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filterPrivacy="1" hidePivotFieldList="1"/>
  <xr:revisionPtr revIDLastSave="2385" documentId="11_060D1289D547C5D011BFBEB875B7D80D815A6ACD" xr6:coauthVersionLast="47" xr6:coauthVersionMax="47" xr10:uidLastSave="{C8B017C2-7C9D-43F3-801A-341CCBA3731B}"/>
  <bookViews>
    <workbookView xWindow="0" yWindow="0" windowWidth="22260" windowHeight="12645" firstSheet="10" activeTab="8" xr2:uid="{00000000-000D-0000-FFFF-FFFF00000000}"/>
  </bookViews>
  <sheets>
    <sheet name="Hospitalisation Details" sheetId="1" r:id="rId1"/>
    <sheet name="Medical Examinations" sheetId="2" r:id="rId2"/>
    <sheet name="Customer Names" sheetId="3" r:id="rId3"/>
    <sheet name="Cleaned Medical Examiation data" sheetId="5" r:id="rId4"/>
    <sheet name="Cleaned Hospitalisation data" sheetId="4" r:id="rId5"/>
    <sheet name="Healthcare" sheetId="6" r:id="rId6"/>
    <sheet name="Pie Chart" sheetId="7" r:id="rId7"/>
    <sheet name="Donut Chart" sheetId="8" r:id="rId8"/>
    <sheet name="Bar Chart" sheetId="9" r:id="rId9"/>
    <sheet name="Scattor Plot" sheetId="10" r:id="rId10"/>
    <sheet name="Dashboard" sheetId="11" r:id="rId11"/>
  </sheets>
  <definedNames>
    <definedName name="_xlnm._FilterDatabase" localSheetId="0" hidden="1">'Hospitalisation Details'!$A$1:$L$1</definedName>
    <definedName name="_xlnm._FilterDatabase" localSheetId="1" hidden="1">'Medical Examinations'!$A$1:$G$2336</definedName>
    <definedName name="_xlnm._FilterDatabase" localSheetId="2" hidden="1">'Customer Names'!$C$1:$E$2336</definedName>
    <definedName name="_xlnm._FilterDatabase" localSheetId="3" hidden="1">'Cleaned Medical Examiation data'!$A$1:$K$2336</definedName>
    <definedName name="_xlnm._FilterDatabase" localSheetId="4" hidden="1">'Cleaned Hospitalisation data'!$A$1:$G$2336</definedName>
    <definedName name="_xlnm._FilterDatabase" localSheetId="5" hidden="1">Healthcare!$A$1:$T$1</definedName>
    <definedName name="Slicer_Diabetes_Status">#N/A</definedName>
    <definedName name="Slicer_Weight_Status">#N/A</definedName>
  </definedNames>
  <calcPr calcId="191028"/>
  <pivotCaches>
    <pivotCache cacheId="1037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" l="1"/>
  <c r="T5" i="4"/>
  <c r="T6" i="4"/>
  <c r="T7" i="4"/>
  <c r="T8" i="4"/>
  <c r="T9" i="4"/>
  <c r="T10" i="4"/>
  <c r="T11" i="4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" i="3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" i="3"/>
  <c r="Q3" i="6" a="1"/>
  <c r="Q3" i="6"/>
  <c r="Q4" i="6" a="1"/>
  <c r="Q4" i="6" s="1"/>
  <c r="Q5" i="6" a="1"/>
  <c r="Q5" i="6"/>
  <c r="Q6" i="6" a="1"/>
  <c r="Q6" i="6"/>
  <c r="Q7" i="6" a="1"/>
  <c r="Q7" i="6" s="1"/>
  <c r="Q8" i="6" a="1"/>
  <c r="Q8" i="6" s="1"/>
  <c r="Q9" i="6" a="1"/>
  <c r="Q9" i="6"/>
  <c r="Q10" i="6" a="1"/>
  <c r="Q10" i="6" s="1"/>
  <c r="Q11" i="6" a="1"/>
  <c r="Q11" i="6"/>
  <c r="Q12" i="6" a="1"/>
  <c r="Q12" i="6"/>
  <c r="Q13" i="6" a="1"/>
  <c r="Q13" i="6" s="1"/>
  <c r="Q14" i="6" a="1"/>
  <c r="Q14" i="6"/>
  <c r="Q15" i="6" a="1"/>
  <c r="Q15" i="6" s="1"/>
  <c r="Q16" i="6" a="1"/>
  <c r="Q16" i="6" s="1"/>
  <c r="Q17" i="6" a="1"/>
  <c r="Q17" i="6"/>
  <c r="Q18" i="6" a="1"/>
  <c r="Q18" i="6"/>
  <c r="Q19" i="6" a="1"/>
  <c r="Q19" i="6" s="1"/>
  <c r="Q20" i="6" a="1"/>
  <c r="Q20" i="6"/>
  <c r="Q21" i="6" a="1"/>
  <c r="Q21" i="6"/>
  <c r="Q22" i="6" a="1"/>
  <c r="Q22" i="6" s="1"/>
  <c r="Q23" i="6" a="1"/>
  <c r="Q23" i="6"/>
  <c r="Q24" i="6" a="1"/>
  <c r="Q24" i="6"/>
  <c r="Q25" i="6" a="1"/>
  <c r="Q25" i="6" s="1"/>
  <c r="Q26" i="6" a="1"/>
  <c r="Q26" i="6" s="1"/>
  <c r="Q27" i="6" a="1"/>
  <c r="Q27" i="6"/>
  <c r="Q28" i="6" a="1"/>
  <c r="Q28" i="6" s="1"/>
  <c r="Q29" i="6" a="1"/>
  <c r="Q29" i="6"/>
  <c r="Q30" i="6" a="1"/>
  <c r="Q30" i="6"/>
  <c r="Q31" i="6" a="1"/>
  <c r="Q31" i="6" s="1"/>
  <c r="Q32" i="6" a="1"/>
  <c r="Q32" i="6" s="1"/>
  <c r="Q33" i="6" a="1"/>
  <c r="Q33" i="6" s="1"/>
  <c r="Q34" i="6" a="1"/>
  <c r="Q34" i="6" s="1"/>
  <c r="Q35" i="6" a="1"/>
  <c r="Q35" i="6"/>
  <c r="Q36" i="6" a="1"/>
  <c r="Q36" i="6" s="1"/>
  <c r="Q37" i="6" a="1"/>
  <c r="Q37" i="6" s="1"/>
  <c r="Q38" i="6" a="1"/>
  <c r="Q38" i="6"/>
  <c r="Q39" i="6" a="1"/>
  <c r="Q39" i="6" s="1"/>
  <c r="Q40" i="6" a="1"/>
  <c r="Q40" i="6" s="1"/>
  <c r="Q41" i="6" a="1"/>
  <c r="Q41" i="6"/>
  <c r="Q42" i="6" a="1"/>
  <c r="Q42" i="6"/>
  <c r="Q43" i="6" a="1"/>
  <c r="Q43" i="6" s="1"/>
  <c r="Q44" i="6" a="1"/>
  <c r="Q44" i="6" s="1"/>
  <c r="Q45" i="6" a="1"/>
  <c r="Q45" i="6"/>
  <c r="Q46" i="6" a="1"/>
  <c r="Q46" i="6" s="1"/>
  <c r="Q47" i="6" a="1"/>
  <c r="Q47" i="6" s="1"/>
  <c r="Q48" i="6" a="1"/>
  <c r="Q48" i="6"/>
  <c r="Q49" i="6" a="1"/>
  <c r="Q49" i="6" s="1"/>
  <c r="Q50" i="6" a="1"/>
  <c r="Q50" i="6"/>
  <c r="Q51" i="6" a="1"/>
  <c r="Q51" i="6" s="1"/>
  <c r="Q52" i="6" a="1"/>
  <c r="Q52" i="6" s="1"/>
  <c r="Q53" i="6" a="1"/>
  <c r="Q53" i="6"/>
  <c r="Q54" i="6" a="1"/>
  <c r="Q54" i="6"/>
  <c r="Q55" i="6" a="1"/>
  <c r="Q55" i="6" s="1"/>
  <c r="Q56" i="6" a="1"/>
  <c r="Q56" i="6"/>
  <c r="Q57" i="6" a="1"/>
  <c r="Q57" i="6" s="1"/>
  <c r="Q58" i="6" a="1"/>
  <c r="Q58" i="6" s="1"/>
  <c r="Q59" i="6" a="1"/>
  <c r="Q59" i="6"/>
  <c r="Q60" i="6" a="1"/>
  <c r="Q60" i="6"/>
  <c r="Q61" i="6" a="1"/>
  <c r="Q61" i="6" s="1"/>
  <c r="Q62" i="6" a="1"/>
  <c r="Q62" i="6" s="1"/>
  <c r="Q63" i="6" a="1"/>
  <c r="Q63" i="6"/>
  <c r="Q64" i="6" a="1"/>
  <c r="Q64" i="6" s="1"/>
  <c r="Q65" i="6" a="1"/>
  <c r="Q65" i="6" s="1"/>
  <c r="Q66" i="6" a="1"/>
  <c r="Q66" i="6"/>
  <c r="Q67" i="6" a="1"/>
  <c r="Q67" i="6" s="1"/>
  <c r="Q68" i="6" a="1"/>
  <c r="Q68" i="6"/>
  <c r="Q69" i="6" a="1"/>
  <c r="Q69" i="6" s="1"/>
  <c r="Q70" i="6" a="1"/>
  <c r="Q70" i="6" s="1"/>
  <c r="Q71" i="6" a="1"/>
  <c r="Q71" i="6" s="1"/>
  <c r="Q72" i="6" a="1"/>
  <c r="Q72" i="6"/>
  <c r="Q73" i="6" a="1"/>
  <c r="Q73" i="6" s="1"/>
  <c r="Q74" i="6" a="1"/>
  <c r="Q74" i="6"/>
  <c r="Q75" i="6" a="1"/>
  <c r="Q75" i="6"/>
  <c r="Q76" i="6" a="1"/>
  <c r="Q76" i="6" s="1"/>
  <c r="Q77" i="6" a="1"/>
  <c r="Q77" i="6"/>
  <c r="Q78" i="6" a="1"/>
  <c r="Q78" i="6" s="1"/>
  <c r="Q79" i="6" a="1"/>
  <c r="Q79" i="6" s="1"/>
  <c r="Q80" i="6" a="1"/>
  <c r="Q80" i="6" s="1"/>
  <c r="Q81" i="6" a="1"/>
  <c r="Q81" i="6"/>
  <c r="Q82" i="6" a="1"/>
  <c r="Q82" i="6" s="1"/>
  <c r="Q83" i="6" a="1"/>
  <c r="Q83" i="6"/>
  <c r="Q84" i="6" a="1"/>
  <c r="Q84" i="6"/>
  <c r="Q85" i="6" a="1"/>
  <c r="Q85" i="6" s="1"/>
  <c r="Q86" i="6" a="1"/>
  <c r="Q86" i="6" s="1"/>
  <c r="Q87" i="6" a="1"/>
  <c r="Q87" i="6" s="1"/>
  <c r="Q88" i="6" a="1"/>
  <c r="Q88" i="6" s="1"/>
  <c r="Q89" i="6" a="1"/>
  <c r="Q89" i="6"/>
  <c r="Q90" i="6" a="1"/>
  <c r="Q90" i="6" s="1"/>
  <c r="Q91" i="6" a="1"/>
  <c r="Q91" i="6" s="1"/>
  <c r="Q92" i="6" a="1"/>
  <c r="Q92" i="6"/>
  <c r="Q93" i="6" a="1"/>
  <c r="Q93" i="6" s="1"/>
  <c r="Q94" i="6" a="1"/>
  <c r="Q94" i="6" s="1"/>
  <c r="Q95" i="6" a="1"/>
  <c r="Q95" i="6"/>
  <c r="Q96" i="6" a="1"/>
  <c r="Q96" i="6"/>
  <c r="Q97" i="6" a="1"/>
  <c r="Q97" i="6" s="1"/>
  <c r="Q98" i="6" a="1"/>
  <c r="Q98" i="6" s="1"/>
  <c r="Q99" i="6" a="1"/>
  <c r="Q99" i="6"/>
  <c r="Q100" i="6" a="1"/>
  <c r="Q100" i="6" s="1"/>
  <c r="Q101" i="6" a="1"/>
  <c r="Q101" i="6" s="1"/>
  <c r="Q102" i="6" a="1"/>
  <c r="Q102" i="6"/>
  <c r="Q103" i="6" a="1"/>
  <c r="Q103" i="6" s="1"/>
  <c r="Q104" i="6" a="1"/>
  <c r="Q104" i="6"/>
  <c r="Q105" i="6" a="1"/>
  <c r="Q105" i="6" s="1"/>
  <c r="Q106" i="6" a="1"/>
  <c r="Q106" i="6" s="1"/>
  <c r="Q107" i="6" a="1"/>
  <c r="Q107" i="6"/>
  <c r="Q108" i="6" a="1"/>
  <c r="Q108" i="6"/>
  <c r="Q109" i="6" a="1"/>
  <c r="Q109" i="6" s="1"/>
  <c r="Q110" i="6" a="1"/>
  <c r="Q110" i="6"/>
  <c r="Q111" i="6" a="1"/>
  <c r="Q111" i="6" s="1"/>
  <c r="Q112" i="6" a="1"/>
  <c r="Q112" i="6" s="1"/>
  <c r="Q113" i="6" a="1"/>
  <c r="Q113" i="6"/>
  <c r="Q114" i="6" a="1"/>
  <c r="Q114" i="6"/>
  <c r="Q115" i="6" a="1"/>
  <c r="Q115" i="6" s="1"/>
  <c r="Q116" i="6" a="1"/>
  <c r="Q116" i="6" s="1"/>
  <c r="Q117" i="6" a="1"/>
  <c r="Q117" i="6"/>
  <c r="Q118" i="6" a="1"/>
  <c r="Q118" i="6" s="1"/>
  <c r="Q119" i="6" a="1"/>
  <c r="Q119" i="6" s="1"/>
  <c r="Q120" i="6" a="1"/>
  <c r="Q120" i="6"/>
  <c r="Q121" i="6" a="1"/>
  <c r="Q121" i="6" s="1"/>
  <c r="Q122" i="6" a="1"/>
  <c r="Q122" i="6"/>
  <c r="Q123" i="6" a="1"/>
  <c r="Q123" i="6" s="1"/>
  <c r="Q124" i="6" a="1"/>
  <c r="Q124" i="6" s="1"/>
  <c r="Q125" i="6" a="1"/>
  <c r="Q125" i="6" s="1"/>
  <c r="Q126" i="6" a="1"/>
  <c r="Q126" i="6"/>
  <c r="Q127" i="6" a="1"/>
  <c r="Q127" i="6" s="1"/>
  <c r="Q128" i="6" a="1"/>
  <c r="Q128" i="6"/>
  <c r="Q129" i="6" a="1"/>
  <c r="Q129" i="6"/>
  <c r="Q130" i="6" a="1"/>
  <c r="Q130" i="6" s="1"/>
  <c r="Q131" i="6" a="1"/>
  <c r="Q131" i="6"/>
  <c r="Q132" i="6" a="1"/>
  <c r="Q132" i="6" s="1"/>
  <c r="Q133" i="6" a="1"/>
  <c r="Q133" i="6" s="1"/>
  <c r="Q134" i="6" a="1"/>
  <c r="Q134" i="6" s="1"/>
  <c r="Q135" i="6" a="1"/>
  <c r="Q135" i="6"/>
  <c r="Q136" i="6" a="1"/>
  <c r="Q136" i="6" s="1"/>
  <c r="Q137" i="6" a="1"/>
  <c r="Q137" i="6"/>
  <c r="Q138" i="6" a="1"/>
  <c r="Q138" i="6"/>
  <c r="Q139" i="6" a="1"/>
  <c r="Q139" i="6" s="1"/>
  <c r="Q140" i="6" a="1"/>
  <c r="Q140" i="6" s="1"/>
  <c r="Q141" i="6" a="1"/>
  <c r="Q141" i="6" s="1"/>
  <c r="Q142" i="6" a="1"/>
  <c r="Q142" i="6" s="1"/>
  <c r="Q143" i="6" a="1"/>
  <c r="Q143" i="6"/>
  <c r="Q144" i="6" a="1"/>
  <c r="Q144" i="6" s="1"/>
  <c r="Q145" i="6" a="1"/>
  <c r="Q145" i="6" s="1"/>
  <c r="Q146" i="6" a="1"/>
  <c r="Q146" i="6"/>
  <c r="Q147" i="6" a="1"/>
  <c r="Q147" i="6" s="1"/>
  <c r="Q148" i="6" a="1"/>
  <c r="Q148" i="6" s="1"/>
  <c r="Q149" i="6" a="1"/>
  <c r="Q149" i="6"/>
  <c r="Q150" i="6" a="1"/>
  <c r="Q150" i="6"/>
  <c r="Q151" i="6" a="1"/>
  <c r="Q151" i="6" s="1"/>
  <c r="Q152" i="6" a="1"/>
  <c r="Q152" i="6" s="1"/>
  <c r="Q153" i="6" a="1"/>
  <c r="Q153" i="6"/>
  <c r="Q154" i="6" a="1"/>
  <c r="Q154" i="6" s="1"/>
  <c r="Q155" i="6" a="1"/>
  <c r="Q155" i="6" s="1"/>
  <c r="Q156" i="6" a="1"/>
  <c r="Q156" i="6"/>
  <c r="Q157" i="6" a="1"/>
  <c r="Q157" i="6" s="1"/>
  <c r="Q158" i="6" a="1"/>
  <c r="Q158" i="6"/>
  <c r="Q159" i="6" a="1"/>
  <c r="Q159" i="6" s="1"/>
  <c r="Q160" i="6" a="1"/>
  <c r="Q160" i="6" s="1"/>
  <c r="Q161" i="6" a="1"/>
  <c r="Q161" i="6"/>
  <c r="Q162" i="6" a="1"/>
  <c r="Q162" i="6"/>
  <c r="Q163" i="6" a="1"/>
  <c r="Q163" i="6" s="1"/>
  <c r="Q164" i="6" a="1"/>
  <c r="Q164" i="6"/>
  <c r="Q165" i="6" a="1"/>
  <c r="Q165" i="6" s="1"/>
  <c r="Q166" i="6" a="1"/>
  <c r="Q166" i="6" s="1"/>
  <c r="Q167" i="6" a="1"/>
  <c r="Q167" i="6"/>
  <c r="Q168" i="6" a="1"/>
  <c r="Q168" i="6"/>
  <c r="Q169" i="6" a="1"/>
  <c r="Q169" i="6" s="1"/>
  <c r="Q170" i="6" a="1"/>
  <c r="Q170" i="6" s="1"/>
  <c r="Q171" i="6" a="1"/>
  <c r="Q171" i="6"/>
  <c r="Q172" i="6" a="1"/>
  <c r="Q172" i="6" s="1"/>
  <c r="Q173" i="6" a="1"/>
  <c r="Q173" i="6" s="1"/>
  <c r="Q174" i="6" a="1"/>
  <c r="Q174" i="6"/>
  <c r="Q175" i="6" a="1"/>
  <c r="Q175" i="6" s="1"/>
  <c r="Q176" i="6" a="1"/>
  <c r="Q176" i="6"/>
  <c r="Q177" i="6" a="1"/>
  <c r="Q177" i="6" s="1"/>
  <c r="Q178" i="6" a="1"/>
  <c r="Q178" i="6" s="1"/>
  <c r="Q179" i="6" a="1"/>
  <c r="Q179" i="6" s="1"/>
  <c r="Q180" i="6" a="1"/>
  <c r="Q180" i="6"/>
  <c r="Q181" i="6" a="1"/>
  <c r="Q181" i="6" s="1"/>
  <c r="Q182" i="6" a="1"/>
  <c r="Q182" i="6"/>
  <c r="Q183" i="6" a="1"/>
  <c r="Q183" i="6"/>
  <c r="Q184" i="6" a="1"/>
  <c r="Q184" i="6" s="1"/>
  <c r="Q185" i="6" a="1"/>
  <c r="Q185" i="6"/>
  <c r="Q186" i="6" a="1"/>
  <c r="Q186" i="6" s="1"/>
  <c r="Q187" i="6" a="1"/>
  <c r="Q187" i="6" s="1"/>
  <c r="Q188" i="6" a="1"/>
  <c r="Q188" i="6" s="1"/>
  <c r="Q189" i="6" a="1"/>
  <c r="Q189" i="6"/>
  <c r="Q190" i="6" a="1"/>
  <c r="Q190" i="6" s="1"/>
  <c r="Q191" i="6" a="1"/>
  <c r="Q191" i="6"/>
  <c r="Q192" i="6" a="1"/>
  <c r="Q192" i="6"/>
  <c r="Q193" i="6" a="1"/>
  <c r="Q193" i="6" s="1"/>
  <c r="Q194" i="6" a="1"/>
  <c r="Q194" i="6" s="1"/>
  <c r="Q195" i="6" a="1"/>
  <c r="Q195" i="6" s="1"/>
  <c r="Q196" i="6" a="1"/>
  <c r="Q196" i="6" s="1"/>
  <c r="Q197" i="6" a="1"/>
  <c r="Q197" i="6"/>
  <c r="Q198" i="6" a="1"/>
  <c r="Q198" i="6" s="1"/>
  <c r="Q199" i="6" a="1"/>
  <c r="Q199" i="6" s="1"/>
  <c r="Q200" i="6" a="1"/>
  <c r="Q200" i="6"/>
  <c r="Q201" i="6" a="1"/>
  <c r="Q201" i="6" s="1"/>
  <c r="Q202" i="6" a="1"/>
  <c r="Q202" i="6" s="1"/>
  <c r="Q203" i="6" a="1"/>
  <c r="Q203" i="6"/>
  <c r="Q204" i="6" a="1"/>
  <c r="Q204" i="6"/>
  <c r="Q205" i="6" a="1"/>
  <c r="Q205" i="6" s="1"/>
  <c r="Q206" i="6" a="1"/>
  <c r="Q206" i="6" s="1"/>
  <c r="Q207" i="6" a="1"/>
  <c r="Q207" i="6"/>
  <c r="Q208" i="6" a="1"/>
  <c r="Q208" i="6" s="1"/>
  <c r="Q209" i="6" a="1"/>
  <c r="Q209" i="6" s="1"/>
  <c r="Q210" i="6" a="1"/>
  <c r="Q210" i="6"/>
  <c r="Q211" i="6" a="1"/>
  <c r="Q211" i="6" s="1"/>
  <c r="Q212" i="6" a="1"/>
  <c r="Q212" i="6"/>
  <c r="Q213" i="6" a="1"/>
  <c r="Q213" i="6" s="1"/>
  <c r="Q214" i="6" a="1"/>
  <c r="Q214" i="6" s="1"/>
  <c r="Q215" i="6" a="1"/>
  <c r="Q215" i="6"/>
  <c r="Q216" i="6" a="1"/>
  <c r="Q216" i="6"/>
  <c r="Q217" i="6" a="1"/>
  <c r="Q217" i="6" s="1"/>
  <c r="Q218" i="6" a="1"/>
  <c r="Q218" i="6"/>
  <c r="Q219" i="6" a="1"/>
  <c r="Q219" i="6" s="1"/>
  <c r="Q220" i="6" a="1"/>
  <c r="Q220" i="6" s="1"/>
  <c r="Q221" i="6" a="1"/>
  <c r="Q221" i="6"/>
  <c r="Q222" i="6" a="1"/>
  <c r="Q222" i="6"/>
  <c r="Q223" i="6" a="1"/>
  <c r="Q223" i="6" s="1"/>
  <c r="Q224" i="6" a="1"/>
  <c r="Q224" i="6" s="1"/>
  <c r="Q225" i="6" a="1"/>
  <c r="Q225" i="6"/>
  <c r="Q226" i="6" a="1"/>
  <c r="Q226" i="6" s="1"/>
  <c r="Q227" i="6" a="1"/>
  <c r="Q227" i="6" s="1"/>
  <c r="Q228" i="6" a="1"/>
  <c r="Q228" i="6"/>
  <c r="Q229" i="6" a="1"/>
  <c r="Q229" i="6" s="1"/>
  <c r="Q230" i="6" a="1"/>
  <c r="Q230" i="6"/>
  <c r="Q231" i="6" a="1"/>
  <c r="Q231" i="6" s="1"/>
  <c r="Q232" i="6" a="1"/>
  <c r="Q232" i="6" s="1"/>
  <c r="Q233" i="6" a="1"/>
  <c r="Q233" i="6" s="1"/>
  <c r="Q234" i="6" a="1"/>
  <c r="Q234" i="6"/>
  <c r="Q235" i="6" a="1"/>
  <c r="Q235" i="6" s="1"/>
  <c r="Q236" i="6" a="1"/>
  <c r="Q236" i="6"/>
  <c r="Q237" i="6" a="1"/>
  <c r="Q237" i="6"/>
  <c r="Q238" i="6" a="1"/>
  <c r="Q238" i="6" s="1"/>
  <c r="Q239" i="6" a="1"/>
  <c r="Q239" i="6"/>
  <c r="Q240" i="6" a="1"/>
  <c r="Q240" i="6" s="1"/>
  <c r="Q241" i="6" a="1"/>
  <c r="Q241" i="6" s="1"/>
  <c r="Q242" i="6" a="1"/>
  <c r="Q242" i="6" s="1"/>
  <c r="Q243" i="6" a="1"/>
  <c r="Q243" i="6"/>
  <c r="Q244" i="6" a="1"/>
  <c r="Q244" i="6" s="1"/>
  <c r="Q245" i="6" a="1"/>
  <c r="Q245" i="6"/>
  <c r="Q246" i="6" a="1"/>
  <c r="Q246" i="6"/>
  <c r="Q247" i="6" a="1"/>
  <c r="Q247" i="6" s="1"/>
  <c r="Q248" i="6" a="1"/>
  <c r="Q248" i="6" s="1"/>
  <c r="Q249" i="6" a="1"/>
  <c r="Q249" i="6" s="1"/>
  <c r="Q250" i="6" a="1"/>
  <c r="Q250" i="6" s="1"/>
  <c r="Q251" i="6" a="1"/>
  <c r="Q251" i="6"/>
  <c r="Q252" i="6" a="1"/>
  <c r="Q252" i="6" s="1"/>
  <c r="Q253" i="6" a="1"/>
  <c r="Q253" i="6" s="1"/>
  <c r="Q254" i="6" a="1"/>
  <c r="Q254" i="6"/>
  <c r="Q255" i="6" a="1"/>
  <c r="Q255" i="6" s="1"/>
  <c r="Q256" i="6" a="1"/>
  <c r="Q256" i="6" s="1"/>
  <c r="Q257" i="6" a="1"/>
  <c r="Q257" i="6"/>
  <c r="Q258" i="6" a="1"/>
  <c r="Q258" i="6"/>
  <c r="Q259" i="6" a="1"/>
  <c r="Q259" i="6" s="1"/>
  <c r="Q260" i="6" a="1"/>
  <c r="Q260" i="6" s="1"/>
  <c r="Q261" i="6" a="1"/>
  <c r="Q261" i="6"/>
  <c r="Q262" i="6" a="1"/>
  <c r="Q262" i="6" s="1"/>
  <c r="Q263" i="6" a="1"/>
  <c r="Q263" i="6" s="1"/>
  <c r="Q264" i="6" a="1"/>
  <c r="Q264" i="6"/>
  <c r="Q265" i="6" a="1"/>
  <c r="Q265" i="6" s="1"/>
  <c r="Q266" i="6" a="1"/>
  <c r="Q266" i="6"/>
  <c r="Q267" i="6" a="1"/>
  <c r="Q267" i="6" s="1"/>
  <c r="Q268" i="6" a="1"/>
  <c r="Q268" i="6" s="1"/>
  <c r="Q269" i="6" a="1"/>
  <c r="Q269" i="6"/>
  <c r="Q270" i="6" a="1"/>
  <c r="Q270" i="6"/>
  <c r="Q271" i="6" a="1"/>
  <c r="Q271" i="6" s="1"/>
  <c r="Q272" i="6" a="1"/>
  <c r="Q272" i="6"/>
  <c r="Q273" i="6" a="1"/>
  <c r="Q273" i="6" s="1"/>
  <c r="Q274" i="6" a="1"/>
  <c r="Q274" i="6" s="1"/>
  <c r="Q275" i="6" a="1"/>
  <c r="Q275" i="6"/>
  <c r="Q276" i="6" a="1"/>
  <c r="Q276" i="6"/>
  <c r="Q277" i="6" a="1"/>
  <c r="Q277" i="6" s="1"/>
  <c r="Q278" i="6" a="1"/>
  <c r="Q278" i="6" s="1"/>
  <c r="Q279" i="6" a="1"/>
  <c r="Q279" i="6"/>
  <c r="Q280" i="6" a="1"/>
  <c r="Q280" i="6" s="1"/>
  <c r="Q281" i="6" a="1"/>
  <c r="Q281" i="6" s="1"/>
  <c r="Q282" i="6" a="1"/>
  <c r="Q282" i="6"/>
  <c r="Q283" i="6" a="1"/>
  <c r="Q283" i="6" s="1"/>
  <c r="Q284" i="6" a="1"/>
  <c r="Q284" i="6"/>
  <c r="Q285" i="6" a="1"/>
  <c r="Q285" i="6" s="1"/>
  <c r="Q286" i="6" a="1"/>
  <c r="Q286" i="6" s="1"/>
  <c r="Q287" i="6" a="1"/>
  <c r="Q287" i="6" s="1"/>
  <c r="Q288" i="6" a="1"/>
  <c r="Q288" i="6"/>
  <c r="Q289" i="6" a="1"/>
  <c r="Q289" i="6" s="1"/>
  <c r="Q290" i="6" a="1"/>
  <c r="Q290" i="6"/>
  <c r="Q291" i="6" a="1"/>
  <c r="Q291" i="6"/>
  <c r="Q292" i="6" a="1"/>
  <c r="Q292" i="6" s="1"/>
  <c r="Q293" i="6" a="1"/>
  <c r="Q293" i="6"/>
  <c r="Q294" i="6" a="1"/>
  <c r="Q294" i="6" s="1"/>
  <c r="Q295" i="6" a="1"/>
  <c r="Q295" i="6" s="1"/>
  <c r="Q296" i="6" a="1"/>
  <c r="Q296" i="6" s="1"/>
  <c r="Q297" i="6" a="1"/>
  <c r="Q297" i="6"/>
  <c r="Q298" i="6" a="1"/>
  <c r="Q298" i="6" s="1"/>
  <c r="Q299" i="6" a="1"/>
  <c r="Q299" i="6"/>
  <c r="Q300" i="6" a="1"/>
  <c r="Q300" i="6"/>
  <c r="Q301" i="6" a="1"/>
  <c r="Q301" i="6" s="1"/>
  <c r="Q302" i="6" a="1"/>
  <c r="Q302" i="6" s="1"/>
  <c r="Q303" i="6" a="1"/>
  <c r="Q303" i="6" s="1"/>
  <c r="Q304" i="6" a="1"/>
  <c r="Q304" i="6" s="1"/>
  <c r="Q305" i="6" a="1"/>
  <c r="Q305" i="6"/>
  <c r="Q306" i="6" a="1"/>
  <c r="Q306" i="6" s="1"/>
  <c r="Q307" i="6" a="1"/>
  <c r="Q307" i="6" s="1"/>
  <c r="Q308" i="6" a="1"/>
  <c r="Q308" i="6"/>
  <c r="Q309" i="6" a="1"/>
  <c r="Q309" i="6" s="1"/>
  <c r="Q310" i="6" a="1"/>
  <c r="Q310" i="6" s="1"/>
  <c r="Q311" i="6" a="1"/>
  <c r="Q311" i="6"/>
  <c r="Q312" i="6" a="1"/>
  <c r="Q312" i="6"/>
  <c r="Q313" i="6" a="1"/>
  <c r="Q313" i="6" s="1"/>
  <c r="Q314" i="6" a="1"/>
  <c r="Q314" i="6" s="1"/>
  <c r="Q315" i="6" a="1"/>
  <c r="Q315" i="6"/>
  <c r="Q316" i="6" a="1"/>
  <c r="Q316" i="6" s="1"/>
  <c r="Q317" i="6" a="1"/>
  <c r="Q317" i="6" s="1"/>
  <c r="Q318" i="6" a="1"/>
  <c r="Q318" i="6"/>
  <c r="Q319" i="6" a="1"/>
  <c r="Q319" i="6" s="1"/>
  <c r="Q320" i="6" a="1"/>
  <c r="Q320" i="6"/>
  <c r="Q321" i="6" a="1"/>
  <c r="Q321" i="6" s="1"/>
  <c r="Q322" i="6" a="1"/>
  <c r="Q322" i="6" s="1"/>
  <c r="Q323" i="6" a="1"/>
  <c r="Q323" i="6"/>
  <c r="Q324" i="6" a="1"/>
  <c r="Q324" i="6"/>
  <c r="Q325" i="6" a="1"/>
  <c r="Q325" i="6" s="1"/>
  <c r="Q326" i="6" a="1"/>
  <c r="Q326" i="6"/>
  <c r="Q327" i="6" a="1"/>
  <c r="Q327" i="6" s="1"/>
  <c r="Q328" i="6" a="1"/>
  <c r="Q328" i="6" s="1"/>
  <c r="Q329" i="6" a="1"/>
  <c r="Q329" i="6"/>
  <c r="Q330" i="6" a="1"/>
  <c r="Q330" i="6"/>
  <c r="Q331" i="6" a="1"/>
  <c r="Q331" i="6" s="1"/>
  <c r="Q332" i="6" a="1"/>
  <c r="Q332" i="6" s="1"/>
  <c r="Q333" i="6" a="1"/>
  <c r="Q333" i="6"/>
  <c r="Q334" i="6" a="1"/>
  <c r="Q334" i="6" s="1"/>
  <c r="Q335" i="6" a="1"/>
  <c r="Q335" i="6" s="1"/>
  <c r="Q336" i="6" a="1"/>
  <c r="Q336" i="6"/>
  <c r="Q337" i="6" a="1"/>
  <c r="Q337" i="6" s="1"/>
  <c r="Q338" i="6" a="1"/>
  <c r="Q338" i="6"/>
  <c r="Q339" i="6" a="1"/>
  <c r="Q339" i="6" s="1"/>
  <c r="Q340" i="6" a="1"/>
  <c r="Q340" i="6" s="1"/>
  <c r="Q341" i="6" a="1"/>
  <c r="Q341" i="6" s="1"/>
  <c r="Q342" i="6" a="1"/>
  <c r="Q342" i="6"/>
  <c r="Q343" i="6" a="1"/>
  <c r="Q343" i="6" s="1"/>
  <c r="Q344" i="6" a="1"/>
  <c r="Q344" i="6"/>
  <c r="Q345" i="6" a="1"/>
  <c r="Q345" i="6"/>
  <c r="Q346" i="6" a="1"/>
  <c r="Q346" i="6" s="1"/>
  <c r="Q347" i="6" a="1"/>
  <c r="Q347" i="6"/>
  <c r="Q348" i="6" a="1"/>
  <c r="Q348" i="6" s="1"/>
  <c r="Q349" i="6" a="1"/>
  <c r="Q349" i="6" s="1"/>
  <c r="Q350" i="6" a="1"/>
  <c r="Q350" i="6" s="1"/>
  <c r="Q351" i="6" a="1"/>
  <c r="Q351" i="6"/>
  <c r="Q352" i="6" a="1"/>
  <c r="Q352" i="6" s="1"/>
  <c r="Q353" i="6" a="1"/>
  <c r="Q353" i="6"/>
  <c r="Q354" i="6" a="1"/>
  <c r="Q354" i="6"/>
  <c r="Q355" i="6" a="1"/>
  <c r="Q355" i="6" s="1"/>
  <c r="Q356" i="6" a="1"/>
  <c r="Q356" i="6" s="1"/>
  <c r="Q357" i="6" a="1"/>
  <c r="Q357" i="6" s="1"/>
  <c r="Q358" i="6" a="1"/>
  <c r="Q358" i="6" s="1"/>
  <c r="Q359" i="6" a="1"/>
  <c r="Q359" i="6"/>
  <c r="Q360" i="6" a="1"/>
  <c r="Q360" i="6" s="1"/>
  <c r="Q361" i="6" a="1"/>
  <c r="Q361" i="6" s="1"/>
  <c r="Q362" i="6" a="1"/>
  <c r="Q362" i="6"/>
  <c r="Q363" i="6" a="1"/>
  <c r="Q363" i="6" s="1"/>
  <c r="Q364" i="6" a="1"/>
  <c r="Q364" i="6" s="1"/>
  <c r="Q365" i="6" a="1"/>
  <c r="Q365" i="6"/>
  <c r="Q366" i="6" a="1"/>
  <c r="Q366" i="6"/>
  <c r="Q367" i="6" a="1"/>
  <c r="Q367" i="6" s="1"/>
  <c r="Q368" i="6" a="1"/>
  <c r="Q368" i="6" s="1"/>
  <c r="Q369" i="6" a="1"/>
  <c r="Q369" i="6"/>
  <c r="Q370" i="6" a="1"/>
  <c r="Q370" i="6" s="1"/>
  <c r="Q371" i="6" a="1"/>
  <c r="Q371" i="6" s="1"/>
  <c r="Q372" i="6" a="1"/>
  <c r="Q372" i="6"/>
  <c r="Q373" i="6" a="1"/>
  <c r="Q373" i="6" s="1"/>
  <c r="Q374" i="6" a="1"/>
  <c r="Q374" i="6"/>
  <c r="Q375" i="6" a="1"/>
  <c r="Q375" i="6" s="1"/>
  <c r="Q376" i="6" a="1"/>
  <c r="Q376" i="6" s="1"/>
  <c r="Q377" i="6" a="1"/>
  <c r="Q377" i="6"/>
  <c r="Q378" i="6" a="1"/>
  <c r="Q378" i="6"/>
  <c r="Q379" i="6" a="1"/>
  <c r="Q379" i="6" s="1"/>
  <c r="Q380" i="6" a="1"/>
  <c r="Q380" i="6"/>
  <c r="Q381" i="6" a="1"/>
  <c r="Q381" i="6" s="1"/>
  <c r="Q382" i="6" a="1"/>
  <c r="Q382" i="6" s="1"/>
  <c r="Q383" i="6" a="1"/>
  <c r="Q383" i="6"/>
  <c r="Q384" i="6" a="1"/>
  <c r="Q384" i="6"/>
  <c r="Q385" i="6" a="1"/>
  <c r="Q385" i="6" s="1"/>
  <c r="Q386" i="6" a="1"/>
  <c r="Q386" i="6" s="1"/>
  <c r="Q387" i="6" a="1"/>
  <c r="Q387" i="6"/>
  <c r="Q388" i="6" a="1"/>
  <c r="Q388" i="6" s="1"/>
  <c r="Q389" i="6" a="1"/>
  <c r="Q389" i="6" s="1"/>
  <c r="Q390" i="6" a="1"/>
  <c r="Q390" i="6"/>
  <c r="Q391" i="6" a="1"/>
  <c r="Q391" i="6" s="1"/>
  <c r="Q392" i="6" a="1"/>
  <c r="Q392" i="6" s="1"/>
  <c r="Q393" i="6" a="1"/>
  <c r="Q393" i="6" s="1"/>
  <c r="Q394" i="6" a="1"/>
  <c r="Q394" i="6" s="1"/>
  <c r="Q395" i="6" a="1"/>
  <c r="Q395" i="6" s="1"/>
  <c r="Q396" i="6" a="1"/>
  <c r="Q396" i="6"/>
  <c r="Q397" i="6" a="1"/>
  <c r="Q397" i="6" s="1"/>
  <c r="Q398" i="6" a="1"/>
  <c r="Q398" i="6"/>
  <c r="Q399" i="6" a="1"/>
  <c r="Q399" i="6"/>
  <c r="Q400" i="6" a="1"/>
  <c r="Q400" i="6" s="1"/>
  <c r="Q401" i="6" a="1"/>
  <c r="Q401" i="6"/>
  <c r="Q402" i="6" a="1"/>
  <c r="Q402" i="6" s="1"/>
  <c r="Q403" i="6" a="1"/>
  <c r="Q403" i="6" s="1"/>
  <c r="Q404" i="6" a="1"/>
  <c r="Q404" i="6" s="1"/>
  <c r="Q405" i="6" a="1"/>
  <c r="Q405" i="6"/>
  <c r="Q406" i="6" a="1"/>
  <c r="Q406" i="6" s="1"/>
  <c r="Q407" i="6" a="1"/>
  <c r="Q407" i="6"/>
  <c r="Q408" i="6" a="1"/>
  <c r="Q408" i="6"/>
  <c r="Q409" i="6" a="1"/>
  <c r="Q409" i="6" s="1"/>
  <c r="Q410" i="6" a="1"/>
  <c r="Q410" i="6"/>
  <c r="Q411" i="6" a="1"/>
  <c r="Q411" i="6"/>
  <c r="Q412" i="6" a="1"/>
  <c r="Q412" i="6" s="1"/>
  <c r="Q413" i="6" a="1"/>
  <c r="Q413" i="6"/>
  <c r="Q414" i="6" a="1"/>
  <c r="Q414" i="6"/>
  <c r="Q415" i="6" a="1"/>
  <c r="Q415" i="6" s="1"/>
  <c r="Q416" i="6" a="1"/>
  <c r="Q416" i="6"/>
  <c r="Q417" i="6" a="1"/>
  <c r="Q417" i="6"/>
  <c r="Q418" i="6" a="1"/>
  <c r="Q418" i="6" s="1"/>
  <c r="Q419" i="6" a="1"/>
  <c r="Q419" i="6"/>
  <c r="Q420" i="6" a="1"/>
  <c r="Q420" i="6"/>
  <c r="Q421" i="6" a="1"/>
  <c r="Q421" i="6" s="1"/>
  <c r="Q422" i="6" a="1"/>
  <c r="Q422" i="6"/>
  <c r="Q423" i="6" a="1"/>
  <c r="Q423" i="6"/>
  <c r="Q424" i="6" a="1"/>
  <c r="Q424" i="6" s="1"/>
  <c r="Q425" i="6" a="1"/>
  <c r="Q425" i="6"/>
  <c r="Q426" i="6" a="1"/>
  <c r="Q426" i="6"/>
  <c r="Q427" i="6" a="1"/>
  <c r="Q427" i="6" s="1"/>
  <c r="Q428" i="6" a="1"/>
  <c r="Q428" i="6"/>
  <c r="Q429" i="6" a="1"/>
  <c r="Q429" i="6"/>
  <c r="Q430" i="6" a="1"/>
  <c r="Q430" i="6" s="1"/>
  <c r="Q431" i="6" a="1"/>
  <c r="Q431" i="6"/>
  <c r="Q432" i="6" a="1"/>
  <c r="Q432" i="6"/>
  <c r="Q433" i="6" a="1"/>
  <c r="Q433" i="6" s="1"/>
  <c r="Q434" i="6" a="1"/>
  <c r="Q434" i="6"/>
  <c r="Q435" i="6" a="1"/>
  <c r="Q435" i="6"/>
  <c r="Q436" i="6" a="1"/>
  <c r="Q436" i="6" s="1"/>
  <c r="Q437" i="6" a="1"/>
  <c r="Q437" i="6"/>
  <c r="Q438" i="6" a="1"/>
  <c r="Q438" i="6"/>
  <c r="Q439" i="6" a="1"/>
  <c r="Q439" i="6" s="1"/>
  <c r="Q440" i="6" a="1"/>
  <c r="Q440" i="6"/>
  <c r="Q441" i="6" a="1"/>
  <c r="Q441" i="6"/>
  <c r="Q442" i="6" a="1"/>
  <c r="Q442" i="6" s="1"/>
  <c r="Q443" i="6" a="1"/>
  <c r="Q443" i="6"/>
  <c r="Q444" i="6" a="1"/>
  <c r="Q444" i="6"/>
  <c r="Q445" i="6" a="1"/>
  <c r="Q445" i="6" s="1"/>
  <c r="Q446" i="6" a="1"/>
  <c r="Q446" i="6"/>
  <c r="Q447" i="6" a="1"/>
  <c r="Q447" i="6"/>
  <c r="Q448" i="6" a="1"/>
  <c r="Q448" i="6" s="1"/>
  <c r="Q449" i="6" a="1"/>
  <c r="Q449" i="6"/>
  <c r="Q450" i="6" a="1"/>
  <c r="Q450" i="6"/>
  <c r="Q451" i="6" a="1"/>
  <c r="Q451" i="6" s="1"/>
  <c r="Q452" i="6" a="1"/>
  <c r="Q452" i="6"/>
  <c r="Q453" i="6" a="1"/>
  <c r="Q453" i="6"/>
  <c r="Q454" i="6" a="1"/>
  <c r="Q454" i="6" s="1"/>
  <c r="Q455" i="6" a="1"/>
  <c r="Q455" i="6"/>
  <c r="Q456" i="6" a="1"/>
  <c r="Q456" i="6"/>
  <c r="Q457" i="6" a="1"/>
  <c r="Q457" i="6" s="1"/>
  <c r="Q458" i="6" a="1"/>
  <c r="Q458" i="6"/>
  <c r="Q459" i="6" a="1"/>
  <c r="Q459" i="6"/>
  <c r="Q460" i="6" a="1"/>
  <c r="Q460" i="6" s="1"/>
  <c r="Q461" i="6" a="1"/>
  <c r="Q461" i="6"/>
  <c r="Q462" i="6" a="1"/>
  <c r="Q462" i="6"/>
  <c r="Q463" i="6" a="1"/>
  <c r="Q463" i="6" s="1"/>
  <c r="Q464" i="6" a="1"/>
  <c r="Q464" i="6"/>
  <c r="Q465" i="6" a="1"/>
  <c r="Q465" i="6"/>
  <c r="Q466" i="6" a="1"/>
  <c r="Q466" i="6" s="1"/>
  <c r="Q467" i="6" a="1"/>
  <c r="Q467" i="6"/>
  <c r="Q468" i="6" a="1"/>
  <c r="Q468" i="6"/>
  <c r="Q469" i="6" a="1"/>
  <c r="Q469" i="6" s="1"/>
  <c r="Q470" i="6" a="1"/>
  <c r="Q470" i="6"/>
  <c r="Q471" i="6" a="1"/>
  <c r="Q471" i="6"/>
  <c r="Q472" i="6" a="1"/>
  <c r="Q472" i="6" s="1"/>
  <c r="Q473" i="6" a="1"/>
  <c r="Q473" i="6"/>
  <c r="Q474" i="6" a="1"/>
  <c r="Q474" i="6"/>
  <c r="Q475" i="6" a="1"/>
  <c r="Q475" i="6" s="1"/>
  <c r="Q476" i="6" a="1"/>
  <c r="Q476" i="6"/>
  <c r="Q477" i="6" a="1"/>
  <c r="Q477" i="6"/>
  <c r="Q478" i="6" a="1"/>
  <c r="Q478" i="6" s="1"/>
  <c r="Q479" i="6" a="1"/>
  <c r="Q479" i="6"/>
  <c r="Q480" i="6" a="1"/>
  <c r="Q480" i="6"/>
  <c r="Q481" i="6" a="1"/>
  <c r="Q481" i="6" s="1"/>
  <c r="Q482" i="6" a="1"/>
  <c r="Q482" i="6"/>
  <c r="Q483" i="6" a="1"/>
  <c r="Q483" i="6"/>
  <c r="Q484" i="6" a="1"/>
  <c r="Q484" i="6" s="1"/>
  <c r="Q485" i="6" a="1"/>
  <c r="Q485" i="6"/>
  <c r="Q486" i="6" a="1"/>
  <c r="Q486" i="6"/>
  <c r="Q487" i="6" a="1"/>
  <c r="Q487" i="6" s="1"/>
  <c r="Q488" i="6" a="1"/>
  <c r="Q488" i="6"/>
  <c r="Q489" i="6" a="1"/>
  <c r="Q489" i="6"/>
  <c r="Q490" i="6" a="1"/>
  <c r="Q490" i="6" s="1"/>
  <c r="Q491" i="6" a="1"/>
  <c r="Q491" i="6"/>
  <c r="Q492" i="6" a="1"/>
  <c r="Q492" i="6"/>
  <c r="Q493" i="6" a="1"/>
  <c r="Q493" i="6" s="1"/>
  <c r="Q494" i="6" a="1"/>
  <c r="Q494" i="6"/>
  <c r="Q495" i="6" a="1"/>
  <c r="Q495" i="6"/>
  <c r="Q496" i="6" a="1"/>
  <c r="Q496" i="6" s="1"/>
  <c r="Q497" i="6" a="1"/>
  <c r="Q497" i="6"/>
  <c r="Q498" i="6" a="1"/>
  <c r="Q498" i="6"/>
  <c r="Q499" i="6" a="1"/>
  <c r="Q499" i="6" s="1"/>
  <c r="Q500" i="6" a="1"/>
  <c r="Q500" i="6"/>
  <c r="Q501" i="6" a="1"/>
  <c r="Q501" i="6"/>
  <c r="Q502" i="6" a="1"/>
  <c r="Q502" i="6" s="1"/>
  <c r="Q503" i="6" a="1"/>
  <c r="Q503" i="6"/>
  <c r="Q504" i="6" a="1"/>
  <c r="Q504" i="6"/>
  <c r="Q505" i="6" a="1"/>
  <c r="Q505" i="6" s="1"/>
  <c r="Q506" i="6" a="1"/>
  <c r="Q506" i="6"/>
  <c r="Q507" i="6" a="1"/>
  <c r="Q507" i="6"/>
  <c r="Q508" i="6" a="1"/>
  <c r="Q508" i="6" s="1"/>
  <c r="Q509" i="6" a="1"/>
  <c r="Q509" i="6"/>
  <c r="Q510" i="6" a="1"/>
  <c r="Q510" i="6"/>
  <c r="Q511" i="6" a="1"/>
  <c r="Q511" i="6" s="1"/>
  <c r="Q512" i="6" a="1"/>
  <c r="Q512" i="6"/>
  <c r="Q513" i="6" a="1"/>
  <c r="Q513" i="6"/>
  <c r="Q514" i="6" a="1"/>
  <c r="Q514" i="6" s="1"/>
  <c r="Q515" i="6" a="1"/>
  <c r="Q515" i="6"/>
  <c r="Q516" i="6" a="1"/>
  <c r="Q516" i="6"/>
  <c r="Q517" i="6" a="1"/>
  <c r="Q517" i="6" s="1"/>
  <c r="Q518" i="6" a="1"/>
  <c r="Q518" i="6"/>
  <c r="Q519" i="6" a="1"/>
  <c r="Q519" i="6"/>
  <c r="Q520" i="6" a="1"/>
  <c r="Q520" i="6" s="1"/>
  <c r="Q521" i="6" a="1"/>
  <c r="Q521" i="6"/>
  <c r="Q522" i="6" a="1"/>
  <c r="Q522" i="6"/>
  <c r="Q523" i="6" a="1"/>
  <c r="Q523" i="6" s="1"/>
  <c r="Q524" i="6" a="1"/>
  <c r="Q524" i="6"/>
  <c r="Q525" i="6" a="1"/>
  <c r="Q525" i="6"/>
  <c r="Q526" i="6" a="1"/>
  <c r="Q526" i="6" s="1"/>
  <c r="Q527" i="6" a="1"/>
  <c r="Q527" i="6"/>
  <c r="Q528" i="6" a="1"/>
  <c r="Q528" i="6"/>
  <c r="Q529" i="6" a="1"/>
  <c r="Q529" i="6" s="1"/>
  <c r="Q530" i="6" a="1"/>
  <c r="Q530" i="6"/>
  <c r="Q531" i="6" a="1"/>
  <c r="Q531" i="6"/>
  <c r="Q532" i="6" a="1"/>
  <c r="Q532" i="6" s="1"/>
  <c r="Q533" i="6" a="1"/>
  <c r="Q533" i="6"/>
  <c r="Q534" i="6" a="1"/>
  <c r="Q534" i="6"/>
  <c r="Q535" i="6" a="1"/>
  <c r="Q535" i="6" s="1"/>
  <c r="Q536" i="6" a="1"/>
  <c r="Q536" i="6"/>
  <c r="Q537" i="6" a="1"/>
  <c r="Q537" i="6"/>
  <c r="Q538" i="6" a="1"/>
  <c r="Q538" i="6" s="1"/>
  <c r="Q539" i="6" a="1"/>
  <c r="Q539" i="6"/>
  <c r="Q540" i="6" a="1"/>
  <c r="Q540" i="6"/>
  <c r="Q541" i="6" a="1"/>
  <c r="Q541" i="6" s="1"/>
  <c r="Q542" i="6" a="1"/>
  <c r="Q542" i="6"/>
  <c r="Q543" i="6" a="1"/>
  <c r="Q543" i="6"/>
  <c r="Q544" i="6" a="1"/>
  <c r="Q544" i="6" s="1"/>
  <c r="Q545" i="6" a="1"/>
  <c r="Q545" i="6"/>
  <c r="Q546" i="6" a="1"/>
  <c r="Q546" i="6"/>
  <c r="Q547" i="6" a="1"/>
  <c r="Q547" i="6" s="1"/>
  <c r="Q548" i="6" a="1"/>
  <c r="Q548" i="6"/>
  <c r="Q549" i="6" a="1"/>
  <c r="Q549" i="6"/>
  <c r="Q550" i="6" a="1"/>
  <c r="Q550" i="6" s="1"/>
  <c r="Q551" i="6" a="1"/>
  <c r="Q551" i="6"/>
  <c r="Q552" i="6" a="1"/>
  <c r="Q552" i="6"/>
  <c r="Q553" i="6" a="1"/>
  <c r="Q553" i="6" s="1"/>
  <c r="Q554" i="6" a="1"/>
  <c r="Q554" i="6"/>
  <c r="Q555" i="6" a="1"/>
  <c r="Q555" i="6"/>
  <c r="Q556" i="6" a="1"/>
  <c r="Q556" i="6" s="1"/>
  <c r="Q557" i="6" a="1"/>
  <c r="Q557" i="6"/>
  <c r="Q558" i="6" a="1"/>
  <c r="Q558" i="6"/>
  <c r="Q559" i="6" a="1"/>
  <c r="Q559" i="6" s="1"/>
  <c r="Q560" i="6" a="1"/>
  <c r="Q560" i="6"/>
  <c r="Q561" i="6" a="1"/>
  <c r="Q561" i="6"/>
  <c r="Q562" i="6" a="1"/>
  <c r="Q562" i="6" s="1"/>
  <c r="Q563" i="6" a="1"/>
  <c r="Q563" i="6"/>
  <c r="Q564" i="6" a="1"/>
  <c r="Q564" i="6"/>
  <c r="Q565" i="6" a="1"/>
  <c r="Q565" i="6" s="1"/>
  <c r="Q566" i="6" a="1"/>
  <c r="Q566" i="6"/>
  <c r="Q567" i="6" a="1"/>
  <c r="Q567" i="6"/>
  <c r="Q568" i="6" a="1"/>
  <c r="Q568" i="6" s="1"/>
  <c r="Q569" i="6" a="1"/>
  <c r="Q569" i="6"/>
  <c r="Q570" i="6" a="1"/>
  <c r="Q570" i="6"/>
  <c r="Q571" i="6" a="1"/>
  <c r="Q571" i="6" s="1"/>
  <c r="Q572" i="6" a="1"/>
  <c r="Q572" i="6"/>
  <c r="Q573" i="6" a="1"/>
  <c r="Q573" i="6"/>
  <c r="Q574" i="6" a="1"/>
  <c r="Q574" i="6" s="1"/>
  <c r="Q575" i="6" a="1"/>
  <c r="Q575" i="6"/>
  <c r="Q576" i="6" a="1"/>
  <c r="Q576" i="6"/>
  <c r="Q577" i="6" a="1"/>
  <c r="Q577" i="6" s="1"/>
  <c r="Q578" i="6" a="1"/>
  <c r="Q578" i="6"/>
  <c r="Q579" i="6" a="1"/>
  <c r="Q579" i="6"/>
  <c r="Q580" i="6" a="1"/>
  <c r="Q580" i="6" s="1"/>
  <c r="Q581" i="6" a="1"/>
  <c r="Q581" i="6"/>
  <c r="Q582" i="6" a="1"/>
  <c r="Q582" i="6"/>
  <c r="Q583" i="6" a="1"/>
  <c r="Q583" i="6" s="1"/>
  <c r="Q584" i="6" a="1"/>
  <c r="Q584" i="6"/>
  <c r="Q585" i="6" a="1"/>
  <c r="Q585" i="6"/>
  <c r="Q586" i="6" a="1"/>
  <c r="Q586" i="6" s="1"/>
  <c r="Q587" i="6" a="1"/>
  <c r="Q587" i="6"/>
  <c r="Q588" i="6" a="1"/>
  <c r="Q588" i="6"/>
  <c r="Q589" i="6" a="1"/>
  <c r="Q589" i="6" s="1"/>
  <c r="Q590" i="6" a="1"/>
  <c r="Q590" i="6"/>
  <c r="Q591" i="6" a="1"/>
  <c r="Q591" i="6"/>
  <c r="Q592" i="6" a="1"/>
  <c r="Q592" i="6" s="1"/>
  <c r="Q593" i="6" a="1"/>
  <c r="Q593" i="6"/>
  <c r="Q594" i="6" a="1"/>
  <c r="Q594" i="6"/>
  <c r="Q595" i="6" a="1"/>
  <c r="Q595" i="6" s="1"/>
  <c r="Q596" i="6" a="1"/>
  <c r="Q596" i="6"/>
  <c r="Q597" i="6" a="1"/>
  <c r="Q597" i="6"/>
  <c r="Q598" i="6" a="1"/>
  <c r="Q598" i="6" s="1"/>
  <c r="Q599" i="6" a="1"/>
  <c r="Q599" i="6"/>
  <c r="Q600" i="6" a="1"/>
  <c r="Q600" i="6"/>
  <c r="Q601" i="6" a="1"/>
  <c r="Q601" i="6" s="1"/>
  <c r="Q602" i="6" a="1"/>
  <c r="Q602" i="6"/>
  <c r="Q603" i="6" a="1"/>
  <c r="Q603" i="6"/>
  <c r="Q604" i="6" a="1"/>
  <c r="Q604" i="6" s="1"/>
  <c r="Q605" i="6" a="1"/>
  <c r="Q605" i="6"/>
  <c r="Q606" i="6" a="1"/>
  <c r="Q606" i="6"/>
  <c r="Q607" i="6" a="1"/>
  <c r="Q607" i="6" s="1"/>
  <c r="Q608" i="6" a="1"/>
  <c r="Q608" i="6"/>
  <c r="Q609" i="6" a="1"/>
  <c r="Q609" i="6"/>
  <c r="Q610" i="6" a="1"/>
  <c r="Q610" i="6" s="1"/>
  <c r="Q611" i="6" a="1"/>
  <c r="Q611" i="6"/>
  <c r="Q612" i="6" a="1"/>
  <c r="Q612" i="6"/>
  <c r="Q613" i="6" a="1"/>
  <c r="Q613" i="6" s="1"/>
  <c r="Q614" i="6" a="1"/>
  <c r="Q614" i="6"/>
  <c r="Q615" i="6" a="1"/>
  <c r="Q615" i="6"/>
  <c r="Q616" i="6" a="1"/>
  <c r="Q616" i="6" s="1"/>
  <c r="Q617" i="6" a="1"/>
  <c r="Q617" i="6"/>
  <c r="Q618" i="6" a="1"/>
  <c r="Q618" i="6"/>
  <c r="Q619" i="6" a="1"/>
  <c r="Q619" i="6" s="1"/>
  <c r="Q620" i="6" a="1"/>
  <c r="Q620" i="6"/>
  <c r="Q621" i="6" a="1"/>
  <c r="Q621" i="6"/>
  <c r="Q622" i="6" a="1"/>
  <c r="Q622" i="6" s="1"/>
  <c r="Q623" i="6" a="1"/>
  <c r="Q623" i="6"/>
  <c r="Q624" i="6" a="1"/>
  <c r="Q624" i="6"/>
  <c r="Q625" i="6" a="1"/>
  <c r="Q625" i="6" s="1"/>
  <c r="Q626" i="6" a="1"/>
  <c r="Q626" i="6"/>
  <c r="Q627" i="6" a="1"/>
  <c r="Q627" i="6"/>
  <c r="Q628" i="6" a="1"/>
  <c r="Q628" i="6" s="1"/>
  <c r="Q629" i="6" a="1"/>
  <c r="Q629" i="6"/>
  <c r="Q630" i="6" a="1"/>
  <c r="Q630" i="6"/>
  <c r="Q631" i="6" a="1"/>
  <c r="Q631" i="6" s="1"/>
  <c r="Q632" i="6" a="1"/>
  <c r="Q632" i="6"/>
  <c r="Q633" i="6" a="1"/>
  <c r="Q633" i="6"/>
  <c r="Q634" i="6" a="1"/>
  <c r="Q634" i="6" s="1"/>
  <c r="Q635" i="6" a="1"/>
  <c r="Q635" i="6"/>
  <c r="Q636" i="6" a="1"/>
  <c r="Q636" i="6"/>
  <c r="Q637" i="6" a="1"/>
  <c r="Q637" i="6" s="1"/>
  <c r="Q638" i="6" a="1"/>
  <c r="Q638" i="6"/>
  <c r="Q639" i="6" a="1"/>
  <c r="Q639" i="6"/>
  <c r="Q640" i="6" a="1"/>
  <c r="Q640" i="6" s="1"/>
  <c r="Q641" i="6" a="1"/>
  <c r="Q641" i="6"/>
  <c r="Q642" i="6" a="1"/>
  <c r="Q642" i="6"/>
  <c r="Q643" i="6" a="1"/>
  <c r="Q643" i="6" s="1"/>
  <c r="Q644" i="6" a="1"/>
  <c r="Q644" i="6"/>
  <c r="Q645" i="6" a="1"/>
  <c r="Q645" i="6"/>
  <c r="Q646" i="6" a="1"/>
  <c r="Q646" i="6" s="1"/>
  <c r="Q647" i="6" a="1"/>
  <c r="Q647" i="6"/>
  <c r="Q648" i="6" a="1"/>
  <c r="Q648" i="6"/>
  <c r="Q649" i="6" a="1"/>
  <c r="Q649" i="6" s="1"/>
  <c r="Q650" i="6" a="1"/>
  <c r="Q650" i="6"/>
  <c r="Q651" i="6" a="1"/>
  <c r="Q651" i="6"/>
  <c r="Q652" i="6" a="1"/>
  <c r="Q652" i="6" s="1"/>
  <c r="Q653" i="6" a="1"/>
  <c r="Q653" i="6"/>
  <c r="Q654" i="6" a="1"/>
  <c r="Q654" i="6"/>
  <c r="Q655" i="6" a="1"/>
  <c r="Q655" i="6" s="1"/>
  <c r="Q656" i="6" a="1"/>
  <c r="Q656" i="6"/>
  <c r="Q657" i="6" a="1"/>
  <c r="Q657" i="6"/>
  <c r="Q658" i="6" a="1"/>
  <c r="Q658" i="6" s="1"/>
  <c r="Q659" i="6" a="1"/>
  <c r="Q659" i="6"/>
  <c r="Q660" i="6" a="1"/>
  <c r="Q660" i="6"/>
  <c r="Q661" i="6" a="1"/>
  <c r="Q661" i="6" s="1"/>
  <c r="Q662" i="6" a="1"/>
  <c r="Q662" i="6"/>
  <c r="Q663" i="6" a="1"/>
  <c r="Q663" i="6"/>
  <c r="Q664" i="6" a="1"/>
  <c r="Q664" i="6" s="1"/>
  <c r="Q665" i="6" a="1"/>
  <c r="Q665" i="6"/>
  <c r="Q666" i="6" a="1"/>
  <c r="Q666" i="6"/>
  <c r="Q667" i="6" a="1"/>
  <c r="Q667" i="6" s="1"/>
  <c r="Q668" i="6" a="1"/>
  <c r="Q668" i="6"/>
  <c r="Q669" i="6" a="1"/>
  <c r="Q669" i="6"/>
  <c r="Q670" i="6" a="1"/>
  <c r="Q670" i="6" s="1"/>
  <c r="Q671" i="6" a="1"/>
  <c r="Q671" i="6"/>
  <c r="Q672" i="6" a="1"/>
  <c r="Q672" i="6"/>
  <c r="Q673" i="6" a="1"/>
  <c r="Q673" i="6" s="1"/>
  <c r="Q674" i="6" a="1"/>
  <c r="Q674" i="6"/>
  <c r="Q675" i="6" a="1"/>
  <c r="Q675" i="6"/>
  <c r="Q676" i="6" a="1"/>
  <c r="Q676" i="6" s="1"/>
  <c r="Q677" i="6" a="1"/>
  <c r="Q677" i="6"/>
  <c r="Q678" i="6" a="1"/>
  <c r="Q678" i="6"/>
  <c r="Q679" i="6" a="1"/>
  <c r="Q679" i="6" s="1"/>
  <c r="Q680" i="6" a="1"/>
  <c r="Q680" i="6"/>
  <c r="Q681" i="6" a="1"/>
  <c r="Q681" i="6"/>
  <c r="Q682" i="6" a="1"/>
  <c r="Q682" i="6" s="1"/>
  <c r="Q683" i="6" a="1"/>
  <c r="Q683" i="6"/>
  <c r="Q684" i="6" a="1"/>
  <c r="Q684" i="6"/>
  <c r="Q685" i="6" a="1"/>
  <c r="Q685" i="6" s="1"/>
  <c r="Q686" i="6" a="1"/>
  <c r="Q686" i="6"/>
  <c r="Q687" i="6" a="1"/>
  <c r="Q687" i="6"/>
  <c r="Q688" i="6" a="1"/>
  <c r="Q688" i="6" s="1"/>
  <c r="Q689" i="6" a="1"/>
  <c r="Q689" i="6"/>
  <c r="Q690" i="6" a="1"/>
  <c r="Q690" i="6"/>
  <c r="Q691" i="6" a="1"/>
  <c r="Q691" i="6" s="1"/>
  <c r="Q692" i="6" a="1"/>
  <c r="Q692" i="6"/>
  <c r="Q693" i="6" a="1"/>
  <c r="Q693" i="6"/>
  <c r="Q694" i="6" a="1"/>
  <c r="Q694" i="6" s="1"/>
  <c r="Q695" i="6" a="1"/>
  <c r="Q695" i="6"/>
  <c r="Q696" i="6" a="1"/>
  <c r="Q696" i="6"/>
  <c r="Q697" i="6" a="1"/>
  <c r="Q697" i="6" s="1"/>
  <c r="Q698" i="6" a="1"/>
  <c r="Q698" i="6"/>
  <c r="Q699" i="6" a="1"/>
  <c r="Q699" i="6"/>
  <c r="Q700" i="6" a="1"/>
  <c r="Q700" i="6" s="1"/>
  <c r="Q701" i="6" a="1"/>
  <c r="Q701" i="6"/>
  <c r="Q702" i="6" a="1"/>
  <c r="Q702" i="6"/>
  <c r="Q703" i="6" a="1"/>
  <c r="Q703" i="6" s="1"/>
  <c r="Q704" i="6" a="1"/>
  <c r="Q704" i="6"/>
  <c r="Q705" i="6" a="1"/>
  <c r="Q705" i="6"/>
  <c r="Q706" i="6" a="1"/>
  <c r="Q706" i="6" s="1"/>
  <c r="Q707" i="6" a="1"/>
  <c r="Q707" i="6"/>
  <c r="Q708" i="6" a="1"/>
  <c r="Q708" i="6"/>
  <c r="Q709" i="6" a="1"/>
  <c r="Q709" i="6" s="1"/>
  <c r="Q710" i="6" a="1"/>
  <c r="Q710" i="6"/>
  <c r="Q711" i="6" a="1"/>
  <c r="Q711" i="6"/>
  <c r="Q712" i="6" a="1"/>
  <c r="Q712" i="6" s="1"/>
  <c r="Q713" i="6" a="1"/>
  <c r="Q713" i="6"/>
  <c r="Q714" i="6" a="1"/>
  <c r="Q714" i="6"/>
  <c r="Q715" i="6" a="1"/>
  <c r="Q715" i="6" s="1"/>
  <c r="Q716" i="6" a="1"/>
  <c r="Q716" i="6"/>
  <c r="Q717" i="6" a="1"/>
  <c r="Q717" i="6"/>
  <c r="Q718" i="6" a="1"/>
  <c r="Q718" i="6" s="1"/>
  <c r="Q719" i="6" a="1"/>
  <c r="Q719" i="6"/>
  <c r="Q720" i="6" a="1"/>
  <c r="Q720" i="6"/>
  <c r="Q721" i="6" a="1"/>
  <c r="Q721" i="6" s="1"/>
  <c r="Q722" i="6" a="1"/>
  <c r="Q722" i="6"/>
  <c r="Q723" i="6" a="1"/>
  <c r="Q723" i="6"/>
  <c r="Q724" i="6" a="1"/>
  <c r="Q724" i="6" s="1"/>
  <c r="Q725" i="6" a="1"/>
  <c r="Q725" i="6"/>
  <c r="Q726" i="6" a="1"/>
  <c r="Q726" i="6"/>
  <c r="Q727" i="6" a="1"/>
  <c r="Q727" i="6" s="1"/>
  <c r="Q728" i="6" a="1"/>
  <c r="Q728" i="6"/>
  <c r="Q729" i="6" a="1"/>
  <c r="Q729" i="6"/>
  <c r="Q730" i="6" a="1"/>
  <c r="Q730" i="6" s="1"/>
  <c r="Q731" i="6" a="1"/>
  <c r="Q731" i="6"/>
  <c r="Q732" i="6" a="1"/>
  <c r="Q732" i="6"/>
  <c r="Q733" i="6" a="1"/>
  <c r="Q733" i="6" s="1"/>
  <c r="Q734" i="6" a="1"/>
  <c r="Q734" i="6"/>
  <c r="Q735" i="6" a="1"/>
  <c r="Q735" i="6"/>
  <c r="Q736" i="6" a="1"/>
  <c r="Q736" i="6" s="1"/>
  <c r="Q737" i="6" a="1"/>
  <c r="Q737" i="6"/>
  <c r="Q738" i="6" a="1"/>
  <c r="Q738" i="6"/>
  <c r="Q739" i="6" a="1"/>
  <c r="Q739" i="6" s="1"/>
  <c r="Q740" i="6" a="1"/>
  <c r="Q740" i="6"/>
  <c r="Q741" i="6" a="1"/>
  <c r="Q741" i="6"/>
  <c r="Q742" i="6" a="1"/>
  <c r="Q742" i="6" s="1"/>
  <c r="Q743" i="6" a="1"/>
  <c r="Q743" i="6"/>
  <c r="Q744" i="6" a="1"/>
  <c r="Q744" i="6"/>
  <c r="Q745" i="6" a="1"/>
  <c r="Q745" i="6" s="1"/>
  <c r="Q746" i="6" a="1"/>
  <c r="Q746" i="6"/>
  <c r="Q747" i="6" a="1"/>
  <c r="Q747" i="6"/>
  <c r="Q748" i="6" a="1"/>
  <c r="Q748" i="6" s="1"/>
  <c r="Q749" i="6" a="1"/>
  <c r="Q749" i="6"/>
  <c r="Q750" i="6" a="1"/>
  <c r="Q750" i="6"/>
  <c r="Q751" i="6" a="1"/>
  <c r="Q751" i="6" s="1"/>
  <c r="Q752" i="6" a="1"/>
  <c r="Q752" i="6"/>
  <c r="Q753" i="6" a="1"/>
  <c r="Q753" i="6"/>
  <c r="Q754" i="6" a="1"/>
  <c r="Q754" i="6" s="1"/>
  <c r="Q755" i="6" a="1"/>
  <c r="Q755" i="6"/>
  <c r="Q756" i="6" a="1"/>
  <c r="Q756" i="6"/>
  <c r="Q757" i="6" a="1"/>
  <c r="Q757" i="6" s="1"/>
  <c r="Q758" i="6" a="1"/>
  <c r="Q758" i="6"/>
  <c r="Q759" i="6" a="1"/>
  <c r="Q759" i="6"/>
  <c r="Q760" i="6" a="1"/>
  <c r="Q760" i="6" s="1"/>
  <c r="Q761" i="6" a="1"/>
  <c r="Q761" i="6"/>
  <c r="Q762" i="6" a="1"/>
  <c r="Q762" i="6"/>
  <c r="Q763" i="6" a="1"/>
  <c r="Q763" i="6" s="1"/>
  <c r="Q764" i="6" a="1"/>
  <c r="Q764" i="6"/>
  <c r="Q765" i="6" a="1"/>
  <c r="Q765" i="6"/>
  <c r="Q766" i="6" a="1"/>
  <c r="Q766" i="6" s="1"/>
  <c r="Q767" i="6" a="1"/>
  <c r="Q767" i="6"/>
  <c r="Q768" i="6" a="1"/>
  <c r="Q768" i="6"/>
  <c r="Q769" i="6" a="1"/>
  <c r="Q769" i="6" s="1"/>
  <c r="Q770" i="6" a="1"/>
  <c r="Q770" i="6"/>
  <c r="Q771" i="6" a="1"/>
  <c r="Q771" i="6"/>
  <c r="Q772" i="6" a="1"/>
  <c r="Q772" i="6" s="1"/>
  <c r="Q773" i="6" a="1"/>
  <c r="Q773" i="6"/>
  <c r="Q774" i="6" a="1"/>
  <c r="Q774" i="6"/>
  <c r="Q775" i="6" a="1"/>
  <c r="Q775" i="6" s="1"/>
  <c r="Q776" i="6" a="1"/>
  <c r="Q776" i="6"/>
  <c r="Q777" i="6" a="1"/>
  <c r="Q777" i="6"/>
  <c r="Q778" i="6" a="1"/>
  <c r="Q778" i="6" s="1"/>
  <c r="Q779" i="6" a="1"/>
  <c r="Q779" i="6"/>
  <c r="Q780" i="6" a="1"/>
  <c r="Q780" i="6"/>
  <c r="Q781" i="6" a="1"/>
  <c r="Q781" i="6" s="1"/>
  <c r="Q782" i="6" a="1"/>
  <c r="Q782" i="6"/>
  <c r="Q783" i="6" a="1"/>
  <c r="Q783" i="6"/>
  <c r="Q784" i="6" a="1"/>
  <c r="Q784" i="6" s="1"/>
  <c r="Q785" i="6" a="1"/>
  <c r="Q785" i="6"/>
  <c r="Q786" i="6" a="1"/>
  <c r="Q786" i="6"/>
  <c r="Q787" i="6" a="1"/>
  <c r="Q787" i="6" s="1"/>
  <c r="Q788" i="6" a="1"/>
  <c r="Q788" i="6"/>
  <c r="Q789" i="6" a="1"/>
  <c r="Q789" i="6"/>
  <c r="Q790" i="6" a="1"/>
  <c r="Q790" i="6" s="1"/>
  <c r="Q791" i="6" a="1"/>
  <c r="Q791" i="6"/>
  <c r="Q792" i="6" a="1"/>
  <c r="Q792" i="6"/>
  <c r="Q793" i="6" a="1"/>
  <c r="Q793" i="6" s="1"/>
  <c r="Q794" i="6" a="1"/>
  <c r="Q794" i="6"/>
  <c r="Q795" i="6" a="1"/>
  <c r="Q795" i="6"/>
  <c r="Q796" i="6" a="1"/>
  <c r="Q796" i="6" s="1"/>
  <c r="Q797" i="6" a="1"/>
  <c r="Q797" i="6"/>
  <c r="Q798" i="6" a="1"/>
  <c r="Q798" i="6"/>
  <c r="Q799" i="6" a="1"/>
  <c r="Q799" i="6" s="1"/>
  <c r="Q800" i="6" a="1"/>
  <c r="Q800" i="6"/>
  <c r="Q801" i="6" a="1"/>
  <c r="Q801" i="6"/>
  <c r="Q802" i="6" a="1"/>
  <c r="Q802" i="6" s="1"/>
  <c r="Q803" i="6" a="1"/>
  <c r="Q803" i="6"/>
  <c r="Q804" i="6" a="1"/>
  <c r="Q804" i="6"/>
  <c r="Q805" i="6" a="1"/>
  <c r="Q805" i="6" s="1"/>
  <c r="Q806" i="6" a="1"/>
  <c r="Q806" i="6"/>
  <c r="Q807" i="6" a="1"/>
  <c r="Q807" i="6"/>
  <c r="Q808" i="6" a="1"/>
  <c r="Q808" i="6" s="1"/>
  <c r="Q809" i="6" a="1"/>
  <c r="Q809" i="6"/>
  <c r="Q810" i="6" a="1"/>
  <c r="Q810" i="6"/>
  <c r="Q811" i="6" a="1"/>
  <c r="Q811" i="6" s="1"/>
  <c r="Q812" i="6" a="1"/>
  <c r="Q812" i="6"/>
  <c r="Q813" i="6" a="1"/>
  <c r="Q813" i="6"/>
  <c r="Q814" i="6" a="1"/>
  <c r="Q814" i="6" s="1"/>
  <c r="Q815" i="6" a="1"/>
  <c r="Q815" i="6"/>
  <c r="Q816" i="6" a="1"/>
  <c r="Q816" i="6"/>
  <c r="Q817" i="6" a="1"/>
  <c r="Q817" i="6" s="1"/>
  <c r="Q818" i="6" a="1"/>
  <c r="Q818" i="6"/>
  <c r="Q819" i="6" a="1"/>
  <c r="Q819" i="6"/>
  <c r="Q820" i="6" a="1"/>
  <c r="Q820" i="6" s="1"/>
  <c r="Q821" i="6" a="1"/>
  <c r="Q821" i="6"/>
  <c r="Q822" i="6" a="1"/>
  <c r="Q822" i="6"/>
  <c r="Q823" i="6" a="1"/>
  <c r="Q823" i="6" s="1"/>
  <c r="Q824" i="6" a="1"/>
  <c r="Q824" i="6"/>
  <c r="Q825" i="6" a="1"/>
  <c r="Q825" i="6"/>
  <c r="Q826" i="6" a="1"/>
  <c r="Q826" i="6" s="1"/>
  <c r="Q827" i="6" a="1"/>
  <c r="Q827" i="6"/>
  <c r="Q828" i="6" a="1"/>
  <c r="Q828" i="6"/>
  <c r="Q829" i="6" a="1"/>
  <c r="Q829" i="6" s="1"/>
  <c r="Q830" i="6" a="1"/>
  <c r="Q830" i="6"/>
  <c r="Q831" i="6" a="1"/>
  <c r="Q831" i="6"/>
  <c r="Q832" i="6" a="1"/>
  <c r="Q832" i="6" s="1"/>
  <c r="Q833" i="6" a="1"/>
  <c r="Q833" i="6"/>
  <c r="Q834" i="6" a="1"/>
  <c r="Q834" i="6"/>
  <c r="Q835" i="6" a="1"/>
  <c r="Q835" i="6" s="1"/>
  <c r="Q836" i="6" a="1"/>
  <c r="Q836" i="6"/>
  <c r="Q837" i="6" a="1"/>
  <c r="Q837" i="6"/>
  <c r="Q838" i="6" a="1"/>
  <c r="Q838" i="6" s="1"/>
  <c r="Q839" i="6" a="1"/>
  <c r="Q839" i="6"/>
  <c r="Q840" i="6" a="1"/>
  <c r="Q840" i="6"/>
  <c r="Q841" i="6" a="1"/>
  <c r="Q841" i="6" s="1"/>
  <c r="Q842" i="6" a="1"/>
  <c r="Q842" i="6"/>
  <c r="Q843" i="6" a="1"/>
  <c r="Q843" i="6"/>
  <c r="Q844" i="6" a="1"/>
  <c r="Q844" i="6" s="1"/>
  <c r="Q845" i="6" a="1"/>
  <c r="Q845" i="6"/>
  <c r="Q846" i="6" a="1"/>
  <c r="Q846" i="6" s="1"/>
  <c r="Q847" i="6" a="1"/>
  <c r="Q847" i="6"/>
  <c r="Q848" i="6" a="1"/>
  <c r="Q848" i="6" s="1"/>
  <c r="Q849" i="6" a="1"/>
  <c r="Q849" i="6" s="1"/>
  <c r="Q850" i="6" a="1"/>
  <c r="Q850" i="6"/>
  <c r="Q851" i="6" a="1"/>
  <c r="Q851" i="6" s="1"/>
  <c r="Q852" i="6" a="1"/>
  <c r="Q852" i="6" s="1"/>
  <c r="Q853" i="6" a="1"/>
  <c r="Q853" i="6" s="1"/>
  <c r="Q854" i="6" a="1"/>
  <c r="Q854" i="6"/>
  <c r="Q855" i="6" a="1"/>
  <c r="Q855" i="6" s="1"/>
  <c r="Q856" i="6" a="1"/>
  <c r="Q856" i="6"/>
  <c r="Q857" i="6" a="1"/>
  <c r="Q857" i="6" s="1"/>
  <c r="Q858" i="6" a="1"/>
  <c r="Q858" i="6" s="1"/>
  <c r="Q859" i="6" a="1"/>
  <c r="Q859" i="6" s="1"/>
  <c r="Q860" i="6" a="1"/>
  <c r="Q860" i="6"/>
  <c r="Q861" i="6" a="1"/>
  <c r="Q861" i="6" s="1"/>
  <c r="Q862" i="6" a="1"/>
  <c r="Q862" i="6" s="1"/>
  <c r="Q863" i="6" a="1"/>
  <c r="Q863" i="6"/>
  <c r="Q864" i="6" a="1"/>
  <c r="Q864" i="6" s="1"/>
  <c r="Q865" i="6" a="1"/>
  <c r="Q865" i="6" s="1"/>
  <c r="Q866" i="6" a="1"/>
  <c r="Q866" i="6" s="1"/>
  <c r="Q867" i="6" a="1"/>
  <c r="Q867" i="6" s="1"/>
  <c r="Q868" i="6" a="1"/>
  <c r="Q868" i="6"/>
  <c r="Q869" i="6" a="1"/>
  <c r="Q869" i="6" s="1"/>
  <c r="Q870" i="6" a="1"/>
  <c r="Q870" i="6" s="1"/>
  <c r="Q871" i="6" a="1"/>
  <c r="Q871" i="6"/>
  <c r="Q872" i="6" a="1"/>
  <c r="Q872" i="6"/>
  <c r="Q873" i="6" a="1"/>
  <c r="Q873" i="6" s="1"/>
  <c r="Q874" i="6" a="1"/>
  <c r="Q874" i="6"/>
  <c r="Q875" i="6" a="1"/>
  <c r="Q875" i="6"/>
  <c r="Q876" i="6" a="1"/>
  <c r="Q876" i="6" s="1"/>
  <c r="Q877" i="6" a="1"/>
  <c r="Q877" i="6" s="1"/>
  <c r="Q878" i="6" a="1"/>
  <c r="Q878" i="6" s="1"/>
  <c r="Q879" i="6" a="1"/>
  <c r="Q879" i="6" s="1"/>
  <c r="Q880" i="6" a="1"/>
  <c r="Q880" i="6" s="1"/>
  <c r="Q881" i="6" a="1"/>
  <c r="Q881" i="6"/>
  <c r="Q882" i="6" a="1"/>
  <c r="Q882" i="6" s="1"/>
  <c r="Q883" i="6" a="1"/>
  <c r="Q883" i="6"/>
  <c r="Q884" i="6" a="1"/>
  <c r="Q884" i="6" s="1"/>
  <c r="Q885" i="6" a="1"/>
  <c r="Q885" i="6" s="1"/>
  <c r="Q886" i="6" a="1"/>
  <c r="Q886" i="6" s="1"/>
  <c r="Q887" i="6" a="1"/>
  <c r="Q887" i="6" s="1"/>
  <c r="Q888" i="6" a="1"/>
  <c r="Q888" i="6" s="1"/>
  <c r="Q889" i="6" a="1"/>
  <c r="Q889" i="6"/>
  <c r="Q890" i="6" a="1"/>
  <c r="Q890" i="6" s="1"/>
  <c r="Q891" i="6" a="1"/>
  <c r="Q891" i="6" s="1"/>
  <c r="Q892" i="6" a="1"/>
  <c r="Q892" i="6"/>
  <c r="Q893" i="6" a="1"/>
  <c r="Q893" i="6"/>
  <c r="Q894" i="6" a="1"/>
  <c r="Q894" i="6" s="1"/>
  <c r="Q895" i="6" a="1"/>
  <c r="Q895" i="6" s="1"/>
  <c r="Q896" i="6" a="1"/>
  <c r="Q896" i="6"/>
  <c r="Q897" i="6" a="1"/>
  <c r="Q897" i="6" s="1"/>
  <c r="Q898" i="6" a="1"/>
  <c r="Q898" i="6" s="1"/>
  <c r="Q899" i="6" a="1"/>
  <c r="Q899" i="6"/>
  <c r="Q900" i="6" a="1"/>
  <c r="Q900" i="6" s="1"/>
  <c r="Q901" i="6" a="1"/>
  <c r="Q901" i="6"/>
  <c r="Q902" i="6" a="1"/>
  <c r="Q902" i="6" s="1"/>
  <c r="Q903" i="6" a="1"/>
  <c r="Q903" i="6" s="1"/>
  <c r="Q904" i="6" a="1"/>
  <c r="Q904" i="6"/>
  <c r="Q905" i="6" a="1"/>
  <c r="Q905" i="6" s="1"/>
  <c r="Q906" i="6" a="1"/>
  <c r="Q906" i="6" s="1"/>
  <c r="Q907" i="6" a="1"/>
  <c r="Q907" i="6" s="1"/>
  <c r="Q908" i="6" a="1"/>
  <c r="Q908" i="6"/>
  <c r="Q909" i="6" a="1"/>
  <c r="Q909" i="6" s="1"/>
  <c r="Q910" i="6" a="1"/>
  <c r="Q910" i="6"/>
  <c r="Q911" i="6" a="1"/>
  <c r="Q911" i="6" s="1"/>
  <c r="Q912" i="6" a="1"/>
  <c r="Q912" i="6" s="1"/>
  <c r="Q913" i="6" a="1"/>
  <c r="Q913" i="6" s="1"/>
  <c r="Q914" i="6" a="1"/>
  <c r="Q914" i="6"/>
  <c r="Q915" i="6" a="1"/>
  <c r="Q915" i="6" s="1"/>
  <c r="Q916" i="6" a="1"/>
  <c r="Q916" i="6" s="1"/>
  <c r="Q917" i="6" a="1"/>
  <c r="Q917" i="6"/>
  <c r="Q918" i="6" a="1"/>
  <c r="Q918" i="6" s="1"/>
  <c r="Q919" i="6" a="1"/>
  <c r="Q919" i="6" s="1"/>
  <c r="Q920" i="6" a="1"/>
  <c r="Q920" i="6" s="1"/>
  <c r="Q921" i="6" a="1"/>
  <c r="Q921" i="6" s="1"/>
  <c r="Q922" i="6" a="1"/>
  <c r="Q922" i="6"/>
  <c r="Q923" i="6" a="1"/>
  <c r="Q923" i="6" s="1"/>
  <c r="Q924" i="6" a="1"/>
  <c r="Q924" i="6" s="1"/>
  <c r="Q925" i="6" a="1"/>
  <c r="Q925" i="6"/>
  <c r="Q926" i="6" a="1"/>
  <c r="Q926" i="6"/>
  <c r="Q927" i="6" a="1"/>
  <c r="Q927" i="6" s="1"/>
  <c r="Q928" i="6" a="1"/>
  <c r="Q928" i="6"/>
  <c r="Q929" i="6" a="1"/>
  <c r="Q929" i="6"/>
  <c r="Q930" i="6" a="1"/>
  <c r="Q930" i="6" s="1"/>
  <c r="Q931" i="6" a="1"/>
  <c r="Q931" i="6" s="1"/>
  <c r="Q932" i="6" a="1"/>
  <c r="Q932" i="6" s="1"/>
  <c r="Q933" i="6" a="1"/>
  <c r="Q933" i="6" s="1"/>
  <c r="Q934" i="6" a="1"/>
  <c r="Q934" i="6" s="1"/>
  <c r="Q935" i="6" a="1"/>
  <c r="Q935" i="6"/>
  <c r="Q936" i="6" a="1"/>
  <c r="Q936" i="6" s="1"/>
  <c r="Q937" i="6" a="1"/>
  <c r="Q937" i="6"/>
  <c r="Q938" i="6" a="1"/>
  <c r="Q938" i="6" s="1"/>
  <c r="Q939" i="6" a="1"/>
  <c r="Q939" i="6" s="1"/>
  <c r="Q940" i="6" a="1"/>
  <c r="Q940" i="6" s="1"/>
  <c r="Q941" i="6" a="1"/>
  <c r="Q941" i="6"/>
  <c r="Q942" i="6" a="1"/>
  <c r="Q942" i="6" s="1"/>
  <c r="Q943" i="6" a="1"/>
  <c r="Q943" i="6"/>
  <c r="Q944" i="6" a="1"/>
  <c r="Q944" i="6" s="1"/>
  <c r="Q945" i="6" a="1"/>
  <c r="Q945" i="6" s="1"/>
  <c r="Q946" i="6" a="1"/>
  <c r="Q946" i="6"/>
  <c r="Q947" i="6" a="1"/>
  <c r="Q947" i="6" s="1"/>
  <c r="Q948" i="6" a="1"/>
  <c r="Q948" i="6" s="1"/>
  <c r="Q949" i="6" a="1"/>
  <c r="Q949" i="6" s="1"/>
  <c r="Q950" i="6" a="1"/>
  <c r="Q950" i="6"/>
  <c r="Q951" i="6" a="1"/>
  <c r="Q951" i="6" s="1"/>
  <c r="Q952" i="6" a="1"/>
  <c r="Q952" i="6" s="1"/>
  <c r="Q953" i="6" a="1"/>
  <c r="Q953" i="6"/>
  <c r="Q954" i="6" a="1"/>
  <c r="Q954" i="6" s="1"/>
  <c r="Q955" i="6" a="1"/>
  <c r="Q955" i="6" s="1"/>
  <c r="Q956" i="6" a="1"/>
  <c r="Q956" i="6" s="1"/>
  <c r="Q957" i="6" a="1"/>
  <c r="Q957" i="6" s="1"/>
  <c r="Q958" i="6" a="1"/>
  <c r="Q958" i="6"/>
  <c r="Q959" i="6" a="1"/>
  <c r="Q959" i="6" s="1"/>
  <c r="Q960" i="6" a="1"/>
  <c r="Q960" i="6" s="1"/>
  <c r="Q961" i="6" a="1"/>
  <c r="Q961" i="6"/>
  <c r="Q962" i="6" a="1"/>
  <c r="Q962" i="6"/>
  <c r="Q963" i="6" a="1"/>
  <c r="Q963" i="6" s="1"/>
  <c r="Q964" i="6" a="1"/>
  <c r="Q964" i="6"/>
  <c r="Q965" i="6" a="1"/>
  <c r="Q965" i="6"/>
  <c r="Q966" i="6" a="1"/>
  <c r="Q966" i="6" s="1"/>
  <c r="Q967" i="6" a="1"/>
  <c r="Q967" i="6" s="1"/>
  <c r="Q968" i="6" a="1"/>
  <c r="Q968" i="6"/>
  <c r="Q969" i="6" a="1"/>
  <c r="Q969" i="6" s="1"/>
  <c r="Q970" i="6" a="1"/>
  <c r="Q970" i="6"/>
  <c r="Q971" i="6" a="1"/>
  <c r="Q971" i="6"/>
  <c r="Q972" i="6" a="1"/>
  <c r="Q972" i="6" s="1"/>
  <c r="Q973" i="6" a="1"/>
  <c r="Q973" i="6"/>
  <c r="Q974" i="6" a="1"/>
  <c r="Q974" i="6" s="1"/>
  <c r="Q975" i="6" a="1"/>
  <c r="Q975" i="6" s="1"/>
  <c r="Q976" i="6" a="1"/>
  <c r="Q976" i="6"/>
  <c r="Q977" i="6" a="1"/>
  <c r="Q977" i="6"/>
  <c r="Q978" i="6" a="1"/>
  <c r="Q978" i="6" s="1"/>
  <c r="Q979" i="6" a="1"/>
  <c r="Q979" i="6" s="1"/>
  <c r="Q980" i="6" a="1"/>
  <c r="Q980" i="6"/>
  <c r="Q981" i="6" a="1"/>
  <c r="Q981" i="6" s="1"/>
  <c r="Q982" i="6" a="1"/>
  <c r="Q982" i="6"/>
  <c r="Q983" i="6" a="1"/>
  <c r="Q983" i="6"/>
  <c r="Q984" i="6" a="1"/>
  <c r="Q984" i="6" s="1"/>
  <c r="Q985" i="6" a="1"/>
  <c r="Q985" i="6" s="1"/>
  <c r="Q986" i="6" a="1"/>
  <c r="Q986" i="6" s="1"/>
  <c r="Q987" i="6" a="1"/>
  <c r="Q987" i="6" s="1"/>
  <c r="Q988" i="6" a="1"/>
  <c r="Q988" i="6"/>
  <c r="Q989" i="6" a="1"/>
  <c r="Q989" i="6"/>
  <c r="Q990" i="6" a="1"/>
  <c r="Q990" i="6" s="1"/>
  <c r="Q991" i="6" a="1"/>
  <c r="Q991" i="6"/>
  <c r="Q992" i="6" a="1"/>
  <c r="Q992" i="6" s="1"/>
  <c r="Q993" i="6" a="1"/>
  <c r="Q993" i="6" s="1"/>
  <c r="Q994" i="6" a="1"/>
  <c r="Q994" i="6" s="1"/>
  <c r="Q995" i="6" a="1"/>
  <c r="Q995" i="6" s="1"/>
  <c r="Q996" i="6" a="1"/>
  <c r="Q996" i="6" s="1"/>
  <c r="Q997" i="6" a="1"/>
  <c r="Q997" i="6"/>
  <c r="Q998" i="6" a="1"/>
  <c r="Q998" i="6" s="1"/>
  <c r="Q999" i="6" a="1"/>
  <c r="Q999" i="6" s="1"/>
  <c r="Q1000" i="6" a="1"/>
  <c r="Q1000" i="6"/>
  <c r="Q1001" i="6" a="1"/>
  <c r="Q1001" i="6" s="1"/>
  <c r="Q1002" i="6" a="1"/>
  <c r="Q1002" i="6" s="1"/>
  <c r="Q1003" i="6" a="1"/>
  <c r="Q1003" i="6" s="1"/>
  <c r="Q1004" i="6" a="1"/>
  <c r="Q1004" i="6"/>
  <c r="Q1005" i="6" a="1"/>
  <c r="Q1005" i="6" s="1"/>
  <c r="Q1006" i="6" a="1"/>
  <c r="Q1006" i="6" s="1"/>
  <c r="Q1007" i="6" a="1"/>
  <c r="Q1007" i="6"/>
  <c r="Q1008" i="6" a="1"/>
  <c r="Q1008" i="6" s="1"/>
  <c r="Q1009" i="6" a="1"/>
  <c r="Q1009" i="6" s="1"/>
  <c r="Q1010" i="6" a="1"/>
  <c r="Q1010" i="6" s="1"/>
  <c r="Q1011" i="6" a="1"/>
  <c r="Q1011" i="6" s="1"/>
  <c r="Q1012" i="6" a="1"/>
  <c r="Q1012" i="6"/>
  <c r="Q1013" i="6" a="1"/>
  <c r="Q1013" i="6" s="1"/>
  <c r="Q1014" i="6" a="1"/>
  <c r="Q1014" i="6" s="1"/>
  <c r="Q1015" i="6" a="1"/>
  <c r="Q1015" i="6"/>
  <c r="Q1016" i="6" a="1"/>
  <c r="Q1016" i="6"/>
  <c r="Q1017" i="6" a="1"/>
  <c r="Q1017" i="6" s="1"/>
  <c r="Q1018" i="6" a="1"/>
  <c r="Q1018" i="6"/>
  <c r="Q1019" i="6" a="1"/>
  <c r="Q1019" i="6"/>
  <c r="Q1020" i="6" a="1"/>
  <c r="Q1020" i="6" s="1"/>
  <c r="Q1021" i="6" a="1"/>
  <c r="Q1021" i="6" s="1"/>
  <c r="Q1022" i="6" a="1"/>
  <c r="Q1022" i="6" s="1"/>
  <c r="Q1023" i="6" a="1"/>
  <c r="Q1023" i="6" s="1"/>
  <c r="Q1024" i="6" a="1"/>
  <c r="Q1024" i="6"/>
  <c r="Q1025" i="6" a="1"/>
  <c r="Q1025" i="6"/>
  <c r="Q1026" i="6" a="1"/>
  <c r="Q1026" i="6" s="1"/>
  <c r="Q1027" i="6" a="1"/>
  <c r="Q1027" i="6"/>
  <c r="Q1028" i="6" a="1"/>
  <c r="Q1028" i="6" s="1"/>
  <c r="Q1029" i="6" a="1"/>
  <c r="Q1029" i="6" s="1"/>
  <c r="Q1030" i="6" a="1"/>
  <c r="Q1030" i="6" s="1"/>
  <c r="Q1031" i="6" a="1"/>
  <c r="Q1031" i="6"/>
  <c r="Q1032" i="6" a="1"/>
  <c r="Q1032" i="6" s="1"/>
  <c r="Q1033" i="6" a="1"/>
  <c r="Q1033" i="6" s="1"/>
  <c r="Q1034" i="6" a="1"/>
  <c r="Q1034" i="6"/>
  <c r="Q1035" i="6" a="1"/>
  <c r="Q1035" i="6" s="1"/>
  <c r="Q1036" i="6" a="1"/>
  <c r="Q1036" i="6"/>
  <c r="Q1037" i="6" a="1"/>
  <c r="Q1037" i="6" s="1"/>
  <c r="Q1038" i="6" a="1"/>
  <c r="Q1038" i="6" s="1"/>
  <c r="Q1039" i="6" a="1"/>
  <c r="Q1039" i="6" s="1"/>
  <c r="Q1040" i="6" a="1"/>
  <c r="Q1040" i="6" s="1"/>
  <c r="Q1041" i="6" a="1"/>
  <c r="Q1041" i="6" s="1"/>
  <c r="Q1042" i="6" a="1"/>
  <c r="Q1042" i="6"/>
  <c r="Q1043" i="6" a="1"/>
  <c r="Q1043" i="6"/>
  <c r="Q1044" i="6" a="1"/>
  <c r="Q1044" i="6" s="1"/>
  <c r="Q1045" i="6" a="1"/>
  <c r="Q1045" i="6" s="1"/>
  <c r="Q1046" i="6" a="1"/>
  <c r="Q1046" i="6"/>
  <c r="Q1047" i="6" a="1"/>
  <c r="Q1047" i="6" s="1"/>
  <c r="Q1048" i="6" a="1"/>
  <c r="Q1048" i="6" s="1"/>
  <c r="Q1049" i="6" a="1"/>
  <c r="Q1049" i="6"/>
  <c r="Q1050" i="6" a="1"/>
  <c r="Q1050" i="6" s="1"/>
  <c r="Q1051" i="6" a="1"/>
  <c r="Q1051" i="6" s="1"/>
  <c r="Q1052" i="6" a="1"/>
  <c r="Q1052" i="6" s="1"/>
  <c r="Q1053" i="6" a="1"/>
  <c r="Q1053" i="6" s="1"/>
  <c r="Q1054" i="6" a="1"/>
  <c r="Q1054" i="6"/>
  <c r="Q1055" i="6" a="1"/>
  <c r="Q1055" i="6" s="1"/>
  <c r="Q1056" i="6" a="1"/>
  <c r="Q1056" i="6" s="1"/>
  <c r="Q1057" i="6" a="1"/>
  <c r="Q1057" i="6"/>
  <c r="Q1058" i="6" a="1"/>
  <c r="Q1058" i="6" s="1"/>
  <c r="Q1059" i="6" a="1"/>
  <c r="Q1059" i="6" s="1"/>
  <c r="Q1060" i="6" a="1"/>
  <c r="Q1060" i="6"/>
  <c r="Q1061" i="6" a="1"/>
  <c r="Q1061" i="6"/>
  <c r="Q1062" i="6" a="1"/>
  <c r="Q1062" i="6" s="1"/>
  <c r="Q1063" i="6" a="1"/>
  <c r="Q1063" i="6" s="1"/>
  <c r="Q1064" i="6" a="1"/>
  <c r="Q1064" i="6"/>
  <c r="Q1065" i="6" a="1"/>
  <c r="Q1065" i="6" s="1"/>
  <c r="Q1066" i="6" a="1"/>
  <c r="Q1066" i="6" s="1"/>
  <c r="Q1067" i="6" a="1"/>
  <c r="Q1067" i="6"/>
  <c r="Q1068" i="6" a="1"/>
  <c r="Q1068" i="6" s="1"/>
  <c r="Q1069" i="6" a="1"/>
  <c r="Q1069" i="6" s="1"/>
  <c r="Q1070" i="6" a="1"/>
  <c r="Q1070" i="6" s="1"/>
  <c r="Q1071" i="6" a="1"/>
  <c r="Q1071" i="6" s="1"/>
  <c r="Q1072" i="6" a="1"/>
  <c r="Q1072" i="6"/>
  <c r="Q1073" i="6" a="1"/>
  <c r="Q1073" i="6" s="1"/>
  <c r="Q1074" i="6" a="1"/>
  <c r="Q1074" i="6" s="1"/>
  <c r="Q1075" i="6" a="1"/>
  <c r="Q1075" i="6"/>
  <c r="Q1076" i="6" a="1"/>
  <c r="Q1076" i="6" s="1"/>
  <c r="Q1077" i="6" a="1"/>
  <c r="Q1077" i="6" s="1"/>
  <c r="Q1078" i="6" a="1"/>
  <c r="Q1078" i="6"/>
  <c r="Q1079" i="6" a="1"/>
  <c r="Q1079" i="6"/>
  <c r="Q1080" i="6" a="1"/>
  <c r="Q1080" i="6" s="1"/>
  <c r="Q1081" i="6" a="1"/>
  <c r="Q1081" i="6" s="1"/>
  <c r="Q1082" i="6" a="1"/>
  <c r="Q1082" i="6"/>
  <c r="Q1083" i="6" a="1"/>
  <c r="Q1083" i="6" s="1"/>
  <c r="Q1084" i="6" a="1"/>
  <c r="Q1084" i="6" s="1"/>
  <c r="Q1085" i="6" a="1"/>
  <c r="Q1085" i="6"/>
  <c r="Q1086" i="6" a="1"/>
  <c r="Q1086" i="6" s="1"/>
  <c r="Q1087" i="6" a="1"/>
  <c r="Q1087" i="6" s="1"/>
  <c r="Q1088" i="6" a="1"/>
  <c r="Q1088" i="6" s="1"/>
  <c r="Q1089" i="6" a="1"/>
  <c r="Q1089" i="6" s="1"/>
  <c r="Q1090" i="6" a="1"/>
  <c r="Q1090" i="6"/>
  <c r="Q1091" i="6" a="1"/>
  <c r="Q1091" i="6" s="1"/>
  <c r="Q1092" i="6" a="1"/>
  <c r="Q1092" i="6" s="1"/>
  <c r="Q1093" i="6" a="1"/>
  <c r="Q1093" i="6"/>
  <c r="Q1094" i="6" a="1"/>
  <c r="Q1094" i="6" s="1"/>
  <c r="Q1095" i="6" a="1"/>
  <c r="Q1095" i="6" s="1"/>
  <c r="Q1096" i="6" a="1"/>
  <c r="Q1096" i="6"/>
  <c r="Q1097" i="6" a="1"/>
  <c r="Q1097" i="6"/>
  <c r="Q1098" i="6" a="1"/>
  <c r="Q1098" i="6" s="1"/>
  <c r="Q1099" i="6" a="1"/>
  <c r="Q1099" i="6" s="1"/>
  <c r="Q1100" i="6" a="1"/>
  <c r="Q1100" i="6"/>
  <c r="Q1101" i="6" a="1"/>
  <c r="Q1101" i="6" s="1"/>
  <c r="Q1102" i="6" a="1"/>
  <c r="Q1102" i="6" s="1"/>
  <c r="Q1103" i="6" a="1"/>
  <c r="Q1103" i="6"/>
  <c r="Q1104" i="6" a="1"/>
  <c r="Q1104" i="6" s="1"/>
  <c r="Q1105" i="6" a="1"/>
  <c r="Q1105" i="6" s="1"/>
  <c r="Q1106" i="6" a="1"/>
  <c r="Q1106" i="6" s="1"/>
  <c r="Q1107" i="6" a="1"/>
  <c r="Q1107" i="6" s="1"/>
  <c r="Q1108" i="6" a="1"/>
  <c r="Q1108" i="6"/>
  <c r="Q1109" i="6" a="1"/>
  <c r="Q1109" i="6" s="1"/>
  <c r="Q1110" i="6" a="1"/>
  <c r="Q1110" i="6" s="1"/>
  <c r="Q1111" i="6" a="1"/>
  <c r="Q1111" i="6"/>
  <c r="Q1112" i="6" a="1"/>
  <c r="Q1112" i="6" s="1"/>
  <c r="Q1113" i="6" a="1"/>
  <c r="Q1113" i="6" s="1"/>
  <c r="Q1114" i="6" a="1"/>
  <c r="Q1114" i="6"/>
  <c r="Q1115" i="6" a="1"/>
  <c r="Q1115" i="6"/>
  <c r="Q1116" i="6" a="1"/>
  <c r="Q1116" i="6" s="1"/>
  <c r="Q1117" i="6" a="1"/>
  <c r="Q1117" i="6" s="1"/>
  <c r="Q1118" i="6" a="1"/>
  <c r="Q1118" i="6"/>
  <c r="Q1119" i="6" a="1"/>
  <c r="Q1119" i="6" s="1"/>
  <c r="Q1120" i="6" a="1"/>
  <c r="Q1120" i="6" s="1"/>
  <c r="Q1121" i="6" a="1"/>
  <c r="Q1121" i="6"/>
  <c r="Q1122" i="6" a="1"/>
  <c r="Q1122" i="6" s="1"/>
  <c r="Q1123" i="6" a="1"/>
  <c r="Q1123" i="6" s="1"/>
  <c r="Q1124" i="6" a="1"/>
  <c r="Q1124" i="6" s="1"/>
  <c r="Q1125" i="6" a="1"/>
  <c r="Q1125" i="6" s="1"/>
  <c r="Q1126" i="6" a="1"/>
  <c r="Q1126" i="6"/>
  <c r="Q1127" i="6" a="1"/>
  <c r="Q1127" i="6" s="1"/>
  <c r="Q1128" i="6" a="1"/>
  <c r="Q1128" i="6" s="1"/>
  <c r="Q1129" i="6" a="1"/>
  <c r="Q1129" i="6"/>
  <c r="Q1130" i="6" a="1"/>
  <c r="Q1130" i="6" s="1"/>
  <c r="Q1131" i="6" a="1"/>
  <c r="Q1131" i="6" s="1"/>
  <c r="Q1132" i="6" a="1"/>
  <c r="Q1132" i="6"/>
  <c r="Q1133" i="6" a="1"/>
  <c r="Q1133" i="6"/>
  <c r="Q1134" i="6" a="1"/>
  <c r="Q1134" i="6" s="1"/>
  <c r="Q1135" i="6" a="1"/>
  <c r="Q1135" i="6" s="1"/>
  <c r="Q1136" i="6" a="1"/>
  <c r="Q1136" i="6"/>
  <c r="Q1137" i="6" a="1"/>
  <c r="Q1137" i="6" s="1"/>
  <c r="Q1138" i="6" a="1"/>
  <c r="Q1138" i="6" s="1"/>
  <c r="Q1139" i="6" a="1"/>
  <c r="Q1139" i="6"/>
  <c r="Q1140" i="6" a="1"/>
  <c r="Q1140" i="6" s="1"/>
  <c r="Q1141" i="6" a="1"/>
  <c r="Q1141" i="6" s="1"/>
  <c r="Q1142" i="6" a="1"/>
  <c r="Q1142" i="6" s="1"/>
  <c r="Q1143" i="6" a="1"/>
  <c r="Q1143" i="6" s="1"/>
  <c r="Q1144" i="6" a="1"/>
  <c r="Q1144" i="6"/>
  <c r="Q1145" i="6" a="1"/>
  <c r="Q1145" i="6" s="1"/>
  <c r="Q1146" i="6" a="1"/>
  <c r="Q1146" i="6" s="1"/>
  <c r="Q1147" i="6" a="1"/>
  <c r="Q1147" i="6"/>
  <c r="Q1148" i="6" a="1"/>
  <c r="Q1148" i="6" s="1"/>
  <c r="Q1149" i="6" a="1"/>
  <c r="Q1149" i="6" s="1"/>
  <c r="Q1150" i="6" a="1"/>
  <c r="Q1150" i="6"/>
  <c r="Q1151" i="6" a="1"/>
  <c r="Q1151" i="6"/>
  <c r="Q1152" i="6" a="1"/>
  <c r="Q1152" i="6" s="1"/>
  <c r="Q1153" i="6" a="1"/>
  <c r="Q1153" i="6" s="1"/>
  <c r="Q1154" i="6" a="1"/>
  <c r="Q1154" i="6"/>
  <c r="Q1155" i="6" a="1"/>
  <c r="Q1155" i="6" s="1"/>
  <c r="Q1156" i="6" a="1"/>
  <c r="Q1156" i="6" s="1"/>
  <c r="Q1157" i="6" a="1"/>
  <c r="Q1157" i="6"/>
  <c r="Q1158" i="6" a="1"/>
  <c r="Q1158" i="6" s="1"/>
  <c r="Q1159" i="6" a="1"/>
  <c r="Q1159" i="6" s="1"/>
  <c r="Q1160" i="6" a="1"/>
  <c r="Q1160" i="6" s="1"/>
  <c r="Q1161" i="6" a="1"/>
  <c r="Q1161" i="6" s="1"/>
  <c r="Q1162" i="6" a="1"/>
  <c r="Q1162" i="6"/>
  <c r="Q1163" i="6" a="1"/>
  <c r="Q1163" i="6" s="1"/>
  <c r="Q1164" i="6" a="1"/>
  <c r="Q1164" i="6" s="1"/>
  <c r="Q1165" i="6" a="1"/>
  <c r="Q1165" i="6"/>
  <c r="Q1166" i="6" a="1"/>
  <c r="Q1166" i="6" s="1"/>
  <c r="Q1167" i="6" a="1"/>
  <c r="Q1167" i="6" s="1"/>
  <c r="Q1168" i="6" a="1"/>
  <c r="Q1168" i="6"/>
  <c r="Q1169" i="6" a="1"/>
  <c r="Q1169" i="6"/>
  <c r="Q1170" i="6" a="1"/>
  <c r="Q1170" i="6" s="1"/>
  <c r="Q1171" i="6" a="1"/>
  <c r="Q1171" i="6" s="1"/>
  <c r="Q1172" i="6" a="1"/>
  <c r="Q1172" i="6"/>
  <c r="Q1173" i="6" a="1"/>
  <c r="Q1173" i="6" s="1"/>
  <c r="Q1174" i="6" a="1"/>
  <c r="Q1174" i="6" s="1"/>
  <c r="Q1175" i="6" a="1"/>
  <c r="Q1175" i="6"/>
  <c r="Q1176" i="6" a="1"/>
  <c r="Q1176" i="6" s="1"/>
  <c r="Q1177" i="6" a="1"/>
  <c r="Q1177" i="6" s="1"/>
  <c r="Q1178" i="6" a="1"/>
  <c r="Q1178" i="6" s="1"/>
  <c r="Q1179" i="6" a="1"/>
  <c r="Q1179" i="6" s="1"/>
  <c r="Q1180" i="6" a="1"/>
  <c r="Q1180" i="6"/>
  <c r="Q1181" i="6" a="1"/>
  <c r="Q1181" i="6" s="1"/>
  <c r="Q1182" i="6" a="1"/>
  <c r="Q1182" i="6" s="1"/>
  <c r="Q1183" i="6" a="1"/>
  <c r="Q1183" i="6"/>
  <c r="Q1184" i="6" a="1"/>
  <c r="Q1184" i="6" s="1"/>
  <c r="Q1185" i="6" a="1"/>
  <c r="Q1185" i="6" s="1"/>
  <c r="Q1186" i="6" a="1"/>
  <c r="Q1186" i="6"/>
  <c r="Q1187" i="6" a="1"/>
  <c r="Q1187" i="6"/>
  <c r="Q1188" i="6" a="1"/>
  <c r="Q1188" i="6" s="1"/>
  <c r="Q1189" i="6" a="1"/>
  <c r="Q1189" i="6" s="1"/>
  <c r="Q1190" i="6" a="1"/>
  <c r="Q1190" i="6"/>
  <c r="Q1191" i="6" a="1"/>
  <c r="Q1191" i="6" s="1"/>
  <c r="Q1192" i="6" a="1"/>
  <c r="Q1192" i="6" s="1"/>
  <c r="Q1193" i="6" a="1"/>
  <c r="Q1193" i="6"/>
  <c r="Q1194" i="6" a="1"/>
  <c r="Q1194" i="6" s="1"/>
  <c r="Q1195" i="6" a="1"/>
  <c r="Q1195" i="6" s="1"/>
  <c r="Q1196" i="6" a="1"/>
  <c r="Q1196" i="6" s="1"/>
  <c r="Q1197" i="6" a="1"/>
  <c r="Q1197" i="6" s="1"/>
  <c r="Q1198" i="6" a="1"/>
  <c r="Q1198" i="6"/>
  <c r="Q1199" i="6" a="1"/>
  <c r="Q1199" i="6" s="1"/>
  <c r="Q1200" i="6" a="1"/>
  <c r="Q1200" i="6" s="1"/>
  <c r="Q1201" i="6" a="1"/>
  <c r="Q1201" i="6"/>
  <c r="Q1202" i="6" a="1"/>
  <c r="Q1202" i="6" s="1"/>
  <c r="Q1203" i="6" a="1"/>
  <c r="Q1203" i="6" s="1"/>
  <c r="Q1204" i="6" a="1"/>
  <c r="Q1204" i="6"/>
  <c r="Q1205" i="6" a="1"/>
  <c r="Q1205" i="6"/>
  <c r="Q1206" i="6" a="1"/>
  <c r="Q1206" i="6" s="1"/>
  <c r="Q1207" i="6" a="1"/>
  <c r="Q1207" i="6" s="1"/>
  <c r="Q1208" i="6" a="1"/>
  <c r="Q1208" i="6"/>
  <c r="Q1209" i="6" a="1"/>
  <c r="Q1209" i="6" s="1"/>
  <c r="Q1210" i="6" a="1"/>
  <c r="Q1210" i="6" s="1"/>
  <c r="Q1211" i="6" a="1"/>
  <c r="Q1211" i="6"/>
  <c r="Q1212" i="6" a="1"/>
  <c r="Q1212" i="6" s="1"/>
  <c r="Q1213" i="6" a="1"/>
  <c r="Q1213" i="6" s="1"/>
  <c r="Q1214" i="6" a="1"/>
  <c r="Q1214" i="6" s="1"/>
  <c r="Q1215" i="6" a="1"/>
  <c r="Q1215" i="6" s="1"/>
  <c r="Q1216" i="6" a="1"/>
  <c r="Q1216" i="6"/>
  <c r="Q1217" i="6" a="1"/>
  <c r="Q1217" i="6" s="1"/>
  <c r="Q1218" i="6" a="1"/>
  <c r="Q1218" i="6" s="1"/>
  <c r="Q1219" i="6" a="1"/>
  <c r="Q1219" i="6"/>
  <c r="Q1220" i="6" a="1"/>
  <c r="Q1220" i="6"/>
  <c r="Q1221" i="6" a="1"/>
  <c r="Q1221" i="6" s="1"/>
  <c r="Q1222" i="6" a="1"/>
  <c r="Q1222" i="6"/>
  <c r="Q1223" i="6" a="1"/>
  <c r="Q1223" i="6"/>
  <c r="Q1224" i="6" a="1"/>
  <c r="Q1224" i="6" s="1"/>
  <c r="Q1225" i="6" a="1"/>
  <c r="Q1225" i="6" s="1"/>
  <c r="Q1226" i="6" a="1"/>
  <c r="Q1226" i="6"/>
  <c r="Q1227" i="6" a="1"/>
  <c r="Q1227" i="6" s="1"/>
  <c r="Q1228" i="6" a="1"/>
  <c r="Q1228" i="6" s="1"/>
  <c r="Q1229" i="6" a="1"/>
  <c r="Q1229" i="6"/>
  <c r="Q1230" i="6" a="1"/>
  <c r="Q1230" i="6" s="1"/>
  <c r="Q1231" i="6" a="1"/>
  <c r="Q1231" i="6"/>
  <c r="Q1232" i="6" a="1"/>
  <c r="Q1232" i="6"/>
  <c r="Q1233" i="6" a="1"/>
  <c r="Q1233" i="6" s="1"/>
  <c r="Q1234" i="6" a="1"/>
  <c r="Q1234" i="6"/>
  <c r="Q1235" i="6" a="1"/>
  <c r="Q1235" i="6" s="1"/>
  <c r="Q1236" i="6" a="1"/>
  <c r="Q1236" i="6" s="1"/>
  <c r="Q1237" i="6" a="1"/>
  <c r="Q1237" i="6"/>
  <c r="Q1238" i="6" a="1"/>
  <c r="Q1238" i="6" s="1"/>
  <c r="Q1239" i="6" a="1"/>
  <c r="Q1239" i="6" s="1"/>
  <c r="Q1240" i="6" a="1"/>
  <c r="Q1240" i="6"/>
  <c r="Q1241" i="6" a="1"/>
  <c r="Q1241" i="6"/>
  <c r="Q1242" i="6" a="1"/>
  <c r="Q1242" i="6" s="1"/>
  <c r="Q1243" i="6" a="1"/>
  <c r="Q1243" i="6"/>
  <c r="Q1244" i="6" a="1"/>
  <c r="Q1244" i="6"/>
  <c r="Q1245" i="6" a="1"/>
  <c r="Q1245" i="6" s="1"/>
  <c r="Q1246" i="6" a="1"/>
  <c r="Q1246" i="6" s="1"/>
  <c r="Q1247" i="6" a="1"/>
  <c r="Q1247" i="6"/>
  <c r="Q1248" i="6" a="1"/>
  <c r="Q1248" i="6" s="1"/>
  <c r="Q1249" i="6" a="1"/>
  <c r="Q1249" i="6" s="1"/>
  <c r="Q1250" i="6" a="1"/>
  <c r="Q1250" i="6"/>
  <c r="Q1251" i="6" a="1"/>
  <c r="Q1251" i="6" s="1"/>
  <c r="Q1252" i="6" a="1"/>
  <c r="Q1252" i="6"/>
  <c r="Q1253" i="6" a="1"/>
  <c r="Q1253" i="6" s="1"/>
  <c r="Q1254" i="6" a="1"/>
  <c r="Q1254" i="6" s="1"/>
  <c r="Q1255" i="6" a="1"/>
  <c r="Q1255" i="6"/>
  <c r="Q1256" i="6" a="1"/>
  <c r="Q1256" i="6" s="1"/>
  <c r="Q1257" i="6" a="1"/>
  <c r="Q1257" i="6" s="1"/>
  <c r="Q1258" i="6" a="1"/>
  <c r="Q1258" i="6"/>
  <c r="Q1259" i="6" a="1"/>
  <c r="Q1259" i="6"/>
  <c r="Q1260" i="6" a="1"/>
  <c r="Q1260" i="6" s="1"/>
  <c r="Q1261" i="6" a="1"/>
  <c r="Q1261" i="6" s="1"/>
  <c r="Q1262" i="6" a="1"/>
  <c r="Q1262" i="6"/>
  <c r="Q1263" i="6" a="1"/>
  <c r="Q1263" i="6" s="1"/>
  <c r="Q1264" i="6" a="1"/>
  <c r="Q1264" i="6" s="1"/>
  <c r="Q1265" i="6" a="1"/>
  <c r="Q1265" i="6"/>
  <c r="Q1266" i="6" a="1"/>
  <c r="Q1266" i="6" s="1"/>
  <c r="Q1267" i="6" a="1"/>
  <c r="Q1267" i="6" s="1"/>
  <c r="Q1268" i="6" a="1"/>
  <c r="Q1268" i="6"/>
  <c r="Q1269" i="6" a="1"/>
  <c r="Q1269" i="6" s="1"/>
  <c r="Q1270" i="6" a="1"/>
  <c r="Q1270" i="6"/>
  <c r="Q1271" i="6" a="1"/>
  <c r="Q1271" i="6" s="1"/>
  <c r="Q1272" i="6" a="1"/>
  <c r="Q1272" i="6" s="1"/>
  <c r="Q1273" i="6" a="1"/>
  <c r="Q1273" i="6"/>
  <c r="Q1274" i="6" a="1"/>
  <c r="Q1274" i="6"/>
  <c r="Q1275" i="6" a="1"/>
  <c r="Q1275" i="6" s="1"/>
  <c r="Q1276" i="6" a="1"/>
  <c r="Q1276" i="6"/>
  <c r="Q1277" i="6" a="1"/>
  <c r="Q1277" i="6"/>
  <c r="Q1278" i="6" a="1"/>
  <c r="Q1278" i="6" s="1"/>
  <c r="Q1279" i="6" a="1"/>
  <c r="Q1279" i="6"/>
  <c r="Q1280" i="6" a="1"/>
  <c r="Q1280" i="6"/>
  <c r="Q1281" i="6" a="1"/>
  <c r="Q1281" i="6" s="1"/>
  <c r="Q1282" i="6" a="1"/>
  <c r="Q1282" i="6" s="1"/>
  <c r="Q1283" i="6" a="1"/>
  <c r="Q1283" i="6"/>
  <c r="Q1284" i="6" a="1"/>
  <c r="Q1284" i="6" s="1"/>
  <c r="Q1285" i="6" a="1"/>
  <c r="Q1285" i="6" s="1"/>
  <c r="Q1286" i="6" a="1"/>
  <c r="Q1286" i="6"/>
  <c r="Q1287" i="6" a="1"/>
  <c r="Q1287" i="6" s="1"/>
  <c r="Q1288" i="6" a="1"/>
  <c r="Q1288" i="6"/>
  <c r="Q1289" i="6" a="1"/>
  <c r="Q1289" i="6" s="1"/>
  <c r="Q1290" i="6" a="1"/>
  <c r="Q1290" i="6" s="1"/>
  <c r="Q1291" i="6" a="1"/>
  <c r="Q1291" i="6"/>
  <c r="Q1292" i="6" a="1"/>
  <c r="Q1292" i="6" s="1"/>
  <c r="Q1293" i="6" a="1"/>
  <c r="Q1293" i="6" s="1"/>
  <c r="Q1294" i="6" a="1"/>
  <c r="Q1294" i="6"/>
  <c r="Q1295" i="6" a="1"/>
  <c r="Q1295" i="6"/>
  <c r="Q1296" i="6" a="1"/>
  <c r="Q1296" i="6" s="1"/>
  <c r="Q1297" i="6" a="1"/>
  <c r="Q1297" i="6"/>
  <c r="Q1298" i="6" a="1"/>
  <c r="Q1298" i="6"/>
  <c r="Q1299" i="6" a="1"/>
  <c r="Q1299" i="6" s="1"/>
  <c r="Q1300" i="6" a="1"/>
  <c r="Q1300" i="6" s="1"/>
  <c r="Q1301" i="6" a="1"/>
  <c r="Q1301" i="6"/>
  <c r="Q1302" i="6" a="1"/>
  <c r="Q1302" i="6" s="1"/>
  <c r="Q1303" i="6" a="1"/>
  <c r="Q1303" i="6" s="1"/>
  <c r="Q1304" i="6" a="1"/>
  <c r="Q1304" i="6"/>
  <c r="Q1305" i="6" a="1"/>
  <c r="Q1305" i="6" s="1"/>
  <c r="Q1306" i="6" a="1"/>
  <c r="Q1306" i="6"/>
  <c r="Q1307" i="6" a="1"/>
  <c r="Q1307" i="6" s="1"/>
  <c r="Q1308" i="6" a="1"/>
  <c r="Q1308" i="6" s="1"/>
  <c r="Q1309" i="6" a="1"/>
  <c r="Q1309" i="6"/>
  <c r="Q1310" i="6" a="1"/>
  <c r="Q1310" i="6"/>
  <c r="Q1311" i="6" a="1"/>
  <c r="Q1311" i="6" s="1"/>
  <c r="Q1312" i="6" a="1"/>
  <c r="Q1312" i="6"/>
  <c r="Q1313" i="6" a="1"/>
  <c r="Q1313" i="6"/>
  <c r="Q1314" i="6" a="1"/>
  <c r="Q1314" i="6" s="1"/>
  <c r="Q1315" i="6" a="1"/>
  <c r="Q1315" i="6"/>
  <c r="Q1316" i="6" a="1"/>
  <c r="Q1316" i="6"/>
  <c r="Q1317" i="6" a="1"/>
  <c r="Q1317" i="6" s="1"/>
  <c r="Q1318" i="6" a="1"/>
  <c r="Q1318" i="6" s="1"/>
  <c r="Q1319" i="6" a="1"/>
  <c r="Q1319" i="6"/>
  <c r="Q1320" i="6" a="1"/>
  <c r="Q1320" i="6" s="1"/>
  <c r="Q1321" i="6" a="1"/>
  <c r="Q1321" i="6" s="1"/>
  <c r="Q1322" i="6" a="1"/>
  <c r="Q1322" i="6"/>
  <c r="Q1323" i="6" a="1"/>
  <c r="Q1323" i="6" s="1"/>
  <c r="Q1324" i="6" a="1"/>
  <c r="Q1324" i="6"/>
  <c r="Q1325" i="6" a="1"/>
  <c r="Q1325" i="6" s="1"/>
  <c r="Q1326" i="6" a="1"/>
  <c r="Q1326" i="6" s="1"/>
  <c r="Q1327" i="6" a="1"/>
  <c r="Q1327" i="6"/>
  <c r="Q1328" i="6" a="1"/>
  <c r="Q1328" i="6" s="1"/>
  <c r="Q1329" i="6" a="1"/>
  <c r="Q1329" i="6" s="1"/>
  <c r="Q1330" i="6" a="1"/>
  <c r="Q1330" i="6"/>
  <c r="Q1331" i="6" a="1"/>
  <c r="Q1331" i="6" s="1"/>
  <c r="Q1332" i="6" a="1"/>
  <c r="Q1332" i="6" s="1"/>
  <c r="Q1333" i="6" a="1"/>
  <c r="Q1333" i="6"/>
  <c r="Q1334" i="6" a="1"/>
  <c r="Q1334" i="6"/>
  <c r="Q1335" i="6" a="1"/>
  <c r="Q1335" i="6" s="1"/>
  <c r="Q1336" i="6" a="1"/>
  <c r="Q1336" i="6" s="1"/>
  <c r="Q1337" i="6" a="1"/>
  <c r="Q1337" i="6"/>
  <c r="Q1338" i="6" a="1"/>
  <c r="Q1338" i="6" s="1"/>
  <c r="Q1339" i="6" a="1"/>
  <c r="Q1339" i="6" s="1"/>
  <c r="Q1340" i="6" a="1"/>
  <c r="Q1340" i="6"/>
  <c r="Q1341" i="6" a="1"/>
  <c r="Q1341" i="6" s="1"/>
  <c r="Q1342" i="6" a="1"/>
  <c r="Q1342" i="6" s="1"/>
  <c r="Q1343" i="6" a="1"/>
  <c r="Q1343" i="6" s="1"/>
  <c r="Q1344" i="6" a="1"/>
  <c r="Q1344" i="6" s="1"/>
  <c r="Q1345" i="6" a="1"/>
  <c r="Q1345" i="6"/>
  <c r="Q1346" i="6" a="1"/>
  <c r="Q1346" i="6" s="1"/>
  <c r="Q1347" i="6" a="1"/>
  <c r="Q1347" i="6" s="1"/>
  <c r="Q1348" i="6" a="1"/>
  <c r="Q1348" i="6"/>
  <c r="Q1349" i="6" a="1"/>
  <c r="Q1349" i="6" s="1"/>
  <c r="Q1350" i="6" a="1"/>
  <c r="Q1350" i="6" s="1"/>
  <c r="Q1351" i="6" a="1"/>
  <c r="Q1351" i="6"/>
  <c r="Q1352" i="6" a="1"/>
  <c r="Q1352" i="6"/>
  <c r="Q1353" i="6" a="1"/>
  <c r="Q1353" i="6" s="1"/>
  <c r="Q1354" i="6" a="1"/>
  <c r="Q1354" i="6" s="1"/>
  <c r="Q1355" i="6" a="1"/>
  <c r="Q1355" i="6"/>
  <c r="Q1356" i="6" a="1"/>
  <c r="Q1356" i="6" s="1"/>
  <c r="Q1357" i="6" a="1"/>
  <c r="Q1357" i="6" s="1"/>
  <c r="Q1358" i="6" a="1"/>
  <c r="Q1358" i="6"/>
  <c r="Q1359" i="6" a="1"/>
  <c r="Q1359" i="6" s="1"/>
  <c r="Q1360" i="6" a="1"/>
  <c r="Q1360" i="6"/>
  <c r="Q1361" i="6" a="1"/>
  <c r="Q1361" i="6" s="1"/>
  <c r="Q1362" i="6" a="1"/>
  <c r="Q1362" i="6" s="1"/>
  <c r="Q1363" i="6" a="1"/>
  <c r="Q1363" i="6"/>
  <c r="Q1364" i="6" a="1"/>
  <c r="Q1364" i="6"/>
  <c r="Q1365" i="6" a="1"/>
  <c r="Q1365" i="6" s="1"/>
  <c r="Q1366" i="6" a="1"/>
  <c r="Q1366" i="6"/>
  <c r="Q1367" i="6" a="1"/>
  <c r="Q1367" i="6"/>
  <c r="Q1368" i="6" a="1"/>
  <c r="Q1368" i="6" s="1"/>
  <c r="Q1369" i="6" a="1"/>
  <c r="Q1369" i="6"/>
  <c r="Q1370" i="6" a="1"/>
  <c r="Q1370" i="6"/>
  <c r="Q1371" i="6" a="1"/>
  <c r="Q1371" i="6" s="1"/>
  <c r="Q1372" i="6" a="1"/>
  <c r="Q1372" i="6" s="1"/>
  <c r="Q1373" i="6" a="1"/>
  <c r="Q1373" i="6"/>
  <c r="Q1374" i="6" a="1"/>
  <c r="Q1374" i="6" s="1"/>
  <c r="Q1375" i="6" a="1"/>
  <c r="Q1375" i="6"/>
  <c r="Q1376" i="6" a="1"/>
  <c r="Q1376" i="6"/>
  <c r="Q1377" i="6" a="1"/>
  <c r="Q1377" i="6" s="1"/>
  <c r="Q1378" i="6" a="1"/>
  <c r="Q1378" i="6" s="1"/>
  <c r="Q1379" i="6" a="1"/>
  <c r="Q1379" i="6" s="1"/>
  <c r="Q1380" i="6" a="1"/>
  <c r="Q1380" i="6" s="1"/>
  <c r="Q1381" i="6" a="1"/>
  <c r="Q1381" i="6"/>
  <c r="Q1382" i="6" a="1"/>
  <c r="Q1382" i="6" s="1"/>
  <c r="Q1383" i="6" a="1"/>
  <c r="Q1383" i="6" s="1"/>
  <c r="Q1384" i="6" a="1"/>
  <c r="Q1384" i="6"/>
  <c r="Q1385" i="6" a="1"/>
  <c r="Q1385" i="6"/>
  <c r="Q1386" i="6" a="1"/>
  <c r="Q1386" i="6" s="1"/>
  <c r="Q1387" i="6" a="1"/>
  <c r="Q1387" i="6"/>
  <c r="Q1388" i="6" a="1"/>
  <c r="Q1388" i="6"/>
  <c r="Q1389" i="6" a="1"/>
  <c r="Q1389" i="6" s="1"/>
  <c r="Q1390" i="6" a="1"/>
  <c r="Q1390" i="6" s="1"/>
  <c r="Q1391" i="6" a="1"/>
  <c r="Q1391" i="6"/>
  <c r="Q1392" i="6" a="1"/>
  <c r="Q1392" i="6" s="1"/>
  <c r="Q1393" i="6" a="1"/>
  <c r="Q1393" i="6"/>
  <c r="Q1394" i="6" a="1"/>
  <c r="Q1394" i="6"/>
  <c r="Q1395" i="6" a="1"/>
  <c r="Q1395" i="6" s="1"/>
  <c r="Q1396" i="6" a="1"/>
  <c r="Q1396" i="6" s="1"/>
  <c r="Q1397" i="6" a="1"/>
  <c r="Q1397" i="6" s="1"/>
  <c r="Q1398" i="6" a="1"/>
  <c r="Q1398" i="6" s="1"/>
  <c r="Q1399" i="6" a="1"/>
  <c r="Q1399" i="6"/>
  <c r="Q1400" i="6" a="1"/>
  <c r="Q1400" i="6" s="1"/>
  <c r="Q1401" i="6" a="1"/>
  <c r="Q1401" i="6" s="1"/>
  <c r="Q1402" i="6" a="1"/>
  <c r="Q1402" i="6"/>
  <c r="Q1403" i="6" a="1"/>
  <c r="Q1403" i="6" s="1"/>
  <c r="Q1404" i="6" a="1"/>
  <c r="Q1404" i="6" s="1"/>
  <c r="Q1405" i="6" a="1"/>
  <c r="Q1405" i="6"/>
  <c r="Q1406" i="6" a="1"/>
  <c r="Q1406" i="6"/>
  <c r="Q1407" i="6" a="1"/>
  <c r="Q1407" i="6" s="1"/>
  <c r="Q1408" i="6" a="1"/>
  <c r="Q1408" i="6" s="1"/>
  <c r="Q1409" i="6" a="1"/>
  <c r="Q1409" i="6"/>
  <c r="Q1410" i="6" a="1"/>
  <c r="Q1410" i="6" s="1"/>
  <c r="Q1411" i="6" a="1"/>
  <c r="Q1411" i="6" s="1"/>
  <c r="Q1412" i="6" a="1"/>
  <c r="Q1412" i="6"/>
  <c r="Q1413" i="6" a="1"/>
  <c r="Q1413" i="6" s="1"/>
  <c r="Q1414" i="6" a="1"/>
  <c r="Q1414" i="6"/>
  <c r="Q1415" i="6" a="1"/>
  <c r="Q1415" i="6" s="1"/>
  <c r="Q1416" i="6" a="1"/>
  <c r="Q1416" i="6" s="1"/>
  <c r="Q1417" i="6" a="1"/>
  <c r="Q1417" i="6"/>
  <c r="Q1418" i="6" a="1"/>
  <c r="Q1418" i="6"/>
  <c r="Q1419" i="6" a="1"/>
  <c r="Q1419" i="6" s="1"/>
  <c r="Q1420" i="6" a="1"/>
  <c r="Q1420" i="6"/>
  <c r="Q1421" i="6" a="1"/>
  <c r="Q1421" i="6"/>
  <c r="Q1422" i="6" a="1"/>
  <c r="Q1422" i="6" s="1"/>
  <c r="Q1423" i="6" a="1"/>
  <c r="Q1423" i="6"/>
  <c r="Q1424" i="6" a="1"/>
  <c r="Q1424" i="6"/>
  <c r="Q1425" i="6" a="1"/>
  <c r="Q1425" i="6" s="1"/>
  <c r="Q1426" i="6" a="1"/>
  <c r="Q1426" i="6" s="1"/>
  <c r="Q1427" i="6" a="1"/>
  <c r="Q1427" i="6"/>
  <c r="Q1428" i="6" a="1"/>
  <c r="Q1428" i="6" s="1"/>
  <c r="Q1429" i="6" a="1"/>
  <c r="Q1429" i="6"/>
  <c r="Q1430" i="6" a="1"/>
  <c r="Q1430" i="6"/>
  <c r="Q1431" i="6" a="1"/>
  <c r="Q1431" i="6" s="1"/>
  <c r="Q1432" i="6" a="1"/>
  <c r="Q1432" i="6" s="1"/>
  <c r="Q1433" i="6" a="1"/>
  <c r="Q1433" i="6" s="1"/>
  <c r="Q1434" i="6" a="1"/>
  <c r="Q1434" i="6" s="1"/>
  <c r="Q1435" i="6" a="1"/>
  <c r="Q1435" i="6"/>
  <c r="Q1436" i="6" a="1"/>
  <c r="Q1436" i="6" s="1"/>
  <c r="Q1437" i="6" a="1"/>
  <c r="Q1437" i="6" s="1"/>
  <c r="Q1438" i="6" a="1"/>
  <c r="Q1438" i="6"/>
  <c r="Q1439" i="6" a="1"/>
  <c r="Q1439" i="6"/>
  <c r="Q1440" i="6" a="1"/>
  <c r="Q1440" i="6" s="1"/>
  <c r="Q1441" i="6" a="1"/>
  <c r="Q1441" i="6"/>
  <c r="Q1442" i="6" a="1"/>
  <c r="Q1442" i="6"/>
  <c r="Q1443" i="6" a="1"/>
  <c r="Q1443" i="6" s="1"/>
  <c r="Q1444" i="6" a="1"/>
  <c r="Q1444" i="6" s="1"/>
  <c r="Q1445" i="6" a="1"/>
  <c r="Q1445" i="6"/>
  <c r="Q1446" i="6" a="1"/>
  <c r="Q1446" i="6" s="1"/>
  <c r="Q1447" i="6" a="1"/>
  <c r="Q1447" i="6"/>
  <c r="Q1448" i="6" a="1"/>
  <c r="Q1448" i="6"/>
  <c r="Q1449" i="6" a="1"/>
  <c r="Q1449" i="6" s="1"/>
  <c r="Q1450" i="6" a="1"/>
  <c r="Q1450" i="6" s="1"/>
  <c r="Q1451" i="6" a="1"/>
  <c r="Q1451" i="6" s="1"/>
  <c r="Q1452" i="6" a="1"/>
  <c r="Q1452" i="6" s="1"/>
  <c r="Q1453" i="6" a="1"/>
  <c r="Q1453" i="6"/>
  <c r="Q1454" i="6" a="1"/>
  <c r="Q1454" i="6" s="1"/>
  <c r="Q1455" i="6" a="1"/>
  <c r="Q1455" i="6" s="1"/>
  <c r="Q1456" i="6" a="1"/>
  <c r="Q1456" i="6"/>
  <c r="Q1457" i="6" a="1"/>
  <c r="Q1457" i="6" s="1"/>
  <c r="Q1458" i="6" a="1"/>
  <c r="Q1458" i="6" s="1"/>
  <c r="Q1459" i="6" a="1"/>
  <c r="Q1459" i="6"/>
  <c r="Q1460" i="6" a="1"/>
  <c r="Q1460" i="6"/>
  <c r="Q1461" i="6" a="1"/>
  <c r="Q1461" i="6" s="1"/>
  <c r="Q1462" i="6" a="1"/>
  <c r="Q1462" i="6" s="1"/>
  <c r="Q1463" i="6" a="1"/>
  <c r="Q1463" i="6"/>
  <c r="Q1464" i="6" a="1"/>
  <c r="Q1464" i="6" s="1"/>
  <c r="Q1465" i="6" a="1"/>
  <c r="Q1465" i="6" s="1"/>
  <c r="Q1466" i="6" a="1"/>
  <c r="Q1466" i="6"/>
  <c r="Q1467" i="6" a="1"/>
  <c r="Q1467" i="6" s="1"/>
  <c r="Q1468" i="6" a="1"/>
  <c r="Q1468" i="6"/>
  <c r="Q1469" i="6" a="1"/>
  <c r="Q1469" i="6" s="1"/>
  <c r="Q1470" i="6" a="1"/>
  <c r="Q1470" i="6" s="1"/>
  <c r="Q1471" i="6" a="1"/>
  <c r="Q1471" i="6"/>
  <c r="Q1472" i="6" a="1"/>
  <c r="Q1472" i="6"/>
  <c r="Q1473" i="6" a="1"/>
  <c r="Q1473" i="6" s="1"/>
  <c r="Q1474" i="6" a="1"/>
  <c r="Q1474" i="6"/>
  <c r="Q1475" i="6" a="1"/>
  <c r="Q1475" i="6"/>
  <c r="Q1476" i="6" a="1"/>
  <c r="Q1476" i="6" s="1"/>
  <c r="Q1477" i="6" a="1"/>
  <c r="Q1477" i="6"/>
  <c r="Q1478" i="6" a="1"/>
  <c r="Q1478" i="6"/>
  <c r="Q1479" i="6" a="1"/>
  <c r="Q1479" i="6" s="1"/>
  <c r="Q1480" i="6" a="1"/>
  <c r="Q1480" i="6" s="1"/>
  <c r="Q1481" i="6" a="1"/>
  <c r="Q1481" i="6"/>
  <c r="Q1482" i="6" a="1"/>
  <c r="Q1482" i="6" s="1"/>
  <c r="Q1483" i="6" a="1"/>
  <c r="Q1483" i="6"/>
  <c r="Q1484" i="6" a="1"/>
  <c r="Q1484" i="6"/>
  <c r="Q1485" i="6" a="1"/>
  <c r="Q1485" i="6" s="1"/>
  <c r="Q1486" i="6" a="1"/>
  <c r="Q1486" i="6" s="1"/>
  <c r="Q1487" i="6" a="1"/>
  <c r="Q1487" i="6" s="1"/>
  <c r="Q1488" i="6" a="1"/>
  <c r="Q1488" i="6" s="1"/>
  <c r="Q1489" i="6" a="1"/>
  <c r="Q1489" i="6"/>
  <c r="Q1490" i="6" a="1"/>
  <c r="Q1490" i="6" s="1"/>
  <c r="Q1491" i="6" a="1"/>
  <c r="Q1491" i="6" s="1"/>
  <c r="Q1492" i="6" a="1"/>
  <c r="Q1492" i="6"/>
  <c r="Q1493" i="6" a="1"/>
  <c r="Q1493" i="6"/>
  <c r="Q1494" i="6" a="1"/>
  <c r="Q1494" i="6" s="1"/>
  <c r="Q1495" i="6" a="1"/>
  <c r="Q1495" i="6"/>
  <c r="Q1496" i="6" a="1"/>
  <c r="Q1496" i="6"/>
  <c r="Q1497" i="6" a="1"/>
  <c r="Q1497" i="6" s="1"/>
  <c r="Q1498" i="6" a="1"/>
  <c r="Q1498" i="6" s="1"/>
  <c r="Q1499" i="6" a="1"/>
  <c r="Q1499" i="6"/>
  <c r="Q1500" i="6" a="1"/>
  <c r="Q1500" i="6" s="1"/>
  <c r="Q1501" i="6" a="1"/>
  <c r="Q1501" i="6"/>
  <c r="Q1502" i="6" a="1"/>
  <c r="Q1502" i="6"/>
  <c r="Q1503" i="6" a="1"/>
  <c r="Q1503" i="6" s="1"/>
  <c r="Q1504" i="6" a="1"/>
  <c r="Q1504" i="6" s="1"/>
  <c r="Q1505" i="6" a="1"/>
  <c r="Q1505" i="6" s="1"/>
  <c r="Q1506" i="6" a="1"/>
  <c r="Q1506" i="6" s="1"/>
  <c r="Q1507" i="6" a="1"/>
  <c r="Q1507" i="6"/>
  <c r="Q1508" i="6" a="1"/>
  <c r="Q1508" i="6" s="1"/>
  <c r="Q1509" i="6" a="1"/>
  <c r="Q1509" i="6" s="1"/>
  <c r="Q1510" i="6" a="1"/>
  <c r="Q1510" i="6"/>
  <c r="Q1511" i="6" a="1"/>
  <c r="Q1511" i="6" s="1"/>
  <c r="Q1512" i="6" a="1"/>
  <c r="Q1512" i="6" s="1"/>
  <c r="Q1513" i="6" a="1"/>
  <c r="Q1513" i="6"/>
  <c r="Q1514" i="6" a="1"/>
  <c r="Q1514" i="6"/>
  <c r="Q1515" i="6" a="1"/>
  <c r="Q1515" i="6" s="1"/>
  <c r="Q1516" i="6" a="1"/>
  <c r="Q1516" i="6" s="1"/>
  <c r="Q1517" i="6" a="1"/>
  <c r="Q1517" i="6"/>
  <c r="Q1518" i="6" a="1"/>
  <c r="Q1518" i="6" s="1"/>
  <c r="Q1519" i="6" a="1"/>
  <c r="Q1519" i="6" s="1"/>
  <c r="Q1520" i="6" a="1"/>
  <c r="Q1520" i="6"/>
  <c r="Q1521" i="6" a="1"/>
  <c r="Q1521" i="6" s="1"/>
  <c r="Q1522" i="6" a="1"/>
  <c r="Q1522" i="6"/>
  <c r="Q1523" i="6" a="1"/>
  <c r="Q1523" i="6" s="1"/>
  <c r="Q1524" i="6" a="1"/>
  <c r="Q1524" i="6" s="1"/>
  <c r="Q1525" i="6" a="1"/>
  <c r="Q1525" i="6"/>
  <c r="Q1526" i="6" a="1"/>
  <c r="Q1526" i="6"/>
  <c r="Q1527" i="6" a="1"/>
  <c r="Q1527" i="6" s="1"/>
  <c r="Q1528" i="6" a="1"/>
  <c r="Q1528" i="6"/>
  <c r="Q1529" i="6" a="1"/>
  <c r="Q1529" i="6"/>
  <c r="Q1530" i="6" a="1"/>
  <c r="Q1530" i="6" s="1"/>
  <c r="Q1531" i="6" a="1"/>
  <c r="Q1531" i="6"/>
  <c r="Q1532" i="6" a="1"/>
  <c r="Q1532" i="6"/>
  <c r="Q1533" i="6" a="1"/>
  <c r="Q1533" i="6" s="1"/>
  <c r="Q1534" i="6" a="1"/>
  <c r="Q1534" i="6" s="1"/>
  <c r="Q1535" i="6" a="1"/>
  <c r="Q1535" i="6"/>
  <c r="Q1536" i="6" a="1"/>
  <c r="Q1536" i="6" s="1"/>
  <c r="Q1537" i="6" a="1"/>
  <c r="Q1537" i="6"/>
  <c r="Q1538" i="6" a="1"/>
  <c r="Q1538" i="6"/>
  <c r="Q1539" i="6" a="1"/>
  <c r="Q1539" i="6" s="1"/>
  <c r="Q1540" i="6" a="1"/>
  <c r="Q1540" i="6" s="1"/>
  <c r="Q1541" i="6" a="1"/>
  <c r="Q1541" i="6" s="1"/>
  <c r="Q1542" i="6" a="1"/>
  <c r="Q1542" i="6" s="1"/>
  <c r="Q1543" i="6" a="1"/>
  <c r="Q1543" i="6"/>
  <c r="Q1544" i="6" a="1"/>
  <c r="Q1544" i="6" s="1"/>
  <c r="Q1545" i="6" a="1"/>
  <c r="Q1545" i="6" s="1"/>
  <c r="Q1546" i="6" a="1"/>
  <c r="Q1546" i="6"/>
  <c r="Q1547" i="6" a="1"/>
  <c r="Q1547" i="6"/>
  <c r="Q1548" i="6" a="1"/>
  <c r="Q1548" i="6" s="1"/>
  <c r="Q1549" i="6" a="1"/>
  <c r="Q1549" i="6"/>
  <c r="Q1550" i="6" a="1"/>
  <c r="Q1550" i="6"/>
  <c r="Q1551" i="6" a="1"/>
  <c r="Q1551" i="6" s="1"/>
  <c r="Q1552" i="6" a="1"/>
  <c r="Q1552" i="6" s="1"/>
  <c r="Q1553" i="6" a="1"/>
  <c r="Q1553" i="6"/>
  <c r="Q1554" i="6" a="1"/>
  <c r="Q1554" i="6" s="1"/>
  <c r="Q1555" i="6" a="1"/>
  <c r="Q1555" i="6"/>
  <c r="Q1556" i="6" a="1"/>
  <c r="Q1556" i="6"/>
  <c r="Q1557" i="6" a="1"/>
  <c r="Q1557" i="6" s="1"/>
  <c r="Q1558" i="6" a="1"/>
  <c r="Q1558" i="6" s="1"/>
  <c r="Q1559" i="6" a="1"/>
  <c r="Q1559" i="6" s="1"/>
  <c r="Q1560" i="6" a="1"/>
  <c r="Q1560" i="6" s="1"/>
  <c r="Q1561" i="6" a="1"/>
  <c r="Q1561" i="6"/>
  <c r="Q1562" i="6" a="1"/>
  <c r="Q1562" i="6" s="1"/>
  <c r="Q1563" i="6" a="1"/>
  <c r="Q1563" i="6" s="1"/>
  <c r="Q1564" i="6" a="1"/>
  <c r="Q1564" i="6"/>
  <c r="Q1565" i="6" a="1"/>
  <c r="Q1565" i="6" s="1"/>
  <c r="Q1566" i="6" a="1"/>
  <c r="Q1566" i="6" s="1"/>
  <c r="Q1567" i="6" a="1"/>
  <c r="Q1567" i="6"/>
  <c r="Q1568" i="6" a="1"/>
  <c r="Q1568" i="6"/>
  <c r="Q1569" i="6" a="1"/>
  <c r="Q1569" i="6" s="1"/>
  <c r="Q1570" i="6" a="1"/>
  <c r="Q1570" i="6" s="1"/>
  <c r="Q1571" i="6" a="1"/>
  <c r="Q1571" i="6"/>
  <c r="Q1572" i="6" a="1"/>
  <c r="Q1572" i="6" s="1"/>
  <c r="Q1573" i="6" a="1"/>
  <c r="Q1573" i="6" s="1"/>
  <c r="Q1574" i="6" a="1"/>
  <c r="Q1574" i="6"/>
  <c r="Q1575" i="6" a="1"/>
  <c r="Q1575" i="6" s="1"/>
  <c r="Q1576" i="6" a="1"/>
  <c r="Q1576" i="6"/>
  <c r="Q1577" i="6" a="1"/>
  <c r="Q1577" i="6" s="1"/>
  <c r="Q1578" i="6" a="1"/>
  <c r="Q1578" i="6" s="1"/>
  <c r="Q1579" i="6" a="1"/>
  <c r="Q1579" i="6"/>
  <c r="Q1580" i="6" a="1"/>
  <c r="Q1580" i="6"/>
  <c r="Q1581" i="6" a="1"/>
  <c r="Q1581" i="6" s="1"/>
  <c r="Q1582" i="6" a="1"/>
  <c r="Q1582" i="6"/>
  <c r="Q1583" i="6" a="1"/>
  <c r="Q1583" i="6"/>
  <c r="Q1584" i="6" a="1"/>
  <c r="Q1584" i="6" s="1"/>
  <c r="Q1585" i="6" a="1"/>
  <c r="Q1585" i="6"/>
  <c r="Q1586" i="6" a="1"/>
  <c r="Q1586" i="6"/>
  <c r="Q1587" i="6" a="1"/>
  <c r="Q1587" i="6" s="1"/>
  <c r="Q1588" i="6" a="1"/>
  <c r="Q1588" i="6" s="1"/>
  <c r="Q1589" i="6" a="1"/>
  <c r="Q1589" i="6"/>
  <c r="Q1590" i="6" a="1"/>
  <c r="Q1590" i="6" s="1"/>
  <c r="Q1591" i="6" a="1"/>
  <c r="Q1591" i="6"/>
  <c r="Q1592" i="6" a="1"/>
  <c r="Q1592" i="6"/>
  <c r="Q1593" i="6" a="1"/>
  <c r="Q1593" i="6" s="1"/>
  <c r="Q1594" i="6" a="1"/>
  <c r="Q1594" i="6" s="1"/>
  <c r="Q1595" i="6" a="1"/>
  <c r="Q1595" i="6" s="1"/>
  <c r="Q1596" i="6" a="1"/>
  <c r="Q1596" i="6" s="1"/>
  <c r="Q1597" i="6" a="1"/>
  <c r="Q1597" i="6"/>
  <c r="Q1598" i="6" a="1"/>
  <c r="Q1598" i="6" s="1"/>
  <c r="Q1599" i="6" a="1"/>
  <c r="Q1599" i="6" s="1"/>
  <c r="Q1600" i="6" a="1"/>
  <c r="Q1600" i="6"/>
  <c r="Q1601" i="6" a="1"/>
  <c r="Q1601" i="6"/>
  <c r="Q1602" i="6" a="1"/>
  <c r="Q1602" i="6" s="1"/>
  <c r="Q1603" i="6" a="1"/>
  <c r="Q1603" i="6"/>
  <c r="Q1604" i="6" a="1"/>
  <c r="Q1604" i="6"/>
  <c r="Q1605" i="6" a="1"/>
  <c r="Q1605" i="6" s="1"/>
  <c r="Q1606" i="6" a="1"/>
  <c r="Q1606" i="6" s="1"/>
  <c r="Q1607" i="6" a="1"/>
  <c r="Q1607" i="6"/>
  <c r="Q1608" i="6" a="1"/>
  <c r="Q1608" i="6" s="1"/>
  <c r="Q1609" i="6" a="1"/>
  <c r="Q1609" i="6"/>
  <c r="Q1610" i="6" a="1"/>
  <c r="Q1610" i="6"/>
  <c r="Q1611" i="6" a="1"/>
  <c r="Q1611" i="6" s="1"/>
  <c r="Q1612" i="6" a="1"/>
  <c r="Q1612" i="6" s="1"/>
  <c r="Q1613" i="6" a="1"/>
  <c r="Q1613" i="6" s="1"/>
  <c r="Q1614" i="6" a="1"/>
  <c r="Q1614" i="6" s="1"/>
  <c r="Q1615" i="6" a="1"/>
  <c r="Q1615" i="6"/>
  <c r="Q1616" i="6" a="1"/>
  <c r="Q1616" i="6" s="1"/>
  <c r="Q1617" i="6" a="1"/>
  <c r="Q1617" i="6" s="1"/>
  <c r="Q1618" i="6" a="1"/>
  <c r="Q1618" i="6"/>
  <c r="Q1619" i="6" a="1"/>
  <c r="Q1619" i="6" s="1"/>
  <c r="Q1620" i="6" a="1"/>
  <c r="Q1620" i="6" s="1"/>
  <c r="Q1621" i="6" a="1"/>
  <c r="Q1621" i="6"/>
  <c r="Q1622" i="6" a="1"/>
  <c r="Q1622" i="6"/>
  <c r="Q1623" i="6" a="1"/>
  <c r="Q1623" i="6" s="1"/>
  <c r="Q1624" i="6" a="1"/>
  <c r="Q1624" i="6" s="1"/>
  <c r="Q1625" i="6" a="1"/>
  <c r="Q1625" i="6"/>
  <c r="Q1626" i="6" a="1"/>
  <c r="Q1626" i="6" s="1"/>
  <c r="Q1627" i="6" a="1"/>
  <c r="Q1627" i="6" s="1"/>
  <c r="Q1628" i="6" a="1"/>
  <c r="Q1628" i="6"/>
  <c r="Q1629" i="6" a="1"/>
  <c r="Q1629" i="6" s="1"/>
  <c r="Q1630" i="6" a="1"/>
  <c r="Q1630" i="6"/>
  <c r="Q1631" i="6" a="1"/>
  <c r="Q1631" i="6" s="1"/>
  <c r="Q1632" i="6" a="1"/>
  <c r="Q1632" i="6" s="1"/>
  <c r="Q1633" i="6" a="1"/>
  <c r="Q1633" i="6"/>
  <c r="Q1634" i="6" a="1"/>
  <c r="Q1634" i="6"/>
  <c r="Q1635" i="6" a="1"/>
  <c r="Q1635" i="6" s="1"/>
  <c r="Q1636" i="6" a="1"/>
  <c r="Q1636" i="6"/>
  <c r="Q1637" i="6" a="1"/>
  <c r="Q1637" i="6"/>
  <c r="Q1638" i="6" a="1"/>
  <c r="Q1638" i="6" s="1"/>
  <c r="Q1639" i="6" a="1"/>
  <c r="Q1639" i="6"/>
  <c r="Q1640" i="6" a="1"/>
  <c r="Q1640" i="6"/>
  <c r="Q1641" i="6" a="1"/>
  <c r="Q1641" i="6" s="1"/>
  <c r="Q1642" i="6" a="1"/>
  <c r="Q1642" i="6" s="1"/>
  <c r="Q1643" i="6" a="1"/>
  <c r="Q1643" i="6"/>
  <c r="Q1644" i="6" a="1"/>
  <c r="Q1644" i="6" s="1"/>
  <c r="Q1645" i="6" a="1"/>
  <c r="Q1645" i="6"/>
  <c r="Q1646" i="6" a="1"/>
  <c r="Q1646" i="6"/>
  <c r="Q1647" i="6" a="1"/>
  <c r="Q1647" i="6" s="1"/>
  <c r="Q1648" i="6" a="1"/>
  <c r="Q1648" i="6"/>
  <c r="Q1649" i="6" a="1"/>
  <c r="Q1649" i="6" s="1"/>
  <c r="Q1650" i="6" a="1"/>
  <c r="Q1650" i="6" s="1"/>
  <c r="Q1651" i="6" a="1"/>
  <c r="Q1651" i="6"/>
  <c r="Q1652" i="6" a="1"/>
  <c r="Q1652" i="6" s="1"/>
  <c r="Q1653" i="6" a="1"/>
  <c r="Q1653" i="6" s="1"/>
  <c r="Q1654" i="6" a="1"/>
  <c r="Q1654" i="6"/>
  <c r="Q1655" i="6" a="1"/>
  <c r="Q1655" i="6"/>
  <c r="Q1656" i="6" a="1"/>
  <c r="Q1656" i="6" s="1"/>
  <c r="Q1657" i="6" a="1"/>
  <c r="Q1657" i="6"/>
  <c r="Q1658" i="6" a="1"/>
  <c r="Q1658" i="6"/>
  <c r="Q1659" i="6" a="1"/>
  <c r="Q1659" i="6" s="1"/>
  <c r="Q1660" i="6" a="1"/>
  <c r="Q1660" i="6" s="1"/>
  <c r="Q1661" i="6" a="1"/>
  <c r="Q1661" i="6"/>
  <c r="Q1662" i="6" a="1"/>
  <c r="Q1662" i="6" s="1"/>
  <c r="Q1663" i="6" a="1"/>
  <c r="Q1663" i="6"/>
  <c r="Q1664" i="6" a="1"/>
  <c r="Q1664" i="6"/>
  <c r="Q1665" i="6" a="1"/>
  <c r="Q1665" i="6" s="1"/>
  <c r="Q1666" i="6" a="1"/>
  <c r="Q1666" i="6" s="1"/>
  <c r="Q1667" i="6" a="1"/>
  <c r="Q1667" i="6" s="1"/>
  <c r="Q1668" i="6" a="1"/>
  <c r="Q1668" i="6" s="1"/>
  <c r="Q1669" i="6" a="1"/>
  <c r="Q1669" i="6"/>
  <c r="Q1670" i="6" a="1"/>
  <c r="Q1670" i="6" s="1"/>
  <c r="Q1671" i="6" a="1"/>
  <c r="Q1671" i="6" s="1"/>
  <c r="Q1672" i="6" a="1"/>
  <c r="Q1672" i="6"/>
  <c r="Q1673" i="6" a="1"/>
  <c r="Q1673" i="6" s="1"/>
  <c r="Q1674" i="6" a="1"/>
  <c r="Q1674" i="6" s="1"/>
  <c r="Q1675" i="6" a="1"/>
  <c r="Q1675" i="6"/>
  <c r="Q1676" i="6" a="1"/>
  <c r="Q1676" i="6"/>
  <c r="Q1677" i="6" a="1"/>
  <c r="Q1677" i="6" s="1"/>
  <c r="Q1678" i="6" a="1"/>
  <c r="Q1678" i="6" s="1"/>
  <c r="Q1679" i="6" a="1"/>
  <c r="Q1679" i="6"/>
  <c r="Q1680" i="6" a="1"/>
  <c r="Q1680" i="6" s="1"/>
  <c r="Q1681" i="6" a="1"/>
  <c r="Q1681" i="6" s="1"/>
  <c r="Q1682" i="6" a="1"/>
  <c r="Q1682" i="6"/>
  <c r="Q1683" i="6" a="1"/>
  <c r="Q1683" i="6" s="1"/>
  <c r="Q1684" i="6" a="1"/>
  <c r="Q1684" i="6"/>
  <c r="Q1685" i="6" a="1"/>
  <c r="Q1685" i="6" s="1"/>
  <c r="Q1686" i="6" a="1"/>
  <c r="Q1686" i="6" s="1"/>
  <c r="Q1687" i="6" a="1"/>
  <c r="Q1687" i="6"/>
  <c r="Q1688" i="6" a="1"/>
  <c r="Q1688" i="6"/>
  <c r="Q1689" i="6" a="1"/>
  <c r="Q1689" i="6" s="1"/>
  <c r="Q1690" i="6" a="1"/>
  <c r="Q1690" i="6"/>
  <c r="Q1691" i="6" a="1"/>
  <c r="Q1691" i="6"/>
  <c r="Q1692" i="6" a="1"/>
  <c r="Q1692" i="6" s="1"/>
  <c r="Q1693" i="6" a="1"/>
  <c r="Q1693" i="6"/>
  <c r="Q1694" i="6" a="1"/>
  <c r="Q1694" i="6"/>
  <c r="Q1695" i="6" a="1"/>
  <c r="Q1695" i="6" s="1"/>
  <c r="Q1696" i="6" a="1"/>
  <c r="Q1696" i="6" s="1"/>
  <c r="Q1697" i="6" a="1"/>
  <c r="Q1697" i="6"/>
  <c r="Q1698" i="6" a="1"/>
  <c r="Q1698" i="6" s="1"/>
  <c r="Q1699" i="6" a="1"/>
  <c r="Q1699" i="6"/>
  <c r="Q1700" i="6" a="1"/>
  <c r="Q1700" i="6"/>
  <c r="Q1701" i="6" a="1"/>
  <c r="Q1701" i="6" s="1"/>
  <c r="Q1702" i="6" a="1"/>
  <c r="Q1702" i="6"/>
  <c r="Q1703" i="6" a="1"/>
  <c r="Q1703" i="6" s="1"/>
  <c r="Q1704" i="6" a="1"/>
  <c r="Q1704" i="6" s="1"/>
  <c r="Q1705" i="6" a="1"/>
  <c r="Q1705" i="6"/>
  <c r="Q1706" i="6" a="1"/>
  <c r="Q1706" i="6"/>
  <c r="Q1707" i="6" a="1"/>
  <c r="Q1707" i="6" s="1"/>
  <c r="Q1708" i="6" a="1"/>
  <c r="Q1708" i="6"/>
  <c r="Q1709" i="6" a="1"/>
  <c r="Q1709" i="6"/>
  <c r="Q1710" i="6" a="1"/>
  <c r="Q1710" i="6" s="1"/>
  <c r="Q1711" i="6" a="1"/>
  <c r="Q1711" i="6"/>
  <c r="Q1712" i="6" a="1"/>
  <c r="Q1712" i="6"/>
  <c r="Q1713" i="6" a="1"/>
  <c r="Q1713" i="6" s="1"/>
  <c r="Q1714" i="6" a="1"/>
  <c r="Q1714" i="6" s="1"/>
  <c r="Q1715" i="6" a="1"/>
  <c r="Q1715" i="6"/>
  <c r="Q1716" i="6" a="1"/>
  <c r="Q1716" i="6" s="1"/>
  <c r="Q1717" i="6" a="1"/>
  <c r="Q1717" i="6"/>
  <c r="Q1718" i="6" a="1"/>
  <c r="Q1718" i="6"/>
  <c r="Q1719" i="6" a="1"/>
  <c r="Q1719" i="6" s="1"/>
  <c r="Q1720" i="6" a="1"/>
  <c r="Q1720" i="6" s="1"/>
  <c r="Q1721" i="6" a="1"/>
  <c r="Q1721" i="6" s="1"/>
  <c r="Q1722" i="6" a="1"/>
  <c r="Q1722" i="6" s="1"/>
  <c r="Q1723" i="6" a="1"/>
  <c r="Q1723" i="6"/>
  <c r="Q1724" i="6" a="1"/>
  <c r="Q1724" i="6" s="1"/>
  <c r="Q1725" i="6" a="1"/>
  <c r="Q1725" i="6" s="1"/>
  <c r="Q1726" i="6" a="1"/>
  <c r="Q1726" i="6" s="1"/>
  <c r="Q1727" i="6" a="1"/>
  <c r="Q1727" i="6"/>
  <c r="Q1728" i="6" a="1"/>
  <c r="Q1728" i="6" s="1"/>
  <c r="Q1729" i="6" a="1"/>
  <c r="Q1729" i="6"/>
  <c r="Q1730" i="6" a="1"/>
  <c r="Q1730" i="6"/>
  <c r="Q1731" i="6" a="1"/>
  <c r="Q1731" i="6" s="1"/>
  <c r="Q1732" i="6" a="1"/>
  <c r="Q1732" i="6" s="1"/>
  <c r="Q1733" i="6" a="1"/>
  <c r="Q1733" i="6" s="1"/>
  <c r="Q1734" i="6" a="1"/>
  <c r="Q1734" i="6" s="1"/>
  <c r="Q1735" i="6" a="1"/>
  <c r="Q1735" i="6"/>
  <c r="Q1736" i="6" a="1"/>
  <c r="Q1736" i="6"/>
  <c r="Q1737" i="6" a="1"/>
  <c r="Q1737" i="6" s="1"/>
  <c r="Q1738" i="6" a="1"/>
  <c r="Q1738" i="6"/>
  <c r="Q1739" i="6" a="1"/>
  <c r="Q1739" i="6" s="1"/>
  <c r="Q1740" i="6" a="1"/>
  <c r="Q1740" i="6" s="1"/>
  <c r="Q1741" i="6" a="1"/>
  <c r="Q1741" i="6"/>
  <c r="Q1742" i="6" a="1"/>
  <c r="Q1742" i="6" s="1"/>
  <c r="Q1743" i="6" a="1"/>
  <c r="Q1743" i="6" s="1"/>
  <c r="Q1744" i="6" a="1"/>
  <c r="Q1744" i="6" s="1"/>
  <c r="Q1745" i="6" a="1"/>
  <c r="Q1745" i="6" s="1"/>
  <c r="Q1746" i="6" a="1"/>
  <c r="Q1746" i="6" s="1"/>
  <c r="Q1747" i="6" a="1"/>
  <c r="Q1747" i="6"/>
  <c r="Q1748" i="6" a="1"/>
  <c r="Q1748" i="6"/>
  <c r="Q1749" i="6" a="1"/>
  <c r="Q1749" i="6" s="1"/>
  <c r="Q1750" i="6" a="1"/>
  <c r="Q1750" i="6" s="1"/>
  <c r="Q1751" i="6" a="1"/>
  <c r="Q1751" i="6" s="1"/>
  <c r="Q1752" i="6" a="1"/>
  <c r="Q1752" i="6" s="1"/>
  <c r="Q1753" i="6" a="1"/>
  <c r="Q1753" i="6"/>
  <c r="Q1754" i="6" a="1"/>
  <c r="Q1754" i="6"/>
  <c r="Q1755" i="6" a="1"/>
  <c r="Q1755" i="6" s="1"/>
  <c r="Q1756" i="6" a="1"/>
  <c r="Q1756" i="6"/>
  <c r="Q1757" i="6" a="1"/>
  <c r="Q1757" i="6" s="1"/>
  <c r="Q1758" i="6" a="1"/>
  <c r="Q1758" i="6" s="1"/>
  <c r="Q1759" i="6" a="1"/>
  <c r="Q1759" i="6"/>
  <c r="Q1760" i="6" a="1"/>
  <c r="Q1760" i="6"/>
  <c r="Q1761" i="6" a="1"/>
  <c r="Q1761" i="6" s="1"/>
  <c r="Q1762" i="6" a="1"/>
  <c r="Q1762" i="6" s="1"/>
  <c r="Q1763" i="6" a="1"/>
  <c r="Q1763" i="6" s="1"/>
  <c r="Q1764" i="6" a="1"/>
  <c r="Q1764" i="6" s="1"/>
  <c r="Q1765" i="6" a="1"/>
  <c r="Q1765" i="6"/>
  <c r="Q1766" i="6" a="1"/>
  <c r="Q1766" i="6"/>
  <c r="Q1767" i="6" a="1"/>
  <c r="Q1767" i="6" s="1"/>
  <c r="Q1768" i="6" a="1"/>
  <c r="Q1768" i="6" s="1"/>
  <c r="Q1769" i="6" a="1"/>
  <c r="Q1769" i="6" s="1"/>
  <c r="Q1770" i="6" a="1"/>
  <c r="Q1770" i="6" s="1"/>
  <c r="Q1771" i="6" a="1"/>
  <c r="Q1771" i="6"/>
  <c r="Q1772" i="6" a="1"/>
  <c r="Q1772" i="6"/>
  <c r="Q1773" i="6" a="1"/>
  <c r="Q1773" i="6" s="1"/>
  <c r="Q1774" i="6" a="1"/>
  <c r="Q1774" i="6" s="1"/>
  <c r="Q1775" i="6" a="1"/>
  <c r="Q1775" i="6" s="1"/>
  <c r="Q1776" i="6" a="1"/>
  <c r="Q1776" i="6" s="1"/>
  <c r="Q1777" i="6" a="1"/>
  <c r="Q1777" i="6"/>
  <c r="Q1778" i="6" a="1"/>
  <c r="Q1778" i="6" s="1"/>
  <c r="Q1779" i="6" a="1"/>
  <c r="Q1779" i="6" s="1"/>
  <c r="Q1780" i="6" a="1"/>
  <c r="Q1780" i="6"/>
  <c r="Q1781" i="6" a="1"/>
  <c r="Q1781" i="6"/>
  <c r="Q1782" i="6" a="1"/>
  <c r="Q1782" i="6" s="1"/>
  <c r="Q1783" i="6" a="1"/>
  <c r="Q1783" i="6"/>
  <c r="Q1784" i="6" a="1"/>
  <c r="Q1784" i="6"/>
  <c r="Q1785" i="6" a="1"/>
  <c r="Q1785" i="6" s="1"/>
  <c r="Q1786" i="6" a="1"/>
  <c r="Q1786" i="6" s="1"/>
  <c r="Q1787" i="6" a="1"/>
  <c r="Q1787" i="6"/>
  <c r="Q1788" i="6" a="1"/>
  <c r="Q1788" i="6" s="1"/>
  <c r="Q1789" i="6" a="1"/>
  <c r="Q1789" i="6"/>
  <c r="Q1790" i="6" a="1"/>
  <c r="Q1790" i="6"/>
  <c r="Q1791" i="6" a="1"/>
  <c r="Q1791" i="6" s="1"/>
  <c r="Q1792" i="6" a="1"/>
  <c r="Q1792" i="6" s="1"/>
  <c r="Q1793" i="6" a="1"/>
  <c r="Q1793" i="6" s="1"/>
  <c r="Q1794" i="6" a="1"/>
  <c r="Q1794" i="6" s="1"/>
  <c r="Q1795" i="6" a="1"/>
  <c r="Q1795" i="6"/>
  <c r="Q1796" i="6" a="1"/>
  <c r="Q1796" i="6" s="1"/>
  <c r="Q1797" i="6" a="1"/>
  <c r="Q1797" i="6" s="1"/>
  <c r="Q1798" i="6" a="1"/>
  <c r="Q1798" i="6"/>
  <c r="Q1799" i="6" a="1"/>
  <c r="Q1799" i="6"/>
  <c r="Q1800" i="6" a="1"/>
  <c r="Q1800" i="6" s="1"/>
  <c r="Q1801" i="6" a="1"/>
  <c r="Q1801" i="6"/>
  <c r="Q1802" i="6" a="1"/>
  <c r="Q1802" i="6"/>
  <c r="Q1803" i="6" a="1"/>
  <c r="Q1803" i="6" s="1"/>
  <c r="Q1804" i="6" a="1"/>
  <c r="Q1804" i="6" s="1"/>
  <c r="Q1805" i="6" a="1"/>
  <c r="Q1805" i="6" s="1"/>
  <c r="Q1806" i="6" a="1"/>
  <c r="Q1806" i="6" s="1"/>
  <c r="Q1807" i="6" a="1"/>
  <c r="Q1807" i="6"/>
  <c r="Q1808" i="6" a="1"/>
  <c r="Q1808" i="6"/>
  <c r="Q1809" i="6" a="1"/>
  <c r="Q1809" i="6" s="1"/>
  <c r="Q1810" i="6" a="1"/>
  <c r="Q1810" i="6"/>
  <c r="Q1811" i="6" a="1"/>
  <c r="Q1811" i="6" s="1"/>
  <c r="Q1812" i="6" a="1"/>
  <c r="Q1812" i="6" s="1"/>
  <c r="Q1813" i="6" a="1"/>
  <c r="Q1813" i="6" s="1"/>
  <c r="Q1814" i="6" a="1"/>
  <c r="Q1814" i="6"/>
  <c r="Q1815" i="6" a="1"/>
  <c r="Q1815" i="6" s="1"/>
  <c r="Q1816" i="6" a="1"/>
  <c r="Q1816" i="6"/>
  <c r="Q1817" i="6" a="1"/>
  <c r="Q1817" i="6"/>
  <c r="Q1818" i="6" a="1"/>
  <c r="Q1818" i="6" s="1"/>
  <c r="Q1819" i="6" a="1"/>
  <c r="Q1819" i="6"/>
  <c r="Q1820" i="6" a="1"/>
  <c r="Q1820" i="6" s="1"/>
  <c r="Q1821" i="6" a="1"/>
  <c r="Q1821" i="6" s="1"/>
  <c r="Q1822" i="6" a="1"/>
  <c r="Q1822" i="6" s="1"/>
  <c r="Q1823" i="6" a="1"/>
  <c r="Q1823" i="6"/>
  <c r="Q1824" i="6" a="1"/>
  <c r="Q1824" i="6" s="1"/>
  <c r="Q1825" i="6" a="1"/>
  <c r="Q1825" i="6"/>
  <c r="Q1826" i="6" a="1"/>
  <c r="Q1826" i="6"/>
  <c r="Q1827" i="6" a="1"/>
  <c r="Q1827" i="6" s="1"/>
  <c r="Q1828" i="6" a="1"/>
  <c r="Q1828" i="6" s="1"/>
  <c r="Q1829" i="6" a="1"/>
  <c r="Q1829" i="6" s="1"/>
  <c r="Q1830" i="6" a="1"/>
  <c r="Q1830" i="6" s="1"/>
  <c r="Q1831" i="6" a="1"/>
  <c r="Q1831" i="6"/>
  <c r="Q1832" i="6" a="1"/>
  <c r="Q1832" i="6" s="1"/>
  <c r="Q1833" i="6" a="1"/>
  <c r="Q1833" i="6" s="1"/>
  <c r="Q1834" i="6" a="1"/>
  <c r="Q1834" i="6"/>
  <c r="Q1835" i="6" a="1"/>
  <c r="Q1835" i="6"/>
  <c r="Q1836" i="6" a="1"/>
  <c r="Q1836" i="6" s="1"/>
  <c r="Q1837" i="6" a="1"/>
  <c r="Q1837" i="6"/>
  <c r="Q1838" i="6" a="1"/>
  <c r="Q1838" i="6"/>
  <c r="Q1839" i="6" a="1"/>
  <c r="Q1839" i="6" s="1"/>
  <c r="Q1840" i="6" a="1"/>
  <c r="Q1840" i="6" s="1"/>
  <c r="Q1841" i="6" a="1"/>
  <c r="Q1841" i="6"/>
  <c r="Q1842" i="6" a="1"/>
  <c r="Q1842" i="6" s="1"/>
  <c r="Q1843" i="6" a="1"/>
  <c r="Q1843" i="6"/>
  <c r="Q1844" i="6" a="1"/>
  <c r="Q1844" i="6"/>
  <c r="Q1845" i="6" a="1"/>
  <c r="Q1845" i="6" s="1"/>
  <c r="Q1846" i="6" a="1"/>
  <c r="Q1846" i="6"/>
  <c r="Q1847" i="6" a="1"/>
  <c r="Q1847" i="6" s="1"/>
  <c r="Q1848" i="6" a="1"/>
  <c r="Q1848" i="6" s="1"/>
  <c r="Q1849" i="6" a="1"/>
  <c r="Q1849" i="6"/>
  <c r="Q1850" i="6" a="1"/>
  <c r="Q1850" i="6"/>
  <c r="Q1851" i="6" a="1"/>
  <c r="Q1851" i="6" s="1"/>
  <c r="Q1852" i="6" a="1"/>
  <c r="Q1852" i="6"/>
  <c r="Q1853" i="6" a="1"/>
  <c r="Q1853" i="6"/>
  <c r="Q1854" i="6" a="1"/>
  <c r="Q1854" i="6" s="1"/>
  <c r="Q1855" i="6" a="1"/>
  <c r="Q1855" i="6"/>
  <c r="Q1856" i="6" a="1"/>
  <c r="Q1856" i="6"/>
  <c r="Q1857" i="6" a="1"/>
  <c r="Q1857" i="6" s="1"/>
  <c r="Q1858" i="6" a="1"/>
  <c r="Q1858" i="6" s="1"/>
  <c r="Q1859" i="6" a="1"/>
  <c r="Q1859" i="6" s="1"/>
  <c r="Q1860" i="6" a="1"/>
  <c r="Q1860" i="6" s="1"/>
  <c r="Q1861" i="6" a="1"/>
  <c r="Q1861" i="6"/>
  <c r="Q1862" i="6" a="1"/>
  <c r="Q1862" i="6"/>
  <c r="Q1863" i="6" a="1"/>
  <c r="Q1863" i="6" s="1"/>
  <c r="Q1864" i="6" a="1"/>
  <c r="Q1864" i="6"/>
  <c r="Q1865" i="6" a="1"/>
  <c r="Q1865" i="6" s="1"/>
  <c r="Q1866" i="6" a="1"/>
  <c r="Q1866" i="6"/>
  <c r="Q1867" i="6" a="1"/>
  <c r="Q1867" i="6"/>
  <c r="Q1868" i="6" a="1"/>
  <c r="Q1868" i="6" s="1"/>
  <c r="Q1869" i="6" a="1"/>
  <c r="Q1869" i="6"/>
  <c r="Q1870" i="6" a="1"/>
  <c r="Q1870" i="6" s="1"/>
  <c r="Q1871" i="6" a="1"/>
  <c r="Q1871" i="6" s="1"/>
  <c r="Q1872" i="6" a="1"/>
  <c r="Q1872" i="6"/>
  <c r="Q1873" i="6" a="1"/>
  <c r="Q1873" i="6"/>
  <c r="Q1874" i="6" a="1"/>
  <c r="Q1874" i="6" s="1"/>
  <c r="Q1875" i="6" a="1"/>
  <c r="Q1875" i="6"/>
  <c r="Q1876" i="6" a="1"/>
  <c r="Q1876" i="6"/>
  <c r="Q1877" i="6" a="1"/>
  <c r="Q1877" i="6" s="1"/>
  <c r="Q1878" i="6" a="1"/>
  <c r="Q1878" i="6"/>
  <c r="Q1879" i="6" a="1"/>
  <c r="Q1879" i="6"/>
  <c r="Q1880" i="6" a="1"/>
  <c r="Q1880" i="6" s="1"/>
  <c r="Q1881" i="6" a="1"/>
  <c r="Q1881" i="6" s="1"/>
  <c r="Q1882" i="6" a="1"/>
  <c r="Q1882" i="6"/>
  <c r="Q1883" i="6" a="1"/>
  <c r="Q1883" i="6" s="1"/>
  <c r="Q1884" i="6" a="1"/>
  <c r="Q1884" i="6"/>
  <c r="Q1885" i="6" a="1"/>
  <c r="Q1885" i="6"/>
  <c r="Q1886" i="6" a="1"/>
  <c r="Q1886" i="6" s="1"/>
  <c r="Q1887" i="6" a="1"/>
  <c r="Q1887" i="6"/>
  <c r="Q1888" i="6" a="1"/>
  <c r="Q1888" i="6" s="1"/>
  <c r="Q1889" i="6" a="1"/>
  <c r="Q1889" i="6" s="1"/>
  <c r="Q1890" i="6" a="1"/>
  <c r="Q1890" i="6"/>
  <c r="Q1891" i="6" a="1"/>
  <c r="Q1891" i="6"/>
  <c r="Q1892" i="6" a="1"/>
  <c r="Q1892" i="6" s="1"/>
  <c r="Q1893" i="6" a="1"/>
  <c r="Q1893" i="6"/>
  <c r="Q1894" i="6" a="1"/>
  <c r="Q1894" i="6"/>
  <c r="Q1895" i="6" a="1"/>
  <c r="Q1895" i="6" s="1"/>
  <c r="Q1896" i="6" a="1"/>
  <c r="Q1896" i="6"/>
  <c r="Q1897" i="6" a="1"/>
  <c r="Q1897" i="6"/>
  <c r="Q1898" i="6" a="1"/>
  <c r="Q1898" i="6" s="1"/>
  <c r="Q1899" i="6" a="1"/>
  <c r="Q1899" i="6" s="1"/>
  <c r="Q1900" i="6" a="1"/>
  <c r="Q1900" i="6"/>
  <c r="Q1901" i="6" a="1"/>
  <c r="Q1901" i="6" s="1"/>
  <c r="Q1902" i="6" a="1"/>
  <c r="Q1902" i="6"/>
  <c r="Q1903" i="6" a="1"/>
  <c r="Q1903" i="6"/>
  <c r="Q1904" i="6" a="1"/>
  <c r="Q1904" i="6" s="1"/>
  <c r="Q1905" i="6" a="1"/>
  <c r="Q1905" i="6"/>
  <c r="Q1906" i="6" a="1"/>
  <c r="Q1906" i="6" s="1"/>
  <c r="Q1907" i="6" a="1"/>
  <c r="Q1907" i="6" s="1"/>
  <c r="Q1908" i="6" a="1"/>
  <c r="Q1908" i="6"/>
  <c r="Q1909" i="6" a="1"/>
  <c r="Q1909" i="6"/>
  <c r="Q1910" i="6" a="1"/>
  <c r="Q1910" i="6" s="1"/>
  <c r="Q1911" i="6" a="1"/>
  <c r="Q1911" i="6"/>
  <c r="Q1912" i="6" a="1"/>
  <c r="Q1912" i="6"/>
  <c r="Q1913" i="6" a="1"/>
  <c r="Q1913" i="6" s="1"/>
  <c r="Q1914" i="6" a="1"/>
  <c r="Q1914" i="6"/>
  <c r="Q1915" i="6" a="1"/>
  <c r="Q1915" i="6"/>
  <c r="Q1916" i="6" a="1"/>
  <c r="Q1916" i="6" s="1"/>
  <c r="Q1917" i="6" a="1"/>
  <c r="Q1917" i="6" s="1"/>
  <c r="Q1918" i="6" a="1"/>
  <c r="Q1918" i="6"/>
  <c r="Q1919" i="6" a="1"/>
  <c r="Q1919" i="6" s="1"/>
  <c r="Q1920" i="6" a="1"/>
  <c r="Q1920" i="6"/>
  <c r="Q1921" i="6" a="1"/>
  <c r="Q1921" i="6"/>
  <c r="Q1922" i="6" a="1"/>
  <c r="Q1922" i="6" s="1"/>
  <c r="Q1923" i="6" a="1"/>
  <c r="Q1923" i="6"/>
  <c r="Q1924" i="6" a="1"/>
  <c r="Q1924" i="6" s="1"/>
  <c r="Q1925" i="6" a="1"/>
  <c r="Q1925" i="6" s="1"/>
  <c r="Q1926" i="6" a="1"/>
  <c r="Q1926" i="6"/>
  <c r="Q1927" i="6" a="1"/>
  <c r="Q1927" i="6"/>
  <c r="Q1928" i="6" a="1"/>
  <c r="Q1928" i="6" s="1"/>
  <c r="Q1929" i="6" a="1"/>
  <c r="Q1929" i="6"/>
  <c r="Q1930" i="6" a="1"/>
  <c r="Q1930" i="6"/>
  <c r="Q1931" i="6" a="1"/>
  <c r="Q1931" i="6" s="1"/>
  <c r="Q1932" i="6" a="1"/>
  <c r="Q1932" i="6"/>
  <c r="Q1933" i="6" a="1"/>
  <c r="Q1933" i="6"/>
  <c r="Q1934" i="6" a="1"/>
  <c r="Q1934" i="6" s="1"/>
  <c r="Q1935" i="6" a="1"/>
  <c r="Q1935" i="6" s="1"/>
  <c r="Q1936" i="6" a="1"/>
  <c r="Q1936" i="6"/>
  <c r="Q1937" i="6" a="1"/>
  <c r="Q1937" i="6" s="1"/>
  <c r="Q1938" i="6" a="1"/>
  <c r="Q1938" i="6"/>
  <c r="Q1939" i="6" a="1"/>
  <c r="Q1939" i="6"/>
  <c r="Q1940" i="6" a="1"/>
  <c r="Q1940" i="6" s="1"/>
  <c r="Q1941" i="6" a="1"/>
  <c r="Q1941" i="6"/>
  <c r="Q1942" i="6" a="1"/>
  <c r="Q1942" i="6" s="1"/>
  <c r="Q1943" i="6" a="1"/>
  <c r="Q1943" i="6" s="1"/>
  <c r="Q1944" i="6" a="1"/>
  <c r="Q1944" i="6"/>
  <c r="Q1945" i="6" a="1"/>
  <c r="Q1945" i="6"/>
  <c r="Q1946" i="6" a="1"/>
  <c r="Q1946" i="6" s="1"/>
  <c r="Q1947" i="6" a="1"/>
  <c r="Q1947" i="6"/>
  <c r="Q1948" i="6" a="1"/>
  <c r="Q1948" i="6"/>
  <c r="Q1949" i="6" a="1"/>
  <c r="Q1949" i="6" s="1"/>
  <c r="Q1950" i="6" a="1"/>
  <c r="Q1950" i="6"/>
  <c r="Q1951" i="6" a="1"/>
  <c r="Q1951" i="6"/>
  <c r="Q1952" i="6" a="1"/>
  <c r="Q1952" i="6" s="1"/>
  <c r="Q1953" i="6" a="1"/>
  <c r="Q1953" i="6" s="1"/>
  <c r="Q1954" i="6" a="1"/>
  <c r="Q1954" i="6"/>
  <c r="Q1955" i="6" a="1"/>
  <c r="Q1955" i="6" s="1"/>
  <c r="Q1956" i="6" a="1"/>
  <c r="Q1956" i="6"/>
  <c r="Q1957" i="6" a="1"/>
  <c r="Q1957" i="6"/>
  <c r="Q1958" i="6" a="1"/>
  <c r="Q1958" i="6" s="1"/>
  <c r="Q1959" i="6" a="1"/>
  <c r="Q1959" i="6" s="1"/>
  <c r="Q1960" i="6" a="1"/>
  <c r="Q1960" i="6" s="1"/>
  <c r="Q1961" i="6" a="1"/>
  <c r="Q1961" i="6" s="1"/>
  <c r="Q1962" i="6" a="1"/>
  <c r="Q1962" i="6"/>
  <c r="Q1963" i="6" a="1"/>
  <c r="Q1963" i="6"/>
  <c r="Q1964" i="6" a="1"/>
  <c r="Q1964" i="6" s="1"/>
  <c r="Q1965" i="6" a="1"/>
  <c r="Q1965" i="6"/>
  <c r="Q1966" i="6" a="1"/>
  <c r="Q1966" i="6" s="1"/>
  <c r="Q1967" i="6" a="1"/>
  <c r="Q1967" i="6" s="1"/>
  <c r="Q1968" i="6" a="1"/>
  <c r="Q1968" i="6"/>
  <c r="Q1969" i="6" a="1"/>
  <c r="Q1969" i="6"/>
  <c r="Q1970" i="6" a="1"/>
  <c r="Q1970" i="6" s="1"/>
  <c r="Q1971" i="6" a="1"/>
  <c r="Q1971" i="6" s="1"/>
  <c r="Q1972" i="6" a="1"/>
  <c r="Q1972" i="6"/>
  <c r="Q1973" i="6" a="1"/>
  <c r="Q1973" i="6" s="1"/>
  <c r="Q1974" i="6" a="1"/>
  <c r="Q1974" i="6"/>
  <c r="Q1975" i="6" a="1"/>
  <c r="Q1975" i="6"/>
  <c r="Q1976" i="6" a="1"/>
  <c r="Q1976" i="6" s="1"/>
  <c r="Q1977" i="6" a="1"/>
  <c r="Q1977" i="6" s="1"/>
  <c r="Q1978" i="6" a="1"/>
  <c r="Q1978" i="6" s="1"/>
  <c r="Q1979" i="6" a="1"/>
  <c r="Q1979" i="6" s="1"/>
  <c r="Q1980" i="6" a="1"/>
  <c r="Q1980" i="6"/>
  <c r="Q1981" i="6" a="1"/>
  <c r="Q1981" i="6"/>
  <c r="Q1982" i="6" a="1"/>
  <c r="Q1982" i="6" s="1"/>
  <c r="Q1983" i="6" a="1"/>
  <c r="Q1983" i="6"/>
  <c r="Q1984" i="6" a="1"/>
  <c r="Q1984" i="6" s="1"/>
  <c r="Q1985" i="6" a="1"/>
  <c r="Q1985" i="6" s="1"/>
  <c r="Q1986" i="6" a="1"/>
  <c r="Q1986" i="6"/>
  <c r="Q1987" i="6" a="1"/>
  <c r="Q1987" i="6"/>
  <c r="Q1988" i="6" a="1"/>
  <c r="Q1988" i="6" s="1"/>
  <c r="Q1989" i="6" a="1"/>
  <c r="Q1989" i="6" s="1"/>
  <c r="Q1990" i="6" a="1"/>
  <c r="Q1990" i="6"/>
  <c r="Q1991" i="6" a="1"/>
  <c r="Q1991" i="6" s="1"/>
  <c r="Q1992" i="6" a="1"/>
  <c r="Q1992" i="6"/>
  <c r="Q1993" i="6" a="1"/>
  <c r="Q1993" i="6"/>
  <c r="Q1994" i="6" a="1"/>
  <c r="Q1994" i="6" s="1"/>
  <c r="Q1995" i="6" a="1"/>
  <c r="Q1995" i="6" s="1"/>
  <c r="Q1996" i="6" a="1"/>
  <c r="Q1996" i="6" s="1"/>
  <c r="Q1997" i="6" a="1"/>
  <c r="Q1997" i="6" s="1"/>
  <c r="Q1998" i="6" a="1"/>
  <c r="Q1998" i="6"/>
  <c r="Q1999" i="6" a="1"/>
  <c r="Q1999" i="6"/>
  <c r="Q2000" i="6" a="1"/>
  <c r="Q2000" i="6" s="1"/>
  <c r="Q2001" i="6" a="1"/>
  <c r="Q2001" i="6"/>
  <c r="Q2002" i="6" a="1"/>
  <c r="Q2002" i="6" s="1"/>
  <c r="Q2003" i="6" a="1"/>
  <c r="Q2003" i="6" s="1"/>
  <c r="Q2004" i="6" a="1"/>
  <c r="Q2004" i="6"/>
  <c r="Q2005" i="6" a="1"/>
  <c r="Q2005" i="6"/>
  <c r="Q2006" i="6" a="1"/>
  <c r="Q2006" i="6" s="1"/>
  <c r="Q2007" i="6" a="1"/>
  <c r="Q2007" i="6" s="1"/>
  <c r="Q2008" i="6" a="1"/>
  <c r="Q2008" i="6" s="1"/>
  <c r="Q2009" i="6" a="1"/>
  <c r="Q2009" i="6" s="1"/>
  <c r="Q2010" i="6" a="1"/>
  <c r="Q2010" i="6"/>
  <c r="Q2011" i="6" a="1"/>
  <c r="Q2011" i="6"/>
  <c r="Q2012" i="6" a="1"/>
  <c r="Q2012" i="6" s="1"/>
  <c r="Q2013" i="6" a="1"/>
  <c r="Q2013" i="6" s="1"/>
  <c r="Q2014" i="6" a="1"/>
  <c r="Q2014" i="6" s="1"/>
  <c r="Q2015" i="6" a="1"/>
  <c r="Q2015" i="6" s="1"/>
  <c r="Q2016" i="6" a="1"/>
  <c r="Q2016" i="6"/>
  <c r="Q2017" i="6" a="1"/>
  <c r="Q2017" i="6"/>
  <c r="Q2018" i="6" a="1"/>
  <c r="Q2018" i="6" s="1"/>
  <c r="Q2019" i="6" a="1"/>
  <c r="Q2019" i="6" s="1"/>
  <c r="Q2020" i="6" a="1"/>
  <c r="Q2020" i="6" s="1"/>
  <c r="Q2021" i="6" a="1"/>
  <c r="Q2021" i="6" s="1"/>
  <c r="Q2022" i="6" a="1"/>
  <c r="Q2022" i="6"/>
  <c r="Q2023" i="6" a="1"/>
  <c r="Q2023" i="6"/>
  <c r="Q2024" i="6" a="1"/>
  <c r="Q2024" i="6" s="1"/>
  <c r="Q2025" i="6" a="1"/>
  <c r="Q2025" i="6" s="1"/>
  <c r="Q2026" i="6" a="1"/>
  <c r="Q2026" i="6" s="1"/>
  <c r="Q2027" i="6" a="1"/>
  <c r="Q2027" i="6" s="1"/>
  <c r="Q2028" i="6" a="1"/>
  <c r="Q2028" i="6"/>
  <c r="Q2029" i="6" a="1"/>
  <c r="Q2029" i="6"/>
  <c r="Q2030" i="6" a="1"/>
  <c r="Q2030" i="6" s="1"/>
  <c r="Q2031" i="6" a="1"/>
  <c r="Q2031" i="6"/>
  <c r="Q2032" i="6" a="1"/>
  <c r="Q2032" i="6" s="1"/>
  <c r="Q2033" i="6" a="1"/>
  <c r="Q2033" i="6" s="1"/>
  <c r="Q2034" i="6" a="1"/>
  <c r="Q2034" i="6"/>
  <c r="Q2035" i="6" a="1"/>
  <c r="Q2035" i="6"/>
  <c r="Q2036" i="6" a="1"/>
  <c r="Q2036" i="6" s="1"/>
  <c r="Q2037" i="6" a="1"/>
  <c r="Q2037" i="6" s="1"/>
  <c r="Q2038" i="6" a="1"/>
  <c r="Q2038" i="6"/>
  <c r="Q2039" i="6" a="1"/>
  <c r="Q2039" i="6" s="1"/>
  <c r="Q2040" i="6" a="1"/>
  <c r="Q2040" i="6"/>
  <c r="Q2041" i="6" a="1"/>
  <c r="Q2041" i="6"/>
  <c r="Q2042" i="6" a="1"/>
  <c r="Q2042" i="6" s="1"/>
  <c r="Q2043" i="6" a="1"/>
  <c r="Q2043" i="6" s="1"/>
  <c r="Q2044" i="6" a="1"/>
  <c r="Q2044" i="6" s="1"/>
  <c r="Q2045" i="6" a="1"/>
  <c r="Q2045" i="6" s="1"/>
  <c r="Q2046" i="6" a="1"/>
  <c r="Q2046" i="6"/>
  <c r="Q2047" i="6" a="1"/>
  <c r="Q2047" i="6"/>
  <c r="Q2048" i="6" a="1"/>
  <c r="Q2048" i="6" s="1"/>
  <c r="Q2049" i="6" a="1"/>
  <c r="Q2049" i="6"/>
  <c r="Q2050" i="6" a="1"/>
  <c r="Q2050" i="6" s="1"/>
  <c r="Q2051" i="6" a="1"/>
  <c r="Q2051" i="6" s="1"/>
  <c r="Q2052" i="6" a="1"/>
  <c r="Q2052" i="6"/>
  <c r="Q2053" i="6" a="1"/>
  <c r="Q2053" i="6"/>
  <c r="Q2054" i="6" a="1"/>
  <c r="Q2054" i="6" s="1"/>
  <c r="Q2055" i="6" a="1"/>
  <c r="Q2055" i="6" s="1"/>
  <c r="Q2056" i="6" a="1"/>
  <c r="Q2056" i="6"/>
  <c r="Q2057" i="6" a="1"/>
  <c r="Q2057" i="6" s="1"/>
  <c r="Q2058" i="6" a="1"/>
  <c r="Q2058" i="6"/>
  <c r="Q2059" i="6" a="1"/>
  <c r="Q2059" i="6"/>
  <c r="Q2060" i="6" a="1"/>
  <c r="Q2060" i="6" s="1"/>
  <c r="Q2061" i="6" a="1"/>
  <c r="Q2061" i="6" s="1"/>
  <c r="Q2062" i="6" a="1"/>
  <c r="Q2062" i="6" s="1"/>
  <c r="Q2063" i="6" a="1"/>
  <c r="Q2063" i="6" s="1"/>
  <c r="Q2064" i="6" a="1"/>
  <c r="Q2064" i="6"/>
  <c r="Q2065" i="6" a="1"/>
  <c r="Q2065" i="6"/>
  <c r="Q2066" i="6" a="1"/>
  <c r="Q2066" i="6" s="1"/>
  <c r="Q2067" i="6" a="1"/>
  <c r="Q2067" i="6"/>
  <c r="Q2068" i="6" a="1"/>
  <c r="Q2068" i="6" s="1"/>
  <c r="Q2069" i="6" a="1"/>
  <c r="Q2069" i="6" s="1"/>
  <c r="Q2070" i="6" a="1"/>
  <c r="Q2070" i="6"/>
  <c r="Q2071" i="6" a="1"/>
  <c r="Q2071" i="6"/>
  <c r="Q2072" i="6" a="1"/>
  <c r="Q2072" i="6" s="1"/>
  <c r="Q2073" i="6" a="1"/>
  <c r="Q2073" i="6" s="1"/>
  <c r="Q2074" i="6" a="1"/>
  <c r="Q2074" i="6"/>
  <c r="Q2075" i="6" a="1"/>
  <c r="Q2075" i="6" s="1"/>
  <c r="Q2076" i="6" a="1"/>
  <c r="Q2076" i="6"/>
  <c r="Q2077" i="6" a="1"/>
  <c r="Q2077" i="6"/>
  <c r="Q2078" i="6" a="1"/>
  <c r="Q2078" i="6" s="1"/>
  <c r="Q2079" i="6" a="1"/>
  <c r="Q2079" i="6" s="1"/>
  <c r="Q2080" i="6" a="1"/>
  <c r="Q2080" i="6" s="1"/>
  <c r="Q2081" i="6" a="1"/>
  <c r="Q2081" i="6" s="1"/>
  <c r="Q2082" i="6" a="1"/>
  <c r="Q2082" i="6"/>
  <c r="Q2083" i="6" a="1"/>
  <c r="Q2083" i="6"/>
  <c r="Q2084" i="6" a="1"/>
  <c r="Q2084" i="6" s="1"/>
  <c r="Q2085" i="6" a="1"/>
  <c r="Q2085" i="6"/>
  <c r="Q2086" i="6" a="1"/>
  <c r="Q2086" i="6" s="1"/>
  <c r="Q2087" i="6" a="1"/>
  <c r="Q2087" i="6" s="1"/>
  <c r="Q2088" i="6" a="1"/>
  <c r="Q2088" i="6"/>
  <c r="Q2089" i="6" a="1"/>
  <c r="Q2089" i="6"/>
  <c r="Q2090" i="6" a="1"/>
  <c r="Q2090" i="6" s="1"/>
  <c r="Q2091" i="6" a="1"/>
  <c r="Q2091" i="6"/>
  <c r="Q2092" i="6" a="1"/>
  <c r="Q2092" i="6"/>
  <c r="Q2093" i="6" a="1"/>
  <c r="Q2093" i="6" s="1"/>
  <c r="Q2094" i="6" a="1"/>
  <c r="Q2094" i="6"/>
  <c r="Q2095" i="6" a="1"/>
  <c r="Q2095" i="6"/>
  <c r="Q2096" i="6" a="1"/>
  <c r="Q2096" i="6" s="1"/>
  <c r="Q2097" i="6" a="1"/>
  <c r="Q2097" i="6" s="1"/>
  <c r="Q2098" i="6" a="1"/>
  <c r="Q2098" i="6"/>
  <c r="Q2099" i="6" a="1"/>
  <c r="Q2099" i="6" s="1"/>
  <c r="Q2100" i="6" a="1"/>
  <c r="Q2100" i="6"/>
  <c r="Q2101" i="6" a="1"/>
  <c r="Q2101" i="6"/>
  <c r="Q2102" i="6" a="1"/>
  <c r="Q2102" i="6" s="1"/>
  <c r="Q2103" i="6" a="1"/>
  <c r="Q2103" i="6"/>
  <c r="Q2104" i="6" a="1"/>
  <c r="Q2104" i="6" s="1"/>
  <c r="Q2105" i="6" a="1"/>
  <c r="Q2105" i="6" s="1"/>
  <c r="Q2106" i="6" a="1"/>
  <c r="Q2106" i="6"/>
  <c r="Q2107" i="6" a="1"/>
  <c r="Q2107" i="6"/>
  <c r="Q2108" i="6" a="1"/>
  <c r="Q2108" i="6" s="1"/>
  <c r="Q2109" i="6" a="1"/>
  <c r="Q2109" i="6"/>
  <c r="Q2110" i="6" a="1"/>
  <c r="Q2110" i="6"/>
  <c r="Q2111" i="6" a="1"/>
  <c r="Q2111" i="6" s="1"/>
  <c r="Q2112" i="6" a="1"/>
  <c r="Q2112" i="6"/>
  <c r="Q2113" i="6" a="1"/>
  <c r="Q2113" i="6"/>
  <c r="Q2114" i="6" a="1"/>
  <c r="Q2114" i="6" s="1"/>
  <c r="Q2115" i="6" a="1"/>
  <c r="Q2115" i="6" s="1"/>
  <c r="Q2116" i="6" a="1"/>
  <c r="Q2116" i="6"/>
  <c r="Q2117" i="6" a="1"/>
  <c r="Q2117" i="6" s="1"/>
  <c r="Q2118" i="6" a="1"/>
  <c r="Q2118" i="6"/>
  <c r="Q2119" i="6" a="1"/>
  <c r="Q2119" i="6"/>
  <c r="Q2120" i="6" a="1"/>
  <c r="Q2120" i="6" s="1"/>
  <c r="Q2121" i="6" a="1"/>
  <c r="Q2121" i="6"/>
  <c r="Q2122" i="6" a="1"/>
  <c r="Q2122" i="6" s="1"/>
  <c r="Q2123" i="6" a="1"/>
  <c r="Q2123" i="6" s="1"/>
  <c r="Q2124" i="6" a="1"/>
  <c r="Q2124" i="6"/>
  <c r="Q2125" i="6" a="1"/>
  <c r="Q2125" i="6"/>
  <c r="Q2126" i="6" a="1"/>
  <c r="Q2126" i="6" s="1"/>
  <c r="Q2127" i="6" a="1"/>
  <c r="Q2127" i="6"/>
  <c r="Q2128" i="6" a="1"/>
  <c r="Q2128" i="6"/>
  <c r="Q2129" i="6" a="1"/>
  <c r="Q2129" i="6" s="1"/>
  <c r="Q2130" i="6" a="1"/>
  <c r="Q2130" i="6"/>
  <c r="Q2131" i="6" a="1"/>
  <c r="Q2131" i="6"/>
  <c r="Q2132" i="6" a="1"/>
  <c r="Q2132" i="6" s="1"/>
  <c r="Q2133" i="6" a="1"/>
  <c r="Q2133" i="6" s="1"/>
  <c r="Q2134" i="6" a="1"/>
  <c r="Q2134" i="6"/>
  <c r="Q2135" i="6" a="1"/>
  <c r="Q2135" i="6" s="1"/>
  <c r="Q2136" i="6" a="1"/>
  <c r="Q2136" i="6"/>
  <c r="Q2137" i="6" a="1"/>
  <c r="Q2137" i="6"/>
  <c r="Q2138" i="6" a="1"/>
  <c r="Q2138" i="6" s="1"/>
  <c r="Q2139" i="6" a="1"/>
  <c r="Q2139" i="6"/>
  <c r="Q2140" i="6" a="1"/>
  <c r="Q2140" i="6" s="1"/>
  <c r="Q2141" i="6" a="1"/>
  <c r="Q2141" i="6" s="1"/>
  <c r="Q2142" i="6" a="1"/>
  <c r="Q2142" i="6"/>
  <c r="Q2143" i="6" a="1"/>
  <c r="Q2143" i="6"/>
  <c r="Q2144" i="6" a="1"/>
  <c r="Q2144" i="6" s="1"/>
  <c r="Q2145" i="6" a="1"/>
  <c r="Q2145" i="6"/>
  <c r="Q2146" i="6" a="1"/>
  <c r="Q2146" i="6"/>
  <c r="Q2147" i="6" a="1"/>
  <c r="Q2147" i="6" s="1"/>
  <c r="Q2148" i="6" a="1"/>
  <c r="Q2148" i="6"/>
  <c r="Q2149" i="6" a="1"/>
  <c r="Q2149" i="6"/>
  <c r="Q2150" i="6" a="1"/>
  <c r="Q2150" i="6" s="1"/>
  <c r="Q2151" i="6" a="1"/>
  <c r="Q2151" i="6" s="1"/>
  <c r="Q2152" i="6" a="1"/>
  <c r="Q2152" i="6"/>
  <c r="Q2153" i="6" a="1"/>
  <c r="Q2153" i="6" s="1"/>
  <c r="Q2154" i="6" a="1"/>
  <c r="Q2154" i="6"/>
  <c r="Q2155" i="6" a="1"/>
  <c r="Q2155" i="6"/>
  <c r="Q2156" i="6" a="1"/>
  <c r="Q2156" i="6" s="1"/>
  <c r="Q2157" i="6" a="1"/>
  <c r="Q2157" i="6"/>
  <c r="Q2158" i="6" a="1"/>
  <c r="Q2158" i="6" s="1"/>
  <c r="Q2159" i="6" a="1"/>
  <c r="Q2159" i="6" s="1"/>
  <c r="Q2160" i="6" a="1"/>
  <c r="Q2160" i="6"/>
  <c r="Q2161" i="6" a="1"/>
  <c r="Q2161" i="6"/>
  <c r="Q2162" i="6" a="1"/>
  <c r="Q2162" i="6" s="1"/>
  <c r="Q2163" i="6" a="1"/>
  <c r="Q2163" i="6"/>
  <c r="Q2164" i="6" a="1"/>
  <c r="Q2164" i="6"/>
  <c r="Q2165" i="6" a="1"/>
  <c r="Q2165" i="6" s="1"/>
  <c r="Q2166" i="6" a="1"/>
  <c r="Q2166" i="6"/>
  <c r="Q2167" i="6" a="1"/>
  <c r="Q2167" i="6"/>
  <c r="Q2168" i="6" a="1"/>
  <c r="Q2168" i="6" s="1"/>
  <c r="Q2169" i="6" a="1"/>
  <c r="Q2169" i="6" s="1"/>
  <c r="Q2170" i="6" a="1"/>
  <c r="Q2170" i="6"/>
  <c r="Q2171" i="6" a="1"/>
  <c r="Q2171" i="6" s="1"/>
  <c r="Q2172" i="6" a="1"/>
  <c r="Q2172" i="6"/>
  <c r="Q2173" i="6" a="1"/>
  <c r="Q2173" i="6"/>
  <c r="Q2174" i="6" a="1"/>
  <c r="Q2174" i="6" s="1"/>
  <c r="Q2175" i="6" a="1"/>
  <c r="Q2175" i="6" s="1"/>
  <c r="Q2176" i="6" a="1"/>
  <c r="Q2176" i="6" s="1"/>
  <c r="Q2177" i="6" a="1"/>
  <c r="Q2177" i="6" s="1"/>
  <c r="Q2178" i="6" a="1"/>
  <c r="Q2178" i="6"/>
  <c r="Q2179" i="6" a="1"/>
  <c r="Q2179" i="6"/>
  <c r="Q2180" i="6" a="1"/>
  <c r="Q2180" i="6" s="1"/>
  <c r="Q2181" i="6" a="1"/>
  <c r="Q2181" i="6"/>
  <c r="Q2182" i="6" a="1"/>
  <c r="Q2182" i="6" s="1"/>
  <c r="Q2183" i="6" a="1"/>
  <c r="Q2183" i="6" s="1"/>
  <c r="Q2184" i="6" a="1"/>
  <c r="Q2184" i="6"/>
  <c r="Q2185" i="6" a="1"/>
  <c r="Q2185" i="6"/>
  <c r="Q2186" i="6" a="1"/>
  <c r="Q2186" i="6" s="1"/>
  <c r="Q2187" i="6" a="1"/>
  <c r="Q2187" i="6" s="1"/>
  <c r="Q2188" i="6" a="1"/>
  <c r="Q2188" i="6"/>
  <c r="Q2189" i="6" a="1"/>
  <c r="Q2189" i="6" s="1"/>
  <c r="Q2190" i="6" a="1"/>
  <c r="Q2190" i="6"/>
  <c r="Q2191" i="6" a="1"/>
  <c r="Q2191" i="6"/>
  <c r="Q2192" i="6" a="1"/>
  <c r="Q2192" i="6" s="1"/>
  <c r="Q2193" i="6" a="1"/>
  <c r="Q2193" i="6" s="1"/>
  <c r="Q2194" i="6" a="1"/>
  <c r="Q2194" i="6" s="1"/>
  <c r="Q2195" i="6" a="1"/>
  <c r="Q2195" i="6" s="1"/>
  <c r="Q2196" i="6" a="1"/>
  <c r="Q2196" i="6"/>
  <c r="Q2197" i="6" a="1"/>
  <c r="Q2197" i="6"/>
  <c r="Q2198" i="6" a="1"/>
  <c r="Q2198" i="6" s="1"/>
  <c r="Q2199" i="6" a="1"/>
  <c r="Q2199" i="6"/>
  <c r="Q2200" i="6" a="1"/>
  <c r="Q2200" i="6" s="1"/>
  <c r="Q2201" i="6" a="1"/>
  <c r="Q2201" i="6" s="1"/>
  <c r="Q2202" i="6" a="1"/>
  <c r="Q2202" i="6"/>
  <c r="Q2203" i="6" a="1"/>
  <c r="Q2203" i="6"/>
  <c r="Q2204" i="6" a="1"/>
  <c r="Q2204" i="6" s="1"/>
  <c r="Q2205" i="6" a="1"/>
  <c r="Q2205" i="6" s="1"/>
  <c r="Q2206" i="6" a="1"/>
  <c r="Q2206" i="6"/>
  <c r="Q2207" i="6" a="1"/>
  <c r="Q2207" i="6" s="1"/>
  <c r="Q2208" i="6" a="1"/>
  <c r="Q2208" i="6"/>
  <c r="Q2209" i="6" a="1"/>
  <c r="Q2209" i="6"/>
  <c r="Q2210" i="6" a="1"/>
  <c r="Q2210" i="6" s="1"/>
  <c r="Q2211" i="6" a="1"/>
  <c r="Q2211" i="6" s="1"/>
  <c r="Q2212" i="6" a="1"/>
  <c r="Q2212" i="6" s="1"/>
  <c r="Q2213" i="6" a="1"/>
  <c r="Q2213" i="6" s="1"/>
  <c r="Q2214" i="6" a="1"/>
  <c r="Q2214" i="6"/>
  <c r="Q2215" i="6" a="1"/>
  <c r="Q2215" i="6"/>
  <c r="Q2216" i="6" a="1"/>
  <c r="Q2216" i="6" s="1"/>
  <c r="Q2217" i="6" a="1"/>
  <c r="Q2217" i="6" s="1"/>
  <c r="Q2218" i="6" a="1"/>
  <c r="Q2218" i="6" s="1"/>
  <c r="Q2219" i="6" a="1"/>
  <c r="Q2219" i="6" s="1"/>
  <c r="Q2220" i="6" a="1"/>
  <c r="Q2220" i="6"/>
  <c r="Q2221" i="6" a="1"/>
  <c r="Q2221" i="6"/>
  <c r="Q2222" i="6" a="1"/>
  <c r="Q2222" i="6" s="1"/>
  <c r="Q2223" i="6" a="1"/>
  <c r="Q2223" i="6" s="1"/>
  <c r="Q2224" i="6" a="1"/>
  <c r="Q2224" i="6" s="1"/>
  <c r="Q2225" i="6" a="1"/>
  <c r="Q2225" i="6" s="1"/>
  <c r="Q2226" i="6" a="1"/>
  <c r="Q2226" i="6"/>
  <c r="Q2227" i="6" a="1"/>
  <c r="Q2227" i="6"/>
  <c r="Q2228" i="6" a="1"/>
  <c r="Q2228" i="6" s="1"/>
  <c r="Q2229" i="6" a="1"/>
  <c r="Q2229" i="6" s="1"/>
  <c r="Q2230" i="6" a="1"/>
  <c r="Q2230" i="6" s="1"/>
  <c r="Q2231" i="6" a="1"/>
  <c r="Q2231" i="6" s="1"/>
  <c r="Q2232" i="6" a="1"/>
  <c r="Q2232" i="6"/>
  <c r="Q2233" i="6" a="1"/>
  <c r="Q2233" i="6"/>
  <c r="Q2234" i="6" a="1"/>
  <c r="Q2234" i="6" s="1"/>
  <c r="Q2235" i="6" a="1"/>
  <c r="Q2235" i="6" s="1"/>
  <c r="Q2236" i="6" a="1"/>
  <c r="Q2236" i="6"/>
  <c r="Q2237" i="6" a="1"/>
  <c r="Q2237" i="6" s="1"/>
  <c r="Q2238" i="6" a="1"/>
  <c r="Q2238" i="6"/>
  <c r="Q2239" i="6" a="1"/>
  <c r="Q2239" i="6"/>
  <c r="Q2240" i="6" a="1"/>
  <c r="Q2240" i="6" s="1"/>
  <c r="Q2241" i="6" a="1"/>
  <c r="Q2241" i="6" s="1"/>
  <c r="Q2242" i="6" a="1"/>
  <c r="Q2242" i="6" s="1"/>
  <c r="Q2243" i="6" a="1"/>
  <c r="Q2243" i="6" s="1"/>
  <c r="Q2244" i="6" a="1"/>
  <c r="Q2244" i="6"/>
  <c r="Q2245" i="6" a="1"/>
  <c r="Q2245" i="6"/>
  <c r="Q2246" i="6" a="1"/>
  <c r="Q2246" i="6" s="1"/>
  <c r="Q2247" i="6" a="1"/>
  <c r="Q2247" i="6"/>
  <c r="Q2248" i="6" a="1"/>
  <c r="Q2248" i="6" s="1"/>
  <c r="Q2249" i="6" a="1"/>
  <c r="Q2249" i="6" s="1"/>
  <c r="Q2250" i="6" a="1"/>
  <c r="Q2250" i="6"/>
  <c r="Q2251" i="6" a="1"/>
  <c r="Q2251" i="6"/>
  <c r="Q2252" i="6" a="1"/>
  <c r="Q2252" i="6" s="1"/>
  <c r="Q2253" i="6" a="1"/>
  <c r="Q2253" i="6" s="1"/>
  <c r="Q2254" i="6" a="1"/>
  <c r="Q2254" i="6"/>
  <c r="Q2255" i="6" a="1"/>
  <c r="Q2255" i="6" s="1"/>
  <c r="Q2256" i="6" a="1"/>
  <c r="Q2256" i="6"/>
  <c r="Q2257" i="6" a="1"/>
  <c r="Q2257" i="6"/>
  <c r="Q2258" i="6" a="1"/>
  <c r="Q2258" i="6" s="1"/>
  <c r="Q2259" i="6" a="1"/>
  <c r="Q2259" i="6" s="1"/>
  <c r="Q2260" i="6" a="1"/>
  <c r="Q2260" i="6" s="1"/>
  <c r="Q2261" i="6" a="1"/>
  <c r="Q2261" i="6" s="1"/>
  <c r="Q2262" i="6" a="1"/>
  <c r="Q2262" i="6"/>
  <c r="Q2263" i="6" a="1"/>
  <c r="Q2263" i="6"/>
  <c r="Q2264" i="6" a="1"/>
  <c r="Q2264" i="6" s="1"/>
  <c r="Q2265" i="6" a="1"/>
  <c r="Q2265" i="6"/>
  <c r="Q2266" i="6" a="1"/>
  <c r="Q2266" i="6" s="1"/>
  <c r="Q2267" i="6" a="1"/>
  <c r="Q2267" i="6" s="1"/>
  <c r="Q2268" i="6" a="1"/>
  <c r="Q2268" i="6"/>
  <c r="Q2269" i="6" a="1"/>
  <c r="Q2269" i="6"/>
  <c r="Q2270" i="6" a="1"/>
  <c r="Q2270" i="6" s="1"/>
  <c r="Q2271" i="6" a="1"/>
  <c r="Q2271" i="6" s="1"/>
  <c r="Q2272" i="6" a="1"/>
  <c r="Q2272" i="6"/>
  <c r="Q2273" i="6" a="1"/>
  <c r="Q2273" i="6" s="1"/>
  <c r="Q2274" i="6" a="1"/>
  <c r="Q2274" i="6"/>
  <c r="Q2275" i="6" a="1"/>
  <c r="Q2275" i="6"/>
  <c r="Q2276" i="6" a="1"/>
  <c r="Q2276" i="6" s="1"/>
  <c r="Q2277" i="6" a="1"/>
  <c r="Q2277" i="6" s="1"/>
  <c r="Q2278" i="6" a="1"/>
  <c r="Q2278" i="6" s="1"/>
  <c r="Q2279" i="6" a="1"/>
  <c r="Q2279" i="6" s="1"/>
  <c r="Q2280" i="6" a="1"/>
  <c r="Q2280" i="6"/>
  <c r="Q2281" i="6" a="1"/>
  <c r="Q2281" i="6"/>
  <c r="Q2282" i="6" a="1"/>
  <c r="Q2282" i="6" s="1"/>
  <c r="Q2283" i="6" a="1"/>
  <c r="Q2283" i="6"/>
  <c r="Q2284" i="6" a="1"/>
  <c r="Q2284" i="6" s="1"/>
  <c r="Q2285" i="6" a="1"/>
  <c r="Q2285" i="6" s="1"/>
  <c r="Q2286" i="6" a="1"/>
  <c r="Q2286" i="6"/>
  <c r="Q2287" i="6" a="1"/>
  <c r="Q2287" i="6"/>
  <c r="Q2288" i="6" a="1"/>
  <c r="Q2288" i="6" s="1"/>
  <c r="Q2289" i="6" a="1"/>
  <c r="Q2289" i="6" s="1"/>
  <c r="Q2290" i="6" a="1"/>
  <c r="Q2290" i="6"/>
  <c r="Q2291" i="6" a="1"/>
  <c r="Q2291" i="6" s="1"/>
  <c r="Q2292" i="6" a="1"/>
  <c r="Q2292" i="6"/>
  <c r="Q2293" i="6" a="1"/>
  <c r="Q2293" i="6"/>
  <c r="Q2294" i="6" a="1"/>
  <c r="Q2294" i="6" s="1"/>
  <c r="Q2295" i="6" a="1"/>
  <c r="Q2295" i="6" s="1"/>
  <c r="Q2296" i="6" a="1"/>
  <c r="Q2296" i="6" s="1"/>
  <c r="Q2297" i="6" a="1"/>
  <c r="Q2297" i="6" s="1"/>
  <c r="Q2298" i="6" a="1"/>
  <c r="Q2298" i="6"/>
  <c r="Q2299" i="6" a="1"/>
  <c r="Q2299" i="6"/>
  <c r="Q2300" i="6" a="1"/>
  <c r="Q2300" i="6" s="1"/>
  <c r="Q2301" i="6" a="1"/>
  <c r="Q2301" i="6"/>
  <c r="Q2302" i="6" a="1"/>
  <c r="Q2302" i="6" s="1"/>
  <c r="Q2303" i="6" a="1"/>
  <c r="Q2303" i="6" s="1"/>
  <c r="Q2304" i="6" a="1"/>
  <c r="Q2304" i="6"/>
  <c r="Q2305" i="6" a="1"/>
  <c r="Q2305" i="6"/>
  <c r="Q2306" i="6" a="1"/>
  <c r="Q2306" i="6" s="1"/>
  <c r="Q2307" i="6" a="1"/>
  <c r="Q2307" i="6" s="1"/>
  <c r="Q2308" i="6" a="1"/>
  <c r="Q2308" i="6"/>
  <c r="Q2309" i="6" a="1"/>
  <c r="Q2309" i="6" s="1"/>
  <c r="Q2310" i="6" a="1"/>
  <c r="Q2310" i="6"/>
  <c r="Q2311" i="6" a="1"/>
  <c r="Q2311" i="6"/>
  <c r="Q2312" i="6" a="1"/>
  <c r="Q2312" i="6" s="1"/>
  <c r="Q2313" i="6" a="1"/>
  <c r="Q2313" i="6" s="1"/>
  <c r="Q2314" i="6" a="1"/>
  <c r="Q2314" i="6" s="1"/>
  <c r="Q2315" i="6" a="1"/>
  <c r="Q2315" i="6" s="1"/>
  <c r="Q2316" i="6" a="1"/>
  <c r="Q2316" i="6"/>
  <c r="Q2317" i="6" a="1"/>
  <c r="Q2317" i="6"/>
  <c r="Q2318" i="6" a="1"/>
  <c r="Q2318" i="6" s="1"/>
  <c r="Q2319" i="6" a="1"/>
  <c r="Q2319" i="6"/>
  <c r="Q2320" i="6" a="1"/>
  <c r="Q2320" i="6" s="1"/>
  <c r="Q2321" i="6" a="1"/>
  <c r="Q2321" i="6" s="1"/>
  <c r="Q2322" i="6" a="1"/>
  <c r="Q2322" i="6"/>
  <c r="Q2323" i="6" a="1"/>
  <c r="Q2323" i="6"/>
  <c r="Q2324" i="6" a="1"/>
  <c r="Q2324" i="6" s="1"/>
  <c r="Q2325" i="6" a="1"/>
  <c r="Q2325" i="6" s="1"/>
  <c r="Q2326" i="6" a="1"/>
  <c r="Q2326" i="6"/>
  <c r="Q2327" i="6" a="1"/>
  <c r="Q2327" i="6" s="1"/>
  <c r="Q2328" i="6" a="1"/>
  <c r="Q2328" i="6"/>
  <c r="Q2329" i="6" a="1"/>
  <c r="Q2329" i="6"/>
  <c r="Q2330" i="6" a="1"/>
  <c r="Q2330" i="6" s="1"/>
  <c r="Q2331" i="6" a="1"/>
  <c r="Q2331" i="6" s="1"/>
  <c r="Q2332" i="6" a="1"/>
  <c r="Q2332" i="6" s="1"/>
  <c r="Q2333" i="6" a="1"/>
  <c r="Q2333" i="6" s="1"/>
  <c r="Q2334" i="6" a="1"/>
  <c r="Q2334" i="6"/>
  <c r="Q2335" i="6" a="1"/>
  <c r="Q2335" i="6"/>
  <c r="Q2336" i="6" a="1"/>
  <c r="Q2336" i="6" s="1"/>
  <c r="Q2" i="6" a="1"/>
  <c r="Q2" i="6"/>
  <c r="L8" i="6" a="1"/>
  <c r="L8" i="6" s="1"/>
  <c r="L3" i="6" a="1"/>
  <c r="L3" i="6" s="1"/>
  <c r="L4" i="6" a="1"/>
  <c r="L4" i="6"/>
  <c r="L5" i="6" a="1"/>
  <c r="L5" i="6"/>
  <c r="L6" i="6" a="1"/>
  <c r="L6" i="6" s="1"/>
  <c r="L7" i="6" a="1"/>
  <c r="L7" i="6" s="1"/>
  <c r="L9" i="6" a="1"/>
  <c r="L9" i="6"/>
  <c r="L10" i="6" a="1"/>
  <c r="L10" i="6" s="1"/>
  <c r="L11" i="6" a="1"/>
  <c r="L11" i="6"/>
  <c r="L12" i="6" a="1"/>
  <c r="L12" i="6"/>
  <c r="L13" i="6" a="1"/>
  <c r="L13" i="6" s="1"/>
  <c r="L14" i="6" a="1"/>
  <c r="L14" i="6" s="1"/>
  <c r="L15" i="6" a="1"/>
  <c r="L15" i="6" s="1"/>
  <c r="L16" i="6" a="1"/>
  <c r="L16" i="6" s="1"/>
  <c r="L17" i="6" a="1"/>
  <c r="L17" i="6"/>
  <c r="L18" i="6" a="1"/>
  <c r="L18" i="6"/>
  <c r="L19" i="6" a="1"/>
  <c r="L19" i="6" s="1"/>
  <c r="L20" i="6" a="1"/>
  <c r="L20" i="6"/>
  <c r="L21" i="6" a="1"/>
  <c r="L21" i="6" s="1"/>
  <c r="L22" i="6" a="1"/>
  <c r="L22" i="6" s="1"/>
  <c r="L23" i="6" a="1"/>
  <c r="L23" i="6"/>
  <c r="L24" i="6" a="1"/>
  <c r="L24" i="6"/>
  <c r="L25" i="6" a="1"/>
  <c r="L25" i="6" s="1"/>
  <c r="L26" i="6" a="1"/>
  <c r="L26" i="6" s="1"/>
  <c r="L27" i="6" a="1"/>
  <c r="L27" i="6"/>
  <c r="L28" i="6" a="1"/>
  <c r="L28" i="6" s="1"/>
  <c r="L29" i="6" a="1"/>
  <c r="L29" i="6"/>
  <c r="L30" i="6" a="1"/>
  <c r="L30" i="6"/>
  <c r="L31" i="6" a="1"/>
  <c r="L31" i="6" s="1"/>
  <c r="L32" i="6" a="1"/>
  <c r="L32" i="6" s="1"/>
  <c r="L33" i="6" a="1"/>
  <c r="L33" i="6" s="1"/>
  <c r="L34" i="6" a="1"/>
  <c r="L34" i="6" s="1"/>
  <c r="L35" i="6" a="1"/>
  <c r="L35" i="6"/>
  <c r="L36" i="6" a="1"/>
  <c r="L36" i="6"/>
  <c r="L37" i="6" a="1"/>
  <c r="L37" i="6" s="1"/>
  <c r="L38" i="6" a="1"/>
  <c r="L38" i="6"/>
  <c r="L39" i="6" a="1"/>
  <c r="L39" i="6" s="1"/>
  <c r="L40" i="6" a="1"/>
  <c r="L40" i="6" s="1"/>
  <c r="L41" i="6" a="1"/>
  <c r="L41" i="6"/>
  <c r="L42" i="6" a="1"/>
  <c r="L42" i="6"/>
  <c r="L43" i="6" a="1"/>
  <c r="L43" i="6" s="1"/>
  <c r="L44" i="6" a="1"/>
  <c r="L44" i="6" s="1"/>
  <c r="L45" i="6" a="1"/>
  <c r="L45" i="6"/>
  <c r="L46" i="6" a="1"/>
  <c r="L46" i="6" s="1"/>
  <c r="L47" i="6" a="1"/>
  <c r="L47" i="6"/>
  <c r="L48" i="6" a="1"/>
  <c r="L48" i="6"/>
  <c r="L49" i="6" a="1"/>
  <c r="L49" i="6" s="1"/>
  <c r="L50" i="6" a="1"/>
  <c r="L50" i="6" s="1"/>
  <c r="L51" i="6" a="1"/>
  <c r="L51" i="6" s="1"/>
  <c r="L52" i="6" a="1"/>
  <c r="L52" i="6" s="1"/>
  <c r="L53" i="6" a="1"/>
  <c r="L53" i="6"/>
  <c r="L54" i="6" a="1"/>
  <c r="L54" i="6"/>
  <c r="L55" i="6" a="1"/>
  <c r="L55" i="6" s="1"/>
  <c r="L56" i="6" a="1"/>
  <c r="L56" i="6"/>
  <c r="L57" i="6" a="1"/>
  <c r="L57" i="6" s="1"/>
  <c r="L58" i="6" a="1"/>
  <c r="L58" i="6" s="1"/>
  <c r="L59" i="6" a="1"/>
  <c r="L59" i="6"/>
  <c r="L60" i="6" a="1"/>
  <c r="L60" i="6"/>
  <c r="L61" i="6" a="1"/>
  <c r="L61" i="6" s="1"/>
  <c r="L62" i="6" a="1"/>
  <c r="L62" i="6" s="1"/>
  <c r="L63" i="6" a="1"/>
  <c r="L63" i="6"/>
  <c r="L64" i="6" a="1"/>
  <c r="L64" i="6" s="1"/>
  <c r="L65" i="6" a="1"/>
  <c r="L65" i="6"/>
  <c r="L66" i="6" a="1"/>
  <c r="L66" i="6"/>
  <c r="L67" i="6" a="1"/>
  <c r="L67" i="6" s="1"/>
  <c r="L68" i="6" a="1"/>
  <c r="L68" i="6" s="1"/>
  <c r="L69" i="6" a="1"/>
  <c r="L69" i="6" s="1"/>
  <c r="L70" i="6" a="1"/>
  <c r="L70" i="6" s="1"/>
  <c r="L71" i="6" a="1"/>
  <c r="L71" i="6"/>
  <c r="L72" i="6" a="1"/>
  <c r="L72" i="6"/>
  <c r="L73" i="6" a="1"/>
  <c r="L73" i="6" s="1"/>
  <c r="L74" i="6" a="1"/>
  <c r="L74" i="6"/>
  <c r="L75" i="6" a="1"/>
  <c r="L75" i="6" s="1"/>
  <c r="L76" i="6" a="1"/>
  <c r="L76" i="6" s="1"/>
  <c r="L77" i="6" a="1"/>
  <c r="L77" i="6"/>
  <c r="L78" i="6" a="1"/>
  <c r="L78" i="6" s="1"/>
  <c r="L79" i="6" a="1"/>
  <c r="L79" i="6" s="1"/>
  <c r="L80" i="6" a="1"/>
  <c r="L80" i="6" s="1"/>
  <c r="L81" i="6" a="1"/>
  <c r="L81" i="6"/>
  <c r="L82" i="6" a="1"/>
  <c r="L82" i="6" s="1"/>
  <c r="L83" i="6" a="1"/>
  <c r="L83" i="6"/>
  <c r="L84" i="6" a="1"/>
  <c r="L84" i="6"/>
  <c r="L85" i="6" a="1"/>
  <c r="L85" i="6" s="1"/>
  <c r="L86" i="6" a="1"/>
  <c r="L86" i="6" s="1"/>
  <c r="L87" i="6" a="1"/>
  <c r="L87" i="6" s="1"/>
  <c r="L88" i="6" a="1"/>
  <c r="L88" i="6" s="1"/>
  <c r="L89" i="6" a="1"/>
  <c r="L89" i="6"/>
  <c r="L90" i="6" a="1"/>
  <c r="L90" i="6"/>
  <c r="L91" i="6" a="1"/>
  <c r="L91" i="6" s="1"/>
  <c r="L92" i="6" a="1"/>
  <c r="L92" i="6"/>
  <c r="L93" i="6" a="1"/>
  <c r="L93" i="6" s="1"/>
  <c r="L94" i="6" a="1"/>
  <c r="L94" i="6" s="1"/>
  <c r="L95" i="6" a="1"/>
  <c r="L95" i="6"/>
  <c r="L96" i="6" a="1"/>
  <c r="L96" i="6" s="1"/>
  <c r="L97" i="6" a="1"/>
  <c r="L97" i="6" s="1"/>
  <c r="L98" i="6" a="1"/>
  <c r="L98" i="6" s="1"/>
  <c r="L99" i="6" a="1"/>
  <c r="L99" i="6"/>
  <c r="L100" i="6" a="1"/>
  <c r="L100" i="6" s="1"/>
  <c r="L101" i="6" a="1"/>
  <c r="L101" i="6"/>
  <c r="L102" i="6" a="1"/>
  <c r="L102" i="6"/>
  <c r="L103" i="6" a="1"/>
  <c r="L103" i="6" s="1"/>
  <c r="L104" i="6" a="1"/>
  <c r="L104" i="6" s="1"/>
  <c r="L105" i="6" a="1"/>
  <c r="L105" i="6" s="1"/>
  <c r="L106" i="6" a="1"/>
  <c r="L106" i="6" s="1"/>
  <c r="L107" i="6" a="1"/>
  <c r="L107" i="6"/>
  <c r="L108" i="6" a="1"/>
  <c r="L108" i="6"/>
  <c r="L109" i="6" a="1"/>
  <c r="L109" i="6" s="1"/>
  <c r="L110" i="6" a="1"/>
  <c r="L110" i="6"/>
  <c r="L111" i="6" a="1"/>
  <c r="L111" i="6" s="1"/>
  <c r="L112" i="6" a="1"/>
  <c r="L112" i="6" s="1"/>
  <c r="L113" i="6" a="1"/>
  <c r="L113" i="6"/>
  <c r="L114" i="6" a="1"/>
  <c r="L114" i="6" s="1"/>
  <c r="L115" i="6" a="1"/>
  <c r="L115" i="6" s="1"/>
  <c r="L116" i="6" a="1"/>
  <c r="L116" i="6" s="1"/>
  <c r="L117" i="6" a="1"/>
  <c r="L117" i="6" s="1"/>
  <c r="L118" i="6" a="1"/>
  <c r="L118" i="6" s="1"/>
  <c r="L119" i="6" a="1"/>
  <c r="L119" i="6"/>
  <c r="L120" i="6" a="1"/>
  <c r="L120" i="6"/>
  <c r="L121" i="6" a="1"/>
  <c r="L121" i="6" s="1"/>
  <c r="L122" i="6" a="1"/>
  <c r="L122" i="6" s="1"/>
  <c r="L123" i="6" a="1"/>
  <c r="L123" i="6" s="1"/>
  <c r="L124" i="6" a="1"/>
  <c r="L124" i="6" s="1"/>
  <c r="L125" i="6" a="1"/>
  <c r="L125" i="6"/>
  <c r="L126" i="6" a="1"/>
  <c r="L126" i="6"/>
  <c r="L127" i="6" a="1"/>
  <c r="L127" i="6" s="1"/>
  <c r="L128" i="6" a="1"/>
  <c r="L128" i="6" s="1"/>
  <c r="L129" i="6" a="1"/>
  <c r="L129" i="6" s="1"/>
  <c r="L130" i="6" a="1"/>
  <c r="L130" i="6" s="1"/>
  <c r="L131" i="6" a="1"/>
  <c r="L131" i="6"/>
  <c r="L132" i="6" a="1"/>
  <c r="L132" i="6" s="1"/>
  <c r="L133" i="6" a="1"/>
  <c r="L133" i="6" s="1"/>
  <c r="L134" i="6" a="1"/>
  <c r="L134" i="6" s="1"/>
  <c r="L135" i="6" a="1"/>
  <c r="L135" i="6" s="1"/>
  <c r="L136" i="6" a="1"/>
  <c r="L136" i="6" s="1"/>
  <c r="L137" i="6" a="1"/>
  <c r="L137" i="6"/>
  <c r="L138" i="6" a="1"/>
  <c r="L138" i="6"/>
  <c r="L139" i="6" a="1"/>
  <c r="L139" i="6" s="1"/>
  <c r="L140" i="6" a="1"/>
  <c r="L140" i="6" s="1"/>
  <c r="L141" i="6" a="1"/>
  <c r="L141" i="6" s="1"/>
  <c r="L142" i="6" a="1"/>
  <c r="L142" i="6" s="1"/>
  <c r="L143" i="6" a="1"/>
  <c r="L143" i="6"/>
  <c r="L144" i="6" a="1"/>
  <c r="L144" i="6"/>
  <c r="L145" i="6" a="1"/>
  <c r="L145" i="6" s="1"/>
  <c r="L146" i="6" a="1"/>
  <c r="L146" i="6" s="1"/>
  <c r="L147" i="6" a="1"/>
  <c r="L147" i="6" s="1"/>
  <c r="L148" i="6" a="1"/>
  <c r="L148" i="6" s="1"/>
  <c r="L149" i="6" a="1"/>
  <c r="L149" i="6"/>
  <c r="L150" i="6" a="1"/>
  <c r="L150" i="6" s="1"/>
  <c r="L151" i="6" a="1"/>
  <c r="L151" i="6" s="1"/>
  <c r="L152" i="6" a="1"/>
  <c r="L152" i="6" s="1"/>
  <c r="L153" i="6" a="1"/>
  <c r="L153" i="6" s="1"/>
  <c r="L154" i="6" a="1"/>
  <c r="L154" i="6" s="1"/>
  <c r="L155" i="6" a="1"/>
  <c r="L155" i="6"/>
  <c r="L156" i="6" a="1"/>
  <c r="L156" i="6"/>
  <c r="L157" i="6" a="1"/>
  <c r="L157" i="6" s="1"/>
  <c r="L158" i="6" a="1"/>
  <c r="L158" i="6" s="1"/>
  <c r="L159" i="6" a="1"/>
  <c r="L159" i="6" s="1"/>
  <c r="L160" i="6" a="1"/>
  <c r="L160" i="6" s="1"/>
  <c r="L161" i="6" a="1"/>
  <c r="L161" i="6"/>
  <c r="L162" i="6" a="1"/>
  <c r="L162" i="6"/>
  <c r="L163" i="6" a="1"/>
  <c r="L163" i="6" s="1"/>
  <c r="L164" i="6" a="1"/>
  <c r="L164" i="6" s="1"/>
  <c r="L165" i="6" a="1"/>
  <c r="L165" i="6" s="1"/>
  <c r="L166" i="6" a="1"/>
  <c r="L166" i="6" s="1"/>
  <c r="L167" i="6" a="1"/>
  <c r="L167" i="6"/>
  <c r="L168" i="6" a="1"/>
  <c r="L168" i="6" s="1"/>
  <c r="L169" i="6" a="1"/>
  <c r="L169" i="6" s="1"/>
  <c r="L170" i="6" a="1"/>
  <c r="L170" i="6" s="1"/>
  <c r="L171" i="6" a="1"/>
  <c r="L171" i="6" s="1"/>
  <c r="L172" i="6" a="1"/>
  <c r="L172" i="6" s="1"/>
  <c r="L173" i="6" a="1"/>
  <c r="L173" i="6"/>
  <c r="L174" i="6" a="1"/>
  <c r="L174" i="6"/>
  <c r="L175" i="6" a="1"/>
  <c r="L175" i="6" s="1"/>
  <c r="L176" i="6" a="1"/>
  <c r="L176" i="6" s="1"/>
  <c r="L177" i="6" a="1"/>
  <c r="L177" i="6" s="1"/>
  <c r="L178" i="6" a="1"/>
  <c r="L178" i="6" s="1"/>
  <c r="L179" i="6" a="1"/>
  <c r="L179" i="6"/>
  <c r="L180" i="6" a="1"/>
  <c r="L180" i="6"/>
  <c r="L181" i="6" a="1"/>
  <c r="L181" i="6" s="1"/>
  <c r="L182" i="6" a="1"/>
  <c r="L182" i="6" s="1"/>
  <c r="L183" i="6" a="1"/>
  <c r="L183" i="6" s="1"/>
  <c r="L184" i="6" a="1"/>
  <c r="L184" i="6" s="1"/>
  <c r="L185" i="6" a="1"/>
  <c r="L185" i="6"/>
  <c r="L186" i="6" a="1"/>
  <c r="L186" i="6" s="1"/>
  <c r="L187" i="6" a="1"/>
  <c r="L187" i="6" s="1"/>
  <c r="L188" i="6" a="1"/>
  <c r="L188" i="6" s="1"/>
  <c r="L189" i="6" a="1"/>
  <c r="L189" i="6" s="1"/>
  <c r="L190" i="6" a="1"/>
  <c r="L190" i="6" s="1"/>
  <c r="L191" i="6" a="1"/>
  <c r="L191" i="6"/>
  <c r="L192" i="6" a="1"/>
  <c r="L192" i="6"/>
  <c r="L193" i="6" a="1"/>
  <c r="L193" i="6" s="1"/>
  <c r="L194" i="6" a="1"/>
  <c r="L194" i="6" s="1"/>
  <c r="L195" i="6" a="1"/>
  <c r="L195" i="6" s="1"/>
  <c r="L196" i="6" a="1"/>
  <c r="L196" i="6" s="1"/>
  <c r="L197" i="6" a="1"/>
  <c r="L197" i="6"/>
  <c r="L198" i="6" a="1"/>
  <c r="L198" i="6"/>
  <c r="L199" i="6" a="1"/>
  <c r="L199" i="6" s="1"/>
  <c r="L200" i="6" a="1"/>
  <c r="L200" i="6" s="1"/>
  <c r="L201" i="6" a="1"/>
  <c r="L201" i="6" s="1"/>
  <c r="L202" i="6" a="1"/>
  <c r="L202" i="6" s="1"/>
  <c r="L203" i="6" a="1"/>
  <c r="L203" i="6"/>
  <c r="L204" i="6" a="1"/>
  <c r="L204" i="6" s="1"/>
  <c r="L205" i="6" a="1"/>
  <c r="L205" i="6" s="1"/>
  <c r="L206" i="6" a="1"/>
  <c r="L206" i="6" s="1"/>
  <c r="L207" i="6" a="1"/>
  <c r="L207" i="6" s="1"/>
  <c r="L208" i="6" a="1"/>
  <c r="L208" i="6" s="1"/>
  <c r="L209" i="6" a="1"/>
  <c r="L209" i="6" s="1"/>
  <c r="L210" i="6" a="1"/>
  <c r="L210" i="6" s="1"/>
  <c r="L211" i="6" a="1"/>
  <c r="L211" i="6" s="1"/>
  <c r="L212" i="6" a="1"/>
  <c r="L212" i="6" s="1"/>
  <c r="L213" i="6" a="1"/>
  <c r="L213" i="6" s="1"/>
  <c r="L214" i="6" a="1"/>
  <c r="L214" i="6" s="1"/>
  <c r="L215" i="6" a="1"/>
  <c r="L215" i="6" s="1"/>
  <c r="L216" i="6" a="1"/>
  <c r="L216" i="6" s="1"/>
  <c r="L217" i="6" a="1"/>
  <c r="L217" i="6" s="1"/>
  <c r="L218" i="6" a="1"/>
  <c r="L218" i="6" s="1"/>
  <c r="L219" i="6" a="1"/>
  <c r="L219" i="6" s="1"/>
  <c r="L220" i="6" a="1"/>
  <c r="L220" i="6" s="1"/>
  <c r="L221" i="6" a="1"/>
  <c r="L221" i="6" s="1"/>
  <c r="L222" i="6" a="1"/>
  <c r="L222" i="6" s="1"/>
  <c r="L223" i="6" a="1"/>
  <c r="L223" i="6" s="1"/>
  <c r="L224" i="6" a="1"/>
  <c r="L224" i="6" s="1"/>
  <c r="L225" i="6" a="1"/>
  <c r="L225" i="6" s="1"/>
  <c r="L226" i="6" a="1"/>
  <c r="L226" i="6" s="1"/>
  <c r="L227" i="6" a="1"/>
  <c r="L227" i="6" s="1"/>
  <c r="L228" i="6" a="1"/>
  <c r="L228" i="6" s="1"/>
  <c r="L229" i="6" a="1"/>
  <c r="L229" i="6" s="1"/>
  <c r="L230" i="6" a="1"/>
  <c r="L230" i="6" s="1"/>
  <c r="L231" i="6" a="1"/>
  <c r="L231" i="6" s="1"/>
  <c r="L232" i="6" a="1"/>
  <c r="L232" i="6" s="1"/>
  <c r="L233" i="6" a="1"/>
  <c r="L233" i="6" s="1"/>
  <c r="L234" i="6" a="1"/>
  <c r="L234" i="6" s="1"/>
  <c r="L235" i="6" a="1"/>
  <c r="L235" i="6" s="1"/>
  <c r="L236" i="6" a="1"/>
  <c r="L236" i="6" s="1"/>
  <c r="L237" i="6" a="1"/>
  <c r="L237" i="6" s="1"/>
  <c r="L238" i="6" a="1"/>
  <c r="L238" i="6" s="1"/>
  <c r="L239" i="6" a="1"/>
  <c r="L239" i="6" s="1"/>
  <c r="L240" i="6" a="1"/>
  <c r="L240" i="6" s="1"/>
  <c r="L241" i="6" a="1"/>
  <c r="L241" i="6" s="1"/>
  <c r="L242" i="6" a="1"/>
  <c r="L242" i="6" s="1"/>
  <c r="L243" i="6" a="1"/>
  <c r="L243" i="6" s="1"/>
  <c r="L244" i="6" a="1"/>
  <c r="L244" i="6" s="1"/>
  <c r="L245" i="6" a="1"/>
  <c r="L245" i="6" s="1"/>
  <c r="L246" i="6" a="1"/>
  <c r="L246" i="6" s="1"/>
  <c r="L247" i="6" a="1"/>
  <c r="L247" i="6" s="1"/>
  <c r="L248" i="6" a="1"/>
  <c r="L248" i="6" s="1"/>
  <c r="L249" i="6" a="1"/>
  <c r="L249" i="6" s="1"/>
  <c r="L250" i="6" a="1"/>
  <c r="L250" i="6" s="1"/>
  <c r="L251" i="6" a="1"/>
  <c r="L251" i="6" s="1"/>
  <c r="L252" i="6" a="1"/>
  <c r="L252" i="6" s="1"/>
  <c r="L253" i="6" a="1"/>
  <c r="L253" i="6" s="1"/>
  <c r="L254" i="6" a="1"/>
  <c r="L254" i="6" s="1"/>
  <c r="L255" i="6" a="1"/>
  <c r="L255" i="6" s="1"/>
  <c r="L256" i="6" a="1"/>
  <c r="L256" i="6" s="1"/>
  <c r="L257" i="6" a="1"/>
  <c r="L257" i="6" s="1"/>
  <c r="L258" i="6" a="1"/>
  <c r="L258" i="6" s="1"/>
  <c r="L259" i="6" a="1"/>
  <c r="L259" i="6" s="1"/>
  <c r="L260" i="6" a="1"/>
  <c r="L260" i="6" s="1"/>
  <c r="L261" i="6" a="1"/>
  <c r="L261" i="6" s="1"/>
  <c r="L262" i="6" a="1"/>
  <c r="L262" i="6" s="1"/>
  <c r="L263" i="6" a="1"/>
  <c r="L263" i="6" s="1"/>
  <c r="L264" i="6" a="1"/>
  <c r="L264" i="6" s="1"/>
  <c r="L265" i="6" a="1"/>
  <c r="L265" i="6" s="1"/>
  <c r="L266" i="6" a="1"/>
  <c r="L266" i="6" s="1"/>
  <c r="L267" i="6" a="1"/>
  <c r="L267" i="6" s="1"/>
  <c r="L268" i="6" a="1"/>
  <c r="L268" i="6" s="1"/>
  <c r="L269" i="6" a="1"/>
  <c r="L269" i="6" s="1"/>
  <c r="L270" i="6" a="1"/>
  <c r="L270" i="6" s="1"/>
  <c r="L271" i="6" a="1"/>
  <c r="L271" i="6" s="1"/>
  <c r="L272" i="6" a="1"/>
  <c r="L272" i="6" s="1"/>
  <c r="L273" i="6" a="1"/>
  <c r="L273" i="6" s="1"/>
  <c r="L274" i="6" a="1"/>
  <c r="L274" i="6" s="1"/>
  <c r="L275" i="6" a="1"/>
  <c r="L275" i="6" s="1"/>
  <c r="L276" i="6" a="1"/>
  <c r="L276" i="6" s="1"/>
  <c r="L277" i="6" a="1"/>
  <c r="L277" i="6" s="1"/>
  <c r="L278" i="6" a="1"/>
  <c r="L278" i="6" s="1"/>
  <c r="L279" i="6" a="1"/>
  <c r="L279" i="6" s="1"/>
  <c r="L280" i="6" a="1"/>
  <c r="L280" i="6" s="1"/>
  <c r="L281" i="6" a="1"/>
  <c r="L281" i="6" s="1"/>
  <c r="L282" i="6" a="1"/>
  <c r="L282" i="6" s="1"/>
  <c r="L283" i="6" a="1"/>
  <c r="L283" i="6" s="1"/>
  <c r="L284" i="6" a="1"/>
  <c r="L284" i="6" s="1"/>
  <c r="L285" i="6" a="1"/>
  <c r="L285" i="6" s="1"/>
  <c r="L286" i="6" a="1"/>
  <c r="L286" i="6" s="1"/>
  <c r="L287" i="6" a="1"/>
  <c r="L287" i="6" s="1"/>
  <c r="L288" i="6" a="1"/>
  <c r="L288" i="6" s="1"/>
  <c r="L289" i="6" a="1"/>
  <c r="L289" i="6" s="1"/>
  <c r="L290" i="6" a="1"/>
  <c r="L290" i="6" s="1"/>
  <c r="L291" i="6" a="1"/>
  <c r="L291" i="6" s="1"/>
  <c r="L292" i="6" a="1"/>
  <c r="L292" i="6" s="1"/>
  <c r="L293" i="6" a="1"/>
  <c r="L293" i="6" s="1"/>
  <c r="L294" i="6" a="1"/>
  <c r="L294" i="6" s="1"/>
  <c r="L295" i="6" a="1"/>
  <c r="L295" i="6" s="1"/>
  <c r="L296" i="6" a="1"/>
  <c r="L296" i="6" s="1"/>
  <c r="L297" i="6" a="1"/>
  <c r="L297" i="6" s="1"/>
  <c r="L298" i="6" a="1"/>
  <c r="L298" i="6" s="1"/>
  <c r="L299" i="6" a="1"/>
  <c r="L299" i="6" s="1"/>
  <c r="L300" i="6" a="1"/>
  <c r="L300" i="6" s="1"/>
  <c r="L301" i="6" a="1"/>
  <c r="L301" i="6" s="1"/>
  <c r="L302" i="6" a="1"/>
  <c r="L302" i="6" s="1"/>
  <c r="L303" i="6" a="1"/>
  <c r="L303" i="6" s="1"/>
  <c r="L304" i="6" a="1"/>
  <c r="L304" i="6" s="1"/>
  <c r="L305" i="6" a="1"/>
  <c r="L305" i="6" s="1"/>
  <c r="L306" i="6" a="1"/>
  <c r="L306" i="6" s="1"/>
  <c r="L307" i="6" a="1"/>
  <c r="L307" i="6" s="1"/>
  <c r="L308" i="6" a="1"/>
  <c r="L308" i="6" s="1"/>
  <c r="L309" i="6" a="1"/>
  <c r="L309" i="6" s="1"/>
  <c r="L310" i="6" a="1"/>
  <c r="L310" i="6" s="1"/>
  <c r="L311" i="6" a="1"/>
  <c r="L311" i="6" s="1"/>
  <c r="L312" i="6" a="1"/>
  <c r="L312" i="6" s="1"/>
  <c r="L313" i="6" a="1"/>
  <c r="L313" i="6" s="1"/>
  <c r="L314" i="6" a="1"/>
  <c r="L314" i="6" s="1"/>
  <c r="L315" i="6" a="1"/>
  <c r="L315" i="6" s="1"/>
  <c r="L316" i="6" a="1"/>
  <c r="L316" i="6" s="1"/>
  <c r="L317" i="6" a="1"/>
  <c r="L317" i="6" s="1"/>
  <c r="L318" i="6" a="1"/>
  <c r="L318" i="6" s="1"/>
  <c r="L319" i="6" a="1"/>
  <c r="L319" i="6" s="1"/>
  <c r="L320" i="6" a="1"/>
  <c r="L320" i="6" s="1"/>
  <c r="L321" i="6" a="1"/>
  <c r="L321" i="6" s="1"/>
  <c r="L322" i="6" a="1"/>
  <c r="L322" i="6" s="1"/>
  <c r="L323" i="6" a="1"/>
  <c r="L323" i="6" s="1"/>
  <c r="L324" i="6" a="1"/>
  <c r="L324" i="6" s="1"/>
  <c r="L325" i="6" a="1"/>
  <c r="L325" i="6" s="1"/>
  <c r="L326" i="6" a="1"/>
  <c r="L326" i="6" s="1"/>
  <c r="L327" i="6" a="1"/>
  <c r="L327" i="6" s="1"/>
  <c r="L328" i="6" a="1"/>
  <c r="L328" i="6" s="1"/>
  <c r="L329" i="6" a="1"/>
  <c r="L329" i="6" s="1"/>
  <c r="L330" i="6" a="1"/>
  <c r="L330" i="6" s="1"/>
  <c r="L331" i="6" a="1"/>
  <c r="L331" i="6" s="1"/>
  <c r="L332" i="6" a="1"/>
  <c r="L332" i="6" s="1"/>
  <c r="L333" i="6" a="1"/>
  <c r="L333" i="6" s="1"/>
  <c r="L334" i="6" a="1"/>
  <c r="L334" i="6" s="1"/>
  <c r="L335" i="6" a="1"/>
  <c r="L335" i="6" s="1"/>
  <c r="L336" i="6" a="1"/>
  <c r="L336" i="6" s="1"/>
  <c r="L337" i="6" a="1"/>
  <c r="L337" i="6" s="1"/>
  <c r="L338" i="6" a="1"/>
  <c r="L338" i="6" s="1"/>
  <c r="L339" i="6" a="1"/>
  <c r="L339" i="6" s="1"/>
  <c r="L340" i="6" a="1"/>
  <c r="L340" i="6" s="1"/>
  <c r="L341" i="6" a="1"/>
  <c r="L341" i="6" s="1"/>
  <c r="L342" i="6" a="1"/>
  <c r="L342" i="6" s="1"/>
  <c r="L343" i="6" a="1"/>
  <c r="L343" i="6" s="1"/>
  <c r="L344" i="6" a="1"/>
  <c r="L344" i="6" s="1"/>
  <c r="L345" i="6" a="1"/>
  <c r="L345" i="6" s="1"/>
  <c r="L346" i="6" a="1"/>
  <c r="L346" i="6" s="1"/>
  <c r="L347" i="6" a="1"/>
  <c r="L347" i="6" s="1"/>
  <c r="L348" i="6" a="1"/>
  <c r="L348" i="6" s="1"/>
  <c r="L349" i="6" a="1"/>
  <c r="L349" i="6" s="1"/>
  <c r="L350" i="6" a="1"/>
  <c r="L350" i="6" s="1"/>
  <c r="L351" i="6" a="1"/>
  <c r="L351" i="6" s="1"/>
  <c r="L352" i="6" a="1"/>
  <c r="L352" i="6" s="1"/>
  <c r="L353" i="6" a="1"/>
  <c r="L353" i="6" s="1"/>
  <c r="L354" i="6" a="1"/>
  <c r="L354" i="6" s="1"/>
  <c r="L355" i="6" a="1"/>
  <c r="L355" i="6" s="1"/>
  <c r="L356" i="6" a="1"/>
  <c r="L356" i="6" s="1"/>
  <c r="L357" i="6" a="1"/>
  <c r="L357" i="6" s="1"/>
  <c r="L358" i="6" a="1"/>
  <c r="L358" i="6" s="1"/>
  <c r="L359" i="6" a="1"/>
  <c r="L359" i="6" s="1"/>
  <c r="L360" i="6" a="1"/>
  <c r="L360" i="6" s="1"/>
  <c r="L361" i="6" a="1"/>
  <c r="L361" i="6" s="1"/>
  <c r="L362" i="6" a="1"/>
  <c r="L362" i="6" s="1"/>
  <c r="L363" i="6" a="1"/>
  <c r="L363" i="6" s="1"/>
  <c r="L364" i="6" a="1"/>
  <c r="L364" i="6" s="1"/>
  <c r="L365" i="6" a="1"/>
  <c r="L365" i="6" s="1"/>
  <c r="L366" i="6" a="1"/>
  <c r="L366" i="6" s="1"/>
  <c r="L367" i="6" a="1"/>
  <c r="L367" i="6" s="1"/>
  <c r="L368" i="6" a="1"/>
  <c r="L368" i="6" s="1"/>
  <c r="L369" i="6" a="1"/>
  <c r="L369" i="6" s="1"/>
  <c r="L370" i="6" a="1"/>
  <c r="L370" i="6" s="1"/>
  <c r="L371" i="6" a="1"/>
  <c r="L371" i="6" s="1"/>
  <c r="L372" i="6" a="1"/>
  <c r="L372" i="6" s="1"/>
  <c r="L373" i="6" a="1"/>
  <c r="L373" i="6" s="1"/>
  <c r="L374" i="6" a="1"/>
  <c r="L374" i="6" s="1"/>
  <c r="L375" i="6" a="1"/>
  <c r="L375" i="6" s="1"/>
  <c r="L376" i="6" a="1"/>
  <c r="L376" i="6" s="1"/>
  <c r="L377" i="6" a="1"/>
  <c r="L377" i="6" s="1"/>
  <c r="L378" i="6" a="1"/>
  <c r="L378" i="6" s="1"/>
  <c r="L379" i="6" a="1"/>
  <c r="L379" i="6" s="1"/>
  <c r="L380" i="6" a="1"/>
  <c r="L380" i="6" s="1"/>
  <c r="L381" i="6" a="1"/>
  <c r="L381" i="6" s="1"/>
  <c r="L382" i="6" a="1"/>
  <c r="L382" i="6" s="1"/>
  <c r="L383" i="6" a="1"/>
  <c r="L383" i="6" s="1"/>
  <c r="L384" i="6" a="1"/>
  <c r="L384" i="6" s="1"/>
  <c r="L385" i="6" a="1"/>
  <c r="L385" i="6" s="1"/>
  <c r="L386" i="6" a="1"/>
  <c r="L386" i="6" s="1"/>
  <c r="L387" i="6" a="1"/>
  <c r="L387" i="6" s="1"/>
  <c r="L388" i="6" a="1"/>
  <c r="L388" i="6" s="1"/>
  <c r="L389" i="6" a="1"/>
  <c r="L389" i="6" s="1"/>
  <c r="L390" i="6" a="1"/>
  <c r="L390" i="6" s="1"/>
  <c r="L391" i="6" a="1"/>
  <c r="L391" i="6" s="1"/>
  <c r="L392" i="6" a="1"/>
  <c r="L392" i="6" s="1"/>
  <c r="L393" i="6" a="1"/>
  <c r="L393" i="6" s="1"/>
  <c r="L394" i="6" a="1"/>
  <c r="L394" i="6" s="1"/>
  <c r="L395" i="6" a="1"/>
  <c r="L395" i="6" s="1"/>
  <c r="L396" i="6" a="1"/>
  <c r="L396" i="6" s="1"/>
  <c r="L397" i="6" a="1"/>
  <c r="L397" i="6" s="1"/>
  <c r="L398" i="6" a="1"/>
  <c r="L398" i="6" s="1"/>
  <c r="L399" i="6" a="1"/>
  <c r="L399" i="6" s="1"/>
  <c r="L400" i="6" a="1"/>
  <c r="L400" i="6" s="1"/>
  <c r="L401" i="6" a="1"/>
  <c r="L401" i="6" s="1"/>
  <c r="L402" i="6" a="1"/>
  <c r="L402" i="6" s="1"/>
  <c r="L403" i="6" a="1"/>
  <c r="L403" i="6" s="1"/>
  <c r="L404" i="6" a="1"/>
  <c r="L404" i="6" s="1"/>
  <c r="L405" i="6" a="1"/>
  <c r="L405" i="6" s="1"/>
  <c r="L406" i="6" a="1"/>
  <c r="L406" i="6" s="1"/>
  <c r="L407" i="6" a="1"/>
  <c r="L407" i="6" s="1"/>
  <c r="L408" i="6" a="1"/>
  <c r="L408" i="6" s="1"/>
  <c r="L409" i="6" a="1"/>
  <c r="L409" i="6" s="1"/>
  <c r="L410" i="6" a="1"/>
  <c r="L410" i="6" s="1"/>
  <c r="L411" i="6" a="1"/>
  <c r="L411" i="6" s="1"/>
  <c r="L412" i="6" a="1"/>
  <c r="L412" i="6" s="1"/>
  <c r="L413" i="6" a="1"/>
  <c r="L413" i="6" s="1"/>
  <c r="L414" i="6" a="1"/>
  <c r="L414" i="6" s="1"/>
  <c r="L415" i="6" a="1"/>
  <c r="L415" i="6" s="1"/>
  <c r="L416" i="6" a="1"/>
  <c r="L416" i="6" s="1"/>
  <c r="L417" i="6" a="1"/>
  <c r="L417" i="6" s="1"/>
  <c r="L418" i="6" a="1"/>
  <c r="L418" i="6" s="1"/>
  <c r="L419" i="6" a="1"/>
  <c r="L419" i="6" s="1"/>
  <c r="L420" i="6" a="1"/>
  <c r="L420" i="6" s="1"/>
  <c r="L421" i="6" a="1"/>
  <c r="L421" i="6" s="1"/>
  <c r="L422" i="6" a="1"/>
  <c r="L422" i="6" s="1"/>
  <c r="L423" i="6" a="1"/>
  <c r="L423" i="6" s="1"/>
  <c r="L424" i="6" a="1"/>
  <c r="L424" i="6" s="1"/>
  <c r="L425" i="6" a="1"/>
  <c r="L425" i="6" s="1"/>
  <c r="L426" i="6" a="1"/>
  <c r="L426" i="6" s="1"/>
  <c r="L427" i="6" a="1"/>
  <c r="L427" i="6" s="1"/>
  <c r="L428" i="6" a="1"/>
  <c r="L428" i="6" s="1"/>
  <c r="L429" i="6" a="1"/>
  <c r="L429" i="6" s="1"/>
  <c r="L430" i="6" a="1"/>
  <c r="L430" i="6" s="1"/>
  <c r="L431" i="6" a="1"/>
  <c r="L431" i="6" s="1"/>
  <c r="L432" i="6" a="1"/>
  <c r="L432" i="6" s="1"/>
  <c r="L433" i="6" a="1"/>
  <c r="L433" i="6" s="1"/>
  <c r="L434" i="6" a="1"/>
  <c r="L434" i="6" s="1"/>
  <c r="L435" i="6" a="1"/>
  <c r="L435" i="6" s="1"/>
  <c r="L436" i="6" a="1"/>
  <c r="L436" i="6" s="1"/>
  <c r="L437" i="6" a="1"/>
  <c r="L437" i="6" s="1"/>
  <c r="L438" i="6" a="1"/>
  <c r="L438" i="6" s="1"/>
  <c r="L439" i="6" a="1"/>
  <c r="L439" i="6" s="1"/>
  <c r="L440" i="6" a="1"/>
  <c r="L440" i="6" s="1"/>
  <c r="L441" i="6" a="1"/>
  <c r="L441" i="6" s="1"/>
  <c r="L442" i="6" a="1"/>
  <c r="L442" i="6" s="1"/>
  <c r="L443" i="6" a="1"/>
  <c r="L443" i="6" s="1"/>
  <c r="L444" i="6" a="1"/>
  <c r="L444" i="6" s="1"/>
  <c r="L445" i="6" a="1"/>
  <c r="L445" i="6" s="1"/>
  <c r="L446" i="6" a="1"/>
  <c r="L446" i="6" s="1"/>
  <c r="L447" i="6" a="1"/>
  <c r="L447" i="6" s="1"/>
  <c r="L448" i="6" a="1"/>
  <c r="L448" i="6" s="1"/>
  <c r="L449" i="6" a="1"/>
  <c r="L449" i="6" s="1"/>
  <c r="L450" i="6" a="1"/>
  <c r="L450" i="6" s="1"/>
  <c r="L451" i="6" a="1"/>
  <c r="L451" i="6" s="1"/>
  <c r="L452" i="6" a="1"/>
  <c r="L452" i="6" s="1"/>
  <c r="L453" i="6" a="1"/>
  <c r="L453" i="6" s="1"/>
  <c r="L454" i="6" a="1"/>
  <c r="L454" i="6" s="1"/>
  <c r="L455" i="6" a="1"/>
  <c r="L455" i="6" s="1"/>
  <c r="L456" i="6" a="1"/>
  <c r="L456" i="6" s="1"/>
  <c r="L457" i="6" a="1"/>
  <c r="L457" i="6" s="1"/>
  <c r="L458" i="6" a="1"/>
  <c r="L458" i="6" s="1"/>
  <c r="L459" i="6" a="1"/>
  <c r="L459" i="6" s="1"/>
  <c r="L460" i="6" a="1"/>
  <c r="L460" i="6" s="1"/>
  <c r="L461" i="6" a="1"/>
  <c r="L461" i="6" s="1"/>
  <c r="L462" i="6" a="1"/>
  <c r="L462" i="6" s="1"/>
  <c r="L463" i="6" a="1"/>
  <c r="L463" i="6" s="1"/>
  <c r="L464" i="6" a="1"/>
  <c r="L464" i="6" s="1"/>
  <c r="L465" i="6" a="1"/>
  <c r="L465" i="6" s="1"/>
  <c r="L466" i="6" a="1"/>
  <c r="L466" i="6" s="1"/>
  <c r="L467" i="6" a="1"/>
  <c r="L467" i="6" s="1"/>
  <c r="L468" i="6" a="1"/>
  <c r="L468" i="6" s="1"/>
  <c r="L469" i="6" a="1"/>
  <c r="L469" i="6" s="1"/>
  <c r="L470" i="6" a="1"/>
  <c r="L470" i="6" s="1"/>
  <c r="L471" i="6" a="1"/>
  <c r="L471" i="6" s="1"/>
  <c r="L472" i="6" a="1"/>
  <c r="L472" i="6" s="1"/>
  <c r="L473" i="6" a="1"/>
  <c r="L473" i="6" s="1"/>
  <c r="L474" i="6" a="1"/>
  <c r="L474" i="6" s="1"/>
  <c r="L475" i="6" a="1"/>
  <c r="L475" i="6" s="1"/>
  <c r="L476" i="6" a="1"/>
  <c r="L476" i="6" s="1"/>
  <c r="L477" i="6" a="1"/>
  <c r="L477" i="6" s="1"/>
  <c r="L478" i="6" a="1"/>
  <c r="L478" i="6" s="1"/>
  <c r="L479" i="6" a="1"/>
  <c r="L479" i="6" s="1"/>
  <c r="L480" i="6" a="1"/>
  <c r="L480" i="6" s="1"/>
  <c r="L481" i="6" a="1"/>
  <c r="L481" i="6" s="1"/>
  <c r="L482" i="6" a="1"/>
  <c r="L482" i="6" s="1"/>
  <c r="L483" i="6" a="1"/>
  <c r="L483" i="6" s="1"/>
  <c r="L484" i="6" a="1"/>
  <c r="L484" i="6" s="1"/>
  <c r="L485" i="6" a="1"/>
  <c r="L485" i="6" s="1"/>
  <c r="L486" i="6" a="1"/>
  <c r="L486" i="6" s="1"/>
  <c r="L487" i="6" a="1"/>
  <c r="L487" i="6" s="1"/>
  <c r="L488" i="6" a="1"/>
  <c r="L488" i="6" s="1"/>
  <c r="L489" i="6" a="1"/>
  <c r="L489" i="6" s="1"/>
  <c r="L490" i="6" a="1"/>
  <c r="L490" i="6" s="1"/>
  <c r="L491" i="6" a="1"/>
  <c r="L491" i="6" s="1"/>
  <c r="L492" i="6" a="1"/>
  <c r="L492" i="6" s="1"/>
  <c r="L493" i="6" a="1"/>
  <c r="L493" i="6" s="1"/>
  <c r="L494" i="6" a="1"/>
  <c r="L494" i="6" s="1"/>
  <c r="L495" i="6" a="1"/>
  <c r="L495" i="6" s="1"/>
  <c r="L496" i="6" a="1"/>
  <c r="L496" i="6" s="1"/>
  <c r="L497" i="6" a="1"/>
  <c r="L497" i="6" s="1"/>
  <c r="L498" i="6" a="1"/>
  <c r="L498" i="6" s="1"/>
  <c r="L499" i="6" a="1"/>
  <c r="L499" i="6" s="1"/>
  <c r="L500" i="6" a="1"/>
  <c r="L500" i="6" s="1"/>
  <c r="L501" i="6" a="1"/>
  <c r="L501" i="6" s="1"/>
  <c r="L502" i="6" a="1"/>
  <c r="L502" i="6" s="1"/>
  <c r="L503" i="6" a="1"/>
  <c r="L503" i="6" s="1"/>
  <c r="L504" i="6" a="1"/>
  <c r="L504" i="6" s="1"/>
  <c r="L505" i="6" a="1"/>
  <c r="L505" i="6" s="1"/>
  <c r="L506" i="6" a="1"/>
  <c r="L506" i="6" s="1"/>
  <c r="L507" i="6" a="1"/>
  <c r="L507" i="6" s="1"/>
  <c r="L508" i="6" a="1"/>
  <c r="L508" i="6" s="1"/>
  <c r="L509" i="6" a="1"/>
  <c r="L509" i="6" s="1"/>
  <c r="L510" i="6" a="1"/>
  <c r="L510" i="6" s="1"/>
  <c r="L511" i="6" a="1"/>
  <c r="L511" i="6" s="1"/>
  <c r="L512" i="6" a="1"/>
  <c r="L512" i="6" s="1"/>
  <c r="L513" i="6" a="1"/>
  <c r="L513" i="6" s="1"/>
  <c r="L514" i="6" a="1"/>
  <c r="L514" i="6" s="1"/>
  <c r="L515" i="6" a="1"/>
  <c r="L515" i="6" s="1"/>
  <c r="L516" i="6" a="1"/>
  <c r="L516" i="6" s="1"/>
  <c r="L517" i="6" a="1"/>
  <c r="L517" i="6" s="1"/>
  <c r="L518" i="6" a="1"/>
  <c r="L518" i="6" s="1"/>
  <c r="L519" i="6" a="1"/>
  <c r="L519" i="6" s="1"/>
  <c r="L520" i="6" a="1"/>
  <c r="L520" i="6" s="1"/>
  <c r="L521" i="6" a="1"/>
  <c r="L521" i="6" s="1"/>
  <c r="L522" i="6" a="1"/>
  <c r="L522" i="6" s="1"/>
  <c r="L523" i="6" a="1"/>
  <c r="L523" i="6" s="1"/>
  <c r="L524" i="6" a="1"/>
  <c r="L524" i="6" s="1"/>
  <c r="L525" i="6" a="1"/>
  <c r="L525" i="6" s="1"/>
  <c r="L526" i="6" a="1"/>
  <c r="L526" i="6" s="1"/>
  <c r="L527" i="6" a="1"/>
  <c r="L527" i="6" s="1"/>
  <c r="L528" i="6" a="1"/>
  <c r="L528" i="6" s="1"/>
  <c r="L529" i="6" a="1"/>
  <c r="L529" i="6" s="1"/>
  <c r="L530" i="6" a="1"/>
  <c r="L530" i="6" s="1"/>
  <c r="L531" i="6" a="1"/>
  <c r="L531" i="6" s="1"/>
  <c r="L532" i="6" a="1"/>
  <c r="L532" i="6" s="1"/>
  <c r="L533" i="6" a="1"/>
  <c r="L533" i="6" s="1"/>
  <c r="L534" i="6" a="1"/>
  <c r="L534" i="6" s="1"/>
  <c r="L535" i="6" a="1"/>
  <c r="L535" i="6" s="1"/>
  <c r="L536" i="6" a="1"/>
  <c r="L536" i="6" s="1"/>
  <c r="L537" i="6" a="1"/>
  <c r="L537" i="6" s="1"/>
  <c r="L538" i="6" a="1"/>
  <c r="L538" i="6" s="1"/>
  <c r="L539" i="6" a="1"/>
  <c r="L539" i="6" s="1"/>
  <c r="L540" i="6" a="1"/>
  <c r="L540" i="6" s="1"/>
  <c r="L541" i="6" a="1"/>
  <c r="L541" i="6" s="1"/>
  <c r="L542" i="6" a="1"/>
  <c r="L542" i="6" s="1"/>
  <c r="L543" i="6" a="1"/>
  <c r="L543" i="6" s="1"/>
  <c r="L544" i="6" a="1"/>
  <c r="L544" i="6" s="1"/>
  <c r="L545" i="6" a="1"/>
  <c r="L545" i="6" s="1"/>
  <c r="L546" i="6" a="1"/>
  <c r="L546" i="6" s="1"/>
  <c r="L547" i="6" a="1"/>
  <c r="L547" i="6" s="1"/>
  <c r="L548" i="6" a="1"/>
  <c r="L548" i="6" s="1"/>
  <c r="L549" i="6" a="1"/>
  <c r="L549" i="6" s="1"/>
  <c r="L550" i="6" a="1"/>
  <c r="L550" i="6" s="1"/>
  <c r="L551" i="6" a="1"/>
  <c r="L551" i="6" s="1"/>
  <c r="L552" i="6" a="1"/>
  <c r="L552" i="6" s="1"/>
  <c r="L553" i="6" a="1"/>
  <c r="L553" i="6" s="1"/>
  <c r="L554" i="6" a="1"/>
  <c r="L554" i="6" s="1"/>
  <c r="L555" i="6" a="1"/>
  <c r="L555" i="6" s="1"/>
  <c r="L556" i="6" a="1"/>
  <c r="L556" i="6" s="1"/>
  <c r="L557" i="6" a="1"/>
  <c r="L557" i="6" s="1"/>
  <c r="L558" i="6" a="1"/>
  <c r="L558" i="6" s="1"/>
  <c r="L559" i="6" a="1"/>
  <c r="L559" i="6" s="1"/>
  <c r="L560" i="6" a="1"/>
  <c r="L560" i="6" s="1"/>
  <c r="L561" i="6" a="1"/>
  <c r="L561" i="6" s="1"/>
  <c r="L562" i="6" a="1"/>
  <c r="L562" i="6" s="1"/>
  <c r="L563" i="6" a="1"/>
  <c r="L563" i="6" s="1"/>
  <c r="L564" i="6" a="1"/>
  <c r="L564" i="6" s="1"/>
  <c r="L565" i="6" a="1"/>
  <c r="L565" i="6" s="1"/>
  <c r="L566" i="6" a="1"/>
  <c r="L566" i="6" s="1"/>
  <c r="L567" i="6" a="1"/>
  <c r="L567" i="6" s="1"/>
  <c r="L568" i="6" a="1"/>
  <c r="L568" i="6" s="1"/>
  <c r="L569" i="6" a="1"/>
  <c r="L569" i="6" s="1"/>
  <c r="L570" i="6" a="1"/>
  <c r="L570" i="6" s="1"/>
  <c r="L571" i="6" a="1"/>
  <c r="L571" i="6" s="1"/>
  <c r="L572" i="6" a="1"/>
  <c r="L572" i="6" s="1"/>
  <c r="L573" i="6" a="1"/>
  <c r="L573" i="6" s="1"/>
  <c r="L574" i="6" a="1"/>
  <c r="L574" i="6" s="1"/>
  <c r="L575" i="6" a="1"/>
  <c r="L575" i="6" s="1"/>
  <c r="L576" i="6" a="1"/>
  <c r="L576" i="6" s="1"/>
  <c r="L577" i="6" a="1"/>
  <c r="L577" i="6" s="1"/>
  <c r="L578" i="6" a="1"/>
  <c r="L578" i="6" s="1"/>
  <c r="L579" i="6" a="1"/>
  <c r="L579" i="6" s="1"/>
  <c r="L580" i="6" a="1"/>
  <c r="L580" i="6" s="1"/>
  <c r="L581" i="6" a="1"/>
  <c r="L581" i="6" s="1"/>
  <c r="L582" i="6" a="1"/>
  <c r="L582" i="6" s="1"/>
  <c r="L583" i="6" a="1"/>
  <c r="L583" i="6" s="1"/>
  <c r="L584" i="6" a="1"/>
  <c r="L584" i="6" s="1"/>
  <c r="L585" i="6" a="1"/>
  <c r="L585" i="6" s="1"/>
  <c r="L586" i="6" a="1"/>
  <c r="L586" i="6" s="1"/>
  <c r="L587" i="6" a="1"/>
  <c r="L587" i="6" s="1"/>
  <c r="L588" i="6" a="1"/>
  <c r="L588" i="6" s="1"/>
  <c r="L589" i="6" a="1"/>
  <c r="L589" i="6" s="1"/>
  <c r="L590" i="6" a="1"/>
  <c r="L590" i="6" s="1"/>
  <c r="L591" i="6" a="1"/>
  <c r="L591" i="6" s="1"/>
  <c r="L592" i="6" a="1"/>
  <c r="L592" i="6" s="1"/>
  <c r="L593" i="6" a="1"/>
  <c r="L593" i="6" s="1"/>
  <c r="L594" i="6" a="1"/>
  <c r="L594" i="6" s="1"/>
  <c r="L595" i="6" a="1"/>
  <c r="L595" i="6" s="1"/>
  <c r="L596" i="6" a="1"/>
  <c r="L596" i="6" s="1"/>
  <c r="L597" i="6" a="1"/>
  <c r="L597" i="6" s="1"/>
  <c r="L598" i="6" a="1"/>
  <c r="L598" i="6" s="1"/>
  <c r="L599" i="6" a="1"/>
  <c r="L599" i="6" s="1"/>
  <c r="L600" i="6" a="1"/>
  <c r="L600" i="6" s="1"/>
  <c r="L601" i="6" a="1"/>
  <c r="L601" i="6" s="1"/>
  <c r="L602" i="6" a="1"/>
  <c r="L602" i="6" s="1"/>
  <c r="L603" i="6" a="1"/>
  <c r="L603" i="6" s="1"/>
  <c r="L604" i="6" a="1"/>
  <c r="L604" i="6" s="1"/>
  <c r="L605" i="6" a="1"/>
  <c r="L605" i="6" s="1"/>
  <c r="L606" i="6" a="1"/>
  <c r="L606" i="6" s="1"/>
  <c r="L607" i="6" a="1"/>
  <c r="L607" i="6" s="1"/>
  <c r="L608" i="6" a="1"/>
  <c r="L608" i="6" s="1"/>
  <c r="L609" i="6" a="1"/>
  <c r="L609" i="6" s="1"/>
  <c r="L610" i="6" a="1"/>
  <c r="L610" i="6" s="1"/>
  <c r="L611" i="6" a="1"/>
  <c r="L611" i="6" s="1"/>
  <c r="L612" i="6" a="1"/>
  <c r="L612" i="6" s="1"/>
  <c r="L613" i="6" a="1"/>
  <c r="L613" i="6" s="1"/>
  <c r="L614" i="6" a="1"/>
  <c r="L614" i="6" s="1"/>
  <c r="L615" i="6" a="1"/>
  <c r="L615" i="6" s="1"/>
  <c r="L616" i="6" a="1"/>
  <c r="L616" i="6" s="1"/>
  <c r="L617" i="6" a="1"/>
  <c r="L617" i="6" s="1"/>
  <c r="L618" i="6" a="1"/>
  <c r="L618" i="6" s="1"/>
  <c r="L619" i="6" a="1"/>
  <c r="L619" i="6" s="1"/>
  <c r="L620" i="6" a="1"/>
  <c r="L620" i="6" s="1"/>
  <c r="L621" i="6" a="1"/>
  <c r="L621" i="6" s="1"/>
  <c r="L622" i="6" a="1"/>
  <c r="L622" i="6" s="1"/>
  <c r="L623" i="6" a="1"/>
  <c r="L623" i="6" s="1"/>
  <c r="L624" i="6" a="1"/>
  <c r="L624" i="6" s="1"/>
  <c r="L625" i="6" a="1"/>
  <c r="L625" i="6" s="1"/>
  <c r="L626" i="6" a="1"/>
  <c r="L626" i="6" s="1"/>
  <c r="L627" i="6" a="1"/>
  <c r="L627" i="6" s="1"/>
  <c r="L628" i="6" a="1"/>
  <c r="L628" i="6" s="1"/>
  <c r="L629" i="6" a="1"/>
  <c r="L629" i="6" s="1"/>
  <c r="L630" i="6" a="1"/>
  <c r="L630" i="6" s="1"/>
  <c r="L631" i="6" a="1"/>
  <c r="L631" i="6" s="1"/>
  <c r="L632" i="6" a="1"/>
  <c r="L632" i="6" s="1"/>
  <c r="L633" i="6" a="1"/>
  <c r="L633" i="6" s="1"/>
  <c r="L634" i="6" a="1"/>
  <c r="L634" i="6" s="1"/>
  <c r="L635" i="6" a="1"/>
  <c r="L635" i="6" s="1"/>
  <c r="L636" i="6" a="1"/>
  <c r="L636" i="6" s="1"/>
  <c r="L637" i="6" a="1"/>
  <c r="L637" i="6" s="1"/>
  <c r="L638" i="6" a="1"/>
  <c r="L638" i="6" s="1"/>
  <c r="L639" i="6" a="1"/>
  <c r="L639" i="6" s="1"/>
  <c r="L640" i="6" a="1"/>
  <c r="L640" i="6" s="1"/>
  <c r="L641" i="6" a="1"/>
  <c r="L641" i="6" s="1"/>
  <c r="L642" i="6" a="1"/>
  <c r="L642" i="6" s="1"/>
  <c r="L643" i="6" a="1"/>
  <c r="L643" i="6" s="1"/>
  <c r="L644" i="6" a="1"/>
  <c r="L644" i="6" s="1"/>
  <c r="L645" i="6" a="1"/>
  <c r="L645" i="6" s="1"/>
  <c r="L646" i="6" a="1"/>
  <c r="L646" i="6" s="1"/>
  <c r="L647" i="6" a="1"/>
  <c r="L647" i="6" s="1"/>
  <c r="L648" i="6" a="1"/>
  <c r="L648" i="6" s="1"/>
  <c r="L649" i="6" a="1"/>
  <c r="L649" i="6" s="1"/>
  <c r="L650" i="6" a="1"/>
  <c r="L650" i="6" s="1"/>
  <c r="L651" i="6" a="1"/>
  <c r="L651" i="6" s="1"/>
  <c r="L652" i="6" a="1"/>
  <c r="L652" i="6" s="1"/>
  <c r="L653" i="6" a="1"/>
  <c r="L653" i="6" s="1"/>
  <c r="L654" i="6" a="1"/>
  <c r="L654" i="6" s="1"/>
  <c r="L655" i="6" a="1"/>
  <c r="L655" i="6" s="1"/>
  <c r="L656" i="6" a="1"/>
  <c r="L656" i="6" s="1"/>
  <c r="L657" i="6" a="1"/>
  <c r="L657" i="6" s="1"/>
  <c r="L658" i="6" a="1"/>
  <c r="L658" i="6" s="1"/>
  <c r="L659" i="6" a="1"/>
  <c r="L659" i="6" s="1"/>
  <c r="L660" i="6" a="1"/>
  <c r="L660" i="6" s="1"/>
  <c r="L661" i="6" a="1"/>
  <c r="L661" i="6" s="1"/>
  <c r="L662" i="6" a="1"/>
  <c r="L662" i="6" s="1"/>
  <c r="L663" i="6" a="1"/>
  <c r="L663" i="6" s="1"/>
  <c r="L664" i="6" a="1"/>
  <c r="L664" i="6" s="1"/>
  <c r="L665" i="6" a="1"/>
  <c r="L665" i="6" s="1"/>
  <c r="L666" i="6" a="1"/>
  <c r="L666" i="6" s="1"/>
  <c r="L667" i="6" a="1"/>
  <c r="L667" i="6" s="1"/>
  <c r="L668" i="6" a="1"/>
  <c r="L668" i="6" s="1"/>
  <c r="L669" i="6" a="1"/>
  <c r="L669" i="6" s="1"/>
  <c r="L670" i="6" a="1"/>
  <c r="L670" i="6" s="1"/>
  <c r="L671" i="6" a="1"/>
  <c r="L671" i="6" s="1"/>
  <c r="L672" i="6" a="1"/>
  <c r="L672" i="6" s="1"/>
  <c r="L673" i="6" a="1"/>
  <c r="L673" i="6" s="1"/>
  <c r="L674" i="6" a="1"/>
  <c r="L674" i="6" s="1"/>
  <c r="L675" i="6" a="1"/>
  <c r="L675" i="6" s="1"/>
  <c r="L676" i="6" a="1"/>
  <c r="L676" i="6" s="1"/>
  <c r="L677" i="6" a="1"/>
  <c r="L677" i="6" s="1"/>
  <c r="L678" i="6" a="1"/>
  <c r="L678" i="6" s="1"/>
  <c r="L679" i="6" a="1"/>
  <c r="L679" i="6" s="1"/>
  <c r="L680" i="6" a="1"/>
  <c r="L680" i="6" s="1"/>
  <c r="L681" i="6" a="1"/>
  <c r="L681" i="6" s="1"/>
  <c r="L682" i="6" a="1"/>
  <c r="L682" i="6" s="1"/>
  <c r="L683" i="6" a="1"/>
  <c r="L683" i="6" s="1"/>
  <c r="L684" i="6" a="1"/>
  <c r="L684" i="6" s="1"/>
  <c r="L685" i="6" a="1"/>
  <c r="L685" i="6" s="1"/>
  <c r="L686" i="6" a="1"/>
  <c r="L686" i="6" s="1"/>
  <c r="L687" i="6" a="1"/>
  <c r="L687" i="6" s="1"/>
  <c r="L688" i="6" a="1"/>
  <c r="L688" i="6" s="1"/>
  <c r="L689" i="6" a="1"/>
  <c r="L689" i="6" s="1"/>
  <c r="L690" i="6" a="1"/>
  <c r="L690" i="6" s="1"/>
  <c r="L691" i="6" a="1"/>
  <c r="L691" i="6" s="1"/>
  <c r="L692" i="6" a="1"/>
  <c r="L692" i="6" s="1"/>
  <c r="L693" i="6" a="1"/>
  <c r="L693" i="6" s="1"/>
  <c r="L694" i="6" a="1"/>
  <c r="L694" i="6" s="1"/>
  <c r="L695" i="6" a="1"/>
  <c r="L695" i="6" s="1"/>
  <c r="L696" i="6" a="1"/>
  <c r="L696" i="6" s="1"/>
  <c r="L697" i="6" a="1"/>
  <c r="L697" i="6" s="1"/>
  <c r="L698" i="6" a="1"/>
  <c r="L698" i="6" s="1"/>
  <c r="L699" i="6" a="1"/>
  <c r="L699" i="6" s="1"/>
  <c r="L700" i="6" a="1"/>
  <c r="L700" i="6" s="1"/>
  <c r="L701" i="6" a="1"/>
  <c r="L701" i="6" s="1"/>
  <c r="L702" i="6" a="1"/>
  <c r="L702" i="6" s="1"/>
  <c r="L703" i="6" a="1"/>
  <c r="L703" i="6" s="1"/>
  <c r="L704" i="6" a="1"/>
  <c r="L704" i="6" s="1"/>
  <c r="L705" i="6" a="1"/>
  <c r="L705" i="6" s="1"/>
  <c r="L706" i="6" a="1"/>
  <c r="L706" i="6" s="1"/>
  <c r="L707" i="6" a="1"/>
  <c r="L707" i="6" s="1"/>
  <c r="L708" i="6" a="1"/>
  <c r="L708" i="6" s="1"/>
  <c r="L709" i="6" a="1"/>
  <c r="L709" i="6" s="1"/>
  <c r="L710" i="6" a="1"/>
  <c r="L710" i="6" s="1"/>
  <c r="L711" i="6" a="1"/>
  <c r="L711" i="6" s="1"/>
  <c r="L712" i="6" a="1"/>
  <c r="L712" i="6" s="1"/>
  <c r="L713" i="6" a="1"/>
  <c r="L713" i="6" s="1"/>
  <c r="L714" i="6" a="1"/>
  <c r="L714" i="6" s="1"/>
  <c r="L715" i="6" a="1"/>
  <c r="L715" i="6" s="1"/>
  <c r="L716" i="6" a="1"/>
  <c r="L716" i="6" s="1"/>
  <c r="L717" i="6" a="1"/>
  <c r="L717" i="6" s="1"/>
  <c r="L718" i="6" a="1"/>
  <c r="L718" i="6" s="1"/>
  <c r="L719" i="6" a="1"/>
  <c r="L719" i="6" s="1"/>
  <c r="L720" i="6" a="1"/>
  <c r="L720" i="6" s="1"/>
  <c r="L721" i="6" a="1"/>
  <c r="L721" i="6" s="1"/>
  <c r="L722" i="6" a="1"/>
  <c r="L722" i="6" s="1"/>
  <c r="L723" i="6" a="1"/>
  <c r="L723" i="6" s="1"/>
  <c r="L724" i="6" a="1"/>
  <c r="L724" i="6" s="1"/>
  <c r="L725" i="6" a="1"/>
  <c r="L725" i="6" s="1"/>
  <c r="L726" i="6" a="1"/>
  <c r="L726" i="6" s="1"/>
  <c r="L727" i="6" a="1"/>
  <c r="L727" i="6" s="1"/>
  <c r="L728" i="6" a="1"/>
  <c r="L728" i="6" s="1"/>
  <c r="L729" i="6" a="1"/>
  <c r="L729" i="6" s="1"/>
  <c r="L730" i="6" a="1"/>
  <c r="L730" i="6" s="1"/>
  <c r="L731" i="6" a="1"/>
  <c r="L731" i="6" s="1"/>
  <c r="L732" i="6" a="1"/>
  <c r="L732" i="6" s="1"/>
  <c r="L733" i="6" a="1"/>
  <c r="L733" i="6" s="1"/>
  <c r="L734" i="6" a="1"/>
  <c r="L734" i="6" s="1"/>
  <c r="L735" i="6" a="1"/>
  <c r="L735" i="6" s="1"/>
  <c r="L736" i="6" a="1"/>
  <c r="L736" i="6" s="1"/>
  <c r="L737" i="6" a="1"/>
  <c r="L737" i="6" s="1"/>
  <c r="L738" i="6" a="1"/>
  <c r="L738" i="6" s="1"/>
  <c r="L739" i="6" a="1"/>
  <c r="L739" i="6" s="1"/>
  <c r="L740" i="6" a="1"/>
  <c r="L740" i="6" s="1"/>
  <c r="L741" i="6" a="1"/>
  <c r="L741" i="6" s="1"/>
  <c r="L742" i="6" a="1"/>
  <c r="L742" i="6" s="1"/>
  <c r="L743" i="6" a="1"/>
  <c r="L743" i="6" s="1"/>
  <c r="L744" i="6" a="1"/>
  <c r="L744" i="6" s="1"/>
  <c r="L745" i="6" a="1"/>
  <c r="L745" i="6" s="1"/>
  <c r="L746" i="6" a="1"/>
  <c r="L746" i="6" s="1"/>
  <c r="L747" i="6" a="1"/>
  <c r="L747" i="6" s="1"/>
  <c r="L748" i="6" a="1"/>
  <c r="L748" i="6" s="1"/>
  <c r="L749" i="6" a="1"/>
  <c r="L749" i="6" s="1"/>
  <c r="L750" i="6" a="1"/>
  <c r="L750" i="6" s="1"/>
  <c r="L751" i="6" a="1"/>
  <c r="L751" i="6" s="1"/>
  <c r="L752" i="6" a="1"/>
  <c r="L752" i="6" s="1"/>
  <c r="L753" i="6" a="1"/>
  <c r="L753" i="6" s="1"/>
  <c r="L754" i="6" a="1"/>
  <c r="L754" i="6" s="1"/>
  <c r="L755" i="6" a="1"/>
  <c r="L755" i="6" s="1"/>
  <c r="L756" i="6" a="1"/>
  <c r="L756" i="6" s="1"/>
  <c r="L757" i="6" a="1"/>
  <c r="L757" i="6" s="1"/>
  <c r="L758" i="6" a="1"/>
  <c r="L758" i="6" s="1"/>
  <c r="L759" i="6" a="1"/>
  <c r="L759" i="6" s="1"/>
  <c r="L760" i="6" a="1"/>
  <c r="L760" i="6" s="1"/>
  <c r="L761" i="6" a="1"/>
  <c r="L761" i="6" s="1"/>
  <c r="L762" i="6" a="1"/>
  <c r="L762" i="6" s="1"/>
  <c r="L763" i="6" a="1"/>
  <c r="L763" i="6" s="1"/>
  <c r="L764" i="6" a="1"/>
  <c r="L764" i="6" s="1"/>
  <c r="L765" i="6" a="1"/>
  <c r="L765" i="6" s="1"/>
  <c r="L766" i="6" a="1"/>
  <c r="L766" i="6" s="1"/>
  <c r="L767" i="6" a="1"/>
  <c r="L767" i="6" s="1"/>
  <c r="L768" i="6" a="1"/>
  <c r="L768" i="6" s="1"/>
  <c r="L769" i="6" a="1"/>
  <c r="L769" i="6" s="1"/>
  <c r="L770" i="6" a="1"/>
  <c r="L770" i="6" s="1"/>
  <c r="L771" i="6" a="1"/>
  <c r="L771" i="6" s="1"/>
  <c r="L772" i="6" a="1"/>
  <c r="L772" i="6" s="1"/>
  <c r="L773" i="6" a="1"/>
  <c r="L773" i="6" s="1"/>
  <c r="L774" i="6" a="1"/>
  <c r="L774" i="6" s="1"/>
  <c r="L775" i="6" a="1"/>
  <c r="L775" i="6" s="1"/>
  <c r="L776" i="6" a="1"/>
  <c r="L776" i="6" s="1"/>
  <c r="L777" i="6" a="1"/>
  <c r="L777" i="6" s="1"/>
  <c r="L778" i="6" a="1"/>
  <c r="L778" i="6" s="1"/>
  <c r="L779" i="6" a="1"/>
  <c r="L779" i="6" s="1"/>
  <c r="L780" i="6" a="1"/>
  <c r="L780" i="6" s="1"/>
  <c r="L781" i="6" a="1"/>
  <c r="L781" i="6" s="1"/>
  <c r="L782" i="6" a="1"/>
  <c r="L782" i="6" s="1"/>
  <c r="L783" i="6" a="1"/>
  <c r="L783" i="6" s="1"/>
  <c r="L784" i="6" a="1"/>
  <c r="L784" i="6" s="1"/>
  <c r="L785" i="6" a="1"/>
  <c r="L785" i="6" s="1"/>
  <c r="L786" i="6" a="1"/>
  <c r="L786" i="6" s="1"/>
  <c r="L787" i="6" a="1"/>
  <c r="L787" i="6" s="1"/>
  <c r="L788" i="6" a="1"/>
  <c r="L788" i="6" s="1"/>
  <c r="L789" i="6" a="1"/>
  <c r="L789" i="6" s="1"/>
  <c r="L790" i="6" a="1"/>
  <c r="L790" i="6" s="1"/>
  <c r="L791" i="6" a="1"/>
  <c r="L791" i="6" s="1"/>
  <c r="L792" i="6" a="1"/>
  <c r="L792" i="6" s="1"/>
  <c r="L793" i="6" a="1"/>
  <c r="L793" i="6" s="1"/>
  <c r="L794" i="6" a="1"/>
  <c r="L794" i="6" s="1"/>
  <c r="L795" i="6" a="1"/>
  <c r="L795" i="6" s="1"/>
  <c r="L796" i="6" a="1"/>
  <c r="L796" i="6" s="1"/>
  <c r="L797" i="6" a="1"/>
  <c r="L797" i="6" s="1"/>
  <c r="L798" i="6" a="1"/>
  <c r="L798" i="6" s="1"/>
  <c r="L799" i="6" a="1"/>
  <c r="L799" i="6" s="1"/>
  <c r="L800" i="6" a="1"/>
  <c r="L800" i="6" s="1"/>
  <c r="L801" i="6" a="1"/>
  <c r="L801" i="6" s="1"/>
  <c r="L802" i="6" a="1"/>
  <c r="L802" i="6" s="1"/>
  <c r="L803" i="6" a="1"/>
  <c r="L803" i="6" s="1"/>
  <c r="L804" i="6" a="1"/>
  <c r="L804" i="6" s="1"/>
  <c r="L805" i="6" a="1"/>
  <c r="L805" i="6" s="1"/>
  <c r="L806" i="6" a="1"/>
  <c r="L806" i="6" s="1"/>
  <c r="L807" i="6" a="1"/>
  <c r="L807" i="6" s="1"/>
  <c r="L808" i="6" a="1"/>
  <c r="L808" i="6" s="1"/>
  <c r="L809" i="6" a="1"/>
  <c r="L809" i="6" s="1"/>
  <c r="L810" i="6" a="1"/>
  <c r="L810" i="6" s="1"/>
  <c r="L811" i="6" a="1"/>
  <c r="L811" i="6" s="1"/>
  <c r="L812" i="6" a="1"/>
  <c r="L812" i="6" s="1"/>
  <c r="L813" i="6" a="1"/>
  <c r="L813" i="6" s="1"/>
  <c r="L814" i="6" a="1"/>
  <c r="L814" i="6" s="1"/>
  <c r="L815" i="6" a="1"/>
  <c r="L815" i="6" s="1"/>
  <c r="L816" i="6" a="1"/>
  <c r="L816" i="6" s="1"/>
  <c r="L817" i="6" a="1"/>
  <c r="L817" i="6" s="1"/>
  <c r="L818" i="6" a="1"/>
  <c r="L818" i="6" s="1"/>
  <c r="L819" i="6" a="1"/>
  <c r="L819" i="6" s="1"/>
  <c r="L820" i="6" a="1"/>
  <c r="L820" i="6" s="1"/>
  <c r="L821" i="6" a="1"/>
  <c r="L821" i="6" s="1"/>
  <c r="L822" i="6" a="1"/>
  <c r="L822" i="6" s="1"/>
  <c r="L823" i="6" a="1"/>
  <c r="L823" i="6" s="1"/>
  <c r="L824" i="6" a="1"/>
  <c r="L824" i="6" s="1"/>
  <c r="L825" i="6" a="1"/>
  <c r="L825" i="6" s="1"/>
  <c r="L826" i="6" a="1"/>
  <c r="L826" i="6" s="1"/>
  <c r="L827" i="6" a="1"/>
  <c r="L827" i="6" s="1"/>
  <c r="L828" i="6" a="1"/>
  <c r="L828" i="6" s="1"/>
  <c r="L829" i="6" a="1"/>
  <c r="L829" i="6" s="1"/>
  <c r="L830" i="6" a="1"/>
  <c r="L830" i="6" s="1"/>
  <c r="L831" i="6" a="1"/>
  <c r="L831" i="6" s="1"/>
  <c r="L832" i="6" a="1"/>
  <c r="L832" i="6" s="1"/>
  <c r="L833" i="6" a="1"/>
  <c r="L833" i="6" s="1"/>
  <c r="L834" i="6" a="1"/>
  <c r="L834" i="6" s="1"/>
  <c r="L835" i="6" a="1"/>
  <c r="L835" i="6" s="1"/>
  <c r="L836" i="6" a="1"/>
  <c r="L836" i="6" s="1"/>
  <c r="L837" i="6" a="1"/>
  <c r="L837" i="6" s="1"/>
  <c r="L838" i="6" a="1"/>
  <c r="L838" i="6" s="1"/>
  <c r="L839" i="6" a="1"/>
  <c r="L839" i="6" s="1"/>
  <c r="L840" i="6" a="1"/>
  <c r="L840" i="6" s="1"/>
  <c r="L841" i="6" a="1"/>
  <c r="L841" i="6" s="1"/>
  <c r="L842" i="6" a="1"/>
  <c r="L842" i="6" s="1"/>
  <c r="L843" i="6" a="1"/>
  <c r="L843" i="6" s="1"/>
  <c r="L844" i="6" a="1"/>
  <c r="L844" i="6" s="1"/>
  <c r="L845" i="6" a="1"/>
  <c r="L845" i="6" s="1"/>
  <c r="L846" i="6" a="1"/>
  <c r="L846" i="6" s="1"/>
  <c r="L847" i="6" a="1"/>
  <c r="L847" i="6" s="1"/>
  <c r="L848" i="6" a="1"/>
  <c r="L848" i="6" s="1"/>
  <c r="L849" i="6" a="1"/>
  <c r="L849" i="6" s="1"/>
  <c r="L850" i="6" a="1"/>
  <c r="L850" i="6" s="1"/>
  <c r="L851" i="6" a="1"/>
  <c r="L851" i="6" s="1"/>
  <c r="L852" i="6" a="1"/>
  <c r="L852" i="6" s="1"/>
  <c r="L853" i="6" a="1"/>
  <c r="L853" i="6" s="1"/>
  <c r="L854" i="6" a="1"/>
  <c r="L854" i="6" s="1"/>
  <c r="L855" i="6" a="1"/>
  <c r="L855" i="6" s="1"/>
  <c r="L856" i="6" a="1"/>
  <c r="L856" i="6" s="1"/>
  <c r="L857" i="6" a="1"/>
  <c r="L857" i="6" s="1"/>
  <c r="L858" i="6" a="1"/>
  <c r="L858" i="6" s="1"/>
  <c r="L859" i="6" a="1"/>
  <c r="L859" i="6" s="1"/>
  <c r="L860" i="6" a="1"/>
  <c r="L860" i="6" s="1"/>
  <c r="L861" i="6" a="1"/>
  <c r="L861" i="6" s="1"/>
  <c r="L862" i="6" a="1"/>
  <c r="L862" i="6" s="1"/>
  <c r="L863" i="6" a="1"/>
  <c r="L863" i="6" s="1"/>
  <c r="L864" i="6" a="1"/>
  <c r="L864" i="6" s="1"/>
  <c r="L865" i="6" a="1"/>
  <c r="L865" i="6" s="1"/>
  <c r="L866" i="6" a="1"/>
  <c r="L866" i="6" s="1"/>
  <c r="L867" i="6" a="1"/>
  <c r="L867" i="6" s="1"/>
  <c r="L868" i="6" a="1"/>
  <c r="L868" i="6" s="1"/>
  <c r="L869" i="6" a="1"/>
  <c r="L869" i="6" s="1"/>
  <c r="L870" i="6" a="1"/>
  <c r="L870" i="6" s="1"/>
  <c r="L871" i="6" a="1"/>
  <c r="L871" i="6" s="1"/>
  <c r="L872" i="6" a="1"/>
  <c r="L872" i="6" s="1"/>
  <c r="L873" i="6" a="1"/>
  <c r="L873" i="6" s="1"/>
  <c r="L874" i="6" a="1"/>
  <c r="L874" i="6" s="1"/>
  <c r="L875" i="6" a="1"/>
  <c r="L875" i="6" s="1"/>
  <c r="L876" i="6" a="1"/>
  <c r="L876" i="6" s="1"/>
  <c r="L877" i="6" a="1"/>
  <c r="L877" i="6" s="1"/>
  <c r="L878" i="6" a="1"/>
  <c r="L878" i="6" s="1"/>
  <c r="L879" i="6" a="1"/>
  <c r="L879" i="6" s="1"/>
  <c r="L880" i="6" a="1"/>
  <c r="L880" i="6" s="1"/>
  <c r="L881" i="6" a="1"/>
  <c r="L881" i="6" s="1"/>
  <c r="L882" i="6" a="1"/>
  <c r="L882" i="6" s="1"/>
  <c r="L883" i="6" a="1"/>
  <c r="L883" i="6" s="1"/>
  <c r="L884" i="6" a="1"/>
  <c r="L884" i="6" s="1"/>
  <c r="L885" i="6" a="1"/>
  <c r="L885" i="6" s="1"/>
  <c r="L886" i="6" a="1"/>
  <c r="L886" i="6" s="1"/>
  <c r="L887" i="6" a="1"/>
  <c r="L887" i="6" s="1"/>
  <c r="L888" i="6" a="1"/>
  <c r="L888" i="6" s="1"/>
  <c r="L889" i="6" a="1"/>
  <c r="L889" i="6" s="1"/>
  <c r="L890" i="6" a="1"/>
  <c r="L890" i="6" s="1"/>
  <c r="L891" i="6" a="1"/>
  <c r="L891" i="6" s="1"/>
  <c r="L892" i="6" a="1"/>
  <c r="L892" i="6" s="1"/>
  <c r="L893" i="6" a="1"/>
  <c r="L893" i="6" s="1"/>
  <c r="L894" i="6" a="1"/>
  <c r="L894" i="6" s="1"/>
  <c r="L895" i="6" a="1"/>
  <c r="L895" i="6" s="1"/>
  <c r="L896" i="6" a="1"/>
  <c r="L896" i="6" s="1"/>
  <c r="L897" i="6" a="1"/>
  <c r="L897" i="6" s="1"/>
  <c r="L898" i="6" a="1"/>
  <c r="L898" i="6" s="1"/>
  <c r="L899" i="6" a="1"/>
  <c r="L899" i="6" s="1"/>
  <c r="L900" i="6" a="1"/>
  <c r="L900" i="6" s="1"/>
  <c r="L901" i="6" a="1"/>
  <c r="L901" i="6" s="1"/>
  <c r="L902" i="6" a="1"/>
  <c r="L902" i="6" s="1"/>
  <c r="L903" i="6" a="1"/>
  <c r="L903" i="6" s="1"/>
  <c r="L904" i="6" a="1"/>
  <c r="L904" i="6" s="1"/>
  <c r="L905" i="6" a="1"/>
  <c r="L905" i="6" s="1"/>
  <c r="L906" i="6" a="1"/>
  <c r="L906" i="6" s="1"/>
  <c r="L907" i="6" a="1"/>
  <c r="L907" i="6" s="1"/>
  <c r="L908" i="6" a="1"/>
  <c r="L908" i="6" s="1"/>
  <c r="L909" i="6" a="1"/>
  <c r="L909" i="6" s="1"/>
  <c r="L910" i="6" a="1"/>
  <c r="L910" i="6" s="1"/>
  <c r="L911" i="6" a="1"/>
  <c r="L911" i="6" s="1"/>
  <c r="L912" i="6" a="1"/>
  <c r="L912" i="6" s="1"/>
  <c r="L913" i="6" a="1"/>
  <c r="L913" i="6" s="1"/>
  <c r="L914" i="6" a="1"/>
  <c r="L914" i="6" s="1"/>
  <c r="L915" i="6" a="1"/>
  <c r="L915" i="6" s="1"/>
  <c r="L916" i="6" a="1"/>
  <c r="L916" i="6" s="1"/>
  <c r="L917" i="6" a="1"/>
  <c r="L917" i="6" s="1"/>
  <c r="L918" i="6" a="1"/>
  <c r="L918" i="6" s="1"/>
  <c r="L919" i="6" a="1"/>
  <c r="L919" i="6" s="1"/>
  <c r="L920" i="6" a="1"/>
  <c r="L920" i="6" s="1"/>
  <c r="L921" i="6" a="1"/>
  <c r="L921" i="6" s="1"/>
  <c r="L922" i="6" a="1"/>
  <c r="L922" i="6" s="1"/>
  <c r="L923" i="6" a="1"/>
  <c r="L923" i="6" s="1"/>
  <c r="L924" i="6" a="1"/>
  <c r="L924" i="6" s="1"/>
  <c r="L925" i="6" a="1"/>
  <c r="L925" i="6" s="1"/>
  <c r="L926" i="6" a="1"/>
  <c r="L926" i="6" s="1"/>
  <c r="L927" i="6" a="1"/>
  <c r="L927" i="6" s="1"/>
  <c r="L928" i="6" a="1"/>
  <c r="L928" i="6" s="1"/>
  <c r="L929" i="6" a="1"/>
  <c r="L929" i="6" s="1"/>
  <c r="L930" i="6" a="1"/>
  <c r="L930" i="6" s="1"/>
  <c r="L931" i="6" a="1"/>
  <c r="L931" i="6" s="1"/>
  <c r="L932" i="6" a="1"/>
  <c r="L932" i="6" s="1"/>
  <c r="L933" i="6" a="1"/>
  <c r="L933" i="6" s="1"/>
  <c r="L934" i="6" a="1"/>
  <c r="L934" i="6" s="1"/>
  <c r="L935" i="6" a="1"/>
  <c r="L935" i="6" s="1"/>
  <c r="L936" i="6" a="1"/>
  <c r="L936" i="6" s="1"/>
  <c r="L937" i="6" a="1"/>
  <c r="L937" i="6" s="1"/>
  <c r="L938" i="6" a="1"/>
  <c r="L938" i="6" s="1"/>
  <c r="L939" i="6" a="1"/>
  <c r="L939" i="6" s="1"/>
  <c r="L940" i="6" a="1"/>
  <c r="L940" i="6" s="1"/>
  <c r="L941" i="6" a="1"/>
  <c r="L941" i="6" s="1"/>
  <c r="L942" i="6" a="1"/>
  <c r="L942" i="6" s="1"/>
  <c r="L943" i="6" a="1"/>
  <c r="L943" i="6" s="1"/>
  <c r="L944" i="6" a="1"/>
  <c r="L944" i="6" s="1"/>
  <c r="L945" i="6" a="1"/>
  <c r="L945" i="6" s="1"/>
  <c r="L946" i="6" a="1"/>
  <c r="L946" i="6" s="1"/>
  <c r="L947" i="6" a="1"/>
  <c r="L947" i="6" s="1"/>
  <c r="L948" i="6" a="1"/>
  <c r="L948" i="6" s="1"/>
  <c r="L949" i="6" a="1"/>
  <c r="L949" i="6" s="1"/>
  <c r="L950" i="6" a="1"/>
  <c r="L950" i="6" s="1"/>
  <c r="L951" i="6" a="1"/>
  <c r="L951" i="6" s="1"/>
  <c r="L952" i="6" a="1"/>
  <c r="L952" i="6" s="1"/>
  <c r="L953" i="6" a="1"/>
  <c r="L953" i="6" s="1"/>
  <c r="L954" i="6" a="1"/>
  <c r="L954" i="6" s="1"/>
  <c r="L955" i="6" a="1"/>
  <c r="L955" i="6" s="1"/>
  <c r="L956" i="6" a="1"/>
  <c r="L956" i="6" s="1"/>
  <c r="L957" i="6" a="1"/>
  <c r="L957" i="6" s="1"/>
  <c r="L958" i="6" a="1"/>
  <c r="L958" i="6" s="1"/>
  <c r="L959" i="6" a="1"/>
  <c r="L959" i="6" s="1"/>
  <c r="L960" i="6" a="1"/>
  <c r="L960" i="6" s="1"/>
  <c r="L961" i="6" a="1"/>
  <c r="L961" i="6" s="1"/>
  <c r="L962" i="6" a="1"/>
  <c r="L962" i="6" s="1"/>
  <c r="L963" i="6" a="1"/>
  <c r="L963" i="6" s="1"/>
  <c r="L964" i="6" a="1"/>
  <c r="L964" i="6" s="1"/>
  <c r="L965" i="6" a="1"/>
  <c r="L965" i="6" s="1"/>
  <c r="L966" i="6" a="1"/>
  <c r="L966" i="6" s="1"/>
  <c r="L967" i="6" a="1"/>
  <c r="L967" i="6" s="1"/>
  <c r="L968" i="6" a="1"/>
  <c r="L968" i="6" s="1"/>
  <c r="L969" i="6" a="1"/>
  <c r="L969" i="6" s="1"/>
  <c r="L970" i="6" a="1"/>
  <c r="L970" i="6" s="1"/>
  <c r="L971" i="6" a="1"/>
  <c r="L971" i="6" s="1"/>
  <c r="L972" i="6" a="1"/>
  <c r="L972" i="6" s="1"/>
  <c r="L973" i="6" a="1"/>
  <c r="L973" i="6" s="1"/>
  <c r="L974" i="6" a="1"/>
  <c r="L974" i="6" s="1"/>
  <c r="L975" i="6" a="1"/>
  <c r="L975" i="6" s="1"/>
  <c r="L976" i="6" a="1"/>
  <c r="L976" i="6" s="1"/>
  <c r="L977" i="6" a="1"/>
  <c r="L977" i="6" s="1"/>
  <c r="L978" i="6" a="1"/>
  <c r="L978" i="6" s="1"/>
  <c r="L979" i="6" a="1"/>
  <c r="L979" i="6" s="1"/>
  <c r="L980" i="6" a="1"/>
  <c r="L980" i="6" s="1"/>
  <c r="L981" i="6" a="1"/>
  <c r="L981" i="6" s="1"/>
  <c r="L982" i="6" a="1"/>
  <c r="L982" i="6" s="1"/>
  <c r="L983" i="6" a="1"/>
  <c r="L983" i="6" s="1"/>
  <c r="L984" i="6" a="1"/>
  <c r="L984" i="6" s="1"/>
  <c r="L985" i="6" a="1"/>
  <c r="L985" i="6" s="1"/>
  <c r="L986" i="6" a="1"/>
  <c r="L986" i="6" s="1"/>
  <c r="L987" i="6" a="1"/>
  <c r="L987" i="6" s="1"/>
  <c r="L988" i="6" a="1"/>
  <c r="L988" i="6" s="1"/>
  <c r="L989" i="6" a="1"/>
  <c r="L989" i="6" s="1"/>
  <c r="L990" i="6" a="1"/>
  <c r="L990" i="6" s="1"/>
  <c r="L991" i="6" a="1"/>
  <c r="L991" i="6" s="1"/>
  <c r="L992" i="6" a="1"/>
  <c r="L992" i="6" s="1"/>
  <c r="L993" i="6" a="1"/>
  <c r="L993" i="6" s="1"/>
  <c r="L994" i="6" a="1"/>
  <c r="L994" i="6" s="1"/>
  <c r="L995" i="6" a="1"/>
  <c r="L995" i="6" s="1"/>
  <c r="L996" i="6" a="1"/>
  <c r="L996" i="6" s="1"/>
  <c r="L997" i="6" a="1"/>
  <c r="L997" i="6" s="1"/>
  <c r="L998" i="6" a="1"/>
  <c r="L998" i="6" s="1"/>
  <c r="L999" i="6" a="1"/>
  <c r="L999" i="6" s="1"/>
  <c r="L1000" i="6" a="1"/>
  <c r="L1000" i="6" s="1"/>
  <c r="L1001" i="6" a="1"/>
  <c r="L1001" i="6" s="1"/>
  <c r="L1002" i="6" a="1"/>
  <c r="L1002" i="6" s="1"/>
  <c r="L1003" i="6" a="1"/>
  <c r="L1003" i="6" s="1"/>
  <c r="L1004" i="6" a="1"/>
  <c r="L1004" i="6" s="1"/>
  <c r="L1005" i="6" a="1"/>
  <c r="L1005" i="6" s="1"/>
  <c r="L1006" i="6" a="1"/>
  <c r="L1006" i="6" s="1"/>
  <c r="L1007" i="6" a="1"/>
  <c r="L1007" i="6" s="1"/>
  <c r="L1008" i="6" a="1"/>
  <c r="L1008" i="6" s="1"/>
  <c r="L1009" i="6" a="1"/>
  <c r="L1009" i="6" s="1"/>
  <c r="L1010" i="6" a="1"/>
  <c r="L1010" i="6" s="1"/>
  <c r="L1011" i="6" a="1"/>
  <c r="L1011" i="6" s="1"/>
  <c r="L1012" i="6" a="1"/>
  <c r="L1012" i="6" s="1"/>
  <c r="L1013" i="6" a="1"/>
  <c r="L1013" i="6" s="1"/>
  <c r="L1014" i="6" a="1"/>
  <c r="L1014" i="6" s="1"/>
  <c r="L1015" i="6" a="1"/>
  <c r="L1015" i="6" s="1"/>
  <c r="L1016" i="6" a="1"/>
  <c r="L1016" i="6" s="1"/>
  <c r="L1017" i="6" a="1"/>
  <c r="L1017" i="6" s="1"/>
  <c r="L1018" i="6" a="1"/>
  <c r="L1018" i="6" s="1"/>
  <c r="L1019" i="6" a="1"/>
  <c r="L1019" i="6" s="1"/>
  <c r="L1020" i="6" a="1"/>
  <c r="L1020" i="6" s="1"/>
  <c r="L1021" i="6" a="1"/>
  <c r="L1021" i="6" s="1"/>
  <c r="L1022" i="6" a="1"/>
  <c r="L1022" i="6" s="1"/>
  <c r="L1023" i="6" a="1"/>
  <c r="L1023" i="6" s="1"/>
  <c r="L1024" i="6" a="1"/>
  <c r="L1024" i="6" s="1"/>
  <c r="L1025" i="6" a="1"/>
  <c r="L1025" i="6" s="1"/>
  <c r="L1026" i="6" a="1"/>
  <c r="L1026" i="6" s="1"/>
  <c r="L1027" i="6" a="1"/>
  <c r="L1027" i="6" s="1"/>
  <c r="L1028" i="6" a="1"/>
  <c r="L1028" i="6" s="1"/>
  <c r="L1029" i="6" a="1"/>
  <c r="L1029" i="6" s="1"/>
  <c r="L1030" i="6" a="1"/>
  <c r="L1030" i="6" s="1"/>
  <c r="L1031" i="6" a="1"/>
  <c r="L1031" i="6" s="1"/>
  <c r="L1032" i="6" a="1"/>
  <c r="L1032" i="6" s="1"/>
  <c r="L1033" i="6" a="1"/>
  <c r="L1033" i="6" s="1"/>
  <c r="L1034" i="6" a="1"/>
  <c r="L1034" i="6" s="1"/>
  <c r="L1035" i="6" a="1"/>
  <c r="L1035" i="6" s="1"/>
  <c r="L1036" i="6" a="1"/>
  <c r="L1036" i="6" s="1"/>
  <c r="L1037" i="6" a="1"/>
  <c r="L1037" i="6" s="1"/>
  <c r="L1038" i="6" a="1"/>
  <c r="L1038" i="6" s="1"/>
  <c r="L1039" i="6" a="1"/>
  <c r="L1039" i="6" s="1"/>
  <c r="L1040" i="6" a="1"/>
  <c r="L1040" i="6" s="1"/>
  <c r="L1041" i="6" a="1"/>
  <c r="L1041" i="6" s="1"/>
  <c r="L1042" i="6" a="1"/>
  <c r="L1042" i="6" s="1"/>
  <c r="L1043" i="6" a="1"/>
  <c r="L1043" i="6" s="1"/>
  <c r="L1044" i="6" a="1"/>
  <c r="L1044" i="6" s="1"/>
  <c r="L1045" i="6" a="1"/>
  <c r="L1045" i="6" s="1"/>
  <c r="L1046" i="6" a="1"/>
  <c r="L1046" i="6" s="1"/>
  <c r="L1047" i="6" a="1"/>
  <c r="L1047" i="6" s="1"/>
  <c r="L1048" i="6" a="1"/>
  <c r="L1048" i="6" s="1"/>
  <c r="L1049" i="6" a="1"/>
  <c r="L1049" i="6" s="1"/>
  <c r="L1050" i="6" a="1"/>
  <c r="L1050" i="6" s="1"/>
  <c r="L1051" i="6" a="1"/>
  <c r="L1051" i="6" s="1"/>
  <c r="L1052" i="6" a="1"/>
  <c r="L1052" i="6" s="1"/>
  <c r="L1053" i="6" a="1"/>
  <c r="L1053" i="6" s="1"/>
  <c r="L1054" i="6" a="1"/>
  <c r="L1054" i="6" s="1"/>
  <c r="L1055" i="6" a="1"/>
  <c r="L1055" i="6" s="1"/>
  <c r="L1056" i="6" a="1"/>
  <c r="L1056" i="6" s="1"/>
  <c r="L1057" i="6" a="1"/>
  <c r="L1057" i="6" s="1"/>
  <c r="L1058" i="6" a="1"/>
  <c r="L1058" i="6" s="1"/>
  <c r="L1059" i="6" a="1"/>
  <c r="L1059" i="6" s="1"/>
  <c r="L1060" i="6" a="1"/>
  <c r="L1060" i="6" s="1"/>
  <c r="L1061" i="6" a="1"/>
  <c r="L1061" i="6" s="1"/>
  <c r="L1062" i="6" a="1"/>
  <c r="L1062" i="6" s="1"/>
  <c r="L1063" i="6" a="1"/>
  <c r="L1063" i="6" s="1"/>
  <c r="L1064" i="6" a="1"/>
  <c r="L1064" i="6" s="1"/>
  <c r="L1065" i="6" a="1"/>
  <c r="L1065" i="6" s="1"/>
  <c r="L1066" i="6" a="1"/>
  <c r="L1066" i="6" s="1"/>
  <c r="L1067" i="6" a="1"/>
  <c r="L1067" i="6" s="1"/>
  <c r="L1068" i="6" a="1"/>
  <c r="L1068" i="6" s="1"/>
  <c r="L1069" i="6" a="1"/>
  <c r="L1069" i="6" s="1"/>
  <c r="L1070" i="6" a="1"/>
  <c r="L1070" i="6" s="1"/>
  <c r="L1071" i="6" a="1"/>
  <c r="L1071" i="6" s="1"/>
  <c r="L1072" i="6" a="1"/>
  <c r="L1072" i="6" s="1"/>
  <c r="L1073" i="6" a="1"/>
  <c r="L1073" i="6" s="1"/>
  <c r="L1074" i="6" a="1"/>
  <c r="L1074" i="6" s="1"/>
  <c r="L1075" i="6" a="1"/>
  <c r="L1075" i="6" s="1"/>
  <c r="L1076" i="6" a="1"/>
  <c r="L1076" i="6" s="1"/>
  <c r="L1077" i="6" a="1"/>
  <c r="L1077" i="6" s="1"/>
  <c r="L1078" i="6" a="1"/>
  <c r="L1078" i="6" s="1"/>
  <c r="L1079" i="6" a="1"/>
  <c r="L1079" i="6" s="1"/>
  <c r="L1080" i="6" a="1"/>
  <c r="L1080" i="6" s="1"/>
  <c r="L1081" i="6" a="1"/>
  <c r="L1081" i="6" s="1"/>
  <c r="L1082" i="6" a="1"/>
  <c r="L1082" i="6" s="1"/>
  <c r="L1083" i="6" a="1"/>
  <c r="L1083" i="6" s="1"/>
  <c r="L1084" i="6" a="1"/>
  <c r="L1084" i="6" s="1"/>
  <c r="L1085" i="6" a="1"/>
  <c r="L1085" i="6" s="1"/>
  <c r="L1086" i="6" a="1"/>
  <c r="L1086" i="6" s="1"/>
  <c r="L1087" i="6" a="1"/>
  <c r="L1087" i="6" s="1"/>
  <c r="L1088" i="6" a="1"/>
  <c r="L1088" i="6" s="1"/>
  <c r="L1089" i="6" a="1"/>
  <c r="L1089" i="6" s="1"/>
  <c r="L1090" i="6" a="1"/>
  <c r="L1090" i="6" s="1"/>
  <c r="L1091" i="6" a="1"/>
  <c r="L1091" i="6" s="1"/>
  <c r="L1092" i="6" a="1"/>
  <c r="L1092" i="6" s="1"/>
  <c r="L1093" i="6" a="1"/>
  <c r="L1093" i="6" s="1"/>
  <c r="L1094" i="6" a="1"/>
  <c r="L1094" i="6" s="1"/>
  <c r="L1095" i="6" a="1"/>
  <c r="L1095" i="6" s="1"/>
  <c r="L1096" i="6" a="1"/>
  <c r="L1096" i="6" s="1"/>
  <c r="L1097" i="6" a="1"/>
  <c r="L1097" i="6" s="1"/>
  <c r="L1098" i="6" a="1"/>
  <c r="L1098" i="6" s="1"/>
  <c r="L1099" i="6" a="1"/>
  <c r="L1099" i="6" s="1"/>
  <c r="L1100" i="6" a="1"/>
  <c r="L1100" i="6" s="1"/>
  <c r="L1101" i="6" a="1"/>
  <c r="L1101" i="6" s="1"/>
  <c r="L1102" i="6" a="1"/>
  <c r="L1102" i="6" s="1"/>
  <c r="L1103" i="6" a="1"/>
  <c r="L1103" i="6" s="1"/>
  <c r="L1104" i="6" a="1"/>
  <c r="L1104" i="6" s="1"/>
  <c r="L1105" i="6" a="1"/>
  <c r="L1105" i="6" s="1"/>
  <c r="L1106" i="6" a="1"/>
  <c r="L1106" i="6" s="1"/>
  <c r="L1107" i="6" a="1"/>
  <c r="L1107" i="6" s="1"/>
  <c r="L1108" i="6" a="1"/>
  <c r="L1108" i="6" s="1"/>
  <c r="L1109" i="6" a="1"/>
  <c r="L1109" i="6" s="1"/>
  <c r="L1110" i="6" a="1"/>
  <c r="L1110" i="6" s="1"/>
  <c r="L1111" i="6" a="1"/>
  <c r="L1111" i="6" s="1"/>
  <c r="L1112" i="6" a="1"/>
  <c r="L1112" i="6" s="1"/>
  <c r="L1113" i="6" a="1"/>
  <c r="L1113" i="6" s="1"/>
  <c r="L1114" i="6" a="1"/>
  <c r="L1114" i="6" s="1"/>
  <c r="L1115" i="6" a="1"/>
  <c r="L1115" i="6" s="1"/>
  <c r="L1116" i="6" a="1"/>
  <c r="L1116" i="6" s="1"/>
  <c r="L1117" i="6" a="1"/>
  <c r="L1117" i="6" s="1"/>
  <c r="L1118" i="6" a="1"/>
  <c r="L1118" i="6" s="1"/>
  <c r="L1119" i="6" a="1"/>
  <c r="L1119" i="6" s="1"/>
  <c r="L1120" i="6" a="1"/>
  <c r="L1120" i="6" s="1"/>
  <c r="L1121" i="6" a="1"/>
  <c r="L1121" i="6" s="1"/>
  <c r="L1122" i="6" a="1"/>
  <c r="L1122" i="6" s="1"/>
  <c r="L1123" i="6" a="1"/>
  <c r="L1123" i="6" s="1"/>
  <c r="L1124" i="6" a="1"/>
  <c r="L1124" i="6" s="1"/>
  <c r="L1125" i="6" a="1"/>
  <c r="L1125" i="6" s="1"/>
  <c r="L1126" i="6" a="1"/>
  <c r="L1126" i="6" s="1"/>
  <c r="L1127" i="6" a="1"/>
  <c r="L1127" i="6" s="1"/>
  <c r="L1128" i="6" a="1"/>
  <c r="L1128" i="6" s="1"/>
  <c r="L1129" i="6" a="1"/>
  <c r="L1129" i="6" s="1"/>
  <c r="L1130" i="6" a="1"/>
  <c r="L1130" i="6" s="1"/>
  <c r="L1131" i="6" a="1"/>
  <c r="L1131" i="6" s="1"/>
  <c r="L1132" i="6" a="1"/>
  <c r="L1132" i="6" s="1"/>
  <c r="L1133" i="6" a="1"/>
  <c r="L1133" i="6" s="1"/>
  <c r="L1134" i="6" a="1"/>
  <c r="L1134" i="6" s="1"/>
  <c r="L1135" i="6" a="1"/>
  <c r="L1135" i="6" s="1"/>
  <c r="L1136" i="6" a="1"/>
  <c r="L1136" i="6" s="1"/>
  <c r="L1137" i="6" a="1"/>
  <c r="L1137" i="6" s="1"/>
  <c r="L1138" i="6" a="1"/>
  <c r="L1138" i="6" s="1"/>
  <c r="L1139" i="6" a="1"/>
  <c r="L1139" i="6" s="1"/>
  <c r="L1140" i="6" a="1"/>
  <c r="L1140" i="6" s="1"/>
  <c r="L1141" i="6" a="1"/>
  <c r="L1141" i="6" s="1"/>
  <c r="L1142" i="6" a="1"/>
  <c r="L1142" i="6" s="1"/>
  <c r="L1143" i="6" a="1"/>
  <c r="L1143" i="6" s="1"/>
  <c r="L1144" i="6" a="1"/>
  <c r="L1144" i="6" s="1"/>
  <c r="L1145" i="6" a="1"/>
  <c r="L1145" i="6" s="1"/>
  <c r="L1146" i="6" a="1"/>
  <c r="L1146" i="6" s="1"/>
  <c r="L1147" i="6" a="1"/>
  <c r="L1147" i="6" s="1"/>
  <c r="L1148" i="6" a="1"/>
  <c r="L1148" i="6" s="1"/>
  <c r="L1149" i="6" a="1"/>
  <c r="L1149" i="6" s="1"/>
  <c r="L1150" i="6" a="1"/>
  <c r="L1150" i="6" s="1"/>
  <c r="L1151" i="6" a="1"/>
  <c r="L1151" i="6" s="1"/>
  <c r="L1152" i="6" a="1"/>
  <c r="L1152" i="6" s="1"/>
  <c r="L1153" i="6" a="1"/>
  <c r="L1153" i="6" s="1"/>
  <c r="L1154" i="6" a="1"/>
  <c r="L1154" i="6" s="1"/>
  <c r="L1155" i="6" a="1"/>
  <c r="L1155" i="6" s="1"/>
  <c r="L1156" i="6" a="1"/>
  <c r="L1156" i="6" s="1"/>
  <c r="L1157" i="6" a="1"/>
  <c r="L1157" i="6" s="1"/>
  <c r="L1158" i="6" a="1"/>
  <c r="L1158" i="6" s="1"/>
  <c r="L1159" i="6" a="1"/>
  <c r="L1159" i="6" s="1"/>
  <c r="L1160" i="6" a="1"/>
  <c r="L1160" i="6" s="1"/>
  <c r="L1161" i="6" a="1"/>
  <c r="L1161" i="6" s="1"/>
  <c r="L1162" i="6" a="1"/>
  <c r="L1162" i="6" s="1"/>
  <c r="L1163" i="6" a="1"/>
  <c r="L1163" i="6" s="1"/>
  <c r="L1164" i="6" a="1"/>
  <c r="L1164" i="6" s="1"/>
  <c r="L1165" i="6" a="1"/>
  <c r="L1165" i="6" s="1"/>
  <c r="L1166" i="6" a="1"/>
  <c r="L1166" i="6" s="1"/>
  <c r="L1167" i="6" a="1"/>
  <c r="L1167" i="6" s="1"/>
  <c r="L1168" i="6" a="1"/>
  <c r="L1168" i="6" s="1"/>
  <c r="L1169" i="6" a="1"/>
  <c r="L1169" i="6" s="1"/>
  <c r="L1170" i="6" a="1"/>
  <c r="L1170" i="6" s="1"/>
  <c r="L1171" i="6" a="1"/>
  <c r="L1171" i="6" s="1"/>
  <c r="L1172" i="6" a="1"/>
  <c r="L1172" i="6" s="1"/>
  <c r="L1173" i="6" a="1"/>
  <c r="L1173" i="6" s="1"/>
  <c r="L1174" i="6" a="1"/>
  <c r="L1174" i="6" s="1"/>
  <c r="L1175" i="6" a="1"/>
  <c r="L1175" i="6" s="1"/>
  <c r="L1176" i="6" a="1"/>
  <c r="L1176" i="6" s="1"/>
  <c r="L1177" i="6" a="1"/>
  <c r="L1177" i="6" s="1"/>
  <c r="L1178" i="6" a="1"/>
  <c r="L1178" i="6" s="1"/>
  <c r="L1179" i="6" a="1"/>
  <c r="L1179" i="6" s="1"/>
  <c r="L1180" i="6" a="1"/>
  <c r="L1180" i="6" s="1"/>
  <c r="L1181" i="6" a="1"/>
  <c r="L1181" i="6" s="1"/>
  <c r="L1182" i="6" a="1"/>
  <c r="L1182" i="6" s="1"/>
  <c r="L1183" i="6" a="1"/>
  <c r="L1183" i="6" s="1"/>
  <c r="L1184" i="6" a="1"/>
  <c r="L1184" i="6" s="1"/>
  <c r="L1185" i="6" a="1"/>
  <c r="L1185" i="6" s="1"/>
  <c r="L1186" i="6" a="1"/>
  <c r="L1186" i="6" s="1"/>
  <c r="L1187" i="6" a="1"/>
  <c r="L1187" i="6" s="1"/>
  <c r="L1188" i="6" a="1"/>
  <c r="L1188" i="6" s="1"/>
  <c r="L1189" i="6" a="1"/>
  <c r="L1189" i="6" s="1"/>
  <c r="L1190" i="6" a="1"/>
  <c r="L1190" i="6" s="1"/>
  <c r="L1191" i="6" a="1"/>
  <c r="L1191" i="6" s="1"/>
  <c r="L1192" i="6" a="1"/>
  <c r="L1192" i="6" s="1"/>
  <c r="L1193" i="6" a="1"/>
  <c r="L1193" i="6" s="1"/>
  <c r="L1194" i="6" a="1"/>
  <c r="L1194" i="6" s="1"/>
  <c r="L1195" i="6" a="1"/>
  <c r="L1195" i="6" s="1"/>
  <c r="L1196" i="6" a="1"/>
  <c r="L1196" i="6" s="1"/>
  <c r="L1197" i="6" a="1"/>
  <c r="L1197" i="6" s="1"/>
  <c r="L1198" i="6" a="1"/>
  <c r="L1198" i="6" s="1"/>
  <c r="L1199" i="6" a="1"/>
  <c r="L1199" i="6" s="1"/>
  <c r="L1200" i="6" a="1"/>
  <c r="L1200" i="6" s="1"/>
  <c r="L1201" i="6" a="1"/>
  <c r="L1201" i="6" s="1"/>
  <c r="L1202" i="6" a="1"/>
  <c r="L1202" i="6" s="1"/>
  <c r="L1203" i="6" a="1"/>
  <c r="L1203" i="6" s="1"/>
  <c r="L1204" i="6" a="1"/>
  <c r="L1204" i="6" s="1"/>
  <c r="L1205" i="6" a="1"/>
  <c r="L1205" i="6" s="1"/>
  <c r="L1206" i="6" a="1"/>
  <c r="L1206" i="6" s="1"/>
  <c r="L1207" i="6" a="1"/>
  <c r="L1207" i="6" s="1"/>
  <c r="L1208" i="6" a="1"/>
  <c r="L1208" i="6" s="1"/>
  <c r="L1209" i="6" a="1"/>
  <c r="L1209" i="6" s="1"/>
  <c r="L1210" i="6" a="1"/>
  <c r="L1210" i="6" s="1"/>
  <c r="L1211" i="6" a="1"/>
  <c r="L1211" i="6" s="1"/>
  <c r="L1212" i="6" a="1"/>
  <c r="L1212" i="6" s="1"/>
  <c r="L1213" i="6" a="1"/>
  <c r="L1213" i="6" s="1"/>
  <c r="L1214" i="6" a="1"/>
  <c r="L1214" i="6" s="1"/>
  <c r="L1215" i="6" a="1"/>
  <c r="L1215" i="6" s="1"/>
  <c r="L1216" i="6" a="1"/>
  <c r="L1216" i="6" s="1"/>
  <c r="L1217" i="6" a="1"/>
  <c r="L1217" i="6" s="1"/>
  <c r="L1218" i="6" a="1"/>
  <c r="L1218" i="6" s="1"/>
  <c r="L1219" i="6" a="1"/>
  <c r="L1219" i="6" s="1"/>
  <c r="L1220" i="6" a="1"/>
  <c r="L1220" i="6" s="1"/>
  <c r="L1221" i="6" a="1"/>
  <c r="L1221" i="6" s="1"/>
  <c r="L1222" i="6" a="1"/>
  <c r="L1222" i="6" s="1"/>
  <c r="L1223" i="6" a="1"/>
  <c r="L1223" i="6" s="1"/>
  <c r="L1224" i="6" a="1"/>
  <c r="L1224" i="6" s="1"/>
  <c r="L1225" i="6" a="1"/>
  <c r="L1225" i="6" s="1"/>
  <c r="L1226" i="6" a="1"/>
  <c r="L1226" i="6" s="1"/>
  <c r="L1227" i="6" a="1"/>
  <c r="L1227" i="6" s="1"/>
  <c r="L1228" i="6" a="1"/>
  <c r="L1228" i="6" s="1"/>
  <c r="L1229" i="6" a="1"/>
  <c r="L1229" i="6" s="1"/>
  <c r="L1230" i="6" a="1"/>
  <c r="L1230" i="6" s="1"/>
  <c r="L1231" i="6" a="1"/>
  <c r="L1231" i="6" s="1"/>
  <c r="L1232" i="6" a="1"/>
  <c r="L1232" i="6" s="1"/>
  <c r="L1233" i="6" a="1"/>
  <c r="L1233" i="6" s="1"/>
  <c r="L1234" i="6" a="1"/>
  <c r="L1234" i="6" s="1"/>
  <c r="L1235" i="6" a="1"/>
  <c r="L1235" i="6" s="1"/>
  <c r="L1236" i="6" a="1"/>
  <c r="L1236" i="6" s="1"/>
  <c r="L1237" i="6" a="1"/>
  <c r="L1237" i="6" s="1"/>
  <c r="L1238" i="6" a="1"/>
  <c r="L1238" i="6" s="1"/>
  <c r="L1239" i="6" a="1"/>
  <c r="L1239" i="6" s="1"/>
  <c r="L1240" i="6" a="1"/>
  <c r="L1240" i="6" s="1"/>
  <c r="L1241" i="6" a="1"/>
  <c r="L1241" i="6" s="1"/>
  <c r="L1242" i="6" a="1"/>
  <c r="L1242" i="6" s="1"/>
  <c r="L1243" i="6" a="1"/>
  <c r="L1243" i="6" s="1"/>
  <c r="L1244" i="6" a="1"/>
  <c r="L1244" i="6" s="1"/>
  <c r="L1245" i="6" a="1"/>
  <c r="L1245" i="6" s="1"/>
  <c r="L1246" i="6" a="1"/>
  <c r="L1246" i="6" s="1"/>
  <c r="L1247" i="6" a="1"/>
  <c r="L1247" i="6" s="1"/>
  <c r="L1248" i="6" a="1"/>
  <c r="L1248" i="6" s="1"/>
  <c r="L1249" i="6" a="1"/>
  <c r="L1249" i="6" s="1"/>
  <c r="L1250" i="6" a="1"/>
  <c r="L1250" i="6" s="1"/>
  <c r="L1251" i="6" a="1"/>
  <c r="L1251" i="6" s="1"/>
  <c r="L1252" i="6" a="1"/>
  <c r="L1252" i="6" s="1"/>
  <c r="L1253" i="6" a="1"/>
  <c r="L1253" i="6" s="1"/>
  <c r="L1254" i="6" a="1"/>
  <c r="L1254" i="6" s="1"/>
  <c r="L1255" i="6" a="1"/>
  <c r="L1255" i="6" s="1"/>
  <c r="L1256" i="6" a="1"/>
  <c r="L1256" i="6" s="1"/>
  <c r="L1257" i="6" a="1"/>
  <c r="L1257" i="6" s="1"/>
  <c r="L1258" i="6" a="1"/>
  <c r="L1258" i="6" s="1"/>
  <c r="L1259" i="6" a="1"/>
  <c r="L1259" i="6" s="1"/>
  <c r="L1260" i="6" a="1"/>
  <c r="L1260" i="6" s="1"/>
  <c r="L1261" i="6" a="1"/>
  <c r="L1261" i="6" s="1"/>
  <c r="L1262" i="6" a="1"/>
  <c r="L1262" i="6" s="1"/>
  <c r="L1263" i="6" a="1"/>
  <c r="L1263" i="6" s="1"/>
  <c r="L1264" i="6" a="1"/>
  <c r="L1264" i="6" s="1"/>
  <c r="L1265" i="6" a="1"/>
  <c r="L1265" i="6" s="1"/>
  <c r="L1266" i="6" a="1"/>
  <c r="L1266" i="6" s="1"/>
  <c r="L1267" i="6" a="1"/>
  <c r="L1267" i="6" s="1"/>
  <c r="L1268" i="6" a="1"/>
  <c r="L1268" i="6" s="1"/>
  <c r="L1269" i="6" a="1"/>
  <c r="L1269" i="6" s="1"/>
  <c r="L1270" i="6" a="1"/>
  <c r="L1270" i="6" s="1"/>
  <c r="L1271" i="6" a="1"/>
  <c r="L1271" i="6" s="1"/>
  <c r="L1272" i="6" a="1"/>
  <c r="L1272" i="6" s="1"/>
  <c r="L1273" i="6" a="1"/>
  <c r="L1273" i="6" s="1"/>
  <c r="L1274" i="6" a="1"/>
  <c r="L1274" i="6" s="1"/>
  <c r="L1275" i="6" a="1"/>
  <c r="L1275" i="6" s="1"/>
  <c r="L1276" i="6" a="1"/>
  <c r="L1276" i="6" s="1"/>
  <c r="L1277" i="6" a="1"/>
  <c r="L1277" i="6" s="1"/>
  <c r="L1278" i="6" a="1"/>
  <c r="L1278" i="6" s="1"/>
  <c r="L1279" i="6" a="1"/>
  <c r="L1279" i="6" s="1"/>
  <c r="L1280" i="6" a="1"/>
  <c r="L1280" i="6" s="1"/>
  <c r="L1281" i="6" a="1"/>
  <c r="L1281" i="6" s="1"/>
  <c r="L1282" i="6" a="1"/>
  <c r="L1282" i="6" s="1"/>
  <c r="L1283" i="6" a="1"/>
  <c r="L1283" i="6" s="1"/>
  <c r="L1284" i="6" a="1"/>
  <c r="L1284" i="6" s="1"/>
  <c r="L1285" i="6" a="1"/>
  <c r="L1285" i="6" s="1"/>
  <c r="L1286" i="6" a="1"/>
  <c r="L1286" i="6" s="1"/>
  <c r="L1287" i="6" a="1"/>
  <c r="L1287" i="6" s="1"/>
  <c r="L1288" i="6" a="1"/>
  <c r="L1288" i="6" s="1"/>
  <c r="L1289" i="6" a="1"/>
  <c r="L1289" i="6" s="1"/>
  <c r="L1290" i="6" a="1"/>
  <c r="L1290" i="6" s="1"/>
  <c r="L1291" i="6" a="1"/>
  <c r="L1291" i="6" s="1"/>
  <c r="L1292" i="6" a="1"/>
  <c r="L1292" i="6" s="1"/>
  <c r="L1293" i="6" a="1"/>
  <c r="L1293" i="6" s="1"/>
  <c r="L1294" i="6" a="1"/>
  <c r="L1294" i="6" s="1"/>
  <c r="L1295" i="6" a="1"/>
  <c r="L1295" i="6" s="1"/>
  <c r="L1296" i="6" a="1"/>
  <c r="L1296" i="6" s="1"/>
  <c r="L1297" i="6" a="1"/>
  <c r="L1297" i="6" s="1"/>
  <c r="L1298" i="6" a="1"/>
  <c r="L1298" i="6" s="1"/>
  <c r="L1299" i="6" a="1"/>
  <c r="L1299" i="6" s="1"/>
  <c r="L1300" i="6" a="1"/>
  <c r="L1300" i="6" s="1"/>
  <c r="L1301" i="6" a="1"/>
  <c r="L1301" i="6" s="1"/>
  <c r="L1302" i="6" a="1"/>
  <c r="L1302" i="6" s="1"/>
  <c r="L1303" i="6" a="1"/>
  <c r="L1303" i="6" s="1"/>
  <c r="L1304" i="6" a="1"/>
  <c r="L1304" i="6" s="1"/>
  <c r="L1305" i="6" a="1"/>
  <c r="L1305" i="6" s="1"/>
  <c r="L1306" i="6" a="1"/>
  <c r="L1306" i="6" s="1"/>
  <c r="L1307" i="6" a="1"/>
  <c r="L1307" i="6"/>
  <c r="L1308" i="6" a="1"/>
  <c r="L1308" i="6"/>
  <c r="L1309" i="6" a="1"/>
  <c r="L1309" i="6" s="1"/>
  <c r="L1310" i="6" a="1"/>
  <c r="L1310" i="6" s="1"/>
  <c r="L1311" i="6" a="1"/>
  <c r="L1311" i="6" s="1"/>
  <c r="L1312" i="6" a="1"/>
  <c r="L1312" i="6" s="1"/>
  <c r="L1313" i="6" a="1"/>
  <c r="L1313" i="6"/>
  <c r="L1314" i="6" a="1"/>
  <c r="L1314" i="6"/>
  <c r="L1315" i="6" a="1"/>
  <c r="L1315" i="6" s="1"/>
  <c r="L1316" i="6" a="1"/>
  <c r="L1316" i="6" s="1"/>
  <c r="L1317" i="6" a="1"/>
  <c r="L1317" i="6" s="1"/>
  <c r="L1318" i="6" a="1"/>
  <c r="L1318" i="6" s="1"/>
  <c r="L1319" i="6" a="1"/>
  <c r="L1319" i="6"/>
  <c r="L1320" i="6" a="1"/>
  <c r="L1320" i="6"/>
  <c r="L1321" i="6" a="1"/>
  <c r="L1321" i="6" s="1"/>
  <c r="L1322" i="6" a="1"/>
  <c r="L1322" i="6" s="1"/>
  <c r="L1323" i="6" a="1"/>
  <c r="L1323" i="6" s="1"/>
  <c r="L1324" i="6" a="1"/>
  <c r="L1324" i="6" s="1"/>
  <c r="L1325" i="6" a="1"/>
  <c r="L1325" i="6"/>
  <c r="L1326" i="6" a="1"/>
  <c r="L1326" i="6"/>
  <c r="L1327" i="6" a="1"/>
  <c r="L1327" i="6" s="1"/>
  <c r="L1328" i="6" a="1"/>
  <c r="L1328" i="6" s="1"/>
  <c r="L1329" i="6" a="1"/>
  <c r="L1329" i="6" s="1"/>
  <c r="L1330" i="6" a="1"/>
  <c r="L1330" i="6" s="1"/>
  <c r="L1331" i="6" a="1"/>
  <c r="L1331" i="6"/>
  <c r="L1332" i="6" a="1"/>
  <c r="L1332" i="6"/>
  <c r="L1333" i="6" a="1"/>
  <c r="L1333" i="6" s="1"/>
  <c r="L1334" i="6" a="1"/>
  <c r="L1334" i="6" s="1"/>
  <c r="L1335" i="6" a="1"/>
  <c r="L1335" i="6" s="1"/>
  <c r="L1336" i="6" a="1"/>
  <c r="L1336" i="6" s="1"/>
  <c r="L1337" i="6" a="1"/>
  <c r="L1337" i="6"/>
  <c r="L1338" i="6" a="1"/>
  <c r="L1338" i="6"/>
  <c r="L1339" i="6" a="1"/>
  <c r="L1339" i="6" s="1"/>
  <c r="L1340" i="6" a="1"/>
  <c r="L1340" i="6" s="1"/>
  <c r="L1341" i="6" a="1"/>
  <c r="L1341" i="6" s="1"/>
  <c r="L1342" i="6" a="1"/>
  <c r="L1342" i="6" s="1"/>
  <c r="L1343" i="6" a="1"/>
  <c r="L1343" i="6"/>
  <c r="L1344" i="6" a="1"/>
  <c r="L1344" i="6"/>
  <c r="L1345" i="6" a="1"/>
  <c r="L1345" i="6" s="1"/>
  <c r="L1346" i="6" a="1"/>
  <c r="L1346" i="6" s="1"/>
  <c r="L1347" i="6" a="1"/>
  <c r="L1347" i="6" s="1"/>
  <c r="L1348" i="6" a="1"/>
  <c r="L1348" i="6" s="1"/>
  <c r="L1349" i="6" a="1"/>
  <c r="L1349" i="6"/>
  <c r="L1350" i="6" a="1"/>
  <c r="L1350" i="6"/>
  <c r="L1351" i="6" a="1"/>
  <c r="L1351" i="6" s="1"/>
  <c r="L1352" i="6" a="1"/>
  <c r="L1352" i="6" s="1"/>
  <c r="L1353" i="6" a="1"/>
  <c r="L1353" i="6" s="1"/>
  <c r="L1354" i="6" a="1"/>
  <c r="L1354" i="6" s="1"/>
  <c r="L1355" i="6" a="1"/>
  <c r="L1355" i="6"/>
  <c r="L1356" i="6" a="1"/>
  <c r="L1356" i="6"/>
  <c r="L1357" i="6" a="1"/>
  <c r="L1357" i="6" s="1"/>
  <c r="L1358" i="6" a="1"/>
  <c r="L1358" i="6" s="1"/>
  <c r="L1359" i="6" a="1"/>
  <c r="L1359" i="6" s="1"/>
  <c r="L1360" i="6" a="1"/>
  <c r="L1360" i="6" s="1"/>
  <c r="L1361" i="6" a="1"/>
  <c r="L1361" i="6"/>
  <c r="L1362" i="6" a="1"/>
  <c r="L1362" i="6"/>
  <c r="L1363" i="6" a="1"/>
  <c r="L1363" i="6" s="1"/>
  <c r="L1364" i="6" a="1"/>
  <c r="L1364" i="6" s="1"/>
  <c r="L1365" i="6" a="1"/>
  <c r="L1365" i="6" s="1"/>
  <c r="L1366" i="6" a="1"/>
  <c r="L1366" i="6" s="1"/>
  <c r="L1367" i="6" a="1"/>
  <c r="L1367" i="6"/>
  <c r="L1368" i="6" a="1"/>
  <c r="L1368" i="6"/>
  <c r="L1369" i="6" a="1"/>
  <c r="L1369" i="6" s="1"/>
  <c r="L1370" i="6" a="1"/>
  <c r="L1370" i="6" s="1"/>
  <c r="L1371" i="6" a="1"/>
  <c r="L1371" i="6" s="1"/>
  <c r="L1372" i="6" a="1"/>
  <c r="L1372" i="6" s="1"/>
  <c r="L1373" i="6" a="1"/>
  <c r="L1373" i="6"/>
  <c r="L1374" i="6" a="1"/>
  <c r="L1374" i="6"/>
  <c r="L1375" i="6" a="1"/>
  <c r="L1375" i="6" s="1"/>
  <c r="L1376" i="6" a="1"/>
  <c r="L1376" i="6" s="1"/>
  <c r="L1377" i="6" a="1"/>
  <c r="L1377" i="6" s="1"/>
  <c r="L1378" i="6" a="1"/>
  <c r="L1378" i="6" s="1"/>
  <c r="L1379" i="6" a="1"/>
  <c r="L1379" i="6"/>
  <c r="L1380" i="6" a="1"/>
  <c r="L1380" i="6"/>
  <c r="L1381" i="6" a="1"/>
  <c r="L1381" i="6" s="1"/>
  <c r="L1382" i="6" a="1"/>
  <c r="L1382" i="6" s="1"/>
  <c r="L1383" i="6" a="1"/>
  <c r="L1383" i="6" s="1"/>
  <c r="L1384" i="6" a="1"/>
  <c r="L1384" i="6" s="1"/>
  <c r="L1385" i="6" a="1"/>
  <c r="L1385" i="6"/>
  <c r="L1386" i="6" a="1"/>
  <c r="L1386" i="6"/>
  <c r="L1387" i="6" a="1"/>
  <c r="L1387" i="6" s="1"/>
  <c r="L1388" i="6" a="1"/>
  <c r="L1388" i="6" s="1"/>
  <c r="L1389" i="6" a="1"/>
  <c r="L1389" i="6" s="1"/>
  <c r="L1390" i="6" a="1"/>
  <c r="L1390" i="6" s="1"/>
  <c r="L1391" i="6" a="1"/>
  <c r="L1391" i="6"/>
  <c r="L1392" i="6" a="1"/>
  <c r="L1392" i="6"/>
  <c r="L1393" i="6" a="1"/>
  <c r="L1393" i="6" s="1"/>
  <c r="L1394" i="6" a="1"/>
  <c r="L1394" i="6" s="1"/>
  <c r="L1395" i="6" a="1"/>
  <c r="L1395" i="6" s="1"/>
  <c r="L1396" i="6" a="1"/>
  <c r="L1396" i="6" s="1"/>
  <c r="L1397" i="6" a="1"/>
  <c r="L1397" i="6"/>
  <c r="L1398" i="6" a="1"/>
  <c r="L1398" i="6"/>
  <c r="L1399" i="6" a="1"/>
  <c r="L1399" i="6" s="1"/>
  <c r="L1400" i="6" a="1"/>
  <c r="L1400" i="6" s="1"/>
  <c r="L1401" i="6" a="1"/>
  <c r="L1401" i="6" s="1"/>
  <c r="L1402" i="6" a="1"/>
  <c r="L1402" i="6" s="1"/>
  <c r="L1403" i="6" a="1"/>
  <c r="L1403" i="6"/>
  <c r="L1404" i="6" a="1"/>
  <c r="L1404" i="6"/>
  <c r="L1405" i="6" a="1"/>
  <c r="L1405" i="6" s="1"/>
  <c r="L1406" i="6" a="1"/>
  <c r="L1406" i="6" s="1"/>
  <c r="L1407" i="6" a="1"/>
  <c r="L1407" i="6" s="1"/>
  <c r="L1408" i="6" a="1"/>
  <c r="L1408" i="6" s="1"/>
  <c r="L1409" i="6" a="1"/>
  <c r="L1409" i="6"/>
  <c r="L1410" i="6" a="1"/>
  <c r="L1410" i="6"/>
  <c r="L1411" i="6" a="1"/>
  <c r="L1411" i="6" s="1"/>
  <c r="L1412" i="6" a="1"/>
  <c r="L1412" i="6" s="1"/>
  <c r="L1413" i="6" a="1"/>
  <c r="L1413" i="6" s="1"/>
  <c r="L1414" i="6" a="1"/>
  <c r="L1414" i="6" s="1"/>
  <c r="L1415" i="6" a="1"/>
  <c r="L1415" i="6"/>
  <c r="L1416" i="6" a="1"/>
  <c r="L1416" i="6"/>
  <c r="L1417" i="6" a="1"/>
  <c r="L1417" i="6" s="1"/>
  <c r="L1418" i="6" a="1"/>
  <c r="L1418" i="6" s="1"/>
  <c r="L1419" i="6" a="1"/>
  <c r="L1419" i="6" s="1"/>
  <c r="L1420" i="6" a="1"/>
  <c r="L1420" i="6" s="1"/>
  <c r="L1421" i="6" a="1"/>
  <c r="L1421" i="6"/>
  <c r="L1422" i="6" a="1"/>
  <c r="L1422" i="6"/>
  <c r="L1423" i="6" a="1"/>
  <c r="L1423" i="6" s="1"/>
  <c r="L1424" i="6" a="1"/>
  <c r="L1424" i="6" s="1"/>
  <c r="L1425" i="6" a="1"/>
  <c r="L1425" i="6" s="1"/>
  <c r="L1426" i="6" a="1"/>
  <c r="L1426" i="6" s="1"/>
  <c r="L1427" i="6" a="1"/>
  <c r="L1427" i="6"/>
  <c r="L1428" i="6" a="1"/>
  <c r="L1428" i="6"/>
  <c r="L1429" i="6" a="1"/>
  <c r="L1429" i="6" s="1"/>
  <c r="L1430" i="6" a="1"/>
  <c r="L1430" i="6" s="1"/>
  <c r="L1431" i="6" a="1"/>
  <c r="L1431" i="6" s="1"/>
  <c r="L1432" i="6" a="1"/>
  <c r="L1432" i="6" s="1"/>
  <c r="L1433" i="6" a="1"/>
  <c r="L1433" i="6"/>
  <c r="L1434" i="6" a="1"/>
  <c r="L1434" i="6"/>
  <c r="L1435" i="6" a="1"/>
  <c r="L1435" i="6" s="1"/>
  <c r="L1436" i="6" a="1"/>
  <c r="L1436" i="6" s="1"/>
  <c r="L1437" i="6" a="1"/>
  <c r="L1437" i="6" s="1"/>
  <c r="L1438" i="6" a="1"/>
  <c r="L1438" i="6" s="1"/>
  <c r="L1439" i="6" a="1"/>
  <c r="L1439" i="6"/>
  <c r="L1440" i="6" a="1"/>
  <c r="L1440" i="6"/>
  <c r="L1441" i="6" a="1"/>
  <c r="L1441" i="6" s="1"/>
  <c r="L1442" i="6" a="1"/>
  <c r="L1442" i="6" s="1"/>
  <c r="L1443" i="6" a="1"/>
  <c r="L1443" i="6" s="1"/>
  <c r="L1444" i="6" a="1"/>
  <c r="L1444" i="6" s="1"/>
  <c r="L1445" i="6" a="1"/>
  <c r="L1445" i="6"/>
  <c r="L1446" i="6" a="1"/>
  <c r="L1446" i="6"/>
  <c r="L1447" i="6" a="1"/>
  <c r="L1447" i="6" s="1"/>
  <c r="L1448" i="6" a="1"/>
  <c r="L1448" i="6" s="1"/>
  <c r="L1449" i="6" a="1"/>
  <c r="L1449" i="6" s="1"/>
  <c r="L1450" i="6" a="1"/>
  <c r="L1450" i="6" s="1"/>
  <c r="L1451" i="6" a="1"/>
  <c r="L1451" i="6"/>
  <c r="L1452" i="6" a="1"/>
  <c r="L1452" i="6"/>
  <c r="L1453" i="6" a="1"/>
  <c r="L1453" i="6" s="1"/>
  <c r="L1454" i="6" a="1"/>
  <c r="L1454" i="6" s="1"/>
  <c r="L1455" i="6" a="1"/>
  <c r="L1455" i="6" s="1"/>
  <c r="L1456" i="6" a="1"/>
  <c r="L1456" i="6" s="1"/>
  <c r="L1457" i="6" a="1"/>
  <c r="L1457" i="6"/>
  <c r="L1458" i="6" a="1"/>
  <c r="L1458" i="6"/>
  <c r="L1459" i="6" a="1"/>
  <c r="L1459" i="6" s="1"/>
  <c r="L1460" i="6" a="1"/>
  <c r="L1460" i="6" s="1"/>
  <c r="L1461" i="6" a="1"/>
  <c r="L1461" i="6" s="1"/>
  <c r="L1462" i="6" a="1"/>
  <c r="L1462" i="6" s="1"/>
  <c r="L1463" i="6" a="1"/>
  <c r="L1463" i="6"/>
  <c r="L1464" i="6" a="1"/>
  <c r="L1464" i="6"/>
  <c r="L1465" i="6" a="1"/>
  <c r="L1465" i="6" s="1"/>
  <c r="L1466" i="6" a="1"/>
  <c r="L1466" i="6" s="1"/>
  <c r="L1467" i="6" a="1"/>
  <c r="L1467" i="6" s="1"/>
  <c r="L1468" i="6" a="1"/>
  <c r="L1468" i="6" s="1"/>
  <c r="L1469" i="6" a="1"/>
  <c r="L1469" i="6"/>
  <c r="L1470" i="6" a="1"/>
  <c r="L1470" i="6"/>
  <c r="L1471" i="6" a="1"/>
  <c r="L1471" i="6" s="1"/>
  <c r="L1472" i="6" a="1"/>
  <c r="L1472" i="6" s="1"/>
  <c r="L1473" i="6" a="1"/>
  <c r="L1473" i="6" s="1"/>
  <c r="L1474" i="6" a="1"/>
  <c r="L1474" i="6" s="1"/>
  <c r="L1475" i="6" a="1"/>
  <c r="L1475" i="6"/>
  <c r="L1476" i="6" a="1"/>
  <c r="L1476" i="6"/>
  <c r="L1477" i="6" a="1"/>
  <c r="L1477" i="6" s="1"/>
  <c r="L1478" i="6" a="1"/>
  <c r="L1478" i="6" s="1"/>
  <c r="L1479" i="6" a="1"/>
  <c r="L1479" i="6" s="1"/>
  <c r="L1480" i="6" a="1"/>
  <c r="L1480" i="6" s="1"/>
  <c r="L1481" i="6" a="1"/>
  <c r="L1481" i="6"/>
  <c r="L1482" i="6" a="1"/>
  <c r="L1482" i="6"/>
  <c r="L1483" i="6" a="1"/>
  <c r="L1483" i="6" s="1"/>
  <c r="L1484" i="6" a="1"/>
  <c r="L1484" i="6" s="1"/>
  <c r="L1485" i="6" a="1"/>
  <c r="L1485" i="6" s="1"/>
  <c r="L1486" i="6" a="1"/>
  <c r="L1486" i="6" s="1"/>
  <c r="L1487" i="6" a="1"/>
  <c r="L1487" i="6"/>
  <c r="L1488" i="6" a="1"/>
  <c r="L1488" i="6"/>
  <c r="L1489" i="6" a="1"/>
  <c r="L1489" i="6" s="1"/>
  <c r="L1490" i="6" a="1"/>
  <c r="L1490" i="6" s="1"/>
  <c r="L1491" i="6" a="1"/>
  <c r="L1491" i="6" s="1"/>
  <c r="L1492" i="6" a="1"/>
  <c r="L1492" i="6" s="1"/>
  <c r="L1493" i="6" a="1"/>
  <c r="L1493" i="6"/>
  <c r="L1494" i="6" a="1"/>
  <c r="L1494" i="6"/>
  <c r="L1495" i="6" a="1"/>
  <c r="L1495" i="6" s="1"/>
  <c r="L1496" i="6" a="1"/>
  <c r="L1496" i="6" s="1"/>
  <c r="L1497" i="6" a="1"/>
  <c r="L1497" i="6" s="1"/>
  <c r="L1498" i="6" a="1"/>
  <c r="L1498" i="6" s="1"/>
  <c r="L1499" i="6" a="1"/>
  <c r="L1499" i="6"/>
  <c r="L1500" i="6" a="1"/>
  <c r="L1500" i="6"/>
  <c r="L1501" i="6" a="1"/>
  <c r="L1501" i="6" s="1"/>
  <c r="L1502" i="6" a="1"/>
  <c r="L1502" i="6" s="1"/>
  <c r="L1503" i="6" a="1"/>
  <c r="L1503" i="6" s="1"/>
  <c r="L1504" i="6" a="1"/>
  <c r="L1504" i="6" s="1"/>
  <c r="L1505" i="6" a="1"/>
  <c r="L1505" i="6"/>
  <c r="L1506" i="6" a="1"/>
  <c r="L1506" i="6"/>
  <c r="L1507" i="6" a="1"/>
  <c r="L1507" i="6" s="1"/>
  <c r="L1508" i="6" a="1"/>
  <c r="L1508" i="6" s="1"/>
  <c r="L1509" i="6" a="1"/>
  <c r="L1509" i="6" s="1"/>
  <c r="L1510" i="6" a="1"/>
  <c r="L1510" i="6" s="1"/>
  <c r="L1511" i="6" a="1"/>
  <c r="L1511" i="6"/>
  <c r="L1512" i="6" a="1"/>
  <c r="L1512" i="6"/>
  <c r="L1513" i="6" a="1"/>
  <c r="L1513" i="6" s="1"/>
  <c r="L1514" i="6" a="1"/>
  <c r="L1514" i="6" s="1"/>
  <c r="L1515" i="6" a="1"/>
  <c r="L1515" i="6" s="1"/>
  <c r="L1516" i="6" a="1"/>
  <c r="L1516" i="6" s="1"/>
  <c r="L1517" i="6" a="1"/>
  <c r="L1517" i="6"/>
  <c r="L1518" i="6" a="1"/>
  <c r="L1518" i="6"/>
  <c r="L1519" i="6" a="1"/>
  <c r="L1519" i="6" s="1"/>
  <c r="L1520" i="6" a="1"/>
  <c r="L1520" i="6" s="1"/>
  <c r="L1521" i="6" a="1"/>
  <c r="L1521" i="6" s="1"/>
  <c r="L1522" i="6" a="1"/>
  <c r="L1522" i="6" s="1"/>
  <c r="L1523" i="6" a="1"/>
  <c r="L1523" i="6"/>
  <c r="L1524" i="6" a="1"/>
  <c r="L1524" i="6"/>
  <c r="L1525" i="6" a="1"/>
  <c r="L1525" i="6" s="1"/>
  <c r="L1526" i="6" a="1"/>
  <c r="L1526" i="6" s="1"/>
  <c r="L1527" i="6" a="1"/>
  <c r="L1527" i="6" s="1"/>
  <c r="L1528" i="6" a="1"/>
  <c r="L1528" i="6" s="1"/>
  <c r="L1529" i="6" a="1"/>
  <c r="L1529" i="6"/>
  <c r="L1530" i="6" a="1"/>
  <c r="L1530" i="6"/>
  <c r="L1531" i="6" a="1"/>
  <c r="L1531" i="6" s="1"/>
  <c r="L1532" i="6" a="1"/>
  <c r="L1532" i="6" s="1"/>
  <c r="L1533" i="6" a="1"/>
  <c r="L1533" i="6" s="1"/>
  <c r="L1534" i="6" a="1"/>
  <c r="L1534" i="6" s="1"/>
  <c r="L1535" i="6" a="1"/>
  <c r="L1535" i="6"/>
  <c r="L1536" i="6" a="1"/>
  <c r="L1536" i="6"/>
  <c r="L1537" i="6" a="1"/>
  <c r="L1537" i="6" s="1"/>
  <c r="L1538" i="6" a="1"/>
  <c r="L1538" i="6" s="1"/>
  <c r="L1539" i="6" a="1"/>
  <c r="L1539" i="6" s="1"/>
  <c r="L1540" i="6" a="1"/>
  <c r="L1540" i="6" s="1"/>
  <c r="L1541" i="6" a="1"/>
  <c r="L1541" i="6"/>
  <c r="L1542" i="6" a="1"/>
  <c r="L1542" i="6"/>
  <c r="L1543" i="6" a="1"/>
  <c r="L1543" i="6" s="1"/>
  <c r="L1544" i="6" a="1"/>
  <c r="L1544" i="6" s="1"/>
  <c r="L1545" i="6" a="1"/>
  <c r="L1545" i="6" s="1"/>
  <c r="L1546" i="6" a="1"/>
  <c r="L1546" i="6" s="1"/>
  <c r="L1547" i="6" a="1"/>
  <c r="L1547" i="6"/>
  <c r="L1548" i="6" a="1"/>
  <c r="L1548" i="6"/>
  <c r="L1549" i="6" a="1"/>
  <c r="L1549" i="6" s="1"/>
  <c r="L1550" i="6" a="1"/>
  <c r="L1550" i="6" s="1"/>
  <c r="L1551" i="6" a="1"/>
  <c r="L1551" i="6" s="1"/>
  <c r="L1552" i="6" a="1"/>
  <c r="L1552" i="6" s="1"/>
  <c r="L1553" i="6" a="1"/>
  <c r="L1553" i="6"/>
  <c r="L1554" i="6" a="1"/>
  <c r="L1554" i="6"/>
  <c r="L1555" i="6" a="1"/>
  <c r="L1555" i="6" s="1"/>
  <c r="L1556" i="6" a="1"/>
  <c r="L1556" i="6" s="1"/>
  <c r="L1557" i="6" a="1"/>
  <c r="L1557" i="6" s="1"/>
  <c r="L1558" i="6" a="1"/>
  <c r="L1558" i="6" s="1"/>
  <c r="L1559" i="6" a="1"/>
  <c r="L1559" i="6"/>
  <c r="L1560" i="6" a="1"/>
  <c r="L1560" i="6"/>
  <c r="L1561" i="6" a="1"/>
  <c r="L1561" i="6" s="1"/>
  <c r="L1562" i="6" a="1"/>
  <c r="L1562" i="6" s="1"/>
  <c r="L1563" i="6" a="1"/>
  <c r="L1563" i="6" s="1"/>
  <c r="L1564" i="6" a="1"/>
  <c r="L1564" i="6" s="1"/>
  <c r="L1565" i="6" a="1"/>
  <c r="L1565" i="6"/>
  <c r="L1566" i="6" a="1"/>
  <c r="L1566" i="6"/>
  <c r="L1567" i="6" a="1"/>
  <c r="L1567" i="6" s="1"/>
  <c r="L1568" i="6" a="1"/>
  <c r="L1568" i="6" s="1"/>
  <c r="L1569" i="6" a="1"/>
  <c r="L1569" i="6" s="1"/>
  <c r="L1570" i="6" a="1"/>
  <c r="L1570" i="6" s="1"/>
  <c r="L1571" i="6" a="1"/>
  <c r="L1571" i="6"/>
  <c r="L1572" i="6" a="1"/>
  <c r="L1572" i="6"/>
  <c r="L1573" i="6" a="1"/>
  <c r="L1573" i="6" s="1"/>
  <c r="L1574" i="6" a="1"/>
  <c r="L1574" i="6" s="1"/>
  <c r="L1575" i="6" a="1"/>
  <c r="L1575" i="6" s="1"/>
  <c r="L1576" i="6" a="1"/>
  <c r="L1576" i="6" s="1"/>
  <c r="L1577" i="6" a="1"/>
  <c r="L1577" i="6"/>
  <c r="L1578" i="6" a="1"/>
  <c r="L1578" i="6"/>
  <c r="L1579" i="6" a="1"/>
  <c r="L1579" i="6" s="1"/>
  <c r="L1580" i="6" a="1"/>
  <c r="L1580" i="6" s="1"/>
  <c r="L1581" i="6" a="1"/>
  <c r="L1581" i="6" s="1"/>
  <c r="L1582" i="6" a="1"/>
  <c r="L1582" i="6" s="1"/>
  <c r="L1583" i="6" a="1"/>
  <c r="L1583" i="6"/>
  <c r="L1584" i="6" a="1"/>
  <c r="L1584" i="6"/>
  <c r="L1585" i="6" a="1"/>
  <c r="L1585" i="6" s="1"/>
  <c r="L1586" i="6" a="1"/>
  <c r="L1586" i="6" s="1"/>
  <c r="L1587" i="6" a="1"/>
  <c r="L1587" i="6" s="1"/>
  <c r="L1588" i="6" a="1"/>
  <c r="L1588" i="6" s="1"/>
  <c r="L1589" i="6" a="1"/>
  <c r="L1589" i="6"/>
  <c r="L1590" i="6" a="1"/>
  <c r="L1590" i="6"/>
  <c r="L1591" i="6" a="1"/>
  <c r="L1591" i="6" s="1"/>
  <c r="L1592" i="6" a="1"/>
  <c r="L1592" i="6" s="1"/>
  <c r="L1593" i="6" a="1"/>
  <c r="L1593" i="6" s="1"/>
  <c r="L1594" i="6" a="1"/>
  <c r="L1594" i="6" s="1"/>
  <c r="L1595" i="6" a="1"/>
  <c r="L1595" i="6"/>
  <c r="L1596" i="6" a="1"/>
  <c r="L1596" i="6"/>
  <c r="L1597" i="6" a="1"/>
  <c r="L1597" i="6" s="1"/>
  <c r="L1598" i="6" a="1"/>
  <c r="L1598" i="6" s="1"/>
  <c r="L1599" i="6" a="1"/>
  <c r="L1599" i="6" s="1"/>
  <c r="L1600" i="6" a="1"/>
  <c r="L1600" i="6" s="1"/>
  <c r="L1601" i="6" a="1"/>
  <c r="L1601" i="6"/>
  <c r="L1602" i="6" a="1"/>
  <c r="L1602" i="6"/>
  <c r="L1603" i="6" a="1"/>
  <c r="L1603" i="6" s="1"/>
  <c r="L1604" i="6" a="1"/>
  <c r="L1604" i="6" s="1"/>
  <c r="L1605" i="6" a="1"/>
  <c r="L1605" i="6" s="1"/>
  <c r="L1606" i="6" a="1"/>
  <c r="L1606" i="6" s="1"/>
  <c r="L1607" i="6" a="1"/>
  <c r="L1607" i="6"/>
  <c r="L1608" i="6" a="1"/>
  <c r="L1608" i="6"/>
  <c r="L1609" i="6" a="1"/>
  <c r="L1609" i="6" s="1"/>
  <c r="L1610" i="6" a="1"/>
  <c r="L1610" i="6" s="1"/>
  <c r="L1611" i="6" a="1"/>
  <c r="L1611" i="6" s="1"/>
  <c r="L1612" i="6" a="1"/>
  <c r="L1612" i="6" s="1"/>
  <c r="L1613" i="6" a="1"/>
  <c r="L1613" i="6"/>
  <c r="L1614" i="6" a="1"/>
  <c r="L1614" i="6"/>
  <c r="L1615" i="6" a="1"/>
  <c r="L1615" i="6" s="1"/>
  <c r="L1616" i="6" a="1"/>
  <c r="L1616" i="6" s="1"/>
  <c r="L1617" i="6" a="1"/>
  <c r="L1617" i="6" s="1"/>
  <c r="L1618" i="6" a="1"/>
  <c r="L1618" i="6" s="1"/>
  <c r="L1619" i="6" a="1"/>
  <c r="L1619" i="6"/>
  <c r="L1620" i="6" a="1"/>
  <c r="L1620" i="6"/>
  <c r="L1621" i="6" a="1"/>
  <c r="L1621" i="6" s="1"/>
  <c r="L1622" i="6" a="1"/>
  <c r="L1622" i="6" s="1"/>
  <c r="L1623" i="6" a="1"/>
  <c r="L1623" i="6" s="1"/>
  <c r="L1624" i="6" a="1"/>
  <c r="L1624" i="6" s="1"/>
  <c r="L1625" i="6" a="1"/>
  <c r="L1625" i="6"/>
  <c r="L1626" i="6" a="1"/>
  <c r="L1626" i="6"/>
  <c r="L1627" i="6" a="1"/>
  <c r="L1627" i="6" s="1"/>
  <c r="L1628" i="6" a="1"/>
  <c r="L1628" i="6" s="1"/>
  <c r="L1629" i="6" a="1"/>
  <c r="L1629" i="6" s="1"/>
  <c r="L1630" i="6" a="1"/>
  <c r="L1630" i="6" s="1"/>
  <c r="L1631" i="6" a="1"/>
  <c r="L1631" i="6"/>
  <c r="L1632" i="6" a="1"/>
  <c r="L1632" i="6"/>
  <c r="L1633" i="6" a="1"/>
  <c r="L1633" i="6" s="1"/>
  <c r="L1634" i="6" a="1"/>
  <c r="L1634" i="6" s="1"/>
  <c r="L1635" i="6" a="1"/>
  <c r="L1635" i="6" s="1"/>
  <c r="L1636" i="6" a="1"/>
  <c r="L1636" i="6" s="1"/>
  <c r="L1637" i="6" a="1"/>
  <c r="L1637" i="6"/>
  <c r="L1638" i="6" a="1"/>
  <c r="L1638" i="6"/>
  <c r="L1639" i="6" a="1"/>
  <c r="L1639" i="6" s="1"/>
  <c r="L1640" i="6" a="1"/>
  <c r="L1640" i="6" s="1"/>
  <c r="L1641" i="6" a="1"/>
  <c r="L1641" i="6" s="1"/>
  <c r="L1642" i="6" a="1"/>
  <c r="L1642" i="6" s="1"/>
  <c r="L1643" i="6" a="1"/>
  <c r="L1643" i="6"/>
  <c r="L1644" i="6" a="1"/>
  <c r="L1644" i="6"/>
  <c r="L1645" i="6" a="1"/>
  <c r="L1645" i="6" s="1"/>
  <c r="L1646" i="6" a="1"/>
  <c r="L1646" i="6" s="1"/>
  <c r="L1647" i="6" a="1"/>
  <c r="L1647" i="6" s="1"/>
  <c r="L1648" i="6" a="1"/>
  <c r="L1648" i="6" s="1"/>
  <c r="L1649" i="6" a="1"/>
  <c r="L1649" i="6" s="1"/>
  <c r="L1650" i="6" a="1"/>
  <c r="L1650" i="6"/>
  <c r="L1651" i="6" a="1"/>
  <c r="L1651" i="6" s="1"/>
  <c r="L1652" i="6" a="1"/>
  <c r="L1652" i="6" s="1"/>
  <c r="L1653" i="6" a="1"/>
  <c r="L1653" i="6" s="1"/>
  <c r="L1654" i="6" a="1"/>
  <c r="L1654" i="6" s="1"/>
  <c r="L1655" i="6" a="1"/>
  <c r="L1655" i="6" s="1"/>
  <c r="L1656" i="6" a="1"/>
  <c r="L1656" i="6" s="1"/>
  <c r="L1657" i="6" a="1"/>
  <c r="L1657" i="6" s="1"/>
  <c r="L1658" i="6" a="1"/>
  <c r="L1658" i="6"/>
  <c r="L1659" i="6" a="1"/>
  <c r="L1659" i="6"/>
  <c r="L1660" i="6" a="1"/>
  <c r="L1660" i="6" s="1"/>
  <c r="L1661" i="6" a="1"/>
  <c r="L1661" i="6"/>
  <c r="L1662" i="6" a="1"/>
  <c r="L1662" i="6" s="1"/>
  <c r="L1663" i="6" a="1"/>
  <c r="L1663" i="6" s="1"/>
  <c r="L1664" i="6" a="1"/>
  <c r="L1664" i="6" s="1"/>
  <c r="L1665" i="6" a="1"/>
  <c r="L1665" i="6"/>
  <c r="L1666" i="6" a="1"/>
  <c r="L1666" i="6" s="1"/>
  <c r="L1667" i="6" a="1"/>
  <c r="L1667" i="6"/>
  <c r="L1668" i="6" a="1"/>
  <c r="L1668" i="6"/>
  <c r="L1669" i="6" a="1"/>
  <c r="L1669" i="6" s="1"/>
  <c r="L1670" i="6" a="1"/>
  <c r="L1670" i="6" s="1"/>
  <c r="L1671" i="6" a="1"/>
  <c r="L1671" i="6" s="1"/>
  <c r="L1672" i="6" a="1"/>
  <c r="L1672" i="6" s="1"/>
  <c r="L1673" i="6" a="1"/>
  <c r="L1673" i="6"/>
  <c r="L1674" i="6" a="1"/>
  <c r="L1674" i="6" s="1"/>
  <c r="L1675" i="6" a="1"/>
  <c r="L1675" i="6" s="1"/>
  <c r="L1676" i="6" a="1"/>
  <c r="L1676" i="6" s="1"/>
  <c r="L1677" i="6" a="1"/>
  <c r="L1677" i="6"/>
  <c r="L1678" i="6" a="1"/>
  <c r="L1678" i="6" s="1"/>
  <c r="L1679" i="6" a="1"/>
  <c r="L1679" i="6"/>
  <c r="L1680" i="6" a="1"/>
  <c r="L1680" i="6"/>
  <c r="L1681" i="6" a="1"/>
  <c r="L1681" i="6" s="1"/>
  <c r="L1682" i="6" a="1"/>
  <c r="L1682" i="6" s="1"/>
  <c r="L1683" i="6" a="1"/>
  <c r="L1683" i="6" s="1"/>
  <c r="L1684" i="6" a="1"/>
  <c r="L1684" i="6" s="1"/>
  <c r="L1685" i="6" a="1"/>
  <c r="L1685" i="6"/>
  <c r="L1686" i="6" a="1"/>
  <c r="L1686" i="6"/>
  <c r="L1687" i="6" a="1"/>
  <c r="L1687" i="6" s="1"/>
  <c r="L1688" i="6" a="1"/>
  <c r="L1688" i="6"/>
  <c r="L1689" i="6" a="1"/>
  <c r="L1689" i="6" s="1"/>
  <c r="L1690" i="6" a="1"/>
  <c r="L1690" i="6" s="1"/>
  <c r="L1691" i="6" a="1"/>
  <c r="L1691" i="6" s="1"/>
  <c r="L1692" i="6" a="1"/>
  <c r="L1692" i="6"/>
  <c r="L1693" i="6" a="1"/>
  <c r="L1693" i="6" s="1"/>
  <c r="L1694" i="6" a="1"/>
  <c r="L1694" i="6"/>
  <c r="L1695" i="6" a="1"/>
  <c r="L1695" i="6" s="1"/>
  <c r="L1696" i="6" a="1"/>
  <c r="L1696" i="6" s="1"/>
  <c r="L1697" i="6" a="1"/>
  <c r="L1697" i="6" s="1"/>
  <c r="L1698" i="6" a="1"/>
  <c r="L1698" i="6" s="1"/>
  <c r="L1699" i="6" a="1"/>
  <c r="L1699" i="6" s="1"/>
  <c r="L1700" i="6" a="1"/>
  <c r="L1700" i="6"/>
  <c r="L1701" i="6" a="1"/>
  <c r="L1701" i="6"/>
  <c r="L1702" i="6" a="1"/>
  <c r="L1702" i="6" s="1"/>
  <c r="L1703" i="6" a="1"/>
  <c r="L1703" i="6"/>
  <c r="L1704" i="6" a="1"/>
  <c r="L1704" i="6" s="1"/>
  <c r="L1705" i="6" a="1"/>
  <c r="L1705" i="6" s="1"/>
  <c r="L1706" i="6" a="1"/>
  <c r="L1706" i="6" s="1"/>
  <c r="L1707" i="6" a="1"/>
  <c r="L1707" i="6"/>
  <c r="L1708" i="6" a="1"/>
  <c r="L1708" i="6" s="1"/>
  <c r="L1709" i="6" a="1"/>
  <c r="L1709" i="6" s="1"/>
  <c r="L1710" i="6" a="1"/>
  <c r="L1710" i="6"/>
  <c r="L1711" i="6" a="1"/>
  <c r="L1711" i="6" s="1"/>
  <c r="L1712" i="6" a="1"/>
  <c r="L1712" i="6"/>
  <c r="L1713" i="6" a="1"/>
  <c r="L1713" i="6" s="1"/>
  <c r="L1714" i="6" a="1"/>
  <c r="L1714" i="6" s="1"/>
  <c r="L1715" i="6" a="1"/>
  <c r="L1715" i="6" s="1"/>
  <c r="L1716" i="6" a="1"/>
  <c r="L1716" i="6" s="1"/>
  <c r="L1717" i="6" a="1"/>
  <c r="L1717" i="6" s="1"/>
  <c r="L1718" i="6" a="1"/>
  <c r="L1718" i="6"/>
  <c r="L1719" i="6" a="1"/>
  <c r="L1719" i="6"/>
  <c r="L1720" i="6" a="1"/>
  <c r="L1720" i="6" s="1"/>
  <c r="L1721" i="6" a="1"/>
  <c r="L1721" i="6"/>
  <c r="L1722" i="6" a="1"/>
  <c r="L1722" i="6" s="1"/>
  <c r="L1723" i="6" a="1"/>
  <c r="L1723" i="6" s="1"/>
  <c r="L1724" i="6" a="1"/>
  <c r="L1724" i="6" s="1"/>
  <c r="L1725" i="6" a="1"/>
  <c r="L1725" i="6"/>
  <c r="L1726" i="6" a="1"/>
  <c r="L1726" i="6" s="1"/>
  <c r="L1727" i="6" a="1"/>
  <c r="L1727" i="6" s="1"/>
  <c r="L1728" i="6" a="1"/>
  <c r="L1728" i="6"/>
  <c r="L1729" i="6" a="1"/>
  <c r="L1729" i="6" s="1"/>
  <c r="L1730" i="6" a="1"/>
  <c r="L1730" i="6"/>
  <c r="L1731" i="6" a="1"/>
  <c r="L1731" i="6" s="1"/>
  <c r="L1732" i="6" a="1"/>
  <c r="L1732" i="6" s="1"/>
  <c r="L1733" i="6" a="1"/>
  <c r="L1733" i="6" s="1"/>
  <c r="L1734" i="6" a="1"/>
  <c r="L1734" i="6" s="1"/>
  <c r="L1735" i="6" a="1"/>
  <c r="L1735" i="6" s="1"/>
  <c r="L1736" i="6" a="1"/>
  <c r="L1736" i="6"/>
  <c r="L1737" i="6" a="1"/>
  <c r="L1737" i="6"/>
  <c r="L1738" i="6" a="1"/>
  <c r="L1738" i="6" s="1"/>
  <c r="L1739" i="6" a="1"/>
  <c r="L1739" i="6"/>
  <c r="L1740" i="6" a="1"/>
  <c r="L1740" i="6" s="1"/>
  <c r="L1741" i="6" a="1"/>
  <c r="L1741" i="6" s="1"/>
  <c r="L1742" i="6" a="1"/>
  <c r="L1742" i="6" s="1"/>
  <c r="L1743" i="6" a="1"/>
  <c r="L1743" i="6"/>
  <c r="L1744" i="6" a="1"/>
  <c r="L1744" i="6" s="1"/>
  <c r="L1745" i="6" a="1"/>
  <c r="L1745" i="6" s="1"/>
  <c r="L1746" i="6" a="1"/>
  <c r="L1746" i="6"/>
  <c r="L1747" i="6" a="1"/>
  <c r="L1747" i="6" s="1"/>
  <c r="L1748" i="6" a="1"/>
  <c r="L1748" i="6"/>
  <c r="L1749" i="6" a="1"/>
  <c r="L1749" i="6" s="1"/>
  <c r="L1750" i="6" a="1"/>
  <c r="L1750" i="6" s="1"/>
  <c r="L1751" i="6" a="1"/>
  <c r="L1751" i="6" s="1"/>
  <c r="L1752" i="6" a="1"/>
  <c r="L1752" i="6" s="1"/>
  <c r="L1753" i="6" a="1"/>
  <c r="L1753" i="6" s="1"/>
  <c r="L1754" i="6" a="1"/>
  <c r="L1754" i="6"/>
  <c r="L1755" i="6" a="1"/>
  <c r="L1755" i="6"/>
  <c r="L1756" i="6" a="1"/>
  <c r="L1756" i="6" s="1"/>
  <c r="L1757" i="6" a="1"/>
  <c r="L1757" i="6"/>
  <c r="L1758" i="6" a="1"/>
  <c r="L1758" i="6" s="1"/>
  <c r="L1759" i="6" a="1"/>
  <c r="L1759" i="6" s="1"/>
  <c r="L1760" i="6" a="1"/>
  <c r="L1760" i="6" s="1"/>
  <c r="L1761" i="6" a="1"/>
  <c r="L1761" i="6"/>
  <c r="L1762" i="6" a="1"/>
  <c r="L1762" i="6" s="1"/>
  <c r="L1763" i="6" a="1"/>
  <c r="L1763" i="6" s="1"/>
  <c r="L1764" i="6" a="1"/>
  <c r="L1764" i="6"/>
  <c r="L1765" i="6" a="1"/>
  <c r="L1765" i="6" s="1"/>
  <c r="L1766" i="6" a="1"/>
  <c r="L1766" i="6"/>
  <c r="L1767" i="6" a="1"/>
  <c r="L1767" i="6" s="1"/>
  <c r="L1768" i="6" a="1"/>
  <c r="L1768" i="6" s="1"/>
  <c r="L1769" i="6" a="1"/>
  <c r="L1769" i="6" s="1"/>
  <c r="L1770" i="6" a="1"/>
  <c r="L1770" i="6" s="1"/>
  <c r="L1771" i="6" a="1"/>
  <c r="L1771" i="6" s="1"/>
  <c r="L1772" i="6" a="1"/>
  <c r="L1772" i="6"/>
  <c r="L1773" i="6" a="1"/>
  <c r="L1773" i="6"/>
  <c r="L1774" i="6" a="1"/>
  <c r="L1774" i="6" s="1"/>
  <c r="L1775" i="6" a="1"/>
  <c r="L1775" i="6"/>
  <c r="L1776" i="6" a="1"/>
  <c r="L1776" i="6" s="1"/>
  <c r="L1777" i="6" a="1"/>
  <c r="L1777" i="6" s="1"/>
  <c r="L1778" i="6" a="1"/>
  <c r="L1778" i="6" s="1"/>
  <c r="L1779" i="6" a="1"/>
  <c r="L1779" i="6"/>
  <c r="L1780" i="6" a="1"/>
  <c r="L1780" i="6" s="1"/>
  <c r="L1781" i="6" a="1"/>
  <c r="L1781" i="6" s="1"/>
  <c r="L1782" i="6" a="1"/>
  <c r="L1782" i="6"/>
  <c r="L1783" i="6" a="1"/>
  <c r="L1783" i="6" s="1"/>
  <c r="L1784" i="6" a="1"/>
  <c r="L1784" i="6"/>
  <c r="L1785" i="6" a="1"/>
  <c r="L1785" i="6" s="1"/>
  <c r="L1786" i="6" a="1"/>
  <c r="L1786" i="6" s="1"/>
  <c r="L1787" i="6" a="1"/>
  <c r="L1787" i="6" s="1"/>
  <c r="L1788" i="6" a="1"/>
  <c r="L1788" i="6" s="1"/>
  <c r="L1789" i="6" a="1"/>
  <c r="L1789" i="6" s="1"/>
  <c r="L1790" i="6" a="1"/>
  <c r="L1790" i="6"/>
  <c r="L1791" i="6" a="1"/>
  <c r="L1791" i="6"/>
  <c r="L1792" i="6" a="1"/>
  <c r="L1792" i="6" s="1"/>
  <c r="L1793" i="6" a="1"/>
  <c r="L1793" i="6"/>
  <c r="L1794" i="6" a="1"/>
  <c r="L1794" i="6" s="1"/>
  <c r="L1795" i="6" a="1"/>
  <c r="L1795" i="6" s="1"/>
  <c r="L1796" i="6" a="1"/>
  <c r="L1796" i="6" s="1"/>
  <c r="L1797" i="6" a="1"/>
  <c r="L1797" i="6"/>
  <c r="L1798" i="6" a="1"/>
  <c r="L1798" i="6" s="1"/>
  <c r="L1799" i="6" a="1"/>
  <c r="L1799" i="6" s="1"/>
  <c r="L1800" i="6" a="1"/>
  <c r="L1800" i="6"/>
  <c r="L1801" i="6" a="1"/>
  <c r="L1801" i="6" s="1"/>
  <c r="L1802" i="6" a="1"/>
  <c r="L1802" i="6"/>
  <c r="L1803" i="6" a="1"/>
  <c r="L1803" i="6" s="1"/>
  <c r="L1804" i="6" a="1"/>
  <c r="L1804" i="6" s="1"/>
  <c r="L1805" i="6" a="1"/>
  <c r="L1805" i="6" s="1"/>
  <c r="L1806" i="6" a="1"/>
  <c r="L1806" i="6" s="1"/>
  <c r="L1807" i="6" a="1"/>
  <c r="L1807" i="6" s="1"/>
  <c r="L1808" i="6" a="1"/>
  <c r="L1808" i="6"/>
  <c r="L1809" i="6" a="1"/>
  <c r="L1809" i="6"/>
  <c r="L1810" i="6" a="1"/>
  <c r="L1810" i="6" s="1"/>
  <c r="L1811" i="6" a="1"/>
  <c r="L1811" i="6"/>
  <c r="L1812" i="6" a="1"/>
  <c r="L1812" i="6" s="1"/>
  <c r="L1813" i="6" a="1"/>
  <c r="L1813" i="6" s="1"/>
  <c r="L1814" i="6" a="1"/>
  <c r="L1814" i="6" s="1"/>
  <c r="L1815" i="6" a="1"/>
  <c r="L1815" i="6"/>
  <c r="L1816" i="6" a="1"/>
  <c r="L1816" i="6" s="1"/>
  <c r="L1817" i="6" a="1"/>
  <c r="L1817" i="6" s="1"/>
  <c r="L1818" i="6" a="1"/>
  <c r="L1818" i="6"/>
  <c r="L1819" i="6" a="1"/>
  <c r="L1819" i="6" s="1"/>
  <c r="L1820" i="6" a="1"/>
  <c r="L1820" i="6"/>
  <c r="L1821" i="6" a="1"/>
  <c r="L1821" i="6" s="1"/>
  <c r="L1822" i="6" a="1"/>
  <c r="L1822" i="6" s="1"/>
  <c r="L1823" i="6" a="1"/>
  <c r="L1823" i="6" s="1"/>
  <c r="L1824" i="6" a="1"/>
  <c r="L1824" i="6" s="1"/>
  <c r="L1825" i="6" a="1"/>
  <c r="L1825" i="6" s="1"/>
  <c r="L1826" i="6" a="1"/>
  <c r="L1826" i="6"/>
  <c r="L1827" i="6" a="1"/>
  <c r="L1827" i="6"/>
  <c r="L1828" i="6" a="1"/>
  <c r="L1828" i="6" s="1"/>
  <c r="L1829" i="6" a="1"/>
  <c r="L1829" i="6"/>
  <c r="L1830" i="6" a="1"/>
  <c r="L1830" i="6" s="1"/>
  <c r="L1831" i="6" a="1"/>
  <c r="L1831" i="6" s="1"/>
  <c r="L1832" i="6" a="1"/>
  <c r="L1832" i="6" s="1"/>
  <c r="L1833" i="6" a="1"/>
  <c r="L1833" i="6"/>
  <c r="L1834" i="6" a="1"/>
  <c r="L1834" i="6" s="1"/>
  <c r="L1835" i="6" a="1"/>
  <c r="L1835" i="6" s="1"/>
  <c r="L1836" i="6" a="1"/>
  <c r="L1836" i="6"/>
  <c r="L1837" i="6" a="1"/>
  <c r="L1837" i="6" s="1"/>
  <c r="L1838" i="6" a="1"/>
  <c r="L1838" i="6"/>
  <c r="L1839" i="6" a="1"/>
  <c r="L1839" i="6" s="1"/>
  <c r="L1840" i="6" a="1"/>
  <c r="L1840" i="6" s="1"/>
  <c r="L1841" i="6" a="1"/>
  <c r="L1841" i="6" s="1"/>
  <c r="L1842" i="6" a="1"/>
  <c r="L1842" i="6" s="1"/>
  <c r="L1843" i="6" a="1"/>
  <c r="L1843" i="6" s="1"/>
  <c r="L1844" i="6" a="1"/>
  <c r="L1844" i="6"/>
  <c r="L1845" i="6" a="1"/>
  <c r="L1845" i="6"/>
  <c r="L1846" i="6" a="1"/>
  <c r="L1846" i="6" s="1"/>
  <c r="L1847" i="6" a="1"/>
  <c r="L1847" i="6"/>
  <c r="L1848" i="6" a="1"/>
  <c r="L1848" i="6" s="1"/>
  <c r="L1849" i="6" a="1"/>
  <c r="L1849" i="6" s="1"/>
  <c r="L1850" i="6" a="1"/>
  <c r="L1850" i="6" s="1"/>
  <c r="L1851" i="6" a="1"/>
  <c r="L1851" i="6"/>
  <c r="L1852" i="6" a="1"/>
  <c r="L1852" i="6" s="1"/>
  <c r="L1853" i="6" a="1"/>
  <c r="L1853" i="6" s="1"/>
  <c r="L1854" i="6" a="1"/>
  <c r="L1854" i="6"/>
  <c r="L1855" i="6" a="1"/>
  <c r="L1855" i="6" s="1"/>
  <c r="L1856" i="6" a="1"/>
  <c r="L1856" i="6"/>
  <c r="L1857" i="6" a="1"/>
  <c r="L1857" i="6" s="1"/>
  <c r="L1858" i="6" a="1"/>
  <c r="L1858" i="6" s="1"/>
  <c r="L1859" i="6" a="1"/>
  <c r="L1859" i="6" s="1"/>
  <c r="L1860" i="6" a="1"/>
  <c r="L1860" i="6" s="1"/>
  <c r="L1861" i="6" a="1"/>
  <c r="L1861" i="6" s="1"/>
  <c r="L1862" i="6" a="1"/>
  <c r="L1862" i="6"/>
  <c r="L1863" i="6" a="1"/>
  <c r="L1863" i="6"/>
  <c r="L1864" i="6" a="1"/>
  <c r="L1864" i="6" s="1"/>
  <c r="L1865" i="6" a="1"/>
  <c r="L1865" i="6"/>
  <c r="L1866" i="6" a="1"/>
  <c r="L1866" i="6" s="1"/>
  <c r="L1867" i="6" a="1"/>
  <c r="L1867" i="6" s="1"/>
  <c r="L1868" i="6" a="1"/>
  <c r="L1868" i="6" s="1"/>
  <c r="L1869" i="6" a="1"/>
  <c r="L1869" i="6"/>
  <c r="L1870" i="6" a="1"/>
  <c r="L1870" i="6" s="1"/>
  <c r="L1871" i="6" a="1"/>
  <c r="L1871" i="6" s="1"/>
  <c r="L1872" i="6" a="1"/>
  <c r="L1872" i="6"/>
  <c r="L1873" i="6" a="1"/>
  <c r="L1873" i="6" s="1"/>
  <c r="L1874" i="6" a="1"/>
  <c r="L1874" i="6"/>
  <c r="L1875" i="6" a="1"/>
  <c r="L1875" i="6" s="1"/>
  <c r="L1876" i="6" a="1"/>
  <c r="L1876" i="6" s="1"/>
  <c r="L1877" i="6" a="1"/>
  <c r="L1877" i="6" s="1"/>
  <c r="L1878" i="6" a="1"/>
  <c r="L1878" i="6" s="1"/>
  <c r="L1879" i="6" a="1"/>
  <c r="L1879" i="6" s="1"/>
  <c r="L1880" i="6" a="1"/>
  <c r="L1880" i="6"/>
  <c r="L1881" i="6" a="1"/>
  <c r="L1881" i="6"/>
  <c r="L1882" i="6" a="1"/>
  <c r="L1882" i="6" s="1"/>
  <c r="L1883" i="6" a="1"/>
  <c r="L1883" i="6"/>
  <c r="L1884" i="6" a="1"/>
  <c r="L1884" i="6" s="1"/>
  <c r="L1885" i="6" a="1"/>
  <c r="L1885" i="6" s="1"/>
  <c r="L1886" i="6" a="1"/>
  <c r="L1886" i="6" s="1"/>
  <c r="L1887" i="6" a="1"/>
  <c r="L1887" i="6"/>
  <c r="L1888" i="6" a="1"/>
  <c r="L1888" i="6" s="1"/>
  <c r="L1889" i="6" a="1"/>
  <c r="L1889" i="6" s="1"/>
  <c r="L1890" i="6" a="1"/>
  <c r="L1890" i="6"/>
  <c r="L1891" i="6" a="1"/>
  <c r="L1891" i="6" s="1"/>
  <c r="L1892" i="6" a="1"/>
  <c r="L1892" i="6"/>
  <c r="L1893" i="6" a="1"/>
  <c r="L1893" i="6" s="1"/>
  <c r="L1894" i="6" a="1"/>
  <c r="L1894" i="6" s="1"/>
  <c r="L1895" i="6" a="1"/>
  <c r="L1895" i="6" s="1"/>
  <c r="L1896" i="6" a="1"/>
  <c r="L1896" i="6" s="1"/>
  <c r="L1897" i="6" a="1"/>
  <c r="L1897" i="6" s="1"/>
  <c r="L1898" i="6" a="1"/>
  <c r="L1898" i="6"/>
  <c r="L1899" i="6" a="1"/>
  <c r="L1899" i="6"/>
  <c r="L1900" i="6" a="1"/>
  <c r="L1900" i="6" s="1"/>
  <c r="L1901" i="6" a="1"/>
  <c r="L1901" i="6"/>
  <c r="L1902" i="6" a="1"/>
  <c r="L1902" i="6" s="1"/>
  <c r="L1903" i="6" a="1"/>
  <c r="L1903" i="6" s="1"/>
  <c r="L1904" i="6" a="1"/>
  <c r="L1904" i="6" s="1"/>
  <c r="L1905" i="6" a="1"/>
  <c r="L1905" i="6"/>
  <c r="L1906" i="6" a="1"/>
  <c r="L1906" i="6" s="1"/>
  <c r="L1907" i="6" a="1"/>
  <c r="L1907" i="6" s="1"/>
  <c r="L1908" i="6" a="1"/>
  <c r="L1908" i="6"/>
  <c r="L1909" i="6" a="1"/>
  <c r="L1909" i="6" s="1"/>
  <c r="L1910" i="6" a="1"/>
  <c r="L1910" i="6"/>
  <c r="L1911" i="6" a="1"/>
  <c r="L1911" i="6" s="1"/>
  <c r="L1912" i="6" a="1"/>
  <c r="L1912" i="6" s="1"/>
  <c r="L1913" i="6" a="1"/>
  <c r="L1913" i="6" s="1"/>
  <c r="L1914" i="6" a="1"/>
  <c r="L1914" i="6" s="1"/>
  <c r="L1915" i="6" a="1"/>
  <c r="L1915" i="6" s="1"/>
  <c r="L1916" i="6" a="1"/>
  <c r="L1916" i="6"/>
  <c r="L1917" i="6" a="1"/>
  <c r="L1917" i="6"/>
  <c r="L1918" i="6" a="1"/>
  <c r="L1918" i="6" s="1"/>
  <c r="L1919" i="6" a="1"/>
  <c r="L1919" i="6"/>
  <c r="L1920" i="6" a="1"/>
  <c r="L1920" i="6" s="1"/>
  <c r="L1921" i="6" a="1"/>
  <c r="L1921" i="6" s="1"/>
  <c r="L1922" i="6" a="1"/>
  <c r="L1922" i="6" s="1"/>
  <c r="L1923" i="6" a="1"/>
  <c r="L1923" i="6"/>
  <c r="L1924" i="6" a="1"/>
  <c r="L1924" i="6" s="1"/>
  <c r="L1925" i="6" a="1"/>
  <c r="L1925" i="6" s="1"/>
  <c r="L1926" i="6" a="1"/>
  <c r="L1926" i="6"/>
  <c r="L1927" i="6" a="1"/>
  <c r="L1927" i="6" s="1"/>
  <c r="L1928" i="6" a="1"/>
  <c r="L1928" i="6"/>
  <c r="L1929" i="6" a="1"/>
  <c r="L1929" i="6" s="1"/>
  <c r="L1930" i="6" a="1"/>
  <c r="L1930" i="6" s="1"/>
  <c r="L1931" i="6" a="1"/>
  <c r="L1931" i="6" s="1"/>
  <c r="L1932" i="6" a="1"/>
  <c r="L1932" i="6" s="1"/>
  <c r="L1933" i="6" a="1"/>
  <c r="L1933" i="6" s="1"/>
  <c r="L1934" i="6" a="1"/>
  <c r="L1934" i="6"/>
  <c r="L1935" i="6" a="1"/>
  <c r="L1935" i="6"/>
  <c r="L1936" i="6" a="1"/>
  <c r="L1936" i="6" s="1"/>
  <c r="L1937" i="6" a="1"/>
  <c r="L1937" i="6"/>
  <c r="L1938" i="6" a="1"/>
  <c r="L1938" i="6" s="1"/>
  <c r="L1939" i="6" a="1"/>
  <c r="L1939" i="6" s="1"/>
  <c r="L1940" i="6" a="1"/>
  <c r="L1940" i="6" s="1"/>
  <c r="L1941" i="6" a="1"/>
  <c r="L1941" i="6"/>
  <c r="L1942" i="6" a="1"/>
  <c r="L1942" i="6" s="1"/>
  <c r="L1943" i="6" a="1"/>
  <c r="L1943" i="6" s="1"/>
  <c r="L1944" i="6" a="1"/>
  <c r="L1944" i="6"/>
  <c r="L1945" i="6" a="1"/>
  <c r="L1945" i="6" s="1"/>
  <c r="L1946" i="6" a="1"/>
  <c r="L1946" i="6" s="1"/>
  <c r="L1947" i="6" a="1"/>
  <c r="L1947" i="6"/>
  <c r="L1948" i="6" a="1"/>
  <c r="L1948" i="6" s="1"/>
  <c r="L1949" i="6" a="1"/>
  <c r="L1949" i="6" s="1"/>
  <c r="L1950" i="6" a="1"/>
  <c r="L1950" i="6"/>
  <c r="L1951" i="6" a="1"/>
  <c r="L1951" i="6" s="1"/>
  <c r="L1952" i="6" a="1"/>
  <c r="L1952" i="6" s="1"/>
  <c r="L1953" i="6" a="1"/>
  <c r="L1953" i="6"/>
  <c r="L1954" i="6" a="1"/>
  <c r="L1954" i="6" s="1"/>
  <c r="L1955" i="6" a="1"/>
  <c r="L1955" i="6" s="1"/>
  <c r="L1956" i="6" a="1"/>
  <c r="L1956" i="6"/>
  <c r="L1957" i="6" a="1"/>
  <c r="L1957" i="6" s="1"/>
  <c r="L1958" i="6" a="1"/>
  <c r="L1958" i="6" s="1"/>
  <c r="L1959" i="6" a="1"/>
  <c r="L1959" i="6"/>
  <c r="L1960" i="6" a="1"/>
  <c r="L1960" i="6" s="1"/>
  <c r="L1961" i="6" a="1"/>
  <c r="L1961" i="6" s="1"/>
  <c r="L1962" i="6" a="1"/>
  <c r="L1962" i="6"/>
  <c r="L1963" i="6" a="1"/>
  <c r="L1963" i="6" s="1"/>
  <c r="L1964" i="6" a="1"/>
  <c r="L1964" i="6" s="1"/>
  <c r="L1965" i="6" a="1"/>
  <c r="L1965" i="6"/>
  <c r="L1966" i="6" a="1"/>
  <c r="L1966" i="6" s="1"/>
  <c r="L1967" i="6" a="1"/>
  <c r="L1967" i="6" s="1"/>
  <c r="L1968" i="6" a="1"/>
  <c r="L1968" i="6"/>
  <c r="L1969" i="6" a="1"/>
  <c r="L1969" i="6" s="1"/>
  <c r="L1970" i="6" a="1"/>
  <c r="L1970" i="6" s="1"/>
  <c r="L1971" i="6" a="1"/>
  <c r="L1971" i="6"/>
  <c r="L1972" i="6" a="1"/>
  <c r="L1972" i="6" s="1"/>
  <c r="L1973" i="6" a="1"/>
  <c r="L1973" i="6" s="1"/>
  <c r="L1974" i="6" a="1"/>
  <c r="L1974" i="6"/>
  <c r="L1975" i="6" a="1"/>
  <c r="L1975" i="6" s="1"/>
  <c r="L1976" i="6" a="1"/>
  <c r="L1976" i="6" s="1"/>
  <c r="L1977" i="6" a="1"/>
  <c r="L1977" i="6"/>
  <c r="L1978" i="6" a="1"/>
  <c r="L1978" i="6" s="1"/>
  <c r="L1979" i="6" a="1"/>
  <c r="L1979" i="6" s="1"/>
  <c r="L1980" i="6" a="1"/>
  <c r="L1980" i="6"/>
  <c r="L1981" i="6" a="1"/>
  <c r="L1981" i="6" s="1"/>
  <c r="L1982" i="6" a="1"/>
  <c r="L1982" i="6" s="1"/>
  <c r="L1983" i="6" a="1"/>
  <c r="L1983" i="6"/>
  <c r="L1984" i="6" a="1"/>
  <c r="L1984" i="6" s="1"/>
  <c r="L1985" i="6" a="1"/>
  <c r="L1985" i="6" s="1"/>
  <c r="L1986" i="6" a="1"/>
  <c r="L1986" i="6"/>
  <c r="L1987" i="6" a="1"/>
  <c r="L1987" i="6" s="1"/>
  <c r="L1988" i="6" a="1"/>
  <c r="L1988" i="6" s="1"/>
  <c r="L1989" i="6" a="1"/>
  <c r="L1989" i="6"/>
  <c r="L1990" i="6" a="1"/>
  <c r="L1990" i="6" s="1"/>
  <c r="L1991" i="6" a="1"/>
  <c r="L1991" i="6" s="1"/>
  <c r="L1992" i="6" a="1"/>
  <c r="L1992" i="6"/>
  <c r="L1993" i="6" a="1"/>
  <c r="L1993" i="6" s="1"/>
  <c r="L1994" i="6" a="1"/>
  <c r="L1994" i="6" s="1"/>
  <c r="L1995" i="6" a="1"/>
  <c r="L1995" i="6"/>
  <c r="L1996" i="6" a="1"/>
  <c r="L1996" i="6" s="1"/>
  <c r="L1997" i="6" a="1"/>
  <c r="L1997" i="6" s="1"/>
  <c r="L1998" i="6" a="1"/>
  <c r="L1998" i="6"/>
  <c r="L1999" i="6" a="1"/>
  <c r="L1999" i="6" s="1"/>
  <c r="L2000" i="6" a="1"/>
  <c r="L2000" i="6" s="1"/>
  <c r="L2001" i="6" a="1"/>
  <c r="L2001" i="6"/>
  <c r="L2002" i="6" a="1"/>
  <c r="L2002" i="6" s="1"/>
  <c r="L2003" i="6" a="1"/>
  <c r="L2003" i="6" s="1"/>
  <c r="L2004" i="6" a="1"/>
  <c r="L2004" i="6"/>
  <c r="L2005" i="6" a="1"/>
  <c r="L2005" i="6" s="1"/>
  <c r="L2006" i="6" a="1"/>
  <c r="L2006" i="6" s="1"/>
  <c r="L2007" i="6" a="1"/>
  <c r="L2007" i="6"/>
  <c r="L2008" i="6" a="1"/>
  <c r="L2008" i="6" s="1"/>
  <c r="L2009" i="6" a="1"/>
  <c r="L2009" i="6" s="1"/>
  <c r="L2010" i="6" a="1"/>
  <c r="L2010" i="6"/>
  <c r="L2011" i="6" a="1"/>
  <c r="L2011" i="6" s="1"/>
  <c r="L2012" i="6" a="1"/>
  <c r="L2012" i="6" s="1"/>
  <c r="L2013" i="6" a="1"/>
  <c r="L2013" i="6"/>
  <c r="L2014" i="6" a="1"/>
  <c r="L2014" i="6" s="1"/>
  <c r="L2015" i="6" a="1"/>
  <c r="L2015" i="6" s="1"/>
  <c r="L2016" i="6" a="1"/>
  <c r="L2016" i="6"/>
  <c r="L2017" i="6" a="1"/>
  <c r="L2017" i="6" s="1"/>
  <c r="L2018" i="6" a="1"/>
  <c r="L2018" i="6" s="1"/>
  <c r="L2019" i="6" a="1"/>
  <c r="L2019" i="6"/>
  <c r="L2020" i="6" a="1"/>
  <c r="L2020" i="6" s="1"/>
  <c r="L2021" i="6" a="1"/>
  <c r="L2021" i="6" s="1"/>
  <c r="L2022" i="6" a="1"/>
  <c r="L2022" i="6"/>
  <c r="L2023" i="6" a="1"/>
  <c r="L2023" i="6" s="1"/>
  <c r="L2024" i="6" a="1"/>
  <c r="L2024" i="6" s="1"/>
  <c r="L2025" i="6" a="1"/>
  <c r="L2025" i="6"/>
  <c r="L2026" i="6" a="1"/>
  <c r="L2026" i="6" s="1"/>
  <c r="L2027" i="6" a="1"/>
  <c r="L2027" i="6" s="1"/>
  <c r="L2028" i="6" a="1"/>
  <c r="L2028" i="6"/>
  <c r="L2029" i="6" a="1"/>
  <c r="L2029" i="6" s="1"/>
  <c r="L2030" i="6" a="1"/>
  <c r="L2030" i="6" s="1"/>
  <c r="L2031" i="6" a="1"/>
  <c r="L2031" i="6"/>
  <c r="L2032" i="6" a="1"/>
  <c r="L2032" i="6" s="1"/>
  <c r="L2033" i="6" a="1"/>
  <c r="L2033" i="6" s="1"/>
  <c r="L2034" i="6" a="1"/>
  <c r="L2034" i="6"/>
  <c r="L2035" i="6" a="1"/>
  <c r="L2035" i="6" s="1"/>
  <c r="L2036" i="6" a="1"/>
  <c r="L2036" i="6" s="1"/>
  <c r="L2037" i="6" a="1"/>
  <c r="L2037" i="6"/>
  <c r="L2038" i="6" a="1"/>
  <c r="L2038" i="6" s="1"/>
  <c r="L2039" i="6" a="1"/>
  <c r="L2039" i="6" s="1"/>
  <c r="L2040" i="6" a="1"/>
  <c r="L2040" i="6"/>
  <c r="L2041" i="6" a="1"/>
  <c r="L2041" i="6" s="1"/>
  <c r="L2042" i="6" a="1"/>
  <c r="L2042" i="6" s="1"/>
  <c r="L2043" i="6" a="1"/>
  <c r="L2043" i="6"/>
  <c r="L2044" i="6" a="1"/>
  <c r="L2044" i="6" s="1"/>
  <c r="L2045" i="6" a="1"/>
  <c r="L2045" i="6" s="1"/>
  <c r="L2046" i="6" a="1"/>
  <c r="L2046" i="6"/>
  <c r="L2047" i="6" a="1"/>
  <c r="L2047" i="6" s="1"/>
  <c r="L2048" i="6" a="1"/>
  <c r="L2048" i="6" s="1"/>
  <c r="L2049" i="6" a="1"/>
  <c r="L2049" i="6"/>
  <c r="L2050" i="6" a="1"/>
  <c r="L2050" i="6" s="1"/>
  <c r="L2051" i="6" a="1"/>
  <c r="L2051" i="6" s="1"/>
  <c r="L2052" i="6" a="1"/>
  <c r="L2052" i="6"/>
  <c r="L2053" i="6" a="1"/>
  <c r="L2053" i="6" s="1"/>
  <c r="L2054" i="6" a="1"/>
  <c r="L2054" i="6" s="1"/>
  <c r="L2055" i="6" a="1"/>
  <c r="L2055" i="6"/>
  <c r="L2056" i="6" a="1"/>
  <c r="L2056" i="6" s="1"/>
  <c r="L2057" i="6" a="1"/>
  <c r="L2057" i="6" s="1"/>
  <c r="L2058" i="6" a="1"/>
  <c r="L2058" i="6"/>
  <c r="L2059" i="6" a="1"/>
  <c r="L2059" i="6" s="1"/>
  <c r="L2060" i="6" a="1"/>
  <c r="L2060" i="6" s="1"/>
  <c r="L2061" i="6" a="1"/>
  <c r="L2061" i="6"/>
  <c r="L2062" i="6" a="1"/>
  <c r="L2062" i="6" s="1"/>
  <c r="L2063" i="6" a="1"/>
  <c r="L2063" i="6" s="1"/>
  <c r="L2064" i="6" a="1"/>
  <c r="L2064" i="6"/>
  <c r="L2065" i="6" a="1"/>
  <c r="L2065" i="6" s="1"/>
  <c r="L2066" i="6" a="1"/>
  <c r="L2066" i="6" s="1"/>
  <c r="L2067" i="6" a="1"/>
  <c r="L2067" i="6"/>
  <c r="L2068" i="6" a="1"/>
  <c r="L2068" i="6" s="1"/>
  <c r="L2069" i="6" a="1"/>
  <c r="L2069" i="6" s="1"/>
  <c r="L2070" i="6" a="1"/>
  <c r="L2070" i="6"/>
  <c r="L2071" i="6" a="1"/>
  <c r="L2071" i="6" s="1"/>
  <c r="L2072" i="6" a="1"/>
  <c r="L2072" i="6" s="1"/>
  <c r="L2073" i="6" a="1"/>
  <c r="L2073" i="6"/>
  <c r="L2074" i="6" a="1"/>
  <c r="L2074" i="6" s="1"/>
  <c r="L2075" i="6" a="1"/>
  <c r="L2075" i="6" s="1"/>
  <c r="L2076" i="6" a="1"/>
  <c r="L2076" i="6"/>
  <c r="L2077" i="6" a="1"/>
  <c r="L2077" i="6" s="1"/>
  <c r="L2078" i="6" a="1"/>
  <c r="L2078" i="6" s="1"/>
  <c r="L2079" i="6" a="1"/>
  <c r="L2079" i="6"/>
  <c r="L2080" i="6" a="1"/>
  <c r="L2080" i="6" s="1"/>
  <c r="L2081" i="6" a="1"/>
  <c r="L2081" i="6" s="1"/>
  <c r="L2082" i="6" a="1"/>
  <c r="L2082" i="6"/>
  <c r="L2083" i="6" a="1"/>
  <c r="L2083" i="6" s="1"/>
  <c r="L2084" i="6" a="1"/>
  <c r="L2084" i="6" s="1"/>
  <c r="L2085" i="6" a="1"/>
  <c r="L2085" i="6"/>
  <c r="L2086" i="6" a="1"/>
  <c r="L2086" i="6" s="1"/>
  <c r="L2087" i="6" a="1"/>
  <c r="L2087" i="6" s="1"/>
  <c r="L2088" i="6" a="1"/>
  <c r="L2088" i="6"/>
  <c r="L2089" i="6" a="1"/>
  <c r="L2089" i="6" s="1"/>
  <c r="L2090" i="6" a="1"/>
  <c r="L2090" i="6" s="1"/>
  <c r="L2091" i="6" a="1"/>
  <c r="L2091" i="6"/>
  <c r="L2092" i="6" a="1"/>
  <c r="L2092" i="6" s="1"/>
  <c r="L2093" i="6" a="1"/>
  <c r="L2093" i="6" s="1"/>
  <c r="L2094" i="6" a="1"/>
  <c r="L2094" i="6"/>
  <c r="L2095" i="6" a="1"/>
  <c r="L2095" i="6" s="1"/>
  <c r="L2096" i="6" a="1"/>
  <c r="L2096" i="6" s="1"/>
  <c r="L2097" i="6" a="1"/>
  <c r="L2097" i="6"/>
  <c r="L2098" i="6" a="1"/>
  <c r="L2098" i="6" s="1"/>
  <c r="L2099" i="6" a="1"/>
  <c r="L2099" i="6" s="1"/>
  <c r="L2100" i="6" a="1"/>
  <c r="L2100" i="6"/>
  <c r="L2101" i="6" a="1"/>
  <c r="L2101" i="6" s="1"/>
  <c r="L2102" i="6" a="1"/>
  <c r="L2102" i="6" s="1"/>
  <c r="L2103" i="6" a="1"/>
  <c r="L2103" i="6"/>
  <c r="L2104" i="6" a="1"/>
  <c r="L2104" i="6" s="1"/>
  <c r="L2105" i="6" a="1"/>
  <c r="L2105" i="6" s="1"/>
  <c r="L2106" i="6" a="1"/>
  <c r="L2106" i="6"/>
  <c r="L2107" i="6" a="1"/>
  <c r="L2107" i="6" s="1"/>
  <c r="L2108" i="6" a="1"/>
  <c r="L2108" i="6" s="1"/>
  <c r="L2109" i="6" a="1"/>
  <c r="L2109" i="6"/>
  <c r="L2110" i="6" a="1"/>
  <c r="L2110" i="6" s="1"/>
  <c r="L2111" i="6" a="1"/>
  <c r="L2111" i="6" s="1"/>
  <c r="L2112" i="6" a="1"/>
  <c r="L2112" i="6"/>
  <c r="L2113" i="6" a="1"/>
  <c r="L2113" i="6" s="1"/>
  <c r="L2114" i="6" a="1"/>
  <c r="L2114" i="6" s="1"/>
  <c r="L2115" i="6" a="1"/>
  <c r="L2115" i="6"/>
  <c r="L2116" i="6" a="1"/>
  <c r="L2116" i="6" s="1"/>
  <c r="L2117" i="6" a="1"/>
  <c r="L2117" i="6" s="1"/>
  <c r="L2118" i="6" a="1"/>
  <c r="L2118" i="6"/>
  <c r="L2119" i="6" a="1"/>
  <c r="L2119" i="6" s="1"/>
  <c r="L2120" i="6" a="1"/>
  <c r="L2120" i="6" s="1"/>
  <c r="L2121" i="6" a="1"/>
  <c r="L2121" i="6"/>
  <c r="L2122" i="6" a="1"/>
  <c r="L2122" i="6" s="1"/>
  <c r="L2123" i="6" a="1"/>
  <c r="L2123" i="6" s="1"/>
  <c r="L2124" i="6" a="1"/>
  <c r="L2124" i="6"/>
  <c r="L2125" i="6" a="1"/>
  <c r="L2125" i="6" s="1"/>
  <c r="L2126" i="6" a="1"/>
  <c r="L2126" i="6" s="1"/>
  <c r="L2127" i="6" a="1"/>
  <c r="L2127" i="6"/>
  <c r="L2128" i="6" a="1"/>
  <c r="L2128" i="6" s="1"/>
  <c r="L2129" i="6" a="1"/>
  <c r="L2129" i="6" s="1"/>
  <c r="L2130" i="6" a="1"/>
  <c r="L2130" i="6"/>
  <c r="L2131" i="6" a="1"/>
  <c r="L2131" i="6" s="1"/>
  <c r="L2132" i="6" a="1"/>
  <c r="L2132" i="6" s="1"/>
  <c r="L2133" i="6" a="1"/>
  <c r="L2133" i="6"/>
  <c r="L2134" i="6" a="1"/>
  <c r="L2134" i="6" s="1"/>
  <c r="L2135" i="6" a="1"/>
  <c r="L2135" i="6" s="1"/>
  <c r="L2136" i="6" a="1"/>
  <c r="L2136" i="6"/>
  <c r="L2137" i="6" a="1"/>
  <c r="L2137" i="6" s="1"/>
  <c r="L2138" i="6" a="1"/>
  <c r="L2138" i="6" s="1"/>
  <c r="L2139" i="6" a="1"/>
  <c r="L2139" i="6"/>
  <c r="L2140" i="6" a="1"/>
  <c r="L2140" i="6" s="1"/>
  <c r="L2141" i="6" a="1"/>
  <c r="L2141" i="6" s="1"/>
  <c r="L2142" i="6" a="1"/>
  <c r="L2142" i="6"/>
  <c r="L2143" i="6" a="1"/>
  <c r="L2143" i="6" s="1"/>
  <c r="L2144" i="6" a="1"/>
  <c r="L2144" i="6" s="1"/>
  <c r="L2145" i="6" a="1"/>
  <c r="L2145" i="6" s="1"/>
  <c r="L2146" i="6" a="1"/>
  <c r="L2146" i="6" s="1"/>
  <c r="L2147" i="6" a="1"/>
  <c r="L2147" i="6" s="1"/>
  <c r="L2148" i="6" a="1"/>
  <c r="L2148" i="6" s="1"/>
  <c r="L2149" i="6" a="1"/>
  <c r="L2149" i="6" s="1"/>
  <c r="L2150" i="6" a="1"/>
  <c r="L2150" i="6" s="1"/>
  <c r="L2151" i="6" a="1"/>
  <c r="L2151" i="6" s="1"/>
  <c r="L2152" i="6" a="1"/>
  <c r="L2152" i="6" s="1"/>
  <c r="L2153" i="6" a="1"/>
  <c r="L2153" i="6" s="1"/>
  <c r="L2154" i="6" a="1"/>
  <c r="L2154" i="6" s="1"/>
  <c r="L2155" i="6" a="1"/>
  <c r="L2155" i="6" s="1"/>
  <c r="L2156" i="6" a="1"/>
  <c r="L2156" i="6" s="1"/>
  <c r="L2157" i="6" a="1"/>
  <c r="L2157" i="6" s="1"/>
  <c r="L2158" i="6" a="1"/>
  <c r="L2158" i="6" s="1"/>
  <c r="L2159" i="6" a="1"/>
  <c r="L2159" i="6" s="1"/>
  <c r="L2160" i="6" a="1"/>
  <c r="L2160" i="6" s="1"/>
  <c r="L2161" i="6" a="1"/>
  <c r="L2161" i="6" s="1"/>
  <c r="L2162" i="6" a="1"/>
  <c r="L2162" i="6" s="1"/>
  <c r="L2163" i="6" a="1"/>
  <c r="L2163" i="6" s="1"/>
  <c r="L2164" i="6" a="1"/>
  <c r="L2164" i="6" s="1"/>
  <c r="L2165" i="6" a="1"/>
  <c r="L2165" i="6" s="1"/>
  <c r="L2166" i="6" a="1"/>
  <c r="L2166" i="6" s="1"/>
  <c r="L2167" i="6" a="1"/>
  <c r="L2167" i="6" s="1"/>
  <c r="L2168" i="6" a="1"/>
  <c r="L2168" i="6" s="1"/>
  <c r="L2169" i="6" a="1"/>
  <c r="L2169" i="6" s="1"/>
  <c r="L2170" i="6" a="1"/>
  <c r="L2170" i="6" s="1"/>
  <c r="L2171" i="6" a="1"/>
  <c r="L2171" i="6" s="1"/>
  <c r="L2172" i="6" a="1"/>
  <c r="L2172" i="6" s="1"/>
  <c r="L2173" i="6" a="1"/>
  <c r="L2173" i="6" s="1"/>
  <c r="L2174" i="6" a="1"/>
  <c r="L2174" i="6" s="1"/>
  <c r="L2175" i="6" a="1"/>
  <c r="L2175" i="6" s="1"/>
  <c r="L2176" i="6" a="1"/>
  <c r="L2176" i="6" s="1"/>
  <c r="L2177" i="6" a="1"/>
  <c r="L2177" i="6" s="1"/>
  <c r="L2178" i="6" a="1"/>
  <c r="L2178" i="6" s="1"/>
  <c r="L2179" i="6" a="1"/>
  <c r="L2179" i="6" s="1"/>
  <c r="L2180" i="6" a="1"/>
  <c r="L2180" i="6" s="1"/>
  <c r="L2181" i="6" a="1"/>
  <c r="L2181" i="6" s="1"/>
  <c r="L2182" i="6" a="1"/>
  <c r="L2182" i="6" s="1"/>
  <c r="L2183" i="6" a="1"/>
  <c r="L2183" i="6" s="1"/>
  <c r="L2184" i="6" a="1"/>
  <c r="L2184" i="6" s="1"/>
  <c r="L2185" i="6" a="1"/>
  <c r="L2185" i="6" s="1"/>
  <c r="L2186" i="6" a="1"/>
  <c r="L2186" i="6" s="1"/>
  <c r="L2187" i="6" a="1"/>
  <c r="L2187" i="6" s="1"/>
  <c r="L2188" i="6" a="1"/>
  <c r="L2188" i="6" s="1"/>
  <c r="L2189" i="6" a="1"/>
  <c r="L2189" i="6" s="1"/>
  <c r="L2190" i="6" a="1"/>
  <c r="L2190" i="6" s="1"/>
  <c r="L2191" i="6" a="1"/>
  <c r="L2191" i="6" s="1"/>
  <c r="L2192" i="6" a="1"/>
  <c r="L2192" i="6" s="1"/>
  <c r="L2193" i="6" a="1"/>
  <c r="L2193" i="6" s="1"/>
  <c r="L2194" i="6" a="1"/>
  <c r="L2194" i="6" s="1"/>
  <c r="L2195" i="6" a="1"/>
  <c r="L2195" i="6" s="1"/>
  <c r="L2196" i="6" a="1"/>
  <c r="L2196" i="6" s="1"/>
  <c r="L2197" i="6" a="1"/>
  <c r="L2197" i="6" s="1"/>
  <c r="L2198" i="6" a="1"/>
  <c r="L2198" i="6" s="1"/>
  <c r="L2199" i="6" a="1"/>
  <c r="L2199" i="6" s="1"/>
  <c r="L2200" i="6" a="1"/>
  <c r="L2200" i="6" s="1"/>
  <c r="L2201" i="6" a="1"/>
  <c r="L2201" i="6" s="1"/>
  <c r="L2202" i="6" a="1"/>
  <c r="L2202" i="6" s="1"/>
  <c r="L2203" i="6" a="1"/>
  <c r="L2203" i="6" s="1"/>
  <c r="L2204" i="6" a="1"/>
  <c r="L2204" i="6" s="1"/>
  <c r="L2205" i="6" a="1"/>
  <c r="L2205" i="6" s="1"/>
  <c r="L2206" i="6" a="1"/>
  <c r="L2206" i="6" s="1"/>
  <c r="L2207" i="6" a="1"/>
  <c r="L2207" i="6" s="1"/>
  <c r="L2208" i="6" a="1"/>
  <c r="L2208" i="6" s="1"/>
  <c r="L2209" i="6" a="1"/>
  <c r="L2209" i="6" s="1"/>
  <c r="L2210" i="6" a="1"/>
  <c r="L2210" i="6" s="1"/>
  <c r="L2211" i="6" a="1"/>
  <c r="L2211" i="6" s="1"/>
  <c r="L2212" i="6" a="1"/>
  <c r="L2212" i="6" s="1"/>
  <c r="L2213" i="6" a="1"/>
  <c r="L2213" i="6" s="1"/>
  <c r="L2214" i="6" a="1"/>
  <c r="L2214" i="6" s="1"/>
  <c r="L2215" i="6" a="1"/>
  <c r="L2215" i="6" s="1"/>
  <c r="L2216" i="6" a="1"/>
  <c r="L2216" i="6" s="1"/>
  <c r="L2217" i="6" a="1"/>
  <c r="L2217" i="6" s="1"/>
  <c r="L2218" i="6" a="1"/>
  <c r="L2218" i="6" s="1"/>
  <c r="L2219" i="6" a="1"/>
  <c r="L2219" i="6" s="1"/>
  <c r="L2220" i="6" a="1"/>
  <c r="L2220" i="6" s="1"/>
  <c r="L2221" i="6" a="1"/>
  <c r="L2221" i="6" s="1"/>
  <c r="L2222" i="6" a="1"/>
  <c r="L2222" i="6" s="1"/>
  <c r="L2223" i="6" a="1"/>
  <c r="L2223" i="6" s="1"/>
  <c r="L2224" i="6" a="1"/>
  <c r="L2224" i="6" s="1"/>
  <c r="L2225" i="6" a="1"/>
  <c r="L2225" i="6" s="1"/>
  <c r="L2226" i="6" a="1"/>
  <c r="L2226" i="6" s="1"/>
  <c r="L2227" i="6" a="1"/>
  <c r="L2227" i="6" s="1"/>
  <c r="L2228" i="6" a="1"/>
  <c r="L2228" i="6" s="1"/>
  <c r="L2229" i="6" a="1"/>
  <c r="L2229" i="6" s="1"/>
  <c r="L2230" i="6" a="1"/>
  <c r="L2230" i="6" s="1"/>
  <c r="L2231" i="6" a="1"/>
  <c r="L2231" i="6" s="1"/>
  <c r="L2232" i="6" a="1"/>
  <c r="L2232" i="6" s="1"/>
  <c r="L2233" i="6" a="1"/>
  <c r="L2233" i="6" s="1"/>
  <c r="L2234" i="6" a="1"/>
  <c r="L2234" i="6" s="1"/>
  <c r="L2235" i="6" a="1"/>
  <c r="L2235" i="6" s="1"/>
  <c r="L2236" i="6" a="1"/>
  <c r="L2236" i="6" s="1"/>
  <c r="L2237" i="6" a="1"/>
  <c r="L2237" i="6" s="1"/>
  <c r="L2238" i="6" a="1"/>
  <c r="L2238" i="6" s="1"/>
  <c r="L2239" i="6" a="1"/>
  <c r="L2239" i="6" s="1"/>
  <c r="L2240" i="6" a="1"/>
  <c r="L2240" i="6" s="1"/>
  <c r="L2241" i="6" a="1"/>
  <c r="L2241" i="6" s="1"/>
  <c r="L2242" i="6" a="1"/>
  <c r="L2242" i="6" s="1"/>
  <c r="L2243" i="6" a="1"/>
  <c r="L2243" i="6" s="1"/>
  <c r="L2244" i="6" a="1"/>
  <c r="L2244" i="6" s="1"/>
  <c r="L2245" i="6" a="1"/>
  <c r="L2245" i="6" s="1"/>
  <c r="L2246" i="6" a="1"/>
  <c r="L2246" i="6" s="1"/>
  <c r="L2247" i="6" a="1"/>
  <c r="L2247" i="6" s="1"/>
  <c r="L2248" i="6" a="1"/>
  <c r="L2248" i="6" s="1"/>
  <c r="L2249" i="6" a="1"/>
  <c r="L2249" i="6" s="1"/>
  <c r="L2250" i="6" a="1"/>
  <c r="L2250" i="6" s="1"/>
  <c r="L2251" i="6" a="1"/>
  <c r="L2251" i="6" s="1"/>
  <c r="L2252" i="6" a="1"/>
  <c r="L2252" i="6" s="1"/>
  <c r="L2253" i="6" a="1"/>
  <c r="L2253" i="6" s="1"/>
  <c r="L2254" i="6" a="1"/>
  <c r="L2254" i="6" s="1"/>
  <c r="L2255" i="6" a="1"/>
  <c r="L2255" i="6" s="1"/>
  <c r="L2256" i="6" a="1"/>
  <c r="L2256" i="6" s="1"/>
  <c r="L2257" i="6" a="1"/>
  <c r="L2257" i="6" s="1"/>
  <c r="L2258" i="6" a="1"/>
  <c r="L2258" i="6" s="1"/>
  <c r="L2259" i="6" a="1"/>
  <c r="L2259" i="6" s="1"/>
  <c r="L2260" i="6" a="1"/>
  <c r="L2260" i="6" s="1"/>
  <c r="L2261" i="6" a="1"/>
  <c r="L2261" i="6" s="1"/>
  <c r="L2262" i="6" a="1"/>
  <c r="L2262" i="6" s="1"/>
  <c r="L2263" i="6" a="1"/>
  <c r="L2263" i="6" s="1"/>
  <c r="L2264" i="6" a="1"/>
  <c r="L2264" i="6" s="1"/>
  <c r="L2265" i="6" a="1"/>
  <c r="L2265" i="6" s="1"/>
  <c r="L2266" i="6" a="1"/>
  <c r="L2266" i="6" s="1"/>
  <c r="L2267" i="6" a="1"/>
  <c r="L2267" i="6" s="1"/>
  <c r="L2268" i="6" a="1"/>
  <c r="L2268" i="6" s="1"/>
  <c r="L2269" i="6" a="1"/>
  <c r="L2269" i="6" s="1"/>
  <c r="L2270" i="6" a="1"/>
  <c r="L2270" i="6" s="1"/>
  <c r="L2271" i="6" a="1"/>
  <c r="L2271" i="6" s="1"/>
  <c r="L2272" i="6" a="1"/>
  <c r="L2272" i="6" s="1"/>
  <c r="L2273" i="6" a="1"/>
  <c r="L2273" i="6" s="1"/>
  <c r="L2274" i="6" a="1"/>
  <c r="L2274" i="6" s="1"/>
  <c r="L2275" i="6" a="1"/>
  <c r="L2275" i="6" s="1"/>
  <c r="L2276" i="6" a="1"/>
  <c r="L2276" i="6" s="1"/>
  <c r="L2277" i="6" a="1"/>
  <c r="L2277" i="6" s="1"/>
  <c r="L2278" i="6" a="1"/>
  <c r="L2278" i="6" s="1"/>
  <c r="L2279" i="6" a="1"/>
  <c r="L2279" i="6" s="1"/>
  <c r="L2280" i="6" a="1"/>
  <c r="L2280" i="6" s="1"/>
  <c r="L2281" i="6" a="1"/>
  <c r="L2281" i="6" s="1"/>
  <c r="L2282" i="6" a="1"/>
  <c r="L2282" i="6" s="1"/>
  <c r="L2283" i="6" a="1"/>
  <c r="L2283" i="6" s="1"/>
  <c r="L2284" i="6" a="1"/>
  <c r="L2284" i="6" s="1"/>
  <c r="L2285" i="6" a="1"/>
  <c r="L2285" i="6" s="1"/>
  <c r="L2286" i="6" a="1"/>
  <c r="L2286" i="6" s="1"/>
  <c r="L2287" i="6" a="1"/>
  <c r="L2287" i="6" s="1"/>
  <c r="L2288" i="6" a="1"/>
  <c r="L2288" i="6" s="1"/>
  <c r="L2289" i="6" a="1"/>
  <c r="L2289" i="6" s="1"/>
  <c r="L2290" i="6" a="1"/>
  <c r="L2290" i="6" s="1"/>
  <c r="L2291" i="6" a="1"/>
  <c r="L2291" i="6" s="1"/>
  <c r="L2292" i="6" a="1"/>
  <c r="L2292" i="6" s="1"/>
  <c r="L2293" i="6" a="1"/>
  <c r="L2293" i="6" s="1"/>
  <c r="L2294" i="6" a="1"/>
  <c r="L2294" i="6" s="1"/>
  <c r="L2295" i="6" a="1"/>
  <c r="L2295" i="6" s="1"/>
  <c r="L2296" i="6" a="1"/>
  <c r="L2296" i="6" s="1"/>
  <c r="L2297" i="6" a="1"/>
  <c r="L2297" i="6" s="1"/>
  <c r="L2298" i="6" a="1"/>
  <c r="L2298" i="6" s="1"/>
  <c r="L2299" i="6" a="1"/>
  <c r="L2299" i="6" s="1"/>
  <c r="L2300" i="6" a="1"/>
  <c r="L2300" i="6" s="1"/>
  <c r="L2301" i="6" a="1"/>
  <c r="L2301" i="6" s="1"/>
  <c r="L2302" i="6" a="1"/>
  <c r="L2302" i="6" s="1"/>
  <c r="L2303" i="6" a="1"/>
  <c r="L2303" i="6" s="1"/>
  <c r="L2304" i="6" a="1"/>
  <c r="L2304" i="6" s="1"/>
  <c r="L2305" i="6" a="1"/>
  <c r="L2305" i="6" s="1"/>
  <c r="L2306" i="6" a="1"/>
  <c r="L2306" i="6" s="1"/>
  <c r="L2307" i="6" a="1"/>
  <c r="L2307" i="6" s="1"/>
  <c r="L2308" i="6" a="1"/>
  <c r="L2308" i="6" s="1"/>
  <c r="L2309" i="6" a="1"/>
  <c r="L2309" i="6" s="1"/>
  <c r="L2310" i="6" a="1"/>
  <c r="L2310" i="6" s="1"/>
  <c r="L2311" i="6" a="1"/>
  <c r="L2311" i="6" s="1"/>
  <c r="L2312" i="6" a="1"/>
  <c r="L2312" i="6" s="1"/>
  <c r="L2313" i="6" a="1"/>
  <c r="L2313" i="6" s="1"/>
  <c r="L2314" i="6" a="1"/>
  <c r="L2314" i="6" s="1"/>
  <c r="L2315" i="6" a="1"/>
  <c r="L2315" i="6" s="1"/>
  <c r="L2316" i="6" a="1"/>
  <c r="L2316" i="6" s="1"/>
  <c r="L2317" i="6" a="1"/>
  <c r="L2317" i="6" s="1"/>
  <c r="L2318" i="6" a="1"/>
  <c r="L2318" i="6" s="1"/>
  <c r="L2319" i="6" a="1"/>
  <c r="L2319" i="6" s="1"/>
  <c r="L2320" i="6" a="1"/>
  <c r="L2320" i="6" s="1"/>
  <c r="L2321" i="6" a="1"/>
  <c r="L2321" i="6" s="1"/>
  <c r="L2322" i="6" a="1"/>
  <c r="L2322" i="6" s="1"/>
  <c r="L2323" i="6" a="1"/>
  <c r="L2323" i="6" s="1"/>
  <c r="L2324" i="6" a="1"/>
  <c r="L2324" i="6" s="1"/>
  <c r="L2325" i="6" a="1"/>
  <c r="L2325" i="6" s="1"/>
  <c r="L2326" i="6" a="1"/>
  <c r="L2326" i="6" s="1"/>
  <c r="L2327" i="6" a="1"/>
  <c r="L2327" i="6" s="1"/>
  <c r="L2328" i="6" a="1"/>
  <c r="L2328" i="6" s="1"/>
  <c r="L2329" i="6" a="1"/>
  <c r="L2329" i="6" s="1"/>
  <c r="L2330" i="6" a="1"/>
  <c r="L2330" i="6" s="1"/>
  <c r="L2331" i="6" a="1"/>
  <c r="L2331" i="6" s="1"/>
  <c r="L2332" i="6" a="1"/>
  <c r="L2332" i="6" s="1"/>
  <c r="L2333" i="6" a="1"/>
  <c r="L2333" i="6" s="1"/>
  <c r="L2334" i="6" a="1"/>
  <c r="L2334" i="6" s="1"/>
  <c r="L2335" i="6" a="1"/>
  <c r="L2335" i="6" s="1"/>
  <c r="L2336" i="6" a="1"/>
  <c r="L2336" i="6" s="1"/>
  <c r="L2" i="6" a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K2" i="6"/>
  <c r="J2" i="6"/>
  <c r="I2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H1499" i="4"/>
  <c r="F1499" i="6" s="1"/>
  <c r="H2" i="4"/>
  <c r="F2" i="6" s="1"/>
  <c r="H3" i="4"/>
  <c r="F3" i="6" s="1"/>
  <c r="H4" i="4"/>
  <c r="F4" i="6" s="1"/>
  <c r="H5" i="4"/>
  <c r="F5" i="6" s="1"/>
  <c r="H6" i="4"/>
  <c r="F6" i="6" s="1"/>
  <c r="H7" i="4"/>
  <c r="F7" i="6" s="1"/>
  <c r="H8" i="4"/>
  <c r="F8" i="6" s="1"/>
  <c r="H9" i="4"/>
  <c r="F9" i="6" s="1"/>
  <c r="H10" i="4"/>
  <c r="F10" i="6" s="1"/>
  <c r="H11" i="4"/>
  <c r="F11" i="6" s="1"/>
  <c r="H12" i="4"/>
  <c r="F12" i="6" s="1"/>
  <c r="H13" i="4"/>
  <c r="F13" i="6" s="1"/>
  <c r="H14" i="4"/>
  <c r="F14" i="6" s="1"/>
  <c r="H15" i="4"/>
  <c r="F15" i="6" s="1"/>
  <c r="H16" i="4"/>
  <c r="F16" i="6" s="1"/>
  <c r="H17" i="4"/>
  <c r="F17" i="6" s="1"/>
  <c r="H18" i="4"/>
  <c r="F18" i="6" s="1"/>
  <c r="H19" i="4"/>
  <c r="F19" i="6" s="1"/>
  <c r="H20" i="4"/>
  <c r="F20" i="6" s="1"/>
  <c r="H21" i="4"/>
  <c r="F21" i="6" s="1"/>
  <c r="H22" i="4"/>
  <c r="F22" i="6" s="1"/>
  <c r="H23" i="4"/>
  <c r="F23" i="6" s="1"/>
  <c r="H24" i="4"/>
  <c r="F24" i="6" s="1"/>
  <c r="H25" i="4"/>
  <c r="F25" i="6" s="1"/>
  <c r="H26" i="4"/>
  <c r="F26" i="6" s="1"/>
  <c r="H27" i="4"/>
  <c r="F27" i="6" s="1"/>
  <c r="H28" i="4"/>
  <c r="F28" i="6" s="1"/>
  <c r="H29" i="4"/>
  <c r="F29" i="6" s="1"/>
  <c r="H30" i="4"/>
  <c r="F30" i="6" s="1"/>
  <c r="H31" i="4"/>
  <c r="F31" i="6" s="1"/>
  <c r="H32" i="4"/>
  <c r="F32" i="6" s="1"/>
  <c r="H33" i="4"/>
  <c r="F33" i="6" s="1"/>
  <c r="H34" i="4"/>
  <c r="F34" i="6" s="1"/>
  <c r="H35" i="4"/>
  <c r="F35" i="6" s="1"/>
  <c r="H36" i="4"/>
  <c r="F36" i="6" s="1"/>
  <c r="H37" i="4"/>
  <c r="F37" i="6" s="1"/>
  <c r="H38" i="4"/>
  <c r="F38" i="6" s="1"/>
  <c r="H39" i="4"/>
  <c r="F39" i="6" s="1"/>
  <c r="H40" i="4"/>
  <c r="F40" i="6" s="1"/>
  <c r="H41" i="4"/>
  <c r="F41" i="6" s="1"/>
  <c r="H42" i="4"/>
  <c r="F42" i="6" s="1"/>
  <c r="H43" i="4"/>
  <c r="F43" i="6" s="1"/>
  <c r="H44" i="4"/>
  <c r="F44" i="6" s="1"/>
  <c r="H45" i="4"/>
  <c r="F45" i="6" s="1"/>
  <c r="H46" i="4"/>
  <c r="F46" i="6" s="1"/>
  <c r="H47" i="4"/>
  <c r="F47" i="6" s="1"/>
  <c r="H48" i="4"/>
  <c r="F48" i="6" s="1"/>
  <c r="H49" i="4"/>
  <c r="F49" i="6" s="1"/>
  <c r="H50" i="4"/>
  <c r="F50" i="6" s="1"/>
  <c r="H51" i="4"/>
  <c r="F51" i="6" s="1"/>
  <c r="H52" i="4"/>
  <c r="F52" i="6" s="1"/>
  <c r="H53" i="4"/>
  <c r="F53" i="6" s="1"/>
  <c r="H54" i="4"/>
  <c r="F54" i="6" s="1"/>
  <c r="H55" i="4"/>
  <c r="F55" i="6" s="1"/>
  <c r="H56" i="4"/>
  <c r="F56" i="6" s="1"/>
  <c r="H57" i="4"/>
  <c r="F57" i="6" s="1"/>
  <c r="H58" i="4"/>
  <c r="F58" i="6" s="1"/>
  <c r="H59" i="4"/>
  <c r="F59" i="6" s="1"/>
  <c r="H60" i="4"/>
  <c r="F60" i="6" s="1"/>
  <c r="H61" i="4"/>
  <c r="F61" i="6" s="1"/>
  <c r="H62" i="4"/>
  <c r="F62" i="6" s="1"/>
  <c r="H63" i="4"/>
  <c r="F63" i="6" s="1"/>
  <c r="H64" i="4"/>
  <c r="F64" i="6" s="1"/>
  <c r="H65" i="4"/>
  <c r="F65" i="6" s="1"/>
  <c r="H66" i="4"/>
  <c r="F66" i="6" s="1"/>
  <c r="H67" i="4"/>
  <c r="F67" i="6" s="1"/>
  <c r="H68" i="4"/>
  <c r="F68" i="6" s="1"/>
  <c r="H69" i="4"/>
  <c r="F69" i="6" s="1"/>
  <c r="H70" i="4"/>
  <c r="F70" i="6" s="1"/>
  <c r="H71" i="4"/>
  <c r="F71" i="6" s="1"/>
  <c r="H72" i="4"/>
  <c r="F72" i="6" s="1"/>
  <c r="H73" i="4"/>
  <c r="F73" i="6" s="1"/>
  <c r="H74" i="4"/>
  <c r="F74" i="6" s="1"/>
  <c r="H75" i="4"/>
  <c r="F75" i="6" s="1"/>
  <c r="H76" i="4"/>
  <c r="F76" i="6" s="1"/>
  <c r="H77" i="4"/>
  <c r="F77" i="6" s="1"/>
  <c r="H78" i="4"/>
  <c r="F78" i="6" s="1"/>
  <c r="H79" i="4"/>
  <c r="F79" i="6" s="1"/>
  <c r="H80" i="4"/>
  <c r="F80" i="6" s="1"/>
  <c r="H81" i="4"/>
  <c r="F81" i="6" s="1"/>
  <c r="H82" i="4"/>
  <c r="F82" i="6" s="1"/>
  <c r="H83" i="4"/>
  <c r="F83" i="6" s="1"/>
  <c r="H84" i="4"/>
  <c r="F84" i="6" s="1"/>
  <c r="H85" i="4"/>
  <c r="F85" i="6" s="1"/>
  <c r="H86" i="4"/>
  <c r="F86" i="6" s="1"/>
  <c r="H87" i="4"/>
  <c r="F87" i="6" s="1"/>
  <c r="H88" i="4"/>
  <c r="F88" i="6" s="1"/>
  <c r="H89" i="4"/>
  <c r="F89" i="6" s="1"/>
  <c r="H90" i="4"/>
  <c r="F90" i="6" s="1"/>
  <c r="H91" i="4"/>
  <c r="F91" i="6" s="1"/>
  <c r="H92" i="4"/>
  <c r="F92" i="6" s="1"/>
  <c r="H93" i="4"/>
  <c r="F93" i="6" s="1"/>
  <c r="H94" i="4"/>
  <c r="F94" i="6" s="1"/>
  <c r="H95" i="4"/>
  <c r="F95" i="6" s="1"/>
  <c r="H96" i="4"/>
  <c r="F96" i="6" s="1"/>
  <c r="H97" i="4"/>
  <c r="F97" i="6" s="1"/>
  <c r="H98" i="4"/>
  <c r="F98" i="6" s="1"/>
  <c r="H99" i="4"/>
  <c r="F99" i="6" s="1"/>
  <c r="H100" i="4"/>
  <c r="F100" i="6" s="1"/>
  <c r="H101" i="4"/>
  <c r="F101" i="6" s="1"/>
  <c r="H102" i="4"/>
  <c r="F102" i="6" s="1"/>
  <c r="H103" i="4"/>
  <c r="F103" i="6" s="1"/>
  <c r="H104" i="4"/>
  <c r="F104" i="6" s="1"/>
  <c r="H105" i="4"/>
  <c r="F105" i="6" s="1"/>
  <c r="H106" i="4"/>
  <c r="F106" i="6" s="1"/>
  <c r="H107" i="4"/>
  <c r="F107" i="6" s="1"/>
  <c r="H108" i="4"/>
  <c r="F108" i="6" s="1"/>
  <c r="H109" i="4"/>
  <c r="F109" i="6" s="1"/>
  <c r="H110" i="4"/>
  <c r="F110" i="6" s="1"/>
  <c r="H111" i="4"/>
  <c r="F111" i="6" s="1"/>
  <c r="H112" i="4"/>
  <c r="F112" i="6" s="1"/>
  <c r="H113" i="4"/>
  <c r="F113" i="6" s="1"/>
  <c r="H114" i="4"/>
  <c r="F114" i="6" s="1"/>
  <c r="H115" i="4"/>
  <c r="F115" i="6" s="1"/>
  <c r="H116" i="4"/>
  <c r="F116" i="6" s="1"/>
  <c r="H117" i="4"/>
  <c r="F117" i="6" s="1"/>
  <c r="H118" i="4"/>
  <c r="F118" i="6" s="1"/>
  <c r="H119" i="4"/>
  <c r="F119" i="6" s="1"/>
  <c r="H120" i="4"/>
  <c r="F120" i="6" s="1"/>
  <c r="H121" i="4"/>
  <c r="F121" i="6" s="1"/>
  <c r="H122" i="4"/>
  <c r="F122" i="6" s="1"/>
  <c r="H123" i="4"/>
  <c r="F123" i="6" s="1"/>
  <c r="H124" i="4"/>
  <c r="F124" i="6" s="1"/>
  <c r="H125" i="4"/>
  <c r="F125" i="6" s="1"/>
  <c r="H126" i="4"/>
  <c r="F126" i="6" s="1"/>
  <c r="H127" i="4"/>
  <c r="F127" i="6" s="1"/>
  <c r="H128" i="4"/>
  <c r="F128" i="6" s="1"/>
  <c r="H129" i="4"/>
  <c r="F129" i="6" s="1"/>
  <c r="H130" i="4"/>
  <c r="F130" i="6" s="1"/>
  <c r="H131" i="4"/>
  <c r="F131" i="6" s="1"/>
  <c r="H132" i="4"/>
  <c r="F132" i="6" s="1"/>
  <c r="H133" i="4"/>
  <c r="F133" i="6" s="1"/>
  <c r="H134" i="4"/>
  <c r="F134" i="6" s="1"/>
  <c r="H135" i="4"/>
  <c r="F135" i="6" s="1"/>
  <c r="H136" i="4"/>
  <c r="F136" i="6" s="1"/>
  <c r="H137" i="4"/>
  <c r="F137" i="6" s="1"/>
  <c r="H138" i="4"/>
  <c r="F138" i="6" s="1"/>
  <c r="H139" i="4"/>
  <c r="F139" i="6" s="1"/>
  <c r="H140" i="4"/>
  <c r="F140" i="6" s="1"/>
  <c r="H141" i="4"/>
  <c r="F141" i="6" s="1"/>
  <c r="H142" i="4"/>
  <c r="F142" i="6" s="1"/>
  <c r="H143" i="4"/>
  <c r="F143" i="6" s="1"/>
  <c r="H144" i="4"/>
  <c r="F144" i="6" s="1"/>
  <c r="H145" i="4"/>
  <c r="F145" i="6" s="1"/>
  <c r="H146" i="4"/>
  <c r="F146" i="6" s="1"/>
  <c r="H147" i="4"/>
  <c r="F147" i="6" s="1"/>
  <c r="H148" i="4"/>
  <c r="F148" i="6" s="1"/>
  <c r="H149" i="4"/>
  <c r="F149" i="6" s="1"/>
  <c r="H150" i="4"/>
  <c r="F150" i="6" s="1"/>
  <c r="H151" i="4"/>
  <c r="F151" i="6" s="1"/>
  <c r="H152" i="4"/>
  <c r="F152" i="6" s="1"/>
  <c r="H153" i="4"/>
  <c r="F153" i="6" s="1"/>
  <c r="H154" i="4"/>
  <c r="F154" i="6" s="1"/>
  <c r="H155" i="4"/>
  <c r="F155" i="6" s="1"/>
  <c r="H156" i="4"/>
  <c r="F156" i="6" s="1"/>
  <c r="H157" i="4"/>
  <c r="F157" i="6" s="1"/>
  <c r="H158" i="4"/>
  <c r="F158" i="6" s="1"/>
  <c r="H159" i="4"/>
  <c r="F159" i="6" s="1"/>
  <c r="H160" i="4"/>
  <c r="F160" i="6" s="1"/>
  <c r="H161" i="4"/>
  <c r="F161" i="6" s="1"/>
  <c r="H162" i="4"/>
  <c r="F162" i="6" s="1"/>
  <c r="H163" i="4"/>
  <c r="F163" i="6" s="1"/>
  <c r="H164" i="4"/>
  <c r="F164" i="6" s="1"/>
  <c r="H165" i="4"/>
  <c r="F165" i="6" s="1"/>
  <c r="H166" i="4"/>
  <c r="F166" i="6" s="1"/>
  <c r="H167" i="4"/>
  <c r="F167" i="6" s="1"/>
  <c r="H168" i="4"/>
  <c r="F168" i="6" s="1"/>
  <c r="H169" i="4"/>
  <c r="F169" i="6" s="1"/>
  <c r="H170" i="4"/>
  <c r="F170" i="6" s="1"/>
  <c r="H171" i="4"/>
  <c r="F171" i="6" s="1"/>
  <c r="H172" i="4"/>
  <c r="F172" i="6" s="1"/>
  <c r="H173" i="4"/>
  <c r="F173" i="6" s="1"/>
  <c r="H174" i="4"/>
  <c r="F174" i="6" s="1"/>
  <c r="H175" i="4"/>
  <c r="F175" i="6" s="1"/>
  <c r="H176" i="4"/>
  <c r="F176" i="6" s="1"/>
  <c r="H177" i="4"/>
  <c r="F177" i="6" s="1"/>
  <c r="H178" i="4"/>
  <c r="F178" i="6" s="1"/>
  <c r="H179" i="4"/>
  <c r="F179" i="6" s="1"/>
  <c r="H180" i="4"/>
  <c r="F180" i="6" s="1"/>
  <c r="H181" i="4"/>
  <c r="F181" i="6" s="1"/>
  <c r="H182" i="4"/>
  <c r="F182" i="6" s="1"/>
  <c r="H183" i="4"/>
  <c r="F183" i="6" s="1"/>
  <c r="H184" i="4"/>
  <c r="F184" i="6" s="1"/>
  <c r="H185" i="4"/>
  <c r="F185" i="6" s="1"/>
  <c r="H186" i="4"/>
  <c r="F186" i="6" s="1"/>
  <c r="H187" i="4"/>
  <c r="F187" i="6" s="1"/>
  <c r="H188" i="4"/>
  <c r="F188" i="6" s="1"/>
  <c r="H189" i="4"/>
  <c r="F189" i="6" s="1"/>
  <c r="H190" i="4"/>
  <c r="F190" i="6" s="1"/>
  <c r="H191" i="4"/>
  <c r="F191" i="6" s="1"/>
  <c r="H192" i="4"/>
  <c r="F192" i="6" s="1"/>
  <c r="H193" i="4"/>
  <c r="F193" i="6" s="1"/>
  <c r="H194" i="4"/>
  <c r="F194" i="6" s="1"/>
  <c r="H195" i="4"/>
  <c r="F195" i="6" s="1"/>
  <c r="H196" i="4"/>
  <c r="F196" i="6" s="1"/>
  <c r="H197" i="4"/>
  <c r="F197" i="6" s="1"/>
  <c r="H198" i="4"/>
  <c r="F198" i="6" s="1"/>
  <c r="H199" i="4"/>
  <c r="F199" i="6" s="1"/>
  <c r="H200" i="4"/>
  <c r="F200" i="6" s="1"/>
  <c r="H201" i="4"/>
  <c r="F201" i="6" s="1"/>
  <c r="H202" i="4"/>
  <c r="F202" i="6" s="1"/>
  <c r="H203" i="4"/>
  <c r="F203" i="6" s="1"/>
  <c r="H204" i="4"/>
  <c r="F204" i="6" s="1"/>
  <c r="H205" i="4"/>
  <c r="F205" i="6" s="1"/>
  <c r="H206" i="4"/>
  <c r="F206" i="6" s="1"/>
  <c r="H207" i="4"/>
  <c r="F207" i="6" s="1"/>
  <c r="H208" i="4"/>
  <c r="F208" i="6" s="1"/>
  <c r="H209" i="4"/>
  <c r="F209" i="6" s="1"/>
  <c r="H210" i="4"/>
  <c r="F210" i="6" s="1"/>
  <c r="H211" i="4"/>
  <c r="F211" i="6" s="1"/>
  <c r="H212" i="4"/>
  <c r="F212" i="6" s="1"/>
  <c r="H213" i="4"/>
  <c r="F213" i="6" s="1"/>
  <c r="H214" i="4"/>
  <c r="F214" i="6" s="1"/>
  <c r="H215" i="4"/>
  <c r="F215" i="6" s="1"/>
  <c r="H216" i="4"/>
  <c r="F216" i="6" s="1"/>
  <c r="H217" i="4"/>
  <c r="F217" i="6" s="1"/>
  <c r="H218" i="4"/>
  <c r="F218" i="6" s="1"/>
  <c r="H219" i="4"/>
  <c r="F219" i="6" s="1"/>
  <c r="H220" i="4"/>
  <c r="F220" i="6" s="1"/>
  <c r="H221" i="4"/>
  <c r="F221" i="6" s="1"/>
  <c r="H222" i="4"/>
  <c r="F222" i="6" s="1"/>
  <c r="H223" i="4"/>
  <c r="F223" i="6" s="1"/>
  <c r="H224" i="4"/>
  <c r="F224" i="6" s="1"/>
  <c r="H225" i="4"/>
  <c r="F225" i="6" s="1"/>
  <c r="H226" i="4"/>
  <c r="F226" i="6" s="1"/>
  <c r="H227" i="4"/>
  <c r="F227" i="6" s="1"/>
  <c r="H228" i="4"/>
  <c r="F228" i="6" s="1"/>
  <c r="H229" i="4"/>
  <c r="F229" i="6" s="1"/>
  <c r="H230" i="4"/>
  <c r="F230" i="6" s="1"/>
  <c r="H231" i="4"/>
  <c r="F231" i="6" s="1"/>
  <c r="H232" i="4"/>
  <c r="F232" i="6" s="1"/>
  <c r="H233" i="4"/>
  <c r="F233" i="6" s="1"/>
  <c r="H234" i="4"/>
  <c r="F234" i="6" s="1"/>
  <c r="H235" i="4"/>
  <c r="F235" i="6" s="1"/>
  <c r="H236" i="4"/>
  <c r="F236" i="6" s="1"/>
  <c r="H237" i="4"/>
  <c r="F237" i="6" s="1"/>
  <c r="H238" i="4"/>
  <c r="F238" i="6" s="1"/>
  <c r="H239" i="4"/>
  <c r="F239" i="6" s="1"/>
  <c r="H240" i="4"/>
  <c r="F240" i="6" s="1"/>
  <c r="H241" i="4"/>
  <c r="F241" i="6" s="1"/>
  <c r="H242" i="4"/>
  <c r="F242" i="6" s="1"/>
  <c r="H243" i="4"/>
  <c r="F243" i="6" s="1"/>
  <c r="H244" i="4"/>
  <c r="F244" i="6" s="1"/>
  <c r="H245" i="4"/>
  <c r="F245" i="6" s="1"/>
  <c r="H246" i="4"/>
  <c r="F246" i="6" s="1"/>
  <c r="H247" i="4"/>
  <c r="F247" i="6" s="1"/>
  <c r="H248" i="4"/>
  <c r="F248" i="6" s="1"/>
  <c r="H249" i="4"/>
  <c r="F249" i="6" s="1"/>
  <c r="H250" i="4"/>
  <c r="F250" i="6" s="1"/>
  <c r="H251" i="4"/>
  <c r="F251" i="6" s="1"/>
  <c r="H252" i="4"/>
  <c r="F252" i="6" s="1"/>
  <c r="H253" i="4"/>
  <c r="F253" i="6" s="1"/>
  <c r="H254" i="4"/>
  <c r="F254" i="6" s="1"/>
  <c r="H255" i="4"/>
  <c r="F255" i="6" s="1"/>
  <c r="H256" i="4"/>
  <c r="F256" i="6" s="1"/>
  <c r="H257" i="4"/>
  <c r="F257" i="6" s="1"/>
  <c r="H258" i="4"/>
  <c r="F258" i="6" s="1"/>
  <c r="H259" i="4"/>
  <c r="F259" i="6" s="1"/>
  <c r="H260" i="4"/>
  <c r="F260" i="6" s="1"/>
  <c r="H261" i="4"/>
  <c r="F261" i="6" s="1"/>
  <c r="H262" i="4"/>
  <c r="F262" i="6" s="1"/>
  <c r="H263" i="4"/>
  <c r="F263" i="6" s="1"/>
  <c r="H264" i="4"/>
  <c r="F264" i="6" s="1"/>
  <c r="H265" i="4"/>
  <c r="F265" i="6" s="1"/>
  <c r="H266" i="4"/>
  <c r="F266" i="6" s="1"/>
  <c r="H267" i="4"/>
  <c r="F267" i="6" s="1"/>
  <c r="H268" i="4"/>
  <c r="F268" i="6" s="1"/>
  <c r="H269" i="4"/>
  <c r="F269" i="6" s="1"/>
  <c r="H270" i="4"/>
  <c r="F270" i="6" s="1"/>
  <c r="H271" i="4"/>
  <c r="F271" i="6" s="1"/>
  <c r="H272" i="4"/>
  <c r="F272" i="6" s="1"/>
  <c r="H273" i="4"/>
  <c r="F273" i="6" s="1"/>
  <c r="H274" i="4"/>
  <c r="F274" i="6" s="1"/>
  <c r="H275" i="4"/>
  <c r="F275" i="6" s="1"/>
  <c r="H276" i="4"/>
  <c r="F276" i="6" s="1"/>
  <c r="H277" i="4"/>
  <c r="F277" i="6" s="1"/>
  <c r="H278" i="4"/>
  <c r="F278" i="6" s="1"/>
  <c r="H279" i="4"/>
  <c r="F279" i="6" s="1"/>
  <c r="H280" i="4"/>
  <c r="F280" i="6" s="1"/>
  <c r="H281" i="4"/>
  <c r="F281" i="6" s="1"/>
  <c r="H282" i="4"/>
  <c r="F282" i="6" s="1"/>
  <c r="H283" i="4"/>
  <c r="F283" i="6" s="1"/>
  <c r="H284" i="4"/>
  <c r="F284" i="6" s="1"/>
  <c r="H285" i="4"/>
  <c r="F285" i="6" s="1"/>
  <c r="H286" i="4"/>
  <c r="F286" i="6" s="1"/>
  <c r="H287" i="4"/>
  <c r="F287" i="6" s="1"/>
  <c r="H288" i="4"/>
  <c r="F288" i="6" s="1"/>
  <c r="H289" i="4"/>
  <c r="F289" i="6" s="1"/>
  <c r="H290" i="4"/>
  <c r="F290" i="6" s="1"/>
  <c r="H291" i="4"/>
  <c r="F291" i="6" s="1"/>
  <c r="H292" i="4"/>
  <c r="F292" i="6" s="1"/>
  <c r="H293" i="4"/>
  <c r="F293" i="6" s="1"/>
  <c r="H294" i="4"/>
  <c r="F294" i="6" s="1"/>
  <c r="H295" i="4"/>
  <c r="F295" i="6" s="1"/>
  <c r="H296" i="4"/>
  <c r="F296" i="6" s="1"/>
  <c r="H297" i="4"/>
  <c r="F297" i="6" s="1"/>
  <c r="H298" i="4"/>
  <c r="F298" i="6" s="1"/>
  <c r="H299" i="4"/>
  <c r="F299" i="6" s="1"/>
  <c r="H300" i="4"/>
  <c r="F300" i="6" s="1"/>
  <c r="H301" i="4"/>
  <c r="F301" i="6" s="1"/>
  <c r="H302" i="4"/>
  <c r="F302" i="6" s="1"/>
  <c r="H303" i="4"/>
  <c r="F303" i="6" s="1"/>
  <c r="H304" i="4"/>
  <c r="F304" i="6" s="1"/>
  <c r="H305" i="4"/>
  <c r="F305" i="6" s="1"/>
  <c r="H306" i="4"/>
  <c r="F306" i="6" s="1"/>
  <c r="H307" i="4"/>
  <c r="F307" i="6" s="1"/>
  <c r="H308" i="4"/>
  <c r="F308" i="6" s="1"/>
  <c r="H309" i="4"/>
  <c r="F309" i="6" s="1"/>
  <c r="H310" i="4"/>
  <c r="F310" i="6" s="1"/>
  <c r="H311" i="4"/>
  <c r="F311" i="6" s="1"/>
  <c r="H312" i="4"/>
  <c r="F312" i="6" s="1"/>
  <c r="H313" i="4"/>
  <c r="F313" i="6" s="1"/>
  <c r="H314" i="4"/>
  <c r="F314" i="6" s="1"/>
  <c r="H315" i="4"/>
  <c r="F315" i="6" s="1"/>
  <c r="H316" i="4"/>
  <c r="F316" i="6" s="1"/>
  <c r="H317" i="4"/>
  <c r="F317" i="6" s="1"/>
  <c r="H318" i="4"/>
  <c r="F318" i="6" s="1"/>
  <c r="H319" i="4"/>
  <c r="F319" i="6" s="1"/>
  <c r="H320" i="4"/>
  <c r="F320" i="6" s="1"/>
  <c r="H321" i="4"/>
  <c r="F321" i="6" s="1"/>
  <c r="H322" i="4"/>
  <c r="F322" i="6" s="1"/>
  <c r="H323" i="4"/>
  <c r="F323" i="6" s="1"/>
  <c r="H324" i="4"/>
  <c r="F324" i="6" s="1"/>
  <c r="H325" i="4"/>
  <c r="F325" i="6" s="1"/>
  <c r="H326" i="4"/>
  <c r="F326" i="6" s="1"/>
  <c r="H327" i="4"/>
  <c r="F327" i="6" s="1"/>
  <c r="H328" i="4"/>
  <c r="F328" i="6" s="1"/>
  <c r="H329" i="4"/>
  <c r="F329" i="6" s="1"/>
  <c r="H330" i="4"/>
  <c r="F330" i="6" s="1"/>
  <c r="H331" i="4"/>
  <c r="F331" i="6" s="1"/>
  <c r="H332" i="4"/>
  <c r="F332" i="6" s="1"/>
  <c r="H333" i="4"/>
  <c r="F333" i="6" s="1"/>
  <c r="H334" i="4"/>
  <c r="F334" i="6" s="1"/>
  <c r="H335" i="4"/>
  <c r="F335" i="6" s="1"/>
  <c r="H336" i="4"/>
  <c r="F336" i="6" s="1"/>
  <c r="H337" i="4"/>
  <c r="F337" i="6" s="1"/>
  <c r="H338" i="4"/>
  <c r="F338" i="6" s="1"/>
  <c r="H339" i="4"/>
  <c r="F339" i="6" s="1"/>
  <c r="H340" i="4"/>
  <c r="F340" i="6" s="1"/>
  <c r="H341" i="4"/>
  <c r="F341" i="6" s="1"/>
  <c r="H342" i="4"/>
  <c r="F342" i="6" s="1"/>
  <c r="H343" i="4"/>
  <c r="F343" i="6" s="1"/>
  <c r="H344" i="4"/>
  <c r="F344" i="6" s="1"/>
  <c r="H345" i="4"/>
  <c r="F345" i="6" s="1"/>
  <c r="H346" i="4"/>
  <c r="F346" i="6" s="1"/>
  <c r="H347" i="4"/>
  <c r="F347" i="6" s="1"/>
  <c r="H348" i="4"/>
  <c r="F348" i="6" s="1"/>
  <c r="H349" i="4"/>
  <c r="F349" i="6" s="1"/>
  <c r="H350" i="4"/>
  <c r="F350" i="6" s="1"/>
  <c r="H351" i="4"/>
  <c r="F351" i="6" s="1"/>
  <c r="H352" i="4"/>
  <c r="F352" i="6" s="1"/>
  <c r="H353" i="4"/>
  <c r="F353" i="6" s="1"/>
  <c r="H354" i="4"/>
  <c r="F354" i="6" s="1"/>
  <c r="H355" i="4"/>
  <c r="F355" i="6" s="1"/>
  <c r="H356" i="4"/>
  <c r="F356" i="6" s="1"/>
  <c r="H357" i="4"/>
  <c r="F357" i="6" s="1"/>
  <c r="H358" i="4"/>
  <c r="F358" i="6" s="1"/>
  <c r="H359" i="4"/>
  <c r="F359" i="6" s="1"/>
  <c r="H360" i="4"/>
  <c r="F360" i="6" s="1"/>
  <c r="H361" i="4"/>
  <c r="F361" i="6" s="1"/>
  <c r="H362" i="4"/>
  <c r="F362" i="6" s="1"/>
  <c r="H363" i="4"/>
  <c r="F363" i="6" s="1"/>
  <c r="H364" i="4"/>
  <c r="F364" i="6" s="1"/>
  <c r="H365" i="4"/>
  <c r="F365" i="6" s="1"/>
  <c r="H366" i="4"/>
  <c r="F366" i="6" s="1"/>
  <c r="H367" i="4"/>
  <c r="F367" i="6" s="1"/>
  <c r="H368" i="4"/>
  <c r="F368" i="6" s="1"/>
  <c r="H369" i="4"/>
  <c r="F369" i="6" s="1"/>
  <c r="H370" i="4"/>
  <c r="F370" i="6" s="1"/>
  <c r="H371" i="4"/>
  <c r="F371" i="6" s="1"/>
  <c r="H372" i="4"/>
  <c r="F372" i="6" s="1"/>
  <c r="H373" i="4"/>
  <c r="F373" i="6" s="1"/>
  <c r="H374" i="4"/>
  <c r="F374" i="6" s="1"/>
  <c r="H375" i="4"/>
  <c r="F375" i="6" s="1"/>
  <c r="H376" i="4"/>
  <c r="F376" i="6" s="1"/>
  <c r="H377" i="4"/>
  <c r="F377" i="6" s="1"/>
  <c r="H378" i="4"/>
  <c r="F378" i="6" s="1"/>
  <c r="H379" i="4"/>
  <c r="F379" i="6" s="1"/>
  <c r="H380" i="4"/>
  <c r="F380" i="6" s="1"/>
  <c r="H381" i="4"/>
  <c r="F381" i="6" s="1"/>
  <c r="H382" i="4"/>
  <c r="F382" i="6" s="1"/>
  <c r="H383" i="4"/>
  <c r="F383" i="6" s="1"/>
  <c r="H384" i="4"/>
  <c r="F384" i="6" s="1"/>
  <c r="H385" i="4"/>
  <c r="F385" i="6" s="1"/>
  <c r="H386" i="4"/>
  <c r="F386" i="6" s="1"/>
  <c r="H387" i="4"/>
  <c r="F387" i="6" s="1"/>
  <c r="H388" i="4"/>
  <c r="F388" i="6" s="1"/>
  <c r="H389" i="4"/>
  <c r="F389" i="6" s="1"/>
  <c r="H390" i="4"/>
  <c r="F390" i="6" s="1"/>
  <c r="H391" i="4"/>
  <c r="F391" i="6" s="1"/>
  <c r="H392" i="4"/>
  <c r="F392" i="6" s="1"/>
  <c r="H393" i="4"/>
  <c r="F393" i="6" s="1"/>
  <c r="H394" i="4"/>
  <c r="F394" i="6" s="1"/>
  <c r="H395" i="4"/>
  <c r="F395" i="6" s="1"/>
  <c r="H396" i="4"/>
  <c r="F396" i="6" s="1"/>
  <c r="H397" i="4"/>
  <c r="F397" i="6" s="1"/>
  <c r="H398" i="4"/>
  <c r="F398" i="6" s="1"/>
  <c r="H399" i="4"/>
  <c r="F399" i="6" s="1"/>
  <c r="H400" i="4"/>
  <c r="F400" i="6" s="1"/>
  <c r="H401" i="4"/>
  <c r="F401" i="6" s="1"/>
  <c r="H402" i="4"/>
  <c r="F402" i="6" s="1"/>
  <c r="H403" i="4"/>
  <c r="F403" i="6" s="1"/>
  <c r="H404" i="4"/>
  <c r="F404" i="6" s="1"/>
  <c r="H405" i="4"/>
  <c r="F405" i="6" s="1"/>
  <c r="H406" i="4"/>
  <c r="F406" i="6" s="1"/>
  <c r="H407" i="4"/>
  <c r="F407" i="6" s="1"/>
  <c r="H408" i="4"/>
  <c r="F408" i="6" s="1"/>
  <c r="H409" i="4"/>
  <c r="F409" i="6" s="1"/>
  <c r="H410" i="4"/>
  <c r="F410" i="6" s="1"/>
  <c r="H411" i="4"/>
  <c r="F411" i="6" s="1"/>
  <c r="H412" i="4"/>
  <c r="F412" i="6" s="1"/>
  <c r="H413" i="4"/>
  <c r="F413" i="6" s="1"/>
  <c r="H414" i="4"/>
  <c r="F414" i="6" s="1"/>
  <c r="H415" i="4"/>
  <c r="F415" i="6" s="1"/>
  <c r="H416" i="4"/>
  <c r="F416" i="6" s="1"/>
  <c r="H417" i="4"/>
  <c r="F417" i="6" s="1"/>
  <c r="H418" i="4"/>
  <c r="F418" i="6" s="1"/>
  <c r="H419" i="4"/>
  <c r="F419" i="6" s="1"/>
  <c r="H420" i="4"/>
  <c r="F420" i="6" s="1"/>
  <c r="H421" i="4"/>
  <c r="F421" i="6" s="1"/>
  <c r="H422" i="4"/>
  <c r="F422" i="6" s="1"/>
  <c r="H423" i="4"/>
  <c r="F423" i="6" s="1"/>
  <c r="H424" i="4"/>
  <c r="F424" i="6" s="1"/>
  <c r="H425" i="4"/>
  <c r="F425" i="6" s="1"/>
  <c r="H426" i="4"/>
  <c r="F426" i="6" s="1"/>
  <c r="H427" i="4"/>
  <c r="F427" i="6" s="1"/>
  <c r="H428" i="4"/>
  <c r="F428" i="6" s="1"/>
  <c r="H429" i="4"/>
  <c r="F429" i="6" s="1"/>
  <c r="H430" i="4"/>
  <c r="F430" i="6" s="1"/>
  <c r="H431" i="4"/>
  <c r="F431" i="6" s="1"/>
  <c r="H432" i="4"/>
  <c r="F432" i="6" s="1"/>
  <c r="H433" i="4"/>
  <c r="F433" i="6" s="1"/>
  <c r="H434" i="4"/>
  <c r="F434" i="6" s="1"/>
  <c r="H435" i="4"/>
  <c r="F435" i="6" s="1"/>
  <c r="H436" i="4"/>
  <c r="F436" i="6" s="1"/>
  <c r="H437" i="4"/>
  <c r="F437" i="6" s="1"/>
  <c r="H438" i="4"/>
  <c r="F438" i="6" s="1"/>
  <c r="H439" i="4"/>
  <c r="F439" i="6" s="1"/>
  <c r="H440" i="4"/>
  <c r="F440" i="6" s="1"/>
  <c r="H441" i="4"/>
  <c r="F441" i="6" s="1"/>
  <c r="H442" i="4"/>
  <c r="F442" i="6" s="1"/>
  <c r="H443" i="4"/>
  <c r="F443" i="6" s="1"/>
  <c r="H444" i="4"/>
  <c r="F444" i="6" s="1"/>
  <c r="H445" i="4"/>
  <c r="F445" i="6" s="1"/>
  <c r="H446" i="4"/>
  <c r="F446" i="6" s="1"/>
  <c r="H447" i="4"/>
  <c r="F447" i="6" s="1"/>
  <c r="H448" i="4"/>
  <c r="F448" i="6" s="1"/>
  <c r="H449" i="4"/>
  <c r="F449" i="6" s="1"/>
  <c r="H450" i="4"/>
  <c r="F450" i="6" s="1"/>
  <c r="H451" i="4"/>
  <c r="F451" i="6" s="1"/>
  <c r="H452" i="4"/>
  <c r="F452" i="6" s="1"/>
  <c r="H453" i="4"/>
  <c r="F453" i="6" s="1"/>
  <c r="H454" i="4"/>
  <c r="F454" i="6" s="1"/>
  <c r="H455" i="4"/>
  <c r="F455" i="6" s="1"/>
  <c r="H456" i="4"/>
  <c r="F456" i="6" s="1"/>
  <c r="H457" i="4"/>
  <c r="F457" i="6" s="1"/>
  <c r="H458" i="4"/>
  <c r="F458" i="6" s="1"/>
  <c r="H459" i="4"/>
  <c r="F459" i="6" s="1"/>
  <c r="H460" i="4"/>
  <c r="F460" i="6" s="1"/>
  <c r="H461" i="4"/>
  <c r="F461" i="6" s="1"/>
  <c r="H462" i="4"/>
  <c r="F462" i="6" s="1"/>
  <c r="H463" i="4"/>
  <c r="F463" i="6" s="1"/>
  <c r="H464" i="4"/>
  <c r="F464" i="6" s="1"/>
  <c r="H465" i="4"/>
  <c r="F465" i="6" s="1"/>
  <c r="H466" i="4"/>
  <c r="F466" i="6" s="1"/>
  <c r="H467" i="4"/>
  <c r="F467" i="6" s="1"/>
  <c r="H468" i="4"/>
  <c r="F468" i="6" s="1"/>
  <c r="H469" i="4"/>
  <c r="F469" i="6" s="1"/>
  <c r="H470" i="4"/>
  <c r="F470" i="6" s="1"/>
  <c r="H471" i="4"/>
  <c r="F471" i="6" s="1"/>
  <c r="H472" i="4"/>
  <c r="F472" i="6" s="1"/>
  <c r="H473" i="4"/>
  <c r="F473" i="6" s="1"/>
  <c r="H474" i="4"/>
  <c r="F474" i="6" s="1"/>
  <c r="H475" i="4"/>
  <c r="F475" i="6" s="1"/>
  <c r="H476" i="4"/>
  <c r="F476" i="6" s="1"/>
  <c r="H477" i="4"/>
  <c r="F477" i="6" s="1"/>
  <c r="H478" i="4"/>
  <c r="F478" i="6" s="1"/>
  <c r="H479" i="4"/>
  <c r="F479" i="6" s="1"/>
  <c r="H480" i="4"/>
  <c r="F480" i="6" s="1"/>
  <c r="H481" i="4"/>
  <c r="F481" i="6" s="1"/>
  <c r="H482" i="4"/>
  <c r="F482" i="6" s="1"/>
  <c r="H483" i="4"/>
  <c r="F483" i="6" s="1"/>
  <c r="H484" i="4"/>
  <c r="F484" i="6" s="1"/>
  <c r="H485" i="4"/>
  <c r="F485" i="6" s="1"/>
  <c r="H486" i="4"/>
  <c r="F486" i="6" s="1"/>
  <c r="H487" i="4"/>
  <c r="F487" i="6" s="1"/>
  <c r="H488" i="4"/>
  <c r="F488" i="6" s="1"/>
  <c r="H489" i="4"/>
  <c r="F489" i="6" s="1"/>
  <c r="H490" i="4"/>
  <c r="F490" i="6" s="1"/>
  <c r="H491" i="4"/>
  <c r="F491" i="6" s="1"/>
  <c r="H492" i="4"/>
  <c r="F492" i="6" s="1"/>
  <c r="H493" i="4"/>
  <c r="F493" i="6" s="1"/>
  <c r="H494" i="4"/>
  <c r="F494" i="6" s="1"/>
  <c r="H495" i="4"/>
  <c r="F495" i="6" s="1"/>
  <c r="H496" i="4"/>
  <c r="F496" i="6" s="1"/>
  <c r="H497" i="4"/>
  <c r="F497" i="6" s="1"/>
  <c r="H498" i="4"/>
  <c r="F498" i="6" s="1"/>
  <c r="H499" i="4"/>
  <c r="F499" i="6" s="1"/>
  <c r="H500" i="4"/>
  <c r="F500" i="6" s="1"/>
  <c r="H501" i="4"/>
  <c r="F501" i="6" s="1"/>
  <c r="H502" i="4"/>
  <c r="F502" i="6" s="1"/>
  <c r="H503" i="4"/>
  <c r="F503" i="6" s="1"/>
  <c r="H504" i="4"/>
  <c r="F504" i="6" s="1"/>
  <c r="H505" i="4"/>
  <c r="F505" i="6" s="1"/>
  <c r="H506" i="4"/>
  <c r="F506" i="6" s="1"/>
  <c r="H507" i="4"/>
  <c r="F507" i="6" s="1"/>
  <c r="H508" i="4"/>
  <c r="F508" i="6" s="1"/>
  <c r="H509" i="4"/>
  <c r="F509" i="6" s="1"/>
  <c r="H510" i="4"/>
  <c r="F510" i="6" s="1"/>
  <c r="H511" i="4"/>
  <c r="F511" i="6" s="1"/>
  <c r="H512" i="4"/>
  <c r="F512" i="6" s="1"/>
  <c r="H513" i="4"/>
  <c r="F513" i="6" s="1"/>
  <c r="H514" i="4"/>
  <c r="F514" i="6" s="1"/>
  <c r="H515" i="4"/>
  <c r="F515" i="6" s="1"/>
  <c r="H516" i="4"/>
  <c r="F516" i="6" s="1"/>
  <c r="H517" i="4"/>
  <c r="F517" i="6" s="1"/>
  <c r="H518" i="4"/>
  <c r="F518" i="6" s="1"/>
  <c r="H519" i="4"/>
  <c r="F519" i="6" s="1"/>
  <c r="H520" i="4"/>
  <c r="F520" i="6" s="1"/>
  <c r="H521" i="4"/>
  <c r="F521" i="6" s="1"/>
  <c r="H522" i="4"/>
  <c r="F522" i="6" s="1"/>
  <c r="H523" i="4"/>
  <c r="F523" i="6" s="1"/>
  <c r="H524" i="4"/>
  <c r="F524" i="6" s="1"/>
  <c r="H525" i="4"/>
  <c r="F525" i="6" s="1"/>
  <c r="H526" i="4"/>
  <c r="F526" i="6" s="1"/>
  <c r="H527" i="4"/>
  <c r="F527" i="6" s="1"/>
  <c r="H528" i="4"/>
  <c r="F528" i="6" s="1"/>
  <c r="H529" i="4"/>
  <c r="F529" i="6" s="1"/>
  <c r="H530" i="4"/>
  <c r="F530" i="6" s="1"/>
  <c r="H531" i="4"/>
  <c r="F531" i="6" s="1"/>
  <c r="H532" i="4"/>
  <c r="F532" i="6" s="1"/>
  <c r="H533" i="4"/>
  <c r="F533" i="6" s="1"/>
  <c r="H534" i="4"/>
  <c r="F534" i="6" s="1"/>
  <c r="H535" i="4"/>
  <c r="F535" i="6" s="1"/>
  <c r="H536" i="4"/>
  <c r="F536" i="6" s="1"/>
  <c r="H537" i="4"/>
  <c r="F537" i="6" s="1"/>
  <c r="H538" i="4"/>
  <c r="F538" i="6" s="1"/>
  <c r="H539" i="4"/>
  <c r="F539" i="6" s="1"/>
  <c r="H540" i="4"/>
  <c r="F540" i="6" s="1"/>
  <c r="H541" i="4"/>
  <c r="F541" i="6" s="1"/>
  <c r="H542" i="4"/>
  <c r="F542" i="6" s="1"/>
  <c r="H543" i="4"/>
  <c r="F543" i="6" s="1"/>
  <c r="H544" i="4"/>
  <c r="F544" i="6" s="1"/>
  <c r="H545" i="4"/>
  <c r="F545" i="6" s="1"/>
  <c r="H546" i="4"/>
  <c r="F546" i="6" s="1"/>
  <c r="H547" i="4"/>
  <c r="F547" i="6" s="1"/>
  <c r="H548" i="4"/>
  <c r="F548" i="6" s="1"/>
  <c r="H549" i="4"/>
  <c r="F549" i="6" s="1"/>
  <c r="H550" i="4"/>
  <c r="F550" i="6" s="1"/>
  <c r="H551" i="4"/>
  <c r="F551" i="6" s="1"/>
  <c r="H552" i="4"/>
  <c r="F552" i="6" s="1"/>
  <c r="H553" i="4"/>
  <c r="F553" i="6" s="1"/>
  <c r="H554" i="4"/>
  <c r="F554" i="6" s="1"/>
  <c r="H555" i="4"/>
  <c r="F555" i="6" s="1"/>
  <c r="H556" i="4"/>
  <c r="F556" i="6" s="1"/>
  <c r="H557" i="4"/>
  <c r="F557" i="6" s="1"/>
  <c r="H558" i="4"/>
  <c r="F558" i="6" s="1"/>
  <c r="H559" i="4"/>
  <c r="F559" i="6" s="1"/>
  <c r="H560" i="4"/>
  <c r="F560" i="6" s="1"/>
  <c r="H561" i="4"/>
  <c r="F561" i="6" s="1"/>
  <c r="H562" i="4"/>
  <c r="F562" i="6" s="1"/>
  <c r="H563" i="4"/>
  <c r="F563" i="6" s="1"/>
  <c r="H564" i="4"/>
  <c r="F564" i="6" s="1"/>
  <c r="H565" i="4"/>
  <c r="F565" i="6" s="1"/>
  <c r="H566" i="4"/>
  <c r="F566" i="6" s="1"/>
  <c r="H567" i="4"/>
  <c r="F567" i="6" s="1"/>
  <c r="H568" i="4"/>
  <c r="F568" i="6" s="1"/>
  <c r="H569" i="4"/>
  <c r="F569" i="6" s="1"/>
  <c r="H570" i="4"/>
  <c r="F570" i="6" s="1"/>
  <c r="H571" i="4"/>
  <c r="F571" i="6" s="1"/>
  <c r="H572" i="4"/>
  <c r="F572" i="6" s="1"/>
  <c r="H573" i="4"/>
  <c r="F573" i="6" s="1"/>
  <c r="H574" i="4"/>
  <c r="F574" i="6" s="1"/>
  <c r="H575" i="4"/>
  <c r="F575" i="6" s="1"/>
  <c r="H576" i="4"/>
  <c r="F576" i="6" s="1"/>
  <c r="H577" i="4"/>
  <c r="F577" i="6" s="1"/>
  <c r="H578" i="4"/>
  <c r="F578" i="6" s="1"/>
  <c r="H579" i="4"/>
  <c r="F579" i="6" s="1"/>
  <c r="H580" i="4"/>
  <c r="F580" i="6" s="1"/>
  <c r="H581" i="4"/>
  <c r="F581" i="6" s="1"/>
  <c r="H582" i="4"/>
  <c r="F582" i="6" s="1"/>
  <c r="H583" i="4"/>
  <c r="F583" i="6" s="1"/>
  <c r="H584" i="4"/>
  <c r="F584" i="6" s="1"/>
  <c r="H585" i="4"/>
  <c r="F585" i="6" s="1"/>
  <c r="H586" i="4"/>
  <c r="F586" i="6" s="1"/>
  <c r="H587" i="4"/>
  <c r="F587" i="6" s="1"/>
  <c r="H588" i="4"/>
  <c r="F588" i="6" s="1"/>
  <c r="H589" i="4"/>
  <c r="F589" i="6" s="1"/>
  <c r="H590" i="4"/>
  <c r="F590" i="6" s="1"/>
  <c r="H591" i="4"/>
  <c r="F591" i="6" s="1"/>
  <c r="H592" i="4"/>
  <c r="F592" i="6" s="1"/>
  <c r="H593" i="4"/>
  <c r="F593" i="6" s="1"/>
  <c r="H594" i="4"/>
  <c r="F594" i="6" s="1"/>
  <c r="H595" i="4"/>
  <c r="F595" i="6" s="1"/>
  <c r="H596" i="4"/>
  <c r="F596" i="6" s="1"/>
  <c r="H597" i="4"/>
  <c r="F597" i="6" s="1"/>
  <c r="H598" i="4"/>
  <c r="F598" i="6" s="1"/>
  <c r="H599" i="4"/>
  <c r="F599" i="6" s="1"/>
  <c r="H600" i="4"/>
  <c r="F600" i="6" s="1"/>
  <c r="H601" i="4"/>
  <c r="F601" i="6" s="1"/>
  <c r="H602" i="4"/>
  <c r="F602" i="6" s="1"/>
  <c r="H603" i="4"/>
  <c r="F603" i="6" s="1"/>
  <c r="H604" i="4"/>
  <c r="F604" i="6" s="1"/>
  <c r="H605" i="4"/>
  <c r="F605" i="6" s="1"/>
  <c r="H606" i="4"/>
  <c r="F606" i="6" s="1"/>
  <c r="H607" i="4"/>
  <c r="F607" i="6" s="1"/>
  <c r="H608" i="4"/>
  <c r="F608" i="6" s="1"/>
  <c r="H609" i="4"/>
  <c r="F609" i="6" s="1"/>
  <c r="H610" i="4"/>
  <c r="F610" i="6" s="1"/>
  <c r="H611" i="4"/>
  <c r="F611" i="6" s="1"/>
  <c r="H612" i="4"/>
  <c r="F612" i="6" s="1"/>
  <c r="H613" i="4"/>
  <c r="F613" i="6" s="1"/>
  <c r="H614" i="4"/>
  <c r="F614" i="6" s="1"/>
  <c r="H615" i="4"/>
  <c r="F615" i="6" s="1"/>
  <c r="H616" i="4"/>
  <c r="F616" i="6" s="1"/>
  <c r="H617" i="4"/>
  <c r="F617" i="6" s="1"/>
  <c r="H618" i="4"/>
  <c r="F618" i="6" s="1"/>
  <c r="H619" i="4"/>
  <c r="F619" i="6" s="1"/>
  <c r="H620" i="4"/>
  <c r="F620" i="6" s="1"/>
  <c r="H621" i="4"/>
  <c r="F621" i="6" s="1"/>
  <c r="H622" i="4"/>
  <c r="F622" i="6" s="1"/>
  <c r="H623" i="4"/>
  <c r="F623" i="6" s="1"/>
  <c r="H624" i="4"/>
  <c r="F624" i="6" s="1"/>
  <c r="H625" i="4"/>
  <c r="F625" i="6" s="1"/>
  <c r="H626" i="4"/>
  <c r="F626" i="6" s="1"/>
  <c r="H627" i="4"/>
  <c r="F627" i="6" s="1"/>
  <c r="H628" i="4"/>
  <c r="F628" i="6" s="1"/>
  <c r="H629" i="4"/>
  <c r="F629" i="6" s="1"/>
  <c r="H630" i="4"/>
  <c r="F630" i="6" s="1"/>
  <c r="H631" i="4"/>
  <c r="F631" i="6" s="1"/>
  <c r="H632" i="4"/>
  <c r="F632" i="6" s="1"/>
  <c r="H633" i="4"/>
  <c r="F633" i="6" s="1"/>
  <c r="H634" i="4"/>
  <c r="F634" i="6" s="1"/>
  <c r="H635" i="4"/>
  <c r="F635" i="6" s="1"/>
  <c r="H636" i="4"/>
  <c r="F636" i="6" s="1"/>
  <c r="H637" i="4"/>
  <c r="F637" i="6" s="1"/>
  <c r="H638" i="4"/>
  <c r="F638" i="6" s="1"/>
  <c r="H639" i="4"/>
  <c r="F639" i="6" s="1"/>
  <c r="H640" i="4"/>
  <c r="F640" i="6" s="1"/>
  <c r="H641" i="4"/>
  <c r="F641" i="6" s="1"/>
  <c r="H642" i="4"/>
  <c r="F642" i="6" s="1"/>
  <c r="H643" i="4"/>
  <c r="F643" i="6" s="1"/>
  <c r="H644" i="4"/>
  <c r="F644" i="6" s="1"/>
  <c r="H645" i="4"/>
  <c r="F645" i="6" s="1"/>
  <c r="H646" i="4"/>
  <c r="F646" i="6" s="1"/>
  <c r="H647" i="4"/>
  <c r="F647" i="6" s="1"/>
  <c r="H648" i="4"/>
  <c r="F648" i="6" s="1"/>
  <c r="H649" i="4"/>
  <c r="F649" i="6" s="1"/>
  <c r="H650" i="4"/>
  <c r="F650" i="6" s="1"/>
  <c r="H651" i="4"/>
  <c r="F651" i="6" s="1"/>
  <c r="H652" i="4"/>
  <c r="F652" i="6" s="1"/>
  <c r="H653" i="4"/>
  <c r="F653" i="6" s="1"/>
  <c r="H654" i="4"/>
  <c r="F654" i="6" s="1"/>
  <c r="H655" i="4"/>
  <c r="F655" i="6" s="1"/>
  <c r="H656" i="4"/>
  <c r="F656" i="6" s="1"/>
  <c r="H657" i="4"/>
  <c r="F657" i="6" s="1"/>
  <c r="H658" i="4"/>
  <c r="F658" i="6" s="1"/>
  <c r="H659" i="4"/>
  <c r="F659" i="6" s="1"/>
  <c r="H660" i="4"/>
  <c r="F660" i="6" s="1"/>
  <c r="H661" i="4"/>
  <c r="F661" i="6" s="1"/>
  <c r="H662" i="4"/>
  <c r="F662" i="6" s="1"/>
  <c r="H663" i="4"/>
  <c r="F663" i="6" s="1"/>
  <c r="H664" i="4"/>
  <c r="F664" i="6" s="1"/>
  <c r="H665" i="4"/>
  <c r="F665" i="6" s="1"/>
  <c r="H666" i="4"/>
  <c r="F666" i="6" s="1"/>
  <c r="H667" i="4"/>
  <c r="F667" i="6" s="1"/>
  <c r="H668" i="4"/>
  <c r="F668" i="6" s="1"/>
  <c r="H669" i="4"/>
  <c r="F669" i="6" s="1"/>
  <c r="H670" i="4"/>
  <c r="F670" i="6" s="1"/>
  <c r="H671" i="4"/>
  <c r="F671" i="6" s="1"/>
  <c r="H672" i="4"/>
  <c r="F672" i="6" s="1"/>
  <c r="H673" i="4"/>
  <c r="F673" i="6" s="1"/>
  <c r="H674" i="4"/>
  <c r="F674" i="6" s="1"/>
  <c r="H675" i="4"/>
  <c r="F675" i="6" s="1"/>
  <c r="H676" i="4"/>
  <c r="F676" i="6" s="1"/>
  <c r="H677" i="4"/>
  <c r="F677" i="6" s="1"/>
  <c r="H678" i="4"/>
  <c r="F678" i="6" s="1"/>
  <c r="H679" i="4"/>
  <c r="F679" i="6" s="1"/>
  <c r="H680" i="4"/>
  <c r="F680" i="6" s="1"/>
  <c r="H681" i="4"/>
  <c r="F681" i="6" s="1"/>
  <c r="H682" i="4"/>
  <c r="F682" i="6" s="1"/>
  <c r="H683" i="4"/>
  <c r="F683" i="6" s="1"/>
  <c r="H684" i="4"/>
  <c r="F684" i="6" s="1"/>
  <c r="H685" i="4"/>
  <c r="F685" i="6" s="1"/>
  <c r="H686" i="4"/>
  <c r="F686" i="6" s="1"/>
  <c r="H687" i="4"/>
  <c r="F687" i="6" s="1"/>
  <c r="H688" i="4"/>
  <c r="F688" i="6" s="1"/>
  <c r="H689" i="4"/>
  <c r="F689" i="6" s="1"/>
  <c r="H690" i="4"/>
  <c r="F690" i="6" s="1"/>
  <c r="H691" i="4"/>
  <c r="F691" i="6" s="1"/>
  <c r="H692" i="4"/>
  <c r="F692" i="6" s="1"/>
  <c r="H693" i="4"/>
  <c r="F693" i="6" s="1"/>
  <c r="H694" i="4"/>
  <c r="F694" i="6" s="1"/>
  <c r="H695" i="4"/>
  <c r="F695" i="6" s="1"/>
  <c r="H696" i="4"/>
  <c r="F696" i="6" s="1"/>
  <c r="H697" i="4"/>
  <c r="F697" i="6" s="1"/>
  <c r="H698" i="4"/>
  <c r="F698" i="6" s="1"/>
  <c r="H699" i="4"/>
  <c r="F699" i="6" s="1"/>
  <c r="H700" i="4"/>
  <c r="F700" i="6" s="1"/>
  <c r="H701" i="4"/>
  <c r="F701" i="6" s="1"/>
  <c r="H702" i="4"/>
  <c r="F702" i="6" s="1"/>
  <c r="H703" i="4"/>
  <c r="F703" i="6" s="1"/>
  <c r="H704" i="4"/>
  <c r="F704" i="6" s="1"/>
  <c r="H705" i="4"/>
  <c r="F705" i="6" s="1"/>
  <c r="H706" i="4"/>
  <c r="F706" i="6" s="1"/>
  <c r="H707" i="4"/>
  <c r="F707" i="6" s="1"/>
  <c r="H708" i="4"/>
  <c r="F708" i="6" s="1"/>
  <c r="H709" i="4"/>
  <c r="F709" i="6" s="1"/>
  <c r="H710" i="4"/>
  <c r="F710" i="6" s="1"/>
  <c r="H711" i="4"/>
  <c r="F711" i="6" s="1"/>
  <c r="H712" i="4"/>
  <c r="F712" i="6" s="1"/>
  <c r="H713" i="4"/>
  <c r="F713" i="6" s="1"/>
  <c r="H714" i="4"/>
  <c r="F714" i="6" s="1"/>
  <c r="H715" i="4"/>
  <c r="F715" i="6" s="1"/>
  <c r="H716" i="4"/>
  <c r="F716" i="6" s="1"/>
  <c r="H717" i="4"/>
  <c r="F717" i="6" s="1"/>
  <c r="H718" i="4"/>
  <c r="F718" i="6" s="1"/>
  <c r="H719" i="4"/>
  <c r="F719" i="6" s="1"/>
  <c r="H720" i="4"/>
  <c r="F720" i="6" s="1"/>
  <c r="H721" i="4"/>
  <c r="F721" i="6" s="1"/>
  <c r="H722" i="4"/>
  <c r="F722" i="6" s="1"/>
  <c r="H723" i="4"/>
  <c r="F723" i="6" s="1"/>
  <c r="H724" i="4"/>
  <c r="F724" i="6" s="1"/>
  <c r="H725" i="4"/>
  <c r="F725" i="6" s="1"/>
  <c r="H726" i="4"/>
  <c r="F726" i="6" s="1"/>
  <c r="H727" i="4"/>
  <c r="F727" i="6" s="1"/>
  <c r="H728" i="4"/>
  <c r="F728" i="6" s="1"/>
  <c r="H729" i="4"/>
  <c r="F729" i="6" s="1"/>
  <c r="H730" i="4"/>
  <c r="F730" i="6" s="1"/>
  <c r="H731" i="4"/>
  <c r="F731" i="6" s="1"/>
  <c r="H732" i="4"/>
  <c r="F732" i="6" s="1"/>
  <c r="H733" i="4"/>
  <c r="F733" i="6" s="1"/>
  <c r="H734" i="4"/>
  <c r="F734" i="6" s="1"/>
  <c r="H735" i="4"/>
  <c r="F735" i="6" s="1"/>
  <c r="H736" i="4"/>
  <c r="F736" i="6" s="1"/>
  <c r="H737" i="4"/>
  <c r="F737" i="6" s="1"/>
  <c r="H738" i="4"/>
  <c r="F738" i="6" s="1"/>
  <c r="H739" i="4"/>
  <c r="F739" i="6" s="1"/>
  <c r="H740" i="4"/>
  <c r="F740" i="6" s="1"/>
  <c r="H741" i="4"/>
  <c r="F741" i="6" s="1"/>
  <c r="H742" i="4"/>
  <c r="F742" i="6" s="1"/>
  <c r="H743" i="4"/>
  <c r="F743" i="6" s="1"/>
  <c r="H744" i="4"/>
  <c r="F744" i="6" s="1"/>
  <c r="H745" i="4"/>
  <c r="F745" i="6" s="1"/>
  <c r="H746" i="4"/>
  <c r="F746" i="6" s="1"/>
  <c r="H747" i="4"/>
  <c r="F747" i="6" s="1"/>
  <c r="H748" i="4"/>
  <c r="F748" i="6" s="1"/>
  <c r="H749" i="4"/>
  <c r="F749" i="6" s="1"/>
  <c r="H750" i="4"/>
  <c r="F750" i="6" s="1"/>
  <c r="H751" i="4"/>
  <c r="F751" i="6" s="1"/>
  <c r="H752" i="4"/>
  <c r="F752" i="6" s="1"/>
  <c r="H753" i="4"/>
  <c r="F753" i="6" s="1"/>
  <c r="H754" i="4"/>
  <c r="F754" i="6" s="1"/>
  <c r="H755" i="4"/>
  <c r="F755" i="6" s="1"/>
  <c r="H756" i="4"/>
  <c r="F756" i="6" s="1"/>
  <c r="H757" i="4"/>
  <c r="F757" i="6" s="1"/>
  <c r="H758" i="4"/>
  <c r="F758" i="6" s="1"/>
  <c r="H759" i="4"/>
  <c r="F759" i="6" s="1"/>
  <c r="H760" i="4"/>
  <c r="F760" i="6" s="1"/>
  <c r="H761" i="4"/>
  <c r="F761" i="6" s="1"/>
  <c r="H762" i="4"/>
  <c r="F762" i="6" s="1"/>
  <c r="H763" i="4"/>
  <c r="F763" i="6" s="1"/>
  <c r="H764" i="4"/>
  <c r="F764" i="6" s="1"/>
  <c r="H765" i="4"/>
  <c r="F765" i="6" s="1"/>
  <c r="H766" i="4"/>
  <c r="F766" i="6" s="1"/>
  <c r="H767" i="4"/>
  <c r="F767" i="6" s="1"/>
  <c r="H768" i="4"/>
  <c r="F768" i="6" s="1"/>
  <c r="H769" i="4"/>
  <c r="F769" i="6" s="1"/>
  <c r="H770" i="4"/>
  <c r="F770" i="6" s="1"/>
  <c r="H771" i="4"/>
  <c r="F771" i="6" s="1"/>
  <c r="H772" i="4"/>
  <c r="F772" i="6" s="1"/>
  <c r="H773" i="4"/>
  <c r="F773" i="6" s="1"/>
  <c r="H774" i="4"/>
  <c r="F774" i="6" s="1"/>
  <c r="H775" i="4"/>
  <c r="F775" i="6" s="1"/>
  <c r="H776" i="4"/>
  <c r="F776" i="6" s="1"/>
  <c r="H777" i="4"/>
  <c r="F777" i="6" s="1"/>
  <c r="H778" i="4"/>
  <c r="F778" i="6" s="1"/>
  <c r="H779" i="4"/>
  <c r="F779" i="6" s="1"/>
  <c r="H780" i="4"/>
  <c r="F780" i="6" s="1"/>
  <c r="H781" i="4"/>
  <c r="F781" i="6" s="1"/>
  <c r="H782" i="4"/>
  <c r="F782" i="6" s="1"/>
  <c r="H783" i="4"/>
  <c r="F783" i="6" s="1"/>
  <c r="H784" i="4"/>
  <c r="F784" i="6" s="1"/>
  <c r="H785" i="4"/>
  <c r="F785" i="6" s="1"/>
  <c r="H786" i="4"/>
  <c r="F786" i="6" s="1"/>
  <c r="H787" i="4"/>
  <c r="F787" i="6" s="1"/>
  <c r="H788" i="4"/>
  <c r="F788" i="6" s="1"/>
  <c r="H789" i="4"/>
  <c r="F789" i="6" s="1"/>
  <c r="H790" i="4"/>
  <c r="F790" i="6" s="1"/>
  <c r="H791" i="4"/>
  <c r="F791" i="6" s="1"/>
  <c r="H792" i="4"/>
  <c r="F792" i="6" s="1"/>
  <c r="H793" i="4"/>
  <c r="F793" i="6" s="1"/>
  <c r="H794" i="4"/>
  <c r="F794" i="6" s="1"/>
  <c r="H795" i="4"/>
  <c r="F795" i="6" s="1"/>
  <c r="H796" i="4"/>
  <c r="F796" i="6" s="1"/>
  <c r="H797" i="4"/>
  <c r="F797" i="6" s="1"/>
  <c r="H798" i="4"/>
  <c r="F798" i="6" s="1"/>
  <c r="H799" i="4"/>
  <c r="F799" i="6" s="1"/>
  <c r="H800" i="4"/>
  <c r="F800" i="6" s="1"/>
  <c r="H801" i="4"/>
  <c r="F801" i="6" s="1"/>
  <c r="H802" i="4"/>
  <c r="F802" i="6" s="1"/>
  <c r="H803" i="4"/>
  <c r="F803" i="6" s="1"/>
  <c r="H804" i="4"/>
  <c r="F804" i="6" s="1"/>
  <c r="H805" i="4"/>
  <c r="F805" i="6" s="1"/>
  <c r="H806" i="4"/>
  <c r="F806" i="6" s="1"/>
  <c r="H807" i="4"/>
  <c r="F807" i="6" s="1"/>
  <c r="H808" i="4"/>
  <c r="F808" i="6" s="1"/>
  <c r="H809" i="4"/>
  <c r="F809" i="6" s="1"/>
  <c r="H810" i="4"/>
  <c r="F810" i="6" s="1"/>
  <c r="H811" i="4"/>
  <c r="F811" i="6" s="1"/>
  <c r="H812" i="4"/>
  <c r="F812" i="6" s="1"/>
  <c r="H813" i="4"/>
  <c r="F813" i="6" s="1"/>
  <c r="H814" i="4"/>
  <c r="F814" i="6" s="1"/>
  <c r="H815" i="4"/>
  <c r="F815" i="6" s="1"/>
  <c r="H816" i="4"/>
  <c r="F816" i="6" s="1"/>
  <c r="H817" i="4"/>
  <c r="F817" i="6" s="1"/>
  <c r="H818" i="4"/>
  <c r="F818" i="6" s="1"/>
  <c r="H819" i="4"/>
  <c r="F819" i="6" s="1"/>
  <c r="H820" i="4"/>
  <c r="F820" i="6" s="1"/>
  <c r="H821" i="4"/>
  <c r="F821" i="6" s="1"/>
  <c r="H822" i="4"/>
  <c r="F822" i="6" s="1"/>
  <c r="H823" i="4"/>
  <c r="F823" i="6" s="1"/>
  <c r="H824" i="4"/>
  <c r="F824" i="6" s="1"/>
  <c r="H825" i="4"/>
  <c r="F825" i="6" s="1"/>
  <c r="H826" i="4"/>
  <c r="F826" i="6" s="1"/>
  <c r="H827" i="4"/>
  <c r="F827" i="6" s="1"/>
  <c r="H828" i="4"/>
  <c r="F828" i="6" s="1"/>
  <c r="H829" i="4"/>
  <c r="F829" i="6" s="1"/>
  <c r="H830" i="4"/>
  <c r="F830" i="6" s="1"/>
  <c r="H831" i="4"/>
  <c r="F831" i="6" s="1"/>
  <c r="H832" i="4"/>
  <c r="F832" i="6" s="1"/>
  <c r="H833" i="4"/>
  <c r="F833" i="6" s="1"/>
  <c r="H834" i="4"/>
  <c r="F834" i="6" s="1"/>
  <c r="H835" i="4"/>
  <c r="F835" i="6" s="1"/>
  <c r="H836" i="4"/>
  <c r="F836" i="6" s="1"/>
  <c r="H837" i="4"/>
  <c r="F837" i="6" s="1"/>
  <c r="H838" i="4"/>
  <c r="F838" i="6" s="1"/>
  <c r="H839" i="4"/>
  <c r="F839" i="6" s="1"/>
  <c r="H840" i="4"/>
  <c r="F840" i="6" s="1"/>
  <c r="H841" i="4"/>
  <c r="F841" i="6" s="1"/>
  <c r="H842" i="4"/>
  <c r="F842" i="6" s="1"/>
  <c r="H843" i="4"/>
  <c r="F843" i="6" s="1"/>
  <c r="H844" i="4"/>
  <c r="F844" i="6" s="1"/>
  <c r="H845" i="4"/>
  <c r="F845" i="6" s="1"/>
  <c r="H846" i="4"/>
  <c r="F846" i="6" s="1"/>
  <c r="H847" i="4"/>
  <c r="F847" i="6" s="1"/>
  <c r="H848" i="4"/>
  <c r="F848" i="6" s="1"/>
  <c r="H849" i="4"/>
  <c r="F849" i="6" s="1"/>
  <c r="H850" i="4"/>
  <c r="F850" i="6" s="1"/>
  <c r="H851" i="4"/>
  <c r="F851" i="6" s="1"/>
  <c r="H852" i="4"/>
  <c r="F852" i="6" s="1"/>
  <c r="H853" i="4"/>
  <c r="F853" i="6" s="1"/>
  <c r="H854" i="4"/>
  <c r="F854" i="6" s="1"/>
  <c r="H855" i="4"/>
  <c r="F855" i="6" s="1"/>
  <c r="H856" i="4"/>
  <c r="F856" i="6" s="1"/>
  <c r="H857" i="4"/>
  <c r="F857" i="6" s="1"/>
  <c r="H858" i="4"/>
  <c r="F858" i="6" s="1"/>
  <c r="H859" i="4"/>
  <c r="F859" i="6" s="1"/>
  <c r="H860" i="4"/>
  <c r="F860" i="6" s="1"/>
  <c r="H861" i="4"/>
  <c r="F861" i="6" s="1"/>
  <c r="H862" i="4"/>
  <c r="F862" i="6" s="1"/>
  <c r="H863" i="4"/>
  <c r="F863" i="6" s="1"/>
  <c r="H864" i="4"/>
  <c r="F864" i="6" s="1"/>
  <c r="H865" i="4"/>
  <c r="F865" i="6" s="1"/>
  <c r="H866" i="4"/>
  <c r="F866" i="6" s="1"/>
  <c r="H867" i="4"/>
  <c r="F867" i="6" s="1"/>
  <c r="H868" i="4"/>
  <c r="F868" i="6" s="1"/>
  <c r="H869" i="4"/>
  <c r="F869" i="6" s="1"/>
  <c r="H870" i="4"/>
  <c r="F870" i="6" s="1"/>
  <c r="H871" i="4"/>
  <c r="F871" i="6" s="1"/>
  <c r="H872" i="4"/>
  <c r="F872" i="6" s="1"/>
  <c r="H873" i="4"/>
  <c r="F873" i="6" s="1"/>
  <c r="H874" i="4"/>
  <c r="F874" i="6" s="1"/>
  <c r="H875" i="4"/>
  <c r="F875" i="6" s="1"/>
  <c r="H876" i="4"/>
  <c r="F876" i="6" s="1"/>
  <c r="H877" i="4"/>
  <c r="F877" i="6" s="1"/>
  <c r="H878" i="4"/>
  <c r="F878" i="6" s="1"/>
  <c r="H879" i="4"/>
  <c r="F879" i="6" s="1"/>
  <c r="H880" i="4"/>
  <c r="F880" i="6" s="1"/>
  <c r="H881" i="4"/>
  <c r="F881" i="6" s="1"/>
  <c r="H882" i="4"/>
  <c r="F882" i="6" s="1"/>
  <c r="H883" i="4"/>
  <c r="F883" i="6" s="1"/>
  <c r="H884" i="4"/>
  <c r="F884" i="6" s="1"/>
  <c r="H885" i="4"/>
  <c r="F885" i="6" s="1"/>
  <c r="H886" i="4"/>
  <c r="F886" i="6" s="1"/>
  <c r="H887" i="4"/>
  <c r="F887" i="6" s="1"/>
  <c r="H888" i="4"/>
  <c r="F888" i="6" s="1"/>
  <c r="H889" i="4"/>
  <c r="F889" i="6" s="1"/>
  <c r="H890" i="4"/>
  <c r="F890" i="6" s="1"/>
  <c r="H891" i="4"/>
  <c r="F891" i="6" s="1"/>
  <c r="H892" i="4"/>
  <c r="F892" i="6" s="1"/>
  <c r="H893" i="4"/>
  <c r="F893" i="6" s="1"/>
  <c r="H894" i="4"/>
  <c r="F894" i="6" s="1"/>
  <c r="H895" i="4"/>
  <c r="F895" i="6" s="1"/>
  <c r="H896" i="4"/>
  <c r="F896" i="6" s="1"/>
  <c r="H897" i="4"/>
  <c r="F897" i="6" s="1"/>
  <c r="H898" i="4"/>
  <c r="F898" i="6" s="1"/>
  <c r="H899" i="4"/>
  <c r="F899" i="6" s="1"/>
  <c r="H900" i="4"/>
  <c r="F900" i="6" s="1"/>
  <c r="H901" i="4"/>
  <c r="F901" i="6" s="1"/>
  <c r="H902" i="4"/>
  <c r="F902" i="6" s="1"/>
  <c r="H903" i="4"/>
  <c r="F903" i="6" s="1"/>
  <c r="H904" i="4"/>
  <c r="F904" i="6" s="1"/>
  <c r="H905" i="4"/>
  <c r="F905" i="6" s="1"/>
  <c r="H906" i="4"/>
  <c r="F906" i="6" s="1"/>
  <c r="H907" i="4"/>
  <c r="F907" i="6" s="1"/>
  <c r="H908" i="4"/>
  <c r="F908" i="6" s="1"/>
  <c r="H909" i="4"/>
  <c r="F909" i="6" s="1"/>
  <c r="H910" i="4"/>
  <c r="F910" i="6" s="1"/>
  <c r="H911" i="4"/>
  <c r="F911" i="6" s="1"/>
  <c r="H912" i="4"/>
  <c r="F912" i="6" s="1"/>
  <c r="H913" i="4"/>
  <c r="F913" i="6" s="1"/>
  <c r="H914" i="4"/>
  <c r="F914" i="6" s="1"/>
  <c r="H915" i="4"/>
  <c r="F915" i="6" s="1"/>
  <c r="H916" i="4"/>
  <c r="F916" i="6" s="1"/>
  <c r="H917" i="4"/>
  <c r="F917" i="6" s="1"/>
  <c r="H918" i="4"/>
  <c r="F918" i="6" s="1"/>
  <c r="H919" i="4"/>
  <c r="F919" i="6" s="1"/>
  <c r="H920" i="4"/>
  <c r="F920" i="6" s="1"/>
  <c r="H921" i="4"/>
  <c r="F921" i="6" s="1"/>
  <c r="H922" i="4"/>
  <c r="F922" i="6" s="1"/>
  <c r="H923" i="4"/>
  <c r="F923" i="6" s="1"/>
  <c r="H924" i="4"/>
  <c r="F924" i="6" s="1"/>
  <c r="H925" i="4"/>
  <c r="F925" i="6" s="1"/>
  <c r="H926" i="4"/>
  <c r="F926" i="6" s="1"/>
  <c r="H927" i="4"/>
  <c r="F927" i="6" s="1"/>
  <c r="H928" i="4"/>
  <c r="F928" i="6" s="1"/>
  <c r="H929" i="4"/>
  <c r="F929" i="6" s="1"/>
  <c r="H930" i="4"/>
  <c r="F930" i="6" s="1"/>
  <c r="H931" i="4"/>
  <c r="F931" i="6" s="1"/>
  <c r="H932" i="4"/>
  <c r="F932" i="6" s="1"/>
  <c r="H933" i="4"/>
  <c r="F933" i="6" s="1"/>
  <c r="H934" i="4"/>
  <c r="F934" i="6" s="1"/>
  <c r="H935" i="4"/>
  <c r="F935" i="6" s="1"/>
  <c r="H936" i="4"/>
  <c r="F936" i="6" s="1"/>
  <c r="H937" i="4"/>
  <c r="F937" i="6" s="1"/>
  <c r="H938" i="4"/>
  <c r="F938" i="6" s="1"/>
  <c r="H939" i="4"/>
  <c r="F939" i="6" s="1"/>
  <c r="H940" i="4"/>
  <c r="F940" i="6" s="1"/>
  <c r="H941" i="4"/>
  <c r="F941" i="6" s="1"/>
  <c r="H942" i="4"/>
  <c r="F942" i="6" s="1"/>
  <c r="H943" i="4"/>
  <c r="F943" i="6" s="1"/>
  <c r="H944" i="4"/>
  <c r="F944" i="6" s="1"/>
  <c r="H945" i="4"/>
  <c r="F945" i="6" s="1"/>
  <c r="H946" i="4"/>
  <c r="F946" i="6" s="1"/>
  <c r="H947" i="4"/>
  <c r="F947" i="6" s="1"/>
  <c r="H948" i="4"/>
  <c r="F948" i="6" s="1"/>
  <c r="H949" i="4"/>
  <c r="F949" i="6" s="1"/>
  <c r="H950" i="4"/>
  <c r="F950" i="6" s="1"/>
  <c r="H951" i="4"/>
  <c r="F951" i="6" s="1"/>
  <c r="H952" i="4"/>
  <c r="F952" i="6" s="1"/>
  <c r="H953" i="4"/>
  <c r="F953" i="6" s="1"/>
  <c r="H954" i="4"/>
  <c r="F954" i="6" s="1"/>
  <c r="H955" i="4"/>
  <c r="F955" i="6" s="1"/>
  <c r="H956" i="4"/>
  <c r="F956" i="6" s="1"/>
  <c r="H957" i="4"/>
  <c r="F957" i="6" s="1"/>
  <c r="H958" i="4"/>
  <c r="F958" i="6" s="1"/>
  <c r="H959" i="4"/>
  <c r="F959" i="6" s="1"/>
  <c r="H960" i="4"/>
  <c r="F960" i="6" s="1"/>
  <c r="H961" i="4"/>
  <c r="F961" i="6" s="1"/>
  <c r="H962" i="4"/>
  <c r="F962" i="6" s="1"/>
  <c r="H963" i="4"/>
  <c r="F963" i="6" s="1"/>
  <c r="H964" i="4"/>
  <c r="F964" i="6" s="1"/>
  <c r="H965" i="4"/>
  <c r="F965" i="6" s="1"/>
  <c r="H966" i="4"/>
  <c r="F966" i="6" s="1"/>
  <c r="H967" i="4"/>
  <c r="F967" i="6" s="1"/>
  <c r="H968" i="4"/>
  <c r="F968" i="6" s="1"/>
  <c r="H969" i="4"/>
  <c r="F969" i="6" s="1"/>
  <c r="H970" i="4"/>
  <c r="F970" i="6" s="1"/>
  <c r="H971" i="4"/>
  <c r="F971" i="6" s="1"/>
  <c r="H972" i="4"/>
  <c r="F972" i="6" s="1"/>
  <c r="H973" i="4"/>
  <c r="F973" i="6" s="1"/>
  <c r="H974" i="4"/>
  <c r="F974" i="6" s="1"/>
  <c r="H975" i="4"/>
  <c r="F975" i="6" s="1"/>
  <c r="H976" i="4"/>
  <c r="F976" i="6" s="1"/>
  <c r="H977" i="4"/>
  <c r="F977" i="6" s="1"/>
  <c r="H978" i="4"/>
  <c r="F978" i="6" s="1"/>
  <c r="H979" i="4"/>
  <c r="F979" i="6" s="1"/>
  <c r="H980" i="4"/>
  <c r="F980" i="6" s="1"/>
  <c r="H981" i="4"/>
  <c r="F981" i="6" s="1"/>
  <c r="H982" i="4"/>
  <c r="F982" i="6" s="1"/>
  <c r="H983" i="4"/>
  <c r="F983" i="6" s="1"/>
  <c r="H984" i="4"/>
  <c r="F984" i="6" s="1"/>
  <c r="H985" i="4"/>
  <c r="F985" i="6" s="1"/>
  <c r="H986" i="4"/>
  <c r="F986" i="6" s="1"/>
  <c r="H987" i="4"/>
  <c r="F987" i="6" s="1"/>
  <c r="H988" i="4"/>
  <c r="F988" i="6" s="1"/>
  <c r="H989" i="4"/>
  <c r="F989" i="6" s="1"/>
  <c r="H990" i="4"/>
  <c r="F990" i="6" s="1"/>
  <c r="H991" i="4"/>
  <c r="F991" i="6" s="1"/>
  <c r="H992" i="4"/>
  <c r="F992" i="6" s="1"/>
  <c r="H993" i="4"/>
  <c r="F993" i="6" s="1"/>
  <c r="H994" i="4"/>
  <c r="F994" i="6" s="1"/>
  <c r="H995" i="4"/>
  <c r="F995" i="6" s="1"/>
  <c r="H996" i="4"/>
  <c r="F996" i="6" s="1"/>
  <c r="H997" i="4"/>
  <c r="F997" i="6" s="1"/>
  <c r="H998" i="4"/>
  <c r="F998" i="6" s="1"/>
  <c r="H999" i="4"/>
  <c r="F999" i="6" s="1"/>
  <c r="H1000" i="4"/>
  <c r="F1000" i="6" s="1"/>
  <c r="H1001" i="4"/>
  <c r="F1001" i="6" s="1"/>
  <c r="H1002" i="4"/>
  <c r="F1002" i="6" s="1"/>
  <c r="H1003" i="4"/>
  <c r="F1003" i="6" s="1"/>
  <c r="H1004" i="4"/>
  <c r="F1004" i="6" s="1"/>
  <c r="H1005" i="4"/>
  <c r="F1005" i="6" s="1"/>
  <c r="H1006" i="4"/>
  <c r="F1006" i="6" s="1"/>
  <c r="H1007" i="4"/>
  <c r="F1007" i="6" s="1"/>
  <c r="H1008" i="4"/>
  <c r="F1008" i="6" s="1"/>
  <c r="H1009" i="4"/>
  <c r="F1009" i="6" s="1"/>
  <c r="H1010" i="4"/>
  <c r="F1010" i="6" s="1"/>
  <c r="H1011" i="4"/>
  <c r="F1011" i="6" s="1"/>
  <c r="H1012" i="4"/>
  <c r="F1012" i="6" s="1"/>
  <c r="H1013" i="4"/>
  <c r="F1013" i="6" s="1"/>
  <c r="H1014" i="4"/>
  <c r="F1014" i="6" s="1"/>
  <c r="H1015" i="4"/>
  <c r="F1015" i="6" s="1"/>
  <c r="H1016" i="4"/>
  <c r="F1016" i="6" s="1"/>
  <c r="H1017" i="4"/>
  <c r="F1017" i="6" s="1"/>
  <c r="H1018" i="4"/>
  <c r="F1018" i="6" s="1"/>
  <c r="H1019" i="4"/>
  <c r="F1019" i="6" s="1"/>
  <c r="H1020" i="4"/>
  <c r="F1020" i="6" s="1"/>
  <c r="H1021" i="4"/>
  <c r="F1021" i="6" s="1"/>
  <c r="H1022" i="4"/>
  <c r="F1022" i="6" s="1"/>
  <c r="H1023" i="4"/>
  <c r="F1023" i="6" s="1"/>
  <c r="H1024" i="4"/>
  <c r="F1024" i="6" s="1"/>
  <c r="H1025" i="4"/>
  <c r="F1025" i="6" s="1"/>
  <c r="H1026" i="4"/>
  <c r="F1026" i="6" s="1"/>
  <c r="H1027" i="4"/>
  <c r="F1027" i="6" s="1"/>
  <c r="H1028" i="4"/>
  <c r="F1028" i="6" s="1"/>
  <c r="H1029" i="4"/>
  <c r="F1029" i="6" s="1"/>
  <c r="H1030" i="4"/>
  <c r="F1030" i="6" s="1"/>
  <c r="H1031" i="4"/>
  <c r="F1031" i="6" s="1"/>
  <c r="H1032" i="4"/>
  <c r="F1032" i="6" s="1"/>
  <c r="H1033" i="4"/>
  <c r="F1033" i="6" s="1"/>
  <c r="H1034" i="4"/>
  <c r="F1034" i="6" s="1"/>
  <c r="H1035" i="4"/>
  <c r="F1035" i="6" s="1"/>
  <c r="H1036" i="4"/>
  <c r="F1036" i="6" s="1"/>
  <c r="H1037" i="4"/>
  <c r="F1037" i="6" s="1"/>
  <c r="H1038" i="4"/>
  <c r="F1038" i="6" s="1"/>
  <c r="H1039" i="4"/>
  <c r="F1039" i="6" s="1"/>
  <c r="H1040" i="4"/>
  <c r="F1040" i="6" s="1"/>
  <c r="H1041" i="4"/>
  <c r="F1041" i="6" s="1"/>
  <c r="H1042" i="4"/>
  <c r="F1042" i="6" s="1"/>
  <c r="H1043" i="4"/>
  <c r="F1043" i="6" s="1"/>
  <c r="H1044" i="4"/>
  <c r="F1044" i="6" s="1"/>
  <c r="H1045" i="4"/>
  <c r="F1045" i="6" s="1"/>
  <c r="H1046" i="4"/>
  <c r="F1046" i="6" s="1"/>
  <c r="H1047" i="4"/>
  <c r="F1047" i="6" s="1"/>
  <c r="H1048" i="4"/>
  <c r="F1048" i="6" s="1"/>
  <c r="H1049" i="4"/>
  <c r="F1049" i="6" s="1"/>
  <c r="H1050" i="4"/>
  <c r="F1050" i="6" s="1"/>
  <c r="H1051" i="4"/>
  <c r="F1051" i="6" s="1"/>
  <c r="H1052" i="4"/>
  <c r="F1052" i="6" s="1"/>
  <c r="H1053" i="4"/>
  <c r="F1053" i="6" s="1"/>
  <c r="H1054" i="4"/>
  <c r="F1054" i="6" s="1"/>
  <c r="H1055" i="4"/>
  <c r="F1055" i="6" s="1"/>
  <c r="H1056" i="4"/>
  <c r="F1056" i="6" s="1"/>
  <c r="H1057" i="4"/>
  <c r="F1057" i="6" s="1"/>
  <c r="H1058" i="4"/>
  <c r="F1058" i="6" s="1"/>
  <c r="H1059" i="4"/>
  <c r="F1059" i="6" s="1"/>
  <c r="H1060" i="4"/>
  <c r="F1060" i="6" s="1"/>
  <c r="H1061" i="4"/>
  <c r="F1061" i="6" s="1"/>
  <c r="H1062" i="4"/>
  <c r="F1062" i="6" s="1"/>
  <c r="H1063" i="4"/>
  <c r="F1063" i="6" s="1"/>
  <c r="H1064" i="4"/>
  <c r="F1064" i="6" s="1"/>
  <c r="H1065" i="4"/>
  <c r="F1065" i="6" s="1"/>
  <c r="H1066" i="4"/>
  <c r="F1066" i="6" s="1"/>
  <c r="H1067" i="4"/>
  <c r="F1067" i="6" s="1"/>
  <c r="H1068" i="4"/>
  <c r="F1068" i="6" s="1"/>
  <c r="H1069" i="4"/>
  <c r="F1069" i="6" s="1"/>
  <c r="H1070" i="4"/>
  <c r="F1070" i="6" s="1"/>
  <c r="H1071" i="4"/>
  <c r="F1071" i="6" s="1"/>
  <c r="H1072" i="4"/>
  <c r="F1072" i="6" s="1"/>
  <c r="H1073" i="4"/>
  <c r="F1073" i="6" s="1"/>
  <c r="H1074" i="4"/>
  <c r="F1074" i="6" s="1"/>
  <c r="H1075" i="4"/>
  <c r="F1075" i="6" s="1"/>
  <c r="H1076" i="4"/>
  <c r="F1076" i="6" s="1"/>
  <c r="H1077" i="4"/>
  <c r="F1077" i="6" s="1"/>
  <c r="H1078" i="4"/>
  <c r="F1078" i="6" s="1"/>
  <c r="H1079" i="4"/>
  <c r="F1079" i="6" s="1"/>
  <c r="H1080" i="4"/>
  <c r="F1080" i="6" s="1"/>
  <c r="H1081" i="4"/>
  <c r="F1081" i="6" s="1"/>
  <c r="H1082" i="4"/>
  <c r="F1082" i="6" s="1"/>
  <c r="H1083" i="4"/>
  <c r="F1083" i="6" s="1"/>
  <c r="H1084" i="4"/>
  <c r="F1084" i="6" s="1"/>
  <c r="H1085" i="4"/>
  <c r="F1085" i="6" s="1"/>
  <c r="H1086" i="4"/>
  <c r="F1086" i="6" s="1"/>
  <c r="H1087" i="4"/>
  <c r="F1087" i="6" s="1"/>
  <c r="H1088" i="4"/>
  <c r="F1088" i="6" s="1"/>
  <c r="H1089" i="4"/>
  <c r="F1089" i="6" s="1"/>
  <c r="H1090" i="4"/>
  <c r="F1090" i="6" s="1"/>
  <c r="H1091" i="4"/>
  <c r="F1091" i="6" s="1"/>
  <c r="H1092" i="4"/>
  <c r="F1092" i="6" s="1"/>
  <c r="H1093" i="4"/>
  <c r="F1093" i="6" s="1"/>
  <c r="H1094" i="4"/>
  <c r="F1094" i="6" s="1"/>
  <c r="H1095" i="4"/>
  <c r="F1095" i="6" s="1"/>
  <c r="H1096" i="4"/>
  <c r="F1096" i="6" s="1"/>
  <c r="H1097" i="4"/>
  <c r="F1097" i="6" s="1"/>
  <c r="H1098" i="4"/>
  <c r="F1098" i="6" s="1"/>
  <c r="H1099" i="4"/>
  <c r="F1099" i="6" s="1"/>
  <c r="H1100" i="4"/>
  <c r="F1100" i="6" s="1"/>
  <c r="H1101" i="4"/>
  <c r="F1101" i="6" s="1"/>
  <c r="H1102" i="4"/>
  <c r="F1102" i="6" s="1"/>
  <c r="H1103" i="4"/>
  <c r="F1103" i="6" s="1"/>
  <c r="H1104" i="4"/>
  <c r="F1104" i="6" s="1"/>
  <c r="H1105" i="4"/>
  <c r="F1105" i="6" s="1"/>
  <c r="H1106" i="4"/>
  <c r="F1106" i="6" s="1"/>
  <c r="H1107" i="4"/>
  <c r="F1107" i="6" s="1"/>
  <c r="H1108" i="4"/>
  <c r="F1108" i="6" s="1"/>
  <c r="H1109" i="4"/>
  <c r="F1109" i="6" s="1"/>
  <c r="H1110" i="4"/>
  <c r="F1110" i="6" s="1"/>
  <c r="H1111" i="4"/>
  <c r="F1111" i="6" s="1"/>
  <c r="H1112" i="4"/>
  <c r="F1112" i="6" s="1"/>
  <c r="H1113" i="4"/>
  <c r="F1113" i="6" s="1"/>
  <c r="H1114" i="4"/>
  <c r="F1114" i="6" s="1"/>
  <c r="H1115" i="4"/>
  <c r="F1115" i="6" s="1"/>
  <c r="H1116" i="4"/>
  <c r="F1116" i="6" s="1"/>
  <c r="H1117" i="4"/>
  <c r="F1117" i="6" s="1"/>
  <c r="H1118" i="4"/>
  <c r="F1118" i="6" s="1"/>
  <c r="H1119" i="4"/>
  <c r="F1119" i="6" s="1"/>
  <c r="H1120" i="4"/>
  <c r="F1120" i="6" s="1"/>
  <c r="H1121" i="4"/>
  <c r="F1121" i="6" s="1"/>
  <c r="H1122" i="4"/>
  <c r="F1122" i="6" s="1"/>
  <c r="H1123" i="4"/>
  <c r="F1123" i="6" s="1"/>
  <c r="H1124" i="4"/>
  <c r="F1124" i="6" s="1"/>
  <c r="H1125" i="4"/>
  <c r="F1125" i="6" s="1"/>
  <c r="H1126" i="4"/>
  <c r="F1126" i="6" s="1"/>
  <c r="H1127" i="4"/>
  <c r="F1127" i="6" s="1"/>
  <c r="H1128" i="4"/>
  <c r="F1128" i="6" s="1"/>
  <c r="H1129" i="4"/>
  <c r="F1129" i="6" s="1"/>
  <c r="H1130" i="4"/>
  <c r="F1130" i="6" s="1"/>
  <c r="H1131" i="4"/>
  <c r="F1131" i="6" s="1"/>
  <c r="H1132" i="4"/>
  <c r="F1132" i="6" s="1"/>
  <c r="H1133" i="4"/>
  <c r="F1133" i="6" s="1"/>
  <c r="H1134" i="4"/>
  <c r="F1134" i="6" s="1"/>
  <c r="H1135" i="4"/>
  <c r="F1135" i="6" s="1"/>
  <c r="H1136" i="4"/>
  <c r="F1136" i="6" s="1"/>
  <c r="H1137" i="4"/>
  <c r="F1137" i="6" s="1"/>
  <c r="H1138" i="4"/>
  <c r="F1138" i="6" s="1"/>
  <c r="H1139" i="4"/>
  <c r="F1139" i="6" s="1"/>
  <c r="H1140" i="4"/>
  <c r="F1140" i="6" s="1"/>
  <c r="H1141" i="4"/>
  <c r="F1141" i="6" s="1"/>
  <c r="H1142" i="4"/>
  <c r="F1142" i="6" s="1"/>
  <c r="H1143" i="4"/>
  <c r="F1143" i="6" s="1"/>
  <c r="H1144" i="4"/>
  <c r="F1144" i="6" s="1"/>
  <c r="H1145" i="4"/>
  <c r="F1145" i="6" s="1"/>
  <c r="H1146" i="4"/>
  <c r="F1146" i="6" s="1"/>
  <c r="H1147" i="4"/>
  <c r="F1147" i="6" s="1"/>
  <c r="H1148" i="4"/>
  <c r="F1148" i="6" s="1"/>
  <c r="H1149" i="4"/>
  <c r="F1149" i="6" s="1"/>
  <c r="H1150" i="4"/>
  <c r="F1150" i="6" s="1"/>
  <c r="H1151" i="4"/>
  <c r="F1151" i="6" s="1"/>
  <c r="H1152" i="4"/>
  <c r="F1152" i="6" s="1"/>
  <c r="H1153" i="4"/>
  <c r="F1153" i="6" s="1"/>
  <c r="H1154" i="4"/>
  <c r="F1154" i="6" s="1"/>
  <c r="H1155" i="4"/>
  <c r="F1155" i="6" s="1"/>
  <c r="H1156" i="4"/>
  <c r="F1156" i="6" s="1"/>
  <c r="H1157" i="4"/>
  <c r="F1157" i="6" s="1"/>
  <c r="H1158" i="4"/>
  <c r="F1158" i="6" s="1"/>
  <c r="H1159" i="4"/>
  <c r="F1159" i="6" s="1"/>
  <c r="H1160" i="4"/>
  <c r="F1160" i="6" s="1"/>
  <c r="H1161" i="4"/>
  <c r="F1161" i="6" s="1"/>
  <c r="H1162" i="4"/>
  <c r="F1162" i="6" s="1"/>
  <c r="H1163" i="4"/>
  <c r="F1163" i="6" s="1"/>
  <c r="H1164" i="4"/>
  <c r="F1164" i="6" s="1"/>
  <c r="H1165" i="4"/>
  <c r="F1165" i="6" s="1"/>
  <c r="H1166" i="4"/>
  <c r="F1166" i="6" s="1"/>
  <c r="H1167" i="4"/>
  <c r="F1167" i="6" s="1"/>
  <c r="H1168" i="4"/>
  <c r="F1168" i="6" s="1"/>
  <c r="H1169" i="4"/>
  <c r="F1169" i="6" s="1"/>
  <c r="H1170" i="4"/>
  <c r="F1170" i="6" s="1"/>
  <c r="H1171" i="4"/>
  <c r="F1171" i="6" s="1"/>
  <c r="H1172" i="4"/>
  <c r="F1172" i="6" s="1"/>
  <c r="H1173" i="4"/>
  <c r="F1173" i="6" s="1"/>
  <c r="H1174" i="4"/>
  <c r="F1174" i="6" s="1"/>
  <c r="H1175" i="4"/>
  <c r="F1175" i="6" s="1"/>
  <c r="H1176" i="4"/>
  <c r="F1176" i="6" s="1"/>
  <c r="H1177" i="4"/>
  <c r="F1177" i="6" s="1"/>
  <c r="H1178" i="4"/>
  <c r="F1178" i="6" s="1"/>
  <c r="H1179" i="4"/>
  <c r="F1179" i="6" s="1"/>
  <c r="H1180" i="4"/>
  <c r="F1180" i="6" s="1"/>
  <c r="H1181" i="4"/>
  <c r="F1181" i="6" s="1"/>
  <c r="H1182" i="4"/>
  <c r="F1182" i="6" s="1"/>
  <c r="H1183" i="4"/>
  <c r="F1183" i="6" s="1"/>
  <c r="H1184" i="4"/>
  <c r="F1184" i="6" s="1"/>
  <c r="H1185" i="4"/>
  <c r="F1185" i="6" s="1"/>
  <c r="H1186" i="4"/>
  <c r="F1186" i="6" s="1"/>
  <c r="H1187" i="4"/>
  <c r="F1187" i="6" s="1"/>
  <c r="H1188" i="4"/>
  <c r="F1188" i="6" s="1"/>
  <c r="H1189" i="4"/>
  <c r="F1189" i="6" s="1"/>
  <c r="H1190" i="4"/>
  <c r="F1190" i="6" s="1"/>
  <c r="H1191" i="4"/>
  <c r="F1191" i="6" s="1"/>
  <c r="H1192" i="4"/>
  <c r="F1192" i="6" s="1"/>
  <c r="H1193" i="4"/>
  <c r="F1193" i="6" s="1"/>
  <c r="H1194" i="4"/>
  <c r="F1194" i="6" s="1"/>
  <c r="H1195" i="4"/>
  <c r="F1195" i="6" s="1"/>
  <c r="H1196" i="4"/>
  <c r="F1196" i="6" s="1"/>
  <c r="H1197" i="4"/>
  <c r="F1197" i="6" s="1"/>
  <c r="H1198" i="4"/>
  <c r="F1198" i="6" s="1"/>
  <c r="H1199" i="4"/>
  <c r="F1199" i="6" s="1"/>
  <c r="H1200" i="4"/>
  <c r="F1200" i="6" s="1"/>
  <c r="H1201" i="4"/>
  <c r="F1201" i="6" s="1"/>
  <c r="H1202" i="4"/>
  <c r="F1202" i="6" s="1"/>
  <c r="H1203" i="4"/>
  <c r="F1203" i="6" s="1"/>
  <c r="H1204" i="4"/>
  <c r="F1204" i="6" s="1"/>
  <c r="H1205" i="4"/>
  <c r="F1205" i="6" s="1"/>
  <c r="H1206" i="4"/>
  <c r="F1206" i="6" s="1"/>
  <c r="H1207" i="4"/>
  <c r="F1207" i="6" s="1"/>
  <c r="H1208" i="4"/>
  <c r="F1208" i="6" s="1"/>
  <c r="H1209" i="4"/>
  <c r="F1209" i="6" s="1"/>
  <c r="H1210" i="4"/>
  <c r="F1210" i="6" s="1"/>
  <c r="H1211" i="4"/>
  <c r="F1211" i="6" s="1"/>
  <c r="H1212" i="4"/>
  <c r="F1212" i="6" s="1"/>
  <c r="H1213" i="4"/>
  <c r="F1213" i="6" s="1"/>
  <c r="H1214" i="4"/>
  <c r="F1214" i="6" s="1"/>
  <c r="H1215" i="4"/>
  <c r="F1215" i="6" s="1"/>
  <c r="H1216" i="4"/>
  <c r="F1216" i="6" s="1"/>
  <c r="H1217" i="4"/>
  <c r="F1217" i="6" s="1"/>
  <c r="H1218" i="4"/>
  <c r="F1218" i="6" s="1"/>
  <c r="H1219" i="4"/>
  <c r="F1219" i="6" s="1"/>
  <c r="H1220" i="4"/>
  <c r="F1220" i="6" s="1"/>
  <c r="H1221" i="4"/>
  <c r="F1221" i="6" s="1"/>
  <c r="H1222" i="4"/>
  <c r="F1222" i="6" s="1"/>
  <c r="H1223" i="4"/>
  <c r="F1223" i="6" s="1"/>
  <c r="H1224" i="4"/>
  <c r="F1224" i="6" s="1"/>
  <c r="H1225" i="4"/>
  <c r="F1225" i="6" s="1"/>
  <c r="H1226" i="4"/>
  <c r="F1226" i="6" s="1"/>
  <c r="H1227" i="4"/>
  <c r="F1227" i="6" s="1"/>
  <c r="H1228" i="4"/>
  <c r="F1228" i="6" s="1"/>
  <c r="H1229" i="4"/>
  <c r="F1229" i="6" s="1"/>
  <c r="H1230" i="4"/>
  <c r="F1230" i="6" s="1"/>
  <c r="H1231" i="4"/>
  <c r="F1231" i="6" s="1"/>
  <c r="H1232" i="4"/>
  <c r="F1232" i="6" s="1"/>
  <c r="H1233" i="4"/>
  <c r="F1233" i="6" s="1"/>
  <c r="H1234" i="4"/>
  <c r="F1234" i="6" s="1"/>
  <c r="H1235" i="4"/>
  <c r="F1235" i="6" s="1"/>
  <c r="H1236" i="4"/>
  <c r="F1236" i="6" s="1"/>
  <c r="H1237" i="4"/>
  <c r="F1237" i="6" s="1"/>
  <c r="H1238" i="4"/>
  <c r="F1238" i="6" s="1"/>
  <c r="H1239" i="4"/>
  <c r="F1239" i="6" s="1"/>
  <c r="H1240" i="4"/>
  <c r="F1240" i="6" s="1"/>
  <c r="H1241" i="4"/>
  <c r="F1241" i="6" s="1"/>
  <c r="H1242" i="4"/>
  <c r="F1242" i="6" s="1"/>
  <c r="H1243" i="4"/>
  <c r="F1243" i="6" s="1"/>
  <c r="H1244" i="4"/>
  <c r="F1244" i="6" s="1"/>
  <c r="H1245" i="4"/>
  <c r="F1245" i="6" s="1"/>
  <c r="H1246" i="4"/>
  <c r="F1246" i="6" s="1"/>
  <c r="H1247" i="4"/>
  <c r="F1247" i="6" s="1"/>
  <c r="H1248" i="4"/>
  <c r="F1248" i="6" s="1"/>
  <c r="H1249" i="4"/>
  <c r="F1249" i="6" s="1"/>
  <c r="H1250" i="4"/>
  <c r="F1250" i="6" s="1"/>
  <c r="H1251" i="4"/>
  <c r="F1251" i="6" s="1"/>
  <c r="H1252" i="4"/>
  <c r="F1252" i="6" s="1"/>
  <c r="H1253" i="4"/>
  <c r="F1253" i="6" s="1"/>
  <c r="H1254" i="4"/>
  <c r="F1254" i="6" s="1"/>
  <c r="H1255" i="4"/>
  <c r="F1255" i="6" s="1"/>
  <c r="H1256" i="4"/>
  <c r="F1256" i="6" s="1"/>
  <c r="H1257" i="4"/>
  <c r="F1257" i="6" s="1"/>
  <c r="H1258" i="4"/>
  <c r="F1258" i="6" s="1"/>
  <c r="H1259" i="4"/>
  <c r="F1259" i="6" s="1"/>
  <c r="H1260" i="4"/>
  <c r="F1260" i="6" s="1"/>
  <c r="H1261" i="4"/>
  <c r="F1261" i="6" s="1"/>
  <c r="H1262" i="4"/>
  <c r="F1262" i="6" s="1"/>
  <c r="H1263" i="4"/>
  <c r="F1263" i="6" s="1"/>
  <c r="H1264" i="4"/>
  <c r="F1264" i="6" s="1"/>
  <c r="H1265" i="4"/>
  <c r="F1265" i="6" s="1"/>
  <c r="H1266" i="4"/>
  <c r="F1266" i="6" s="1"/>
  <c r="H1267" i="4"/>
  <c r="F1267" i="6" s="1"/>
  <c r="H1268" i="4"/>
  <c r="F1268" i="6" s="1"/>
  <c r="H1269" i="4"/>
  <c r="F1269" i="6" s="1"/>
  <c r="H1270" i="4"/>
  <c r="F1270" i="6" s="1"/>
  <c r="H1271" i="4"/>
  <c r="F1271" i="6" s="1"/>
  <c r="H1272" i="4"/>
  <c r="F1272" i="6" s="1"/>
  <c r="H1273" i="4"/>
  <c r="F1273" i="6" s="1"/>
  <c r="H1274" i="4"/>
  <c r="F1274" i="6" s="1"/>
  <c r="H1275" i="4"/>
  <c r="F1275" i="6" s="1"/>
  <c r="H1276" i="4"/>
  <c r="F1276" i="6" s="1"/>
  <c r="H1277" i="4"/>
  <c r="F1277" i="6" s="1"/>
  <c r="H1278" i="4"/>
  <c r="F1278" i="6" s="1"/>
  <c r="H1279" i="4"/>
  <c r="F1279" i="6" s="1"/>
  <c r="H1280" i="4"/>
  <c r="F1280" i="6" s="1"/>
  <c r="H1281" i="4"/>
  <c r="F1281" i="6" s="1"/>
  <c r="H1282" i="4"/>
  <c r="F1282" i="6" s="1"/>
  <c r="H1283" i="4"/>
  <c r="F1283" i="6" s="1"/>
  <c r="H1284" i="4"/>
  <c r="F1284" i="6" s="1"/>
  <c r="H1285" i="4"/>
  <c r="F1285" i="6" s="1"/>
  <c r="H1286" i="4"/>
  <c r="F1286" i="6" s="1"/>
  <c r="H1287" i="4"/>
  <c r="F1287" i="6" s="1"/>
  <c r="H1288" i="4"/>
  <c r="F1288" i="6" s="1"/>
  <c r="H1289" i="4"/>
  <c r="F1289" i="6" s="1"/>
  <c r="H1290" i="4"/>
  <c r="F1290" i="6" s="1"/>
  <c r="H1291" i="4"/>
  <c r="F1291" i="6" s="1"/>
  <c r="H1292" i="4"/>
  <c r="F1292" i="6" s="1"/>
  <c r="H1293" i="4"/>
  <c r="F1293" i="6" s="1"/>
  <c r="H1294" i="4"/>
  <c r="F1294" i="6" s="1"/>
  <c r="H1295" i="4"/>
  <c r="F1295" i="6" s="1"/>
  <c r="H1296" i="4"/>
  <c r="F1296" i="6" s="1"/>
  <c r="H1297" i="4"/>
  <c r="F1297" i="6" s="1"/>
  <c r="H1298" i="4"/>
  <c r="F1298" i="6" s="1"/>
  <c r="H1299" i="4"/>
  <c r="F1299" i="6" s="1"/>
  <c r="H1300" i="4"/>
  <c r="F1300" i="6" s="1"/>
  <c r="H1301" i="4"/>
  <c r="F1301" i="6" s="1"/>
  <c r="H1302" i="4"/>
  <c r="F1302" i="6" s="1"/>
  <c r="H1303" i="4"/>
  <c r="F1303" i="6" s="1"/>
  <c r="H1304" i="4"/>
  <c r="F1304" i="6" s="1"/>
  <c r="H1305" i="4"/>
  <c r="F1305" i="6" s="1"/>
  <c r="H1306" i="4"/>
  <c r="F1306" i="6" s="1"/>
  <c r="H1307" i="4"/>
  <c r="F1307" i="6" s="1"/>
  <c r="H1308" i="4"/>
  <c r="F1308" i="6" s="1"/>
  <c r="H1309" i="4"/>
  <c r="F1309" i="6" s="1"/>
  <c r="H1310" i="4"/>
  <c r="F1310" i="6" s="1"/>
  <c r="H1311" i="4"/>
  <c r="F1311" i="6" s="1"/>
  <c r="H1312" i="4"/>
  <c r="F1312" i="6" s="1"/>
  <c r="H1313" i="4"/>
  <c r="F1313" i="6" s="1"/>
  <c r="H1314" i="4"/>
  <c r="F1314" i="6" s="1"/>
  <c r="H1315" i="4"/>
  <c r="F1315" i="6" s="1"/>
  <c r="H1316" i="4"/>
  <c r="F1316" i="6" s="1"/>
  <c r="H1317" i="4"/>
  <c r="F1317" i="6" s="1"/>
  <c r="H1318" i="4"/>
  <c r="F1318" i="6" s="1"/>
  <c r="H1319" i="4"/>
  <c r="F1319" i="6" s="1"/>
  <c r="H1320" i="4"/>
  <c r="F1320" i="6" s="1"/>
  <c r="H1321" i="4"/>
  <c r="F1321" i="6" s="1"/>
  <c r="H1322" i="4"/>
  <c r="F1322" i="6" s="1"/>
  <c r="H1323" i="4"/>
  <c r="F1323" i="6" s="1"/>
  <c r="H1324" i="4"/>
  <c r="F1324" i="6" s="1"/>
  <c r="H1325" i="4"/>
  <c r="F1325" i="6" s="1"/>
  <c r="H1326" i="4"/>
  <c r="F1326" i="6" s="1"/>
  <c r="H1327" i="4"/>
  <c r="F1327" i="6" s="1"/>
  <c r="H1328" i="4"/>
  <c r="F1328" i="6" s="1"/>
  <c r="H1329" i="4"/>
  <c r="F1329" i="6" s="1"/>
  <c r="H1330" i="4"/>
  <c r="F1330" i="6" s="1"/>
  <c r="H1331" i="4"/>
  <c r="F1331" i="6" s="1"/>
  <c r="H1332" i="4"/>
  <c r="F1332" i="6" s="1"/>
  <c r="H1333" i="4"/>
  <c r="F1333" i="6" s="1"/>
  <c r="H1334" i="4"/>
  <c r="F1334" i="6" s="1"/>
  <c r="H1335" i="4"/>
  <c r="F1335" i="6" s="1"/>
  <c r="H1336" i="4"/>
  <c r="F1336" i="6" s="1"/>
  <c r="H1337" i="4"/>
  <c r="F1337" i="6" s="1"/>
  <c r="H1338" i="4"/>
  <c r="F1338" i="6" s="1"/>
  <c r="H1339" i="4"/>
  <c r="F1339" i="6" s="1"/>
  <c r="H1340" i="4"/>
  <c r="F1340" i="6" s="1"/>
  <c r="H1341" i="4"/>
  <c r="F1341" i="6" s="1"/>
  <c r="H1342" i="4"/>
  <c r="F1342" i="6" s="1"/>
  <c r="H1343" i="4"/>
  <c r="F1343" i="6" s="1"/>
  <c r="H1344" i="4"/>
  <c r="F1344" i="6" s="1"/>
  <c r="H1345" i="4"/>
  <c r="F1345" i="6" s="1"/>
  <c r="H1346" i="4"/>
  <c r="F1346" i="6" s="1"/>
  <c r="H1347" i="4"/>
  <c r="F1347" i="6" s="1"/>
  <c r="H1348" i="4"/>
  <c r="F1348" i="6" s="1"/>
  <c r="H1349" i="4"/>
  <c r="F1349" i="6" s="1"/>
  <c r="H1350" i="4"/>
  <c r="F1350" i="6" s="1"/>
  <c r="H1351" i="4"/>
  <c r="F1351" i="6" s="1"/>
  <c r="H1352" i="4"/>
  <c r="F1352" i="6" s="1"/>
  <c r="H1353" i="4"/>
  <c r="F1353" i="6" s="1"/>
  <c r="H1354" i="4"/>
  <c r="F1354" i="6" s="1"/>
  <c r="H1355" i="4"/>
  <c r="F1355" i="6" s="1"/>
  <c r="H1356" i="4"/>
  <c r="F1356" i="6" s="1"/>
  <c r="H1357" i="4"/>
  <c r="F1357" i="6" s="1"/>
  <c r="H1358" i="4"/>
  <c r="F1358" i="6" s="1"/>
  <c r="H1359" i="4"/>
  <c r="F1359" i="6" s="1"/>
  <c r="H1360" i="4"/>
  <c r="F1360" i="6" s="1"/>
  <c r="H1361" i="4"/>
  <c r="F1361" i="6" s="1"/>
  <c r="H1362" i="4"/>
  <c r="F1362" i="6" s="1"/>
  <c r="H1363" i="4"/>
  <c r="F1363" i="6" s="1"/>
  <c r="H1364" i="4"/>
  <c r="F1364" i="6" s="1"/>
  <c r="H1365" i="4"/>
  <c r="F1365" i="6" s="1"/>
  <c r="H1366" i="4"/>
  <c r="F1366" i="6" s="1"/>
  <c r="H1367" i="4"/>
  <c r="F1367" i="6" s="1"/>
  <c r="H1368" i="4"/>
  <c r="F1368" i="6" s="1"/>
  <c r="H1369" i="4"/>
  <c r="F1369" i="6" s="1"/>
  <c r="H1370" i="4"/>
  <c r="F1370" i="6" s="1"/>
  <c r="H1371" i="4"/>
  <c r="F1371" i="6" s="1"/>
  <c r="H1372" i="4"/>
  <c r="F1372" i="6" s="1"/>
  <c r="H1373" i="4"/>
  <c r="F1373" i="6" s="1"/>
  <c r="H1374" i="4"/>
  <c r="F1374" i="6" s="1"/>
  <c r="H1375" i="4"/>
  <c r="F1375" i="6" s="1"/>
  <c r="H1376" i="4"/>
  <c r="F1376" i="6" s="1"/>
  <c r="H1377" i="4"/>
  <c r="F1377" i="6" s="1"/>
  <c r="H1378" i="4"/>
  <c r="F1378" i="6" s="1"/>
  <c r="H1379" i="4"/>
  <c r="F1379" i="6" s="1"/>
  <c r="H1380" i="4"/>
  <c r="F1380" i="6" s="1"/>
  <c r="H1381" i="4"/>
  <c r="F1381" i="6" s="1"/>
  <c r="H1382" i="4"/>
  <c r="F1382" i="6" s="1"/>
  <c r="H1383" i="4"/>
  <c r="F1383" i="6" s="1"/>
  <c r="H1384" i="4"/>
  <c r="F1384" i="6" s="1"/>
  <c r="H1385" i="4"/>
  <c r="F1385" i="6" s="1"/>
  <c r="H1386" i="4"/>
  <c r="F1386" i="6" s="1"/>
  <c r="H1387" i="4"/>
  <c r="F1387" i="6" s="1"/>
  <c r="H1388" i="4"/>
  <c r="F1388" i="6" s="1"/>
  <c r="H1389" i="4"/>
  <c r="F1389" i="6" s="1"/>
  <c r="H1390" i="4"/>
  <c r="F1390" i="6" s="1"/>
  <c r="H1391" i="4"/>
  <c r="F1391" i="6" s="1"/>
  <c r="H1392" i="4"/>
  <c r="F1392" i="6" s="1"/>
  <c r="H1393" i="4"/>
  <c r="F1393" i="6" s="1"/>
  <c r="H1394" i="4"/>
  <c r="F1394" i="6" s="1"/>
  <c r="H1395" i="4"/>
  <c r="F1395" i="6" s="1"/>
  <c r="H1396" i="4"/>
  <c r="F1396" i="6" s="1"/>
  <c r="H1397" i="4"/>
  <c r="F1397" i="6" s="1"/>
  <c r="H1398" i="4"/>
  <c r="F1398" i="6" s="1"/>
  <c r="H1399" i="4"/>
  <c r="F1399" i="6" s="1"/>
  <c r="H1400" i="4"/>
  <c r="F1400" i="6" s="1"/>
  <c r="H1401" i="4"/>
  <c r="F1401" i="6" s="1"/>
  <c r="H1402" i="4"/>
  <c r="F1402" i="6" s="1"/>
  <c r="H1403" i="4"/>
  <c r="F1403" i="6" s="1"/>
  <c r="H1404" i="4"/>
  <c r="F1404" i="6" s="1"/>
  <c r="H1405" i="4"/>
  <c r="F1405" i="6" s="1"/>
  <c r="H1406" i="4"/>
  <c r="F1406" i="6" s="1"/>
  <c r="H1407" i="4"/>
  <c r="F1407" i="6" s="1"/>
  <c r="H1408" i="4"/>
  <c r="F1408" i="6" s="1"/>
  <c r="H1409" i="4"/>
  <c r="F1409" i="6" s="1"/>
  <c r="H1410" i="4"/>
  <c r="F1410" i="6" s="1"/>
  <c r="H1411" i="4"/>
  <c r="F1411" i="6" s="1"/>
  <c r="H1412" i="4"/>
  <c r="F1412" i="6" s="1"/>
  <c r="H1413" i="4"/>
  <c r="F1413" i="6" s="1"/>
  <c r="H1414" i="4"/>
  <c r="F1414" i="6" s="1"/>
  <c r="H1415" i="4"/>
  <c r="F1415" i="6" s="1"/>
  <c r="H1416" i="4"/>
  <c r="F1416" i="6" s="1"/>
  <c r="H1417" i="4"/>
  <c r="F1417" i="6" s="1"/>
  <c r="H1418" i="4"/>
  <c r="F1418" i="6" s="1"/>
  <c r="H1419" i="4"/>
  <c r="F1419" i="6" s="1"/>
  <c r="H1420" i="4"/>
  <c r="F1420" i="6" s="1"/>
  <c r="H1421" i="4"/>
  <c r="F1421" i="6" s="1"/>
  <c r="H1422" i="4"/>
  <c r="F1422" i="6" s="1"/>
  <c r="H1423" i="4"/>
  <c r="F1423" i="6" s="1"/>
  <c r="H1424" i="4"/>
  <c r="F1424" i="6" s="1"/>
  <c r="H1425" i="4"/>
  <c r="F1425" i="6" s="1"/>
  <c r="H1426" i="4"/>
  <c r="F1426" i="6" s="1"/>
  <c r="H1427" i="4"/>
  <c r="F1427" i="6" s="1"/>
  <c r="H1428" i="4"/>
  <c r="F1428" i="6" s="1"/>
  <c r="H1429" i="4"/>
  <c r="F1429" i="6" s="1"/>
  <c r="H1430" i="4"/>
  <c r="F1430" i="6" s="1"/>
  <c r="H1431" i="4"/>
  <c r="F1431" i="6" s="1"/>
  <c r="H1432" i="4"/>
  <c r="F1432" i="6" s="1"/>
  <c r="H1433" i="4"/>
  <c r="F1433" i="6" s="1"/>
  <c r="H1434" i="4"/>
  <c r="F1434" i="6" s="1"/>
  <c r="H1435" i="4"/>
  <c r="F1435" i="6" s="1"/>
  <c r="H1436" i="4"/>
  <c r="F1436" i="6" s="1"/>
  <c r="H1437" i="4"/>
  <c r="F1437" i="6" s="1"/>
  <c r="H1438" i="4"/>
  <c r="F1438" i="6" s="1"/>
  <c r="H1439" i="4"/>
  <c r="F1439" i="6" s="1"/>
  <c r="H1440" i="4"/>
  <c r="F1440" i="6" s="1"/>
  <c r="H1441" i="4"/>
  <c r="F1441" i="6" s="1"/>
  <c r="H1442" i="4"/>
  <c r="F1442" i="6" s="1"/>
  <c r="H1443" i="4"/>
  <c r="F1443" i="6" s="1"/>
  <c r="H1444" i="4"/>
  <c r="F1444" i="6" s="1"/>
  <c r="H1445" i="4"/>
  <c r="F1445" i="6" s="1"/>
  <c r="H1446" i="4"/>
  <c r="F1446" i="6" s="1"/>
  <c r="H1447" i="4"/>
  <c r="F1447" i="6" s="1"/>
  <c r="H1448" i="4"/>
  <c r="F1448" i="6" s="1"/>
  <c r="H1449" i="4"/>
  <c r="F1449" i="6" s="1"/>
  <c r="H1450" i="4"/>
  <c r="F1450" i="6" s="1"/>
  <c r="H1451" i="4"/>
  <c r="F1451" i="6" s="1"/>
  <c r="H1452" i="4"/>
  <c r="F1452" i="6" s="1"/>
  <c r="H1453" i="4"/>
  <c r="F1453" i="6" s="1"/>
  <c r="H1454" i="4"/>
  <c r="F1454" i="6" s="1"/>
  <c r="H1455" i="4"/>
  <c r="F1455" i="6" s="1"/>
  <c r="H1456" i="4"/>
  <c r="F1456" i="6" s="1"/>
  <c r="H1457" i="4"/>
  <c r="F1457" i="6" s="1"/>
  <c r="H1458" i="4"/>
  <c r="F1458" i="6" s="1"/>
  <c r="H1459" i="4"/>
  <c r="F1459" i="6" s="1"/>
  <c r="H1460" i="4"/>
  <c r="F1460" i="6" s="1"/>
  <c r="H1461" i="4"/>
  <c r="F1461" i="6" s="1"/>
  <c r="H1462" i="4"/>
  <c r="F1462" i="6" s="1"/>
  <c r="H1463" i="4"/>
  <c r="F1463" i="6" s="1"/>
  <c r="H1464" i="4"/>
  <c r="F1464" i="6" s="1"/>
  <c r="H1465" i="4"/>
  <c r="F1465" i="6" s="1"/>
  <c r="H1466" i="4"/>
  <c r="F1466" i="6" s="1"/>
  <c r="H1467" i="4"/>
  <c r="F1467" i="6" s="1"/>
  <c r="H1468" i="4"/>
  <c r="F1468" i="6" s="1"/>
  <c r="H1469" i="4"/>
  <c r="F1469" i="6" s="1"/>
  <c r="H1470" i="4"/>
  <c r="F1470" i="6" s="1"/>
  <c r="H1471" i="4"/>
  <c r="F1471" i="6" s="1"/>
  <c r="H1472" i="4"/>
  <c r="F1472" i="6" s="1"/>
  <c r="H1473" i="4"/>
  <c r="F1473" i="6" s="1"/>
  <c r="H1474" i="4"/>
  <c r="F1474" i="6" s="1"/>
  <c r="H1475" i="4"/>
  <c r="F1475" i="6" s="1"/>
  <c r="H1476" i="4"/>
  <c r="F1476" i="6" s="1"/>
  <c r="H1477" i="4"/>
  <c r="F1477" i="6" s="1"/>
  <c r="H1478" i="4"/>
  <c r="F1478" i="6" s="1"/>
  <c r="H1479" i="4"/>
  <c r="F1479" i="6" s="1"/>
  <c r="H1480" i="4"/>
  <c r="F1480" i="6" s="1"/>
  <c r="H1481" i="4"/>
  <c r="F1481" i="6" s="1"/>
  <c r="H1482" i="4"/>
  <c r="F1482" i="6" s="1"/>
  <c r="H1483" i="4"/>
  <c r="F1483" i="6" s="1"/>
  <c r="H1484" i="4"/>
  <c r="F1484" i="6" s="1"/>
  <c r="H1485" i="4"/>
  <c r="F1485" i="6" s="1"/>
  <c r="H1486" i="4"/>
  <c r="F1486" i="6" s="1"/>
  <c r="H1487" i="4"/>
  <c r="F1487" i="6" s="1"/>
  <c r="H1488" i="4"/>
  <c r="F1488" i="6" s="1"/>
  <c r="H1489" i="4"/>
  <c r="F1489" i="6" s="1"/>
  <c r="H1490" i="4"/>
  <c r="F1490" i="6" s="1"/>
  <c r="H1491" i="4"/>
  <c r="F1491" i="6" s="1"/>
  <c r="H1492" i="4"/>
  <c r="F1492" i="6" s="1"/>
  <c r="H1493" i="4"/>
  <c r="F1493" i="6" s="1"/>
  <c r="H1494" i="4"/>
  <c r="F1494" i="6" s="1"/>
  <c r="H1495" i="4"/>
  <c r="F1495" i="6" s="1"/>
  <c r="H1496" i="4"/>
  <c r="F1496" i="6" s="1"/>
  <c r="H1497" i="4"/>
  <c r="F1497" i="6" s="1"/>
  <c r="H1498" i="4"/>
  <c r="F1498" i="6" s="1"/>
  <c r="H1500" i="4"/>
  <c r="F1500" i="6" s="1"/>
  <c r="H1501" i="4"/>
  <c r="F1501" i="6" s="1"/>
  <c r="H1502" i="4"/>
  <c r="F1502" i="6" s="1"/>
  <c r="H1503" i="4"/>
  <c r="F1503" i="6" s="1"/>
  <c r="H1504" i="4"/>
  <c r="F1504" i="6" s="1"/>
  <c r="H1505" i="4"/>
  <c r="F1505" i="6" s="1"/>
  <c r="H1506" i="4"/>
  <c r="F1506" i="6" s="1"/>
  <c r="H1507" i="4"/>
  <c r="F1507" i="6" s="1"/>
  <c r="H1508" i="4"/>
  <c r="F1508" i="6" s="1"/>
  <c r="H1509" i="4"/>
  <c r="F1509" i="6" s="1"/>
  <c r="H1510" i="4"/>
  <c r="F1510" i="6" s="1"/>
  <c r="H1511" i="4"/>
  <c r="F1511" i="6" s="1"/>
  <c r="H1512" i="4"/>
  <c r="F1512" i="6" s="1"/>
  <c r="H1513" i="4"/>
  <c r="F1513" i="6" s="1"/>
  <c r="H1514" i="4"/>
  <c r="F1514" i="6" s="1"/>
  <c r="H1515" i="4"/>
  <c r="F1515" i="6" s="1"/>
  <c r="H1516" i="4"/>
  <c r="F1516" i="6" s="1"/>
  <c r="H1517" i="4"/>
  <c r="F1517" i="6" s="1"/>
  <c r="H1518" i="4"/>
  <c r="F1518" i="6" s="1"/>
  <c r="H1519" i="4"/>
  <c r="F1519" i="6" s="1"/>
  <c r="H1520" i="4"/>
  <c r="F1520" i="6" s="1"/>
  <c r="H1521" i="4"/>
  <c r="F1521" i="6" s="1"/>
  <c r="H1522" i="4"/>
  <c r="F1522" i="6" s="1"/>
  <c r="H1523" i="4"/>
  <c r="F1523" i="6" s="1"/>
  <c r="H1524" i="4"/>
  <c r="F1524" i="6" s="1"/>
  <c r="H1525" i="4"/>
  <c r="F1525" i="6" s="1"/>
  <c r="H1526" i="4"/>
  <c r="F1526" i="6" s="1"/>
  <c r="H1527" i="4"/>
  <c r="F1527" i="6" s="1"/>
  <c r="H1528" i="4"/>
  <c r="F1528" i="6" s="1"/>
  <c r="H1529" i="4"/>
  <c r="F1529" i="6" s="1"/>
  <c r="H1530" i="4"/>
  <c r="F1530" i="6" s="1"/>
  <c r="H1531" i="4"/>
  <c r="F1531" i="6" s="1"/>
  <c r="H1532" i="4"/>
  <c r="F1532" i="6" s="1"/>
  <c r="H1533" i="4"/>
  <c r="F1533" i="6" s="1"/>
  <c r="H1534" i="4"/>
  <c r="F1534" i="6" s="1"/>
  <c r="H1535" i="4"/>
  <c r="F1535" i="6" s="1"/>
  <c r="H1536" i="4"/>
  <c r="F1536" i="6" s="1"/>
  <c r="H1537" i="4"/>
  <c r="F1537" i="6" s="1"/>
  <c r="H1538" i="4"/>
  <c r="F1538" i="6" s="1"/>
  <c r="H1539" i="4"/>
  <c r="F1539" i="6" s="1"/>
  <c r="H1540" i="4"/>
  <c r="F1540" i="6" s="1"/>
  <c r="H1541" i="4"/>
  <c r="F1541" i="6" s="1"/>
  <c r="H1542" i="4"/>
  <c r="F1542" i="6" s="1"/>
  <c r="H1543" i="4"/>
  <c r="F1543" i="6" s="1"/>
  <c r="H1544" i="4"/>
  <c r="F1544" i="6" s="1"/>
  <c r="H1545" i="4"/>
  <c r="F1545" i="6" s="1"/>
  <c r="H1546" i="4"/>
  <c r="F1546" i="6" s="1"/>
  <c r="H1547" i="4"/>
  <c r="F1547" i="6" s="1"/>
  <c r="H1548" i="4"/>
  <c r="F1548" i="6" s="1"/>
  <c r="H1549" i="4"/>
  <c r="F1549" i="6" s="1"/>
  <c r="H1550" i="4"/>
  <c r="F1550" i="6" s="1"/>
  <c r="H1551" i="4"/>
  <c r="F1551" i="6" s="1"/>
  <c r="H1552" i="4"/>
  <c r="F1552" i="6" s="1"/>
  <c r="H1553" i="4"/>
  <c r="F1553" i="6" s="1"/>
  <c r="H1554" i="4"/>
  <c r="F1554" i="6" s="1"/>
  <c r="H1555" i="4"/>
  <c r="F1555" i="6" s="1"/>
  <c r="H1556" i="4"/>
  <c r="F1556" i="6" s="1"/>
  <c r="H1557" i="4"/>
  <c r="F1557" i="6" s="1"/>
  <c r="H1558" i="4"/>
  <c r="F1558" i="6" s="1"/>
  <c r="H1559" i="4"/>
  <c r="F1559" i="6" s="1"/>
  <c r="H1560" i="4"/>
  <c r="F1560" i="6" s="1"/>
  <c r="H1561" i="4"/>
  <c r="F1561" i="6" s="1"/>
  <c r="H1562" i="4"/>
  <c r="F1562" i="6" s="1"/>
  <c r="H1563" i="4"/>
  <c r="F1563" i="6" s="1"/>
  <c r="H1564" i="4"/>
  <c r="F1564" i="6" s="1"/>
  <c r="H1565" i="4"/>
  <c r="F1565" i="6" s="1"/>
  <c r="H1566" i="4"/>
  <c r="F1566" i="6" s="1"/>
  <c r="H1567" i="4"/>
  <c r="F1567" i="6" s="1"/>
  <c r="H1568" i="4"/>
  <c r="F1568" i="6" s="1"/>
  <c r="H1569" i="4"/>
  <c r="F1569" i="6" s="1"/>
  <c r="H1570" i="4"/>
  <c r="F1570" i="6" s="1"/>
  <c r="H1571" i="4"/>
  <c r="F1571" i="6" s="1"/>
  <c r="H1572" i="4"/>
  <c r="F1572" i="6" s="1"/>
  <c r="H1573" i="4"/>
  <c r="F1573" i="6" s="1"/>
  <c r="H1574" i="4"/>
  <c r="F1574" i="6" s="1"/>
  <c r="H1575" i="4"/>
  <c r="F1575" i="6" s="1"/>
  <c r="H1576" i="4"/>
  <c r="F1576" i="6" s="1"/>
  <c r="H1577" i="4"/>
  <c r="F1577" i="6" s="1"/>
  <c r="H1578" i="4"/>
  <c r="F1578" i="6" s="1"/>
  <c r="H1579" i="4"/>
  <c r="F1579" i="6" s="1"/>
  <c r="H1580" i="4"/>
  <c r="F1580" i="6" s="1"/>
  <c r="H1581" i="4"/>
  <c r="F1581" i="6" s="1"/>
  <c r="H1582" i="4"/>
  <c r="F1582" i="6" s="1"/>
  <c r="H1583" i="4"/>
  <c r="F1583" i="6" s="1"/>
  <c r="H1584" i="4"/>
  <c r="F1584" i="6" s="1"/>
  <c r="H1585" i="4"/>
  <c r="F1585" i="6" s="1"/>
  <c r="H1586" i="4"/>
  <c r="F1586" i="6" s="1"/>
  <c r="H1587" i="4"/>
  <c r="F1587" i="6" s="1"/>
  <c r="H1588" i="4"/>
  <c r="F1588" i="6" s="1"/>
  <c r="H1589" i="4"/>
  <c r="F1589" i="6" s="1"/>
  <c r="H1590" i="4"/>
  <c r="F1590" i="6" s="1"/>
  <c r="H1591" i="4"/>
  <c r="F1591" i="6" s="1"/>
  <c r="H1592" i="4"/>
  <c r="F1592" i="6" s="1"/>
  <c r="H1593" i="4"/>
  <c r="F1593" i="6" s="1"/>
  <c r="H1594" i="4"/>
  <c r="F1594" i="6" s="1"/>
  <c r="H1595" i="4"/>
  <c r="F1595" i="6" s="1"/>
  <c r="H1596" i="4"/>
  <c r="F1596" i="6" s="1"/>
  <c r="H1597" i="4"/>
  <c r="F1597" i="6" s="1"/>
  <c r="H1598" i="4"/>
  <c r="F1598" i="6" s="1"/>
  <c r="H1599" i="4"/>
  <c r="F1599" i="6" s="1"/>
  <c r="H1600" i="4"/>
  <c r="F1600" i="6" s="1"/>
  <c r="H1601" i="4"/>
  <c r="F1601" i="6" s="1"/>
  <c r="H1602" i="4"/>
  <c r="F1602" i="6" s="1"/>
  <c r="H1603" i="4"/>
  <c r="F1603" i="6" s="1"/>
  <c r="H1604" i="4"/>
  <c r="F1604" i="6" s="1"/>
  <c r="H1605" i="4"/>
  <c r="F1605" i="6" s="1"/>
  <c r="H1606" i="4"/>
  <c r="F1606" i="6" s="1"/>
  <c r="H1607" i="4"/>
  <c r="F1607" i="6" s="1"/>
  <c r="H1608" i="4"/>
  <c r="F1608" i="6" s="1"/>
  <c r="H1609" i="4"/>
  <c r="F1609" i="6" s="1"/>
  <c r="H1610" i="4"/>
  <c r="F1610" i="6" s="1"/>
  <c r="H1611" i="4"/>
  <c r="F1611" i="6" s="1"/>
  <c r="H1612" i="4"/>
  <c r="F1612" i="6" s="1"/>
  <c r="H1613" i="4"/>
  <c r="F1613" i="6" s="1"/>
  <c r="H1614" i="4"/>
  <c r="F1614" i="6" s="1"/>
  <c r="H1615" i="4"/>
  <c r="F1615" i="6" s="1"/>
  <c r="H1616" i="4"/>
  <c r="F1616" i="6" s="1"/>
  <c r="H1617" i="4"/>
  <c r="F1617" i="6" s="1"/>
  <c r="H1618" i="4"/>
  <c r="F1618" i="6" s="1"/>
  <c r="H1619" i="4"/>
  <c r="F1619" i="6" s="1"/>
  <c r="H1620" i="4"/>
  <c r="F1620" i="6" s="1"/>
  <c r="H1621" i="4"/>
  <c r="F1621" i="6" s="1"/>
  <c r="H1622" i="4"/>
  <c r="F1622" i="6" s="1"/>
  <c r="H1623" i="4"/>
  <c r="F1623" i="6" s="1"/>
  <c r="H1624" i="4"/>
  <c r="F1624" i="6" s="1"/>
  <c r="H1625" i="4"/>
  <c r="F1625" i="6" s="1"/>
  <c r="H1626" i="4"/>
  <c r="F1626" i="6" s="1"/>
  <c r="H1627" i="4"/>
  <c r="F1627" i="6" s="1"/>
  <c r="H1628" i="4"/>
  <c r="F1628" i="6" s="1"/>
  <c r="H1629" i="4"/>
  <c r="F1629" i="6" s="1"/>
  <c r="H1630" i="4"/>
  <c r="F1630" i="6" s="1"/>
  <c r="H1631" i="4"/>
  <c r="F1631" i="6" s="1"/>
  <c r="H1632" i="4"/>
  <c r="F1632" i="6" s="1"/>
  <c r="H1633" i="4"/>
  <c r="F1633" i="6" s="1"/>
  <c r="H1634" i="4"/>
  <c r="F1634" i="6" s="1"/>
  <c r="H1635" i="4"/>
  <c r="F1635" i="6" s="1"/>
  <c r="H1636" i="4"/>
  <c r="F1636" i="6" s="1"/>
  <c r="H1637" i="4"/>
  <c r="F1637" i="6" s="1"/>
  <c r="H1638" i="4"/>
  <c r="F1638" i="6" s="1"/>
  <c r="H1639" i="4"/>
  <c r="F1639" i="6" s="1"/>
  <c r="H1640" i="4"/>
  <c r="F1640" i="6" s="1"/>
  <c r="H1641" i="4"/>
  <c r="F1641" i="6" s="1"/>
  <c r="H1642" i="4"/>
  <c r="F1642" i="6" s="1"/>
  <c r="H1643" i="4"/>
  <c r="F1643" i="6" s="1"/>
  <c r="H1644" i="4"/>
  <c r="F1644" i="6" s="1"/>
  <c r="H1645" i="4"/>
  <c r="F1645" i="6" s="1"/>
  <c r="H1646" i="4"/>
  <c r="F1646" i="6" s="1"/>
  <c r="H1647" i="4"/>
  <c r="F1647" i="6" s="1"/>
  <c r="H1648" i="4"/>
  <c r="F1648" i="6" s="1"/>
  <c r="H1649" i="4"/>
  <c r="F1649" i="6" s="1"/>
  <c r="H1650" i="4"/>
  <c r="F1650" i="6" s="1"/>
  <c r="H1651" i="4"/>
  <c r="F1651" i="6" s="1"/>
  <c r="H1652" i="4"/>
  <c r="F1652" i="6" s="1"/>
  <c r="H1653" i="4"/>
  <c r="F1653" i="6" s="1"/>
  <c r="H1654" i="4"/>
  <c r="F1654" i="6" s="1"/>
  <c r="H1655" i="4"/>
  <c r="F1655" i="6" s="1"/>
  <c r="H1656" i="4"/>
  <c r="F1656" i="6" s="1"/>
  <c r="H1657" i="4"/>
  <c r="F1657" i="6" s="1"/>
  <c r="H1658" i="4"/>
  <c r="F1658" i="6" s="1"/>
  <c r="H1659" i="4"/>
  <c r="F1659" i="6" s="1"/>
  <c r="H1660" i="4"/>
  <c r="F1660" i="6" s="1"/>
  <c r="H1661" i="4"/>
  <c r="F1661" i="6" s="1"/>
  <c r="H1662" i="4"/>
  <c r="F1662" i="6" s="1"/>
  <c r="H1663" i="4"/>
  <c r="F1663" i="6" s="1"/>
  <c r="H1664" i="4"/>
  <c r="F1664" i="6" s="1"/>
  <c r="H1665" i="4"/>
  <c r="F1665" i="6" s="1"/>
  <c r="H1666" i="4"/>
  <c r="F1666" i="6" s="1"/>
  <c r="H1667" i="4"/>
  <c r="F1667" i="6" s="1"/>
  <c r="H1668" i="4"/>
  <c r="F1668" i="6" s="1"/>
  <c r="H1669" i="4"/>
  <c r="F1669" i="6" s="1"/>
  <c r="H1670" i="4"/>
  <c r="F1670" i="6" s="1"/>
  <c r="H1671" i="4"/>
  <c r="F1671" i="6" s="1"/>
  <c r="H1672" i="4"/>
  <c r="F1672" i="6" s="1"/>
  <c r="H1673" i="4"/>
  <c r="F1673" i="6" s="1"/>
  <c r="H1674" i="4"/>
  <c r="F1674" i="6" s="1"/>
  <c r="H1675" i="4"/>
  <c r="F1675" i="6" s="1"/>
  <c r="H1676" i="4"/>
  <c r="F1676" i="6" s="1"/>
  <c r="H1677" i="4"/>
  <c r="F1677" i="6" s="1"/>
  <c r="H1678" i="4"/>
  <c r="F1678" i="6" s="1"/>
  <c r="H1679" i="4"/>
  <c r="F1679" i="6" s="1"/>
  <c r="H1680" i="4"/>
  <c r="F1680" i="6" s="1"/>
  <c r="H1681" i="4"/>
  <c r="F1681" i="6" s="1"/>
  <c r="H1682" i="4"/>
  <c r="F1682" i="6" s="1"/>
  <c r="H1683" i="4"/>
  <c r="F1683" i="6" s="1"/>
  <c r="H1684" i="4"/>
  <c r="F1684" i="6" s="1"/>
  <c r="H1685" i="4"/>
  <c r="F1685" i="6" s="1"/>
  <c r="H1686" i="4"/>
  <c r="F1686" i="6" s="1"/>
  <c r="H1687" i="4"/>
  <c r="F1687" i="6" s="1"/>
  <c r="H1688" i="4"/>
  <c r="F1688" i="6" s="1"/>
  <c r="H1689" i="4"/>
  <c r="F1689" i="6" s="1"/>
  <c r="H1690" i="4"/>
  <c r="F1690" i="6" s="1"/>
  <c r="H1691" i="4"/>
  <c r="F1691" i="6" s="1"/>
  <c r="H1692" i="4"/>
  <c r="F1692" i="6" s="1"/>
  <c r="H1693" i="4"/>
  <c r="F1693" i="6" s="1"/>
  <c r="H1694" i="4"/>
  <c r="F1694" i="6" s="1"/>
  <c r="H1695" i="4"/>
  <c r="F1695" i="6" s="1"/>
  <c r="H1696" i="4"/>
  <c r="F1696" i="6" s="1"/>
  <c r="H1697" i="4"/>
  <c r="F1697" i="6" s="1"/>
  <c r="H1698" i="4"/>
  <c r="F1698" i="6" s="1"/>
  <c r="H1699" i="4"/>
  <c r="F1699" i="6" s="1"/>
  <c r="H1700" i="4"/>
  <c r="F1700" i="6" s="1"/>
  <c r="H1701" i="4"/>
  <c r="F1701" i="6" s="1"/>
  <c r="H1702" i="4"/>
  <c r="F1702" i="6" s="1"/>
  <c r="H1703" i="4"/>
  <c r="F1703" i="6" s="1"/>
  <c r="H1704" i="4"/>
  <c r="F1704" i="6" s="1"/>
  <c r="H1705" i="4"/>
  <c r="F1705" i="6" s="1"/>
  <c r="H1706" i="4"/>
  <c r="F1706" i="6" s="1"/>
  <c r="H1707" i="4"/>
  <c r="F1707" i="6" s="1"/>
  <c r="H1708" i="4"/>
  <c r="F1708" i="6" s="1"/>
  <c r="H1709" i="4"/>
  <c r="F1709" i="6" s="1"/>
  <c r="H1710" i="4"/>
  <c r="F1710" i="6" s="1"/>
  <c r="H1711" i="4"/>
  <c r="F1711" i="6" s="1"/>
  <c r="H1712" i="4"/>
  <c r="F1712" i="6" s="1"/>
  <c r="H1713" i="4"/>
  <c r="F1713" i="6" s="1"/>
  <c r="H1714" i="4"/>
  <c r="F1714" i="6" s="1"/>
  <c r="H1715" i="4"/>
  <c r="F1715" i="6" s="1"/>
  <c r="H1716" i="4"/>
  <c r="F1716" i="6" s="1"/>
  <c r="H1717" i="4"/>
  <c r="F1717" i="6" s="1"/>
  <c r="H1718" i="4"/>
  <c r="F1718" i="6" s="1"/>
  <c r="H1719" i="4"/>
  <c r="F1719" i="6" s="1"/>
  <c r="H1720" i="4"/>
  <c r="F1720" i="6" s="1"/>
  <c r="H1721" i="4"/>
  <c r="F1721" i="6" s="1"/>
  <c r="H1722" i="4"/>
  <c r="F1722" i="6" s="1"/>
  <c r="H1723" i="4"/>
  <c r="F1723" i="6" s="1"/>
  <c r="H1724" i="4"/>
  <c r="F1724" i="6" s="1"/>
  <c r="H1725" i="4"/>
  <c r="F1725" i="6" s="1"/>
  <c r="H1726" i="4"/>
  <c r="F1726" i="6" s="1"/>
  <c r="H1727" i="4"/>
  <c r="F1727" i="6" s="1"/>
  <c r="H1728" i="4"/>
  <c r="F1728" i="6" s="1"/>
  <c r="H1729" i="4"/>
  <c r="F1729" i="6" s="1"/>
  <c r="H1730" i="4"/>
  <c r="F1730" i="6" s="1"/>
  <c r="H1731" i="4"/>
  <c r="F1731" i="6" s="1"/>
  <c r="H1732" i="4"/>
  <c r="F1732" i="6" s="1"/>
  <c r="H1733" i="4"/>
  <c r="F1733" i="6" s="1"/>
  <c r="H1734" i="4"/>
  <c r="F1734" i="6" s="1"/>
  <c r="H1735" i="4"/>
  <c r="F1735" i="6" s="1"/>
  <c r="H1736" i="4"/>
  <c r="F1736" i="6" s="1"/>
  <c r="H1737" i="4"/>
  <c r="F1737" i="6" s="1"/>
  <c r="H1738" i="4"/>
  <c r="F1738" i="6" s="1"/>
  <c r="H1739" i="4"/>
  <c r="F1739" i="6" s="1"/>
  <c r="H1740" i="4"/>
  <c r="F1740" i="6" s="1"/>
  <c r="H1741" i="4"/>
  <c r="F1741" i="6" s="1"/>
  <c r="H1742" i="4"/>
  <c r="F1742" i="6" s="1"/>
  <c r="H1743" i="4"/>
  <c r="F1743" i="6" s="1"/>
  <c r="H1744" i="4"/>
  <c r="F1744" i="6" s="1"/>
  <c r="H1745" i="4"/>
  <c r="F1745" i="6" s="1"/>
  <c r="H1746" i="4"/>
  <c r="F1746" i="6" s="1"/>
  <c r="H1747" i="4"/>
  <c r="F1747" i="6" s="1"/>
  <c r="H1748" i="4"/>
  <c r="F1748" i="6" s="1"/>
  <c r="H1749" i="4"/>
  <c r="F1749" i="6" s="1"/>
  <c r="H1750" i="4"/>
  <c r="F1750" i="6" s="1"/>
  <c r="H1751" i="4"/>
  <c r="F1751" i="6" s="1"/>
  <c r="H1752" i="4"/>
  <c r="F1752" i="6" s="1"/>
  <c r="H1753" i="4"/>
  <c r="F1753" i="6" s="1"/>
  <c r="H1754" i="4"/>
  <c r="F1754" i="6" s="1"/>
  <c r="H1755" i="4"/>
  <c r="F1755" i="6" s="1"/>
  <c r="H1756" i="4"/>
  <c r="F1756" i="6" s="1"/>
  <c r="H1757" i="4"/>
  <c r="F1757" i="6" s="1"/>
  <c r="H1758" i="4"/>
  <c r="F1758" i="6" s="1"/>
  <c r="H1759" i="4"/>
  <c r="F1759" i="6" s="1"/>
  <c r="H1760" i="4"/>
  <c r="F1760" i="6" s="1"/>
  <c r="H1761" i="4"/>
  <c r="F1761" i="6" s="1"/>
  <c r="H1762" i="4"/>
  <c r="F1762" i="6" s="1"/>
  <c r="H1763" i="4"/>
  <c r="F1763" i="6" s="1"/>
  <c r="H1764" i="4"/>
  <c r="F1764" i="6" s="1"/>
  <c r="H1765" i="4"/>
  <c r="F1765" i="6" s="1"/>
  <c r="H1766" i="4"/>
  <c r="F1766" i="6" s="1"/>
  <c r="H1767" i="4"/>
  <c r="F1767" i="6" s="1"/>
  <c r="H1768" i="4"/>
  <c r="F1768" i="6" s="1"/>
  <c r="H1769" i="4"/>
  <c r="F1769" i="6" s="1"/>
  <c r="H1770" i="4"/>
  <c r="F1770" i="6" s="1"/>
  <c r="H1771" i="4"/>
  <c r="F1771" i="6" s="1"/>
  <c r="H1772" i="4"/>
  <c r="F1772" i="6" s="1"/>
  <c r="H1773" i="4"/>
  <c r="F1773" i="6" s="1"/>
  <c r="H1774" i="4"/>
  <c r="F1774" i="6" s="1"/>
  <c r="H1775" i="4"/>
  <c r="F1775" i="6" s="1"/>
  <c r="H1776" i="4"/>
  <c r="F1776" i="6" s="1"/>
  <c r="H1777" i="4"/>
  <c r="F1777" i="6" s="1"/>
  <c r="H1778" i="4"/>
  <c r="F1778" i="6" s="1"/>
  <c r="H1779" i="4"/>
  <c r="F1779" i="6" s="1"/>
  <c r="H1780" i="4"/>
  <c r="F1780" i="6" s="1"/>
  <c r="H1781" i="4"/>
  <c r="F1781" i="6" s="1"/>
  <c r="H1782" i="4"/>
  <c r="F1782" i="6" s="1"/>
  <c r="H1783" i="4"/>
  <c r="F1783" i="6" s="1"/>
  <c r="H1784" i="4"/>
  <c r="F1784" i="6" s="1"/>
  <c r="H1785" i="4"/>
  <c r="F1785" i="6" s="1"/>
  <c r="H1786" i="4"/>
  <c r="F1786" i="6" s="1"/>
  <c r="H1787" i="4"/>
  <c r="F1787" i="6" s="1"/>
  <c r="H1788" i="4"/>
  <c r="F1788" i="6" s="1"/>
  <c r="H1789" i="4"/>
  <c r="F1789" i="6" s="1"/>
  <c r="H1790" i="4"/>
  <c r="F1790" i="6" s="1"/>
  <c r="H1791" i="4"/>
  <c r="F1791" i="6" s="1"/>
  <c r="H1792" i="4"/>
  <c r="F1792" i="6" s="1"/>
  <c r="H1793" i="4"/>
  <c r="F1793" i="6" s="1"/>
  <c r="H1794" i="4"/>
  <c r="F1794" i="6" s="1"/>
  <c r="H1795" i="4"/>
  <c r="F1795" i="6" s="1"/>
  <c r="H1796" i="4"/>
  <c r="F1796" i="6" s="1"/>
  <c r="H1797" i="4"/>
  <c r="F1797" i="6" s="1"/>
  <c r="H1798" i="4"/>
  <c r="F1798" i="6" s="1"/>
  <c r="H1799" i="4"/>
  <c r="F1799" i="6" s="1"/>
  <c r="H1800" i="4"/>
  <c r="F1800" i="6" s="1"/>
  <c r="H1801" i="4"/>
  <c r="F1801" i="6" s="1"/>
  <c r="H1802" i="4"/>
  <c r="F1802" i="6" s="1"/>
  <c r="H1803" i="4"/>
  <c r="F1803" i="6" s="1"/>
  <c r="H1804" i="4"/>
  <c r="F1804" i="6" s="1"/>
  <c r="H1805" i="4"/>
  <c r="F1805" i="6" s="1"/>
  <c r="H1806" i="4"/>
  <c r="F1806" i="6" s="1"/>
  <c r="H1807" i="4"/>
  <c r="F1807" i="6" s="1"/>
  <c r="H1808" i="4"/>
  <c r="F1808" i="6" s="1"/>
  <c r="H1809" i="4"/>
  <c r="F1809" i="6" s="1"/>
  <c r="H1810" i="4"/>
  <c r="F1810" i="6" s="1"/>
  <c r="H1811" i="4"/>
  <c r="F1811" i="6" s="1"/>
  <c r="H1812" i="4"/>
  <c r="F1812" i="6" s="1"/>
  <c r="H1813" i="4"/>
  <c r="F1813" i="6" s="1"/>
  <c r="H1814" i="4"/>
  <c r="F1814" i="6" s="1"/>
  <c r="H1815" i="4"/>
  <c r="F1815" i="6" s="1"/>
  <c r="H1816" i="4"/>
  <c r="F1816" i="6" s="1"/>
  <c r="H1817" i="4"/>
  <c r="F1817" i="6" s="1"/>
  <c r="H1818" i="4"/>
  <c r="F1818" i="6" s="1"/>
  <c r="H1819" i="4"/>
  <c r="F1819" i="6" s="1"/>
  <c r="H1820" i="4"/>
  <c r="F1820" i="6" s="1"/>
  <c r="H1821" i="4"/>
  <c r="F1821" i="6" s="1"/>
  <c r="H1822" i="4"/>
  <c r="F1822" i="6" s="1"/>
  <c r="H1823" i="4"/>
  <c r="F1823" i="6" s="1"/>
  <c r="H1824" i="4"/>
  <c r="F1824" i="6" s="1"/>
  <c r="H1825" i="4"/>
  <c r="F1825" i="6" s="1"/>
  <c r="H1826" i="4"/>
  <c r="F1826" i="6" s="1"/>
  <c r="H1827" i="4"/>
  <c r="F1827" i="6" s="1"/>
  <c r="H1828" i="4"/>
  <c r="F1828" i="6" s="1"/>
  <c r="H1829" i="4"/>
  <c r="F1829" i="6" s="1"/>
  <c r="H1830" i="4"/>
  <c r="F1830" i="6" s="1"/>
  <c r="H1831" i="4"/>
  <c r="F1831" i="6" s="1"/>
  <c r="H1832" i="4"/>
  <c r="F1832" i="6" s="1"/>
  <c r="H1833" i="4"/>
  <c r="F1833" i="6" s="1"/>
  <c r="H1834" i="4"/>
  <c r="F1834" i="6" s="1"/>
  <c r="H1835" i="4"/>
  <c r="F1835" i="6" s="1"/>
  <c r="H1836" i="4"/>
  <c r="F1836" i="6" s="1"/>
  <c r="H1837" i="4"/>
  <c r="F1837" i="6" s="1"/>
  <c r="H1838" i="4"/>
  <c r="F1838" i="6" s="1"/>
  <c r="H1839" i="4"/>
  <c r="F1839" i="6" s="1"/>
  <c r="H1840" i="4"/>
  <c r="F1840" i="6" s="1"/>
  <c r="H1841" i="4"/>
  <c r="F1841" i="6" s="1"/>
  <c r="H1842" i="4"/>
  <c r="F1842" i="6" s="1"/>
  <c r="H1843" i="4"/>
  <c r="F1843" i="6" s="1"/>
  <c r="H1844" i="4"/>
  <c r="F1844" i="6" s="1"/>
  <c r="H1845" i="4"/>
  <c r="F1845" i="6" s="1"/>
  <c r="H1846" i="4"/>
  <c r="F1846" i="6" s="1"/>
  <c r="H1847" i="4"/>
  <c r="F1847" i="6" s="1"/>
  <c r="H1848" i="4"/>
  <c r="F1848" i="6" s="1"/>
  <c r="H1849" i="4"/>
  <c r="F1849" i="6" s="1"/>
  <c r="H1850" i="4"/>
  <c r="F1850" i="6" s="1"/>
  <c r="H1851" i="4"/>
  <c r="F1851" i="6" s="1"/>
  <c r="H1852" i="4"/>
  <c r="F1852" i="6" s="1"/>
  <c r="H1853" i="4"/>
  <c r="F1853" i="6" s="1"/>
  <c r="H1854" i="4"/>
  <c r="F1854" i="6" s="1"/>
  <c r="H1855" i="4"/>
  <c r="F1855" i="6" s="1"/>
  <c r="H1856" i="4"/>
  <c r="F1856" i="6" s="1"/>
  <c r="H1857" i="4"/>
  <c r="F1857" i="6" s="1"/>
  <c r="H1858" i="4"/>
  <c r="F1858" i="6" s="1"/>
  <c r="H1859" i="4"/>
  <c r="F1859" i="6" s="1"/>
  <c r="H1860" i="4"/>
  <c r="F1860" i="6" s="1"/>
  <c r="H1861" i="4"/>
  <c r="F1861" i="6" s="1"/>
  <c r="H1862" i="4"/>
  <c r="F1862" i="6" s="1"/>
  <c r="H1863" i="4"/>
  <c r="F1863" i="6" s="1"/>
  <c r="H1864" i="4"/>
  <c r="F1864" i="6" s="1"/>
  <c r="H1865" i="4"/>
  <c r="F1865" i="6" s="1"/>
  <c r="H1866" i="4"/>
  <c r="F1866" i="6" s="1"/>
  <c r="H1867" i="4"/>
  <c r="F1867" i="6" s="1"/>
  <c r="H1868" i="4"/>
  <c r="F1868" i="6" s="1"/>
  <c r="H1869" i="4"/>
  <c r="F1869" i="6" s="1"/>
  <c r="H1870" i="4"/>
  <c r="F1870" i="6" s="1"/>
  <c r="H1871" i="4"/>
  <c r="F1871" i="6" s="1"/>
  <c r="H1872" i="4"/>
  <c r="F1872" i="6" s="1"/>
  <c r="H1873" i="4"/>
  <c r="F1873" i="6" s="1"/>
  <c r="H1874" i="4"/>
  <c r="F1874" i="6" s="1"/>
  <c r="H1875" i="4"/>
  <c r="F1875" i="6" s="1"/>
  <c r="H1876" i="4"/>
  <c r="F1876" i="6" s="1"/>
  <c r="H1877" i="4"/>
  <c r="F1877" i="6" s="1"/>
  <c r="H1878" i="4"/>
  <c r="F1878" i="6" s="1"/>
  <c r="H1879" i="4"/>
  <c r="F1879" i="6" s="1"/>
  <c r="H1880" i="4"/>
  <c r="F1880" i="6" s="1"/>
  <c r="H1881" i="4"/>
  <c r="F1881" i="6" s="1"/>
  <c r="H1882" i="4"/>
  <c r="F1882" i="6" s="1"/>
  <c r="H1883" i="4"/>
  <c r="F1883" i="6" s="1"/>
  <c r="H1884" i="4"/>
  <c r="F1884" i="6" s="1"/>
  <c r="H1885" i="4"/>
  <c r="F1885" i="6" s="1"/>
  <c r="H1886" i="4"/>
  <c r="F1886" i="6" s="1"/>
  <c r="H1887" i="4"/>
  <c r="F1887" i="6" s="1"/>
  <c r="H1888" i="4"/>
  <c r="F1888" i="6" s="1"/>
  <c r="H1889" i="4"/>
  <c r="F1889" i="6" s="1"/>
  <c r="H1890" i="4"/>
  <c r="F1890" i="6" s="1"/>
  <c r="H1891" i="4"/>
  <c r="F1891" i="6" s="1"/>
  <c r="H1892" i="4"/>
  <c r="F1892" i="6" s="1"/>
  <c r="H1893" i="4"/>
  <c r="F1893" i="6" s="1"/>
  <c r="H1894" i="4"/>
  <c r="F1894" i="6" s="1"/>
  <c r="H1895" i="4"/>
  <c r="F1895" i="6" s="1"/>
  <c r="H1896" i="4"/>
  <c r="F1896" i="6" s="1"/>
  <c r="H1897" i="4"/>
  <c r="F1897" i="6" s="1"/>
  <c r="H1898" i="4"/>
  <c r="F1898" i="6" s="1"/>
  <c r="H1899" i="4"/>
  <c r="F1899" i="6" s="1"/>
  <c r="H1900" i="4"/>
  <c r="F1900" i="6" s="1"/>
  <c r="H1901" i="4"/>
  <c r="F1901" i="6" s="1"/>
  <c r="H1902" i="4"/>
  <c r="F1902" i="6" s="1"/>
  <c r="H1903" i="4"/>
  <c r="F1903" i="6" s="1"/>
  <c r="H1904" i="4"/>
  <c r="F1904" i="6" s="1"/>
  <c r="H1905" i="4"/>
  <c r="F1905" i="6" s="1"/>
  <c r="H1906" i="4"/>
  <c r="F1906" i="6" s="1"/>
  <c r="H1907" i="4"/>
  <c r="F1907" i="6" s="1"/>
  <c r="H1908" i="4"/>
  <c r="F1908" i="6" s="1"/>
  <c r="H1909" i="4"/>
  <c r="F1909" i="6" s="1"/>
  <c r="H1910" i="4"/>
  <c r="F1910" i="6" s="1"/>
  <c r="H1911" i="4"/>
  <c r="F1911" i="6" s="1"/>
  <c r="H1912" i="4"/>
  <c r="F1912" i="6" s="1"/>
  <c r="H1913" i="4"/>
  <c r="F1913" i="6" s="1"/>
  <c r="H1914" i="4"/>
  <c r="F1914" i="6" s="1"/>
  <c r="H1915" i="4"/>
  <c r="F1915" i="6" s="1"/>
  <c r="H1916" i="4"/>
  <c r="F1916" i="6" s="1"/>
  <c r="H1917" i="4"/>
  <c r="F1917" i="6" s="1"/>
  <c r="H1918" i="4"/>
  <c r="F1918" i="6" s="1"/>
  <c r="H1919" i="4"/>
  <c r="F1919" i="6" s="1"/>
  <c r="H1920" i="4"/>
  <c r="F1920" i="6" s="1"/>
  <c r="H1921" i="4"/>
  <c r="F1921" i="6" s="1"/>
  <c r="H1922" i="4"/>
  <c r="F1922" i="6" s="1"/>
  <c r="H1923" i="4"/>
  <c r="F1923" i="6" s="1"/>
  <c r="H1924" i="4"/>
  <c r="F1924" i="6" s="1"/>
  <c r="H1925" i="4"/>
  <c r="F1925" i="6" s="1"/>
  <c r="H1926" i="4"/>
  <c r="F1926" i="6" s="1"/>
  <c r="H1927" i="4"/>
  <c r="F1927" i="6" s="1"/>
  <c r="H1928" i="4"/>
  <c r="F1928" i="6" s="1"/>
  <c r="H1929" i="4"/>
  <c r="F1929" i="6" s="1"/>
  <c r="H1930" i="4"/>
  <c r="F1930" i="6" s="1"/>
  <c r="H1931" i="4"/>
  <c r="F1931" i="6" s="1"/>
  <c r="H1932" i="4"/>
  <c r="F1932" i="6" s="1"/>
  <c r="H1933" i="4"/>
  <c r="F1933" i="6" s="1"/>
  <c r="H1934" i="4"/>
  <c r="F1934" i="6" s="1"/>
  <c r="H1935" i="4"/>
  <c r="F1935" i="6" s="1"/>
  <c r="H1936" i="4"/>
  <c r="F1936" i="6" s="1"/>
  <c r="H1937" i="4"/>
  <c r="F1937" i="6" s="1"/>
  <c r="H1938" i="4"/>
  <c r="F1938" i="6" s="1"/>
  <c r="H1939" i="4"/>
  <c r="F1939" i="6" s="1"/>
  <c r="H1940" i="4"/>
  <c r="F1940" i="6" s="1"/>
  <c r="H1941" i="4"/>
  <c r="F1941" i="6" s="1"/>
  <c r="H1942" i="4"/>
  <c r="F1942" i="6" s="1"/>
  <c r="H1943" i="4"/>
  <c r="F1943" i="6" s="1"/>
  <c r="H1944" i="4"/>
  <c r="F1944" i="6" s="1"/>
  <c r="H1945" i="4"/>
  <c r="F1945" i="6" s="1"/>
  <c r="H1946" i="4"/>
  <c r="F1946" i="6" s="1"/>
  <c r="H1947" i="4"/>
  <c r="F1947" i="6" s="1"/>
  <c r="H1948" i="4"/>
  <c r="F1948" i="6" s="1"/>
  <c r="H1949" i="4"/>
  <c r="F1949" i="6" s="1"/>
  <c r="H1950" i="4"/>
  <c r="F1950" i="6" s="1"/>
  <c r="H1951" i="4"/>
  <c r="F1951" i="6" s="1"/>
  <c r="H1952" i="4"/>
  <c r="F1952" i="6" s="1"/>
  <c r="H1953" i="4"/>
  <c r="F1953" i="6" s="1"/>
  <c r="H1954" i="4"/>
  <c r="F1954" i="6" s="1"/>
  <c r="H1955" i="4"/>
  <c r="F1955" i="6" s="1"/>
  <c r="H1956" i="4"/>
  <c r="F1956" i="6" s="1"/>
  <c r="H1957" i="4"/>
  <c r="F1957" i="6" s="1"/>
  <c r="H1958" i="4"/>
  <c r="F1958" i="6" s="1"/>
  <c r="H1959" i="4"/>
  <c r="F1959" i="6" s="1"/>
  <c r="H1960" i="4"/>
  <c r="F1960" i="6" s="1"/>
  <c r="H1961" i="4"/>
  <c r="F1961" i="6" s="1"/>
  <c r="H1962" i="4"/>
  <c r="F1962" i="6" s="1"/>
  <c r="H1963" i="4"/>
  <c r="F1963" i="6" s="1"/>
  <c r="H1964" i="4"/>
  <c r="F1964" i="6" s="1"/>
  <c r="H1965" i="4"/>
  <c r="F1965" i="6" s="1"/>
  <c r="H1966" i="4"/>
  <c r="F1966" i="6" s="1"/>
  <c r="H1967" i="4"/>
  <c r="F1967" i="6" s="1"/>
  <c r="H1968" i="4"/>
  <c r="F1968" i="6" s="1"/>
  <c r="H1969" i="4"/>
  <c r="F1969" i="6" s="1"/>
  <c r="H1970" i="4"/>
  <c r="F1970" i="6" s="1"/>
  <c r="H1971" i="4"/>
  <c r="F1971" i="6" s="1"/>
  <c r="H1972" i="4"/>
  <c r="F1972" i="6" s="1"/>
  <c r="H1973" i="4"/>
  <c r="F1973" i="6" s="1"/>
  <c r="H1974" i="4"/>
  <c r="F1974" i="6" s="1"/>
  <c r="H1975" i="4"/>
  <c r="F1975" i="6" s="1"/>
  <c r="H1976" i="4"/>
  <c r="F1976" i="6" s="1"/>
  <c r="H1977" i="4"/>
  <c r="F1977" i="6" s="1"/>
  <c r="H1978" i="4"/>
  <c r="F1978" i="6" s="1"/>
  <c r="H1979" i="4"/>
  <c r="F1979" i="6" s="1"/>
  <c r="H1980" i="4"/>
  <c r="F1980" i="6" s="1"/>
  <c r="H1981" i="4"/>
  <c r="F1981" i="6" s="1"/>
  <c r="H1982" i="4"/>
  <c r="F1982" i="6" s="1"/>
  <c r="H1983" i="4"/>
  <c r="F1983" i="6" s="1"/>
  <c r="H1984" i="4"/>
  <c r="F1984" i="6" s="1"/>
  <c r="H1985" i="4"/>
  <c r="F1985" i="6" s="1"/>
  <c r="H1986" i="4"/>
  <c r="F1986" i="6" s="1"/>
  <c r="H1987" i="4"/>
  <c r="F1987" i="6" s="1"/>
  <c r="H1988" i="4"/>
  <c r="F1988" i="6" s="1"/>
  <c r="H1989" i="4"/>
  <c r="F1989" i="6" s="1"/>
  <c r="H1990" i="4"/>
  <c r="F1990" i="6" s="1"/>
  <c r="H1991" i="4"/>
  <c r="F1991" i="6" s="1"/>
  <c r="H1992" i="4"/>
  <c r="F1992" i="6" s="1"/>
  <c r="H1993" i="4"/>
  <c r="F1993" i="6" s="1"/>
  <c r="H1994" i="4"/>
  <c r="F1994" i="6" s="1"/>
  <c r="H1995" i="4"/>
  <c r="F1995" i="6" s="1"/>
  <c r="H1996" i="4"/>
  <c r="F1996" i="6" s="1"/>
  <c r="H1997" i="4"/>
  <c r="F1997" i="6" s="1"/>
  <c r="H1998" i="4"/>
  <c r="F1998" i="6" s="1"/>
  <c r="H1999" i="4"/>
  <c r="F1999" i="6" s="1"/>
  <c r="H2000" i="4"/>
  <c r="F2000" i="6" s="1"/>
  <c r="H2001" i="4"/>
  <c r="F2001" i="6" s="1"/>
  <c r="H2002" i="4"/>
  <c r="F2002" i="6" s="1"/>
  <c r="H2003" i="4"/>
  <c r="F2003" i="6" s="1"/>
  <c r="H2004" i="4"/>
  <c r="F2004" i="6" s="1"/>
  <c r="H2005" i="4"/>
  <c r="F2005" i="6" s="1"/>
  <c r="H2006" i="4"/>
  <c r="F2006" i="6" s="1"/>
  <c r="H2007" i="4"/>
  <c r="F2007" i="6" s="1"/>
  <c r="H2008" i="4"/>
  <c r="F2008" i="6" s="1"/>
  <c r="H2009" i="4"/>
  <c r="F2009" i="6" s="1"/>
  <c r="H2010" i="4"/>
  <c r="F2010" i="6" s="1"/>
  <c r="H2011" i="4"/>
  <c r="F2011" i="6" s="1"/>
  <c r="H2012" i="4"/>
  <c r="F2012" i="6" s="1"/>
  <c r="H2013" i="4"/>
  <c r="F2013" i="6" s="1"/>
  <c r="H2014" i="4"/>
  <c r="F2014" i="6" s="1"/>
  <c r="H2015" i="4"/>
  <c r="F2015" i="6" s="1"/>
  <c r="H2016" i="4"/>
  <c r="F2016" i="6" s="1"/>
  <c r="H2017" i="4"/>
  <c r="F2017" i="6" s="1"/>
  <c r="H2018" i="4"/>
  <c r="F2018" i="6" s="1"/>
  <c r="H2019" i="4"/>
  <c r="F2019" i="6" s="1"/>
  <c r="H2020" i="4"/>
  <c r="F2020" i="6" s="1"/>
  <c r="H2021" i="4"/>
  <c r="F2021" i="6" s="1"/>
  <c r="H2022" i="4"/>
  <c r="F2022" i="6" s="1"/>
  <c r="H2023" i="4"/>
  <c r="F2023" i="6" s="1"/>
  <c r="H2024" i="4"/>
  <c r="F2024" i="6" s="1"/>
  <c r="H2025" i="4"/>
  <c r="F2025" i="6" s="1"/>
  <c r="H2026" i="4"/>
  <c r="F2026" i="6" s="1"/>
  <c r="H2027" i="4"/>
  <c r="F2027" i="6" s="1"/>
  <c r="H2028" i="4"/>
  <c r="F2028" i="6" s="1"/>
  <c r="H2029" i="4"/>
  <c r="F2029" i="6" s="1"/>
  <c r="H2030" i="4"/>
  <c r="F2030" i="6" s="1"/>
  <c r="H2031" i="4"/>
  <c r="F2031" i="6" s="1"/>
  <c r="H2032" i="4"/>
  <c r="F2032" i="6" s="1"/>
  <c r="H2033" i="4"/>
  <c r="F2033" i="6" s="1"/>
  <c r="H2034" i="4"/>
  <c r="F2034" i="6" s="1"/>
  <c r="H2035" i="4"/>
  <c r="F2035" i="6" s="1"/>
  <c r="H2036" i="4"/>
  <c r="F2036" i="6" s="1"/>
  <c r="H2037" i="4"/>
  <c r="F2037" i="6" s="1"/>
  <c r="H2038" i="4"/>
  <c r="F2038" i="6" s="1"/>
  <c r="H2039" i="4"/>
  <c r="F2039" i="6" s="1"/>
  <c r="H2040" i="4"/>
  <c r="F2040" i="6" s="1"/>
  <c r="H2041" i="4"/>
  <c r="F2041" i="6" s="1"/>
  <c r="H2042" i="4"/>
  <c r="F2042" i="6" s="1"/>
  <c r="H2043" i="4"/>
  <c r="F2043" i="6" s="1"/>
  <c r="H2044" i="4"/>
  <c r="F2044" i="6" s="1"/>
  <c r="H2045" i="4"/>
  <c r="F2045" i="6" s="1"/>
  <c r="H2046" i="4"/>
  <c r="F2046" i="6" s="1"/>
  <c r="H2047" i="4"/>
  <c r="F2047" i="6" s="1"/>
  <c r="H2048" i="4"/>
  <c r="F2048" i="6" s="1"/>
  <c r="H2049" i="4"/>
  <c r="F2049" i="6" s="1"/>
  <c r="H2050" i="4"/>
  <c r="F2050" i="6" s="1"/>
  <c r="H2051" i="4"/>
  <c r="F2051" i="6" s="1"/>
  <c r="H2052" i="4"/>
  <c r="F2052" i="6" s="1"/>
  <c r="H2053" i="4"/>
  <c r="F2053" i="6" s="1"/>
  <c r="H2054" i="4"/>
  <c r="F2054" i="6" s="1"/>
  <c r="H2055" i="4"/>
  <c r="F2055" i="6" s="1"/>
  <c r="H2056" i="4"/>
  <c r="F2056" i="6" s="1"/>
  <c r="H2057" i="4"/>
  <c r="F2057" i="6" s="1"/>
  <c r="H2058" i="4"/>
  <c r="F2058" i="6" s="1"/>
  <c r="H2059" i="4"/>
  <c r="F2059" i="6" s="1"/>
  <c r="H2060" i="4"/>
  <c r="F2060" i="6" s="1"/>
  <c r="H2061" i="4"/>
  <c r="F2061" i="6" s="1"/>
  <c r="H2062" i="4"/>
  <c r="F2062" i="6" s="1"/>
  <c r="H2063" i="4"/>
  <c r="F2063" i="6" s="1"/>
  <c r="H2064" i="4"/>
  <c r="F2064" i="6" s="1"/>
  <c r="H2065" i="4"/>
  <c r="F2065" i="6" s="1"/>
  <c r="H2066" i="4"/>
  <c r="F2066" i="6" s="1"/>
  <c r="H2067" i="4"/>
  <c r="F2067" i="6" s="1"/>
  <c r="H2068" i="4"/>
  <c r="F2068" i="6" s="1"/>
  <c r="H2069" i="4"/>
  <c r="F2069" i="6" s="1"/>
  <c r="H2070" i="4"/>
  <c r="F2070" i="6" s="1"/>
  <c r="H2071" i="4"/>
  <c r="F2071" i="6" s="1"/>
  <c r="H2072" i="4"/>
  <c r="F2072" i="6" s="1"/>
  <c r="H2073" i="4"/>
  <c r="F2073" i="6" s="1"/>
  <c r="H2074" i="4"/>
  <c r="F2074" i="6" s="1"/>
  <c r="H2075" i="4"/>
  <c r="F2075" i="6" s="1"/>
  <c r="H2076" i="4"/>
  <c r="F2076" i="6" s="1"/>
  <c r="H2077" i="4"/>
  <c r="F2077" i="6" s="1"/>
  <c r="H2078" i="4"/>
  <c r="F2078" i="6" s="1"/>
  <c r="H2079" i="4"/>
  <c r="F2079" i="6" s="1"/>
  <c r="H2080" i="4"/>
  <c r="F2080" i="6" s="1"/>
  <c r="H2081" i="4"/>
  <c r="F2081" i="6" s="1"/>
  <c r="H2082" i="4"/>
  <c r="F2082" i="6" s="1"/>
  <c r="H2083" i="4"/>
  <c r="F2083" i="6" s="1"/>
  <c r="H2084" i="4"/>
  <c r="F2084" i="6" s="1"/>
  <c r="H2085" i="4"/>
  <c r="F2085" i="6" s="1"/>
  <c r="H2086" i="4"/>
  <c r="F2086" i="6" s="1"/>
  <c r="H2087" i="4"/>
  <c r="F2087" i="6" s="1"/>
  <c r="H2088" i="4"/>
  <c r="F2088" i="6" s="1"/>
  <c r="H2089" i="4"/>
  <c r="F2089" i="6" s="1"/>
  <c r="H2090" i="4"/>
  <c r="F2090" i="6" s="1"/>
  <c r="H2091" i="4"/>
  <c r="F2091" i="6" s="1"/>
  <c r="H2092" i="4"/>
  <c r="F2092" i="6" s="1"/>
  <c r="H2093" i="4"/>
  <c r="F2093" i="6" s="1"/>
  <c r="H2094" i="4"/>
  <c r="F2094" i="6" s="1"/>
  <c r="H2095" i="4"/>
  <c r="F2095" i="6" s="1"/>
  <c r="H2096" i="4"/>
  <c r="F2096" i="6" s="1"/>
  <c r="H2097" i="4"/>
  <c r="F2097" i="6" s="1"/>
  <c r="H2098" i="4"/>
  <c r="F2098" i="6" s="1"/>
  <c r="H2099" i="4"/>
  <c r="F2099" i="6" s="1"/>
  <c r="H2100" i="4"/>
  <c r="F2100" i="6" s="1"/>
  <c r="H2101" i="4"/>
  <c r="F2101" i="6" s="1"/>
  <c r="H2102" i="4"/>
  <c r="F2102" i="6" s="1"/>
  <c r="H2103" i="4"/>
  <c r="F2103" i="6" s="1"/>
  <c r="H2104" i="4"/>
  <c r="F2104" i="6" s="1"/>
  <c r="H2105" i="4"/>
  <c r="F2105" i="6" s="1"/>
  <c r="H2106" i="4"/>
  <c r="F2106" i="6" s="1"/>
  <c r="H2107" i="4"/>
  <c r="F2107" i="6" s="1"/>
  <c r="H2108" i="4"/>
  <c r="F2108" i="6" s="1"/>
  <c r="H2109" i="4"/>
  <c r="F2109" i="6" s="1"/>
  <c r="H2110" i="4"/>
  <c r="F2110" i="6" s="1"/>
  <c r="H2111" i="4"/>
  <c r="F2111" i="6" s="1"/>
  <c r="H2112" i="4"/>
  <c r="F2112" i="6" s="1"/>
  <c r="H2113" i="4"/>
  <c r="F2113" i="6" s="1"/>
  <c r="H2114" i="4"/>
  <c r="F2114" i="6" s="1"/>
  <c r="H2115" i="4"/>
  <c r="F2115" i="6" s="1"/>
  <c r="H2116" i="4"/>
  <c r="F2116" i="6" s="1"/>
  <c r="H2117" i="4"/>
  <c r="F2117" i="6" s="1"/>
  <c r="H2118" i="4"/>
  <c r="F2118" i="6" s="1"/>
  <c r="H2119" i="4"/>
  <c r="F2119" i="6" s="1"/>
  <c r="H2120" i="4"/>
  <c r="F2120" i="6" s="1"/>
  <c r="H2121" i="4"/>
  <c r="F2121" i="6" s="1"/>
  <c r="H2122" i="4"/>
  <c r="F2122" i="6" s="1"/>
  <c r="H2123" i="4"/>
  <c r="F2123" i="6" s="1"/>
  <c r="H2124" i="4"/>
  <c r="F2124" i="6" s="1"/>
  <c r="H2125" i="4"/>
  <c r="F2125" i="6" s="1"/>
  <c r="H2126" i="4"/>
  <c r="F2126" i="6" s="1"/>
  <c r="H2127" i="4"/>
  <c r="F2127" i="6" s="1"/>
  <c r="H2128" i="4"/>
  <c r="F2128" i="6" s="1"/>
  <c r="H2129" i="4"/>
  <c r="F2129" i="6" s="1"/>
  <c r="H2130" i="4"/>
  <c r="F2130" i="6" s="1"/>
  <c r="H2131" i="4"/>
  <c r="F2131" i="6" s="1"/>
  <c r="H2132" i="4"/>
  <c r="F2132" i="6" s="1"/>
  <c r="H2133" i="4"/>
  <c r="F2133" i="6" s="1"/>
  <c r="H2134" i="4"/>
  <c r="F2134" i="6" s="1"/>
  <c r="H2135" i="4"/>
  <c r="F2135" i="6" s="1"/>
  <c r="H2136" i="4"/>
  <c r="F2136" i="6" s="1"/>
  <c r="H2137" i="4"/>
  <c r="F2137" i="6" s="1"/>
  <c r="H2138" i="4"/>
  <c r="F2138" i="6" s="1"/>
  <c r="H2139" i="4"/>
  <c r="F2139" i="6" s="1"/>
  <c r="H2140" i="4"/>
  <c r="F2140" i="6" s="1"/>
  <c r="H2141" i="4"/>
  <c r="F2141" i="6" s="1"/>
  <c r="H2142" i="4"/>
  <c r="F2142" i="6" s="1"/>
  <c r="H2143" i="4"/>
  <c r="F2143" i="6" s="1"/>
  <c r="H2144" i="4"/>
  <c r="F2144" i="6" s="1"/>
  <c r="H2145" i="4"/>
  <c r="F2145" i="6" s="1"/>
  <c r="H2146" i="4"/>
  <c r="F2146" i="6" s="1"/>
  <c r="H2147" i="4"/>
  <c r="F2147" i="6" s="1"/>
  <c r="H2148" i="4"/>
  <c r="F2148" i="6" s="1"/>
  <c r="H2149" i="4"/>
  <c r="F2149" i="6" s="1"/>
  <c r="H2150" i="4"/>
  <c r="F2150" i="6" s="1"/>
  <c r="H2151" i="4"/>
  <c r="F2151" i="6" s="1"/>
  <c r="H2152" i="4"/>
  <c r="F2152" i="6" s="1"/>
  <c r="H2153" i="4"/>
  <c r="F2153" i="6" s="1"/>
  <c r="H2154" i="4"/>
  <c r="F2154" i="6" s="1"/>
  <c r="H2155" i="4"/>
  <c r="F2155" i="6" s="1"/>
  <c r="H2156" i="4"/>
  <c r="F2156" i="6" s="1"/>
  <c r="H2157" i="4"/>
  <c r="F2157" i="6" s="1"/>
  <c r="H2158" i="4"/>
  <c r="F2158" i="6" s="1"/>
  <c r="H2159" i="4"/>
  <c r="F2159" i="6" s="1"/>
  <c r="H2160" i="4"/>
  <c r="F2160" i="6" s="1"/>
  <c r="H2161" i="4"/>
  <c r="F2161" i="6" s="1"/>
  <c r="H2162" i="4"/>
  <c r="F2162" i="6" s="1"/>
  <c r="H2163" i="4"/>
  <c r="F2163" i="6" s="1"/>
  <c r="H2164" i="4"/>
  <c r="F2164" i="6" s="1"/>
  <c r="H2165" i="4"/>
  <c r="F2165" i="6" s="1"/>
  <c r="H2166" i="4"/>
  <c r="F2166" i="6" s="1"/>
  <c r="H2167" i="4"/>
  <c r="F2167" i="6" s="1"/>
  <c r="H2168" i="4"/>
  <c r="F2168" i="6" s="1"/>
  <c r="H2169" i="4"/>
  <c r="F2169" i="6" s="1"/>
  <c r="H2170" i="4"/>
  <c r="F2170" i="6" s="1"/>
  <c r="H2171" i="4"/>
  <c r="F2171" i="6" s="1"/>
  <c r="H2172" i="4"/>
  <c r="F2172" i="6" s="1"/>
  <c r="H2173" i="4"/>
  <c r="F2173" i="6" s="1"/>
  <c r="H2174" i="4"/>
  <c r="F2174" i="6" s="1"/>
  <c r="H2175" i="4"/>
  <c r="F2175" i="6" s="1"/>
  <c r="H2176" i="4"/>
  <c r="F2176" i="6" s="1"/>
  <c r="H2177" i="4"/>
  <c r="F2177" i="6" s="1"/>
  <c r="H2178" i="4"/>
  <c r="F2178" i="6" s="1"/>
  <c r="H2179" i="4"/>
  <c r="F2179" i="6" s="1"/>
  <c r="H2180" i="4"/>
  <c r="F2180" i="6" s="1"/>
  <c r="H2181" i="4"/>
  <c r="F2181" i="6" s="1"/>
  <c r="H2182" i="4"/>
  <c r="F2182" i="6" s="1"/>
  <c r="H2183" i="4"/>
  <c r="F2183" i="6" s="1"/>
  <c r="H2184" i="4"/>
  <c r="F2184" i="6" s="1"/>
  <c r="H2185" i="4"/>
  <c r="F2185" i="6" s="1"/>
  <c r="H2186" i="4"/>
  <c r="F2186" i="6" s="1"/>
  <c r="H2187" i="4"/>
  <c r="F2187" i="6" s="1"/>
  <c r="H2188" i="4"/>
  <c r="F2188" i="6" s="1"/>
  <c r="H2189" i="4"/>
  <c r="F2189" i="6" s="1"/>
  <c r="H2190" i="4"/>
  <c r="F2190" i="6" s="1"/>
  <c r="H2191" i="4"/>
  <c r="F2191" i="6" s="1"/>
  <c r="H2192" i="4"/>
  <c r="F2192" i="6" s="1"/>
  <c r="H2193" i="4"/>
  <c r="F2193" i="6" s="1"/>
  <c r="H2194" i="4"/>
  <c r="F2194" i="6" s="1"/>
  <c r="H2195" i="4"/>
  <c r="F2195" i="6" s="1"/>
  <c r="H2196" i="4"/>
  <c r="F2196" i="6" s="1"/>
  <c r="H2197" i="4"/>
  <c r="F2197" i="6" s="1"/>
  <c r="H2198" i="4"/>
  <c r="F2198" i="6" s="1"/>
  <c r="H2199" i="4"/>
  <c r="F2199" i="6" s="1"/>
  <c r="H2200" i="4"/>
  <c r="F2200" i="6" s="1"/>
  <c r="H2201" i="4"/>
  <c r="F2201" i="6" s="1"/>
  <c r="H2202" i="4"/>
  <c r="F2202" i="6" s="1"/>
  <c r="H2203" i="4"/>
  <c r="F2203" i="6" s="1"/>
  <c r="H2204" i="4"/>
  <c r="F2204" i="6" s="1"/>
  <c r="H2205" i="4"/>
  <c r="F2205" i="6" s="1"/>
  <c r="H2206" i="4"/>
  <c r="F2206" i="6" s="1"/>
  <c r="H2207" i="4"/>
  <c r="F2207" i="6" s="1"/>
  <c r="H2208" i="4"/>
  <c r="F2208" i="6" s="1"/>
  <c r="H2209" i="4"/>
  <c r="F2209" i="6" s="1"/>
  <c r="H2210" i="4"/>
  <c r="F2210" i="6" s="1"/>
  <c r="H2211" i="4"/>
  <c r="F2211" i="6" s="1"/>
  <c r="H2212" i="4"/>
  <c r="F2212" i="6" s="1"/>
  <c r="H2213" i="4"/>
  <c r="F2213" i="6" s="1"/>
  <c r="H2214" i="4"/>
  <c r="F2214" i="6" s="1"/>
  <c r="H2215" i="4"/>
  <c r="F2215" i="6" s="1"/>
  <c r="H2216" i="4"/>
  <c r="F2216" i="6" s="1"/>
  <c r="H2217" i="4"/>
  <c r="F2217" i="6" s="1"/>
  <c r="H2218" i="4"/>
  <c r="F2218" i="6" s="1"/>
  <c r="H2219" i="4"/>
  <c r="F2219" i="6" s="1"/>
  <c r="H2220" i="4"/>
  <c r="F2220" i="6" s="1"/>
  <c r="H2221" i="4"/>
  <c r="F2221" i="6" s="1"/>
  <c r="H2222" i="4"/>
  <c r="F2222" i="6" s="1"/>
  <c r="H2223" i="4"/>
  <c r="F2223" i="6" s="1"/>
  <c r="H2224" i="4"/>
  <c r="F2224" i="6" s="1"/>
  <c r="H2225" i="4"/>
  <c r="F2225" i="6" s="1"/>
  <c r="H2226" i="4"/>
  <c r="F2226" i="6" s="1"/>
  <c r="H2227" i="4"/>
  <c r="F2227" i="6" s="1"/>
  <c r="H2228" i="4"/>
  <c r="F2228" i="6" s="1"/>
  <c r="H2229" i="4"/>
  <c r="F2229" i="6" s="1"/>
  <c r="H2230" i="4"/>
  <c r="F2230" i="6" s="1"/>
  <c r="H2231" i="4"/>
  <c r="F2231" i="6" s="1"/>
  <c r="H2232" i="4"/>
  <c r="F2232" i="6" s="1"/>
  <c r="H2233" i="4"/>
  <c r="F2233" i="6" s="1"/>
  <c r="H2234" i="4"/>
  <c r="F2234" i="6" s="1"/>
  <c r="H2235" i="4"/>
  <c r="F2235" i="6" s="1"/>
  <c r="H2236" i="4"/>
  <c r="F2236" i="6" s="1"/>
  <c r="H2237" i="4"/>
  <c r="F2237" i="6" s="1"/>
  <c r="H2238" i="4"/>
  <c r="F2238" i="6" s="1"/>
  <c r="H2239" i="4"/>
  <c r="F2239" i="6" s="1"/>
  <c r="H2240" i="4"/>
  <c r="F2240" i="6" s="1"/>
  <c r="H2241" i="4"/>
  <c r="F2241" i="6" s="1"/>
  <c r="H2242" i="4"/>
  <c r="F2242" i="6" s="1"/>
  <c r="H2243" i="4"/>
  <c r="F2243" i="6" s="1"/>
  <c r="H2244" i="4"/>
  <c r="F2244" i="6" s="1"/>
  <c r="H2245" i="4"/>
  <c r="F2245" i="6" s="1"/>
  <c r="H2246" i="4"/>
  <c r="F2246" i="6" s="1"/>
  <c r="H2247" i="4"/>
  <c r="F2247" i="6" s="1"/>
  <c r="H2248" i="4"/>
  <c r="F2248" i="6" s="1"/>
  <c r="H2249" i="4"/>
  <c r="F2249" i="6" s="1"/>
  <c r="H2250" i="4"/>
  <c r="F2250" i="6" s="1"/>
  <c r="H2251" i="4"/>
  <c r="F2251" i="6" s="1"/>
  <c r="H2252" i="4"/>
  <c r="F2252" i="6" s="1"/>
  <c r="H2253" i="4"/>
  <c r="F2253" i="6" s="1"/>
  <c r="H2254" i="4"/>
  <c r="F2254" i="6" s="1"/>
  <c r="H2255" i="4"/>
  <c r="F2255" i="6" s="1"/>
  <c r="H2256" i="4"/>
  <c r="F2256" i="6" s="1"/>
  <c r="H2257" i="4"/>
  <c r="F2257" i="6" s="1"/>
  <c r="H2258" i="4"/>
  <c r="F2258" i="6" s="1"/>
  <c r="H2259" i="4"/>
  <c r="F2259" i="6" s="1"/>
  <c r="H2260" i="4"/>
  <c r="F2260" i="6" s="1"/>
  <c r="H2261" i="4"/>
  <c r="F2261" i="6" s="1"/>
  <c r="H2262" i="4"/>
  <c r="F2262" i="6" s="1"/>
  <c r="H2263" i="4"/>
  <c r="F2263" i="6" s="1"/>
  <c r="H2264" i="4"/>
  <c r="F2264" i="6" s="1"/>
  <c r="H2265" i="4"/>
  <c r="F2265" i="6" s="1"/>
  <c r="H2266" i="4"/>
  <c r="F2266" i="6" s="1"/>
  <c r="H2267" i="4"/>
  <c r="F2267" i="6" s="1"/>
  <c r="H2268" i="4"/>
  <c r="F2268" i="6" s="1"/>
  <c r="H2269" i="4"/>
  <c r="F2269" i="6" s="1"/>
  <c r="H2270" i="4"/>
  <c r="F2270" i="6" s="1"/>
  <c r="H2271" i="4"/>
  <c r="F2271" i="6" s="1"/>
  <c r="H2272" i="4"/>
  <c r="F2272" i="6" s="1"/>
  <c r="H2273" i="4"/>
  <c r="F2273" i="6" s="1"/>
  <c r="H2274" i="4"/>
  <c r="F2274" i="6" s="1"/>
  <c r="H2275" i="4"/>
  <c r="F2275" i="6" s="1"/>
  <c r="H2276" i="4"/>
  <c r="F2276" i="6" s="1"/>
  <c r="H2277" i="4"/>
  <c r="F2277" i="6" s="1"/>
  <c r="H2278" i="4"/>
  <c r="F2278" i="6" s="1"/>
  <c r="H2279" i="4"/>
  <c r="F2279" i="6" s="1"/>
  <c r="H2280" i="4"/>
  <c r="F2280" i="6" s="1"/>
  <c r="H2281" i="4"/>
  <c r="F2281" i="6" s="1"/>
  <c r="H2282" i="4"/>
  <c r="F2282" i="6" s="1"/>
  <c r="H2283" i="4"/>
  <c r="F2283" i="6" s="1"/>
  <c r="H2284" i="4"/>
  <c r="F2284" i="6" s="1"/>
  <c r="H2285" i="4"/>
  <c r="F2285" i="6" s="1"/>
  <c r="H2286" i="4"/>
  <c r="F2286" i="6" s="1"/>
  <c r="H2287" i="4"/>
  <c r="F2287" i="6" s="1"/>
  <c r="H2288" i="4"/>
  <c r="F2288" i="6" s="1"/>
  <c r="H2289" i="4"/>
  <c r="F2289" i="6" s="1"/>
  <c r="H2290" i="4"/>
  <c r="F2290" i="6" s="1"/>
  <c r="H2291" i="4"/>
  <c r="F2291" i="6" s="1"/>
  <c r="H2292" i="4"/>
  <c r="F2292" i="6" s="1"/>
  <c r="H2293" i="4"/>
  <c r="F2293" i="6" s="1"/>
  <c r="H2294" i="4"/>
  <c r="F2294" i="6" s="1"/>
  <c r="H2295" i="4"/>
  <c r="F2295" i="6" s="1"/>
  <c r="H2296" i="4"/>
  <c r="F2296" i="6" s="1"/>
  <c r="H2297" i="4"/>
  <c r="F2297" i="6" s="1"/>
  <c r="H2298" i="4"/>
  <c r="F2298" i="6" s="1"/>
  <c r="H2299" i="4"/>
  <c r="F2299" i="6" s="1"/>
  <c r="H2300" i="4"/>
  <c r="F2300" i="6" s="1"/>
  <c r="H2301" i="4"/>
  <c r="F2301" i="6" s="1"/>
  <c r="H2302" i="4"/>
  <c r="F2302" i="6" s="1"/>
  <c r="H2303" i="4"/>
  <c r="F2303" i="6" s="1"/>
  <c r="H2304" i="4"/>
  <c r="F2304" i="6" s="1"/>
  <c r="H2305" i="4"/>
  <c r="F2305" i="6" s="1"/>
  <c r="H2306" i="4"/>
  <c r="F2306" i="6" s="1"/>
  <c r="H2307" i="4"/>
  <c r="F2307" i="6" s="1"/>
  <c r="H2308" i="4"/>
  <c r="F2308" i="6" s="1"/>
  <c r="H2309" i="4"/>
  <c r="F2309" i="6" s="1"/>
  <c r="H2310" i="4"/>
  <c r="F2310" i="6" s="1"/>
  <c r="H2311" i="4"/>
  <c r="F2311" i="6" s="1"/>
  <c r="H2312" i="4"/>
  <c r="F2312" i="6" s="1"/>
  <c r="H2313" i="4"/>
  <c r="F2313" i="6" s="1"/>
  <c r="H2314" i="4"/>
  <c r="F2314" i="6" s="1"/>
  <c r="H2315" i="4"/>
  <c r="F2315" i="6" s="1"/>
  <c r="H2316" i="4"/>
  <c r="F2316" i="6" s="1"/>
  <c r="H2317" i="4"/>
  <c r="F2317" i="6" s="1"/>
  <c r="H2318" i="4"/>
  <c r="F2318" i="6" s="1"/>
  <c r="H2319" i="4"/>
  <c r="F2319" i="6" s="1"/>
  <c r="H2320" i="4"/>
  <c r="F2320" i="6" s="1"/>
  <c r="H2321" i="4"/>
  <c r="F2321" i="6" s="1"/>
  <c r="H2322" i="4"/>
  <c r="F2322" i="6" s="1"/>
  <c r="H2323" i="4"/>
  <c r="F2323" i="6" s="1"/>
  <c r="H2324" i="4"/>
  <c r="F2324" i="6" s="1"/>
  <c r="H2325" i="4"/>
  <c r="F2325" i="6" s="1"/>
  <c r="H2326" i="4"/>
  <c r="F2326" i="6" s="1"/>
  <c r="H2327" i="4"/>
  <c r="F2327" i="6" s="1"/>
  <c r="H2328" i="4"/>
  <c r="F2328" i="6" s="1"/>
  <c r="H2329" i="4"/>
  <c r="F2329" i="6" s="1"/>
  <c r="H2330" i="4"/>
  <c r="F2330" i="6" s="1"/>
  <c r="H2331" i="4"/>
  <c r="F2331" i="6" s="1"/>
  <c r="H2332" i="4"/>
  <c r="F2332" i="6" s="1"/>
  <c r="H2333" i="4"/>
  <c r="F2333" i="6" s="1"/>
  <c r="H2334" i="4"/>
  <c r="F2334" i="6" s="1"/>
  <c r="H2335" i="4"/>
  <c r="F2335" i="6" s="1"/>
  <c r="H2336" i="4"/>
  <c r="F2336" i="6" s="1"/>
  <c r="K3" i="5" a="1"/>
  <c r="K3" i="5"/>
  <c r="K4" i="5" a="1"/>
  <c r="K4" i="5"/>
  <c r="K5" i="5" a="1"/>
  <c r="K5" i="5"/>
  <c r="K6" i="5" a="1"/>
  <c r="K6" i="5"/>
  <c r="K7" i="5" a="1"/>
  <c r="K7" i="5"/>
  <c r="K8" i="5" a="1"/>
  <c r="K8" i="5"/>
  <c r="K9" i="5" a="1"/>
  <c r="K9" i="5"/>
  <c r="K10" i="5" a="1"/>
  <c r="K10" i="5"/>
  <c r="K11" i="5" a="1"/>
  <c r="K11" i="5"/>
  <c r="K12" i="5" a="1"/>
  <c r="K12" i="5"/>
  <c r="K13" i="5" a="1"/>
  <c r="K13" i="5"/>
  <c r="K14" i="5" a="1"/>
  <c r="K14" i="5"/>
  <c r="K15" i="5" a="1"/>
  <c r="K15" i="5"/>
  <c r="K16" i="5" a="1"/>
  <c r="K16" i="5"/>
  <c r="K17" i="5" a="1"/>
  <c r="K17" i="5"/>
  <c r="K18" i="5" a="1"/>
  <c r="K18" i="5"/>
  <c r="K19" i="5" a="1"/>
  <c r="K19" i="5"/>
  <c r="K20" i="5" a="1"/>
  <c r="K20" i="5"/>
  <c r="K21" i="5" a="1"/>
  <c r="K21" i="5"/>
  <c r="K22" i="5" a="1"/>
  <c r="K22" i="5"/>
  <c r="K23" i="5" a="1"/>
  <c r="K23" i="5"/>
  <c r="K24" i="5" a="1"/>
  <c r="K24" i="5"/>
  <c r="K25" i="5" a="1"/>
  <c r="K25" i="5"/>
  <c r="K26" i="5" a="1"/>
  <c r="K26" i="5"/>
  <c r="K27" i="5" a="1"/>
  <c r="K27" i="5"/>
  <c r="K28" i="5" a="1"/>
  <c r="K28" i="5"/>
  <c r="K29" i="5" a="1"/>
  <c r="K29" i="5"/>
  <c r="K30" i="5" a="1"/>
  <c r="K30" i="5"/>
  <c r="K31" i="5" a="1"/>
  <c r="K31" i="5"/>
  <c r="K32" i="5" a="1"/>
  <c r="K32" i="5"/>
  <c r="K33" i="5" a="1"/>
  <c r="K33" i="5"/>
  <c r="K34" i="5" a="1"/>
  <c r="K34" i="5"/>
  <c r="K35" i="5" a="1"/>
  <c r="K35" i="5"/>
  <c r="K36" i="5" a="1"/>
  <c r="K36" i="5"/>
  <c r="K37" i="5" a="1"/>
  <c r="K37" i="5"/>
  <c r="K38" i="5" a="1"/>
  <c r="K38" i="5"/>
  <c r="K39" i="5" a="1"/>
  <c r="K39" i="5"/>
  <c r="K40" i="5" a="1"/>
  <c r="K40" i="5"/>
  <c r="K41" i="5" a="1"/>
  <c r="K41" i="5"/>
  <c r="K42" i="5" a="1"/>
  <c r="K42" i="5"/>
  <c r="K43" i="5" a="1"/>
  <c r="K43" i="5"/>
  <c r="K44" i="5" a="1"/>
  <c r="K44" i="5"/>
  <c r="K45" i="5" a="1"/>
  <c r="K45" i="5"/>
  <c r="K46" i="5" a="1"/>
  <c r="K46" i="5"/>
  <c r="K47" i="5" a="1"/>
  <c r="K47" i="5"/>
  <c r="K48" i="5" a="1"/>
  <c r="K48" i="5"/>
  <c r="K49" i="5" a="1"/>
  <c r="K49" i="5"/>
  <c r="K50" i="5" a="1"/>
  <c r="K50" i="5"/>
  <c r="K51" i="5" a="1"/>
  <c r="K51" i="5"/>
  <c r="K52" i="5" a="1"/>
  <c r="K52" i="5"/>
  <c r="K53" i="5" a="1"/>
  <c r="K53" i="5"/>
  <c r="K54" i="5" a="1"/>
  <c r="K54" i="5"/>
  <c r="K55" i="5" a="1"/>
  <c r="K55" i="5"/>
  <c r="K56" i="5" a="1"/>
  <c r="K56" i="5"/>
  <c r="K57" i="5" a="1"/>
  <c r="K57" i="5"/>
  <c r="K58" i="5" a="1"/>
  <c r="K58" i="5"/>
  <c r="K59" i="5" a="1"/>
  <c r="K59" i="5"/>
  <c r="K60" i="5" a="1"/>
  <c r="K60" i="5"/>
  <c r="K61" i="5" a="1"/>
  <c r="K61" i="5"/>
  <c r="K62" i="5" a="1"/>
  <c r="K62" i="5"/>
  <c r="K63" i="5" a="1"/>
  <c r="K63" i="5"/>
  <c r="K64" i="5" a="1"/>
  <c r="K64" i="5"/>
  <c r="K65" i="5" a="1"/>
  <c r="K65" i="5"/>
  <c r="K66" i="5" a="1"/>
  <c r="K66" i="5"/>
  <c r="K67" i="5" a="1"/>
  <c r="K67" i="5"/>
  <c r="K68" i="5" a="1"/>
  <c r="K68" i="5"/>
  <c r="K69" i="5" a="1"/>
  <c r="K69" i="5"/>
  <c r="K70" i="5" a="1"/>
  <c r="K70" i="5"/>
  <c r="K71" i="5" a="1"/>
  <c r="K71" i="5"/>
  <c r="K72" i="5" a="1"/>
  <c r="K72" i="5"/>
  <c r="K73" i="5" a="1"/>
  <c r="K73" i="5"/>
  <c r="K74" i="5" a="1"/>
  <c r="K74" i="5"/>
  <c r="K75" i="5" a="1"/>
  <c r="K75" i="5"/>
  <c r="K76" i="5" a="1"/>
  <c r="K76" i="5"/>
  <c r="K77" i="5" a="1"/>
  <c r="K77" i="5"/>
  <c r="K78" i="5" a="1"/>
  <c r="K78" i="5"/>
  <c r="K79" i="5" a="1"/>
  <c r="K79" i="5"/>
  <c r="K80" i="5" a="1"/>
  <c r="K80" i="5"/>
  <c r="K81" i="5" a="1"/>
  <c r="K81" i="5"/>
  <c r="K82" i="5" a="1"/>
  <c r="K82" i="5"/>
  <c r="K83" i="5" a="1"/>
  <c r="K83" i="5"/>
  <c r="K84" i="5" a="1"/>
  <c r="K84" i="5"/>
  <c r="K85" i="5" a="1"/>
  <c r="K85" i="5"/>
  <c r="K86" i="5" a="1"/>
  <c r="K86" i="5"/>
  <c r="K87" i="5" a="1"/>
  <c r="K87" i="5"/>
  <c r="K88" i="5" a="1"/>
  <c r="K88" i="5"/>
  <c r="K89" i="5" a="1"/>
  <c r="K89" i="5"/>
  <c r="K90" i="5" a="1"/>
  <c r="K90" i="5"/>
  <c r="K91" i="5" a="1"/>
  <c r="K91" i="5"/>
  <c r="K92" i="5" a="1"/>
  <c r="K92" i="5"/>
  <c r="K93" i="5" a="1"/>
  <c r="K93" i="5"/>
  <c r="K94" i="5" a="1"/>
  <c r="K94" i="5"/>
  <c r="K95" i="5" a="1"/>
  <c r="K95" i="5"/>
  <c r="K96" i="5" a="1"/>
  <c r="K96" i="5"/>
  <c r="K97" i="5" a="1"/>
  <c r="K97" i="5"/>
  <c r="K98" i="5" a="1"/>
  <c r="K98" i="5"/>
  <c r="K99" i="5" a="1"/>
  <c r="K99" i="5"/>
  <c r="K100" i="5" a="1"/>
  <c r="K100" i="5"/>
  <c r="K101" i="5" a="1"/>
  <c r="K101" i="5"/>
  <c r="K102" i="5" a="1"/>
  <c r="K102" i="5"/>
  <c r="K103" i="5" a="1"/>
  <c r="K103" i="5"/>
  <c r="K104" i="5" a="1"/>
  <c r="K104" i="5"/>
  <c r="K105" i="5" a="1"/>
  <c r="K105" i="5"/>
  <c r="K106" i="5" a="1"/>
  <c r="K106" i="5"/>
  <c r="K107" i="5" a="1"/>
  <c r="K107" i="5"/>
  <c r="K108" i="5" a="1"/>
  <c r="K108" i="5"/>
  <c r="K109" i="5" a="1"/>
  <c r="K109" i="5"/>
  <c r="K110" i="5" a="1"/>
  <c r="K110" i="5"/>
  <c r="K111" i="5" a="1"/>
  <c r="K111" i="5"/>
  <c r="K112" i="5" a="1"/>
  <c r="K112" i="5"/>
  <c r="K113" i="5" a="1"/>
  <c r="K113" i="5"/>
  <c r="K114" i="5" a="1"/>
  <c r="K114" i="5"/>
  <c r="K115" i="5" a="1"/>
  <c r="K115" i="5"/>
  <c r="K116" i="5" a="1"/>
  <c r="K116" i="5"/>
  <c r="K117" i="5" a="1"/>
  <c r="K117" i="5"/>
  <c r="K118" i="5" a="1"/>
  <c r="K118" i="5"/>
  <c r="K119" i="5" a="1"/>
  <c r="K119" i="5"/>
  <c r="K120" i="5" a="1"/>
  <c r="K120" i="5"/>
  <c r="K121" i="5" a="1"/>
  <c r="K121" i="5"/>
  <c r="K122" i="5" a="1"/>
  <c r="K122" i="5"/>
  <c r="K123" i="5" a="1"/>
  <c r="K123" i="5"/>
  <c r="K124" i="5" a="1"/>
  <c r="K124" i="5"/>
  <c r="K125" i="5" a="1"/>
  <c r="K125" i="5"/>
  <c r="K126" i="5" a="1"/>
  <c r="K126" i="5"/>
  <c r="K127" i="5" a="1"/>
  <c r="K127" i="5"/>
  <c r="K128" i="5" a="1"/>
  <c r="K128" i="5"/>
  <c r="K129" i="5" a="1"/>
  <c r="K129" i="5"/>
  <c r="K130" i="5" a="1"/>
  <c r="K130" i="5"/>
  <c r="K131" i="5" a="1"/>
  <c r="K131" i="5"/>
  <c r="K132" i="5" a="1"/>
  <c r="K132" i="5"/>
  <c r="K133" i="5" a="1"/>
  <c r="K133" i="5"/>
  <c r="K134" i="5" a="1"/>
  <c r="K134" i="5"/>
  <c r="K135" i="5" a="1"/>
  <c r="K135" i="5"/>
  <c r="K136" i="5" a="1"/>
  <c r="K136" i="5"/>
  <c r="K137" i="5" a="1"/>
  <c r="K137" i="5"/>
  <c r="K138" i="5" a="1"/>
  <c r="K138" i="5"/>
  <c r="K139" i="5" a="1"/>
  <c r="K139" i="5"/>
  <c r="K140" i="5" a="1"/>
  <c r="K140" i="5"/>
  <c r="K141" i="5" a="1"/>
  <c r="K141" i="5"/>
  <c r="K142" i="5" a="1"/>
  <c r="K142" i="5"/>
  <c r="K143" i="5" a="1"/>
  <c r="K143" i="5"/>
  <c r="K144" i="5" a="1"/>
  <c r="K144" i="5"/>
  <c r="K145" i="5" a="1"/>
  <c r="K145" i="5"/>
  <c r="K146" i="5" a="1"/>
  <c r="K146" i="5"/>
  <c r="K147" i="5" a="1"/>
  <c r="K147" i="5"/>
  <c r="K148" i="5" a="1"/>
  <c r="K148" i="5"/>
  <c r="K149" i="5" a="1"/>
  <c r="K149" i="5"/>
  <c r="K150" i="5" a="1"/>
  <c r="K150" i="5"/>
  <c r="K151" i="5" a="1"/>
  <c r="K151" i="5"/>
  <c r="K152" i="5" a="1"/>
  <c r="K152" i="5"/>
  <c r="K153" i="5" a="1"/>
  <c r="K153" i="5"/>
  <c r="K154" i="5" a="1"/>
  <c r="K154" i="5"/>
  <c r="K155" i="5" a="1"/>
  <c r="K155" i="5"/>
  <c r="K156" i="5" a="1"/>
  <c r="K156" i="5"/>
  <c r="K157" i="5" a="1"/>
  <c r="K157" i="5"/>
  <c r="K158" i="5" a="1"/>
  <c r="K158" i="5"/>
  <c r="K159" i="5" a="1"/>
  <c r="K159" i="5"/>
  <c r="K160" i="5" a="1"/>
  <c r="K160" i="5"/>
  <c r="K161" i="5" a="1"/>
  <c r="K161" i="5"/>
  <c r="K162" i="5" a="1"/>
  <c r="K162" i="5"/>
  <c r="K163" i="5" a="1"/>
  <c r="K163" i="5"/>
  <c r="K164" i="5" a="1"/>
  <c r="K164" i="5"/>
  <c r="K165" i="5" a="1"/>
  <c r="K165" i="5"/>
  <c r="K166" i="5" a="1"/>
  <c r="K166" i="5"/>
  <c r="K167" i="5" a="1"/>
  <c r="K167" i="5"/>
  <c r="K168" i="5" a="1"/>
  <c r="K168" i="5"/>
  <c r="K169" i="5" a="1"/>
  <c r="K169" i="5"/>
  <c r="K170" i="5" a="1"/>
  <c r="K170" i="5"/>
  <c r="K171" i="5" a="1"/>
  <c r="K171" i="5"/>
  <c r="K172" i="5" a="1"/>
  <c r="K172" i="5"/>
  <c r="K173" i="5" a="1"/>
  <c r="K173" i="5"/>
  <c r="K174" i="5" a="1"/>
  <c r="K174" i="5"/>
  <c r="K175" i="5" a="1"/>
  <c r="K175" i="5"/>
  <c r="K176" i="5" a="1"/>
  <c r="K176" i="5"/>
  <c r="K177" i="5" a="1"/>
  <c r="K177" i="5"/>
  <c r="K178" i="5" a="1"/>
  <c r="K178" i="5"/>
  <c r="K179" i="5" a="1"/>
  <c r="K179" i="5"/>
  <c r="K180" i="5" a="1"/>
  <c r="K180" i="5"/>
  <c r="K181" i="5" a="1"/>
  <c r="K181" i="5"/>
  <c r="K182" i="5" a="1"/>
  <c r="K182" i="5"/>
  <c r="K183" i="5" a="1"/>
  <c r="K183" i="5"/>
  <c r="K184" i="5" a="1"/>
  <c r="K184" i="5"/>
  <c r="K185" i="5" a="1"/>
  <c r="K185" i="5"/>
  <c r="K186" i="5" a="1"/>
  <c r="K186" i="5"/>
  <c r="K187" i="5" a="1"/>
  <c r="K187" i="5"/>
  <c r="K188" i="5" a="1"/>
  <c r="K188" i="5"/>
  <c r="K189" i="5" a="1"/>
  <c r="K189" i="5"/>
  <c r="K190" i="5" a="1"/>
  <c r="K190" i="5"/>
  <c r="K191" i="5" a="1"/>
  <c r="K191" i="5"/>
  <c r="K192" i="5" a="1"/>
  <c r="K192" i="5"/>
  <c r="K193" i="5" a="1"/>
  <c r="K193" i="5"/>
  <c r="K194" i="5" a="1"/>
  <c r="K194" i="5"/>
  <c r="K195" i="5" a="1"/>
  <c r="K195" i="5"/>
  <c r="K196" i="5" a="1"/>
  <c r="K196" i="5"/>
  <c r="K197" i="5" a="1"/>
  <c r="K197" i="5"/>
  <c r="K198" i="5" a="1"/>
  <c r="K198" i="5"/>
  <c r="K199" i="5" a="1"/>
  <c r="K199" i="5"/>
  <c r="K200" i="5" a="1"/>
  <c r="K200" i="5"/>
  <c r="K201" i="5" a="1"/>
  <c r="K201" i="5"/>
  <c r="K202" i="5" a="1"/>
  <c r="K202" i="5"/>
  <c r="K203" i="5" a="1"/>
  <c r="K203" i="5"/>
  <c r="K204" i="5" a="1"/>
  <c r="K204" i="5"/>
  <c r="K205" i="5" a="1"/>
  <c r="K205" i="5"/>
  <c r="K206" i="5" a="1"/>
  <c r="K206" i="5"/>
  <c r="K207" i="5" a="1"/>
  <c r="K207" i="5"/>
  <c r="K208" i="5" a="1"/>
  <c r="K208" i="5"/>
  <c r="K209" i="5" a="1"/>
  <c r="K209" i="5"/>
  <c r="K210" i="5" a="1"/>
  <c r="K210" i="5"/>
  <c r="K211" i="5" a="1"/>
  <c r="K211" i="5"/>
  <c r="K212" i="5" a="1"/>
  <c r="K212" i="5"/>
  <c r="K213" i="5" a="1"/>
  <c r="K213" i="5"/>
  <c r="K214" i="5" a="1"/>
  <c r="K214" i="5"/>
  <c r="K215" i="5" a="1"/>
  <c r="K215" i="5"/>
  <c r="K216" i="5" a="1"/>
  <c r="K216" i="5"/>
  <c r="K217" i="5" a="1"/>
  <c r="K217" i="5"/>
  <c r="K218" i="5" a="1"/>
  <c r="K218" i="5"/>
  <c r="K219" i="5" a="1"/>
  <c r="K219" i="5"/>
  <c r="K220" i="5" a="1"/>
  <c r="K220" i="5"/>
  <c r="K221" i="5" a="1"/>
  <c r="K221" i="5"/>
  <c r="K222" i="5" a="1"/>
  <c r="K222" i="5"/>
  <c r="K223" i="5" a="1"/>
  <c r="K223" i="5"/>
  <c r="K224" i="5" a="1"/>
  <c r="K224" i="5"/>
  <c r="K225" i="5" a="1"/>
  <c r="K225" i="5"/>
  <c r="K226" i="5" a="1"/>
  <c r="K226" i="5"/>
  <c r="K227" i="5" a="1"/>
  <c r="K227" i="5"/>
  <c r="K228" i="5" a="1"/>
  <c r="K228" i="5"/>
  <c r="K229" i="5" a="1"/>
  <c r="K229" i="5"/>
  <c r="K230" i="5" a="1"/>
  <c r="K230" i="5"/>
  <c r="K231" i="5" a="1"/>
  <c r="K231" i="5"/>
  <c r="K232" i="5" a="1"/>
  <c r="K232" i="5"/>
  <c r="K233" i="5" a="1"/>
  <c r="K233" i="5"/>
  <c r="K234" i="5" a="1"/>
  <c r="K234" i="5"/>
  <c r="K235" i="5" a="1"/>
  <c r="K235" i="5"/>
  <c r="K236" i="5" a="1"/>
  <c r="K236" i="5"/>
  <c r="K237" i="5" a="1"/>
  <c r="K237" i="5"/>
  <c r="K238" i="5" a="1"/>
  <c r="K238" i="5"/>
  <c r="K239" i="5" a="1"/>
  <c r="K239" i="5"/>
  <c r="K240" i="5" a="1"/>
  <c r="K240" i="5"/>
  <c r="K241" i="5" a="1"/>
  <c r="K241" i="5"/>
  <c r="K242" i="5" a="1"/>
  <c r="K242" i="5"/>
  <c r="K243" i="5" a="1"/>
  <c r="K243" i="5"/>
  <c r="K244" i="5" a="1"/>
  <c r="K244" i="5"/>
  <c r="K245" i="5" a="1"/>
  <c r="K245" i="5"/>
  <c r="K246" i="5" a="1"/>
  <c r="K246" i="5"/>
  <c r="K247" i="5" a="1"/>
  <c r="K247" i="5"/>
  <c r="K248" i="5" a="1"/>
  <c r="K248" i="5"/>
  <c r="K249" i="5" a="1"/>
  <c r="K249" i="5"/>
  <c r="K250" i="5" a="1"/>
  <c r="K250" i="5"/>
  <c r="K251" i="5" a="1"/>
  <c r="K251" i="5"/>
  <c r="K252" i="5" a="1"/>
  <c r="K252" i="5"/>
  <c r="K253" i="5" a="1"/>
  <c r="K253" i="5"/>
  <c r="K254" i="5" a="1"/>
  <c r="K254" i="5"/>
  <c r="K255" i="5" a="1"/>
  <c r="K255" i="5"/>
  <c r="K256" i="5" a="1"/>
  <c r="K256" i="5"/>
  <c r="K257" i="5" a="1"/>
  <c r="K257" i="5"/>
  <c r="K258" i="5" a="1"/>
  <c r="K258" i="5"/>
  <c r="K259" i="5" a="1"/>
  <c r="K259" i="5"/>
  <c r="K260" i="5" a="1"/>
  <c r="K260" i="5"/>
  <c r="K261" i="5" a="1"/>
  <c r="K261" i="5"/>
  <c r="K262" i="5" a="1"/>
  <c r="K262" i="5"/>
  <c r="K263" i="5" a="1"/>
  <c r="K263" i="5"/>
  <c r="K264" i="5" a="1"/>
  <c r="K264" i="5"/>
  <c r="K265" i="5" a="1"/>
  <c r="K265" i="5"/>
  <c r="K266" i="5" a="1"/>
  <c r="K266" i="5"/>
  <c r="K267" i="5" a="1"/>
  <c r="K267" i="5"/>
  <c r="K268" i="5" a="1"/>
  <c r="K268" i="5"/>
  <c r="K269" i="5" a="1"/>
  <c r="K269" i="5"/>
  <c r="K270" i="5" a="1"/>
  <c r="K270" i="5"/>
  <c r="K271" i="5" a="1"/>
  <c r="K271" i="5"/>
  <c r="K272" i="5" a="1"/>
  <c r="K272" i="5"/>
  <c r="K273" i="5" a="1"/>
  <c r="K273" i="5"/>
  <c r="K274" i="5" a="1"/>
  <c r="K274" i="5"/>
  <c r="K275" i="5" a="1"/>
  <c r="K275" i="5"/>
  <c r="K276" i="5" a="1"/>
  <c r="K276" i="5"/>
  <c r="K277" i="5" a="1"/>
  <c r="K277" i="5"/>
  <c r="K278" i="5" a="1"/>
  <c r="K278" i="5"/>
  <c r="K279" i="5" a="1"/>
  <c r="K279" i="5"/>
  <c r="K280" i="5" a="1"/>
  <c r="K280" i="5"/>
  <c r="K281" i="5" a="1"/>
  <c r="K281" i="5"/>
  <c r="K282" i="5" a="1"/>
  <c r="K282" i="5"/>
  <c r="K283" i="5" a="1"/>
  <c r="K283" i="5"/>
  <c r="K284" i="5" a="1"/>
  <c r="K284" i="5"/>
  <c r="K285" i="5" a="1"/>
  <c r="K285" i="5"/>
  <c r="K286" i="5" a="1"/>
  <c r="K286" i="5"/>
  <c r="K287" i="5" a="1"/>
  <c r="K287" i="5"/>
  <c r="K288" i="5" a="1"/>
  <c r="K288" i="5"/>
  <c r="K289" i="5" a="1"/>
  <c r="K289" i="5"/>
  <c r="K290" i="5" a="1"/>
  <c r="K290" i="5"/>
  <c r="K291" i="5" a="1"/>
  <c r="K291" i="5"/>
  <c r="K292" i="5" a="1"/>
  <c r="K292" i="5"/>
  <c r="K293" i="5" a="1"/>
  <c r="K293" i="5"/>
  <c r="K294" i="5" a="1"/>
  <c r="K294" i="5"/>
  <c r="K295" i="5" a="1"/>
  <c r="K295" i="5"/>
  <c r="K296" i="5" a="1"/>
  <c r="K296" i="5"/>
  <c r="K297" i="5" a="1"/>
  <c r="K297" i="5"/>
  <c r="K298" i="5" a="1"/>
  <c r="K298" i="5"/>
  <c r="K299" i="5" a="1"/>
  <c r="K299" i="5"/>
  <c r="K300" i="5" a="1"/>
  <c r="K300" i="5"/>
  <c r="K301" i="5" a="1"/>
  <c r="K301" i="5"/>
  <c r="K302" i="5" a="1"/>
  <c r="K302" i="5"/>
  <c r="K303" i="5" a="1"/>
  <c r="K303" i="5"/>
  <c r="K304" i="5" a="1"/>
  <c r="K304" i="5"/>
  <c r="K305" i="5" a="1"/>
  <c r="K305" i="5"/>
  <c r="K306" i="5" a="1"/>
  <c r="K306" i="5"/>
  <c r="K307" i="5" a="1"/>
  <c r="K307" i="5"/>
  <c r="K308" i="5" a="1"/>
  <c r="K308" i="5"/>
  <c r="K309" i="5" a="1"/>
  <c r="K309" i="5"/>
  <c r="K310" i="5" a="1"/>
  <c r="K310" i="5"/>
  <c r="K311" i="5" a="1"/>
  <c r="K311" i="5"/>
  <c r="K312" i="5" a="1"/>
  <c r="K312" i="5"/>
  <c r="K313" i="5" a="1"/>
  <c r="K313" i="5"/>
  <c r="K314" i="5" a="1"/>
  <c r="K314" i="5"/>
  <c r="K315" i="5" a="1"/>
  <c r="K315" i="5"/>
  <c r="K316" i="5" a="1"/>
  <c r="K316" i="5"/>
  <c r="K317" i="5" a="1"/>
  <c r="K317" i="5"/>
  <c r="K318" i="5" a="1"/>
  <c r="K318" i="5"/>
  <c r="K319" i="5" a="1"/>
  <c r="K319" i="5"/>
  <c r="K320" i="5" a="1"/>
  <c r="K320" i="5"/>
  <c r="K321" i="5" a="1"/>
  <c r="K321" i="5"/>
  <c r="K322" i="5" a="1"/>
  <c r="K322" i="5"/>
  <c r="K323" i="5" a="1"/>
  <c r="K323" i="5"/>
  <c r="K324" i="5" a="1"/>
  <c r="K324" i="5"/>
  <c r="K325" i="5" a="1"/>
  <c r="K325" i="5"/>
  <c r="K326" i="5" a="1"/>
  <c r="K326" i="5"/>
  <c r="K327" i="5" a="1"/>
  <c r="K327" i="5"/>
  <c r="K328" i="5" a="1"/>
  <c r="K328" i="5"/>
  <c r="K329" i="5" a="1"/>
  <c r="K329" i="5"/>
  <c r="K330" i="5" a="1"/>
  <c r="K330" i="5"/>
  <c r="K331" i="5" a="1"/>
  <c r="K331" i="5"/>
  <c r="K332" i="5" a="1"/>
  <c r="K332" i="5"/>
  <c r="K333" i="5" a="1"/>
  <c r="K333" i="5"/>
  <c r="K334" i="5" a="1"/>
  <c r="K334" i="5"/>
  <c r="K335" i="5" a="1"/>
  <c r="K335" i="5"/>
  <c r="K336" i="5" a="1"/>
  <c r="K336" i="5"/>
  <c r="K337" i="5" a="1"/>
  <c r="K337" i="5"/>
  <c r="K338" i="5" a="1"/>
  <c r="K338" i="5"/>
  <c r="K339" i="5" a="1"/>
  <c r="K339" i="5"/>
  <c r="K340" i="5" a="1"/>
  <c r="K340" i="5"/>
  <c r="K341" i="5" a="1"/>
  <c r="K341" i="5"/>
  <c r="K342" i="5" a="1"/>
  <c r="K342" i="5"/>
  <c r="K343" i="5" a="1"/>
  <c r="K343" i="5"/>
  <c r="K344" i="5" a="1"/>
  <c r="K344" i="5"/>
  <c r="K345" i="5" a="1"/>
  <c r="K345" i="5"/>
  <c r="K346" i="5" a="1"/>
  <c r="K346" i="5"/>
  <c r="K347" i="5" a="1"/>
  <c r="K347" i="5"/>
  <c r="K348" i="5" a="1"/>
  <c r="K348" i="5"/>
  <c r="K349" i="5" a="1"/>
  <c r="K349" i="5"/>
  <c r="K350" i="5" a="1"/>
  <c r="K350" i="5"/>
  <c r="K351" i="5" a="1"/>
  <c r="K351" i="5"/>
  <c r="K352" i="5" a="1"/>
  <c r="K352" i="5"/>
  <c r="K353" i="5" a="1"/>
  <c r="K353" i="5"/>
  <c r="K354" i="5" a="1"/>
  <c r="K354" i="5"/>
  <c r="K355" i="5" a="1"/>
  <c r="K355" i="5"/>
  <c r="K356" i="5" a="1"/>
  <c r="K356" i="5"/>
  <c r="K357" i="5" a="1"/>
  <c r="K357" i="5"/>
  <c r="K358" i="5" a="1"/>
  <c r="K358" i="5"/>
  <c r="K359" i="5" a="1"/>
  <c r="K359" i="5"/>
  <c r="K360" i="5" a="1"/>
  <c r="K360" i="5"/>
  <c r="K361" i="5" a="1"/>
  <c r="K361" i="5"/>
  <c r="K362" i="5" a="1"/>
  <c r="K362" i="5"/>
  <c r="K363" i="5" a="1"/>
  <c r="K363" i="5"/>
  <c r="K364" i="5" a="1"/>
  <c r="K364" i="5"/>
  <c r="K365" i="5" a="1"/>
  <c r="K365" i="5"/>
  <c r="K366" i="5" a="1"/>
  <c r="K366" i="5"/>
  <c r="K367" i="5" a="1"/>
  <c r="K367" i="5"/>
  <c r="K368" i="5" a="1"/>
  <c r="K368" i="5"/>
  <c r="K369" i="5" a="1"/>
  <c r="K369" i="5"/>
  <c r="K370" i="5" a="1"/>
  <c r="K370" i="5"/>
  <c r="K371" i="5" a="1"/>
  <c r="K371" i="5"/>
  <c r="K372" i="5" a="1"/>
  <c r="K372" i="5"/>
  <c r="K373" i="5" a="1"/>
  <c r="K373" i="5"/>
  <c r="K374" i="5" a="1"/>
  <c r="K374" i="5"/>
  <c r="K375" i="5" a="1"/>
  <c r="K375" i="5"/>
  <c r="K376" i="5" a="1"/>
  <c r="K376" i="5"/>
  <c r="K377" i="5" a="1"/>
  <c r="K377" i="5"/>
  <c r="K378" i="5" a="1"/>
  <c r="K378" i="5"/>
  <c r="K379" i="5" a="1"/>
  <c r="K379" i="5"/>
  <c r="K380" i="5" a="1"/>
  <c r="K380" i="5"/>
  <c r="K381" i="5" a="1"/>
  <c r="K381" i="5"/>
  <c r="K382" i="5" a="1"/>
  <c r="K382" i="5"/>
  <c r="K383" i="5" a="1"/>
  <c r="K383" i="5"/>
  <c r="K384" i="5" a="1"/>
  <c r="K384" i="5"/>
  <c r="K385" i="5" a="1"/>
  <c r="K385" i="5"/>
  <c r="K386" i="5" a="1"/>
  <c r="K386" i="5"/>
  <c r="K387" i="5" a="1"/>
  <c r="K387" i="5"/>
  <c r="K388" i="5" a="1"/>
  <c r="K388" i="5"/>
  <c r="K389" i="5" a="1"/>
  <c r="K389" i="5"/>
  <c r="K390" i="5" a="1"/>
  <c r="K390" i="5"/>
  <c r="K391" i="5" a="1"/>
  <c r="K391" i="5"/>
  <c r="K392" i="5" a="1"/>
  <c r="K392" i="5"/>
  <c r="K393" i="5" a="1"/>
  <c r="K393" i="5"/>
  <c r="K394" i="5" a="1"/>
  <c r="K394" i="5"/>
  <c r="K395" i="5" a="1"/>
  <c r="K395" i="5"/>
  <c r="K396" i="5" a="1"/>
  <c r="K396" i="5"/>
  <c r="K397" i="5" a="1"/>
  <c r="K397" i="5"/>
  <c r="K398" i="5" a="1"/>
  <c r="K398" i="5"/>
  <c r="K399" i="5" a="1"/>
  <c r="K399" i="5"/>
  <c r="K400" i="5" a="1"/>
  <c r="K400" i="5"/>
  <c r="K401" i="5" a="1"/>
  <c r="K401" i="5"/>
  <c r="K402" i="5" a="1"/>
  <c r="K402" i="5"/>
  <c r="K403" i="5" a="1"/>
  <c r="K403" i="5"/>
  <c r="K404" i="5" a="1"/>
  <c r="K404" i="5"/>
  <c r="K405" i="5" a="1"/>
  <c r="K405" i="5"/>
  <c r="K406" i="5" a="1"/>
  <c r="K406" i="5"/>
  <c r="K407" i="5" a="1"/>
  <c r="K407" i="5"/>
  <c r="K408" i="5" a="1"/>
  <c r="K408" i="5"/>
  <c r="K409" i="5" a="1"/>
  <c r="K409" i="5"/>
  <c r="K410" i="5" a="1"/>
  <c r="K410" i="5"/>
  <c r="K411" i="5" a="1"/>
  <c r="K411" i="5"/>
  <c r="K412" i="5" a="1"/>
  <c r="K412" i="5"/>
  <c r="K413" i="5" a="1"/>
  <c r="K413" i="5"/>
  <c r="K414" i="5" a="1"/>
  <c r="K414" i="5"/>
  <c r="K415" i="5" a="1"/>
  <c r="K415" i="5"/>
  <c r="K416" i="5" a="1"/>
  <c r="K416" i="5"/>
  <c r="K417" i="5" a="1"/>
  <c r="K417" i="5"/>
  <c r="K418" i="5" a="1"/>
  <c r="K418" i="5"/>
  <c r="K419" i="5" a="1"/>
  <c r="K419" i="5"/>
  <c r="K420" i="5" a="1"/>
  <c r="K420" i="5"/>
  <c r="K421" i="5" a="1"/>
  <c r="K421" i="5"/>
  <c r="K422" i="5" a="1"/>
  <c r="K422" i="5"/>
  <c r="K423" i="5" a="1"/>
  <c r="K423" i="5"/>
  <c r="K424" i="5" a="1"/>
  <c r="K424" i="5"/>
  <c r="K425" i="5" a="1"/>
  <c r="K425" i="5"/>
  <c r="K426" i="5" a="1"/>
  <c r="K426" i="5"/>
  <c r="K427" i="5" a="1"/>
  <c r="K427" i="5"/>
  <c r="K428" i="5" a="1"/>
  <c r="K428" i="5"/>
  <c r="K429" i="5" a="1"/>
  <c r="K429" i="5"/>
  <c r="K430" i="5" a="1"/>
  <c r="K430" i="5"/>
  <c r="K431" i="5" a="1"/>
  <c r="K431" i="5"/>
  <c r="K432" i="5" a="1"/>
  <c r="K432" i="5"/>
  <c r="K433" i="5" a="1"/>
  <c r="K433" i="5"/>
  <c r="K434" i="5" a="1"/>
  <c r="K434" i="5"/>
  <c r="K435" i="5" a="1"/>
  <c r="K435" i="5"/>
  <c r="K436" i="5" a="1"/>
  <c r="K436" i="5"/>
  <c r="K437" i="5" a="1"/>
  <c r="K437" i="5"/>
  <c r="K438" i="5" a="1"/>
  <c r="K438" i="5"/>
  <c r="K439" i="5" a="1"/>
  <c r="K439" i="5"/>
  <c r="K440" i="5" a="1"/>
  <c r="K440" i="5"/>
  <c r="K441" i="5" a="1"/>
  <c r="K441" i="5"/>
  <c r="K442" i="5" a="1"/>
  <c r="K442" i="5"/>
  <c r="K443" i="5" a="1"/>
  <c r="K443" i="5"/>
  <c r="K444" i="5" a="1"/>
  <c r="K444" i="5"/>
  <c r="K445" i="5" a="1"/>
  <c r="K445" i="5"/>
  <c r="K446" i="5" a="1"/>
  <c r="K446" i="5"/>
  <c r="K447" i="5" a="1"/>
  <c r="K447" i="5"/>
  <c r="K448" i="5" a="1"/>
  <c r="K448" i="5"/>
  <c r="K449" i="5" a="1"/>
  <c r="K449" i="5"/>
  <c r="K450" i="5" a="1"/>
  <c r="K450" i="5"/>
  <c r="K451" i="5" a="1"/>
  <c r="K451" i="5"/>
  <c r="K452" i="5" a="1"/>
  <c r="K452" i="5"/>
  <c r="K453" i="5" a="1"/>
  <c r="K453" i="5"/>
  <c r="K454" i="5" a="1"/>
  <c r="K454" i="5"/>
  <c r="K455" i="5" a="1"/>
  <c r="K455" i="5"/>
  <c r="K456" i="5" a="1"/>
  <c r="K456" i="5"/>
  <c r="K457" i="5" a="1"/>
  <c r="K457" i="5"/>
  <c r="K458" i="5" a="1"/>
  <c r="K458" i="5"/>
  <c r="K459" i="5" a="1"/>
  <c r="K459" i="5"/>
  <c r="K460" i="5" a="1"/>
  <c r="K460" i="5"/>
  <c r="K461" i="5" a="1"/>
  <c r="K461" i="5"/>
  <c r="K462" i="5" a="1"/>
  <c r="K462" i="5"/>
  <c r="K463" i="5" a="1"/>
  <c r="K463" i="5"/>
  <c r="K464" i="5" a="1"/>
  <c r="K464" i="5"/>
  <c r="K465" i="5" a="1"/>
  <c r="K465" i="5"/>
  <c r="K466" i="5" a="1"/>
  <c r="K466" i="5"/>
  <c r="K467" i="5" a="1"/>
  <c r="K467" i="5"/>
  <c r="K468" i="5" a="1"/>
  <c r="K468" i="5"/>
  <c r="K469" i="5" a="1"/>
  <c r="K469" i="5"/>
  <c r="K470" i="5" a="1"/>
  <c r="K470" i="5"/>
  <c r="K471" i="5" a="1"/>
  <c r="K471" i="5"/>
  <c r="K472" i="5" a="1"/>
  <c r="K472" i="5"/>
  <c r="K473" i="5" a="1"/>
  <c r="K473" i="5"/>
  <c r="K474" i="5" a="1"/>
  <c r="K474" i="5"/>
  <c r="K475" i="5" a="1"/>
  <c r="K475" i="5"/>
  <c r="K476" i="5" a="1"/>
  <c r="K476" i="5"/>
  <c r="K477" i="5" a="1"/>
  <c r="K477" i="5"/>
  <c r="K478" i="5" a="1"/>
  <c r="K478" i="5"/>
  <c r="K479" i="5" a="1"/>
  <c r="K479" i="5"/>
  <c r="K480" i="5" a="1"/>
  <c r="K480" i="5"/>
  <c r="K481" i="5" a="1"/>
  <c r="K481" i="5"/>
  <c r="K482" i="5" a="1"/>
  <c r="K482" i="5"/>
  <c r="K483" i="5" a="1"/>
  <c r="K483" i="5"/>
  <c r="K484" i="5" a="1"/>
  <c r="K484" i="5"/>
  <c r="K485" i="5" a="1"/>
  <c r="K485" i="5"/>
  <c r="K486" i="5" a="1"/>
  <c r="K486" i="5"/>
  <c r="K487" i="5" a="1"/>
  <c r="K487" i="5"/>
  <c r="K488" i="5" a="1"/>
  <c r="K488" i="5"/>
  <c r="K489" i="5" a="1"/>
  <c r="K489" i="5"/>
  <c r="K490" i="5" a="1"/>
  <c r="K490" i="5"/>
  <c r="K491" i="5" a="1"/>
  <c r="K491" i="5"/>
  <c r="K492" i="5" a="1"/>
  <c r="K492" i="5"/>
  <c r="K493" i="5" a="1"/>
  <c r="K493" i="5"/>
  <c r="K494" i="5" a="1"/>
  <c r="K494" i="5"/>
  <c r="K495" i="5" a="1"/>
  <c r="K495" i="5"/>
  <c r="K496" i="5" a="1"/>
  <c r="K496" i="5"/>
  <c r="K497" i="5" a="1"/>
  <c r="K497" i="5"/>
  <c r="K498" i="5" a="1"/>
  <c r="K498" i="5"/>
  <c r="K499" i="5" a="1"/>
  <c r="K499" i="5"/>
  <c r="K500" i="5" a="1"/>
  <c r="K500" i="5"/>
  <c r="K501" i="5" a="1"/>
  <c r="K501" i="5"/>
  <c r="K502" i="5" a="1"/>
  <c r="K502" i="5"/>
  <c r="K503" i="5" a="1"/>
  <c r="K503" i="5"/>
  <c r="K504" i="5" a="1"/>
  <c r="K504" i="5"/>
  <c r="K505" i="5" a="1"/>
  <c r="K505" i="5"/>
  <c r="K506" i="5" a="1"/>
  <c r="K506" i="5"/>
  <c r="K507" i="5" a="1"/>
  <c r="K507" i="5"/>
  <c r="K508" i="5" a="1"/>
  <c r="K508" i="5"/>
  <c r="K509" i="5" a="1"/>
  <c r="K509" i="5"/>
  <c r="K510" i="5" a="1"/>
  <c r="K510" i="5"/>
  <c r="K511" i="5" a="1"/>
  <c r="K511" i="5"/>
  <c r="K512" i="5" a="1"/>
  <c r="K512" i="5"/>
  <c r="K513" i="5" a="1"/>
  <c r="K513" i="5"/>
  <c r="K514" i="5" a="1"/>
  <c r="K514" i="5"/>
  <c r="K515" i="5" a="1"/>
  <c r="K515" i="5"/>
  <c r="K516" i="5" a="1"/>
  <c r="K516" i="5"/>
  <c r="K517" i="5" a="1"/>
  <c r="K517" i="5"/>
  <c r="K518" i="5" a="1"/>
  <c r="K518" i="5"/>
  <c r="K519" i="5" a="1"/>
  <c r="K519" i="5"/>
  <c r="K520" i="5" a="1"/>
  <c r="K520" i="5"/>
  <c r="K521" i="5" a="1"/>
  <c r="K521" i="5"/>
  <c r="K522" i="5" a="1"/>
  <c r="K522" i="5"/>
  <c r="K523" i="5" a="1"/>
  <c r="K523" i="5"/>
  <c r="K524" i="5" a="1"/>
  <c r="K524" i="5"/>
  <c r="K525" i="5" a="1"/>
  <c r="K525" i="5"/>
  <c r="K526" i="5" a="1"/>
  <c r="K526" i="5"/>
  <c r="K527" i="5" a="1"/>
  <c r="K527" i="5"/>
  <c r="K528" i="5" a="1"/>
  <c r="K528" i="5"/>
  <c r="K529" i="5" a="1"/>
  <c r="K529" i="5"/>
  <c r="K530" i="5" a="1"/>
  <c r="K530" i="5"/>
  <c r="K531" i="5" a="1"/>
  <c r="K531" i="5"/>
  <c r="K532" i="5" a="1"/>
  <c r="K532" i="5"/>
  <c r="K533" i="5" a="1"/>
  <c r="K533" i="5"/>
  <c r="K534" i="5" a="1"/>
  <c r="K534" i="5"/>
  <c r="K535" i="5" a="1"/>
  <c r="K535" i="5"/>
  <c r="K536" i="5" a="1"/>
  <c r="K536" i="5"/>
  <c r="K537" i="5" a="1"/>
  <c r="K537" i="5"/>
  <c r="K538" i="5" a="1"/>
  <c r="K538" i="5"/>
  <c r="K539" i="5" a="1"/>
  <c r="K539" i="5"/>
  <c r="K540" i="5" a="1"/>
  <c r="K540" i="5"/>
  <c r="K541" i="5" a="1"/>
  <c r="K541" i="5"/>
  <c r="K542" i="5" a="1"/>
  <c r="K542" i="5"/>
  <c r="K543" i="5" a="1"/>
  <c r="K543" i="5"/>
  <c r="K544" i="5" a="1"/>
  <c r="K544" i="5"/>
  <c r="K545" i="5" a="1"/>
  <c r="K545" i="5"/>
  <c r="K546" i="5" a="1"/>
  <c r="K546" i="5"/>
  <c r="K547" i="5" a="1"/>
  <c r="K547" i="5"/>
  <c r="K548" i="5" a="1"/>
  <c r="K548" i="5"/>
  <c r="K549" i="5" a="1"/>
  <c r="K549" i="5"/>
  <c r="K550" i="5" a="1"/>
  <c r="K550" i="5"/>
  <c r="K551" i="5" a="1"/>
  <c r="K551" i="5"/>
  <c r="K552" i="5" a="1"/>
  <c r="K552" i="5"/>
  <c r="K553" i="5" a="1"/>
  <c r="K553" i="5"/>
  <c r="K554" i="5" a="1"/>
  <c r="K554" i="5"/>
  <c r="K555" i="5" a="1"/>
  <c r="K555" i="5"/>
  <c r="K556" i="5" a="1"/>
  <c r="K556" i="5"/>
  <c r="K557" i="5" a="1"/>
  <c r="K557" i="5"/>
  <c r="K558" i="5" a="1"/>
  <c r="K558" i="5"/>
  <c r="K559" i="5" a="1"/>
  <c r="K559" i="5"/>
  <c r="K560" i="5" a="1"/>
  <c r="K560" i="5"/>
  <c r="K561" i="5" a="1"/>
  <c r="K561" i="5"/>
  <c r="K562" i="5" a="1"/>
  <c r="K562" i="5"/>
  <c r="K563" i="5" a="1"/>
  <c r="K563" i="5"/>
  <c r="K564" i="5" a="1"/>
  <c r="K564" i="5"/>
  <c r="K565" i="5" a="1"/>
  <c r="K565" i="5"/>
  <c r="K566" i="5" a="1"/>
  <c r="K566" i="5"/>
  <c r="K567" i="5" a="1"/>
  <c r="K567" i="5"/>
  <c r="K568" i="5" a="1"/>
  <c r="K568" i="5"/>
  <c r="K569" i="5" a="1"/>
  <c r="K569" i="5"/>
  <c r="K570" i="5" a="1"/>
  <c r="K570" i="5"/>
  <c r="K571" i="5" a="1"/>
  <c r="K571" i="5"/>
  <c r="K572" i="5" a="1"/>
  <c r="K572" i="5"/>
  <c r="K573" i="5" a="1"/>
  <c r="K573" i="5"/>
  <c r="K574" i="5" a="1"/>
  <c r="K574" i="5"/>
  <c r="K575" i="5" a="1"/>
  <c r="K575" i="5"/>
  <c r="K576" i="5" a="1"/>
  <c r="K576" i="5"/>
  <c r="K577" i="5" a="1"/>
  <c r="K577" i="5"/>
  <c r="K578" i="5" a="1"/>
  <c r="K578" i="5"/>
  <c r="K579" i="5" a="1"/>
  <c r="K579" i="5"/>
  <c r="K580" i="5" a="1"/>
  <c r="K580" i="5"/>
  <c r="K581" i="5" a="1"/>
  <c r="K581" i="5"/>
  <c r="K582" i="5" a="1"/>
  <c r="K582" i="5"/>
  <c r="K583" i="5" a="1"/>
  <c r="K583" i="5"/>
  <c r="K584" i="5" a="1"/>
  <c r="K584" i="5"/>
  <c r="K585" i="5" a="1"/>
  <c r="K585" i="5"/>
  <c r="K586" i="5" a="1"/>
  <c r="K586" i="5"/>
  <c r="K587" i="5" a="1"/>
  <c r="K587" i="5"/>
  <c r="K588" i="5" a="1"/>
  <c r="K588" i="5"/>
  <c r="K589" i="5" a="1"/>
  <c r="K589" i="5"/>
  <c r="K590" i="5" a="1"/>
  <c r="K590" i="5"/>
  <c r="K591" i="5" a="1"/>
  <c r="K591" i="5"/>
  <c r="K592" i="5" a="1"/>
  <c r="K592" i="5"/>
  <c r="K593" i="5" a="1"/>
  <c r="K593" i="5"/>
  <c r="K594" i="5" a="1"/>
  <c r="K594" i="5"/>
  <c r="K595" i="5" a="1"/>
  <c r="K595" i="5"/>
  <c r="K596" i="5" a="1"/>
  <c r="K596" i="5"/>
  <c r="K597" i="5" a="1"/>
  <c r="K597" i="5"/>
  <c r="K598" i="5" a="1"/>
  <c r="K598" i="5"/>
  <c r="K599" i="5" a="1"/>
  <c r="K599" i="5"/>
  <c r="K600" i="5" a="1"/>
  <c r="K600" i="5"/>
  <c r="K601" i="5" a="1"/>
  <c r="K601" i="5"/>
  <c r="K602" i="5" a="1"/>
  <c r="K602" i="5"/>
  <c r="K603" i="5" a="1"/>
  <c r="K603" i="5"/>
  <c r="K604" i="5" a="1"/>
  <c r="K604" i="5"/>
  <c r="K605" i="5" a="1"/>
  <c r="K605" i="5"/>
  <c r="K606" i="5" a="1"/>
  <c r="K606" i="5"/>
  <c r="K607" i="5" a="1"/>
  <c r="K607" i="5"/>
  <c r="K608" i="5" a="1"/>
  <c r="K608" i="5"/>
  <c r="K609" i="5" a="1"/>
  <c r="K609" i="5"/>
  <c r="K610" i="5" a="1"/>
  <c r="K610" i="5"/>
  <c r="K611" i="5" a="1"/>
  <c r="K611" i="5"/>
  <c r="K612" i="5" a="1"/>
  <c r="K612" i="5"/>
  <c r="K613" i="5" a="1"/>
  <c r="K613" i="5"/>
  <c r="K614" i="5" a="1"/>
  <c r="K614" i="5"/>
  <c r="K615" i="5" a="1"/>
  <c r="K615" i="5"/>
  <c r="K616" i="5" a="1"/>
  <c r="K616" i="5"/>
  <c r="K617" i="5" a="1"/>
  <c r="K617" i="5"/>
  <c r="K618" i="5" a="1"/>
  <c r="K618" i="5"/>
  <c r="K619" i="5" a="1"/>
  <c r="K619" i="5"/>
  <c r="K620" i="5" a="1"/>
  <c r="K620" i="5"/>
  <c r="K621" i="5" a="1"/>
  <c r="K621" i="5"/>
  <c r="K622" i="5" a="1"/>
  <c r="K622" i="5"/>
  <c r="K623" i="5" a="1"/>
  <c r="K623" i="5"/>
  <c r="K624" i="5" a="1"/>
  <c r="K624" i="5"/>
  <c r="K625" i="5" a="1"/>
  <c r="K625" i="5"/>
  <c r="K626" i="5" a="1"/>
  <c r="K626" i="5"/>
  <c r="K627" i="5" a="1"/>
  <c r="K627" i="5"/>
  <c r="K628" i="5" a="1"/>
  <c r="K628" i="5"/>
  <c r="K629" i="5" a="1"/>
  <c r="K629" i="5"/>
  <c r="K630" i="5" a="1"/>
  <c r="K630" i="5"/>
  <c r="K631" i="5" a="1"/>
  <c r="K631" i="5"/>
  <c r="K632" i="5" a="1"/>
  <c r="K632" i="5"/>
  <c r="K633" i="5" a="1"/>
  <c r="K633" i="5"/>
  <c r="K634" i="5" a="1"/>
  <c r="K634" i="5"/>
  <c r="K635" i="5" a="1"/>
  <c r="K635" i="5"/>
  <c r="K636" i="5" a="1"/>
  <c r="K636" i="5"/>
  <c r="K637" i="5" a="1"/>
  <c r="K637" i="5"/>
  <c r="K638" i="5" a="1"/>
  <c r="K638" i="5"/>
  <c r="K639" i="5" a="1"/>
  <c r="K639" i="5"/>
  <c r="K640" i="5" a="1"/>
  <c r="K640" i="5"/>
  <c r="K641" i="5" a="1"/>
  <c r="K641" i="5"/>
  <c r="K642" i="5" a="1"/>
  <c r="K642" i="5"/>
  <c r="K643" i="5" a="1"/>
  <c r="K643" i="5"/>
  <c r="K644" i="5" a="1"/>
  <c r="K644" i="5"/>
  <c r="K645" i="5" a="1"/>
  <c r="K645" i="5"/>
  <c r="K646" i="5" a="1"/>
  <c r="K646" i="5"/>
  <c r="K647" i="5" a="1"/>
  <c r="K647" i="5"/>
  <c r="K648" i="5" a="1"/>
  <c r="K648" i="5"/>
  <c r="K649" i="5" a="1"/>
  <c r="K649" i="5"/>
  <c r="K650" i="5" a="1"/>
  <c r="K650" i="5"/>
  <c r="K651" i="5" a="1"/>
  <c r="K651" i="5"/>
  <c r="K652" i="5" a="1"/>
  <c r="K652" i="5"/>
  <c r="K653" i="5" a="1"/>
  <c r="K653" i="5"/>
  <c r="K654" i="5" a="1"/>
  <c r="K654" i="5"/>
  <c r="K655" i="5" a="1"/>
  <c r="K655" i="5"/>
  <c r="K656" i="5" a="1"/>
  <c r="K656" i="5"/>
  <c r="K657" i="5" a="1"/>
  <c r="K657" i="5"/>
  <c r="K658" i="5" a="1"/>
  <c r="K658" i="5"/>
  <c r="K659" i="5" a="1"/>
  <c r="K659" i="5"/>
  <c r="K660" i="5" a="1"/>
  <c r="K660" i="5"/>
  <c r="K661" i="5" a="1"/>
  <c r="K661" i="5"/>
  <c r="K662" i="5" a="1"/>
  <c r="K662" i="5"/>
  <c r="K663" i="5" a="1"/>
  <c r="K663" i="5"/>
  <c r="K664" i="5" a="1"/>
  <c r="K664" i="5"/>
  <c r="K665" i="5" a="1"/>
  <c r="K665" i="5"/>
  <c r="K666" i="5" a="1"/>
  <c r="K666" i="5"/>
  <c r="K667" i="5" a="1"/>
  <c r="K667" i="5"/>
  <c r="K668" i="5" a="1"/>
  <c r="K668" i="5"/>
  <c r="K669" i="5" a="1"/>
  <c r="K669" i="5"/>
  <c r="K670" i="5" a="1"/>
  <c r="K670" i="5"/>
  <c r="K671" i="5" a="1"/>
  <c r="K671" i="5"/>
  <c r="K672" i="5" a="1"/>
  <c r="K672" i="5"/>
  <c r="K673" i="5" a="1"/>
  <c r="K673" i="5"/>
  <c r="K674" i="5" a="1"/>
  <c r="K674" i="5"/>
  <c r="K675" i="5" a="1"/>
  <c r="K675" i="5"/>
  <c r="K676" i="5" a="1"/>
  <c r="K676" i="5"/>
  <c r="K677" i="5" a="1"/>
  <c r="K677" i="5"/>
  <c r="K678" i="5" a="1"/>
  <c r="K678" i="5"/>
  <c r="K679" i="5" a="1"/>
  <c r="K679" i="5"/>
  <c r="K680" i="5" a="1"/>
  <c r="K680" i="5"/>
  <c r="K681" i="5" a="1"/>
  <c r="K681" i="5"/>
  <c r="K682" i="5" a="1"/>
  <c r="K682" i="5"/>
  <c r="K683" i="5" a="1"/>
  <c r="K683" i="5"/>
  <c r="K684" i="5" a="1"/>
  <c r="K684" i="5"/>
  <c r="K685" i="5" a="1"/>
  <c r="K685" i="5"/>
  <c r="K686" i="5" a="1"/>
  <c r="K686" i="5"/>
  <c r="K687" i="5" a="1"/>
  <c r="K687" i="5"/>
  <c r="K688" i="5" a="1"/>
  <c r="K688" i="5"/>
  <c r="K689" i="5" a="1"/>
  <c r="K689" i="5"/>
  <c r="K690" i="5" a="1"/>
  <c r="K690" i="5"/>
  <c r="K691" i="5" a="1"/>
  <c r="K691" i="5"/>
  <c r="K692" i="5" a="1"/>
  <c r="K692" i="5"/>
  <c r="K693" i="5" a="1"/>
  <c r="K693" i="5"/>
  <c r="K694" i="5" a="1"/>
  <c r="K694" i="5"/>
  <c r="K695" i="5" a="1"/>
  <c r="K695" i="5"/>
  <c r="K696" i="5" a="1"/>
  <c r="K696" i="5"/>
  <c r="K697" i="5" a="1"/>
  <c r="K697" i="5"/>
  <c r="K698" i="5" a="1"/>
  <c r="K698" i="5"/>
  <c r="K699" i="5" a="1"/>
  <c r="K699" i="5"/>
  <c r="K700" i="5" a="1"/>
  <c r="K700" i="5"/>
  <c r="K701" i="5" a="1"/>
  <c r="K701" i="5"/>
  <c r="K702" i="5" a="1"/>
  <c r="K702" i="5"/>
  <c r="K703" i="5" a="1"/>
  <c r="K703" i="5"/>
  <c r="K704" i="5" a="1"/>
  <c r="K704" i="5"/>
  <c r="K705" i="5" a="1"/>
  <c r="K705" i="5"/>
  <c r="K706" i="5" a="1"/>
  <c r="K706" i="5"/>
  <c r="K707" i="5" a="1"/>
  <c r="K707" i="5"/>
  <c r="K708" i="5" a="1"/>
  <c r="K708" i="5"/>
  <c r="K709" i="5" a="1"/>
  <c r="K709" i="5"/>
  <c r="K710" i="5" a="1"/>
  <c r="K710" i="5"/>
  <c r="K711" i="5" a="1"/>
  <c r="K711" i="5"/>
  <c r="K712" i="5" a="1"/>
  <c r="K712" i="5"/>
  <c r="K713" i="5" a="1"/>
  <c r="K713" i="5"/>
  <c r="K714" i="5" a="1"/>
  <c r="K714" i="5"/>
  <c r="K715" i="5" a="1"/>
  <c r="K715" i="5"/>
  <c r="K716" i="5" a="1"/>
  <c r="K716" i="5"/>
  <c r="K717" i="5" a="1"/>
  <c r="K717" i="5"/>
  <c r="K718" i="5" a="1"/>
  <c r="K718" i="5"/>
  <c r="K719" i="5" a="1"/>
  <c r="K719" i="5"/>
  <c r="K720" i="5" a="1"/>
  <c r="K720" i="5"/>
  <c r="K721" i="5" a="1"/>
  <c r="K721" i="5"/>
  <c r="K722" i="5" a="1"/>
  <c r="K722" i="5"/>
  <c r="K723" i="5" a="1"/>
  <c r="K723" i="5"/>
  <c r="K724" i="5" a="1"/>
  <c r="K724" i="5"/>
  <c r="K725" i="5" a="1"/>
  <c r="K725" i="5"/>
  <c r="K726" i="5" a="1"/>
  <c r="K726" i="5"/>
  <c r="K727" i="5" a="1"/>
  <c r="K727" i="5"/>
  <c r="K728" i="5" a="1"/>
  <c r="K728" i="5"/>
  <c r="K729" i="5" a="1"/>
  <c r="K729" i="5"/>
  <c r="K730" i="5" a="1"/>
  <c r="K730" i="5"/>
  <c r="K731" i="5" a="1"/>
  <c r="K731" i="5"/>
  <c r="K732" i="5" a="1"/>
  <c r="K732" i="5"/>
  <c r="K733" i="5" a="1"/>
  <c r="K733" i="5"/>
  <c r="K734" i="5" a="1"/>
  <c r="K734" i="5"/>
  <c r="K735" i="5" a="1"/>
  <c r="K735" i="5"/>
  <c r="K736" i="5" a="1"/>
  <c r="K736" i="5"/>
  <c r="K737" i="5" a="1"/>
  <c r="K737" i="5"/>
  <c r="K738" i="5" a="1"/>
  <c r="K738" i="5"/>
  <c r="K739" i="5" a="1"/>
  <c r="K739" i="5"/>
  <c r="K740" i="5" a="1"/>
  <c r="K740" i="5"/>
  <c r="K741" i="5" a="1"/>
  <c r="K741" i="5"/>
  <c r="K742" i="5" a="1"/>
  <c r="K742" i="5"/>
  <c r="K743" i="5" a="1"/>
  <c r="K743" i="5"/>
  <c r="K744" i="5" a="1"/>
  <c r="K744" i="5"/>
  <c r="K745" i="5" a="1"/>
  <c r="K745" i="5"/>
  <c r="K746" i="5" a="1"/>
  <c r="K746" i="5"/>
  <c r="K747" i="5" a="1"/>
  <c r="K747" i="5"/>
  <c r="K748" i="5" a="1"/>
  <c r="K748" i="5"/>
  <c r="K749" i="5" a="1"/>
  <c r="K749" i="5"/>
  <c r="K750" i="5" a="1"/>
  <c r="K750" i="5"/>
  <c r="K751" i="5" a="1"/>
  <c r="K751" i="5"/>
  <c r="K752" i="5" a="1"/>
  <c r="K752" i="5"/>
  <c r="K753" i="5" a="1"/>
  <c r="K753" i="5"/>
  <c r="K754" i="5" a="1"/>
  <c r="K754" i="5"/>
  <c r="K755" i="5" a="1"/>
  <c r="K755" i="5"/>
  <c r="K756" i="5" a="1"/>
  <c r="K756" i="5"/>
  <c r="K757" i="5" a="1"/>
  <c r="K757" i="5"/>
  <c r="K758" i="5" a="1"/>
  <c r="K758" i="5"/>
  <c r="K759" i="5" a="1"/>
  <c r="K759" i="5"/>
  <c r="K760" i="5" a="1"/>
  <c r="K760" i="5"/>
  <c r="K761" i="5" a="1"/>
  <c r="K761" i="5"/>
  <c r="K762" i="5" a="1"/>
  <c r="K762" i="5"/>
  <c r="K763" i="5" a="1"/>
  <c r="K763" i="5"/>
  <c r="K764" i="5" a="1"/>
  <c r="K764" i="5"/>
  <c r="K765" i="5" a="1"/>
  <c r="K765" i="5"/>
  <c r="K766" i="5" a="1"/>
  <c r="K766" i="5"/>
  <c r="K767" i="5" a="1"/>
  <c r="K767" i="5"/>
  <c r="K768" i="5" a="1"/>
  <c r="K768" i="5"/>
  <c r="K769" i="5" a="1"/>
  <c r="K769" i="5"/>
  <c r="K770" i="5" a="1"/>
  <c r="K770" i="5"/>
  <c r="K771" i="5" a="1"/>
  <c r="K771" i="5"/>
  <c r="K772" i="5" a="1"/>
  <c r="K772" i="5"/>
  <c r="K773" i="5" a="1"/>
  <c r="K773" i="5"/>
  <c r="K774" i="5" a="1"/>
  <c r="K774" i="5"/>
  <c r="K775" i="5" a="1"/>
  <c r="K775" i="5"/>
  <c r="K776" i="5" a="1"/>
  <c r="K776" i="5"/>
  <c r="K777" i="5" a="1"/>
  <c r="K777" i="5"/>
  <c r="K778" i="5" a="1"/>
  <c r="K778" i="5"/>
  <c r="K779" i="5" a="1"/>
  <c r="K779" i="5"/>
  <c r="K780" i="5" a="1"/>
  <c r="K780" i="5"/>
  <c r="K781" i="5" a="1"/>
  <c r="K781" i="5"/>
  <c r="K782" i="5" a="1"/>
  <c r="K782" i="5"/>
  <c r="K783" i="5" a="1"/>
  <c r="K783" i="5"/>
  <c r="K784" i="5" a="1"/>
  <c r="K784" i="5"/>
  <c r="K785" i="5" a="1"/>
  <c r="K785" i="5"/>
  <c r="K786" i="5" a="1"/>
  <c r="K786" i="5"/>
  <c r="K787" i="5" a="1"/>
  <c r="K787" i="5"/>
  <c r="K788" i="5" a="1"/>
  <c r="K788" i="5"/>
  <c r="K789" i="5" a="1"/>
  <c r="K789" i="5"/>
  <c r="K790" i="5" a="1"/>
  <c r="K790" i="5"/>
  <c r="K791" i="5" a="1"/>
  <c r="K791" i="5"/>
  <c r="K792" i="5" a="1"/>
  <c r="K792" i="5"/>
  <c r="K793" i="5" a="1"/>
  <c r="K793" i="5"/>
  <c r="K794" i="5" a="1"/>
  <c r="K794" i="5"/>
  <c r="K795" i="5" a="1"/>
  <c r="K795" i="5"/>
  <c r="K796" i="5" a="1"/>
  <c r="K796" i="5"/>
  <c r="K797" i="5" a="1"/>
  <c r="K797" i="5"/>
  <c r="K798" i="5" a="1"/>
  <c r="K798" i="5"/>
  <c r="K799" i="5" a="1"/>
  <c r="K799" i="5"/>
  <c r="K800" i="5" a="1"/>
  <c r="K800" i="5"/>
  <c r="K801" i="5" a="1"/>
  <c r="K801" i="5"/>
  <c r="K802" i="5" a="1"/>
  <c r="K802" i="5"/>
  <c r="K803" i="5" a="1"/>
  <c r="K803" i="5"/>
  <c r="K804" i="5" a="1"/>
  <c r="K804" i="5"/>
  <c r="K805" i="5" a="1"/>
  <c r="K805" i="5"/>
  <c r="K806" i="5" a="1"/>
  <c r="K806" i="5"/>
  <c r="K807" i="5" a="1"/>
  <c r="K807" i="5"/>
  <c r="K808" i="5" a="1"/>
  <c r="K808" i="5"/>
  <c r="K809" i="5" a="1"/>
  <c r="K809" i="5"/>
  <c r="K810" i="5" a="1"/>
  <c r="K810" i="5"/>
  <c r="K811" i="5" a="1"/>
  <c r="K811" i="5"/>
  <c r="K812" i="5" a="1"/>
  <c r="K812" i="5"/>
  <c r="K813" i="5" a="1"/>
  <c r="K813" i="5"/>
  <c r="K814" i="5" a="1"/>
  <c r="K814" i="5"/>
  <c r="K815" i="5" a="1"/>
  <c r="K815" i="5"/>
  <c r="K816" i="5" a="1"/>
  <c r="K816" i="5"/>
  <c r="K817" i="5" a="1"/>
  <c r="K817" i="5"/>
  <c r="K818" i="5" a="1"/>
  <c r="K818" i="5"/>
  <c r="K819" i="5" a="1"/>
  <c r="K819" i="5"/>
  <c r="K820" i="5" a="1"/>
  <c r="K820" i="5"/>
  <c r="K821" i="5" a="1"/>
  <c r="K821" i="5"/>
  <c r="K822" i="5" a="1"/>
  <c r="K822" i="5"/>
  <c r="K823" i="5" a="1"/>
  <c r="K823" i="5"/>
  <c r="K824" i="5" a="1"/>
  <c r="K824" i="5"/>
  <c r="K825" i="5" a="1"/>
  <c r="K825" i="5"/>
  <c r="K826" i="5" a="1"/>
  <c r="K826" i="5"/>
  <c r="K827" i="5" a="1"/>
  <c r="K827" i="5"/>
  <c r="K828" i="5" a="1"/>
  <c r="K828" i="5"/>
  <c r="K829" i="5" a="1"/>
  <c r="K829" i="5"/>
  <c r="K830" i="5" a="1"/>
  <c r="K830" i="5"/>
  <c r="K831" i="5" a="1"/>
  <c r="K831" i="5"/>
  <c r="K832" i="5" a="1"/>
  <c r="K832" i="5"/>
  <c r="K833" i="5" a="1"/>
  <c r="K833" i="5"/>
  <c r="K834" i="5" a="1"/>
  <c r="K834" i="5"/>
  <c r="K835" i="5" a="1"/>
  <c r="K835" i="5"/>
  <c r="K836" i="5" a="1"/>
  <c r="K836" i="5"/>
  <c r="K837" i="5" a="1"/>
  <c r="K837" i="5"/>
  <c r="K838" i="5" a="1"/>
  <c r="K838" i="5"/>
  <c r="K839" i="5" a="1"/>
  <c r="K839" i="5"/>
  <c r="K840" i="5" a="1"/>
  <c r="K840" i="5"/>
  <c r="K841" i="5" a="1"/>
  <c r="K841" i="5"/>
  <c r="K842" i="5" a="1"/>
  <c r="K842" i="5"/>
  <c r="K843" i="5" a="1"/>
  <c r="K843" i="5"/>
  <c r="K844" i="5" a="1"/>
  <c r="K844" i="5"/>
  <c r="K845" i="5" a="1"/>
  <c r="K845" i="5"/>
  <c r="K846" i="5" a="1"/>
  <c r="K846" i="5"/>
  <c r="K847" i="5" a="1"/>
  <c r="K847" i="5"/>
  <c r="K848" i="5" a="1"/>
  <c r="K848" i="5"/>
  <c r="K849" i="5" a="1"/>
  <c r="K849" i="5"/>
  <c r="K850" i="5" a="1"/>
  <c r="K850" i="5"/>
  <c r="K851" i="5" a="1"/>
  <c r="K851" i="5"/>
  <c r="K852" i="5" a="1"/>
  <c r="K852" i="5"/>
  <c r="K853" i="5" a="1"/>
  <c r="K853" i="5"/>
  <c r="K854" i="5" a="1"/>
  <c r="K854" i="5"/>
  <c r="K855" i="5" a="1"/>
  <c r="K855" i="5"/>
  <c r="K856" i="5" a="1"/>
  <c r="K856" i="5"/>
  <c r="K857" i="5" a="1"/>
  <c r="K857" i="5"/>
  <c r="K858" i="5" a="1"/>
  <c r="K858" i="5"/>
  <c r="K859" i="5" a="1"/>
  <c r="K859" i="5"/>
  <c r="K860" i="5" a="1"/>
  <c r="K860" i="5"/>
  <c r="K861" i="5" a="1"/>
  <c r="K861" i="5"/>
  <c r="K862" i="5" a="1"/>
  <c r="K862" i="5"/>
  <c r="K863" i="5" a="1"/>
  <c r="K863" i="5"/>
  <c r="K864" i="5" a="1"/>
  <c r="K864" i="5"/>
  <c r="K865" i="5" a="1"/>
  <c r="K865" i="5"/>
  <c r="K866" i="5" a="1"/>
  <c r="K866" i="5"/>
  <c r="K867" i="5" a="1"/>
  <c r="K867" i="5"/>
  <c r="K868" i="5" a="1"/>
  <c r="K868" i="5"/>
  <c r="K869" i="5" a="1"/>
  <c r="K869" i="5"/>
  <c r="K870" i="5" a="1"/>
  <c r="K870" i="5"/>
  <c r="K871" i="5" a="1"/>
  <c r="K871" i="5"/>
  <c r="K872" i="5" a="1"/>
  <c r="K872" i="5"/>
  <c r="K873" i="5" a="1"/>
  <c r="K873" i="5"/>
  <c r="K874" i="5" a="1"/>
  <c r="K874" i="5"/>
  <c r="K875" i="5" a="1"/>
  <c r="K875" i="5"/>
  <c r="K876" i="5" a="1"/>
  <c r="K876" i="5"/>
  <c r="K877" i="5" a="1"/>
  <c r="K877" i="5"/>
  <c r="K878" i="5" a="1"/>
  <c r="K878" i="5"/>
  <c r="K879" i="5" a="1"/>
  <c r="K879" i="5"/>
  <c r="K880" i="5" a="1"/>
  <c r="K880" i="5"/>
  <c r="K881" i="5" a="1"/>
  <c r="K881" i="5"/>
  <c r="K882" i="5" a="1"/>
  <c r="K882" i="5"/>
  <c r="K883" i="5" a="1"/>
  <c r="K883" i="5"/>
  <c r="K884" i="5" a="1"/>
  <c r="K884" i="5"/>
  <c r="K885" i="5" a="1"/>
  <c r="K885" i="5"/>
  <c r="K886" i="5" a="1"/>
  <c r="K886" i="5"/>
  <c r="K887" i="5" a="1"/>
  <c r="K887" i="5"/>
  <c r="K888" i="5" a="1"/>
  <c r="K888" i="5"/>
  <c r="K889" i="5" a="1"/>
  <c r="K889" i="5"/>
  <c r="K890" i="5" a="1"/>
  <c r="K890" i="5"/>
  <c r="K891" i="5" a="1"/>
  <c r="K891" i="5"/>
  <c r="K892" i="5" a="1"/>
  <c r="K892" i="5"/>
  <c r="K893" i="5" a="1"/>
  <c r="K893" i="5"/>
  <c r="K894" i="5" a="1"/>
  <c r="K894" i="5"/>
  <c r="K895" i="5" a="1"/>
  <c r="K895" i="5"/>
  <c r="K896" i="5" a="1"/>
  <c r="K896" i="5"/>
  <c r="K897" i="5" a="1"/>
  <c r="K897" i="5"/>
  <c r="K898" i="5" a="1"/>
  <c r="K898" i="5"/>
  <c r="K899" i="5" a="1"/>
  <c r="K899" i="5"/>
  <c r="K900" i="5" a="1"/>
  <c r="K900" i="5"/>
  <c r="K901" i="5" a="1"/>
  <c r="K901" i="5"/>
  <c r="K902" i="5" a="1"/>
  <c r="K902" i="5"/>
  <c r="K903" i="5" a="1"/>
  <c r="K903" i="5"/>
  <c r="K904" i="5" a="1"/>
  <c r="K904" i="5"/>
  <c r="K905" i="5" a="1"/>
  <c r="K905" i="5"/>
  <c r="K906" i="5" a="1"/>
  <c r="K906" i="5"/>
  <c r="K907" i="5" a="1"/>
  <c r="K907" i="5"/>
  <c r="K908" i="5" a="1"/>
  <c r="K908" i="5"/>
  <c r="K909" i="5" a="1"/>
  <c r="K909" i="5"/>
  <c r="K910" i="5" a="1"/>
  <c r="K910" i="5"/>
  <c r="K911" i="5" a="1"/>
  <c r="K911" i="5"/>
  <c r="K912" i="5" a="1"/>
  <c r="K912" i="5"/>
  <c r="K913" i="5" a="1"/>
  <c r="K913" i="5"/>
  <c r="K914" i="5" a="1"/>
  <c r="K914" i="5"/>
  <c r="K915" i="5" a="1"/>
  <c r="K915" i="5"/>
  <c r="K916" i="5" a="1"/>
  <c r="K916" i="5"/>
  <c r="K917" i="5" a="1"/>
  <c r="K917" i="5"/>
  <c r="K918" i="5" a="1"/>
  <c r="K918" i="5"/>
  <c r="K919" i="5" a="1"/>
  <c r="K919" i="5"/>
  <c r="K920" i="5" a="1"/>
  <c r="K920" i="5"/>
  <c r="K921" i="5" a="1"/>
  <c r="K921" i="5"/>
  <c r="K922" i="5" a="1"/>
  <c r="K922" i="5"/>
  <c r="K923" i="5" a="1"/>
  <c r="K923" i="5"/>
  <c r="K924" i="5" a="1"/>
  <c r="K924" i="5"/>
  <c r="K925" i="5" a="1"/>
  <c r="K925" i="5"/>
  <c r="K926" i="5" a="1"/>
  <c r="K926" i="5"/>
  <c r="K927" i="5" a="1"/>
  <c r="K927" i="5"/>
  <c r="K928" i="5" a="1"/>
  <c r="K928" i="5"/>
  <c r="K929" i="5" a="1"/>
  <c r="K929" i="5"/>
  <c r="K930" i="5" a="1"/>
  <c r="K930" i="5"/>
  <c r="K931" i="5" a="1"/>
  <c r="K931" i="5"/>
  <c r="K932" i="5" a="1"/>
  <c r="K932" i="5"/>
  <c r="K933" i="5" a="1"/>
  <c r="K933" i="5"/>
  <c r="K934" i="5" a="1"/>
  <c r="K934" i="5"/>
  <c r="K935" i="5" a="1"/>
  <c r="K935" i="5"/>
  <c r="K936" i="5" a="1"/>
  <c r="K936" i="5"/>
  <c r="K937" i="5" a="1"/>
  <c r="K937" i="5"/>
  <c r="K938" i="5" a="1"/>
  <c r="K938" i="5"/>
  <c r="K939" i="5" a="1"/>
  <c r="K939" i="5"/>
  <c r="K940" i="5" a="1"/>
  <c r="K940" i="5"/>
  <c r="K941" i="5" a="1"/>
  <c r="K941" i="5"/>
  <c r="K942" i="5" a="1"/>
  <c r="K942" i="5"/>
  <c r="K943" i="5" a="1"/>
  <c r="K943" i="5"/>
  <c r="K944" i="5" a="1"/>
  <c r="K944" i="5"/>
  <c r="K945" i="5" a="1"/>
  <c r="K945" i="5"/>
  <c r="K946" i="5" a="1"/>
  <c r="K946" i="5"/>
  <c r="K947" i="5" a="1"/>
  <c r="K947" i="5"/>
  <c r="K948" i="5" a="1"/>
  <c r="K948" i="5"/>
  <c r="K949" i="5" a="1"/>
  <c r="K949" i="5"/>
  <c r="K950" i="5" a="1"/>
  <c r="K950" i="5"/>
  <c r="K951" i="5" a="1"/>
  <c r="K951" i="5"/>
  <c r="K952" i="5" a="1"/>
  <c r="K952" i="5"/>
  <c r="K953" i="5" a="1"/>
  <c r="K953" i="5"/>
  <c r="K954" i="5" a="1"/>
  <c r="K954" i="5"/>
  <c r="K955" i="5" a="1"/>
  <c r="K955" i="5"/>
  <c r="K956" i="5" a="1"/>
  <c r="K956" i="5"/>
  <c r="K957" i="5" a="1"/>
  <c r="K957" i="5"/>
  <c r="K958" i="5" a="1"/>
  <c r="K958" i="5"/>
  <c r="K959" i="5" a="1"/>
  <c r="K959" i="5"/>
  <c r="K960" i="5" a="1"/>
  <c r="K960" i="5"/>
  <c r="K961" i="5" a="1"/>
  <c r="K961" i="5"/>
  <c r="K962" i="5" a="1"/>
  <c r="K962" i="5"/>
  <c r="K963" i="5" a="1"/>
  <c r="K963" i="5"/>
  <c r="K964" i="5" a="1"/>
  <c r="K964" i="5"/>
  <c r="K965" i="5" a="1"/>
  <c r="K965" i="5"/>
  <c r="K966" i="5" a="1"/>
  <c r="K966" i="5"/>
  <c r="K967" i="5" a="1"/>
  <c r="K967" i="5"/>
  <c r="K968" i="5" a="1"/>
  <c r="K968" i="5"/>
  <c r="K969" i="5" a="1"/>
  <c r="K969" i="5"/>
  <c r="K970" i="5" a="1"/>
  <c r="K970" i="5"/>
  <c r="K971" i="5" a="1"/>
  <c r="K971" i="5"/>
  <c r="K972" i="5" a="1"/>
  <c r="K972" i="5"/>
  <c r="K973" i="5" a="1"/>
  <c r="K973" i="5"/>
  <c r="K974" i="5" a="1"/>
  <c r="K974" i="5"/>
  <c r="K975" i="5" a="1"/>
  <c r="K975" i="5"/>
  <c r="K976" i="5" a="1"/>
  <c r="K976" i="5"/>
  <c r="K977" i="5" a="1"/>
  <c r="K977" i="5"/>
  <c r="K978" i="5" a="1"/>
  <c r="K978" i="5"/>
  <c r="K979" i="5" a="1"/>
  <c r="K979" i="5"/>
  <c r="K980" i="5" a="1"/>
  <c r="K980" i="5"/>
  <c r="K981" i="5" a="1"/>
  <c r="K981" i="5"/>
  <c r="K982" i="5" a="1"/>
  <c r="K982" i="5"/>
  <c r="K983" i="5" a="1"/>
  <c r="K983" i="5"/>
  <c r="K984" i="5" a="1"/>
  <c r="K984" i="5"/>
  <c r="K985" i="5" a="1"/>
  <c r="K985" i="5"/>
  <c r="K986" i="5" a="1"/>
  <c r="K986" i="5"/>
  <c r="K987" i="5" a="1"/>
  <c r="K987" i="5"/>
  <c r="K988" i="5" a="1"/>
  <c r="K988" i="5"/>
  <c r="K989" i="5" a="1"/>
  <c r="K989" i="5"/>
  <c r="K990" i="5" a="1"/>
  <c r="K990" i="5"/>
  <c r="K991" i="5" a="1"/>
  <c r="K991" i="5"/>
  <c r="K992" i="5" a="1"/>
  <c r="K992" i="5"/>
  <c r="K993" i="5" a="1"/>
  <c r="K993" i="5"/>
  <c r="K994" i="5" a="1"/>
  <c r="K994" i="5"/>
  <c r="K995" i="5" a="1"/>
  <c r="K995" i="5"/>
  <c r="K996" i="5" a="1"/>
  <c r="K996" i="5"/>
  <c r="K997" i="5" a="1"/>
  <c r="K997" i="5"/>
  <c r="K998" i="5" a="1"/>
  <c r="K998" i="5"/>
  <c r="K999" i="5" a="1"/>
  <c r="K999" i="5"/>
  <c r="K1000" i="5" a="1"/>
  <c r="K1000" i="5"/>
  <c r="K1001" i="5" a="1"/>
  <c r="K1001" i="5"/>
  <c r="K1002" i="5" a="1"/>
  <c r="K1002" i="5"/>
  <c r="K1003" i="5" a="1"/>
  <c r="K1003" i="5"/>
  <c r="K1004" i="5" a="1"/>
  <c r="K1004" i="5"/>
  <c r="K1005" i="5" a="1"/>
  <c r="K1005" i="5"/>
  <c r="K1006" i="5" a="1"/>
  <c r="K1006" i="5"/>
  <c r="K1007" i="5" a="1"/>
  <c r="K1007" i="5"/>
  <c r="K1008" i="5" a="1"/>
  <c r="K1008" i="5"/>
  <c r="K1009" i="5" a="1"/>
  <c r="K1009" i="5"/>
  <c r="K1010" i="5" a="1"/>
  <c r="K1010" i="5"/>
  <c r="K1011" i="5" a="1"/>
  <c r="K1011" i="5"/>
  <c r="K1012" i="5" a="1"/>
  <c r="K1012" i="5"/>
  <c r="K1013" i="5" a="1"/>
  <c r="K1013" i="5"/>
  <c r="K1014" i="5" a="1"/>
  <c r="K1014" i="5"/>
  <c r="K1015" i="5" a="1"/>
  <c r="K1015" i="5"/>
  <c r="K1016" i="5" a="1"/>
  <c r="K1016" i="5"/>
  <c r="K1017" i="5" a="1"/>
  <c r="K1017" i="5"/>
  <c r="K1018" i="5" a="1"/>
  <c r="K1018" i="5"/>
  <c r="K1019" i="5" a="1"/>
  <c r="K1019" i="5"/>
  <c r="K1020" i="5" a="1"/>
  <c r="K1020" i="5"/>
  <c r="K1021" i="5" a="1"/>
  <c r="K1021" i="5"/>
  <c r="K1022" i="5" a="1"/>
  <c r="K1022" i="5"/>
  <c r="K1023" i="5" a="1"/>
  <c r="K1023" i="5"/>
  <c r="K1024" i="5" a="1"/>
  <c r="K1024" i="5"/>
  <c r="K1025" i="5" a="1"/>
  <c r="K1025" i="5"/>
  <c r="K1026" i="5" a="1"/>
  <c r="K1026" i="5"/>
  <c r="K1027" i="5" a="1"/>
  <c r="K1027" i="5"/>
  <c r="K1028" i="5" a="1"/>
  <c r="K1028" i="5"/>
  <c r="K1029" i="5" a="1"/>
  <c r="K1029" i="5"/>
  <c r="K1030" i="5" a="1"/>
  <c r="K1030" i="5"/>
  <c r="K1031" i="5" a="1"/>
  <c r="K1031" i="5"/>
  <c r="K1032" i="5" a="1"/>
  <c r="K1032" i="5"/>
  <c r="K1033" i="5" a="1"/>
  <c r="K1033" i="5"/>
  <c r="K1034" i="5" a="1"/>
  <c r="K1034" i="5"/>
  <c r="K1035" i="5" a="1"/>
  <c r="K1035" i="5"/>
  <c r="K1036" i="5" a="1"/>
  <c r="K1036" i="5"/>
  <c r="K1037" i="5" a="1"/>
  <c r="K1037" i="5"/>
  <c r="K1038" i="5" a="1"/>
  <c r="K1038" i="5"/>
  <c r="K1039" i="5" a="1"/>
  <c r="K1039" i="5"/>
  <c r="K1040" i="5" a="1"/>
  <c r="K1040" i="5"/>
  <c r="K1041" i="5" a="1"/>
  <c r="K1041" i="5"/>
  <c r="K1042" i="5" a="1"/>
  <c r="K1042" i="5"/>
  <c r="K1043" i="5" a="1"/>
  <c r="K1043" i="5"/>
  <c r="K1044" i="5" a="1"/>
  <c r="K1044" i="5"/>
  <c r="K1045" i="5" a="1"/>
  <c r="K1045" i="5"/>
  <c r="K1046" i="5" a="1"/>
  <c r="K1046" i="5"/>
  <c r="K1047" i="5" a="1"/>
  <c r="K1047" i="5"/>
  <c r="K1048" i="5" a="1"/>
  <c r="K1048" i="5"/>
  <c r="K1049" i="5" a="1"/>
  <c r="K1049" i="5"/>
  <c r="K1050" i="5" a="1"/>
  <c r="K1050" i="5"/>
  <c r="K1051" i="5" a="1"/>
  <c r="K1051" i="5"/>
  <c r="K1052" i="5" a="1"/>
  <c r="K1052" i="5"/>
  <c r="K1053" i="5" a="1"/>
  <c r="K1053" i="5"/>
  <c r="K1054" i="5" a="1"/>
  <c r="K1054" i="5"/>
  <c r="K1055" i="5" a="1"/>
  <c r="K1055" i="5"/>
  <c r="K1056" i="5" a="1"/>
  <c r="K1056" i="5"/>
  <c r="K1057" i="5" a="1"/>
  <c r="K1057" i="5"/>
  <c r="K1058" i="5" a="1"/>
  <c r="K1058" i="5"/>
  <c r="K1059" i="5" a="1"/>
  <c r="K1059" i="5"/>
  <c r="K1060" i="5" a="1"/>
  <c r="K1060" i="5"/>
  <c r="K1061" i="5" a="1"/>
  <c r="K1061" i="5"/>
  <c r="K1062" i="5" a="1"/>
  <c r="K1062" i="5"/>
  <c r="K1063" i="5" a="1"/>
  <c r="K1063" i="5"/>
  <c r="K1064" i="5" a="1"/>
  <c r="K1064" i="5"/>
  <c r="K1065" i="5" a="1"/>
  <c r="K1065" i="5"/>
  <c r="K1066" i="5" a="1"/>
  <c r="K1066" i="5"/>
  <c r="K1067" i="5" a="1"/>
  <c r="K1067" i="5"/>
  <c r="K1068" i="5" a="1"/>
  <c r="K1068" i="5"/>
  <c r="K1069" i="5" a="1"/>
  <c r="K1069" i="5"/>
  <c r="K1070" i="5" a="1"/>
  <c r="K1070" i="5"/>
  <c r="K1071" i="5" a="1"/>
  <c r="K1071" i="5"/>
  <c r="K1072" i="5" a="1"/>
  <c r="K1072" i="5"/>
  <c r="K1073" i="5" a="1"/>
  <c r="K1073" i="5"/>
  <c r="K1074" i="5" a="1"/>
  <c r="K1074" i="5"/>
  <c r="K1075" i="5" a="1"/>
  <c r="K1075" i="5"/>
  <c r="K1076" i="5" a="1"/>
  <c r="K1076" i="5"/>
  <c r="K1077" i="5" a="1"/>
  <c r="K1077" i="5"/>
  <c r="K1078" i="5" a="1"/>
  <c r="K1078" i="5"/>
  <c r="K1079" i="5" a="1"/>
  <c r="K1079" i="5"/>
  <c r="K1080" i="5" a="1"/>
  <c r="K1080" i="5"/>
  <c r="K1081" i="5" a="1"/>
  <c r="K1081" i="5"/>
  <c r="K1082" i="5" a="1"/>
  <c r="K1082" i="5"/>
  <c r="K1083" i="5" a="1"/>
  <c r="K1083" i="5"/>
  <c r="K1084" i="5" a="1"/>
  <c r="K1084" i="5"/>
  <c r="K1085" i="5" a="1"/>
  <c r="K1085" i="5"/>
  <c r="K1086" i="5" a="1"/>
  <c r="K1086" i="5"/>
  <c r="K1087" i="5" a="1"/>
  <c r="K1087" i="5"/>
  <c r="K1088" i="5" a="1"/>
  <c r="K1088" i="5"/>
  <c r="K1089" i="5" a="1"/>
  <c r="K1089" i="5"/>
  <c r="K1090" i="5" a="1"/>
  <c r="K1090" i="5"/>
  <c r="K1091" i="5" a="1"/>
  <c r="K1091" i="5"/>
  <c r="K1092" i="5" a="1"/>
  <c r="K1092" i="5"/>
  <c r="K1093" i="5" a="1"/>
  <c r="K1093" i="5"/>
  <c r="K1094" i="5" a="1"/>
  <c r="K1094" i="5"/>
  <c r="K1095" i="5" a="1"/>
  <c r="K1095" i="5"/>
  <c r="K1096" i="5" a="1"/>
  <c r="K1096" i="5"/>
  <c r="K1097" i="5" a="1"/>
  <c r="K1097" i="5"/>
  <c r="K1098" i="5" a="1"/>
  <c r="K1098" i="5"/>
  <c r="K1099" i="5" a="1"/>
  <c r="K1099" i="5"/>
  <c r="K1100" i="5" a="1"/>
  <c r="K1100" i="5"/>
  <c r="K1101" i="5" a="1"/>
  <c r="K1101" i="5"/>
  <c r="K1102" i="5" a="1"/>
  <c r="K1102" i="5"/>
  <c r="K1103" i="5" a="1"/>
  <c r="K1103" i="5"/>
  <c r="K1104" i="5" a="1"/>
  <c r="K1104" i="5"/>
  <c r="K1105" i="5" a="1"/>
  <c r="K1105" i="5"/>
  <c r="K1106" i="5" a="1"/>
  <c r="K1106" i="5"/>
  <c r="K1107" i="5" a="1"/>
  <c r="K1107" i="5"/>
  <c r="K1108" i="5" a="1"/>
  <c r="K1108" i="5"/>
  <c r="K1109" i="5" a="1"/>
  <c r="K1109" i="5"/>
  <c r="K1110" i="5" a="1"/>
  <c r="K1110" i="5"/>
  <c r="K1111" i="5" a="1"/>
  <c r="K1111" i="5"/>
  <c r="K1112" i="5" a="1"/>
  <c r="K1112" i="5"/>
  <c r="K1113" i="5" a="1"/>
  <c r="K1113" i="5"/>
  <c r="K1114" i="5" a="1"/>
  <c r="K1114" i="5"/>
  <c r="K1115" i="5" a="1"/>
  <c r="K1115" i="5"/>
  <c r="K1116" i="5" a="1"/>
  <c r="K1116" i="5"/>
  <c r="K1117" i="5" a="1"/>
  <c r="K1117" i="5"/>
  <c r="K1118" i="5" a="1"/>
  <c r="K1118" i="5"/>
  <c r="K1119" i="5" a="1"/>
  <c r="K1119" i="5"/>
  <c r="K1120" i="5" a="1"/>
  <c r="K1120" i="5"/>
  <c r="K1121" i="5" a="1"/>
  <c r="K1121" i="5"/>
  <c r="K1122" i="5" a="1"/>
  <c r="K1122" i="5"/>
  <c r="K1123" i="5" a="1"/>
  <c r="K1123" i="5"/>
  <c r="K1124" i="5" a="1"/>
  <c r="K1124" i="5"/>
  <c r="K1125" i="5" a="1"/>
  <c r="K1125" i="5"/>
  <c r="K1126" i="5" a="1"/>
  <c r="K1126" i="5"/>
  <c r="K1127" i="5" a="1"/>
  <c r="K1127" i="5"/>
  <c r="K1128" i="5" a="1"/>
  <c r="K1128" i="5"/>
  <c r="K1129" i="5" a="1"/>
  <c r="K1129" i="5"/>
  <c r="K1130" i="5" a="1"/>
  <c r="K1130" i="5"/>
  <c r="K1131" i="5" a="1"/>
  <c r="K1131" i="5"/>
  <c r="K1132" i="5" a="1"/>
  <c r="K1132" i="5"/>
  <c r="K1133" i="5" a="1"/>
  <c r="K1133" i="5"/>
  <c r="K1134" i="5" a="1"/>
  <c r="K1134" i="5"/>
  <c r="K1135" i="5" a="1"/>
  <c r="K1135" i="5"/>
  <c r="K1136" i="5" a="1"/>
  <c r="K1136" i="5"/>
  <c r="K1137" i="5" a="1"/>
  <c r="K1137" i="5"/>
  <c r="K1138" i="5" a="1"/>
  <c r="K1138" i="5"/>
  <c r="K1139" i="5" a="1"/>
  <c r="K1139" i="5"/>
  <c r="K1140" i="5" a="1"/>
  <c r="K1140" i="5"/>
  <c r="K1141" i="5" a="1"/>
  <c r="K1141" i="5"/>
  <c r="K1142" i="5" a="1"/>
  <c r="K1142" i="5"/>
  <c r="K1143" i="5" a="1"/>
  <c r="K1143" i="5"/>
  <c r="K1144" i="5" a="1"/>
  <c r="K1144" i="5"/>
  <c r="K1145" i="5" a="1"/>
  <c r="K1145" i="5"/>
  <c r="K1146" i="5" a="1"/>
  <c r="K1146" i="5"/>
  <c r="K1147" i="5" a="1"/>
  <c r="K1147" i="5"/>
  <c r="K1148" i="5" a="1"/>
  <c r="K1148" i="5"/>
  <c r="K1149" i="5" a="1"/>
  <c r="K1149" i="5"/>
  <c r="K1150" i="5" a="1"/>
  <c r="K1150" i="5"/>
  <c r="K1151" i="5" a="1"/>
  <c r="K1151" i="5"/>
  <c r="K1152" i="5" a="1"/>
  <c r="K1152" i="5"/>
  <c r="K1153" i="5" a="1"/>
  <c r="K1153" i="5"/>
  <c r="K1154" i="5" a="1"/>
  <c r="K1154" i="5"/>
  <c r="K1155" i="5" a="1"/>
  <c r="K1155" i="5"/>
  <c r="K1156" i="5" a="1"/>
  <c r="K1156" i="5"/>
  <c r="K1157" i="5" a="1"/>
  <c r="K1157" i="5"/>
  <c r="K1158" i="5" a="1"/>
  <c r="K1158" i="5"/>
  <c r="K1159" i="5" a="1"/>
  <c r="K1159" i="5"/>
  <c r="K1160" i="5" a="1"/>
  <c r="K1160" i="5"/>
  <c r="K1161" i="5" a="1"/>
  <c r="K1161" i="5"/>
  <c r="K1162" i="5" a="1"/>
  <c r="K1162" i="5"/>
  <c r="K1163" i="5" a="1"/>
  <c r="K1163" i="5"/>
  <c r="K1164" i="5" a="1"/>
  <c r="K1164" i="5"/>
  <c r="K1165" i="5" a="1"/>
  <c r="K1165" i="5"/>
  <c r="K1166" i="5" a="1"/>
  <c r="K1166" i="5"/>
  <c r="K1167" i="5" a="1"/>
  <c r="K1167" i="5"/>
  <c r="K1168" i="5" a="1"/>
  <c r="K1168" i="5"/>
  <c r="K1169" i="5" a="1"/>
  <c r="K1169" i="5"/>
  <c r="K1170" i="5" a="1"/>
  <c r="K1170" i="5"/>
  <c r="K1171" i="5" a="1"/>
  <c r="K1171" i="5"/>
  <c r="K1172" i="5" a="1"/>
  <c r="K1172" i="5"/>
  <c r="K1173" i="5" a="1"/>
  <c r="K1173" i="5"/>
  <c r="K1174" i="5" a="1"/>
  <c r="K1174" i="5"/>
  <c r="K1175" i="5" a="1"/>
  <c r="K1175" i="5"/>
  <c r="K1176" i="5" a="1"/>
  <c r="K1176" i="5"/>
  <c r="K1177" i="5" a="1"/>
  <c r="K1177" i="5"/>
  <c r="K1178" i="5" a="1"/>
  <c r="K1178" i="5"/>
  <c r="K1179" i="5" a="1"/>
  <c r="K1179" i="5"/>
  <c r="K1180" i="5" a="1"/>
  <c r="K1180" i="5"/>
  <c r="K1181" i="5" a="1"/>
  <c r="K1181" i="5"/>
  <c r="K1182" i="5" a="1"/>
  <c r="K1182" i="5"/>
  <c r="K1183" i="5" a="1"/>
  <c r="K1183" i="5"/>
  <c r="K1184" i="5" a="1"/>
  <c r="K1184" i="5"/>
  <c r="K1185" i="5" a="1"/>
  <c r="K1185" i="5"/>
  <c r="K1186" i="5" a="1"/>
  <c r="K1186" i="5"/>
  <c r="K1187" i="5" a="1"/>
  <c r="K1187" i="5"/>
  <c r="K1188" i="5" a="1"/>
  <c r="K1188" i="5"/>
  <c r="K1189" i="5" a="1"/>
  <c r="K1189" i="5"/>
  <c r="K1190" i="5" a="1"/>
  <c r="K1190" i="5"/>
  <c r="K1191" i="5" a="1"/>
  <c r="K1191" i="5"/>
  <c r="K1192" i="5" a="1"/>
  <c r="K1192" i="5"/>
  <c r="K1193" i="5" a="1"/>
  <c r="K1193" i="5"/>
  <c r="K1194" i="5" a="1"/>
  <c r="K1194" i="5"/>
  <c r="K1195" i="5" a="1"/>
  <c r="K1195" i="5"/>
  <c r="K1196" i="5" a="1"/>
  <c r="K1196" i="5"/>
  <c r="K1197" i="5" a="1"/>
  <c r="K1197" i="5"/>
  <c r="K1198" i="5" a="1"/>
  <c r="K1198" i="5"/>
  <c r="K1199" i="5" a="1"/>
  <c r="K1199" i="5"/>
  <c r="K1200" i="5" a="1"/>
  <c r="K1200" i="5"/>
  <c r="K1201" i="5" a="1"/>
  <c r="K1201" i="5"/>
  <c r="K1202" i="5" a="1"/>
  <c r="K1202" i="5"/>
  <c r="K1203" i="5" a="1"/>
  <c r="K1203" i="5"/>
  <c r="K1204" i="5" a="1"/>
  <c r="K1204" i="5"/>
  <c r="K1205" i="5" a="1"/>
  <c r="K1205" i="5"/>
  <c r="K1206" i="5" a="1"/>
  <c r="K1206" i="5"/>
  <c r="K1207" i="5" a="1"/>
  <c r="K1207" i="5"/>
  <c r="K1208" i="5" a="1"/>
  <c r="K1208" i="5"/>
  <c r="K1209" i="5" a="1"/>
  <c r="K1209" i="5"/>
  <c r="K1210" i="5" a="1"/>
  <c r="K1210" i="5"/>
  <c r="K1211" i="5" a="1"/>
  <c r="K1211" i="5"/>
  <c r="K1212" i="5" a="1"/>
  <c r="K1212" i="5"/>
  <c r="K1213" i="5" a="1"/>
  <c r="K1213" i="5"/>
  <c r="K1214" i="5" a="1"/>
  <c r="K1214" i="5"/>
  <c r="K1215" i="5" a="1"/>
  <c r="K1215" i="5"/>
  <c r="K1216" i="5" a="1"/>
  <c r="K1216" i="5"/>
  <c r="K1217" i="5" a="1"/>
  <c r="K1217" i="5"/>
  <c r="K1218" i="5" a="1"/>
  <c r="K1218" i="5"/>
  <c r="K1219" i="5" a="1"/>
  <c r="K1219" i="5"/>
  <c r="K1220" i="5" a="1"/>
  <c r="K1220" i="5"/>
  <c r="K1221" i="5" a="1"/>
  <c r="K1221" i="5"/>
  <c r="K1222" i="5" a="1"/>
  <c r="K1222" i="5"/>
  <c r="K1223" i="5" a="1"/>
  <c r="K1223" i="5"/>
  <c r="K1224" i="5" a="1"/>
  <c r="K1224" i="5"/>
  <c r="K1225" i="5" a="1"/>
  <c r="K1225" i="5"/>
  <c r="K1226" i="5" a="1"/>
  <c r="K1226" i="5"/>
  <c r="K1227" i="5" a="1"/>
  <c r="K1227" i="5"/>
  <c r="K1228" i="5" a="1"/>
  <c r="K1228" i="5"/>
  <c r="K1229" i="5" a="1"/>
  <c r="K1229" i="5"/>
  <c r="K1230" i="5" a="1"/>
  <c r="K1230" i="5"/>
  <c r="K1231" i="5" a="1"/>
  <c r="K1231" i="5"/>
  <c r="K1232" i="5" a="1"/>
  <c r="K1232" i="5"/>
  <c r="K1233" i="5" a="1"/>
  <c r="K1233" i="5"/>
  <c r="K1234" i="5" a="1"/>
  <c r="K1234" i="5"/>
  <c r="K1235" i="5" a="1"/>
  <c r="K1235" i="5"/>
  <c r="K1236" i="5" a="1"/>
  <c r="K1236" i="5"/>
  <c r="K1237" i="5" a="1"/>
  <c r="K1237" i="5"/>
  <c r="K1238" i="5" a="1"/>
  <c r="K1238" i="5"/>
  <c r="K1239" i="5" a="1"/>
  <c r="K1239" i="5"/>
  <c r="K1240" i="5" a="1"/>
  <c r="K1240" i="5"/>
  <c r="K1241" i="5" a="1"/>
  <c r="K1241" i="5"/>
  <c r="K1242" i="5" a="1"/>
  <c r="K1242" i="5"/>
  <c r="K1243" i="5" a="1"/>
  <c r="K1243" i="5"/>
  <c r="K1244" i="5" a="1"/>
  <c r="K1244" i="5"/>
  <c r="K1245" i="5" a="1"/>
  <c r="K1245" i="5"/>
  <c r="K1246" i="5" a="1"/>
  <c r="K1246" i="5"/>
  <c r="K1247" i="5" a="1"/>
  <c r="K1247" i="5"/>
  <c r="K1248" i="5" a="1"/>
  <c r="K1248" i="5"/>
  <c r="K1249" i="5" a="1"/>
  <c r="K1249" i="5"/>
  <c r="K1250" i="5" a="1"/>
  <c r="K1250" i="5"/>
  <c r="K1251" i="5" a="1"/>
  <c r="K1251" i="5"/>
  <c r="K1252" i="5" a="1"/>
  <c r="K1252" i="5"/>
  <c r="K1253" i="5" a="1"/>
  <c r="K1253" i="5"/>
  <c r="K1254" i="5" a="1"/>
  <c r="K1254" i="5"/>
  <c r="K1255" i="5" a="1"/>
  <c r="K1255" i="5"/>
  <c r="K1256" i="5" a="1"/>
  <c r="K1256" i="5"/>
  <c r="K1257" i="5" a="1"/>
  <c r="K1257" i="5"/>
  <c r="K1258" i="5" a="1"/>
  <c r="K1258" i="5"/>
  <c r="K1259" i="5" a="1"/>
  <c r="K1259" i="5"/>
  <c r="K1260" i="5" a="1"/>
  <c r="K1260" i="5"/>
  <c r="K1261" i="5" a="1"/>
  <c r="K1261" i="5"/>
  <c r="K1262" i="5" a="1"/>
  <c r="K1262" i="5"/>
  <c r="K1263" i="5" a="1"/>
  <c r="K1263" i="5"/>
  <c r="K1264" i="5" a="1"/>
  <c r="K1264" i="5"/>
  <c r="K1265" i="5" a="1"/>
  <c r="K1265" i="5"/>
  <c r="K1266" i="5" a="1"/>
  <c r="K1266" i="5"/>
  <c r="K1267" i="5" a="1"/>
  <c r="K1267" i="5"/>
  <c r="K1268" i="5" a="1"/>
  <c r="K1268" i="5"/>
  <c r="K1269" i="5" a="1"/>
  <c r="K1269" i="5"/>
  <c r="K1270" i="5" a="1"/>
  <c r="K1270" i="5"/>
  <c r="K1271" i="5" a="1"/>
  <c r="K1271" i="5"/>
  <c r="K1272" i="5" a="1"/>
  <c r="K1272" i="5"/>
  <c r="K1273" i="5" a="1"/>
  <c r="K1273" i="5"/>
  <c r="K1274" i="5" a="1"/>
  <c r="K1274" i="5"/>
  <c r="K1275" i="5" a="1"/>
  <c r="K1275" i="5"/>
  <c r="K1276" i="5" a="1"/>
  <c r="K1276" i="5"/>
  <c r="K1277" i="5" a="1"/>
  <c r="K1277" i="5"/>
  <c r="K1278" i="5" a="1"/>
  <c r="K1278" i="5"/>
  <c r="K1279" i="5" a="1"/>
  <c r="K1279" i="5"/>
  <c r="K1280" i="5" a="1"/>
  <c r="K1280" i="5"/>
  <c r="K1281" i="5" a="1"/>
  <c r="K1281" i="5"/>
  <c r="K1282" i="5" a="1"/>
  <c r="K1282" i="5"/>
  <c r="K1283" i="5" a="1"/>
  <c r="K1283" i="5"/>
  <c r="K1284" i="5" a="1"/>
  <c r="K1284" i="5"/>
  <c r="K1285" i="5" a="1"/>
  <c r="K1285" i="5"/>
  <c r="K1286" i="5" a="1"/>
  <c r="K1286" i="5"/>
  <c r="K1287" i="5" a="1"/>
  <c r="K1287" i="5"/>
  <c r="K1288" i="5" a="1"/>
  <c r="K1288" i="5"/>
  <c r="K1289" i="5" a="1"/>
  <c r="K1289" i="5"/>
  <c r="K1290" i="5" a="1"/>
  <c r="K1290" i="5"/>
  <c r="K1291" i="5" a="1"/>
  <c r="K1291" i="5"/>
  <c r="K1292" i="5" a="1"/>
  <c r="K1292" i="5"/>
  <c r="K1293" i="5" a="1"/>
  <c r="K1293" i="5"/>
  <c r="K1294" i="5" a="1"/>
  <c r="K1294" i="5"/>
  <c r="K1295" i="5" a="1"/>
  <c r="K1295" i="5"/>
  <c r="K1296" i="5" a="1"/>
  <c r="K1296" i="5"/>
  <c r="K1297" i="5" a="1"/>
  <c r="K1297" i="5"/>
  <c r="K1298" i="5" a="1"/>
  <c r="K1298" i="5"/>
  <c r="K1299" i="5" a="1"/>
  <c r="K1299" i="5"/>
  <c r="K1300" i="5" a="1"/>
  <c r="K1300" i="5"/>
  <c r="K1301" i="5" a="1"/>
  <c r="K1301" i="5"/>
  <c r="K1302" i="5" a="1"/>
  <c r="K1302" i="5"/>
  <c r="K1303" i="5" a="1"/>
  <c r="K1303" i="5"/>
  <c r="K1304" i="5" a="1"/>
  <c r="K1304" i="5"/>
  <c r="K1305" i="5" a="1"/>
  <c r="K1305" i="5"/>
  <c r="K1306" i="5" a="1"/>
  <c r="K1306" i="5"/>
  <c r="K1307" i="5" a="1"/>
  <c r="K1307" i="5"/>
  <c r="K1308" i="5" a="1"/>
  <c r="K1308" i="5"/>
  <c r="K1309" i="5" a="1"/>
  <c r="K1309" i="5"/>
  <c r="K1310" i="5" a="1"/>
  <c r="K1310" i="5"/>
  <c r="K1311" i="5" a="1"/>
  <c r="K1311" i="5"/>
  <c r="K1312" i="5" a="1"/>
  <c r="K1312" i="5"/>
  <c r="K1313" i="5" a="1"/>
  <c r="K1313" i="5"/>
  <c r="K1314" i="5" a="1"/>
  <c r="K1314" i="5"/>
  <c r="K1315" i="5" a="1"/>
  <c r="K1315" i="5"/>
  <c r="K1316" i="5" a="1"/>
  <c r="K1316" i="5"/>
  <c r="K1317" i="5" a="1"/>
  <c r="K1317" i="5"/>
  <c r="K1318" i="5" a="1"/>
  <c r="K1318" i="5"/>
  <c r="K1319" i="5" a="1"/>
  <c r="K1319" i="5"/>
  <c r="K1320" i="5" a="1"/>
  <c r="K1320" i="5"/>
  <c r="K1321" i="5" a="1"/>
  <c r="K1321" i="5"/>
  <c r="K1322" i="5" a="1"/>
  <c r="K1322" i="5"/>
  <c r="K1323" i="5" a="1"/>
  <c r="K1323" i="5"/>
  <c r="K1324" i="5" a="1"/>
  <c r="K1324" i="5"/>
  <c r="K1325" i="5" a="1"/>
  <c r="K1325" i="5"/>
  <c r="K1326" i="5" a="1"/>
  <c r="K1326" i="5"/>
  <c r="K1327" i="5" a="1"/>
  <c r="K1327" i="5"/>
  <c r="K1328" i="5" a="1"/>
  <c r="K1328" i="5"/>
  <c r="K1329" i="5" a="1"/>
  <c r="K1329" i="5"/>
  <c r="K1330" i="5" a="1"/>
  <c r="K1330" i="5"/>
  <c r="K1331" i="5" a="1"/>
  <c r="K1331" i="5"/>
  <c r="K1332" i="5" a="1"/>
  <c r="K1332" i="5"/>
  <c r="K1333" i="5" a="1"/>
  <c r="K1333" i="5"/>
  <c r="K1334" i="5" a="1"/>
  <c r="K1334" i="5"/>
  <c r="K1335" i="5" a="1"/>
  <c r="K1335" i="5"/>
  <c r="K1336" i="5" a="1"/>
  <c r="K1336" i="5"/>
  <c r="K1337" i="5" a="1"/>
  <c r="K1337" i="5"/>
  <c r="K1338" i="5" a="1"/>
  <c r="K1338" i="5"/>
  <c r="K1339" i="5" a="1"/>
  <c r="K1339" i="5"/>
  <c r="K1340" i="5" a="1"/>
  <c r="K1340" i="5"/>
  <c r="K1341" i="5" a="1"/>
  <c r="K1341" i="5"/>
  <c r="K1342" i="5" a="1"/>
  <c r="K1342" i="5"/>
  <c r="K1343" i="5" a="1"/>
  <c r="K1343" i="5"/>
  <c r="K1344" i="5" a="1"/>
  <c r="K1344" i="5"/>
  <c r="K1345" i="5" a="1"/>
  <c r="K1345" i="5"/>
  <c r="K1346" i="5" a="1"/>
  <c r="K1346" i="5"/>
  <c r="K1347" i="5" a="1"/>
  <c r="K1347" i="5"/>
  <c r="K1348" i="5" a="1"/>
  <c r="K1348" i="5"/>
  <c r="K1349" i="5" a="1"/>
  <c r="K1349" i="5"/>
  <c r="K1350" i="5" a="1"/>
  <c r="K1350" i="5"/>
  <c r="K1351" i="5" a="1"/>
  <c r="K1351" i="5"/>
  <c r="K1352" i="5" a="1"/>
  <c r="K1352" i="5"/>
  <c r="K1353" i="5" a="1"/>
  <c r="K1353" i="5"/>
  <c r="K1354" i="5" a="1"/>
  <c r="K1354" i="5"/>
  <c r="K1355" i="5" a="1"/>
  <c r="K1355" i="5"/>
  <c r="K1356" i="5" a="1"/>
  <c r="K1356" i="5"/>
  <c r="K1357" i="5" a="1"/>
  <c r="K1357" i="5"/>
  <c r="K1358" i="5" a="1"/>
  <c r="K1358" i="5"/>
  <c r="K1359" i="5" a="1"/>
  <c r="K1359" i="5"/>
  <c r="K1360" i="5" a="1"/>
  <c r="K1360" i="5"/>
  <c r="K1361" i="5" a="1"/>
  <c r="K1361" i="5"/>
  <c r="K1362" i="5" a="1"/>
  <c r="K1362" i="5"/>
  <c r="K1363" i="5" a="1"/>
  <c r="K1363" i="5"/>
  <c r="K1364" i="5" a="1"/>
  <c r="K1364" i="5"/>
  <c r="K1365" i="5" a="1"/>
  <c r="K1365" i="5"/>
  <c r="K1366" i="5" a="1"/>
  <c r="K1366" i="5"/>
  <c r="K1367" i="5" a="1"/>
  <c r="K1367" i="5"/>
  <c r="K1368" i="5" a="1"/>
  <c r="K1368" i="5"/>
  <c r="K1369" i="5" a="1"/>
  <c r="K1369" i="5"/>
  <c r="K1370" i="5" a="1"/>
  <c r="K1370" i="5"/>
  <c r="K1371" i="5" a="1"/>
  <c r="K1371" i="5"/>
  <c r="K1372" i="5" a="1"/>
  <c r="K1372" i="5"/>
  <c r="K1373" i="5" a="1"/>
  <c r="K1373" i="5"/>
  <c r="K1374" i="5" a="1"/>
  <c r="K1374" i="5"/>
  <c r="K1375" i="5" a="1"/>
  <c r="K1375" i="5"/>
  <c r="K1376" i="5" a="1"/>
  <c r="K1376" i="5"/>
  <c r="K1377" i="5" a="1"/>
  <c r="K1377" i="5"/>
  <c r="K1378" i="5" a="1"/>
  <c r="K1378" i="5"/>
  <c r="K1379" i="5" a="1"/>
  <c r="K1379" i="5"/>
  <c r="K1380" i="5" a="1"/>
  <c r="K1380" i="5"/>
  <c r="K1381" i="5" a="1"/>
  <c r="K1381" i="5"/>
  <c r="K1382" i="5" a="1"/>
  <c r="K1382" i="5"/>
  <c r="K1383" i="5" a="1"/>
  <c r="K1383" i="5"/>
  <c r="K1384" i="5" a="1"/>
  <c r="K1384" i="5"/>
  <c r="K1385" i="5" a="1"/>
  <c r="K1385" i="5"/>
  <c r="K1386" i="5" a="1"/>
  <c r="K1386" i="5"/>
  <c r="K1387" i="5" a="1"/>
  <c r="K1387" i="5"/>
  <c r="K1388" i="5" a="1"/>
  <c r="K1388" i="5"/>
  <c r="K1389" i="5" a="1"/>
  <c r="K1389" i="5"/>
  <c r="K1390" i="5" a="1"/>
  <c r="K1390" i="5"/>
  <c r="K1391" i="5" a="1"/>
  <c r="K1391" i="5"/>
  <c r="K1392" i="5" a="1"/>
  <c r="K1392" i="5"/>
  <c r="K1393" i="5" a="1"/>
  <c r="K1393" i="5"/>
  <c r="K1394" i="5" a="1"/>
  <c r="K1394" i="5"/>
  <c r="K1395" i="5" a="1"/>
  <c r="K1395" i="5"/>
  <c r="K1396" i="5" a="1"/>
  <c r="K1396" i="5"/>
  <c r="K1397" i="5" a="1"/>
  <c r="K1397" i="5"/>
  <c r="K1398" i="5" a="1"/>
  <c r="K1398" i="5"/>
  <c r="K1399" i="5" a="1"/>
  <c r="K1399" i="5"/>
  <c r="K1400" i="5" a="1"/>
  <c r="K1400" i="5"/>
  <c r="K1401" i="5" a="1"/>
  <c r="K1401" i="5"/>
  <c r="K1402" i="5" a="1"/>
  <c r="K1402" i="5"/>
  <c r="K1403" i="5" a="1"/>
  <c r="K1403" i="5"/>
  <c r="K1404" i="5" a="1"/>
  <c r="K1404" i="5"/>
  <c r="K1405" i="5" a="1"/>
  <c r="K1405" i="5"/>
  <c r="K1406" i="5" a="1"/>
  <c r="K1406" i="5"/>
  <c r="K1407" i="5" a="1"/>
  <c r="K1407" i="5"/>
  <c r="K1408" i="5" a="1"/>
  <c r="K1408" i="5"/>
  <c r="K1409" i="5" a="1"/>
  <c r="K1409" i="5"/>
  <c r="K1410" i="5" a="1"/>
  <c r="K1410" i="5"/>
  <c r="K1411" i="5" a="1"/>
  <c r="K1411" i="5"/>
  <c r="K1412" i="5" a="1"/>
  <c r="K1412" i="5"/>
  <c r="K1413" i="5" a="1"/>
  <c r="K1413" i="5"/>
  <c r="K1414" i="5" a="1"/>
  <c r="K1414" i="5"/>
  <c r="K1415" i="5" a="1"/>
  <c r="K1415" i="5"/>
  <c r="K1416" i="5" a="1"/>
  <c r="K1416" i="5"/>
  <c r="K1417" i="5" a="1"/>
  <c r="K1417" i="5"/>
  <c r="K1418" i="5" a="1"/>
  <c r="K1418" i="5"/>
  <c r="K1419" i="5" a="1"/>
  <c r="K1419" i="5"/>
  <c r="K1420" i="5" a="1"/>
  <c r="K1420" i="5"/>
  <c r="K1421" i="5" a="1"/>
  <c r="K1421" i="5"/>
  <c r="K1422" i="5" a="1"/>
  <c r="K1422" i="5"/>
  <c r="K1423" i="5" a="1"/>
  <c r="K1423" i="5"/>
  <c r="K1424" i="5" a="1"/>
  <c r="K1424" i="5"/>
  <c r="K1425" i="5" a="1"/>
  <c r="K1425" i="5"/>
  <c r="K1426" i="5" a="1"/>
  <c r="K1426" i="5"/>
  <c r="K1427" i="5" a="1"/>
  <c r="K1427" i="5"/>
  <c r="K1428" i="5" a="1"/>
  <c r="K1428" i="5"/>
  <c r="K1429" i="5" a="1"/>
  <c r="K1429" i="5"/>
  <c r="K1430" i="5" a="1"/>
  <c r="K1430" i="5"/>
  <c r="K1431" i="5" a="1"/>
  <c r="K1431" i="5"/>
  <c r="K1432" i="5" a="1"/>
  <c r="K1432" i="5"/>
  <c r="K1433" i="5" a="1"/>
  <c r="K1433" i="5"/>
  <c r="K1434" i="5" a="1"/>
  <c r="K1434" i="5"/>
  <c r="K1435" i="5" a="1"/>
  <c r="K1435" i="5"/>
  <c r="K1436" i="5" a="1"/>
  <c r="K1436" i="5"/>
  <c r="K1437" i="5" a="1"/>
  <c r="K1437" i="5"/>
  <c r="K1438" i="5" a="1"/>
  <c r="K1438" i="5"/>
  <c r="K1439" i="5" a="1"/>
  <c r="K1439" i="5"/>
  <c r="K1440" i="5" a="1"/>
  <c r="K1440" i="5"/>
  <c r="K1441" i="5" a="1"/>
  <c r="K1441" i="5"/>
  <c r="K1442" i="5" a="1"/>
  <c r="K1442" i="5"/>
  <c r="K1443" i="5" a="1"/>
  <c r="K1443" i="5"/>
  <c r="K1444" i="5" a="1"/>
  <c r="K1444" i="5"/>
  <c r="K1445" i="5" a="1"/>
  <c r="K1445" i="5"/>
  <c r="K1446" i="5" a="1"/>
  <c r="K1446" i="5"/>
  <c r="K1447" i="5" a="1"/>
  <c r="K1447" i="5"/>
  <c r="K1448" i="5" a="1"/>
  <c r="K1448" i="5"/>
  <c r="K1449" i="5" a="1"/>
  <c r="K1449" i="5"/>
  <c r="K1450" i="5" a="1"/>
  <c r="K1450" i="5"/>
  <c r="K1451" i="5" a="1"/>
  <c r="K1451" i="5"/>
  <c r="K1452" i="5" a="1"/>
  <c r="K1452" i="5"/>
  <c r="K1453" i="5" a="1"/>
  <c r="K1453" i="5"/>
  <c r="K1454" i="5" a="1"/>
  <c r="K1454" i="5"/>
  <c r="K1455" i="5" a="1"/>
  <c r="K1455" i="5"/>
  <c r="K1456" i="5" a="1"/>
  <c r="K1456" i="5"/>
  <c r="K1457" i="5" a="1"/>
  <c r="K1457" i="5"/>
  <c r="K1458" i="5" a="1"/>
  <c r="K1458" i="5"/>
  <c r="K1459" i="5" a="1"/>
  <c r="K1459" i="5"/>
  <c r="K1460" i="5" a="1"/>
  <c r="K1460" i="5"/>
  <c r="K1461" i="5" a="1"/>
  <c r="K1461" i="5"/>
  <c r="K1462" i="5" a="1"/>
  <c r="K1462" i="5"/>
  <c r="K1463" i="5" a="1"/>
  <c r="K1463" i="5"/>
  <c r="K1464" i="5" a="1"/>
  <c r="K1464" i="5"/>
  <c r="K1465" i="5" a="1"/>
  <c r="K1465" i="5"/>
  <c r="K1466" i="5" a="1"/>
  <c r="K1466" i="5"/>
  <c r="K1467" i="5" a="1"/>
  <c r="K1467" i="5"/>
  <c r="K1468" i="5" a="1"/>
  <c r="K1468" i="5"/>
  <c r="K1469" i="5" a="1"/>
  <c r="K1469" i="5"/>
  <c r="K1470" i="5" a="1"/>
  <c r="K1470" i="5"/>
  <c r="K1471" i="5" a="1"/>
  <c r="K1471" i="5"/>
  <c r="K1472" i="5" a="1"/>
  <c r="K1472" i="5"/>
  <c r="K1473" i="5" a="1"/>
  <c r="K1473" i="5"/>
  <c r="K1474" i="5" a="1"/>
  <c r="K1474" i="5"/>
  <c r="K1475" i="5" a="1"/>
  <c r="K1475" i="5"/>
  <c r="K1476" i="5" a="1"/>
  <c r="K1476" i="5"/>
  <c r="K1477" i="5" a="1"/>
  <c r="K1477" i="5"/>
  <c r="K1478" i="5" a="1"/>
  <c r="K1478" i="5"/>
  <c r="K1479" i="5" a="1"/>
  <c r="K1479" i="5"/>
  <c r="K1480" i="5" a="1"/>
  <c r="K1480" i="5"/>
  <c r="K1481" i="5" a="1"/>
  <c r="K1481" i="5"/>
  <c r="K1482" i="5" a="1"/>
  <c r="K1482" i="5"/>
  <c r="K1483" i="5" a="1"/>
  <c r="K1483" i="5"/>
  <c r="K1484" i="5" a="1"/>
  <c r="K1484" i="5"/>
  <c r="K1485" i="5" a="1"/>
  <c r="K1485" i="5"/>
  <c r="K1486" i="5" a="1"/>
  <c r="K1486" i="5"/>
  <c r="K1487" i="5" a="1"/>
  <c r="K1487" i="5"/>
  <c r="K1488" i="5" a="1"/>
  <c r="K1488" i="5"/>
  <c r="K1489" i="5" a="1"/>
  <c r="K1489" i="5"/>
  <c r="K1490" i="5" a="1"/>
  <c r="K1490" i="5"/>
  <c r="K1491" i="5" a="1"/>
  <c r="K1491" i="5"/>
  <c r="K1492" i="5" a="1"/>
  <c r="K1492" i="5"/>
  <c r="K1493" i="5" a="1"/>
  <c r="K1493" i="5"/>
  <c r="K1494" i="5" a="1"/>
  <c r="K1494" i="5"/>
  <c r="K1495" i="5" a="1"/>
  <c r="K1495" i="5"/>
  <c r="K1496" i="5" a="1"/>
  <c r="K1496" i="5"/>
  <c r="K1497" i="5" a="1"/>
  <c r="K1497" i="5"/>
  <c r="K1498" i="5" a="1"/>
  <c r="K1498" i="5"/>
  <c r="K1499" i="5" a="1"/>
  <c r="K1499" i="5"/>
  <c r="K1500" i="5" a="1"/>
  <c r="K1500" i="5"/>
  <c r="K1501" i="5" a="1"/>
  <c r="K1501" i="5"/>
  <c r="K1502" i="5" a="1"/>
  <c r="K1502" i="5"/>
  <c r="K1503" i="5" a="1"/>
  <c r="K1503" i="5"/>
  <c r="K1504" i="5" a="1"/>
  <c r="K1504" i="5"/>
  <c r="K1505" i="5" a="1"/>
  <c r="K1505" i="5"/>
  <c r="K1506" i="5" a="1"/>
  <c r="K1506" i="5"/>
  <c r="K1507" i="5" a="1"/>
  <c r="K1507" i="5"/>
  <c r="K1508" i="5" a="1"/>
  <c r="K1508" i="5"/>
  <c r="K1509" i="5" a="1"/>
  <c r="K1509" i="5"/>
  <c r="K1510" i="5" a="1"/>
  <c r="K1510" i="5"/>
  <c r="K1511" i="5" a="1"/>
  <c r="K1511" i="5"/>
  <c r="K1512" i="5" a="1"/>
  <c r="K1512" i="5"/>
  <c r="K1513" i="5" a="1"/>
  <c r="K1513" i="5"/>
  <c r="K1514" i="5" a="1"/>
  <c r="K1514" i="5"/>
  <c r="K1515" i="5" a="1"/>
  <c r="K1515" i="5"/>
  <c r="K1516" i="5" a="1"/>
  <c r="K1516" i="5"/>
  <c r="K1517" i="5" a="1"/>
  <c r="K1517" i="5"/>
  <c r="K1518" i="5" a="1"/>
  <c r="K1518" i="5"/>
  <c r="K1519" i="5" a="1"/>
  <c r="K1519" i="5"/>
  <c r="K1520" i="5" a="1"/>
  <c r="K1520" i="5"/>
  <c r="K1521" i="5" a="1"/>
  <c r="K1521" i="5"/>
  <c r="K1522" i="5" a="1"/>
  <c r="K1522" i="5"/>
  <c r="K1523" i="5" a="1"/>
  <c r="K1523" i="5"/>
  <c r="K1524" i="5" a="1"/>
  <c r="K1524" i="5"/>
  <c r="K1525" i="5" a="1"/>
  <c r="K1525" i="5"/>
  <c r="K1526" i="5" a="1"/>
  <c r="K1526" i="5"/>
  <c r="K1527" i="5" a="1"/>
  <c r="K1527" i="5"/>
  <c r="K1528" i="5" a="1"/>
  <c r="K1528" i="5"/>
  <c r="K1529" i="5" a="1"/>
  <c r="K1529" i="5"/>
  <c r="K1530" i="5" a="1"/>
  <c r="K1530" i="5"/>
  <c r="K1531" i="5" a="1"/>
  <c r="K1531" i="5"/>
  <c r="K1532" i="5" a="1"/>
  <c r="K1532" i="5"/>
  <c r="K1533" i="5" a="1"/>
  <c r="K1533" i="5"/>
  <c r="K1534" i="5" a="1"/>
  <c r="K1534" i="5"/>
  <c r="K1535" i="5" a="1"/>
  <c r="K1535" i="5"/>
  <c r="K1536" i="5" a="1"/>
  <c r="K1536" i="5"/>
  <c r="K1537" i="5" a="1"/>
  <c r="K1537" i="5"/>
  <c r="K1538" i="5" a="1"/>
  <c r="K1538" i="5"/>
  <c r="K1539" i="5" a="1"/>
  <c r="K1539" i="5"/>
  <c r="K1540" i="5" a="1"/>
  <c r="K1540" i="5"/>
  <c r="K1541" i="5" a="1"/>
  <c r="K1541" i="5"/>
  <c r="K1542" i="5" a="1"/>
  <c r="K1542" i="5"/>
  <c r="K1543" i="5" a="1"/>
  <c r="K1543" i="5"/>
  <c r="K1544" i="5" a="1"/>
  <c r="K1544" i="5"/>
  <c r="K1545" i="5" a="1"/>
  <c r="K1545" i="5"/>
  <c r="K1546" i="5" a="1"/>
  <c r="K1546" i="5"/>
  <c r="K1547" i="5" a="1"/>
  <c r="K1547" i="5"/>
  <c r="K1548" i="5" a="1"/>
  <c r="K1548" i="5"/>
  <c r="K1549" i="5" a="1"/>
  <c r="K1549" i="5"/>
  <c r="K1550" i="5" a="1"/>
  <c r="K1550" i="5"/>
  <c r="K1551" i="5" a="1"/>
  <c r="K1551" i="5"/>
  <c r="K1552" i="5" a="1"/>
  <c r="K1552" i="5"/>
  <c r="K1553" i="5" a="1"/>
  <c r="K1553" i="5"/>
  <c r="K1554" i="5" a="1"/>
  <c r="K1554" i="5"/>
  <c r="K1555" i="5" a="1"/>
  <c r="K1555" i="5"/>
  <c r="K1556" i="5" a="1"/>
  <c r="K1556" i="5"/>
  <c r="K1557" i="5" a="1"/>
  <c r="K1557" i="5"/>
  <c r="K1558" i="5" a="1"/>
  <c r="K1558" i="5"/>
  <c r="K1559" i="5" a="1"/>
  <c r="K1559" i="5"/>
  <c r="K1560" i="5" a="1"/>
  <c r="K1560" i="5"/>
  <c r="K1561" i="5" a="1"/>
  <c r="K1561" i="5"/>
  <c r="K1562" i="5" a="1"/>
  <c r="K1562" i="5"/>
  <c r="K1563" i="5" a="1"/>
  <c r="K1563" i="5"/>
  <c r="K1564" i="5" a="1"/>
  <c r="K1564" i="5"/>
  <c r="K1565" i="5" a="1"/>
  <c r="K1565" i="5"/>
  <c r="K1566" i="5" a="1"/>
  <c r="K1566" i="5"/>
  <c r="K1567" i="5" a="1"/>
  <c r="K1567" i="5"/>
  <c r="K1568" i="5" a="1"/>
  <c r="K1568" i="5"/>
  <c r="K1569" i="5" a="1"/>
  <c r="K1569" i="5"/>
  <c r="K1570" i="5" a="1"/>
  <c r="K1570" i="5"/>
  <c r="K1571" i="5" a="1"/>
  <c r="K1571" i="5"/>
  <c r="K1572" i="5" a="1"/>
  <c r="K1572" i="5"/>
  <c r="K1573" i="5" a="1"/>
  <c r="K1573" i="5"/>
  <c r="K1574" i="5" a="1"/>
  <c r="K1574" i="5"/>
  <c r="K1575" i="5" a="1"/>
  <c r="K1575" i="5"/>
  <c r="K1576" i="5" a="1"/>
  <c r="K1576" i="5"/>
  <c r="K1577" i="5" a="1"/>
  <c r="K1577" i="5"/>
  <c r="K1578" i="5" a="1"/>
  <c r="K1578" i="5"/>
  <c r="K1579" i="5" a="1"/>
  <c r="K1579" i="5"/>
  <c r="K1580" i="5" a="1"/>
  <c r="K1580" i="5"/>
  <c r="K1581" i="5" a="1"/>
  <c r="K1581" i="5"/>
  <c r="K1582" i="5" a="1"/>
  <c r="K1582" i="5"/>
  <c r="K1583" i="5" a="1"/>
  <c r="K1583" i="5"/>
  <c r="K1584" i="5" a="1"/>
  <c r="K1584" i="5"/>
  <c r="K1585" i="5" a="1"/>
  <c r="K1585" i="5"/>
  <c r="K1586" i="5" a="1"/>
  <c r="K1586" i="5"/>
  <c r="K1587" i="5" a="1"/>
  <c r="K1587" i="5"/>
  <c r="K1588" i="5" a="1"/>
  <c r="K1588" i="5"/>
  <c r="K1589" i="5" a="1"/>
  <c r="K1589" i="5"/>
  <c r="K1590" i="5" a="1"/>
  <c r="K1590" i="5"/>
  <c r="K1591" i="5" a="1"/>
  <c r="K1591" i="5"/>
  <c r="K1592" i="5" a="1"/>
  <c r="K1592" i="5"/>
  <c r="K1593" i="5" a="1"/>
  <c r="K1593" i="5"/>
  <c r="K1594" i="5" a="1"/>
  <c r="K1594" i="5"/>
  <c r="K1595" i="5" a="1"/>
  <c r="K1595" i="5"/>
  <c r="K1596" i="5" a="1"/>
  <c r="K1596" i="5"/>
  <c r="K1597" i="5" a="1"/>
  <c r="K1597" i="5"/>
  <c r="K1598" i="5" a="1"/>
  <c r="K1598" i="5"/>
  <c r="K1599" i="5" a="1"/>
  <c r="K1599" i="5"/>
  <c r="K1600" i="5" a="1"/>
  <c r="K1600" i="5"/>
  <c r="K1601" i="5" a="1"/>
  <c r="K1601" i="5"/>
  <c r="K1602" i="5" a="1"/>
  <c r="K1602" i="5"/>
  <c r="K1603" i="5" a="1"/>
  <c r="K1603" i="5"/>
  <c r="K1604" i="5" a="1"/>
  <c r="K1604" i="5"/>
  <c r="K1605" i="5" a="1"/>
  <c r="K1605" i="5"/>
  <c r="K1606" i="5" a="1"/>
  <c r="K1606" i="5"/>
  <c r="K1607" i="5" a="1"/>
  <c r="K1607" i="5"/>
  <c r="K1608" i="5" a="1"/>
  <c r="K1608" i="5"/>
  <c r="K1609" i="5" a="1"/>
  <c r="K1609" i="5"/>
  <c r="K1610" i="5" a="1"/>
  <c r="K1610" i="5"/>
  <c r="K1611" i="5" a="1"/>
  <c r="K1611" i="5"/>
  <c r="K1612" i="5" a="1"/>
  <c r="K1612" i="5"/>
  <c r="K1613" i="5" a="1"/>
  <c r="K1613" i="5"/>
  <c r="K1614" i="5" a="1"/>
  <c r="K1614" i="5"/>
  <c r="K1615" i="5" a="1"/>
  <c r="K1615" i="5"/>
  <c r="K1616" i="5" a="1"/>
  <c r="K1616" i="5"/>
  <c r="K1617" i="5" a="1"/>
  <c r="K1617" i="5"/>
  <c r="K1618" i="5" a="1"/>
  <c r="K1618" i="5"/>
  <c r="K1619" i="5" a="1"/>
  <c r="K1619" i="5"/>
  <c r="K1620" i="5" a="1"/>
  <c r="K1620" i="5"/>
  <c r="K1621" i="5" a="1"/>
  <c r="K1621" i="5"/>
  <c r="K1622" i="5" a="1"/>
  <c r="K1622" i="5"/>
  <c r="K1623" i="5" a="1"/>
  <c r="K1623" i="5"/>
  <c r="K1624" i="5" a="1"/>
  <c r="K1624" i="5"/>
  <c r="K1625" i="5" a="1"/>
  <c r="K1625" i="5"/>
  <c r="K1626" i="5" a="1"/>
  <c r="K1626" i="5"/>
  <c r="K1627" i="5" a="1"/>
  <c r="K1627" i="5"/>
  <c r="K1628" i="5" a="1"/>
  <c r="K1628" i="5"/>
  <c r="K1629" i="5" a="1"/>
  <c r="K1629" i="5"/>
  <c r="K1630" i="5" a="1"/>
  <c r="K1630" i="5"/>
  <c r="K1631" i="5" a="1"/>
  <c r="K1631" i="5"/>
  <c r="K1632" i="5" a="1"/>
  <c r="K1632" i="5"/>
  <c r="K1633" i="5" a="1"/>
  <c r="K1633" i="5"/>
  <c r="K1634" i="5" a="1"/>
  <c r="K1634" i="5"/>
  <c r="K1635" i="5" a="1"/>
  <c r="K1635" i="5"/>
  <c r="K1636" i="5" a="1"/>
  <c r="K1636" i="5"/>
  <c r="K1637" i="5" a="1"/>
  <c r="K1637" i="5"/>
  <c r="K1638" i="5" a="1"/>
  <c r="K1638" i="5"/>
  <c r="K1639" i="5" a="1"/>
  <c r="K1639" i="5"/>
  <c r="K1640" i="5" a="1"/>
  <c r="K1640" i="5"/>
  <c r="K1641" i="5" a="1"/>
  <c r="K1641" i="5"/>
  <c r="K1642" i="5" a="1"/>
  <c r="K1642" i="5"/>
  <c r="K1643" i="5" a="1"/>
  <c r="K1643" i="5"/>
  <c r="K1644" i="5" a="1"/>
  <c r="K1644" i="5"/>
  <c r="K1645" i="5" a="1"/>
  <c r="K1645" i="5"/>
  <c r="K1646" i="5" a="1"/>
  <c r="K1646" i="5"/>
  <c r="K1647" i="5" a="1"/>
  <c r="K1647" i="5"/>
  <c r="K1648" i="5" a="1"/>
  <c r="K1648" i="5"/>
  <c r="K1649" i="5" a="1"/>
  <c r="K1649" i="5"/>
  <c r="K1650" i="5" a="1"/>
  <c r="K1650" i="5"/>
  <c r="K1651" i="5" a="1"/>
  <c r="K1651" i="5"/>
  <c r="K1652" i="5" a="1"/>
  <c r="K1652" i="5"/>
  <c r="K1653" i="5" a="1"/>
  <c r="K1653" i="5"/>
  <c r="K1654" i="5" a="1"/>
  <c r="K1654" i="5"/>
  <c r="K1655" i="5" a="1"/>
  <c r="K1655" i="5"/>
  <c r="K1656" i="5" a="1"/>
  <c r="K1656" i="5"/>
  <c r="K1657" i="5" a="1"/>
  <c r="K1657" i="5"/>
  <c r="K1658" i="5" a="1"/>
  <c r="K1658" i="5"/>
  <c r="K1659" i="5" a="1"/>
  <c r="K1659" i="5"/>
  <c r="K1660" i="5" a="1"/>
  <c r="K1660" i="5"/>
  <c r="K1661" i="5" a="1"/>
  <c r="K1661" i="5"/>
  <c r="K1662" i="5" a="1"/>
  <c r="K1662" i="5"/>
  <c r="K1663" i="5" a="1"/>
  <c r="K1663" i="5"/>
  <c r="K1664" i="5" a="1"/>
  <c r="K1664" i="5"/>
  <c r="K1665" i="5" a="1"/>
  <c r="K1665" i="5"/>
  <c r="K1666" i="5" a="1"/>
  <c r="K1666" i="5"/>
  <c r="K1667" i="5" a="1"/>
  <c r="K1667" i="5"/>
  <c r="K1668" i="5" a="1"/>
  <c r="K1668" i="5"/>
  <c r="K1669" i="5" a="1"/>
  <c r="K1669" i="5"/>
  <c r="K1670" i="5" a="1"/>
  <c r="K1670" i="5"/>
  <c r="K1671" i="5" a="1"/>
  <c r="K1671" i="5"/>
  <c r="K1672" i="5" a="1"/>
  <c r="K1672" i="5"/>
  <c r="K1673" i="5" a="1"/>
  <c r="K1673" i="5"/>
  <c r="K1674" i="5" a="1"/>
  <c r="K1674" i="5"/>
  <c r="K1675" i="5" a="1"/>
  <c r="K1675" i="5"/>
  <c r="K1676" i="5" a="1"/>
  <c r="K1676" i="5"/>
  <c r="K1677" i="5" a="1"/>
  <c r="K1677" i="5"/>
  <c r="K1678" i="5" a="1"/>
  <c r="K1678" i="5"/>
  <c r="K1679" i="5" a="1"/>
  <c r="K1679" i="5"/>
  <c r="K1680" i="5" a="1"/>
  <c r="K1680" i="5"/>
  <c r="K1681" i="5" a="1"/>
  <c r="K1681" i="5"/>
  <c r="K1682" i="5" a="1"/>
  <c r="K1682" i="5"/>
  <c r="K1683" i="5" a="1"/>
  <c r="K1683" i="5"/>
  <c r="K1684" i="5" a="1"/>
  <c r="K1684" i="5"/>
  <c r="K1685" i="5" a="1"/>
  <c r="K1685" i="5"/>
  <c r="K1686" i="5" a="1"/>
  <c r="K1686" i="5"/>
  <c r="K1687" i="5" a="1"/>
  <c r="K1687" i="5"/>
  <c r="K1688" i="5" a="1"/>
  <c r="K1688" i="5"/>
  <c r="K1689" i="5" a="1"/>
  <c r="K1689" i="5"/>
  <c r="K1690" i="5" a="1"/>
  <c r="K1690" i="5"/>
  <c r="K1691" i="5" a="1"/>
  <c r="K1691" i="5"/>
  <c r="K1692" i="5" a="1"/>
  <c r="K1692" i="5"/>
  <c r="K1693" i="5" a="1"/>
  <c r="K1693" i="5"/>
  <c r="K1694" i="5" a="1"/>
  <c r="K1694" i="5"/>
  <c r="K1695" i="5" a="1"/>
  <c r="K1695" i="5"/>
  <c r="K1696" i="5" a="1"/>
  <c r="K1696" i="5"/>
  <c r="K1697" i="5" a="1"/>
  <c r="K1697" i="5"/>
  <c r="K1698" i="5" a="1"/>
  <c r="K1698" i="5"/>
  <c r="K1699" i="5" a="1"/>
  <c r="K1699" i="5"/>
  <c r="K1700" i="5" a="1"/>
  <c r="K1700" i="5"/>
  <c r="K1701" i="5" a="1"/>
  <c r="K1701" i="5"/>
  <c r="K1702" i="5" a="1"/>
  <c r="K1702" i="5"/>
  <c r="K1703" i="5" a="1"/>
  <c r="K1703" i="5"/>
  <c r="K1704" i="5" a="1"/>
  <c r="K1704" i="5"/>
  <c r="K1705" i="5" a="1"/>
  <c r="K1705" i="5"/>
  <c r="K1706" i="5" a="1"/>
  <c r="K1706" i="5"/>
  <c r="K1707" i="5" a="1"/>
  <c r="K1707" i="5"/>
  <c r="K1708" i="5" a="1"/>
  <c r="K1708" i="5"/>
  <c r="K1709" i="5" a="1"/>
  <c r="K1709" i="5"/>
  <c r="K1710" i="5" a="1"/>
  <c r="K1710" i="5"/>
  <c r="K1711" i="5" a="1"/>
  <c r="K1711" i="5"/>
  <c r="K1712" i="5" a="1"/>
  <c r="K1712" i="5"/>
  <c r="K1713" i="5" a="1"/>
  <c r="K1713" i="5"/>
  <c r="K1714" i="5" a="1"/>
  <c r="K1714" i="5"/>
  <c r="K1715" i="5" a="1"/>
  <c r="K1715" i="5"/>
  <c r="K1716" i="5" a="1"/>
  <c r="K1716" i="5"/>
  <c r="K1717" i="5" a="1"/>
  <c r="K1717" i="5"/>
  <c r="K1718" i="5" a="1"/>
  <c r="K1718" i="5"/>
  <c r="K1719" i="5" a="1"/>
  <c r="K1719" i="5"/>
  <c r="K1720" i="5" a="1"/>
  <c r="K1720" i="5"/>
  <c r="K1721" i="5" a="1"/>
  <c r="K1721" i="5"/>
  <c r="K1722" i="5" a="1"/>
  <c r="K1722" i="5"/>
  <c r="K1723" i="5" a="1"/>
  <c r="K1723" i="5"/>
  <c r="K1724" i="5" a="1"/>
  <c r="K1724" i="5"/>
  <c r="K1725" i="5" a="1"/>
  <c r="K1725" i="5"/>
  <c r="K1726" i="5" a="1"/>
  <c r="K1726" i="5"/>
  <c r="K1727" i="5" a="1"/>
  <c r="K1727" i="5"/>
  <c r="K1728" i="5" a="1"/>
  <c r="K1728" i="5"/>
  <c r="K1729" i="5" a="1"/>
  <c r="K1729" i="5"/>
  <c r="K1730" i="5" a="1"/>
  <c r="K1730" i="5"/>
  <c r="K1731" i="5" a="1"/>
  <c r="K1731" i="5"/>
  <c r="K1732" i="5" a="1"/>
  <c r="K1732" i="5"/>
  <c r="K1733" i="5" a="1"/>
  <c r="K1733" i="5"/>
  <c r="K1734" i="5" a="1"/>
  <c r="K1734" i="5"/>
  <c r="K1735" i="5" a="1"/>
  <c r="K1735" i="5"/>
  <c r="K1736" i="5" a="1"/>
  <c r="K1736" i="5"/>
  <c r="K1737" i="5" a="1"/>
  <c r="K1737" i="5"/>
  <c r="K1738" i="5" a="1"/>
  <c r="K1738" i="5"/>
  <c r="K1739" i="5" a="1"/>
  <c r="K1739" i="5"/>
  <c r="K1740" i="5" a="1"/>
  <c r="K1740" i="5"/>
  <c r="K1741" i="5" a="1"/>
  <c r="K1741" i="5"/>
  <c r="K1742" i="5" a="1"/>
  <c r="K1742" i="5"/>
  <c r="K1743" i="5" a="1"/>
  <c r="K1743" i="5"/>
  <c r="K1744" i="5" a="1"/>
  <c r="K1744" i="5"/>
  <c r="K1745" i="5" a="1"/>
  <c r="K1745" i="5"/>
  <c r="K1746" i="5" a="1"/>
  <c r="K1746" i="5"/>
  <c r="K1747" i="5" a="1"/>
  <c r="K1747" i="5"/>
  <c r="K1748" i="5" a="1"/>
  <c r="K1748" i="5"/>
  <c r="K1749" i="5" a="1"/>
  <c r="K1749" i="5"/>
  <c r="K1750" i="5" a="1"/>
  <c r="K1750" i="5"/>
  <c r="K1751" i="5" a="1"/>
  <c r="K1751" i="5"/>
  <c r="K1752" i="5" a="1"/>
  <c r="K1752" i="5"/>
  <c r="K1753" i="5" a="1"/>
  <c r="K1753" i="5"/>
  <c r="K1754" i="5" a="1"/>
  <c r="K1754" i="5"/>
  <c r="K1755" i="5" a="1"/>
  <c r="K1755" i="5"/>
  <c r="K1756" i="5" a="1"/>
  <c r="K1756" i="5"/>
  <c r="K1757" i="5" a="1"/>
  <c r="K1757" i="5"/>
  <c r="K1758" i="5" a="1"/>
  <c r="K1758" i="5"/>
  <c r="K1759" i="5" a="1"/>
  <c r="K1759" i="5"/>
  <c r="K1760" i="5" a="1"/>
  <c r="K1760" i="5"/>
  <c r="K1761" i="5" a="1"/>
  <c r="K1761" i="5"/>
  <c r="K1762" i="5" a="1"/>
  <c r="K1762" i="5"/>
  <c r="K1763" i="5" a="1"/>
  <c r="K1763" i="5"/>
  <c r="K1764" i="5" a="1"/>
  <c r="K1764" i="5"/>
  <c r="K1765" i="5" a="1"/>
  <c r="K1765" i="5"/>
  <c r="K1766" i="5" a="1"/>
  <c r="K1766" i="5"/>
  <c r="K1767" i="5" a="1"/>
  <c r="K1767" i="5"/>
  <c r="K1768" i="5" a="1"/>
  <c r="K1768" i="5"/>
  <c r="K1769" i="5" a="1"/>
  <c r="K1769" i="5"/>
  <c r="K1770" i="5" a="1"/>
  <c r="K1770" i="5"/>
  <c r="K1771" i="5" a="1"/>
  <c r="K1771" i="5"/>
  <c r="K1772" i="5" a="1"/>
  <c r="K1772" i="5"/>
  <c r="K1773" i="5" a="1"/>
  <c r="K1773" i="5"/>
  <c r="K1774" i="5" a="1"/>
  <c r="K1774" i="5"/>
  <c r="K1775" i="5" a="1"/>
  <c r="K1775" i="5"/>
  <c r="K1776" i="5" a="1"/>
  <c r="K1776" i="5"/>
  <c r="K1777" i="5" a="1"/>
  <c r="K1777" i="5"/>
  <c r="K1778" i="5" a="1"/>
  <c r="K1778" i="5"/>
  <c r="K1779" i="5" a="1"/>
  <c r="K1779" i="5"/>
  <c r="K1780" i="5" a="1"/>
  <c r="K1780" i="5"/>
  <c r="K1781" i="5" a="1"/>
  <c r="K1781" i="5"/>
  <c r="K1782" i="5" a="1"/>
  <c r="K1782" i="5"/>
  <c r="K1783" i="5" a="1"/>
  <c r="K1783" i="5"/>
  <c r="K1784" i="5" a="1"/>
  <c r="K1784" i="5"/>
  <c r="K1785" i="5" a="1"/>
  <c r="K1785" i="5"/>
  <c r="K1786" i="5" a="1"/>
  <c r="K1786" i="5"/>
  <c r="K1787" i="5" a="1"/>
  <c r="K1787" i="5"/>
  <c r="K1788" i="5" a="1"/>
  <c r="K1788" i="5"/>
  <c r="K1789" i="5" a="1"/>
  <c r="K1789" i="5"/>
  <c r="K1790" i="5" a="1"/>
  <c r="K1790" i="5"/>
  <c r="K1791" i="5" a="1"/>
  <c r="K1791" i="5"/>
  <c r="K1792" i="5" a="1"/>
  <c r="K1792" i="5"/>
  <c r="K1793" i="5" a="1"/>
  <c r="K1793" i="5"/>
  <c r="K1794" i="5" a="1"/>
  <c r="K1794" i="5"/>
  <c r="K1795" i="5" a="1"/>
  <c r="K1795" i="5"/>
  <c r="K1796" i="5" a="1"/>
  <c r="K1796" i="5"/>
  <c r="K1797" i="5" a="1"/>
  <c r="K1797" i="5"/>
  <c r="K1798" i="5" a="1"/>
  <c r="K1798" i="5"/>
  <c r="K1799" i="5" a="1"/>
  <c r="K1799" i="5"/>
  <c r="K1800" i="5" a="1"/>
  <c r="K1800" i="5"/>
  <c r="K1801" i="5" a="1"/>
  <c r="K1801" i="5"/>
  <c r="K1802" i="5" a="1"/>
  <c r="K1802" i="5"/>
  <c r="K1803" i="5" a="1"/>
  <c r="K1803" i="5"/>
  <c r="K1804" i="5" a="1"/>
  <c r="K1804" i="5"/>
  <c r="K1805" i="5" a="1"/>
  <c r="K1805" i="5"/>
  <c r="K1806" i="5" a="1"/>
  <c r="K1806" i="5"/>
  <c r="K1807" i="5" a="1"/>
  <c r="K1807" i="5"/>
  <c r="K1808" i="5" a="1"/>
  <c r="K1808" i="5"/>
  <c r="K1809" i="5" a="1"/>
  <c r="K1809" i="5"/>
  <c r="K1810" i="5" a="1"/>
  <c r="K1810" i="5"/>
  <c r="K1811" i="5" a="1"/>
  <c r="K1811" i="5"/>
  <c r="K1812" i="5" a="1"/>
  <c r="K1812" i="5"/>
  <c r="K1813" i="5" a="1"/>
  <c r="K1813" i="5"/>
  <c r="K1814" i="5" a="1"/>
  <c r="K1814" i="5"/>
  <c r="K1815" i="5" a="1"/>
  <c r="K1815" i="5"/>
  <c r="K1816" i="5" a="1"/>
  <c r="K1816" i="5"/>
  <c r="K1817" i="5" a="1"/>
  <c r="K1817" i="5"/>
  <c r="K1818" i="5" a="1"/>
  <c r="K1818" i="5"/>
  <c r="K1819" i="5" a="1"/>
  <c r="K1819" i="5"/>
  <c r="K1820" i="5" a="1"/>
  <c r="K1820" i="5"/>
  <c r="K1821" i="5" a="1"/>
  <c r="K1821" i="5"/>
  <c r="K1822" i="5" a="1"/>
  <c r="K1822" i="5"/>
  <c r="K1823" i="5" a="1"/>
  <c r="K1823" i="5"/>
  <c r="K1824" i="5" a="1"/>
  <c r="K1824" i="5"/>
  <c r="K1825" i="5" a="1"/>
  <c r="K1825" i="5"/>
  <c r="K1826" i="5" a="1"/>
  <c r="K1826" i="5"/>
  <c r="K1827" i="5" a="1"/>
  <c r="K1827" i="5"/>
  <c r="K1828" i="5" a="1"/>
  <c r="K1828" i="5"/>
  <c r="K1829" i="5" a="1"/>
  <c r="K1829" i="5"/>
  <c r="K1830" i="5" a="1"/>
  <c r="K1830" i="5"/>
  <c r="K1831" i="5" a="1"/>
  <c r="K1831" i="5"/>
  <c r="K1832" i="5" a="1"/>
  <c r="K1832" i="5"/>
  <c r="K1833" i="5" a="1"/>
  <c r="K1833" i="5"/>
  <c r="K1834" i="5" a="1"/>
  <c r="K1834" i="5"/>
  <c r="K1835" i="5" a="1"/>
  <c r="K1835" i="5"/>
  <c r="K1836" i="5" a="1"/>
  <c r="K1836" i="5"/>
  <c r="K1837" i="5" a="1"/>
  <c r="K1837" i="5"/>
  <c r="K1838" i="5" a="1"/>
  <c r="K1838" i="5"/>
  <c r="K1839" i="5" a="1"/>
  <c r="K1839" i="5"/>
  <c r="K1840" i="5" a="1"/>
  <c r="K1840" i="5"/>
  <c r="K1841" i="5" a="1"/>
  <c r="K1841" i="5"/>
  <c r="K1842" i="5" a="1"/>
  <c r="K1842" i="5"/>
  <c r="K1843" i="5" a="1"/>
  <c r="K1843" i="5"/>
  <c r="K1844" i="5" a="1"/>
  <c r="K1844" i="5"/>
  <c r="K1845" i="5" a="1"/>
  <c r="K1845" i="5"/>
  <c r="K1846" i="5" a="1"/>
  <c r="K1846" i="5"/>
  <c r="K1847" i="5" a="1"/>
  <c r="K1847" i="5"/>
  <c r="K1848" i="5" a="1"/>
  <c r="K1848" i="5"/>
  <c r="K1849" i="5" a="1"/>
  <c r="K1849" i="5"/>
  <c r="K1850" i="5" a="1"/>
  <c r="K1850" i="5"/>
  <c r="K1851" i="5" a="1"/>
  <c r="K1851" i="5"/>
  <c r="K1852" i="5" a="1"/>
  <c r="K1852" i="5"/>
  <c r="K1853" i="5" a="1"/>
  <c r="K1853" i="5"/>
  <c r="K1854" i="5" a="1"/>
  <c r="K1854" i="5"/>
  <c r="K1855" i="5" a="1"/>
  <c r="K1855" i="5"/>
  <c r="K1856" i="5" a="1"/>
  <c r="K1856" i="5"/>
  <c r="K1857" i="5" a="1"/>
  <c r="K1857" i="5"/>
  <c r="K1858" i="5" a="1"/>
  <c r="K1858" i="5"/>
  <c r="K1859" i="5" a="1"/>
  <c r="K1859" i="5"/>
  <c r="K1860" i="5" a="1"/>
  <c r="K1860" i="5"/>
  <c r="K1861" i="5" a="1"/>
  <c r="K1861" i="5"/>
  <c r="K1862" i="5" a="1"/>
  <c r="K1862" i="5"/>
  <c r="K1863" i="5" a="1"/>
  <c r="K1863" i="5"/>
  <c r="K1864" i="5" a="1"/>
  <c r="K1864" i="5"/>
  <c r="K1865" i="5" a="1"/>
  <c r="K1865" i="5"/>
  <c r="K1866" i="5" a="1"/>
  <c r="K1866" i="5"/>
  <c r="K1867" i="5" a="1"/>
  <c r="K1867" i="5"/>
  <c r="K1868" i="5" a="1"/>
  <c r="K1868" i="5"/>
  <c r="K1869" i="5" a="1"/>
  <c r="K1869" i="5"/>
  <c r="K1870" i="5" a="1"/>
  <c r="K1870" i="5"/>
  <c r="K1871" i="5" a="1"/>
  <c r="K1871" i="5"/>
  <c r="K1872" i="5" a="1"/>
  <c r="K1872" i="5"/>
  <c r="K1873" i="5" a="1"/>
  <c r="K1873" i="5"/>
  <c r="K1874" i="5" a="1"/>
  <c r="K1874" i="5"/>
  <c r="K1875" i="5" a="1"/>
  <c r="K1875" i="5"/>
  <c r="K1876" i="5" a="1"/>
  <c r="K1876" i="5"/>
  <c r="K1877" i="5" a="1"/>
  <c r="K1877" i="5"/>
  <c r="K1878" i="5" a="1"/>
  <c r="K1878" i="5"/>
  <c r="K1879" i="5" a="1"/>
  <c r="K1879" i="5"/>
  <c r="K1880" i="5" a="1"/>
  <c r="K1880" i="5"/>
  <c r="K1881" i="5" a="1"/>
  <c r="K1881" i="5"/>
  <c r="K1882" i="5" a="1"/>
  <c r="K1882" i="5"/>
  <c r="K1883" i="5" a="1"/>
  <c r="K1883" i="5"/>
  <c r="K1884" i="5" a="1"/>
  <c r="K1884" i="5"/>
  <c r="K1885" i="5" a="1"/>
  <c r="K1885" i="5"/>
  <c r="K1886" i="5" a="1"/>
  <c r="K1886" i="5"/>
  <c r="K1887" i="5" a="1"/>
  <c r="K1887" i="5"/>
  <c r="K1888" i="5" a="1"/>
  <c r="K1888" i="5"/>
  <c r="K1889" i="5" a="1"/>
  <c r="K1889" i="5"/>
  <c r="K1890" i="5" a="1"/>
  <c r="K1890" i="5"/>
  <c r="K1891" i="5" a="1"/>
  <c r="K1891" i="5"/>
  <c r="K1892" i="5" a="1"/>
  <c r="K1892" i="5"/>
  <c r="K1893" i="5" a="1"/>
  <c r="K1893" i="5"/>
  <c r="K1894" i="5" a="1"/>
  <c r="K1894" i="5"/>
  <c r="K1895" i="5" a="1"/>
  <c r="K1895" i="5"/>
  <c r="K1896" i="5" a="1"/>
  <c r="K1896" i="5"/>
  <c r="K1897" i="5" a="1"/>
  <c r="K1897" i="5"/>
  <c r="K1898" i="5" a="1"/>
  <c r="K1898" i="5"/>
  <c r="K1899" i="5" a="1"/>
  <c r="K1899" i="5"/>
  <c r="K1900" i="5" a="1"/>
  <c r="K1900" i="5"/>
  <c r="K1901" i="5" a="1"/>
  <c r="K1901" i="5"/>
  <c r="K1902" i="5" a="1"/>
  <c r="K1902" i="5"/>
  <c r="K1903" i="5" a="1"/>
  <c r="K1903" i="5"/>
  <c r="K1904" i="5" a="1"/>
  <c r="K1904" i="5"/>
  <c r="K1905" i="5" a="1"/>
  <c r="K1905" i="5"/>
  <c r="K1906" i="5" a="1"/>
  <c r="K1906" i="5"/>
  <c r="K1907" i="5" a="1"/>
  <c r="K1907" i="5"/>
  <c r="K1908" i="5" a="1"/>
  <c r="K1908" i="5"/>
  <c r="K1909" i="5" a="1"/>
  <c r="K1909" i="5"/>
  <c r="K1910" i="5" a="1"/>
  <c r="K1910" i="5"/>
  <c r="K1911" i="5" a="1"/>
  <c r="K1911" i="5"/>
  <c r="K1912" i="5" a="1"/>
  <c r="K1912" i="5"/>
  <c r="K1913" i="5" a="1"/>
  <c r="K1913" i="5"/>
  <c r="K1914" i="5" a="1"/>
  <c r="K1914" i="5"/>
  <c r="K1915" i="5" a="1"/>
  <c r="K1915" i="5"/>
  <c r="K1916" i="5" a="1"/>
  <c r="K1916" i="5"/>
  <c r="K1917" i="5" a="1"/>
  <c r="K1917" i="5"/>
  <c r="K1918" i="5" a="1"/>
  <c r="K1918" i="5"/>
  <c r="K1919" i="5" a="1"/>
  <c r="K1919" i="5"/>
  <c r="K1920" i="5" a="1"/>
  <c r="K1920" i="5"/>
  <c r="K1921" i="5" a="1"/>
  <c r="K1921" i="5"/>
  <c r="K1922" i="5" a="1"/>
  <c r="K1922" i="5"/>
  <c r="K1923" i="5" a="1"/>
  <c r="K1923" i="5"/>
  <c r="K1924" i="5" a="1"/>
  <c r="K1924" i="5"/>
  <c r="K1925" i="5" a="1"/>
  <c r="K1925" i="5"/>
  <c r="K1926" i="5" a="1"/>
  <c r="K1926" i="5"/>
  <c r="K1927" i="5" a="1"/>
  <c r="K1927" i="5"/>
  <c r="K1928" i="5" a="1"/>
  <c r="K1928" i="5"/>
  <c r="K1929" i="5" a="1"/>
  <c r="K1929" i="5"/>
  <c r="K1930" i="5" a="1"/>
  <c r="K1930" i="5"/>
  <c r="K1931" i="5" a="1"/>
  <c r="K1931" i="5"/>
  <c r="K1932" i="5" a="1"/>
  <c r="K1932" i="5"/>
  <c r="K1933" i="5" a="1"/>
  <c r="K1933" i="5"/>
  <c r="K1934" i="5" a="1"/>
  <c r="K1934" i="5"/>
  <c r="K1935" i="5" a="1"/>
  <c r="K1935" i="5"/>
  <c r="K1936" i="5" a="1"/>
  <c r="K1936" i="5"/>
  <c r="K1937" i="5" a="1"/>
  <c r="K1937" i="5"/>
  <c r="K1938" i="5" a="1"/>
  <c r="K1938" i="5"/>
  <c r="K1939" i="5" a="1"/>
  <c r="K1939" i="5"/>
  <c r="K1940" i="5" a="1"/>
  <c r="K1940" i="5"/>
  <c r="K1941" i="5" a="1"/>
  <c r="K1941" i="5"/>
  <c r="K1942" i="5" a="1"/>
  <c r="K1942" i="5"/>
  <c r="K1943" i="5" a="1"/>
  <c r="K1943" i="5"/>
  <c r="K1944" i="5" a="1"/>
  <c r="K1944" i="5"/>
  <c r="K1945" i="5" a="1"/>
  <c r="K1945" i="5"/>
  <c r="K1946" i="5" a="1"/>
  <c r="K1946" i="5"/>
  <c r="K1947" i="5" a="1"/>
  <c r="K1947" i="5"/>
  <c r="K1948" i="5" a="1"/>
  <c r="K1948" i="5"/>
  <c r="K1949" i="5" a="1"/>
  <c r="K1949" i="5"/>
  <c r="K1950" i="5" a="1"/>
  <c r="K1950" i="5"/>
  <c r="K1951" i="5" a="1"/>
  <c r="K1951" i="5"/>
  <c r="K1952" i="5" a="1"/>
  <c r="K1952" i="5"/>
  <c r="K1953" i="5" a="1"/>
  <c r="K1953" i="5"/>
  <c r="K1954" i="5" a="1"/>
  <c r="K1954" i="5"/>
  <c r="K1955" i="5" a="1"/>
  <c r="K1955" i="5"/>
  <c r="K1956" i="5" a="1"/>
  <c r="K1956" i="5"/>
  <c r="K1957" i="5" a="1"/>
  <c r="K1957" i="5"/>
  <c r="K1958" i="5" a="1"/>
  <c r="K1958" i="5"/>
  <c r="K1959" i="5" a="1"/>
  <c r="K1959" i="5"/>
  <c r="K1960" i="5" a="1"/>
  <c r="K1960" i="5"/>
  <c r="K1961" i="5" a="1"/>
  <c r="K1961" i="5"/>
  <c r="K1962" i="5" a="1"/>
  <c r="K1962" i="5"/>
  <c r="K1963" i="5" a="1"/>
  <c r="K1963" i="5"/>
  <c r="K1964" i="5" a="1"/>
  <c r="K1964" i="5"/>
  <c r="K1965" i="5" a="1"/>
  <c r="K1965" i="5"/>
  <c r="K1966" i="5" a="1"/>
  <c r="K1966" i="5"/>
  <c r="K1967" i="5" a="1"/>
  <c r="K1967" i="5"/>
  <c r="K1968" i="5" a="1"/>
  <c r="K1968" i="5"/>
  <c r="K1969" i="5" a="1"/>
  <c r="K1969" i="5"/>
  <c r="K1970" i="5" a="1"/>
  <c r="K1970" i="5"/>
  <c r="K1971" i="5" a="1"/>
  <c r="K1971" i="5"/>
  <c r="K1972" i="5" a="1"/>
  <c r="K1972" i="5"/>
  <c r="K1973" i="5" a="1"/>
  <c r="K1973" i="5"/>
  <c r="K1974" i="5" a="1"/>
  <c r="K1974" i="5"/>
  <c r="K1975" i="5" a="1"/>
  <c r="K1975" i="5"/>
  <c r="K1976" i="5" a="1"/>
  <c r="K1976" i="5"/>
  <c r="K1977" i="5" a="1"/>
  <c r="K1977" i="5"/>
  <c r="K1978" i="5" a="1"/>
  <c r="K1978" i="5"/>
  <c r="K1979" i="5" a="1"/>
  <c r="K1979" i="5"/>
  <c r="K1980" i="5" a="1"/>
  <c r="K1980" i="5"/>
  <c r="K1981" i="5" a="1"/>
  <c r="K1981" i="5"/>
  <c r="K1982" i="5" a="1"/>
  <c r="K1982" i="5"/>
  <c r="K1983" i="5" a="1"/>
  <c r="K1983" i="5"/>
  <c r="K1984" i="5" a="1"/>
  <c r="K1984" i="5"/>
  <c r="K1985" i="5" a="1"/>
  <c r="K1985" i="5"/>
  <c r="K1986" i="5" a="1"/>
  <c r="K1986" i="5"/>
  <c r="K1987" i="5" a="1"/>
  <c r="K1987" i="5"/>
  <c r="K1988" i="5" a="1"/>
  <c r="K1988" i="5"/>
  <c r="K1989" i="5" a="1"/>
  <c r="K1989" i="5"/>
  <c r="K1990" i="5" a="1"/>
  <c r="K1990" i="5"/>
  <c r="K1991" i="5" a="1"/>
  <c r="K1991" i="5"/>
  <c r="K1992" i="5" a="1"/>
  <c r="K1992" i="5"/>
  <c r="K1993" i="5" a="1"/>
  <c r="K1993" i="5"/>
  <c r="K1994" i="5" a="1"/>
  <c r="K1994" i="5"/>
  <c r="K1995" i="5" a="1"/>
  <c r="K1995" i="5"/>
  <c r="K1996" i="5" a="1"/>
  <c r="K1996" i="5"/>
  <c r="K1997" i="5" a="1"/>
  <c r="K1997" i="5"/>
  <c r="K1998" i="5" a="1"/>
  <c r="K1998" i="5"/>
  <c r="K1999" i="5" a="1"/>
  <c r="K1999" i="5"/>
  <c r="K2000" i="5" a="1"/>
  <c r="K2000" i="5"/>
  <c r="K2001" i="5" a="1"/>
  <c r="K2001" i="5"/>
  <c r="K2002" i="5" a="1"/>
  <c r="K2002" i="5"/>
  <c r="K2003" i="5" a="1"/>
  <c r="K2003" i="5"/>
  <c r="K2004" i="5" a="1"/>
  <c r="K2004" i="5"/>
  <c r="K2005" i="5" a="1"/>
  <c r="K2005" i="5"/>
  <c r="K2006" i="5" a="1"/>
  <c r="K2006" i="5"/>
  <c r="K2007" i="5" a="1"/>
  <c r="K2007" i="5"/>
  <c r="K2008" i="5" a="1"/>
  <c r="K2008" i="5"/>
  <c r="K2009" i="5" a="1"/>
  <c r="K2009" i="5"/>
  <c r="K2010" i="5" a="1"/>
  <c r="K2010" i="5"/>
  <c r="K2011" i="5" a="1"/>
  <c r="K2011" i="5"/>
  <c r="K2012" i="5" a="1"/>
  <c r="K2012" i="5"/>
  <c r="K2013" i="5" a="1"/>
  <c r="K2013" i="5"/>
  <c r="K2014" i="5" a="1"/>
  <c r="K2014" i="5"/>
  <c r="K2015" i="5" a="1"/>
  <c r="K2015" i="5"/>
  <c r="K2016" i="5" a="1"/>
  <c r="K2016" i="5"/>
  <c r="K2017" i="5" a="1"/>
  <c r="K2017" i="5"/>
  <c r="K2018" i="5" a="1"/>
  <c r="K2018" i="5"/>
  <c r="K2019" i="5" a="1"/>
  <c r="K2019" i="5"/>
  <c r="K2020" i="5" a="1"/>
  <c r="K2020" i="5"/>
  <c r="K2021" i="5" a="1"/>
  <c r="K2021" i="5"/>
  <c r="K2022" i="5" a="1"/>
  <c r="K2022" i="5"/>
  <c r="K2023" i="5" a="1"/>
  <c r="K2023" i="5"/>
  <c r="K2024" i="5" a="1"/>
  <c r="K2024" i="5"/>
  <c r="K2025" i="5" a="1"/>
  <c r="K2025" i="5"/>
  <c r="K2026" i="5" a="1"/>
  <c r="K2026" i="5"/>
  <c r="K2027" i="5" a="1"/>
  <c r="K2027" i="5"/>
  <c r="K2028" i="5" a="1"/>
  <c r="K2028" i="5"/>
  <c r="K2029" i="5" a="1"/>
  <c r="K2029" i="5"/>
  <c r="K2030" i="5" a="1"/>
  <c r="K2030" i="5"/>
  <c r="K2031" i="5" a="1"/>
  <c r="K2031" i="5"/>
  <c r="K2032" i="5" a="1"/>
  <c r="K2032" i="5"/>
  <c r="K2033" i="5" a="1"/>
  <c r="K2033" i="5"/>
  <c r="K2034" i="5" a="1"/>
  <c r="K2034" i="5"/>
  <c r="K2035" i="5" a="1"/>
  <c r="K2035" i="5"/>
  <c r="K2036" i="5" a="1"/>
  <c r="K2036" i="5"/>
  <c r="K2037" i="5" a="1"/>
  <c r="K2037" i="5"/>
  <c r="K2038" i="5" a="1"/>
  <c r="K2038" i="5"/>
  <c r="K2039" i="5" a="1"/>
  <c r="K2039" i="5"/>
  <c r="K2040" i="5" a="1"/>
  <c r="K2040" i="5"/>
  <c r="K2041" i="5" a="1"/>
  <c r="K2041" i="5"/>
  <c r="K2042" i="5" a="1"/>
  <c r="K2042" i="5"/>
  <c r="K2043" i="5" a="1"/>
  <c r="K2043" i="5"/>
  <c r="K2044" i="5" a="1"/>
  <c r="K2044" i="5"/>
  <c r="K2045" i="5" a="1"/>
  <c r="K2045" i="5"/>
  <c r="K2046" i="5" a="1"/>
  <c r="K2046" i="5"/>
  <c r="K2047" i="5" a="1"/>
  <c r="K2047" i="5"/>
  <c r="K2048" i="5" a="1"/>
  <c r="K2048" i="5"/>
  <c r="K2049" i="5" a="1"/>
  <c r="K2049" i="5"/>
  <c r="K2050" i="5" a="1"/>
  <c r="K2050" i="5"/>
  <c r="K2051" i="5" a="1"/>
  <c r="K2051" i="5"/>
  <c r="K2052" i="5" a="1"/>
  <c r="K2052" i="5"/>
  <c r="K2053" i="5" a="1"/>
  <c r="K2053" i="5"/>
  <c r="K2054" i="5" a="1"/>
  <c r="K2054" i="5"/>
  <c r="K2055" i="5" a="1"/>
  <c r="K2055" i="5"/>
  <c r="K2056" i="5" a="1"/>
  <c r="K2056" i="5"/>
  <c r="K2057" i="5" a="1"/>
  <c r="K2057" i="5"/>
  <c r="K2058" i="5" a="1"/>
  <c r="K2058" i="5"/>
  <c r="K2059" i="5" a="1"/>
  <c r="K2059" i="5"/>
  <c r="K2060" i="5" a="1"/>
  <c r="K2060" i="5"/>
  <c r="K2061" i="5" a="1"/>
  <c r="K2061" i="5"/>
  <c r="K2062" i="5" a="1"/>
  <c r="K2062" i="5"/>
  <c r="K2063" i="5" a="1"/>
  <c r="K2063" i="5"/>
  <c r="K2064" i="5" a="1"/>
  <c r="K2064" i="5"/>
  <c r="K2065" i="5" a="1"/>
  <c r="K2065" i="5"/>
  <c r="K2066" i="5" a="1"/>
  <c r="K2066" i="5"/>
  <c r="K2067" i="5" a="1"/>
  <c r="K2067" i="5"/>
  <c r="K2068" i="5" a="1"/>
  <c r="K2068" i="5"/>
  <c r="K2069" i="5" a="1"/>
  <c r="K2069" i="5"/>
  <c r="K2070" i="5" a="1"/>
  <c r="K2070" i="5"/>
  <c r="K2071" i="5" a="1"/>
  <c r="K2071" i="5"/>
  <c r="K2072" i="5" a="1"/>
  <c r="K2072" i="5"/>
  <c r="K2073" i="5" a="1"/>
  <c r="K2073" i="5"/>
  <c r="K2074" i="5" a="1"/>
  <c r="K2074" i="5"/>
  <c r="K2075" i="5" a="1"/>
  <c r="K2075" i="5"/>
  <c r="K2076" i="5" a="1"/>
  <c r="K2076" i="5"/>
  <c r="K2077" i="5" a="1"/>
  <c r="K2077" i="5"/>
  <c r="K2078" i="5" a="1"/>
  <c r="K2078" i="5"/>
  <c r="K2079" i="5" a="1"/>
  <c r="K2079" i="5"/>
  <c r="K2080" i="5" a="1"/>
  <c r="K2080" i="5"/>
  <c r="K2081" i="5" a="1"/>
  <c r="K2081" i="5"/>
  <c r="K2082" i="5" a="1"/>
  <c r="K2082" i="5"/>
  <c r="K2083" i="5" a="1"/>
  <c r="K2083" i="5"/>
  <c r="K2084" i="5" a="1"/>
  <c r="K2084" i="5"/>
  <c r="K2085" i="5" a="1"/>
  <c r="K2085" i="5"/>
  <c r="K2086" i="5" a="1"/>
  <c r="K2086" i="5"/>
  <c r="K2087" i="5" a="1"/>
  <c r="K2087" i="5"/>
  <c r="K2088" i="5" a="1"/>
  <c r="K2088" i="5"/>
  <c r="K2089" i="5" a="1"/>
  <c r="K2089" i="5"/>
  <c r="K2090" i="5" a="1"/>
  <c r="K2090" i="5"/>
  <c r="K2091" i="5" a="1"/>
  <c r="K2091" i="5"/>
  <c r="K2092" i="5" a="1"/>
  <c r="K2092" i="5"/>
  <c r="K2093" i="5" a="1"/>
  <c r="K2093" i="5"/>
  <c r="K2094" i="5" a="1"/>
  <c r="K2094" i="5"/>
  <c r="K2095" i="5" a="1"/>
  <c r="K2095" i="5"/>
  <c r="K2096" i="5" a="1"/>
  <c r="K2096" i="5"/>
  <c r="K2097" i="5" a="1"/>
  <c r="K2097" i="5"/>
  <c r="K2098" i="5" a="1"/>
  <c r="K2098" i="5"/>
  <c r="K2099" i="5" a="1"/>
  <c r="K2099" i="5"/>
  <c r="K2100" i="5" a="1"/>
  <c r="K2100" i="5"/>
  <c r="K2101" i="5" a="1"/>
  <c r="K2101" i="5"/>
  <c r="K2102" i="5" a="1"/>
  <c r="K2102" i="5"/>
  <c r="K2103" i="5" a="1"/>
  <c r="K2103" i="5"/>
  <c r="K2104" i="5" a="1"/>
  <c r="K2104" i="5"/>
  <c r="K2105" i="5" a="1"/>
  <c r="K2105" i="5"/>
  <c r="K2106" i="5" a="1"/>
  <c r="K2106" i="5"/>
  <c r="K2107" i="5" a="1"/>
  <c r="K2107" i="5"/>
  <c r="K2108" i="5" a="1"/>
  <c r="K2108" i="5"/>
  <c r="K2109" i="5" a="1"/>
  <c r="K2109" i="5"/>
  <c r="K2110" i="5" a="1"/>
  <c r="K2110" i="5"/>
  <c r="K2111" i="5" a="1"/>
  <c r="K2111" i="5"/>
  <c r="K2112" i="5" a="1"/>
  <c r="K2112" i="5"/>
  <c r="K2113" i="5" a="1"/>
  <c r="K2113" i="5"/>
  <c r="K2114" i="5" a="1"/>
  <c r="K2114" i="5"/>
  <c r="K2115" i="5" a="1"/>
  <c r="K2115" i="5"/>
  <c r="K2116" i="5" a="1"/>
  <c r="K2116" i="5"/>
  <c r="K2117" i="5" a="1"/>
  <c r="K2117" i="5"/>
  <c r="K2118" i="5" a="1"/>
  <c r="K2118" i="5"/>
  <c r="K2119" i="5" a="1"/>
  <c r="K2119" i="5"/>
  <c r="K2120" i="5" a="1"/>
  <c r="K2120" i="5"/>
  <c r="K2121" i="5" a="1"/>
  <c r="K2121" i="5"/>
  <c r="K2122" i="5" a="1"/>
  <c r="K2122" i="5"/>
  <c r="K2123" i="5" a="1"/>
  <c r="K2123" i="5"/>
  <c r="K2124" i="5" a="1"/>
  <c r="K2124" i="5"/>
  <c r="K2125" i="5" a="1"/>
  <c r="K2125" i="5"/>
  <c r="K2126" i="5" a="1"/>
  <c r="K2126" i="5"/>
  <c r="K2127" i="5" a="1"/>
  <c r="K2127" i="5"/>
  <c r="K2128" i="5" a="1"/>
  <c r="K2128" i="5"/>
  <c r="K2129" i="5" a="1"/>
  <c r="K2129" i="5"/>
  <c r="K2130" i="5" a="1"/>
  <c r="K2130" i="5"/>
  <c r="K2131" i="5" a="1"/>
  <c r="K2131" i="5"/>
  <c r="K2132" i="5" a="1"/>
  <c r="K2132" i="5"/>
  <c r="K2133" i="5" a="1"/>
  <c r="K2133" i="5"/>
  <c r="K2134" i="5" a="1"/>
  <c r="K2134" i="5"/>
  <c r="K2135" i="5" a="1"/>
  <c r="K2135" i="5"/>
  <c r="K2136" i="5" a="1"/>
  <c r="K2136" i="5"/>
  <c r="K2137" i="5" a="1"/>
  <c r="K2137" i="5"/>
  <c r="K2138" i="5" a="1"/>
  <c r="K2138" i="5"/>
  <c r="K2139" i="5" a="1"/>
  <c r="K2139" i="5"/>
  <c r="K2140" i="5" a="1"/>
  <c r="K2140" i="5"/>
  <c r="K2141" i="5" a="1"/>
  <c r="K2141" i="5"/>
  <c r="K2142" i="5" a="1"/>
  <c r="K2142" i="5"/>
  <c r="K2143" i="5" a="1"/>
  <c r="K2143" i="5"/>
  <c r="K2144" i="5" a="1"/>
  <c r="K2144" i="5"/>
  <c r="K2145" i="5" a="1"/>
  <c r="K2145" i="5"/>
  <c r="K2146" i="5" a="1"/>
  <c r="K2146" i="5"/>
  <c r="K2147" i="5" a="1"/>
  <c r="K2147" i="5"/>
  <c r="K2148" i="5" a="1"/>
  <c r="K2148" i="5"/>
  <c r="K2149" i="5" a="1"/>
  <c r="K2149" i="5"/>
  <c r="K2150" i="5" a="1"/>
  <c r="K2150" i="5"/>
  <c r="K2151" i="5" a="1"/>
  <c r="K2151" i="5"/>
  <c r="K2152" i="5" a="1"/>
  <c r="K2152" i="5"/>
  <c r="K2153" i="5" a="1"/>
  <c r="K2153" i="5"/>
  <c r="K2154" i="5" a="1"/>
  <c r="K2154" i="5"/>
  <c r="K2155" i="5" a="1"/>
  <c r="K2155" i="5"/>
  <c r="K2156" i="5" a="1"/>
  <c r="K2156" i="5"/>
  <c r="K2157" i="5" a="1"/>
  <c r="K2157" i="5"/>
  <c r="K2158" i="5" a="1"/>
  <c r="K2158" i="5"/>
  <c r="K2159" i="5" a="1"/>
  <c r="K2159" i="5"/>
  <c r="K2160" i="5" a="1"/>
  <c r="K2160" i="5"/>
  <c r="K2161" i="5" a="1"/>
  <c r="K2161" i="5"/>
  <c r="K2162" i="5" a="1"/>
  <c r="K2162" i="5"/>
  <c r="K2163" i="5" a="1"/>
  <c r="K2163" i="5"/>
  <c r="K2164" i="5" a="1"/>
  <c r="K2164" i="5"/>
  <c r="K2165" i="5" a="1"/>
  <c r="K2165" i="5"/>
  <c r="K2166" i="5" a="1"/>
  <c r="K2166" i="5"/>
  <c r="K2167" i="5" a="1"/>
  <c r="K2167" i="5"/>
  <c r="K2168" i="5" a="1"/>
  <c r="K2168" i="5"/>
  <c r="K2169" i="5" a="1"/>
  <c r="K2169" i="5"/>
  <c r="K2170" i="5" a="1"/>
  <c r="K2170" i="5"/>
  <c r="K2171" i="5" a="1"/>
  <c r="K2171" i="5"/>
  <c r="K2172" i="5" a="1"/>
  <c r="K2172" i="5"/>
  <c r="K2173" i="5" a="1"/>
  <c r="K2173" i="5"/>
  <c r="K2174" i="5" a="1"/>
  <c r="K2174" i="5"/>
  <c r="K2175" i="5" a="1"/>
  <c r="K2175" i="5"/>
  <c r="K2176" i="5" a="1"/>
  <c r="K2176" i="5"/>
  <c r="K2177" i="5" a="1"/>
  <c r="K2177" i="5"/>
  <c r="K2178" i="5" a="1"/>
  <c r="K2178" i="5"/>
  <c r="K2179" i="5" a="1"/>
  <c r="K2179" i="5"/>
  <c r="K2180" i="5" a="1"/>
  <c r="K2180" i="5"/>
  <c r="K2181" i="5" a="1"/>
  <c r="K2181" i="5"/>
  <c r="K2182" i="5" a="1"/>
  <c r="K2182" i="5"/>
  <c r="K2183" i="5" a="1"/>
  <c r="K2183" i="5"/>
  <c r="K2184" i="5" a="1"/>
  <c r="K2184" i="5"/>
  <c r="K2185" i="5" a="1"/>
  <c r="K2185" i="5"/>
  <c r="K2186" i="5" a="1"/>
  <c r="K2186" i="5"/>
  <c r="K2187" i="5" a="1"/>
  <c r="K2187" i="5"/>
  <c r="K2188" i="5" a="1"/>
  <c r="K2188" i="5"/>
  <c r="K2189" i="5" a="1"/>
  <c r="K2189" i="5"/>
  <c r="K2190" i="5" a="1"/>
  <c r="K2190" i="5"/>
  <c r="K2191" i="5" a="1"/>
  <c r="K2191" i="5"/>
  <c r="K2192" i="5" a="1"/>
  <c r="K2192" i="5"/>
  <c r="K2193" i="5" a="1"/>
  <c r="K2193" i="5"/>
  <c r="K2194" i="5" a="1"/>
  <c r="K2194" i="5"/>
  <c r="K2195" i="5" a="1"/>
  <c r="K2195" i="5"/>
  <c r="K2196" i="5" a="1"/>
  <c r="K2196" i="5"/>
  <c r="K2197" i="5" a="1"/>
  <c r="K2197" i="5"/>
  <c r="K2198" i="5" a="1"/>
  <c r="K2198" i="5"/>
  <c r="K2199" i="5" a="1"/>
  <c r="K2199" i="5"/>
  <c r="K2200" i="5" a="1"/>
  <c r="K2200" i="5"/>
  <c r="K2201" i="5" a="1"/>
  <c r="K2201" i="5"/>
  <c r="K2202" i="5" a="1"/>
  <c r="K2202" i="5"/>
  <c r="K2203" i="5" a="1"/>
  <c r="K2203" i="5"/>
  <c r="K2204" i="5" a="1"/>
  <c r="K2204" i="5"/>
  <c r="K2205" i="5" a="1"/>
  <c r="K2205" i="5"/>
  <c r="K2206" i="5" a="1"/>
  <c r="K2206" i="5"/>
  <c r="K2207" i="5" a="1"/>
  <c r="K2207" i="5"/>
  <c r="K2208" i="5" a="1"/>
  <c r="K2208" i="5"/>
  <c r="K2209" i="5" a="1"/>
  <c r="K2209" i="5"/>
  <c r="K2210" i="5" a="1"/>
  <c r="K2210" i="5"/>
  <c r="K2211" i="5" a="1"/>
  <c r="K2211" i="5"/>
  <c r="K2212" i="5" a="1"/>
  <c r="K2212" i="5"/>
  <c r="K2213" i="5" a="1"/>
  <c r="K2213" i="5"/>
  <c r="K2214" i="5" a="1"/>
  <c r="K2214" i="5"/>
  <c r="K2215" i="5" a="1"/>
  <c r="K2215" i="5"/>
  <c r="K2216" i="5" a="1"/>
  <c r="K2216" i="5"/>
  <c r="K2217" i="5" a="1"/>
  <c r="K2217" i="5"/>
  <c r="K2218" i="5" a="1"/>
  <c r="K2218" i="5"/>
  <c r="K2219" i="5" a="1"/>
  <c r="K2219" i="5"/>
  <c r="K2220" i="5" a="1"/>
  <c r="K2220" i="5"/>
  <c r="K2221" i="5" a="1"/>
  <c r="K2221" i="5"/>
  <c r="K2222" i="5" a="1"/>
  <c r="K2222" i="5"/>
  <c r="K2223" i="5" a="1"/>
  <c r="K2223" i="5"/>
  <c r="K2224" i="5" a="1"/>
  <c r="K2224" i="5"/>
  <c r="K2225" i="5" a="1"/>
  <c r="K2225" i="5"/>
  <c r="K2226" i="5" a="1"/>
  <c r="K2226" i="5"/>
  <c r="K2227" i="5" a="1"/>
  <c r="K2227" i="5"/>
  <c r="K2228" i="5" a="1"/>
  <c r="K2228" i="5"/>
  <c r="K2229" i="5" a="1"/>
  <c r="K2229" i="5"/>
  <c r="K2230" i="5" a="1"/>
  <c r="K2230" i="5"/>
  <c r="K2231" i="5" a="1"/>
  <c r="K2231" i="5"/>
  <c r="K2232" i="5" a="1"/>
  <c r="K2232" i="5"/>
  <c r="K2233" i="5" a="1"/>
  <c r="K2233" i="5"/>
  <c r="K2234" i="5" a="1"/>
  <c r="K2234" i="5"/>
  <c r="K2235" i="5" a="1"/>
  <c r="K2235" i="5"/>
  <c r="K2236" i="5" a="1"/>
  <c r="K2236" i="5"/>
  <c r="K2237" i="5" a="1"/>
  <c r="K2237" i="5"/>
  <c r="K2238" i="5" a="1"/>
  <c r="K2238" i="5"/>
  <c r="K2239" i="5" a="1"/>
  <c r="K2239" i="5"/>
  <c r="K2240" i="5" a="1"/>
  <c r="K2240" i="5"/>
  <c r="K2241" i="5" a="1"/>
  <c r="K2241" i="5"/>
  <c r="K2242" i="5" a="1"/>
  <c r="K2242" i="5"/>
  <c r="K2243" i="5" a="1"/>
  <c r="K2243" i="5"/>
  <c r="K2244" i="5" a="1"/>
  <c r="K2244" i="5"/>
  <c r="K2245" i="5" a="1"/>
  <c r="K2245" i="5"/>
  <c r="K2246" i="5" a="1"/>
  <c r="K2246" i="5"/>
  <c r="K2247" i="5" a="1"/>
  <c r="K2247" i="5"/>
  <c r="K2248" i="5" a="1"/>
  <c r="K2248" i="5"/>
  <c r="K2249" i="5" a="1"/>
  <c r="K2249" i="5"/>
  <c r="K2250" i="5" a="1"/>
  <c r="K2250" i="5"/>
  <c r="K2251" i="5" a="1"/>
  <c r="K2251" i="5"/>
  <c r="K2252" i="5" a="1"/>
  <c r="K2252" i="5"/>
  <c r="K2253" i="5" a="1"/>
  <c r="K2253" i="5"/>
  <c r="K2254" i="5" a="1"/>
  <c r="K2254" i="5"/>
  <c r="K2255" i="5" a="1"/>
  <c r="K2255" i="5"/>
  <c r="K2256" i="5" a="1"/>
  <c r="K2256" i="5"/>
  <c r="K2257" i="5" a="1"/>
  <c r="K2257" i="5"/>
  <c r="K2258" i="5" a="1"/>
  <c r="K2258" i="5"/>
  <c r="K2259" i="5" a="1"/>
  <c r="K2259" i="5"/>
  <c r="K2260" i="5" a="1"/>
  <c r="K2260" i="5"/>
  <c r="K2261" i="5" a="1"/>
  <c r="K2261" i="5"/>
  <c r="K2262" i="5" a="1"/>
  <c r="K2262" i="5"/>
  <c r="K2263" i="5" a="1"/>
  <c r="K2263" i="5"/>
  <c r="K2264" i="5" a="1"/>
  <c r="K2264" i="5"/>
  <c r="K2265" i="5" a="1"/>
  <c r="K2265" i="5"/>
  <c r="K2266" i="5" a="1"/>
  <c r="K2266" i="5"/>
  <c r="K2267" i="5" a="1"/>
  <c r="K2267" i="5"/>
  <c r="K2268" i="5" a="1"/>
  <c r="K2268" i="5"/>
  <c r="K2269" i="5" a="1"/>
  <c r="K2269" i="5"/>
  <c r="K2270" i="5" a="1"/>
  <c r="K2270" i="5"/>
  <c r="K2271" i="5" a="1"/>
  <c r="K2271" i="5"/>
  <c r="K2272" i="5" a="1"/>
  <c r="K2272" i="5"/>
  <c r="K2273" i="5" a="1"/>
  <c r="K2273" i="5"/>
  <c r="K2274" i="5" a="1"/>
  <c r="K2274" i="5"/>
  <c r="K2275" i="5" a="1"/>
  <c r="K2275" i="5"/>
  <c r="K2276" i="5" a="1"/>
  <c r="K2276" i="5"/>
  <c r="K2277" i="5" a="1"/>
  <c r="K2277" i="5"/>
  <c r="K2278" i="5" a="1"/>
  <c r="K2278" i="5"/>
  <c r="K2279" i="5" a="1"/>
  <c r="K2279" i="5"/>
  <c r="K2280" i="5" a="1"/>
  <c r="K2280" i="5"/>
  <c r="K2281" i="5" a="1"/>
  <c r="K2281" i="5"/>
  <c r="K2282" i="5" a="1"/>
  <c r="K2282" i="5"/>
  <c r="K2283" i="5" a="1"/>
  <c r="K2283" i="5"/>
  <c r="K2284" i="5" a="1"/>
  <c r="K2284" i="5"/>
  <c r="K2285" i="5" a="1"/>
  <c r="K2285" i="5"/>
  <c r="K2286" i="5" a="1"/>
  <c r="K2286" i="5"/>
  <c r="K2287" i="5" a="1"/>
  <c r="K2287" i="5"/>
  <c r="K2288" i="5" a="1"/>
  <c r="K2288" i="5"/>
  <c r="K2289" i="5" a="1"/>
  <c r="K2289" i="5"/>
  <c r="K2290" i="5" a="1"/>
  <c r="K2290" i="5"/>
  <c r="K2291" i="5" a="1"/>
  <c r="K2291" i="5"/>
  <c r="K2292" i="5" a="1"/>
  <c r="K2292" i="5"/>
  <c r="K2293" i="5" a="1"/>
  <c r="K2293" i="5"/>
  <c r="K2294" i="5" a="1"/>
  <c r="K2294" i="5"/>
  <c r="K2295" i="5" a="1"/>
  <c r="K2295" i="5"/>
  <c r="K2296" i="5" a="1"/>
  <c r="K2296" i="5"/>
  <c r="K2297" i="5" a="1"/>
  <c r="K2297" i="5"/>
  <c r="K2298" i="5" a="1"/>
  <c r="K2298" i="5"/>
  <c r="K2299" i="5" a="1"/>
  <c r="K2299" i="5"/>
  <c r="K2300" i="5" a="1"/>
  <c r="K2300" i="5"/>
  <c r="K2301" i="5" a="1"/>
  <c r="K2301" i="5"/>
  <c r="K2302" i="5" a="1"/>
  <c r="K2302" i="5"/>
  <c r="K2303" i="5" a="1"/>
  <c r="K2303" i="5"/>
  <c r="K2304" i="5" a="1"/>
  <c r="K2304" i="5"/>
  <c r="K2305" i="5" a="1"/>
  <c r="K2305" i="5"/>
  <c r="K2306" i="5" a="1"/>
  <c r="K2306" i="5"/>
  <c r="K2307" i="5" a="1"/>
  <c r="K2307" i="5"/>
  <c r="K2308" i="5" a="1"/>
  <c r="K2308" i="5"/>
  <c r="K2309" i="5" a="1"/>
  <c r="K2309" i="5"/>
  <c r="K2310" i="5" a="1"/>
  <c r="K2310" i="5"/>
  <c r="K2311" i="5" a="1"/>
  <c r="K2311" i="5"/>
  <c r="K2312" i="5" a="1"/>
  <c r="K2312" i="5"/>
  <c r="K2313" i="5" a="1"/>
  <c r="K2313" i="5"/>
  <c r="K2314" i="5" a="1"/>
  <c r="K2314" i="5"/>
  <c r="K2315" i="5" a="1"/>
  <c r="K2315" i="5"/>
  <c r="K2316" i="5" a="1"/>
  <c r="K2316" i="5"/>
  <c r="K2317" i="5" a="1"/>
  <c r="K2317" i="5"/>
  <c r="K2318" i="5" a="1"/>
  <c r="K2318" i="5"/>
  <c r="K2319" i="5" a="1"/>
  <c r="K2319" i="5"/>
  <c r="K2320" i="5" a="1"/>
  <c r="K2320" i="5"/>
  <c r="K2321" i="5" a="1"/>
  <c r="K2321" i="5"/>
  <c r="K2322" i="5" a="1"/>
  <c r="K2322" i="5"/>
  <c r="K2323" i="5" a="1"/>
  <c r="K2323" i="5"/>
  <c r="K2324" i="5" a="1"/>
  <c r="K2324" i="5"/>
  <c r="K2325" i="5" a="1"/>
  <c r="K2325" i="5"/>
  <c r="K2326" i="5" a="1"/>
  <c r="K2326" i="5"/>
  <c r="K2327" i="5" a="1"/>
  <c r="K2327" i="5"/>
  <c r="K2328" i="5" a="1"/>
  <c r="K2328" i="5"/>
  <c r="K2329" i="5" a="1"/>
  <c r="K2329" i="5"/>
  <c r="K2330" i="5" a="1"/>
  <c r="K2330" i="5"/>
  <c r="K2331" i="5" a="1"/>
  <c r="K2331" i="5"/>
  <c r="K2332" i="5" a="1"/>
  <c r="K2332" i="5"/>
  <c r="K2333" i="5" a="1"/>
  <c r="K2333" i="5"/>
  <c r="K2334" i="5" a="1"/>
  <c r="K2334" i="5"/>
  <c r="K2335" i="5" a="1"/>
  <c r="K2335" i="5"/>
  <c r="K2336" i="5" a="1"/>
  <c r="K2336" i="5"/>
  <c r="K2" i="5" a="1"/>
  <c r="K2" i="5"/>
  <c r="J3" i="5" a="1"/>
  <c r="J3" i="5"/>
  <c r="J4" i="5" a="1"/>
  <c r="J4" i="5"/>
  <c r="J5" i="5" a="1"/>
  <c r="J5" i="5"/>
  <c r="J6" i="5" a="1"/>
  <c r="J6" i="5"/>
  <c r="J7" i="5" a="1"/>
  <c r="J7" i="5"/>
  <c r="J8" i="5" a="1"/>
  <c r="J8" i="5"/>
  <c r="J9" i="5" a="1"/>
  <c r="J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J19" i="5" a="1"/>
  <c r="J19" i="5"/>
  <c r="J20" i="5" a="1"/>
  <c r="J20" i="5"/>
  <c r="J21" i="5" a="1"/>
  <c r="J21" i="5"/>
  <c r="J22" i="5" a="1"/>
  <c r="J22" i="5"/>
  <c r="J23" i="5" a="1"/>
  <c r="J23" i="5"/>
  <c r="J24" i="5" a="1"/>
  <c r="J24" i="5"/>
  <c r="J25" i="5" a="1"/>
  <c r="J25" i="5"/>
  <c r="J26" i="5" a="1"/>
  <c r="J26" i="5"/>
  <c r="J27" i="5" a="1"/>
  <c r="J27" i="5"/>
  <c r="J28" i="5" a="1"/>
  <c r="J28" i="5"/>
  <c r="J29" i="5" a="1"/>
  <c r="J29" i="5"/>
  <c r="J30" i="5" a="1"/>
  <c r="J30" i="5"/>
  <c r="J31" i="5" a="1"/>
  <c r="J31" i="5"/>
  <c r="J32" i="5" a="1"/>
  <c r="J32" i="5"/>
  <c r="J33" i="5" a="1"/>
  <c r="J33" i="5"/>
  <c r="J34" i="5" a="1"/>
  <c r="J34" i="5"/>
  <c r="J35" i="5" a="1"/>
  <c r="J35" i="5"/>
  <c r="J36" i="5" a="1"/>
  <c r="J36" i="5"/>
  <c r="J37" i="5" a="1"/>
  <c r="J37" i="5"/>
  <c r="J38" i="5" a="1"/>
  <c r="J38" i="5"/>
  <c r="J39" i="5" a="1"/>
  <c r="J39" i="5"/>
  <c r="J40" i="5" a="1"/>
  <c r="J40" i="5"/>
  <c r="J41" i="5" a="1"/>
  <c r="J41" i="5"/>
  <c r="J42" i="5" a="1"/>
  <c r="J42" i="5"/>
  <c r="J43" i="5" a="1"/>
  <c r="J43" i="5"/>
  <c r="J44" i="5" a="1"/>
  <c r="J44" i="5"/>
  <c r="J45" i="5" a="1"/>
  <c r="J45" i="5"/>
  <c r="J46" i="5" a="1"/>
  <c r="J46" i="5"/>
  <c r="J47" i="5" a="1"/>
  <c r="J47" i="5"/>
  <c r="J48" i="5" a="1"/>
  <c r="J48" i="5"/>
  <c r="J49" i="5" a="1"/>
  <c r="J49" i="5"/>
  <c r="J50" i="5" a="1"/>
  <c r="J50" i="5"/>
  <c r="J51" i="5" a="1"/>
  <c r="J51" i="5"/>
  <c r="J52" i="5" a="1"/>
  <c r="J52" i="5"/>
  <c r="J53" i="5" a="1"/>
  <c r="J53" i="5"/>
  <c r="J54" i="5" a="1"/>
  <c r="J54" i="5"/>
  <c r="J55" i="5" a="1"/>
  <c r="J55" i="5"/>
  <c r="J56" i="5" a="1"/>
  <c r="J56" i="5"/>
  <c r="J57" i="5" a="1"/>
  <c r="J57" i="5"/>
  <c r="J58" i="5" a="1"/>
  <c r="J58" i="5"/>
  <c r="J59" i="5" a="1"/>
  <c r="J59" i="5"/>
  <c r="J60" i="5" a="1"/>
  <c r="J60" i="5"/>
  <c r="J61" i="5" a="1"/>
  <c r="J61" i="5"/>
  <c r="J62" i="5" a="1"/>
  <c r="J62" i="5"/>
  <c r="J63" i="5" a="1"/>
  <c r="J63" i="5"/>
  <c r="J64" i="5" a="1"/>
  <c r="J64" i="5"/>
  <c r="J65" i="5" a="1"/>
  <c r="J65" i="5"/>
  <c r="J66" i="5" a="1"/>
  <c r="J66" i="5"/>
  <c r="J67" i="5" a="1"/>
  <c r="J67" i="5"/>
  <c r="J68" i="5" a="1"/>
  <c r="J68" i="5"/>
  <c r="J69" i="5" a="1"/>
  <c r="J69" i="5"/>
  <c r="J70" i="5" a="1"/>
  <c r="J70" i="5"/>
  <c r="J71" i="5" a="1"/>
  <c r="J71" i="5"/>
  <c r="J72" i="5" a="1"/>
  <c r="J72" i="5"/>
  <c r="J73" i="5" a="1"/>
  <c r="J73" i="5"/>
  <c r="J74" i="5" a="1"/>
  <c r="J74" i="5"/>
  <c r="J75" i="5" a="1"/>
  <c r="J75" i="5"/>
  <c r="J76" i="5" a="1"/>
  <c r="J76" i="5"/>
  <c r="J77" i="5" a="1"/>
  <c r="J77" i="5"/>
  <c r="J78" i="5" a="1"/>
  <c r="J78" i="5"/>
  <c r="J79" i="5" a="1"/>
  <c r="J79" i="5"/>
  <c r="J80" i="5" a="1"/>
  <c r="J80" i="5"/>
  <c r="J81" i="5" a="1"/>
  <c r="J81" i="5"/>
  <c r="J82" i="5" a="1"/>
  <c r="J82" i="5"/>
  <c r="J83" i="5" a="1"/>
  <c r="J83" i="5"/>
  <c r="J84" i="5" a="1"/>
  <c r="J84" i="5"/>
  <c r="J85" i="5" a="1"/>
  <c r="J85" i="5"/>
  <c r="J86" i="5" a="1"/>
  <c r="J86" i="5"/>
  <c r="J87" i="5" a="1"/>
  <c r="J87" i="5"/>
  <c r="J88" i="5" a="1"/>
  <c r="J88" i="5"/>
  <c r="J89" i="5" a="1"/>
  <c r="J89" i="5"/>
  <c r="J90" i="5" a="1"/>
  <c r="J90" i="5"/>
  <c r="J91" i="5" a="1"/>
  <c r="J91" i="5"/>
  <c r="J92" i="5" a="1"/>
  <c r="J92" i="5"/>
  <c r="J93" i="5" a="1"/>
  <c r="J93" i="5"/>
  <c r="J94" i="5" a="1"/>
  <c r="J94" i="5"/>
  <c r="J95" i="5" a="1"/>
  <c r="J95" i="5"/>
  <c r="J96" i="5" a="1"/>
  <c r="J96" i="5"/>
  <c r="J97" i="5" a="1"/>
  <c r="J97" i="5"/>
  <c r="J98" i="5" a="1"/>
  <c r="J98" i="5"/>
  <c r="J99" i="5" a="1"/>
  <c r="J99" i="5"/>
  <c r="J100" i="5" a="1"/>
  <c r="J100" i="5"/>
  <c r="J101" i="5" a="1"/>
  <c r="J101" i="5"/>
  <c r="J102" i="5" a="1"/>
  <c r="J102" i="5"/>
  <c r="J103" i="5" a="1"/>
  <c r="J103" i="5"/>
  <c r="J104" i="5" a="1"/>
  <c r="J104" i="5"/>
  <c r="J105" i="5" a="1"/>
  <c r="J105" i="5"/>
  <c r="J106" i="5" a="1"/>
  <c r="J106" i="5"/>
  <c r="J107" i="5" a="1"/>
  <c r="J107" i="5"/>
  <c r="J108" i="5" a="1"/>
  <c r="J108" i="5"/>
  <c r="J109" i="5" a="1"/>
  <c r="J109" i="5"/>
  <c r="J110" i="5" a="1"/>
  <c r="J110" i="5"/>
  <c r="J111" i="5" a="1"/>
  <c r="J111" i="5"/>
  <c r="J112" i="5" a="1"/>
  <c r="J112" i="5"/>
  <c r="J113" i="5" a="1"/>
  <c r="J113" i="5"/>
  <c r="J114" i="5" a="1"/>
  <c r="J114" i="5"/>
  <c r="J115" i="5" a="1"/>
  <c r="J115" i="5"/>
  <c r="J116" i="5" a="1"/>
  <c r="J116" i="5"/>
  <c r="J117" i="5" a="1"/>
  <c r="J117" i="5"/>
  <c r="J118" i="5" a="1"/>
  <c r="J118" i="5"/>
  <c r="J119" i="5" a="1"/>
  <c r="J119" i="5"/>
  <c r="J120" i="5" a="1"/>
  <c r="J120" i="5"/>
  <c r="J121" i="5" a="1"/>
  <c r="J121" i="5"/>
  <c r="J122" i="5" a="1"/>
  <c r="J122" i="5"/>
  <c r="J123" i="5" a="1"/>
  <c r="J123" i="5"/>
  <c r="J124" i="5" a="1"/>
  <c r="J124" i="5"/>
  <c r="J125" i="5" a="1"/>
  <c r="J125" i="5"/>
  <c r="J126" i="5" a="1"/>
  <c r="J126" i="5"/>
  <c r="J127" i="5" a="1"/>
  <c r="J127" i="5"/>
  <c r="J128" i="5" a="1"/>
  <c r="J128" i="5"/>
  <c r="J129" i="5" a="1"/>
  <c r="J129" i="5"/>
  <c r="J130" i="5" a="1"/>
  <c r="J130" i="5"/>
  <c r="J131" i="5" a="1"/>
  <c r="J131" i="5"/>
  <c r="J132" i="5" a="1"/>
  <c r="J132" i="5"/>
  <c r="J133" i="5" a="1"/>
  <c r="J133" i="5"/>
  <c r="J134" i="5" a="1"/>
  <c r="J134" i="5"/>
  <c r="J135" i="5" a="1"/>
  <c r="J135" i="5"/>
  <c r="J136" i="5" a="1"/>
  <c r="J136" i="5"/>
  <c r="J137" i="5" a="1"/>
  <c r="J137" i="5"/>
  <c r="J138" i="5" a="1"/>
  <c r="J138" i="5"/>
  <c r="J139" i="5" a="1"/>
  <c r="J139" i="5"/>
  <c r="J140" i="5" a="1"/>
  <c r="J140" i="5"/>
  <c r="J141" i="5" a="1"/>
  <c r="J141" i="5"/>
  <c r="J142" i="5" a="1"/>
  <c r="J142" i="5"/>
  <c r="J143" i="5" a="1"/>
  <c r="J143" i="5"/>
  <c r="J144" i="5" a="1"/>
  <c r="J144" i="5"/>
  <c r="J145" i="5" a="1"/>
  <c r="J145" i="5"/>
  <c r="J146" i="5" a="1"/>
  <c r="J146" i="5"/>
  <c r="J147" i="5" a="1"/>
  <c r="J147" i="5"/>
  <c r="J148" i="5" a="1"/>
  <c r="J148" i="5"/>
  <c r="J149" i="5" a="1"/>
  <c r="J149" i="5"/>
  <c r="J150" i="5" a="1"/>
  <c r="J150" i="5"/>
  <c r="J151" i="5" a="1"/>
  <c r="J151" i="5"/>
  <c r="J152" i="5" a="1"/>
  <c r="J152" i="5"/>
  <c r="J153" i="5" a="1"/>
  <c r="J153" i="5"/>
  <c r="J154" i="5" a="1"/>
  <c r="J154" i="5"/>
  <c r="J155" i="5" a="1"/>
  <c r="J155" i="5"/>
  <c r="J156" i="5" a="1"/>
  <c r="J156" i="5"/>
  <c r="J157" i="5" a="1"/>
  <c r="J157" i="5"/>
  <c r="J158" i="5" a="1"/>
  <c r="J158" i="5"/>
  <c r="J159" i="5" a="1"/>
  <c r="J159" i="5"/>
  <c r="J160" i="5" a="1"/>
  <c r="J160" i="5"/>
  <c r="J161" i="5" a="1"/>
  <c r="J161" i="5"/>
  <c r="J162" i="5" a="1"/>
  <c r="J162" i="5"/>
  <c r="J163" i="5" a="1"/>
  <c r="J163" i="5"/>
  <c r="J164" i="5" a="1"/>
  <c r="J164" i="5"/>
  <c r="J165" i="5" a="1"/>
  <c r="J165" i="5"/>
  <c r="J166" i="5" a="1"/>
  <c r="J166" i="5"/>
  <c r="J167" i="5" a="1"/>
  <c r="J167" i="5"/>
  <c r="J168" i="5" a="1"/>
  <c r="J168" i="5"/>
  <c r="J169" i="5" a="1"/>
  <c r="J169" i="5"/>
  <c r="J170" i="5" a="1"/>
  <c r="J170" i="5"/>
  <c r="J171" i="5" a="1"/>
  <c r="J171" i="5"/>
  <c r="J172" i="5" a="1"/>
  <c r="J172" i="5"/>
  <c r="J173" i="5" a="1"/>
  <c r="J173" i="5"/>
  <c r="J174" i="5" a="1"/>
  <c r="J174" i="5"/>
  <c r="J175" i="5" a="1"/>
  <c r="J175" i="5"/>
  <c r="J176" i="5" a="1"/>
  <c r="J176" i="5"/>
  <c r="J177" i="5" a="1"/>
  <c r="J177" i="5"/>
  <c r="J178" i="5" a="1"/>
  <c r="J178" i="5"/>
  <c r="J179" i="5" a="1"/>
  <c r="J179" i="5"/>
  <c r="J180" i="5" a="1"/>
  <c r="J180" i="5"/>
  <c r="J181" i="5" a="1"/>
  <c r="J181" i="5"/>
  <c r="J182" i="5" a="1"/>
  <c r="J182" i="5"/>
  <c r="J183" i="5" a="1"/>
  <c r="J183" i="5"/>
  <c r="J184" i="5" a="1"/>
  <c r="J184" i="5"/>
  <c r="J185" i="5" a="1"/>
  <c r="J185" i="5"/>
  <c r="J186" i="5" a="1"/>
  <c r="J186" i="5"/>
  <c r="J187" i="5" a="1"/>
  <c r="J187" i="5"/>
  <c r="J188" i="5" a="1"/>
  <c r="J188" i="5"/>
  <c r="J189" i="5" a="1"/>
  <c r="J189" i="5"/>
  <c r="J190" i="5" a="1"/>
  <c r="J190" i="5"/>
  <c r="J191" i="5" a="1"/>
  <c r="J191" i="5"/>
  <c r="J192" i="5" a="1"/>
  <c r="J192" i="5"/>
  <c r="J193" i="5" a="1"/>
  <c r="J193" i="5"/>
  <c r="J194" i="5" a="1"/>
  <c r="J194" i="5"/>
  <c r="J195" i="5" a="1"/>
  <c r="J195" i="5"/>
  <c r="J196" i="5" a="1"/>
  <c r="J196" i="5"/>
  <c r="J197" i="5" a="1"/>
  <c r="J197" i="5"/>
  <c r="J198" i="5" a="1"/>
  <c r="J198" i="5"/>
  <c r="J199" i="5" a="1"/>
  <c r="J199" i="5"/>
  <c r="J200" i="5" a="1"/>
  <c r="J200" i="5"/>
  <c r="J201" i="5" a="1"/>
  <c r="J201" i="5"/>
  <c r="J202" i="5" a="1"/>
  <c r="J202" i="5"/>
  <c r="J203" i="5" a="1"/>
  <c r="J203" i="5"/>
  <c r="J204" i="5" a="1"/>
  <c r="J204" i="5"/>
  <c r="J205" i="5" a="1"/>
  <c r="J205" i="5"/>
  <c r="J206" i="5" a="1"/>
  <c r="J206" i="5"/>
  <c r="J207" i="5" a="1"/>
  <c r="J207" i="5"/>
  <c r="J208" i="5" a="1"/>
  <c r="J208" i="5"/>
  <c r="J209" i="5" a="1"/>
  <c r="J209" i="5"/>
  <c r="J210" i="5" a="1"/>
  <c r="J210" i="5"/>
  <c r="J211" i="5" a="1"/>
  <c r="J211" i="5"/>
  <c r="J212" i="5" a="1"/>
  <c r="J212" i="5"/>
  <c r="J213" i="5" a="1"/>
  <c r="J213" i="5"/>
  <c r="J214" i="5" a="1"/>
  <c r="J214" i="5"/>
  <c r="J215" i="5" a="1"/>
  <c r="J215" i="5"/>
  <c r="J216" i="5" a="1"/>
  <c r="J216" i="5"/>
  <c r="J217" i="5" a="1"/>
  <c r="J217" i="5"/>
  <c r="J218" i="5" a="1"/>
  <c r="J218" i="5"/>
  <c r="J219" i="5" a="1"/>
  <c r="J219" i="5"/>
  <c r="J220" i="5" a="1"/>
  <c r="J220" i="5"/>
  <c r="J221" i="5" a="1"/>
  <c r="J221" i="5"/>
  <c r="J222" i="5" a="1"/>
  <c r="J222" i="5"/>
  <c r="J223" i="5" a="1"/>
  <c r="J223" i="5"/>
  <c r="J224" i="5" a="1"/>
  <c r="J224" i="5"/>
  <c r="J225" i="5" a="1"/>
  <c r="J225" i="5"/>
  <c r="J226" i="5" a="1"/>
  <c r="J226" i="5"/>
  <c r="J227" i="5" a="1"/>
  <c r="J227" i="5"/>
  <c r="J228" i="5" a="1"/>
  <c r="J228" i="5"/>
  <c r="J229" i="5" a="1"/>
  <c r="J229" i="5"/>
  <c r="J230" i="5" a="1"/>
  <c r="J230" i="5"/>
  <c r="J231" i="5" a="1"/>
  <c r="J231" i="5"/>
  <c r="J232" i="5" a="1"/>
  <c r="J232" i="5"/>
  <c r="J233" i="5" a="1"/>
  <c r="J233" i="5"/>
  <c r="J234" i="5" a="1"/>
  <c r="J234" i="5"/>
  <c r="J235" i="5" a="1"/>
  <c r="J235" i="5"/>
  <c r="J236" i="5" a="1"/>
  <c r="J236" i="5"/>
  <c r="J237" i="5" a="1"/>
  <c r="J237" i="5"/>
  <c r="J238" i="5" a="1"/>
  <c r="J238" i="5"/>
  <c r="J239" i="5" a="1"/>
  <c r="J239" i="5"/>
  <c r="J240" i="5" a="1"/>
  <c r="J240" i="5"/>
  <c r="J241" i="5" a="1"/>
  <c r="J241" i="5"/>
  <c r="J242" i="5" a="1"/>
  <c r="J242" i="5"/>
  <c r="J243" i="5" a="1"/>
  <c r="J243" i="5"/>
  <c r="J244" i="5" a="1"/>
  <c r="J244" i="5"/>
  <c r="J245" i="5" a="1"/>
  <c r="J245" i="5"/>
  <c r="J246" i="5" a="1"/>
  <c r="J246" i="5"/>
  <c r="J247" i="5" a="1"/>
  <c r="J247" i="5"/>
  <c r="J248" i="5" a="1"/>
  <c r="J248" i="5"/>
  <c r="J249" i="5" a="1"/>
  <c r="J249" i="5"/>
  <c r="J250" i="5" a="1"/>
  <c r="J250" i="5"/>
  <c r="J251" i="5" a="1"/>
  <c r="J251" i="5"/>
  <c r="J252" i="5" a="1"/>
  <c r="J252" i="5"/>
  <c r="J253" i="5" a="1"/>
  <c r="J253" i="5"/>
  <c r="J254" i="5" a="1"/>
  <c r="J254" i="5"/>
  <c r="J255" i="5" a="1"/>
  <c r="J255" i="5"/>
  <c r="J256" i="5" a="1"/>
  <c r="J256" i="5"/>
  <c r="J257" i="5" a="1"/>
  <c r="J257" i="5"/>
  <c r="J258" i="5" a="1"/>
  <c r="J258" i="5"/>
  <c r="J259" i="5" a="1"/>
  <c r="J259" i="5"/>
  <c r="J260" i="5" a="1"/>
  <c r="J260" i="5"/>
  <c r="J261" i="5" a="1"/>
  <c r="J261" i="5"/>
  <c r="J262" i="5" a="1"/>
  <c r="J262" i="5"/>
  <c r="J263" i="5" a="1"/>
  <c r="J263" i="5"/>
  <c r="J264" i="5" a="1"/>
  <c r="J264" i="5"/>
  <c r="J265" i="5" a="1"/>
  <c r="J265" i="5"/>
  <c r="J266" i="5" a="1"/>
  <c r="J266" i="5"/>
  <c r="J267" i="5" a="1"/>
  <c r="J267" i="5"/>
  <c r="J268" i="5" a="1"/>
  <c r="J268" i="5"/>
  <c r="J269" i="5" a="1"/>
  <c r="J269" i="5"/>
  <c r="J270" i="5" a="1"/>
  <c r="J270" i="5"/>
  <c r="J271" i="5" a="1"/>
  <c r="J271" i="5"/>
  <c r="J272" i="5" a="1"/>
  <c r="J272" i="5"/>
  <c r="J273" i="5" a="1"/>
  <c r="J273" i="5"/>
  <c r="J274" i="5" a="1"/>
  <c r="J274" i="5"/>
  <c r="J275" i="5" a="1"/>
  <c r="J275" i="5"/>
  <c r="J276" i="5" a="1"/>
  <c r="J276" i="5"/>
  <c r="J277" i="5" a="1"/>
  <c r="J277" i="5"/>
  <c r="J278" i="5" a="1"/>
  <c r="J278" i="5"/>
  <c r="J279" i="5" a="1"/>
  <c r="J279" i="5"/>
  <c r="J280" i="5" a="1"/>
  <c r="J280" i="5"/>
  <c r="J281" i="5" a="1"/>
  <c r="J281" i="5"/>
  <c r="J282" i="5" a="1"/>
  <c r="J282" i="5"/>
  <c r="J283" i="5" a="1"/>
  <c r="J283" i="5"/>
  <c r="J284" i="5" a="1"/>
  <c r="J284" i="5"/>
  <c r="J285" i="5" a="1"/>
  <c r="J285" i="5"/>
  <c r="J286" i="5" a="1"/>
  <c r="J286" i="5"/>
  <c r="J287" i="5" a="1"/>
  <c r="J287" i="5"/>
  <c r="J288" i="5" a="1"/>
  <c r="J288" i="5"/>
  <c r="J289" i="5" a="1"/>
  <c r="J289" i="5"/>
  <c r="J290" i="5" a="1"/>
  <c r="J290" i="5"/>
  <c r="J291" i="5" a="1"/>
  <c r="J291" i="5"/>
  <c r="J292" i="5" a="1"/>
  <c r="J292" i="5"/>
  <c r="J293" i="5" a="1"/>
  <c r="J293" i="5"/>
  <c r="J294" i="5" a="1"/>
  <c r="J294" i="5"/>
  <c r="J295" i="5" a="1"/>
  <c r="J295" i="5"/>
  <c r="J296" i="5" a="1"/>
  <c r="J296" i="5"/>
  <c r="J297" i="5" a="1"/>
  <c r="J297" i="5"/>
  <c r="J298" i="5" a="1"/>
  <c r="J298" i="5"/>
  <c r="J299" i="5" a="1"/>
  <c r="J299" i="5"/>
  <c r="J300" i="5" a="1"/>
  <c r="J300" i="5"/>
  <c r="J301" i="5" a="1"/>
  <c r="J301" i="5"/>
  <c r="J302" i="5" a="1"/>
  <c r="J302" i="5"/>
  <c r="J303" i="5" a="1"/>
  <c r="J303" i="5"/>
  <c r="J304" i="5" a="1"/>
  <c r="J304" i="5"/>
  <c r="J305" i="5" a="1"/>
  <c r="J305" i="5"/>
  <c r="J306" i="5" a="1"/>
  <c r="J306" i="5"/>
  <c r="J307" i="5" a="1"/>
  <c r="J307" i="5"/>
  <c r="J308" i="5" a="1"/>
  <c r="J308" i="5"/>
  <c r="J309" i="5" a="1"/>
  <c r="J309" i="5"/>
  <c r="J310" i="5" a="1"/>
  <c r="J310" i="5"/>
  <c r="J311" i="5" a="1"/>
  <c r="J311" i="5"/>
  <c r="J312" i="5" a="1"/>
  <c r="J312" i="5"/>
  <c r="J313" i="5" a="1"/>
  <c r="J313" i="5"/>
  <c r="J314" i="5" a="1"/>
  <c r="J314" i="5"/>
  <c r="J315" i="5" a="1"/>
  <c r="J315" i="5"/>
  <c r="J316" i="5" a="1"/>
  <c r="J316" i="5"/>
  <c r="J317" i="5" a="1"/>
  <c r="J317" i="5"/>
  <c r="J318" i="5" a="1"/>
  <c r="J318" i="5"/>
  <c r="J319" i="5" a="1"/>
  <c r="J319" i="5"/>
  <c r="J320" i="5" a="1"/>
  <c r="J320" i="5"/>
  <c r="J321" i="5" a="1"/>
  <c r="J321" i="5"/>
  <c r="J322" i="5" a="1"/>
  <c r="J322" i="5"/>
  <c r="J323" i="5" a="1"/>
  <c r="J323" i="5"/>
  <c r="J324" i="5" a="1"/>
  <c r="J324" i="5"/>
  <c r="J325" i="5" a="1"/>
  <c r="J325" i="5"/>
  <c r="J326" i="5" a="1"/>
  <c r="J326" i="5"/>
  <c r="J327" i="5" a="1"/>
  <c r="J327" i="5"/>
  <c r="J328" i="5" a="1"/>
  <c r="J328" i="5"/>
  <c r="J329" i="5" a="1"/>
  <c r="J329" i="5"/>
  <c r="J330" i="5" a="1"/>
  <c r="J330" i="5"/>
  <c r="J331" i="5" a="1"/>
  <c r="J331" i="5"/>
  <c r="J332" i="5" a="1"/>
  <c r="J332" i="5"/>
  <c r="J333" i="5" a="1"/>
  <c r="J333" i="5"/>
  <c r="J334" i="5" a="1"/>
  <c r="J334" i="5"/>
  <c r="J335" i="5" a="1"/>
  <c r="J335" i="5"/>
  <c r="J336" i="5" a="1"/>
  <c r="J336" i="5"/>
  <c r="J337" i="5" a="1"/>
  <c r="J337" i="5"/>
  <c r="J338" i="5" a="1"/>
  <c r="J338" i="5"/>
  <c r="J339" i="5" a="1"/>
  <c r="J339" i="5"/>
  <c r="J340" i="5" a="1"/>
  <c r="J340" i="5"/>
  <c r="J341" i="5" a="1"/>
  <c r="J341" i="5"/>
  <c r="J342" i="5" a="1"/>
  <c r="J342" i="5"/>
  <c r="J343" i="5" a="1"/>
  <c r="J343" i="5"/>
  <c r="J344" i="5" a="1"/>
  <c r="J344" i="5"/>
  <c r="J345" i="5" a="1"/>
  <c r="J345" i="5"/>
  <c r="J346" i="5" a="1"/>
  <c r="J346" i="5"/>
  <c r="J347" i="5" a="1"/>
  <c r="J347" i="5"/>
  <c r="J348" i="5" a="1"/>
  <c r="J348" i="5"/>
  <c r="J349" i="5" a="1"/>
  <c r="J349" i="5"/>
  <c r="J350" i="5" a="1"/>
  <c r="J350" i="5"/>
  <c r="J351" i="5" a="1"/>
  <c r="J351" i="5"/>
  <c r="J352" i="5" a="1"/>
  <c r="J352" i="5"/>
  <c r="J353" i="5" a="1"/>
  <c r="J353" i="5"/>
  <c r="J354" i="5" a="1"/>
  <c r="J354" i="5"/>
  <c r="J355" i="5" a="1"/>
  <c r="J355" i="5"/>
  <c r="J356" i="5" a="1"/>
  <c r="J356" i="5"/>
  <c r="J357" i="5" a="1"/>
  <c r="J357" i="5"/>
  <c r="J358" i="5" a="1"/>
  <c r="J358" i="5"/>
  <c r="J359" i="5" a="1"/>
  <c r="J359" i="5"/>
  <c r="J360" i="5" a="1"/>
  <c r="J360" i="5"/>
  <c r="J361" i="5" a="1"/>
  <c r="J361" i="5"/>
  <c r="J362" i="5" a="1"/>
  <c r="J362" i="5"/>
  <c r="J363" i="5" a="1"/>
  <c r="J363" i="5"/>
  <c r="J364" i="5" a="1"/>
  <c r="J364" i="5"/>
  <c r="J365" i="5" a="1"/>
  <c r="J365" i="5"/>
  <c r="J366" i="5" a="1"/>
  <c r="J366" i="5"/>
  <c r="J367" i="5" a="1"/>
  <c r="J367" i="5"/>
  <c r="J368" i="5" a="1"/>
  <c r="J368" i="5"/>
  <c r="J369" i="5" a="1"/>
  <c r="J369" i="5"/>
  <c r="J370" i="5" a="1"/>
  <c r="J370" i="5"/>
  <c r="J371" i="5" a="1"/>
  <c r="J371" i="5"/>
  <c r="J372" i="5" a="1"/>
  <c r="J372" i="5"/>
  <c r="J373" i="5" a="1"/>
  <c r="J373" i="5"/>
  <c r="J374" i="5" a="1"/>
  <c r="J374" i="5"/>
  <c r="J375" i="5" a="1"/>
  <c r="J375" i="5"/>
  <c r="J376" i="5" a="1"/>
  <c r="J376" i="5"/>
  <c r="J377" i="5" a="1"/>
  <c r="J377" i="5"/>
  <c r="J378" i="5" a="1"/>
  <c r="J378" i="5"/>
  <c r="J379" i="5" a="1"/>
  <c r="J379" i="5"/>
  <c r="J380" i="5" a="1"/>
  <c r="J380" i="5"/>
  <c r="J381" i="5" a="1"/>
  <c r="J381" i="5"/>
  <c r="J382" i="5" a="1"/>
  <c r="J382" i="5"/>
  <c r="J383" i="5" a="1"/>
  <c r="J383" i="5"/>
  <c r="J384" i="5" a="1"/>
  <c r="J384" i="5"/>
  <c r="J385" i="5" a="1"/>
  <c r="J385" i="5"/>
  <c r="J386" i="5" a="1"/>
  <c r="J386" i="5"/>
  <c r="J387" i="5" a="1"/>
  <c r="J387" i="5"/>
  <c r="J388" i="5" a="1"/>
  <c r="J388" i="5"/>
  <c r="J389" i="5" a="1"/>
  <c r="J389" i="5"/>
  <c r="J390" i="5" a="1"/>
  <c r="J390" i="5"/>
  <c r="J391" i="5" a="1"/>
  <c r="J391" i="5"/>
  <c r="J392" i="5" a="1"/>
  <c r="J392" i="5"/>
  <c r="J393" i="5" a="1"/>
  <c r="J393" i="5"/>
  <c r="J394" i="5" a="1"/>
  <c r="J394" i="5"/>
  <c r="J395" i="5" a="1"/>
  <c r="J395" i="5"/>
  <c r="J396" i="5" a="1"/>
  <c r="J396" i="5"/>
  <c r="J397" i="5" a="1"/>
  <c r="J397" i="5"/>
  <c r="J398" i="5" a="1"/>
  <c r="J398" i="5"/>
  <c r="J399" i="5" a="1"/>
  <c r="J399" i="5"/>
  <c r="J400" i="5" a="1"/>
  <c r="J400" i="5"/>
  <c r="J401" i="5" a="1"/>
  <c r="J401" i="5"/>
  <c r="J402" i="5" a="1"/>
  <c r="J402" i="5"/>
  <c r="J403" i="5" a="1"/>
  <c r="J403" i="5"/>
  <c r="J404" i="5" a="1"/>
  <c r="J404" i="5"/>
  <c r="J405" i="5" a="1"/>
  <c r="J405" i="5"/>
  <c r="J406" i="5" a="1"/>
  <c r="J406" i="5"/>
  <c r="J407" i="5" a="1"/>
  <c r="J407" i="5"/>
  <c r="J408" i="5" a="1"/>
  <c r="J408" i="5"/>
  <c r="J409" i="5" a="1"/>
  <c r="J409" i="5"/>
  <c r="J410" i="5" a="1"/>
  <c r="J410" i="5"/>
  <c r="J411" i="5" a="1"/>
  <c r="J411" i="5"/>
  <c r="J412" i="5" a="1"/>
  <c r="J412" i="5"/>
  <c r="J413" i="5" a="1"/>
  <c r="J413" i="5"/>
  <c r="J414" i="5" a="1"/>
  <c r="J414" i="5"/>
  <c r="J415" i="5" a="1"/>
  <c r="J415" i="5"/>
  <c r="J416" i="5" a="1"/>
  <c r="J416" i="5"/>
  <c r="J417" i="5" a="1"/>
  <c r="J417" i="5"/>
  <c r="J418" i="5" a="1"/>
  <c r="J418" i="5"/>
  <c r="J419" i="5" a="1"/>
  <c r="J419" i="5"/>
  <c r="J420" i="5" a="1"/>
  <c r="J420" i="5"/>
  <c r="J421" i="5" a="1"/>
  <c r="J421" i="5"/>
  <c r="J422" i="5" a="1"/>
  <c r="J422" i="5"/>
  <c r="J423" i="5" a="1"/>
  <c r="J423" i="5"/>
  <c r="J424" i="5" a="1"/>
  <c r="J424" i="5"/>
  <c r="J425" i="5" a="1"/>
  <c r="J425" i="5"/>
  <c r="J426" i="5" a="1"/>
  <c r="J426" i="5"/>
  <c r="J427" i="5" a="1"/>
  <c r="J427" i="5"/>
  <c r="J428" i="5" a="1"/>
  <c r="J428" i="5"/>
  <c r="J429" i="5" a="1"/>
  <c r="J429" i="5"/>
  <c r="J430" i="5" a="1"/>
  <c r="J430" i="5"/>
  <c r="J431" i="5" a="1"/>
  <c r="J431" i="5"/>
  <c r="J432" i="5" a="1"/>
  <c r="J432" i="5"/>
  <c r="J433" i="5" a="1"/>
  <c r="J433" i="5"/>
  <c r="J434" i="5" a="1"/>
  <c r="J434" i="5"/>
  <c r="J435" i="5" a="1"/>
  <c r="J435" i="5"/>
  <c r="J436" i="5" a="1"/>
  <c r="J436" i="5"/>
  <c r="J437" i="5" a="1"/>
  <c r="J437" i="5"/>
  <c r="J438" i="5" a="1"/>
  <c r="J438" i="5"/>
  <c r="J439" i="5" a="1"/>
  <c r="J439" i="5"/>
  <c r="J440" i="5" a="1"/>
  <c r="J440" i="5"/>
  <c r="J441" i="5" a="1"/>
  <c r="J441" i="5"/>
  <c r="J442" i="5" a="1"/>
  <c r="J442" i="5"/>
  <c r="J443" i="5" a="1"/>
  <c r="J443" i="5"/>
  <c r="J444" i="5" a="1"/>
  <c r="J444" i="5"/>
  <c r="J445" i="5" a="1"/>
  <c r="J445" i="5"/>
  <c r="J446" i="5" a="1"/>
  <c r="J446" i="5"/>
  <c r="J447" i="5" a="1"/>
  <c r="J447" i="5"/>
  <c r="J448" i="5" a="1"/>
  <c r="J448" i="5"/>
  <c r="J449" i="5" a="1"/>
  <c r="J449" i="5"/>
  <c r="J450" i="5" a="1"/>
  <c r="J450" i="5"/>
  <c r="J451" i="5" a="1"/>
  <c r="J451" i="5"/>
  <c r="J452" i="5" a="1"/>
  <c r="J452" i="5"/>
  <c r="J453" i="5" a="1"/>
  <c r="J453" i="5"/>
  <c r="J454" i="5" a="1"/>
  <c r="J454" i="5"/>
  <c r="J455" i="5" a="1"/>
  <c r="J455" i="5"/>
  <c r="J456" i="5" a="1"/>
  <c r="J456" i="5"/>
  <c r="J457" i="5" a="1"/>
  <c r="J457" i="5"/>
  <c r="J458" i="5" a="1"/>
  <c r="J458" i="5"/>
  <c r="J459" i="5" a="1"/>
  <c r="J459" i="5"/>
  <c r="J460" i="5" a="1"/>
  <c r="J460" i="5"/>
  <c r="J461" i="5" a="1"/>
  <c r="J461" i="5"/>
  <c r="J462" i="5" a="1"/>
  <c r="J462" i="5"/>
  <c r="J463" i="5" a="1"/>
  <c r="J463" i="5"/>
  <c r="J464" i="5" a="1"/>
  <c r="J464" i="5"/>
  <c r="J465" i="5" a="1"/>
  <c r="J465" i="5"/>
  <c r="J466" i="5" a="1"/>
  <c r="J466" i="5"/>
  <c r="J467" i="5" a="1"/>
  <c r="J467" i="5"/>
  <c r="J468" i="5" a="1"/>
  <c r="J468" i="5"/>
  <c r="J469" i="5" a="1"/>
  <c r="J469" i="5"/>
  <c r="J470" i="5" a="1"/>
  <c r="J470" i="5"/>
  <c r="J471" i="5" a="1"/>
  <c r="J471" i="5"/>
  <c r="J472" i="5" a="1"/>
  <c r="J472" i="5"/>
  <c r="J473" i="5" a="1"/>
  <c r="J473" i="5"/>
  <c r="J474" i="5" a="1"/>
  <c r="J474" i="5"/>
  <c r="J475" i="5" a="1"/>
  <c r="J475" i="5"/>
  <c r="J476" i="5" a="1"/>
  <c r="J476" i="5"/>
  <c r="J477" i="5" a="1"/>
  <c r="J477" i="5"/>
  <c r="J478" i="5" a="1"/>
  <c r="J478" i="5"/>
  <c r="J479" i="5" a="1"/>
  <c r="J479" i="5"/>
  <c r="J480" i="5" a="1"/>
  <c r="J480" i="5"/>
  <c r="J481" i="5" a="1"/>
  <c r="J481" i="5"/>
  <c r="J482" i="5" a="1"/>
  <c r="J482" i="5"/>
  <c r="J483" i="5" a="1"/>
  <c r="J483" i="5"/>
  <c r="J484" i="5" a="1"/>
  <c r="J484" i="5"/>
  <c r="J485" i="5" a="1"/>
  <c r="J485" i="5"/>
  <c r="J486" i="5" a="1"/>
  <c r="J486" i="5"/>
  <c r="J487" i="5" a="1"/>
  <c r="J487" i="5"/>
  <c r="J488" i="5" a="1"/>
  <c r="J488" i="5"/>
  <c r="J489" i="5" a="1"/>
  <c r="J489" i="5"/>
  <c r="J490" i="5" a="1"/>
  <c r="J490" i="5"/>
  <c r="J491" i="5" a="1"/>
  <c r="J491" i="5"/>
  <c r="J492" i="5" a="1"/>
  <c r="J492" i="5"/>
  <c r="J493" i="5" a="1"/>
  <c r="J493" i="5"/>
  <c r="J494" i="5" a="1"/>
  <c r="J494" i="5"/>
  <c r="J495" i="5" a="1"/>
  <c r="J495" i="5"/>
  <c r="J496" i="5" a="1"/>
  <c r="J496" i="5"/>
  <c r="J497" i="5" a="1"/>
  <c r="J497" i="5"/>
  <c r="J498" i="5" a="1"/>
  <c r="J498" i="5"/>
  <c r="J499" i="5" a="1"/>
  <c r="J499" i="5"/>
  <c r="J500" i="5" a="1"/>
  <c r="J500" i="5"/>
  <c r="J501" i="5" a="1"/>
  <c r="J501" i="5"/>
  <c r="J502" i="5" a="1"/>
  <c r="J502" i="5"/>
  <c r="J503" i="5" a="1"/>
  <c r="J503" i="5"/>
  <c r="J504" i="5" a="1"/>
  <c r="J504" i="5"/>
  <c r="J505" i="5" a="1"/>
  <c r="J505" i="5"/>
  <c r="J506" i="5" a="1"/>
  <c r="J506" i="5"/>
  <c r="J507" i="5" a="1"/>
  <c r="J507" i="5"/>
  <c r="J508" i="5" a="1"/>
  <c r="J508" i="5"/>
  <c r="J509" i="5" a="1"/>
  <c r="J509" i="5"/>
  <c r="J510" i="5" a="1"/>
  <c r="J510" i="5"/>
  <c r="J511" i="5" a="1"/>
  <c r="J511" i="5"/>
  <c r="J512" i="5" a="1"/>
  <c r="J512" i="5"/>
  <c r="J513" i="5" a="1"/>
  <c r="J513" i="5"/>
  <c r="J514" i="5" a="1"/>
  <c r="J514" i="5"/>
  <c r="J515" i="5" a="1"/>
  <c r="J515" i="5"/>
  <c r="J516" i="5" a="1"/>
  <c r="J516" i="5"/>
  <c r="J517" i="5" a="1"/>
  <c r="J517" i="5"/>
  <c r="J518" i="5" a="1"/>
  <c r="J518" i="5"/>
  <c r="J519" i="5" a="1"/>
  <c r="J519" i="5"/>
  <c r="J520" i="5" a="1"/>
  <c r="J520" i="5"/>
  <c r="J521" i="5" a="1"/>
  <c r="J521" i="5"/>
  <c r="J522" i="5" a="1"/>
  <c r="J522" i="5"/>
  <c r="J523" i="5" a="1"/>
  <c r="J523" i="5"/>
  <c r="J524" i="5" a="1"/>
  <c r="J524" i="5"/>
  <c r="J525" i="5" a="1"/>
  <c r="J525" i="5"/>
  <c r="J526" i="5" a="1"/>
  <c r="J526" i="5"/>
  <c r="J527" i="5" a="1"/>
  <c r="J527" i="5"/>
  <c r="J528" i="5" a="1"/>
  <c r="J528" i="5"/>
  <c r="J529" i="5" a="1"/>
  <c r="J529" i="5"/>
  <c r="J530" i="5" a="1"/>
  <c r="J530" i="5"/>
  <c r="J531" i="5" a="1"/>
  <c r="J531" i="5"/>
  <c r="J532" i="5" a="1"/>
  <c r="J532" i="5"/>
  <c r="J533" i="5" a="1"/>
  <c r="J533" i="5"/>
  <c r="J534" i="5" a="1"/>
  <c r="J534" i="5"/>
  <c r="J535" i="5" a="1"/>
  <c r="J535" i="5"/>
  <c r="J536" i="5" a="1"/>
  <c r="J536" i="5"/>
  <c r="J537" i="5" a="1"/>
  <c r="J537" i="5"/>
  <c r="J538" i="5" a="1"/>
  <c r="J538" i="5"/>
  <c r="J539" i="5" a="1"/>
  <c r="J539" i="5"/>
  <c r="J540" i="5" a="1"/>
  <c r="J540" i="5"/>
  <c r="J541" i="5" a="1"/>
  <c r="J541" i="5"/>
  <c r="J542" i="5" a="1"/>
  <c r="J542" i="5"/>
  <c r="J543" i="5" a="1"/>
  <c r="J543" i="5"/>
  <c r="J544" i="5" a="1"/>
  <c r="J544" i="5"/>
  <c r="J545" i="5" a="1"/>
  <c r="J545" i="5"/>
  <c r="J546" i="5" a="1"/>
  <c r="J546" i="5"/>
  <c r="J547" i="5" a="1"/>
  <c r="J547" i="5"/>
  <c r="J548" i="5" a="1"/>
  <c r="J548" i="5"/>
  <c r="J549" i="5" a="1"/>
  <c r="J549" i="5"/>
  <c r="J550" i="5" a="1"/>
  <c r="J550" i="5"/>
  <c r="J551" i="5" a="1"/>
  <c r="J551" i="5"/>
  <c r="J552" i="5" a="1"/>
  <c r="J552" i="5"/>
  <c r="J553" i="5" a="1"/>
  <c r="J553" i="5"/>
  <c r="J554" i="5" a="1"/>
  <c r="J554" i="5"/>
  <c r="J555" i="5" a="1"/>
  <c r="J555" i="5"/>
  <c r="J556" i="5" a="1"/>
  <c r="J556" i="5"/>
  <c r="J557" i="5" a="1"/>
  <c r="J557" i="5"/>
  <c r="J558" i="5" a="1"/>
  <c r="J558" i="5"/>
  <c r="J559" i="5" a="1"/>
  <c r="J559" i="5"/>
  <c r="J560" i="5" a="1"/>
  <c r="J560" i="5"/>
  <c r="J561" i="5" a="1"/>
  <c r="J561" i="5"/>
  <c r="J562" i="5" a="1"/>
  <c r="J562" i="5"/>
  <c r="J563" i="5" a="1"/>
  <c r="J563" i="5"/>
  <c r="J564" i="5" a="1"/>
  <c r="J564" i="5"/>
  <c r="J565" i="5" a="1"/>
  <c r="J565" i="5"/>
  <c r="J566" i="5" a="1"/>
  <c r="J566" i="5"/>
  <c r="J567" i="5" a="1"/>
  <c r="J567" i="5"/>
  <c r="J568" i="5" a="1"/>
  <c r="J568" i="5"/>
  <c r="J569" i="5" a="1"/>
  <c r="J569" i="5"/>
  <c r="J570" i="5" a="1"/>
  <c r="J570" i="5"/>
  <c r="J571" i="5" a="1"/>
  <c r="J571" i="5"/>
  <c r="J572" i="5" a="1"/>
  <c r="J572" i="5"/>
  <c r="J573" i="5" a="1"/>
  <c r="J573" i="5"/>
  <c r="J574" i="5" a="1"/>
  <c r="J574" i="5"/>
  <c r="J575" i="5" a="1"/>
  <c r="J575" i="5"/>
  <c r="J576" i="5" a="1"/>
  <c r="J576" i="5"/>
  <c r="J577" i="5" a="1"/>
  <c r="J577" i="5"/>
  <c r="J578" i="5" a="1"/>
  <c r="J578" i="5"/>
  <c r="J579" i="5" a="1"/>
  <c r="J579" i="5"/>
  <c r="J580" i="5" a="1"/>
  <c r="J580" i="5"/>
  <c r="J581" i="5" a="1"/>
  <c r="J581" i="5"/>
  <c r="J582" i="5" a="1"/>
  <c r="J582" i="5"/>
  <c r="J583" i="5" a="1"/>
  <c r="J583" i="5"/>
  <c r="J584" i="5" a="1"/>
  <c r="J584" i="5"/>
  <c r="J585" i="5" a="1"/>
  <c r="J585" i="5"/>
  <c r="J586" i="5" a="1"/>
  <c r="J586" i="5"/>
  <c r="J587" i="5" a="1"/>
  <c r="J587" i="5"/>
  <c r="J588" i="5" a="1"/>
  <c r="J588" i="5"/>
  <c r="J589" i="5" a="1"/>
  <c r="J589" i="5"/>
  <c r="J590" i="5" a="1"/>
  <c r="J590" i="5"/>
  <c r="J591" i="5" a="1"/>
  <c r="J591" i="5"/>
  <c r="J592" i="5" a="1"/>
  <c r="J592" i="5"/>
  <c r="J593" i="5" a="1"/>
  <c r="J593" i="5"/>
  <c r="J594" i="5" a="1"/>
  <c r="J594" i="5"/>
  <c r="J595" i="5" a="1"/>
  <c r="J595" i="5"/>
  <c r="J596" i="5" a="1"/>
  <c r="J596" i="5"/>
  <c r="J597" i="5" a="1"/>
  <c r="J597" i="5"/>
  <c r="J598" i="5" a="1"/>
  <c r="J598" i="5"/>
  <c r="J599" i="5" a="1"/>
  <c r="J599" i="5"/>
  <c r="J600" i="5" a="1"/>
  <c r="J600" i="5"/>
  <c r="J601" i="5" a="1"/>
  <c r="J601" i="5"/>
  <c r="J602" i="5" a="1"/>
  <c r="J602" i="5"/>
  <c r="J603" i="5" a="1"/>
  <c r="J603" i="5"/>
  <c r="J604" i="5" a="1"/>
  <c r="J604" i="5"/>
  <c r="J605" i="5" a="1"/>
  <c r="J605" i="5"/>
  <c r="J606" i="5" a="1"/>
  <c r="J606" i="5"/>
  <c r="J607" i="5" a="1"/>
  <c r="J607" i="5"/>
  <c r="J608" i="5" a="1"/>
  <c r="J608" i="5"/>
  <c r="J609" i="5" a="1"/>
  <c r="J609" i="5"/>
  <c r="J610" i="5" a="1"/>
  <c r="J610" i="5"/>
  <c r="J611" i="5" a="1"/>
  <c r="J611" i="5"/>
  <c r="J612" i="5" a="1"/>
  <c r="J612" i="5"/>
  <c r="J613" i="5" a="1"/>
  <c r="J613" i="5"/>
  <c r="J614" i="5" a="1"/>
  <c r="J614" i="5"/>
  <c r="J615" i="5" a="1"/>
  <c r="J615" i="5"/>
  <c r="J616" i="5" a="1"/>
  <c r="J616" i="5"/>
  <c r="J617" i="5" a="1"/>
  <c r="J617" i="5"/>
  <c r="J618" i="5" a="1"/>
  <c r="J618" i="5"/>
  <c r="J619" i="5" a="1"/>
  <c r="J619" i="5"/>
  <c r="J620" i="5" a="1"/>
  <c r="J620" i="5"/>
  <c r="J621" i="5" a="1"/>
  <c r="J621" i="5"/>
  <c r="J622" i="5" a="1"/>
  <c r="J622" i="5"/>
  <c r="J623" i="5" a="1"/>
  <c r="J623" i="5"/>
  <c r="J624" i="5" a="1"/>
  <c r="J624" i="5"/>
  <c r="J625" i="5" a="1"/>
  <c r="J625" i="5"/>
  <c r="J626" i="5" a="1"/>
  <c r="J626" i="5"/>
  <c r="J627" i="5" a="1"/>
  <c r="J627" i="5"/>
  <c r="J628" i="5" a="1"/>
  <c r="J628" i="5"/>
  <c r="J629" i="5" a="1"/>
  <c r="J629" i="5"/>
  <c r="J630" i="5" a="1"/>
  <c r="J630" i="5"/>
  <c r="J631" i="5" a="1"/>
  <c r="J631" i="5"/>
  <c r="J632" i="5" a="1"/>
  <c r="J632" i="5"/>
  <c r="J633" i="5" a="1"/>
  <c r="J633" i="5"/>
  <c r="J634" i="5" a="1"/>
  <c r="J634" i="5"/>
  <c r="J635" i="5" a="1"/>
  <c r="J635" i="5"/>
  <c r="J636" i="5" a="1"/>
  <c r="J636" i="5"/>
  <c r="J637" i="5" a="1"/>
  <c r="J637" i="5"/>
  <c r="J638" i="5" a="1"/>
  <c r="J638" i="5"/>
  <c r="J639" i="5" a="1"/>
  <c r="J639" i="5"/>
  <c r="J640" i="5" a="1"/>
  <c r="J640" i="5"/>
  <c r="J641" i="5" a="1"/>
  <c r="J641" i="5"/>
  <c r="J642" i="5" a="1"/>
  <c r="J642" i="5"/>
  <c r="J643" i="5" a="1"/>
  <c r="J643" i="5"/>
  <c r="J644" i="5" a="1"/>
  <c r="J644" i="5"/>
  <c r="J645" i="5" a="1"/>
  <c r="J645" i="5"/>
  <c r="J646" i="5" a="1"/>
  <c r="J646" i="5"/>
  <c r="J647" i="5" a="1"/>
  <c r="J647" i="5"/>
  <c r="J648" i="5" a="1"/>
  <c r="J648" i="5"/>
  <c r="J649" i="5" a="1"/>
  <c r="J649" i="5"/>
  <c r="J650" i="5" a="1"/>
  <c r="J650" i="5"/>
  <c r="J651" i="5" a="1"/>
  <c r="J651" i="5"/>
  <c r="J652" i="5" a="1"/>
  <c r="J652" i="5"/>
  <c r="J653" i="5" a="1"/>
  <c r="J653" i="5"/>
  <c r="J654" i="5" a="1"/>
  <c r="J654" i="5"/>
  <c r="J655" i="5" a="1"/>
  <c r="J655" i="5"/>
  <c r="J656" i="5" a="1"/>
  <c r="J656" i="5"/>
  <c r="J657" i="5" a="1"/>
  <c r="J657" i="5"/>
  <c r="J658" i="5" a="1"/>
  <c r="J658" i="5"/>
  <c r="J659" i="5" a="1"/>
  <c r="J659" i="5"/>
  <c r="J660" i="5" a="1"/>
  <c r="J660" i="5"/>
  <c r="J661" i="5" a="1"/>
  <c r="J661" i="5"/>
  <c r="J662" i="5" a="1"/>
  <c r="J662" i="5"/>
  <c r="J663" i="5" a="1"/>
  <c r="J663" i="5"/>
  <c r="J664" i="5" a="1"/>
  <c r="J664" i="5"/>
  <c r="J665" i="5" a="1"/>
  <c r="J665" i="5"/>
  <c r="J666" i="5" a="1"/>
  <c r="J666" i="5"/>
  <c r="J667" i="5" a="1"/>
  <c r="J667" i="5"/>
  <c r="J668" i="5" a="1"/>
  <c r="J668" i="5"/>
  <c r="J669" i="5" a="1"/>
  <c r="J669" i="5"/>
  <c r="J670" i="5" a="1"/>
  <c r="J670" i="5"/>
  <c r="J671" i="5" a="1"/>
  <c r="J671" i="5"/>
  <c r="J672" i="5" a="1"/>
  <c r="J672" i="5"/>
  <c r="J673" i="5" a="1"/>
  <c r="J673" i="5"/>
  <c r="J674" i="5" a="1"/>
  <c r="J674" i="5"/>
  <c r="J675" i="5" a="1"/>
  <c r="J675" i="5"/>
  <c r="J676" i="5" a="1"/>
  <c r="J676" i="5"/>
  <c r="J677" i="5" a="1"/>
  <c r="J677" i="5"/>
  <c r="J678" i="5" a="1"/>
  <c r="J678" i="5"/>
  <c r="J679" i="5" a="1"/>
  <c r="J679" i="5"/>
  <c r="J680" i="5" a="1"/>
  <c r="J680" i="5"/>
  <c r="J681" i="5" a="1"/>
  <c r="J681" i="5"/>
  <c r="J682" i="5" a="1"/>
  <c r="J682" i="5"/>
  <c r="J683" i="5" a="1"/>
  <c r="J683" i="5"/>
  <c r="J684" i="5" a="1"/>
  <c r="J684" i="5"/>
  <c r="J685" i="5" a="1"/>
  <c r="J685" i="5"/>
  <c r="J686" i="5" a="1"/>
  <c r="J686" i="5"/>
  <c r="J687" i="5" a="1"/>
  <c r="J687" i="5"/>
  <c r="J688" i="5" a="1"/>
  <c r="J688" i="5"/>
  <c r="J689" i="5" a="1"/>
  <c r="J689" i="5"/>
  <c r="J690" i="5" a="1"/>
  <c r="J690" i="5"/>
  <c r="J691" i="5" a="1"/>
  <c r="J691" i="5"/>
  <c r="J692" i="5" a="1"/>
  <c r="J692" i="5"/>
  <c r="J693" i="5" a="1"/>
  <c r="J693" i="5"/>
  <c r="J694" i="5" a="1"/>
  <c r="J694" i="5"/>
  <c r="J695" i="5" a="1"/>
  <c r="J695" i="5"/>
  <c r="J696" i="5" a="1"/>
  <c r="J696" i="5"/>
  <c r="J697" i="5" a="1"/>
  <c r="J697" i="5"/>
  <c r="J698" i="5" a="1"/>
  <c r="J698" i="5"/>
  <c r="J699" i="5" a="1"/>
  <c r="J699" i="5"/>
  <c r="J700" i="5" a="1"/>
  <c r="J700" i="5"/>
  <c r="J701" i="5" a="1"/>
  <c r="J701" i="5"/>
  <c r="J702" i="5" a="1"/>
  <c r="J702" i="5"/>
  <c r="J703" i="5" a="1"/>
  <c r="J703" i="5"/>
  <c r="J704" i="5" a="1"/>
  <c r="J704" i="5"/>
  <c r="J705" i="5" a="1"/>
  <c r="J705" i="5"/>
  <c r="J706" i="5" a="1"/>
  <c r="J706" i="5"/>
  <c r="J707" i="5" a="1"/>
  <c r="J707" i="5"/>
  <c r="J708" i="5" a="1"/>
  <c r="J708" i="5"/>
  <c r="J709" i="5" a="1"/>
  <c r="J709" i="5"/>
  <c r="J710" i="5" a="1"/>
  <c r="J710" i="5"/>
  <c r="J711" i="5" a="1"/>
  <c r="J711" i="5"/>
  <c r="J712" i="5" a="1"/>
  <c r="J712" i="5"/>
  <c r="J713" i="5" a="1"/>
  <c r="J713" i="5"/>
  <c r="J714" i="5" a="1"/>
  <c r="J714" i="5"/>
  <c r="J715" i="5" a="1"/>
  <c r="J715" i="5"/>
  <c r="J716" i="5" a="1"/>
  <c r="J716" i="5"/>
  <c r="J717" i="5" a="1"/>
  <c r="J717" i="5"/>
  <c r="J718" i="5" a="1"/>
  <c r="J718" i="5"/>
  <c r="J719" i="5" a="1"/>
  <c r="J719" i="5"/>
  <c r="J720" i="5" a="1"/>
  <c r="J720" i="5"/>
  <c r="J721" i="5" a="1"/>
  <c r="J721" i="5"/>
  <c r="J722" i="5" a="1"/>
  <c r="J722" i="5"/>
  <c r="J723" i="5" a="1"/>
  <c r="J723" i="5"/>
  <c r="J724" i="5" a="1"/>
  <c r="J724" i="5"/>
  <c r="J725" i="5" a="1"/>
  <c r="J725" i="5"/>
  <c r="J726" i="5" a="1"/>
  <c r="J726" i="5"/>
  <c r="J727" i="5" a="1"/>
  <c r="J727" i="5"/>
  <c r="J728" i="5" a="1"/>
  <c r="J728" i="5"/>
  <c r="J729" i="5" a="1"/>
  <c r="J729" i="5"/>
  <c r="J730" i="5" a="1"/>
  <c r="J730" i="5"/>
  <c r="J731" i="5" a="1"/>
  <c r="J731" i="5"/>
  <c r="J732" i="5" a="1"/>
  <c r="J732" i="5"/>
  <c r="J733" i="5" a="1"/>
  <c r="J733" i="5"/>
  <c r="J734" i="5" a="1"/>
  <c r="J734" i="5"/>
  <c r="J735" i="5" a="1"/>
  <c r="J735" i="5"/>
  <c r="J736" i="5" a="1"/>
  <c r="J736" i="5"/>
  <c r="J737" i="5" a="1"/>
  <c r="J737" i="5"/>
  <c r="J738" i="5" a="1"/>
  <c r="J738" i="5"/>
  <c r="J739" i="5" a="1"/>
  <c r="J739" i="5"/>
  <c r="J740" i="5" a="1"/>
  <c r="J740" i="5"/>
  <c r="J741" i="5" a="1"/>
  <c r="J741" i="5"/>
  <c r="J742" i="5" a="1"/>
  <c r="J742" i="5"/>
  <c r="J743" i="5" a="1"/>
  <c r="J743" i="5"/>
  <c r="J744" i="5" a="1"/>
  <c r="J744" i="5"/>
  <c r="J745" i="5" a="1"/>
  <c r="J745" i="5"/>
  <c r="J746" i="5" a="1"/>
  <c r="J746" i="5"/>
  <c r="J747" i="5" a="1"/>
  <c r="J747" i="5"/>
  <c r="J748" i="5" a="1"/>
  <c r="J748" i="5"/>
  <c r="J749" i="5" a="1"/>
  <c r="J749" i="5"/>
  <c r="J750" i="5" a="1"/>
  <c r="J750" i="5"/>
  <c r="J751" i="5" a="1"/>
  <c r="J751" i="5"/>
  <c r="J752" i="5" a="1"/>
  <c r="J752" i="5"/>
  <c r="J753" i="5" a="1"/>
  <c r="J753" i="5"/>
  <c r="J754" i="5" a="1"/>
  <c r="J754" i="5"/>
  <c r="J755" i="5" a="1"/>
  <c r="J755" i="5"/>
  <c r="J756" i="5" a="1"/>
  <c r="J756" i="5"/>
  <c r="J757" i="5" a="1"/>
  <c r="J757" i="5"/>
  <c r="J758" i="5" a="1"/>
  <c r="J758" i="5"/>
  <c r="J759" i="5" a="1"/>
  <c r="J759" i="5"/>
  <c r="J760" i="5" a="1"/>
  <c r="J760" i="5"/>
  <c r="J761" i="5" a="1"/>
  <c r="J761" i="5"/>
  <c r="J762" i="5" a="1"/>
  <c r="J762" i="5"/>
  <c r="J763" i="5" a="1"/>
  <c r="J763" i="5"/>
  <c r="J764" i="5" a="1"/>
  <c r="J764" i="5"/>
  <c r="J765" i="5" a="1"/>
  <c r="J765" i="5"/>
  <c r="J766" i="5" a="1"/>
  <c r="J766" i="5"/>
  <c r="J767" i="5" a="1"/>
  <c r="J767" i="5"/>
  <c r="J768" i="5" a="1"/>
  <c r="J768" i="5"/>
  <c r="J769" i="5" a="1"/>
  <c r="J769" i="5"/>
  <c r="J770" i="5" a="1"/>
  <c r="J770" i="5"/>
  <c r="J771" i="5" a="1"/>
  <c r="J771" i="5"/>
  <c r="J772" i="5" a="1"/>
  <c r="J772" i="5"/>
  <c r="J773" i="5" a="1"/>
  <c r="J773" i="5"/>
  <c r="J774" i="5" a="1"/>
  <c r="J774" i="5"/>
  <c r="J775" i="5" a="1"/>
  <c r="J775" i="5"/>
  <c r="J776" i="5" a="1"/>
  <c r="J776" i="5"/>
  <c r="J777" i="5" a="1"/>
  <c r="J777" i="5"/>
  <c r="J778" i="5" a="1"/>
  <c r="J778" i="5"/>
  <c r="J779" i="5" a="1"/>
  <c r="J779" i="5"/>
  <c r="J780" i="5" a="1"/>
  <c r="J780" i="5"/>
  <c r="J781" i="5" a="1"/>
  <c r="J781" i="5"/>
  <c r="J782" i="5" a="1"/>
  <c r="J782" i="5"/>
  <c r="J783" i="5" a="1"/>
  <c r="J783" i="5"/>
  <c r="J784" i="5" a="1"/>
  <c r="J784" i="5"/>
  <c r="J785" i="5" a="1"/>
  <c r="J785" i="5"/>
  <c r="J786" i="5" a="1"/>
  <c r="J786" i="5"/>
  <c r="J787" i="5" a="1"/>
  <c r="J787" i="5"/>
  <c r="J788" i="5" a="1"/>
  <c r="J788" i="5"/>
  <c r="J789" i="5" a="1"/>
  <c r="J789" i="5"/>
  <c r="J790" i="5" a="1"/>
  <c r="J790" i="5"/>
  <c r="J791" i="5" a="1"/>
  <c r="J791" i="5"/>
  <c r="J792" i="5" a="1"/>
  <c r="J792" i="5"/>
  <c r="J793" i="5" a="1"/>
  <c r="J793" i="5"/>
  <c r="J794" i="5" a="1"/>
  <c r="J794" i="5"/>
  <c r="J795" i="5" a="1"/>
  <c r="J795" i="5"/>
  <c r="J796" i="5" a="1"/>
  <c r="J796" i="5"/>
  <c r="J797" i="5" a="1"/>
  <c r="J797" i="5"/>
  <c r="J798" i="5" a="1"/>
  <c r="J798" i="5"/>
  <c r="J799" i="5" a="1"/>
  <c r="J799" i="5"/>
  <c r="J800" i="5" a="1"/>
  <c r="J800" i="5"/>
  <c r="J801" i="5" a="1"/>
  <c r="J801" i="5"/>
  <c r="J802" i="5" a="1"/>
  <c r="J802" i="5"/>
  <c r="J803" i="5" a="1"/>
  <c r="J803" i="5"/>
  <c r="J804" i="5" a="1"/>
  <c r="J804" i="5"/>
  <c r="J805" i="5" a="1"/>
  <c r="J805" i="5"/>
  <c r="J806" i="5" a="1"/>
  <c r="J806" i="5"/>
  <c r="J807" i="5" a="1"/>
  <c r="J807" i="5"/>
  <c r="J808" i="5" a="1"/>
  <c r="J808" i="5"/>
  <c r="J809" i="5" a="1"/>
  <c r="J809" i="5"/>
  <c r="J810" i="5" a="1"/>
  <c r="J810" i="5"/>
  <c r="J811" i="5" a="1"/>
  <c r="J811" i="5"/>
  <c r="J812" i="5" a="1"/>
  <c r="J812" i="5"/>
  <c r="J813" i="5" a="1"/>
  <c r="J813" i="5"/>
  <c r="J814" i="5" a="1"/>
  <c r="J814" i="5"/>
  <c r="J815" i="5" a="1"/>
  <c r="J815" i="5"/>
  <c r="J816" i="5" a="1"/>
  <c r="J816" i="5"/>
  <c r="J817" i="5" a="1"/>
  <c r="J817" i="5"/>
  <c r="J818" i="5" a="1"/>
  <c r="J818" i="5"/>
  <c r="J819" i="5" a="1"/>
  <c r="J819" i="5"/>
  <c r="J820" i="5" a="1"/>
  <c r="J820" i="5"/>
  <c r="J821" i="5" a="1"/>
  <c r="J821" i="5"/>
  <c r="J822" i="5" a="1"/>
  <c r="J822" i="5"/>
  <c r="J823" i="5" a="1"/>
  <c r="J823" i="5"/>
  <c r="J824" i="5" a="1"/>
  <c r="J824" i="5"/>
  <c r="J825" i="5" a="1"/>
  <c r="J825" i="5"/>
  <c r="J826" i="5" a="1"/>
  <c r="J826" i="5"/>
  <c r="J827" i="5" a="1"/>
  <c r="J827" i="5"/>
  <c r="J828" i="5" a="1"/>
  <c r="J828" i="5"/>
  <c r="J829" i="5" a="1"/>
  <c r="J829" i="5"/>
  <c r="J830" i="5" a="1"/>
  <c r="J830" i="5"/>
  <c r="J831" i="5" a="1"/>
  <c r="J831" i="5"/>
  <c r="J832" i="5" a="1"/>
  <c r="J832" i="5"/>
  <c r="J833" i="5" a="1"/>
  <c r="J833" i="5"/>
  <c r="J834" i="5" a="1"/>
  <c r="J834" i="5"/>
  <c r="J835" i="5" a="1"/>
  <c r="J835" i="5"/>
  <c r="J836" i="5" a="1"/>
  <c r="J836" i="5"/>
  <c r="J837" i="5" a="1"/>
  <c r="J837" i="5"/>
  <c r="J838" i="5" a="1"/>
  <c r="J838" i="5"/>
  <c r="J839" i="5" a="1"/>
  <c r="J839" i="5"/>
  <c r="J840" i="5" a="1"/>
  <c r="J840" i="5"/>
  <c r="J841" i="5" a="1"/>
  <c r="J841" i="5"/>
  <c r="J842" i="5" a="1"/>
  <c r="J842" i="5"/>
  <c r="J843" i="5" a="1"/>
  <c r="J843" i="5"/>
  <c r="J844" i="5" a="1"/>
  <c r="J844" i="5"/>
  <c r="J845" i="5" a="1"/>
  <c r="J845" i="5"/>
  <c r="J846" i="5" a="1"/>
  <c r="J846" i="5"/>
  <c r="J847" i="5" a="1"/>
  <c r="J847" i="5"/>
  <c r="J848" i="5" a="1"/>
  <c r="J848" i="5"/>
  <c r="J849" i="5" a="1"/>
  <c r="J849" i="5"/>
  <c r="J850" i="5" a="1"/>
  <c r="J850" i="5"/>
  <c r="J851" i="5" a="1"/>
  <c r="J851" i="5"/>
  <c r="J852" i="5" a="1"/>
  <c r="J852" i="5"/>
  <c r="J853" i="5" a="1"/>
  <c r="J853" i="5"/>
  <c r="J854" i="5" a="1"/>
  <c r="J854" i="5"/>
  <c r="J855" i="5" a="1"/>
  <c r="J855" i="5"/>
  <c r="J856" i="5" a="1"/>
  <c r="J856" i="5"/>
  <c r="J857" i="5" a="1"/>
  <c r="J857" i="5"/>
  <c r="J858" i="5" a="1"/>
  <c r="J858" i="5"/>
  <c r="J859" i="5" a="1"/>
  <c r="J859" i="5"/>
  <c r="J860" i="5" a="1"/>
  <c r="J860" i="5"/>
  <c r="J861" i="5" a="1"/>
  <c r="J861" i="5"/>
  <c r="J862" i="5" a="1"/>
  <c r="J862" i="5"/>
  <c r="J863" i="5" a="1"/>
  <c r="J863" i="5"/>
  <c r="J864" i="5" a="1"/>
  <c r="J864" i="5"/>
  <c r="J865" i="5" a="1"/>
  <c r="J865" i="5"/>
  <c r="J866" i="5" a="1"/>
  <c r="J866" i="5"/>
  <c r="J867" i="5" a="1"/>
  <c r="J867" i="5"/>
  <c r="J868" i="5" a="1"/>
  <c r="J868" i="5"/>
  <c r="J869" i="5" a="1"/>
  <c r="J869" i="5"/>
  <c r="J870" i="5" a="1"/>
  <c r="J870" i="5"/>
  <c r="J871" i="5" a="1"/>
  <c r="J871" i="5"/>
  <c r="J872" i="5" a="1"/>
  <c r="J872" i="5"/>
  <c r="J873" i="5" a="1"/>
  <c r="J873" i="5"/>
  <c r="J874" i="5" a="1"/>
  <c r="J874" i="5"/>
  <c r="J875" i="5" a="1"/>
  <c r="J875" i="5"/>
  <c r="J876" i="5" a="1"/>
  <c r="J876" i="5"/>
  <c r="J877" i="5" a="1"/>
  <c r="J877" i="5"/>
  <c r="J878" i="5" a="1"/>
  <c r="J878" i="5"/>
  <c r="J879" i="5" a="1"/>
  <c r="J879" i="5"/>
  <c r="J880" i="5" a="1"/>
  <c r="J880" i="5"/>
  <c r="J881" i="5" a="1"/>
  <c r="J881" i="5"/>
  <c r="J882" i="5" a="1"/>
  <c r="J882" i="5"/>
  <c r="J883" i="5" a="1"/>
  <c r="J883" i="5"/>
  <c r="J884" i="5" a="1"/>
  <c r="J884" i="5"/>
  <c r="J885" i="5" a="1"/>
  <c r="J885" i="5"/>
  <c r="J886" i="5" a="1"/>
  <c r="J886" i="5"/>
  <c r="J887" i="5" a="1"/>
  <c r="J887" i="5"/>
  <c r="J888" i="5" a="1"/>
  <c r="J888" i="5"/>
  <c r="J889" i="5" a="1"/>
  <c r="J889" i="5"/>
  <c r="J890" i="5" a="1"/>
  <c r="J890" i="5"/>
  <c r="J891" i="5" a="1"/>
  <c r="J891" i="5"/>
  <c r="J892" i="5" a="1"/>
  <c r="J892" i="5"/>
  <c r="J893" i="5" a="1"/>
  <c r="J893" i="5"/>
  <c r="J894" i="5" a="1"/>
  <c r="J894" i="5"/>
  <c r="J895" i="5" a="1"/>
  <c r="J895" i="5"/>
  <c r="J896" i="5" a="1"/>
  <c r="J896" i="5"/>
  <c r="J897" i="5" a="1"/>
  <c r="J897" i="5"/>
  <c r="J898" i="5" a="1"/>
  <c r="J898" i="5"/>
  <c r="J899" i="5" a="1"/>
  <c r="J899" i="5"/>
  <c r="J900" i="5" a="1"/>
  <c r="J900" i="5"/>
  <c r="J901" i="5" a="1"/>
  <c r="J901" i="5"/>
  <c r="J902" i="5" a="1"/>
  <c r="J902" i="5"/>
  <c r="J903" i="5" a="1"/>
  <c r="J903" i="5"/>
  <c r="J904" i="5" a="1"/>
  <c r="J904" i="5"/>
  <c r="J905" i="5" a="1"/>
  <c r="J905" i="5"/>
  <c r="J906" i="5" a="1"/>
  <c r="J906" i="5"/>
  <c r="J907" i="5" a="1"/>
  <c r="J907" i="5"/>
  <c r="J908" i="5" a="1"/>
  <c r="J908" i="5"/>
  <c r="J909" i="5" a="1"/>
  <c r="J909" i="5"/>
  <c r="J910" i="5" a="1"/>
  <c r="J910" i="5"/>
  <c r="J911" i="5" a="1"/>
  <c r="J911" i="5"/>
  <c r="J912" i="5" a="1"/>
  <c r="J912" i="5"/>
  <c r="J913" i="5" a="1"/>
  <c r="J913" i="5"/>
  <c r="J914" i="5" a="1"/>
  <c r="J914" i="5"/>
  <c r="J915" i="5" a="1"/>
  <c r="J915" i="5"/>
  <c r="J916" i="5" a="1"/>
  <c r="J916" i="5"/>
  <c r="J917" i="5" a="1"/>
  <c r="J917" i="5"/>
  <c r="J918" i="5" a="1"/>
  <c r="J918" i="5"/>
  <c r="J919" i="5" a="1"/>
  <c r="J919" i="5"/>
  <c r="J920" i="5" a="1"/>
  <c r="J920" i="5"/>
  <c r="J921" i="5" a="1"/>
  <c r="J921" i="5"/>
  <c r="J922" i="5" a="1"/>
  <c r="J922" i="5"/>
  <c r="J923" i="5" a="1"/>
  <c r="J923" i="5"/>
  <c r="J924" i="5" a="1"/>
  <c r="J924" i="5"/>
  <c r="J925" i="5" a="1"/>
  <c r="J925" i="5"/>
  <c r="J926" i="5" a="1"/>
  <c r="J926" i="5"/>
  <c r="J927" i="5" a="1"/>
  <c r="J927" i="5"/>
  <c r="J928" i="5" a="1"/>
  <c r="J928" i="5"/>
  <c r="J929" i="5" a="1"/>
  <c r="J929" i="5"/>
  <c r="J930" i="5" a="1"/>
  <c r="J930" i="5"/>
  <c r="J931" i="5" a="1"/>
  <c r="J931" i="5"/>
  <c r="J932" i="5" a="1"/>
  <c r="J932" i="5"/>
  <c r="J933" i="5" a="1"/>
  <c r="J933" i="5"/>
  <c r="J934" i="5" a="1"/>
  <c r="J934" i="5"/>
  <c r="J935" i="5" a="1"/>
  <c r="J935" i="5"/>
  <c r="J936" i="5" a="1"/>
  <c r="J936" i="5"/>
  <c r="J937" i="5" a="1"/>
  <c r="J937" i="5"/>
  <c r="J938" i="5" a="1"/>
  <c r="J938" i="5"/>
  <c r="J939" i="5" a="1"/>
  <c r="J939" i="5"/>
  <c r="J940" i="5" a="1"/>
  <c r="J940" i="5"/>
  <c r="J941" i="5" a="1"/>
  <c r="J941" i="5"/>
  <c r="J942" i="5" a="1"/>
  <c r="J942" i="5"/>
  <c r="J943" i="5" a="1"/>
  <c r="J943" i="5"/>
  <c r="J944" i="5" a="1"/>
  <c r="J944" i="5"/>
  <c r="J945" i="5" a="1"/>
  <c r="J945" i="5"/>
  <c r="J946" i="5" a="1"/>
  <c r="J946" i="5"/>
  <c r="J947" i="5" a="1"/>
  <c r="J947" i="5"/>
  <c r="J948" i="5" a="1"/>
  <c r="J948" i="5"/>
  <c r="J949" i="5" a="1"/>
  <c r="J949" i="5"/>
  <c r="J950" i="5" a="1"/>
  <c r="J950" i="5"/>
  <c r="J951" i="5" a="1"/>
  <c r="J951" i="5"/>
  <c r="J952" i="5" a="1"/>
  <c r="J952" i="5"/>
  <c r="J953" i="5" a="1"/>
  <c r="J953" i="5"/>
  <c r="J954" i="5" a="1"/>
  <c r="J954" i="5"/>
  <c r="J955" i="5" a="1"/>
  <c r="J955" i="5"/>
  <c r="J956" i="5" a="1"/>
  <c r="J956" i="5"/>
  <c r="J957" i="5" a="1"/>
  <c r="J957" i="5"/>
  <c r="J958" i="5" a="1"/>
  <c r="J958" i="5"/>
  <c r="J959" i="5" a="1"/>
  <c r="J959" i="5"/>
  <c r="J960" i="5" a="1"/>
  <c r="J960" i="5"/>
  <c r="J961" i="5" a="1"/>
  <c r="J961" i="5"/>
  <c r="J962" i="5" a="1"/>
  <c r="J962" i="5"/>
  <c r="J963" i="5" a="1"/>
  <c r="J963" i="5"/>
  <c r="J964" i="5" a="1"/>
  <c r="J964" i="5"/>
  <c r="J965" i="5" a="1"/>
  <c r="J965" i="5"/>
  <c r="J966" i="5" a="1"/>
  <c r="J966" i="5"/>
  <c r="J967" i="5" a="1"/>
  <c r="J967" i="5"/>
  <c r="J968" i="5" a="1"/>
  <c r="J968" i="5"/>
  <c r="J969" i="5" a="1"/>
  <c r="J969" i="5"/>
  <c r="J970" i="5" a="1"/>
  <c r="J970" i="5"/>
  <c r="J971" i="5" a="1"/>
  <c r="J971" i="5"/>
  <c r="J972" i="5" a="1"/>
  <c r="J972" i="5"/>
  <c r="J973" i="5" a="1"/>
  <c r="J973" i="5"/>
  <c r="J974" i="5" a="1"/>
  <c r="J974" i="5"/>
  <c r="J975" i="5" a="1"/>
  <c r="J975" i="5"/>
  <c r="J976" i="5" a="1"/>
  <c r="J976" i="5"/>
  <c r="J977" i="5" a="1"/>
  <c r="J977" i="5"/>
  <c r="J978" i="5" a="1"/>
  <c r="J978" i="5"/>
  <c r="J979" i="5" a="1"/>
  <c r="J979" i="5"/>
  <c r="J980" i="5" a="1"/>
  <c r="J980" i="5"/>
  <c r="J981" i="5" a="1"/>
  <c r="J981" i="5"/>
  <c r="J982" i="5" a="1"/>
  <c r="J982" i="5"/>
  <c r="J983" i="5" a="1"/>
  <c r="J983" i="5"/>
  <c r="J984" i="5" a="1"/>
  <c r="J984" i="5"/>
  <c r="J985" i="5" a="1"/>
  <c r="J985" i="5"/>
  <c r="J986" i="5" a="1"/>
  <c r="J986" i="5"/>
  <c r="J987" i="5" a="1"/>
  <c r="J987" i="5"/>
  <c r="J988" i="5" a="1"/>
  <c r="J988" i="5"/>
  <c r="J989" i="5" a="1"/>
  <c r="J989" i="5"/>
  <c r="J990" i="5" a="1"/>
  <c r="J990" i="5"/>
  <c r="J991" i="5" a="1"/>
  <c r="J991" i="5"/>
  <c r="J992" i="5" a="1"/>
  <c r="J992" i="5"/>
  <c r="J993" i="5" a="1"/>
  <c r="J993" i="5"/>
  <c r="J994" i="5" a="1"/>
  <c r="J994" i="5"/>
  <c r="J995" i="5" a="1"/>
  <c r="J995" i="5"/>
  <c r="J996" i="5" a="1"/>
  <c r="J996" i="5"/>
  <c r="J997" i="5" a="1"/>
  <c r="J997" i="5"/>
  <c r="J998" i="5" a="1"/>
  <c r="J998" i="5"/>
  <c r="J999" i="5" a="1"/>
  <c r="J999" i="5"/>
  <c r="J1000" i="5" a="1"/>
  <c r="J1000" i="5"/>
  <c r="J1001" i="5" a="1"/>
  <c r="J1001" i="5"/>
  <c r="J1002" i="5" a="1"/>
  <c r="J1002" i="5"/>
  <c r="J1003" i="5" a="1"/>
  <c r="J1003" i="5"/>
  <c r="J1004" i="5" a="1"/>
  <c r="J1004" i="5"/>
  <c r="J1005" i="5" a="1"/>
  <c r="J1005" i="5"/>
  <c r="J1006" i="5" a="1"/>
  <c r="J1006" i="5"/>
  <c r="J1007" i="5" a="1"/>
  <c r="J1007" i="5"/>
  <c r="J1008" i="5" a="1"/>
  <c r="J1008" i="5"/>
  <c r="J1009" i="5" a="1"/>
  <c r="J1009" i="5"/>
  <c r="J1010" i="5" a="1"/>
  <c r="J1010" i="5"/>
  <c r="J1011" i="5" a="1"/>
  <c r="J1011" i="5"/>
  <c r="J1012" i="5" a="1"/>
  <c r="J1012" i="5"/>
  <c r="J1013" i="5" a="1"/>
  <c r="J1013" i="5"/>
  <c r="J1014" i="5" a="1"/>
  <c r="J1014" i="5"/>
  <c r="J1015" i="5" a="1"/>
  <c r="J1015" i="5"/>
  <c r="J1016" i="5" a="1"/>
  <c r="J1016" i="5"/>
  <c r="J1017" i="5" a="1"/>
  <c r="J1017" i="5"/>
  <c r="J1018" i="5" a="1"/>
  <c r="J1018" i="5"/>
  <c r="J1019" i="5" a="1"/>
  <c r="J1019" i="5"/>
  <c r="J1020" i="5" a="1"/>
  <c r="J1020" i="5"/>
  <c r="J1021" i="5" a="1"/>
  <c r="J1021" i="5"/>
  <c r="J1022" i="5" a="1"/>
  <c r="J1022" i="5"/>
  <c r="J1023" i="5" a="1"/>
  <c r="J1023" i="5"/>
  <c r="J1024" i="5" a="1"/>
  <c r="J1024" i="5"/>
  <c r="J1025" i="5" a="1"/>
  <c r="J1025" i="5"/>
  <c r="J1026" i="5" a="1"/>
  <c r="J1026" i="5"/>
  <c r="J1027" i="5" a="1"/>
  <c r="J1027" i="5"/>
  <c r="J1028" i="5" a="1"/>
  <c r="J1028" i="5"/>
  <c r="J1029" i="5" a="1"/>
  <c r="J1029" i="5"/>
  <c r="J1030" i="5" a="1"/>
  <c r="J1030" i="5"/>
  <c r="J1031" i="5" a="1"/>
  <c r="J1031" i="5"/>
  <c r="J1032" i="5" a="1"/>
  <c r="J1032" i="5"/>
  <c r="J1033" i="5" a="1"/>
  <c r="J1033" i="5"/>
  <c r="J1034" i="5" a="1"/>
  <c r="J1034" i="5"/>
  <c r="J1035" i="5" a="1"/>
  <c r="J1035" i="5"/>
  <c r="J1036" i="5" a="1"/>
  <c r="J1036" i="5"/>
  <c r="J1037" i="5" a="1"/>
  <c r="J1037" i="5"/>
  <c r="J1038" i="5" a="1"/>
  <c r="J1038" i="5"/>
  <c r="J1039" i="5" a="1"/>
  <c r="J1039" i="5"/>
  <c r="J1040" i="5" a="1"/>
  <c r="J1040" i="5"/>
  <c r="J1041" i="5" a="1"/>
  <c r="J1041" i="5"/>
  <c r="J1042" i="5" a="1"/>
  <c r="J1042" i="5"/>
  <c r="J1043" i="5" a="1"/>
  <c r="J1043" i="5"/>
  <c r="J1044" i="5" a="1"/>
  <c r="J1044" i="5"/>
  <c r="J1045" i="5" a="1"/>
  <c r="J1045" i="5"/>
  <c r="J1046" i="5" a="1"/>
  <c r="J1046" i="5"/>
  <c r="J1047" i="5" a="1"/>
  <c r="J1047" i="5"/>
  <c r="J1048" i="5" a="1"/>
  <c r="J1048" i="5"/>
  <c r="J1049" i="5" a="1"/>
  <c r="J1049" i="5"/>
  <c r="J1050" i="5" a="1"/>
  <c r="J1050" i="5"/>
  <c r="J1051" i="5" a="1"/>
  <c r="J1051" i="5"/>
  <c r="J1052" i="5" a="1"/>
  <c r="J1052" i="5"/>
  <c r="J1053" i="5" a="1"/>
  <c r="J1053" i="5"/>
  <c r="J1054" i="5" a="1"/>
  <c r="J1054" i="5"/>
  <c r="J1055" i="5" a="1"/>
  <c r="J1055" i="5"/>
  <c r="J1056" i="5" a="1"/>
  <c r="J1056" i="5"/>
  <c r="J1057" i="5" a="1"/>
  <c r="J1057" i="5"/>
  <c r="J1058" i="5" a="1"/>
  <c r="J1058" i="5"/>
  <c r="J1059" i="5" a="1"/>
  <c r="J1059" i="5"/>
  <c r="J1060" i="5" a="1"/>
  <c r="J1060" i="5"/>
  <c r="J1061" i="5" a="1"/>
  <c r="J1061" i="5"/>
  <c r="J1062" i="5" a="1"/>
  <c r="J1062" i="5"/>
  <c r="J1063" i="5" a="1"/>
  <c r="J1063" i="5"/>
  <c r="J1064" i="5" a="1"/>
  <c r="J1064" i="5"/>
  <c r="J1065" i="5" a="1"/>
  <c r="J1065" i="5"/>
  <c r="J1066" i="5" a="1"/>
  <c r="J1066" i="5"/>
  <c r="J1067" i="5" a="1"/>
  <c r="J1067" i="5"/>
  <c r="J1068" i="5" a="1"/>
  <c r="J1068" i="5"/>
  <c r="J1069" i="5" a="1"/>
  <c r="J1069" i="5"/>
  <c r="J1070" i="5" a="1"/>
  <c r="J1070" i="5"/>
  <c r="J1071" i="5" a="1"/>
  <c r="J1071" i="5"/>
  <c r="J1072" i="5" a="1"/>
  <c r="J1072" i="5"/>
  <c r="J1073" i="5" a="1"/>
  <c r="J1073" i="5"/>
  <c r="J1074" i="5" a="1"/>
  <c r="J1074" i="5"/>
  <c r="J1075" i="5" a="1"/>
  <c r="J1075" i="5"/>
  <c r="J1076" i="5" a="1"/>
  <c r="J1076" i="5"/>
  <c r="J1077" i="5" a="1"/>
  <c r="J1077" i="5"/>
  <c r="J1078" i="5" a="1"/>
  <c r="J1078" i="5"/>
  <c r="J1079" i="5" a="1"/>
  <c r="J1079" i="5"/>
  <c r="J1080" i="5" a="1"/>
  <c r="J1080" i="5"/>
  <c r="J1081" i="5" a="1"/>
  <c r="J1081" i="5"/>
  <c r="J1082" i="5" a="1"/>
  <c r="J1082" i="5"/>
  <c r="J1083" i="5" a="1"/>
  <c r="J1083" i="5"/>
  <c r="J1084" i="5" a="1"/>
  <c r="J1084" i="5"/>
  <c r="J1085" i="5" a="1"/>
  <c r="J1085" i="5"/>
  <c r="J1086" i="5" a="1"/>
  <c r="J1086" i="5"/>
  <c r="J1087" i="5" a="1"/>
  <c r="J1087" i="5"/>
  <c r="J1088" i="5" a="1"/>
  <c r="J1088" i="5"/>
  <c r="J1089" i="5" a="1"/>
  <c r="J1089" i="5"/>
  <c r="J1090" i="5" a="1"/>
  <c r="J1090" i="5"/>
  <c r="J1091" i="5" a="1"/>
  <c r="J1091" i="5"/>
  <c r="J1092" i="5" a="1"/>
  <c r="J1092" i="5"/>
  <c r="J1093" i="5" a="1"/>
  <c r="J1093" i="5"/>
  <c r="J1094" i="5" a="1"/>
  <c r="J1094" i="5"/>
  <c r="J1095" i="5" a="1"/>
  <c r="J1095" i="5"/>
  <c r="J1096" i="5" a="1"/>
  <c r="J1096" i="5"/>
  <c r="J1097" i="5" a="1"/>
  <c r="J1097" i="5"/>
  <c r="J1098" i="5" a="1"/>
  <c r="J1098" i="5"/>
  <c r="J1099" i="5" a="1"/>
  <c r="J1099" i="5"/>
  <c r="J1100" i="5" a="1"/>
  <c r="J1100" i="5"/>
  <c r="J1101" i="5" a="1"/>
  <c r="J1101" i="5"/>
  <c r="J1102" i="5" a="1"/>
  <c r="J1102" i="5"/>
  <c r="J1103" i="5" a="1"/>
  <c r="J1103" i="5"/>
  <c r="J1104" i="5" a="1"/>
  <c r="J1104" i="5"/>
  <c r="J1105" i="5" a="1"/>
  <c r="J1105" i="5"/>
  <c r="J1106" i="5" a="1"/>
  <c r="J1106" i="5"/>
  <c r="J1107" i="5" a="1"/>
  <c r="J1107" i="5"/>
  <c r="J1108" i="5" a="1"/>
  <c r="J1108" i="5"/>
  <c r="J1109" i="5" a="1"/>
  <c r="J1109" i="5"/>
  <c r="J1110" i="5" a="1"/>
  <c r="J1110" i="5"/>
  <c r="J1111" i="5" a="1"/>
  <c r="J1111" i="5"/>
  <c r="J1112" i="5" a="1"/>
  <c r="J1112" i="5"/>
  <c r="J1113" i="5" a="1"/>
  <c r="J1113" i="5"/>
  <c r="J1114" i="5" a="1"/>
  <c r="J1114" i="5"/>
  <c r="J1115" i="5" a="1"/>
  <c r="J1115" i="5"/>
  <c r="J1116" i="5" a="1"/>
  <c r="J1116" i="5"/>
  <c r="J1117" i="5" a="1"/>
  <c r="J1117" i="5"/>
  <c r="J1118" i="5" a="1"/>
  <c r="J1118" i="5"/>
  <c r="J1119" i="5" a="1"/>
  <c r="J1119" i="5"/>
  <c r="J1120" i="5" a="1"/>
  <c r="J1120" i="5"/>
  <c r="J1121" i="5" a="1"/>
  <c r="J1121" i="5"/>
  <c r="J1122" i="5" a="1"/>
  <c r="J1122" i="5"/>
  <c r="J1123" i="5" a="1"/>
  <c r="J1123" i="5"/>
  <c r="J1124" i="5" a="1"/>
  <c r="J1124" i="5"/>
  <c r="J1125" i="5" a="1"/>
  <c r="J1125" i="5"/>
  <c r="J1126" i="5" a="1"/>
  <c r="J1126" i="5"/>
  <c r="J1127" i="5" a="1"/>
  <c r="J1127" i="5"/>
  <c r="J1128" i="5" a="1"/>
  <c r="J1128" i="5"/>
  <c r="J1129" i="5" a="1"/>
  <c r="J1129" i="5"/>
  <c r="J1130" i="5" a="1"/>
  <c r="J1130" i="5"/>
  <c r="J1131" i="5" a="1"/>
  <c r="J1131" i="5"/>
  <c r="J1132" i="5" a="1"/>
  <c r="J1132" i="5"/>
  <c r="J1133" i="5" a="1"/>
  <c r="J1133" i="5"/>
  <c r="J1134" i="5" a="1"/>
  <c r="J1134" i="5"/>
  <c r="J1135" i="5" a="1"/>
  <c r="J1135" i="5"/>
  <c r="J1136" i="5" a="1"/>
  <c r="J1136" i="5"/>
  <c r="J1137" i="5" a="1"/>
  <c r="J1137" i="5"/>
  <c r="J1138" i="5" a="1"/>
  <c r="J1138" i="5"/>
  <c r="J1139" i="5" a="1"/>
  <c r="J1139" i="5"/>
  <c r="J1140" i="5" a="1"/>
  <c r="J1140" i="5"/>
  <c r="J1141" i="5" a="1"/>
  <c r="J1141" i="5"/>
  <c r="J1142" i="5" a="1"/>
  <c r="J1142" i="5"/>
  <c r="J1143" i="5" a="1"/>
  <c r="J1143" i="5"/>
  <c r="J1144" i="5" a="1"/>
  <c r="J1144" i="5"/>
  <c r="J1145" i="5" a="1"/>
  <c r="J1145" i="5"/>
  <c r="J1146" i="5" a="1"/>
  <c r="J1146" i="5"/>
  <c r="J1147" i="5" a="1"/>
  <c r="J1147" i="5"/>
  <c r="J1148" i="5" a="1"/>
  <c r="J1148" i="5"/>
  <c r="J1149" i="5" a="1"/>
  <c r="J1149" i="5"/>
  <c r="J1150" i="5" a="1"/>
  <c r="J1150" i="5"/>
  <c r="J1151" i="5" a="1"/>
  <c r="J1151" i="5"/>
  <c r="J1152" i="5" a="1"/>
  <c r="J1152" i="5"/>
  <c r="J1153" i="5" a="1"/>
  <c r="J1153" i="5"/>
  <c r="J1154" i="5" a="1"/>
  <c r="J1154" i="5"/>
  <c r="J1155" i="5" a="1"/>
  <c r="J1155" i="5"/>
  <c r="J1156" i="5" a="1"/>
  <c r="J1156" i="5"/>
  <c r="J1157" i="5" a="1"/>
  <c r="J1157" i="5"/>
  <c r="J1158" i="5" a="1"/>
  <c r="J1158" i="5"/>
  <c r="J1159" i="5" a="1"/>
  <c r="J1159" i="5"/>
  <c r="J1160" i="5" a="1"/>
  <c r="J1160" i="5"/>
  <c r="J1161" i="5" a="1"/>
  <c r="J1161" i="5"/>
  <c r="J1162" i="5" a="1"/>
  <c r="J1162" i="5"/>
  <c r="J1163" i="5" a="1"/>
  <c r="J1163" i="5"/>
  <c r="J1164" i="5" a="1"/>
  <c r="J1164" i="5"/>
  <c r="J1165" i="5" a="1"/>
  <c r="J1165" i="5"/>
  <c r="J1166" i="5" a="1"/>
  <c r="J1166" i="5"/>
  <c r="J1167" i="5" a="1"/>
  <c r="J1167" i="5"/>
  <c r="J1168" i="5" a="1"/>
  <c r="J1168" i="5"/>
  <c r="J1169" i="5" a="1"/>
  <c r="J1169" i="5"/>
  <c r="J1170" i="5" a="1"/>
  <c r="J1170" i="5"/>
  <c r="J1171" i="5" a="1"/>
  <c r="J1171" i="5"/>
  <c r="J1172" i="5" a="1"/>
  <c r="J1172" i="5"/>
  <c r="J1173" i="5" a="1"/>
  <c r="J1173" i="5"/>
  <c r="J1174" i="5" a="1"/>
  <c r="J1174" i="5"/>
  <c r="J1175" i="5" a="1"/>
  <c r="J1175" i="5"/>
  <c r="J1176" i="5" a="1"/>
  <c r="J1176" i="5"/>
  <c r="J1177" i="5" a="1"/>
  <c r="J1177" i="5"/>
  <c r="J1178" i="5" a="1"/>
  <c r="J1178" i="5"/>
  <c r="J1179" i="5" a="1"/>
  <c r="J1179" i="5"/>
  <c r="J1180" i="5" a="1"/>
  <c r="J1180" i="5"/>
  <c r="J1181" i="5" a="1"/>
  <c r="J1181" i="5"/>
  <c r="J1182" i="5" a="1"/>
  <c r="J1182" i="5"/>
  <c r="J1183" i="5" a="1"/>
  <c r="J1183" i="5"/>
  <c r="J1184" i="5" a="1"/>
  <c r="J1184" i="5"/>
  <c r="J1185" i="5" a="1"/>
  <c r="J1185" i="5"/>
  <c r="J1186" i="5" a="1"/>
  <c r="J1186" i="5"/>
  <c r="J1187" i="5" a="1"/>
  <c r="J1187" i="5"/>
  <c r="J1188" i="5" a="1"/>
  <c r="J1188" i="5"/>
  <c r="J1189" i="5" a="1"/>
  <c r="J1189" i="5"/>
  <c r="J1190" i="5" a="1"/>
  <c r="J1190" i="5"/>
  <c r="J1191" i="5" a="1"/>
  <c r="J1191" i="5"/>
  <c r="J1192" i="5" a="1"/>
  <c r="J1192" i="5"/>
  <c r="J1193" i="5" a="1"/>
  <c r="J1193" i="5"/>
  <c r="J1194" i="5" a="1"/>
  <c r="J1194" i="5"/>
  <c r="J1195" i="5" a="1"/>
  <c r="J1195" i="5"/>
  <c r="J1196" i="5" a="1"/>
  <c r="J1196" i="5"/>
  <c r="J1197" i="5" a="1"/>
  <c r="J1197" i="5"/>
  <c r="J1198" i="5" a="1"/>
  <c r="J1198" i="5"/>
  <c r="J1199" i="5" a="1"/>
  <c r="J1199" i="5"/>
  <c r="J1200" i="5" a="1"/>
  <c r="J1200" i="5"/>
  <c r="J1201" i="5" a="1"/>
  <c r="J1201" i="5"/>
  <c r="J1202" i="5" a="1"/>
  <c r="J1202" i="5"/>
  <c r="J1203" i="5" a="1"/>
  <c r="J1203" i="5"/>
  <c r="J1204" i="5" a="1"/>
  <c r="J1204" i="5"/>
  <c r="J1205" i="5" a="1"/>
  <c r="J1205" i="5"/>
  <c r="J1206" i="5" a="1"/>
  <c r="J1206" i="5"/>
  <c r="J1207" i="5" a="1"/>
  <c r="J1207" i="5"/>
  <c r="J1208" i="5" a="1"/>
  <c r="J1208" i="5"/>
  <c r="J1209" i="5" a="1"/>
  <c r="J1209" i="5"/>
  <c r="J1210" i="5" a="1"/>
  <c r="J1210" i="5"/>
  <c r="J1211" i="5" a="1"/>
  <c r="J1211" i="5"/>
  <c r="J1212" i="5" a="1"/>
  <c r="J1212" i="5"/>
  <c r="J1213" i="5" a="1"/>
  <c r="J1213" i="5"/>
  <c r="J1214" i="5" a="1"/>
  <c r="J1214" i="5"/>
  <c r="J1215" i="5" a="1"/>
  <c r="J1215" i="5"/>
  <c r="J1216" i="5" a="1"/>
  <c r="J1216" i="5"/>
  <c r="J1217" i="5" a="1"/>
  <c r="J1217" i="5"/>
  <c r="J1218" i="5" a="1"/>
  <c r="J1218" i="5"/>
  <c r="J1219" i="5" a="1"/>
  <c r="J1219" i="5"/>
  <c r="J1220" i="5" a="1"/>
  <c r="J1220" i="5"/>
  <c r="J1221" i="5" a="1"/>
  <c r="J1221" i="5"/>
  <c r="J1222" i="5" a="1"/>
  <c r="J1222" i="5"/>
  <c r="J1223" i="5" a="1"/>
  <c r="J1223" i="5"/>
  <c r="J1224" i="5" a="1"/>
  <c r="J1224" i="5"/>
  <c r="J1225" i="5" a="1"/>
  <c r="J1225" i="5"/>
  <c r="J1226" i="5" a="1"/>
  <c r="J1226" i="5"/>
  <c r="J1227" i="5" a="1"/>
  <c r="J1227" i="5"/>
  <c r="J1228" i="5" a="1"/>
  <c r="J1228" i="5"/>
  <c r="J1229" i="5" a="1"/>
  <c r="J1229" i="5"/>
  <c r="J1230" i="5" a="1"/>
  <c r="J1230" i="5"/>
  <c r="J1231" i="5" a="1"/>
  <c r="J1231" i="5"/>
  <c r="J1232" i="5" a="1"/>
  <c r="J1232" i="5"/>
  <c r="J1233" i="5" a="1"/>
  <c r="J1233" i="5"/>
  <c r="J1234" i="5" a="1"/>
  <c r="J1234" i="5"/>
  <c r="J1235" i="5" a="1"/>
  <c r="J1235" i="5"/>
  <c r="J1236" i="5" a="1"/>
  <c r="J1236" i="5"/>
  <c r="J1237" i="5" a="1"/>
  <c r="J1237" i="5"/>
  <c r="J1238" i="5" a="1"/>
  <c r="J1238" i="5"/>
  <c r="J1239" i="5" a="1"/>
  <c r="J1239" i="5"/>
  <c r="J1240" i="5" a="1"/>
  <c r="J1240" i="5"/>
  <c r="J1241" i="5" a="1"/>
  <c r="J1241" i="5"/>
  <c r="J1242" i="5" a="1"/>
  <c r="J1242" i="5"/>
  <c r="J1243" i="5" a="1"/>
  <c r="J1243" i="5"/>
  <c r="J1244" i="5" a="1"/>
  <c r="J1244" i="5"/>
  <c r="J1245" i="5" a="1"/>
  <c r="J1245" i="5"/>
  <c r="J1246" i="5" a="1"/>
  <c r="J1246" i="5"/>
  <c r="J1247" i="5" a="1"/>
  <c r="J1247" i="5"/>
  <c r="J1248" i="5" a="1"/>
  <c r="J1248" i="5"/>
  <c r="J1249" i="5" a="1"/>
  <c r="J1249" i="5"/>
  <c r="J1250" i="5" a="1"/>
  <c r="J1250" i="5"/>
  <c r="J1251" i="5" a="1"/>
  <c r="J1251" i="5"/>
  <c r="J1252" i="5" a="1"/>
  <c r="J1252" i="5"/>
  <c r="J1253" i="5" a="1"/>
  <c r="J1253" i="5"/>
  <c r="J1254" i="5" a="1"/>
  <c r="J1254" i="5"/>
  <c r="J1255" i="5" a="1"/>
  <c r="J1255" i="5"/>
  <c r="J1256" i="5" a="1"/>
  <c r="J1256" i="5"/>
  <c r="J1257" i="5" a="1"/>
  <c r="J1257" i="5"/>
  <c r="J1258" i="5" a="1"/>
  <c r="J1258" i="5"/>
  <c r="J1259" i="5" a="1"/>
  <c r="J1259" i="5"/>
  <c r="J1260" i="5" a="1"/>
  <c r="J1260" i="5"/>
  <c r="J1261" i="5" a="1"/>
  <c r="J1261" i="5"/>
  <c r="J1262" i="5" a="1"/>
  <c r="J1262" i="5"/>
  <c r="J1263" i="5" a="1"/>
  <c r="J1263" i="5"/>
  <c r="J1264" i="5" a="1"/>
  <c r="J1264" i="5"/>
  <c r="J1265" i="5" a="1"/>
  <c r="J1265" i="5"/>
  <c r="J1266" i="5" a="1"/>
  <c r="J1266" i="5"/>
  <c r="J1267" i="5" a="1"/>
  <c r="J1267" i="5"/>
  <c r="J1268" i="5" a="1"/>
  <c r="J1268" i="5"/>
  <c r="J1269" i="5" a="1"/>
  <c r="J1269" i="5"/>
  <c r="J1270" i="5" a="1"/>
  <c r="J1270" i="5"/>
  <c r="J1271" i="5" a="1"/>
  <c r="J1271" i="5"/>
  <c r="J1272" i="5" a="1"/>
  <c r="J1272" i="5"/>
  <c r="J1273" i="5" a="1"/>
  <c r="J1273" i="5"/>
  <c r="J1274" i="5" a="1"/>
  <c r="J1274" i="5"/>
  <c r="J1275" i="5" a="1"/>
  <c r="J1275" i="5"/>
  <c r="J1276" i="5" a="1"/>
  <c r="J1276" i="5"/>
  <c r="J1277" i="5" a="1"/>
  <c r="J1277" i="5"/>
  <c r="J1278" i="5" a="1"/>
  <c r="J1278" i="5"/>
  <c r="J1279" i="5" a="1"/>
  <c r="J1279" i="5"/>
  <c r="J1280" i="5" a="1"/>
  <c r="J1280" i="5"/>
  <c r="J1281" i="5" a="1"/>
  <c r="J1281" i="5"/>
  <c r="J1282" i="5" a="1"/>
  <c r="J1282" i="5"/>
  <c r="J1283" i="5" a="1"/>
  <c r="J1283" i="5"/>
  <c r="J1284" i="5" a="1"/>
  <c r="J1284" i="5"/>
  <c r="J1285" i="5" a="1"/>
  <c r="J1285" i="5"/>
  <c r="J1286" i="5" a="1"/>
  <c r="J1286" i="5"/>
  <c r="J1287" i="5" a="1"/>
  <c r="J1287" i="5"/>
  <c r="J1288" i="5" a="1"/>
  <c r="J1288" i="5"/>
  <c r="J1289" i="5" a="1"/>
  <c r="J1289" i="5"/>
  <c r="J1290" i="5" a="1"/>
  <c r="J1290" i="5"/>
  <c r="J1291" i="5" a="1"/>
  <c r="J1291" i="5"/>
  <c r="J1292" i="5" a="1"/>
  <c r="J1292" i="5"/>
  <c r="J1293" i="5" a="1"/>
  <c r="J1293" i="5"/>
  <c r="J1294" i="5" a="1"/>
  <c r="J1294" i="5"/>
  <c r="J1295" i="5" a="1"/>
  <c r="J1295" i="5"/>
  <c r="J1296" i="5" a="1"/>
  <c r="J1296" i="5"/>
  <c r="J1297" i="5" a="1"/>
  <c r="J1297" i="5"/>
  <c r="J1298" i="5" a="1"/>
  <c r="J1298" i="5"/>
  <c r="J1299" i="5" a="1"/>
  <c r="J1299" i="5"/>
  <c r="J1300" i="5" a="1"/>
  <c r="J1300" i="5"/>
  <c r="J1301" i="5" a="1"/>
  <c r="J1301" i="5"/>
  <c r="J1302" i="5" a="1"/>
  <c r="J1302" i="5"/>
  <c r="J1303" i="5" a="1"/>
  <c r="J1303" i="5"/>
  <c r="J1304" i="5" a="1"/>
  <c r="J1304" i="5"/>
  <c r="J1305" i="5" a="1"/>
  <c r="J1305" i="5"/>
  <c r="J1306" i="5" a="1"/>
  <c r="J1306" i="5"/>
  <c r="J1307" i="5" a="1"/>
  <c r="J1307" i="5"/>
  <c r="J1308" i="5" a="1"/>
  <c r="J1308" i="5"/>
  <c r="J1309" i="5" a="1"/>
  <c r="J1309" i="5"/>
  <c r="J1310" i="5" a="1"/>
  <c r="J1310" i="5"/>
  <c r="J1311" i="5" a="1"/>
  <c r="J1311" i="5"/>
  <c r="J1312" i="5" a="1"/>
  <c r="J1312" i="5"/>
  <c r="J1313" i="5" a="1"/>
  <c r="J1313" i="5"/>
  <c r="J1314" i="5" a="1"/>
  <c r="J1314" i="5"/>
  <c r="J1315" i="5" a="1"/>
  <c r="J1315" i="5"/>
  <c r="J1316" i="5" a="1"/>
  <c r="J1316" i="5"/>
  <c r="J1317" i="5" a="1"/>
  <c r="J1317" i="5"/>
  <c r="J1318" i="5" a="1"/>
  <c r="J1318" i="5"/>
  <c r="J1319" i="5" a="1"/>
  <c r="J1319" i="5"/>
  <c r="J1320" i="5" a="1"/>
  <c r="J1320" i="5"/>
  <c r="J1321" i="5" a="1"/>
  <c r="J1321" i="5"/>
  <c r="J1322" i="5" a="1"/>
  <c r="J1322" i="5"/>
  <c r="J1323" i="5" a="1"/>
  <c r="J1323" i="5"/>
  <c r="J1324" i="5" a="1"/>
  <c r="J1324" i="5"/>
  <c r="J1325" i="5" a="1"/>
  <c r="J1325" i="5"/>
  <c r="J1326" i="5" a="1"/>
  <c r="J1326" i="5"/>
  <c r="J1327" i="5" a="1"/>
  <c r="J1327" i="5"/>
  <c r="J1328" i="5" a="1"/>
  <c r="J1328" i="5"/>
  <c r="J1329" i="5" a="1"/>
  <c r="J1329" i="5"/>
  <c r="J1330" i="5" a="1"/>
  <c r="J1330" i="5"/>
  <c r="J1331" i="5" a="1"/>
  <c r="J1331" i="5"/>
  <c r="J1332" i="5" a="1"/>
  <c r="J1332" i="5"/>
  <c r="J1333" i="5" a="1"/>
  <c r="J1333" i="5"/>
  <c r="J1334" i="5" a="1"/>
  <c r="J1334" i="5"/>
  <c r="J1335" i="5" a="1"/>
  <c r="J1335" i="5"/>
  <c r="J1336" i="5" a="1"/>
  <c r="J1336" i="5"/>
  <c r="J1337" i="5" a="1"/>
  <c r="J1337" i="5"/>
  <c r="J1338" i="5" a="1"/>
  <c r="J1338" i="5"/>
  <c r="J1339" i="5" a="1"/>
  <c r="J1339" i="5"/>
  <c r="J1340" i="5" a="1"/>
  <c r="J1340" i="5"/>
  <c r="J1341" i="5" a="1"/>
  <c r="J1341" i="5"/>
  <c r="J1342" i="5" a="1"/>
  <c r="J1342" i="5"/>
  <c r="J1343" i="5" a="1"/>
  <c r="J1343" i="5"/>
  <c r="J1344" i="5" a="1"/>
  <c r="J1344" i="5"/>
  <c r="J1345" i="5" a="1"/>
  <c r="J1345" i="5"/>
  <c r="J1346" i="5" a="1"/>
  <c r="J1346" i="5"/>
  <c r="J1347" i="5" a="1"/>
  <c r="J1347" i="5"/>
  <c r="J1348" i="5" a="1"/>
  <c r="J1348" i="5"/>
  <c r="J1349" i="5" a="1"/>
  <c r="J1349" i="5"/>
  <c r="J1350" i="5" a="1"/>
  <c r="J1350" i="5"/>
  <c r="J1351" i="5" a="1"/>
  <c r="J1351" i="5"/>
  <c r="J1352" i="5" a="1"/>
  <c r="J1352" i="5"/>
  <c r="J1353" i="5" a="1"/>
  <c r="J1353" i="5"/>
  <c r="J1354" i="5" a="1"/>
  <c r="J1354" i="5"/>
  <c r="J1355" i="5" a="1"/>
  <c r="J1355" i="5"/>
  <c r="J1356" i="5" a="1"/>
  <c r="J1356" i="5"/>
  <c r="J1357" i="5" a="1"/>
  <c r="J1357" i="5"/>
  <c r="J1358" i="5" a="1"/>
  <c r="J1358" i="5"/>
  <c r="J1359" i="5" a="1"/>
  <c r="J1359" i="5"/>
  <c r="J1360" i="5" a="1"/>
  <c r="J1360" i="5"/>
  <c r="J1361" i="5" a="1"/>
  <c r="J1361" i="5"/>
  <c r="J1362" i="5" a="1"/>
  <c r="J1362" i="5"/>
  <c r="J1363" i="5" a="1"/>
  <c r="J1363" i="5"/>
  <c r="J1364" i="5" a="1"/>
  <c r="J1364" i="5"/>
  <c r="J1365" i="5" a="1"/>
  <c r="J1365" i="5"/>
  <c r="J1366" i="5" a="1"/>
  <c r="J1366" i="5"/>
  <c r="J1367" i="5" a="1"/>
  <c r="J1367" i="5"/>
  <c r="J1368" i="5" a="1"/>
  <c r="J1368" i="5"/>
  <c r="J1369" i="5" a="1"/>
  <c r="J1369" i="5"/>
  <c r="J1370" i="5" a="1"/>
  <c r="J1370" i="5"/>
  <c r="J1371" i="5" a="1"/>
  <c r="J1371" i="5"/>
  <c r="J1372" i="5" a="1"/>
  <c r="J1372" i="5"/>
  <c r="J1373" i="5" a="1"/>
  <c r="J1373" i="5"/>
  <c r="J1374" i="5" a="1"/>
  <c r="J1374" i="5"/>
  <c r="J1375" i="5" a="1"/>
  <c r="J1375" i="5"/>
  <c r="J1376" i="5" a="1"/>
  <c r="J1376" i="5"/>
  <c r="J1377" i="5" a="1"/>
  <c r="J1377" i="5"/>
  <c r="J1378" i="5" a="1"/>
  <c r="J1378" i="5"/>
  <c r="J1379" i="5" a="1"/>
  <c r="J1379" i="5"/>
  <c r="J1380" i="5" a="1"/>
  <c r="J1380" i="5"/>
  <c r="J1381" i="5" a="1"/>
  <c r="J1381" i="5"/>
  <c r="J1382" i="5" a="1"/>
  <c r="J1382" i="5"/>
  <c r="J1383" i="5" a="1"/>
  <c r="J1383" i="5"/>
  <c r="J1384" i="5" a="1"/>
  <c r="J1384" i="5"/>
  <c r="J1385" i="5" a="1"/>
  <c r="J1385" i="5"/>
  <c r="J1386" i="5" a="1"/>
  <c r="J1386" i="5"/>
  <c r="J1387" i="5" a="1"/>
  <c r="J1387" i="5"/>
  <c r="J1388" i="5" a="1"/>
  <c r="J1388" i="5"/>
  <c r="J1389" i="5" a="1"/>
  <c r="J1389" i="5"/>
  <c r="J1390" i="5" a="1"/>
  <c r="J1390" i="5"/>
  <c r="J1391" i="5" a="1"/>
  <c r="J1391" i="5"/>
  <c r="J1392" i="5" a="1"/>
  <c r="J1392" i="5"/>
  <c r="J1393" i="5" a="1"/>
  <c r="J1393" i="5"/>
  <c r="J1394" i="5" a="1"/>
  <c r="J1394" i="5"/>
  <c r="J1395" i="5" a="1"/>
  <c r="J1395" i="5"/>
  <c r="J1396" i="5" a="1"/>
  <c r="J1396" i="5"/>
  <c r="J1397" i="5" a="1"/>
  <c r="J1397" i="5"/>
  <c r="J1398" i="5" a="1"/>
  <c r="J1398" i="5"/>
  <c r="J1399" i="5" a="1"/>
  <c r="J1399" i="5"/>
  <c r="J1400" i="5" a="1"/>
  <c r="J1400" i="5"/>
  <c r="J1401" i="5" a="1"/>
  <c r="J1401" i="5"/>
  <c r="J1402" i="5" a="1"/>
  <c r="J1402" i="5"/>
  <c r="J1403" i="5" a="1"/>
  <c r="J1403" i="5"/>
  <c r="J1404" i="5" a="1"/>
  <c r="J1404" i="5"/>
  <c r="J1405" i="5" a="1"/>
  <c r="J1405" i="5"/>
  <c r="J1406" i="5" a="1"/>
  <c r="J1406" i="5"/>
  <c r="J1407" i="5" a="1"/>
  <c r="J1407" i="5"/>
  <c r="J1408" i="5" a="1"/>
  <c r="J1408" i="5"/>
  <c r="J1409" i="5" a="1"/>
  <c r="J1409" i="5"/>
  <c r="J1410" i="5" a="1"/>
  <c r="J1410" i="5"/>
  <c r="J1411" i="5" a="1"/>
  <c r="J1411" i="5"/>
  <c r="J1412" i="5" a="1"/>
  <c r="J1412" i="5"/>
  <c r="J1413" i="5" a="1"/>
  <c r="J1413" i="5"/>
  <c r="J1414" i="5" a="1"/>
  <c r="J1414" i="5"/>
  <c r="J1415" i="5" a="1"/>
  <c r="J1415" i="5"/>
  <c r="J1416" i="5" a="1"/>
  <c r="J1416" i="5"/>
  <c r="J1417" i="5" a="1"/>
  <c r="J1417" i="5"/>
  <c r="J1418" i="5" a="1"/>
  <c r="J1418" i="5"/>
  <c r="J1419" i="5" a="1"/>
  <c r="J1419" i="5"/>
  <c r="J1420" i="5" a="1"/>
  <c r="J1420" i="5"/>
  <c r="J1421" i="5" a="1"/>
  <c r="J1421" i="5"/>
  <c r="J1422" i="5" a="1"/>
  <c r="J1422" i="5"/>
  <c r="J1423" i="5" a="1"/>
  <c r="J1423" i="5"/>
  <c r="J1424" i="5" a="1"/>
  <c r="J1424" i="5"/>
  <c r="J1425" i="5" a="1"/>
  <c r="J1425" i="5"/>
  <c r="J1426" i="5" a="1"/>
  <c r="J1426" i="5"/>
  <c r="J1427" i="5" a="1"/>
  <c r="J1427" i="5"/>
  <c r="J1428" i="5" a="1"/>
  <c r="J1428" i="5"/>
  <c r="J1429" i="5" a="1"/>
  <c r="J1429" i="5"/>
  <c r="J1430" i="5" a="1"/>
  <c r="J1430" i="5"/>
  <c r="J1431" i="5" a="1"/>
  <c r="J1431" i="5"/>
  <c r="J1432" i="5" a="1"/>
  <c r="J1432" i="5"/>
  <c r="J1433" i="5" a="1"/>
  <c r="J1433" i="5"/>
  <c r="J1434" i="5" a="1"/>
  <c r="J1434" i="5"/>
  <c r="J1435" i="5" a="1"/>
  <c r="J1435" i="5"/>
  <c r="J1436" i="5" a="1"/>
  <c r="J1436" i="5"/>
  <c r="J1437" i="5" a="1"/>
  <c r="J1437" i="5"/>
  <c r="J1438" i="5" a="1"/>
  <c r="J1438" i="5"/>
  <c r="J1439" i="5" a="1"/>
  <c r="J1439" i="5"/>
  <c r="J1440" i="5" a="1"/>
  <c r="J1440" i="5"/>
  <c r="J1441" i="5" a="1"/>
  <c r="J1441" i="5"/>
  <c r="J1442" i="5" a="1"/>
  <c r="J1442" i="5"/>
  <c r="J1443" i="5" a="1"/>
  <c r="J1443" i="5"/>
  <c r="J1444" i="5" a="1"/>
  <c r="J1444" i="5"/>
  <c r="J1445" i="5" a="1"/>
  <c r="J1445" i="5"/>
  <c r="J1446" i="5" a="1"/>
  <c r="J1446" i="5"/>
  <c r="J1447" i="5" a="1"/>
  <c r="J1447" i="5"/>
  <c r="J1448" i="5" a="1"/>
  <c r="J1448" i="5"/>
  <c r="J1449" i="5" a="1"/>
  <c r="J1449" i="5"/>
  <c r="J1450" i="5" a="1"/>
  <c r="J1450" i="5"/>
  <c r="J1451" i="5" a="1"/>
  <c r="J1451" i="5"/>
  <c r="J1452" i="5" a="1"/>
  <c r="J1452" i="5"/>
  <c r="J1453" i="5" a="1"/>
  <c r="J1453" i="5"/>
  <c r="J1454" i="5" a="1"/>
  <c r="J1454" i="5"/>
  <c r="J1455" i="5" a="1"/>
  <c r="J1455" i="5"/>
  <c r="J1456" i="5" a="1"/>
  <c r="J1456" i="5"/>
  <c r="J1457" i="5" a="1"/>
  <c r="J1457" i="5"/>
  <c r="J1458" i="5" a="1"/>
  <c r="J1458" i="5"/>
  <c r="J1459" i="5" a="1"/>
  <c r="J1459" i="5"/>
  <c r="J1460" i="5" a="1"/>
  <c r="J1460" i="5"/>
  <c r="J1461" i="5" a="1"/>
  <c r="J1461" i="5"/>
  <c r="J1462" i="5" a="1"/>
  <c r="J1462" i="5"/>
  <c r="J1463" i="5" a="1"/>
  <c r="J1463" i="5"/>
  <c r="J1464" i="5" a="1"/>
  <c r="J1464" i="5"/>
  <c r="J1465" i="5" a="1"/>
  <c r="J1465" i="5"/>
  <c r="J1466" i="5" a="1"/>
  <c r="J1466" i="5"/>
  <c r="J1467" i="5" a="1"/>
  <c r="J1467" i="5"/>
  <c r="J1468" i="5" a="1"/>
  <c r="J1468" i="5"/>
  <c r="J1469" i="5" a="1"/>
  <c r="J1469" i="5"/>
  <c r="J1470" i="5" a="1"/>
  <c r="J1470" i="5"/>
  <c r="J1471" i="5" a="1"/>
  <c r="J1471" i="5"/>
  <c r="J1472" i="5" a="1"/>
  <c r="J1472" i="5"/>
  <c r="J1473" i="5" a="1"/>
  <c r="J1473" i="5"/>
  <c r="J1474" i="5" a="1"/>
  <c r="J1474" i="5"/>
  <c r="J1475" i="5" a="1"/>
  <c r="J1475" i="5"/>
  <c r="J1476" i="5" a="1"/>
  <c r="J1476" i="5"/>
  <c r="J1477" i="5" a="1"/>
  <c r="J1477" i="5"/>
  <c r="J1478" i="5" a="1"/>
  <c r="J1478" i="5"/>
  <c r="J1479" i="5" a="1"/>
  <c r="J1479" i="5"/>
  <c r="J1480" i="5" a="1"/>
  <c r="J1480" i="5"/>
  <c r="J1481" i="5" a="1"/>
  <c r="J1481" i="5"/>
  <c r="J1482" i="5" a="1"/>
  <c r="J1482" i="5"/>
  <c r="J1483" i="5" a="1"/>
  <c r="J1483" i="5"/>
  <c r="J1484" i="5" a="1"/>
  <c r="J1484" i="5"/>
  <c r="J1485" i="5" a="1"/>
  <c r="J1485" i="5"/>
  <c r="J1486" i="5" a="1"/>
  <c r="J1486" i="5"/>
  <c r="J1487" i="5" a="1"/>
  <c r="J1487" i="5"/>
  <c r="J1488" i="5" a="1"/>
  <c r="J1488" i="5"/>
  <c r="J1489" i="5" a="1"/>
  <c r="J1489" i="5"/>
  <c r="J1490" i="5" a="1"/>
  <c r="J1490" i="5"/>
  <c r="J1491" i="5" a="1"/>
  <c r="J1491" i="5"/>
  <c r="J1492" i="5" a="1"/>
  <c r="J1492" i="5"/>
  <c r="J1493" i="5" a="1"/>
  <c r="J1493" i="5"/>
  <c r="J1494" i="5" a="1"/>
  <c r="J1494" i="5"/>
  <c r="J1495" i="5" a="1"/>
  <c r="J1495" i="5"/>
  <c r="J1496" i="5" a="1"/>
  <c r="J1496" i="5"/>
  <c r="J1497" i="5" a="1"/>
  <c r="J1497" i="5"/>
  <c r="J1498" i="5" a="1"/>
  <c r="J1498" i="5"/>
  <c r="J1499" i="5" a="1"/>
  <c r="J1499" i="5"/>
  <c r="J1500" i="5" a="1"/>
  <c r="J1500" i="5"/>
  <c r="J1501" i="5" a="1"/>
  <c r="J1501" i="5"/>
  <c r="J1502" i="5" a="1"/>
  <c r="J1502" i="5"/>
  <c r="J1503" i="5" a="1"/>
  <c r="J1503" i="5"/>
  <c r="J1504" i="5" a="1"/>
  <c r="J1504" i="5"/>
  <c r="J1505" i="5" a="1"/>
  <c r="J1505" i="5"/>
  <c r="J1506" i="5" a="1"/>
  <c r="J1506" i="5"/>
  <c r="J1507" i="5" a="1"/>
  <c r="J1507" i="5"/>
  <c r="J1508" i="5" a="1"/>
  <c r="J1508" i="5"/>
  <c r="J1509" i="5" a="1"/>
  <c r="J1509" i="5"/>
  <c r="J1510" i="5" a="1"/>
  <c r="J1510" i="5"/>
  <c r="J1511" i="5" a="1"/>
  <c r="J1511" i="5"/>
  <c r="J1512" i="5" a="1"/>
  <c r="J1512" i="5"/>
  <c r="J1513" i="5" a="1"/>
  <c r="J1513" i="5"/>
  <c r="J1514" i="5" a="1"/>
  <c r="J1514" i="5"/>
  <c r="J1515" i="5" a="1"/>
  <c r="J1515" i="5"/>
  <c r="J1516" i="5" a="1"/>
  <c r="J1516" i="5"/>
  <c r="J1517" i="5" a="1"/>
  <c r="J1517" i="5"/>
  <c r="J1518" i="5" a="1"/>
  <c r="J1518" i="5"/>
  <c r="J1519" i="5" a="1"/>
  <c r="J1519" i="5"/>
  <c r="J1520" i="5" a="1"/>
  <c r="J1520" i="5"/>
  <c r="J1521" i="5" a="1"/>
  <c r="J1521" i="5"/>
  <c r="J1522" i="5" a="1"/>
  <c r="J1522" i="5"/>
  <c r="J1523" i="5" a="1"/>
  <c r="J1523" i="5"/>
  <c r="J1524" i="5" a="1"/>
  <c r="J1524" i="5"/>
  <c r="J1525" i="5" a="1"/>
  <c r="J1525" i="5"/>
  <c r="J1526" i="5" a="1"/>
  <c r="J1526" i="5"/>
  <c r="J1527" i="5" a="1"/>
  <c r="J1527" i="5"/>
  <c r="J1528" i="5" a="1"/>
  <c r="J1528" i="5"/>
  <c r="J1529" i="5" a="1"/>
  <c r="J1529" i="5"/>
  <c r="J1530" i="5" a="1"/>
  <c r="J1530" i="5"/>
  <c r="J1531" i="5" a="1"/>
  <c r="J1531" i="5"/>
  <c r="J1532" i="5" a="1"/>
  <c r="J1532" i="5"/>
  <c r="J1533" i="5" a="1"/>
  <c r="J1533" i="5"/>
  <c r="J1534" i="5" a="1"/>
  <c r="J1534" i="5"/>
  <c r="J1535" i="5" a="1"/>
  <c r="J1535" i="5"/>
  <c r="J1536" i="5" a="1"/>
  <c r="J1536" i="5"/>
  <c r="J1537" i="5" a="1"/>
  <c r="J1537" i="5"/>
  <c r="J1538" i="5" a="1"/>
  <c r="J1538" i="5"/>
  <c r="J1539" i="5" a="1"/>
  <c r="J1539" i="5"/>
  <c r="J1540" i="5" a="1"/>
  <c r="J1540" i="5"/>
  <c r="J1541" i="5" a="1"/>
  <c r="J1541" i="5"/>
  <c r="J1542" i="5" a="1"/>
  <c r="J1542" i="5"/>
  <c r="J1543" i="5" a="1"/>
  <c r="J1543" i="5"/>
  <c r="J1544" i="5" a="1"/>
  <c r="J1544" i="5"/>
  <c r="J1545" i="5" a="1"/>
  <c r="J1545" i="5"/>
  <c r="J1546" i="5" a="1"/>
  <c r="J1546" i="5"/>
  <c r="J1547" i="5" a="1"/>
  <c r="J1547" i="5"/>
  <c r="J1548" i="5" a="1"/>
  <c r="J1548" i="5"/>
  <c r="J1549" i="5" a="1"/>
  <c r="J1549" i="5"/>
  <c r="J1550" i="5" a="1"/>
  <c r="J1550" i="5"/>
  <c r="J1551" i="5" a="1"/>
  <c r="J1551" i="5"/>
  <c r="J1552" i="5" a="1"/>
  <c r="J1552" i="5"/>
  <c r="J1553" i="5" a="1"/>
  <c r="J1553" i="5"/>
  <c r="J1554" i="5" a="1"/>
  <c r="J1554" i="5"/>
  <c r="J1555" i="5" a="1"/>
  <c r="J1555" i="5"/>
  <c r="J1556" i="5" a="1"/>
  <c r="J1556" i="5"/>
  <c r="J1557" i="5" a="1"/>
  <c r="J1557" i="5"/>
  <c r="J1558" i="5" a="1"/>
  <c r="J1558" i="5"/>
  <c r="J1559" i="5" a="1"/>
  <c r="J1559" i="5"/>
  <c r="J1560" i="5" a="1"/>
  <c r="J1560" i="5"/>
  <c r="J1561" i="5" a="1"/>
  <c r="J1561" i="5"/>
  <c r="J1562" i="5" a="1"/>
  <c r="J1562" i="5"/>
  <c r="J1563" i="5" a="1"/>
  <c r="J1563" i="5"/>
  <c r="J1564" i="5" a="1"/>
  <c r="J1564" i="5"/>
  <c r="J1565" i="5" a="1"/>
  <c r="J1565" i="5"/>
  <c r="J1566" i="5" a="1"/>
  <c r="J1566" i="5"/>
  <c r="J1567" i="5" a="1"/>
  <c r="J1567" i="5"/>
  <c r="J1568" i="5" a="1"/>
  <c r="J1568" i="5"/>
  <c r="J1569" i="5" a="1"/>
  <c r="J1569" i="5"/>
  <c r="J1570" i="5" a="1"/>
  <c r="J1570" i="5"/>
  <c r="J1571" i="5" a="1"/>
  <c r="J1571" i="5"/>
  <c r="J1572" i="5" a="1"/>
  <c r="J1572" i="5"/>
  <c r="J1573" i="5" a="1"/>
  <c r="J1573" i="5"/>
  <c r="J1574" i="5" a="1"/>
  <c r="J1574" i="5"/>
  <c r="J1575" i="5" a="1"/>
  <c r="J1575" i="5"/>
  <c r="J1576" i="5" a="1"/>
  <c r="J1576" i="5"/>
  <c r="J1577" i="5" a="1"/>
  <c r="J1577" i="5"/>
  <c r="J1578" i="5" a="1"/>
  <c r="J1578" i="5"/>
  <c r="J1579" i="5" a="1"/>
  <c r="J1579" i="5"/>
  <c r="J1580" i="5" a="1"/>
  <c r="J1580" i="5"/>
  <c r="J1581" i="5" a="1"/>
  <c r="J1581" i="5"/>
  <c r="J1582" i="5" a="1"/>
  <c r="J1582" i="5"/>
  <c r="J1583" i="5" a="1"/>
  <c r="J1583" i="5"/>
  <c r="J1584" i="5" a="1"/>
  <c r="J1584" i="5"/>
  <c r="J1585" i="5" a="1"/>
  <c r="J1585" i="5"/>
  <c r="J1586" i="5" a="1"/>
  <c r="J1586" i="5"/>
  <c r="J1587" i="5" a="1"/>
  <c r="J1587" i="5"/>
  <c r="J1588" i="5" a="1"/>
  <c r="J1588" i="5"/>
  <c r="J1589" i="5" a="1"/>
  <c r="J1589" i="5"/>
  <c r="J1590" i="5" a="1"/>
  <c r="J1590" i="5"/>
  <c r="J1591" i="5" a="1"/>
  <c r="J1591" i="5"/>
  <c r="J1592" i="5" a="1"/>
  <c r="J1592" i="5"/>
  <c r="J1593" i="5" a="1"/>
  <c r="J1593" i="5"/>
  <c r="J1594" i="5" a="1"/>
  <c r="J1594" i="5"/>
  <c r="J1595" i="5" a="1"/>
  <c r="J1595" i="5"/>
  <c r="J1596" i="5" a="1"/>
  <c r="J1596" i="5"/>
  <c r="J1597" i="5" a="1"/>
  <c r="J1597" i="5"/>
  <c r="J1598" i="5" a="1"/>
  <c r="J1598" i="5"/>
  <c r="J1599" i="5" a="1"/>
  <c r="J1599" i="5"/>
  <c r="J1600" i="5" a="1"/>
  <c r="J1600" i="5"/>
  <c r="J1601" i="5" a="1"/>
  <c r="J1601" i="5"/>
  <c r="J1602" i="5" a="1"/>
  <c r="J1602" i="5"/>
  <c r="J1603" i="5" a="1"/>
  <c r="J1603" i="5"/>
  <c r="J1604" i="5" a="1"/>
  <c r="J1604" i="5"/>
  <c r="J1605" i="5" a="1"/>
  <c r="J1605" i="5"/>
  <c r="J1606" i="5" a="1"/>
  <c r="J1606" i="5"/>
  <c r="J1607" i="5" a="1"/>
  <c r="J1607" i="5"/>
  <c r="J1608" i="5" a="1"/>
  <c r="J1608" i="5"/>
  <c r="J1609" i="5" a="1"/>
  <c r="J1609" i="5"/>
  <c r="J1610" i="5" a="1"/>
  <c r="J1610" i="5"/>
  <c r="J1611" i="5" a="1"/>
  <c r="J1611" i="5"/>
  <c r="J1612" i="5" a="1"/>
  <c r="J1612" i="5"/>
  <c r="J1613" i="5" a="1"/>
  <c r="J1613" i="5"/>
  <c r="J1614" i="5" a="1"/>
  <c r="J1614" i="5"/>
  <c r="J1615" i="5" a="1"/>
  <c r="J1615" i="5"/>
  <c r="J1616" i="5" a="1"/>
  <c r="J1616" i="5"/>
  <c r="J1617" i="5" a="1"/>
  <c r="J1617" i="5"/>
  <c r="J1618" i="5" a="1"/>
  <c r="J1618" i="5"/>
  <c r="J1619" i="5" a="1"/>
  <c r="J1619" i="5"/>
  <c r="J1620" i="5" a="1"/>
  <c r="J1620" i="5"/>
  <c r="J1621" i="5" a="1"/>
  <c r="J1621" i="5"/>
  <c r="J1622" i="5" a="1"/>
  <c r="J1622" i="5"/>
  <c r="J1623" i="5" a="1"/>
  <c r="J1623" i="5"/>
  <c r="J1624" i="5" a="1"/>
  <c r="J1624" i="5"/>
  <c r="J1625" i="5" a="1"/>
  <c r="J1625" i="5"/>
  <c r="J1626" i="5" a="1"/>
  <c r="J1626" i="5"/>
  <c r="J1627" i="5" a="1"/>
  <c r="J1627" i="5"/>
  <c r="J1628" i="5" a="1"/>
  <c r="J1628" i="5"/>
  <c r="J1629" i="5" a="1"/>
  <c r="J1629" i="5"/>
  <c r="J1630" i="5" a="1"/>
  <c r="J1630" i="5"/>
  <c r="J1631" i="5" a="1"/>
  <c r="J1631" i="5"/>
  <c r="J1632" i="5" a="1"/>
  <c r="J1632" i="5"/>
  <c r="J1633" i="5" a="1"/>
  <c r="J1633" i="5"/>
  <c r="J1634" i="5" a="1"/>
  <c r="J1634" i="5"/>
  <c r="J1635" i="5" a="1"/>
  <c r="J1635" i="5"/>
  <c r="J1636" i="5" a="1"/>
  <c r="J1636" i="5"/>
  <c r="J1637" i="5" a="1"/>
  <c r="J1637" i="5"/>
  <c r="J1638" i="5" a="1"/>
  <c r="J1638" i="5"/>
  <c r="J1639" i="5" a="1"/>
  <c r="J1639" i="5"/>
  <c r="J1640" i="5" a="1"/>
  <c r="J1640" i="5"/>
  <c r="J1641" i="5" a="1"/>
  <c r="J1641" i="5"/>
  <c r="J1642" i="5" a="1"/>
  <c r="J1642" i="5"/>
  <c r="J1643" i="5" a="1"/>
  <c r="J1643" i="5"/>
  <c r="J1644" i="5" a="1"/>
  <c r="J1644" i="5"/>
  <c r="J1645" i="5" a="1"/>
  <c r="J1645" i="5"/>
  <c r="J1646" i="5" a="1"/>
  <c r="J1646" i="5"/>
  <c r="J1647" i="5" a="1"/>
  <c r="J1647" i="5"/>
  <c r="J1648" i="5" a="1"/>
  <c r="J1648" i="5"/>
  <c r="J1649" i="5" a="1"/>
  <c r="J1649" i="5"/>
  <c r="J1650" i="5" a="1"/>
  <c r="J1650" i="5"/>
  <c r="J1651" i="5" a="1"/>
  <c r="J1651" i="5"/>
  <c r="J1652" i="5" a="1"/>
  <c r="J1652" i="5"/>
  <c r="J1653" i="5" a="1"/>
  <c r="J1653" i="5"/>
  <c r="J1654" i="5" a="1"/>
  <c r="J1654" i="5"/>
  <c r="J1655" i="5" a="1"/>
  <c r="J1655" i="5"/>
  <c r="J1656" i="5" a="1"/>
  <c r="J1656" i="5"/>
  <c r="J1657" i="5" a="1"/>
  <c r="J1657" i="5"/>
  <c r="J1658" i="5" a="1"/>
  <c r="J1658" i="5"/>
  <c r="J1659" i="5" a="1"/>
  <c r="J1659" i="5"/>
  <c r="J1660" i="5" a="1"/>
  <c r="J1660" i="5"/>
  <c r="J1661" i="5" a="1"/>
  <c r="J1661" i="5"/>
  <c r="J1662" i="5" a="1"/>
  <c r="J1662" i="5"/>
  <c r="J1663" i="5" a="1"/>
  <c r="J1663" i="5"/>
  <c r="J1664" i="5" a="1"/>
  <c r="J1664" i="5"/>
  <c r="J1665" i="5" a="1"/>
  <c r="J1665" i="5"/>
  <c r="J1666" i="5" a="1"/>
  <c r="J1666" i="5"/>
  <c r="J1667" i="5" a="1"/>
  <c r="J1667" i="5"/>
  <c r="J1668" i="5" a="1"/>
  <c r="J1668" i="5"/>
  <c r="J1669" i="5" a="1"/>
  <c r="J1669" i="5"/>
  <c r="J1670" i="5" a="1"/>
  <c r="J1670" i="5"/>
  <c r="J1671" i="5" a="1"/>
  <c r="J1671" i="5"/>
  <c r="J1672" i="5" a="1"/>
  <c r="J1672" i="5"/>
  <c r="J1673" i="5" a="1"/>
  <c r="J1673" i="5"/>
  <c r="J1674" i="5" a="1"/>
  <c r="J1674" i="5"/>
  <c r="J1675" i="5" a="1"/>
  <c r="J1675" i="5"/>
  <c r="J1676" i="5" a="1"/>
  <c r="J1676" i="5"/>
  <c r="J1677" i="5" a="1"/>
  <c r="J1677" i="5"/>
  <c r="J1678" i="5" a="1"/>
  <c r="J1678" i="5"/>
  <c r="J1679" i="5" a="1"/>
  <c r="J1679" i="5"/>
  <c r="J1680" i="5" a="1"/>
  <c r="J1680" i="5"/>
  <c r="J1681" i="5" a="1"/>
  <c r="J1681" i="5"/>
  <c r="J1682" i="5" a="1"/>
  <c r="J1682" i="5"/>
  <c r="J1683" i="5" a="1"/>
  <c r="J1683" i="5"/>
  <c r="J1684" i="5" a="1"/>
  <c r="J1684" i="5"/>
  <c r="J1685" i="5" a="1"/>
  <c r="J1685" i="5"/>
  <c r="J1686" i="5" a="1"/>
  <c r="J1686" i="5"/>
  <c r="J1687" i="5" a="1"/>
  <c r="J1687" i="5"/>
  <c r="J1688" i="5" a="1"/>
  <c r="J1688" i="5"/>
  <c r="J1689" i="5" a="1"/>
  <c r="J1689" i="5"/>
  <c r="J1690" i="5" a="1"/>
  <c r="J1690" i="5"/>
  <c r="J1691" i="5" a="1"/>
  <c r="J1691" i="5"/>
  <c r="J1692" i="5" a="1"/>
  <c r="J1692" i="5"/>
  <c r="J1693" i="5" a="1"/>
  <c r="J1693" i="5"/>
  <c r="J1694" i="5" a="1"/>
  <c r="J1694" i="5"/>
  <c r="J1695" i="5" a="1"/>
  <c r="J1695" i="5"/>
  <c r="J1696" i="5" a="1"/>
  <c r="J1696" i="5"/>
  <c r="J1697" i="5" a="1"/>
  <c r="J1697" i="5"/>
  <c r="J1698" i="5" a="1"/>
  <c r="J1698" i="5"/>
  <c r="J1699" i="5" a="1"/>
  <c r="J1699" i="5"/>
  <c r="J1700" i="5" a="1"/>
  <c r="J1700" i="5"/>
  <c r="J1701" i="5" a="1"/>
  <c r="J1701" i="5"/>
  <c r="J1702" i="5" a="1"/>
  <c r="J1702" i="5"/>
  <c r="J1703" i="5" a="1"/>
  <c r="J1703" i="5"/>
  <c r="J1704" i="5" a="1"/>
  <c r="J1704" i="5"/>
  <c r="J1705" i="5" a="1"/>
  <c r="J1705" i="5"/>
  <c r="J1706" i="5" a="1"/>
  <c r="J1706" i="5"/>
  <c r="J1707" i="5" a="1"/>
  <c r="J1707" i="5"/>
  <c r="J1708" i="5" a="1"/>
  <c r="J1708" i="5"/>
  <c r="J1709" i="5" a="1"/>
  <c r="J1709" i="5"/>
  <c r="J1710" i="5" a="1"/>
  <c r="J1710" i="5"/>
  <c r="J1711" i="5" a="1"/>
  <c r="J1711" i="5"/>
  <c r="J1712" i="5" a="1"/>
  <c r="J1712" i="5"/>
  <c r="J1713" i="5" a="1"/>
  <c r="J1713" i="5"/>
  <c r="J1714" i="5" a="1"/>
  <c r="J1714" i="5"/>
  <c r="J1715" i="5" a="1"/>
  <c r="J1715" i="5"/>
  <c r="J1716" i="5" a="1"/>
  <c r="J1716" i="5"/>
  <c r="J1717" i="5" a="1"/>
  <c r="J1717" i="5"/>
  <c r="J1718" i="5" a="1"/>
  <c r="J1718" i="5"/>
  <c r="J1719" i="5" a="1"/>
  <c r="J1719" i="5"/>
  <c r="J1720" i="5" a="1"/>
  <c r="J1720" i="5"/>
  <c r="J1721" i="5" a="1"/>
  <c r="J1721" i="5"/>
  <c r="J1722" i="5" a="1"/>
  <c r="J1722" i="5"/>
  <c r="J1723" i="5" a="1"/>
  <c r="J1723" i="5"/>
  <c r="J1724" i="5" a="1"/>
  <c r="J1724" i="5"/>
  <c r="J1725" i="5" a="1"/>
  <c r="J1725" i="5"/>
  <c r="J1726" i="5" a="1"/>
  <c r="J1726" i="5"/>
  <c r="J1727" i="5" a="1"/>
  <c r="J1727" i="5"/>
  <c r="J1728" i="5" a="1"/>
  <c r="J1728" i="5"/>
  <c r="J1729" i="5" a="1"/>
  <c r="J1729" i="5"/>
  <c r="J1730" i="5" a="1"/>
  <c r="J1730" i="5"/>
  <c r="J1731" i="5" a="1"/>
  <c r="J1731" i="5"/>
  <c r="J1732" i="5" a="1"/>
  <c r="J1732" i="5"/>
  <c r="J1733" i="5" a="1"/>
  <c r="J1733" i="5"/>
  <c r="J1734" i="5" a="1"/>
  <c r="J1734" i="5"/>
  <c r="J1735" i="5" a="1"/>
  <c r="J1735" i="5"/>
  <c r="J1736" i="5" a="1"/>
  <c r="J1736" i="5"/>
  <c r="J1737" i="5" a="1"/>
  <c r="J1737" i="5"/>
  <c r="J1738" i="5" a="1"/>
  <c r="J1738" i="5"/>
  <c r="J1739" i="5" a="1"/>
  <c r="J1739" i="5"/>
  <c r="J1740" i="5" a="1"/>
  <c r="J1740" i="5"/>
  <c r="J1741" i="5" a="1"/>
  <c r="J1741" i="5"/>
  <c r="J1742" i="5" a="1"/>
  <c r="J1742" i="5"/>
  <c r="J1743" i="5" a="1"/>
  <c r="J1743" i="5"/>
  <c r="J1744" i="5" a="1"/>
  <c r="J1744" i="5"/>
  <c r="J1745" i="5" a="1"/>
  <c r="J1745" i="5"/>
  <c r="J1746" i="5" a="1"/>
  <c r="J1746" i="5"/>
  <c r="J1747" i="5" a="1"/>
  <c r="J1747" i="5"/>
  <c r="J1748" i="5" a="1"/>
  <c r="J1748" i="5"/>
  <c r="J1749" i="5" a="1"/>
  <c r="J1749" i="5"/>
  <c r="J1750" i="5" a="1"/>
  <c r="J1750" i="5"/>
  <c r="J1751" i="5" a="1"/>
  <c r="J1751" i="5"/>
  <c r="J1752" i="5" a="1"/>
  <c r="J1752" i="5"/>
  <c r="J1753" i="5" a="1"/>
  <c r="J1753" i="5"/>
  <c r="J1754" i="5" a="1"/>
  <c r="J1754" i="5"/>
  <c r="J1755" i="5" a="1"/>
  <c r="J1755" i="5"/>
  <c r="J1756" i="5" a="1"/>
  <c r="J1756" i="5"/>
  <c r="J1757" i="5" a="1"/>
  <c r="J1757" i="5"/>
  <c r="J1758" i="5" a="1"/>
  <c r="J1758" i="5"/>
  <c r="J1759" i="5" a="1"/>
  <c r="J1759" i="5"/>
  <c r="J1760" i="5" a="1"/>
  <c r="J1760" i="5"/>
  <c r="J1761" i="5" a="1"/>
  <c r="J1761" i="5"/>
  <c r="J1762" i="5" a="1"/>
  <c r="J1762" i="5"/>
  <c r="J1763" i="5" a="1"/>
  <c r="J1763" i="5"/>
  <c r="J1764" i="5" a="1"/>
  <c r="J1764" i="5"/>
  <c r="J1765" i="5" a="1"/>
  <c r="J1765" i="5"/>
  <c r="J1766" i="5" a="1"/>
  <c r="J1766" i="5"/>
  <c r="J1767" i="5" a="1"/>
  <c r="J1767" i="5"/>
  <c r="J1768" i="5" a="1"/>
  <c r="J1768" i="5"/>
  <c r="J1769" i="5" a="1"/>
  <c r="J1769" i="5"/>
  <c r="J1770" i="5" a="1"/>
  <c r="J1770" i="5"/>
  <c r="J1771" i="5" a="1"/>
  <c r="J1771" i="5"/>
  <c r="J1772" i="5" a="1"/>
  <c r="J1772" i="5"/>
  <c r="J1773" i="5" a="1"/>
  <c r="J1773" i="5"/>
  <c r="J1774" i="5" a="1"/>
  <c r="J1774" i="5"/>
  <c r="J1775" i="5" a="1"/>
  <c r="J1775" i="5"/>
  <c r="J1776" i="5" a="1"/>
  <c r="J1776" i="5"/>
  <c r="J1777" i="5" a="1"/>
  <c r="J1777" i="5"/>
  <c r="J1778" i="5" a="1"/>
  <c r="J1778" i="5"/>
  <c r="J1779" i="5" a="1"/>
  <c r="J1779" i="5"/>
  <c r="J1780" i="5" a="1"/>
  <c r="J1780" i="5"/>
  <c r="J1781" i="5" a="1"/>
  <c r="J1781" i="5"/>
  <c r="J1782" i="5" a="1"/>
  <c r="J1782" i="5"/>
  <c r="J1783" i="5" a="1"/>
  <c r="J1783" i="5"/>
  <c r="J1784" i="5" a="1"/>
  <c r="J1784" i="5"/>
  <c r="J1785" i="5" a="1"/>
  <c r="J1785" i="5"/>
  <c r="J1786" i="5" a="1"/>
  <c r="J1786" i="5"/>
  <c r="J1787" i="5" a="1"/>
  <c r="J1787" i="5"/>
  <c r="J1788" i="5" a="1"/>
  <c r="J1788" i="5"/>
  <c r="J1789" i="5" a="1"/>
  <c r="J1789" i="5"/>
  <c r="J1790" i="5" a="1"/>
  <c r="J1790" i="5"/>
  <c r="J1791" i="5" a="1"/>
  <c r="J1791" i="5"/>
  <c r="J1792" i="5" a="1"/>
  <c r="J1792" i="5"/>
  <c r="J1793" i="5" a="1"/>
  <c r="J1793" i="5"/>
  <c r="J1794" i="5" a="1"/>
  <c r="J1794" i="5"/>
  <c r="J1795" i="5" a="1"/>
  <c r="J1795" i="5"/>
  <c r="J1796" i="5" a="1"/>
  <c r="J1796" i="5"/>
  <c r="J1797" i="5" a="1"/>
  <c r="J1797" i="5"/>
  <c r="J1798" i="5" a="1"/>
  <c r="J1798" i="5"/>
  <c r="J1799" i="5" a="1"/>
  <c r="J1799" i="5"/>
  <c r="J1800" i="5" a="1"/>
  <c r="J1800" i="5"/>
  <c r="J1801" i="5" a="1"/>
  <c r="J1801" i="5"/>
  <c r="J1802" i="5" a="1"/>
  <c r="J1802" i="5"/>
  <c r="J1803" i="5" a="1"/>
  <c r="J1803" i="5"/>
  <c r="J1804" i="5" a="1"/>
  <c r="J1804" i="5"/>
  <c r="J1805" i="5" a="1"/>
  <c r="J1805" i="5"/>
  <c r="J1806" i="5" a="1"/>
  <c r="J1806" i="5"/>
  <c r="J1807" i="5" a="1"/>
  <c r="J1807" i="5"/>
  <c r="J1808" i="5" a="1"/>
  <c r="J1808" i="5"/>
  <c r="J1809" i="5" a="1"/>
  <c r="J1809" i="5"/>
  <c r="J1810" i="5" a="1"/>
  <c r="J1810" i="5"/>
  <c r="J1811" i="5" a="1"/>
  <c r="J1811" i="5"/>
  <c r="J1812" i="5" a="1"/>
  <c r="J1812" i="5"/>
  <c r="J1813" i="5" a="1"/>
  <c r="J1813" i="5"/>
  <c r="J1814" i="5" a="1"/>
  <c r="J1814" i="5"/>
  <c r="J1815" i="5" a="1"/>
  <c r="J1815" i="5"/>
  <c r="J1816" i="5" a="1"/>
  <c r="J1816" i="5"/>
  <c r="J1817" i="5" a="1"/>
  <c r="J1817" i="5"/>
  <c r="J1818" i="5" a="1"/>
  <c r="J1818" i="5"/>
  <c r="J1819" i="5" a="1"/>
  <c r="J1819" i="5"/>
  <c r="J1820" i="5" a="1"/>
  <c r="J1820" i="5"/>
  <c r="J1821" i="5" a="1"/>
  <c r="J1821" i="5"/>
  <c r="J1822" i="5" a="1"/>
  <c r="J1822" i="5"/>
  <c r="J1823" i="5" a="1"/>
  <c r="J1823" i="5"/>
  <c r="J1824" i="5" a="1"/>
  <c r="J1824" i="5"/>
  <c r="J1825" i="5" a="1"/>
  <c r="J1825" i="5"/>
  <c r="J1826" i="5" a="1"/>
  <c r="J1826" i="5"/>
  <c r="J1827" i="5" a="1"/>
  <c r="J1827" i="5"/>
  <c r="J1828" i="5" a="1"/>
  <c r="J1828" i="5"/>
  <c r="J1829" i="5" a="1"/>
  <c r="J1829" i="5"/>
  <c r="J1830" i="5" a="1"/>
  <c r="J1830" i="5"/>
  <c r="J1831" i="5" a="1"/>
  <c r="J1831" i="5"/>
  <c r="J1832" i="5" a="1"/>
  <c r="J1832" i="5"/>
  <c r="J1833" i="5" a="1"/>
  <c r="J1833" i="5"/>
  <c r="J1834" i="5" a="1"/>
  <c r="J1834" i="5"/>
  <c r="J1835" i="5" a="1"/>
  <c r="J1835" i="5"/>
  <c r="J1836" i="5" a="1"/>
  <c r="J1836" i="5"/>
  <c r="J1837" i="5" a="1"/>
  <c r="J1837" i="5"/>
  <c r="J1838" i="5" a="1"/>
  <c r="J1838" i="5"/>
  <c r="J1839" i="5" a="1"/>
  <c r="J1839" i="5"/>
  <c r="J1840" i="5" a="1"/>
  <c r="J1840" i="5"/>
  <c r="J1841" i="5" a="1"/>
  <c r="J1841" i="5"/>
  <c r="J1842" i="5" a="1"/>
  <c r="J1842" i="5"/>
  <c r="J1843" i="5" a="1"/>
  <c r="J1843" i="5"/>
  <c r="J1844" i="5" a="1"/>
  <c r="J1844" i="5"/>
  <c r="J1845" i="5" a="1"/>
  <c r="J1845" i="5"/>
  <c r="J1846" i="5" a="1"/>
  <c r="J1846" i="5"/>
  <c r="J1847" i="5" a="1"/>
  <c r="J1847" i="5"/>
  <c r="J1848" i="5" a="1"/>
  <c r="J1848" i="5"/>
  <c r="J1849" i="5" a="1"/>
  <c r="J1849" i="5"/>
  <c r="J1850" i="5" a="1"/>
  <c r="J1850" i="5"/>
  <c r="J1851" i="5" a="1"/>
  <c r="J1851" i="5"/>
  <c r="J1852" i="5" a="1"/>
  <c r="J1852" i="5"/>
  <c r="J1853" i="5" a="1"/>
  <c r="J1853" i="5"/>
  <c r="J1854" i="5" a="1"/>
  <c r="J1854" i="5"/>
  <c r="J1855" i="5" a="1"/>
  <c r="J1855" i="5"/>
  <c r="J1856" i="5" a="1"/>
  <c r="J1856" i="5"/>
  <c r="J1857" i="5" a="1"/>
  <c r="J1857" i="5"/>
  <c r="J1858" i="5" a="1"/>
  <c r="J1858" i="5"/>
  <c r="J1859" i="5" a="1"/>
  <c r="J1859" i="5"/>
  <c r="J1860" i="5" a="1"/>
  <c r="J1860" i="5"/>
  <c r="J1861" i="5" a="1"/>
  <c r="J1861" i="5"/>
  <c r="J1862" i="5" a="1"/>
  <c r="J1862" i="5"/>
  <c r="J1863" i="5" a="1"/>
  <c r="J1863" i="5"/>
  <c r="J1864" i="5" a="1"/>
  <c r="J1864" i="5"/>
  <c r="J1865" i="5" a="1"/>
  <c r="J1865" i="5"/>
  <c r="J1866" i="5" a="1"/>
  <c r="J1866" i="5"/>
  <c r="J1867" i="5" a="1"/>
  <c r="J1867" i="5"/>
  <c r="J1868" i="5" a="1"/>
  <c r="J1868" i="5"/>
  <c r="J1869" i="5" a="1"/>
  <c r="J1869" i="5"/>
  <c r="J1870" i="5" a="1"/>
  <c r="J1870" i="5"/>
  <c r="J1871" i="5" a="1"/>
  <c r="J1871" i="5"/>
  <c r="J1872" i="5" a="1"/>
  <c r="J1872" i="5"/>
  <c r="J1873" i="5" a="1"/>
  <c r="J1873" i="5"/>
  <c r="J1874" i="5" a="1"/>
  <c r="J1874" i="5"/>
  <c r="J1875" i="5" a="1"/>
  <c r="J1875" i="5"/>
  <c r="J1876" i="5" a="1"/>
  <c r="J1876" i="5"/>
  <c r="J1877" i="5" a="1"/>
  <c r="J1877" i="5"/>
  <c r="J1878" i="5" a="1"/>
  <c r="J1878" i="5"/>
  <c r="J1879" i="5" a="1"/>
  <c r="J1879" i="5"/>
  <c r="J1880" i="5" a="1"/>
  <c r="J1880" i="5"/>
  <c r="J1881" i="5" a="1"/>
  <c r="J1881" i="5"/>
  <c r="J1882" i="5" a="1"/>
  <c r="J1882" i="5"/>
  <c r="J1883" i="5" a="1"/>
  <c r="J1883" i="5"/>
  <c r="J1884" i="5" a="1"/>
  <c r="J1884" i="5"/>
  <c r="J1885" i="5" a="1"/>
  <c r="J1885" i="5"/>
  <c r="J1886" i="5" a="1"/>
  <c r="J1886" i="5"/>
  <c r="J1887" i="5" a="1"/>
  <c r="J1887" i="5"/>
  <c r="J1888" i="5" a="1"/>
  <c r="J1888" i="5"/>
  <c r="J1889" i="5" a="1"/>
  <c r="J1889" i="5"/>
  <c r="J1890" i="5" a="1"/>
  <c r="J1890" i="5"/>
  <c r="J1891" i="5" a="1"/>
  <c r="J1891" i="5"/>
  <c r="J1892" i="5" a="1"/>
  <c r="J1892" i="5"/>
  <c r="J1893" i="5" a="1"/>
  <c r="J1893" i="5"/>
  <c r="J1894" i="5" a="1"/>
  <c r="J1894" i="5"/>
  <c r="J1895" i="5" a="1"/>
  <c r="J1895" i="5"/>
  <c r="J1896" i="5" a="1"/>
  <c r="J1896" i="5"/>
  <c r="J1897" i="5" a="1"/>
  <c r="J1897" i="5"/>
  <c r="J1898" i="5" a="1"/>
  <c r="J1898" i="5"/>
  <c r="J1899" i="5" a="1"/>
  <c r="J1899" i="5"/>
  <c r="J1900" i="5" a="1"/>
  <c r="J1900" i="5"/>
  <c r="J1901" i="5" a="1"/>
  <c r="J1901" i="5"/>
  <c r="J1902" i="5" a="1"/>
  <c r="J1902" i="5"/>
  <c r="J1903" i="5" a="1"/>
  <c r="J1903" i="5"/>
  <c r="J1904" i="5" a="1"/>
  <c r="J1904" i="5"/>
  <c r="J1905" i="5" a="1"/>
  <c r="J1905" i="5"/>
  <c r="J1906" i="5" a="1"/>
  <c r="J1906" i="5"/>
  <c r="J1907" i="5" a="1"/>
  <c r="J1907" i="5"/>
  <c r="J1908" i="5" a="1"/>
  <c r="J1908" i="5"/>
  <c r="J1909" i="5" a="1"/>
  <c r="J1909" i="5"/>
  <c r="J1910" i="5" a="1"/>
  <c r="J1910" i="5"/>
  <c r="J1911" i="5" a="1"/>
  <c r="J1911" i="5"/>
  <c r="J1912" i="5" a="1"/>
  <c r="J1912" i="5"/>
  <c r="J1913" i="5" a="1"/>
  <c r="J1913" i="5"/>
  <c r="J1914" i="5" a="1"/>
  <c r="J1914" i="5"/>
  <c r="J1915" i="5" a="1"/>
  <c r="J1915" i="5"/>
  <c r="J1916" i="5" a="1"/>
  <c r="J1916" i="5"/>
  <c r="J1917" i="5" a="1"/>
  <c r="J1917" i="5"/>
  <c r="J1918" i="5" a="1"/>
  <c r="J1918" i="5"/>
  <c r="J1919" i="5" a="1"/>
  <c r="J1919" i="5"/>
  <c r="J1920" i="5" a="1"/>
  <c r="J1920" i="5"/>
  <c r="J1921" i="5" a="1"/>
  <c r="J1921" i="5"/>
  <c r="J1922" i="5" a="1"/>
  <c r="J1922" i="5"/>
  <c r="J1923" i="5" a="1"/>
  <c r="J1923" i="5"/>
  <c r="J1924" i="5" a="1"/>
  <c r="J1924" i="5"/>
  <c r="J1925" i="5" a="1"/>
  <c r="J1925" i="5"/>
  <c r="J1926" i="5" a="1"/>
  <c r="J1926" i="5"/>
  <c r="J1927" i="5" a="1"/>
  <c r="J1927" i="5"/>
  <c r="J1928" i="5" a="1"/>
  <c r="J1928" i="5"/>
  <c r="J1929" i="5" a="1"/>
  <c r="J1929" i="5"/>
  <c r="J1930" i="5" a="1"/>
  <c r="J1930" i="5"/>
  <c r="J1931" i="5" a="1"/>
  <c r="J1931" i="5"/>
  <c r="J1932" i="5" a="1"/>
  <c r="J1932" i="5"/>
  <c r="J1933" i="5" a="1"/>
  <c r="J1933" i="5"/>
  <c r="J1934" i="5" a="1"/>
  <c r="J1934" i="5"/>
  <c r="J1935" i="5" a="1"/>
  <c r="J1935" i="5"/>
  <c r="J1936" i="5" a="1"/>
  <c r="J1936" i="5"/>
  <c r="J1937" i="5" a="1"/>
  <c r="J1937" i="5"/>
  <c r="J1938" i="5" a="1"/>
  <c r="J1938" i="5"/>
  <c r="J1939" i="5" a="1"/>
  <c r="J1939" i="5"/>
  <c r="J1940" i="5" a="1"/>
  <c r="J1940" i="5"/>
  <c r="J1941" i="5" a="1"/>
  <c r="J1941" i="5"/>
  <c r="J1942" i="5" a="1"/>
  <c r="J1942" i="5"/>
  <c r="J1943" i="5" a="1"/>
  <c r="J1943" i="5"/>
  <c r="J1944" i="5" a="1"/>
  <c r="J1944" i="5"/>
  <c r="J1945" i="5" a="1"/>
  <c r="J1945" i="5"/>
  <c r="J1946" i="5" a="1"/>
  <c r="J1946" i="5"/>
  <c r="J1947" i="5" a="1"/>
  <c r="J1947" i="5"/>
  <c r="J1948" i="5" a="1"/>
  <c r="J1948" i="5"/>
  <c r="J1949" i="5" a="1"/>
  <c r="J1949" i="5"/>
  <c r="J1950" i="5" a="1"/>
  <c r="J1950" i="5"/>
  <c r="J1951" i="5" a="1"/>
  <c r="J1951" i="5"/>
  <c r="J1952" i="5" a="1"/>
  <c r="J1952" i="5"/>
  <c r="J1953" i="5" a="1"/>
  <c r="J1953" i="5"/>
  <c r="J1954" i="5" a="1"/>
  <c r="J1954" i="5"/>
  <c r="J1955" i="5" a="1"/>
  <c r="J1955" i="5"/>
  <c r="J1956" i="5" a="1"/>
  <c r="J1956" i="5"/>
  <c r="J1957" i="5" a="1"/>
  <c r="J1957" i="5"/>
  <c r="J1958" i="5" a="1"/>
  <c r="J1958" i="5"/>
  <c r="J1959" i="5" a="1"/>
  <c r="J1959" i="5"/>
  <c r="J1960" i="5" a="1"/>
  <c r="J1960" i="5"/>
  <c r="J1961" i="5" a="1"/>
  <c r="J1961" i="5"/>
  <c r="J1962" i="5" a="1"/>
  <c r="J1962" i="5"/>
  <c r="J1963" i="5" a="1"/>
  <c r="J1963" i="5"/>
  <c r="J1964" i="5" a="1"/>
  <c r="J1964" i="5"/>
  <c r="J1965" i="5" a="1"/>
  <c r="J1965" i="5"/>
  <c r="J1966" i="5" a="1"/>
  <c r="J1966" i="5"/>
  <c r="J1967" i="5" a="1"/>
  <c r="J1967" i="5"/>
  <c r="J1968" i="5" a="1"/>
  <c r="J1968" i="5"/>
  <c r="J1969" i="5" a="1"/>
  <c r="J1969" i="5"/>
  <c r="J1970" i="5" a="1"/>
  <c r="J1970" i="5"/>
  <c r="J1971" i="5" a="1"/>
  <c r="J1971" i="5"/>
  <c r="J1972" i="5" a="1"/>
  <c r="J1972" i="5"/>
  <c r="J1973" i="5" a="1"/>
  <c r="J1973" i="5"/>
  <c r="J1974" i="5" a="1"/>
  <c r="J1974" i="5"/>
  <c r="J1975" i="5" a="1"/>
  <c r="J1975" i="5"/>
  <c r="J1976" i="5" a="1"/>
  <c r="J1976" i="5"/>
  <c r="J1977" i="5" a="1"/>
  <c r="J1977" i="5"/>
  <c r="J1978" i="5" a="1"/>
  <c r="J1978" i="5"/>
  <c r="J1979" i="5" a="1"/>
  <c r="J1979" i="5"/>
  <c r="J1980" i="5" a="1"/>
  <c r="J1980" i="5"/>
  <c r="J1981" i="5" a="1"/>
  <c r="J1981" i="5"/>
  <c r="J1982" i="5" a="1"/>
  <c r="J1982" i="5"/>
  <c r="J1983" i="5" a="1"/>
  <c r="J1983" i="5"/>
  <c r="J1984" i="5" a="1"/>
  <c r="J1984" i="5"/>
  <c r="J1985" i="5" a="1"/>
  <c r="J1985" i="5"/>
  <c r="J1986" i="5" a="1"/>
  <c r="J1986" i="5"/>
  <c r="J1987" i="5" a="1"/>
  <c r="J1987" i="5"/>
  <c r="J1988" i="5" a="1"/>
  <c r="J1988" i="5"/>
  <c r="J1989" i="5" a="1"/>
  <c r="J1989" i="5"/>
  <c r="J1990" i="5" a="1"/>
  <c r="J1990" i="5"/>
  <c r="J1991" i="5" a="1"/>
  <c r="J1991" i="5"/>
  <c r="J1992" i="5" a="1"/>
  <c r="J1992" i="5"/>
  <c r="J1993" i="5" a="1"/>
  <c r="J1993" i="5"/>
  <c r="J1994" i="5" a="1"/>
  <c r="J1994" i="5"/>
  <c r="J1995" i="5" a="1"/>
  <c r="J1995" i="5"/>
  <c r="J1996" i="5" a="1"/>
  <c r="J1996" i="5"/>
  <c r="J1997" i="5" a="1"/>
  <c r="J1997" i="5"/>
  <c r="J1998" i="5" a="1"/>
  <c r="J1998" i="5"/>
  <c r="J1999" i="5" a="1"/>
  <c r="J1999" i="5"/>
  <c r="J2000" i="5" a="1"/>
  <c r="J2000" i="5"/>
  <c r="J2001" i="5" a="1"/>
  <c r="J2001" i="5"/>
  <c r="J2002" i="5" a="1"/>
  <c r="J2002" i="5"/>
  <c r="J2003" i="5" a="1"/>
  <c r="J2003" i="5"/>
  <c r="J2004" i="5" a="1"/>
  <c r="J2004" i="5"/>
  <c r="J2005" i="5" a="1"/>
  <c r="J2005" i="5"/>
  <c r="J2006" i="5" a="1"/>
  <c r="J2006" i="5"/>
  <c r="J2007" i="5" a="1"/>
  <c r="J2007" i="5"/>
  <c r="J2008" i="5" a="1"/>
  <c r="J2008" i="5"/>
  <c r="J2009" i="5" a="1"/>
  <c r="J2009" i="5"/>
  <c r="J2010" i="5" a="1"/>
  <c r="J2010" i="5"/>
  <c r="J2011" i="5" a="1"/>
  <c r="J2011" i="5"/>
  <c r="J2012" i="5" a="1"/>
  <c r="J2012" i="5"/>
  <c r="J2013" i="5" a="1"/>
  <c r="J2013" i="5"/>
  <c r="J2014" i="5" a="1"/>
  <c r="J2014" i="5"/>
  <c r="J2015" i="5" a="1"/>
  <c r="J2015" i="5"/>
  <c r="J2016" i="5" a="1"/>
  <c r="J2016" i="5"/>
  <c r="J2017" i="5" a="1"/>
  <c r="J2017" i="5"/>
  <c r="J2018" i="5" a="1"/>
  <c r="J2018" i="5"/>
  <c r="J2019" i="5" a="1"/>
  <c r="J2019" i="5"/>
  <c r="J2020" i="5" a="1"/>
  <c r="J2020" i="5"/>
  <c r="J2021" i="5" a="1"/>
  <c r="J2021" i="5"/>
  <c r="J2022" i="5" a="1"/>
  <c r="J2022" i="5"/>
  <c r="J2023" i="5" a="1"/>
  <c r="J2023" i="5"/>
  <c r="J2024" i="5" a="1"/>
  <c r="J2024" i="5"/>
  <c r="J2025" i="5" a="1"/>
  <c r="J2025" i="5"/>
  <c r="J2026" i="5" a="1"/>
  <c r="J2026" i="5"/>
  <c r="J2027" i="5" a="1"/>
  <c r="J2027" i="5"/>
  <c r="J2028" i="5" a="1"/>
  <c r="J2028" i="5"/>
  <c r="J2029" i="5" a="1"/>
  <c r="J2029" i="5"/>
  <c r="J2030" i="5" a="1"/>
  <c r="J2030" i="5"/>
  <c r="J2031" i="5" a="1"/>
  <c r="J2031" i="5"/>
  <c r="J2032" i="5" a="1"/>
  <c r="J2032" i="5"/>
  <c r="J2033" i="5" a="1"/>
  <c r="J2033" i="5"/>
  <c r="J2034" i="5" a="1"/>
  <c r="J2034" i="5"/>
  <c r="J2035" i="5" a="1"/>
  <c r="J2035" i="5"/>
  <c r="J2036" i="5" a="1"/>
  <c r="J2036" i="5"/>
  <c r="J2037" i="5" a="1"/>
  <c r="J2037" i="5"/>
  <c r="J2038" i="5" a="1"/>
  <c r="J2038" i="5"/>
  <c r="J2039" i="5" a="1"/>
  <c r="J2039" i="5"/>
  <c r="J2040" i="5" a="1"/>
  <c r="J2040" i="5"/>
  <c r="J2041" i="5" a="1"/>
  <c r="J2041" i="5"/>
  <c r="J2042" i="5" a="1"/>
  <c r="J2042" i="5"/>
  <c r="J2043" i="5" a="1"/>
  <c r="J2043" i="5"/>
  <c r="J2044" i="5" a="1"/>
  <c r="J2044" i="5"/>
  <c r="J2045" i="5" a="1"/>
  <c r="J2045" i="5"/>
  <c r="J2046" i="5" a="1"/>
  <c r="J2046" i="5"/>
  <c r="J2047" i="5" a="1"/>
  <c r="J2047" i="5"/>
  <c r="J2048" i="5" a="1"/>
  <c r="J2048" i="5"/>
  <c r="J2049" i="5" a="1"/>
  <c r="J2049" i="5"/>
  <c r="J2050" i="5" a="1"/>
  <c r="J2050" i="5"/>
  <c r="J2051" i="5" a="1"/>
  <c r="J2051" i="5"/>
  <c r="J2052" i="5" a="1"/>
  <c r="J2052" i="5"/>
  <c r="J2053" i="5" a="1"/>
  <c r="J2053" i="5"/>
  <c r="J2054" i="5" a="1"/>
  <c r="J2054" i="5"/>
  <c r="J2055" i="5" a="1"/>
  <c r="J2055" i="5"/>
  <c r="J2056" i="5" a="1"/>
  <c r="J2056" i="5"/>
  <c r="J2057" i="5" a="1"/>
  <c r="J2057" i="5"/>
  <c r="J2058" i="5" a="1"/>
  <c r="J2058" i="5"/>
  <c r="J2059" i="5" a="1"/>
  <c r="J2059" i="5"/>
  <c r="J2060" i="5" a="1"/>
  <c r="J2060" i="5"/>
  <c r="J2061" i="5" a="1"/>
  <c r="J2061" i="5"/>
  <c r="J2062" i="5" a="1"/>
  <c r="J2062" i="5"/>
  <c r="J2063" i="5" a="1"/>
  <c r="J2063" i="5"/>
  <c r="J2064" i="5" a="1"/>
  <c r="J2064" i="5"/>
  <c r="J2065" i="5" a="1"/>
  <c r="J2065" i="5"/>
  <c r="J2066" i="5" a="1"/>
  <c r="J2066" i="5"/>
  <c r="J2067" i="5" a="1"/>
  <c r="J2067" i="5"/>
  <c r="J2068" i="5" a="1"/>
  <c r="J2068" i="5"/>
  <c r="J2069" i="5" a="1"/>
  <c r="J2069" i="5"/>
  <c r="J2070" i="5" a="1"/>
  <c r="J2070" i="5"/>
  <c r="J2071" i="5" a="1"/>
  <c r="J2071" i="5"/>
  <c r="J2072" i="5" a="1"/>
  <c r="J2072" i="5"/>
  <c r="J2073" i="5" a="1"/>
  <c r="J2073" i="5"/>
  <c r="J2074" i="5" a="1"/>
  <c r="J2074" i="5"/>
  <c r="J2075" i="5" a="1"/>
  <c r="J2075" i="5"/>
  <c r="J2076" i="5" a="1"/>
  <c r="J2076" i="5"/>
  <c r="J2077" i="5" a="1"/>
  <c r="J2077" i="5"/>
  <c r="J2078" i="5" a="1"/>
  <c r="J2078" i="5"/>
  <c r="J2079" i="5" a="1"/>
  <c r="J2079" i="5"/>
  <c r="J2080" i="5" a="1"/>
  <c r="J2080" i="5"/>
  <c r="J2081" i="5" a="1"/>
  <c r="J2081" i="5"/>
  <c r="J2082" i="5" a="1"/>
  <c r="J2082" i="5"/>
  <c r="J2083" i="5" a="1"/>
  <c r="J2083" i="5"/>
  <c r="J2084" i="5" a="1"/>
  <c r="J2084" i="5"/>
  <c r="J2085" i="5" a="1"/>
  <c r="J2085" i="5"/>
  <c r="J2086" i="5" a="1"/>
  <c r="J2086" i="5"/>
  <c r="J2087" i="5" a="1"/>
  <c r="J2087" i="5"/>
  <c r="J2088" i="5" a="1"/>
  <c r="J2088" i="5"/>
  <c r="J2089" i="5" a="1"/>
  <c r="J2089" i="5"/>
  <c r="J2090" i="5" a="1"/>
  <c r="J2090" i="5"/>
  <c r="J2091" i="5" a="1"/>
  <c r="J2091" i="5"/>
  <c r="J2092" i="5" a="1"/>
  <c r="J2092" i="5"/>
  <c r="J2093" i="5" a="1"/>
  <c r="J2093" i="5"/>
  <c r="J2094" i="5" a="1"/>
  <c r="J2094" i="5"/>
  <c r="J2095" i="5" a="1"/>
  <c r="J2095" i="5"/>
  <c r="J2096" i="5" a="1"/>
  <c r="J2096" i="5"/>
  <c r="J2097" i="5" a="1"/>
  <c r="J2097" i="5"/>
  <c r="J2098" i="5" a="1"/>
  <c r="J2098" i="5"/>
  <c r="J2099" i="5" a="1"/>
  <c r="J2099" i="5"/>
  <c r="J2100" i="5" a="1"/>
  <c r="J2100" i="5"/>
  <c r="J2101" i="5" a="1"/>
  <c r="J2101" i="5"/>
  <c r="J2102" i="5" a="1"/>
  <c r="J2102" i="5"/>
  <c r="J2103" i="5" a="1"/>
  <c r="J2103" i="5"/>
  <c r="J2104" i="5" a="1"/>
  <c r="J2104" i="5"/>
  <c r="J2105" i="5" a="1"/>
  <c r="J2105" i="5"/>
  <c r="J2106" i="5" a="1"/>
  <c r="J2106" i="5"/>
  <c r="J2107" i="5" a="1"/>
  <c r="J2107" i="5"/>
  <c r="J2108" i="5" a="1"/>
  <c r="J2108" i="5"/>
  <c r="J2109" i="5" a="1"/>
  <c r="J2109" i="5"/>
  <c r="J2110" i="5" a="1"/>
  <c r="J2110" i="5"/>
  <c r="J2111" i="5" a="1"/>
  <c r="J2111" i="5"/>
  <c r="J2112" i="5" a="1"/>
  <c r="J2112" i="5"/>
  <c r="J2113" i="5" a="1"/>
  <c r="J2113" i="5"/>
  <c r="J2114" i="5" a="1"/>
  <c r="J2114" i="5"/>
  <c r="J2115" i="5" a="1"/>
  <c r="J2115" i="5"/>
  <c r="J2116" i="5" a="1"/>
  <c r="J2116" i="5"/>
  <c r="J2117" i="5" a="1"/>
  <c r="J2117" i="5"/>
  <c r="J2118" i="5" a="1"/>
  <c r="J2118" i="5"/>
  <c r="J2119" i="5" a="1"/>
  <c r="J2119" i="5"/>
  <c r="J2120" i="5" a="1"/>
  <c r="J2120" i="5"/>
  <c r="J2121" i="5" a="1"/>
  <c r="J2121" i="5"/>
  <c r="J2122" i="5" a="1"/>
  <c r="J2122" i="5"/>
  <c r="J2123" i="5" a="1"/>
  <c r="J2123" i="5"/>
  <c r="J2124" i="5" a="1"/>
  <c r="J2124" i="5"/>
  <c r="J2125" i="5" a="1"/>
  <c r="J2125" i="5"/>
  <c r="J2126" i="5" a="1"/>
  <c r="J2126" i="5"/>
  <c r="J2127" i="5" a="1"/>
  <c r="J2127" i="5"/>
  <c r="J2128" i="5" a="1"/>
  <c r="J2128" i="5"/>
  <c r="J2129" i="5" a="1"/>
  <c r="J2129" i="5"/>
  <c r="J2130" i="5" a="1"/>
  <c r="J2130" i="5"/>
  <c r="J2131" i="5" a="1"/>
  <c r="J2131" i="5"/>
  <c r="J2132" i="5" a="1"/>
  <c r="J2132" i="5"/>
  <c r="J2133" i="5" a="1"/>
  <c r="J2133" i="5"/>
  <c r="J2134" i="5" a="1"/>
  <c r="J2134" i="5"/>
  <c r="J2135" i="5" a="1"/>
  <c r="J2135" i="5"/>
  <c r="J2136" i="5" a="1"/>
  <c r="J2136" i="5"/>
  <c r="J2137" i="5" a="1"/>
  <c r="J2137" i="5"/>
  <c r="J2138" i="5" a="1"/>
  <c r="J2138" i="5"/>
  <c r="J2139" i="5" a="1"/>
  <c r="J2139" i="5"/>
  <c r="J2140" i="5" a="1"/>
  <c r="J2140" i="5"/>
  <c r="J2141" i="5" a="1"/>
  <c r="J2141" i="5"/>
  <c r="J2142" i="5" a="1"/>
  <c r="J2142" i="5"/>
  <c r="J2143" i="5" a="1"/>
  <c r="J2143" i="5"/>
  <c r="J2144" i="5" a="1"/>
  <c r="J2144" i="5"/>
  <c r="J2145" i="5" a="1"/>
  <c r="J2145" i="5"/>
  <c r="J2146" i="5" a="1"/>
  <c r="J2146" i="5"/>
  <c r="J2147" i="5" a="1"/>
  <c r="J2147" i="5"/>
  <c r="J2148" i="5" a="1"/>
  <c r="J2148" i="5"/>
  <c r="J2149" i="5" a="1"/>
  <c r="J2149" i="5"/>
  <c r="J2150" i="5" a="1"/>
  <c r="J2150" i="5"/>
  <c r="J2151" i="5" a="1"/>
  <c r="J2151" i="5"/>
  <c r="J2152" i="5" a="1"/>
  <c r="J2152" i="5"/>
  <c r="J2153" i="5" a="1"/>
  <c r="J2153" i="5"/>
  <c r="J2154" i="5" a="1"/>
  <c r="J2154" i="5"/>
  <c r="J2155" i="5" a="1"/>
  <c r="J2155" i="5"/>
  <c r="J2156" i="5" a="1"/>
  <c r="J2156" i="5"/>
  <c r="J2157" i="5" a="1"/>
  <c r="J2157" i="5"/>
  <c r="J2158" i="5" a="1"/>
  <c r="J2158" i="5"/>
  <c r="J2159" i="5" a="1"/>
  <c r="J2159" i="5"/>
  <c r="J2160" i="5" a="1"/>
  <c r="J2160" i="5"/>
  <c r="J2161" i="5" a="1"/>
  <c r="J2161" i="5"/>
  <c r="J2162" i="5" a="1"/>
  <c r="J2162" i="5"/>
  <c r="J2163" i="5" a="1"/>
  <c r="J2163" i="5"/>
  <c r="J2164" i="5" a="1"/>
  <c r="J2164" i="5"/>
  <c r="J2165" i="5" a="1"/>
  <c r="J2165" i="5"/>
  <c r="J2166" i="5" a="1"/>
  <c r="J2166" i="5"/>
  <c r="J2167" i="5" a="1"/>
  <c r="J2167" i="5"/>
  <c r="J2168" i="5" a="1"/>
  <c r="J2168" i="5"/>
  <c r="J2169" i="5" a="1"/>
  <c r="J2169" i="5"/>
  <c r="J2170" i="5" a="1"/>
  <c r="J2170" i="5"/>
  <c r="J2171" i="5" a="1"/>
  <c r="J2171" i="5"/>
  <c r="J2172" i="5" a="1"/>
  <c r="J2172" i="5"/>
  <c r="J2173" i="5" a="1"/>
  <c r="J2173" i="5"/>
  <c r="J2174" i="5" a="1"/>
  <c r="J2174" i="5"/>
  <c r="J2175" i="5" a="1"/>
  <c r="J2175" i="5"/>
  <c r="J2176" i="5" a="1"/>
  <c r="J2176" i="5"/>
  <c r="J2177" i="5" a="1"/>
  <c r="J2177" i="5"/>
  <c r="J2178" i="5" a="1"/>
  <c r="J2178" i="5"/>
  <c r="J2179" i="5" a="1"/>
  <c r="J2179" i="5"/>
  <c r="J2180" i="5" a="1"/>
  <c r="J2180" i="5"/>
  <c r="J2181" i="5" a="1"/>
  <c r="J2181" i="5"/>
  <c r="J2182" i="5" a="1"/>
  <c r="J2182" i="5"/>
  <c r="J2183" i="5" a="1"/>
  <c r="J2183" i="5"/>
  <c r="J2184" i="5" a="1"/>
  <c r="J2184" i="5"/>
  <c r="J2185" i="5" a="1"/>
  <c r="J2185" i="5"/>
  <c r="J2186" i="5" a="1"/>
  <c r="J2186" i="5"/>
  <c r="J2187" i="5" a="1"/>
  <c r="J2187" i="5"/>
  <c r="J2188" i="5" a="1"/>
  <c r="J2188" i="5"/>
  <c r="J2189" i="5" a="1"/>
  <c r="J2189" i="5"/>
  <c r="J2190" i="5" a="1"/>
  <c r="J2190" i="5"/>
  <c r="J2191" i="5" a="1"/>
  <c r="J2191" i="5"/>
  <c r="J2192" i="5" a="1"/>
  <c r="J2192" i="5"/>
  <c r="J2193" i="5" a="1"/>
  <c r="J2193" i="5"/>
  <c r="J2194" i="5" a="1"/>
  <c r="J2194" i="5"/>
  <c r="J2195" i="5" a="1"/>
  <c r="J2195" i="5"/>
  <c r="J2196" i="5" a="1"/>
  <c r="J2196" i="5"/>
  <c r="J2197" i="5" a="1"/>
  <c r="J2197" i="5"/>
  <c r="J2198" i="5" a="1"/>
  <c r="J2198" i="5"/>
  <c r="J2199" i="5" a="1"/>
  <c r="J2199" i="5"/>
  <c r="J2200" i="5" a="1"/>
  <c r="J2200" i="5"/>
  <c r="J2201" i="5" a="1"/>
  <c r="J2201" i="5"/>
  <c r="J2202" i="5" a="1"/>
  <c r="J2202" i="5"/>
  <c r="J2203" i="5" a="1"/>
  <c r="J2203" i="5"/>
  <c r="J2204" i="5" a="1"/>
  <c r="J2204" i="5"/>
  <c r="J2205" i="5" a="1"/>
  <c r="J2205" i="5"/>
  <c r="J2206" i="5" a="1"/>
  <c r="J2206" i="5"/>
  <c r="J2207" i="5" a="1"/>
  <c r="J2207" i="5"/>
  <c r="J2208" i="5" a="1"/>
  <c r="J2208" i="5"/>
  <c r="J2209" i="5" a="1"/>
  <c r="J2209" i="5"/>
  <c r="J2210" i="5" a="1"/>
  <c r="J2210" i="5"/>
  <c r="J2211" i="5" a="1"/>
  <c r="J2211" i="5"/>
  <c r="J2212" i="5" a="1"/>
  <c r="J2212" i="5"/>
  <c r="J2213" i="5" a="1"/>
  <c r="J2213" i="5"/>
  <c r="J2214" i="5" a="1"/>
  <c r="J2214" i="5"/>
  <c r="J2215" i="5" a="1"/>
  <c r="J2215" i="5"/>
  <c r="J2216" i="5" a="1"/>
  <c r="J2216" i="5"/>
  <c r="J2217" i="5" a="1"/>
  <c r="J2217" i="5"/>
  <c r="J2218" i="5" a="1"/>
  <c r="J2218" i="5"/>
  <c r="J2219" i="5" a="1"/>
  <c r="J2219" i="5"/>
  <c r="J2220" i="5" a="1"/>
  <c r="J2220" i="5"/>
  <c r="J2221" i="5" a="1"/>
  <c r="J2221" i="5"/>
  <c r="J2222" i="5" a="1"/>
  <c r="J2222" i="5"/>
  <c r="J2223" i="5" a="1"/>
  <c r="J2223" i="5"/>
  <c r="J2224" i="5" a="1"/>
  <c r="J2224" i="5"/>
  <c r="J2225" i="5" a="1"/>
  <c r="J2225" i="5"/>
  <c r="J2226" i="5" a="1"/>
  <c r="J2226" i="5"/>
  <c r="J2227" i="5" a="1"/>
  <c r="J2227" i="5"/>
  <c r="J2228" i="5" a="1"/>
  <c r="J2228" i="5"/>
  <c r="J2229" i="5" a="1"/>
  <c r="J2229" i="5"/>
  <c r="J2230" i="5" a="1"/>
  <c r="J2230" i="5"/>
  <c r="J2231" i="5" a="1"/>
  <c r="J2231" i="5"/>
  <c r="J2232" i="5" a="1"/>
  <c r="J2232" i="5"/>
  <c r="J2233" i="5" a="1"/>
  <c r="J2233" i="5"/>
  <c r="J2234" i="5" a="1"/>
  <c r="J2234" i="5"/>
  <c r="J2235" i="5" a="1"/>
  <c r="J2235" i="5"/>
  <c r="J2236" i="5" a="1"/>
  <c r="J2236" i="5"/>
  <c r="J2237" i="5" a="1"/>
  <c r="J2237" i="5"/>
  <c r="J2238" i="5" a="1"/>
  <c r="J2238" i="5"/>
  <c r="J2239" i="5" a="1"/>
  <c r="J2239" i="5"/>
  <c r="J2240" i="5" a="1"/>
  <c r="J2240" i="5"/>
  <c r="J2241" i="5" a="1"/>
  <c r="J2241" i="5"/>
  <c r="J2242" i="5" a="1"/>
  <c r="J2242" i="5"/>
  <c r="J2243" i="5" a="1"/>
  <c r="J2243" i="5"/>
  <c r="J2244" i="5" a="1"/>
  <c r="J2244" i="5"/>
  <c r="J2245" i="5" a="1"/>
  <c r="J2245" i="5"/>
  <c r="J2246" i="5" a="1"/>
  <c r="J2246" i="5"/>
  <c r="J2247" i="5" a="1"/>
  <c r="J2247" i="5"/>
  <c r="J2248" i="5" a="1"/>
  <c r="J2248" i="5"/>
  <c r="J2249" i="5" a="1"/>
  <c r="J2249" i="5"/>
  <c r="J2250" i="5" a="1"/>
  <c r="J2250" i="5"/>
  <c r="J2251" i="5" a="1"/>
  <c r="J2251" i="5"/>
  <c r="J2252" i="5" a="1"/>
  <c r="J2252" i="5"/>
  <c r="J2253" i="5" a="1"/>
  <c r="J2253" i="5"/>
  <c r="J2254" i="5" a="1"/>
  <c r="J2254" i="5"/>
  <c r="J2255" i="5" a="1"/>
  <c r="J2255" i="5"/>
  <c r="J2256" i="5" a="1"/>
  <c r="J2256" i="5"/>
  <c r="J2257" i="5" a="1"/>
  <c r="J2257" i="5"/>
  <c r="J2258" i="5" a="1"/>
  <c r="J2258" i="5"/>
  <c r="J2259" i="5" a="1"/>
  <c r="J2259" i="5"/>
  <c r="J2260" i="5" a="1"/>
  <c r="J2260" i="5"/>
  <c r="J2261" i="5" a="1"/>
  <c r="J2261" i="5"/>
  <c r="J2262" i="5" a="1"/>
  <c r="J2262" i="5"/>
  <c r="J2263" i="5" a="1"/>
  <c r="J2263" i="5"/>
  <c r="J2264" i="5" a="1"/>
  <c r="J2264" i="5"/>
  <c r="J2265" i="5" a="1"/>
  <c r="J2265" i="5"/>
  <c r="J2266" i="5" a="1"/>
  <c r="J2266" i="5"/>
  <c r="J2267" i="5" a="1"/>
  <c r="J2267" i="5"/>
  <c r="J2268" i="5" a="1"/>
  <c r="J2268" i="5"/>
  <c r="J2269" i="5" a="1"/>
  <c r="J2269" i="5"/>
  <c r="J2270" i="5" a="1"/>
  <c r="J2270" i="5"/>
  <c r="J2271" i="5" a="1"/>
  <c r="J2271" i="5"/>
  <c r="J2272" i="5" a="1"/>
  <c r="J2272" i="5"/>
  <c r="J2273" i="5" a="1"/>
  <c r="J2273" i="5"/>
  <c r="J2274" i="5" a="1"/>
  <c r="J2274" i="5"/>
  <c r="J2275" i="5" a="1"/>
  <c r="J2275" i="5"/>
  <c r="J2276" i="5" a="1"/>
  <c r="J2276" i="5"/>
  <c r="J2277" i="5" a="1"/>
  <c r="J2277" i="5"/>
  <c r="J2278" i="5" a="1"/>
  <c r="J2278" i="5"/>
  <c r="J2279" i="5" a="1"/>
  <c r="J2279" i="5"/>
  <c r="J2280" i="5" a="1"/>
  <c r="J2280" i="5"/>
  <c r="J2281" i="5" a="1"/>
  <c r="J2281" i="5"/>
  <c r="J2282" i="5" a="1"/>
  <c r="J2282" i="5"/>
  <c r="J2283" i="5" a="1"/>
  <c r="J2283" i="5"/>
  <c r="J2284" i="5" a="1"/>
  <c r="J2284" i="5"/>
  <c r="J2285" i="5" a="1"/>
  <c r="J2285" i="5"/>
  <c r="J2286" i="5" a="1"/>
  <c r="J2286" i="5"/>
  <c r="J2287" i="5" a="1"/>
  <c r="J2287" i="5"/>
  <c r="J2288" i="5" a="1"/>
  <c r="J2288" i="5"/>
  <c r="J2289" i="5" a="1"/>
  <c r="J2289" i="5"/>
  <c r="J2290" i="5" a="1"/>
  <c r="J2290" i="5"/>
  <c r="J2291" i="5" a="1"/>
  <c r="J2291" i="5"/>
  <c r="J2292" i="5" a="1"/>
  <c r="J2292" i="5"/>
  <c r="J2293" i="5" a="1"/>
  <c r="J2293" i="5"/>
  <c r="J2294" i="5" a="1"/>
  <c r="J2294" i="5"/>
  <c r="J2295" i="5" a="1"/>
  <c r="J2295" i="5"/>
  <c r="J2296" i="5" a="1"/>
  <c r="J2296" i="5"/>
  <c r="J2297" i="5" a="1"/>
  <c r="J2297" i="5"/>
  <c r="J2298" i="5" a="1"/>
  <c r="J2298" i="5"/>
  <c r="J2299" i="5" a="1"/>
  <c r="J2299" i="5"/>
  <c r="J2300" i="5" a="1"/>
  <c r="J2300" i="5"/>
  <c r="J2301" i="5" a="1"/>
  <c r="J2301" i="5"/>
  <c r="J2302" i="5" a="1"/>
  <c r="J2302" i="5"/>
  <c r="J2303" i="5" a="1"/>
  <c r="J2303" i="5"/>
  <c r="J2304" i="5" a="1"/>
  <c r="J2304" i="5"/>
  <c r="J2305" i="5" a="1"/>
  <c r="J2305" i="5"/>
  <c r="J2306" i="5" a="1"/>
  <c r="J2306" i="5"/>
  <c r="J2307" i="5" a="1"/>
  <c r="J2307" i="5"/>
  <c r="J2308" i="5" a="1"/>
  <c r="J2308" i="5"/>
  <c r="J2309" i="5" a="1"/>
  <c r="J2309" i="5"/>
  <c r="J2310" i="5" a="1"/>
  <c r="J2310" i="5"/>
  <c r="J2311" i="5" a="1"/>
  <c r="J2311" i="5"/>
  <c r="J2312" i="5" a="1"/>
  <c r="J2312" i="5"/>
  <c r="J2313" i="5" a="1"/>
  <c r="J2313" i="5"/>
  <c r="J2314" i="5" a="1"/>
  <c r="J2314" i="5"/>
  <c r="J2315" i="5" a="1"/>
  <c r="J2315" i="5"/>
  <c r="J2316" i="5" a="1"/>
  <c r="J2316" i="5"/>
  <c r="J2317" i="5" a="1"/>
  <c r="J2317" i="5"/>
  <c r="J2318" i="5" a="1"/>
  <c r="J2318" i="5"/>
  <c r="J2319" i="5" a="1"/>
  <c r="J2319" i="5"/>
  <c r="J2320" i="5" a="1"/>
  <c r="J2320" i="5"/>
  <c r="J2321" i="5" a="1"/>
  <c r="J2321" i="5"/>
  <c r="J2322" i="5" a="1"/>
  <c r="J2322" i="5"/>
  <c r="J2323" i="5" a="1"/>
  <c r="J2323" i="5"/>
  <c r="J2324" i="5" a="1"/>
  <c r="J2324" i="5"/>
  <c r="J2325" i="5" a="1"/>
  <c r="J2325" i="5"/>
  <c r="J2326" i="5" a="1"/>
  <c r="J2326" i="5"/>
  <c r="J2327" i="5" a="1"/>
  <c r="J2327" i="5"/>
  <c r="J2328" i="5" a="1"/>
  <c r="J2328" i="5"/>
  <c r="J2329" i="5" a="1"/>
  <c r="J2329" i="5"/>
  <c r="J2330" i="5" a="1"/>
  <c r="J2330" i="5"/>
  <c r="J2331" i="5" a="1"/>
  <c r="J2331" i="5"/>
  <c r="J2332" i="5" a="1"/>
  <c r="J2332" i="5"/>
  <c r="J2333" i="5" a="1"/>
  <c r="J2333" i="5"/>
  <c r="J2334" i="5" a="1"/>
  <c r="J2334" i="5"/>
  <c r="J2335" i="5" a="1"/>
  <c r="J2335" i="5"/>
  <c r="J2336" i="5" a="1"/>
  <c r="J2336" i="5"/>
  <c r="J2" i="5" a="1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" i="5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J3" i="1"/>
  <c r="K3" i="1"/>
  <c r="L3" i="1"/>
  <c r="M3" i="1"/>
  <c r="N3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1506" i="1"/>
  <c r="K1506" i="1"/>
  <c r="L1506" i="1"/>
  <c r="M1506" i="1"/>
  <c r="N1506" i="1"/>
  <c r="J1618" i="1"/>
  <c r="K1618" i="1"/>
  <c r="L1618" i="1"/>
  <c r="M1618" i="1"/>
  <c r="N1618" i="1"/>
  <c r="J1492" i="1"/>
  <c r="J1491" i="1"/>
  <c r="J1490" i="1"/>
  <c r="J1489" i="1"/>
  <c r="J1488" i="1"/>
  <c r="J1486" i="1"/>
  <c r="J1485" i="1"/>
  <c r="J1484" i="1"/>
  <c r="J1483" i="1"/>
  <c r="J1482" i="1"/>
  <c r="J1481" i="1"/>
  <c r="J1480" i="1"/>
  <c r="J1479" i="1"/>
  <c r="J1478" i="1"/>
  <c r="J1477" i="1"/>
  <c r="J1475" i="1"/>
  <c r="J1474" i="1"/>
  <c r="J1473" i="1"/>
  <c r="J1472" i="1"/>
  <c r="J1471" i="1"/>
  <c r="J1470" i="1"/>
  <c r="J1469" i="1"/>
  <c r="J1468" i="1"/>
  <c r="J1467" i="1"/>
  <c r="J1466" i="1"/>
  <c r="J1464" i="1"/>
  <c r="J1463" i="1"/>
  <c r="J1462" i="1"/>
  <c r="J1461" i="1"/>
  <c r="J1460" i="1"/>
  <c r="J1459" i="1"/>
  <c r="J1458" i="1"/>
  <c r="J1457" i="1"/>
  <c r="J1456" i="1"/>
  <c r="J1455" i="1"/>
  <c r="J1452" i="1"/>
  <c r="J1451" i="1"/>
  <c r="J1450" i="1"/>
  <c r="J1449" i="1"/>
  <c r="J1448" i="1"/>
  <c r="J1447" i="1"/>
  <c r="J1446" i="1"/>
  <c r="J1445" i="1"/>
  <c r="J1444" i="1"/>
  <c r="J2" i="1"/>
  <c r="J1443" i="1"/>
  <c r="J1441" i="1"/>
  <c r="J1440" i="1"/>
  <c r="J1439" i="1"/>
  <c r="J1438" i="1"/>
  <c r="J1437" i="1"/>
  <c r="J1436" i="1"/>
  <c r="J1435" i="1"/>
  <c r="J1434" i="1"/>
  <c r="J1433" i="1"/>
  <c r="J1432" i="1"/>
  <c r="J1430" i="1"/>
  <c r="J1429" i="1"/>
  <c r="J1428" i="1"/>
  <c r="J1427" i="1"/>
  <c r="J1426" i="1"/>
  <c r="J1425" i="1"/>
  <c r="J1424" i="1"/>
  <c r="J1423" i="1"/>
  <c r="J1422" i="1"/>
  <c r="J1421" i="1"/>
  <c r="J1419" i="1"/>
  <c r="J1418" i="1"/>
  <c r="J1417" i="1"/>
  <c r="J1416" i="1"/>
  <c r="J1415" i="1"/>
  <c r="J1414" i="1"/>
  <c r="J1413" i="1"/>
  <c r="J1412" i="1"/>
  <c r="J1411" i="1"/>
  <c r="J1410" i="1"/>
  <c r="J1408" i="1"/>
  <c r="J1407" i="1"/>
  <c r="J1406" i="1"/>
  <c r="J1405" i="1"/>
  <c r="J1404" i="1"/>
  <c r="J1403" i="1"/>
  <c r="J1402" i="1"/>
  <c r="J1401" i="1"/>
  <c r="J1400" i="1"/>
  <c r="J1399" i="1"/>
  <c r="J1397" i="1"/>
  <c r="J1396" i="1"/>
  <c r="J1395" i="1"/>
  <c r="J1394" i="1"/>
  <c r="J1393" i="1"/>
  <c r="J1392" i="1"/>
  <c r="J1391" i="1"/>
  <c r="J1390" i="1"/>
  <c r="J1389" i="1"/>
  <c r="J1388" i="1"/>
  <c r="J1386" i="1"/>
  <c r="J1385" i="1"/>
  <c r="J1384" i="1"/>
  <c r="J1383" i="1"/>
  <c r="J1382" i="1"/>
  <c r="J1381" i="1"/>
  <c r="J1380" i="1"/>
  <c r="J1379" i="1"/>
  <c r="J1378" i="1"/>
  <c r="J1377" i="1"/>
  <c r="J1375" i="1"/>
  <c r="J1374" i="1"/>
  <c r="J1373" i="1"/>
  <c r="J1372" i="1"/>
  <c r="J1371" i="1"/>
  <c r="J1370" i="1"/>
  <c r="J1369" i="1"/>
  <c r="J1368" i="1"/>
  <c r="J1367" i="1"/>
  <c r="J1366" i="1"/>
  <c r="J1364" i="1"/>
  <c r="J1363" i="1"/>
  <c r="J1362" i="1"/>
  <c r="J1361" i="1"/>
  <c r="J1360" i="1"/>
  <c r="J1359" i="1"/>
  <c r="J1358" i="1"/>
  <c r="J1357" i="1"/>
  <c r="J1356" i="1"/>
  <c r="J1355" i="1"/>
  <c r="J1353" i="1"/>
  <c r="J1352" i="1"/>
  <c r="J1351" i="1"/>
  <c r="J1350" i="1"/>
  <c r="J1349" i="1"/>
  <c r="J1348" i="1"/>
  <c r="J1347" i="1"/>
  <c r="J1346" i="1"/>
  <c r="J1345" i="1"/>
  <c r="J1344" i="1"/>
  <c r="J1341" i="1"/>
  <c r="J1340" i="1"/>
  <c r="J1339" i="1"/>
  <c r="J1338" i="1"/>
  <c r="J1337" i="1"/>
  <c r="J1336" i="1"/>
  <c r="J1335" i="1"/>
  <c r="J1334" i="1"/>
  <c r="J1333" i="1"/>
  <c r="J1332" i="1"/>
  <c r="J1330" i="1"/>
  <c r="J1329" i="1"/>
  <c r="J1328" i="1"/>
  <c r="J1327" i="1"/>
  <c r="J1326" i="1"/>
  <c r="J1325" i="1"/>
  <c r="J1324" i="1"/>
  <c r="J1323" i="1"/>
  <c r="J1322" i="1"/>
  <c r="J1321" i="1"/>
  <c r="J1319" i="1"/>
  <c r="J1318" i="1"/>
  <c r="J1317" i="1"/>
  <c r="J1316" i="1"/>
  <c r="J1315" i="1"/>
  <c r="J1314" i="1"/>
  <c r="J1313" i="1"/>
  <c r="J1312" i="1"/>
  <c r="J1311" i="1"/>
  <c r="J1310" i="1"/>
  <c r="J1308" i="1"/>
  <c r="J1307" i="1"/>
  <c r="J1306" i="1"/>
  <c r="J1305" i="1"/>
  <c r="J1304" i="1"/>
  <c r="J1303" i="1"/>
  <c r="J1302" i="1"/>
  <c r="J1301" i="1"/>
  <c r="J1300" i="1"/>
  <c r="J1299" i="1"/>
  <c r="J1297" i="1"/>
  <c r="J1296" i="1"/>
  <c r="J1295" i="1"/>
  <c r="J1294" i="1"/>
  <c r="J1293" i="1"/>
  <c r="J1292" i="1"/>
  <c r="J1291" i="1"/>
  <c r="J1290" i="1"/>
  <c r="J1289" i="1"/>
  <c r="J1288" i="1"/>
  <c r="J1286" i="1"/>
  <c r="J1285" i="1"/>
  <c r="J1284" i="1"/>
  <c r="J1283" i="1"/>
  <c r="J1282" i="1"/>
  <c r="J1281" i="1"/>
  <c r="J1280" i="1"/>
  <c r="J1279" i="1"/>
  <c r="J1278" i="1"/>
  <c r="J1277" i="1"/>
  <c r="J1275" i="1"/>
  <c r="J1274" i="1"/>
  <c r="J1273" i="1"/>
  <c r="J1272" i="1"/>
  <c r="J1271" i="1"/>
  <c r="J1270" i="1"/>
  <c r="J1269" i="1"/>
  <c r="J1268" i="1"/>
  <c r="J1267" i="1"/>
  <c r="J1266" i="1"/>
  <c r="J1264" i="1"/>
  <c r="J1263" i="1"/>
  <c r="J1262" i="1"/>
  <c r="J1261" i="1"/>
  <c r="J1260" i="1"/>
  <c r="J1259" i="1"/>
  <c r="J1258" i="1"/>
  <c r="J1257" i="1"/>
  <c r="J1256" i="1"/>
  <c r="J1255" i="1"/>
  <c r="J1253" i="1"/>
  <c r="J1252" i="1"/>
  <c r="J1251" i="1"/>
  <c r="J1250" i="1"/>
  <c r="J1249" i="1"/>
  <c r="J1248" i="1"/>
  <c r="J1247" i="1"/>
  <c r="J1246" i="1"/>
  <c r="J1245" i="1"/>
  <c r="J1244" i="1"/>
  <c r="J1242" i="1"/>
  <c r="J1241" i="1"/>
  <c r="J1240" i="1"/>
  <c r="J1239" i="1"/>
  <c r="J1238" i="1"/>
  <c r="J1237" i="1"/>
  <c r="J1236" i="1"/>
  <c r="J1235" i="1"/>
  <c r="J1234" i="1"/>
  <c r="J1233" i="1"/>
  <c r="J1230" i="1"/>
  <c r="J1229" i="1"/>
  <c r="J1228" i="1"/>
  <c r="J1227" i="1"/>
  <c r="J1226" i="1"/>
  <c r="J1225" i="1"/>
  <c r="J1224" i="1"/>
  <c r="J1223" i="1"/>
  <c r="J1222" i="1"/>
  <c r="J1221" i="1"/>
  <c r="J1219" i="1"/>
  <c r="J1218" i="1"/>
  <c r="J1217" i="1"/>
  <c r="J1216" i="1"/>
  <c r="J1215" i="1"/>
  <c r="J1214" i="1"/>
  <c r="J1213" i="1"/>
  <c r="J1212" i="1"/>
  <c r="J1211" i="1"/>
  <c r="J1210" i="1"/>
  <c r="J1208" i="1"/>
  <c r="J1207" i="1"/>
  <c r="J1206" i="1"/>
  <c r="J1205" i="1"/>
  <c r="J1204" i="1"/>
  <c r="J1203" i="1"/>
  <c r="J1202" i="1"/>
  <c r="J1201" i="1"/>
  <c r="J1200" i="1"/>
  <c r="J1199" i="1"/>
  <c r="J1197" i="1"/>
  <c r="J1196" i="1"/>
  <c r="J1195" i="1"/>
  <c r="J1194" i="1"/>
  <c r="J1193" i="1"/>
  <c r="J1192" i="1"/>
  <c r="J1191" i="1"/>
  <c r="J1190" i="1"/>
  <c r="J1189" i="1"/>
  <c r="J1188" i="1"/>
  <c r="J1186" i="1"/>
  <c r="J1185" i="1"/>
  <c r="J1184" i="1"/>
  <c r="J1183" i="1"/>
  <c r="J1182" i="1"/>
  <c r="J1181" i="1"/>
  <c r="J1180" i="1"/>
  <c r="J1179" i="1"/>
  <c r="J1178" i="1"/>
  <c r="J1177" i="1"/>
  <c r="J1175" i="1"/>
  <c r="J1174" i="1"/>
  <c r="J1173" i="1"/>
  <c r="J1172" i="1"/>
  <c r="J1171" i="1"/>
  <c r="J1170" i="1"/>
  <c r="J1169" i="1"/>
  <c r="J1168" i="1"/>
  <c r="J1167" i="1"/>
  <c r="J1166" i="1"/>
  <c r="J1164" i="1"/>
  <c r="J1163" i="1"/>
  <c r="J1162" i="1"/>
  <c r="J1161" i="1"/>
  <c r="J1160" i="1"/>
  <c r="J1159" i="1"/>
  <c r="J1158" i="1"/>
  <c r="J1157" i="1"/>
  <c r="J1156" i="1"/>
  <c r="J1155" i="1"/>
  <c r="J1153" i="1"/>
  <c r="J1152" i="1"/>
  <c r="J1151" i="1"/>
  <c r="J1150" i="1"/>
  <c r="J1149" i="1"/>
  <c r="J1148" i="1"/>
  <c r="J1147" i="1"/>
  <c r="J1146" i="1"/>
  <c r="J1145" i="1"/>
  <c r="J1144" i="1"/>
  <c r="J1142" i="1"/>
  <c r="J1141" i="1"/>
  <c r="J1140" i="1"/>
  <c r="J1139" i="1"/>
  <c r="J1138" i="1"/>
  <c r="J1137" i="1"/>
  <c r="J1136" i="1"/>
  <c r="J1135" i="1"/>
  <c r="J1134" i="1"/>
  <c r="J1133" i="1"/>
  <c r="J1131" i="1"/>
  <c r="J1130" i="1"/>
  <c r="J1129" i="1"/>
  <c r="J1128" i="1"/>
  <c r="J1127" i="1"/>
  <c r="J1126" i="1"/>
  <c r="J1125" i="1"/>
  <c r="J1124" i="1"/>
  <c r="J1123" i="1"/>
  <c r="J1122" i="1"/>
  <c r="J1118" i="1"/>
  <c r="J1117" i="1"/>
  <c r="J1116" i="1"/>
  <c r="J1115" i="1"/>
  <c r="J1114" i="1"/>
  <c r="J1113" i="1"/>
  <c r="J1112" i="1"/>
  <c r="J1111" i="1"/>
  <c r="J1110" i="1"/>
  <c r="J1109" i="1"/>
  <c r="J1107" i="1"/>
  <c r="J1106" i="1"/>
  <c r="J1105" i="1"/>
  <c r="J1104" i="1"/>
  <c r="J1103" i="1"/>
  <c r="J1102" i="1"/>
  <c r="J1101" i="1"/>
  <c r="J1100" i="1"/>
  <c r="J1099" i="1"/>
  <c r="J1098" i="1"/>
  <c r="J1096" i="1"/>
  <c r="J1095" i="1"/>
  <c r="J1094" i="1"/>
  <c r="J1093" i="1"/>
  <c r="J1092" i="1"/>
  <c r="J1091" i="1"/>
  <c r="J1090" i="1"/>
  <c r="J1089" i="1"/>
  <c r="J1088" i="1"/>
  <c r="J1087" i="1"/>
  <c r="J1085" i="1"/>
  <c r="J1084" i="1"/>
  <c r="J1083" i="1"/>
  <c r="J1082" i="1"/>
  <c r="J1081" i="1"/>
  <c r="J1080" i="1"/>
  <c r="J1079" i="1"/>
  <c r="J1078" i="1"/>
  <c r="J1077" i="1"/>
  <c r="J1076" i="1"/>
  <c r="J1074" i="1"/>
  <c r="J1073" i="1"/>
  <c r="J1072" i="1"/>
  <c r="J1071" i="1"/>
  <c r="J1070" i="1"/>
  <c r="J1069" i="1"/>
  <c r="J1068" i="1"/>
  <c r="J1067" i="1"/>
  <c r="J1066" i="1"/>
  <c r="J1065" i="1"/>
  <c r="J1063" i="1"/>
  <c r="J1062" i="1"/>
  <c r="J1061" i="1"/>
  <c r="J1060" i="1"/>
  <c r="J1059" i="1"/>
  <c r="J1058" i="1"/>
  <c r="J1057" i="1"/>
  <c r="J1056" i="1"/>
  <c r="J1055" i="1"/>
  <c r="J1054" i="1"/>
  <c r="J1052" i="1"/>
  <c r="J1051" i="1"/>
  <c r="J1050" i="1"/>
  <c r="J1049" i="1"/>
  <c r="J1048" i="1"/>
  <c r="J1047" i="1"/>
  <c r="J1046" i="1"/>
  <c r="J1045" i="1"/>
  <c r="J1044" i="1"/>
  <c r="J1043" i="1"/>
  <c r="J1041" i="1"/>
  <c r="J1040" i="1"/>
  <c r="J1039" i="1"/>
  <c r="J1038" i="1"/>
  <c r="J1037" i="1"/>
  <c r="J1036" i="1"/>
  <c r="J1035" i="1"/>
  <c r="J1034" i="1"/>
  <c r="J1033" i="1"/>
  <c r="J1032" i="1"/>
  <c r="J1030" i="1"/>
  <c r="J1029" i="1"/>
  <c r="J1028" i="1"/>
  <c r="J1027" i="1"/>
  <c r="J1026" i="1"/>
  <c r="J1025" i="1"/>
  <c r="J1024" i="1"/>
  <c r="J1023" i="1"/>
  <c r="J1022" i="1"/>
  <c r="J1021" i="1"/>
  <c r="J1019" i="1"/>
  <c r="J1018" i="1"/>
  <c r="J1017" i="1"/>
  <c r="J1016" i="1"/>
  <c r="J1015" i="1"/>
  <c r="J1014" i="1"/>
  <c r="J1013" i="1"/>
  <c r="J1012" i="1"/>
  <c r="J1011" i="1"/>
  <c r="J1010" i="1"/>
  <c r="J1007" i="1"/>
  <c r="J1006" i="1"/>
  <c r="J1005" i="1"/>
  <c r="J1004" i="1"/>
  <c r="J1003" i="1"/>
  <c r="J1002" i="1"/>
  <c r="J1001" i="1"/>
  <c r="J1000" i="1"/>
  <c r="J999" i="1"/>
  <c r="J998" i="1"/>
  <c r="J996" i="1"/>
  <c r="J995" i="1"/>
  <c r="J994" i="1"/>
  <c r="J993" i="1"/>
  <c r="J992" i="1"/>
  <c r="J991" i="1"/>
  <c r="J990" i="1"/>
  <c r="J989" i="1"/>
  <c r="J988" i="1"/>
  <c r="J987" i="1"/>
  <c r="J985" i="1"/>
  <c r="J984" i="1"/>
  <c r="J983" i="1"/>
  <c r="J982" i="1"/>
  <c r="J981" i="1"/>
  <c r="J980" i="1"/>
  <c r="J979" i="1"/>
  <c r="J978" i="1"/>
  <c r="J977" i="1"/>
  <c r="J976" i="1"/>
  <c r="J974" i="1"/>
  <c r="J973" i="1"/>
  <c r="J972" i="1"/>
  <c r="J971" i="1"/>
  <c r="J970" i="1"/>
  <c r="J969" i="1"/>
  <c r="J968" i="1"/>
  <c r="J967" i="1"/>
  <c r="J966" i="1"/>
  <c r="J965" i="1"/>
  <c r="J963" i="1"/>
  <c r="J962" i="1"/>
  <c r="J961" i="1"/>
  <c r="J960" i="1"/>
  <c r="J959" i="1"/>
  <c r="J958" i="1"/>
  <c r="J957" i="1"/>
  <c r="J956" i="1"/>
  <c r="J955" i="1"/>
  <c r="J954" i="1"/>
  <c r="J952" i="1"/>
  <c r="J951" i="1"/>
  <c r="J950" i="1"/>
  <c r="J949" i="1"/>
  <c r="J948" i="1"/>
  <c r="J947" i="1"/>
  <c r="J946" i="1"/>
  <c r="J945" i="1"/>
  <c r="J944" i="1"/>
  <c r="J943" i="1"/>
  <c r="J941" i="1"/>
  <c r="J940" i="1"/>
  <c r="J939" i="1"/>
  <c r="J938" i="1"/>
  <c r="J937" i="1"/>
  <c r="J936" i="1"/>
  <c r="J935" i="1"/>
  <c r="J934" i="1"/>
  <c r="J933" i="1"/>
  <c r="J932" i="1"/>
  <c r="J930" i="1"/>
  <c r="J929" i="1"/>
  <c r="J928" i="1"/>
  <c r="J927" i="1"/>
  <c r="J926" i="1"/>
  <c r="J925" i="1"/>
  <c r="J924" i="1"/>
  <c r="J923" i="1"/>
  <c r="J922" i="1"/>
  <c r="J921" i="1"/>
  <c r="J919" i="1"/>
  <c r="J918" i="1"/>
  <c r="J917" i="1"/>
  <c r="J916" i="1"/>
  <c r="J915" i="1"/>
  <c r="J914" i="1"/>
  <c r="J913" i="1"/>
  <c r="J912" i="1"/>
  <c r="J911" i="1"/>
  <c r="J910" i="1"/>
  <c r="J908" i="1"/>
  <c r="J907" i="1"/>
  <c r="J906" i="1"/>
  <c r="J905" i="1"/>
  <c r="J904" i="1"/>
  <c r="J903" i="1"/>
  <c r="J902" i="1"/>
  <c r="J901" i="1"/>
  <c r="J900" i="1"/>
  <c r="J899" i="1"/>
  <c r="J896" i="1"/>
  <c r="J895" i="1"/>
  <c r="J894" i="1"/>
  <c r="J893" i="1"/>
  <c r="J892" i="1"/>
  <c r="J891" i="1"/>
  <c r="J890" i="1"/>
  <c r="J889" i="1"/>
  <c r="J888" i="1"/>
  <c r="J887" i="1"/>
  <c r="J885" i="1"/>
  <c r="J884" i="1"/>
  <c r="J883" i="1"/>
  <c r="J882" i="1"/>
  <c r="J881" i="1"/>
  <c r="J880" i="1"/>
  <c r="J879" i="1"/>
  <c r="J878" i="1"/>
  <c r="J877" i="1"/>
  <c r="J876" i="1"/>
  <c r="J874" i="1"/>
  <c r="J873" i="1"/>
  <c r="J872" i="1"/>
  <c r="J871" i="1"/>
  <c r="J870" i="1"/>
  <c r="J869" i="1"/>
  <c r="J868" i="1"/>
  <c r="J867" i="1"/>
  <c r="J866" i="1"/>
  <c r="J865" i="1"/>
  <c r="J863" i="1"/>
  <c r="J862" i="1"/>
  <c r="J861" i="1"/>
  <c r="J860" i="1"/>
  <c r="J859" i="1"/>
  <c r="J858" i="1"/>
  <c r="J857" i="1"/>
  <c r="J856" i="1"/>
  <c r="J855" i="1"/>
  <c r="J854" i="1"/>
  <c r="J852" i="1"/>
  <c r="J851" i="1"/>
  <c r="J850" i="1"/>
  <c r="J849" i="1"/>
  <c r="J848" i="1"/>
  <c r="J847" i="1"/>
  <c r="J846" i="1"/>
  <c r="J845" i="1"/>
  <c r="J844" i="1"/>
  <c r="J843" i="1"/>
  <c r="J841" i="1"/>
  <c r="J840" i="1"/>
  <c r="J839" i="1"/>
  <c r="J838" i="1"/>
  <c r="J837" i="1"/>
  <c r="J836" i="1"/>
  <c r="J835" i="1"/>
  <c r="J834" i="1"/>
  <c r="J833" i="1"/>
  <c r="J832" i="1"/>
  <c r="J830" i="1"/>
  <c r="J829" i="1"/>
  <c r="J828" i="1"/>
  <c r="J827" i="1"/>
  <c r="J826" i="1"/>
  <c r="J825" i="1"/>
  <c r="J824" i="1"/>
  <c r="J823" i="1"/>
  <c r="J822" i="1"/>
  <c r="J821" i="1"/>
  <c r="J819" i="1"/>
  <c r="J818" i="1"/>
  <c r="J817" i="1"/>
  <c r="J816" i="1"/>
  <c r="J815" i="1"/>
  <c r="J814" i="1"/>
  <c r="J813" i="1"/>
  <c r="J812" i="1"/>
  <c r="J811" i="1"/>
  <c r="J810" i="1"/>
  <c r="J808" i="1"/>
  <c r="J807" i="1"/>
  <c r="J806" i="1"/>
  <c r="J805" i="1"/>
  <c r="J804" i="1"/>
  <c r="J803" i="1"/>
  <c r="J802" i="1"/>
  <c r="J801" i="1"/>
  <c r="J800" i="1"/>
  <c r="J799" i="1"/>
  <c r="J797" i="1"/>
  <c r="J796" i="1"/>
  <c r="J795" i="1"/>
  <c r="J794" i="1"/>
  <c r="J793" i="1"/>
  <c r="J792" i="1"/>
  <c r="J791" i="1"/>
  <c r="J790" i="1"/>
  <c r="J789" i="1"/>
  <c r="J788" i="1"/>
  <c r="J785" i="1"/>
  <c r="J784" i="1"/>
  <c r="J783" i="1"/>
  <c r="J782" i="1"/>
  <c r="J781" i="1"/>
  <c r="J780" i="1"/>
  <c r="J779" i="1"/>
  <c r="J778" i="1"/>
  <c r="J777" i="1"/>
  <c r="J776" i="1"/>
  <c r="J774" i="1"/>
  <c r="J773" i="1"/>
  <c r="J772" i="1"/>
  <c r="J771" i="1"/>
  <c r="J770" i="1"/>
  <c r="J769" i="1"/>
  <c r="J768" i="1"/>
  <c r="J767" i="1"/>
  <c r="J766" i="1"/>
  <c r="J765" i="1"/>
  <c r="J763" i="1"/>
  <c r="J762" i="1"/>
  <c r="J761" i="1"/>
  <c r="J760" i="1"/>
  <c r="J759" i="1"/>
  <c r="J758" i="1"/>
  <c r="J757" i="1"/>
  <c r="J756" i="1"/>
  <c r="J755" i="1"/>
  <c r="J754" i="1"/>
  <c r="J752" i="1"/>
  <c r="J751" i="1"/>
  <c r="J750" i="1"/>
  <c r="J749" i="1"/>
  <c r="J748" i="1"/>
  <c r="J747" i="1"/>
  <c r="J746" i="1"/>
  <c r="J745" i="1"/>
  <c r="J744" i="1"/>
  <c r="J743" i="1"/>
  <c r="J741" i="1"/>
  <c r="J740" i="1"/>
  <c r="J739" i="1"/>
  <c r="J738" i="1"/>
  <c r="J737" i="1"/>
  <c r="J736" i="1"/>
  <c r="J735" i="1"/>
  <c r="J734" i="1"/>
  <c r="J733" i="1"/>
  <c r="J732" i="1"/>
  <c r="J730" i="1"/>
  <c r="J729" i="1"/>
  <c r="J728" i="1"/>
  <c r="J727" i="1"/>
  <c r="J726" i="1"/>
  <c r="J725" i="1"/>
  <c r="J724" i="1"/>
  <c r="J723" i="1"/>
  <c r="J722" i="1"/>
  <c r="J721" i="1"/>
  <c r="J719" i="1"/>
  <c r="J718" i="1"/>
  <c r="J717" i="1"/>
  <c r="J716" i="1"/>
  <c r="J715" i="1"/>
  <c r="J714" i="1"/>
  <c r="J713" i="1"/>
  <c r="J712" i="1"/>
  <c r="J711" i="1"/>
  <c r="J710" i="1"/>
  <c r="J708" i="1"/>
  <c r="J707" i="1"/>
  <c r="J706" i="1"/>
  <c r="J705" i="1"/>
  <c r="J704" i="1"/>
  <c r="J703" i="1"/>
  <c r="J702" i="1"/>
  <c r="J701" i="1"/>
  <c r="J700" i="1"/>
  <c r="J699" i="1"/>
  <c r="J697" i="1"/>
  <c r="J696" i="1"/>
  <c r="J695" i="1"/>
  <c r="J694" i="1"/>
  <c r="J693" i="1"/>
  <c r="J692" i="1"/>
  <c r="J691" i="1"/>
  <c r="J690" i="1"/>
  <c r="J689" i="1"/>
  <c r="J688" i="1"/>
  <c r="J686" i="1"/>
  <c r="J685" i="1"/>
  <c r="J684" i="1"/>
  <c r="J683" i="1"/>
  <c r="J682" i="1"/>
  <c r="J681" i="1"/>
  <c r="J680" i="1"/>
  <c r="J679" i="1"/>
  <c r="J678" i="1"/>
  <c r="J677" i="1"/>
  <c r="J674" i="1"/>
  <c r="J673" i="1"/>
  <c r="J672" i="1"/>
  <c r="J671" i="1"/>
  <c r="J670" i="1"/>
  <c r="J669" i="1"/>
  <c r="J668" i="1"/>
  <c r="J667" i="1"/>
  <c r="J666" i="1"/>
  <c r="J665" i="1"/>
  <c r="J663" i="1"/>
  <c r="J662" i="1"/>
  <c r="J661" i="1"/>
  <c r="J660" i="1"/>
  <c r="J659" i="1"/>
  <c r="J658" i="1"/>
  <c r="J657" i="1"/>
  <c r="J656" i="1"/>
  <c r="J655" i="1"/>
  <c r="J654" i="1"/>
  <c r="J652" i="1"/>
  <c r="J651" i="1"/>
  <c r="J650" i="1"/>
  <c r="J649" i="1"/>
  <c r="J648" i="1"/>
  <c r="J647" i="1"/>
  <c r="J646" i="1"/>
  <c r="J645" i="1"/>
  <c r="J644" i="1"/>
  <c r="J643" i="1"/>
  <c r="J641" i="1"/>
  <c r="J640" i="1"/>
  <c r="J639" i="1"/>
  <c r="J638" i="1"/>
  <c r="J637" i="1"/>
  <c r="J636" i="1"/>
  <c r="J635" i="1"/>
  <c r="J634" i="1"/>
  <c r="J633" i="1"/>
  <c r="J632" i="1"/>
  <c r="J630" i="1"/>
  <c r="J629" i="1"/>
  <c r="J628" i="1"/>
  <c r="J627" i="1"/>
  <c r="J626" i="1"/>
  <c r="J625" i="1"/>
  <c r="J624" i="1"/>
  <c r="J623" i="1"/>
  <c r="J622" i="1"/>
  <c r="J621" i="1"/>
  <c r="J619" i="1"/>
  <c r="J618" i="1"/>
  <c r="J617" i="1"/>
  <c r="J616" i="1"/>
  <c r="J615" i="1"/>
  <c r="J614" i="1"/>
  <c r="J613" i="1"/>
  <c r="J612" i="1"/>
  <c r="J611" i="1"/>
  <c r="J610" i="1"/>
  <c r="J608" i="1"/>
  <c r="J607" i="1"/>
  <c r="J606" i="1"/>
  <c r="J605" i="1"/>
  <c r="J604" i="1"/>
  <c r="J603" i="1"/>
  <c r="J602" i="1"/>
  <c r="J601" i="1"/>
  <c r="J600" i="1"/>
  <c r="J599" i="1"/>
  <c r="J597" i="1"/>
  <c r="J596" i="1"/>
  <c r="J595" i="1"/>
  <c r="J594" i="1"/>
  <c r="J593" i="1"/>
  <c r="J592" i="1"/>
  <c r="J591" i="1"/>
  <c r="J590" i="1"/>
  <c r="J589" i="1"/>
  <c r="J588" i="1"/>
  <c r="J586" i="1"/>
  <c r="J585" i="1"/>
  <c r="J584" i="1"/>
  <c r="J583" i="1"/>
  <c r="J582" i="1"/>
  <c r="J581" i="1"/>
  <c r="J580" i="1"/>
  <c r="J579" i="1"/>
  <c r="J578" i="1"/>
  <c r="J577" i="1"/>
  <c r="J575" i="1"/>
  <c r="J574" i="1"/>
  <c r="J573" i="1"/>
  <c r="J572" i="1"/>
  <c r="J571" i="1"/>
  <c r="J570" i="1"/>
  <c r="J569" i="1"/>
  <c r="J568" i="1"/>
  <c r="J567" i="1"/>
  <c r="J566" i="1"/>
  <c r="J563" i="1"/>
  <c r="J562" i="1"/>
  <c r="J561" i="1"/>
  <c r="J560" i="1"/>
  <c r="J559" i="1"/>
  <c r="J558" i="1"/>
  <c r="J557" i="1"/>
  <c r="J556" i="1"/>
  <c r="J555" i="1"/>
  <c r="J554" i="1"/>
  <c r="J552" i="1"/>
  <c r="J551" i="1"/>
  <c r="J550" i="1"/>
  <c r="J549" i="1"/>
  <c r="J548" i="1"/>
  <c r="J547" i="1"/>
  <c r="J546" i="1"/>
  <c r="J545" i="1"/>
  <c r="J544" i="1"/>
  <c r="J543" i="1"/>
  <c r="J541" i="1"/>
  <c r="J540" i="1"/>
  <c r="J539" i="1"/>
  <c r="J538" i="1"/>
  <c r="J537" i="1"/>
  <c r="J536" i="1"/>
  <c r="J535" i="1"/>
  <c r="J534" i="1"/>
  <c r="J533" i="1"/>
  <c r="J532" i="1"/>
  <c r="J530" i="1"/>
  <c r="J529" i="1"/>
  <c r="J528" i="1"/>
  <c r="J527" i="1"/>
  <c r="J526" i="1"/>
  <c r="J525" i="1"/>
  <c r="J524" i="1"/>
  <c r="J523" i="1"/>
  <c r="J522" i="1"/>
  <c r="J521" i="1"/>
  <c r="J519" i="1"/>
  <c r="J518" i="1"/>
  <c r="J517" i="1"/>
  <c r="J516" i="1"/>
  <c r="J515" i="1"/>
  <c r="J514" i="1"/>
  <c r="J513" i="1"/>
  <c r="J512" i="1"/>
  <c r="J511" i="1"/>
  <c r="J510" i="1"/>
  <c r="J508" i="1"/>
  <c r="J507" i="1"/>
  <c r="J506" i="1"/>
  <c r="J505" i="1"/>
  <c r="J504" i="1"/>
  <c r="J503" i="1"/>
  <c r="J502" i="1"/>
  <c r="J501" i="1"/>
  <c r="J500" i="1"/>
  <c r="J499" i="1"/>
  <c r="J497" i="1"/>
  <c r="J496" i="1"/>
  <c r="J495" i="1"/>
  <c r="J494" i="1"/>
  <c r="J493" i="1"/>
  <c r="J492" i="1"/>
  <c r="J491" i="1"/>
  <c r="J490" i="1"/>
  <c r="J489" i="1"/>
  <c r="J488" i="1"/>
  <c r="J486" i="1"/>
  <c r="J485" i="1"/>
  <c r="J484" i="1"/>
  <c r="J483" i="1"/>
  <c r="J482" i="1"/>
  <c r="J481" i="1"/>
  <c r="J480" i="1"/>
  <c r="J479" i="1"/>
  <c r="J478" i="1"/>
  <c r="J477" i="1"/>
  <c r="J475" i="1"/>
  <c r="J474" i="1"/>
  <c r="J473" i="1"/>
  <c r="J472" i="1"/>
  <c r="J471" i="1"/>
  <c r="J470" i="1"/>
  <c r="J469" i="1"/>
  <c r="J468" i="1"/>
  <c r="J467" i="1"/>
  <c r="J466" i="1"/>
  <c r="J464" i="1"/>
  <c r="J463" i="1"/>
  <c r="J462" i="1"/>
  <c r="J461" i="1"/>
  <c r="J460" i="1"/>
  <c r="J459" i="1"/>
  <c r="J458" i="1"/>
  <c r="J457" i="1"/>
  <c r="J456" i="1"/>
  <c r="J455" i="1"/>
  <c r="J452" i="1"/>
  <c r="J451" i="1"/>
  <c r="J450" i="1"/>
  <c r="J449" i="1"/>
  <c r="J448" i="1"/>
  <c r="J447" i="1"/>
  <c r="J446" i="1"/>
  <c r="J445" i="1"/>
  <c r="J444" i="1"/>
  <c r="J443" i="1"/>
  <c r="J441" i="1"/>
  <c r="J440" i="1"/>
  <c r="J439" i="1"/>
  <c r="J438" i="1"/>
  <c r="J437" i="1"/>
  <c r="J436" i="1"/>
  <c r="J435" i="1"/>
  <c r="J434" i="1"/>
  <c r="J433" i="1"/>
  <c r="J432" i="1"/>
  <c r="J430" i="1"/>
  <c r="J429" i="1"/>
  <c r="J428" i="1"/>
  <c r="J427" i="1"/>
  <c r="J426" i="1"/>
  <c r="J425" i="1"/>
  <c r="J424" i="1"/>
  <c r="J423" i="1"/>
  <c r="J422" i="1"/>
  <c r="J421" i="1"/>
  <c r="J419" i="1"/>
  <c r="J418" i="1"/>
  <c r="J417" i="1"/>
  <c r="J416" i="1"/>
  <c r="J415" i="1"/>
  <c r="J414" i="1"/>
  <c r="J413" i="1"/>
  <c r="J412" i="1"/>
  <c r="J411" i="1"/>
  <c r="J410" i="1"/>
  <c r="J408" i="1"/>
  <c r="J407" i="1"/>
  <c r="J406" i="1"/>
  <c r="J405" i="1"/>
  <c r="J404" i="1"/>
  <c r="J403" i="1"/>
  <c r="J402" i="1"/>
  <c r="J401" i="1"/>
  <c r="J400" i="1"/>
  <c r="J399" i="1"/>
  <c r="J397" i="1"/>
  <c r="J396" i="1"/>
  <c r="J395" i="1"/>
  <c r="J394" i="1"/>
  <c r="J393" i="1"/>
  <c r="J392" i="1"/>
  <c r="J391" i="1"/>
  <c r="J390" i="1"/>
  <c r="J389" i="1"/>
  <c r="J388" i="1"/>
  <c r="J386" i="1"/>
  <c r="J385" i="1"/>
  <c r="J384" i="1"/>
  <c r="J383" i="1"/>
  <c r="J382" i="1"/>
  <c r="J381" i="1"/>
  <c r="J380" i="1"/>
  <c r="J379" i="1"/>
  <c r="J378" i="1"/>
  <c r="J377" i="1"/>
  <c r="J375" i="1"/>
  <c r="J374" i="1"/>
  <c r="J373" i="1"/>
  <c r="J372" i="1"/>
  <c r="J371" i="1"/>
  <c r="J370" i="1"/>
  <c r="J369" i="1"/>
  <c r="J368" i="1"/>
  <c r="J367" i="1"/>
  <c r="J366" i="1"/>
  <c r="J364" i="1"/>
  <c r="J363" i="1"/>
  <c r="J362" i="1"/>
  <c r="J361" i="1"/>
  <c r="J360" i="1"/>
  <c r="J359" i="1"/>
  <c r="J358" i="1"/>
  <c r="J357" i="1"/>
  <c r="J356" i="1"/>
  <c r="J355" i="1"/>
  <c r="J353" i="1"/>
  <c r="J352" i="1"/>
  <c r="J351" i="1"/>
  <c r="J350" i="1"/>
  <c r="J349" i="1"/>
  <c r="J348" i="1"/>
  <c r="J347" i="1"/>
  <c r="J346" i="1"/>
  <c r="J345" i="1"/>
  <c r="J344" i="1"/>
  <c r="J341" i="1"/>
  <c r="J340" i="1"/>
  <c r="J339" i="1"/>
  <c r="J338" i="1"/>
  <c r="J337" i="1"/>
  <c r="J336" i="1"/>
  <c r="J335" i="1"/>
  <c r="J334" i="1"/>
  <c r="J333" i="1"/>
  <c r="J332" i="1"/>
  <c r="J330" i="1"/>
  <c r="J329" i="1"/>
  <c r="J328" i="1"/>
  <c r="J327" i="1"/>
  <c r="J326" i="1"/>
  <c r="J325" i="1"/>
  <c r="J324" i="1"/>
  <c r="J323" i="1"/>
  <c r="J322" i="1"/>
  <c r="J321" i="1"/>
  <c r="J319" i="1"/>
  <c r="J318" i="1"/>
  <c r="J317" i="1"/>
  <c r="J316" i="1"/>
  <c r="J315" i="1"/>
  <c r="J314" i="1"/>
  <c r="J313" i="1"/>
  <c r="J312" i="1"/>
  <c r="J311" i="1"/>
  <c r="J310" i="1"/>
  <c r="J308" i="1"/>
  <c r="J307" i="1"/>
  <c r="J306" i="1"/>
  <c r="J305" i="1"/>
  <c r="J304" i="1"/>
  <c r="J303" i="1"/>
  <c r="J302" i="1"/>
  <c r="J301" i="1"/>
  <c r="J300" i="1"/>
  <c r="J299" i="1"/>
  <c r="J297" i="1"/>
  <c r="J296" i="1"/>
  <c r="J295" i="1"/>
  <c r="J294" i="1"/>
  <c r="J293" i="1"/>
  <c r="J292" i="1"/>
  <c r="J291" i="1"/>
  <c r="J290" i="1"/>
  <c r="J289" i="1"/>
  <c r="J288" i="1"/>
  <c r="J286" i="1"/>
  <c r="J285" i="1"/>
  <c r="J284" i="1"/>
  <c r="J283" i="1"/>
  <c r="J282" i="1"/>
  <c r="J281" i="1"/>
  <c r="J280" i="1"/>
  <c r="J279" i="1"/>
  <c r="J278" i="1"/>
  <c r="J277" i="1"/>
  <c r="J275" i="1"/>
  <c r="J274" i="1"/>
  <c r="J273" i="1"/>
  <c r="J272" i="1"/>
  <c r="J271" i="1"/>
  <c r="J270" i="1"/>
  <c r="J269" i="1"/>
  <c r="J268" i="1"/>
  <c r="J267" i="1"/>
  <c r="J266" i="1"/>
  <c r="J264" i="1"/>
  <c r="J263" i="1"/>
  <c r="J262" i="1"/>
  <c r="J261" i="1"/>
  <c r="J260" i="1"/>
  <c r="J259" i="1"/>
  <c r="J258" i="1"/>
  <c r="J257" i="1"/>
  <c r="J256" i="1"/>
  <c r="J255" i="1"/>
  <c r="J253" i="1"/>
  <c r="J252" i="1"/>
  <c r="J251" i="1"/>
  <c r="J250" i="1"/>
  <c r="J249" i="1"/>
  <c r="J248" i="1"/>
  <c r="J247" i="1"/>
  <c r="J246" i="1"/>
  <c r="J245" i="1"/>
  <c r="J244" i="1"/>
  <c r="J242" i="1"/>
  <c r="J241" i="1"/>
  <c r="J240" i="1"/>
  <c r="J239" i="1"/>
  <c r="J238" i="1"/>
  <c r="J237" i="1"/>
  <c r="J236" i="1"/>
  <c r="J235" i="1"/>
  <c r="J234" i="1"/>
  <c r="J233" i="1"/>
  <c r="J230" i="1"/>
  <c r="J229" i="1"/>
  <c r="J228" i="1"/>
  <c r="J227" i="1"/>
  <c r="J226" i="1"/>
  <c r="J225" i="1"/>
  <c r="J224" i="1"/>
  <c r="J223" i="1"/>
  <c r="J222" i="1"/>
  <c r="J221" i="1"/>
  <c r="J219" i="1"/>
  <c r="J218" i="1"/>
  <c r="J217" i="1"/>
  <c r="J216" i="1"/>
  <c r="J215" i="1"/>
  <c r="J214" i="1"/>
  <c r="J213" i="1"/>
  <c r="J212" i="1"/>
  <c r="J211" i="1"/>
  <c r="J210" i="1"/>
  <c r="J208" i="1"/>
  <c r="J207" i="1"/>
  <c r="J206" i="1"/>
  <c r="J205" i="1"/>
  <c r="J204" i="1"/>
  <c r="J203" i="1"/>
  <c r="J202" i="1"/>
  <c r="J201" i="1"/>
  <c r="J200" i="1"/>
  <c r="J199" i="1"/>
  <c r="J197" i="1"/>
  <c r="J196" i="1"/>
  <c r="J195" i="1"/>
  <c r="J194" i="1"/>
  <c r="J193" i="1"/>
  <c r="J192" i="1"/>
  <c r="J191" i="1"/>
  <c r="J190" i="1"/>
  <c r="J189" i="1"/>
  <c r="J188" i="1"/>
  <c r="J186" i="1"/>
  <c r="J185" i="1"/>
  <c r="J184" i="1"/>
  <c r="J183" i="1"/>
  <c r="J182" i="1"/>
  <c r="J181" i="1"/>
  <c r="J180" i="1"/>
  <c r="J179" i="1"/>
  <c r="J178" i="1"/>
  <c r="J177" i="1"/>
  <c r="J175" i="1"/>
  <c r="J174" i="1"/>
  <c r="J173" i="1"/>
  <c r="J172" i="1"/>
  <c r="J171" i="1"/>
  <c r="J170" i="1"/>
  <c r="J169" i="1"/>
  <c r="J168" i="1"/>
  <c r="J167" i="1"/>
  <c r="J166" i="1"/>
  <c r="J164" i="1"/>
  <c r="J163" i="1"/>
  <c r="J162" i="1"/>
  <c r="J161" i="1"/>
  <c r="J160" i="1"/>
  <c r="J159" i="1"/>
  <c r="J158" i="1"/>
  <c r="J157" i="1"/>
  <c r="J156" i="1"/>
  <c r="J155" i="1"/>
  <c r="J153" i="1"/>
  <c r="J152" i="1"/>
  <c r="J151" i="1"/>
  <c r="J150" i="1"/>
  <c r="J149" i="1"/>
  <c r="J148" i="1"/>
  <c r="J147" i="1"/>
  <c r="J146" i="1"/>
  <c r="J145" i="1"/>
  <c r="J144" i="1"/>
  <c r="J142" i="1"/>
  <c r="J141" i="1"/>
  <c r="J140" i="1"/>
  <c r="J139" i="1"/>
  <c r="J138" i="1"/>
  <c r="J137" i="1"/>
  <c r="J136" i="1"/>
  <c r="J135" i="1"/>
  <c r="J134" i="1"/>
  <c r="J133" i="1"/>
  <c r="J131" i="1"/>
  <c r="J130" i="1"/>
  <c r="J129" i="1"/>
  <c r="J128" i="1"/>
  <c r="J127" i="1"/>
  <c r="J126" i="1"/>
  <c r="J125" i="1"/>
  <c r="J124" i="1"/>
  <c r="J123" i="1"/>
  <c r="J122" i="1"/>
  <c r="J119" i="1"/>
  <c r="J118" i="1"/>
  <c r="J117" i="1"/>
  <c r="J116" i="1"/>
  <c r="J115" i="1"/>
  <c r="J114" i="1"/>
  <c r="J113" i="1"/>
  <c r="J112" i="1"/>
  <c r="J111" i="1"/>
  <c r="J110" i="1"/>
  <c r="J108" i="1"/>
  <c r="J107" i="1"/>
  <c r="J106" i="1"/>
  <c r="J105" i="1"/>
  <c r="J104" i="1"/>
  <c r="J103" i="1"/>
  <c r="J102" i="1"/>
  <c r="J101" i="1"/>
  <c r="J100" i="1"/>
  <c r="J99" i="1"/>
  <c r="J97" i="1"/>
  <c r="J96" i="1"/>
  <c r="J95" i="1"/>
  <c r="J94" i="1"/>
  <c r="J93" i="1"/>
  <c r="J92" i="1"/>
  <c r="J91" i="1"/>
  <c r="J90" i="1"/>
  <c r="J89" i="1"/>
  <c r="J88" i="1"/>
  <c r="J86" i="1"/>
  <c r="J85" i="1"/>
  <c r="J84" i="1"/>
  <c r="J83" i="1"/>
  <c r="J82" i="1"/>
  <c r="J81" i="1"/>
  <c r="J80" i="1"/>
  <c r="J79" i="1"/>
  <c r="J78" i="1"/>
  <c r="J77" i="1"/>
  <c r="J75" i="1"/>
  <c r="J74" i="1"/>
  <c r="J73" i="1"/>
  <c r="J72" i="1"/>
  <c r="J71" i="1"/>
  <c r="J70" i="1"/>
  <c r="J69" i="1"/>
  <c r="J68" i="1"/>
  <c r="J67" i="1"/>
  <c r="J66" i="1"/>
  <c r="J64" i="1"/>
  <c r="J63" i="1"/>
  <c r="J62" i="1"/>
  <c r="J61" i="1"/>
  <c r="J60" i="1"/>
  <c r="J59" i="1"/>
  <c r="J58" i="1"/>
  <c r="J57" i="1"/>
  <c r="J56" i="1"/>
  <c r="J55" i="1"/>
  <c r="J53" i="1"/>
  <c r="J52" i="1"/>
  <c r="J51" i="1"/>
  <c r="J50" i="1"/>
  <c r="J49" i="1"/>
  <c r="J48" i="1"/>
  <c r="J47" i="1"/>
  <c r="J46" i="1"/>
  <c r="J45" i="1"/>
  <c r="J44" i="1"/>
  <c r="J42" i="1"/>
  <c r="J41" i="1"/>
  <c r="J40" i="1"/>
  <c r="J39" i="1"/>
  <c r="J38" i="1"/>
  <c r="J37" i="1"/>
  <c r="J36" i="1"/>
  <c r="J35" i="1"/>
  <c r="J34" i="1"/>
  <c r="J33" i="1"/>
  <c r="J31" i="1"/>
  <c r="J30" i="1"/>
  <c r="J29" i="1"/>
  <c r="J28" i="1"/>
  <c r="J27" i="1"/>
  <c r="J26" i="1"/>
  <c r="J25" i="1"/>
  <c r="J24" i="1"/>
  <c r="J23" i="1"/>
  <c r="J22" i="1"/>
  <c r="J20" i="1"/>
  <c r="J19" i="1"/>
  <c r="J18" i="1"/>
  <c r="J17" i="1"/>
  <c r="J16" i="1"/>
  <c r="J15" i="1"/>
  <c r="J14" i="1"/>
  <c r="J13" i="1"/>
  <c r="J12" i="1"/>
  <c r="J11" i="1"/>
  <c r="J2344" i="1"/>
  <c r="J2343" i="1"/>
  <c r="J2342" i="1"/>
  <c r="J2341" i="1"/>
  <c r="J2340" i="1"/>
  <c r="J2339" i="1"/>
  <c r="J2338" i="1"/>
  <c r="J2337" i="1"/>
  <c r="J2336" i="1"/>
  <c r="J2335" i="1"/>
  <c r="J2333" i="1"/>
  <c r="J2332" i="1"/>
  <c r="J2331" i="1"/>
  <c r="J2330" i="1"/>
  <c r="J2329" i="1"/>
  <c r="J2328" i="1"/>
  <c r="J2327" i="1"/>
  <c r="J2326" i="1"/>
  <c r="J2325" i="1"/>
  <c r="J2324" i="1"/>
  <c r="J2322" i="1"/>
  <c r="J2321" i="1"/>
  <c r="J2320" i="1"/>
  <c r="J2319" i="1"/>
  <c r="J2318" i="1"/>
  <c r="J2317" i="1"/>
  <c r="J2316" i="1"/>
  <c r="J2315" i="1"/>
  <c r="J2314" i="1"/>
  <c r="J2313" i="1"/>
  <c r="J2311" i="1"/>
  <c r="J2310" i="1"/>
  <c r="J2309" i="1"/>
  <c r="J2308" i="1"/>
  <c r="J2307" i="1"/>
  <c r="J2306" i="1"/>
  <c r="J2305" i="1"/>
  <c r="J2304" i="1"/>
  <c r="J2303" i="1"/>
  <c r="J2302" i="1"/>
  <c r="J2300" i="1"/>
  <c r="J2299" i="1"/>
  <c r="J2298" i="1"/>
  <c r="J2297" i="1"/>
  <c r="J2296" i="1"/>
  <c r="J2295" i="1"/>
  <c r="J2294" i="1"/>
  <c r="J2293" i="1"/>
  <c r="J2292" i="1"/>
  <c r="J2291" i="1"/>
  <c r="J2289" i="1"/>
  <c r="J2288" i="1"/>
  <c r="J2287" i="1"/>
  <c r="J2286" i="1"/>
  <c r="J2285" i="1"/>
  <c r="J2284" i="1"/>
  <c r="J2283" i="1"/>
  <c r="J2282" i="1"/>
  <c r="J2281" i="1"/>
  <c r="J2280" i="1"/>
  <c r="J2278" i="1"/>
  <c r="J2277" i="1"/>
  <c r="J2276" i="1"/>
  <c r="J2275" i="1"/>
  <c r="J2274" i="1"/>
  <c r="J2273" i="1"/>
  <c r="J2272" i="1"/>
  <c r="J2271" i="1"/>
  <c r="J2270" i="1"/>
  <c r="J2269" i="1"/>
  <c r="J2267" i="1"/>
  <c r="J2266" i="1"/>
  <c r="J2265" i="1"/>
  <c r="J2264" i="1"/>
  <c r="J2263" i="1"/>
  <c r="J2262" i="1"/>
  <c r="J2261" i="1"/>
  <c r="J2260" i="1"/>
  <c r="J2259" i="1"/>
  <c r="J2258" i="1"/>
  <c r="J2256" i="1"/>
  <c r="J2255" i="1"/>
  <c r="J2254" i="1"/>
  <c r="J2253" i="1"/>
  <c r="J2252" i="1"/>
  <c r="J2251" i="1"/>
  <c r="J2250" i="1"/>
  <c r="J2249" i="1"/>
  <c r="J2248" i="1"/>
  <c r="J2247" i="1"/>
  <c r="J2245" i="1"/>
  <c r="J2244" i="1"/>
  <c r="J2243" i="1"/>
  <c r="J2242" i="1"/>
  <c r="J2241" i="1"/>
  <c r="J2240" i="1"/>
  <c r="J2239" i="1"/>
  <c r="J2238" i="1"/>
  <c r="J2237" i="1"/>
  <c r="J2236" i="1"/>
  <c r="J2233" i="1"/>
  <c r="J2232" i="1"/>
  <c r="J2231" i="1"/>
  <c r="J2230" i="1"/>
  <c r="J2229" i="1"/>
  <c r="J2228" i="1"/>
  <c r="J2227" i="1"/>
  <c r="J2226" i="1"/>
  <c r="J2225" i="1"/>
  <c r="J2224" i="1"/>
  <c r="J2222" i="1"/>
  <c r="J2221" i="1"/>
  <c r="J2220" i="1"/>
  <c r="J2219" i="1"/>
  <c r="J2218" i="1"/>
  <c r="J2217" i="1"/>
  <c r="J2216" i="1"/>
  <c r="J2215" i="1"/>
  <c r="J2214" i="1"/>
  <c r="J2213" i="1"/>
  <c r="J2211" i="1"/>
  <c r="J2210" i="1"/>
  <c r="J2209" i="1"/>
  <c r="J2208" i="1"/>
  <c r="J2207" i="1"/>
  <c r="J2206" i="1"/>
  <c r="J2205" i="1"/>
  <c r="J2204" i="1"/>
  <c r="J2203" i="1"/>
  <c r="J2202" i="1"/>
  <c r="J2200" i="1"/>
  <c r="J2199" i="1"/>
  <c r="J2198" i="1"/>
  <c r="J2197" i="1"/>
  <c r="J2196" i="1"/>
  <c r="J2195" i="1"/>
  <c r="J2194" i="1"/>
  <c r="J2193" i="1"/>
  <c r="J2192" i="1"/>
  <c r="J2191" i="1"/>
  <c r="J2189" i="1"/>
  <c r="J2188" i="1"/>
  <c r="J2187" i="1"/>
  <c r="J2186" i="1"/>
  <c r="J2185" i="1"/>
  <c r="J2184" i="1"/>
  <c r="J2183" i="1"/>
  <c r="J2182" i="1"/>
  <c r="J2181" i="1"/>
  <c r="J2180" i="1"/>
  <c r="J2178" i="1"/>
  <c r="J2177" i="1"/>
  <c r="J2176" i="1"/>
  <c r="J2175" i="1"/>
  <c r="J2174" i="1"/>
  <c r="J2173" i="1"/>
  <c r="J2172" i="1"/>
  <c r="J2171" i="1"/>
  <c r="J2170" i="1"/>
  <c r="J2169" i="1"/>
  <c r="J2167" i="1"/>
  <c r="J2166" i="1"/>
  <c r="J2165" i="1"/>
  <c r="J2164" i="1"/>
  <c r="J2163" i="1"/>
  <c r="J2162" i="1"/>
  <c r="J2161" i="1"/>
  <c r="J2160" i="1"/>
  <c r="J2159" i="1"/>
  <c r="J2158" i="1"/>
  <c r="J2156" i="1"/>
  <c r="J2155" i="1"/>
  <c r="J2154" i="1"/>
  <c r="J2153" i="1"/>
  <c r="J2152" i="1"/>
  <c r="J2151" i="1"/>
  <c r="J2150" i="1"/>
  <c r="J2149" i="1"/>
  <c r="J2148" i="1"/>
  <c r="J2147" i="1"/>
  <c r="J2145" i="1"/>
  <c r="J2144" i="1"/>
  <c r="J2143" i="1"/>
  <c r="J2142" i="1"/>
  <c r="J2141" i="1"/>
  <c r="J2140" i="1"/>
  <c r="J2139" i="1"/>
  <c r="J2138" i="1"/>
  <c r="J2137" i="1"/>
  <c r="J2136" i="1"/>
  <c r="J2134" i="1"/>
  <c r="J2133" i="1"/>
  <c r="J2132" i="1"/>
  <c r="J2131" i="1"/>
  <c r="J2130" i="1"/>
  <c r="J2129" i="1"/>
  <c r="J2128" i="1"/>
  <c r="J2127" i="1"/>
  <c r="J2126" i="1"/>
  <c r="J2125" i="1"/>
  <c r="J2122" i="1"/>
  <c r="J2121" i="1"/>
  <c r="J2120" i="1"/>
  <c r="J2119" i="1"/>
  <c r="J2118" i="1"/>
  <c r="J2117" i="1"/>
  <c r="J2116" i="1"/>
  <c r="J2115" i="1"/>
  <c r="J2114" i="1"/>
  <c r="J2113" i="1"/>
  <c r="J2111" i="1"/>
  <c r="J2110" i="1"/>
  <c r="J2109" i="1"/>
  <c r="J2108" i="1"/>
  <c r="J2107" i="1"/>
  <c r="J2106" i="1"/>
  <c r="J2105" i="1"/>
  <c r="J2104" i="1"/>
  <c r="J2103" i="1"/>
  <c r="J2102" i="1"/>
  <c r="J2100" i="1"/>
  <c r="J2099" i="1"/>
  <c r="J2098" i="1"/>
  <c r="J2097" i="1"/>
  <c r="J2096" i="1"/>
  <c r="J2095" i="1"/>
  <c r="J2094" i="1"/>
  <c r="J2093" i="1"/>
  <c r="J2092" i="1"/>
  <c r="J2091" i="1"/>
  <c r="J2089" i="1"/>
  <c r="J2088" i="1"/>
  <c r="J2087" i="1"/>
  <c r="J2086" i="1"/>
  <c r="J2085" i="1"/>
  <c r="J2084" i="1"/>
  <c r="J2083" i="1"/>
  <c r="J2082" i="1"/>
  <c r="J2081" i="1"/>
  <c r="J2080" i="1"/>
  <c r="J2078" i="1"/>
  <c r="J2077" i="1"/>
  <c r="J2076" i="1"/>
  <c r="J2075" i="1"/>
  <c r="J2074" i="1"/>
  <c r="J2073" i="1"/>
  <c r="J2072" i="1"/>
  <c r="J2071" i="1"/>
  <c r="J2070" i="1"/>
  <c r="J2069" i="1"/>
  <c r="J2067" i="1"/>
  <c r="J2066" i="1"/>
  <c r="J2065" i="1"/>
  <c r="J2064" i="1"/>
  <c r="J2063" i="1"/>
  <c r="J2062" i="1"/>
  <c r="J2061" i="1"/>
  <c r="J2060" i="1"/>
  <c r="J2059" i="1"/>
  <c r="J2058" i="1"/>
  <c r="J2056" i="1"/>
  <c r="J2055" i="1"/>
  <c r="J2054" i="1"/>
  <c r="J2053" i="1"/>
  <c r="J2052" i="1"/>
  <c r="J2051" i="1"/>
  <c r="J2050" i="1"/>
  <c r="J2049" i="1"/>
  <c r="J2048" i="1"/>
  <c r="J2047" i="1"/>
  <c r="J2045" i="1"/>
  <c r="J2044" i="1"/>
  <c r="J2043" i="1"/>
  <c r="J2042" i="1"/>
  <c r="J2041" i="1"/>
  <c r="J2040" i="1"/>
  <c r="J2039" i="1"/>
  <c r="J2038" i="1"/>
  <c r="J2037" i="1"/>
  <c r="J2036" i="1"/>
  <c r="J2034" i="1"/>
  <c r="J2033" i="1"/>
  <c r="J2032" i="1"/>
  <c r="J2031" i="1"/>
  <c r="J2030" i="1"/>
  <c r="J2029" i="1"/>
  <c r="J2028" i="1"/>
  <c r="J2027" i="1"/>
  <c r="J2026" i="1"/>
  <c r="J2025" i="1"/>
  <c r="J2023" i="1"/>
  <c r="J2022" i="1"/>
  <c r="J2021" i="1"/>
  <c r="J2020" i="1"/>
  <c r="J2019" i="1"/>
  <c r="J2018" i="1"/>
  <c r="J2017" i="1"/>
  <c r="J2016" i="1"/>
  <c r="J2015" i="1"/>
  <c r="J2014" i="1"/>
  <c r="J2011" i="1"/>
  <c r="J2010" i="1"/>
  <c r="J2009" i="1"/>
  <c r="J2008" i="1"/>
  <c r="J2007" i="1"/>
  <c r="J2006" i="1"/>
  <c r="J2005" i="1"/>
  <c r="J2004" i="1"/>
  <c r="J2003" i="1"/>
  <c r="J2002" i="1"/>
  <c r="J2000" i="1"/>
  <c r="J1999" i="1"/>
  <c r="J1998" i="1"/>
  <c r="J1997" i="1"/>
  <c r="J1996" i="1"/>
  <c r="J1995" i="1"/>
  <c r="J1994" i="1"/>
  <c r="J1993" i="1"/>
  <c r="J1992" i="1"/>
  <c r="J1991" i="1"/>
  <c r="J1989" i="1"/>
  <c r="J1988" i="1"/>
  <c r="J1987" i="1"/>
  <c r="J1986" i="1"/>
  <c r="J1985" i="1"/>
  <c r="J1984" i="1"/>
  <c r="J1983" i="1"/>
  <c r="J1982" i="1"/>
  <c r="J1981" i="1"/>
  <c r="J1980" i="1"/>
  <c r="J1978" i="1"/>
  <c r="J1977" i="1"/>
  <c r="J1976" i="1"/>
  <c r="J1975" i="1"/>
  <c r="J1974" i="1"/>
  <c r="J1973" i="1"/>
  <c r="J1972" i="1"/>
  <c r="J1971" i="1"/>
  <c r="J1970" i="1"/>
  <c r="J1969" i="1"/>
  <c r="J1967" i="1"/>
  <c r="J1966" i="1"/>
  <c r="J1965" i="1"/>
  <c r="J1964" i="1"/>
  <c r="J1963" i="1"/>
  <c r="J1962" i="1"/>
  <c r="J1961" i="1"/>
  <c r="J1960" i="1"/>
  <c r="J1959" i="1"/>
  <c r="J1958" i="1"/>
  <c r="J1956" i="1"/>
  <c r="J1955" i="1"/>
  <c r="J1954" i="1"/>
  <c r="J1953" i="1"/>
  <c r="J1952" i="1"/>
  <c r="J1951" i="1"/>
  <c r="J1950" i="1"/>
  <c r="J1949" i="1"/>
  <c r="J1948" i="1"/>
  <c r="J1947" i="1"/>
  <c r="J1945" i="1"/>
  <c r="J1944" i="1"/>
  <c r="J1943" i="1"/>
  <c r="J1942" i="1"/>
  <c r="J1941" i="1"/>
  <c r="J1940" i="1"/>
  <c r="J1939" i="1"/>
  <c r="J1938" i="1"/>
  <c r="J1937" i="1"/>
  <c r="J1936" i="1"/>
  <c r="J1934" i="1"/>
  <c r="J1933" i="1"/>
  <c r="J1932" i="1"/>
  <c r="J1931" i="1"/>
  <c r="J1930" i="1"/>
  <c r="J1929" i="1"/>
  <c r="J1928" i="1"/>
  <c r="J1927" i="1"/>
  <c r="J1926" i="1"/>
  <c r="J1925" i="1"/>
  <c r="J1923" i="1"/>
  <c r="J1922" i="1"/>
  <c r="J1921" i="1"/>
  <c r="J1920" i="1"/>
  <c r="J1919" i="1"/>
  <c r="J1918" i="1"/>
  <c r="J1917" i="1"/>
  <c r="J1916" i="1"/>
  <c r="J1915" i="1"/>
  <c r="J1914" i="1"/>
  <c r="J1912" i="1"/>
  <c r="J1911" i="1"/>
  <c r="J1910" i="1"/>
  <c r="J1909" i="1"/>
  <c r="J1908" i="1"/>
  <c r="J1907" i="1"/>
  <c r="J1906" i="1"/>
  <c r="J1905" i="1"/>
  <c r="J1904" i="1"/>
  <c r="J1903" i="1"/>
  <c r="J1900" i="1"/>
  <c r="J1899" i="1"/>
  <c r="J1898" i="1"/>
  <c r="J1897" i="1"/>
  <c r="J1896" i="1"/>
  <c r="J1895" i="1"/>
  <c r="J1894" i="1"/>
  <c r="J1893" i="1"/>
  <c r="J1892" i="1"/>
  <c r="J1891" i="1"/>
  <c r="J1889" i="1"/>
  <c r="J1888" i="1"/>
  <c r="J1887" i="1"/>
  <c r="J1886" i="1"/>
  <c r="J1885" i="1"/>
  <c r="J1884" i="1"/>
  <c r="J1883" i="1"/>
  <c r="J1882" i="1"/>
  <c r="J1881" i="1"/>
  <c r="J1880" i="1"/>
  <c r="J1878" i="1"/>
  <c r="J1877" i="1"/>
  <c r="J1876" i="1"/>
  <c r="J1875" i="1"/>
  <c r="J1874" i="1"/>
  <c r="J1873" i="1"/>
  <c r="J1872" i="1"/>
  <c r="J1871" i="1"/>
  <c r="J1870" i="1"/>
  <c r="J1869" i="1"/>
  <c r="J1867" i="1"/>
  <c r="J1866" i="1"/>
  <c r="J1865" i="1"/>
  <c r="J1864" i="1"/>
  <c r="J1863" i="1"/>
  <c r="J1862" i="1"/>
  <c r="J1861" i="1"/>
  <c r="J1860" i="1"/>
  <c r="J1859" i="1"/>
  <c r="J1858" i="1"/>
  <c r="J1856" i="1"/>
  <c r="J1855" i="1"/>
  <c r="J1854" i="1"/>
  <c r="J1853" i="1"/>
  <c r="J1852" i="1"/>
  <c r="J1851" i="1"/>
  <c r="J1850" i="1"/>
  <c r="J1849" i="1"/>
  <c r="J1848" i="1"/>
  <c r="J1847" i="1"/>
  <c r="J1845" i="1"/>
  <c r="J1844" i="1"/>
  <c r="J1843" i="1"/>
  <c r="J1842" i="1"/>
  <c r="J1841" i="1"/>
  <c r="J1840" i="1"/>
  <c r="J1839" i="1"/>
  <c r="J1838" i="1"/>
  <c r="J1837" i="1"/>
  <c r="J1836" i="1"/>
  <c r="J1834" i="1"/>
  <c r="J1833" i="1"/>
  <c r="J1832" i="1"/>
  <c r="J1831" i="1"/>
  <c r="J1830" i="1"/>
  <c r="J1829" i="1"/>
  <c r="J1828" i="1"/>
  <c r="J1827" i="1"/>
  <c r="J1826" i="1"/>
  <c r="J1825" i="1"/>
  <c r="J1823" i="1"/>
  <c r="J1822" i="1"/>
  <c r="J1821" i="1"/>
  <c r="J1820" i="1"/>
  <c r="J1819" i="1"/>
  <c r="J1818" i="1"/>
  <c r="J1817" i="1"/>
  <c r="J1816" i="1"/>
  <c r="J1815" i="1"/>
  <c r="J1814" i="1"/>
  <c r="J1812" i="1"/>
  <c r="J1811" i="1"/>
  <c r="J1810" i="1"/>
  <c r="J1809" i="1"/>
  <c r="J1808" i="1"/>
  <c r="J1807" i="1"/>
  <c r="J1806" i="1"/>
  <c r="J1805" i="1"/>
  <c r="J1804" i="1"/>
  <c r="J1803" i="1"/>
  <c r="J1801" i="1"/>
  <c r="J1800" i="1"/>
  <c r="J1799" i="1"/>
  <c r="J1798" i="1"/>
  <c r="J1797" i="1"/>
  <c r="J1796" i="1"/>
  <c r="J1795" i="1"/>
  <c r="J1794" i="1"/>
  <c r="J1793" i="1"/>
  <c r="J1792" i="1"/>
  <c r="J1789" i="1"/>
  <c r="J1788" i="1"/>
  <c r="J1787" i="1"/>
  <c r="J1786" i="1"/>
  <c r="J1785" i="1"/>
  <c r="J1784" i="1"/>
  <c r="J1783" i="1"/>
  <c r="J1782" i="1"/>
  <c r="J1781" i="1"/>
  <c r="J1780" i="1"/>
  <c r="J1778" i="1"/>
  <c r="J1777" i="1"/>
  <c r="J1776" i="1"/>
  <c r="J1775" i="1"/>
  <c r="J1774" i="1"/>
  <c r="J1773" i="1"/>
  <c r="J1772" i="1"/>
  <c r="J1771" i="1"/>
  <c r="J1770" i="1"/>
  <c r="J1769" i="1"/>
  <c r="J1767" i="1"/>
  <c r="J1766" i="1"/>
  <c r="J1765" i="1"/>
  <c r="J1764" i="1"/>
  <c r="J1763" i="1"/>
  <c r="J1762" i="1"/>
  <c r="J1761" i="1"/>
  <c r="J1760" i="1"/>
  <c r="J1759" i="1"/>
  <c r="J1758" i="1"/>
  <c r="J1756" i="1"/>
  <c r="J1755" i="1"/>
  <c r="J1754" i="1"/>
  <c r="J1753" i="1"/>
  <c r="J1752" i="1"/>
  <c r="J1751" i="1"/>
  <c r="J1750" i="1"/>
  <c r="J1749" i="1"/>
  <c r="J1748" i="1"/>
  <c r="J1747" i="1"/>
  <c r="J1745" i="1"/>
  <c r="J1744" i="1"/>
  <c r="J1743" i="1"/>
  <c r="J1742" i="1"/>
  <c r="J1741" i="1"/>
  <c r="J1740" i="1"/>
  <c r="J1739" i="1"/>
  <c r="J1738" i="1"/>
  <c r="J1737" i="1"/>
  <c r="J1736" i="1"/>
  <c r="J1734" i="1"/>
  <c r="J1733" i="1"/>
  <c r="J1732" i="1"/>
  <c r="J1731" i="1"/>
  <c r="J1730" i="1"/>
  <c r="J1729" i="1"/>
  <c r="J1728" i="1"/>
  <c r="J1727" i="1"/>
  <c r="J1726" i="1"/>
  <c r="J1725" i="1"/>
  <c r="J1723" i="1"/>
  <c r="J1722" i="1"/>
  <c r="J1721" i="1"/>
  <c r="J1720" i="1"/>
  <c r="J1719" i="1"/>
  <c r="J1718" i="1"/>
  <c r="J1717" i="1"/>
  <c r="J1716" i="1"/>
  <c r="J1715" i="1"/>
  <c r="J1714" i="1"/>
  <c r="J1712" i="1"/>
  <c r="J1711" i="1"/>
  <c r="J1710" i="1"/>
  <c r="J1709" i="1"/>
  <c r="J1708" i="1"/>
  <c r="J1707" i="1"/>
  <c r="J1706" i="1"/>
  <c r="J1705" i="1"/>
  <c r="J1704" i="1"/>
  <c r="J1703" i="1"/>
  <c r="J1701" i="1"/>
  <c r="J1700" i="1"/>
  <c r="J1699" i="1"/>
  <c r="J1698" i="1"/>
  <c r="J1697" i="1"/>
  <c r="J1696" i="1"/>
  <c r="J1695" i="1"/>
  <c r="J1694" i="1"/>
  <c r="J1693" i="1"/>
  <c r="J1692" i="1"/>
  <c r="J1690" i="1"/>
  <c r="J1689" i="1"/>
  <c r="J1688" i="1"/>
  <c r="J1687" i="1"/>
  <c r="J1686" i="1"/>
  <c r="J1685" i="1"/>
  <c r="J1684" i="1"/>
  <c r="J1683" i="1"/>
  <c r="J1682" i="1"/>
  <c r="J1681" i="1"/>
  <c r="J1678" i="1"/>
  <c r="J1677" i="1"/>
  <c r="J1676" i="1"/>
  <c r="J1675" i="1"/>
  <c r="J1674" i="1"/>
  <c r="J1673" i="1"/>
  <c r="J1672" i="1"/>
  <c r="J1671" i="1"/>
  <c r="J1670" i="1"/>
  <c r="J1669" i="1"/>
  <c r="J1667" i="1"/>
  <c r="J1666" i="1"/>
  <c r="J1665" i="1"/>
  <c r="J1664" i="1"/>
  <c r="J1663" i="1"/>
  <c r="J1662" i="1"/>
  <c r="J1661" i="1"/>
  <c r="J1660" i="1"/>
  <c r="J1659" i="1"/>
  <c r="J1658" i="1"/>
  <c r="J1656" i="1"/>
  <c r="J1655" i="1"/>
  <c r="J1654" i="1"/>
  <c r="J1653" i="1"/>
  <c r="J1652" i="1"/>
  <c r="J1651" i="1"/>
  <c r="J1650" i="1"/>
  <c r="J1649" i="1"/>
  <c r="J1648" i="1"/>
  <c r="J1647" i="1"/>
  <c r="J1645" i="1"/>
  <c r="J1644" i="1"/>
  <c r="J1643" i="1"/>
  <c r="J1642" i="1"/>
  <c r="J1641" i="1"/>
  <c r="J1640" i="1"/>
  <c r="J1639" i="1"/>
  <c r="J1638" i="1"/>
  <c r="J1637" i="1"/>
  <c r="J1636" i="1"/>
  <c r="J1634" i="1"/>
  <c r="J1633" i="1"/>
  <c r="J1632" i="1"/>
  <c r="J1631" i="1"/>
  <c r="J1630" i="1"/>
  <c r="J1629" i="1"/>
  <c r="J1628" i="1"/>
  <c r="J1627" i="1"/>
  <c r="J1626" i="1"/>
  <c r="J1625" i="1"/>
  <c r="J1623" i="1"/>
  <c r="J1622" i="1"/>
  <c r="J1621" i="1"/>
  <c r="J1620" i="1"/>
  <c r="J1619" i="1"/>
  <c r="J1617" i="1"/>
  <c r="J1616" i="1"/>
  <c r="J1615" i="1"/>
  <c r="J1614" i="1"/>
  <c r="J1613" i="1"/>
  <c r="J1611" i="1"/>
  <c r="J1610" i="1"/>
  <c r="J1609" i="1"/>
  <c r="J1608" i="1"/>
  <c r="J1607" i="1"/>
  <c r="J1606" i="1"/>
  <c r="J1605" i="1"/>
  <c r="J1604" i="1"/>
  <c r="J1603" i="1"/>
  <c r="J1602" i="1"/>
  <c r="J1600" i="1"/>
  <c r="J1599" i="1"/>
  <c r="J1598" i="1"/>
  <c r="J1597" i="1"/>
  <c r="J1596" i="1"/>
  <c r="J1595" i="1"/>
  <c r="J1594" i="1"/>
  <c r="J1593" i="1"/>
  <c r="J1592" i="1"/>
  <c r="J1591" i="1"/>
  <c r="J1589" i="1"/>
  <c r="J1588" i="1"/>
  <c r="J1587" i="1"/>
  <c r="J1586" i="1"/>
  <c r="J1585" i="1"/>
  <c r="J1584" i="1"/>
  <c r="J1583" i="1"/>
  <c r="J1582" i="1"/>
  <c r="J1581" i="1"/>
  <c r="J1580" i="1"/>
  <c r="J1578" i="1"/>
  <c r="J1577" i="1"/>
  <c r="J1576" i="1"/>
  <c r="J1575" i="1"/>
  <c r="J1574" i="1"/>
  <c r="J1573" i="1"/>
  <c r="J1572" i="1"/>
  <c r="J1571" i="1"/>
  <c r="J1570" i="1"/>
  <c r="J1569" i="1"/>
  <c r="J1566" i="1"/>
  <c r="J1565" i="1"/>
  <c r="J1564" i="1"/>
  <c r="J1563" i="1"/>
  <c r="J1562" i="1"/>
  <c r="J1561" i="1"/>
  <c r="J1560" i="1"/>
  <c r="J1559" i="1"/>
  <c r="J1558" i="1"/>
  <c r="J1557" i="1"/>
  <c r="J1555" i="1"/>
  <c r="J1554" i="1"/>
  <c r="J1553" i="1"/>
  <c r="J1552" i="1"/>
  <c r="J1551" i="1"/>
  <c r="J1550" i="1"/>
  <c r="J1549" i="1"/>
  <c r="J1548" i="1"/>
  <c r="J1547" i="1"/>
  <c r="J1546" i="1"/>
  <c r="J1544" i="1"/>
  <c r="J1543" i="1"/>
  <c r="J1542" i="1"/>
  <c r="J1541" i="1"/>
  <c r="J1540" i="1"/>
  <c r="J1539" i="1"/>
  <c r="J1538" i="1"/>
  <c r="J1537" i="1"/>
  <c r="J1536" i="1"/>
  <c r="J1535" i="1"/>
  <c r="J1533" i="1"/>
  <c r="J1532" i="1"/>
  <c r="J1531" i="1"/>
  <c r="J1530" i="1"/>
  <c r="J1529" i="1"/>
  <c r="J1528" i="1"/>
  <c r="J1527" i="1"/>
  <c r="J1526" i="1"/>
  <c r="J1525" i="1"/>
  <c r="J1524" i="1"/>
  <c r="J1522" i="1"/>
  <c r="J1521" i="1"/>
  <c r="J1520" i="1"/>
  <c r="J1519" i="1"/>
  <c r="J1518" i="1"/>
  <c r="J1517" i="1"/>
  <c r="J1516" i="1"/>
  <c r="J1515" i="1"/>
  <c r="J1514" i="1"/>
  <c r="J1513" i="1"/>
  <c r="J1511" i="1"/>
  <c r="J1510" i="1"/>
  <c r="J1509" i="1"/>
  <c r="J1508" i="1"/>
  <c r="J1507" i="1"/>
  <c r="J1505" i="1"/>
  <c r="J1504" i="1"/>
  <c r="J1503" i="1"/>
  <c r="J1502" i="1"/>
  <c r="J1501" i="1"/>
  <c r="J1499" i="1"/>
  <c r="J1498" i="1"/>
  <c r="J1497" i="1"/>
  <c r="J1496" i="1"/>
  <c r="J1495" i="1"/>
  <c r="J1494" i="1"/>
  <c r="J1487" i="1"/>
  <c r="J1476" i="1"/>
  <c r="J1465" i="1"/>
  <c r="J1454" i="1"/>
  <c r="J1442" i="1"/>
  <c r="J1431" i="1"/>
  <c r="J1420" i="1"/>
  <c r="J1409" i="1"/>
  <c r="J1398" i="1"/>
  <c r="J1387" i="1"/>
  <c r="J1376" i="1"/>
  <c r="J1365" i="1"/>
  <c r="J1354" i="1"/>
  <c r="J1343" i="1"/>
  <c r="J1331" i="1"/>
  <c r="J1320" i="1"/>
  <c r="J1309" i="1"/>
  <c r="J1298" i="1"/>
  <c r="J1287" i="1"/>
  <c r="J1276" i="1"/>
  <c r="J1265" i="1"/>
  <c r="J1254" i="1"/>
  <c r="J1243" i="1"/>
  <c r="J1232" i="1"/>
  <c r="J1220" i="1"/>
  <c r="J1209" i="1"/>
  <c r="J1198" i="1"/>
  <c r="J1187" i="1"/>
  <c r="J1176" i="1"/>
  <c r="J1165" i="1"/>
  <c r="J1154" i="1"/>
  <c r="J1143" i="1"/>
  <c r="J1132" i="1"/>
  <c r="J1121" i="1"/>
  <c r="J1108" i="1"/>
  <c r="J1097" i="1"/>
  <c r="J1086" i="1"/>
  <c r="J1075" i="1"/>
  <c r="J1064" i="1"/>
  <c r="J1053" i="1"/>
  <c r="J1042" i="1"/>
  <c r="J1031" i="1"/>
  <c r="J1020" i="1"/>
  <c r="J1009" i="1"/>
  <c r="J997" i="1"/>
  <c r="J986" i="1"/>
  <c r="J975" i="1"/>
  <c r="J964" i="1"/>
  <c r="J953" i="1"/>
  <c r="J942" i="1"/>
  <c r="J931" i="1"/>
  <c r="J920" i="1"/>
  <c r="J909" i="1"/>
  <c r="J898" i="1"/>
  <c r="J886" i="1"/>
  <c r="J875" i="1"/>
  <c r="J864" i="1"/>
  <c r="J853" i="1"/>
  <c r="J842" i="1"/>
  <c r="J831" i="1"/>
  <c r="J820" i="1"/>
  <c r="J809" i="1"/>
  <c r="J798" i="1"/>
  <c r="J787" i="1"/>
  <c r="J775" i="1"/>
  <c r="J764" i="1"/>
  <c r="J753" i="1"/>
  <c r="J742" i="1"/>
  <c r="J731" i="1"/>
  <c r="J720" i="1"/>
  <c r="J709" i="1"/>
  <c r="J698" i="1"/>
  <c r="J687" i="1"/>
  <c r="J676" i="1"/>
  <c r="J664" i="1"/>
  <c r="J653" i="1"/>
  <c r="J642" i="1"/>
  <c r="J631" i="1"/>
  <c r="J620" i="1"/>
  <c r="J609" i="1"/>
  <c r="J598" i="1"/>
  <c r="J587" i="1"/>
  <c r="J576" i="1"/>
  <c r="J565" i="1"/>
  <c r="J553" i="1"/>
  <c r="J542" i="1"/>
  <c r="J531" i="1"/>
  <c r="J520" i="1"/>
  <c r="J509" i="1"/>
  <c r="J498" i="1"/>
  <c r="J487" i="1"/>
  <c r="J476" i="1"/>
  <c r="J465" i="1"/>
  <c r="J454" i="1"/>
  <c r="J442" i="1"/>
  <c r="J431" i="1"/>
  <c r="J420" i="1"/>
  <c r="J409" i="1"/>
  <c r="J398" i="1"/>
  <c r="J387" i="1"/>
  <c r="J376" i="1"/>
  <c r="J365" i="1"/>
  <c r="J354" i="1"/>
  <c r="J343" i="1"/>
  <c r="J331" i="1"/>
  <c r="J320" i="1"/>
  <c r="J309" i="1"/>
  <c r="J298" i="1"/>
  <c r="J287" i="1"/>
  <c r="J276" i="1"/>
  <c r="J265" i="1"/>
  <c r="J254" i="1"/>
  <c r="J243" i="1"/>
  <c r="J232" i="1"/>
  <c r="J220" i="1"/>
  <c r="J209" i="1"/>
  <c r="J198" i="1"/>
  <c r="J187" i="1"/>
  <c r="J176" i="1"/>
  <c r="J165" i="1"/>
  <c r="J154" i="1"/>
  <c r="J143" i="1"/>
  <c r="J132" i="1"/>
  <c r="J121" i="1"/>
  <c r="J109" i="1"/>
  <c r="J98" i="1"/>
  <c r="J87" i="1"/>
  <c r="J76" i="1"/>
  <c r="J65" i="1"/>
  <c r="J54" i="1"/>
  <c r="J43" i="1"/>
  <c r="J32" i="1"/>
  <c r="J21" i="1"/>
  <c r="J10" i="1"/>
  <c r="J2334" i="1"/>
  <c r="J2323" i="1"/>
  <c r="J2312" i="1"/>
  <c r="J2301" i="1"/>
  <c r="J2290" i="1"/>
  <c r="J2279" i="1"/>
  <c r="J2268" i="1"/>
  <c r="J2257" i="1"/>
  <c r="J2246" i="1"/>
  <c r="J2235" i="1"/>
  <c r="J2223" i="1"/>
  <c r="J2212" i="1"/>
  <c r="J2201" i="1"/>
  <c r="J2190" i="1"/>
  <c r="J2179" i="1"/>
  <c r="J2168" i="1"/>
  <c r="J2157" i="1"/>
  <c r="J2146" i="1"/>
  <c r="J2135" i="1"/>
  <c r="J2124" i="1"/>
  <c r="J2112" i="1"/>
  <c r="J2101" i="1"/>
  <c r="J2090" i="1"/>
  <c r="J2079" i="1"/>
  <c r="J2068" i="1"/>
  <c r="J2057" i="1"/>
  <c r="J2046" i="1"/>
  <c r="J2035" i="1"/>
  <c r="J2024" i="1"/>
  <c r="J2013" i="1"/>
  <c r="J2001" i="1"/>
  <c r="J1990" i="1"/>
  <c r="J1979" i="1"/>
  <c r="J1968" i="1"/>
  <c r="J1957" i="1"/>
  <c r="J1946" i="1"/>
  <c r="J1935" i="1"/>
  <c r="J1924" i="1"/>
  <c r="J1913" i="1"/>
  <c r="J1902" i="1"/>
  <c r="J1890" i="1"/>
  <c r="J1879" i="1"/>
  <c r="J1868" i="1"/>
  <c r="J1857" i="1"/>
  <c r="J1846" i="1"/>
  <c r="J1835" i="1"/>
  <c r="J1824" i="1"/>
  <c r="J1813" i="1"/>
  <c r="J1802" i="1"/>
  <c r="J1791" i="1"/>
  <c r="J1779" i="1"/>
  <c r="J1768" i="1"/>
  <c r="J1757" i="1"/>
  <c r="J1746" i="1"/>
  <c r="J1735" i="1"/>
  <c r="J1724" i="1"/>
  <c r="J1713" i="1"/>
  <c r="J1702" i="1"/>
  <c r="J1691" i="1"/>
  <c r="J1680" i="1"/>
  <c r="J1668" i="1"/>
  <c r="J1657" i="1"/>
  <c r="J1646" i="1"/>
  <c r="J1635" i="1"/>
  <c r="J1624" i="1"/>
  <c r="J1612" i="1"/>
  <c r="J1601" i="1"/>
  <c r="J1590" i="1"/>
  <c r="J1579" i="1"/>
  <c r="J1568" i="1"/>
  <c r="J1556" i="1"/>
  <c r="J1545" i="1"/>
  <c r="J1534" i="1"/>
  <c r="J1523" i="1"/>
  <c r="J1512" i="1"/>
  <c r="J1500" i="1"/>
  <c r="J1453" i="1"/>
  <c r="J1342" i="1"/>
  <c r="J1231" i="1"/>
  <c r="J1120" i="1"/>
  <c r="J1008" i="1"/>
  <c r="J897" i="1"/>
  <c r="J786" i="1"/>
  <c r="J675" i="1"/>
  <c r="J564" i="1"/>
  <c r="J453" i="1"/>
  <c r="J342" i="1"/>
  <c r="J231" i="1"/>
  <c r="J120" i="1"/>
  <c r="J9" i="1"/>
  <c r="J2234" i="1"/>
  <c r="J2123" i="1"/>
  <c r="J2012" i="1"/>
  <c r="J1901" i="1"/>
  <c r="J1790" i="1"/>
  <c r="J1679" i="1"/>
  <c r="J1567" i="1"/>
  <c r="J1119" i="1"/>
  <c r="J8" i="1"/>
  <c r="J1493" i="1"/>
  <c r="N1493" i="1"/>
  <c r="N1492" i="1"/>
  <c r="N1491" i="1"/>
  <c r="N1490" i="1"/>
  <c r="N1489" i="1"/>
  <c r="N1488" i="1"/>
  <c r="N1486" i="1"/>
  <c r="N1485" i="1"/>
  <c r="N1484" i="1"/>
  <c r="N1483" i="1"/>
  <c r="N1482" i="1"/>
  <c r="N1481" i="1"/>
  <c r="N1480" i="1"/>
  <c r="N1479" i="1"/>
  <c r="N1478" i="1"/>
  <c r="N1477" i="1"/>
  <c r="N1475" i="1"/>
  <c r="N1474" i="1"/>
  <c r="N1473" i="1"/>
  <c r="N1472" i="1"/>
  <c r="N1471" i="1"/>
  <c r="N1470" i="1"/>
  <c r="N1469" i="1"/>
  <c r="N1468" i="1"/>
  <c r="N1467" i="1"/>
  <c r="N1466" i="1"/>
  <c r="N1464" i="1"/>
  <c r="N1463" i="1"/>
  <c r="N1462" i="1"/>
  <c r="N1461" i="1"/>
  <c r="N1460" i="1"/>
  <c r="N1459" i="1"/>
  <c r="N1458" i="1"/>
  <c r="N1457" i="1"/>
  <c r="N1456" i="1"/>
  <c r="N1455" i="1"/>
  <c r="N1452" i="1"/>
  <c r="N1451" i="1"/>
  <c r="N1450" i="1"/>
  <c r="N1449" i="1"/>
  <c r="N1448" i="1"/>
  <c r="N1447" i="1"/>
  <c r="N1446" i="1"/>
  <c r="N1445" i="1"/>
  <c r="N1444" i="1"/>
  <c r="N2" i="1"/>
  <c r="N1443" i="1"/>
  <c r="N1441" i="1"/>
  <c r="N1440" i="1"/>
  <c r="N1439" i="1"/>
  <c r="N1438" i="1"/>
  <c r="N1437" i="1"/>
  <c r="N1436" i="1"/>
  <c r="N1435" i="1"/>
  <c r="N1434" i="1"/>
  <c r="N1433" i="1"/>
  <c r="N1432" i="1"/>
  <c r="N1430" i="1"/>
  <c r="N1429" i="1"/>
  <c r="N1428" i="1"/>
  <c r="N1427" i="1"/>
  <c r="N1426" i="1"/>
  <c r="N1425" i="1"/>
  <c r="N1424" i="1"/>
  <c r="N1423" i="1"/>
  <c r="N1422" i="1"/>
  <c r="N1421" i="1"/>
  <c r="N1419" i="1"/>
  <c r="N1418" i="1"/>
  <c r="N1417" i="1"/>
  <c r="N1416" i="1"/>
  <c r="N1415" i="1"/>
  <c r="N1414" i="1"/>
  <c r="N1413" i="1"/>
  <c r="N1412" i="1"/>
  <c r="N1411" i="1"/>
  <c r="N1410" i="1"/>
  <c r="N1408" i="1"/>
  <c r="N1407" i="1"/>
  <c r="N1406" i="1"/>
  <c r="N1405" i="1"/>
  <c r="N1404" i="1"/>
  <c r="N1403" i="1"/>
  <c r="N1402" i="1"/>
  <c r="N1401" i="1"/>
  <c r="N1400" i="1"/>
  <c r="N1399" i="1"/>
  <c r="N1397" i="1"/>
  <c r="N1396" i="1"/>
  <c r="N1395" i="1"/>
  <c r="N1394" i="1"/>
  <c r="N1393" i="1"/>
  <c r="N1392" i="1"/>
  <c r="N1391" i="1"/>
  <c r="N1390" i="1"/>
  <c r="N1389" i="1"/>
  <c r="N1388" i="1"/>
  <c r="N1386" i="1"/>
  <c r="N1385" i="1"/>
  <c r="N1384" i="1"/>
  <c r="N1383" i="1"/>
  <c r="N1382" i="1"/>
  <c r="N1381" i="1"/>
  <c r="N1380" i="1"/>
  <c r="N1379" i="1"/>
  <c r="N1378" i="1"/>
  <c r="N1377" i="1"/>
  <c r="N1375" i="1"/>
  <c r="N1374" i="1"/>
  <c r="N1373" i="1"/>
  <c r="N1372" i="1"/>
  <c r="N1371" i="1"/>
  <c r="N1370" i="1"/>
  <c r="N1369" i="1"/>
  <c r="N1368" i="1"/>
  <c r="N1367" i="1"/>
  <c r="N1366" i="1"/>
  <c r="N1364" i="1"/>
  <c r="N1363" i="1"/>
  <c r="N1362" i="1"/>
  <c r="N1361" i="1"/>
  <c r="N1360" i="1"/>
  <c r="N1359" i="1"/>
  <c r="N1358" i="1"/>
  <c r="N1357" i="1"/>
  <c r="N1356" i="1"/>
  <c r="N1355" i="1"/>
  <c r="N1353" i="1"/>
  <c r="N1352" i="1"/>
  <c r="N1351" i="1"/>
  <c r="N1350" i="1"/>
  <c r="N1349" i="1"/>
  <c r="N1348" i="1"/>
  <c r="N1347" i="1"/>
  <c r="N1346" i="1"/>
  <c r="N1345" i="1"/>
  <c r="N1344" i="1"/>
  <c r="N1341" i="1"/>
  <c r="N1340" i="1"/>
  <c r="N1339" i="1"/>
  <c r="N1338" i="1"/>
  <c r="N1337" i="1"/>
  <c r="N1336" i="1"/>
  <c r="N1335" i="1"/>
  <c r="N1334" i="1"/>
  <c r="N1333" i="1"/>
  <c r="N1332" i="1"/>
  <c r="N1330" i="1"/>
  <c r="N1329" i="1"/>
  <c r="N1328" i="1"/>
  <c r="N1327" i="1"/>
  <c r="N1326" i="1"/>
  <c r="N1325" i="1"/>
  <c r="N1324" i="1"/>
  <c r="N1323" i="1"/>
  <c r="N1322" i="1"/>
  <c r="N1321" i="1"/>
  <c r="N1319" i="1"/>
  <c r="N1318" i="1"/>
  <c r="N1317" i="1"/>
  <c r="N1316" i="1"/>
  <c r="N1315" i="1"/>
  <c r="N1314" i="1"/>
  <c r="N1313" i="1"/>
  <c r="N1312" i="1"/>
  <c r="N1311" i="1"/>
  <c r="N1310" i="1"/>
  <c r="N1308" i="1"/>
  <c r="N1307" i="1"/>
  <c r="N1306" i="1"/>
  <c r="N1305" i="1"/>
  <c r="N1304" i="1"/>
  <c r="N1303" i="1"/>
  <c r="N1302" i="1"/>
  <c r="N1301" i="1"/>
  <c r="N1300" i="1"/>
  <c r="N1299" i="1"/>
  <c r="N1297" i="1"/>
  <c r="N1296" i="1"/>
  <c r="N1295" i="1"/>
  <c r="N1294" i="1"/>
  <c r="N1293" i="1"/>
  <c r="N1292" i="1"/>
  <c r="N1291" i="1"/>
  <c r="N1290" i="1"/>
  <c r="N1289" i="1"/>
  <c r="N1288" i="1"/>
  <c r="N1286" i="1"/>
  <c r="N1285" i="1"/>
  <c r="N1284" i="1"/>
  <c r="N1283" i="1"/>
  <c r="N1282" i="1"/>
  <c r="N1281" i="1"/>
  <c r="N1280" i="1"/>
  <c r="N1279" i="1"/>
  <c r="N1278" i="1"/>
  <c r="N1277" i="1"/>
  <c r="N1275" i="1"/>
  <c r="N1274" i="1"/>
  <c r="N1273" i="1"/>
  <c r="N1272" i="1"/>
  <c r="N1271" i="1"/>
  <c r="N1270" i="1"/>
  <c r="N1269" i="1"/>
  <c r="N1268" i="1"/>
  <c r="N1267" i="1"/>
  <c r="N1266" i="1"/>
  <c r="N1264" i="1"/>
  <c r="N1263" i="1"/>
  <c r="N1262" i="1"/>
  <c r="N1261" i="1"/>
  <c r="N1260" i="1"/>
  <c r="N1259" i="1"/>
  <c r="N1258" i="1"/>
  <c r="N1257" i="1"/>
  <c r="N1256" i="1"/>
  <c r="N1255" i="1"/>
  <c r="N1253" i="1"/>
  <c r="N1252" i="1"/>
  <c r="N1251" i="1"/>
  <c r="N1250" i="1"/>
  <c r="N1249" i="1"/>
  <c r="N1248" i="1"/>
  <c r="N1247" i="1"/>
  <c r="N1246" i="1"/>
  <c r="N1245" i="1"/>
  <c r="N1244" i="1"/>
  <c r="N1242" i="1"/>
  <c r="N1241" i="1"/>
  <c r="N1240" i="1"/>
  <c r="N1239" i="1"/>
  <c r="N1238" i="1"/>
  <c r="N1237" i="1"/>
  <c r="N1236" i="1"/>
  <c r="N1235" i="1"/>
  <c r="N1234" i="1"/>
  <c r="N1233" i="1"/>
  <c r="N1230" i="1"/>
  <c r="N1229" i="1"/>
  <c r="N1228" i="1"/>
  <c r="N1227" i="1"/>
  <c r="N1226" i="1"/>
  <c r="N1225" i="1"/>
  <c r="N1224" i="1"/>
  <c r="N1223" i="1"/>
  <c r="N1222" i="1"/>
  <c r="N1221" i="1"/>
  <c r="N1219" i="1"/>
  <c r="N1218" i="1"/>
  <c r="N1217" i="1"/>
  <c r="N1216" i="1"/>
  <c r="N1215" i="1"/>
  <c r="N1214" i="1"/>
  <c r="N1213" i="1"/>
  <c r="N1212" i="1"/>
  <c r="N1211" i="1"/>
  <c r="N1210" i="1"/>
  <c r="N1208" i="1"/>
  <c r="N1207" i="1"/>
  <c r="N1206" i="1"/>
  <c r="N1205" i="1"/>
  <c r="N1204" i="1"/>
  <c r="N1203" i="1"/>
  <c r="N1202" i="1"/>
  <c r="N1201" i="1"/>
  <c r="N1200" i="1"/>
  <c r="N1199" i="1"/>
  <c r="N1197" i="1"/>
  <c r="N1196" i="1"/>
  <c r="N1195" i="1"/>
  <c r="N1194" i="1"/>
  <c r="N1193" i="1"/>
  <c r="N1192" i="1"/>
  <c r="N1191" i="1"/>
  <c r="N1190" i="1"/>
  <c r="N1189" i="1"/>
  <c r="N1188" i="1"/>
  <c r="N1186" i="1"/>
  <c r="N1185" i="1"/>
  <c r="N1184" i="1"/>
  <c r="N1183" i="1"/>
  <c r="N1182" i="1"/>
  <c r="N1181" i="1"/>
  <c r="N1180" i="1"/>
  <c r="N1179" i="1"/>
  <c r="N1178" i="1"/>
  <c r="N1177" i="1"/>
  <c r="N1175" i="1"/>
  <c r="N1174" i="1"/>
  <c r="N1173" i="1"/>
  <c r="N1172" i="1"/>
  <c r="N1171" i="1"/>
  <c r="N1170" i="1"/>
  <c r="N1169" i="1"/>
  <c r="N1168" i="1"/>
  <c r="N1167" i="1"/>
  <c r="N1166" i="1"/>
  <c r="N1164" i="1"/>
  <c r="N1163" i="1"/>
  <c r="N1162" i="1"/>
  <c r="N1161" i="1"/>
  <c r="N1160" i="1"/>
  <c r="N1159" i="1"/>
  <c r="N1158" i="1"/>
  <c r="N1157" i="1"/>
  <c r="N1156" i="1"/>
  <c r="N1155" i="1"/>
  <c r="N1153" i="1"/>
  <c r="N1152" i="1"/>
  <c r="N1151" i="1"/>
  <c r="N1150" i="1"/>
  <c r="N1149" i="1"/>
  <c r="N1148" i="1"/>
  <c r="N1147" i="1"/>
  <c r="N1146" i="1"/>
  <c r="N1145" i="1"/>
  <c r="N1144" i="1"/>
  <c r="N1142" i="1"/>
  <c r="N1141" i="1"/>
  <c r="N1140" i="1"/>
  <c r="N1139" i="1"/>
  <c r="N1138" i="1"/>
  <c r="N1137" i="1"/>
  <c r="N1136" i="1"/>
  <c r="N1135" i="1"/>
  <c r="N1134" i="1"/>
  <c r="N1133" i="1"/>
  <c r="N1131" i="1"/>
  <c r="N1130" i="1"/>
  <c r="N1129" i="1"/>
  <c r="N1128" i="1"/>
  <c r="N1127" i="1"/>
  <c r="N1126" i="1"/>
  <c r="N1125" i="1"/>
  <c r="N1124" i="1"/>
  <c r="N1123" i="1"/>
  <c r="N1122" i="1"/>
  <c r="N1118" i="1"/>
  <c r="N1117" i="1"/>
  <c r="N1116" i="1"/>
  <c r="N1115" i="1"/>
  <c r="N1114" i="1"/>
  <c r="N1113" i="1"/>
  <c r="N1112" i="1"/>
  <c r="N1111" i="1"/>
  <c r="N1110" i="1"/>
  <c r="N1109" i="1"/>
  <c r="N1107" i="1"/>
  <c r="N1106" i="1"/>
  <c r="N1105" i="1"/>
  <c r="N1104" i="1"/>
  <c r="N1103" i="1"/>
  <c r="N1102" i="1"/>
  <c r="N1101" i="1"/>
  <c r="N1100" i="1"/>
  <c r="N1099" i="1"/>
  <c r="N1098" i="1"/>
  <c r="N1096" i="1"/>
  <c r="N1095" i="1"/>
  <c r="N1094" i="1"/>
  <c r="N1093" i="1"/>
  <c r="N1092" i="1"/>
  <c r="N1091" i="1"/>
  <c r="N1090" i="1"/>
  <c r="N1089" i="1"/>
  <c r="N1088" i="1"/>
  <c r="N1087" i="1"/>
  <c r="N1085" i="1"/>
  <c r="N1084" i="1"/>
  <c r="N1083" i="1"/>
  <c r="N1082" i="1"/>
  <c r="N1081" i="1"/>
  <c r="N1080" i="1"/>
  <c r="N1079" i="1"/>
  <c r="N1078" i="1"/>
  <c r="N1077" i="1"/>
  <c r="N1076" i="1"/>
  <c r="N1074" i="1"/>
  <c r="N1073" i="1"/>
  <c r="N1072" i="1"/>
  <c r="N1071" i="1"/>
  <c r="N1070" i="1"/>
  <c r="N1069" i="1"/>
  <c r="N1068" i="1"/>
  <c r="N1067" i="1"/>
  <c r="N1066" i="1"/>
  <c r="N1065" i="1"/>
  <c r="N1063" i="1"/>
  <c r="N1062" i="1"/>
  <c r="N1061" i="1"/>
  <c r="N1060" i="1"/>
  <c r="N1059" i="1"/>
  <c r="N1058" i="1"/>
  <c r="N1057" i="1"/>
  <c r="N1056" i="1"/>
  <c r="N1055" i="1"/>
  <c r="N1054" i="1"/>
  <c r="N1052" i="1"/>
  <c r="N1051" i="1"/>
  <c r="N1050" i="1"/>
  <c r="N1049" i="1"/>
  <c r="N1048" i="1"/>
  <c r="N1047" i="1"/>
  <c r="N1046" i="1"/>
  <c r="N1045" i="1"/>
  <c r="N1044" i="1"/>
  <c r="N1043" i="1"/>
  <c r="N1041" i="1"/>
  <c r="N1040" i="1"/>
  <c r="N1039" i="1"/>
  <c r="N1038" i="1"/>
  <c r="N1037" i="1"/>
  <c r="N1036" i="1"/>
  <c r="N1035" i="1"/>
  <c r="N1034" i="1"/>
  <c r="N1033" i="1"/>
  <c r="N1032" i="1"/>
  <c r="N1030" i="1"/>
  <c r="N1029" i="1"/>
  <c r="N1028" i="1"/>
  <c r="N1027" i="1"/>
  <c r="N1026" i="1"/>
  <c r="N1025" i="1"/>
  <c r="N1024" i="1"/>
  <c r="N1023" i="1"/>
  <c r="N1022" i="1"/>
  <c r="N1021" i="1"/>
  <c r="N1019" i="1"/>
  <c r="N1018" i="1"/>
  <c r="N1017" i="1"/>
  <c r="N1016" i="1"/>
  <c r="N1015" i="1"/>
  <c r="N1014" i="1"/>
  <c r="N1013" i="1"/>
  <c r="N1012" i="1"/>
  <c r="N1011" i="1"/>
  <c r="N1010" i="1"/>
  <c r="N1007" i="1"/>
  <c r="N1006" i="1"/>
  <c r="N1005" i="1"/>
  <c r="N1004" i="1"/>
  <c r="N1003" i="1"/>
  <c r="N1002" i="1"/>
  <c r="N1001" i="1"/>
  <c r="N1000" i="1"/>
  <c r="N999" i="1"/>
  <c r="N998" i="1"/>
  <c r="N996" i="1"/>
  <c r="N995" i="1"/>
  <c r="N994" i="1"/>
  <c r="N993" i="1"/>
  <c r="N992" i="1"/>
  <c r="N991" i="1"/>
  <c r="N990" i="1"/>
  <c r="N989" i="1"/>
  <c r="N988" i="1"/>
  <c r="N987" i="1"/>
  <c r="N985" i="1"/>
  <c r="N984" i="1"/>
  <c r="N983" i="1"/>
  <c r="N982" i="1"/>
  <c r="N981" i="1"/>
  <c r="N980" i="1"/>
  <c r="N979" i="1"/>
  <c r="N978" i="1"/>
  <c r="N977" i="1"/>
  <c r="N976" i="1"/>
  <c r="N974" i="1"/>
  <c r="N973" i="1"/>
  <c r="N972" i="1"/>
  <c r="N971" i="1"/>
  <c r="N970" i="1"/>
  <c r="N969" i="1"/>
  <c r="N968" i="1"/>
  <c r="N967" i="1"/>
  <c r="N966" i="1"/>
  <c r="N965" i="1"/>
  <c r="N963" i="1"/>
  <c r="N962" i="1"/>
  <c r="N961" i="1"/>
  <c r="N960" i="1"/>
  <c r="N959" i="1"/>
  <c r="N958" i="1"/>
  <c r="N957" i="1"/>
  <c r="N956" i="1"/>
  <c r="N955" i="1"/>
  <c r="N954" i="1"/>
  <c r="N952" i="1"/>
  <c r="N951" i="1"/>
  <c r="N950" i="1"/>
  <c r="N949" i="1"/>
  <c r="N948" i="1"/>
  <c r="N947" i="1"/>
  <c r="N946" i="1"/>
  <c r="N945" i="1"/>
  <c r="N944" i="1"/>
  <c r="N943" i="1"/>
  <c r="N941" i="1"/>
  <c r="N940" i="1"/>
  <c r="N939" i="1"/>
  <c r="N938" i="1"/>
  <c r="N937" i="1"/>
  <c r="N936" i="1"/>
  <c r="N935" i="1"/>
  <c r="N934" i="1"/>
  <c r="N933" i="1"/>
  <c r="N932" i="1"/>
  <c r="N930" i="1"/>
  <c r="N929" i="1"/>
  <c r="N928" i="1"/>
  <c r="N927" i="1"/>
  <c r="N926" i="1"/>
  <c r="N925" i="1"/>
  <c r="N924" i="1"/>
  <c r="N923" i="1"/>
  <c r="N922" i="1"/>
  <c r="N921" i="1"/>
  <c r="N919" i="1"/>
  <c r="N918" i="1"/>
  <c r="N917" i="1"/>
  <c r="N916" i="1"/>
  <c r="N915" i="1"/>
  <c r="N914" i="1"/>
  <c r="N913" i="1"/>
  <c r="N912" i="1"/>
  <c r="N911" i="1"/>
  <c r="N910" i="1"/>
  <c r="N908" i="1"/>
  <c r="N907" i="1"/>
  <c r="N906" i="1"/>
  <c r="N905" i="1"/>
  <c r="N904" i="1"/>
  <c r="N903" i="1"/>
  <c r="N902" i="1"/>
  <c r="N901" i="1"/>
  <c r="N900" i="1"/>
  <c r="N899" i="1"/>
  <c r="N896" i="1"/>
  <c r="N895" i="1"/>
  <c r="N894" i="1"/>
  <c r="N893" i="1"/>
  <c r="N892" i="1"/>
  <c r="N891" i="1"/>
  <c r="N890" i="1"/>
  <c r="N889" i="1"/>
  <c r="N888" i="1"/>
  <c r="N887" i="1"/>
  <c r="N885" i="1"/>
  <c r="N884" i="1"/>
  <c r="N883" i="1"/>
  <c r="N882" i="1"/>
  <c r="N881" i="1"/>
  <c r="N880" i="1"/>
  <c r="N879" i="1"/>
  <c r="N878" i="1"/>
  <c r="N877" i="1"/>
  <c r="N876" i="1"/>
  <c r="N874" i="1"/>
  <c r="N873" i="1"/>
  <c r="N872" i="1"/>
  <c r="N871" i="1"/>
  <c r="N870" i="1"/>
  <c r="N869" i="1"/>
  <c r="N868" i="1"/>
  <c r="N867" i="1"/>
  <c r="N866" i="1"/>
  <c r="N865" i="1"/>
  <c r="N863" i="1"/>
  <c r="N862" i="1"/>
  <c r="N861" i="1"/>
  <c r="N860" i="1"/>
  <c r="N859" i="1"/>
  <c r="N858" i="1"/>
  <c r="N857" i="1"/>
  <c r="N856" i="1"/>
  <c r="N855" i="1"/>
  <c r="N854" i="1"/>
  <c r="N852" i="1"/>
  <c r="N851" i="1"/>
  <c r="N850" i="1"/>
  <c r="N849" i="1"/>
  <c r="N848" i="1"/>
  <c r="N847" i="1"/>
  <c r="N846" i="1"/>
  <c r="N845" i="1"/>
  <c r="N844" i="1"/>
  <c r="N843" i="1"/>
  <c r="N841" i="1"/>
  <c r="N840" i="1"/>
  <c r="N839" i="1"/>
  <c r="N838" i="1"/>
  <c r="N837" i="1"/>
  <c r="N836" i="1"/>
  <c r="N835" i="1"/>
  <c r="N834" i="1"/>
  <c r="N833" i="1"/>
  <c r="N832" i="1"/>
  <c r="N830" i="1"/>
  <c r="N829" i="1"/>
  <c r="N828" i="1"/>
  <c r="N827" i="1"/>
  <c r="N826" i="1"/>
  <c r="N825" i="1"/>
  <c r="N824" i="1"/>
  <c r="N823" i="1"/>
  <c r="N822" i="1"/>
  <c r="N821" i="1"/>
  <c r="N819" i="1"/>
  <c r="N818" i="1"/>
  <c r="N817" i="1"/>
  <c r="N816" i="1"/>
  <c r="N815" i="1"/>
  <c r="N814" i="1"/>
  <c r="N813" i="1"/>
  <c r="N812" i="1"/>
  <c r="N811" i="1"/>
  <c r="N810" i="1"/>
  <c r="N808" i="1"/>
  <c r="N807" i="1"/>
  <c r="N806" i="1"/>
  <c r="N805" i="1"/>
  <c r="N804" i="1"/>
  <c r="N803" i="1"/>
  <c r="N802" i="1"/>
  <c r="N801" i="1"/>
  <c r="N800" i="1"/>
  <c r="N799" i="1"/>
  <c r="N797" i="1"/>
  <c r="N796" i="1"/>
  <c r="N795" i="1"/>
  <c r="N794" i="1"/>
  <c r="N793" i="1"/>
  <c r="N792" i="1"/>
  <c r="N791" i="1"/>
  <c r="N790" i="1"/>
  <c r="N789" i="1"/>
  <c r="N788" i="1"/>
  <c r="N785" i="1"/>
  <c r="N784" i="1"/>
  <c r="N783" i="1"/>
  <c r="N782" i="1"/>
  <c r="N781" i="1"/>
  <c r="N780" i="1"/>
  <c r="N779" i="1"/>
  <c r="N778" i="1"/>
  <c r="N777" i="1"/>
  <c r="N776" i="1"/>
  <c r="N774" i="1"/>
  <c r="N773" i="1"/>
  <c r="N772" i="1"/>
  <c r="N771" i="1"/>
  <c r="N770" i="1"/>
  <c r="N769" i="1"/>
  <c r="N768" i="1"/>
  <c r="N767" i="1"/>
  <c r="N766" i="1"/>
  <c r="N765" i="1"/>
  <c r="N763" i="1"/>
  <c r="N762" i="1"/>
  <c r="N761" i="1"/>
  <c r="N760" i="1"/>
  <c r="N759" i="1"/>
  <c r="N758" i="1"/>
  <c r="N757" i="1"/>
  <c r="N756" i="1"/>
  <c r="N755" i="1"/>
  <c r="N754" i="1"/>
  <c r="N752" i="1"/>
  <c r="N751" i="1"/>
  <c r="N750" i="1"/>
  <c r="N749" i="1"/>
  <c r="N748" i="1"/>
  <c r="N747" i="1"/>
  <c r="N746" i="1"/>
  <c r="N745" i="1"/>
  <c r="N744" i="1"/>
  <c r="N743" i="1"/>
  <c r="N741" i="1"/>
  <c r="N740" i="1"/>
  <c r="N739" i="1"/>
  <c r="N738" i="1"/>
  <c r="N737" i="1"/>
  <c r="N736" i="1"/>
  <c r="N735" i="1"/>
  <c r="N734" i="1"/>
  <c r="N733" i="1"/>
  <c r="N732" i="1"/>
  <c r="N730" i="1"/>
  <c r="N729" i="1"/>
  <c r="N728" i="1"/>
  <c r="N727" i="1"/>
  <c r="N726" i="1"/>
  <c r="N725" i="1"/>
  <c r="N724" i="1"/>
  <c r="N723" i="1"/>
  <c r="N722" i="1"/>
  <c r="N721" i="1"/>
  <c r="N719" i="1"/>
  <c r="N718" i="1"/>
  <c r="N717" i="1"/>
  <c r="N716" i="1"/>
  <c r="N715" i="1"/>
  <c r="N714" i="1"/>
  <c r="N713" i="1"/>
  <c r="N712" i="1"/>
  <c r="N711" i="1"/>
  <c r="N710" i="1"/>
  <c r="N708" i="1"/>
  <c r="N707" i="1"/>
  <c r="N706" i="1"/>
  <c r="N705" i="1"/>
  <c r="N704" i="1"/>
  <c r="N703" i="1"/>
  <c r="N702" i="1"/>
  <c r="N701" i="1"/>
  <c r="N700" i="1"/>
  <c r="N699" i="1"/>
  <c r="N697" i="1"/>
  <c r="N696" i="1"/>
  <c r="N695" i="1"/>
  <c r="N694" i="1"/>
  <c r="N693" i="1"/>
  <c r="N692" i="1"/>
  <c r="N691" i="1"/>
  <c r="N690" i="1"/>
  <c r="N689" i="1"/>
  <c r="N688" i="1"/>
  <c r="N686" i="1"/>
  <c r="N685" i="1"/>
  <c r="N684" i="1"/>
  <c r="N683" i="1"/>
  <c r="N682" i="1"/>
  <c r="N681" i="1"/>
  <c r="N680" i="1"/>
  <c r="N679" i="1"/>
  <c r="N678" i="1"/>
  <c r="N677" i="1"/>
  <c r="N674" i="1"/>
  <c r="N673" i="1"/>
  <c r="N672" i="1"/>
  <c r="N671" i="1"/>
  <c r="N670" i="1"/>
  <c r="N669" i="1"/>
  <c r="N668" i="1"/>
  <c r="N667" i="1"/>
  <c r="N666" i="1"/>
  <c r="N665" i="1"/>
  <c r="N663" i="1"/>
  <c r="N662" i="1"/>
  <c r="N661" i="1"/>
  <c r="N660" i="1"/>
  <c r="N659" i="1"/>
  <c r="N658" i="1"/>
  <c r="N657" i="1"/>
  <c r="N656" i="1"/>
  <c r="N655" i="1"/>
  <c r="N654" i="1"/>
  <c r="N652" i="1"/>
  <c r="N651" i="1"/>
  <c r="N650" i="1"/>
  <c r="N649" i="1"/>
  <c r="N648" i="1"/>
  <c r="N647" i="1"/>
  <c r="N646" i="1"/>
  <c r="N645" i="1"/>
  <c r="N644" i="1"/>
  <c r="N643" i="1"/>
  <c r="N641" i="1"/>
  <c r="N640" i="1"/>
  <c r="N639" i="1"/>
  <c r="N638" i="1"/>
  <c r="N637" i="1"/>
  <c r="N636" i="1"/>
  <c r="N635" i="1"/>
  <c r="N634" i="1"/>
  <c r="N633" i="1"/>
  <c r="N632" i="1"/>
  <c r="N630" i="1"/>
  <c r="N629" i="1"/>
  <c r="N628" i="1"/>
  <c r="N627" i="1"/>
  <c r="N626" i="1"/>
  <c r="N625" i="1"/>
  <c r="N624" i="1"/>
  <c r="N623" i="1"/>
  <c r="N622" i="1"/>
  <c r="N621" i="1"/>
  <c r="N619" i="1"/>
  <c r="N618" i="1"/>
  <c r="N617" i="1"/>
  <c r="N616" i="1"/>
  <c r="N615" i="1"/>
  <c r="N614" i="1"/>
  <c r="N613" i="1"/>
  <c r="N612" i="1"/>
  <c r="N611" i="1"/>
  <c r="N610" i="1"/>
  <c r="N608" i="1"/>
  <c r="N607" i="1"/>
  <c r="N606" i="1"/>
  <c r="N605" i="1"/>
  <c r="N604" i="1"/>
  <c r="N603" i="1"/>
  <c r="N602" i="1"/>
  <c r="N601" i="1"/>
  <c r="N600" i="1"/>
  <c r="N599" i="1"/>
  <c r="N597" i="1"/>
  <c r="N596" i="1"/>
  <c r="N595" i="1"/>
  <c r="N594" i="1"/>
  <c r="N593" i="1"/>
  <c r="N592" i="1"/>
  <c r="N591" i="1"/>
  <c r="N590" i="1"/>
  <c r="N589" i="1"/>
  <c r="N588" i="1"/>
  <c r="N586" i="1"/>
  <c r="N585" i="1"/>
  <c r="N584" i="1"/>
  <c r="N583" i="1"/>
  <c r="N582" i="1"/>
  <c r="N581" i="1"/>
  <c r="N580" i="1"/>
  <c r="N579" i="1"/>
  <c r="N578" i="1"/>
  <c r="N577" i="1"/>
  <c r="N575" i="1"/>
  <c r="N574" i="1"/>
  <c r="N573" i="1"/>
  <c r="N572" i="1"/>
  <c r="N571" i="1"/>
  <c r="N570" i="1"/>
  <c r="N569" i="1"/>
  <c r="N568" i="1"/>
  <c r="N567" i="1"/>
  <c r="N566" i="1"/>
  <c r="N563" i="1"/>
  <c r="N562" i="1"/>
  <c r="N561" i="1"/>
  <c r="N560" i="1"/>
  <c r="N559" i="1"/>
  <c r="N558" i="1"/>
  <c r="N557" i="1"/>
  <c r="N556" i="1"/>
  <c r="N555" i="1"/>
  <c r="N554" i="1"/>
  <c r="N552" i="1"/>
  <c r="N551" i="1"/>
  <c r="N550" i="1"/>
  <c r="N549" i="1"/>
  <c r="N548" i="1"/>
  <c r="N547" i="1"/>
  <c r="N546" i="1"/>
  <c r="N545" i="1"/>
  <c r="N544" i="1"/>
  <c r="N543" i="1"/>
  <c r="N541" i="1"/>
  <c r="N540" i="1"/>
  <c r="N539" i="1"/>
  <c r="N538" i="1"/>
  <c r="N537" i="1"/>
  <c r="N536" i="1"/>
  <c r="N535" i="1"/>
  <c r="N534" i="1"/>
  <c r="N533" i="1"/>
  <c r="N532" i="1"/>
  <c r="N530" i="1"/>
  <c r="N529" i="1"/>
  <c r="N528" i="1"/>
  <c r="N527" i="1"/>
  <c r="N526" i="1"/>
  <c r="N525" i="1"/>
  <c r="N524" i="1"/>
  <c r="N523" i="1"/>
  <c r="N522" i="1"/>
  <c r="N521" i="1"/>
  <c r="N519" i="1"/>
  <c r="N518" i="1"/>
  <c r="N517" i="1"/>
  <c r="N516" i="1"/>
  <c r="N515" i="1"/>
  <c r="N514" i="1"/>
  <c r="N513" i="1"/>
  <c r="N512" i="1"/>
  <c r="N511" i="1"/>
  <c r="N510" i="1"/>
  <c r="N508" i="1"/>
  <c r="N507" i="1"/>
  <c r="N506" i="1"/>
  <c r="N505" i="1"/>
  <c r="N504" i="1"/>
  <c r="N503" i="1"/>
  <c r="N502" i="1"/>
  <c r="N501" i="1"/>
  <c r="N500" i="1"/>
  <c r="N499" i="1"/>
  <c r="N497" i="1"/>
  <c r="N496" i="1"/>
  <c r="N495" i="1"/>
  <c r="N494" i="1"/>
  <c r="N493" i="1"/>
  <c r="N492" i="1"/>
  <c r="N491" i="1"/>
  <c r="N490" i="1"/>
  <c r="N489" i="1"/>
  <c r="N488" i="1"/>
  <c r="N486" i="1"/>
  <c r="N485" i="1"/>
  <c r="N484" i="1"/>
  <c r="N483" i="1"/>
  <c r="N482" i="1"/>
  <c r="N481" i="1"/>
  <c r="N480" i="1"/>
  <c r="N479" i="1"/>
  <c r="N478" i="1"/>
  <c r="N477" i="1"/>
  <c r="N475" i="1"/>
  <c r="N474" i="1"/>
  <c r="N473" i="1"/>
  <c r="N472" i="1"/>
  <c r="N471" i="1"/>
  <c r="N470" i="1"/>
  <c r="N469" i="1"/>
  <c r="N468" i="1"/>
  <c r="N467" i="1"/>
  <c r="N466" i="1"/>
  <c r="N464" i="1"/>
  <c r="N463" i="1"/>
  <c r="N462" i="1"/>
  <c r="N461" i="1"/>
  <c r="N460" i="1"/>
  <c r="N459" i="1"/>
  <c r="N458" i="1"/>
  <c r="N457" i="1"/>
  <c r="N456" i="1"/>
  <c r="N455" i="1"/>
  <c r="N452" i="1"/>
  <c r="N451" i="1"/>
  <c r="N450" i="1"/>
  <c r="N449" i="1"/>
  <c r="N448" i="1"/>
  <c r="N447" i="1"/>
  <c r="N446" i="1"/>
  <c r="N445" i="1"/>
  <c r="N444" i="1"/>
  <c r="N443" i="1"/>
  <c r="N441" i="1"/>
  <c r="N440" i="1"/>
  <c r="N439" i="1"/>
  <c r="N438" i="1"/>
  <c r="N437" i="1"/>
  <c r="N436" i="1"/>
  <c r="N435" i="1"/>
  <c r="N434" i="1"/>
  <c r="N433" i="1"/>
  <c r="N432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8" i="1"/>
  <c r="N407" i="1"/>
  <c r="N406" i="1"/>
  <c r="N405" i="1"/>
  <c r="N404" i="1"/>
  <c r="N403" i="1"/>
  <c r="N402" i="1"/>
  <c r="N401" i="1"/>
  <c r="N400" i="1"/>
  <c r="N399" i="1"/>
  <c r="N397" i="1"/>
  <c r="N396" i="1"/>
  <c r="N395" i="1"/>
  <c r="N394" i="1"/>
  <c r="N393" i="1"/>
  <c r="N392" i="1"/>
  <c r="N391" i="1"/>
  <c r="N390" i="1"/>
  <c r="N389" i="1"/>
  <c r="N388" i="1"/>
  <c r="N386" i="1"/>
  <c r="N385" i="1"/>
  <c r="N384" i="1"/>
  <c r="N383" i="1"/>
  <c r="N382" i="1"/>
  <c r="N381" i="1"/>
  <c r="N380" i="1"/>
  <c r="N379" i="1"/>
  <c r="N378" i="1"/>
  <c r="N377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60" i="1"/>
  <c r="N359" i="1"/>
  <c r="N358" i="1"/>
  <c r="N357" i="1"/>
  <c r="N356" i="1"/>
  <c r="N355" i="1"/>
  <c r="N353" i="1"/>
  <c r="N352" i="1"/>
  <c r="N351" i="1"/>
  <c r="N350" i="1"/>
  <c r="N349" i="1"/>
  <c r="N348" i="1"/>
  <c r="N347" i="1"/>
  <c r="N346" i="1"/>
  <c r="N345" i="1"/>
  <c r="N344" i="1"/>
  <c r="N341" i="1"/>
  <c r="N340" i="1"/>
  <c r="N339" i="1"/>
  <c r="N338" i="1"/>
  <c r="N337" i="1"/>
  <c r="N336" i="1"/>
  <c r="N335" i="1"/>
  <c r="N334" i="1"/>
  <c r="N333" i="1"/>
  <c r="N332" i="1"/>
  <c r="N330" i="1"/>
  <c r="N329" i="1"/>
  <c r="N328" i="1"/>
  <c r="N327" i="1"/>
  <c r="N326" i="1"/>
  <c r="N325" i="1"/>
  <c r="N324" i="1"/>
  <c r="N323" i="1"/>
  <c r="N322" i="1"/>
  <c r="N321" i="1"/>
  <c r="N319" i="1"/>
  <c r="N318" i="1"/>
  <c r="N317" i="1"/>
  <c r="N316" i="1"/>
  <c r="N315" i="1"/>
  <c r="N314" i="1"/>
  <c r="N313" i="1"/>
  <c r="N312" i="1"/>
  <c r="N311" i="1"/>
  <c r="N310" i="1"/>
  <c r="N308" i="1"/>
  <c r="N307" i="1"/>
  <c r="N306" i="1"/>
  <c r="N305" i="1"/>
  <c r="N304" i="1"/>
  <c r="N303" i="1"/>
  <c r="N302" i="1"/>
  <c r="N301" i="1"/>
  <c r="N300" i="1"/>
  <c r="N299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5" i="1"/>
  <c r="N274" i="1"/>
  <c r="N273" i="1"/>
  <c r="N272" i="1"/>
  <c r="N271" i="1"/>
  <c r="N270" i="1"/>
  <c r="N269" i="1"/>
  <c r="N268" i="1"/>
  <c r="N267" i="1"/>
  <c r="N266" i="1"/>
  <c r="N264" i="1"/>
  <c r="N263" i="1"/>
  <c r="N262" i="1"/>
  <c r="N261" i="1"/>
  <c r="N260" i="1"/>
  <c r="N259" i="1"/>
  <c r="N258" i="1"/>
  <c r="N257" i="1"/>
  <c r="N256" i="1"/>
  <c r="N255" i="1"/>
  <c r="N253" i="1"/>
  <c r="N252" i="1"/>
  <c r="N251" i="1"/>
  <c r="N250" i="1"/>
  <c r="N249" i="1"/>
  <c r="N248" i="1"/>
  <c r="N247" i="1"/>
  <c r="N246" i="1"/>
  <c r="N245" i="1"/>
  <c r="N244" i="1"/>
  <c r="N242" i="1"/>
  <c r="N241" i="1"/>
  <c r="N240" i="1"/>
  <c r="N239" i="1"/>
  <c r="N238" i="1"/>
  <c r="N237" i="1"/>
  <c r="N236" i="1"/>
  <c r="N235" i="1"/>
  <c r="N234" i="1"/>
  <c r="N233" i="1"/>
  <c r="N230" i="1"/>
  <c r="N229" i="1"/>
  <c r="N228" i="1"/>
  <c r="N227" i="1"/>
  <c r="N226" i="1"/>
  <c r="N225" i="1"/>
  <c r="N224" i="1"/>
  <c r="N223" i="1"/>
  <c r="N222" i="1"/>
  <c r="N221" i="1"/>
  <c r="N219" i="1"/>
  <c r="N218" i="1"/>
  <c r="N217" i="1"/>
  <c r="N216" i="1"/>
  <c r="N215" i="1"/>
  <c r="N214" i="1"/>
  <c r="N213" i="1"/>
  <c r="N212" i="1"/>
  <c r="N211" i="1"/>
  <c r="N210" i="1"/>
  <c r="N208" i="1"/>
  <c r="N207" i="1"/>
  <c r="N206" i="1"/>
  <c r="N205" i="1"/>
  <c r="N204" i="1"/>
  <c r="N203" i="1"/>
  <c r="N202" i="1"/>
  <c r="N201" i="1"/>
  <c r="N200" i="1"/>
  <c r="N199" i="1"/>
  <c r="N197" i="1"/>
  <c r="N196" i="1"/>
  <c r="N195" i="1"/>
  <c r="N194" i="1"/>
  <c r="N193" i="1"/>
  <c r="N192" i="1"/>
  <c r="N191" i="1"/>
  <c r="N190" i="1"/>
  <c r="N189" i="1"/>
  <c r="N188" i="1"/>
  <c r="N186" i="1"/>
  <c r="N185" i="1"/>
  <c r="N184" i="1"/>
  <c r="N183" i="1"/>
  <c r="N182" i="1"/>
  <c r="N181" i="1"/>
  <c r="N180" i="1"/>
  <c r="N179" i="1"/>
  <c r="N178" i="1"/>
  <c r="N177" i="1"/>
  <c r="N175" i="1"/>
  <c r="N174" i="1"/>
  <c r="N173" i="1"/>
  <c r="N172" i="1"/>
  <c r="N171" i="1"/>
  <c r="N170" i="1"/>
  <c r="N169" i="1"/>
  <c r="N168" i="1"/>
  <c r="N167" i="1"/>
  <c r="N166" i="1"/>
  <c r="N164" i="1"/>
  <c r="N163" i="1"/>
  <c r="N162" i="1"/>
  <c r="N161" i="1"/>
  <c r="N160" i="1"/>
  <c r="N159" i="1"/>
  <c r="N158" i="1"/>
  <c r="N157" i="1"/>
  <c r="N156" i="1"/>
  <c r="N155" i="1"/>
  <c r="N153" i="1"/>
  <c r="N152" i="1"/>
  <c r="N151" i="1"/>
  <c r="N150" i="1"/>
  <c r="N149" i="1"/>
  <c r="N148" i="1"/>
  <c r="N147" i="1"/>
  <c r="N146" i="1"/>
  <c r="N145" i="1"/>
  <c r="N144" i="1"/>
  <c r="N142" i="1"/>
  <c r="N141" i="1"/>
  <c r="N140" i="1"/>
  <c r="N139" i="1"/>
  <c r="N138" i="1"/>
  <c r="N137" i="1"/>
  <c r="N136" i="1"/>
  <c r="N135" i="1"/>
  <c r="N134" i="1"/>
  <c r="N133" i="1"/>
  <c r="N131" i="1"/>
  <c r="N130" i="1"/>
  <c r="N129" i="1"/>
  <c r="N128" i="1"/>
  <c r="N127" i="1"/>
  <c r="N126" i="1"/>
  <c r="N125" i="1"/>
  <c r="N124" i="1"/>
  <c r="N123" i="1"/>
  <c r="N122" i="1"/>
  <c r="N119" i="1"/>
  <c r="N118" i="1"/>
  <c r="N117" i="1"/>
  <c r="N116" i="1"/>
  <c r="N115" i="1"/>
  <c r="N114" i="1"/>
  <c r="N113" i="1"/>
  <c r="N112" i="1"/>
  <c r="N111" i="1"/>
  <c r="N110" i="1"/>
  <c r="N108" i="1"/>
  <c r="N107" i="1"/>
  <c r="N106" i="1"/>
  <c r="N105" i="1"/>
  <c r="N104" i="1"/>
  <c r="N103" i="1"/>
  <c r="N102" i="1"/>
  <c r="N101" i="1"/>
  <c r="N100" i="1"/>
  <c r="N99" i="1"/>
  <c r="N97" i="1"/>
  <c r="N96" i="1"/>
  <c r="N95" i="1"/>
  <c r="N94" i="1"/>
  <c r="N93" i="1"/>
  <c r="N92" i="1"/>
  <c r="N91" i="1"/>
  <c r="N90" i="1"/>
  <c r="N89" i="1"/>
  <c r="N88" i="1"/>
  <c r="N86" i="1"/>
  <c r="N85" i="1"/>
  <c r="N84" i="1"/>
  <c r="N83" i="1"/>
  <c r="N82" i="1"/>
  <c r="N81" i="1"/>
  <c r="N80" i="1"/>
  <c r="N79" i="1"/>
  <c r="N78" i="1"/>
  <c r="N77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3" i="1"/>
  <c r="N52" i="1"/>
  <c r="N51" i="1"/>
  <c r="N50" i="1"/>
  <c r="N49" i="1"/>
  <c r="N48" i="1"/>
  <c r="N47" i="1"/>
  <c r="N46" i="1"/>
  <c r="N45" i="1"/>
  <c r="N44" i="1"/>
  <c r="N42" i="1"/>
  <c r="N41" i="1"/>
  <c r="N40" i="1"/>
  <c r="N39" i="1"/>
  <c r="N38" i="1"/>
  <c r="N37" i="1"/>
  <c r="N36" i="1"/>
  <c r="N35" i="1"/>
  <c r="N34" i="1"/>
  <c r="N33" i="1"/>
  <c r="N31" i="1"/>
  <c r="N30" i="1"/>
  <c r="N29" i="1"/>
  <c r="N28" i="1"/>
  <c r="N27" i="1"/>
  <c r="N26" i="1"/>
  <c r="N25" i="1"/>
  <c r="N24" i="1"/>
  <c r="N23" i="1"/>
  <c r="N22" i="1"/>
  <c r="N20" i="1"/>
  <c r="N19" i="1"/>
  <c r="N18" i="1"/>
  <c r="N17" i="1"/>
  <c r="N16" i="1"/>
  <c r="N15" i="1"/>
  <c r="N14" i="1"/>
  <c r="N13" i="1"/>
  <c r="N12" i="1"/>
  <c r="N11" i="1"/>
  <c r="N2344" i="1"/>
  <c r="N2343" i="1"/>
  <c r="N2342" i="1"/>
  <c r="N2341" i="1"/>
  <c r="N2340" i="1"/>
  <c r="N2339" i="1"/>
  <c r="N2338" i="1"/>
  <c r="N2337" i="1"/>
  <c r="N2336" i="1"/>
  <c r="N2335" i="1"/>
  <c r="N2333" i="1"/>
  <c r="N2332" i="1"/>
  <c r="N2331" i="1"/>
  <c r="N2330" i="1"/>
  <c r="N2329" i="1"/>
  <c r="N2328" i="1"/>
  <c r="N2327" i="1"/>
  <c r="N2326" i="1"/>
  <c r="N2325" i="1"/>
  <c r="N2324" i="1"/>
  <c r="N2322" i="1"/>
  <c r="N2321" i="1"/>
  <c r="N2320" i="1"/>
  <c r="N2319" i="1"/>
  <c r="N2318" i="1"/>
  <c r="N2317" i="1"/>
  <c r="N2316" i="1"/>
  <c r="N2315" i="1"/>
  <c r="N2314" i="1"/>
  <c r="N2313" i="1"/>
  <c r="N2311" i="1"/>
  <c r="N2310" i="1"/>
  <c r="N2309" i="1"/>
  <c r="N2308" i="1"/>
  <c r="N2307" i="1"/>
  <c r="N2306" i="1"/>
  <c r="N2305" i="1"/>
  <c r="N2304" i="1"/>
  <c r="N2303" i="1"/>
  <c r="N2302" i="1"/>
  <c r="N2300" i="1"/>
  <c r="N2299" i="1"/>
  <c r="N2298" i="1"/>
  <c r="N2297" i="1"/>
  <c r="N2296" i="1"/>
  <c r="N2295" i="1"/>
  <c r="N2294" i="1"/>
  <c r="N2293" i="1"/>
  <c r="N2292" i="1"/>
  <c r="N2291" i="1"/>
  <c r="N2289" i="1"/>
  <c r="N2288" i="1"/>
  <c r="N2287" i="1"/>
  <c r="N2286" i="1"/>
  <c r="N2285" i="1"/>
  <c r="N2284" i="1"/>
  <c r="N2283" i="1"/>
  <c r="N2282" i="1"/>
  <c r="N2281" i="1"/>
  <c r="N2280" i="1"/>
  <c r="N2278" i="1"/>
  <c r="N2277" i="1"/>
  <c r="N2276" i="1"/>
  <c r="N2275" i="1"/>
  <c r="N2274" i="1"/>
  <c r="N2273" i="1"/>
  <c r="N2272" i="1"/>
  <c r="N2271" i="1"/>
  <c r="N2270" i="1"/>
  <c r="N2269" i="1"/>
  <c r="N2267" i="1"/>
  <c r="N2266" i="1"/>
  <c r="N2265" i="1"/>
  <c r="N2264" i="1"/>
  <c r="N2263" i="1"/>
  <c r="N2262" i="1"/>
  <c r="N2261" i="1"/>
  <c r="N2260" i="1"/>
  <c r="N2259" i="1"/>
  <c r="N2258" i="1"/>
  <c r="N2256" i="1"/>
  <c r="N2255" i="1"/>
  <c r="N2254" i="1"/>
  <c r="N2253" i="1"/>
  <c r="N2252" i="1"/>
  <c r="N2251" i="1"/>
  <c r="N2250" i="1"/>
  <c r="N2249" i="1"/>
  <c r="N2248" i="1"/>
  <c r="N2247" i="1"/>
  <c r="N2245" i="1"/>
  <c r="N2244" i="1"/>
  <c r="N2243" i="1"/>
  <c r="N2242" i="1"/>
  <c r="N2241" i="1"/>
  <c r="N2240" i="1"/>
  <c r="N2239" i="1"/>
  <c r="N2238" i="1"/>
  <c r="N2237" i="1"/>
  <c r="N2236" i="1"/>
  <c r="N2233" i="1"/>
  <c r="N2232" i="1"/>
  <c r="N2231" i="1"/>
  <c r="N2230" i="1"/>
  <c r="N2229" i="1"/>
  <c r="N2228" i="1"/>
  <c r="N2227" i="1"/>
  <c r="N2226" i="1"/>
  <c r="N2225" i="1"/>
  <c r="N2224" i="1"/>
  <c r="N2222" i="1"/>
  <c r="N2221" i="1"/>
  <c r="N2220" i="1"/>
  <c r="N2219" i="1"/>
  <c r="N2218" i="1"/>
  <c r="N2217" i="1"/>
  <c r="N2216" i="1"/>
  <c r="N2215" i="1"/>
  <c r="N2214" i="1"/>
  <c r="N2213" i="1"/>
  <c r="N2211" i="1"/>
  <c r="N2210" i="1"/>
  <c r="N2209" i="1"/>
  <c r="N2208" i="1"/>
  <c r="N2207" i="1"/>
  <c r="N2206" i="1"/>
  <c r="N2205" i="1"/>
  <c r="N2204" i="1"/>
  <c r="N2203" i="1"/>
  <c r="N2202" i="1"/>
  <c r="N2200" i="1"/>
  <c r="N2199" i="1"/>
  <c r="N2198" i="1"/>
  <c r="N2197" i="1"/>
  <c r="N2196" i="1"/>
  <c r="N2195" i="1"/>
  <c r="N2194" i="1"/>
  <c r="N2193" i="1"/>
  <c r="N2192" i="1"/>
  <c r="N2191" i="1"/>
  <c r="N2189" i="1"/>
  <c r="N2188" i="1"/>
  <c r="N2187" i="1"/>
  <c r="N2186" i="1"/>
  <c r="N2185" i="1"/>
  <c r="N2184" i="1"/>
  <c r="N2183" i="1"/>
  <c r="N2182" i="1"/>
  <c r="N2181" i="1"/>
  <c r="N2180" i="1"/>
  <c r="N2178" i="1"/>
  <c r="N2177" i="1"/>
  <c r="N2176" i="1"/>
  <c r="N2175" i="1"/>
  <c r="N2174" i="1"/>
  <c r="N2173" i="1"/>
  <c r="N2172" i="1"/>
  <c r="N2171" i="1"/>
  <c r="N2170" i="1"/>
  <c r="N2169" i="1"/>
  <c r="N2167" i="1"/>
  <c r="N2166" i="1"/>
  <c r="N2165" i="1"/>
  <c r="N2164" i="1"/>
  <c r="N2163" i="1"/>
  <c r="N2162" i="1"/>
  <c r="N2161" i="1"/>
  <c r="N2160" i="1"/>
  <c r="N2159" i="1"/>
  <c r="N2158" i="1"/>
  <c r="N2156" i="1"/>
  <c r="N2155" i="1"/>
  <c r="N2154" i="1"/>
  <c r="N2153" i="1"/>
  <c r="N2152" i="1"/>
  <c r="N2151" i="1"/>
  <c r="N2150" i="1"/>
  <c r="N2149" i="1"/>
  <c r="N2148" i="1"/>
  <c r="N2147" i="1"/>
  <c r="N2145" i="1"/>
  <c r="N2144" i="1"/>
  <c r="N2143" i="1"/>
  <c r="N2142" i="1"/>
  <c r="N2141" i="1"/>
  <c r="N2140" i="1"/>
  <c r="N2139" i="1"/>
  <c r="N2138" i="1"/>
  <c r="N2137" i="1"/>
  <c r="N2136" i="1"/>
  <c r="N2134" i="1"/>
  <c r="N2133" i="1"/>
  <c r="N2132" i="1"/>
  <c r="N2131" i="1"/>
  <c r="N2130" i="1"/>
  <c r="N2129" i="1"/>
  <c r="N2128" i="1"/>
  <c r="N2127" i="1"/>
  <c r="N2126" i="1"/>
  <c r="N2125" i="1"/>
  <c r="N2122" i="1"/>
  <c r="N2121" i="1"/>
  <c r="N2120" i="1"/>
  <c r="N2119" i="1"/>
  <c r="N2118" i="1"/>
  <c r="N2117" i="1"/>
  <c r="N2116" i="1"/>
  <c r="N2115" i="1"/>
  <c r="N2114" i="1"/>
  <c r="N2113" i="1"/>
  <c r="N2111" i="1"/>
  <c r="N2110" i="1"/>
  <c r="N2109" i="1"/>
  <c r="N2108" i="1"/>
  <c r="N2107" i="1"/>
  <c r="N2106" i="1"/>
  <c r="N2105" i="1"/>
  <c r="N2104" i="1"/>
  <c r="N2103" i="1"/>
  <c r="N2102" i="1"/>
  <c r="N2100" i="1"/>
  <c r="N2099" i="1"/>
  <c r="N2098" i="1"/>
  <c r="N2097" i="1"/>
  <c r="N2096" i="1"/>
  <c r="N2095" i="1"/>
  <c r="N2094" i="1"/>
  <c r="N2093" i="1"/>
  <c r="N2092" i="1"/>
  <c r="N2091" i="1"/>
  <c r="N2089" i="1"/>
  <c r="N2088" i="1"/>
  <c r="N2087" i="1"/>
  <c r="N2086" i="1"/>
  <c r="N2085" i="1"/>
  <c r="N2084" i="1"/>
  <c r="N2083" i="1"/>
  <c r="N2082" i="1"/>
  <c r="N2081" i="1"/>
  <c r="N2080" i="1"/>
  <c r="N2078" i="1"/>
  <c r="N2077" i="1"/>
  <c r="N2076" i="1"/>
  <c r="N2075" i="1"/>
  <c r="N2074" i="1"/>
  <c r="N2073" i="1"/>
  <c r="N2072" i="1"/>
  <c r="N2071" i="1"/>
  <c r="N2070" i="1"/>
  <c r="N2069" i="1"/>
  <c r="N2067" i="1"/>
  <c r="N2066" i="1"/>
  <c r="N2065" i="1"/>
  <c r="N2064" i="1"/>
  <c r="N2063" i="1"/>
  <c r="N2062" i="1"/>
  <c r="N2061" i="1"/>
  <c r="N2060" i="1"/>
  <c r="N2059" i="1"/>
  <c r="N2058" i="1"/>
  <c r="N2056" i="1"/>
  <c r="N2055" i="1"/>
  <c r="N2054" i="1"/>
  <c r="N2053" i="1"/>
  <c r="N2052" i="1"/>
  <c r="N2051" i="1"/>
  <c r="N2050" i="1"/>
  <c r="N2049" i="1"/>
  <c r="N2048" i="1"/>
  <c r="N2047" i="1"/>
  <c r="N2045" i="1"/>
  <c r="N2044" i="1"/>
  <c r="N2043" i="1"/>
  <c r="N2042" i="1"/>
  <c r="N2041" i="1"/>
  <c r="N2040" i="1"/>
  <c r="N2039" i="1"/>
  <c r="N2038" i="1"/>
  <c r="N2037" i="1"/>
  <c r="N2036" i="1"/>
  <c r="N2034" i="1"/>
  <c r="N2033" i="1"/>
  <c r="N2032" i="1"/>
  <c r="N2031" i="1"/>
  <c r="N2030" i="1"/>
  <c r="N2029" i="1"/>
  <c r="N2028" i="1"/>
  <c r="N2027" i="1"/>
  <c r="N2026" i="1"/>
  <c r="N2025" i="1"/>
  <c r="N2023" i="1"/>
  <c r="N2022" i="1"/>
  <c r="N2021" i="1"/>
  <c r="N2020" i="1"/>
  <c r="N2019" i="1"/>
  <c r="N2018" i="1"/>
  <c r="N2017" i="1"/>
  <c r="N2016" i="1"/>
  <c r="N2015" i="1"/>
  <c r="N2014" i="1"/>
  <c r="N2011" i="1"/>
  <c r="N2010" i="1"/>
  <c r="N2009" i="1"/>
  <c r="N2008" i="1"/>
  <c r="N2007" i="1"/>
  <c r="N2006" i="1"/>
  <c r="N2005" i="1"/>
  <c r="N2004" i="1"/>
  <c r="N2003" i="1"/>
  <c r="N2002" i="1"/>
  <c r="N2000" i="1"/>
  <c r="N1999" i="1"/>
  <c r="N1998" i="1"/>
  <c r="N1997" i="1"/>
  <c r="N1996" i="1"/>
  <c r="N1995" i="1"/>
  <c r="N1994" i="1"/>
  <c r="N1993" i="1"/>
  <c r="N1992" i="1"/>
  <c r="N1991" i="1"/>
  <c r="N1989" i="1"/>
  <c r="N1988" i="1"/>
  <c r="N1987" i="1"/>
  <c r="N1986" i="1"/>
  <c r="N1985" i="1"/>
  <c r="N1984" i="1"/>
  <c r="N1983" i="1"/>
  <c r="N1982" i="1"/>
  <c r="N1981" i="1"/>
  <c r="N1980" i="1"/>
  <c r="N1978" i="1"/>
  <c r="N1977" i="1"/>
  <c r="N1976" i="1"/>
  <c r="N1975" i="1"/>
  <c r="N1974" i="1"/>
  <c r="N1973" i="1"/>
  <c r="N1972" i="1"/>
  <c r="N1971" i="1"/>
  <c r="N1970" i="1"/>
  <c r="N1969" i="1"/>
  <c r="N1967" i="1"/>
  <c r="N1966" i="1"/>
  <c r="N1965" i="1"/>
  <c r="N1964" i="1"/>
  <c r="N1963" i="1"/>
  <c r="N1962" i="1"/>
  <c r="N1961" i="1"/>
  <c r="N1960" i="1"/>
  <c r="N1959" i="1"/>
  <c r="N1958" i="1"/>
  <c r="N1956" i="1"/>
  <c r="N1955" i="1"/>
  <c r="N1954" i="1"/>
  <c r="N1953" i="1"/>
  <c r="N1952" i="1"/>
  <c r="N1951" i="1"/>
  <c r="N1950" i="1"/>
  <c r="N1949" i="1"/>
  <c r="N1948" i="1"/>
  <c r="N1947" i="1"/>
  <c r="N1945" i="1"/>
  <c r="N1944" i="1"/>
  <c r="N1943" i="1"/>
  <c r="N1942" i="1"/>
  <c r="N1941" i="1"/>
  <c r="N1940" i="1"/>
  <c r="N1939" i="1"/>
  <c r="N1938" i="1"/>
  <c r="N1937" i="1"/>
  <c r="N1936" i="1"/>
  <c r="N1934" i="1"/>
  <c r="N1933" i="1"/>
  <c r="N1932" i="1"/>
  <c r="N1931" i="1"/>
  <c r="N1930" i="1"/>
  <c r="N1929" i="1"/>
  <c r="N1928" i="1"/>
  <c r="N1927" i="1"/>
  <c r="N1926" i="1"/>
  <c r="N1925" i="1"/>
  <c r="N1923" i="1"/>
  <c r="N1922" i="1"/>
  <c r="N1921" i="1"/>
  <c r="N1920" i="1"/>
  <c r="N1919" i="1"/>
  <c r="N1918" i="1"/>
  <c r="N1917" i="1"/>
  <c r="N1916" i="1"/>
  <c r="N1915" i="1"/>
  <c r="N1914" i="1"/>
  <c r="N1912" i="1"/>
  <c r="N1911" i="1"/>
  <c r="N1910" i="1"/>
  <c r="N1909" i="1"/>
  <c r="N1908" i="1"/>
  <c r="N1907" i="1"/>
  <c r="N1906" i="1"/>
  <c r="N1905" i="1"/>
  <c r="N1904" i="1"/>
  <c r="N1903" i="1"/>
  <c r="N1900" i="1"/>
  <c r="N1899" i="1"/>
  <c r="N1898" i="1"/>
  <c r="N1897" i="1"/>
  <c r="N1896" i="1"/>
  <c r="N1895" i="1"/>
  <c r="N1894" i="1"/>
  <c r="N1893" i="1"/>
  <c r="N1892" i="1"/>
  <c r="N1891" i="1"/>
  <c r="N1889" i="1"/>
  <c r="N1888" i="1"/>
  <c r="N1887" i="1"/>
  <c r="N1886" i="1"/>
  <c r="N1885" i="1"/>
  <c r="N1884" i="1"/>
  <c r="N1883" i="1"/>
  <c r="N1882" i="1"/>
  <c r="N1881" i="1"/>
  <c r="N1880" i="1"/>
  <c r="N1878" i="1"/>
  <c r="N1877" i="1"/>
  <c r="N1876" i="1"/>
  <c r="N1875" i="1"/>
  <c r="N1874" i="1"/>
  <c r="N1873" i="1"/>
  <c r="N1872" i="1"/>
  <c r="N1871" i="1"/>
  <c r="N1870" i="1"/>
  <c r="N1869" i="1"/>
  <c r="N1867" i="1"/>
  <c r="N1866" i="1"/>
  <c r="N1865" i="1"/>
  <c r="N1864" i="1"/>
  <c r="N1863" i="1"/>
  <c r="N1862" i="1"/>
  <c r="N1861" i="1"/>
  <c r="N1860" i="1"/>
  <c r="N1859" i="1"/>
  <c r="N1858" i="1"/>
  <c r="N1856" i="1"/>
  <c r="N1855" i="1"/>
  <c r="N1854" i="1"/>
  <c r="N1853" i="1"/>
  <c r="N1852" i="1"/>
  <c r="N1851" i="1"/>
  <c r="N1850" i="1"/>
  <c r="N1849" i="1"/>
  <c r="N1848" i="1"/>
  <c r="N1847" i="1"/>
  <c r="N1845" i="1"/>
  <c r="N1844" i="1"/>
  <c r="N1843" i="1"/>
  <c r="N1842" i="1"/>
  <c r="N1841" i="1"/>
  <c r="N1840" i="1"/>
  <c r="N1839" i="1"/>
  <c r="N1838" i="1"/>
  <c r="N1837" i="1"/>
  <c r="N1836" i="1"/>
  <c r="N1834" i="1"/>
  <c r="N1833" i="1"/>
  <c r="N1832" i="1"/>
  <c r="N1831" i="1"/>
  <c r="N1830" i="1"/>
  <c r="N1829" i="1"/>
  <c r="N1828" i="1"/>
  <c r="N1827" i="1"/>
  <c r="N1826" i="1"/>
  <c r="N1825" i="1"/>
  <c r="N1823" i="1"/>
  <c r="N1822" i="1"/>
  <c r="N1821" i="1"/>
  <c r="N1820" i="1"/>
  <c r="N1819" i="1"/>
  <c r="N1818" i="1"/>
  <c r="N1817" i="1"/>
  <c r="N1816" i="1"/>
  <c r="N1815" i="1"/>
  <c r="N1814" i="1"/>
  <c r="N1812" i="1"/>
  <c r="N1811" i="1"/>
  <c r="N1810" i="1"/>
  <c r="N1809" i="1"/>
  <c r="N1808" i="1"/>
  <c r="N1807" i="1"/>
  <c r="N1806" i="1"/>
  <c r="N1805" i="1"/>
  <c r="N1804" i="1"/>
  <c r="N1803" i="1"/>
  <c r="N1801" i="1"/>
  <c r="N1800" i="1"/>
  <c r="N1799" i="1"/>
  <c r="N1798" i="1"/>
  <c r="N1797" i="1"/>
  <c r="N1796" i="1"/>
  <c r="N1795" i="1"/>
  <c r="N1794" i="1"/>
  <c r="N1793" i="1"/>
  <c r="N1792" i="1"/>
  <c r="N1789" i="1"/>
  <c r="N1788" i="1"/>
  <c r="N1787" i="1"/>
  <c r="N1786" i="1"/>
  <c r="N1785" i="1"/>
  <c r="N1784" i="1"/>
  <c r="N1783" i="1"/>
  <c r="N1782" i="1"/>
  <c r="N1781" i="1"/>
  <c r="N1780" i="1"/>
  <c r="N1778" i="1"/>
  <c r="N1777" i="1"/>
  <c r="N1776" i="1"/>
  <c r="N1775" i="1"/>
  <c r="N1774" i="1"/>
  <c r="N1773" i="1"/>
  <c r="N1772" i="1"/>
  <c r="N1771" i="1"/>
  <c r="N1770" i="1"/>
  <c r="N1769" i="1"/>
  <c r="N1767" i="1"/>
  <c r="N1766" i="1"/>
  <c r="N1765" i="1"/>
  <c r="N1764" i="1"/>
  <c r="N1763" i="1"/>
  <c r="N1762" i="1"/>
  <c r="N1761" i="1"/>
  <c r="N1760" i="1"/>
  <c r="N1759" i="1"/>
  <c r="N1758" i="1"/>
  <c r="N1756" i="1"/>
  <c r="N1755" i="1"/>
  <c r="N1754" i="1"/>
  <c r="N1753" i="1"/>
  <c r="N1752" i="1"/>
  <c r="N1751" i="1"/>
  <c r="N1750" i="1"/>
  <c r="N1749" i="1"/>
  <c r="N1748" i="1"/>
  <c r="N1747" i="1"/>
  <c r="N1745" i="1"/>
  <c r="N1744" i="1"/>
  <c r="N1743" i="1"/>
  <c r="N1742" i="1"/>
  <c r="N1741" i="1"/>
  <c r="N1740" i="1"/>
  <c r="N1739" i="1"/>
  <c r="N1738" i="1"/>
  <c r="N1737" i="1"/>
  <c r="N1736" i="1"/>
  <c r="N1734" i="1"/>
  <c r="N1733" i="1"/>
  <c r="N1732" i="1"/>
  <c r="N1731" i="1"/>
  <c r="N1730" i="1"/>
  <c r="N1729" i="1"/>
  <c r="N1728" i="1"/>
  <c r="N1727" i="1"/>
  <c r="N1726" i="1"/>
  <c r="N1725" i="1"/>
  <c r="N1723" i="1"/>
  <c r="N1722" i="1"/>
  <c r="N1721" i="1"/>
  <c r="N1720" i="1"/>
  <c r="N1719" i="1"/>
  <c r="N1718" i="1"/>
  <c r="N1717" i="1"/>
  <c r="N1716" i="1"/>
  <c r="N1715" i="1"/>
  <c r="N1714" i="1"/>
  <c r="N1712" i="1"/>
  <c r="N1711" i="1"/>
  <c r="N1710" i="1"/>
  <c r="N1709" i="1"/>
  <c r="N1708" i="1"/>
  <c r="N1707" i="1"/>
  <c r="N1706" i="1"/>
  <c r="N1705" i="1"/>
  <c r="N1704" i="1"/>
  <c r="N1703" i="1"/>
  <c r="N1701" i="1"/>
  <c r="N1700" i="1"/>
  <c r="N1699" i="1"/>
  <c r="N1698" i="1"/>
  <c r="N1697" i="1"/>
  <c r="N1696" i="1"/>
  <c r="N1695" i="1"/>
  <c r="N1694" i="1"/>
  <c r="N1693" i="1"/>
  <c r="N1692" i="1"/>
  <c r="N1690" i="1"/>
  <c r="N1689" i="1"/>
  <c r="N1688" i="1"/>
  <c r="N1687" i="1"/>
  <c r="N1686" i="1"/>
  <c r="N1685" i="1"/>
  <c r="N1684" i="1"/>
  <c r="N1683" i="1"/>
  <c r="N1682" i="1"/>
  <c r="N1681" i="1"/>
  <c r="N1678" i="1"/>
  <c r="N1677" i="1"/>
  <c r="N1676" i="1"/>
  <c r="N1675" i="1"/>
  <c r="N1674" i="1"/>
  <c r="N1673" i="1"/>
  <c r="N1672" i="1"/>
  <c r="N1671" i="1"/>
  <c r="N1670" i="1"/>
  <c r="N1669" i="1"/>
  <c r="N1667" i="1"/>
  <c r="N1666" i="1"/>
  <c r="N1665" i="1"/>
  <c r="N1664" i="1"/>
  <c r="N1663" i="1"/>
  <c r="N1662" i="1"/>
  <c r="N1661" i="1"/>
  <c r="N1660" i="1"/>
  <c r="N1659" i="1"/>
  <c r="N1658" i="1"/>
  <c r="N1656" i="1"/>
  <c r="N1655" i="1"/>
  <c r="N1654" i="1"/>
  <c r="N1653" i="1"/>
  <c r="N1652" i="1"/>
  <c r="N1651" i="1"/>
  <c r="N1650" i="1"/>
  <c r="N1649" i="1"/>
  <c r="N1648" i="1"/>
  <c r="N1647" i="1"/>
  <c r="N1645" i="1"/>
  <c r="N1644" i="1"/>
  <c r="N1643" i="1"/>
  <c r="N1642" i="1"/>
  <c r="N1641" i="1"/>
  <c r="N1640" i="1"/>
  <c r="N1639" i="1"/>
  <c r="N1638" i="1"/>
  <c r="N1637" i="1"/>
  <c r="N1636" i="1"/>
  <c r="N1634" i="1"/>
  <c r="N1633" i="1"/>
  <c r="N1632" i="1"/>
  <c r="N1631" i="1"/>
  <c r="N1630" i="1"/>
  <c r="N1629" i="1"/>
  <c r="N1628" i="1"/>
  <c r="N1627" i="1"/>
  <c r="N1626" i="1"/>
  <c r="N1625" i="1"/>
  <c r="N1623" i="1"/>
  <c r="N1622" i="1"/>
  <c r="N1621" i="1"/>
  <c r="N1620" i="1"/>
  <c r="N1619" i="1"/>
  <c r="N1617" i="1"/>
  <c r="N1616" i="1"/>
  <c r="N1615" i="1"/>
  <c r="N1614" i="1"/>
  <c r="N1613" i="1"/>
  <c r="N1611" i="1"/>
  <c r="N1610" i="1"/>
  <c r="N1609" i="1"/>
  <c r="N1608" i="1"/>
  <c r="N1607" i="1"/>
  <c r="N1606" i="1"/>
  <c r="N1605" i="1"/>
  <c r="N1604" i="1"/>
  <c r="N1603" i="1"/>
  <c r="N1602" i="1"/>
  <c r="N1600" i="1"/>
  <c r="N1599" i="1"/>
  <c r="N1598" i="1"/>
  <c r="N1597" i="1"/>
  <c r="N1596" i="1"/>
  <c r="N1595" i="1"/>
  <c r="N1594" i="1"/>
  <c r="N1593" i="1"/>
  <c r="N1592" i="1"/>
  <c r="N1591" i="1"/>
  <c r="N1589" i="1"/>
  <c r="N1588" i="1"/>
  <c r="N1587" i="1"/>
  <c r="N1586" i="1"/>
  <c r="N1585" i="1"/>
  <c r="N1584" i="1"/>
  <c r="N1583" i="1"/>
  <c r="N1582" i="1"/>
  <c r="N1581" i="1"/>
  <c r="N1580" i="1"/>
  <c r="N1578" i="1"/>
  <c r="N1577" i="1"/>
  <c r="N1576" i="1"/>
  <c r="N1575" i="1"/>
  <c r="N1574" i="1"/>
  <c r="N1573" i="1"/>
  <c r="N1572" i="1"/>
  <c r="N1571" i="1"/>
  <c r="N1570" i="1"/>
  <c r="N1569" i="1"/>
  <c r="N1566" i="1"/>
  <c r="N1565" i="1"/>
  <c r="N1564" i="1"/>
  <c r="N1563" i="1"/>
  <c r="N1562" i="1"/>
  <c r="N1561" i="1"/>
  <c r="N1560" i="1"/>
  <c r="N1559" i="1"/>
  <c r="N1558" i="1"/>
  <c r="N1557" i="1"/>
  <c r="N1555" i="1"/>
  <c r="N1554" i="1"/>
  <c r="N1553" i="1"/>
  <c r="N1552" i="1"/>
  <c r="N1551" i="1"/>
  <c r="N1550" i="1"/>
  <c r="N1549" i="1"/>
  <c r="N1548" i="1"/>
  <c r="N1547" i="1"/>
  <c r="N1546" i="1"/>
  <c r="N1544" i="1"/>
  <c r="N1543" i="1"/>
  <c r="N1542" i="1"/>
  <c r="N1541" i="1"/>
  <c r="N1540" i="1"/>
  <c r="N1539" i="1"/>
  <c r="N1538" i="1"/>
  <c r="N1537" i="1"/>
  <c r="N1536" i="1"/>
  <c r="N1535" i="1"/>
  <c r="N1533" i="1"/>
  <c r="N1532" i="1"/>
  <c r="N1531" i="1"/>
  <c r="N1530" i="1"/>
  <c r="N1529" i="1"/>
  <c r="N1528" i="1"/>
  <c r="N1527" i="1"/>
  <c r="N1526" i="1"/>
  <c r="N1525" i="1"/>
  <c r="N1524" i="1"/>
  <c r="N1522" i="1"/>
  <c r="N1521" i="1"/>
  <c r="N1520" i="1"/>
  <c r="N1519" i="1"/>
  <c r="N1518" i="1"/>
  <c r="N1517" i="1"/>
  <c r="N1516" i="1"/>
  <c r="N1515" i="1"/>
  <c r="N1514" i="1"/>
  <c r="N1513" i="1"/>
  <c r="N1511" i="1"/>
  <c r="N1510" i="1"/>
  <c r="N1509" i="1"/>
  <c r="N1508" i="1"/>
  <c r="N1507" i="1"/>
  <c r="N1505" i="1"/>
  <c r="N1504" i="1"/>
  <c r="N1503" i="1"/>
  <c r="N1502" i="1"/>
  <c r="N1501" i="1"/>
  <c r="N1499" i="1"/>
  <c r="N1498" i="1"/>
  <c r="N1497" i="1"/>
  <c r="N1496" i="1"/>
  <c r="N1495" i="1"/>
  <c r="N1494" i="1"/>
  <c r="N1487" i="1"/>
  <c r="N1476" i="1"/>
  <c r="N1465" i="1"/>
  <c r="N1454" i="1"/>
  <c r="N1442" i="1"/>
  <c r="N1431" i="1"/>
  <c r="N1420" i="1"/>
  <c r="N1409" i="1"/>
  <c r="N1398" i="1"/>
  <c r="N1387" i="1"/>
  <c r="N1376" i="1"/>
  <c r="N1365" i="1"/>
  <c r="N1354" i="1"/>
  <c r="N1343" i="1"/>
  <c r="N1331" i="1"/>
  <c r="N1320" i="1"/>
  <c r="N1309" i="1"/>
  <c r="N1298" i="1"/>
  <c r="N1287" i="1"/>
  <c r="N1276" i="1"/>
  <c r="N1265" i="1"/>
  <c r="N1254" i="1"/>
  <c r="N1243" i="1"/>
  <c r="N1232" i="1"/>
  <c r="N1220" i="1"/>
  <c r="N1209" i="1"/>
  <c r="N1198" i="1"/>
  <c r="N1187" i="1"/>
  <c r="N1176" i="1"/>
  <c r="N1165" i="1"/>
  <c r="N1154" i="1"/>
  <c r="N1143" i="1"/>
  <c r="N1132" i="1"/>
  <c r="N1121" i="1"/>
  <c r="N1108" i="1"/>
  <c r="N1097" i="1"/>
  <c r="N1086" i="1"/>
  <c r="N1075" i="1"/>
  <c r="N1064" i="1"/>
  <c r="N1053" i="1"/>
  <c r="N1042" i="1"/>
  <c r="N1031" i="1"/>
  <c r="N1020" i="1"/>
  <c r="N1009" i="1"/>
  <c r="N997" i="1"/>
  <c r="N986" i="1"/>
  <c r="N975" i="1"/>
  <c r="N964" i="1"/>
  <c r="N953" i="1"/>
  <c r="N942" i="1"/>
  <c r="N931" i="1"/>
  <c r="N920" i="1"/>
  <c r="N909" i="1"/>
  <c r="N898" i="1"/>
  <c r="N886" i="1"/>
  <c r="N875" i="1"/>
  <c r="N864" i="1"/>
  <c r="N853" i="1"/>
  <c r="N842" i="1"/>
  <c r="N831" i="1"/>
  <c r="N820" i="1"/>
  <c r="N809" i="1"/>
  <c r="N798" i="1"/>
  <c r="N787" i="1"/>
  <c r="N775" i="1"/>
  <c r="N764" i="1"/>
  <c r="N753" i="1"/>
  <c r="N742" i="1"/>
  <c r="N731" i="1"/>
  <c r="N720" i="1"/>
  <c r="N709" i="1"/>
  <c r="N698" i="1"/>
  <c r="N687" i="1"/>
  <c r="N676" i="1"/>
  <c r="N664" i="1"/>
  <c r="N653" i="1"/>
  <c r="N642" i="1"/>
  <c r="N631" i="1"/>
  <c r="N620" i="1"/>
  <c r="N609" i="1"/>
  <c r="N598" i="1"/>
  <c r="N587" i="1"/>
  <c r="N576" i="1"/>
  <c r="N565" i="1"/>
  <c r="N553" i="1"/>
  <c r="N542" i="1"/>
  <c r="N531" i="1"/>
  <c r="N520" i="1"/>
  <c r="N509" i="1"/>
  <c r="N498" i="1"/>
  <c r="N487" i="1"/>
  <c r="N476" i="1"/>
  <c r="N465" i="1"/>
  <c r="N454" i="1"/>
  <c r="N442" i="1"/>
  <c r="N431" i="1"/>
  <c r="N420" i="1"/>
  <c r="N409" i="1"/>
  <c r="N398" i="1"/>
  <c r="N387" i="1"/>
  <c r="N376" i="1"/>
  <c r="N365" i="1"/>
  <c r="N354" i="1"/>
  <c r="N343" i="1"/>
  <c r="N331" i="1"/>
  <c r="N320" i="1"/>
  <c r="N309" i="1"/>
  <c r="N298" i="1"/>
  <c r="N287" i="1"/>
  <c r="N276" i="1"/>
  <c r="N265" i="1"/>
  <c r="N254" i="1"/>
  <c r="N243" i="1"/>
  <c r="N232" i="1"/>
  <c r="N220" i="1"/>
  <c r="N209" i="1"/>
  <c r="N198" i="1"/>
  <c r="N187" i="1"/>
  <c r="N176" i="1"/>
  <c r="N165" i="1"/>
  <c r="N154" i="1"/>
  <c r="N143" i="1"/>
  <c r="N132" i="1"/>
  <c r="N121" i="1"/>
  <c r="N109" i="1"/>
  <c r="N98" i="1"/>
  <c r="N87" i="1"/>
  <c r="N76" i="1"/>
  <c r="N65" i="1"/>
  <c r="N54" i="1"/>
  <c r="N43" i="1"/>
  <c r="N32" i="1"/>
  <c r="N21" i="1"/>
  <c r="N10" i="1"/>
  <c r="N2334" i="1"/>
  <c r="N2323" i="1"/>
  <c r="N2312" i="1"/>
  <c r="N2301" i="1"/>
  <c r="N2290" i="1"/>
  <c r="N2279" i="1"/>
  <c r="N2268" i="1"/>
  <c r="N2257" i="1"/>
  <c r="N2246" i="1"/>
  <c r="N2235" i="1"/>
  <c r="N2223" i="1"/>
  <c r="N2212" i="1"/>
  <c r="N2201" i="1"/>
  <c r="N2190" i="1"/>
  <c r="N2179" i="1"/>
  <c r="N2168" i="1"/>
  <c r="N2157" i="1"/>
  <c r="N2146" i="1"/>
  <c r="N2135" i="1"/>
  <c r="N2124" i="1"/>
  <c r="N2112" i="1"/>
  <c r="N2101" i="1"/>
  <c r="N2090" i="1"/>
  <c r="N2079" i="1"/>
  <c r="N2068" i="1"/>
  <c r="N2057" i="1"/>
  <c r="N2046" i="1"/>
  <c r="N2035" i="1"/>
  <c r="N2024" i="1"/>
  <c r="N2013" i="1"/>
  <c r="N2001" i="1"/>
  <c r="N1990" i="1"/>
  <c r="N1979" i="1"/>
  <c r="N1968" i="1"/>
  <c r="N1957" i="1"/>
  <c r="N1946" i="1"/>
  <c r="N1935" i="1"/>
  <c r="N1924" i="1"/>
  <c r="N1913" i="1"/>
  <c r="N1902" i="1"/>
  <c r="N1890" i="1"/>
  <c r="N1879" i="1"/>
  <c r="N1868" i="1"/>
  <c r="N1857" i="1"/>
  <c r="N1846" i="1"/>
  <c r="N1835" i="1"/>
  <c r="N1824" i="1"/>
  <c r="N1813" i="1"/>
  <c r="N1802" i="1"/>
  <c r="N1791" i="1"/>
  <c r="N1779" i="1"/>
  <c r="N1768" i="1"/>
  <c r="N1757" i="1"/>
  <c r="N1746" i="1"/>
  <c r="N1735" i="1"/>
  <c r="N1724" i="1"/>
  <c r="N1713" i="1"/>
  <c r="N1702" i="1"/>
  <c r="N1691" i="1"/>
  <c r="N1680" i="1"/>
  <c r="N1668" i="1"/>
  <c r="N1657" i="1"/>
  <c r="N1646" i="1"/>
  <c r="N1635" i="1"/>
  <c r="N1624" i="1"/>
  <c r="N1612" i="1"/>
  <c r="N1601" i="1"/>
  <c r="N1590" i="1"/>
  <c r="N1579" i="1"/>
  <c r="N1568" i="1"/>
  <c r="N1556" i="1"/>
  <c r="N1545" i="1"/>
  <c r="N1534" i="1"/>
  <c r="N1523" i="1"/>
  <c r="N1512" i="1"/>
  <c r="N1500" i="1"/>
  <c r="N1453" i="1"/>
  <c r="N1342" i="1"/>
  <c r="N1231" i="1"/>
  <c r="N1120" i="1"/>
  <c r="N1008" i="1"/>
  <c r="N897" i="1"/>
  <c r="N786" i="1"/>
  <c r="N675" i="1"/>
  <c r="N564" i="1"/>
  <c r="N453" i="1"/>
  <c r="N342" i="1"/>
  <c r="N231" i="1"/>
  <c r="N120" i="1"/>
  <c r="N9" i="1"/>
  <c r="N2234" i="1"/>
  <c r="N2123" i="1"/>
  <c r="N2012" i="1"/>
  <c r="N1901" i="1"/>
  <c r="N1790" i="1"/>
  <c r="N1679" i="1"/>
  <c r="N1567" i="1"/>
  <c r="N1119" i="1"/>
  <c r="N8" i="1"/>
  <c r="M1493" i="1"/>
  <c r="M1492" i="1"/>
  <c r="M1491" i="1"/>
  <c r="M1490" i="1"/>
  <c r="M1489" i="1"/>
  <c r="M1488" i="1"/>
  <c r="M1486" i="1"/>
  <c r="M1485" i="1"/>
  <c r="M1484" i="1"/>
  <c r="M1483" i="1"/>
  <c r="M1482" i="1"/>
  <c r="M1481" i="1"/>
  <c r="M1480" i="1"/>
  <c r="M1479" i="1"/>
  <c r="M1478" i="1"/>
  <c r="M1477" i="1"/>
  <c r="M1475" i="1"/>
  <c r="M1474" i="1"/>
  <c r="M1473" i="1"/>
  <c r="M1472" i="1"/>
  <c r="M1471" i="1"/>
  <c r="M1470" i="1"/>
  <c r="M1469" i="1"/>
  <c r="M1468" i="1"/>
  <c r="M1467" i="1"/>
  <c r="M1466" i="1"/>
  <c r="M1464" i="1"/>
  <c r="M1463" i="1"/>
  <c r="M1462" i="1"/>
  <c r="M1461" i="1"/>
  <c r="M1460" i="1"/>
  <c r="M1459" i="1"/>
  <c r="M1458" i="1"/>
  <c r="M1457" i="1"/>
  <c r="M1456" i="1"/>
  <c r="M1455" i="1"/>
  <c r="M1452" i="1"/>
  <c r="M1451" i="1"/>
  <c r="M1450" i="1"/>
  <c r="M1449" i="1"/>
  <c r="M1448" i="1"/>
  <c r="M1447" i="1"/>
  <c r="M1446" i="1"/>
  <c r="M1445" i="1"/>
  <c r="M1444" i="1"/>
  <c r="M2" i="1"/>
  <c r="M1443" i="1"/>
  <c r="M1441" i="1"/>
  <c r="M1440" i="1"/>
  <c r="M1439" i="1"/>
  <c r="M1438" i="1"/>
  <c r="M1437" i="1"/>
  <c r="M1436" i="1"/>
  <c r="M1435" i="1"/>
  <c r="M1434" i="1"/>
  <c r="M1433" i="1"/>
  <c r="M1432" i="1"/>
  <c r="M1430" i="1"/>
  <c r="M1429" i="1"/>
  <c r="M1428" i="1"/>
  <c r="M1427" i="1"/>
  <c r="M1426" i="1"/>
  <c r="M1425" i="1"/>
  <c r="M1424" i="1"/>
  <c r="M1423" i="1"/>
  <c r="M1422" i="1"/>
  <c r="M1421" i="1"/>
  <c r="M1419" i="1"/>
  <c r="M1418" i="1"/>
  <c r="M1417" i="1"/>
  <c r="M1416" i="1"/>
  <c r="M1415" i="1"/>
  <c r="M1414" i="1"/>
  <c r="M1413" i="1"/>
  <c r="M1412" i="1"/>
  <c r="M1411" i="1"/>
  <c r="M1410" i="1"/>
  <c r="M1408" i="1"/>
  <c r="M1407" i="1"/>
  <c r="M1406" i="1"/>
  <c r="M1405" i="1"/>
  <c r="M1404" i="1"/>
  <c r="M1403" i="1"/>
  <c r="M1402" i="1"/>
  <c r="M1401" i="1"/>
  <c r="M1400" i="1"/>
  <c r="M1399" i="1"/>
  <c r="M1397" i="1"/>
  <c r="M1396" i="1"/>
  <c r="M1395" i="1"/>
  <c r="M1394" i="1"/>
  <c r="M1393" i="1"/>
  <c r="M1392" i="1"/>
  <c r="M1391" i="1"/>
  <c r="M1390" i="1"/>
  <c r="M1389" i="1"/>
  <c r="M1388" i="1"/>
  <c r="M1386" i="1"/>
  <c r="M1385" i="1"/>
  <c r="M1384" i="1"/>
  <c r="M1383" i="1"/>
  <c r="M1382" i="1"/>
  <c r="M1381" i="1"/>
  <c r="M1380" i="1"/>
  <c r="M1379" i="1"/>
  <c r="M1378" i="1"/>
  <c r="M1377" i="1"/>
  <c r="M1375" i="1"/>
  <c r="M1374" i="1"/>
  <c r="M1373" i="1"/>
  <c r="M1372" i="1"/>
  <c r="M1371" i="1"/>
  <c r="M1370" i="1"/>
  <c r="M1369" i="1"/>
  <c r="M1368" i="1"/>
  <c r="M1367" i="1"/>
  <c r="M1366" i="1"/>
  <c r="M1364" i="1"/>
  <c r="M1363" i="1"/>
  <c r="M1362" i="1"/>
  <c r="M1361" i="1"/>
  <c r="M1360" i="1"/>
  <c r="M1359" i="1"/>
  <c r="M1358" i="1"/>
  <c r="M1357" i="1"/>
  <c r="M1356" i="1"/>
  <c r="M1355" i="1"/>
  <c r="M1353" i="1"/>
  <c r="M1352" i="1"/>
  <c r="M1351" i="1"/>
  <c r="M1350" i="1"/>
  <c r="M1349" i="1"/>
  <c r="M1348" i="1"/>
  <c r="M1347" i="1"/>
  <c r="M1346" i="1"/>
  <c r="M1345" i="1"/>
  <c r="M1344" i="1"/>
  <c r="M1341" i="1"/>
  <c r="M1340" i="1"/>
  <c r="M1339" i="1"/>
  <c r="M1338" i="1"/>
  <c r="M1337" i="1"/>
  <c r="M1336" i="1"/>
  <c r="M1335" i="1"/>
  <c r="M1334" i="1"/>
  <c r="M1333" i="1"/>
  <c r="M1332" i="1"/>
  <c r="M1330" i="1"/>
  <c r="M1329" i="1"/>
  <c r="M1328" i="1"/>
  <c r="M1327" i="1"/>
  <c r="M1326" i="1"/>
  <c r="M1325" i="1"/>
  <c r="M1324" i="1"/>
  <c r="M1323" i="1"/>
  <c r="M1322" i="1"/>
  <c r="M1321" i="1"/>
  <c r="M1319" i="1"/>
  <c r="M1318" i="1"/>
  <c r="M1317" i="1"/>
  <c r="M1316" i="1"/>
  <c r="M1315" i="1"/>
  <c r="M1314" i="1"/>
  <c r="M1313" i="1"/>
  <c r="M1312" i="1"/>
  <c r="M1311" i="1"/>
  <c r="M1310" i="1"/>
  <c r="M1308" i="1"/>
  <c r="M1307" i="1"/>
  <c r="M1306" i="1"/>
  <c r="M1305" i="1"/>
  <c r="M1304" i="1"/>
  <c r="M1303" i="1"/>
  <c r="M1302" i="1"/>
  <c r="M1301" i="1"/>
  <c r="M1300" i="1"/>
  <c r="M1299" i="1"/>
  <c r="M1297" i="1"/>
  <c r="M1296" i="1"/>
  <c r="M1295" i="1"/>
  <c r="M1294" i="1"/>
  <c r="M1293" i="1"/>
  <c r="M1292" i="1"/>
  <c r="M1291" i="1"/>
  <c r="M1290" i="1"/>
  <c r="M1289" i="1"/>
  <c r="M1288" i="1"/>
  <c r="M1286" i="1"/>
  <c r="M1285" i="1"/>
  <c r="M1284" i="1"/>
  <c r="M1283" i="1"/>
  <c r="M1282" i="1"/>
  <c r="M1281" i="1"/>
  <c r="M1280" i="1"/>
  <c r="M1279" i="1"/>
  <c r="M1278" i="1"/>
  <c r="M1277" i="1"/>
  <c r="M1275" i="1"/>
  <c r="M1274" i="1"/>
  <c r="M1273" i="1"/>
  <c r="M1272" i="1"/>
  <c r="M1271" i="1"/>
  <c r="M1270" i="1"/>
  <c r="M1269" i="1"/>
  <c r="M1268" i="1"/>
  <c r="M1267" i="1"/>
  <c r="M1266" i="1"/>
  <c r="M1264" i="1"/>
  <c r="M1263" i="1"/>
  <c r="M1262" i="1"/>
  <c r="M1261" i="1"/>
  <c r="M1260" i="1"/>
  <c r="M1259" i="1"/>
  <c r="M1258" i="1"/>
  <c r="M1257" i="1"/>
  <c r="M1256" i="1"/>
  <c r="M1255" i="1"/>
  <c r="M1253" i="1"/>
  <c r="M1252" i="1"/>
  <c r="M1251" i="1"/>
  <c r="M1250" i="1"/>
  <c r="M1249" i="1"/>
  <c r="M1248" i="1"/>
  <c r="M1247" i="1"/>
  <c r="M1246" i="1"/>
  <c r="M1245" i="1"/>
  <c r="M1244" i="1"/>
  <c r="M1242" i="1"/>
  <c r="M1241" i="1"/>
  <c r="M1240" i="1"/>
  <c r="M1239" i="1"/>
  <c r="M1238" i="1"/>
  <c r="M1237" i="1"/>
  <c r="M1236" i="1"/>
  <c r="M1235" i="1"/>
  <c r="M1234" i="1"/>
  <c r="M1233" i="1"/>
  <c r="M1230" i="1"/>
  <c r="M1229" i="1"/>
  <c r="M1228" i="1"/>
  <c r="M1227" i="1"/>
  <c r="M1226" i="1"/>
  <c r="M1225" i="1"/>
  <c r="M1224" i="1"/>
  <c r="M1223" i="1"/>
  <c r="M1222" i="1"/>
  <c r="M1221" i="1"/>
  <c r="M1219" i="1"/>
  <c r="M1218" i="1"/>
  <c r="M1217" i="1"/>
  <c r="M1216" i="1"/>
  <c r="M1215" i="1"/>
  <c r="M1214" i="1"/>
  <c r="M1213" i="1"/>
  <c r="M1212" i="1"/>
  <c r="M1211" i="1"/>
  <c r="M1210" i="1"/>
  <c r="M1208" i="1"/>
  <c r="M1207" i="1"/>
  <c r="M1206" i="1"/>
  <c r="M1205" i="1"/>
  <c r="M1204" i="1"/>
  <c r="M1203" i="1"/>
  <c r="M1202" i="1"/>
  <c r="M1201" i="1"/>
  <c r="M1200" i="1"/>
  <c r="M1199" i="1"/>
  <c r="M1197" i="1"/>
  <c r="M1196" i="1"/>
  <c r="M1195" i="1"/>
  <c r="M1194" i="1"/>
  <c r="M1193" i="1"/>
  <c r="M1192" i="1"/>
  <c r="M1191" i="1"/>
  <c r="M1190" i="1"/>
  <c r="M1189" i="1"/>
  <c r="M1188" i="1"/>
  <c r="M1186" i="1"/>
  <c r="M1185" i="1"/>
  <c r="M1184" i="1"/>
  <c r="M1183" i="1"/>
  <c r="M1182" i="1"/>
  <c r="M1181" i="1"/>
  <c r="M1180" i="1"/>
  <c r="M1179" i="1"/>
  <c r="M1178" i="1"/>
  <c r="M1177" i="1"/>
  <c r="M1175" i="1"/>
  <c r="M1174" i="1"/>
  <c r="M1173" i="1"/>
  <c r="M1172" i="1"/>
  <c r="M1171" i="1"/>
  <c r="M1170" i="1"/>
  <c r="M1169" i="1"/>
  <c r="M1168" i="1"/>
  <c r="M1167" i="1"/>
  <c r="M1166" i="1"/>
  <c r="M1164" i="1"/>
  <c r="M1163" i="1"/>
  <c r="M1162" i="1"/>
  <c r="M1161" i="1"/>
  <c r="M1160" i="1"/>
  <c r="M1159" i="1"/>
  <c r="M1158" i="1"/>
  <c r="M1157" i="1"/>
  <c r="M1156" i="1"/>
  <c r="M1155" i="1"/>
  <c r="M1153" i="1"/>
  <c r="M1152" i="1"/>
  <c r="M1151" i="1"/>
  <c r="M1150" i="1"/>
  <c r="M1149" i="1"/>
  <c r="M1148" i="1"/>
  <c r="M1147" i="1"/>
  <c r="M1146" i="1"/>
  <c r="M1145" i="1"/>
  <c r="M1144" i="1"/>
  <c r="M1142" i="1"/>
  <c r="M1141" i="1"/>
  <c r="M1140" i="1"/>
  <c r="M1139" i="1"/>
  <c r="M1138" i="1"/>
  <c r="M1137" i="1"/>
  <c r="M1136" i="1"/>
  <c r="M1135" i="1"/>
  <c r="M1134" i="1"/>
  <c r="M1133" i="1"/>
  <c r="M1131" i="1"/>
  <c r="M1130" i="1"/>
  <c r="M1129" i="1"/>
  <c r="M1128" i="1"/>
  <c r="M1127" i="1"/>
  <c r="M1126" i="1"/>
  <c r="M1125" i="1"/>
  <c r="M1124" i="1"/>
  <c r="M1123" i="1"/>
  <c r="M1122" i="1"/>
  <c r="M1118" i="1"/>
  <c r="M1117" i="1"/>
  <c r="M1116" i="1"/>
  <c r="M1115" i="1"/>
  <c r="M1114" i="1"/>
  <c r="M1113" i="1"/>
  <c r="M1112" i="1"/>
  <c r="M1111" i="1"/>
  <c r="M1110" i="1"/>
  <c r="M1109" i="1"/>
  <c r="M1107" i="1"/>
  <c r="M1106" i="1"/>
  <c r="M1105" i="1"/>
  <c r="M1104" i="1"/>
  <c r="M1103" i="1"/>
  <c r="M1102" i="1"/>
  <c r="M1101" i="1"/>
  <c r="M1100" i="1"/>
  <c r="M1099" i="1"/>
  <c r="M1098" i="1"/>
  <c r="M1096" i="1"/>
  <c r="M1095" i="1"/>
  <c r="M1094" i="1"/>
  <c r="M1093" i="1"/>
  <c r="M1092" i="1"/>
  <c r="M1091" i="1"/>
  <c r="M1090" i="1"/>
  <c r="M1089" i="1"/>
  <c r="M1088" i="1"/>
  <c r="M1087" i="1"/>
  <c r="M1085" i="1"/>
  <c r="M1084" i="1"/>
  <c r="M1083" i="1"/>
  <c r="M1082" i="1"/>
  <c r="M1081" i="1"/>
  <c r="M1080" i="1"/>
  <c r="M1079" i="1"/>
  <c r="M1078" i="1"/>
  <c r="M1077" i="1"/>
  <c r="M1076" i="1"/>
  <c r="M1074" i="1"/>
  <c r="M1073" i="1"/>
  <c r="M1072" i="1"/>
  <c r="M1071" i="1"/>
  <c r="M1070" i="1"/>
  <c r="M1069" i="1"/>
  <c r="M1068" i="1"/>
  <c r="M1067" i="1"/>
  <c r="M1066" i="1"/>
  <c r="M1065" i="1"/>
  <c r="M1063" i="1"/>
  <c r="M1062" i="1"/>
  <c r="M1061" i="1"/>
  <c r="M1060" i="1"/>
  <c r="M1059" i="1"/>
  <c r="M1058" i="1"/>
  <c r="M1057" i="1"/>
  <c r="M1056" i="1"/>
  <c r="M1055" i="1"/>
  <c r="M1054" i="1"/>
  <c r="M1052" i="1"/>
  <c r="M1051" i="1"/>
  <c r="M1050" i="1"/>
  <c r="M1049" i="1"/>
  <c r="M1048" i="1"/>
  <c r="M1047" i="1"/>
  <c r="M1046" i="1"/>
  <c r="M1045" i="1"/>
  <c r="M1044" i="1"/>
  <c r="M1043" i="1"/>
  <c r="M1041" i="1"/>
  <c r="M1040" i="1"/>
  <c r="M1039" i="1"/>
  <c r="M1038" i="1"/>
  <c r="M1037" i="1"/>
  <c r="M1036" i="1"/>
  <c r="M1035" i="1"/>
  <c r="M1034" i="1"/>
  <c r="M1033" i="1"/>
  <c r="M1032" i="1"/>
  <c r="M1030" i="1"/>
  <c r="M1029" i="1"/>
  <c r="M1028" i="1"/>
  <c r="M1027" i="1"/>
  <c r="M1026" i="1"/>
  <c r="M1025" i="1"/>
  <c r="M1024" i="1"/>
  <c r="M1023" i="1"/>
  <c r="M1022" i="1"/>
  <c r="M1021" i="1"/>
  <c r="M1019" i="1"/>
  <c r="M1018" i="1"/>
  <c r="M1017" i="1"/>
  <c r="M1016" i="1"/>
  <c r="M1015" i="1"/>
  <c r="M1014" i="1"/>
  <c r="M1013" i="1"/>
  <c r="M1012" i="1"/>
  <c r="M1011" i="1"/>
  <c r="M1010" i="1"/>
  <c r="M1007" i="1"/>
  <c r="M1006" i="1"/>
  <c r="M1005" i="1"/>
  <c r="M1004" i="1"/>
  <c r="M1003" i="1"/>
  <c r="M1002" i="1"/>
  <c r="M1001" i="1"/>
  <c r="M1000" i="1"/>
  <c r="M999" i="1"/>
  <c r="M998" i="1"/>
  <c r="M996" i="1"/>
  <c r="M995" i="1"/>
  <c r="M994" i="1"/>
  <c r="M993" i="1"/>
  <c r="M992" i="1"/>
  <c r="M991" i="1"/>
  <c r="M990" i="1"/>
  <c r="M989" i="1"/>
  <c r="M988" i="1"/>
  <c r="M987" i="1"/>
  <c r="M985" i="1"/>
  <c r="M984" i="1"/>
  <c r="M983" i="1"/>
  <c r="M982" i="1"/>
  <c r="M981" i="1"/>
  <c r="M980" i="1"/>
  <c r="M979" i="1"/>
  <c r="M978" i="1"/>
  <c r="M977" i="1"/>
  <c r="M976" i="1"/>
  <c r="M974" i="1"/>
  <c r="M973" i="1"/>
  <c r="M972" i="1"/>
  <c r="M971" i="1"/>
  <c r="M970" i="1"/>
  <c r="M969" i="1"/>
  <c r="M968" i="1"/>
  <c r="M967" i="1"/>
  <c r="M966" i="1"/>
  <c r="M965" i="1"/>
  <c r="M963" i="1"/>
  <c r="M962" i="1"/>
  <c r="M961" i="1"/>
  <c r="M960" i="1"/>
  <c r="M959" i="1"/>
  <c r="M958" i="1"/>
  <c r="M957" i="1"/>
  <c r="M956" i="1"/>
  <c r="M955" i="1"/>
  <c r="M954" i="1"/>
  <c r="M952" i="1"/>
  <c r="M951" i="1"/>
  <c r="M950" i="1"/>
  <c r="M949" i="1"/>
  <c r="M948" i="1"/>
  <c r="M947" i="1"/>
  <c r="M946" i="1"/>
  <c r="M945" i="1"/>
  <c r="M944" i="1"/>
  <c r="M943" i="1"/>
  <c r="M941" i="1"/>
  <c r="M940" i="1"/>
  <c r="M939" i="1"/>
  <c r="M938" i="1"/>
  <c r="M937" i="1"/>
  <c r="M936" i="1"/>
  <c r="M935" i="1"/>
  <c r="M934" i="1"/>
  <c r="M933" i="1"/>
  <c r="M932" i="1"/>
  <c r="M930" i="1"/>
  <c r="M929" i="1"/>
  <c r="M928" i="1"/>
  <c r="M927" i="1"/>
  <c r="M926" i="1"/>
  <c r="M925" i="1"/>
  <c r="M924" i="1"/>
  <c r="M923" i="1"/>
  <c r="M922" i="1"/>
  <c r="M921" i="1"/>
  <c r="M919" i="1"/>
  <c r="M918" i="1"/>
  <c r="M917" i="1"/>
  <c r="M916" i="1"/>
  <c r="M915" i="1"/>
  <c r="M914" i="1"/>
  <c r="M913" i="1"/>
  <c r="M912" i="1"/>
  <c r="M911" i="1"/>
  <c r="M910" i="1"/>
  <c r="M908" i="1"/>
  <c r="M907" i="1"/>
  <c r="M906" i="1"/>
  <c r="M905" i="1"/>
  <c r="M904" i="1"/>
  <c r="M903" i="1"/>
  <c r="M902" i="1"/>
  <c r="M901" i="1"/>
  <c r="M900" i="1"/>
  <c r="M899" i="1"/>
  <c r="M896" i="1"/>
  <c r="M895" i="1"/>
  <c r="M894" i="1"/>
  <c r="M893" i="1"/>
  <c r="M892" i="1"/>
  <c r="M891" i="1"/>
  <c r="M890" i="1"/>
  <c r="M889" i="1"/>
  <c r="M888" i="1"/>
  <c r="M887" i="1"/>
  <c r="M885" i="1"/>
  <c r="M884" i="1"/>
  <c r="M883" i="1"/>
  <c r="M882" i="1"/>
  <c r="M881" i="1"/>
  <c r="M880" i="1"/>
  <c r="M879" i="1"/>
  <c r="M878" i="1"/>
  <c r="M877" i="1"/>
  <c r="M876" i="1"/>
  <c r="M874" i="1"/>
  <c r="M873" i="1"/>
  <c r="M872" i="1"/>
  <c r="M871" i="1"/>
  <c r="M870" i="1"/>
  <c r="M869" i="1"/>
  <c r="M868" i="1"/>
  <c r="M867" i="1"/>
  <c r="M866" i="1"/>
  <c r="M865" i="1"/>
  <c r="M863" i="1"/>
  <c r="M862" i="1"/>
  <c r="M861" i="1"/>
  <c r="M860" i="1"/>
  <c r="M859" i="1"/>
  <c r="M858" i="1"/>
  <c r="M857" i="1"/>
  <c r="M856" i="1"/>
  <c r="M855" i="1"/>
  <c r="M854" i="1"/>
  <c r="M852" i="1"/>
  <c r="M851" i="1"/>
  <c r="M850" i="1"/>
  <c r="M849" i="1"/>
  <c r="M848" i="1"/>
  <c r="M847" i="1"/>
  <c r="M846" i="1"/>
  <c r="M845" i="1"/>
  <c r="M844" i="1"/>
  <c r="M843" i="1"/>
  <c r="M841" i="1"/>
  <c r="M840" i="1"/>
  <c r="M839" i="1"/>
  <c r="M838" i="1"/>
  <c r="M837" i="1"/>
  <c r="M836" i="1"/>
  <c r="M835" i="1"/>
  <c r="M834" i="1"/>
  <c r="M833" i="1"/>
  <c r="M832" i="1"/>
  <c r="M830" i="1"/>
  <c r="M829" i="1"/>
  <c r="M828" i="1"/>
  <c r="M827" i="1"/>
  <c r="M826" i="1"/>
  <c r="M825" i="1"/>
  <c r="M824" i="1"/>
  <c r="M823" i="1"/>
  <c r="M822" i="1"/>
  <c r="M821" i="1"/>
  <c r="M819" i="1"/>
  <c r="M818" i="1"/>
  <c r="M817" i="1"/>
  <c r="M816" i="1"/>
  <c r="M815" i="1"/>
  <c r="M814" i="1"/>
  <c r="M813" i="1"/>
  <c r="M812" i="1"/>
  <c r="M811" i="1"/>
  <c r="M810" i="1"/>
  <c r="M808" i="1"/>
  <c r="M807" i="1"/>
  <c r="M806" i="1"/>
  <c r="M805" i="1"/>
  <c r="M804" i="1"/>
  <c r="M803" i="1"/>
  <c r="M802" i="1"/>
  <c r="M801" i="1"/>
  <c r="M800" i="1"/>
  <c r="M799" i="1"/>
  <c r="M797" i="1"/>
  <c r="M796" i="1"/>
  <c r="M795" i="1"/>
  <c r="M794" i="1"/>
  <c r="M793" i="1"/>
  <c r="M792" i="1"/>
  <c r="M791" i="1"/>
  <c r="M790" i="1"/>
  <c r="M789" i="1"/>
  <c r="M788" i="1"/>
  <c r="M785" i="1"/>
  <c r="M784" i="1"/>
  <c r="M783" i="1"/>
  <c r="M782" i="1"/>
  <c r="M781" i="1"/>
  <c r="M780" i="1"/>
  <c r="M779" i="1"/>
  <c r="M778" i="1"/>
  <c r="M777" i="1"/>
  <c r="M776" i="1"/>
  <c r="M774" i="1"/>
  <c r="M773" i="1"/>
  <c r="M772" i="1"/>
  <c r="M771" i="1"/>
  <c r="M770" i="1"/>
  <c r="M769" i="1"/>
  <c r="M768" i="1"/>
  <c r="M767" i="1"/>
  <c r="M766" i="1"/>
  <c r="M765" i="1"/>
  <c r="M763" i="1"/>
  <c r="M762" i="1"/>
  <c r="M761" i="1"/>
  <c r="M760" i="1"/>
  <c r="M759" i="1"/>
  <c r="M758" i="1"/>
  <c r="M757" i="1"/>
  <c r="M756" i="1"/>
  <c r="M755" i="1"/>
  <c r="M754" i="1"/>
  <c r="M752" i="1"/>
  <c r="M751" i="1"/>
  <c r="M750" i="1"/>
  <c r="M749" i="1"/>
  <c r="M748" i="1"/>
  <c r="M747" i="1"/>
  <c r="M746" i="1"/>
  <c r="M745" i="1"/>
  <c r="M744" i="1"/>
  <c r="M743" i="1"/>
  <c r="M741" i="1"/>
  <c r="M740" i="1"/>
  <c r="M739" i="1"/>
  <c r="M738" i="1"/>
  <c r="M737" i="1"/>
  <c r="M736" i="1"/>
  <c r="M735" i="1"/>
  <c r="M734" i="1"/>
  <c r="M733" i="1"/>
  <c r="M732" i="1"/>
  <c r="M730" i="1"/>
  <c r="M729" i="1"/>
  <c r="M728" i="1"/>
  <c r="M727" i="1"/>
  <c r="M726" i="1"/>
  <c r="M725" i="1"/>
  <c r="M724" i="1"/>
  <c r="M723" i="1"/>
  <c r="M722" i="1"/>
  <c r="M721" i="1"/>
  <c r="M719" i="1"/>
  <c r="M718" i="1"/>
  <c r="M717" i="1"/>
  <c r="M716" i="1"/>
  <c r="M715" i="1"/>
  <c r="M714" i="1"/>
  <c r="M713" i="1"/>
  <c r="M712" i="1"/>
  <c r="M711" i="1"/>
  <c r="M710" i="1"/>
  <c r="M708" i="1"/>
  <c r="M707" i="1"/>
  <c r="M706" i="1"/>
  <c r="M705" i="1"/>
  <c r="M704" i="1"/>
  <c r="M703" i="1"/>
  <c r="M702" i="1"/>
  <c r="M701" i="1"/>
  <c r="M700" i="1"/>
  <c r="M699" i="1"/>
  <c r="M697" i="1"/>
  <c r="M696" i="1"/>
  <c r="M695" i="1"/>
  <c r="M694" i="1"/>
  <c r="M693" i="1"/>
  <c r="M692" i="1"/>
  <c r="M691" i="1"/>
  <c r="M690" i="1"/>
  <c r="M689" i="1"/>
  <c r="M688" i="1"/>
  <c r="M686" i="1"/>
  <c r="M685" i="1"/>
  <c r="M684" i="1"/>
  <c r="M683" i="1"/>
  <c r="M682" i="1"/>
  <c r="M681" i="1"/>
  <c r="M680" i="1"/>
  <c r="M679" i="1"/>
  <c r="M678" i="1"/>
  <c r="M677" i="1"/>
  <c r="M674" i="1"/>
  <c r="M673" i="1"/>
  <c r="M672" i="1"/>
  <c r="M671" i="1"/>
  <c r="M670" i="1"/>
  <c r="M669" i="1"/>
  <c r="M668" i="1"/>
  <c r="M667" i="1"/>
  <c r="M666" i="1"/>
  <c r="M665" i="1"/>
  <c r="M663" i="1"/>
  <c r="M662" i="1"/>
  <c r="M661" i="1"/>
  <c r="M660" i="1"/>
  <c r="M659" i="1"/>
  <c r="M658" i="1"/>
  <c r="M657" i="1"/>
  <c r="M656" i="1"/>
  <c r="M655" i="1"/>
  <c r="M654" i="1"/>
  <c r="M652" i="1"/>
  <c r="M651" i="1"/>
  <c r="M650" i="1"/>
  <c r="M649" i="1"/>
  <c r="M648" i="1"/>
  <c r="M647" i="1"/>
  <c r="M646" i="1"/>
  <c r="M645" i="1"/>
  <c r="M644" i="1"/>
  <c r="M643" i="1"/>
  <c r="M641" i="1"/>
  <c r="M640" i="1"/>
  <c r="M639" i="1"/>
  <c r="M638" i="1"/>
  <c r="M637" i="1"/>
  <c r="M636" i="1"/>
  <c r="M635" i="1"/>
  <c r="M634" i="1"/>
  <c r="M633" i="1"/>
  <c r="M632" i="1"/>
  <c r="M630" i="1"/>
  <c r="M629" i="1"/>
  <c r="M628" i="1"/>
  <c r="M627" i="1"/>
  <c r="M626" i="1"/>
  <c r="M625" i="1"/>
  <c r="M624" i="1"/>
  <c r="M623" i="1"/>
  <c r="M622" i="1"/>
  <c r="M621" i="1"/>
  <c r="M619" i="1"/>
  <c r="M618" i="1"/>
  <c r="M617" i="1"/>
  <c r="M616" i="1"/>
  <c r="M615" i="1"/>
  <c r="M614" i="1"/>
  <c r="M613" i="1"/>
  <c r="M612" i="1"/>
  <c r="M611" i="1"/>
  <c r="M610" i="1"/>
  <c r="M608" i="1"/>
  <c r="M607" i="1"/>
  <c r="M606" i="1"/>
  <c r="M605" i="1"/>
  <c r="M604" i="1"/>
  <c r="M603" i="1"/>
  <c r="M602" i="1"/>
  <c r="M601" i="1"/>
  <c r="M600" i="1"/>
  <c r="M599" i="1"/>
  <c r="M597" i="1"/>
  <c r="M596" i="1"/>
  <c r="M595" i="1"/>
  <c r="M594" i="1"/>
  <c r="M593" i="1"/>
  <c r="M592" i="1"/>
  <c r="M591" i="1"/>
  <c r="M590" i="1"/>
  <c r="M589" i="1"/>
  <c r="M588" i="1"/>
  <c r="M586" i="1"/>
  <c r="M585" i="1"/>
  <c r="M584" i="1"/>
  <c r="M583" i="1"/>
  <c r="M582" i="1"/>
  <c r="M581" i="1"/>
  <c r="M580" i="1"/>
  <c r="M579" i="1"/>
  <c r="M578" i="1"/>
  <c r="M577" i="1"/>
  <c r="M575" i="1"/>
  <c r="M574" i="1"/>
  <c r="M573" i="1"/>
  <c r="M572" i="1"/>
  <c r="M571" i="1"/>
  <c r="M570" i="1"/>
  <c r="M569" i="1"/>
  <c r="M568" i="1"/>
  <c r="M567" i="1"/>
  <c r="M566" i="1"/>
  <c r="M563" i="1"/>
  <c r="M562" i="1"/>
  <c r="M561" i="1"/>
  <c r="M560" i="1"/>
  <c r="M559" i="1"/>
  <c r="M558" i="1"/>
  <c r="M557" i="1"/>
  <c r="M556" i="1"/>
  <c r="M555" i="1"/>
  <c r="M554" i="1"/>
  <c r="M552" i="1"/>
  <c r="M551" i="1"/>
  <c r="M550" i="1"/>
  <c r="M549" i="1"/>
  <c r="M548" i="1"/>
  <c r="M547" i="1"/>
  <c r="M546" i="1"/>
  <c r="M545" i="1"/>
  <c r="M544" i="1"/>
  <c r="M543" i="1"/>
  <c r="M541" i="1"/>
  <c r="M540" i="1"/>
  <c r="M539" i="1"/>
  <c r="M538" i="1"/>
  <c r="M537" i="1"/>
  <c r="M536" i="1"/>
  <c r="M535" i="1"/>
  <c r="M534" i="1"/>
  <c r="M533" i="1"/>
  <c r="M532" i="1"/>
  <c r="M530" i="1"/>
  <c r="M529" i="1"/>
  <c r="M528" i="1"/>
  <c r="M527" i="1"/>
  <c r="M526" i="1"/>
  <c r="M525" i="1"/>
  <c r="M524" i="1"/>
  <c r="M523" i="1"/>
  <c r="M522" i="1"/>
  <c r="M521" i="1"/>
  <c r="M519" i="1"/>
  <c r="M518" i="1"/>
  <c r="M517" i="1"/>
  <c r="M516" i="1"/>
  <c r="M515" i="1"/>
  <c r="M514" i="1"/>
  <c r="M513" i="1"/>
  <c r="M512" i="1"/>
  <c r="M511" i="1"/>
  <c r="M510" i="1"/>
  <c r="M508" i="1"/>
  <c r="M507" i="1"/>
  <c r="M506" i="1"/>
  <c r="M505" i="1"/>
  <c r="M504" i="1"/>
  <c r="M503" i="1"/>
  <c r="M502" i="1"/>
  <c r="M501" i="1"/>
  <c r="M500" i="1"/>
  <c r="M499" i="1"/>
  <c r="M497" i="1"/>
  <c r="M496" i="1"/>
  <c r="M495" i="1"/>
  <c r="M494" i="1"/>
  <c r="M493" i="1"/>
  <c r="M492" i="1"/>
  <c r="M491" i="1"/>
  <c r="M490" i="1"/>
  <c r="M489" i="1"/>
  <c r="M488" i="1"/>
  <c r="M486" i="1"/>
  <c r="M485" i="1"/>
  <c r="M484" i="1"/>
  <c r="M483" i="1"/>
  <c r="M482" i="1"/>
  <c r="M481" i="1"/>
  <c r="M480" i="1"/>
  <c r="M479" i="1"/>
  <c r="M478" i="1"/>
  <c r="M477" i="1"/>
  <c r="M475" i="1"/>
  <c r="M474" i="1"/>
  <c r="M473" i="1"/>
  <c r="M472" i="1"/>
  <c r="M471" i="1"/>
  <c r="M470" i="1"/>
  <c r="M469" i="1"/>
  <c r="M468" i="1"/>
  <c r="M467" i="1"/>
  <c r="M466" i="1"/>
  <c r="M464" i="1"/>
  <c r="M463" i="1"/>
  <c r="M462" i="1"/>
  <c r="M461" i="1"/>
  <c r="M460" i="1"/>
  <c r="M459" i="1"/>
  <c r="M458" i="1"/>
  <c r="M457" i="1"/>
  <c r="M456" i="1"/>
  <c r="M455" i="1"/>
  <c r="M452" i="1"/>
  <c r="M451" i="1"/>
  <c r="M450" i="1"/>
  <c r="M449" i="1"/>
  <c r="M448" i="1"/>
  <c r="M447" i="1"/>
  <c r="M446" i="1"/>
  <c r="M445" i="1"/>
  <c r="M444" i="1"/>
  <c r="M443" i="1"/>
  <c r="M441" i="1"/>
  <c r="M440" i="1"/>
  <c r="M439" i="1"/>
  <c r="M438" i="1"/>
  <c r="M437" i="1"/>
  <c r="M436" i="1"/>
  <c r="M435" i="1"/>
  <c r="M434" i="1"/>
  <c r="M433" i="1"/>
  <c r="M432" i="1"/>
  <c r="M430" i="1"/>
  <c r="M429" i="1"/>
  <c r="M428" i="1"/>
  <c r="M427" i="1"/>
  <c r="M426" i="1"/>
  <c r="M425" i="1"/>
  <c r="M424" i="1"/>
  <c r="M423" i="1"/>
  <c r="M422" i="1"/>
  <c r="M421" i="1"/>
  <c r="M419" i="1"/>
  <c r="M418" i="1"/>
  <c r="M417" i="1"/>
  <c r="M416" i="1"/>
  <c r="M415" i="1"/>
  <c r="M414" i="1"/>
  <c r="M413" i="1"/>
  <c r="M412" i="1"/>
  <c r="M411" i="1"/>
  <c r="M410" i="1"/>
  <c r="M408" i="1"/>
  <c r="M407" i="1"/>
  <c r="M406" i="1"/>
  <c r="M405" i="1"/>
  <c r="M404" i="1"/>
  <c r="M403" i="1"/>
  <c r="M402" i="1"/>
  <c r="M401" i="1"/>
  <c r="M400" i="1"/>
  <c r="M399" i="1"/>
  <c r="M397" i="1"/>
  <c r="M396" i="1"/>
  <c r="M395" i="1"/>
  <c r="M394" i="1"/>
  <c r="M393" i="1"/>
  <c r="M392" i="1"/>
  <c r="M391" i="1"/>
  <c r="M390" i="1"/>
  <c r="M389" i="1"/>
  <c r="M388" i="1"/>
  <c r="M386" i="1"/>
  <c r="M385" i="1"/>
  <c r="M384" i="1"/>
  <c r="M383" i="1"/>
  <c r="M382" i="1"/>
  <c r="M381" i="1"/>
  <c r="M380" i="1"/>
  <c r="M379" i="1"/>
  <c r="M378" i="1"/>
  <c r="M377" i="1"/>
  <c r="M375" i="1"/>
  <c r="M374" i="1"/>
  <c r="M373" i="1"/>
  <c r="M372" i="1"/>
  <c r="M371" i="1"/>
  <c r="M370" i="1"/>
  <c r="M369" i="1"/>
  <c r="M368" i="1"/>
  <c r="M367" i="1"/>
  <c r="M366" i="1"/>
  <c r="M364" i="1"/>
  <c r="M363" i="1"/>
  <c r="M362" i="1"/>
  <c r="M361" i="1"/>
  <c r="M360" i="1"/>
  <c r="M359" i="1"/>
  <c r="M358" i="1"/>
  <c r="M357" i="1"/>
  <c r="M356" i="1"/>
  <c r="M355" i="1"/>
  <c r="M353" i="1"/>
  <c r="M352" i="1"/>
  <c r="M351" i="1"/>
  <c r="M350" i="1"/>
  <c r="M349" i="1"/>
  <c r="M348" i="1"/>
  <c r="M347" i="1"/>
  <c r="M346" i="1"/>
  <c r="M345" i="1"/>
  <c r="M344" i="1"/>
  <c r="M341" i="1"/>
  <c r="M340" i="1"/>
  <c r="M339" i="1"/>
  <c r="M338" i="1"/>
  <c r="M337" i="1"/>
  <c r="M336" i="1"/>
  <c r="M335" i="1"/>
  <c r="M334" i="1"/>
  <c r="M333" i="1"/>
  <c r="M332" i="1"/>
  <c r="M330" i="1"/>
  <c r="M329" i="1"/>
  <c r="M328" i="1"/>
  <c r="M327" i="1"/>
  <c r="M326" i="1"/>
  <c r="M325" i="1"/>
  <c r="M324" i="1"/>
  <c r="M323" i="1"/>
  <c r="M322" i="1"/>
  <c r="M321" i="1"/>
  <c r="M319" i="1"/>
  <c r="M318" i="1"/>
  <c r="M317" i="1"/>
  <c r="M316" i="1"/>
  <c r="M315" i="1"/>
  <c r="M314" i="1"/>
  <c r="M313" i="1"/>
  <c r="M312" i="1"/>
  <c r="M311" i="1"/>
  <c r="M310" i="1"/>
  <c r="M308" i="1"/>
  <c r="M307" i="1"/>
  <c r="M306" i="1"/>
  <c r="M305" i="1"/>
  <c r="M304" i="1"/>
  <c r="M303" i="1"/>
  <c r="M302" i="1"/>
  <c r="M301" i="1"/>
  <c r="M300" i="1"/>
  <c r="M299" i="1"/>
  <c r="M297" i="1"/>
  <c r="M296" i="1"/>
  <c r="M295" i="1"/>
  <c r="M294" i="1"/>
  <c r="M293" i="1"/>
  <c r="M292" i="1"/>
  <c r="M291" i="1"/>
  <c r="M290" i="1"/>
  <c r="M289" i="1"/>
  <c r="M288" i="1"/>
  <c r="M286" i="1"/>
  <c r="M285" i="1"/>
  <c r="M284" i="1"/>
  <c r="M283" i="1"/>
  <c r="M282" i="1"/>
  <c r="M281" i="1"/>
  <c r="M280" i="1"/>
  <c r="M279" i="1"/>
  <c r="M278" i="1"/>
  <c r="M277" i="1"/>
  <c r="M275" i="1"/>
  <c r="M274" i="1"/>
  <c r="M273" i="1"/>
  <c r="M272" i="1"/>
  <c r="M271" i="1"/>
  <c r="M270" i="1"/>
  <c r="M269" i="1"/>
  <c r="M268" i="1"/>
  <c r="M267" i="1"/>
  <c r="M266" i="1"/>
  <c r="M264" i="1"/>
  <c r="M263" i="1"/>
  <c r="M262" i="1"/>
  <c r="M261" i="1"/>
  <c r="M260" i="1"/>
  <c r="M259" i="1"/>
  <c r="M258" i="1"/>
  <c r="M257" i="1"/>
  <c r="M256" i="1"/>
  <c r="M255" i="1"/>
  <c r="M253" i="1"/>
  <c r="M252" i="1"/>
  <c r="M251" i="1"/>
  <c r="M250" i="1"/>
  <c r="M249" i="1"/>
  <c r="M248" i="1"/>
  <c r="M247" i="1"/>
  <c r="M246" i="1"/>
  <c r="M245" i="1"/>
  <c r="M244" i="1"/>
  <c r="M242" i="1"/>
  <c r="M241" i="1"/>
  <c r="M240" i="1"/>
  <c r="M239" i="1"/>
  <c r="M238" i="1"/>
  <c r="M237" i="1"/>
  <c r="M236" i="1"/>
  <c r="M235" i="1"/>
  <c r="M234" i="1"/>
  <c r="M233" i="1"/>
  <c r="M230" i="1"/>
  <c r="M229" i="1"/>
  <c r="M228" i="1"/>
  <c r="M227" i="1"/>
  <c r="M226" i="1"/>
  <c r="M225" i="1"/>
  <c r="M224" i="1"/>
  <c r="M223" i="1"/>
  <c r="M222" i="1"/>
  <c r="M221" i="1"/>
  <c r="M219" i="1"/>
  <c r="M218" i="1"/>
  <c r="M217" i="1"/>
  <c r="M216" i="1"/>
  <c r="M215" i="1"/>
  <c r="M214" i="1"/>
  <c r="M213" i="1"/>
  <c r="M212" i="1"/>
  <c r="M211" i="1"/>
  <c r="M210" i="1"/>
  <c r="M208" i="1"/>
  <c r="M207" i="1"/>
  <c r="M206" i="1"/>
  <c r="M205" i="1"/>
  <c r="M204" i="1"/>
  <c r="M203" i="1"/>
  <c r="M202" i="1"/>
  <c r="M201" i="1"/>
  <c r="M200" i="1"/>
  <c r="M199" i="1"/>
  <c r="M197" i="1"/>
  <c r="M196" i="1"/>
  <c r="M195" i="1"/>
  <c r="M194" i="1"/>
  <c r="M193" i="1"/>
  <c r="M192" i="1"/>
  <c r="M191" i="1"/>
  <c r="M190" i="1"/>
  <c r="M189" i="1"/>
  <c r="M188" i="1"/>
  <c r="M186" i="1"/>
  <c r="M185" i="1"/>
  <c r="M184" i="1"/>
  <c r="M183" i="1"/>
  <c r="M182" i="1"/>
  <c r="M181" i="1"/>
  <c r="M180" i="1"/>
  <c r="M179" i="1"/>
  <c r="M178" i="1"/>
  <c r="M177" i="1"/>
  <c r="M175" i="1"/>
  <c r="M174" i="1"/>
  <c r="M173" i="1"/>
  <c r="M172" i="1"/>
  <c r="M171" i="1"/>
  <c r="M170" i="1"/>
  <c r="M169" i="1"/>
  <c r="M168" i="1"/>
  <c r="M167" i="1"/>
  <c r="M166" i="1"/>
  <c r="M164" i="1"/>
  <c r="M163" i="1"/>
  <c r="M162" i="1"/>
  <c r="M161" i="1"/>
  <c r="M160" i="1"/>
  <c r="M159" i="1"/>
  <c r="M158" i="1"/>
  <c r="M157" i="1"/>
  <c r="M156" i="1"/>
  <c r="M155" i="1"/>
  <c r="M153" i="1"/>
  <c r="M152" i="1"/>
  <c r="M151" i="1"/>
  <c r="M150" i="1"/>
  <c r="M149" i="1"/>
  <c r="M148" i="1"/>
  <c r="M147" i="1"/>
  <c r="M146" i="1"/>
  <c r="M145" i="1"/>
  <c r="M144" i="1"/>
  <c r="M142" i="1"/>
  <c r="M141" i="1"/>
  <c r="M140" i="1"/>
  <c r="M139" i="1"/>
  <c r="M138" i="1"/>
  <c r="M137" i="1"/>
  <c r="M136" i="1"/>
  <c r="M135" i="1"/>
  <c r="M134" i="1"/>
  <c r="M133" i="1"/>
  <c r="M131" i="1"/>
  <c r="M130" i="1"/>
  <c r="M129" i="1"/>
  <c r="M128" i="1"/>
  <c r="M127" i="1"/>
  <c r="M126" i="1"/>
  <c r="M125" i="1"/>
  <c r="M124" i="1"/>
  <c r="M123" i="1"/>
  <c r="M122" i="1"/>
  <c r="M119" i="1"/>
  <c r="M118" i="1"/>
  <c r="M117" i="1"/>
  <c r="M116" i="1"/>
  <c r="M115" i="1"/>
  <c r="M114" i="1"/>
  <c r="M113" i="1"/>
  <c r="M112" i="1"/>
  <c r="M111" i="1"/>
  <c r="M110" i="1"/>
  <c r="M108" i="1"/>
  <c r="M107" i="1"/>
  <c r="M106" i="1"/>
  <c r="M105" i="1"/>
  <c r="M104" i="1"/>
  <c r="M103" i="1"/>
  <c r="M102" i="1"/>
  <c r="M101" i="1"/>
  <c r="M100" i="1"/>
  <c r="M99" i="1"/>
  <c r="M97" i="1"/>
  <c r="M96" i="1"/>
  <c r="M95" i="1"/>
  <c r="M94" i="1"/>
  <c r="M93" i="1"/>
  <c r="M92" i="1"/>
  <c r="M91" i="1"/>
  <c r="M90" i="1"/>
  <c r="M89" i="1"/>
  <c r="M88" i="1"/>
  <c r="M86" i="1"/>
  <c r="M85" i="1"/>
  <c r="M84" i="1"/>
  <c r="M83" i="1"/>
  <c r="M82" i="1"/>
  <c r="M81" i="1"/>
  <c r="M80" i="1"/>
  <c r="M79" i="1"/>
  <c r="M78" i="1"/>
  <c r="M77" i="1"/>
  <c r="M75" i="1"/>
  <c r="M74" i="1"/>
  <c r="M73" i="1"/>
  <c r="M72" i="1"/>
  <c r="M71" i="1"/>
  <c r="M70" i="1"/>
  <c r="M69" i="1"/>
  <c r="M68" i="1"/>
  <c r="M67" i="1"/>
  <c r="M66" i="1"/>
  <c r="M64" i="1"/>
  <c r="M63" i="1"/>
  <c r="M62" i="1"/>
  <c r="M61" i="1"/>
  <c r="M60" i="1"/>
  <c r="M59" i="1"/>
  <c r="M58" i="1"/>
  <c r="M57" i="1"/>
  <c r="M56" i="1"/>
  <c r="M55" i="1"/>
  <c r="M53" i="1"/>
  <c r="M52" i="1"/>
  <c r="M51" i="1"/>
  <c r="M50" i="1"/>
  <c r="M49" i="1"/>
  <c r="M48" i="1"/>
  <c r="M47" i="1"/>
  <c r="M46" i="1"/>
  <c r="M45" i="1"/>
  <c r="M44" i="1"/>
  <c r="M42" i="1"/>
  <c r="M41" i="1"/>
  <c r="M40" i="1"/>
  <c r="M39" i="1"/>
  <c r="M38" i="1"/>
  <c r="M37" i="1"/>
  <c r="M36" i="1"/>
  <c r="M35" i="1"/>
  <c r="M34" i="1"/>
  <c r="M33" i="1"/>
  <c r="M31" i="1"/>
  <c r="M30" i="1"/>
  <c r="M29" i="1"/>
  <c r="M28" i="1"/>
  <c r="M27" i="1"/>
  <c r="M26" i="1"/>
  <c r="M25" i="1"/>
  <c r="M24" i="1"/>
  <c r="M23" i="1"/>
  <c r="M22" i="1"/>
  <c r="M20" i="1"/>
  <c r="M19" i="1"/>
  <c r="M18" i="1"/>
  <c r="M17" i="1"/>
  <c r="M16" i="1"/>
  <c r="M15" i="1"/>
  <c r="M14" i="1"/>
  <c r="M13" i="1"/>
  <c r="M12" i="1"/>
  <c r="M11" i="1"/>
  <c r="M2344" i="1"/>
  <c r="M2343" i="1"/>
  <c r="M2342" i="1"/>
  <c r="M2341" i="1"/>
  <c r="M2340" i="1"/>
  <c r="M2339" i="1"/>
  <c r="M2338" i="1"/>
  <c r="M2337" i="1"/>
  <c r="M2336" i="1"/>
  <c r="M2335" i="1"/>
  <c r="M2333" i="1"/>
  <c r="M2332" i="1"/>
  <c r="M2331" i="1"/>
  <c r="M2330" i="1"/>
  <c r="M2329" i="1"/>
  <c r="M2328" i="1"/>
  <c r="M2327" i="1"/>
  <c r="M2326" i="1"/>
  <c r="M2325" i="1"/>
  <c r="M2324" i="1"/>
  <c r="M2322" i="1"/>
  <c r="M2321" i="1"/>
  <c r="M2320" i="1"/>
  <c r="M2319" i="1"/>
  <c r="M2318" i="1"/>
  <c r="M2317" i="1"/>
  <c r="M2316" i="1"/>
  <c r="M2315" i="1"/>
  <c r="M2314" i="1"/>
  <c r="M2313" i="1"/>
  <c r="M2311" i="1"/>
  <c r="M2310" i="1"/>
  <c r="M2309" i="1"/>
  <c r="M2308" i="1"/>
  <c r="M2307" i="1"/>
  <c r="M2306" i="1"/>
  <c r="M2305" i="1"/>
  <c r="M2304" i="1"/>
  <c r="M2303" i="1"/>
  <c r="M2302" i="1"/>
  <c r="M2300" i="1"/>
  <c r="M2299" i="1"/>
  <c r="M2298" i="1"/>
  <c r="M2297" i="1"/>
  <c r="M2296" i="1"/>
  <c r="M2295" i="1"/>
  <c r="M2294" i="1"/>
  <c r="M2293" i="1"/>
  <c r="M2292" i="1"/>
  <c r="M2291" i="1"/>
  <c r="M2289" i="1"/>
  <c r="M2288" i="1"/>
  <c r="M2287" i="1"/>
  <c r="M2286" i="1"/>
  <c r="M2285" i="1"/>
  <c r="M2284" i="1"/>
  <c r="M2283" i="1"/>
  <c r="M2282" i="1"/>
  <c r="M2281" i="1"/>
  <c r="M2280" i="1"/>
  <c r="M2278" i="1"/>
  <c r="M2277" i="1"/>
  <c r="M2276" i="1"/>
  <c r="M2275" i="1"/>
  <c r="M2274" i="1"/>
  <c r="M2273" i="1"/>
  <c r="M2272" i="1"/>
  <c r="M2271" i="1"/>
  <c r="M2270" i="1"/>
  <c r="M2269" i="1"/>
  <c r="M2267" i="1"/>
  <c r="M2266" i="1"/>
  <c r="M2265" i="1"/>
  <c r="M2264" i="1"/>
  <c r="M2263" i="1"/>
  <c r="M2262" i="1"/>
  <c r="M2261" i="1"/>
  <c r="M2260" i="1"/>
  <c r="M2259" i="1"/>
  <c r="M2258" i="1"/>
  <c r="M2256" i="1"/>
  <c r="M2255" i="1"/>
  <c r="M2254" i="1"/>
  <c r="M2253" i="1"/>
  <c r="M2252" i="1"/>
  <c r="M2251" i="1"/>
  <c r="M2250" i="1"/>
  <c r="M2249" i="1"/>
  <c r="M2248" i="1"/>
  <c r="M2247" i="1"/>
  <c r="M2245" i="1"/>
  <c r="M2244" i="1"/>
  <c r="M2243" i="1"/>
  <c r="M2242" i="1"/>
  <c r="M2241" i="1"/>
  <c r="M2240" i="1"/>
  <c r="M2239" i="1"/>
  <c r="M2238" i="1"/>
  <c r="M2237" i="1"/>
  <c r="M2236" i="1"/>
  <c r="M2233" i="1"/>
  <c r="M2232" i="1"/>
  <c r="M2231" i="1"/>
  <c r="M2230" i="1"/>
  <c r="M2229" i="1"/>
  <c r="M2228" i="1"/>
  <c r="M2227" i="1"/>
  <c r="M2226" i="1"/>
  <c r="M2225" i="1"/>
  <c r="M2224" i="1"/>
  <c r="M2222" i="1"/>
  <c r="M2221" i="1"/>
  <c r="M2220" i="1"/>
  <c r="M2219" i="1"/>
  <c r="M2218" i="1"/>
  <c r="M2217" i="1"/>
  <c r="M2216" i="1"/>
  <c r="M2215" i="1"/>
  <c r="M2214" i="1"/>
  <c r="M2213" i="1"/>
  <c r="M2211" i="1"/>
  <c r="M2210" i="1"/>
  <c r="M2209" i="1"/>
  <c r="M2208" i="1"/>
  <c r="M2207" i="1"/>
  <c r="M2206" i="1"/>
  <c r="M2205" i="1"/>
  <c r="M2204" i="1"/>
  <c r="M2203" i="1"/>
  <c r="M2202" i="1"/>
  <c r="M2200" i="1"/>
  <c r="M2199" i="1"/>
  <c r="M2198" i="1"/>
  <c r="M2197" i="1"/>
  <c r="M2196" i="1"/>
  <c r="M2195" i="1"/>
  <c r="M2194" i="1"/>
  <c r="M2193" i="1"/>
  <c r="M2192" i="1"/>
  <c r="M2191" i="1"/>
  <c r="M2189" i="1"/>
  <c r="M2188" i="1"/>
  <c r="M2187" i="1"/>
  <c r="M2186" i="1"/>
  <c r="M2185" i="1"/>
  <c r="M2184" i="1"/>
  <c r="M2183" i="1"/>
  <c r="M2182" i="1"/>
  <c r="M2181" i="1"/>
  <c r="M2180" i="1"/>
  <c r="M2178" i="1"/>
  <c r="M2177" i="1"/>
  <c r="M2176" i="1"/>
  <c r="M2175" i="1"/>
  <c r="M2174" i="1"/>
  <c r="M2173" i="1"/>
  <c r="M2172" i="1"/>
  <c r="M2171" i="1"/>
  <c r="M2170" i="1"/>
  <c r="M2169" i="1"/>
  <c r="M2167" i="1"/>
  <c r="M2166" i="1"/>
  <c r="M2165" i="1"/>
  <c r="M2164" i="1"/>
  <c r="M2163" i="1"/>
  <c r="M2162" i="1"/>
  <c r="M2161" i="1"/>
  <c r="M2160" i="1"/>
  <c r="M2159" i="1"/>
  <c r="M2158" i="1"/>
  <c r="M2156" i="1"/>
  <c r="M2155" i="1"/>
  <c r="M2154" i="1"/>
  <c r="M2153" i="1"/>
  <c r="M2152" i="1"/>
  <c r="M2151" i="1"/>
  <c r="M2150" i="1"/>
  <c r="M2149" i="1"/>
  <c r="M2148" i="1"/>
  <c r="M2147" i="1"/>
  <c r="M2145" i="1"/>
  <c r="M2144" i="1"/>
  <c r="M2143" i="1"/>
  <c r="M2142" i="1"/>
  <c r="M2141" i="1"/>
  <c r="M2140" i="1"/>
  <c r="M2139" i="1"/>
  <c r="M2138" i="1"/>
  <c r="M2137" i="1"/>
  <c r="M2136" i="1"/>
  <c r="M2134" i="1"/>
  <c r="M2133" i="1"/>
  <c r="M2132" i="1"/>
  <c r="M2131" i="1"/>
  <c r="M2130" i="1"/>
  <c r="M2129" i="1"/>
  <c r="M2128" i="1"/>
  <c r="M2127" i="1"/>
  <c r="M2126" i="1"/>
  <c r="M2125" i="1"/>
  <c r="M2122" i="1"/>
  <c r="M2121" i="1"/>
  <c r="M2120" i="1"/>
  <c r="M2119" i="1"/>
  <c r="M2118" i="1"/>
  <c r="M2117" i="1"/>
  <c r="M2116" i="1"/>
  <c r="M2115" i="1"/>
  <c r="M2114" i="1"/>
  <c r="M2113" i="1"/>
  <c r="M2111" i="1"/>
  <c r="M2110" i="1"/>
  <c r="M2109" i="1"/>
  <c r="M2108" i="1"/>
  <c r="M2107" i="1"/>
  <c r="M2106" i="1"/>
  <c r="M2105" i="1"/>
  <c r="M2104" i="1"/>
  <c r="M2103" i="1"/>
  <c r="M2102" i="1"/>
  <c r="M2100" i="1"/>
  <c r="M2099" i="1"/>
  <c r="M2098" i="1"/>
  <c r="M2097" i="1"/>
  <c r="M2096" i="1"/>
  <c r="M2095" i="1"/>
  <c r="M2094" i="1"/>
  <c r="M2093" i="1"/>
  <c r="M2092" i="1"/>
  <c r="M2091" i="1"/>
  <c r="M2089" i="1"/>
  <c r="M2088" i="1"/>
  <c r="M2087" i="1"/>
  <c r="M2086" i="1"/>
  <c r="M2085" i="1"/>
  <c r="M2084" i="1"/>
  <c r="M2083" i="1"/>
  <c r="M2082" i="1"/>
  <c r="M2081" i="1"/>
  <c r="M2080" i="1"/>
  <c r="M2078" i="1"/>
  <c r="M2077" i="1"/>
  <c r="M2076" i="1"/>
  <c r="M2075" i="1"/>
  <c r="M2074" i="1"/>
  <c r="M2073" i="1"/>
  <c r="M2072" i="1"/>
  <c r="M2071" i="1"/>
  <c r="M2070" i="1"/>
  <c r="M2069" i="1"/>
  <c r="M2067" i="1"/>
  <c r="M2066" i="1"/>
  <c r="M2065" i="1"/>
  <c r="M2064" i="1"/>
  <c r="M2063" i="1"/>
  <c r="M2062" i="1"/>
  <c r="M2061" i="1"/>
  <c r="M2060" i="1"/>
  <c r="M2059" i="1"/>
  <c r="M2058" i="1"/>
  <c r="M2056" i="1"/>
  <c r="M2055" i="1"/>
  <c r="M2054" i="1"/>
  <c r="M2053" i="1"/>
  <c r="M2052" i="1"/>
  <c r="M2051" i="1"/>
  <c r="M2050" i="1"/>
  <c r="M2049" i="1"/>
  <c r="M2048" i="1"/>
  <c r="M2047" i="1"/>
  <c r="M2045" i="1"/>
  <c r="M2044" i="1"/>
  <c r="M2043" i="1"/>
  <c r="M2042" i="1"/>
  <c r="M2041" i="1"/>
  <c r="M2040" i="1"/>
  <c r="M2039" i="1"/>
  <c r="M2038" i="1"/>
  <c r="M2037" i="1"/>
  <c r="M2036" i="1"/>
  <c r="M2034" i="1"/>
  <c r="M2033" i="1"/>
  <c r="M2032" i="1"/>
  <c r="M2031" i="1"/>
  <c r="M2030" i="1"/>
  <c r="M2029" i="1"/>
  <c r="M2028" i="1"/>
  <c r="M2027" i="1"/>
  <c r="M2026" i="1"/>
  <c r="M2025" i="1"/>
  <c r="M2023" i="1"/>
  <c r="M2022" i="1"/>
  <c r="M2021" i="1"/>
  <c r="M2020" i="1"/>
  <c r="M2019" i="1"/>
  <c r="M2018" i="1"/>
  <c r="M2017" i="1"/>
  <c r="M2016" i="1"/>
  <c r="M2015" i="1"/>
  <c r="M2014" i="1"/>
  <c r="M2011" i="1"/>
  <c r="M2010" i="1"/>
  <c r="M2009" i="1"/>
  <c r="M2008" i="1"/>
  <c r="M2007" i="1"/>
  <c r="M2006" i="1"/>
  <c r="M2005" i="1"/>
  <c r="M2004" i="1"/>
  <c r="M2003" i="1"/>
  <c r="M2002" i="1"/>
  <c r="M2000" i="1"/>
  <c r="M1999" i="1"/>
  <c r="M1998" i="1"/>
  <c r="M1997" i="1"/>
  <c r="M1996" i="1"/>
  <c r="M1995" i="1"/>
  <c r="M1994" i="1"/>
  <c r="M1993" i="1"/>
  <c r="M1992" i="1"/>
  <c r="M1991" i="1"/>
  <c r="M1989" i="1"/>
  <c r="M1988" i="1"/>
  <c r="M1987" i="1"/>
  <c r="M1986" i="1"/>
  <c r="M1985" i="1"/>
  <c r="M1984" i="1"/>
  <c r="M1983" i="1"/>
  <c r="M1982" i="1"/>
  <c r="M1981" i="1"/>
  <c r="M1980" i="1"/>
  <c r="M1978" i="1"/>
  <c r="M1977" i="1"/>
  <c r="M1976" i="1"/>
  <c r="M1975" i="1"/>
  <c r="M1974" i="1"/>
  <c r="M1973" i="1"/>
  <c r="M1972" i="1"/>
  <c r="M1971" i="1"/>
  <c r="M1970" i="1"/>
  <c r="M1969" i="1"/>
  <c r="M1967" i="1"/>
  <c r="M1966" i="1"/>
  <c r="M1965" i="1"/>
  <c r="M1964" i="1"/>
  <c r="M1963" i="1"/>
  <c r="M1962" i="1"/>
  <c r="M1961" i="1"/>
  <c r="M1960" i="1"/>
  <c r="M1959" i="1"/>
  <c r="M1958" i="1"/>
  <c r="M1956" i="1"/>
  <c r="M1955" i="1"/>
  <c r="M1954" i="1"/>
  <c r="M1953" i="1"/>
  <c r="M1952" i="1"/>
  <c r="M1951" i="1"/>
  <c r="M1950" i="1"/>
  <c r="M1949" i="1"/>
  <c r="M1948" i="1"/>
  <c r="M1947" i="1"/>
  <c r="M1945" i="1"/>
  <c r="M1944" i="1"/>
  <c r="M1943" i="1"/>
  <c r="M1942" i="1"/>
  <c r="M1941" i="1"/>
  <c r="M1940" i="1"/>
  <c r="M1939" i="1"/>
  <c r="M1938" i="1"/>
  <c r="M1937" i="1"/>
  <c r="M1936" i="1"/>
  <c r="M1934" i="1"/>
  <c r="M1933" i="1"/>
  <c r="M1932" i="1"/>
  <c r="M1931" i="1"/>
  <c r="M1930" i="1"/>
  <c r="M1929" i="1"/>
  <c r="M1928" i="1"/>
  <c r="M1927" i="1"/>
  <c r="M1926" i="1"/>
  <c r="M1925" i="1"/>
  <c r="M1923" i="1"/>
  <c r="M1922" i="1"/>
  <c r="M1921" i="1"/>
  <c r="M1920" i="1"/>
  <c r="M1919" i="1"/>
  <c r="M1918" i="1"/>
  <c r="M1917" i="1"/>
  <c r="M1916" i="1"/>
  <c r="M1915" i="1"/>
  <c r="M1914" i="1"/>
  <c r="M1912" i="1"/>
  <c r="M1911" i="1"/>
  <c r="M1910" i="1"/>
  <c r="M1909" i="1"/>
  <c r="M1908" i="1"/>
  <c r="M1907" i="1"/>
  <c r="M1906" i="1"/>
  <c r="M1905" i="1"/>
  <c r="M1904" i="1"/>
  <c r="M1903" i="1"/>
  <c r="M1900" i="1"/>
  <c r="M1899" i="1"/>
  <c r="M1898" i="1"/>
  <c r="M1897" i="1"/>
  <c r="M1896" i="1"/>
  <c r="M1895" i="1"/>
  <c r="M1894" i="1"/>
  <c r="M1893" i="1"/>
  <c r="M1892" i="1"/>
  <c r="M1891" i="1"/>
  <c r="M1889" i="1"/>
  <c r="M1888" i="1"/>
  <c r="M1887" i="1"/>
  <c r="M1886" i="1"/>
  <c r="M1885" i="1"/>
  <c r="M1884" i="1"/>
  <c r="M1883" i="1"/>
  <c r="M1882" i="1"/>
  <c r="M1881" i="1"/>
  <c r="M1880" i="1"/>
  <c r="M1878" i="1"/>
  <c r="M1877" i="1"/>
  <c r="M1876" i="1"/>
  <c r="M1875" i="1"/>
  <c r="M1874" i="1"/>
  <c r="M1873" i="1"/>
  <c r="M1872" i="1"/>
  <c r="M1871" i="1"/>
  <c r="M1870" i="1"/>
  <c r="M1869" i="1"/>
  <c r="M1867" i="1"/>
  <c r="M1866" i="1"/>
  <c r="M1865" i="1"/>
  <c r="M1864" i="1"/>
  <c r="M1863" i="1"/>
  <c r="M1862" i="1"/>
  <c r="M1861" i="1"/>
  <c r="M1860" i="1"/>
  <c r="M1859" i="1"/>
  <c r="M1858" i="1"/>
  <c r="M1856" i="1"/>
  <c r="M1855" i="1"/>
  <c r="M1854" i="1"/>
  <c r="M1853" i="1"/>
  <c r="M1852" i="1"/>
  <c r="M1851" i="1"/>
  <c r="M1850" i="1"/>
  <c r="M1849" i="1"/>
  <c r="M1848" i="1"/>
  <c r="M1847" i="1"/>
  <c r="M1845" i="1"/>
  <c r="M1844" i="1"/>
  <c r="M1843" i="1"/>
  <c r="M1842" i="1"/>
  <c r="M1841" i="1"/>
  <c r="M1840" i="1"/>
  <c r="M1839" i="1"/>
  <c r="M1838" i="1"/>
  <c r="M1837" i="1"/>
  <c r="M1836" i="1"/>
  <c r="M1834" i="1"/>
  <c r="M1833" i="1"/>
  <c r="M1832" i="1"/>
  <c r="M1831" i="1"/>
  <c r="M1830" i="1"/>
  <c r="M1829" i="1"/>
  <c r="M1828" i="1"/>
  <c r="M1827" i="1"/>
  <c r="M1826" i="1"/>
  <c r="M1825" i="1"/>
  <c r="M1823" i="1"/>
  <c r="M1822" i="1"/>
  <c r="M1821" i="1"/>
  <c r="M1820" i="1"/>
  <c r="M1819" i="1"/>
  <c r="M1818" i="1"/>
  <c r="M1817" i="1"/>
  <c r="M1816" i="1"/>
  <c r="M1815" i="1"/>
  <c r="M1814" i="1"/>
  <c r="M1812" i="1"/>
  <c r="M1811" i="1"/>
  <c r="M1810" i="1"/>
  <c r="M1809" i="1"/>
  <c r="M1808" i="1"/>
  <c r="M1807" i="1"/>
  <c r="M1806" i="1"/>
  <c r="M1805" i="1"/>
  <c r="M1804" i="1"/>
  <c r="M1803" i="1"/>
  <c r="M1801" i="1"/>
  <c r="M1800" i="1"/>
  <c r="M1799" i="1"/>
  <c r="M1798" i="1"/>
  <c r="M1797" i="1"/>
  <c r="M1796" i="1"/>
  <c r="M1795" i="1"/>
  <c r="M1794" i="1"/>
  <c r="M1793" i="1"/>
  <c r="M1792" i="1"/>
  <c r="M1789" i="1"/>
  <c r="M1788" i="1"/>
  <c r="M1787" i="1"/>
  <c r="M1786" i="1"/>
  <c r="M1785" i="1"/>
  <c r="M1784" i="1"/>
  <c r="M1783" i="1"/>
  <c r="M1782" i="1"/>
  <c r="M1781" i="1"/>
  <c r="M1780" i="1"/>
  <c r="M1778" i="1"/>
  <c r="M1777" i="1"/>
  <c r="M1776" i="1"/>
  <c r="M1775" i="1"/>
  <c r="M1774" i="1"/>
  <c r="M1773" i="1"/>
  <c r="M1772" i="1"/>
  <c r="M1771" i="1"/>
  <c r="M1770" i="1"/>
  <c r="M1769" i="1"/>
  <c r="M1767" i="1"/>
  <c r="M1766" i="1"/>
  <c r="M1765" i="1"/>
  <c r="M1764" i="1"/>
  <c r="M1763" i="1"/>
  <c r="M1762" i="1"/>
  <c r="M1761" i="1"/>
  <c r="M1760" i="1"/>
  <c r="M1759" i="1"/>
  <c r="M1758" i="1"/>
  <c r="M1756" i="1"/>
  <c r="M1755" i="1"/>
  <c r="M1754" i="1"/>
  <c r="M1753" i="1"/>
  <c r="M1752" i="1"/>
  <c r="M1751" i="1"/>
  <c r="M1750" i="1"/>
  <c r="M1749" i="1"/>
  <c r="M1748" i="1"/>
  <c r="M1747" i="1"/>
  <c r="M1745" i="1"/>
  <c r="M1744" i="1"/>
  <c r="M1743" i="1"/>
  <c r="M1742" i="1"/>
  <c r="M1741" i="1"/>
  <c r="M1740" i="1"/>
  <c r="M1739" i="1"/>
  <c r="M1738" i="1"/>
  <c r="M1737" i="1"/>
  <c r="M1736" i="1"/>
  <c r="M1734" i="1"/>
  <c r="M1733" i="1"/>
  <c r="M1732" i="1"/>
  <c r="M1731" i="1"/>
  <c r="M1730" i="1"/>
  <c r="M1729" i="1"/>
  <c r="M1728" i="1"/>
  <c r="M1727" i="1"/>
  <c r="M1726" i="1"/>
  <c r="M1725" i="1"/>
  <c r="M1723" i="1"/>
  <c r="M1722" i="1"/>
  <c r="M1721" i="1"/>
  <c r="M1720" i="1"/>
  <c r="M1719" i="1"/>
  <c r="M1718" i="1"/>
  <c r="M1717" i="1"/>
  <c r="M1716" i="1"/>
  <c r="M1715" i="1"/>
  <c r="M1714" i="1"/>
  <c r="M1712" i="1"/>
  <c r="M1711" i="1"/>
  <c r="M1710" i="1"/>
  <c r="M1709" i="1"/>
  <c r="M1708" i="1"/>
  <c r="M1707" i="1"/>
  <c r="M1706" i="1"/>
  <c r="M1705" i="1"/>
  <c r="M1704" i="1"/>
  <c r="M1703" i="1"/>
  <c r="M1701" i="1"/>
  <c r="M1700" i="1"/>
  <c r="M1699" i="1"/>
  <c r="M1698" i="1"/>
  <c r="M1697" i="1"/>
  <c r="M1696" i="1"/>
  <c r="M1695" i="1"/>
  <c r="M1694" i="1"/>
  <c r="M1693" i="1"/>
  <c r="M1692" i="1"/>
  <c r="M1690" i="1"/>
  <c r="M1689" i="1"/>
  <c r="M1688" i="1"/>
  <c r="M1687" i="1"/>
  <c r="M1686" i="1"/>
  <c r="M1685" i="1"/>
  <c r="M1684" i="1"/>
  <c r="M1683" i="1"/>
  <c r="M1682" i="1"/>
  <c r="M1681" i="1"/>
  <c r="M1678" i="1"/>
  <c r="M1677" i="1"/>
  <c r="M1676" i="1"/>
  <c r="M1675" i="1"/>
  <c r="M1674" i="1"/>
  <c r="M1673" i="1"/>
  <c r="M1672" i="1"/>
  <c r="M1671" i="1"/>
  <c r="M1670" i="1"/>
  <c r="M1669" i="1"/>
  <c r="M1667" i="1"/>
  <c r="M1666" i="1"/>
  <c r="M1665" i="1"/>
  <c r="M1664" i="1"/>
  <c r="M1663" i="1"/>
  <c r="M1662" i="1"/>
  <c r="M1661" i="1"/>
  <c r="M1660" i="1"/>
  <c r="M1659" i="1"/>
  <c r="M1658" i="1"/>
  <c r="M1656" i="1"/>
  <c r="M1655" i="1"/>
  <c r="M1654" i="1"/>
  <c r="M1653" i="1"/>
  <c r="M1652" i="1"/>
  <c r="M1651" i="1"/>
  <c r="M1650" i="1"/>
  <c r="M1649" i="1"/>
  <c r="M1648" i="1"/>
  <c r="M1647" i="1"/>
  <c r="M1645" i="1"/>
  <c r="M1644" i="1"/>
  <c r="M1643" i="1"/>
  <c r="M1642" i="1"/>
  <c r="M1641" i="1"/>
  <c r="M1640" i="1"/>
  <c r="M1639" i="1"/>
  <c r="M1638" i="1"/>
  <c r="M1637" i="1"/>
  <c r="M1636" i="1"/>
  <c r="M1634" i="1"/>
  <c r="M1633" i="1"/>
  <c r="M1632" i="1"/>
  <c r="M1631" i="1"/>
  <c r="M1630" i="1"/>
  <c r="M1629" i="1"/>
  <c r="M1628" i="1"/>
  <c r="M1627" i="1"/>
  <c r="M1626" i="1"/>
  <c r="M1625" i="1"/>
  <c r="M1623" i="1"/>
  <c r="M1622" i="1"/>
  <c r="M1621" i="1"/>
  <c r="M1620" i="1"/>
  <c r="M1619" i="1"/>
  <c r="M1617" i="1"/>
  <c r="M1616" i="1"/>
  <c r="M1615" i="1"/>
  <c r="M1614" i="1"/>
  <c r="M1613" i="1"/>
  <c r="M1611" i="1"/>
  <c r="M1610" i="1"/>
  <c r="M1609" i="1"/>
  <c r="M1608" i="1"/>
  <c r="M1607" i="1"/>
  <c r="M1606" i="1"/>
  <c r="M1605" i="1"/>
  <c r="M1604" i="1"/>
  <c r="M1603" i="1"/>
  <c r="M1602" i="1"/>
  <c r="M1600" i="1"/>
  <c r="M1599" i="1"/>
  <c r="M1598" i="1"/>
  <c r="M1597" i="1"/>
  <c r="M1596" i="1"/>
  <c r="M1595" i="1"/>
  <c r="M1594" i="1"/>
  <c r="M1593" i="1"/>
  <c r="M1592" i="1"/>
  <c r="M1591" i="1"/>
  <c r="M1589" i="1"/>
  <c r="M1588" i="1"/>
  <c r="M1587" i="1"/>
  <c r="M1586" i="1"/>
  <c r="M1585" i="1"/>
  <c r="M1584" i="1"/>
  <c r="M1583" i="1"/>
  <c r="M1582" i="1"/>
  <c r="M1581" i="1"/>
  <c r="M1580" i="1"/>
  <c r="M1578" i="1"/>
  <c r="M1577" i="1"/>
  <c r="M1576" i="1"/>
  <c r="M1575" i="1"/>
  <c r="M1574" i="1"/>
  <c r="M1573" i="1"/>
  <c r="M1572" i="1"/>
  <c r="M1571" i="1"/>
  <c r="M1570" i="1"/>
  <c r="M1569" i="1"/>
  <c r="M1566" i="1"/>
  <c r="M1565" i="1"/>
  <c r="M1564" i="1"/>
  <c r="M1563" i="1"/>
  <c r="M1562" i="1"/>
  <c r="M1561" i="1"/>
  <c r="M1560" i="1"/>
  <c r="M1559" i="1"/>
  <c r="M1558" i="1"/>
  <c r="M1557" i="1"/>
  <c r="M1555" i="1"/>
  <c r="M1554" i="1"/>
  <c r="M1553" i="1"/>
  <c r="M1552" i="1"/>
  <c r="M1551" i="1"/>
  <c r="M1550" i="1"/>
  <c r="M1549" i="1"/>
  <c r="M1548" i="1"/>
  <c r="M1547" i="1"/>
  <c r="M1546" i="1"/>
  <c r="M1544" i="1"/>
  <c r="M1543" i="1"/>
  <c r="M1542" i="1"/>
  <c r="M1541" i="1"/>
  <c r="M1540" i="1"/>
  <c r="M1539" i="1"/>
  <c r="M1538" i="1"/>
  <c r="M1537" i="1"/>
  <c r="M1536" i="1"/>
  <c r="M1535" i="1"/>
  <c r="M1533" i="1"/>
  <c r="M1532" i="1"/>
  <c r="M1531" i="1"/>
  <c r="M1530" i="1"/>
  <c r="M1529" i="1"/>
  <c r="M1528" i="1"/>
  <c r="M1527" i="1"/>
  <c r="M1526" i="1"/>
  <c r="M1525" i="1"/>
  <c r="M1524" i="1"/>
  <c r="M1522" i="1"/>
  <c r="M1521" i="1"/>
  <c r="M1520" i="1"/>
  <c r="M1519" i="1"/>
  <c r="M1518" i="1"/>
  <c r="M1517" i="1"/>
  <c r="M1516" i="1"/>
  <c r="M1515" i="1"/>
  <c r="M1514" i="1"/>
  <c r="M1513" i="1"/>
  <c r="M1511" i="1"/>
  <c r="M1510" i="1"/>
  <c r="M1509" i="1"/>
  <c r="M1508" i="1"/>
  <c r="M1507" i="1"/>
  <c r="M1505" i="1"/>
  <c r="M1504" i="1"/>
  <c r="M1503" i="1"/>
  <c r="M1502" i="1"/>
  <c r="M1501" i="1"/>
  <c r="M1499" i="1"/>
  <c r="M1498" i="1"/>
  <c r="M1497" i="1"/>
  <c r="M1496" i="1"/>
  <c r="M1495" i="1"/>
  <c r="M1494" i="1"/>
  <c r="M1487" i="1"/>
  <c r="M1476" i="1"/>
  <c r="M1465" i="1"/>
  <c r="M1454" i="1"/>
  <c r="M1442" i="1"/>
  <c r="M1431" i="1"/>
  <c r="M1420" i="1"/>
  <c r="M1409" i="1"/>
  <c r="M1398" i="1"/>
  <c r="M1387" i="1"/>
  <c r="M1376" i="1"/>
  <c r="M1365" i="1"/>
  <c r="M1354" i="1"/>
  <c r="M1343" i="1"/>
  <c r="M1331" i="1"/>
  <c r="M1320" i="1"/>
  <c r="M1309" i="1"/>
  <c r="M1298" i="1"/>
  <c r="M1287" i="1"/>
  <c r="M1276" i="1"/>
  <c r="M1265" i="1"/>
  <c r="M1254" i="1"/>
  <c r="M1243" i="1"/>
  <c r="M1232" i="1"/>
  <c r="M1220" i="1"/>
  <c r="M1209" i="1"/>
  <c r="M1198" i="1"/>
  <c r="M1187" i="1"/>
  <c r="M1176" i="1"/>
  <c r="M1165" i="1"/>
  <c r="M1154" i="1"/>
  <c r="M1143" i="1"/>
  <c r="M1132" i="1"/>
  <c r="M1121" i="1"/>
  <c r="M1108" i="1"/>
  <c r="M1097" i="1"/>
  <c r="M1086" i="1"/>
  <c r="M1075" i="1"/>
  <c r="M1064" i="1"/>
  <c r="M1053" i="1"/>
  <c r="M1042" i="1"/>
  <c r="M1031" i="1"/>
  <c r="M1020" i="1"/>
  <c r="M1009" i="1"/>
  <c r="M997" i="1"/>
  <c r="M986" i="1"/>
  <c r="M975" i="1"/>
  <c r="M964" i="1"/>
  <c r="M953" i="1"/>
  <c r="M942" i="1"/>
  <c r="M931" i="1"/>
  <c r="M920" i="1"/>
  <c r="M909" i="1"/>
  <c r="M898" i="1"/>
  <c r="M886" i="1"/>
  <c r="M875" i="1"/>
  <c r="M864" i="1"/>
  <c r="M853" i="1"/>
  <c r="M842" i="1"/>
  <c r="M831" i="1"/>
  <c r="M820" i="1"/>
  <c r="M809" i="1"/>
  <c r="M798" i="1"/>
  <c r="M787" i="1"/>
  <c r="M775" i="1"/>
  <c r="M764" i="1"/>
  <c r="M753" i="1"/>
  <c r="M742" i="1"/>
  <c r="M731" i="1"/>
  <c r="M720" i="1"/>
  <c r="M709" i="1"/>
  <c r="M698" i="1"/>
  <c r="M687" i="1"/>
  <c r="M676" i="1"/>
  <c r="M664" i="1"/>
  <c r="M653" i="1"/>
  <c r="M642" i="1"/>
  <c r="M631" i="1"/>
  <c r="M620" i="1"/>
  <c r="M609" i="1"/>
  <c r="M598" i="1"/>
  <c r="M587" i="1"/>
  <c r="M576" i="1"/>
  <c r="M565" i="1"/>
  <c r="M553" i="1"/>
  <c r="M542" i="1"/>
  <c r="M531" i="1"/>
  <c r="M520" i="1"/>
  <c r="M509" i="1"/>
  <c r="M498" i="1"/>
  <c r="M487" i="1"/>
  <c r="M476" i="1"/>
  <c r="M465" i="1"/>
  <c r="M454" i="1"/>
  <c r="M442" i="1"/>
  <c r="M431" i="1"/>
  <c r="M420" i="1"/>
  <c r="M409" i="1"/>
  <c r="M398" i="1"/>
  <c r="M387" i="1"/>
  <c r="M376" i="1"/>
  <c r="M365" i="1"/>
  <c r="M354" i="1"/>
  <c r="M343" i="1"/>
  <c r="M331" i="1"/>
  <c r="M320" i="1"/>
  <c r="M309" i="1"/>
  <c r="M298" i="1"/>
  <c r="M287" i="1"/>
  <c r="M276" i="1"/>
  <c r="M265" i="1"/>
  <c r="M254" i="1"/>
  <c r="M243" i="1"/>
  <c r="M232" i="1"/>
  <c r="M220" i="1"/>
  <c r="M209" i="1"/>
  <c r="M198" i="1"/>
  <c r="M187" i="1"/>
  <c r="M176" i="1"/>
  <c r="M165" i="1"/>
  <c r="M154" i="1"/>
  <c r="M143" i="1"/>
  <c r="M132" i="1"/>
  <c r="M121" i="1"/>
  <c r="M109" i="1"/>
  <c r="M98" i="1"/>
  <c r="M87" i="1"/>
  <c r="M76" i="1"/>
  <c r="M65" i="1"/>
  <c r="M54" i="1"/>
  <c r="M43" i="1"/>
  <c r="M32" i="1"/>
  <c r="M21" i="1"/>
  <c r="M10" i="1"/>
  <c r="M2334" i="1"/>
  <c r="M2323" i="1"/>
  <c r="M2312" i="1"/>
  <c r="M2301" i="1"/>
  <c r="M2290" i="1"/>
  <c r="M2279" i="1"/>
  <c r="M2268" i="1"/>
  <c r="M2257" i="1"/>
  <c r="M2246" i="1"/>
  <c r="M2235" i="1"/>
  <c r="M2223" i="1"/>
  <c r="M2212" i="1"/>
  <c r="M2201" i="1"/>
  <c r="M2190" i="1"/>
  <c r="M2179" i="1"/>
  <c r="M2168" i="1"/>
  <c r="M2157" i="1"/>
  <c r="M2146" i="1"/>
  <c r="M2135" i="1"/>
  <c r="M2124" i="1"/>
  <c r="M2112" i="1"/>
  <c r="M2101" i="1"/>
  <c r="M2090" i="1"/>
  <c r="M2079" i="1"/>
  <c r="M2068" i="1"/>
  <c r="M2057" i="1"/>
  <c r="M2046" i="1"/>
  <c r="M2035" i="1"/>
  <c r="M2024" i="1"/>
  <c r="M2013" i="1"/>
  <c r="M2001" i="1"/>
  <c r="M1990" i="1"/>
  <c r="M1979" i="1"/>
  <c r="M1968" i="1"/>
  <c r="M1957" i="1"/>
  <c r="M1946" i="1"/>
  <c r="M1935" i="1"/>
  <c r="M1924" i="1"/>
  <c r="M1913" i="1"/>
  <c r="M1902" i="1"/>
  <c r="M1890" i="1"/>
  <c r="M1879" i="1"/>
  <c r="M1868" i="1"/>
  <c r="M1857" i="1"/>
  <c r="M1846" i="1"/>
  <c r="M1835" i="1"/>
  <c r="M1824" i="1"/>
  <c r="M1813" i="1"/>
  <c r="M1802" i="1"/>
  <c r="M1791" i="1"/>
  <c r="M1779" i="1"/>
  <c r="M1768" i="1"/>
  <c r="M1757" i="1"/>
  <c r="M1746" i="1"/>
  <c r="M1735" i="1"/>
  <c r="M1724" i="1"/>
  <c r="M1713" i="1"/>
  <c r="M1702" i="1"/>
  <c r="M1691" i="1"/>
  <c r="M1680" i="1"/>
  <c r="M1668" i="1"/>
  <c r="M1657" i="1"/>
  <c r="M1646" i="1"/>
  <c r="M1635" i="1"/>
  <c r="M1624" i="1"/>
  <c r="M1612" i="1"/>
  <c r="M1601" i="1"/>
  <c r="M1590" i="1"/>
  <c r="M1579" i="1"/>
  <c r="M1568" i="1"/>
  <c r="M1556" i="1"/>
  <c r="M1545" i="1"/>
  <c r="M1534" i="1"/>
  <c r="M1523" i="1"/>
  <c r="M1512" i="1"/>
  <c r="M1500" i="1"/>
  <c r="M1453" i="1"/>
  <c r="M1342" i="1"/>
  <c r="M1231" i="1"/>
  <c r="M1120" i="1"/>
  <c r="M1008" i="1"/>
  <c r="M897" i="1"/>
  <c r="M786" i="1"/>
  <c r="M675" i="1"/>
  <c r="M564" i="1"/>
  <c r="M453" i="1"/>
  <c r="M342" i="1"/>
  <c r="M231" i="1"/>
  <c r="M120" i="1"/>
  <c r="M9" i="1"/>
  <c r="M2234" i="1"/>
  <c r="M2123" i="1"/>
  <c r="M2012" i="1"/>
  <c r="M1901" i="1"/>
  <c r="M1790" i="1"/>
  <c r="M1679" i="1"/>
  <c r="M1567" i="1"/>
  <c r="M1119" i="1"/>
  <c r="M8" i="1"/>
  <c r="L1493" i="1"/>
  <c r="L1492" i="1"/>
  <c r="L1491" i="1"/>
  <c r="L1490" i="1"/>
  <c r="L1489" i="1"/>
  <c r="L1488" i="1"/>
  <c r="L1486" i="1"/>
  <c r="L1485" i="1"/>
  <c r="L1484" i="1"/>
  <c r="L1483" i="1"/>
  <c r="L1482" i="1"/>
  <c r="L1481" i="1"/>
  <c r="L1480" i="1"/>
  <c r="L1479" i="1"/>
  <c r="L1478" i="1"/>
  <c r="L1477" i="1"/>
  <c r="L1475" i="1"/>
  <c r="L1474" i="1"/>
  <c r="L1473" i="1"/>
  <c r="L1472" i="1"/>
  <c r="L1471" i="1"/>
  <c r="L1470" i="1"/>
  <c r="L1469" i="1"/>
  <c r="L1468" i="1"/>
  <c r="L1467" i="1"/>
  <c r="L1466" i="1"/>
  <c r="L1464" i="1"/>
  <c r="L1463" i="1"/>
  <c r="L1462" i="1"/>
  <c r="L1461" i="1"/>
  <c r="L1460" i="1"/>
  <c r="L1459" i="1"/>
  <c r="L1458" i="1"/>
  <c r="L1457" i="1"/>
  <c r="L1456" i="1"/>
  <c r="L1455" i="1"/>
  <c r="L1452" i="1"/>
  <c r="L1451" i="1"/>
  <c r="L1450" i="1"/>
  <c r="L1449" i="1"/>
  <c r="L1448" i="1"/>
  <c r="L1447" i="1"/>
  <c r="L1446" i="1"/>
  <c r="L1445" i="1"/>
  <c r="L1444" i="1"/>
  <c r="L2" i="1"/>
  <c r="L1443" i="1"/>
  <c r="L1441" i="1"/>
  <c r="L1440" i="1"/>
  <c r="L1439" i="1"/>
  <c r="L1438" i="1"/>
  <c r="L1437" i="1"/>
  <c r="L1436" i="1"/>
  <c r="L1435" i="1"/>
  <c r="L1434" i="1"/>
  <c r="L1433" i="1"/>
  <c r="L1432" i="1"/>
  <c r="L1430" i="1"/>
  <c r="L1429" i="1"/>
  <c r="L1428" i="1"/>
  <c r="L1427" i="1"/>
  <c r="L1426" i="1"/>
  <c r="L1425" i="1"/>
  <c r="L1424" i="1"/>
  <c r="L1423" i="1"/>
  <c r="L1422" i="1"/>
  <c r="L1421" i="1"/>
  <c r="L1419" i="1"/>
  <c r="L1418" i="1"/>
  <c r="L1417" i="1"/>
  <c r="L1416" i="1"/>
  <c r="L1415" i="1"/>
  <c r="L1414" i="1"/>
  <c r="L1413" i="1"/>
  <c r="L1412" i="1"/>
  <c r="L1411" i="1"/>
  <c r="L1410" i="1"/>
  <c r="L1408" i="1"/>
  <c r="L1407" i="1"/>
  <c r="L1406" i="1"/>
  <c r="L1405" i="1"/>
  <c r="L1404" i="1"/>
  <c r="L1403" i="1"/>
  <c r="L1402" i="1"/>
  <c r="L1401" i="1"/>
  <c r="L1400" i="1"/>
  <c r="L1399" i="1"/>
  <c r="L1397" i="1"/>
  <c r="L1396" i="1"/>
  <c r="L1395" i="1"/>
  <c r="L1394" i="1"/>
  <c r="L1393" i="1"/>
  <c r="L1392" i="1"/>
  <c r="L1391" i="1"/>
  <c r="L1390" i="1"/>
  <c r="L1389" i="1"/>
  <c r="L1388" i="1"/>
  <c r="L1386" i="1"/>
  <c r="L1385" i="1"/>
  <c r="L1384" i="1"/>
  <c r="L1383" i="1"/>
  <c r="L1382" i="1"/>
  <c r="L1381" i="1"/>
  <c r="L1380" i="1"/>
  <c r="L1379" i="1"/>
  <c r="L1378" i="1"/>
  <c r="L1377" i="1"/>
  <c r="L1375" i="1"/>
  <c r="L1374" i="1"/>
  <c r="L1373" i="1"/>
  <c r="L1372" i="1"/>
  <c r="L1371" i="1"/>
  <c r="L1370" i="1"/>
  <c r="L1369" i="1"/>
  <c r="L1368" i="1"/>
  <c r="L1367" i="1"/>
  <c r="L1366" i="1"/>
  <c r="L1364" i="1"/>
  <c r="L1363" i="1"/>
  <c r="L1362" i="1"/>
  <c r="L1361" i="1"/>
  <c r="L1360" i="1"/>
  <c r="L1359" i="1"/>
  <c r="L1358" i="1"/>
  <c r="L1357" i="1"/>
  <c r="L1356" i="1"/>
  <c r="L1355" i="1"/>
  <c r="L1353" i="1"/>
  <c r="L1352" i="1"/>
  <c r="L1351" i="1"/>
  <c r="L1350" i="1"/>
  <c r="L1349" i="1"/>
  <c r="L1348" i="1"/>
  <c r="L1347" i="1"/>
  <c r="L1346" i="1"/>
  <c r="L1345" i="1"/>
  <c r="L1344" i="1"/>
  <c r="L1341" i="1"/>
  <c r="L1340" i="1"/>
  <c r="L1339" i="1"/>
  <c r="L1338" i="1"/>
  <c r="L1337" i="1"/>
  <c r="L1336" i="1"/>
  <c r="L1335" i="1"/>
  <c r="L1334" i="1"/>
  <c r="L1333" i="1"/>
  <c r="L1332" i="1"/>
  <c r="L1330" i="1"/>
  <c r="L1329" i="1"/>
  <c r="L1328" i="1"/>
  <c r="L1327" i="1"/>
  <c r="L1326" i="1"/>
  <c r="L1325" i="1"/>
  <c r="L1324" i="1"/>
  <c r="L1323" i="1"/>
  <c r="L1322" i="1"/>
  <c r="L1321" i="1"/>
  <c r="L1319" i="1"/>
  <c r="L1318" i="1"/>
  <c r="L1317" i="1"/>
  <c r="L1316" i="1"/>
  <c r="L1315" i="1"/>
  <c r="L1314" i="1"/>
  <c r="L1313" i="1"/>
  <c r="L1312" i="1"/>
  <c r="L1311" i="1"/>
  <c r="L1310" i="1"/>
  <c r="L1308" i="1"/>
  <c r="L1307" i="1"/>
  <c r="L1306" i="1"/>
  <c r="L1305" i="1"/>
  <c r="L1304" i="1"/>
  <c r="L1303" i="1"/>
  <c r="L1302" i="1"/>
  <c r="L1301" i="1"/>
  <c r="L1300" i="1"/>
  <c r="L1299" i="1"/>
  <c r="L1297" i="1"/>
  <c r="L1296" i="1"/>
  <c r="L1295" i="1"/>
  <c r="L1294" i="1"/>
  <c r="L1293" i="1"/>
  <c r="L1292" i="1"/>
  <c r="L1291" i="1"/>
  <c r="L1290" i="1"/>
  <c r="L1289" i="1"/>
  <c r="L1288" i="1"/>
  <c r="L1286" i="1"/>
  <c r="L1285" i="1"/>
  <c r="L1284" i="1"/>
  <c r="L1283" i="1"/>
  <c r="L1282" i="1"/>
  <c r="L1281" i="1"/>
  <c r="L1280" i="1"/>
  <c r="L1279" i="1"/>
  <c r="L1278" i="1"/>
  <c r="L1277" i="1"/>
  <c r="L1275" i="1"/>
  <c r="L1274" i="1"/>
  <c r="L1273" i="1"/>
  <c r="L1272" i="1"/>
  <c r="L1271" i="1"/>
  <c r="L1270" i="1"/>
  <c r="L1269" i="1"/>
  <c r="L1268" i="1"/>
  <c r="L1267" i="1"/>
  <c r="L1266" i="1"/>
  <c r="L1264" i="1"/>
  <c r="L1263" i="1"/>
  <c r="L1262" i="1"/>
  <c r="L1261" i="1"/>
  <c r="L1260" i="1"/>
  <c r="L1259" i="1"/>
  <c r="L1258" i="1"/>
  <c r="L1257" i="1"/>
  <c r="L1256" i="1"/>
  <c r="L1255" i="1"/>
  <c r="L1253" i="1"/>
  <c r="L1252" i="1"/>
  <c r="L1251" i="1"/>
  <c r="L1250" i="1"/>
  <c r="L1249" i="1"/>
  <c r="L1248" i="1"/>
  <c r="L1247" i="1"/>
  <c r="L1246" i="1"/>
  <c r="L1245" i="1"/>
  <c r="L1244" i="1"/>
  <c r="L1242" i="1"/>
  <c r="L1241" i="1"/>
  <c r="L1240" i="1"/>
  <c r="L1239" i="1"/>
  <c r="L1238" i="1"/>
  <c r="L1237" i="1"/>
  <c r="L1236" i="1"/>
  <c r="L1235" i="1"/>
  <c r="L1234" i="1"/>
  <c r="L1233" i="1"/>
  <c r="L1230" i="1"/>
  <c r="L1229" i="1"/>
  <c r="L1228" i="1"/>
  <c r="L1227" i="1"/>
  <c r="L1226" i="1"/>
  <c r="L1225" i="1"/>
  <c r="L1224" i="1"/>
  <c r="L1223" i="1"/>
  <c r="L1222" i="1"/>
  <c r="L1221" i="1"/>
  <c r="L1219" i="1"/>
  <c r="L1218" i="1"/>
  <c r="L1217" i="1"/>
  <c r="L1216" i="1"/>
  <c r="L1215" i="1"/>
  <c r="L1214" i="1"/>
  <c r="L1213" i="1"/>
  <c r="L1212" i="1"/>
  <c r="L1211" i="1"/>
  <c r="L1210" i="1"/>
  <c r="L1208" i="1"/>
  <c r="L1207" i="1"/>
  <c r="L1206" i="1"/>
  <c r="L1205" i="1"/>
  <c r="L1204" i="1"/>
  <c r="L1203" i="1"/>
  <c r="L1202" i="1"/>
  <c r="L1201" i="1"/>
  <c r="L1200" i="1"/>
  <c r="L1199" i="1"/>
  <c r="L1197" i="1"/>
  <c r="L1196" i="1"/>
  <c r="L1195" i="1"/>
  <c r="L1194" i="1"/>
  <c r="L1193" i="1"/>
  <c r="L1192" i="1"/>
  <c r="L1191" i="1"/>
  <c r="L1190" i="1"/>
  <c r="L1189" i="1"/>
  <c r="L1188" i="1"/>
  <c r="L1186" i="1"/>
  <c r="L1185" i="1"/>
  <c r="L1184" i="1"/>
  <c r="L1183" i="1"/>
  <c r="L1182" i="1"/>
  <c r="L1181" i="1"/>
  <c r="L1180" i="1"/>
  <c r="L1179" i="1"/>
  <c r="L1178" i="1"/>
  <c r="L1177" i="1"/>
  <c r="L1175" i="1"/>
  <c r="L1174" i="1"/>
  <c r="L1173" i="1"/>
  <c r="L1172" i="1"/>
  <c r="L1171" i="1"/>
  <c r="L1170" i="1"/>
  <c r="L1169" i="1"/>
  <c r="L1168" i="1"/>
  <c r="L1167" i="1"/>
  <c r="L1166" i="1"/>
  <c r="L1164" i="1"/>
  <c r="L1163" i="1"/>
  <c r="L1162" i="1"/>
  <c r="L1161" i="1"/>
  <c r="L1160" i="1"/>
  <c r="L1159" i="1"/>
  <c r="L1158" i="1"/>
  <c r="L1157" i="1"/>
  <c r="L1156" i="1"/>
  <c r="L1155" i="1"/>
  <c r="L1153" i="1"/>
  <c r="L1152" i="1"/>
  <c r="L1151" i="1"/>
  <c r="L1150" i="1"/>
  <c r="L1149" i="1"/>
  <c r="L1148" i="1"/>
  <c r="L1147" i="1"/>
  <c r="L1146" i="1"/>
  <c r="L1145" i="1"/>
  <c r="L1144" i="1"/>
  <c r="L1142" i="1"/>
  <c r="L1141" i="1"/>
  <c r="L1140" i="1"/>
  <c r="L1139" i="1"/>
  <c r="L1138" i="1"/>
  <c r="L1137" i="1"/>
  <c r="L1136" i="1"/>
  <c r="L1135" i="1"/>
  <c r="L1134" i="1"/>
  <c r="L1133" i="1"/>
  <c r="L1131" i="1"/>
  <c r="L1130" i="1"/>
  <c r="L1129" i="1"/>
  <c r="L1128" i="1"/>
  <c r="L1127" i="1"/>
  <c r="L1126" i="1"/>
  <c r="L1125" i="1"/>
  <c r="L1124" i="1"/>
  <c r="L1123" i="1"/>
  <c r="L1122" i="1"/>
  <c r="L1118" i="1"/>
  <c r="L1117" i="1"/>
  <c r="L1116" i="1"/>
  <c r="L1115" i="1"/>
  <c r="L1114" i="1"/>
  <c r="L1113" i="1"/>
  <c r="L1112" i="1"/>
  <c r="L1111" i="1"/>
  <c r="L1110" i="1"/>
  <c r="L1109" i="1"/>
  <c r="L1107" i="1"/>
  <c r="L1106" i="1"/>
  <c r="L1105" i="1"/>
  <c r="L1104" i="1"/>
  <c r="L1103" i="1"/>
  <c r="L1102" i="1"/>
  <c r="L1101" i="1"/>
  <c r="L1100" i="1"/>
  <c r="L1099" i="1"/>
  <c r="L1098" i="1"/>
  <c r="L1096" i="1"/>
  <c r="L1095" i="1"/>
  <c r="L1094" i="1"/>
  <c r="L1093" i="1"/>
  <c r="L1092" i="1"/>
  <c r="L1091" i="1"/>
  <c r="L1090" i="1"/>
  <c r="L1089" i="1"/>
  <c r="L1088" i="1"/>
  <c r="L1087" i="1"/>
  <c r="L1085" i="1"/>
  <c r="L1084" i="1"/>
  <c r="L1083" i="1"/>
  <c r="L1082" i="1"/>
  <c r="L1081" i="1"/>
  <c r="L1080" i="1"/>
  <c r="L1079" i="1"/>
  <c r="L1078" i="1"/>
  <c r="L1077" i="1"/>
  <c r="L1076" i="1"/>
  <c r="L1074" i="1"/>
  <c r="L1073" i="1"/>
  <c r="L1072" i="1"/>
  <c r="L1071" i="1"/>
  <c r="L1070" i="1"/>
  <c r="L1069" i="1"/>
  <c r="L1068" i="1"/>
  <c r="L1067" i="1"/>
  <c r="L1066" i="1"/>
  <c r="L1065" i="1"/>
  <c r="L1063" i="1"/>
  <c r="L1062" i="1"/>
  <c r="L1061" i="1"/>
  <c r="L1060" i="1"/>
  <c r="L1059" i="1"/>
  <c r="L1058" i="1"/>
  <c r="L1057" i="1"/>
  <c r="L1056" i="1"/>
  <c r="L1055" i="1"/>
  <c r="L1054" i="1"/>
  <c r="L1052" i="1"/>
  <c r="L1051" i="1"/>
  <c r="L1050" i="1"/>
  <c r="L1049" i="1"/>
  <c r="L1048" i="1"/>
  <c r="L1047" i="1"/>
  <c r="L1046" i="1"/>
  <c r="L1045" i="1"/>
  <c r="L1044" i="1"/>
  <c r="L1043" i="1"/>
  <c r="L1041" i="1"/>
  <c r="L1040" i="1"/>
  <c r="L1039" i="1"/>
  <c r="L1038" i="1"/>
  <c r="L1037" i="1"/>
  <c r="L1036" i="1"/>
  <c r="L1035" i="1"/>
  <c r="L1034" i="1"/>
  <c r="L1033" i="1"/>
  <c r="L1032" i="1"/>
  <c r="L1030" i="1"/>
  <c r="L1029" i="1"/>
  <c r="L1028" i="1"/>
  <c r="L1027" i="1"/>
  <c r="L1026" i="1"/>
  <c r="L1025" i="1"/>
  <c r="L1024" i="1"/>
  <c r="L1023" i="1"/>
  <c r="L1022" i="1"/>
  <c r="L1021" i="1"/>
  <c r="L1019" i="1"/>
  <c r="L1018" i="1"/>
  <c r="L1017" i="1"/>
  <c r="L1016" i="1"/>
  <c r="L1015" i="1"/>
  <c r="L1014" i="1"/>
  <c r="L1013" i="1"/>
  <c r="L1012" i="1"/>
  <c r="L1011" i="1"/>
  <c r="L1010" i="1"/>
  <c r="L1007" i="1"/>
  <c r="L1006" i="1"/>
  <c r="L1005" i="1"/>
  <c r="L1004" i="1"/>
  <c r="L1003" i="1"/>
  <c r="L1002" i="1"/>
  <c r="L1001" i="1"/>
  <c r="L1000" i="1"/>
  <c r="L999" i="1"/>
  <c r="L998" i="1"/>
  <c r="L996" i="1"/>
  <c r="L995" i="1"/>
  <c r="L994" i="1"/>
  <c r="L993" i="1"/>
  <c r="L992" i="1"/>
  <c r="L991" i="1"/>
  <c r="L990" i="1"/>
  <c r="L989" i="1"/>
  <c r="L988" i="1"/>
  <c r="L987" i="1"/>
  <c r="L985" i="1"/>
  <c r="L984" i="1"/>
  <c r="L983" i="1"/>
  <c r="L982" i="1"/>
  <c r="L981" i="1"/>
  <c r="L980" i="1"/>
  <c r="L979" i="1"/>
  <c r="L978" i="1"/>
  <c r="L977" i="1"/>
  <c r="L976" i="1"/>
  <c r="L974" i="1"/>
  <c r="L973" i="1"/>
  <c r="L972" i="1"/>
  <c r="L971" i="1"/>
  <c r="L970" i="1"/>
  <c r="L969" i="1"/>
  <c r="L968" i="1"/>
  <c r="L967" i="1"/>
  <c r="L966" i="1"/>
  <c r="L965" i="1"/>
  <c r="L963" i="1"/>
  <c r="L962" i="1"/>
  <c r="L961" i="1"/>
  <c r="L960" i="1"/>
  <c r="L959" i="1"/>
  <c r="L958" i="1"/>
  <c r="L957" i="1"/>
  <c r="L956" i="1"/>
  <c r="L955" i="1"/>
  <c r="L954" i="1"/>
  <c r="L952" i="1"/>
  <c r="L951" i="1"/>
  <c r="L950" i="1"/>
  <c r="L949" i="1"/>
  <c r="L948" i="1"/>
  <c r="L947" i="1"/>
  <c r="L946" i="1"/>
  <c r="L945" i="1"/>
  <c r="L944" i="1"/>
  <c r="L943" i="1"/>
  <c r="L941" i="1"/>
  <c r="L940" i="1"/>
  <c r="L939" i="1"/>
  <c r="L938" i="1"/>
  <c r="L937" i="1"/>
  <c r="L936" i="1"/>
  <c r="L935" i="1"/>
  <c r="L934" i="1"/>
  <c r="L933" i="1"/>
  <c r="L932" i="1"/>
  <c r="L930" i="1"/>
  <c r="L929" i="1"/>
  <c r="L928" i="1"/>
  <c r="L927" i="1"/>
  <c r="L926" i="1"/>
  <c r="L925" i="1"/>
  <c r="L924" i="1"/>
  <c r="L923" i="1"/>
  <c r="L922" i="1"/>
  <c r="L921" i="1"/>
  <c r="L919" i="1"/>
  <c r="L918" i="1"/>
  <c r="L917" i="1"/>
  <c r="L916" i="1"/>
  <c r="L915" i="1"/>
  <c r="L914" i="1"/>
  <c r="L913" i="1"/>
  <c r="L912" i="1"/>
  <c r="L911" i="1"/>
  <c r="L910" i="1"/>
  <c r="L908" i="1"/>
  <c r="L907" i="1"/>
  <c r="L906" i="1"/>
  <c r="L905" i="1"/>
  <c r="L904" i="1"/>
  <c r="L903" i="1"/>
  <c r="L902" i="1"/>
  <c r="L901" i="1"/>
  <c r="L900" i="1"/>
  <c r="L899" i="1"/>
  <c r="L896" i="1"/>
  <c r="L895" i="1"/>
  <c r="L894" i="1"/>
  <c r="L893" i="1"/>
  <c r="L892" i="1"/>
  <c r="L891" i="1"/>
  <c r="L890" i="1"/>
  <c r="L889" i="1"/>
  <c r="L888" i="1"/>
  <c r="L887" i="1"/>
  <c r="L885" i="1"/>
  <c r="L884" i="1"/>
  <c r="L883" i="1"/>
  <c r="L882" i="1"/>
  <c r="L881" i="1"/>
  <c r="L880" i="1"/>
  <c r="L879" i="1"/>
  <c r="L878" i="1"/>
  <c r="L877" i="1"/>
  <c r="L876" i="1"/>
  <c r="L874" i="1"/>
  <c r="L873" i="1"/>
  <c r="L872" i="1"/>
  <c r="L871" i="1"/>
  <c r="L870" i="1"/>
  <c r="L869" i="1"/>
  <c r="L868" i="1"/>
  <c r="L867" i="1"/>
  <c r="L866" i="1"/>
  <c r="L865" i="1"/>
  <c r="L863" i="1"/>
  <c r="L862" i="1"/>
  <c r="L861" i="1"/>
  <c r="L860" i="1"/>
  <c r="L859" i="1"/>
  <c r="L858" i="1"/>
  <c r="L857" i="1"/>
  <c r="L856" i="1"/>
  <c r="L855" i="1"/>
  <c r="L854" i="1"/>
  <c r="L852" i="1"/>
  <c r="L851" i="1"/>
  <c r="L850" i="1"/>
  <c r="L849" i="1"/>
  <c r="L848" i="1"/>
  <c r="L847" i="1"/>
  <c r="L846" i="1"/>
  <c r="L845" i="1"/>
  <c r="L844" i="1"/>
  <c r="L843" i="1"/>
  <c r="L841" i="1"/>
  <c r="L840" i="1"/>
  <c r="L839" i="1"/>
  <c r="L838" i="1"/>
  <c r="L837" i="1"/>
  <c r="L836" i="1"/>
  <c r="L835" i="1"/>
  <c r="L834" i="1"/>
  <c r="L833" i="1"/>
  <c r="L832" i="1"/>
  <c r="L830" i="1"/>
  <c r="L829" i="1"/>
  <c r="L828" i="1"/>
  <c r="L827" i="1"/>
  <c r="L826" i="1"/>
  <c r="L825" i="1"/>
  <c r="L824" i="1"/>
  <c r="L823" i="1"/>
  <c r="L822" i="1"/>
  <c r="L821" i="1"/>
  <c r="L819" i="1"/>
  <c r="L818" i="1"/>
  <c r="L817" i="1"/>
  <c r="L816" i="1"/>
  <c r="L815" i="1"/>
  <c r="L814" i="1"/>
  <c r="L813" i="1"/>
  <c r="L812" i="1"/>
  <c r="L811" i="1"/>
  <c r="L810" i="1"/>
  <c r="L808" i="1"/>
  <c r="L807" i="1"/>
  <c r="L806" i="1"/>
  <c r="L805" i="1"/>
  <c r="L804" i="1"/>
  <c r="L803" i="1"/>
  <c r="L802" i="1"/>
  <c r="L801" i="1"/>
  <c r="L800" i="1"/>
  <c r="L799" i="1"/>
  <c r="L797" i="1"/>
  <c r="L796" i="1"/>
  <c r="L795" i="1"/>
  <c r="L794" i="1"/>
  <c r="L793" i="1"/>
  <c r="L792" i="1"/>
  <c r="L791" i="1"/>
  <c r="L790" i="1"/>
  <c r="L789" i="1"/>
  <c r="L788" i="1"/>
  <c r="L785" i="1"/>
  <c r="L784" i="1"/>
  <c r="L783" i="1"/>
  <c r="L782" i="1"/>
  <c r="L781" i="1"/>
  <c r="L780" i="1"/>
  <c r="L779" i="1"/>
  <c r="L778" i="1"/>
  <c r="L777" i="1"/>
  <c r="L776" i="1"/>
  <c r="L774" i="1"/>
  <c r="L773" i="1"/>
  <c r="L772" i="1"/>
  <c r="L771" i="1"/>
  <c r="L770" i="1"/>
  <c r="L769" i="1"/>
  <c r="L768" i="1"/>
  <c r="L767" i="1"/>
  <c r="L766" i="1"/>
  <c r="L765" i="1"/>
  <c r="L763" i="1"/>
  <c r="L762" i="1"/>
  <c r="L761" i="1"/>
  <c r="L760" i="1"/>
  <c r="L759" i="1"/>
  <c r="L758" i="1"/>
  <c r="L757" i="1"/>
  <c r="L756" i="1"/>
  <c r="L755" i="1"/>
  <c r="L754" i="1"/>
  <c r="L752" i="1"/>
  <c r="L751" i="1"/>
  <c r="L750" i="1"/>
  <c r="L749" i="1"/>
  <c r="L748" i="1"/>
  <c r="L747" i="1"/>
  <c r="L746" i="1"/>
  <c r="L745" i="1"/>
  <c r="L744" i="1"/>
  <c r="L743" i="1"/>
  <c r="L741" i="1"/>
  <c r="L740" i="1"/>
  <c r="L739" i="1"/>
  <c r="L738" i="1"/>
  <c r="L737" i="1"/>
  <c r="L736" i="1"/>
  <c r="L735" i="1"/>
  <c r="L734" i="1"/>
  <c r="L733" i="1"/>
  <c r="L732" i="1"/>
  <c r="L730" i="1"/>
  <c r="L729" i="1"/>
  <c r="L728" i="1"/>
  <c r="L727" i="1"/>
  <c r="L726" i="1"/>
  <c r="L725" i="1"/>
  <c r="L724" i="1"/>
  <c r="L723" i="1"/>
  <c r="L722" i="1"/>
  <c r="L721" i="1"/>
  <c r="L719" i="1"/>
  <c r="L718" i="1"/>
  <c r="L717" i="1"/>
  <c r="L716" i="1"/>
  <c r="L715" i="1"/>
  <c r="L714" i="1"/>
  <c r="L713" i="1"/>
  <c r="L712" i="1"/>
  <c r="L711" i="1"/>
  <c r="L710" i="1"/>
  <c r="L708" i="1"/>
  <c r="L707" i="1"/>
  <c r="L706" i="1"/>
  <c r="L705" i="1"/>
  <c r="L704" i="1"/>
  <c r="L703" i="1"/>
  <c r="L702" i="1"/>
  <c r="L701" i="1"/>
  <c r="L700" i="1"/>
  <c r="L699" i="1"/>
  <c r="L697" i="1"/>
  <c r="L696" i="1"/>
  <c r="L695" i="1"/>
  <c r="L694" i="1"/>
  <c r="L693" i="1"/>
  <c r="L692" i="1"/>
  <c r="L691" i="1"/>
  <c r="L690" i="1"/>
  <c r="L689" i="1"/>
  <c r="L688" i="1"/>
  <c r="L686" i="1"/>
  <c r="L685" i="1"/>
  <c r="L684" i="1"/>
  <c r="L683" i="1"/>
  <c r="L682" i="1"/>
  <c r="L681" i="1"/>
  <c r="L680" i="1"/>
  <c r="L679" i="1"/>
  <c r="L678" i="1"/>
  <c r="L677" i="1"/>
  <c r="L674" i="1"/>
  <c r="L673" i="1"/>
  <c r="L672" i="1"/>
  <c r="L671" i="1"/>
  <c r="L670" i="1"/>
  <c r="L669" i="1"/>
  <c r="L668" i="1"/>
  <c r="L667" i="1"/>
  <c r="L666" i="1"/>
  <c r="L665" i="1"/>
  <c r="L663" i="1"/>
  <c r="L662" i="1"/>
  <c r="L661" i="1"/>
  <c r="L660" i="1"/>
  <c r="L659" i="1"/>
  <c r="L658" i="1"/>
  <c r="L657" i="1"/>
  <c r="L656" i="1"/>
  <c r="L655" i="1"/>
  <c r="L654" i="1"/>
  <c r="L652" i="1"/>
  <c r="L651" i="1"/>
  <c r="L650" i="1"/>
  <c r="L649" i="1"/>
  <c r="L648" i="1"/>
  <c r="L647" i="1"/>
  <c r="L646" i="1"/>
  <c r="L645" i="1"/>
  <c r="L644" i="1"/>
  <c r="L643" i="1"/>
  <c r="L641" i="1"/>
  <c r="L640" i="1"/>
  <c r="L639" i="1"/>
  <c r="L638" i="1"/>
  <c r="L637" i="1"/>
  <c r="L636" i="1"/>
  <c r="L635" i="1"/>
  <c r="L634" i="1"/>
  <c r="L633" i="1"/>
  <c r="L632" i="1"/>
  <c r="L630" i="1"/>
  <c r="L629" i="1"/>
  <c r="L628" i="1"/>
  <c r="L627" i="1"/>
  <c r="L626" i="1"/>
  <c r="L625" i="1"/>
  <c r="L624" i="1"/>
  <c r="L623" i="1"/>
  <c r="L622" i="1"/>
  <c r="L621" i="1"/>
  <c r="L619" i="1"/>
  <c r="L618" i="1"/>
  <c r="L617" i="1"/>
  <c r="L616" i="1"/>
  <c r="L615" i="1"/>
  <c r="L614" i="1"/>
  <c r="L613" i="1"/>
  <c r="L612" i="1"/>
  <c r="L611" i="1"/>
  <c r="L610" i="1"/>
  <c r="L608" i="1"/>
  <c r="L607" i="1"/>
  <c r="L606" i="1"/>
  <c r="L605" i="1"/>
  <c r="L604" i="1"/>
  <c r="L603" i="1"/>
  <c r="L602" i="1"/>
  <c r="L601" i="1"/>
  <c r="L600" i="1"/>
  <c r="L599" i="1"/>
  <c r="L597" i="1"/>
  <c r="L596" i="1"/>
  <c r="L595" i="1"/>
  <c r="L594" i="1"/>
  <c r="L593" i="1"/>
  <c r="L592" i="1"/>
  <c r="L591" i="1"/>
  <c r="L590" i="1"/>
  <c r="L589" i="1"/>
  <c r="L588" i="1"/>
  <c r="L586" i="1"/>
  <c r="L585" i="1"/>
  <c r="L584" i="1"/>
  <c r="L583" i="1"/>
  <c r="L582" i="1"/>
  <c r="L581" i="1"/>
  <c r="L580" i="1"/>
  <c r="L579" i="1"/>
  <c r="L578" i="1"/>
  <c r="L577" i="1"/>
  <c r="L575" i="1"/>
  <c r="L574" i="1"/>
  <c r="L573" i="1"/>
  <c r="L572" i="1"/>
  <c r="L571" i="1"/>
  <c r="L570" i="1"/>
  <c r="L569" i="1"/>
  <c r="L568" i="1"/>
  <c r="L567" i="1"/>
  <c r="L566" i="1"/>
  <c r="L563" i="1"/>
  <c r="L562" i="1"/>
  <c r="L561" i="1"/>
  <c r="L560" i="1"/>
  <c r="L559" i="1"/>
  <c r="L558" i="1"/>
  <c r="L557" i="1"/>
  <c r="L556" i="1"/>
  <c r="L555" i="1"/>
  <c r="L554" i="1"/>
  <c r="L552" i="1"/>
  <c r="L551" i="1"/>
  <c r="L550" i="1"/>
  <c r="L549" i="1"/>
  <c r="L548" i="1"/>
  <c r="L547" i="1"/>
  <c r="L546" i="1"/>
  <c r="L545" i="1"/>
  <c r="L544" i="1"/>
  <c r="L543" i="1"/>
  <c r="L541" i="1"/>
  <c r="L540" i="1"/>
  <c r="L539" i="1"/>
  <c r="L538" i="1"/>
  <c r="L537" i="1"/>
  <c r="L536" i="1"/>
  <c r="L535" i="1"/>
  <c r="L534" i="1"/>
  <c r="L533" i="1"/>
  <c r="L532" i="1"/>
  <c r="L530" i="1"/>
  <c r="L529" i="1"/>
  <c r="L528" i="1"/>
  <c r="L527" i="1"/>
  <c r="L526" i="1"/>
  <c r="L525" i="1"/>
  <c r="L524" i="1"/>
  <c r="L523" i="1"/>
  <c r="L522" i="1"/>
  <c r="L521" i="1"/>
  <c r="L519" i="1"/>
  <c r="L518" i="1"/>
  <c r="L517" i="1"/>
  <c r="L516" i="1"/>
  <c r="L515" i="1"/>
  <c r="L514" i="1"/>
  <c r="L513" i="1"/>
  <c r="L512" i="1"/>
  <c r="L511" i="1"/>
  <c r="L510" i="1"/>
  <c r="L508" i="1"/>
  <c r="L507" i="1"/>
  <c r="L506" i="1"/>
  <c r="L505" i="1"/>
  <c r="L504" i="1"/>
  <c r="L503" i="1"/>
  <c r="L502" i="1"/>
  <c r="L501" i="1"/>
  <c r="L500" i="1"/>
  <c r="L499" i="1"/>
  <c r="L497" i="1"/>
  <c r="L496" i="1"/>
  <c r="L495" i="1"/>
  <c r="L494" i="1"/>
  <c r="L493" i="1"/>
  <c r="L492" i="1"/>
  <c r="L491" i="1"/>
  <c r="L490" i="1"/>
  <c r="L489" i="1"/>
  <c r="L488" i="1"/>
  <c r="L486" i="1"/>
  <c r="L485" i="1"/>
  <c r="L484" i="1"/>
  <c r="L483" i="1"/>
  <c r="L482" i="1"/>
  <c r="L481" i="1"/>
  <c r="L480" i="1"/>
  <c r="L479" i="1"/>
  <c r="L478" i="1"/>
  <c r="L477" i="1"/>
  <c r="L475" i="1"/>
  <c r="L474" i="1"/>
  <c r="L473" i="1"/>
  <c r="L472" i="1"/>
  <c r="L471" i="1"/>
  <c r="L470" i="1"/>
  <c r="L469" i="1"/>
  <c r="L468" i="1"/>
  <c r="L467" i="1"/>
  <c r="L466" i="1"/>
  <c r="L464" i="1"/>
  <c r="L463" i="1"/>
  <c r="L462" i="1"/>
  <c r="L461" i="1"/>
  <c r="L460" i="1"/>
  <c r="L459" i="1"/>
  <c r="L458" i="1"/>
  <c r="L457" i="1"/>
  <c r="L456" i="1"/>
  <c r="L455" i="1"/>
  <c r="L452" i="1"/>
  <c r="L451" i="1"/>
  <c r="L450" i="1"/>
  <c r="L449" i="1"/>
  <c r="L448" i="1"/>
  <c r="L447" i="1"/>
  <c r="L446" i="1"/>
  <c r="L445" i="1"/>
  <c r="L444" i="1"/>
  <c r="L443" i="1"/>
  <c r="L441" i="1"/>
  <c r="L440" i="1"/>
  <c r="L439" i="1"/>
  <c r="L438" i="1"/>
  <c r="L437" i="1"/>
  <c r="L436" i="1"/>
  <c r="L435" i="1"/>
  <c r="L434" i="1"/>
  <c r="L433" i="1"/>
  <c r="L432" i="1"/>
  <c r="L430" i="1"/>
  <c r="L429" i="1"/>
  <c r="L428" i="1"/>
  <c r="L427" i="1"/>
  <c r="L426" i="1"/>
  <c r="L425" i="1"/>
  <c r="L424" i="1"/>
  <c r="L423" i="1"/>
  <c r="L422" i="1"/>
  <c r="L421" i="1"/>
  <c r="L419" i="1"/>
  <c r="L418" i="1"/>
  <c r="L417" i="1"/>
  <c r="L416" i="1"/>
  <c r="L415" i="1"/>
  <c r="L414" i="1"/>
  <c r="L413" i="1"/>
  <c r="L412" i="1"/>
  <c r="L411" i="1"/>
  <c r="L410" i="1"/>
  <c r="L408" i="1"/>
  <c r="L407" i="1"/>
  <c r="L406" i="1"/>
  <c r="L405" i="1"/>
  <c r="L404" i="1"/>
  <c r="L403" i="1"/>
  <c r="L402" i="1"/>
  <c r="L401" i="1"/>
  <c r="L400" i="1"/>
  <c r="L399" i="1"/>
  <c r="L397" i="1"/>
  <c r="L396" i="1"/>
  <c r="L395" i="1"/>
  <c r="L394" i="1"/>
  <c r="L393" i="1"/>
  <c r="L392" i="1"/>
  <c r="L391" i="1"/>
  <c r="L390" i="1"/>
  <c r="L389" i="1"/>
  <c r="L388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4" i="1"/>
  <c r="L363" i="1"/>
  <c r="L362" i="1"/>
  <c r="L361" i="1"/>
  <c r="L360" i="1"/>
  <c r="L359" i="1"/>
  <c r="L358" i="1"/>
  <c r="L357" i="1"/>
  <c r="L356" i="1"/>
  <c r="L355" i="1"/>
  <c r="L353" i="1"/>
  <c r="L352" i="1"/>
  <c r="L351" i="1"/>
  <c r="L350" i="1"/>
  <c r="L349" i="1"/>
  <c r="L348" i="1"/>
  <c r="L347" i="1"/>
  <c r="L346" i="1"/>
  <c r="L345" i="1"/>
  <c r="L344" i="1"/>
  <c r="L341" i="1"/>
  <c r="L340" i="1"/>
  <c r="L339" i="1"/>
  <c r="L338" i="1"/>
  <c r="L337" i="1"/>
  <c r="L336" i="1"/>
  <c r="L335" i="1"/>
  <c r="L334" i="1"/>
  <c r="L333" i="1"/>
  <c r="L332" i="1"/>
  <c r="L330" i="1"/>
  <c r="L329" i="1"/>
  <c r="L328" i="1"/>
  <c r="L327" i="1"/>
  <c r="L326" i="1"/>
  <c r="L325" i="1"/>
  <c r="L324" i="1"/>
  <c r="L323" i="1"/>
  <c r="L322" i="1"/>
  <c r="L321" i="1"/>
  <c r="L319" i="1"/>
  <c r="L318" i="1"/>
  <c r="L317" i="1"/>
  <c r="L316" i="1"/>
  <c r="L315" i="1"/>
  <c r="L314" i="1"/>
  <c r="L313" i="1"/>
  <c r="L312" i="1"/>
  <c r="L311" i="1"/>
  <c r="L310" i="1"/>
  <c r="L308" i="1"/>
  <c r="L307" i="1"/>
  <c r="L306" i="1"/>
  <c r="L305" i="1"/>
  <c r="L304" i="1"/>
  <c r="L303" i="1"/>
  <c r="L302" i="1"/>
  <c r="L301" i="1"/>
  <c r="L300" i="1"/>
  <c r="L299" i="1"/>
  <c r="L297" i="1"/>
  <c r="L296" i="1"/>
  <c r="L295" i="1"/>
  <c r="L294" i="1"/>
  <c r="L293" i="1"/>
  <c r="L292" i="1"/>
  <c r="L291" i="1"/>
  <c r="L290" i="1"/>
  <c r="L289" i="1"/>
  <c r="L288" i="1"/>
  <c r="L286" i="1"/>
  <c r="L285" i="1"/>
  <c r="L284" i="1"/>
  <c r="L283" i="1"/>
  <c r="L282" i="1"/>
  <c r="L281" i="1"/>
  <c r="L280" i="1"/>
  <c r="L279" i="1"/>
  <c r="L278" i="1"/>
  <c r="L277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3" i="1"/>
  <c r="L252" i="1"/>
  <c r="L251" i="1"/>
  <c r="L250" i="1"/>
  <c r="L249" i="1"/>
  <c r="L248" i="1"/>
  <c r="L247" i="1"/>
  <c r="L246" i="1"/>
  <c r="L245" i="1"/>
  <c r="L244" i="1"/>
  <c r="L242" i="1"/>
  <c r="L241" i="1"/>
  <c r="L240" i="1"/>
  <c r="L239" i="1"/>
  <c r="L238" i="1"/>
  <c r="L237" i="1"/>
  <c r="L236" i="1"/>
  <c r="L235" i="1"/>
  <c r="L234" i="1"/>
  <c r="L233" i="1"/>
  <c r="L230" i="1"/>
  <c r="L229" i="1"/>
  <c r="L228" i="1"/>
  <c r="L227" i="1"/>
  <c r="L226" i="1"/>
  <c r="L225" i="1"/>
  <c r="L224" i="1"/>
  <c r="L223" i="1"/>
  <c r="L222" i="1"/>
  <c r="L221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7" i="1"/>
  <c r="L196" i="1"/>
  <c r="L195" i="1"/>
  <c r="L194" i="1"/>
  <c r="L193" i="1"/>
  <c r="L192" i="1"/>
  <c r="L191" i="1"/>
  <c r="L190" i="1"/>
  <c r="L189" i="1"/>
  <c r="L188" i="1"/>
  <c r="L186" i="1"/>
  <c r="L185" i="1"/>
  <c r="L184" i="1"/>
  <c r="L183" i="1"/>
  <c r="L182" i="1"/>
  <c r="L181" i="1"/>
  <c r="L180" i="1"/>
  <c r="L179" i="1"/>
  <c r="L178" i="1"/>
  <c r="L177" i="1"/>
  <c r="L175" i="1"/>
  <c r="L174" i="1"/>
  <c r="L173" i="1"/>
  <c r="L172" i="1"/>
  <c r="L171" i="1"/>
  <c r="L170" i="1"/>
  <c r="L169" i="1"/>
  <c r="L168" i="1"/>
  <c r="L167" i="1"/>
  <c r="L166" i="1"/>
  <c r="L164" i="1"/>
  <c r="L163" i="1"/>
  <c r="L162" i="1"/>
  <c r="L161" i="1"/>
  <c r="L160" i="1"/>
  <c r="L159" i="1"/>
  <c r="L158" i="1"/>
  <c r="L157" i="1"/>
  <c r="L156" i="1"/>
  <c r="L155" i="1"/>
  <c r="L153" i="1"/>
  <c r="L152" i="1"/>
  <c r="L151" i="1"/>
  <c r="L150" i="1"/>
  <c r="L149" i="1"/>
  <c r="L148" i="1"/>
  <c r="L147" i="1"/>
  <c r="L146" i="1"/>
  <c r="L145" i="1"/>
  <c r="L144" i="1"/>
  <c r="L142" i="1"/>
  <c r="L141" i="1"/>
  <c r="L140" i="1"/>
  <c r="L139" i="1"/>
  <c r="L138" i="1"/>
  <c r="L137" i="1"/>
  <c r="L136" i="1"/>
  <c r="L135" i="1"/>
  <c r="L134" i="1"/>
  <c r="L133" i="1"/>
  <c r="L131" i="1"/>
  <c r="L130" i="1"/>
  <c r="L129" i="1"/>
  <c r="L128" i="1"/>
  <c r="L127" i="1"/>
  <c r="L126" i="1"/>
  <c r="L125" i="1"/>
  <c r="L124" i="1"/>
  <c r="L123" i="1"/>
  <c r="L122" i="1"/>
  <c r="L119" i="1"/>
  <c r="L118" i="1"/>
  <c r="L117" i="1"/>
  <c r="L116" i="1"/>
  <c r="L115" i="1"/>
  <c r="L114" i="1"/>
  <c r="L113" i="1"/>
  <c r="L112" i="1"/>
  <c r="L111" i="1"/>
  <c r="L110" i="1"/>
  <c r="L108" i="1"/>
  <c r="L107" i="1"/>
  <c r="L106" i="1"/>
  <c r="L105" i="1"/>
  <c r="L104" i="1"/>
  <c r="L103" i="1"/>
  <c r="L102" i="1"/>
  <c r="L101" i="1"/>
  <c r="L100" i="1"/>
  <c r="L99" i="1"/>
  <c r="L97" i="1"/>
  <c r="L96" i="1"/>
  <c r="L95" i="1"/>
  <c r="L94" i="1"/>
  <c r="L93" i="1"/>
  <c r="L92" i="1"/>
  <c r="L91" i="1"/>
  <c r="L90" i="1"/>
  <c r="L89" i="1"/>
  <c r="L88" i="1"/>
  <c r="L86" i="1"/>
  <c r="L85" i="1"/>
  <c r="L84" i="1"/>
  <c r="L83" i="1"/>
  <c r="L82" i="1"/>
  <c r="L81" i="1"/>
  <c r="L80" i="1"/>
  <c r="L79" i="1"/>
  <c r="L78" i="1"/>
  <c r="L77" i="1"/>
  <c r="L75" i="1"/>
  <c r="L74" i="1"/>
  <c r="L73" i="1"/>
  <c r="L72" i="1"/>
  <c r="L71" i="1"/>
  <c r="L70" i="1"/>
  <c r="L69" i="1"/>
  <c r="L68" i="1"/>
  <c r="L67" i="1"/>
  <c r="L66" i="1"/>
  <c r="L64" i="1"/>
  <c r="L63" i="1"/>
  <c r="L62" i="1"/>
  <c r="L61" i="1"/>
  <c r="L60" i="1"/>
  <c r="L59" i="1"/>
  <c r="L58" i="1"/>
  <c r="L57" i="1"/>
  <c r="L56" i="1"/>
  <c r="L55" i="1"/>
  <c r="L53" i="1"/>
  <c r="L52" i="1"/>
  <c r="L51" i="1"/>
  <c r="L50" i="1"/>
  <c r="L49" i="1"/>
  <c r="L48" i="1"/>
  <c r="L47" i="1"/>
  <c r="L46" i="1"/>
  <c r="L45" i="1"/>
  <c r="L44" i="1"/>
  <c r="L42" i="1"/>
  <c r="L41" i="1"/>
  <c r="L40" i="1"/>
  <c r="L39" i="1"/>
  <c r="L38" i="1"/>
  <c r="L37" i="1"/>
  <c r="L36" i="1"/>
  <c r="L35" i="1"/>
  <c r="L34" i="1"/>
  <c r="L33" i="1"/>
  <c r="L31" i="1"/>
  <c r="L30" i="1"/>
  <c r="L29" i="1"/>
  <c r="L28" i="1"/>
  <c r="L27" i="1"/>
  <c r="L26" i="1"/>
  <c r="L25" i="1"/>
  <c r="L24" i="1"/>
  <c r="L23" i="1"/>
  <c r="L22" i="1"/>
  <c r="L20" i="1"/>
  <c r="L19" i="1"/>
  <c r="L18" i="1"/>
  <c r="L17" i="1"/>
  <c r="L16" i="1"/>
  <c r="L15" i="1"/>
  <c r="L14" i="1"/>
  <c r="L13" i="1"/>
  <c r="L12" i="1"/>
  <c r="L11" i="1"/>
  <c r="L2344" i="1"/>
  <c r="L2343" i="1"/>
  <c r="L2342" i="1"/>
  <c r="L2341" i="1"/>
  <c r="L2340" i="1"/>
  <c r="L2339" i="1"/>
  <c r="L2338" i="1"/>
  <c r="L2337" i="1"/>
  <c r="L2336" i="1"/>
  <c r="L2335" i="1"/>
  <c r="L2333" i="1"/>
  <c r="L2332" i="1"/>
  <c r="L2331" i="1"/>
  <c r="L2330" i="1"/>
  <c r="L2329" i="1"/>
  <c r="L2328" i="1"/>
  <c r="L2327" i="1"/>
  <c r="L2326" i="1"/>
  <c r="L2325" i="1"/>
  <c r="L2324" i="1"/>
  <c r="L2322" i="1"/>
  <c r="L2321" i="1"/>
  <c r="L2320" i="1"/>
  <c r="L2319" i="1"/>
  <c r="L2318" i="1"/>
  <c r="L2317" i="1"/>
  <c r="L2316" i="1"/>
  <c r="L2315" i="1"/>
  <c r="L2314" i="1"/>
  <c r="L2313" i="1"/>
  <c r="L2311" i="1"/>
  <c r="L2310" i="1"/>
  <c r="L2309" i="1"/>
  <c r="L2308" i="1"/>
  <c r="L2307" i="1"/>
  <c r="L2306" i="1"/>
  <c r="L2305" i="1"/>
  <c r="L2304" i="1"/>
  <c r="L2303" i="1"/>
  <c r="L2302" i="1"/>
  <c r="L2300" i="1"/>
  <c r="L2299" i="1"/>
  <c r="L2298" i="1"/>
  <c r="L2297" i="1"/>
  <c r="L2296" i="1"/>
  <c r="L2295" i="1"/>
  <c r="L2294" i="1"/>
  <c r="L2293" i="1"/>
  <c r="L2292" i="1"/>
  <c r="L2291" i="1"/>
  <c r="L2289" i="1"/>
  <c r="L2288" i="1"/>
  <c r="L2287" i="1"/>
  <c r="L2286" i="1"/>
  <c r="L2285" i="1"/>
  <c r="L2284" i="1"/>
  <c r="L2283" i="1"/>
  <c r="L2282" i="1"/>
  <c r="L2281" i="1"/>
  <c r="L2280" i="1"/>
  <c r="L2278" i="1"/>
  <c r="L2277" i="1"/>
  <c r="L2276" i="1"/>
  <c r="L2275" i="1"/>
  <c r="L2274" i="1"/>
  <c r="L2273" i="1"/>
  <c r="L2272" i="1"/>
  <c r="L2271" i="1"/>
  <c r="L2270" i="1"/>
  <c r="L2269" i="1"/>
  <c r="L2267" i="1"/>
  <c r="L2266" i="1"/>
  <c r="L2265" i="1"/>
  <c r="L2264" i="1"/>
  <c r="L2263" i="1"/>
  <c r="L2262" i="1"/>
  <c r="L2261" i="1"/>
  <c r="L2260" i="1"/>
  <c r="L2259" i="1"/>
  <c r="L2258" i="1"/>
  <c r="L2256" i="1"/>
  <c r="L2255" i="1"/>
  <c r="L2254" i="1"/>
  <c r="L2253" i="1"/>
  <c r="L2252" i="1"/>
  <c r="L2251" i="1"/>
  <c r="L2250" i="1"/>
  <c r="L2249" i="1"/>
  <c r="L2248" i="1"/>
  <c r="L2247" i="1"/>
  <c r="L2245" i="1"/>
  <c r="L2244" i="1"/>
  <c r="L2243" i="1"/>
  <c r="L2242" i="1"/>
  <c r="L2241" i="1"/>
  <c r="L2240" i="1"/>
  <c r="L2239" i="1"/>
  <c r="L2238" i="1"/>
  <c r="L2237" i="1"/>
  <c r="L2236" i="1"/>
  <c r="L2233" i="1"/>
  <c r="L2232" i="1"/>
  <c r="L2231" i="1"/>
  <c r="L2230" i="1"/>
  <c r="L2229" i="1"/>
  <c r="L2228" i="1"/>
  <c r="L2227" i="1"/>
  <c r="L2226" i="1"/>
  <c r="L2225" i="1"/>
  <c r="L2224" i="1"/>
  <c r="L2222" i="1"/>
  <c r="L2221" i="1"/>
  <c r="L2220" i="1"/>
  <c r="L2219" i="1"/>
  <c r="L2218" i="1"/>
  <c r="L2217" i="1"/>
  <c r="L2216" i="1"/>
  <c r="L2215" i="1"/>
  <c r="L2214" i="1"/>
  <c r="L2213" i="1"/>
  <c r="L2211" i="1"/>
  <c r="L2210" i="1"/>
  <c r="L2209" i="1"/>
  <c r="L2208" i="1"/>
  <c r="L2207" i="1"/>
  <c r="L2206" i="1"/>
  <c r="L2205" i="1"/>
  <c r="L2204" i="1"/>
  <c r="L2203" i="1"/>
  <c r="L2202" i="1"/>
  <c r="L2200" i="1"/>
  <c r="L2199" i="1"/>
  <c r="L2198" i="1"/>
  <c r="L2197" i="1"/>
  <c r="L2196" i="1"/>
  <c r="L2195" i="1"/>
  <c r="L2194" i="1"/>
  <c r="L2193" i="1"/>
  <c r="L2192" i="1"/>
  <c r="L2191" i="1"/>
  <c r="L2189" i="1"/>
  <c r="L2188" i="1"/>
  <c r="L2187" i="1"/>
  <c r="L2186" i="1"/>
  <c r="L2185" i="1"/>
  <c r="L2184" i="1"/>
  <c r="L2183" i="1"/>
  <c r="L2182" i="1"/>
  <c r="L2181" i="1"/>
  <c r="L2180" i="1"/>
  <c r="L2178" i="1"/>
  <c r="L2177" i="1"/>
  <c r="L2176" i="1"/>
  <c r="L2175" i="1"/>
  <c r="L2174" i="1"/>
  <c r="L2173" i="1"/>
  <c r="L2172" i="1"/>
  <c r="L2171" i="1"/>
  <c r="L2170" i="1"/>
  <c r="L2169" i="1"/>
  <c r="L2167" i="1"/>
  <c r="L2166" i="1"/>
  <c r="L2165" i="1"/>
  <c r="L2164" i="1"/>
  <c r="L2163" i="1"/>
  <c r="L2162" i="1"/>
  <c r="L2161" i="1"/>
  <c r="L2160" i="1"/>
  <c r="L2159" i="1"/>
  <c r="L2158" i="1"/>
  <c r="L2156" i="1"/>
  <c r="L2155" i="1"/>
  <c r="L2154" i="1"/>
  <c r="L2153" i="1"/>
  <c r="L2152" i="1"/>
  <c r="L2151" i="1"/>
  <c r="L2150" i="1"/>
  <c r="L2149" i="1"/>
  <c r="L2148" i="1"/>
  <c r="L2147" i="1"/>
  <c r="L2145" i="1"/>
  <c r="L2144" i="1"/>
  <c r="L2143" i="1"/>
  <c r="L2142" i="1"/>
  <c r="L2141" i="1"/>
  <c r="L2140" i="1"/>
  <c r="L2139" i="1"/>
  <c r="L2138" i="1"/>
  <c r="L2137" i="1"/>
  <c r="L2136" i="1"/>
  <c r="L2134" i="1"/>
  <c r="L2133" i="1"/>
  <c r="L2132" i="1"/>
  <c r="L2131" i="1"/>
  <c r="L2130" i="1"/>
  <c r="L2129" i="1"/>
  <c r="L2128" i="1"/>
  <c r="L2127" i="1"/>
  <c r="L2126" i="1"/>
  <c r="L2125" i="1"/>
  <c r="L2122" i="1"/>
  <c r="L2121" i="1"/>
  <c r="L2120" i="1"/>
  <c r="L2119" i="1"/>
  <c r="L2118" i="1"/>
  <c r="L2117" i="1"/>
  <c r="L2116" i="1"/>
  <c r="L2115" i="1"/>
  <c r="L2114" i="1"/>
  <c r="L2113" i="1"/>
  <c r="L2111" i="1"/>
  <c r="L2110" i="1"/>
  <c r="L2109" i="1"/>
  <c r="L2108" i="1"/>
  <c r="L2107" i="1"/>
  <c r="L2106" i="1"/>
  <c r="L2105" i="1"/>
  <c r="L2104" i="1"/>
  <c r="L2103" i="1"/>
  <c r="L2102" i="1"/>
  <c r="L2100" i="1"/>
  <c r="L2099" i="1"/>
  <c r="L2098" i="1"/>
  <c r="L2097" i="1"/>
  <c r="L2096" i="1"/>
  <c r="L2095" i="1"/>
  <c r="L2094" i="1"/>
  <c r="L2093" i="1"/>
  <c r="L2092" i="1"/>
  <c r="L2091" i="1"/>
  <c r="L2089" i="1"/>
  <c r="L2088" i="1"/>
  <c r="L2087" i="1"/>
  <c r="L2086" i="1"/>
  <c r="L2085" i="1"/>
  <c r="L2084" i="1"/>
  <c r="L2083" i="1"/>
  <c r="L2082" i="1"/>
  <c r="L2081" i="1"/>
  <c r="L2080" i="1"/>
  <c r="L2078" i="1"/>
  <c r="L2077" i="1"/>
  <c r="L2076" i="1"/>
  <c r="L2075" i="1"/>
  <c r="L2074" i="1"/>
  <c r="L2073" i="1"/>
  <c r="L2072" i="1"/>
  <c r="L2071" i="1"/>
  <c r="L2070" i="1"/>
  <c r="L2069" i="1"/>
  <c r="L2067" i="1"/>
  <c r="L2066" i="1"/>
  <c r="L2065" i="1"/>
  <c r="L2064" i="1"/>
  <c r="L2063" i="1"/>
  <c r="L2062" i="1"/>
  <c r="L2061" i="1"/>
  <c r="L2060" i="1"/>
  <c r="L2059" i="1"/>
  <c r="L2058" i="1"/>
  <c r="L2056" i="1"/>
  <c r="L2055" i="1"/>
  <c r="L2054" i="1"/>
  <c r="L2053" i="1"/>
  <c r="L2052" i="1"/>
  <c r="L2051" i="1"/>
  <c r="L2050" i="1"/>
  <c r="L2049" i="1"/>
  <c r="L2048" i="1"/>
  <c r="L2047" i="1"/>
  <c r="L2045" i="1"/>
  <c r="L2044" i="1"/>
  <c r="L2043" i="1"/>
  <c r="L2042" i="1"/>
  <c r="L2041" i="1"/>
  <c r="L2040" i="1"/>
  <c r="L2039" i="1"/>
  <c r="L2038" i="1"/>
  <c r="L2037" i="1"/>
  <c r="L2036" i="1"/>
  <c r="L2034" i="1"/>
  <c r="L2033" i="1"/>
  <c r="L2032" i="1"/>
  <c r="L2031" i="1"/>
  <c r="L2030" i="1"/>
  <c r="L2029" i="1"/>
  <c r="L2028" i="1"/>
  <c r="L2027" i="1"/>
  <c r="L2026" i="1"/>
  <c r="L2025" i="1"/>
  <c r="L2023" i="1"/>
  <c r="L2022" i="1"/>
  <c r="L2021" i="1"/>
  <c r="L2020" i="1"/>
  <c r="L2019" i="1"/>
  <c r="L2018" i="1"/>
  <c r="L2017" i="1"/>
  <c r="L2016" i="1"/>
  <c r="L2015" i="1"/>
  <c r="L2014" i="1"/>
  <c r="L2011" i="1"/>
  <c r="L2010" i="1"/>
  <c r="L2009" i="1"/>
  <c r="L2008" i="1"/>
  <c r="L2007" i="1"/>
  <c r="L2006" i="1"/>
  <c r="L2005" i="1"/>
  <c r="L2004" i="1"/>
  <c r="L2003" i="1"/>
  <c r="L2002" i="1"/>
  <c r="L2000" i="1"/>
  <c r="L1999" i="1"/>
  <c r="L1998" i="1"/>
  <c r="L1997" i="1"/>
  <c r="L1996" i="1"/>
  <c r="L1995" i="1"/>
  <c r="L1994" i="1"/>
  <c r="L1993" i="1"/>
  <c r="L1992" i="1"/>
  <c r="L1991" i="1"/>
  <c r="L1989" i="1"/>
  <c r="L1988" i="1"/>
  <c r="L1987" i="1"/>
  <c r="L1986" i="1"/>
  <c r="L1985" i="1"/>
  <c r="L1984" i="1"/>
  <c r="L1983" i="1"/>
  <c r="L1982" i="1"/>
  <c r="L1981" i="1"/>
  <c r="L1980" i="1"/>
  <c r="L1978" i="1"/>
  <c r="L1977" i="1"/>
  <c r="L1976" i="1"/>
  <c r="L1975" i="1"/>
  <c r="L1974" i="1"/>
  <c r="L1973" i="1"/>
  <c r="L1972" i="1"/>
  <c r="L1971" i="1"/>
  <c r="L1970" i="1"/>
  <c r="L1969" i="1"/>
  <c r="L1967" i="1"/>
  <c r="L1966" i="1"/>
  <c r="L1965" i="1"/>
  <c r="L1964" i="1"/>
  <c r="L1963" i="1"/>
  <c r="L1962" i="1"/>
  <c r="L1961" i="1"/>
  <c r="L1960" i="1"/>
  <c r="L1959" i="1"/>
  <c r="L1958" i="1"/>
  <c r="L1956" i="1"/>
  <c r="L1955" i="1"/>
  <c r="L1954" i="1"/>
  <c r="L1953" i="1"/>
  <c r="L1952" i="1"/>
  <c r="L1951" i="1"/>
  <c r="L1950" i="1"/>
  <c r="L1949" i="1"/>
  <c r="L1948" i="1"/>
  <c r="L1947" i="1"/>
  <c r="L1945" i="1"/>
  <c r="L1944" i="1"/>
  <c r="L1943" i="1"/>
  <c r="L1942" i="1"/>
  <c r="L1941" i="1"/>
  <c r="L1940" i="1"/>
  <c r="L1939" i="1"/>
  <c r="L1938" i="1"/>
  <c r="L1937" i="1"/>
  <c r="L1936" i="1"/>
  <c r="L1934" i="1"/>
  <c r="L1933" i="1"/>
  <c r="L1932" i="1"/>
  <c r="L1931" i="1"/>
  <c r="L1930" i="1"/>
  <c r="L1929" i="1"/>
  <c r="L1928" i="1"/>
  <c r="L1927" i="1"/>
  <c r="L1926" i="1"/>
  <c r="L1925" i="1"/>
  <c r="L1923" i="1"/>
  <c r="L1922" i="1"/>
  <c r="L1921" i="1"/>
  <c r="L1920" i="1"/>
  <c r="L1919" i="1"/>
  <c r="L1918" i="1"/>
  <c r="L1917" i="1"/>
  <c r="L1916" i="1"/>
  <c r="L1915" i="1"/>
  <c r="L1914" i="1"/>
  <c r="L1912" i="1"/>
  <c r="L1911" i="1"/>
  <c r="L1910" i="1"/>
  <c r="L1909" i="1"/>
  <c r="L1908" i="1"/>
  <c r="L1907" i="1"/>
  <c r="L1906" i="1"/>
  <c r="L1905" i="1"/>
  <c r="L1904" i="1"/>
  <c r="L1903" i="1"/>
  <c r="L1900" i="1"/>
  <c r="L1899" i="1"/>
  <c r="L1898" i="1"/>
  <c r="L1897" i="1"/>
  <c r="L1896" i="1"/>
  <c r="L1895" i="1"/>
  <c r="L1894" i="1"/>
  <c r="L1893" i="1"/>
  <c r="L1892" i="1"/>
  <c r="L1891" i="1"/>
  <c r="L1889" i="1"/>
  <c r="L1888" i="1"/>
  <c r="L1887" i="1"/>
  <c r="L1886" i="1"/>
  <c r="L1885" i="1"/>
  <c r="L1884" i="1"/>
  <c r="L1883" i="1"/>
  <c r="L1882" i="1"/>
  <c r="L1881" i="1"/>
  <c r="L1880" i="1"/>
  <c r="L1878" i="1"/>
  <c r="L1877" i="1"/>
  <c r="L1876" i="1"/>
  <c r="L1875" i="1"/>
  <c r="L1874" i="1"/>
  <c r="L1873" i="1"/>
  <c r="L1872" i="1"/>
  <c r="L1871" i="1"/>
  <c r="L1870" i="1"/>
  <c r="L1869" i="1"/>
  <c r="L1867" i="1"/>
  <c r="L1866" i="1"/>
  <c r="L1865" i="1"/>
  <c r="L1864" i="1"/>
  <c r="L1863" i="1"/>
  <c r="L1862" i="1"/>
  <c r="L1861" i="1"/>
  <c r="L1860" i="1"/>
  <c r="L1859" i="1"/>
  <c r="L1858" i="1"/>
  <c r="L1856" i="1"/>
  <c r="L1855" i="1"/>
  <c r="L1854" i="1"/>
  <c r="L1853" i="1"/>
  <c r="L1852" i="1"/>
  <c r="L1851" i="1"/>
  <c r="L1850" i="1"/>
  <c r="L1849" i="1"/>
  <c r="L1848" i="1"/>
  <c r="L1847" i="1"/>
  <c r="L1845" i="1"/>
  <c r="L1844" i="1"/>
  <c r="L1843" i="1"/>
  <c r="L1842" i="1"/>
  <c r="L1841" i="1"/>
  <c r="L1840" i="1"/>
  <c r="L1839" i="1"/>
  <c r="L1838" i="1"/>
  <c r="L1837" i="1"/>
  <c r="L1836" i="1"/>
  <c r="L1834" i="1"/>
  <c r="L1833" i="1"/>
  <c r="L1832" i="1"/>
  <c r="L1831" i="1"/>
  <c r="L1830" i="1"/>
  <c r="L1829" i="1"/>
  <c r="L1828" i="1"/>
  <c r="L1827" i="1"/>
  <c r="L1826" i="1"/>
  <c r="L1825" i="1"/>
  <c r="L1823" i="1"/>
  <c r="L1822" i="1"/>
  <c r="L1821" i="1"/>
  <c r="L1820" i="1"/>
  <c r="L1819" i="1"/>
  <c r="L1818" i="1"/>
  <c r="L1817" i="1"/>
  <c r="L1816" i="1"/>
  <c r="L1815" i="1"/>
  <c r="L1814" i="1"/>
  <c r="L1812" i="1"/>
  <c r="L1811" i="1"/>
  <c r="L1810" i="1"/>
  <c r="L1809" i="1"/>
  <c r="L1808" i="1"/>
  <c r="L1807" i="1"/>
  <c r="L1806" i="1"/>
  <c r="L1805" i="1"/>
  <c r="L1804" i="1"/>
  <c r="L1803" i="1"/>
  <c r="L1801" i="1"/>
  <c r="L1800" i="1"/>
  <c r="L1799" i="1"/>
  <c r="L1798" i="1"/>
  <c r="L1797" i="1"/>
  <c r="L1796" i="1"/>
  <c r="L1795" i="1"/>
  <c r="L1794" i="1"/>
  <c r="L1793" i="1"/>
  <c r="L1792" i="1"/>
  <c r="L1789" i="1"/>
  <c r="L1788" i="1"/>
  <c r="L1787" i="1"/>
  <c r="L1786" i="1"/>
  <c r="L1785" i="1"/>
  <c r="L1784" i="1"/>
  <c r="L1783" i="1"/>
  <c r="L1782" i="1"/>
  <c r="L1781" i="1"/>
  <c r="L1780" i="1"/>
  <c r="L1778" i="1"/>
  <c r="L1777" i="1"/>
  <c r="L1776" i="1"/>
  <c r="L1775" i="1"/>
  <c r="L1774" i="1"/>
  <c r="L1773" i="1"/>
  <c r="L1772" i="1"/>
  <c r="L1771" i="1"/>
  <c r="L1770" i="1"/>
  <c r="L1769" i="1"/>
  <c r="L1767" i="1"/>
  <c r="L1766" i="1"/>
  <c r="L1765" i="1"/>
  <c r="L1764" i="1"/>
  <c r="L1763" i="1"/>
  <c r="L1762" i="1"/>
  <c r="L1761" i="1"/>
  <c r="L1760" i="1"/>
  <c r="L1759" i="1"/>
  <c r="L1758" i="1"/>
  <c r="L1756" i="1"/>
  <c r="L1755" i="1"/>
  <c r="L1754" i="1"/>
  <c r="L1753" i="1"/>
  <c r="L1752" i="1"/>
  <c r="L1751" i="1"/>
  <c r="L1750" i="1"/>
  <c r="L1749" i="1"/>
  <c r="L1748" i="1"/>
  <c r="L1747" i="1"/>
  <c r="L1745" i="1"/>
  <c r="L1744" i="1"/>
  <c r="L1743" i="1"/>
  <c r="L1742" i="1"/>
  <c r="L1741" i="1"/>
  <c r="L1740" i="1"/>
  <c r="L1739" i="1"/>
  <c r="L1738" i="1"/>
  <c r="L1737" i="1"/>
  <c r="L1736" i="1"/>
  <c r="L1734" i="1"/>
  <c r="L1733" i="1"/>
  <c r="L1732" i="1"/>
  <c r="L1731" i="1"/>
  <c r="L1730" i="1"/>
  <c r="L1729" i="1"/>
  <c r="L1728" i="1"/>
  <c r="L1727" i="1"/>
  <c r="L1726" i="1"/>
  <c r="L1725" i="1"/>
  <c r="L1723" i="1"/>
  <c r="L1722" i="1"/>
  <c r="L1721" i="1"/>
  <c r="L1720" i="1"/>
  <c r="L1719" i="1"/>
  <c r="L1718" i="1"/>
  <c r="L1717" i="1"/>
  <c r="L1716" i="1"/>
  <c r="L1715" i="1"/>
  <c r="L1714" i="1"/>
  <c r="L1712" i="1"/>
  <c r="L1711" i="1"/>
  <c r="L1710" i="1"/>
  <c r="L1709" i="1"/>
  <c r="L1708" i="1"/>
  <c r="L1707" i="1"/>
  <c r="L1706" i="1"/>
  <c r="L1705" i="1"/>
  <c r="L1704" i="1"/>
  <c r="L1703" i="1"/>
  <c r="L1701" i="1"/>
  <c r="L1700" i="1"/>
  <c r="L1699" i="1"/>
  <c r="L1698" i="1"/>
  <c r="L1697" i="1"/>
  <c r="L1696" i="1"/>
  <c r="L1695" i="1"/>
  <c r="L1694" i="1"/>
  <c r="L1693" i="1"/>
  <c r="L1692" i="1"/>
  <c r="L1690" i="1"/>
  <c r="L1689" i="1"/>
  <c r="L1688" i="1"/>
  <c r="L1687" i="1"/>
  <c r="L1686" i="1"/>
  <c r="L1685" i="1"/>
  <c r="L1684" i="1"/>
  <c r="L1683" i="1"/>
  <c r="L1682" i="1"/>
  <c r="L1681" i="1"/>
  <c r="L1678" i="1"/>
  <c r="L1677" i="1"/>
  <c r="L1676" i="1"/>
  <c r="L1675" i="1"/>
  <c r="L1674" i="1"/>
  <c r="L1673" i="1"/>
  <c r="L1672" i="1"/>
  <c r="L1671" i="1"/>
  <c r="L1670" i="1"/>
  <c r="L1669" i="1"/>
  <c r="L1667" i="1"/>
  <c r="L1666" i="1"/>
  <c r="L1665" i="1"/>
  <c r="L1664" i="1"/>
  <c r="L1663" i="1"/>
  <c r="L1662" i="1"/>
  <c r="L1661" i="1"/>
  <c r="L1660" i="1"/>
  <c r="L1659" i="1"/>
  <c r="L1658" i="1"/>
  <c r="L1656" i="1"/>
  <c r="L1655" i="1"/>
  <c r="L1654" i="1"/>
  <c r="L1653" i="1"/>
  <c r="L1652" i="1"/>
  <c r="L1651" i="1"/>
  <c r="L1650" i="1"/>
  <c r="L1649" i="1"/>
  <c r="L1648" i="1"/>
  <c r="L1647" i="1"/>
  <c r="L1645" i="1"/>
  <c r="L1644" i="1"/>
  <c r="L1643" i="1"/>
  <c r="L1642" i="1"/>
  <c r="L1641" i="1"/>
  <c r="L1640" i="1"/>
  <c r="L1639" i="1"/>
  <c r="L1638" i="1"/>
  <c r="L1637" i="1"/>
  <c r="L1636" i="1"/>
  <c r="L1634" i="1"/>
  <c r="L1633" i="1"/>
  <c r="L1632" i="1"/>
  <c r="L1631" i="1"/>
  <c r="L1630" i="1"/>
  <c r="L1629" i="1"/>
  <c r="L1628" i="1"/>
  <c r="L1627" i="1"/>
  <c r="L1626" i="1"/>
  <c r="L1625" i="1"/>
  <c r="L1623" i="1"/>
  <c r="L1622" i="1"/>
  <c r="L1621" i="1"/>
  <c r="L1620" i="1"/>
  <c r="L1619" i="1"/>
  <c r="L1617" i="1"/>
  <c r="L1616" i="1"/>
  <c r="L1615" i="1"/>
  <c r="L1614" i="1"/>
  <c r="L1613" i="1"/>
  <c r="L1611" i="1"/>
  <c r="L1610" i="1"/>
  <c r="L1609" i="1"/>
  <c r="L1608" i="1"/>
  <c r="L1607" i="1"/>
  <c r="L1606" i="1"/>
  <c r="L1605" i="1"/>
  <c r="L1604" i="1"/>
  <c r="L1603" i="1"/>
  <c r="L1602" i="1"/>
  <c r="L1600" i="1"/>
  <c r="L1599" i="1"/>
  <c r="L1598" i="1"/>
  <c r="L1597" i="1"/>
  <c r="L1596" i="1"/>
  <c r="L1595" i="1"/>
  <c r="L1594" i="1"/>
  <c r="L1593" i="1"/>
  <c r="L1592" i="1"/>
  <c r="L1591" i="1"/>
  <c r="L1589" i="1"/>
  <c r="L1588" i="1"/>
  <c r="L1587" i="1"/>
  <c r="L1586" i="1"/>
  <c r="L1585" i="1"/>
  <c r="L1584" i="1"/>
  <c r="L1583" i="1"/>
  <c r="L1582" i="1"/>
  <c r="L1581" i="1"/>
  <c r="L1580" i="1"/>
  <c r="L1578" i="1"/>
  <c r="L1577" i="1"/>
  <c r="L1576" i="1"/>
  <c r="L1575" i="1"/>
  <c r="L1574" i="1"/>
  <c r="L1573" i="1"/>
  <c r="L1572" i="1"/>
  <c r="L1571" i="1"/>
  <c r="L1570" i="1"/>
  <c r="L1569" i="1"/>
  <c r="L1566" i="1"/>
  <c r="L1565" i="1"/>
  <c r="L1564" i="1"/>
  <c r="L1563" i="1"/>
  <c r="L1562" i="1"/>
  <c r="L1561" i="1"/>
  <c r="L1560" i="1"/>
  <c r="L1559" i="1"/>
  <c r="L1558" i="1"/>
  <c r="L1557" i="1"/>
  <c r="L1555" i="1"/>
  <c r="L1554" i="1"/>
  <c r="L1553" i="1"/>
  <c r="L1552" i="1"/>
  <c r="L1551" i="1"/>
  <c r="L1550" i="1"/>
  <c r="L1549" i="1"/>
  <c r="L1548" i="1"/>
  <c r="L1547" i="1"/>
  <c r="L1546" i="1"/>
  <c r="L1544" i="1"/>
  <c r="L1543" i="1"/>
  <c r="L1542" i="1"/>
  <c r="L1541" i="1"/>
  <c r="L1540" i="1"/>
  <c r="L1539" i="1"/>
  <c r="L1538" i="1"/>
  <c r="L1537" i="1"/>
  <c r="L1536" i="1"/>
  <c r="L1535" i="1"/>
  <c r="L1533" i="1"/>
  <c r="L1532" i="1"/>
  <c r="L1531" i="1"/>
  <c r="L1530" i="1"/>
  <c r="L1529" i="1"/>
  <c r="L1528" i="1"/>
  <c r="L1527" i="1"/>
  <c r="L1526" i="1"/>
  <c r="L1525" i="1"/>
  <c r="L1524" i="1"/>
  <c r="L1522" i="1"/>
  <c r="L1521" i="1"/>
  <c r="L1520" i="1"/>
  <c r="L1519" i="1"/>
  <c r="L1518" i="1"/>
  <c r="L1517" i="1"/>
  <c r="L1516" i="1"/>
  <c r="L1515" i="1"/>
  <c r="L1514" i="1"/>
  <c r="L1513" i="1"/>
  <c r="L1511" i="1"/>
  <c r="L1510" i="1"/>
  <c r="L1509" i="1"/>
  <c r="L1508" i="1"/>
  <c r="L1507" i="1"/>
  <c r="L1505" i="1"/>
  <c r="L1504" i="1"/>
  <c r="L1503" i="1"/>
  <c r="L1502" i="1"/>
  <c r="L1501" i="1"/>
  <c r="L1499" i="1"/>
  <c r="L1498" i="1"/>
  <c r="L1497" i="1"/>
  <c r="L1496" i="1"/>
  <c r="L1495" i="1"/>
  <c r="L1494" i="1"/>
  <c r="L1487" i="1"/>
  <c r="L1476" i="1"/>
  <c r="L1465" i="1"/>
  <c r="L1454" i="1"/>
  <c r="L1442" i="1"/>
  <c r="L1431" i="1"/>
  <c r="L1420" i="1"/>
  <c r="L1409" i="1"/>
  <c r="L1398" i="1"/>
  <c r="L1387" i="1"/>
  <c r="L1376" i="1"/>
  <c r="L1365" i="1"/>
  <c r="L1354" i="1"/>
  <c r="L1343" i="1"/>
  <c r="L1331" i="1"/>
  <c r="L1320" i="1"/>
  <c r="L1309" i="1"/>
  <c r="L1298" i="1"/>
  <c r="L1287" i="1"/>
  <c r="L1276" i="1"/>
  <c r="L1265" i="1"/>
  <c r="L1254" i="1"/>
  <c r="L1243" i="1"/>
  <c r="L1232" i="1"/>
  <c r="L1220" i="1"/>
  <c r="L1209" i="1"/>
  <c r="L1198" i="1"/>
  <c r="L1187" i="1"/>
  <c r="L1176" i="1"/>
  <c r="L1165" i="1"/>
  <c r="L1154" i="1"/>
  <c r="L1143" i="1"/>
  <c r="L1132" i="1"/>
  <c r="L1121" i="1"/>
  <c r="L1108" i="1"/>
  <c r="L1097" i="1"/>
  <c r="L1086" i="1"/>
  <c r="L1075" i="1"/>
  <c r="L1064" i="1"/>
  <c r="L1053" i="1"/>
  <c r="L1042" i="1"/>
  <c r="L1031" i="1"/>
  <c r="L1020" i="1"/>
  <c r="L1009" i="1"/>
  <c r="L997" i="1"/>
  <c r="L986" i="1"/>
  <c r="L975" i="1"/>
  <c r="L964" i="1"/>
  <c r="L953" i="1"/>
  <c r="L942" i="1"/>
  <c r="L931" i="1"/>
  <c r="L920" i="1"/>
  <c r="L909" i="1"/>
  <c r="L898" i="1"/>
  <c r="L886" i="1"/>
  <c r="L875" i="1"/>
  <c r="L864" i="1"/>
  <c r="L853" i="1"/>
  <c r="L842" i="1"/>
  <c r="L831" i="1"/>
  <c r="L820" i="1"/>
  <c r="L809" i="1"/>
  <c r="L798" i="1"/>
  <c r="L787" i="1"/>
  <c r="L775" i="1"/>
  <c r="L764" i="1"/>
  <c r="L753" i="1"/>
  <c r="L742" i="1"/>
  <c r="L731" i="1"/>
  <c r="L720" i="1"/>
  <c r="L709" i="1"/>
  <c r="L698" i="1"/>
  <c r="L687" i="1"/>
  <c r="L676" i="1"/>
  <c r="L664" i="1"/>
  <c r="L653" i="1"/>
  <c r="L642" i="1"/>
  <c r="L631" i="1"/>
  <c r="L620" i="1"/>
  <c r="L609" i="1"/>
  <c r="L598" i="1"/>
  <c r="L587" i="1"/>
  <c r="L576" i="1"/>
  <c r="L565" i="1"/>
  <c r="L553" i="1"/>
  <c r="L542" i="1"/>
  <c r="L531" i="1"/>
  <c r="L520" i="1"/>
  <c r="L509" i="1"/>
  <c r="L498" i="1"/>
  <c r="L487" i="1"/>
  <c r="L476" i="1"/>
  <c r="L465" i="1"/>
  <c r="L454" i="1"/>
  <c r="L442" i="1"/>
  <c r="L431" i="1"/>
  <c r="L420" i="1"/>
  <c r="L409" i="1"/>
  <c r="L398" i="1"/>
  <c r="L387" i="1"/>
  <c r="L376" i="1"/>
  <c r="L365" i="1"/>
  <c r="L354" i="1"/>
  <c r="L343" i="1"/>
  <c r="L331" i="1"/>
  <c r="L320" i="1"/>
  <c r="L309" i="1"/>
  <c r="L298" i="1"/>
  <c r="L287" i="1"/>
  <c r="L276" i="1"/>
  <c r="L265" i="1"/>
  <c r="L254" i="1"/>
  <c r="L243" i="1"/>
  <c r="L232" i="1"/>
  <c r="L220" i="1"/>
  <c r="L209" i="1"/>
  <c r="L198" i="1"/>
  <c r="L187" i="1"/>
  <c r="L176" i="1"/>
  <c r="L165" i="1"/>
  <c r="L154" i="1"/>
  <c r="L143" i="1"/>
  <c r="L132" i="1"/>
  <c r="L121" i="1"/>
  <c r="L109" i="1"/>
  <c r="L98" i="1"/>
  <c r="L87" i="1"/>
  <c r="L76" i="1"/>
  <c r="L65" i="1"/>
  <c r="L54" i="1"/>
  <c r="L43" i="1"/>
  <c r="L32" i="1"/>
  <c r="L21" i="1"/>
  <c r="L10" i="1"/>
  <c r="L2334" i="1"/>
  <c r="L2323" i="1"/>
  <c r="L2312" i="1"/>
  <c r="L2301" i="1"/>
  <c r="L2290" i="1"/>
  <c r="L2279" i="1"/>
  <c r="L2268" i="1"/>
  <c r="L2257" i="1"/>
  <c r="L2246" i="1"/>
  <c r="L2235" i="1"/>
  <c r="L2223" i="1"/>
  <c r="L2212" i="1"/>
  <c r="L2201" i="1"/>
  <c r="L2190" i="1"/>
  <c r="L2179" i="1"/>
  <c r="L2168" i="1"/>
  <c r="L2157" i="1"/>
  <c r="L2146" i="1"/>
  <c r="L2135" i="1"/>
  <c r="L2124" i="1"/>
  <c r="L2112" i="1"/>
  <c r="L2101" i="1"/>
  <c r="L2090" i="1"/>
  <c r="L2079" i="1"/>
  <c r="L2068" i="1"/>
  <c r="L2057" i="1"/>
  <c r="L2046" i="1"/>
  <c r="L2035" i="1"/>
  <c r="L2024" i="1"/>
  <c r="L2013" i="1"/>
  <c r="L2001" i="1"/>
  <c r="L1990" i="1"/>
  <c r="L1979" i="1"/>
  <c r="L1968" i="1"/>
  <c r="L1957" i="1"/>
  <c r="L1946" i="1"/>
  <c r="L1935" i="1"/>
  <c r="L1924" i="1"/>
  <c r="L1913" i="1"/>
  <c r="L1902" i="1"/>
  <c r="L1890" i="1"/>
  <c r="L1879" i="1"/>
  <c r="L1868" i="1"/>
  <c r="L1857" i="1"/>
  <c r="L1846" i="1"/>
  <c r="L1835" i="1"/>
  <c r="L1824" i="1"/>
  <c r="L1813" i="1"/>
  <c r="L1802" i="1"/>
  <c r="L1791" i="1"/>
  <c r="L1779" i="1"/>
  <c r="L1768" i="1"/>
  <c r="L1757" i="1"/>
  <c r="L1746" i="1"/>
  <c r="L1735" i="1"/>
  <c r="L1724" i="1"/>
  <c r="L1713" i="1"/>
  <c r="L1702" i="1"/>
  <c r="L1691" i="1"/>
  <c r="L1680" i="1"/>
  <c r="L1668" i="1"/>
  <c r="L1657" i="1"/>
  <c r="L1646" i="1"/>
  <c r="L1635" i="1"/>
  <c r="L1624" i="1"/>
  <c r="L1612" i="1"/>
  <c r="L1601" i="1"/>
  <c r="L1590" i="1"/>
  <c r="L1579" i="1"/>
  <c r="L1568" i="1"/>
  <c r="L1556" i="1"/>
  <c r="L1545" i="1"/>
  <c r="L1534" i="1"/>
  <c r="L1523" i="1"/>
  <c r="L1512" i="1"/>
  <c r="L1500" i="1"/>
  <c r="L1453" i="1"/>
  <c r="L1342" i="1"/>
  <c r="L1231" i="1"/>
  <c r="L1120" i="1"/>
  <c r="L1008" i="1"/>
  <c r="L897" i="1"/>
  <c r="L786" i="1"/>
  <c r="L675" i="1"/>
  <c r="L564" i="1"/>
  <c r="L453" i="1"/>
  <c r="L342" i="1"/>
  <c r="L231" i="1"/>
  <c r="L120" i="1"/>
  <c r="L9" i="1"/>
  <c r="L2234" i="1"/>
  <c r="L2123" i="1"/>
  <c r="L2012" i="1"/>
  <c r="L1901" i="1"/>
  <c r="L1790" i="1"/>
  <c r="L1679" i="1"/>
  <c r="L1567" i="1"/>
  <c r="L1119" i="1"/>
  <c r="L8" i="1"/>
  <c r="K1492" i="1"/>
  <c r="K1491" i="1"/>
  <c r="K1490" i="1"/>
  <c r="K1489" i="1"/>
  <c r="K1488" i="1"/>
  <c r="K1486" i="1"/>
  <c r="K1485" i="1"/>
  <c r="K1484" i="1"/>
  <c r="K1483" i="1"/>
  <c r="K1482" i="1"/>
  <c r="K1481" i="1"/>
  <c r="K1480" i="1"/>
  <c r="K1479" i="1"/>
  <c r="K1478" i="1"/>
  <c r="K1477" i="1"/>
  <c r="K1475" i="1"/>
  <c r="K1474" i="1"/>
  <c r="K1473" i="1"/>
  <c r="K1472" i="1"/>
  <c r="K1471" i="1"/>
  <c r="K1470" i="1"/>
  <c r="K1469" i="1"/>
  <c r="K1468" i="1"/>
  <c r="K1467" i="1"/>
  <c r="K1466" i="1"/>
  <c r="K1464" i="1"/>
  <c r="K1463" i="1"/>
  <c r="K1462" i="1"/>
  <c r="K1461" i="1"/>
  <c r="K1460" i="1"/>
  <c r="K1459" i="1"/>
  <c r="K1458" i="1"/>
  <c r="K1457" i="1"/>
  <c r="K1456" i="1"/>
  <c r="K1455" i="1"/>
  <c r="K1452" i="1"/>
  <c r="K1451" i="1"/>
  <c r="K1450" i="1"/>
  <c r="K1449" i="1"/>
  <c r="K1448" i="1"/>
  <c r="K1447" i="1"/>
  <c r="K1446" i="1"/>
  <c r="K1445" i="1"/>
  <c r="K1444" i="1"/>
  <c r="K2" i="1"/>
  <c r="K1443" i="1"/>
  <c r="K1441" i="1"/>
  <c r="K1440" i="1"/>
  <c r="K1439" i="1"/>
  <c r="K1438" i="1"/>
  <c r="K1437" i="1"/>
  <c r="K1436" i="1"/>
  <c r="K1435" i="1"/>
  <c r="K1434" i="1"/>
  <c r="K1433" i="1"/>
  <c r="K1432" i="1"/>
  <c r="K1430" i="1"/>
  <c r="K1429" i="1"/>
  <c r="K1428" i="1"/>
  <c r="K1427" i="1"/>
  <c r="K1426" i="1"/>
  <c r="K1425" i="1"/>
  <c r="K1424" i="1"/>
  <c r="K1423" i="1"/>
  <c r="K1422" i="1"/>
  <c r="K1421" i="1"/>
  <c r="K1419" i="1"/>
  <c r="K1418" i="1"/>
  <c r="K1417" i="1"/>
  <c r="K1416" i="1"/>
  <c r="K1415" i="1"/>
  <c r="K1414" i="1"/>
  <c r="K1413" i="1"/>
  <c r="K1412" i="1"/>
  <c r="K1411" i="1"/>
  <c r="K1410" i="1"/>
  <c r="K1408" i="1"/>
  <c r="K1407" i="1"/>
  <c r="K1406" i="1"/>
  <c r="K1405" i="1"/>
  <c r="K1404" i="1"/>
  <c r="K1403" i="1"/>
  <c r="K1402" i="1"/>
  <c r="K1401" i="1"/>
  <c r="K1400" i="1"/>
  <c r="K1399" i="1"/>
  <c r="K1397" i="1"/>
  <c r="K1396" i="1"/>
  <c r="K1395" i="1"/>
  <c r="K1394" i="1"/>
  <c r="K1393" i="1"/>
  <c r="K1392" i="1"/>
  <c r="K1391" i="1"/>
  <c r="K1390" i="1"/>
  <c r="K1389" i="1"/>
  <c r="K1388" i="1"/>
  <c r="K1386" i="1"/>
  <c r="K1385" i="1"/>
  <c r="K1384" i="1"/>
  <c r="K1383" i="1"/>
  <c r="K1382" i="1"/>
  <c r="K1381" i="1"/>
  <c r="K1380" i="1"/>
  <c r="K1379" i="1"/>
  <c r="K1378" i="1"/>
  <c r="K1377" i="1"/>
  <c r="K1375" i="1"/>
  <c r="K1374" i="1"/>
  <c r="K1373" i="1"/>
  <c r="K1372" i="1"/>
  <c r="K1371" i="1"/>
  <c r="K1370" i="1"/>
  <c r="K1369" i="1"/>
  <c r="K1368" i="1"/>
  <c r="K1367" i="1"/>
  <c r="K1366" i="1"/>
  <c r="K1364" i="1"/>
  <c r="K1363" i="1"/>
  <c r="K1362" i="1"/>
  <c r="K1361" i="1"/>
  <c r="K1360" i="1"/>
  <c r="K1359" i="1"/>
  <c r="K1358" i="1"/>
  <c r="K1357" i="1"/>
  <c r="K1356" i="1"/>
  <c r="K1355" i="1"/>
  <c r="K1353" i="1"/>
  <c r="K1352" i="1"/>
  <c r="K1351" i="1"/>
  <c r="K1350" i="1"/>
  <c r="K1349" i="1"/>
  <c r="K1348" i="1"/>
  <c r="K1347" i="1"/>
  <c r="K1346" i="1"/>
  <c r="K1345" i="1"/>
  <c r="K1344" i="1"/>
  <c r="K1341" i="1"/>
  <c r="K1340" i="1"/>
  <c r="K1339" i="1"/>
  <c r="K1338" i="1"/>
  <c r="K1337" i="1"/>
  <c r="K1336" i="1"/>
  <c r="K1335" i="1"/>
  <c r="K1334" i="1"/>
  <c r="K1333" i="1"/>
  <c r="K1332" i="1"/>
  <c r="K1330" i="1"/>
  <c r="K1329" i="1"/>
  <c r="K1328" i="1"/>
  <c r="K1327" i="1"/>
  <c r="K1326" i="1"/>
  <c r="K1325" i="1"/>
  <c r="K1324" i="1"/>
  <c r="K1323" i="1"/>
  <c r="K1322" i="1"/>
  <c r="K1321" i="1"/>
  <c r="K1319" i="1"/>
  <c r="K1318" i="1"/>
  <c r="K1317" i="1"/>
  <c r="K1316" i="1"/>
  <c r="K1315" i="1"/>
  <c r="K1314" i="1"/>
  <c r="K1313" i="1"/>
  <c r="K1312" i="1"/>
  <c r="K1311" i="1"/>
  <c r="K1310" i="1"/>
  <c r="K1308" i="1"/>
  <c r="K1307" i="1"/>
  <c r="K1306" i="1"/>
  <c r="K1305" i="1"/>
  <c r="K1304" i="1"/>
  <c r="K1303" i="1"/>
  <c r="K1302" i="1"/>
  <c r="K1301" i="1"/>
  <c r="K1300" i="1"/>
  <c r="K1299" i="1"/>
  <c r="K1297" i="1"/>
  <c r="K1296" i="1"/>
  <c r="K1295" i="1"/>
  <c r="K1294" i="1"/>
  <c r="K1293" i="1"/>
  <c r="K1292" i="1"/>
  <c r="K1291" i="1"/>
  <c r="K1290" i="1"/>
  <c r="K1289" i="1"/>
  <c r="K1288" i="1"/>
  <c r="K1286" i="1"/>
  <c r="K1285" i="1"/>
  <c r="K1284" i="1"/>
  <c r="K1283" i="1"/>
  <c r="K1282" i="1"/>
  <c r="K1281" i="1"/>
  <c r="K1280" i="1"/>
  <c r="K1279" i="1"/>
  <c r="K1278" i="1"/>
  <c r="K1277" i="1"/>
  <c r="K1275" i="1"/>
  <c r="K1274" i="1"/>
  <c r="K1273" i="1"/>
  <c r="K1272" i="1"/>
  <c r="K1271" i="1"/>
  <c r="K1270" i="1"/>
  <c r="K1269" i="1"/>
  <c r="K1268" i="1"/>
  <c r="K1267" i="1"/>
  <c r="K1266" i="1"/>
  <c r="K1264" i="1"/>
  <c r="K1263" i="1"/>
  <c r="K1262" i="1"/>
  <c r="K1261" i="1"/>
  <c r="K1260" i="1"/>
  <c r="K1259" i="1"/>
  <c r="K1258" i="1"/>
  <c r="K1257" i="1"/>
  <c r="K1256" i="1"/>
  <c r="K1255" i="1"/>
  <c r="K1253" i="1"/>
  <c r="K1252" i="1"/>
  <c r="K1251" i="1"/>
  <c r="K1250" i="1"/>
  <c r="K1249" i="1"/>
  <c r="K1248" i="1"/>
  <c r="K1247" i="1"/>
  <c r="K1246" i="1"/>
  <c r="K1245" i="1"/>
  <c r="K1244" i="1"/>
  <c r="K1242" i="1"/>
  <c r="K1241" i="1"/>
  <c r="K1240" i="1"/>
  <c r="K1239" i="1"/>
  <c r="K1238" i="1"/>
  <c r="K1237" i="1"/>
  <c r="K1236" i="1"/>
  <c r="K1235" i="1"/>
  <c r="K1234" i="1"/>
  <c r="K1233" i="1"/>
  <c r="K1230" i="1"/>
  <c r="K1229" i="1"/>
  <c r="K1228" i="1"/>
  <c r="K1227" i="1"/>
  <c r="K1226" i="1"/>
  <c r="K1225" i="1"/>
  <c r="K1224" i="1"/>
  <c r="K1223" i="1"/>
  <c r="K1222" i="1"/>
  <c r="K1221" i="1"/>
  <c r="K1219" i="1"/>
  <c r="K1218" i="1"/>
  <c r="K1217" i="1"/>
  <c r="K1216" i="1"/>
  <c r="K1215" i="1"/>
  <c r="K1214" i="1"/>
  <c r="K1213" i="1"/>
  <c r="K1212" i="1"/>
  <c r="K1211" i="1"/>
  <c r="K1210" i="1"/>
  <c r="K1208" i="1"/>
  <c r="K1207" i="1"/>
  <c r="K1206" i="1"/>
  <c r="K1205" i="1"/>
  <c r="K1204" i="1"/>
  <c r="K1203" i="1"/>
  <c r="K1202" i="1"/>
  <c r="K1201" i="1"/>
  <c r="K1200" i="1"/>
  <c r="K1199" i="1"/>
  <c r="K1197" i="1"/>
  <c r="K1196" i="1"/>
  <c r="K1195" i="1"/>
  <c r="K1194" i="1"/>
  <c r="K1193" i="1"/>
  <c r="K1192" i="1"/>
  <c r="K1191" i="1"/>
  <c r="K1190" i="1"/>
  <c r="K1189" i="1"/>
  <c r="K1188" i="1"/>
  <c r="K1186" i="1"/>
  <c r="K1185" i="1"/>
  <c r="K1184" i="1"/>
  <c r="K1183" i="1"/>
  <c r="K1182" i="1"/>
  <c r="K1181" i="1"/>
  <c r="K1180" i="1"/>
  <c r="K1179" i="1"/>
  <c r="K1178" i="1"/>
  <c r="K1177" i="1"/>
  <c r="K1175" i="1"/>
  <c r="K1174" i="1"/>
  <c r="K1173" i="1"/>
  <c r="K1172" i="1"/>
  <c r="K1171" i="1"/>
  <c r="K1170" i="1"/>
  <c r="K1169" i="1"/>
  <c r="K1168" i="1"/>
  <c r="K1167" i="1"/>
  <c r="K1166" i="1"/>
  <c r="K1164" i="1"/>
  <c r="K1163" i="1"/>
  <c r="K1162" i="1"/>
  <c r="K1161" i="1"/>
  <c r="K1160" i="1"/>
  <c r="K1159" i="1"/>
  <c r="K1158" i="1"/>
  <c r="K1157" i="1"/>
  <c r="K1156" i="1"/>
  <c r="K1155" i="1"/>
  <c r="K1153" i="1"/>
  <c r="K1152" i="1"/>
  <c r="K1151" i="1"/>
  <c r="K1150" i="1"/>
  <c r="K1149" i="1"/>
  <c r="K1148" i="1"/>
  <c r="K1147" i="1"/>
  <c r="K1146" i="1"/>
  <c r="K1145" i="1"/>
  <c r="K1144" i="1"/>
  <c r="K1142" i="1"/>
  <c r="K1141" i="1"/>
  <c r="K1140" i="1"/>
  <c r="K1139" i="1"/>
  <c r="K1138" i="1"/>
  <c r="K1137" i="1"/>
  <c r="K1136" i="1"/>
  <c r="K1135" i="1"/>
  <c r="K1134" i="1"/>
  <c r="K1133" i="1"/>
  <c r="K1131" i="1"/>
  <c r="K1130" i="1"/>
  <c r="K1129" i="1"/>
  <c r="K1128" i="1"/>
  <c r="K1127" i="1"/>
  <c r="K1126" i="1"/>
  <c r="K1125" i="1"/>
  <c r="K1124" i="1"/>
  <c r="K1123" i="1"/>
  <c r="K1122" i="1"/>
  <c r="K1118" i="1"/>
  <c r="K1117" i="1"/>
  <c r="K1116" i="1"/>
  <c r="K1115" i="1"/>
  <c r="K1114" i="1"/>
  <c r="K1113" i="1"/>
  <c r="K1112" i="1"/>
  <c r="K1111" i="1"/>
  <c r="K1110" i="1"/>
  <c r="K1109" i="1"/>
  <c r="K1107" i="1"/>
  <c r="K1106" i="1"/>
  <c r="K1105" i="1"/>
  <c r="K1104" i="1"/>
  <c r="K1103" i="1"/>
  <c r="K1102" i="1"/>
  <c r="K1101" i="1"/>
  <c r="K1100" i="1"/>
  <c r="K1099" i="1"/>
  <c r="K1098" i="1"/>
  <c r="K1096" i="1"/>
  <c r="K1095" i="1"/>
  <c r="K1094" i="1"/>
  <c r="K1093" i="1"/>
  <c r="K1092" i="1"/>
  <c r="K1091" i="1"/>
  <c r="K1090" i="1"/>
  <c r="K1089" i="1"/>
  <c r="K1088" i="1"/>
  <c r="K1087" i="1"/>
  <c r="K1085" i="1"/>
  <c r="K1084" i="1"/>
  <c r="K1083" i="1"/>
  <c r="K1082" i="1"/>
  <c r="K1081" i="1"/>
  <c r="K1080" i="1"/>
  <c r="K1079" i="1"/>
  <c r="K1078" i="1"/>
  <c r="K1077" i="1"/>
  <c r="K1076" i="1"/>
  <c r="K1074" i="1"/>
  <c r="K1073" i="1"/>
  <c r="K1072" i="1"/>
  <c r="K1071" i="1"/>
  <c r="K1070" i="1"/>
  <c r="K1069" i="1"/>
  <c r="K1068" i="1"/>
  <c r="K1067" i="1"/>
  <c r="K1066" i="1"/>
  <c r="K1065" i="1"/>
  <c r="K1063" i="1"/>
  <c r="K1062" i="1"/>
  <c r="K1061" i="1"/>
  <c r="K1060" i="1"/>
  <c r="K1059" i="1"/>
  <c r="K1058" i="1"/>
  <c r="K1057" i="1"/>
  <c r="K1056" i="1"/>
  <c r="K1055" i="1"/>
  <c r="K1054" i="1"/>
  <c r="K1052" i="1"/>
  <c r="K1051" i="1"/>
  <c r="K1050" i="1"/>
  <c r="K1049" i="1"/>
  <c r="K1048" i="1"/>
  <c r="K1047" i="1"/>
  <c r="K1046" i="1"/>
  <c r="K1045" i="1"/>
  <c r="K1044" i="1"/>
  <c r="K1043" i="1"/>
  <c r="K1041" i="1"/>
  <c r="K1040" i="1"/>
  <c r="K1039" i="1"/>
  <c r="K1038" i="1"/>
  <c r="K1037" i="1"/>
  <c r="K1036" i="1"/>
  <c r="K1035" i="1"/>
  <c r="K1034" i="1"/>
  <c r="K1033" i="1"/>
  <c r="K1032" i="1"/>
  <c r="K1030" i="1"/>
  <c r="K1029" i="1"/>
  <c r="K1028" i="1"/>
  <c r="K1027" i="1"/>
  <c r="K1026" i="1"/>
  <c r="K1025" i="1"/>
  <c r="K1024" i="1"/>
  <c r="K1023" i="1"/>
  <c r="K1022" i="1"/>
  <c r="K1021" i="1"/>
  <c r="K1019" i="1"/>
  <c r="K1018" i="1"/>
  <c r="K1017" i="1"/>
  <c r="K1016" i="1"/>
  <c r="K1015" i="1"/>
  <c r="K1014" i="1"/>
  <c r="K1013" i="1"/>
  <c r="K1012" i="1"/>
  <c r="K1011" i="1"/>
  <c r="K1010" i="1"/>
  <c r="K1007" i="1"/>
  <c r="K1006" i="1"/>
  <c r="K1005" i="1"/>
  <c r="K1004" i="1"/>
  <c r="K1003" i="1"/>
  <c r="K1002" i="1"/>
  <c r="K1001" i="1"/>
  <c r="K1000" i="1"/>
  <c r="K999" i="1"/>
  <c r="K998" i="1"/>
  <c r="K996" i="1"/>
  <c r="K995" i="1"/>
  <c r="K994" i="1"/>
  <c r="K993" i="1"/>
  <c r="K992" i="1"/>
  <c r="K991" i="1"/>
  <c r="K990" i="1"/>
  <c r="K989" i="1"/>
  <c r="K988" i="1"/>
  <c r="K987" i="1"/>
  <c r="K985" i="1"/>
  <c r="K984" i="1"/>
  <c r="K983" i="1"/>
  <c r="K982" i="1"/>
  <c r="K981" i="1"/>
  <c r="K980" i="1"/>
  <c r="K979" i="1"/>
  <c r="K978" i="1"/>
  <c r="K977" i="1"/>
  <c r="K976" i="1"/>
  <c r="K974" i="1"/>
  <c r="K973" i="1"/>
  <c r="K972" i="1"/>
  <c r="K971" i="1"/>
  <c r="K970" i="1"/>
  <c r="K969" i="1"/>
  <c r="K968" i="1"/>
  <c r="K967" i="1"/>
  <c r="K966" i="1"/>
  <c r="K965" i="1"/>
  <c r="K963" i="1"/>
  <c r="K962" i="1"/>
  <c r="K961" i="1"/>
  <c r="K960" i="1"/>
  <c r="K959" i="1"/>
  <c r="K958" i="1"/>
  <c r="K957" i="1"/>
  <c r="K956" i="1"/>
  <c r="K955" i="1"/>
  <c r="K954" i="1"/>
  <c r="K952" i="1"/>
  <c r="K951" i="1"/>
  <c r="K950" i="1"/>
  <c r="K949" i="1"/>
  <c r="K948" i="1"/>
  <c r="K947" i="1"/>
  <c r="K946" i="1"/>
  <c r="K945" i="1"/>
  <c r="K944" i="1"/>
  <c r="K943" i="1"/>
  <c r="K941" i="1"/>
  <c r="K940" i="1"/>
  <c r="K939" i="1"/>
  <c r="K938" i="1"/>
  <c r="K937" i="1"/>
  <c r="K936" i="1"/>
  <c r="K935" i="1"/>
  <c r="K934" i="1"/>
  <c r="K933" i="1"/>
  <c r="K932" i="1"/>
  <c r="K930" i="1"/>
  <c r="K929" i="1"/>
  <c r="K928" i="1"/>
  <c r="K927" i="1"/>
  <c r="K926" i="1"/>
  <c r="K925" i="1"/>
  <c r="K924" i="1"/>
  <c r="K923" i="1"/>
  <c r="K922" i="1"/>
  <c r="K921" i="1"/>
  <c r="K919" i="1"/>
  <c r="K918" i="1"/>
  <c r="K917" i="1"/>
  <c r="K916" i="1"/>
  <c r="K915" i="1"/>
  <c r="K914" i="1"/>
  <c r="K913" i="1"/>
  <c r="K912" i="1"/>
  <c r="K911" i="1"/>
  <c r="K910" i="1"/>
  <c r="K908" i="1"/>
  <c r="K907" i="1"/>
  <c r="K906" i="1"/>
  <c r="K905" i="1"/>
  <c r="K904" i="1"/>
  <c r="K903" i="1"/>
  <c r="K902" i="1"/>
  <c r="K901" i="1"/>
  <c r="K900" i="1"/>
  <c r="K899" i="1"/>
  <c r="K896" i="1"/>
  <c r="K895" i="1"/>
  <c r="K894" i="1"/>
  <c r="K893" i="1"/>
  <c r="K892" i="1"/>
  <c r="K891" i="1"/>
  <c r="K890" i="1"/>
  <c r="K889" i="1"/>
  <c r="K888" i="1"/>
  <c r="K887" i="1"/>
  <c r="K885" i="1"/>
  <c r="K884" i="1"/>
  <c r="K883" i="1"/>
  <c r="K882" i="1"/>
  <c r="K881" i="1"/>
  <c r="K880" i="1"/>
  <c r="K879" i="1"/>
  <c r="K878" i="1"/>
  <c r="K877" i="1"/>
  <c r="K876" i="1"/>
  <c r="K874" i="1"/>
  <c r="K873" i="1"/>
  <c r="K872" i="1"/>
  <c r="K871" i="1"/>
  <c r="K870" i="1"/>
  <c r="K869" i="1"/>
  <c r="K868" i="1"/>
  <c r="K867" i="1"/>
  <c r="K866" i="1"/>
  <c r="K865" i="1"/>
  <c r="K863" i="1"/>
  <c r="K862" i="1"/>
  <c r="K861" i="1"/>
  <c r="K860" i="1"/>
  <c r="K859" i="1"/>
  <c r="K858" i="1"/>
  <c r="K857" i="1"/>
  <c r="K856" i="1"/>
  <c r="K855" i="1"/>
  <c r="K854" i="1"/>
  <c r="K852" i="1"/>
  <c r="K851" i="1"/>
  <c r="K850" i="1"/>
  <c r="K849" i="1"/>
  <c r="K848" i="1"/>
  <c r="K847" i="1"/>
  <c r="K846" i="1"/>
  <c r="K845" i="1"/>
  <c r="K844" i="1"/>
  <c r="K843" i="1"/>
  <c r="K841" i="1"/>
  <c r="K840" i="1"/>
  <c r="K839" i="1"/>
  <c r="K838" i="1"/>
  <c r="K837" i="1"/>
  <c r="K836" i="1"/>
  <c r="K835" i="1"/>
  <c r="K834" i="1"/>
  <c r="K833" i="1"/>
  <c r="K832" i="1"/>
  <c r="K830" i="1"/>
  <c r="K829" i="1"/>
  <c r="K828" i="1"/>
  <c r="K827" i="1"/>
  <c r="K826" i="1"/>
  <c r="K825" i="1"/>
  <c r="K824" i="1"/>
  <c r="K823" i="1"/>
  <c r="K822" i="1"/>
  <c r="K821" i="1"/>
  <c r="K819" i="1"/>
  <c r="K818" i="1"/>
  <c r="K817" i="1"/>
  <c r="K816" i="1"/>
  <c r="K815" i="1"/>
  <c r="K814" i="1"/>
  <c r="K813" i="1"/>
  <c r="K812" i="1"/>
  <c r="K811" i="1"/>
  <c r="K810" i="1"/>
  <c r="K808" i="1"/>
  <c r="K807" i="1"/>
  <c r="K806" i="1"/>
  <c r="K805" i="1"/>
  <c r="K804" i="1"/>
  <c r="K803" i="1"/>
  <c r="K802" i="1"/>
  <c r="K801" i="1"/>
  <c r="K800" i="1"/>
  <c r="K799" i="1"/>
  <c r="K797" i="1"/>
  <c r="K796" i="1"/>
  <c r="K795" i="1"/>
  <c r="K794" i="1"/>
  <c r="K793" i="1"/>
  <c r="K792" i="1"/>
  <c r="K791" i="1"/>
  <c r="K790" i="1"/>
  <c r="K789" i="1"/>
  <c r="K788" i="1"/>
  <c r="K785" i="1"/>
  <c r="K784" i="1"/>
  <c r="K783" i="1"/>
  <c r="K782" i="1"/>
  <c r="K781" i="1"/>
  <c r="K780" i="1"/>
  <c r="K779" i="1"/>
  <c r="K778" i="1"/>
  <c r="K777" i="1"/>
  <c r="K776" i="1"/>
  <c r="K774" i="1"/>
  <c r="K773" i="1"/>
  <c r="K772" i="1"/>
  <c r="K771" i="1"/>
  <c r="K770" i="1"/>
  <c r="K769" i="1"/>
  <c r="K768" i="1"/>
  <c r="K767" i="1"/>
  <c r="K766" i="1"/>
  <c r="K765" i="1"/>
  <c r="K763" i="1"/>
  <c r="K762" i="1"/>
  <c r="K761" i="1"/>
  <c r="K760" i="1"/>
  <c r="K759" i="1"/>
  <c r="K758" i="1"/>
  <c r="K757" i="1"/>
  <c r="K756" i="1"/>
  <c r="K755" i="1"/>
  <c r="K754" i="1"/>
  <c r="K752" i="1"/>
  <c r="K751" i="1"/>
  <c r="K750" i="1"/>
  <c r="K749" i="1"/>
  <c r="K748" i="1"/>
  <c r="K747" i="1"/>
  <c r="K746" i="1"/>
  <c r="K745" i="1"/>
  <c r="K744" i="1"/>
  <c r="K743" i="1"/>
  <c r="K741" i="1"/>
  <c r="K740" i="1"/>
  <c r="K739" i="1"/>
  <c r="K738" i="1"/>
  <c r="K737" i="1"/>
  <c r="K736" i="1"/>
  <c r="K735" i="1"/>
  <c r="K734" i="1"/>
  <c r="K733" i="1"/>
  <c r="K732" i="1"/>
  <c r="K730" i="1"/>
  <c r="K729" i="1"/>
  <c r="K728" i="1"/>
  <c r="K727" i="1"/>
  <c r="K726" i="1"/>
  <c r="K725" i="1"/>
  <c r="K724" i="1"/>
  <c r="K723" i="1"/>
  <c r="K722" i="1"/>
  <c r="K721" i="1"/>
  <c r="K719" i="1"/>
  <c r="K718" i="1"/>
  <c r="K717" i="1"/>
  <c r="K716" i="1"/>
  <c r="K715" i="1"/>
  <c r="K714" i="1"/>
  <c r="K713" i="1"/>
  <c r="K712" i="1"/>
  <c r="K711" i="1"/>
  <c r="K710" i="1"/>
  <c r="K708" i="1"/>
  <c r="K707" i="1"/>
  <c r="K706" i="1"/>
  <c r="K705" i="1"/>
  <c r="K704" i="1"/>
  <c r="K703" i="1"/>
  <c r="K702" i="1"/>
  <c r="K701" i="1"/>
  <c r="K700" i="1"/>
  <c r="K699" i="1"/>
  <c r="K697" i="1"/>
  <c r="K696" i="1"/>
  <c r="K695" i="1"/>
  <c r="K694" i="1"/>
  <c r="K693" i="1"/>
  <c r="K692" i="1"/>
  <c r="K691" i="1"/>
  <c r="K690" i="1"/>
  <c r="K689" i="1"/>
  <c r="K688" i="1"/>
  <c r="K686" i="1"/>
  <c r="K685" i="1"/>
  <c r="K684" i="1"/>
  <c r="K683" i="1"/>
  <c r="K682" i="1"/>
  <c r="K681" i="1"/>
  <c r="K680" i="1"/>
  <c r="K679" i="1"/>
  <c r="K678" i="1"/>
  <c r="K677" i="1"/>
  <c r="K674" i="1"/>
  <c r="K673" i="1"/>
  <c r="K672" i="1"/>
  <c r="K671" i="1"/>
  <c r="K670" i="1"/>
  <c r="K669" i="1"/>
  <c r="K668" i="1"/>
  <c r="K667" i="1"/>
  <c r="K666" i="1"/>
  <c r="K665" i="1"/>
  <c r="K663" i="1"/>
  <c r="K662" i="1"/>
  <c r="K661" i="1"/>
  <c r="K660" i="1"/>
  <c r="K659" i="1"/>
  <c r="K658" i="1"/>
  <c r="K657" i="1"/>
  <c r="K656" i="1"/>
  <c r="K655" i="1"/>
  <c r="K654" i="1"/>
  <c r="K652" i="1"/>
  <c r="K651" i="1"/>
  <c r="K650" i="1"/>
  <c r="K649" i="1"/>
  <c r="K648" i="1"/>
  <c r="K647" i="1"/>
  <c r="K646" i="1"/>
  <c r="K645" i="1"/>
  <c r="K644" i="1"/>
  <c r="K643" i="1"/>
  <c r="K641" i="1"/>
  <c r="K640" i="1"/>
  <c r="K639" i="1"/>
  <c r="K638" i="1"/>
  <c r="K637" i="1"/>
  <c r="K636" i="1"/>
  <c r="K635" i="1"/>
  <c r="K634" i="1"/>
  <c r="K633" i="1"/>
  <c r="K632" i="1"/>
  <c r="K630" i="1"/>
  <c r="K629" i="1"/>
  <c r="K628" i="1"/>
  <c r="K627" i="1"/>
  <c r="K626" i="1"/>
  <c r="K625" i="1"/>
  <c r="K624" i="1"/>
  <c r="K623" i="1"/>
  <c r="K622" i="1"/>
  <c r="K621" i="1"/>
  <c r="K619" i="1"/>
  <c r="K618" i="1"/>
  <c r="K617" i="1"/>
  <c r="K616" i="1"/>
  <c r="K615" i="1"/>
  <c r="K614" i="1"/>
  <c r="K613" i="1"/>
  <c r="K612" i="1"/>
  <c r="K611" i="1"/>
  <c r="K610" i="1"/>
  <c r="K608" i="1"/>
  <c r="K607" i="1"/>
  <c r="K606" i="1"/>
  <c r="K605" i="1"/>
  <c r="K604" i="1"/>
  <c r="K603" i="1"/>
  <c r="K602" i="1"/>
  <c r="K601" i="1"/>
  <c r="K600" i="1"/>
  <c r="K599" i="1"/>
  <c r="K597" i="1"/>
  <c r="K596" i="1"/>
  <c r="K595" i="1"/>
  <c r="K594" i="1"/>
  <c r="K593" i="1"/>
  <c r="K592" i="1"/>
  <c r="K591" i="1"/>
  <c r="K590" i="1"/>
  <c r="K589" i="1"/>
  <c r="K588" i="1"/>
  <c r="K586" i="1"/>
  <c r="K585" i="1"/>
  <c r="K584" i="1"/>
  <c r="K583" i="1"/>
  <c r="K582" i="1"/>
  <c r="K581" i="1"/>
  <c r="K580" i="1"/>
  <c r="K579" i="1"/>
  <c r="K578" i="1"/>
  <c r="K577" i="1"/>
  <c r="K575" i="1"/>
  <c r="K574" i="1"/>
  <c r="K573" i="1"/>
  <c r="K572" i="1"/>
  <c r="K571" i="1"/>
  <c r="K570" i="1"/>
  <c r="K569" i="1"/>
  <c r="K568" i="1"/>
  <c r="K567" i="1"/>
  <c r="K566" i="1"/>
  <c r="K563" i="1"/>
  <c r="K562" i="1"/>
  <c r="K561" i="1"/>
  <c r="K560" i="1"/>
  <c r="K559" i="1"/>
  <c r="K558" i="1"/>
  <c r="K557" i="1"/>
  <c r="K556" i="1"/>
  <c r="K555" i="1"/>
  <c r="K554" i="1"/>
  <c r="K552" i="1"/>
  <c r="K551" i="1"/>
  <c r="K550" i="1"/>
  <c r="K549" i="1"/>
  <c r="K548" i="1"/>
  <c r="K547" i="1"/>
  <c r="K546" i="1"/>
  <c r="K545" i="1"/>
  <c r="K544" i="1"/>
  <c r="K543" i="1"/>
  <c r="K541" i="1"/>
  <c r="K540" i="1"/>
  <c r="K539" i="1"/>
  <c r="K538" i="1"/>
  <c r="K537" i="1"/>
  <c r="K536" i="1"/>
  <c r="K535" i="1"/>
  <c r="K534" i="1"/>
  <c r="K533" i="1"/>
  <c r="K532" i="1"/>
  <c r="K530" i="1"/>
  <c r="K529" i="1"/>
  <c r="K528" i="1"/>
  <c r="K527" i="1"/>
  <c r="K526" i="1"/>
  <c r="K525" i="1"/>
  <c r="K524" i="1"/>
  <c r="K523" i="1"/>
  <c r="K522" i="1"/>
  <c r="K521" i="1"/>
  <c r="K519" i="1"/>
  <c r="K518" i="1"/>
  <c r="K517" i="1"/>
  <c r="K516" i="1"/>
  <c r="K515" i="1"/>
  <c r="K514" i="1"/>
  <c r="K513" i="1"/>
  <c r="K512" i="1"/>
  <c r="K511" i="1"/>
  <c r="K510" i="1"/>
  <c r="K508" i="1"/>
  <c r="K507" i="1"/>
  <c r="K506" i="1"/>
  <c r="K505" i="1"/>
  <c r="K504" i="1"/>
  <c r="K503" i="1"/>
  <c r="K502" i="1"/>
  <c r="K501" i="1"/>
  <c r="K500" i="1"/>
  <c r="K499" i="1"/>
  <c r="K497" i="1"/>
  <c r="K496" i="1"/>
  <c r="K495" i="1"/>
  <c r="K494" i="1"/>
  <c r="K493" i="1"/>
  <c r="K492" i="1"/>
  <c r="K491" i="1"/>
  <c r="K490" i="1"/>
  <c r="K489" i="1"/>
  <c r="K488" i="1"/>
  <c r="K486" i="1"/>
  <c r="K485" i="1"/>
  <c r="K484" i="1"/>
  <c r="K483" i="1"/>
  <c r="K482" i="1"/>
  <c r="K481" i="1"/>
  <c r="K480" i="1"/>
  <c r="K479" i="1"/>
  <c r="K478" i="1"/>
  <c r="K477" i="1"/>
  <c r="K475" i="1"/>
  <c r="K474" i="1"/>
  <c r="K473" i="1"/>
  <c r="K472" i="1"/>
  <c r="K471" i="1"/>
  <c r="K470" i="1"/>
  <c r="K469" i="1"/>
  <c r="K468" i="1"/>
  <c r="K467" i="1"/>
  <c r="K466" i="1"/>
  <c r="K464" i="1"/>
  <c r="K463" i="1"/>
  <c r="K462" i="1"/>
  <c r="K461" i="1"/>
  <c r="K460" i="1"/>
  <c r="K459" i="1"/>
  <c r="K458" i="1"/>
  <c r="K457" i="1"/>
  <c r="K456" i="1"/>
  <c r="K455" i="1"/>
  <c r="K452" i="1"/>
  <c r="K451" i="1"/>
  <c r="K450" i="1"/>
  <c r="K449" i="1"/>
  <c r="K448" i="1"/>
  <c r="K447" i="1"/>
  <c r="K446" i="1"/>
  <c r="K445" i="1"/>
  <c r="K444" i="1"/>
  <c r="K443" i="1"/>
  <c r="K441" i="1"/>
  <c r="K440" i="1"/>
  <c r="K439" i="1"/>
  <c r="K438" i="1"/>
  <c r="K437" i="1"/>
  <c r="K436" i="1"/>
  <c r="K435" i="1"/>
  <c r="K434" i="1"/>
  <c r="K433" i="1"/>
  <c r="K432" i="1"/>
  <c r="K430" i="1"/>
  <c r="K429" i="1"/>
  <c r="K428" i="1"/>
  <c r="K427" i="1"/>
  <c r="K426" i="1"/>
  <c r="K425" i="1"/>
  <c r="K424" i="1"/>
  <c r="K423" i="1"/>
  <c r="K422" i="1"/>
  <c r="K421" i="1"/>
  <c r="K419" i="1"/>
  <c r="K418" i="1"/>
  <c r="K417" i="1"/>
  <c r="K416" i="1"/>
  <c r="K415" i="1"/>
  <c r="K414" i="1"/>
  <c r="K413" i="1"/>
  <c r="K412" i="1"/>
  <c r="K411" i="1"/>
  <c r="K410" i="1"/>
  <c r="K408" i="1"/>
  <c r="K407" i="1"/>
  <c r="K406" i="1"/>
  <c r="K405" i="1"/>
  <c r="K404" i="1"/>
  <c r="K403" i="1"/>
  <c r="K402" i="1"/>
  <c r="K401" i="1"/>
  <c r="K400" i="1"/>
  <c r="K399" i="1"/>
  <c r="K397" i="1"/>
  <c r="K396" i="1"/>
  <c r="K395" i="1"/>
  <c r="K394" i="1"/>
  <c r="K393" i="1"/>
  <c r="K392" i="1"/>
  <c r="K391" i="1"/>
  <c r="K390" i="1"/>
  <c r="K389" i="1"/>
  <c r="K388" i="1"/>
  <c r="K386" i="1"/>
  <c r="K385" i="1"/>
  <c r="K384" i="1"/>
  <c r="K383" i="1"/>
  <c r="K382" i="1"/>
  <c r="K381" i="1"/>
  <c r="K380" i="1"/>
  <c r="K379" i="1"/>
  <c r="K378" i="1"/>
  <c r="K377" i="1"/>
  <c r="K375" i="1"/>
  <c r="K374" i="1"/>
  <c r="K373" i="1"/>
  <c r="K372" i="1"/>
  <c r="K371" i="1"/>
  <c r="K370" i="1"/>
  <c r="K369" i="1"/>
  <c r="K368" i="1"/>
  <c r="K367" i="1"/>
  <c r="K366" i="1"/>
  <c r="K364" i="1"/>
  <c r="K363" i="1"/>
  <c r="K362" i="1"/>
  <c r="K361" i="1"/>
  <c r="K360" i="1"/>
  <c r="K359" i="1"/>
  <c r="K358" i="1"/>
  <c r="K357" i="1"/>
  <c r="K356" i="1"/>
  <c r="K355" i="1"/>
  <c r="K353" i="1"/>
  <c r="K352" i="1"/>
  <c r="K351" i="1"/>
  <c r="K350" i="1"/>
  <c r="K349" i="1"/>
  <c r="K348" i="1"/>
  <c r="K347" i="1"/>
  <c r="K346" i="1"/>
  <c r="K345" i="1"/>
  <c r="K344" i="1"/>
  <c r="K341" i="1"/>
  <c r="K340" i="1"/>
  <c r="K339" i="1"/>
  <c r="K338" i="1"/>
  <c r="K337" i="1"/>
  <c r="K336" i="1"/>
  <c r="K335" i="1"/>
  <c r="K334" i="1"/>
  <c r="K333" i="1"/>
  <c r="K332" i="1"/>
  <c r="K330" i="1"/>
  <c r="K329" i="1"/>
  <c r="K328" i="1"/>
  <c r="K327" i="1"/>
  <c r="K326" i="1"/>
  <c r="K325" i="1"/>
  <c r="K324" i="1"/>
  <c r="K323" i="1"/>
  <c r="K322" i="1"/>
  <c r="K321" i="1"/>
  <c r="K319" i="1"/>
  <c r="K318" i="1"/>
  <c r="K317" i="1"/>
  <c r="K316" i="1"/>
  <c r="K315" i="1"/>
  <c r="K314" i="1"/>
  <c r="K313" i="1"/>
  <c r="K312" i="1"/>
  <c r="K311" i="1"/>
  <c r="K310" i="1"/>
  <c r="K308" i="1"/>
  <c r="K307" i="1"/>
  <c r="K306" i="1"/>
  <c r="K305" i="1"/>
  <c r="K304" i="1"/>
  <c r="K303" i="1"/>
  <c r="K302" i="1"/>
  <c r="K301" i="1"/>
  <c r="K300" i="1"/>
  <c r="K299" i="1"/>
  <c r="K297" i="1"/>
  <c r="K296" i="1"/>
  <c r="K295" i="1"/>
  <c r="K294" i="1"/>
  <c r="K293" i="1"/>
  <c r="K292" i="1"/>
  <c r="K291" i="1"/>
  <c r="K290" i="1"/>
  <c r="K289" i="1"/>
  <c r="K288" i="1"/>
  <c r="K286" i="1"/>
  <c r="K285" i="1"/>
  <c r="K284" i="1"/>
  <c r="K283" i="1"/>
  <c r="K282" i="1"/>
  <c r="K281" i="1"/>
  <c r="K280" i="1"/>
  <c r="K279" i="1"/>
  <c r="K278" i="1"/>
  <c r="K277" i="1"/>
  <c r="K275" i="1"/>
  <c r="K274" i="1"/>
  <c r="K273" i="1"/>
  <c r="K272" i="1"/>
  <c r="K271" i="1"/>
  <c r="K270" i="1"/>
  <c r="K269" i="1"/>
  <c r="K268" i="1"/>
  <c r="K267" i="1"/>
  <c r="K266" i="1"/>
  <c r="K264" i="1"/>
  <c r="K263" i="1"/>
  <c r="K262" i="1"/>
  <c r="K261" i="1"/>
  <c r="K260" i="1"/>
  <c r="K259" i="1"/>
  <c r="K258" i="1"/>
  <c r="K257" i="1"/>
  <c r="K256" i="1"/>
  <c r="K255" i="1"/>
  <c r="K253" i="1"/>
  <c r="K252" i="1"/>
  <c r="K251" i="1"/>
  <c r="K250" i="1"/>
  <c r="K249" i="1"/>
  <c r="K248" i="1"/>
  <c r="K247" i="1"/>
  <c r="K246" i="1"/>
  <c r="K245" i="1"/>
  <c r="K244" i="1"/>
  <c r="K242" i="1"/>
  <c r="K241" i="1"/>
  <c r="K240" i="1"/>
  <c r="K239" i="1"/>
  <c r="K238" i="1"/>
  <c r="K237" i="1"/>
  <c r="K236" i="1"/>
  <c r="K235" i="1"/>
  <c r="K234" i="1"/>
  <c r="K233" i="1"/>
  <c r="K230" i="1"/>
  <c r="K229" i="1"/>
  <c r="K228" i="1"/>
  <c r="K227" i="1"/>
  <c r="K226" i="1"/>
  <c r="K225" i="1"/>
  <c r="K224" i="1"/>
  <c r="K223" i="1"/>
  <c r="K222" i="1"/>
  <c r="K221" i="1"/>
  <c r="K219" i="1"/>
  <c r="K218" i="1"/>
  <c r="K217" i="1"/>
  <c r="K216" i="1"/>
  <c r="K215" i="1"/>
  <c r="K214" i="1"/>
  <c r="K213" i="1"/>
  <c r="K212" i="1"/>
  <c r="K211" i="1"/>
  <c r="K210" i="1"/>
  <c r="K208" i="1"/>
  <c r="K207" i="1"/>
  <c r="K206" i="1"/>
  <c r="K205" i="1"/>
  <c r="K204" i="1"/>
  <c r="K203" i="1"/>
  <c r="K202" i="1"/>
  <c r="K201" i="1"/>
  <c r="K200" i="1"/>
  <c r="K199" i="1"/>
  <c r="K197" i="1"/>
  <c r="K196" i="1"/>
  <c r="K195" i="1"/>
  <c r="K194" i="1"/>
  <c r="K193" i="1"/>
  <c r="K192" i="1"/>
  <c r="K191" i="1"/>
  <c r="K190" i="1"/>
  <c r="K189" i="1"/>
  <c r="K188" i="1"/>
  <c r="K186" i="1"/>
  <c r="K185" i="1"/>
  <c r="K184" i="1"/>
  <c r="K183" i="1"/>
  <c r="K182" i="1"/>
  <c r="K181" i="1"/>
  <c r="K180" i="1"/>
  <c r="K179" i="1"/>
  <c r="K178" i="1"/>
  <c r="K177" i="1"/>
  <c r="K175" i="1"/>
  <c r="K174" i="1"/>
  <c r="K173" i="1"/>
  <c r="K172" i="1"/>
  <c r="K171" i="1"/>
  <c r="K170" i="1"/>
  <c r="K169" i="1"/>
  <c r="K168" i="1"/>
  <c r="K167" i="1"/>
  <c r="K166" i="1"/>
  <c r="K164" i="1"/>
  <c r="K163" i="1"/>
  <c r="K162" i="1"/>
  <c r="K161" i="1"/>
  <c r="K160" i="1"/>
  <c r="K159" i="1"/>
  <c r="K158" i="1"/>
  <c r="K157" i="1"/>
  <c r="K156" i="1"/>
  <c r="K155" i="1"/>
  <c r="K153" i="1"/>
  <c r="K152" i="1"/>
  <c r="K151" i="1"/>
  <c r="K150" i="1"/>
  <c r="K149" i="1"/>
  <c r="K148" i="1"/>
  <c r="K147" i="1"/>
  <c r="K146" i="1"/>
  <c r="K145" i="1"/>
  <c r="K144" i="1"/>
  <c r="K142" i="1"/>
  <c r="K141" i="1"/>
  <c r="K140" i="1"/>
  <c r="K139" i="1"/>
  <c r="K138" i="1"/>
  <c r="K137" i="1"/>
  <c r="K136" i="1"/>
  <c r="K135" i="1"/>
  <c r="K134" i="1"/>
  <c r="K133" i="1"/>
  <c r="K131" i="1"/>
  <c r="K130" i="1"/>
  <c r="K129" i="1"/>
  <c r="K128" i="1"/>
  <c r="K127" i="1"/>
  <c r="K126" i="1"/>
  <c r="K125" i="1"/>
  <c r="K124" i="1"/>
  <c r="K123" i="1"/>
  <c r="K122" i="1"/>
  <c r="K119" i="1"/>
  <c r="K118" i="1"/>
  <c r="K117" i="1"/>
  <c r="K116" i="1"/>
  <c r="K115" i="1"/>
  <c r="K114" i="1"/>
  <c r="K113" i="1"/>
  <c r="K112" i="1"/>
  <c r="K111" i="1"/>
  <c r="K110" i="1"/>
  <c r="K108" i="1"/>
  <c r="K107" i="1"/>
  <c r="K106" i="1"/>
  <c r="K105" i="1"/>
  <c r="K104" i="1"/>
  <c r="K103" i="1"/>
  <c r="K102" i="1"/>
  <c r="K101" i="1"/>
  <c r="K100" i="1"/>
  <c r="K99" i="1"/>
  <c r="K97" i="1"/>
  <c r="K96" i="1"/>
  <c r="K95" i="1"/>
  <c r="K94" i="1"/>
  <c r="K93" i="1"/>
  <c r="K92" i="1"/>
  <c r="K91" i="1"/>
  <c r="K90" i="1"/>
  <c r="K89" i="1"/>
  <c r="K88" i="1"/>
  <c r="K86" i="1"/>
  <c r="K85" i="1"/>
  <c r="K84" i="1"/>
  <c r="K83" i="1"/>
  <c r="K82" i="1"/>
  <c r="K81" i="1"/>
  <c r="K80" i="1"/>
  <c r="K79" i="1"/>
  <c r="K78" i="1"/>
  <c r="K77" i="1"/>
  <c r="K75" i="1"/>
  <c r="K74" i="1"/>
  <c r="K73" i="1"/>
  <c r="K72" i="1"/>
  <c r="K71" i="1"/>
  <c r="K70" i="1"/>
  <c r="K69" i="1"/>
  <c r="K68" i="1"/>
  <c r="K67" i="1"/>
  <c r="K66" i="1"/>
  <c r="K64" i="1"/>
  <c r="K63" i="1"/>
  <c r="K62" i="1"/>
  <c r="K61" i="1"/>
  <c r="K60" i="1"/>
  <c r="K59" i="1"/>
  <c r="K58" i="1"/>
  <c r="K57" i="1"/>
  <c r="K56" i="1"/>
  <c r="K55" i="1"/>
  <c r="K53" i="1"/>
  <c r="K52" i="1"/>
  <c r="K51" i="1"/>
  <c r="K50" i="1"/>
  <c r="K49" i="1"/>
  <c r="K48" i="1"/>
  <c r="K47" i="1"/>
  <c r="K46" i="1"/>
  <c r="K45" i="1"/>
  <c r="K44" i="1"/>
  <c r="K42" i="1"/>
  <c r="K41" i="1"/>
  <c r="K40" i="1"/>
  <c r="K39" i="1"/>
  <c r="K38" i="1"/>
  <c r="K37" i="1"/>
  <c r="K36" i="1"/>
  <c r="K35" i="1"/>
  <c r="K34" i="1"/>
  <c r="K33" i="1"/>
  <c r="K31" i="1"/>
  <c r="K30" i="1"/>
  <c r="K29" i="1"/>
  <c r="K28" i="1"/>
  <c r="K27" i="1"/>
  <c r="K26" i="1"/>
  <c r="K25" i="1"/>
  <c r="K24" i="1"/>
  <c r="K23" i="1"/>
  <c r="K22" i="1"/>
  <c r="K20" i="1"/>
  <c r="K19" i="1"/>
  <c r="K18" i="1"/>
  <c r="K17" i="1"/>
  <c r="K16" i="1"/>
  <c r="K15" i="1"/>
  <c r="K14" i="1"/>
  <c r="K13" i="1"/>
  <c r="K12" i="1"/>
  <c r="K11" i="1"/>
  <c r="K2344" i="1"/>
  <c r="K2343" i="1"/>
  <c r="K2342" i="1"/>
  <c r="K2341" i="1"/>
  <c r="K2340" i="1"/>
  <c r="K2339" i="1"/>
  <c r="K2338" i="1"/>
  <c r="K2337" i="1"/>
  <c r="K2336" i="1"/>
  <c r="K2335" i="1"/>
  <c r="K2333" i="1"/>
  <c r="K2332" i="1"/>
  <c r="K2331" i="1"/>
  <c r="K2330" i="1"/>
  <c r="K2329" i="1"/>
  <c r="K2328" i="1"/>
  <c r="K2327" i="1"/>
  <c r="K2326" i="1"/>
  <c r="K2325" i="1"/>
  <c r="K2324" i="1"/>
  <c r="K2322" i="1"/>
  <c r="K2321" i="1"/>
  <c r="K2320" i="1"/>
  <c r="K2319" i="1"/>
  <c r="K2318" i="1"/>
  <c r="K2317" i="1"/>
  <c r="K2316" i="1"/>
  <c r="K2315" i="1"/>
  <c r="K2314" i="1"/>
  <c r="K2313" i="1"/>
  <c r="K2311" i="1"/>
  <c r="K2310" i="1"/>
  <c r="K2309" i="1"/>
  <c r="K2308" i="1"/>
  <c r="K2307" i="1"/>
  <c r="K2306" i="1"/>
  <c r="K2305" i="1"/>
  <c r="K2304" i="1"/>
  <c r="K2303" i="1"/>
  <c r="K2302" i="1"/>
  <c r="K2300" i="1"/>
  <c r="K2299" i="1"/>
  <c r="K2298" i="1"/>
  <c r="K2297" i="1"/>
  <c r="K2296" i="1"/>
  <c r="K2295" i="1"/>
  <c r="K2294" i="1"/>
  <c r="K2293" i="1"/>
  <c r="K2292" i="1"/>
  <c r="K2291" i="1"/>
  <c r="K2289" i="1"/>
  <c r="K2288" i="1"/>
  <c r="K2287" i="1"/>
  <c r="K2286" i="1"/>
  <c r="K2285" i="1"/>
  <c r="K2284" i="1"/>
  <c r="K2283" i="1"/>
  <c r="K2282" i="1"/>
  <c r="K2281" i="1"/>
  <c r="K2280" i="1"/>
  <c r="K2278" i="1"/>
  <c r="K2277" i="1"/>
  <c r="K2276" i="1"/>
  <c r="K2275" i="1"/>
  <c r="K2274" i="1"/>
  <c r="K2273" i="1"/>
  <c r="K2272" i="1"/>
  <c r="K2271" i="1"/>
  <c r="K2270" i="1"/>
  <c r="K2269" i="1"/>
  <c r="K2267" i="1"/>
  <c r="K2266" i="1"/>
  <c r="K2265" i="1"/>
  <c r="K2264" i="1"/>
  <c r="K2263" i="1"/>
  <c r="K2262" i="1"/>
  <c r="K2261" i="1"/>
  <c r="K2260" i="1"/>
  <c r="K2259" i="1"/>
  <c r="K2258" i="1"/>
  <c r="K2256" i="1"/>
  <c r="K2255" i="1"/>
  <c r="K2254" i="1"/>
  <c r="K2253" i="1"/>
  <c r="K2252" i="1"/>
  <c r="K2251" i="1"/>
  <c r="K2250" i="1"/>
  <c r="K2249" i="1"/>
  <c r="K2248" i="1"/>
  <c r="K2247" i="1"/>
  <c r="K2245" i="1"/>
  <c r="K2244" i="1"/>
  <c r="K2243" i="1"/>
  <c r="K2242" i="1"/>
  <c r="K2241" i="1"/>
  <c r="K2240" i="1"/>
  <c r="K2239" i="1"/>
  <c r="K2238" i="1"/>
  <c r="K2237" i="1"/>
  <c r="K2236" i="1"/>
  <c r="K2233" i="1"/>
  <c r="K2232" i="1"/>
  <c r="K2231" i="1"/>
  <c r="K2230" i="1"/>
  <c r="K2229" i="1"/>
  <c r="K2228" i="1"/>
  <c r="K2227" i="1"/>
  <c r="K2226" i="1"/>
  <c r="K2225" i="1"/>
  <c r="K2224" i="1"/>
  <c r="K2222" i="1"/>
  <c r="K2221" i="1"/>
  <c r="K2220" i="1"/>
  <c r="K2219" i="1"/>
  <c r="K2218" i="1"/>
  <c r="K2217" i="1"/>
  <c r="K2216" i="1"/>
  <c r="K2215" i="1"/>
  <c r="K2214" i="1"/>
  <c r="K2213" i="1"/>
  <c r="K2211" i="1"/>
  <c r="K2210" i="1"/>
  <c r="K2209" i="1"/>
  <c r="K2208" i="1"/>
  <c r="K2207" i="1"/>
  <c r="K2206" i="1"/>
  <c r="K2205" i="1"/>
  <c r="K2204" i="1"/>
  <c r="K2203" i="1"/>
  <c r="K2202" i="1"/>
  <c r="K2200" i="1"/>
  <c r="K2199" i="1"/>
  <c r="K2198" i="1"/>
  <c r="K2197" i="1"/>
  <c r="K2196" i="1"/>
  <c r="K2195" i="1"/>
  <c r="K2194" i="1"/>
  <c r="K2193" i="1"/>
  <c r="K2192" i="1"/>
  <c r="K2191" i="1"/>
  <c r="K2189" i="1"/>
  <c r="K2188" i="1"/>
  <c r="K2187" i="1"/>
  <c r="K2186" i="1"/>
  <c r="K2185" i="1"/>
  <c r="K2184" i="1"/>
  <c r="K2183" i="1"/>
  <c r="K2182" i="1"/>
  <c r="K2181" i="1"/>
  <c r="K2180" i="1"/>
  <c r="K2178" i="1"/>
  <c r="K2177" i="1"/>
  <c r="K2176" i="1"/>
  <c r="K2175" i="1"/>
  <c r="K2174" i="1"/>
  <c r="K2173" i="1"/>
  <c r="K2172" i="1"/>
  <c r="K2171" i="1"/>
  <c r="K2170" i="1"/>
  <c r="K2169" i="1"/>
  <c r="K2167" i="1"/>
  <c r="K2166" i="1"/>
  <c r="K2165" i="1"/>
  <c r="K2164" i="1"/>
  <c r="K2163" i="1"/>
  <c r="K2162" i="1"/>
  <c r="K2161" i="1"/>
  <c r="K2160" i="1"/>
  <c r="K2159" i="1"/>
  <c r="K2158" i="1"/>
  <c r="K2156" i="1"/>
  <c r="K2155" i="1"/>
  <c r="K2154" i="1"/>
  <c r="K2153" i="1"/>
  <c r="K2152" i="1"/>
  <c r="K2151" i="1"/>
  <c r="K2150" i="1"/>
  <c r="K2149" i="1"/>
  <c r="K2148" i="1"/>
  <c r="K2147" i="1"/>
  <c r="K2145" i="1"/>
  <c r="K2144" i="1"/>
  <c r="K2143" i="1"/>
  <c r="K2142" i="1"/>
  <c r="K2141" i="1"/>
  <c r="K2140" i="1"/>
  <c r="K2139" i="1"/>
  <c r="K2138" i="1"/>
  <c r="K2137" i="1"/>
  <c r="K2136" i="1"/>
  <c r="K2134" i="1"/>
  <c r="K2133" i="1"/>
  <c r="K2132" i="1"/>
  <c r="K2131" i="1"/>
  <c r="K2130" i="1"/>
  <c r="K2129" i="1"/>
  <c r="K2128" i="1"/>
  <c r="K2127" i="1"/>
  <c r="K2126" i="1"/>
  <c r="K2125" i="1"/>
  <c r="K2122" i="1"/>
  <c r="K2121" i="1"/>
  <c r="K2120" i="1"/>
  <c r="K2119" i="1"/>
  <c r="K2118" i="1"/>
  <c r="K2117" i="1"/>
  <c r="K2116" i="1"/>
  <c r="K2115" i="1"/>
  <c r="K2114" i="1"/>
  <c r="K2113" i="1"/>
  <c r="K2111" i="1"/>
  <c r="K2110" i="1"/>
  <c r="K2109" i="1"/>
  <c r="K2108" i="1"/>
  <c r="K2107" i="1"/>
  <c r="K2106" i="1"/>
  <c r="K2105" i="1"/>
  <c r="K2104" i="1"/>
  <c r="K2103" i="1"/>
  <c r="K2102" i="1"/>
  <c r="K2100" i="1"/>
  <c r="K2099" i="1"/>
  <c r="K2098" i="1"/>
  <c r="K2097" i="1"/>
  <c r="K2096" i="1"/>
  <c r="K2095" i="1"/>
  <c r="K2094" i="1"/>
  <c r="K2093" i="1"/>
  <c r="K2092" i="1"/>
  <c r="K2091" i="1"/>
  <c r="K2089" i="1"/>
  <c r="K2088" i="1"/>
  <c r="K2087" i="1"/>
  <c r="K2086" i="1"/>
  <c r="K2085" i="1"/>
  <c r="K2084" i="1"/>
  <c r="K2083" i="1"/>
  <c r="K2082" i="1"/>
  <c r="K2081" i="1"/>
  <c r="K2080" i="1"/>
  <c r="K2078" i="1"/>
  <c r="K2077" i="1"/>
  <c r="K2076" i="1"/>
  <c r="K2075" i="1"/>
  <c r="K2074" i="1"/>
  <c r="K2073" i="1"/>
  <c r="K2072" i="1"/>
  <c r="K2071" i="1"/>
  <c r="K2070" i="1"/>
  <c r="K2069" i="1"/>
  <c r="K2067" i="1"/>
  <c r="K2066" i="1"/>
  <c r="K2065" i="1"/>
  <c r="K2064" i="1"/>
  <c r="K2063" i="1"/>
  <c r="K2062" i="1"/>
  <c r="K2061" i="1"/>
  <c r="K2060" i="1"/>
  <c r="K2059" i="1"/>
  <c r="K2058" i="1"/>
  <c r="K2056" i="1"/>
  <c r="K2055" i="1"/>
  <c r="K2054" i="1"/>
  <c r="K2053" i="1"/>
  <c r="K2052" i="1"/>
  <c r="K2051" i="1"/>
  <c r="K2050" i="1"/>
  <c r="K2049" i="1"/>
  <c r="K2048" i="1"/>
  <c r="K2047" i="1"/>
  <c r="K2045" i="1"/>
  <c r="K2044" i="1"/>
  <c r="K2043" i="1"/>
  <c r="K2042" i="1"/>
  <c r="K2041" i="1"/>
  <c r="K2040" i="1"/>
  <c r="K2039" i="1"/>
  <c r="K2038" i="1"/>
  <c r="K2037" i="1"/>
  <c r="K2036" i="1"/>
  <c r="K2034" i="1"/>
  <c r="K2033" i="1"/>
  <c r="K2032" i="1"/>
  <c r="K2031" i="1"/>
  <c r="K2030" i="1"/>
  <c r="K2029" i="1"/>
  <c r="K2028" i="1"/>
  <c r="K2027" i="1"/>
  <c r="K2026" i="1"/>
  <c r="K2025" i="1"/>
  <c r="K2023" i="1"/>
  <c r="K2022" i="1"/>
  <c r="K2021" i="1"/>
  <c r="K2020" i="1"/>
  <c r="K2019" i="1"/>
  <c r="K2018" i="1"/>
  <c r="K2017" i="1"/>
  <c r="K2016" i="1"/>
  <c r="K2015" i="1"/>
  <c r="K2014" i="1"/>
  <c r="K2011" i="1"/>
  <c r="K2010" i="1"/>
  <c r="K2009" i="1"/>
  <c r="K2008" i="1"/>
  <c r="K2007" i="1"/>
  <c r="K2006" i="1"/>
  <c r="K2005" i="1"/>
  <c r="K2004" i="1"/>
  <c r="K2003" i="1"/>
  <c r="K2002" i="1"/>
  <c r="K2000" i="1"/>
  <c r="K1999" i="1"/>
  <c r="K1998" i="1"/>
  <c r="K1997" i="1"/>
  <c r="K1996" i="1"/>
  <c r="K1995" i="1"/>
  <c r="K1994" i="1"/>
  <c r="K1993" i="1"/>
  <c r="K1992" i="1"/>
  <c r="K1991" i="1"/>
  <c r="K1989" i="1"/>
  <c r="K1988" i="1"/>
  <c r="K1987" i="1"/>
  <c r="K1986" i="1"/>
  <c r="K1985" i="1"/>
  <c r="K1984" i="1"/>
  <c r="K1983" i="1"/>
  <c r="K1982" i="1"/>
  <c r="K1981" i="1"/>
  <c r="K1980" i="1"/>
  <c r="K1978" i="1"/>
  <c r="K1977" i="1"/>
  <c r="K1976" i="1"/>
  <c r="K1975" i="1"/>
  <c r="K1974" i="1"/>
  <c r="K1973" i="1"/>
  <c r="K1972" i="1"/>
  <c r="K1971" i="1"/>
  <c r="K1970" i="1"/>
  <c r="K1969" i="1"/>
  <c r="K1967" i="1"/>
  <c r="K1966" i="1"/>
  <c r="K1965" i="1"/>
  <c r="K1964" i="1"/>
  <c r="K1963" i="1"/>
  <c r="K1962" i="1"/>
  <c r="K1961" i="1"/>
  <c r="K1960" i="1"/>
  <c r="K1959" i="1"/>
  <c r="K1958" i="1"/>
  <c r="K1956" i="1"/>
  <c r="K1955" i="1"/>
  <c r="K1954" i="1"/>
  <c r="K1953" i="1"/>
  <c r="K1952" i="1"/>
  <c r="K1951" i="1"/>
  <c r="K1950" i="1"/>
  <c r="K1949" i="1"/>
  <c r="K1948" i="1"/>
  <c r="K1947" i="1"/>
  <c r="K1945" i="1"/>
  <c r="K1944" i="1"/>
  <c r="K1943" i="1"/>
  <c r="K1942" i="1"/>
  <c r="K1941" i="1"/>
  <c r="K1940" i="1"/>
  <c r="K1939" i="1"/>
  <c r="K1938" i="1"/>
  <c r="K1937" i="1"/>
  <c r="K1936" i="1"/>
  <c r="K1934" i="1"/>
  <c r="K1933" i="1"/>
  <c r="K1932" i="1"/>
  <c r="K1931" i="1"/>
  <c r="K1930" i="1"/>
  <c r="K1929" i="1"/>
  <c r="K1928" i="1"/>
  <c r="K1927" i="1"/>
  <c r="K1926" i="1"/>
  <c r="K1925" i="1"/>
  <c r="K1923" i="1"/>
  <c r="K1922" i="1"/>
  <c r="K1921" i="1"/>
  <c r="K1920" i="1"/>
  <c r="K1919" i="1"/>
  <c r="K1918" i="1"/>
  <c r="K1917" i="1"/>
  <c r="K1916" i="1"/>
  <c r="K1915" i="1"/>
  <c r="K1914" i="1"/>
  <c r="K1912" i="1"/>
  <c r="K1911" i="1"/>
  <c r="K1910" i="1"/>
  <c r="K1909" i="1"/>
  <c r="K1908" i="1"/>
  <c r="K1907" i="1"/>
  <c r="K1906" i="1"/>
  <c r="K1905" i="1"/>
  <c r="K1904" i="1"/>
  <c r="K1903" i="1"/>
  <c r="K1900" i="1"/>
  <c r="K1899" i="1"/>
  <c r="K1898" i="1"/>
  <c r="K1897" i="1"/>
  <c r="K1896" i="1"/>
  <c r="K1895" i="1"/>
  <c r="K1894" i="1"/>
  <c r="K1893" i="1"/>
  <c r="K1892" i="1"/>
  <c r="K1891" i="1"/>
  <c r="K1889" i="1"/>
  <c r="K1888" i="1"/>
  <c r="K1887" i="1"/>
  <c r="K1886" i="1"/>
  <c r="K1885" i="1"/>
  <c r="K1884" i="1"/>
  <c r="K1883" i="1"/>
  <c r="K1882" i="1"/>
  <c r="K1881" i="1"/>
  <c r="K1880" i="1"/>
  <c r="K1878" i="1"/>
  <c r="K1877" i="1"/>
  <c r="K1876" i="1"/>
  <c r="K1875" i="1"/>
  <c r="K1874" i="1"/>
  <c r="K1873" i="1"/>
  <c r="K1872" i="1"/>
  <c r="K1871" i="1"/>
  <c r="K1870" i="1"/>
  <c r="K1869" i="1"/>
  <c r="K1867" i="1"/>
  <c r="K1866" i="1"/>
  <c r="K1865" i="1"/>
  <c r="K1864" i="1"/>
  <c r="K1863" i="1"/>
  <c r="K1862" i="1"/>
  <c r="K1861" i="1"/>
  <c r="K1860" i="1"/>
  <c r="K1859" i="1"/>
  <c r="K1858" i="1"/>
  <c r="K1856" i="1"/>
  <c r="K1855" i="1"/>
  <c r="K1854" i="1"/>
  <c r="K1853" i="1"/>
  <c r="K1852" i="1"/>
  <c r="K1851" i="1"/>
  <c r="K1850" i="1"/>
  <c r="K1849" i="1"/>
  <c r="K1848" i="1"/>
  <c r="K1847" i="1"/>
  <c r="K1845" i="1"/>
  <c r="K1844" i="1"/>
  <c r="K1843" i="1"/>
  <c r="K1842" i="1"/>
  <c r="K1841" i="1"/>
  <c r="K1840" i="1"/>
  <c r="K1839" i="1"/>
  <c r="K1838" i="1"/>
  <c r="K1837" i="1"/>
  <c r="K1836" i="1"/>
  <c r="K1834" i="1"/>
  <c r="K1833" i="1"/>
  <c r="K1832" i="1"/>
  <c r="K1831" i="1"/>
  <c r="K1830" i="1"/>
  <c r="K1829" i="1"/>
  <c r="K1828" i="1"/>
  <c r="K1827" i="1"/>
  <c r="K1826" i="1"/>
  <c r="K1825" i="1"/>
  <c r="K1823" i="1"/>
  <c r="K1822" i="1"/>
  <c r="K1821" i="1"/>
  <c r="K1820" i="1"/>
  <c r="K1819" i="1"/>
  <c r="K1818" i="1"/>
  <c r="K1817" i="1"/>
  <c r="K1816" i="1"/>
  <c r="K1815" i="1"/>
  <c r="K1814" i="1"/>
  <c r="K1812" i="1"/>
  <c r="K1811" i="1"/>
  <c r="K1810" i="1"/>
  <c r="K1809" i="1"/>
  <c r="K1808" i="1"/>
  <c r="K1807" i="1"/>
  <c r="K1806" i="1"/>
  <c r="K1805" i="1"/>
  <c r="K1804" i="1"/>
  <c r="K1803" i="1"/>
  <c r="K1801" i="1"/>
  <c r="K1800" i="1"/>
  <c r="K1799" i="1"/>
  <c r="K1798" i="1"/>
  <c r="K1797" i="1"/>
  <c r="K1796" i="1"/>
  <c r="K1795" i="1"/>
  <c r="K1794" i="1"/>
  <c r="K1793" i="1"/>
  <c r="K1792" i="1"/>
  <c r="K1789" i="1"/>
  <c r="K1788" i="1"/>
  <c r="K1787" i="1"/>
  <c r="K1786" i="1"/>
  <c r="K1785" i="1"/>
  <c r="K1784" i="1"/>
  <c r="K1783" i="1"/>
  <c r="K1782" i="1"/>
  <c r="K1781" i="1"/>
  <c r="K1780" i="1"/>
  <c r="K1778" i="1"/>
  <c r="K1777" i="1"/>
  <c r="K1776" i="1"/>
  <c r="K1775" i="1"/>
  <c r="K1774" i="1"/>
  <c r="K1773" i="1"/>
  <c r="K1772" i="1"/>
  <c r="K1771" i="1"/>
  <c r="K1770" i="1"/>
  <c r="K1769" i="1"/>
  <c r="K1767" i="1"/>
  <c r="K1766" i="1"/>
  <c r="K1765" i="1"/>
  <c r="K1764" i="1"/>
  <c r="K1763" i="1"/>
  <c r="K1762" i="1"/>
  <c r="K1761" i="1"/>
  <c r="K1760" i="1"/>
  <c r="K1759" i="1"/>
  <c r="K1758" i="1"/>
  <c r="K1756" i="1"/>
  <c r="K1755" i="1"/>
  <c r="K1754" i="1"/>
  <c r="K1753" i="1"/>
  <c r="K1752" i="1"/>
  <c r="K1751" i="1"/>
  <c r="K1750" i="1"/>
  <c r="K1749" i="1"/>
  <c r="K1748" i="1"/>
  <c r="K1747" i="1"/>
  <c r="K1745" i="1"/>
  <c r="K1744" i="1"/>
  <c r="K1743" i="1"/>
  <c r="K1742" i="1"/>
  <c r="K1741" i="1"/>
  <c r="K1740" i="1"/>
  <c r="K1739" i="1"/>
  <c r="K1738" i="1"/>
  <c r="K1737" i="1"/>
  <c r="K1736" i="1"/>
  <c r="K1734" i="1"/>
  <c r="K1733" i="1"/>
  <c r="K1732" i="1"/>
  <c r="K1731" i="1"/>
  <c r="K1730" i="1"/>
  <c r="K1729" i="1"/>
  <c r="K1728" i="1"/>
  <c r="K1727" i="1"/>
  <c r="K1726" i="1"/>
  <c r="K1725" i="1"/>
  <c r="K1723" i="1"/>
  <c r="K1722" i="1"/>
  <c r="K1721" i="1"/>
  <c r="K1720" i="1"/>
  <c r="K1719" i="1"/>
  <c r="K1718" i="1"/>
  <c r="K1717" i="1"/>
  <c r="K1716" i="1"/>
  <c r="K1715" i="1"/>
  <c r="K1714" i="1"/>
  <c r="K1712" i="1"/>
  <c r="K1711" i="1"/>
  <c r="K1710" i="1"/>
  <c r="K1709" i="1"/>
  <c r="K1708" i="1"/>
  <c r="K1707" i="1"/>
  <c r="K1706" i="1"/>
  <c r="K1705" i="1"/>
  <c r="K1704" i="1"/>
  <c r="K1703" i="1"/>
  <c r="K1701" i="1"/>
  <c r="K1700" i="1"/>
  <c r="K1699" i="1"/>
  <c r="K1698" i="1"/>
  <c r="K1697" i="1"/>
  <c r="K1696" i="1"/>
  <c r="K1695" i="1"/>
  <c r="K1694" i="1"/>
  <c r="K1693" i="1"/>
  <c r="K1692" i="1"/>
  <c r="K1690" i="1"/>
  <c r="K1689" i="1"/>
  <c r="K1688" i="1"/>
  <c r="K1687" i="1"/>
  <c r="K1686" i="1"/>
  <c r="K1685" i="1"/>
  <c r="K1684" i="1"/>
  <c r="K1683" i="1"/>
  <c r="K1682" i="1"/>
  <c r="K1681" i="1"/>
  <c r="K1678" i="1"/>
  <c r="K1677" i="1"/>
  <c r="K1676" i="1"/>
  <c r="K1675" i="1"/>
  <c r="K1674" i="1"/>
  <c r="K1673" i="1"/>
  <c r="K1672" i="1"/>
  <c r="K1671" i="1"/>
  <c r="K1670" i="1"/>
  <c r="K1669" i="1"/>
  <c r="K1667" i="1"/>
  <c r="K1666" i="1"/>
  <c r="K1665" i="1"/>
  <c r="K1664" i="1"/>
  <c r="K1663" i="1"/>
  <c r="K1662" i="1"/>
  <c r="K1661" i="1"/>
  <c r="K1660" i="1"/>
  <c r="K1659" i="1"/>
  <c r="K1658" i="1"/>
  <c r="K1656" i="1"/>
  <c r="K1655" i="1"/>
  <c r="K1654" i="1"/>
  <c r="K1653" i="1"/>
  <c r="K1652" i="1"/>
  <c r="K1651" i="1"/>
  <c r="K1650" i="1"/>
  <c r="K1649" i="1"/>
  <c r="K1648" i="1"/>
  <c r="K1647" i="1"/>
  <c r="K1645" i="1"/>
  <c r="K1644" i="1"/>
  <c r="K1643" i="1"/>
  <c r="K1642" i="1"/>
  <c r="K1641" i="1"/>
  <c r="K1640" i="1"/>
  <c r="K1639" i="1"/>
  <c r="K1638" i="1"/>
  <c r="K1637" i="1"/>
  <c r="K1636" i="1"/>
  <c r="K1634" i="1"/>
  <c r="K1633" i="1"/>
  <c r="K1632" i="1"/>
  <c r="K1631" i="1"/>
  <c r="K1630" i="1"/>
  <c r="K1629" i="1"/>
  <c r="K1628" i="1"/>
  <c r="K1627" i="1"/>
  <c r="K1626" i="1"/>
  <c r="K1625" i="1"/>
  <c r="K1623" i="1"/>
  <c r="K1622" i="1"/>
  <c r="K1621" i="1"/>
  <c r="K1620" i="1"/>
  <c r="K1619" i="1"/>
  <c r="K1617" i="1"/>
  <c r="K1616" i="1"/>
  <c r="K1615" i="1"/>
  <c r="K1614" i="1"/>
  <c r="K1613" i="1"/>
  <c r="K1611" i="1"/>
  <c r="K1610" i="1"/>
  <c r="K1609" i="1"/>
  <c r="K1608" i="1"/>
  <c r="K1607" i="1"/>
  <c r="K1606" i="1"/>
  <c r="K1605" i="1"/>
  <c r="K1604" i="1"/>
  <c r="K1603" i="1"/>
  <c r="K1602" i="1"/>
  <c r="K1600" i="1"/>
  <c r="K1599" i="1"/>
  <c r="K1598" i="1"/>
  <c r="K1597" i="1"/>
  <c r="K1596" i="1"/>
  <c r="K1595" i="1"/>
  <c r="K1594" i="1"/>
  <c r="K1593" i="1"/>
  <c r="K1592" i="1"/>
  <c r="K1591" i="1"/>
  <c r="K1589" i="1"/>
  <c r="K1588" i="1"/>
  <c r="K1587" i="1"/>
  <c r="K1586" i="1"/>
  <c r="K1585" i="1"/>
  <c r="K1584" i="1"/>
  <c r="K1583" i="1"/>
  <c r="K1582" i="1"/>
  <c r="K1581" i="1"/>
  <c r="K1580" i="1"/>
  <c r="K1578" i="1"/>
  <c r="K1577" i="1"/>
  <c r="K1576" i="1"/>
  <c r="K1575" i="1"/>
  <c r="K1574" i="1"/>
  <c r="K1573" i="1"/>
  <c r="K1572" i="1"/>
  <c r="K1571" i="1"/>
  <c r="K1570" i="1"/>
  <c r="K1569" i="1"/>
  <c r="K1566" i="1"/>
  <c r="K1565" i="1"/>
  <c r="K1564" i="1"/>
  <c r="K1563" i="1"/>
  <c r="K1562" i="1"/>
  <c r="K1561" i="1"/>
  <c r="K1560" i="1"/>
  <c r="K1559" i="1"/>
  <c r="K1558" i="1"/>
  <c r="K1557" i="1"/>
  <c r="K1555" i="1"/>
  <c r="K1554" i="1"/>
  <c r="K1553" i="1"/>
  <c r="K1552" i="1"/>
  <c r="K1551" i="1"/>
  <c r="K1550" i="1"/>
  <c r="K1549" i="1"/>
  <c r="K1548" i="1"/>
  <c r="K1547" i="1"/>
  <c r="K1546" i="1"/>
  <c r="K1544" i="1"/>
  <c r="K1543" i="1"/>
  <c r="K1542" i="1"/>
  <c r="K1541" i="1"/>
  <c r="K1540" i="1"/>
  <c r="K1539" i="1"/>
  <c r="K1538" i="1"/>
  <c r="K1537" i="1"/>
  <c r="K1536" i="1"/>
  <c r="K1535" i="1"/>
  <c r="K1533" i="1"/>
  <c r="K1532" i="1"/>
  <c r="K1531" i="1"/>
  <c r="K1530" i="1"/>
  <c r="K1529" i="1"/>
  <c r="K1528" i="1"/>
  <c r="K1527" i="1"/>
  <c r="K1526" i="1"/>
  <c r="K1525" i="1"/>
  <c r="K1524" i="1"/>
  <c r="K1522" i="1"/>
  <c r="K1521" i="1"/>
  <c r="K1520" i="1"/>
  <c r="K1519" i="1"/>
  <c r="K1518" i="1"/>
  <c r="K1517" i="1"/>
  <c r="K1516" i="1"/>
  <c r="K1515" i="1"/>
  <c r="K1514" i="1"/>
  <c r="K1513" i="1"/>
  <c r="K1511" i="1"/>
  <c r="K1510" i="1"/>
  <c r="K1509" i="1"/>
  <c r="K1508" i="1"/>
  <c r="K1507" i="1"/>
  <c r="K1505" i="1"/>
  <c r="K1504" i="1"/>
  <c r="K1503" i="1"/>
  <c r="K1502" i="1"/>
  <c r="K1501" i="1"/>
  <c r="K1499" i="1"/>
  <c r="K1498" i="1"/>
  <c r="K1497" i="1"/>
  <c r="K1496" i="1"/>
  <c r="K1495" i="1"/>
  <c r="K1494" i="1"/>
  <c r="K1487" i="1"/>
  <c r="K1476" i="1"/>
  <c r="K1465" i="1"/>
  <c r="K1454" i="1"/>
  <c r="K1442" i="1"/>
  <c r="K1431" i="1"/>
  <c r="K1420" i="1"/>
  <c r="K1409" i="1"/>
  <c r="K1398" i="1"/>
  <c r="K1387" i="1"/>
  <c r="K1376" i="1"/>
  <c r="K1365" i="1"/>
  <c r="K1354" i="1"/>
  <c r="K1343" i="1"/>
  <c r="K1331" i="1"/>
  <c r="K1320" i="1"/>
  <c r="K1309" i="1"/>
  <c r="K1298" i="1"/>
  <c r="K1287" i="1"/>
  <c r="K1276" i="1"/>
  <c r="K1265" i="1"/>
  <c r="K1254" i="1"/>
  <c r="K1243" i="1"/>
  <c r="K1232" i="1"/>
  <c r="K1220" i="1"/>
  <c r="K1209" i="1"/>
  <c r="K1198" i="1"/>
  <c r="K1187" i="1"/>
  <c r="K1176" i="1"/>
  <c r="K1165" i="1"/>
  <c r="K1154" i="1"/>
  <c r="K1143" i="1"/>
  <c r="K1132" i="1"/>
  <c r="K1121" i="1"/>
  <c r="K1108" i="1"/>
  <c r="K1097" i="1"/>
  <c r="K1086" i="1"/>
  <c r="K1075" i="1"/>
  <c r="K1064" i="1"/>
  <c r="K1053" i="1"/>
  <c r="K1042" i="1"/>
  <c r="K1031" i="1"/>
  <c r="K1020" i="1"/>
  <c r="K1009" i="1"/>
  <c r="K997" i="1"/>
  <c r="K986" i="1"/>
  <c r="K975" i="1"/>
  <c r="K964" i="1"/>
  <c r="K953" i="1"/>
  <c r="K942" i="1"/>
  <c r="K931" i="1"/>
  <c r="K920" i="1"/>
  <c r="K909" i="1"/>
  <c r="K898" i="1"/>
  <c r="K886" i="1"/>
  <c r="K875" i="1"/>
  <c r="K864" i="1"/>
  <c r="K853" i="1"/>
  <c r="K842" i="1"/>
  <c r="K831" i="1"/>
  <c r="K820" i="1"/>
  <c r="K809" i="1"/>
  <c r="K798" i="1"/>
  <c r="K787" i="1"/>
  <c r="K775" i="1"/>
  <c r="K764" i="1"/>
  <c r="K753" i="1"/>
  <c r="K742" i="1"/>
  <c r="K731" i="1"/>
  <c r="K720" i="1"/>
  <c r="K709" i="1"/>
  <c r="K698" i="1"/>
  <c r="K687" i="1"/>
  <c r="K676" i="1"/>
  <c r="K664" i="1"/>
  <c r="K653" i="1"/>
  <c r="K642" i="1"/>
  <c r="K631" i="1"/>
  <c r="K620" i="1"/>
  <c r="K609" i="1"/>
  <c r="K598" i="1"/>
  <c r="K587" i="1"/>
  <c r="K576" i="1"/>
  <c r="K565" i="1"/>
  <c r="K553" i="1"/>
  <c r="K542" i="1"/>
  <c r="K531" i="1"/>
  <c r="K520" i="1"/>
  <c r="K509" i="1"/>
  <c r="K498" i="1"/>
  <c r="K487" i="1"/>
  <c r="K476" i="1"/>
  <c r="K465" i="1"/>
  <c r="K454" i="1"/>
  <c r="K442" i="1"/>
  <c r="K431" i="1"/>
  <c r="K420" i="1"/>
  <c r="K409" i="1"/>
  <c r="K398" i="1"/>
  <c r="K387" i="1"/>
  <c r="K376" i="1"/>
  <c r="K365" i="1"/>
  <c r="K354" i="1"/>
  <c r="K343" i="1"/>
  <c r="K331" i="1"/>
  <c r="K320" i="1"/>
  <c r="K309" i="1"/>
  <c r="K298" i="1"/>
  <c r="K287" i="1"/>
  <c r="K276" i="1"/>
  <c r="K265" i="1"/>
  <c r="K254" i="1"/>
  <c r="K243" i="1"/>
  <c r="K232" i="1"/>
  <c r="K220" i="1"/>
  <c r="K209" i="1"/>
  <c r="K198" i="1"/>
  <c r="K187" i="1"/>
  <c r="K176" i="1"/>
  <c r="K165" i="1"/>
  <c r="K154" i="1"/>
  <c r="K143" i="1"/>
  <c r="K132" i="1"/>
  <c r="K121" i="1"/>
  <c r="K109" i="1"/>
  <c r="K98" i="1"/>
  <c r="K87" i="1"/>
  <c r="K76" i="1"/>
  <c r="K65" i="1"/>
  <c r="K54" i="1"/>
  <c r="K43" i="1"/>
  <c r="K32" i="1"/>
  <c r="K21" i="1"/>
  <c r="K10" i="1"/>
  <c r="K2334" i="1"/>
  <c r="K2323" i="1"/>
  <c r="K2312" i="1"/>
  <c r="K2301" i="1"/>
  <c r="K2290" i="1"/>
  <c r="K2279" i="1"/>
  <c r="K2268" i="1"/>
  <c r="K2257" i="1"/>
  <c r="K2246" i="1"/>
  <c r="K2235" i="1"/>
  <c r="K2223" i="1"/>
  <c r="K2212" i="1"/>
  <c r="K2201" i="1"/>
  <c r="K2190" i="1"/>
  <c r="K2179" i="1"/>
  <c r="K2168" i="1"/>
  <c r="K2157" i="1"/>
  <c r="K2146" i="1"/>
  <c r="K2135" i="1"/>
  <c r="K2124" i="1"/>
  <c r="K2112" i="1"/>
  <c r="K2101" i="1"/>
  <c r="K2090" i="1"/>
  <c r="K2079" i="1"/>
  <c r="K2068" i="1"/>
  <c r="K2057" i="1"/>
  <c r="K2046" i="1"/>
  <c r="K2035" i="1"/>
  <c r="K2024" i="1"/>
  <c r="K2013" i="1"/>
  <c r="K2001" i="1"/>
  <c r="K1990" i="1"/>
  <c r="K1979" i="1"/>
  <c r="K1968" i="1"/>
  <c r="K1957" i="1"/>
  <c r="K1946" i="1"/>
  <c r="K1935" i="1"/>
  <c r="K1924" i="1"/>
  <c r="K1913" i="1"/>
  <c r="K1902" i="1"/>
  <c r="K1890" i="1"/>
  <c r="K1879" i="1"/>
  <c r="K1868" i="1"/>
  <c r="K1857" i="1"/>
  <c r="K1846" i="1"/>
  <c r="K1835" i="1"/>
  <c r="K1824" i="1"/>
  <c r="K1813" i="1"/>
  <c r="K1802" i="1"/>
  <c r="K1791" i="1"/>
  <c r="K1779" i="1"/>
  <c r="K1768" i="1"/>
  <c r="K1757" i="1"/>
  <c r="K1746" i="1"/>
  <c r="K1735" i="1"/>
  <c r="K1724" i="1"/>
  <c r="K1713" i="1"/>
  <c r="K1702" i="1"/>
  <c r="K1691" i="1"/>
  <c r="K1680" i="1"/>
  <c r="K1668" i="1"/>
  <c r="K1657" i="1"/>
  <c r="K1646" i="1"/>
  <c r="K1635" i="1"/>
  <c r="K1624" i="1"/>
  <c r="K1612" i="1"/>
  <c r="K1601" i="1"/>
  <c r="K1590" i="1"/>
  <c r="K1579" i="1"/>
  <c r="K1568" i="1"/>
  <c r="K1556" i="1"/>
  <c r="K1545" i="1"/>
  <c r="K1534" i="1"/>
  <c r="K1523" i="1"/>
  <c r="K1512" i="1"/>
  <c r="K1500" i="1"/>
  <c r="K1453" i="1"/>
  <c r="K1342" i="1"/>
  <c r="K1231" i="1"/>
  <c r="K1120" i="1"/>
  <c r="K1008" i="1"/>
  <c r="K897" i="1"/>
  <c r="K786" i="1"/>
  <c r="K675" i="1"/>
  <c r="K564" i="1"/>
  <c r="K453" i="1"/>
  <c r="K342" i="1"/>
  <c r="K231" i="1"/>
  <c r="K120" i="1"/>
  <c r="K9" i="1"/>
  <c r="K2234" i="1"/>
  <c r="K2123" i="1"/>
  <c r="K2012" i="1"/>
  <c r="K1901" i="1"/>
  <c r="K1790" i="1"/>
  <c r="K1679" i="1"/>
  <c r="K1567" i="1"/>
  <c r="K1119" i="1"/>
  <c r="K8" i="1"/>
  <c r="K1493" i="1"/>
  <c r="C5" i="10" l="1"/>
  <c r="L2" i="6"/>
  <c r="C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<sst xmlns="http://schemas.openxmlformats.org/spreadsheetml/2006/main" count="65384" uniqueCount="10425">
  <si>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</si>
  <si>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</si>
  <si>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</si>
  <si>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</si>
  <si>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</si>
  <si>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</si>
  <si>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</si>
  <si>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</si>
  <si>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</si>
  <si>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 xml:space="preserve"> Impute Missing  year</t>
  </si>
  <si>
    <t>Missing  Month</t>
  </si>
  <si>
    <t>Hospital tier2</t>
  </si>
  <si>
    <t>City tier2</t>
  </si>
  <si>
    <t>State ID2</t>
  </si>
  <si>
    <t>Customer ID2</t>
  </si>
  <si>
    <t>?</t>
  </si>
  <si>
    <t>Nov</t>
  </si>
  <si>
    <t>tier - 3</t>
  </si>
  <si>
    <t>tier - 1</t>
  </si>
  <si>
    <t>R1013</t>
  </si>
  <si>
    <t>Jun</t>
  </si>
  <si>
    <t>tier - 2</t>
  </si>
  <si>
    <t>R1012</t>
  </si>
  <si>
    <t>Dec</t>
  </si>
  <si>
    <t>Oct</t>
  </si>
  <si>
    <t>R1011</t>
  </si>
  <si>
    <t>Id1</t>
  </si>
  <si>
    <t>Id10</t>
  </si>
  <si>
    <t>Id100</t>
  </si>
  <si>
    <t>Id1000</t>
  </si>
  <si>
    <t>R1026</t>
  </si>
  <si>
    <t>Id1001</t>
  </si>
  <si>
    <t>R1016</t>
  </si>
  <si>
    <t>Id1002</t>
  </si>
  <si>
    <t>R1025</t>
  </si>
  <si>
    <t>Id1003</t>
  </si>
  <si>
    <t>Id1004</t>
  </si>
  <si>
    <t>Sep</t>
  </si>
  <si>
    <t>R1021</t>
  </si>
  <si>
    <t>Id1005</t>
  </si>
  <si>
    <t>Aug</t>
  </si>
  <si>
    <t>Id1006</t>
  </si>
  <si>
    <t>Id1007</t>
  </si>
  <si>
    <t>Id1008</t>
  </si>
  <si>
    <t>Id1009</t>
  </si>
  <si>
    <t>Jul</t>
  </si>
  <si>
    <t>Id101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</si>
  <si>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</si>
  <si>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</si>
  <si>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</si>
  <si>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</si>
  <si>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</si>
  <si>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</si>
  <si>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</si>
  <si>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</si>
  <si>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</si>
  <si>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</si>
  <si>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</si>
  <si>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</si>
  <si>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</si>
  <si>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</si>
  <si>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</si>
  <si>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</si>
  <si>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</si>
  <si>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</si>
  <si>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</si>
  <si>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</si>
  <si>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</si>
  <si>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</t>
  </si>
  <si>
    <t>Id1030</t>
  </si>
  <si>
    <t>Id1031</t>
  </si>
  <si>
    <t>Id1032</t>
  </si>
  <si>
    <t>Id1033</t>
  </si>
  <si>
    <t>Id1034</t>
  </si>
  <si>
    <t>R1024</t>
  </si>
  <si>
    <t>Id1035</t>
  </si>
  <si>
    <t>Id1036</t>
  </si>
  <si>
    <t>Id1037</t>
  </si>
  <si>
    <t>Id1038</t>
  </si>
  <si>
    <t>Id1039</t>
  </si>
  <si>
    <t>Id104</t>
  </si>
  <si>
    <t>Id1040</t>
  </si>
  <si>
    <t>R1023</t>
  </si>
  <si>
    <t>Id1041</t>
  </si>
  <si>
    <t>R1019</t>
  </si>
  <si>
    <t>Id1042</t>
  </si>
  <si>
    <t>Id1043</t>
  </si>
  <si>
    <t>Id1044</t>
  </si>
  <si>
    <t>R1022</t>
  </si>
  <si>
    <t>Id1045</t>
  </si>
  <si>
    <t>Id1046</t>
  </si>
  <si>
    <t>Id1047</t>
  </si>
  <si>
    <t>Id1048</t>
  </si>
  <si>
    <t>Id1049</t>
  </si>
  <si>
    <t>Id105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</si>
  <si>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</si>
  <si>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</si>
  <si>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</si>
  <si>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</si>
  <si>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</si>
  <si>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</si>
  <si>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</si>
  <si>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</si>
  <si>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</si>
  <si>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</si>
  <si>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</si>
  <si>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</si>
  <si>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</si>
  <si>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</si>
  <si>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</si>
  <si>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</si>
  <si>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</si>
  <si>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</si>
  <si>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</si>
  <si>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</si>
  <si>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</si>
  <si>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</si>
  <si>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</si>
  <si>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</si>
  <si>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</si>
  <si>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</si>
  <si>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</si>
  <si>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</si>
  <si>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</si>
  <si>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</si>
  <si>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</si>
  <si>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</si>
  <si>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</t>
  </si>
  <si>
    <t>Id1080</t>
  </si>
  <si>
    <t>Id1081</t>
  </si>
  <si>
    <t>R1017</t>
  </si>
  <si>
    <t>Id1082</t>
  </si>
  <si>
    <t>Id1083</t>
  </si>
  <si>
    <t>Id1084</t>
  </si>
  <si>
    <t>Id1085</t>
  </si>
  <si>
    <t>R1015</t>
  </si>
  <si>
    <t>Id1086</t>
  </si>
  <si>
    <t>R1020</t>
  </si>
  <si>
    <t>Id1087</t>
  </si>
  <si>
    <t>Id1088</t>
  </si>
  <si>
    <t>Id1089</t>
  </si>
  <si>
    <t>Id109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</si>
  <si>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</si>
  <si>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</si>
  <si>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</si>
  <si>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</si>
  <si>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</si>
  <si>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</si>
  <si>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</si>
  <si>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</si>
  <si>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</si>
  <si>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</si>
  <si>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</t>
  </si>
  <si>
    <t>Id110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</si>
  <si>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</si>
  <si>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</si>
  <si>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</si>
  <si>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</si>
  <si>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</si>
  <si>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</si>
  <si>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</si>
  <si>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</si>
  <si>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</si>
  <si>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</si>
  <si>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</si>
  <si>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</si>
  <si>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</si>
  <si>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</si>
  <si>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</si>
  <si>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</si>
  <si>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</si>
  <si>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</si>
  <si>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</si>
  <si>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</si>
  <si>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</si>
  <si>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</si>
  <si>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</si>
  <si>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</si>
  <si>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</si>
  <si>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</si>
  <si>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</si>
  <si>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</si>
  <si>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</si>
  <si>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</si>
  <si>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</si>
  <si>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R1018</t>
  </si>
  <si>
    <t>Id1129</t>
  </si>
  <si>
    <t>Id113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</si>
  <si>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</si>
  <si>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</si>
  <si>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</si>
  <si>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</si>
  <si>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</si>
  <si>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</si>
  <si>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</si>
  <si>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</si>
  <si>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</si>
  <si>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</si>
  <si>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</t>
  </si>
  <si>
    <t>R1014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</si>
  <si>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</si>
  <si>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</si>
  <si>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</si>
  <si>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</si>
  <si>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</si>
  <si>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</si>
  <si>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</si>
  <si>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</si>
  <si>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</si>
  <si>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</si>
  <si>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</si>
  <si>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</si>
  <si>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</si>
  <si>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</si>
  <si>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</si>
  <si>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</si>
  <si>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</si>
  <si>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</si>
  <si>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</si>
  <si>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</si>
  <si>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</si>
  <si>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</si>
  <si>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</si>
  <si>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</si>
  <si>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</si>
  <si>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</si>
  <si>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</si>
  <si>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</si>
  <si>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</si>
  <si>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</si>
  <si>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</si>
  <si>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</si>
  <si>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</si>
  <si>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</si>
  <si>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</si>
  <si>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</si>
  <si>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</si>
  <si>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</si>
  <si>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</si>
  <si>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</si>
  <si>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</si>
  <si>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</si>
  <si>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</si>
  <si>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</si>
  <si>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</si>
  <si>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</si>
  <si>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</si>
  <si>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</si>
  <si>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</si>
  <si>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</si>
  <si>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</si>
  <si>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</si>
  <si>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</si>
  <si>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</si>
  <si>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</si>
  <si>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</si>
  <si>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</si>
  <si>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</si>
  <si>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</si>
  <si>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</si>
  <si>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</si>
  <si>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</si>
  <si>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</si>
  <si>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</si>
  <si>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</si>
  <si>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</t>
  </si>
  <si>
    <t>Id120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</si>
  <si>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</si>
  <si>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</si>
  <si>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</si>
  <si>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</si>
  <si>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</si>
  <si>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</si>
  <si>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</si>
  <si>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</si>
  <si>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</si>
  <si>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</si>
  <si>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</si>
  <si>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</si>
  <si>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</si>
  <si>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</si>
  <si>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</si>
  <si>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</si>
  <si>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</si>
  <si>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</si>
  <si>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</si>
  <si>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</si>
  <si>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</si>
  <si>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</si>
  <si>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</si>
  <si>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</si>
  <si>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</si>
  <si>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</si>
  <si>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</si>
  <si>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</si>
  <si>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</si>
  <si>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</si>
  <si>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</si>
  <si>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</si>
  <si>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</si>
  <si>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</si>
  <si>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</si>
  <si>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</si>
  <si>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</si>
  <si>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</si>
  <si>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</si>
  <si>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</si>
  <si>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</si>
  <si>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</si>
  <si>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</si>
  <si>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</si>
  <si>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</si>
  <si>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</si>
  <si>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</si>
  <si>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</si>
  <si>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</si>
  <si>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</si>
  <si>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</si>
  <si>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</si>
  <si>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</si>
  <si>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</si>
  <si>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</si>
  <si>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</si>
  <si>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</si>
  <si>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</si>
  <si>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</si>
  <si>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</si>
  <si>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</si>
  <si>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</si>
  <si>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</si>
  <si>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</si>
  <si>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</si>
  <si>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</si>
  <si>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</si>
  <si>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</si>
  <si>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</si>
  <si>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</si>
  <si>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</si>
  <si>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</si>
  <si>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</si>
  <si>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</si>
  <si>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</si>
  <si>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</si>
  <si>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</si>
  <si>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</si>
  <si>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</si>
  <si>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</si>
  <si>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</si>
  <si>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</si>
  <si>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</si>
  <si>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</si>
  <si>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</si>
  <si>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</si>
  <si>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</si>
  <si>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</si>
  <si>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</si>
  <si>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</si>
  <si>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</si>
  <si>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</si>
  <si>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</si>
  <si>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</si>
  <si>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</si>
  <si>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</si>
  <si>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</si>
  <si>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</si>
  <si>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</si>
  <si>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</si>
  <si>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</si>
  <si>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</si>
  <si>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</si>
  <si>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</si>
  <si>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</si>
  <si>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</si>
  <si>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</si>
  <si>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</si>
  <si>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</si>
  <si>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</t>
  </si>
  <si>
    <t>Id130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</si>
  <si>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</si>
  <si>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</si>
  <si>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</si>
  <si>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</si>
  <si>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</si>
  <si>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</si>
  <si>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</si>
  <si>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</si>
  <si>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</si>
  <si>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</si>
  <si>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</si>
  <si>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</si>
  <si>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</si>
  <si>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</si>
  <si>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</si>
  <si>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</si>
  <si>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</si>
  <si>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</si>
  <si>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</si>
  <si>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</si>
  <si>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</si>
  <si>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</si>
  <si>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</si>
  <si>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</si>
  <si>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</si>
  <si>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</si>
  <si>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</si>
  <si>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</si>
  <si>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</si>
  <si>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</si>
  <si>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</si>
  <si>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</si>
  <si>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</si>
  <si>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</si>
  <si>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</si>
  <si>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</si>
  <si>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</si>
  <si>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</si>
  <si>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</si>
  <si>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</si>
  <si>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</si>
  <si>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</si>
  <si>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</si>
  <si>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</si>
  <si>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</si>
  <si>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</si>
  <si>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</si>
  <si>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</si>
  <si>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</si>
  <si>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</si>
  <si>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</si>
  <si>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</si>
  <si>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</si>
  <si>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</si>
  <si>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</si>
  <si>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</si>
  <si>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</si>
  <si>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</si>
  <si>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</si>
  <si>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</si>
  <si>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</si>
  <si>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</si>
  <si>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</si>
  <si>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</si>
  <si>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</si>
  <si>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</si>
  <si>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</si>
  <si>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</si>
  <si>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</si>
  <si>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</si>
  <si>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</si>
  <si>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</si>
  <si>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</si>
  <si>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</si>
  <si>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</si>
  <si>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</si>
  <si>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</si>
  <si>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</si>
  <si>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</si>
  <si>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</si>
  <si>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</si>
  <si>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</si>
  <si>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</si>
  <si>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</si>
  <si>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</si>
  <si>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</si>
  <si>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</si>
  <si>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</si>
  <si>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</si>
  <si>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</si>
  <si>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</si>
  <si>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</si>
  <si>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</si>
  <si>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</si>
  <si>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</si>
  <si>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</si>
  <si>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</si>
  <si>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</si>
  <si>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</si>
  <si>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</si>
  <si>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</si>
  <si>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</si>
  <si>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</si>
  <si>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</si>
  <si>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</si>
  <si>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</si>
  <si>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</si>
  <si>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</si>
  <si>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</si>
  <si>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</t>
  </si>
  <si>
    <t>Id140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</si>
  <si>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</si>
  <si>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</si>
  <si>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</si>
  <si>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</si>
  <si>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</si>
  <si>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</si>
  <si>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</si>
  <si>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</si>
  <si>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</si>
  <si>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</si>
  <si>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</si>
  <si>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</si>
  <si>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</si>
  <si>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</si>
  <si>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</si>
  <si>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</si>
  <si>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</si>
  <si>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</si>
  <si>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</si>
  <si>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</si>
  <si>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</si>
  <si>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</si>
  <si>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</si>
  <si>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</si>
  <si>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</si>
  <si>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</si>
  <si>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</si>
  <si>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</si>
  <si>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</si>
  <si>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</si>
  <si>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</si>
  <si>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</si>
  <si>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</si>
  <si>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</si>
  <si>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</si>
  <si>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</si>
  <si>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</si>
  <si>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</si>
  <si>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</si>
  <si>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</si>
  <si>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</si>
  <si>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</si>
  <si>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</si>
  <si>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</si>
  <si>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</si>
  <si>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</si>
  <si>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</si>
  <si>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</si>
  <si>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</si>
  <si>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</si>
  <si>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</si>
  <si>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</si>
  <si>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</si>
  <si>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</si>
  <si>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</si>
  <si>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</si>
  <si>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</si>
  <si>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</si>
  <si>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</si>
  <si>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</si>
  <si>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</si>
  <si>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</si>
  <si>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</si>
  <si>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</si>
  <si>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</si>
  <si>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</si>
  <si>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</si>
  <si>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</si>
  <si>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</si>
  <si>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</si>
  <si>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</si>
  <si>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</si>
  <si>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</si>
  <si>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</si>
  <si>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</si>
  <si>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</si>
  <si>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</si>
  <si>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</si>
  <si>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</si>
  <si>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</si>
  <si>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</si>
  <si>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</si>
  <si>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</si>
  <si>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</si>
  <si>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</si>
  <si>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</si>
  <si>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</si>
  <si>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</si>
  <si>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</si>
  <si>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</si>
  <si>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</si>
  <si>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</si>
  <si>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</si>
  <si>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</si>
  <si>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</si>
  <si>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</si>
  <si>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</si>
  <si>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</si>
  <si>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</si>
  <si>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</si>
  <si>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</si>
  <si>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</si>
  <si>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</si>
  <si>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</si>
  <si>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</si>
  <si>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</si>
  <si>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</si>
  <si>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</si>
  <si>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</si>
  <si>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</t>
  </si>
  <si>
    <t>Id150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</si>
  <si>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</si>
  <si>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</si>
  <si>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</si>
  <si>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</si>
  <si>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</si>
  <si>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</si>
  <si>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</si>
  <si>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</si>
  <si>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</si>
  <si>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</si>
  <si>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</si>
  <si>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</si>
  <si>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</si>
  <si>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</si>
  <si>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</si>
  <si>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</si>
  <si>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</si>
  <si>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</si>
  <si>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</si>
  <si>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</si>
  <si>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</si>
  <si>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</si>
  <si>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</si>
  <si>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</si>
  <si>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</si>
  <si>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</si>
  <si>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</si>
  <si>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</si>
  <si>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</si>
  <si>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</si>
  <si>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</si>
  <si>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</si>
  <si>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</si>
  <si>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</si>
  <si>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</si>
  <si>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</si>
  <si>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</si>
  <si>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</si>
  <si>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</si>
  <si>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</si>
  <si>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</si>
  <si>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</si>
  <si>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</si>
  <si>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</si>
  <si>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</si>
  <si>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</si>
  <si>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</si>
  <si>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</si>
  <si>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</si>
  <si>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</si>
  <si>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</si>
  <si>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</si>
  <si>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</si>
  <si>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</si>
  <si>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</si>
  <si>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</si>
  <si>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</si>
  <si>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</si>
  <si>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</si>
  <si>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</si>
  <si>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</si>
  <si>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</si>
  <si>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</si>
  <si>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</si>
  <si>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</si>
  <si>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</si>
  <si>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</si>
  <si>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</si>
  <si>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</si>
  <si>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</si>
  <si>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</si>
  <si>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</si>
  <si>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</si>
  <si>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</si>
  <si>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</si>
  <si>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</si>
  <si>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</si>
  <si>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</si>
  <si>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</si>
  <si>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</si>
  <si>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</si>
  <si>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</si>
  <si>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</si>
  <si>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</si>
  <si>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</si>
  <si>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</si>
  <si>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</si>
  <si>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</si>
  <si>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</si>
  <si>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</si>
  <si>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</si>
  <si>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</si>
  <si>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</si>
  <si>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</si>
  <si>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</si>
  <si>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</si>
  <si>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</si>
  <si>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</si>
  <si>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</si>
  <si>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</si>
  <si>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</si>
  <si>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</si>
  <si>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</si>
  <si>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</si>
  <si>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</si>
  <si>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</si>
  <si>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</si>
  <si>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</si>
  <si>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</si>
  <si>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</t>
  </si>
  <si>
    <t>Id160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</si>
  <si>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</si>
  <si>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</si>
  <si>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</si>
  <si>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</si>
  <si>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</si>
  <si>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</si>
  <si>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</si>
  <si>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</si>
  <si>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</si>
  <si>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</si>
  <si>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</si>
  <si>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</si>
  <si>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</si>
  <si>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</si>
  <si>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</si>
  <si>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</si>
  <si>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</si>
  <si>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</si>
  <si>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</si>
  <si>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</si>
  <si>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</si>
  <si>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</si>
  <si>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</si>
  <si>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</si>
  <si>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</si>
  <si>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</si>
  <si>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</si>
  <si>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</si>
  <si>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</si>
  <si>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</si>
  <si>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</si>
  <si>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</si>
  <si>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</si>
  <si>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</si>
  <si>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</si>
  <si>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</si>
  <si>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</si>
  <si>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</si>
  <si>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</si>
  <si>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</si>
  <si>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</si>
  <si>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</si>
  <si>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</si>
  <si>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</si>
  <si>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</si>
  <si>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</si>
  <si>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</si>
  <si>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</si>
  <si>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</si>
  <si>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</si>
  <si>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</si>
  <si>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</si>
  <si>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</si>
  <si>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</si>
  <si>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</si>
  <si>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</si>
  <si>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</si>
  <si>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</si>
  <si>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</si>
  <si>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</si>
  <si>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</si>
  <si>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</si>
  <si>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</si>
  <si>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</si>
  <si>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</si>
  <si>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</si>
  <si>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</si>
  <si>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</si>
  <si>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</si>
  <si>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</si>
  <si>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</si>
  <si>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</si>
  <si>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</si>
  <si>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</si>
  <si>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</si>
  <si>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</si>
  <si>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</si>
  <si>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</si>
  <si>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</si>
  <si>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</si>
  <si>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</si>
  <si>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</si>
  <si>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</si>
  <si>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</si>
  <si>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</si>
  <si>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</si>
  <si>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</si>
  <si>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</si>
  <si>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</si>
  <si>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</si>
  <si>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</si>
  <si>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</si>
  <si>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</si>
  <si>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</si>
  <si>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</si>
  <si>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</si>
  <si>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</si>
  <si>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</si>
  <si>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</si>
  <si>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</si>
  <si>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</si>
  <si>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</si>
  <si>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</si>
  <si>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</si>
  <si>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</si>
  <si>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</si>
  <si>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</si>
  <si>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</si>
  <si>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</si>
  <si>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</t>
  </si>
  <si>
    <t>Id170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</si>
  <si>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</si>
  <si>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</si>
  <si>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</si>
  <si>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</si>
  <si>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</si>
  <si>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</si>
  <si>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</si>
  <si>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</si>
  <si>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</si>
  <si>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</si>
  <si>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</si>
  <si>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</si>
  <si>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</si>
  <si>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</si>
  <si>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</si>
  <si>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</si>
  <si>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</si>
  <si>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</si>
  <si>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</si>
  <si>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</si>
  <si>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</si>
  <si>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</si>
  <si>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</si>
  <si>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</si>
  <si>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</si>
  <si>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</si>
  <si>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</si>
  <si>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</si>
  <si>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</si>
  <si>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</si>
  <si>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</si>
  <si>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</si>
  <si>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</si>
  <si>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</si>
  <si>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</si>
  <si>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</si>
  <si>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</si>
  <si>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</si>
  <si>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</si>
  <si>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</si>
  <si>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</si>
  <si>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</si>
  <si>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</si>
  <si>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</si>
  <si>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</si>
  <si>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</si>
  <si>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</si>
  <si>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</si>
  <si>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</si>
  <si>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</si>
  <si>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</si>
  <si>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</si>
  <si>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</si>
  <si>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</si>
  <si>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</si>
  <si>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</si>
  <si>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</si>
  <si>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</si>
  <si>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</si>
  <si>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</si>
  <si>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</si>
  <si>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</si>
  <si>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</si>
  <si>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</si>
  <si>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</si>
  <si>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</si>
  <si>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</si>
  <si>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</si>
  <si>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</si>
  <si>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</si>
  <si>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</si>
  <si>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</si>
  <si>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</si>
  <si>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</si>
  <si>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</si>
  <si>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</si>
  <si>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</si>
  <si>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</si>
  <si>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</si>
  <si>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</si>
  <si>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</si>
  <si>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</si>
  <si>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</si>
  <si>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</si>
  <si>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</si>
  <si>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</si>
  <si>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</si>
  <si>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</si>
  <si>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</si>
  <si>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</si>
  <si>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</si>
  <si>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</si>
  <si>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</si>
  <si>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</si>
  <si>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</si>
  <si>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</si>
  <si>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</si>
  <si>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</si>
  <si>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</si>
  <si>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</si>
  <si>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</si>
  <si>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</si>
  <si>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</si>
  <si>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</si>
  <si>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</si>
  <si>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</si>
  <si>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</si>
  <si>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</si>
  <si>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</si>
  <si>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</t>
  </si>
  <si>
    <t>Id180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</si>
  <si>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</si>
  <si>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</si>
  <si>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</si>
  <si>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</si>
  <si>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</si>
  <si>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</si>
  <si>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</si>
  <si>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</si>
  <si>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</si>
  <si>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</si>
  <si>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</si>
  <si>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</si>
  <si>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</si>
  <si>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</si>
  <si>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</si>
  <si>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</si>
  <si>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</si>
  <si>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</si>
  <si>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</si>
  <si>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</si>
  <si>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</si>
  <si>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</si>
  <si>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</si>
  <si>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</si>
  <si>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</si>
  <si>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</si>
  <si>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</si>
  <si>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</si>
  <si>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</si>
  <si>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</si>
  <si>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</si>
  <si>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</si>
  <si>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</si>
  <si>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</si>
  <si>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</si>
  <si>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</si>
  <si>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</si>
  <si>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</si>
  <si>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</si>
  <si>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</si>
  <si>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</si>
  <si>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</si>
  <si>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</si>
  <si>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</si>
  <si>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</si>
  <si>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</si>
  <si>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</si>
  <si>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</si>
  <si>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</si>
  <si>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</si>
  <si>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</si>
  <si>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</si>
  <si>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</si>
  <si>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</si>
  <si>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</si>
  <si>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</si>
  <si>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</si>
  <si>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</si>
  <si>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</si>
  <si>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</si>
  <si>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</si>
  <si>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</si>
  <si>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</si>
  <si>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</si>
  <si>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</si>
  <si>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</si>
  <si>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</si>
  <si>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</si>
  <si>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</si>
  <si>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</si>
  <si>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</si>
  <si>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</si>
  <si>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</si>
  <si>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</si>
  <si>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</si>
  <si>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</si>
  <si>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</si>
  <si>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</si>
  <si>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</si>
  <si>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</si>
  <si>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</si>
  <si>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</si>
  <si>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</si>
  <si>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</si>
  <si>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</si>
  <si>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</si>
  <si>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</si>
  <si>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</si>
  <si>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</si>
  <si>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</si>
  <si>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</si>
  <si>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</si>
  <si>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</si>
  <si>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</si>
  <si>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</si>
  <si>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</si>
  <si>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</si>
  <si>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</si>
  <si>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</si>
  <si>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</si>
  <si>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</si>
  <si>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</si>
  <si>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</si>
  <si>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</si>
  <si>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</si>
  <si>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</si>
  <si>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</si>
  <si>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</si>
  <si>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</si>
  <si>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</t>
  </si>
  <si>
    <t>Id190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</si>
  <si>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</si>
  <si>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</si>
  <si>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</si>
  <si>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</si>
  <si>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</si>
  <si>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</si>
  <si>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</si>
  <si>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</si>
  <si>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</si>
  <si>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</si>
  <si>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</si>
  <si>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</si>
  <si>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</si>
  <si>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</si>
  <si>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</si>
  <si>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</si>
  <si>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</si>
  <si>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</si>
  <si>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</si>
  <si>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</si>
  <si>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</si>
  <si>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</si>
  <si>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</si>
  <si>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</si>
  <si>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</si>
  <si>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</si>
  <si>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</si>
  <si>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</si>
  <si>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</si>
  <si>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</si>
  <si>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</si>
  <si>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</si>
  <si>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</si>
  <si>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</si>
  <si>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</si>
  <si>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</si>
  <si>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</si>
  <si>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</si>
  <si>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</si>
  <si>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</si>
  <si>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</si>
  <si>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</si>
  <si>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</si>
  <si>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</si>
  <si>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</si>
  <si>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</si>
  <si>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</si>
  <si>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</si>
  <si>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</si>
  <si>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</si>
  <si>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</si>
  <si>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</si>
  <si>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</si>
  <si>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</si>
  <si>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</si>
  <si>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</si>
  <si>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</si>
  <si>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</si>
  <si>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</si>
  <si>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</si>
  <si>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</si>
  <si>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</si>
  <si>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</si>
  <si>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</si>
  <si>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</si>
  <si>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</si>
  <si>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</si>
  <si>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</si>
  <si>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</si>
  <si>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</si>
  <si>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</si>
  <si>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</si>
  <si>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</si>
  <si>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</si>
  <si>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</si>
  <si>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</si>
  <si>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</si>
  <si>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</si>
  <si>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</si>
  <si>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</si>
  <si>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</si>
  <si>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</si>
  <si>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</si>
  <si>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</si>
  <si>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</si>
  <si>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</si>
  <si>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</si>
  <si>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</si>
  <si>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</si>
  <si>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</si>
  <si>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</si>
  <si>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</si>
  <si>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</si>
  <si>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</si>
  <si>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</si>
  <si>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</si>
  <si>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</si>
  <si>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</si>
  <si>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</si>
  <si>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</si>
  <si>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</si>
  <si>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</si>
  <si>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</si>
  <si>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</si>
  <si>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</si>
  <si>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</si>
  <si>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</si>
  <si>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</si>
  <si>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</si>
  <si>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</t>
  </si>
  <si>
    <t>Id20</t>
  </si>
  <si>
    <t>Id200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</si>
  <si>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</si>
  <si>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</si>
  <si>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</si>
  <si>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</si>
  <si>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</si>
  <si>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</si>
  <si>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</si>
  <si>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</si>
  <si>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</si>
  <si>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</si>
  <si>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</si>
  <si>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</si>
  <si>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</si>
  <si>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</si>
  <si>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</si>
  <si>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</si>
  <si>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</si>
  <si>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</si>
  <si>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</si>
  <si>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</si>
  <si>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</si>
  <si>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</si>
  <si>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</si>
  <si>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</si>
  <si>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</si>
  <si>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</si>
  <si>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</si>
  <si>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</si>
  <si>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</si>
  <si>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</si>
  <si>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</si>
  <si>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</si>
  <si>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</si>
  <si>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</si>
  <si>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</si>
  <si>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</si>
  <si>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</si>
  <si>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</si>
  <si>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</si>
  <si>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</si>
  <si>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</si>
  <si>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</si>
  <si>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</si>
  <si>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</si>
  <si>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</si>
  <si>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</si>
  <si>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</si>
  <si>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</si>
  <si>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</si>
  <si>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</si>
  <si>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</si>
  <si>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</si>
  <si>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</si>
  <si>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</si>
  <si>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</si>
  <si>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</si>
  <si>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</si>
  <si>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</si>
  <si>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</si>
  <si>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</si>
  <si>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</si>
  <si>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</si>
  <si>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</si>
  <si>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</si>
  <si>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</si>
  <si>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</si>
  <si>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</si>
  <si>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</si>
  <si>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</si>
  <si>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</si>
  <si>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</si>
  <si>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</si>
  <si>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</si>
  <si>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</si>
  <si>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</si>
  <si>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</si>
  <si>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</si>
  <si>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</si>
  <si>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</si>
  <si>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</si>
  <si>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</si>
  <si>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</si>
  <si>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</si>
  <si>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</si>
  <si>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</si>
  <si>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</si>
  <si>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</si>
  <si>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</si>
  <si>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</si>
  <si>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</si>
  <si>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</si>
  <si>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</si>
  <si>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</si>
  <si>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</si>
  <si>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</si>
  <si>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</si>
  <si>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</si>
  <si>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</si>
  <si>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</si>
  <si>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</si>
  <si>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</si>
  <si>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</si>
  <si>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</si>
  <si>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</si>
  <si>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</si>
  <si>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</si>
  <si>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</si>
  <si>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</si>
  <si>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</si>
  <si>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</t>
  </si>
  <si>
    <t>Id210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</si>
  <si>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</si>
  <si>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</si>
  <si>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</si>
  <si>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</si>
  <si>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</si>
  <si>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</si>
  <si>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</si>
  <si>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</si>
  <si>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</si>
  <si>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</si>
  <si>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</si>
  <si>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</si>
  <si>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</si>
  <si>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</si>
  <si>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</si>
  <si>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</si>
  <si>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</si>
  <si>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</si>
  <si>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</si>
  <si>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</si>
  <si>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</si>
  <si>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</si>
  <si>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</si>
  <si>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</si>
  <si>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</si>
  <si>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</si>
  <si>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</si>
  <si>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</si>
  <si>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</si>
  <si>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</si>
  <si>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</si>
  <si>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</si>
  <si>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</si>
  <si>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</si>
  <si>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</si>
  <si>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</si>
  <si>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</si>
  <si>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</si>
  <si>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</si>
  <si>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</si>
  <si>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</si>
  <si>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</si>
  <si>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</si>
  <si>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</si>
  <si>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</si>
  <si>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</si>
  <si>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</si>
  <si>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</si>
  <si>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</si>
  <si>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</si>
  <si>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</si>
  <si>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</si>
  <si>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</si>
  <si>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</si>
  <si>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</si>
  <si>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</si>
  <si>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</si>
  <si>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</si>
  <si>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</si>
  <si>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</si>
  <si>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</si>
  <si>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</si>
  <si>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</si>
  <si>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</si>
  <si>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</si>
  <si>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</si>
  <si>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</si>
  <si>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</si>
  <si>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</si>
  <si>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</si>
  <si>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</si>
  <si>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</si>
  <si>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</si>
  <si>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</si>
  <si>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</si>
  <si>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</si>
  <si>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</si>
  <si>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</si>
  <si>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</si>
  <si>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</si>
  <si>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</si>
  <si>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</si>
  <si>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</si>
  <si>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</si>
  <si>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</si>
  <si>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</si>
  <si>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</si>
  <si>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</si>
  <si>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</si>
  <si>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</si>
  <si>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</si>
  <si>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</si>
  <si>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</si>
  <si>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</si>
  <si>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</si>
  <si>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</si>
  <si>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</si>
  <si>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</si>
  <si>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</si>
  <si>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</si>
  <si>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</si>
  <si>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</si>
  <si>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</si>
  <si>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</si>
  <si>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</si>
  <si>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</si>
  <si>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</si>
  <si>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</si>
  <si>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</si>
  <si>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</t>
  </si>
  <si>
    <t>Id220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</si>
  <si>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</si>
  <si>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</si>
  <si>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</si>
  <si>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</si>
  <si>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</si>
  <si>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</si>
  <si>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</si>
  <si>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</si>
  <si>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</si>
  <si>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</si>
  <si>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</si>
  <si>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</si>
  <si>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</si>
  <si>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</si>
  <si>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</si>
  <si>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</si>
  <si>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</si>
  <si>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</si>
  <si>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</si>
  <si>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</si>
  <si>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</si>
  <si>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</si>
  <si>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</si>
  <si>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</si>
  <si>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</si>
  <si>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</si>
  <si>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</si>
  <si>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</si>
  <si>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</si>
  <si>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</si>
  <si>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</si>
  <si>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</si>
  <si>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</si>
  <si>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</si>
  <si>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</si>
  <si>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</si>
  <si>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</si>
  <si>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</si>
  <si>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</si>
  <si>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</si>
  <si>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</si>
  <si>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</si>
  <si>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</si>
  <si>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</si>
  <si>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</si>
  <si>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</si>
  <si>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</si>
  <si>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</si>
  <si>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</si>
  <si>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</si>
  <si>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</si>
  <si>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</si>
  <si>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</si>
  <si>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</si>
  <si>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</si>
  <si>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</si>
  <si>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</si>
  <si>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</si>
  <si>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</si>
  <si>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</si>
  <si>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</si>
  <si>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</si>
  <si>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</si>
  <si>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</si>
  <si>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</si>
  <si>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</si>
  <si>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</si>
  <si>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</si>
  <si>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</si>
  <si>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</si>
  <si>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</si>
  <si>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</si>
  <si>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</si>
  <si>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</si>
  <si>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</si>
  <si>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</si>
  <si>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</si>
  <si>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</si>
  <si>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</si>
  <si>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</si>
  <si>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</si>
  <si>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</si>
  <si>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</si>
  <si>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</si>
  <si>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</si>
  <si>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</si>
  <si>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</si>
  <si>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</si>
  <si>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</si>
  <si>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</si>
  <si>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</si>
  <si>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</si>
  <si>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</si>
  <si>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</si>
  <si>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</si>
  <si>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</si>
  <si>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</si>
  <si>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</si>
  <si>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</si>
  <si>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</si>
  <si>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</si>
  <si>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</si>
  <si>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</si>
  <si>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</si>
  <si>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</si>
  <si>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</si>
  <si>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</si>
  <si>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</si>
  <si>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</si>
  <si>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</t>
  </si>
  <si>
    <t>Id230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</si>
  <si>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</si>
  <si>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</si>
  <si>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</si>
  <si>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</si>
  <si>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</si>
  <si>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</si>
  <si>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</si>
  <si>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</si>
  <si>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</si>
  <si>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</si>
  <si>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</si>
  <si>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</si>
  <si>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</si>
  <si>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</si>
  <si>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</si>
  <si>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</si>
  <si>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</si>
  <si>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</si>
  <si>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</si>
  <si>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</si>
  <si>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</si>
  <si>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</si>
  <si>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</si>
  <si>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</si>
  <si>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</si>
  <si>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</si>
  <si>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</si>
  <si>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</si>
  <si>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</si>
  <si>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</si>
  <si>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</si>
  <si>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</si>
  <si>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</t>
  </si>
  <si>
    <t>Id2330</t>
  </si>
  <si>
    <t>Id2331</t>
  </si>
  <si>
    <t>Id2332</t>
  </si>
  <si>
    <t>Id2333</t>
  </si>
  <si>
    <t>Id2334</t>
  </si>
  <si>
    <t>Id2335</t>
  </si>
  <si>
    <t>Id234</t>
  </si>
  <si>
    <t>Id235</t>
  </si>
  <si>
    <t>Id236</t>
  </si>
  <si>
    <t>Id237</t>
  </si>
  <si>
    <t>Id238</t>
  </si>
  <si>
    <t>Id239</t>
  </si>
  <si>
    <t>Id24</t>
  </si>
  <si>
    <t>Id240</t>
  </si>
  <si>
    <t>Id241</t>
  </si>
  <si>
    <t>Id242</t>
  </si>
  <si>
    <t>Id243</t>
  </si>
  <si>
    <t>Id244</t>
  </si>
  <si>
    <t>id2444</t>
  </si>
  <si>
    <t>Id245</t>
  </si>
  <si>
    <t>Id246</t>
  </si>
  <si>
    <t>Id247</t>
  </si>
  <si>
    <t>Id248</t>
  </si>
  <si>
    <t>Id249</t>
  </si>
  <si>
    <t>Id25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</si>
  <si>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</si>
  <si>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</si>
  <si>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</si>
  <si>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</si>
  <si>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</si>
  <si>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</si>
  <si>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</si>
  <si>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</si>
  <si>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</si>
  <si>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</si>
  <si>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</si>
  <si>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</si>
  <si>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</si>
  <si>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</si>
  <si>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</si>
  <si>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</si>
  <si>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</si>
  <si>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</si>
  <si>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</si>
  <si>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</si>
  <si>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</si>
  <si>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</si>
  <si>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</si>
  <si>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</si>
  <si>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</si>
  <si>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</si>
  <si>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</si>
  <si>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</si>
  <si>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</si>
  <si>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</si>
  <si>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</si>
  <si>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</si>
  <si>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</si>
  <si>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</si>
  <si>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</si>
  <si>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</si>
  <si>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</si>
  <si>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</si>
  <si>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</si>
  <si>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</si>
  <si>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</si>
  <si>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</si>
  <si>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</si>
  <si>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</si>
  <si>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</si>
  <si>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</si>
  <si>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</si>
  <si>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</si>
  <si>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</si>
  <si>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</si>
  <si>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</si>
  <si>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</si>
  <si>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</si>
  <si>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</si>
  <si>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</t>
  </si>
  <si>
    <t>Id30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</si>
  <si>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</si>
  <si>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</si>
  <si>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</si>
  <si>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</si>
  <si>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</si>
  <si>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</si>
  <si>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</si>
  <si>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</si>
  <si>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</si>
  <si>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</si>
  <si>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</si>
  <si>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</si>
  <si>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</si>
  <si>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</si>
  <si>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</si>
  <si>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</si>
  <si>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</si>
  <si>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</si>
  <si>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</si>
  <si>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</si>
  <si>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</si>
  <si>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</si>
  <si>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</si>
  <si>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</si>
  <si>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</si>
  <si>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</si>
  <si>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</si>
  <si>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</si>
  <si>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</si>
  <si>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</si>
  <si>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</si>
  <si>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</si>
  <si>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</si>
  <si>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</si>
  <si>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</si>
  <si>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</si>
  <si>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</si>
  <si>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</si>
  <si>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</si>
  <si>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</si>
  <si>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</si>
  <si>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</si>
  <si>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</si>
  <si>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</t>
  </si>
  <si>
    <t>Id340</t>
  </si>
  <si>
    <t>Id341</t>
  </si>
  <si>
    <t>Id342</t>
  </si>
  <si>
    <t>Id343</t>
  </si>
  <si>
    <t>Id344</t>
  </si>
  <si>
    <t>id3444</t>
  </si>
  <si>
    <t>Id345</t>
  </si>
  <si>
    <t>Id346</t>
  </si>
  <si>
    <t>Id347</t>
  </si>
  <si>
    <t>Id348</t>
  </si>
  <si>
    <t>Id349</t>
  </si>
  <si>
    <t>Id35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</si>
  <si>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</si>
  <si>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</si>
  <si>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</si>
  <si>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</si>
  <si>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</si>
  <si>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</si>
  <si>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</si>
  <si>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</si>
  <si>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</si>
  <si>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</si>
  <si>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</si>
  <si>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</si>
  <si>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</si>
  <si>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</si>
  <si>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</si>
  <si>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</si>
  <si>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</si>
  <si>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</si>
  <si>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</si>
  <si>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</si>
  <si>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</si>
  <si>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</si>
  <si>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</si>
  <si>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</si>
  <si>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</si>
  <si>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</si>
  <si>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</si>
  <si>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</si>
  <si>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</si>
  <si>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</si>
  <si>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</si>
  <si>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</si>
  <si>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</si>
  <si>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</si>
  <si>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</si>
  <si>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</si>
  <si>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</si>
  <si>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</si>
  <si>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</si>
  <si>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</si>
  <si>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</si>
  <si>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</si>
  <si>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</si>
  <si>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</si>
  <si>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</si>
  <si>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</si>
  <si>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</si>
  <si>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</si>
  <si>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</si>
  <si>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</si>
  <si>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</si>
  <si>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</si>
  <si>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</si>
  <si>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</si>
  <si>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</t>
  </si>
  <si>
    <t>Id40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</si>
  <si>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</si>
  <si>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</si>
  <si>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</si>
  <si>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</si>
  <si>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</si>
  <si>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</si>
  <si>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</si>
  <si>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</si>
  <si>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</si>
  <si>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</si>
  <si>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</si>
  <si>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</si>
  <si>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</si>
  <si>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</si>
  <si>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</si>
  <si>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</si>
  <si>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</si>
  <si>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</si>
  <si>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</si>
  <si>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</si>
  <si>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</si>
  <si>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</si>
  <si>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</si>
  <si>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</si>
  <si>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</si>
  <si>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</si>
  <si>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</si>
  <si>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</si>
  <si>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</si>
  <si>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</si>
  <si>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</si>
  <si>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</si>
  <si>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</si>
  <si>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</si>
  <si>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</si>
  <si>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</si>
  <si>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</si>
  <si>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</si>
  <si>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</si>
  <si>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</si>
  <si>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</si>
  <si>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</si>
  <si>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</si>
  <si>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</si>
  <si>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</si>
  <si>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</si>
  <si>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</si>
  <si>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</si>
  <si>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</si>
  <si>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</si>
  <si>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</si>
  <si>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</si>
  <si>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</si>
  <si>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</si>
  <si>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</si>
  <si>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</si>
  <si>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</si>
  <si>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</si>
  <si>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</si>
  <si>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</si>
  <si>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</si>
  <si>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</si>
  <si>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</si>
  <si>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</si>
  <si>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</si>
  <si>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</si>
  <si>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</si>
  <si>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</si>
  <si>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</si>
  <si>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</si>
  <si>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</si>
  <si>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</si>
  <si>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</si>
  <si>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</si>
  <si>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</si>
  <si>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</si>
  <si>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</si>
  <si>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</si>
  <si>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</si>
  <si>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</si>
  <si>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</si>
  <si>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</si>
  <si>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</si>
  <si>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</si>
  <si>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</si>
  <si>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</si>
  <si>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</si>
  <si>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</si>
  <si>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</si>
  <si>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</si>
  <si>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</si>
  <si>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</si>
  <si>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</si>
  <si>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</si>
  <si>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</si>
  <si>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</si>
  <si>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</si>
  <si>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</si>
  <si>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</si>
  <si>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</si>
  <si>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</si>
  <si>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</si>
  <si>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</si>
  <si>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</si>
  <si>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</si>
  <si>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</si>
  <si>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</si>
  <si>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</si>
  <si>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</si>
  <si>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</t>
  </si>
  <si>
    <t>Id50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</si>
  <si>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</si>
  <si>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</si>
  <si>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</si>
  <si>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</si>
  <si>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</si>
  <si>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</si>
  <si>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</si>
  <si>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</si>
  <si>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</si>
  <si>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</si>
  <si>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</si>
  <si>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</si>
  <si>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</si>
  <si>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</si>
  <si>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</si>
  <si>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</si>
  <si>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</si>
  <si>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</si>
  <si>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</si>
  <si>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</si>
  <si>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</si>
  <si>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</si>
  <si>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</si>
  <si>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</si>
  <si>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</si>
  <si>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</si>
  <si>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</si>
  <si>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</si>
  <si>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</si>
  <si>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</si>
  <si>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</si>
  <si>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</si>
  <si>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</si>
  <si>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</si>
  <si>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</si>
  <si>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</si>
  <si>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</si>
  <si>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</si>
  <si>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</si>
  <si>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</si>
  <si>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</si>
  <si>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</si>
  <si>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</si>
  <si>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</si>
  <si>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</si>
  <si>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</si>
  <si>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</si>
  <si>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</si>
  <si>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</si>
  <si>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</si>
  <si>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</si>
  <si>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</si>
  <si>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</si>
  <si>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</si>
  <si>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</si>
  <si>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</si>
  <si>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</si>
  <si>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</si>
  <si>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</si>
  <si>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</si>
  <si>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</si>
  <si>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</si>
  <si>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</si>
  <si>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</si>
  <si>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</si>
  <si>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</si>
  <si>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</si>
  <si>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</si>
  <si>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</si>
  <si>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</si>
  <si>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</si>
  <si>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</si>
  <si>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</si>
  <si>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</si>
  <si>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</si>
  <si>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</si>
  <si>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</si>
  <si>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</si>
  <si>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</si>
  <si>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</si>
  <si>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</si>
  <si>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</si>
  <si>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</si>
  <si>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</si>
  <si>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</si>
  <si>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</si>
  <si>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</si>
  <si>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</si>
  <si>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</si>
  <si>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</si>
  <si>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</si>
  <si>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</si>
  <si>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</si>
  <si>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</si>
  <si>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</si>
  <si>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</si>
  <si>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</si>
  <si>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</si>
  <si>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</si>
  <si>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</si>
  <si>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</si>
  <si>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</si>
  <si>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</si>
  <si>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</si>
  <si>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</si>
  <si>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</si>
  <si>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</si>
  <si>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</si>
  <si>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</si>
  <si>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</t>
  </si>
  <si>
    <t>Id60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</si>
  <si>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</si>
  <si>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</si>
  <si>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</si>
  <si>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</si>
  <si>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</si>
  <si>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</si>
  <si>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</si>
  <si>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</si>
  <si>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</si>
  <si>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</si>
  <si>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</si>
  <si>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</si>
  <si>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</si>
  <si>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</si>
  <si>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</si>
  <si>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</si>
  <si>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</si>
  <si>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</si>
  <si>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</si>
  <si>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</si>
  <si>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</si>
  <si>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</si>
  <si>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</si>
  <si>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</si>
  <si>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</si>
  <si>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</si>
  <si>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</si>
  <si>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</si>
  <si>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</si>
  <si>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</si>
  <si>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</si>
  <si>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</si>
  <si>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</si>
  <si>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</si>
  <si>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</si>
  <si>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</si>
  <si>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</si>
  <si>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</si>
  <si>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</si>
  <si>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</si>
  <si>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</si>
  <si>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</si>
  <si>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</si>
  <si>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</si>
  <si>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</si>
  <si>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</si>
  <si>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</si>
  <si>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</si>
  <si>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</si>
  <si>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</si>
  <si>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</si>
  <si>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</si>
  <si>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</si>
  <si>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</si>
  <si>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</si>
  <si>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</si>
  <si>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</si>
  <si>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</si>
  <si>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</si>
  <si>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</si>
  <si>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</si>
  <si>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</si>
  <si>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</si>
  <si>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</si>
  <si>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</si>
  <si>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</si>
  <si>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</si>
  <si>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</si>
  <si>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</si>
  <si>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</si>
  <si>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</si>
  <si>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</si>
  <si>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</si>
  <si>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</si>
  <si>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</si>
  <si>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</si>
  <si>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</si>
  <si>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</si>
  <si>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</si>
  <si>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</si>
  <si>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</si>
  <si>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</si>
  <si>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</si>
  <si>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</si>
  <si>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</si>
  <si>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</si>
  <si>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</si>
  <si>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</si>
  <si>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</si>
  <si>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</si>
  <si>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</si>
  <si>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</si>
  <si>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</si>
  <si>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</si>
  <si>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</si>
  <si>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</si>
  <si>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</si>
  <si>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</si>
  <si>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</si>
  <si>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</si>
  <si>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</si>
  <si>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</si>
  <si>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</si>
  <si>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</si>
  <si>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</si>
  <si>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</si>
  <si>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</si>
  <si>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</si>
  <si>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</si>
  <si>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</t>
  </si>
  <si>
    <t>Id70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</si>
  <si>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</si>
  <si>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</si>
  <si>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</si>
  <si>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</si>
  <si>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</si>
  <si>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</si>
  <si>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</si>
  <si>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</si>
  <si>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</si>
  <si>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</si>
  <si>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</si>
  <si>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</si>
  <si>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</si>
  <si>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</si>
  <si>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</si>
  <si>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</si>
  <si>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</si>
  <si>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</si>
  <si>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</si>
  <si>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</si>
  <si>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</si>
  <si>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</si>
  <si>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</si>
  <si>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</si>
  <si>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</si>
  <si>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</si>
  <si>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</si>
  <si>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</si>
  <si>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</si>
  <si>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</si>
  <si>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</si>
  <si>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</si>
  <si>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</si>
  <si>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</si>
  <si>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</si>
  <si>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</si>
  <si>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</si>
  <si>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</si>
  <si>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</si>
  <si>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</si>
  <si>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</si>
  <si>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</si>
  <si>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</si>
  <si>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</si>
  <si>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</si>
  <si>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</si>
  <si>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</si>
  <si>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</si>
  <si>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</si>
  <si>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</si>
  <si>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</si>
  <si>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</si>
  <si>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</si>
  <si>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</si>
  <si>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</si>
  <si>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</si>
  <si>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</si>
  <si>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</si>
  <si>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</si>
  <si>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</si>
  <si>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</si>
  <si>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</si>
  <si>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</si>
  <si>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</si>
  <si>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</si>
  <si>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</si>
  <si>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</si>
  <si>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</si>
  <si>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</si>
  <si>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</si>
  <si>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</si>
  <si>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</si>
  <si>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</si>
  <si>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</si>
  <si>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</si>
  <si>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</si>
  <si>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</si>
  <si>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</si>
  <si>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</si>
  <si>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</si>
  <si>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</si>
  <si>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</si>
  <si>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</si>
  <si>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</si>
  <si>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</si>
  <si>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</si>
  <si>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</si>
  <si>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</si>
  <si>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</si>
  <si>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</si>
  <si>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</si>
  <si>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</si>
  <si>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</si>
  <si>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</si>
  <si>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</si>
  <si>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</si>
  <si>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</si>
  <si>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</si>
  <si>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</si>
  <si>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</si>
  <si>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</si>
  <si>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</si>
  <si>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</si>
  <si>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</si>
  <si>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</si>
  <si>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</si>
  <si>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</si>
  <si>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</si>
  <si>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</si>
  <si>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</t>
  </si>
  <si>
    <t>Id80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</si>
  <si>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</si>
  <si>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</si>
  <si>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</si>
  <si>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</si>
  <si>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</si>
  <si>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</si>
  <si>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</si>
  <si>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</si>
  <si>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</si>
  <si>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</si>
  <si>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</si>
  <si>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</si>
  <si>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</si>
  <si>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</si>
  <si>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</si>
  <si>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</si>
  <si>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</si>
  <si>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</si>
  <si>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</si>
  <si>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</si>
  <si>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</si>
  <si>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</si>
  <si>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</si>
  <si>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</si>
  <si>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</si>
  <si>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</si>
  <si>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</si>
  <si>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</si>
  <si>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</si>
  <si>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</si>
  <si>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</si>
  <si>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</si>
  <si>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</si>
  <si>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</si>
  <si>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</si>
  <si>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</si>
  <si>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</si>
  <si>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</si>
  <si>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</si>
  <si>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</si>
  <si>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</si>
  <si>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</si>
  <si>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</si>
  <si>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</si>
  <si>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</si>
  <si>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</si>
  <si>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</si>
  <si>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</si>
  <si>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</si>
  <si>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</si>
  <si>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</si>
  <si>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</si>
  <si>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</si>
  <si>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</si>
  <si>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</si>
  <si>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</si>
  <si>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</si>
  <si>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</si>
  <si>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</si>
  <si>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</si>
  <si>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</si>
  <si>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</si>
  <si>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</si>
  <si>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</si>
  <si>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</si>
  <si>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</si>
  <si>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</si>
  <si>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</si>
  <si>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</si>
  <si>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</si>
  <si>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</si>
  <si>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</si>
  <si>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</si>
  <si>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</si>
  <si>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</si>
  <si>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</si>
  <si>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</si>
  <si>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</si>
  <si>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</si>
  <si>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</si>
  <si>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</si>
  <si>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</si>
  <si>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</si>
  <si>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</si>
  <si>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</si>
  <si>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</si>
  <si>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</si>
  <si>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</si>
  <si>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</si>
  <si>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</si>
  <si>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</si>
  <si>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</si>
  <si>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</si>
  <si>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</si>
  <si>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</si>
  <si>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</si>
  <si>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</si>
  <si>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</si>
  <si>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</si>
  <si>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</si>
  <si>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</si>
  <si>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</si>
  <si>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</si>
  <si>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</si>
  <si>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</si>
  <si>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</si>
  <si>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</si>
  <si>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</si>
  <si>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</si>
  <si>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</t>
  </si>
  <si>
    <t>Id90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</si>
  <si>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</si>
  <si>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</si>
  <si>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</si>
  <si>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</si>
  <si>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</si>
  <si>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</si>
  <si>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</si>
  <si>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</si>
  <si>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</si>
  <si>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</si>
  <si>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</si>
  <si>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</si>
  <si>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</si>
  <si>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</si>
  <si>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</si>
  <si>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</si>
  <si>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</si>
  <si>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</si>
  <si>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</si>
  <si>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</si>
  <si>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</si>
  <si>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</si>
  <si>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</si>
  <si>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</si>
  <si>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</si>
  <si>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</si>
  <si>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</si>
  <si>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</si>
  <si>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</si>
  <si>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</si>
  <si>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</si>
  <si>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</si>
  <si>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</si>
  <si>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</si>
  <si>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</si>
  <si>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</si>
  <si>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</si>
  <si>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</si>
  <si>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</si>
  <si>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</si>
  <si>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</si>
  <si>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</si>
  <si>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</si>
  <si>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</si>
  <si>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</si>
  <si>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</si>
  <si>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</si>
  <si>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</si>
  <si>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</si>
  <si>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</si>
  <si>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</si>
  <si>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</si>
  <si>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</si>
  <si>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</si>
  <si>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</si>
  <si>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</si>
  <si>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</si>
  <si>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</si>
  <si>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</si>
  <si>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</si>
  <si>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</si>
  <si>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</si>
  <si>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</si>
  <si>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</si>
  <si>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</si>
  <si>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</si>
  <si>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</si>
  <si>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</si>
  <si>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</si>
  <si>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</si>
  <si>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</si>
  <si>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</si>
  <si>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</si>
  <si>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</si>
  <si>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</si>
  <si>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</si>
  <si>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</si>
  <si>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</si>
  <si>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</si>
  <si>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</si>
  <si>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</si>
  <si>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</si>
  <si>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</si>
  <si>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</si>
  <si>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</si>
  <si>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</si>
  <si>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</si>
  <si>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</si>
  <si>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</si>
  <si>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</si>
  <si>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</si>
  <si>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</si>
  <si>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</si>
  <si>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</si>
  <si>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</si>
  <si>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</si>
  <si>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</si>
  <si>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</si>
  <si>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</si>
  <si>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</si>
  <si>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</si>
  <si>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</si>
  <si>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</si>
  <si>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</si>
  <si>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</si>
  <si>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</si>
  <si>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</si>
  <si>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</si>
  <si>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</si>
  <si>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</si>
  <si>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</si>
  <si>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</si>
  <si>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</si>
  <si>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</si>
  <si>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</si>
  <si>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</si>
  <si>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</si>
  <si>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</si>
  <si>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</si>
  <si>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</si>
  <si>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</si>
  <si>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Title</t>
  </si>
  <si>
    <t>First  Name</t>
  </si>
  <si>
    <t>Last Name</t>
  </si>
  <si>
    <t>Hawks, Ms.  Kelly</t>
  </si>
  <si>
    <t xml:space="preserve"> Ms</t>
  </si>
  <si>
    <t xml:space="preserve">  Kelly </t>
  </si>
  <si>
    <t>Hawks</t>
  </si>
  <si>
    <t>Benner, Ms.  Brooke N.</t>
  </si>
  <si>
    <t xml:space="preserve">  Brooke N </t>
  </si>
  <si>
    <t>Benner</t>
  </si>
  <si>
    <t>Gollins, Mr.  Daniel</t>
  </si>
  <si>
    <t xml:space="preserve"> Mr</t>
  </si>
  <si>
    <t xml:space="preserve">  Daniel </t>
  </si>
  <si>
    <t>Gollins</t>
  </si>
  <si>
    <t>Schaefer, Mrs.  Stephanie A</t>
  </si>
  <si>
    <t xml:space="preserve"> Mrs</t>
  </si>
  <si>
    <t xml:space="preserve">  Stephanie A </t>
  </si>
  <si>
    <t>Schaefer</t>
  </si>
  <si>
    <t>D'Alessandro, Mr.  Patrick</t>
  </si>
  <si>
    <t xml:space="preserve">  Patrick </t>
  </si>
  <si>
    <t>D'Alessandro</t>
  </si>
  <si>
    <t>Wyss, Mrs.  Krista</t>
  </si>
  <si>
    <t xml:space="preserve">  Krista </t>
  </si>
  <si>
    <t>Wyss</t>
  </si>
  <si>
    <t>Rose, Ms.  Jenessa</t>
  </si>
  <si>
    <t xml:space="preserve">  Jenessa </t>
  </si>
  <si>
    <t>Rose</t>
  </si>
  <si>
    <t>Hopper, Mr.  Ryan M.</t>
  </si>
  <si>
    <t xml:space="preserve">  Ryan M </t>
  </si>
  <si>
    <t>Hopper</t>
  </si>
  <si>
    <t>Finneran, Mr.  Thomas</t>
  </si>
  <si>
    <t xml:space="preserve">  Thomas </t>
  </si>
  <si>
    <t>Finneran</t>
  </si>
  <si>
    <t>Basham, Ms.  Amanda N.</t>
  </si>
  <si>
    <t xml:space="preserve">  Amanda N </t>
  </si>
  <si>
    <t>Basham</t>
  </si>
  <si>
    <t>Inman, Ms.  Teresa P.</t>
  </si>
  <si>
    <t xml:space="preserve">  Teresa P </t>
  </si>
  <si>
    <t>Inman</t>
  </si>
  <si>
    <t>Oscal, Mr.  Dorian</t>
  </si>
  <si>
    <t xml:space="preserve">  Dorian </t>
  </si>
  <si>
    <t>Oscal</t>
  </si>
  <si>
    <t>Craft, Ms.  Amy</t>
  </si>
  <si>
    <t xml:space="preserve">  Amy </t>
  </si>
  <si>
    <t>Craft</t>
  </si>
  <si>
    <t>Benestad, Mr.  Brian</t>
  </si>
  <si>
    <t xml:space="preserve">  Brian </t>
  </si>
  <si>
    <t>Benestad</t>
  </si>
  <si>
    <t>Kebede, Ms.  Aberu</t>
  </si>
  <si>
    <t xml:space="preserve">  Aberu </t>
  </si>
  <si>
    <t>Kebede</t>
  </si>
  <si>
    <t>Strobel, Ms.  Ashley</t>
  </si>
  <si>
    <t xml:space="preserve">  Ashley </t>
  </si>
  <si>
    <t>Strobel</t>
  </si>
  <si>
    <t>Dalton, Ms.  Anna E</t>
  </si>
  <si>
    <t xml:space="preserve">  Anna E </t>
  </si>
  <si>
    <t>Dalton</t>
  </si>
  <si>
    <t>Morimoto, Ms.  Tania K.</t>
  </si>
  <si>
    <t xml:space="preserve">  Tania K </t>
  </si>
  <si>
    <t>Morimoto</t>
  </si>
  <si>
    <t>Manlove, Ms.  Ashley E</t>
  </si>
  <si>
    <t xml:space="preserve">  Ashley E </t>
  </si>
  <si>
    <t>Manlove</t>
  </si>
  <si>
    <t>Madzik, Ms.  Aleksandra</t>
  </si>
  <si>
    <t xml:space="preserve">  Aleksandra </t>
  </si>
  <si>
    <t>Madzik</t>
  </si>
  <si>
    <t>Hobson, Ms.  Valery L</t>
  </si>
  <si>
    <t xml:space="preserve">  Valery L </t>
  </si>
  <si>
    <t>Hobson</t>
  </si>
  <si>
    <t>Reyes, Mrs.  Joanna G.</t>
  </si>
  <si>
    <t xml:space="preserve">  Joanna G </t>
  </si>
  <si>
    <t>Reyes</t>
  </si>
  <si>
    <t>Tierney, Mrs.  Stefanie F.</t>
  </si>
  <si>
    <t xml:space="preserve">  Stefanie F </t>
  </si>
  <si>
    <t>Tierney</t>
  </si>
  <si>
    <t>Gabris, Mr.  Stephen</t>
  </si>
  <si>
    <t xml:space="preserve">  Stephen </t>
  </si>
  <si>
    <t>Gabris</t>
  </si>
  <si>
    <t>Aviv, Ms.  Sari</t>
  </si>
  <si>
    <t xml:space="preserve">  Sari </t>
  </si>
  <si>
    <t>Aviv</t>
  </si>
  <si>
    <t>Howard, Ms.  Liza J.</t>
  </si>
  <si>
    <t xml:space="preserve">  Liza J </t>
  </si>
  <si>
    <t>Howard</t>
  </si>
  <si>
    <t>Kallay, Mr.  Ian M.</t>
  </si>
  <si>
    <t xml:space="preserve">  Ian M </t>
  </si>
  <si>
    <t>Kallay</t>
  </si>
  <si>
    <t>Leguizamo, Ms.  Claudia L.</t>
  </si>
  <si>
    <t xml:space="preserve">  Claudia L </t>
  </si>
  <si>
    <t>Leguizamo</t>
  </si>
  <si>
    <t>Escartin, Ms.  Jessica M</t>
  </si>
  <si>
    <t xml:space="preserve">  Jessica M </t>
  </si>
  <si>
    <t>Escartin</t>
  </si>
  <si>
    <t>Chorey, Mr.  Billy Jr.</t>
  </si>
  <si>
    <t xml:space="preserve">  Billy Jr </t>
  </si>
  <si>
    <t>Chorey</t>
  </si>
  <si>
    <t>McVay, Mr.  David</t>
  </si>
  <si>
    <t xml:space="preserve">  David </t>
  </si>
  <si>
    <t>McVay</t>
  </si>
  <si>
    <t>Vinson, Mr.  Tim</t>
  </si>
  <si>
    <t xml:space="preserve">  Tim </t>
  </si>
  <si>
    <t>Vinson</t>
  </si>
  <si>
    <t>Astrike-Davis, Ms.  Emma M</t>
  </si>
  <si>
    <t xml:space="preserve">  Emma M </t>
  </si>
  <si>
    <t>Astrike-Davis</t>
  </si>
  <si>
    <t>Harder, Mr.  Tim</t>
  </si>
  <si>
    <t>Harder</t>
  </si>
  <si>
    <t>Bell, Mr.  Patrick</t>
  </si>
  <si>
    <t>Bell</t>
  </si>
  <si>
    <t>Burns, Mr.  Robert M.</t>
  </si>
  <si>
    <t xml:space="preserve">  Robert M </t>
  </si>
  <si>
    <t>Burns</t>
  </si>
  <si>
    <t>Dawes, Ms.  Bridget K.</t>
  </si>
  <si>
    <t xml:space="preserve">  Bridget K </t>
  </si>
  <si>
    <t>Dawes</t>
  </si>
  <si>
    <t>Larios, Mr.  Gabriel</t>
  </si>
  <si>
    <t xml:space="preserve">  Gabriel </t>
  </si>
  <si>
    <t>Larios</t>
  </si>
  <si>
    <t>Yaremczuk, Ms.  Natasha</t>
  </si>
  <si>
    <t xml:space="preserve">  Natasha </t>
  </si>
  <si>
    <t>Yaremczuk</t>
  </si>
  <si>
    <t>Knight, Ms.  Abby A.</t>
  </si>
  <si>
    <t xml:space="preserve">  Abby A </t>
  </si>
  <si>
    <t>Knight</t>
  </si>
  <si>
    <t>Eversman, Ms.  Michelle</t>
  </si>
  <si>
    <t xml:space="preserve">  Michelle </t>
  </si>
  <si>
    <t>Eversman</t>
  </si>
  <si>
    <t>Hickory, Ms.  Mckendree</t>
  </si>
  <si>
    <t xml:space="preserve">  Mckendree </t>
  </si>
  <si>
    <t>Hickory</t>
  </si>
  <si>
    <t>Mooney, Ms.  Tara</t>
  </si>
  <si>
    <t xml:space="preserve">  Tara </t>
  </si>
  <si>
    <t>Mooney</t>
  </si>
  <si>
    <t>Craighead, Mr.  Daniel</t>
  </si>
  <si>
    <t>Craighead</t>
  </si>
  <si>
    <t>Gardner, Mr.  Joshua P</t>
  </si>
  <si>
    <t xml:space="preserve">  Joshua P </t>
  </si>
  <si>
    <t>Gardner</t>
  </si>
  <si>
    <t>Lohrenz, Ms.  Erin C</t>
  </si>
  <si>
    <t xml:space="preserve">  Erin C </t>
  </si>
  <si>
    <t>Lohrenz</t>
  </si>
  <si>
    <t>Maldonado, Mr.  Ricardo</t>
  </si>
  <si>
    <t xml:space="preserve">  Ricardo </t>
  </si>
  <si>
    <t>Maldonado</t>
  </si>
  <si>
    <t>Demise, Ms.  Shure</t>
  </si>
  <si>
    <t xml:space="preserve">  Shure </t>
  </si>
  <si>
    <t>Demise</t>
  </si>
  <si>
    <t>Nelson, Mr.  Richard</t>
  </si>
  <si>
    <t xml:space="preserve">  Richard </t>
  </si>
  <si>
    <t>Nelson</t>
  </si>
  <si>
    <t>Guitard, Ms.  Brenda</t>
  </si>
  <si>
    <t xml:space="preserve">  Brenda </t>
  </si>
  <si>
    <t>Guitard</t>
  </si>
  <si>
    <t>Navas, Mr.  Joseph M</t>
  </si>
  <si>
    <t xml:space="preserve">  Joseph M </t>
  </si>
  <si>
    <t>Navas</t>
  </si>
  <si>
    <t>Ptucha, Mr.  Stephen J.</t>
  </si>
  <si>
    <t xml:space="preserve">  Stephen J </t>
  </si>
  <si>
    <t>Ptucha</t>
  </si>
  <si>
    <t>Kirouac, Mrs.  Kathya</t>
  </si>
  <si>
    <t xml:space="preserve">  Kathya </t>
  </si>
  <si>
    <t>Kirouac</t>
  </si>
  <si>
    <t>Toews, Mr.  Wesley</t>
  </si>
  <si>
    <t xml:space="preserve">  Wesley </t>
  </si>
  <si>
    <t>Toews</t>
  </si>
  <si>
    <t>Perry, Mr.  Tim</t>
  </si>
  <si>
    <t>Perry</t>
  </si>
  <si>
    <t>Kretz, Ms.  Jamie L.</t>
  </si>
  <si>
    <t xml:space="preserve">  Jamie L </t>
  </si>
  <si>
    <t>Kretz</t>
  </si>
  <si>
    <t>Hempel, Ms.  Alexandra</t>
  </si>
  <si>
    <t xml:space="preserve">  Alexandra </t>
  </si>
  <si>
    <t>Hempel</t>
  </si>
  <si>
    <t>Yitref, Mr.  Gedion</t>
  </si>
  <si>
    <t xml:space="preserve">  Gedion </t>
  </si>
  <si>
    <t>Yitref</t>
  </si>
  <si>
    <t>McBroom, Ms.  Tiffany</t>
  </si>
  <si>
    <t xml:space="preserve">  Tiffany </t>
  </si>
  <si>
    <t>McBroom</t>
  </si>
  <si>
    <t>Yoo, Mrs.  Rebecca J</t>
  </si>
  <si>
    <t xml:space="preserve">  Rebecca J </t>
  </si>
  <si>
    <t>Yoo</t>
  </si>
  <si>
    <t>Rand, Mr.  Austin T.</t>
  </si>
  <si>
    <t xml:space="preserve">  Austin T </t>
  </si>
  <si>
    <t>Rand</t>
  </si>
  <si>
    <t>Wolfe, Ms.  Jamie T</t>
  </si>
  <si>
    <t xml:space="preserve">  Jamie T </t>
  </si>
  <si>
    <t>Wolfe</t>
  </si>
  <si>
    <t>Vance, Mr.  Matthew T.</t>
  </si>
  <si>
    <t xml:space="preserve">  Matthew T </t>
  </si>
  <si>
    <t>Vance</t>
  </si>
  <si>
    <t>Burnett, Mrs.  Emily</t>
  </si>
  <si>
    <t xml:space="preserve">  Emily </t>
  </si>
  <si>
    <t>Burnett</t>
  </si>
  <si>
    <t>Clason, Ms.  Gillian</t>
  </si>
  <si>
    <t xml:space="preserve">  Gillian </t>
  </si>
  <si>
    <t>Clason</t>
  </si>
  <si>
    <t>Donnelly, Mrs.  Brenn E.</t>
  </si>
  <si>
    <t xml:space="preserve">  Brenn E </t>
  </si>
  <si>
    <t>Donnelly</t>
  </si>
  <si>
    <t>Pietz, Ms.  Lisa M</t>
  </si>
  <si>
    <t xml:space="preserve">  Lisa M </t>
  </si>
  <si>
    <t>Pietz</t>
  </si>
  <si>
    <t>Tegenkamp, Mr.  Matt</t>
  </si>
  <si>
    <t xml:space="preserve">  Matt </t>
  </si>
  <si>
    <t>Tegenkamp</t>
  </si>
  <si>
    <t>Loudon-Brown, Mr.  Mark</t>
  </si>
  <si>
    <t xml:space="preserve">  Mark </t>
  </si>
  <si>
    <t>Loudon-Brown</t>
  </si>
  <si>
    <t>Dover, Mr.  Thomas A.</t>
  </si>
  <si>
    <t xml:space="preserve">  Thomas A </t>
  </si>
  <si>
    <t>Dover</t>
  </si>
  <si>
    <t>Dockemeyer, Mr.  Kevin J</t>
  </si>
  <si>
    <t xml:space="preserve">  Kevin J </t>
  </si>
  <si>
    <t>Dockemeyer</t>
  </si>
  <si>
    <t>Steele, Mr.  William H. III</t>
  </si>
  <si>
    <t xml:space="preserve">  William H  III</t>
  </si>
  <si>
    <t>Steele</t>
  </si>
  <si>
    <t>Harel, Mr.  Gal</t>
  </si>
  <si>
    <t xml:space="preserve">  Gal </t>
  </si>
  <si>
    <t>Harel</t>
  </si>
  <si>
    <t>Aguila, Mr.  Anton</t>
  </si>
  <si>
    <t xml:space="preserve">  Anton </t>
  </si>
  <si>
    <t>Aguila</t>
  </si>
  <si>
    <t>Vallejo Sarmiento, Ms.  Yazmin</t>
  </si>
  <si>
    <t xml:space="preserve">  Yazmin </t>
  </si>
  <si>
    <t>Vallejo Sarmiento</t>
  </si>
  <si>
    <t>Beisheim, Mr.  Florian</t>
  </si>
  <si>
    <t xml:space="preserve">  Florian </t>
  </si>
  <si>
    <t>Beisheim</t>
  </si>
  <si>
    <t>Lenhoff, Ms.  Karen L</t>
  </si>
  <si>
    <t xml:space="preserve">  Karen L </t>
  </si>
  <si>
    <t>Lenhoff</t>
  </si>
  <si>
    <t>Wehrwein, Mr.  Scott</t>
  </si>
  <si>
    <t xml:space="preserve">  Scott </t>
  </si>
  <si>
    <t>Wehrwein</t>
  </si>
  <si>
    <t>Wallace, Ms.  Claire</t>
  </si>
  <si>
    <t xml:space="preserve">  Claire </t>
  </si>
  <si>
    <t>Wallace</t>
  </si>
  <si>
    <t>Sugathadasa, Mr.  Gamini P.</t>
  </si>
  <si>
    <t xml:space="preserve">  Gamini P </t>
  </si>
  <si>
    <t>Sugathadasa</t>
  </si>
  <si>
    <t>Markowitz, Ms.  Lynn M.</t>
  </si>
  <si>
    <t xml:space="preserve">  Lynn M </t>
  </si>
  <si>
    <t>Markowitz</t>
  </si>
  <si>
    <t>Vos, Ms.  Sharon</t>
  </si>
  <si>
    <t xml:space="preserve">  Sharon </t>
  </si>
  <si>
    <t>Vos</t>
  </si>
  <si>
    <t>McLeod, Mrs.  Candice</t>
  </si>
  <si>
    <t xml:space="preserve">  Candice </t>
  </si>
  <si>
    <t>McLeod</t>
  </si>
  <si>
    <t>Balcom, Ms.  Jennifer D</t>
  </si>
  <si>
    <t xml:space="preserve">  Jennifer D </t>
  </si>
  <si>
    <t>Balcom</t>
  </si>
  <si>
    <t>Dirth, Mr.  Eric</t>
  </si>
  <si>
    <t xml:space="preserve">  Eric </t>
  </si>
  <si>
    <t>Dirth</t>
  </si>
  <si>
    <t>Inglish, Mr.  Bryan</t>
  </si>
  <si>
    <t xml:space="preserve">  Bryan </t>
  </si>
  <si>
    <t>Inglish</t>
  </si>
  <si>
    <t>Matthews, Mr.  Devon R.</t>
  </si>
  <si>
    <t xml:space="preserve">  Devon R </t>
  </si>
  <si>
    <t>Matthews</t>
  </si>
  <si>
    <t>Massa-Musiak, Ms.  Elena</t>
  </si>
  <si>
    <t xml:space="preserve">  Elena </t>
  </si>
  <si>
    <t>Massa-Musiak</t>
  </si>
  <si>
    <t>Bailey, Mr.  Chris</t>
  </si>
  <si>
    <t xml:space="preserve">  Chris </t>
  </si>
  <si>
    <t>Bailey</t>
  </si>
  <si>
    <t>Jacoby, Mr.  Bert</t>
  </si>
  <si>
    <t xml:space="preserve">  Bert </t>
  </si>
  <si>
    <t>Jacoby</t>
  </si>
  <si>
    <t>Ganley, Ms.  Emily J</t>
  </si>
  <si>
    <t xml:space="preserve">  Emily J </t>
  </si>
  <si>
    <t>Ganley</t>
  </si>
  <si>
    <t>Crimmings, Mr.  John P.</t>
  </si>
  <si>
    <t xml:space="preserve">  John P </t>
  </si>
  <si>
    <t>Crimmings</t>
  </si>
  <si>
    <t>Crane, Mr.  Daniel P</t>
  </si>
  <si>
    <t xml:space="preserve">  Daniel P </t>
  </si>
  <si>
    <t>Crane</t>
  </si>
  <si>
    <t>Swartzfager, Mrs.  Lisa K.</t>
  </si>
  <si>
    <t xml:space="preserve">  Lisa K </t>
  </si>
  <si>
    <t>Swartzfager</t>
  </si>
  <si>
    <t>Clevenger, Mrs.  Kristine</t>
  </si>
  <si>
    <t xml:space="preserve">  Kristine </t>
  </si>
  <si>
    <t>Clevenger</t>
  </si>
  <si>
    <t>Reichardt, Mr.  Paul A</t>
  </si>
  <si>
    <t xml:space="preserve">  Paul A </t>
  </si>
  <si>
    <t>Reichardt</t>
  </si>
  <si>
    <t>Morton, Mr.  Bryan</t>
  </si>
  <si>
    <t>Morton</t>
  </si>
  <si>
    <t>Sunstrum, Mr.  Chris</t>
  </si>
  <si>
    <t>Sunstrum</t>
  </si>
  <si>
    <t>Frownfelter, Ms.  Milah B</t>
  </si>
  <si>
    <t xml:space="preserve">  Milah B </t>
  </si>
  <si>
    <t>Frownfelter</t>
  </si>
  <si>
    <t>Richter, Ms.  Annette M.</t>
  </si>
  <si>
    <t xml:space="preserve">  Annette M </t>
  </si>
  <si>
    <t>Richter</t>
  </si>
  <si>
    <t>England, Mrs.  Yoko</t>
  </si>
  <si>
    <t xml:space="preserve">  Yoko </t>
  </si>
  <si>
    <t>England</t>
  </si>
  <si>
    <t>Potter, Ms.  Amanda</t>
  </si>
  <si>
    <t xml:space="preserve">  Amanda </t>
  </si>
  <si>
    <t>Potter</t>
  </si>
  <si>
    <t>McLean, Ms.  Laura</t>
  </si>
  <si>
    <t xml:space="preserve">  Laura </t>
  </si>
  <si>
    <t>McLean</t>
  </si>
  <si>
    <t>Gardner, Ms.  Tess A.</t>
  </si>
  <si>
    <t xml:space="preserve">  Tess A </t>
  </si>
  <si>
    <t>Lane, Mr.  William G.</t>
  </si>
  <si>
    <t xml:space="preserve">  William G </t>
  </si>
  <si>
    <t>Lane</t>
  </si>
  <si>
    <t>Vonachen, Ms.  Paige</t>
  </si>
  <si>
    <t xml:space="preserve">  Paige </t>
  </si>
  <si>
    <t>Vonachen</t>
  </si>
  <si>
    <t>Smith, Mr.  Matthew J</t>
  </si>
  <si>
    <t xml:space="preserve">  Matthew J </t>
  </si>
  <si>
    <t>Smith</t>
  </si>
  <si>
    <t>Kidwell, Mr.  Matthew</t>
  </si>
  <si>
    <t xml:space="preserve">  Matthew </t>
  </si>
  <si>
    <t>Kidwell</t>
  </si>
  <si>
    <t>Betancourth, Mrs.  Maria</t>
  </si>
  <si>
    <t xml:space="preserve">  Maria </t>
  </si>
  <si>
    <t>Betancourth</t>
  </si>
  <si>
    <t>Henstrom, Ms.  Stephanie D</t>
  </si>
  <si>
    <t xml:space="preserve">  Stephanie D </t>
  </si>
  <si>
    <t>Henstrom</t>
  </si>
  <si>
    <t>Pereira, Ms.  Tiffany</t>
  </si>
  <si>
    <t>Pereira</t>
  </si>
  <si>
    <t>Black, Ms.  Sara M.</t>
  </si>
  <si>
    <t xml:space="preserve">  Sara M </t>
  </si>
  <si>
    <t>Black</t>
  </si>
  <si>
    <t>Fierro Vargas, Ms.  Paola Andrea</t>
  </si>
  <si>
    <t xml:space="preserve">  Paola Andrea </t>
  </si>
  <si>
    <t>Fierro Vargas</t>
  </si>
  <si>
    <t>Rasmussen, Mr.  Nicholas</t>
  </si>
  <si>
    <t xml:space="preserve">  Nicholas </t>
  </si>
  <si>
    <t>Rasmussen</t>
  </si>
  <si>
    <t>Brown, Mr.  Scott A.</t>
  </si>
  <si>
    <t xml:space="preserve">  Scott A </t>
  </si>
  <si>
    <t>Brown</t>
  </si>
  <si>
    <t>Reasoner, Mrs.  Lauren</t>
  </si>
  <si>
    <t xml:space="preserve">  Lauren </t>
  </si>
  <si>
    <t>Reasoner</t>
  </si>
  <si>
    <t>Wandzilak, Mr.  Scott</t>
  </si>
  <si>
    <t>Wandzilak</t>
  </si>
  <si>
    <t>Carver, Mr.  Brian A.</t>
  </si>
  <si>
    <t xml:space="preserve">  Brian A </t>
  </si>
  <si>
    <t>Carver</t>
  </si>
  <si>
    <t>Borror, Ms.  Kaitlin R.</t>
  </si>
  <si>
    <t xml:space="preserve">  Kaitlin R </t>
  </si>
  <si>
    <t>Borror</t>
  </si>
  <si>
    <t>Saad, Mr.  Mohammad</t>
  </si>
  <si>
    <t xml:space="preserve">  Mohammad </t>
  </si>
  <si>
    <t>Saad</t>
  </si>
  <si>
    <t>Paul, Mr.  Charlie</t>
  </si>
  <si>
    <t xml:space="preserve">  Charlie </t>
  </si>
  <si>
    <t>Paul</t>
  </si>
  <si>
    <t>Trail, Mr.  Brent</t>
  </si>
  <si>
    <t xml:space="preserve">  Brent </t>
  </si>
  <si>
    <t>Trail</t>
  </si>
  <si>
    <t>Benton, Ms.  Kelli M</t>
  </si>
  <si>
    <t xml:space="preserve">  Kelli M </t>
  </si>
  <si>
    <t>Benton</t>
  </si>
  <si>
    <t>Bauman, Mrs.  Sheridan H</t>
  </si>
  <si>
    <t xml:space="preserve">  Sheridan H </t>
  </si>
  <si>
    <t>Bauman</t>
  </si>
  <si>
    <t>Robinson, Mr.  Knox</t>
  </si>
  <si>
    <t xml:space="preserve">  Knox </t>
  </si>
  <si>
    <t>Robinson</t>
  </si>
  <si>
    <t>Bakula, Mrs.  Sarah M.</t>
  </si>
  <si>
    <t xml:space="preserve">  Sarah M </t>
  </si>
  <si>
    <t>Bakula</t>
  </si>
  <si>
    <t>Edwards, Ms.  Jennifer</t>
  </si>
  <si>
    <t xml:space="preserve">  Jennifer </t>
  </si>
  <si>
    <t>Edwards</t>
  </si>
  <si>
    <t>Davis, Mrs.  Laura J</t>
  </si>
  <si>
    <t xml:space="preserve">  Laura J </t>
  </si>
  <si>
    <t>Davis</t>
  </si>
  <si>
    <t>Weiler, Mr.  Thomas</t>
  </si>
  <si>
    <t>Weiler</t>
  </si>
  <si>
    <t>Schaaf, Ms.  Gisele</t>
  </si>
  <si>
    <t xml:space="preserve">  Gisele </t>
  </si>
  <si>
    <t>Schaaf</t>
  </si>
  <si>
    <t>Sack, Ms.  Myra L</t>
  </si>
  <si>
    <t xml:space="preserve">  Myra L </t>
  </si>
  <si>
    <t>Sack</t>
  </si>
  <si>
    <t>Chenard, Ms.  Melissa M.</t>
  </si>
  <si>
    <t xml:space="preserve">  Melissa M </t>
  </si>
  <si>
    <t>Chenard</t>
  </si>
  <si>
    <t>Williamson, Ms.  Eleanor F.</t>
  </si>
  <si>
    <t xml:space="preserve">  Eleanor F </t>
  </si>
  <si>
    <t>Williamson</t>
  </si>
  <si>
    <t>Dollas, Ms.  Elizabeth</t>
  </si>
  <si>
    <t xml:space="preserve">  Elizabeth </t>
  </si>
  <si>
    <t>Dollas</t>
  </si>
  <si>
    <t>Sprague, Mr.  Kenneth</t>
  </si>
  <si>
    <t xml:space="preserve">  Kenneth </t>
  </si>
  <si>
    <t>Sprague</t>
  </si>
  <si>
    <t>Antonopoulos, Ms.  Yianna</t>
  </si>
  <si>
    <t xml:space="preserve">  Yianna </t>
  </si>
  <si>
    <t>Antonopoulos</t>
  </si>
  <si>
    <t>Michell, Mr.  Robert G.</t>
  </si>
  <si>
    <t xml:space="preserve">  Robert G </t>
  </si>
  <si>
    <t>Michell</t>
  </si>
  <si>
    <t>Datwyler, Mr.  Thomas C.</t>
  </si>
  <si>
    <t xml:space="preserve">  Thomas C </t>
  </si>
  <si>
    <t>Datwyler</t>
  </si>
  <si>
    <t>Mead, Mr.  Matthew J.</t>
  </si>
  <si>
    <t>Mead</t>
  </si>
  <si>
    <t>Kennedy, Ms.  Mallory D.</t>
  </si>
  <si>
    <t xml:space="preserve">  Mallory D </t>
  </si>
  <si>
    <t>Kennedy</t>
  </si>
  <si>
    <t>Czech, Mr.  Christopher D.</t>
  </si>
  <si>
    <t xml:space="preserve">  Christopher D </t>
  </si>
  <si>
    <t>Czech</t>
  </si>
  <si>
    <t>O'Brien, Mrs.  Jamie</t>
  </si>
  <si>
    <t xml:space="preserve">  Jamie </t>
  </si>
  <si>
    <t>O'Brien</t>
  </si>
  <si>
    <t>Bachman, Ms.  Ariell</t>
  </si>
  <si>
    <t xml:space="preserve">  Ariell </t>
  </si>
  <si>
    <t>Bachman</t>
  </si>
  <si>
    <t>Bednar, Mr.  Christopher</t>
  </si>
  <si>
    <t xml:space="preserve">  Christopher </t>
  </si>
  <si>
    <t>Bednar</t>
  </si>
  <si>
    <t>Daye, Mr.  Ryan</t>
  </si>
  <si>
    <t xml:space="preserve">  Ryan </t>
  </si>
  <si>
    <t>Daye</t>
  </si>
  <si>
    <t>Clarke, Mr.  Thomas B.</t>
  </si>
  <si>
    <t xml:space="preserve">  Thomas B </t>
  </si>
  <si>
    <t>Clarke</t>
  </si>
  <si>
    <t>Groner, Ms.  Roberta</t>
  </si>
  <si>
    <t xml:space="preserve">  Roberta </t>
  </si>
  <si>
    <t>Groner</t>
  </si>
  <si>
    <t>Koren, Ms.  Katie</t>
  </si>
  <si>
    <t xml:space="preserve">  Katie </t>
  </si>
  <si>
    <t>Koren</t>
  </si>
  <si>
    <t>Kuramoto, Mrs.  Rachelle L</t>
  </si>
  <si>
    <t xml:space="preserve">  Rachelle L </t>
  </si>
  <si>
    <t>Kuramoto</t>
  </si>
  <si>
    <t>Lynn, Ms.  Colleen</t>
  </si>
  <si>
    <t xml:space="preserve">  Colleen </t>
  </si>
  <si>
    <t>Lynn</t>
  </si>
  <si>
    <t>Dierksen, Mr.  Gregory A</t>
  </si>
  <si>
    <t xml:space="preserve">  Gregory A </t>
  </si>
  <si>
    <t>Dierksen</t>
  </si>
  <si>
    <t>Zoeller, Ms.  Lara</t>
  </si>
  <si>
    <t xml:space="preserve">  Lara </t>
  </si>
  <si>
    <t>Zoeller</t>
  </si>
  <si>
    <t>Flesch, Ms.  Megan</t>
  </si>
  <si>
    <t xml:space="preserve">  Megan </t>
  </si>
  <si>
    <t>Flesch</t>
  </si>
  <si>
    <t>Maltby, Ms.  Sara</t>
  </si>
  <si>
    <t xml:space="preserve">  Sara </t>
  </si>
  <si>
    <t>Maltby</t>
  </si>
  <si>
    <t>Custance, Ms.  Lucie J.</t>
  </si>
  <si>
    <t xml:space="preserve">  Lucie J </t>
  </si>
  <si>
    <t>Custance</t>
  </si>
  <si>
    <t>Choi, Ms.  Elizabeth S.</t>
  </si>
  <si>
    <t xml:space="preserve">  Elizabeth S </t>
  </si>
  <si>
    <t>Choi</t>
  </si>
  <si>
    <t>Barnett, Ms.  Carma S</t>
  </si>
  <si>
    <t xml:space="preserve">  Carma S </t>
  </si>
  <si>
    <t>Barnett</t>
  </si>
  <si>
    <t>Zywicki, Mr.  Benjamin P.</t>
  </si>
  <si>
    <t xml:space="preserve">  Benjamin P </t>
  </si>
  <si>
    <t>Zywicki</t>
  </si>
  <si>
    <t>Proulx, Mr.  Ryan</t>
  </si>
  <si>
    <t>Proulx</t>
  </si>
  <si>
    <t>Hamilton, Mr.  Daniel</t>
  </si>
  <si>
    <t>Hamilton</t>
  </si>
  <si>
    <t>Lundine, Ms.  Sarah</t>
  </si>
  <si>
    <t xml:space="preserve">  Sarah </t>
  </si>
  <si>
    <t>Lundine</t>
  </si>
  <si>
    <t>Paullin, Mr.  Matthew J</t>
  </si>
  <si>
    <t>Paullin</t>
  </si>
  <si>
    <t>Delucia, Ms.  Francesca</t>
  </si>
  <si>
    <t xml:space="preserve">  Francesca </t>
  </si>
  <si>
    <t>Delucia</t>
  </si>
  <si>
    <t>Valentine, Ms.  Nicole</t>
  </si>
  <si>
    <t xml:space="preserve">  Nicole </t>
  </si>
  <si>
    <t>Valentine</t>
  </si>
  <si>
    <t>Mohara, Mr.  Toshiyuki</t>
  </si>
  <si>
    <t xml:space="preserve">  Toshiyuki </t>
  </si>
  <si>
    <t>Mohara</t>
  </si>
  <si>
    <t>Fairbrother, Mr.  Tom L.</t>
  </si>
  <si>
    <t xml:space="preserve">  Tom L </t>
  </si>
  <si>
    <t>Fairbrother</t>
  </si>
  <si>
    <t>Fagan, Mr.  Brian</t>
  </si>
  <si>
    <t>Fagan</t>
  </si>
  <si>
    <t>Toth, Mr.  Matthew</t>
  </si>
  <si>
    <t>Toth</t>
  </si>
  <si>
    <t>Cardinal, Mr.  Craig</t>
  </si>
  <si>
    <t xml:space="preserve">  Craig </t>
  </si>
  <si>
    <t>Cardinal</t>
  </si>
  <si>
    <t>Guinn, Ms.  Julee</t>
  </si>
  <si>
    <t xml:space="preserve">  Julee </t>
  </si>
  <si>
    <t>Guinn</t>
  </si>
  <si>
    <t>Rogers, Mr.  Christopher M.</t>
  </si>
  <si>
    <t xml:space="preserve">  Christopher M </t>
  </si>
  <si>
    <t>Rogers</t>
  </si>
  <si>
    <t>Diviney, Mr.  Ciaran</t>
  </si>
  <si>
    <t xml:space="preserve">  Ciaran </t>
  </si>
  <si>
    <t>Diviney</t>
  </si>
  <si>
    <t>Marlatt, Ms.  Kara</t>
  </si>
  <si>
    <t xml:space="preserve">  Kara </t>
  </si>
  <si>
    <t>Marlatt</t>
  </si>
  <si>
    <t>Ohler, Ms.  Makie</t>
  </si>
  <si>
    <t xml:space="preserve">  Makie </t>
  </si>
  <si>
    <t>Ohler</t>
  </si>
  <si>
    <t>Mossler, Ms.  Emily E</t>
  </si>
  <si>
    <t xml:space="preserve">  Emily E </t>
  </si>
  <si>
    <t>Mossler</t>
  </si>
  <si>
    <t>Segall, Mr.  Cary</t>
  </si>
  <si>
    <t xml:space="preserve">  Cary </t>
  </si>
  <si>
    <t>Segall</t>
  </si>
  <si>
    <t>Sprieser, Mr.  Steven</t>
  </si>
  <si>
    <t xml:space="preserve">  Steven </t>
  </si>
  <si>
    <t>Sprieser</t>
  </si>
  <si>
    <t>Blanco, Mr.  Jose Antonio Sr.</t>
  </si>
  <si>
    <t xml:space="preserve">  Jose Antonio Sr </t>
  </si>
  <si>
    <t>Blanco</t>
  </si>
  <si>
    <t>Sheptock, Ms.  Tatiana</t>
  </si>
  <si>
    <t xml:space="preserve">  Tatiana </t>
  </si>
  <si>
    <t>Sheptock</t>
  </si>
  <si>
    <t>Alleman, Ms.  Ann</t>
  </si>
  <si>
    <t xml:space="preserve">  Ann </t>
  </si>
  <si>
    <t>Alleman</t>
  </si>
  <si>
    <t>Chruniak, Mr.  Dan T.</t>
  </si>
  <si>
    <t xml:space="preserve">  Dan T </t>
  </si>
  <si>
    <t>Chruniak</t>
  </si>
  <si>
    <t>Miller, Ms.  Liisa A.</t>
  </si>
  <si>
    <t xml:space="preserve">  Liisa A </t>
  </si>
  <si>
    <t>Miller</t>
  </si>
  <si>
    <t>Theis, Ms.  Kathryn E.</t>
  </si>
  <si>
    <t xml:space="preserve">  Kathryn E </t>
  </si>
  <si>
    <t>Theis</t>
  </si>
  <si>
    <t>Sadler, Mr.  Maxwell</t>
  </si>
  <si>
    <t xml:space="preserve">  Maxwell </t>
  </si>
  <si>
    <t>Sadler</t>
  </si>
  <si>
    <t>Auger, Ms.  Pascale</t>
  </si>
  <si>
    <t xml:space="preserve">  Pascale </t>
  </si>
  <si>
    <t>Auger</t>
  </si>
  <si>
    <t>Steadman, Ms.  Becca</t>
  </si>
  <si>
    <t xml:space="preserve">  Becca </t>
  </si>
  <si>
    <t>Steadman</t>
  </si>
  <si>
    <t>McCarron, Ms.  Grace</t>
  </si>
  <si>
    <t xml:space="preserve">  Grace </t>
  </si>
  <si>
    <t>McCarron</t>
  </si>
  <si>
    <t>Roecker, Ms.  Samantha</t>
  </si>
  <si>
    <t xml:space="preserve">  Samantha </t>
  </si>
  <si>
    <t>Roecker</t>
  </si>
  <si>
    <t>Giumarra, Mrs.  Nicole R.</t>
  </si>
  <si>
    <t xml:space="preserve">  Nicole R </t>
  </si>
  <si>
    <t>Giumarra</t>
  </si>
  <si>
    <t>Peters, Mr.  David W</t>
  </si>
  <si>
    <t xml:space="preserve">  David W </t>
  </si>
  <si>
    <t>Peters</t>
  </si>
  <si>
    <t>Stroffolino, Mr.  Jamie P</t>
  </si>
  <si>
    <t xml:space="preserve">  Jamie P </t>
  </si>
  <si>
    <t>Stroffolino</t>
  </si>
  <si>
    <t>Bower, Mr.  Grant</t>
  </si>
  <si>
    <t xml:space="preserve">  Grant </t>
  </si>
  <si>
    <t>Bower</t>
  </si>
  <si>
    <t>Chen, Mrs.  Sophia</t>
  </si>
  <si>
    <t xml:space="preserve">  Sophia </t>
  </si>
  <si>
    <t>Chen</t>
  </si>
  <si>
    <t>Capriccioso, Ms.  Christina</t>
  </si>
  <si>
    <t xml:space="preserve">  Christina </t>
  </si>
  <si>
    <t>Capriccioso</t>
  </si>
  <si>
    <t>Starbuck, Mr.  Sam L.</t>
  </si>
  <si>
    <t xml:space="preserve">  Sam L </t>
  </si>
  <si>
    <t>Starbuck</t>
  </si>
  <si>
    <t>McMahon, Mrs.  Haley R.</t>
  </si>
  <si>
    <t xml:space="preserve">  Haley R </t>
  </si>
  <si>
    <t>McMahon</t>
  </si>
  <si>
    <t>Rissell, Mr.  Ethan</t>
  </si>
  <si>
    <t xml:space="preserve">  Ethan </t>
  </si>
  <si>
    <t>Rissell</t>
  </si>
  <si>
    <t>Kromroy, Mr.  Andrew W</t>
  </si>
  <si>
    <t xml:space="preserve">  Andrew W </t>
  </si>
  <si>
    <t>Kromroy</t>
  </si>
  <si>
    <t>Manfredi, Mr.  Mark G</t>
  </si>
  <si>
    <t xml:space="preserve">  Mark G </t>
  </si>
  <si>
    <t>Manfredi</t>
  </si>
  <si>
    <t>Manwaring, Ms.  Kasey E.</t>
  </si>
  <si>
    <t xml:space="preserve">  Kasey E </t>
  </si>
  <si>
    <t>Manwaring</t>
  </si>
  <si>
    <t>Tomaszewski, Mr.  Jeff</t>
  </si>
  <si>
    <t xml:space="preserve">  Jeff </t>
  </si>
  <si>
    <t>Tomaszewski</t>
  </si>
  <si>
    <t>Clubb, Mr.  John</t>
  </si>
  <si>
    <t xml:space="preserve">  John </t>
  </si>
  <si>
    <t>Clubb</t>
  </si>
  <si>
    <t>Gannon, Ms.  Amy</t>
  </si>
  <si>
    <t>Gannon</t>
  </si>
  <si>
    <t>Frye, Mr.  Adam</t>
  </si>
  <si>
    <t xml:space="preserve">  Adam </t>
  </si>
  <si>
    <t>Frye</t>
  </si>
  <si>
    <t>Jenkins, Ms.  Kristin M</t>
  </si>
  <si>
    <t xml:space="preserve">  Kristin M </t>
  </si>
  <si>
    <t>Jenkins</t>
  </si>
  <si>
    <t>Currier, Ms.  Mary-Lynn B.</t>
  </si>
  <si>
    <t xml:space="preserve">  Mary-Lynn B </t>
  </si>
  <si>
    <t>Currier</t>
  </si>
  <si>
    <t>Whittendale, Mrs.  Jamie A</t>
  </si>
  <si>
    <t xml:space="preserve">  Jamie A </t>
  </si>
  <si>
    <t>Whittendale</t>
  </si>
  <si>
    <t>Rixe, Mr.  Jeffrey A.</t>
  </si>
  <si>
    <t xml:space="preserve">  Jeffrey A </t>
  </si>
  <si>
    <t>Rixe</t>
  </si>
  <si>
    <t>Ballon-Landa, Ms.  Nicole</t>
  </si>
  <si>
    <t>Ballon-Landa</t>
  </si>
  <si>
    <t>Zaferos, Ms.  Audrey</t>
  </si>
  <si>
    <t xml:space="preserve">  Audrey </t>
  </si>
  <si>
    <t>Zaferos</t>
  </si>
  <si>
    <t>Jackson, Mr.  Jacob</t>
  </si>
  <si>
    <t xml:space="preserve">  Jacob </t>
  </si>
  <si>
    <t>Jackson</t>
  </si>
  <si>
    <t>Evans Marke, Mr.  Daniel S</t>
  </si>
  <si>
    <t xml:space="preserve">  Daniel S </t>
  </si>
  <si>
    <t>Evans Marke</t>
  </si>
  <si>
    <t>McGoogan, Mr.  Charlie</t>
  </si>
  <si>
    <t>McGoogan</t>
  </si>
  <si>
    <t>Samland, Mr.  Marc C.</t>
  </si>
  <si>
    <t xml:space="preserve">  Marc C </t>
  </si>
  <si>
    <t>Samland</t>
  </si>
  <si>
    <t>Shapiro, Mr.  Mark S</t>
  </si>
  <si>
    <t xml:space="preserve">  Mark S </t>
  </si>
  <si>
    <t>Shapiro</t>
  </si>
  <si>
    <t>Snitzer, Mr.  Dan</t>
  </si>
  <si>
    <t xml:space="preserve">  Dan </t>
  </si>
  <si>
    <t>Snitzer</t>
  </si>
  <si>
    <t>Herra Arroyo, Ms.  Gabriela</t>
  </si>
  <si>
    <t xml:space="preserve">  Gabriela </t>
  </si>
  <si>
    <t>Herra Arroyo</t>
  </si>
  <si>
    <t>Watters, Ms.  Amanda</t>
  </si>
  <si>
    <t>Watters</t>
  </si>
  <si>
    <t>Steele-Belkin, Ms.  Dara</t>
  </si>
  <si>
    <t xml:space="preserve">  Dara </t>
  </si>
  <si>
    <t>Steele-Belkin</t>
  </si>
  <si>
    <t>Christensen, Ms.  Rachelle R</t>
  </si>
  <si>
    <t xml:space="preserve">  Rachelle R </t>
  </si>
  <si>
    <t>Christensen</t>
  </si>
  <si>
    <t>Hodge, Ms.  Brenda J</t>
  </si>
  <si>
    <t xml:space="preserve">  Brenda J </t>
  </si>
  <si>
    <t>Hodge</t>
  </si>
  <si>
    <t>Rusterholz, Mr.  Tim</t>
  </si>
  <si>
    <t>Rusterholz</t>
  </si>
  <si>
    <t>Lafrance, Mr.  Sylvain</t>
  </si>
  <si>
    <t xml:space="preserve">  Sylvain </t>
  </si>
  <si>
    <t>Lafrance</t>
  </si>
  <si>
    <t>Franz, Mr.  David</t>
  </si>
  <si>
    <t>Franz</t>
  </si>
  <si>
    <t>Keflezighi, Mr.  Meb</t>
  </si>
  <si>
    <t xml:space="preserve">  Meb </t>
  </si>
  <si>
    <t>Keflezighi</t>
  </si>
  <si>
    <t>Hallis, Mrs.  Lisa M</t>
  </si>
  <si>
    <t>Hallis</t>
  </si>
  <si>
    <t>Marshall, Mr.  Ryan</t>
  </si>
  <si>
    <t>Marshall</t>
  </si>
  <si>
    <t>Salowitz, Mrs.  Kaitlin M</t>
  </si>
  <si>
    <t xml:space="preserve">  Kaitlin M </t>
  </si>
  <si>
    <t>Salowitz</t>
  </si>
  <si>
    <t>Blake, Mr.  William R.</t>
  </si>
  <si>
    <t xml:space="preserve">  William R </t>
  </si>
  <si>
    <t>Blake</t>
  </si>
  <si>
    <t>Langerak, Mr.  Bruce</t>
  </si>
  <si>
    <t xml:space="preserve">  Bruce </t>
  </si>
  <si>
    <t>Langerak</t>
  </si>
  <si>
    <t>Bonilla, Mrs.  Veronica</t>
  </si>
  <si>
    <t xml:space="preserve">  Veronica </t>
  </si>
  <si>
    <t>Bonilla</t>
  </si>
  <si>
    <t>Ciabattoni, Mr.  Warren</t>
  </si>
  <si>
    <t xml:space="preserve">  Warren </t>
  </si>
  <si>
    <t>Ciabattoni</t>
  </si>
  <si>
    <t>Escanero Palmer, Mrs.  Daniela</t>
  </si>
  <si>
    <t xml:space="preserve">  Daniela </t>
  </si>
  <si>
    <t>Escanero Palmer</t>
  </si>
  <si>
    <t>Lowe, Ms.  Deirdre A</t>
  </si>
  <si>
    <t xml:space="preserve">  Deirdre A </t>
  </si>
  <si>
    <t>Lowe</t>
  </si>
  <si>
    <t>Osmark, Mr.  Mathias</t>
  </si>
  <si>
    <t xml:space="preserve">  Mathias </t>
  </si>
  <si>
    <t>Osmark</t>
  </si>
  <si>
    <t>Syed, Mr.  Aaqib L.</t>
  </si>
  <si>
    <t xml:space="preserve">  Aaqib L </t>
  </si>
  <si>
    <t>Syed</t>
  </si>
  <si>
    <t>Lawson, Mr.  Matthew</t>
  </si>
  <si>
    <t>Lawson</t>
  </si>
  <si>
    <t>Warwick, Mr.  Kurt</t>
  </si>
  <si>
    <t xml:space="preserve">  Kurt </t>
  </si>
  <si>
    <t>Warwick</t>
  </si>
  <si>
    <t>Magnuson, Mr.  Samuel</t>
  </si>
  <si>
    <t xml:space="preserve">  Samuel </t>
  </si>
  <si>
    <t>Magnuson</t>
  </si>
  <si>
    <t>Marsh, Mrs.  Emily</t>
  </si>
  <si>
    <t>Marsh</t>
  </si>
  <si>
    <t>Kari, Ms.  Tiffany</t>
  </si>
  <si>
    <t>Kari</t>
  </si>
  <si>
    <t>Standiford, Mr.  Alex F</t>
  </si>
  <si>
    <t xml:space="preserve">  Alex F </t>
  </si>
  <si>
    <t>Standiford</t>
  </si>
  <si>
    <t>Sherwin, Ms.  Alice</t>
  </si>
  <si>
    <t xml:space="preserve">  Alice </t>
  </si>
  <si>
    <t>Sherwin</t>
  </si>
  <si>
    <t>Parker, Ms.  Allison M.</t>
  </si>
  <si>
    <t xml:space="preserve">  Allison M </t>
  </si>
  <si>
    <t>Parker</t>
  </si>
  <si>
    <t>Blekeli, Mr.  Johannes Fiskerstand</t>
  </si>
  <si>
    <t xml:space="preserve">  Johannes Fiskerstand </t>
  </si>
  <si>
    <t>Blekeli</t>
  </si>
  <si>
    <t>Vangampleare, Mr.  Stephen</t>
  </si>
  <si>
    <t>Vangampleare</t>
  </si>
  <si>
    <t>Segal, Mr.  Craig A.</t>
  </si>
  <si>
    <t xml:space="preserve">  Craig A </t>
  </si>
  <si>
    <t>Segal</t>
  </si>
  <si>
    <t>Hiatt, Mr.  Jon M</t>
  </si>
  <si>
    <t xml:space="preserve">  Jon M </t>
  </si>
  <si>
    <t>Hiatt</t>
  </si>
  <si>
    <t>Tadesse, Mr.  Fasil</t>
  </si>
  <si>
    <t xml:space="preserve">  Fasil </t>
  </si>
  <si>
    <t>Tadesse</t>
  </si>
  <si>
    <t>Jaswell, Ms.  Megan C.</t>
  </si>
  <si>
    <t xml:space="preserve">  Megan C </t>
  </si>
  <si>
    <t>Jaswell</t>
  </si>
  <si>
    <t>Phillips-Cook, Ms.  Lisa J.</t>
  </si>
  <si>
    <t xml:space="preserve">  Lisa J </t>
  </si>
  <si>
    <t>Phillips-Cook</t>
  </si>
  <si>
    <t>Clark, Mr.  Doron P</t>
  </si>
  <si>
    <t xml:space="preserve">  Doron P </t>
  </si>
  <si>
    <t>Clark</t>
  </si>
  <si>
    <t>Wang, Ms.  Katharina</t>
  </si>
  <si>
    <t xml:space="preserve">  Katharina </t>
  </si>
  <si>
    <t>Wang</t>
  </si>
  <si>
    <t>Desruisseaux, Mr.  Carl</t>
  </si>
  <si>
    <t xml:space="preserve">  Carl </t>
  </si>
  <si>
    <t>Desruisseaux</t>
  </si>
  <si>
    <t>Ripp, Ms.  Kelsey J.</t>
  </si>
  <si>
    <t xml:space="preserve">  Kelsey J </t>
  </si>
  <si>
    <t>Ripp</t>
  </si>
  <si>
    <t>Harris, Mr.  Stephen A.</t>
  </si>
  <si>
    <t xml:space="preserve">  Stephen A </t>
  </si>
  <si>
    <t>Harris</t>
  </si>
  <si>
    <t>Shafer, Mr.  Dan</t>
  </si>
  <si>
    <t>Shafer</t>
  </si>
  <si>
    <t>Defranco, Ms.  Meredith</t>
  </si>
  <si>
    <t xml:space="preserve">  Meredith </t>
  </si>
  <si>
    <t>Defranco</t>
  </si>
  <si>
    <t>Hemesath, Ms.  Katie C</t>
  </si>
  <si>
    <t xml:space="preserve">  Katie C </t>
  </si>
  <si>
    <t>Hemesath</t>
  </si>
  <si>
    <t>Vinci, Ms.  Melissa K</t>
  </si>
  <si>
    <t xml:space="preserve">  Melissa K </t>
  </si>
  <si>
    <t>Vinci</t>
  </si>
  <si>
    <t>Diamond-Husmann, Ms.  Kara H</t>
  </si>
  <si>
    <t xml:space="preserve">  Kara H </t>
  </si>
  <si>
    <t>Diamond-Husmann</t>
  </si>
  <si>
    <t>Soto, Mr.  Juan Carlos</t>
  </si>
  <si>
    <t xml:space="preserve">  Juan Carlos </t>
  </si>
  <si>
    <t>Soto</t>
  </si>
  <si>
    <t>Howard, Mr.  John III</t>
  </si>
  <si>
    <t xml:space="preserve">  John III </t>
  </si>
  <si>
    <t>Patrick, Mrs.  Sarah M</t>
  </si>
  <si>
    <t>Patrick</t>
  </si>
  <si>
    <t>Dacko, Mrs.  Kristin C</t>
  </si>
  <si>
    <t xml:space="preserve">  Kristin C </t>
  </si>
  <si>
    <t>Dacko</t>
  </si>
  <si>
    <t>Glassey, Ms.  Casey M.</t>
  </si>
  <si>
    <t xml:space="preserve">  Casey M </t>
  </si>
  <si>
    <t>Glassey</t>
  </si>
  <si>
    <t>Frechette, Mr.  Samuel</t>
  </si>
  <si>
    <t>Frechette</t>
  </si>
  <si>
    <t>Benitez, Mr.  Braulio</t>
  </si>
  <si>
    <t xml:space="preserve">  Braulio </t>
  </si>
  <si>
    <t>Benitez</t>
  </si>
  <si>
    <t>Kells, Mr.  Doug</t>
  </si>
  <si>
    <t xml:space="preserve">  Doug </t>
  </si>
  <si>
    <t>Kells</t>
  </si>
  <si>
    <t>Gauthier, Ms.  Anne-Marie</t>
  </si>
  <si>
    <t xml:space="preserve">  Anne-Marie </t>
  </si>
  <si>
    <t>Gauthier</t>
  </si>
  <si>
    <t>Fazioli, Mr.  Samuel K.</t>
  </si>
  <si>
    <t xml:space="preserve">  Samuel K </t>
  </si>
  <si>
    <t>Fazioli</t>
  </si>
  <si>
    <t>Chorney, Mrs.  Yuki</t>
  </si>
  <si>
    <t xml:space="preserve">  Yuki </t>
  </si>
  <si>
    <t>Chorney</t>
  </si>
  <si>
    <t>Dannenhauer, Mr.  Rafer</t>
  </si>
  <si>
    <t xml:space="preserve">  Rafer </t>
  </si>
  <si>
    <t>Dannenhauer</t>
  </si>
  <si>
    <t>McComb, Ms.  Claire</t>
  </si>
  <si>
    <t>McComb</t>
  </si>
  <si>
    <t>Blake, Ms.  Erynn J.</t>
  </si>
  <si>
    <t xml:space="preserve">  Erynn J </t>
  </si>
  <si>
    <t>Sambasivam, Mr.  Mahesh</t>
  </si>
  <si>
    <t xml:space="preserve">  Mahesh </t>
  </si>
  <si>
    <t>Sambasivam</t>
  </si>
  <si>
    <t>Maina, Mr.  Stanley</t>
  </si>
  <si>
    <t xml:space="preserve">  Stanley </t>
  </si>
  <si>
    <t>Maina</t>
  </si>
  <si>
    <t>Keshian, Mr.  Gregory</t>
  </si>
  <si>
    <t xml:space="preserve">  Gregory </t>
  </si>
  <si>
    <t>Keshian</t>
  </si>
  <si>
    <t>Maas, Mr.  Eric</t>
  </si>
  <si>
    <t>Maas</t>
  </si>
  <si>
    <t>Lawton, Ms.  Elizabeth J.</t>
  </si>
  <si>
    <t xml:space="preserve">  Elizabeth J </t>
  </si>
  <si>
    <t>Lawton</t>
  </si>
  <si>
    <t>Sinasac, Ms.  Rachel M</t>
  </si>
  <si>
    <t xml:space="preserve">  Rachel M </t>
  </si>
  <si>
    <t>Sinasac</t>
  </si>
  <si>
    <t>Van De Kamp, Mr.  Fritz</t>
  </si>
  <si>
    <t xml:space="preserve">  Fritz </t>
  </si>
  <si>
    <t>Van De Kamp</t>
  </si>
  <si>
    <t>Ruffo, Mr.  Brad</t>
  </si>
  <si>
    <t xml:space="preserve">  Brad </t>
  </si>
  <si>
    <t>Ruffo</t>
  </si>
  <si>
    <t>Long, Ms.  Claire M</t>
  </si>
  <si>
    <t xml:space="preserve">  Claire M </t>
  </si>
  <si>
    <t>Long</t>
  </si>
  <si>
    <t>Rohde, Mrs.  Jennifer</t>
  </si>
  <si>
    <t>Rohde</t>
  </si>
  <si>
    <t>Bonzi, Ms.  Maria S.</t>
  </si>
  <si>
    <t xml:space="preserve">  Maria S </t>
  </si>
  <si>
    <t>Bonzi</t>
  </si>
  <si>
    <t>Moore, Ms.  Katherine E</t>
  </si>
  <si>
    <t xml:space="preserve">  Katherine E </t>
  </si>
  <si>
    <t>Moore</t>
  </si>
  <si>
    <t>McGrane, Mr.  Michael</t>
  </si>
  <si>
    <t xml:space="preserve">  Michael </t>
  </si>
  <si>
    <t>McGrane</t>
  </si>
  <si>
    <t>Stepnowski, Ms.  Roxanne</t>
  </si>
  <si>
    <t xml:space="preserve">  Roxanne </t>
  </si>
  <si>
    <t>Stepnowski</t>
  </si>
  <si>
    <t>Merkle, Mr.  Israel</t>
  </si>
  <si>
    <t xml:space="preserve">  Israel </t>
  </si>
  <si>
    <t>Merkle</t>
  </si>
  <si>
    <t>Bejar, Mr.  Matthew P</t>
  </si>
  <si>
    <t xml:space="preserve">  Matthew P </t>
  </si>
  <si>
    <t>Bejar</t>
  </si>
  <si>
    <t>Schaefer, Mr.  Samalya</t>
  </si>
  <si>
    <t xml:space="preserve">  Samalya </t>
  </si>
  <si>
    <t>Vigneron, Mr.  Peter</t>
  </si>
  <si>
    <t xml:space="preserve">  Peter </t>
  </si>
  <si>
    <t>Vigneron</t>
  </si>
  <si>
    <t>Mucci, Ms.  Alicia</t>
  </si>
  <si>
    <t xml:space="preserve">  Alicia </t>
  </si>
  <si>
    <t>Mucci</t>
  </si>
  <si>
    <t>MacDonald, Ms.  Sarah K.</t>
  </si>
  <si>
    <t xml:space="preserve">  Sarah K </t>
  </si>
  <si>
    <t>MacDonald</t>
  </si>
  <si>
    <t>Deng, Mr.  Guomin</t>
  </si>
  <si>
    <t xml:space="preserve">  Guomin </t>
  </si>
  <si>
    <t>Deng</t>
  </si>
  <si>
    <t>De Mata, Mr.  Javier</t>
  </si>
  <si>
    <t xml:space="preserve">  Javier </t>
  </si>
  <si>
    <t>De Mata</t>
  </si>
  <si>
    <t>Strickland, Mr.  Matt</t>
  </si>
  <si>
    <t>Strickland</t>
  </si>
  <si>
    <t>Cheney, Mr.  Thomas S</t>
  </si>
  <si>
    <t xml:space="preserve">  Thomas S </t>
  </si>
  <si>
    <t>Cheney</t>
  </si>
  <si>
    <t>Godoy, Ms.  Martha Patricia</t>
  </si>
  <si>
    <t xml:space="preserve">  Martha Patricia </t>
  </si>
  <si>
    <t>Godoy</t>
  </si>
  <si>
    <t>Rider, Ms.  Alicia</t>
  </si>
  <si>
    <t>Rider</t>
  </si>
  <si>
    <t>Navarro Castro, Mr.  Guillermo Sr.</t>
  </si>
  <si>
    <t xml:space="preserve">  Guillermo Sr </t>
  </si>
  <si>
    <t>Navarro Castro</t>
  </si>
  <si>
    <t>Evans, Ms.  Jennifer V.</t>
  </si>
  <si>
    <t xml:space="preserve">  Jennifer V </t>
  </si>
  <si>
    <t>Evans</t>
  </si>
  <si>
    <t>Anderson, Mr.  Michael W.</t>
  </si>
  <si>
    <t xml:space="preserve">  Michael W </t>
  </si>
  <si>
    <t>Anderson</t>
  </si>
  <si>
    <t>Walters, Mr.  Eddie C</t>
  </si>
  <si>
    <t xml:space="preserve">  Eddie C </t>
  </si>
  <si>
    <t>Walters</t>
  </si>
  <si>
    <t>Leboeuf, Mr.  Maxime M</t>
  </si>
  <si>
    <t xml:space="preserve">  Maxime M </t>
  </si>
  <si>
    <t>Leboeuf</t>
  </si>
  <si>
    <t>Scheibel, Mr.  Mark D</t>
  </si>
  <si>
    <t xml:space="preserve">  Mark D </t>
  </si>
  <si>
    <t>Scheibel</t>
  </si>
  <si>
    <t>Ritter, Mr.  Adam</t>
  </si>
  <si>
    <t>Ritter</t>
  </si>
  <si>
    <t>Deeg, Mr.  Justin M</t>
  </si>
  <si>
    <t xml:space="preserve">  Justin M </t>
  </si>
  <si>
    <t>Deeg</t>
  </si>
  <si>
    <t>Pretot, Ms.  Svetlana V.</t>
  </si>
  <si>
    <t xml:space="preserve">  Svetlana V </t>
  </si>
  <si>
    <t>Pretot</t>
  </si>
  <si>
    <t>Willsey, Ms.  Jana L</t>
  </si>
  <si>
    <t xml:space="preserve">  Jana L </t>
  </si>
  <si>
    <t>Willsey</t>
  </si>
  <si>
    <t>Roach, Ms.  Laura</t>
  </si>
  <si>
    <t>Roach</t>
  </si>
  <si>
    <t>Tice, Mr.  Ryan C</t>
  </si>
  <si>
    <t xml:space="preserve">  Ryan C </t>
  </si>
  <si>
    <t>Tice</t>
  </si>
  <si>
    <t>Jacobsen, Mr.  Torrey C III</t>
  </si>
  <si>
    <t xml:space="preserve">  Torrey C III </t>
  </si>
  <si>
    <t>Jacobsen</t>
  </si>
  <si>
    <t>O'Hora, Mr.  Paul</t>
  </si>
  <si>
    <t xml:space="preserve">  Paul </t>
  </si>
  <si>
    <t>O'Hora</t>
  </si>
  <si>
    <t>Amato, Ms.  Jennifer D.</t>
  </si>
  <si>
    <t>Amato</t>
  </si>
  <si>
    <t>Reed, Mr.  Erik</t>
  </si>
  <si>
    <t xml:space="preserve">  Erik </t>
  </si>
  <si>
    <t>Reed</t>
  </si>
  <si>
    <t>Wegner, Ms.  Lana J</t>
  </si>
  <si>
    <t xml:space="preserve">  Lana J </t>
  </si>
  <si>
    <t>Wegner</t>
  </si>
  <si>
    <t>Bokun, Ms.  Rebecca E</t>
  </si>
  <si>
    <t xml:space="preserve">  Rebecca E </t>
  </si>
  <si>
    <t>Bokun</t>
  </si>
  <si>
    <t>Ainsley, Ms.  Katie M.</t>
  </si>
  <si>
    <t xml:space="preserve">  Katie M </t>
  </si>
  <si>
    <t>Ainsley</t>
  </si>
  <si>
    <t>Foster, Ms.  Elizabeth A.</t>
  </si>
  <si>
    <t xml:space="preserve">  Elizabeth A </t>
  </si>
  <si>
    <t>Foster</t>
  </si>
  <si>
    <t>Overpeck, Ms.  Sarah</t>
  </si>
  <si>
    <t>Overpeck</t>
  </si>
  <si>
    <t>Levine, Ms.  Annie J.</t>
  </si>
  <si>
    <t xml:space="preserve">  Annie J </t>
  </si>
  <si>
    <t>Levine</t>
  </si>
  <si>
    <t>Wolf, Mr.  Dane</t>
  </si>
  <si>
    <t xml:space="preserve">  Dane </t>
  </si>
  <si>
    <t>Wolf</t>
  </si>
  <si>
    <t>Jean, Ms.  Annie</t>
  </si>
  <si>
    <t xml:space="preserve">  Annie </t>
  </si>
  <si>
    <t>Jean</t>
  </si>
  <si>
    <t>Wild, Ms.  Lindsey</t>
  </si>
  <si>
    <t xml:space="preserve">  Lindsey </t>
  </si>
  <si>
    <t>Wild</t>
  </si>
  <si>
    <t>Tabor, Ms.  Laura</t>
  </si>
  <si>
    <t>Tabor</t>
  </si>
  <si>
    <t>Steffen, Ms.  Amy T</t>
  </si>
  <si>
    <t xml:space="preserve">  Amy T </t>
  </si>
  <si>
    <t>Steffen</t>
  </si>
  <si>
    <t>Tadich, Ms.  Katarina D</t>
  </si>
  <si>
    <t xml:space="preserve">  Katarina D </t>
  </si>
  <si>
    <t>Tadich</t>
  </si>
  <si>
    <t>Christenson, Mr.  B.j.</t>
  </si>
  <si>
    <t xml:space="preserve">  B j</t>
  </si>
  <si>
    <t>Christenson</t>
  </si>
  <si>
    <t>Shell, Ms.  Alison</t>
  </si>
  <si>
    <t xml:space="preserve">  Alison </t>
  </si>
  <si>
    <t>Shell</t>
  </si>
  <si>
    <t>Rao, Mr.  Neil K.</t>
  </si>
  <si>
    <t xml:space="preserve">  Neil K </t>
  </si>
  <si>
    <t>Rao</t>
  </si>
  <si>
    <t>Myers, Mrs.  Anne Hunter</t>
  </si>
  <si>
    <t xml:space="preserve">  Anne Hunter </t>
  </si>
  <si>
    <t>Myers</t>
  </si>
  <si>
    <t>McLean, Ms.  Sandra</t>
  </si>
  <si>
    <t xml:space="preserve">  Sandra </t>
  </si>
  <si>
    <t>Foster, Mr.  Wade</t>
  </si>
  <si>
    <t xml:space="preserve">  Wade </t>
  </si>
  <si>
    <t>Oppedal, Mr.  Jonas</t>
  </si>
  <si>
    <t xml:space="preserve">  Jonas </t>
  </si>
  <si>
    <t>Oppedal</t>
  </si>
  <si>
    <t>Gomez, Mr.  Robert</t>
  </si>
  <si>
    <t xml:space="preserve">  Robert </t>
  </si>
  <si>
    <t>Gomez</t>
  </si>
  <si>
    <t>Hemingway, Mr.  Rodney</t>
  </si>
  <si>
    <t xml:space="preserve">  Rodney </t>
  </si>
  <si>
    <t>Hemingway</t>
  </si>
  <si>
    <t>Pett, Mr.  Carl R</t>
  </si>
  <si>
    <t xml:space="preserve">  Carl R </t>
  </si>
  <si>
    <t>Pett</t>
  </si>
  <si>
    <t>Meingast, Mr.  Maximilian</t>
  </si>
  <si>
    <t xml:space="preserve">  Maximilian </t>
  </si>
  <si>
    <t>Meingast</t>
  </si>
  <si>
    <t>McCarthy, Mr.  Erik</t>
  </si>
  <si>
    <t>McCarthy</t>
  </si>
  <si>
    <t>Boyle, Mr.  Christopher</t>
  </si>
  <si>
    <t>Boyle</t>
  </si>
  <si>
    <t>Gundersen, Mr.  Eirik</t>
  </si>
  <si>
    <t xml:space="preserve">  Eirik </t>
  </si>
  <si>
    <t>Gundersen</t>
  </si>
  <si>
    <t>Wolswinkel, Mr.  Rik</t>
  </si>
  <si>
    <t xml:space="preserve">  Rik </t>
  </si>
  <si>
    <t>Wolswinkel</t>
  </si>
  <si>
    <t>Bomberger, Mr.  Matthew R</t>
  </si>
  <si>
    <t xml:space="preserve">  Matthew R </t>
  </si>
  <si>
    <t>Bomberger</t>
  </si>
  <si>
    <t>Roy, Mr.  Daniel G</t>
  </si>
  <si>
    <t xml:space="preserve">  Daniel G </t>
  </si>
  <si>
    <t>Roy</t>
  </si>
  <si>
    <t>Wright, Mr.  George E</t>
  </si>
  <si>
    <t xml:space="preserve">  George E </t>
  </si>
  <si>
    <t>Wright</t>
  </si>
  <si>
    <t>Lapierre, Mr.  Yannick</t>
  </si>
  <si>
    <t xml:space="preserve">  Yannick </t>
  </si>
  <si>
    <t>Lapierre</t>
  </si>
  <si>
    <t>Beaty, Mr.  Sean R</t>
  </si>
  <si>
    <t xml:space="preserve">  Sean R </t>
  </si>
  <si>
    <t>Beaty</t>
  </si>
  <si>
    <t>Hammer, Mr.  Peter</t>
  </si>
  <si>
    <t>Hammer</t>
  </si>
  <si>
    <t>Randolph, Ms.  Sara A.</t>
  </si>
  <si>
    <t xml:space="preserve">  Sara A </t>
  </si>
  <si>
    <t>Randolph</t>
  </si>
  <si>
    <t>Masterson, Ms.  Erin C.</t>
  </si>
  <si>
    <t>Masterson</t>
  </si>
  <si>
    <t>Friess, Mr.  Thibaud</t>
  </si>
  <si>
    <t xml:space="preserve">  Thibaud </t>
  </si>
  <si>
    <t>Friess</t>
  </si>
  <si>
    <t>Mantoni, Ms.  Lisa</t>
  </si>
  <si>
    <t xml:space="preserve">  Lisa </t>
  </si>
  <si>
    <t>Mantoni</t>
  </si>
  <si>
    <t>Bodeen, Ms.  Gretchen K.</t>
  </si>
  <si>
    <t xml:space="preserve">  Gretchen K </t>
  </si>
  <si>
    <t>Bodeen</t>
  </si>
  <si>
    <t>McPherson, Ms.  Martina</t>
  </si>
  <si>
    <t xml:space="preserve">  Martina </t>
  </si>
  <si>
    <t>McPherson</t>
  </si>
  <si>
    <t>Palko, Mr.  Dustin J</t>
  </si>
  <si>
    <t xml:space="preserve">  Dustin J </t>
  </si>
  <si>
    <t>Palko</t>
  </si>
  <si>
    <t>Ellis, Ms.  Sara S</t>
  </si>
  <si>
    <t xml:space="preserve">  Sara S </t>
  </si>
  <si>
    <t>Ellis</t>
  </si>
  <si>
    <t>Breathitt, Ms.  Kelsey</t>
  </si>
  <si>
    <t xml:space="preserve">  Kelsey </t>
  </si>
  <si>
    <t>Breathitt</t>
  </si>
  <si>
    <t>Evora, Mr.  Daniel V.</t>
  </si>
  <si>
    <t xml:space="preserve">  Daniel V </t>
  </si>
  <si>
    <t>Evora</t>
  </si>
  <si>
    <t>Fischer, Ms.  Saeger</t>
  </si>
  <si>
    <t xml:space="preserve">  Saeger </t>
  </si>
  <si>
    <t>Fischer</t>
  </si>
  <si>
    <t>Deba, Ms.  Buzunesh</t>
  </si>
  <si>
    <t xml:space="preserve">  Buzunesh </t>
  </si>
  <si>
    <t>Deba</t>
  </si>
  <si>
    <t>Leloup, Ms.  Mirte</t>
  </si>
  <si>
    <t xml:space="preserve">  Mirte </t>
  </si>
  <si>
    <t>Leloup</t>
  </si>
  <si>
    <t>Labare, Ms.  Megan</t>
  </si>
  <si>
    <t>Labare</t>
  </si>
  <si>
    <t>Arouca, Ms.  Kerry A.</t>
  </si>
  <si>
    <t xml:space="preserve">  Kerry A </t>
  </si>
  <si>
    <t>Arouca</t>
  </si>
  <si>
    <t>Reese, Ms.  Kristin</t>
  </si>
  <si>
    <t xml:space="preserve">  Kristin </t>
  </si>
  <si>
    <t>Reese</t>
  </si>
  <si>
    <t>McCloskey, Mr.  Christopher R.</t>
  </si>
  <si>
    <t xml:space="preserve">  Christopher R </t>
  </si>
  <si>
    <t>McCloskey</t>
  </si>
  <si>
    <t>Tedsen, Mrs.  Elizabeth A</t>
  </si>
  <si>
    <t>Tedsen</t>
  </si>
  <si>
    <t>Taormina, Mr.  Nick</t>
  </si>
  <si>
    <t xml:space="preserve">  Nick </t>
  </si>
  <si>
    <t>Taormina</t>
  </si>
  <si>
    <t>Koehlinger, Mr.  Andrew</t>
  </si>
  <si>
    <t xml:space="preserve">  Andrew </t>
  </si>
  <si>
    <t>Koehlinger</t>
  </si>
  <si>
    <t>Pielechaty, Ms.  Dawn M.</t>
  </si>
  <si>
    <t xml:space="preserve">  Dawn M </t>
  </si>
  <si>
    <t>Pielechaty</t>
  </si>
  <si>
    <t>Korhonen, Mr.  Jonathan P</t>
  </si>
  <si>
    <t xml:space="preserve">  Jonathan P </t>
  </si>
  <si>
    <t>Korhonen</t>
  </si>
  <si>
    <t>Kehr, Mrs.  Gina</t>
  </si>
  <si>
    <t xml:space="preserve">  Gina </t>
  </si>
  <si>
    <t>Kehr</t>
  </si>
  <si>
    <t>Montagna, Mr.  Dino</t>
  </si>
  <si>
    <t xml:space="preserve">  Dino </t>
  </si>
  <si>
    <t>Montagna</t>
  </si>
  <si>
    <t>M√ºller, Mr.  Jan</t>
  </si>
  <si>
    <t xml:space="preserve">  Jan </t>
  </si>
  <si>
    <t>M√ºller</t>
  </si>
  <si>
    <t>Baker, Mr.  Jonathan E.</t>
  </si>
  <si>
    <t xml:space="preserve">  Jonathan E </t>
  </si>
  <si>
    <t>Baker</t>
  </si>
  <si>
    <t>Sidebottom, Mr.  Mark A</t>
  </si>
  <si>
    <t xml:space="preserve">  Mark A </t>
  </si>
  <si>
    <t>Sidebottom</t>
  </si>
  <si>
    <t>Johnson, Mrs.  Mary</t>
  </si>
  <si>
    <t xml:space="preserve">  Mary </t>
  </si>
  <si>
    <t>Johnson</t>
  </si>
  <si>
    <t>Morris, Mr.  Samuel</t>
  </si>
  <si>
    <t>Morris</t>
  </si>
  <si>
    <t>Lynch, Mr.  Timothy</t>
  </si>
  <si>
    <t xml:space="preserve">  Timothy </t>
  </si>
  <si>
    <t>Lynch</t>
  </si>
  <si>
    <t>Chaisson, Mr.  Stan J</t>
  </si>
  <si>
    <t xml:space="preserve">  Stan J </t>
  </si>
  <si>
    <t>Chaisson</t>
  </si>
  <si>
    <t>Pigott, Mrs.  Jessica L.</t>
  </si>
  <si>
    <t xml:space="preserve">  Jessica L </t>
  </si>
  <si>
    <t>Pigott</t>
  </si>
  <si>
    <t>Cochrane, Ms.  Krysta</t>
  </si>
  <si>
    <t xml:space="preserve">  Krysta </t>
  </si>
  <si>
    <t>Cochrane</t>
  </si>
  <si>
    <t>Armitage, Mrs.  Natascia</t>
  </si>
  <si>
    <t xml:space="preserve">  Natascia </t>
  </si>
  <si>
    <t>Armitage</t>
  </si>
  <si>
    <t>Shen, Ms.  Jenny</t>
  </si>
  <si>
    <t xml:space="preserve">  Jenny </t>
  </si>
  <si>
    <t>Shen</t>
  </si>
  <si>
    <t>O'Kelly, Mr.  Brian</t>
  </si>
  <si>
    <t>O'Kelly</t>
  </si>
  <si>
    <t>Huff, Ms.  Monica</t>
  </si>
  <si>
    <t xml:space="preserve">  Monica </t>
  </si>
  <si>
    <t>Huff</t>
  </si>
  <si>
    <t>Dye, Mr.  Tyler</t>
  </si>
  <si>
    <t xml:space="preserve">  Tyler </t>
  </si>
  <si>
    <t>Dye</t>
  </si>
  <si>
    <t>Willard, Ms.  Kelly C</t>
  </si>
  <si>
    <t xml:space="preserve">  Kelly C </t>
  </si>
  <si>
    <t>Willard</t>
  </si>
  <si>
    <t>D'Addario, Mrs.  Emily</t>
  </si>
  <si>
    <t>D'Addario</t>
  </si>
  <si>
    <t>Tavella, Ms.  Becky L</t>
  </si>
  <si>
    <t xml:space="preserve">  Becky L </t>
  </si>
  <si>
    <t>Tavella</t>
  </si>
  <si>
    <t>Buchanan, Mr.  James V</t>
  </si>
  <si>
    <t xml:space="preserve">  James V </t>
  </si>
  <si>
    <t>Buchanan</t>
  </si>
  <si>
    <t>Clark, Ms.  Angie</t>
  </si>
  <si>
    <t xml:space="preserve">  Angie </t>
  </si>
  <si>
    <t>Waterson, Mr.  Michael J.</t>
  </si>
  <si>
    <t xml:space="preserve">  Michael J </t>
  </si>
  <si>
    <t>Waterson</t>
  </si>
  <si>
    <t>Piras, Ms.  Sabina</t>
  </si>
  <si>
    <t xml:space="preserve">  Sabina </t>
  </si>
  <si>
    <t>Piras</t>
  </si>
  <si>
    <t>Olson, Ms.  Amy C</t>
  </si>
  <si>
    <t xml:space="preserve">  Amy C </t>
  </si>
  <si>
    <t>Olson</t>
  </si>
  <si>
    <t>Manfredi, Ms.  Victoria U</t>
  </si>
  <si>
    <t xml:space="preserve">  Victoria U </t>
  </si>
  <si>
    <t>Landberg, Ms.  Amelia B</t>
  </si>
  <si>
    <t xml:space="preserve">  Amelia B </t>
  </si>
  <si>
    <t>Landberg</t>
  </si>
  <si>
    <t>Flynn, Ms.  Jackie J</t>
  </si>
  <si>
    <t xml:space="preserve">  Jackie J </t>
  </si>
  <si>
    <t>Flynn</t>
  </si>
  <si>
    <t>Bishop, Mr.  Justin</t>
  </si>
  <si>
    <t xml:space="preserve">  Justin </t>
  </si>
  <si>
    <t>Bishop</t>
  </si>
  <si>
    <t>Devitt, Ms.  Kerry</t>
  </si>
  <si>
    <t xml:space="preserve">  Kerry </t>
  </si>
  <si>
    <t>Devitt</t>
  </si>
  <si>
    <t>Neufeld, Ms.  Steph K.</t>
  </si>
  <si>
    <t xml:space="preserve">  Steph K </t>
  </si>
  <si>
    <t>Neufeld</t>
  </si>
  <si>
    <t>Lynch, Ms.  Cindy G.</t>
  </si>
  <si>
    <t xml:space="preserve">  Cindy G </t>
  </si>
  <si>
    <t>Tramontano, Mr.  Gennaro</t>
  </si>
  <si>
    <t xml:space="preserve">  Gennaro </t>
  </si>
  <si>
    <t>Tramontano</t>
  </si>
  <si>
    <t>Davidson, Mr.  Terry</t>
  </si>
  <si>
    <t xml:space="preserve">  Terry </t>
  </si>
  <si>
    <t>Davidson</t>
  </si>
  <si>
    <t>Burke, Mr.  Patrick J</t>
  </si>
  <si>
    <t xml:space="preserve">  Patrick J </t>
  </si>
  <si>
    <t>Burke</t>
  </si>
  <si>
    <t>McGraw, Ms.  Keara</t>
  </si>
  <si>
    <t xml:space="preserve">  Keara </t>
  </si>
  <si>
    <t>McGraw</t>
  </si>
  <si>
    <t>Fellure, Ms.  Nicole</t>
  </si>
  <si>
    <t>Fellure</t>
  </si>
  <si>
    <t>Sanford, Mrs.  Katena</t>
  </si>
  <si>
    <t xml:space="preserve">  Katena </t>
  </si>
  <si>
    <t>Sanford</t>
  </si>
  <si>
    <t>Wrenn, Ms.  Bean K.</t>
  </si>
  <si>
    <t xml:space="preserve">  Bean K </t>
  </si>
  <si>
    <t>Wrenn</t>
  </si>
  <si>
    <t>Lindsey, Mr.  Brian</t>
  </si>
  <si>
    <t>Lindsey</t>
  </si>
  <si>
    <t>Krueger, Mr.  Jan-Patrick</t>
  </si>
  <si>
    <t xml:space="preserve">  Jan-Patrick </t>
  </si>
  <si>
    <t>Krueger</t>
  </si>
  <si>
    <t>Walhovd, Ms.  Kristine B.</t>
  </si>
  <si>
    <t xml:space="preserve">  Kristine B </t>
  </si>
  <si>
    <t>Walhovd</t>
  </si>
  <si>
    <t>Babler, Mr.  Jesse J</t>
  </si>
  <si>
    <t xml:space="preserve">  Jesse J </t>
  </si>
  <si>
    <t>Babler</t>
  </si>
  <si>
    <t>Brezenski, Ms.  Lindsey M</t>
  </si>
  <si>
    <t xml:space="preserve">  Lindsey M </t>
  </si>
  <si>
    <t>Brezenski</t>
  </si>
  <si>
    <t>Marschner, Ms.  Marguerite K.</t>
  </si>
  <si>
    <t xml:space="preserve">  Marguerite K </t>
  </si>
  <si>
    <t>Marschner</t>
  </si>
  <si>
    <t>King, Mr.  Travis</t>
  </si>
  <si>
    <t xml:space="preserve">  Travis </t>
  </si>
  <si>
    <t>King</t>
  </si>
  <si>
    <t>Montez, Mr.  Ricky</t>
  </si>
  <si>
    <t xml:space="preserve">  Ricky </t>
  </si>
  <si>
    <t>Montez</t>
  </si>
  <si>
    <t>Campbell, Mrs.  Colleen L.</t>
  </si>
  <si>
    <t xml:space="preserve">  Colleen L </t>
  </si>
  <si>
    <t>Campbell</t>
  </si>
  <si>
    <t>Hurt, Mr.  Charlie A</t>
  </si>
  <si>
    <t xml:space="preserve">  Charlie A </t>
  </si>
  <si>
    <t>Hurt</t>
  </si>
  <si>
    <t>Garey, Mr.  Rick</t>
  </si>
  <si>
    <t xml:space="preserve">  Rick </t>
  </si>
  <si>
    <t>Garey</t>
  </si>
  <si>
    <t>Reddy, Ms.  Lauren C</t>
  </si>
  <si>
    <t xml:space="preserve">  Lauren C </t>
  </si>
  <si>
    <t>Reddy</t>
  </si>
  <si>
    <t>Mueller, Mr.  Daniel</t>
  </si>
  <si>
    <t>Mueller</t>
  </si>
  <si>
    <t>Washburn, Mr.  Taylor B</t>
  </si>
  <si>
    <t xml:space="preserve">  Taylor B </t>
  </si>
  <si>
    <t>Washburn</t>
  </si>
  <si>
    <t>Julia, Mr.  Jaime</t>
  </si>
  <si>
    <t xml:space="preserve">  Jaime </t>
  </si>
  <si>
    <t>Julia</t>
  </si>
  <si>
    <t>Uribe, Mr.  Erik R</t>
  </si>
  <si>
    <t xml:space="preserve">  Erik R </t>
  </si>
  <si>
    <t>Uribe</t>
  </si>
  <si>
    <t>Hand, Ms.  Katie</t>
  </si>
  <si>
    <t>Hand</t>
  </si>
  <si>
    <t>Petersen, Mr.  Thomas A</t>
  </si>
  <si>
    <t>Petersen</t>
  </si>
  <si>
    <t>Mac-Thiong, Mr.  Jean-Marc</t>
  </si>
  <si>
    <t xml:space="preserve">  Jean-Marc </t>
  </si>
  <si>
    <t>Mac-Thiong</t>
  </si>
  <si>
    <t>Walker, Ms.  Kerry L</t>
  </si>
  <si>
    <t xml:space="preserve">  Kerry L </t>
  </si>
  <si>
    <t>Walker</t>
  </si>
  <si>
    <t>Steidl, Mr.  Ulrich</t>
  </si>
  <si>
    <t xml:space="preserve">  Ulrich </t>
  </si>
  <si>
    <t>Steidl</t>
  </si>
  <si>
    <t>Rose, Mr.  Justin P</t>
  </si>
  <si>
    <t xml:space="preserve">  Justin P </t>
  </si>
  <si>
    <t>Alderfer, Ms.  Hannah E.</t>
  </si>
  <si>
    <t xml:space="preserve">  Hannah E </t>
  </si>
  <si>
    <t>Alderfer</t>
  </si>
  <si>
    <t>Ryland, Mr.  David</t>
  </si>
  <si>
    <t>Ryland</t>
  </si>
  <si>
    <t>Mroz, Mr.  William</t>
  </si>
  <si>
    <t xml:space="preserve">  William </t>
  </si>
  <si>
    <t>Mroz</t>
  </si>
  <si>
    <t>Bethea, Mr.  Jim</t>
  </si>
  <si>
    <t xml:space="preserve">  Jim </t>
  </si>
  <si>
    <t>Bethea</t>
  </si>
  <si>
    <t>Kelly, Mr.  Joseph P</t>
  </si>
  <si>
    <t xml:space="preserve">  Joseph P </t>
  </si>
  <si>
    <t>Kelly</t>
  </si>
  <si>
    <t>Blois, Mr.  Michael</t>
  </si>
  <si>
    <t>Blois</t>
  </si>
  <si>
    <t>Dayton, Ms.  Gina M</t>
  </si>
  <si>
    <t xml:space="preserve">  Gina M </t>
  </si>
  <si>
    <t>Dayton</t>
  </si>
  <si>
    <t>Cloud, Ms.  Shantel C.</t>
  </si>
  <si>
    <t xml:space="preserve">  Shantel C </t>
  </si>
  <si>
    <t>Cloud</t>
  </si>
  <si>
    <t>Betournay, Mr.  Brian</t>
  </si>
  <si>
    <t>Betournay</t>
  </si>
  <si>
    <t>Temple, Mr.  Brian</t>
  </si>
  <si>
    <t>Temple</t>
  </si>
  <si>
    <t>Rollie, Ms.  Jessica R</t>
  </si>
  <si>
    <t xml:space="preserve">  Jessica R </t>
  </si>
  <si>
    <t>Rollie</t>
  </si>
  <si>
    <t>Roybal, Mrs.  Robyn</t>
  </si>
  <si>
    <t xml:space="preserve">  Robyn </t>
  </si>
  <si>
    <t>Roybal</t>
  </si>
  <si>
    <t>Turgeon, Ms.  Ashley</t>
  </si>
  <si>
    <t>Turgeon</t>
  </si>
  <si>
    <t>Tenorio, Mr.  Franklin</t>
  </si>
  <si>
    <t xml:space="preserve">  Franklin </t>
  </si>
  <si>
    <t>Tenorio</t>
  </si>
  <si>
    <t>Canaday, Mr.  Sage</t>
  </si>
  <si>
    <t xml:space="preserve">  Sage </t>
  </si>
  <si>
    <t>Canaday</t>
  </si>
  <si>
    <t>Deingenis, Ms.  Dana</t>
  </si>
  <si>
    <t xml:space="preserve">  Dana </t>
  </si>
  <si>
    <t>Deingenis</t>
  </si>
  <si>
    <t>Hodge, Ms.  Jessica F.</t>
  </si>
  <si>
    <t xml:space="preserve">  Jessica F </t>
  </si>
  <si>
    <t>Gibbs, Ms.  Lindsey</t>
  </si>
  <si>
    <t>Gibbs</t>
  </si>
  <si>
    <t>Trom, Ms.  Kelly A</t>
  </si>
  <si>
    <t xml:space="preserve">  Kelly A </t>
  </si>
  <si>
    <t>Trom</t>
  </si>
  <si>
    <t>Sizer, Ms.  Brooke E</t>
  </si>
  <si>
    <t xml:space="preserve">  Brooke E </t>
  </si>
  <si>
    <t>Sizer</t>
  </si>
  <si>
    <t>Ellison, Ms.  Katelyn E.</t>
  </si>
  <si>
    <t xml:space="preserve">  Katelyn E </t>
  </si>
  <si>
    <t>Ellison</t>
  </si>
  <si>
    <t>Sulkowski, Mr.  Adam</t>
  </si>
  <si>
    <t>Sulkowski</t>
  </si>
  <si>
    <t>Maringo, Ms.  Dana</t>
  </si>
  <si>
    <t>Maringo</t>
  </si>
  <si>
    <t>Lattin, Mr.  Eric W</t>
  </si>
  <si>
    <t xml:space="preserve">  Eric W </t>
  </si>
  <si>
    <t>Lattin</t>
  </si>
  <si>
    <t>Deblander, Mr.  Matthew D</t>
  </si>
  <si>
    <t xml:space="preserve">  Matthew D </t>
  </si>
  <si>
    <t>Deblander</t>
  </si>
  <si>
    <t>Atkins, Mr.  Cole</t>
  </si>
  <si>
    <t xml:space="preserve">  Cole </t>
  </si>
  <si>
    <t>Atkins</t>
  </si>
  <si>
    <t>O'Neill, Mr.  Eoghan</t>
  </si>
  <si>
    <t xml:space="preserve">  Eoghan </t>
  </si>
  <si>
    <t>O'Neill</t>
  </si>
  <si>
    <t>Davis, Ms.  Pamela W</t>
  </si>
  <si>
    <t xml:space="preserve">  Pamela W </t>
  </si>
  <si>
    <t>Stanek, Ms.  Lindsey M.</t>
  </si>
  <si>
    <t>Stanek</t>
  </si>
  <si>
    <t>Harris, Ms.  Kassie</t>
  </si>
  <si>
    <t xml:space="preserve">  Kassie </t>
  </si>
  <si>
    <t>Manning, Mr.  Matthew</t>
  </si>
  <si>
    <t>Manning</t>
  </si>
  <si>
    <t>Barrera Munoz, Mr.  Ruben Dario</t>
  </si>
  <si>
    <t xml:space="preserve">  Ruben Dario </t>
  </si>
  <si>
    <t>Barrera Munoz</t>
  </si>
  <si>
    <t>Schauwaers, Mr.  Kevin</t>
  </si>
  <si>
    <t xml:space="preserve">  Kevin </t>
  </si>
  <si>
    <t>Schauwaers</t>
  </si>
  <si>
    <t>Hartman, Ms.  Lindsay M</t>
  </si>
  <si>
    <t xml:space="preserve">  Lindsay M </t>
  </si>
  <si>
    <t>Hartman</t>
  </si>
  <si>
    <t>Fire, Mrs.  Amanda</t>
  </si>
  <si>
    <t>Fire</t>
  </si>
  <si>
    <t>Waliaula, Mr.  James</t>
  </si>
  <si>
    <t xml:space="preserve">  James </t>
  </si>
  <si>
    <t>Waliaula</t>
  </si>
  <si>
    <t>Kropelnicki, Mr.  Jesse</t>
  </si>
  <si>
    <t xml:space="preserve">  Jesse </t>
  </si>
  <si>
    <t>Kropelnicki</t>
  </si>
  <si>
    <t>Blackshear, Mr.  Samuel H.</t>
  </si>
  <si>
    <t xml:space="preserve">  Samuel H </t>
  </si>
  <si>
    <t>Blackshear</t>
  </si>
  <si>
    <t>Nettik, Ms.  Jenni</t>
  </si>
  <si>
    <t xml:space="preserve">  Jenni </t>
  </si>
  <si>
    <t>Nettik</t>
  </si>
  <si>
    <t>Novales, Mr.  Estuardo F</t>
  </si>
  <si>
    <t xml:space="preserve">  Estuardo F </t>
  </si>
  <si>
    <t>Novales</t>
  </si>
  <si>
    <t>Rosauer, Mr.  Brett</t>
  </si>
  <si>
    <t xml:space="preserve">  Brett </t>
  </si>
  <si>
    <t>Rosauer</t>
  </si>
  <si>
    <t>Ryder, Ms.  Sharon E.</t>
  </si>
  <si>
    <t xml:space="preserve">  Sharon E </t>
  </si>
  <si>
    <t>Ryder</t>
  </si>
  <si>
    <t>Larsen, Mr.  Jacob W√¶ver</t>
  </si>
  <si>
    <t xml:space="preserve">  Jacob W√¶ver </t>
  </si>
  <si>
    <t>Larsen</t>
  </si>
  <si>
    <t>Keate, Mr.  Scott</t>
  </si>
  <si>
    <t>Keate</t>
  </si>
  <si>
    <t>Williams, Ms.  Brooke S.</t>
  </si>
  <si>
    <t xml:space="preserve">  Brooke S </t>
  </si>
  <si>
    <t>Williams</t>
  </si>
  <si>
    <t>Starosciak, Ms.  Kaye A.</t>
  </si>
  <si>
    <t xml:space="preserve">  Kaye A </t>
  </si>
  <si>
    <t>Starosciak</t>
  </si>
  <si>
    <t>Smith, Ms.  Carolyn</t>
  </si>
  <si>
    <t xml:space="preserve">  Carolyn </t>
  </si>
  <si>
    <t>Braund, Ms.  Tammi J.</t>
  </si>
  <si>
    <t xml:space="preserve">  Tammi J </t>
  </si>
  <si>
    <t>Braund</t>
  </si>
  <si>
    <t>Henderson, Mr.  Daniel C.</t>
  </si>
  <si>
    <t xml:space="preserve">  Daniel C </t>
  </si>
  <si>
    <t>Henderson</t>
  </si>
  <si>
    <t>Winkelman, Mrs.  Laurie A</t>
  </si>
  <si>
    <t xml:space="preserve">  Laurie A </t>
  </si>
  <si>
    <t>Winkelman</t>
  </si>
  <si>
    <t>Monette, Ms.  Nicole</t>
  </si>
  <si>
    <t>Monette</t>
  </si>
  <si>
    <t>Kramer, Ms.  Shelby</t>
  </si>
  <si>
    <t xml:space="preserve">  Shelby </t>
  </si>
  <si>
    <t>Kramer</t>
  </si>
  <si>
    <t>Goldstein, Ms.  Allison</t>
  </si>
  <si>
    <t xml:space="preserve">  Allison </t>
  </si>
  <si>
    <t>Goldstein</t>
  </si>
  <si>
    <t>Gonzalez, Ms.  Leticia</t>
  </si>
  <si>
    <t xml:space="preserve">  Leticia </t>
  </si>
  <si>
    <t>Gonzalez</t>
  </si>
  <si>
    <t>Barrett, Mr.  John S.</t>
  </si>
  <si>
    <t xml:space="preserve">  John S </t>
  </si>
  <si>
    <t>Barrett</t>
  </si>
  <si>
    <t>Irwin, Ms.  April</t>
  </si>
  <si>
    <t xml:space="preserve">  April </t>
  </si>
  <si>
    <t>Irwin</t>
  </si>
  <si>
    <t>Glenn, Ms.  Ashley N.</t>
  </si>
  <si>
    <t xml:space="preserve">  Ashley N </t>
  </si>
  <si>
    <t>Glenn</t>
  </si>
  <si>
    <t>O'Meara, Ms.  Madeleine</t>
  </si>
  <si>
    <t xml:space="preserve">  Madeleine </t>
  </si>
  <si>
    <t>O'Meara</t>
  </si>
  <si>
    <t>Anderson, Mr.  Matthew S.</t>
  </si>
  <si>
    <t xml:space="preserve">  Matthew S </t>
  </si>
  <si>
    <t>Budrow, Ms.  Nelly S</t>
  </si>
  <si>
    <t xml:space="preserve">  Nelly S </t>
  </si>
  <si>
    <t>Budrow</t>
  </si>
  <si>
    <t>Anderson, Ms.  Meredith S</t>
  </si>
  <si>
    <t xml:space="preserve">  Meredith S </t>
  </si>
  <si>
    <t>Douglas, Mr.  Kevin</t>
  </si>
  <si>
    <t>Douglas</t>
  </si>
  <si>
    <t>Tecklenburg, Ms.  Lisa</t>
  </si>
  <si>
    <t>Tecklenburg</t>
  </si>
  <si>
    <t>Baker, Ms.  Katherine A</t>
  </si>
  <si>
    <t xml:space="preserve">  Katherine A </t>
  </si>
  <si>
    <t>Schenck, Mr.  Steve</t>
  </si>
  <si>
    <t xml:space="preserve">  Steve </t>
  </si>
  <si>
    <t>Schenck</t>
  </si>
  <si>
    <t>Johnson, Ms.  Kate L.</t>
  </si>
  <si>
    <t xml:space="preserve">  Kate L </t>
  </si>
  <si>
    <t>Blendell, Ms.  Beth</t>
  </si>
  <si>
    <t xml:space="preserve">  Beth </t>
  </si>
  <si>
    <t>Blendell</t>
  </si>
  <si>
    <t>Parodi, Ms.  Katharine</t>
  </si>
  <si>
    <t xml:space="preserve">  Katharine </t>
  </si>
  <si>
    <t>Parodi</t>
  </si>
  <si>
    <t>Morgan, Ms.  Heather L</t>
  </si>
  <si>
    <t xml:space="preserve">  Heather L </t>
  </si>
  <si>
    <t>Morgan</t>
  </si>
  <si>
    <t>Bilbrey, Mr.  Eric</t>
  </si>
  <si>
    <t>Bilbrey</t>
  </si>
  <si>
    <t>Linden, Ms.  Desiree</t>
  </si>
  <si>
    <t xml:space="preserve">  Desiree </t>
  </si>
  <si>
    <t>Linden</t>
  </si>
  <si>
    <t>Horning, Mr.  Peter B.</t>
  </si>
  <si>
    <t xml:space="preserve">  Peter B </t>
  </si>
  <si>
    <t>Horning</t>
  </si>
  <si>
    <t>Goode, Mr.  Adam</t>
  </si>
  <si>
    <t>Goode</t>
  </si>
  <si>
    <t>Doden, Mr.  Jeremy J</t>
  </si>
  <si>
    <t xml:space="preserve">  Jeremy J </t>
  </si>
  <si>
    <t>Doden</t>
  </si>
  <si>
    <t>Groff, Mr.  Adam C</t>
  </si>
  <si>
    <t xml:space="preserve">  Adam C </t>
  </si>
  <si>
    <t>Groff</t>
  </si>
  <si>
    <t>Kuehler, Mr.  Jon</t>
  </si>
  <si>
    <t xml:space="preserve">  Jon </t>
  </si>
  <si>
    <t>Kuehler</t>
  </si>
  <si>
    <t>Daniels, Mr.  Steven J</t>
  </si>
  <si>
    <t xml:space="preserve">  Steven J </t>
  </si>
  <si>
    <t>Daniels</t>
  </si>
  <si>
    <t>Gibby, Ms.  Jessica P.</t>
  </si>
  <si>
    <t xml:space="preserve">  Jessica P </t>
  </si>
  <si>
    <t>Gibby</t>
  </si>
  <si>
    <t>Busa, Ms.  Ashley</t>
  </si>
  <si>
    <t>Busa</t>
  </si>
  <si>
    <t>Moyo, Mr.  Arturo H.</t>
  </si>
  <si>
    <t xml:space="preserve">  Arturo H </t>
  </si>
  <si>
    <t>Moyo</t>
  </si>
  <si>
    <t>Curtis, Ms.  Valeria R</t>
  </si>
  <si>
    <t xml:space="preserve">  Valeria R </t>
  </si>
  <si>
    <t>Curtis</t>
  </si>
  <si>
    <t>Horn, Mr.  Ketil</t>
  </si>
  <si>
    <t xml:space="preserve">  Ketil </t>
  </si>
  <si>
    <t>Horn</t>
  </si>
  <si>
    <t>Bien, Ms.  Katie</t>
  </si>
  <si>
    <t>Bien</t>
  </si>
  <si>
    <t>O'Connor, Ms.  Christi</t>
  </si>
  <si>
    <t xml:space="preserve">  Christi </t>
  </si>
  <si>
    <t>O'Connor</t>
  </si>
  <si>
    <t>Ash, Mr.  Alan</t>
  </si>
  <si>
    <t xml:space="preserve">  Alan </t>
  </si>
  <si>
    <t>Ash</t>
  </si>
  <si>
    <t>Do Prado, Mr.  Edivaldo B. Sr.</t>
  </si>
  <si>
    <t xml:space="preserve">  Edivaldo B  Sr</t>
  </si>
  <si>
    <t>Do Prado</t>
  </si>
  <si>
    <t>Phillips, Ms.  Eve</t>
  </si>
  <si>
    <t xml:space="preserve">  Eve </t>
  </si>
  <si>
    <t>Phillips</t>
  </si>
  <si>
    <t>Kelly, Mr.  Devin</t>
  </si>
  <si>
    <t xml:space="preserve">  Devin </t>
  </si>
  <si>
    <t>Dever, Mr.  Shaun R</t>
  </si>
  <si>
    <t xml:space="preserve">  Shaun R </t>
  </si>
  <si>
    <t>Dever</t>
  </si>
  <si>
    <t>Horvath, Mr.  Adrian</t>
  </si>
  <si>
    <t xml:space="preserve">  Adrian </t>
  </si>
  <si>
    <t>Horvath</t>
  </si>
  <si>
    <t>Danner, Mr.  Andrew</t>
  </si>
  <si>
    <t>Danner</t>
  </si>
  <si>
    <t>Meyer, Mr.  Michael P</t>
  </si>
  <si>
    <t xml:space="preserve">  Michael P </t>
  </si>
  <si>
    <t>Meyer</t>
  </si>
  <si>
    <t>Weiss, Ms.  Mallory</t>
  </si>
  <si>
    <t xml:space="preserve">  Mallory </t>
  </si>
  <si>
    <t>Weiss</t>
  </si>
  <si>
    <t>D'Andrea, Mr.  Shawn E</t>
  </si>
  <si>
    <t xml:space="preserve">  Shawn E </t>
  </si>
  <si>
    <t>D'Andrea</t>
  </si>
  <si>
    <t>Olesky, Ms.  Sarah E</t>
  </si>
  <si>
    <t xml:space="preserve">  Sarah E </t>
  </si>
  <si>
    <t>Olesky</t>
  </si>
  <si>
    <t>Whitcraft, Mr.  Josh</t>
  </si>
  <si>
    <t xml:space="preserve">  Josh </t>
  </si>
  <si>
    <t>Whitcraft</t>
  </si>
  <si>
    <t>Salazar, Mr.  Johann A</t>
  </si>
  <si>
    <t xml:space="preserve">  Johann A </t>
  </si>
  <si>
    <t>Salazar</t>
  </si>
  <si>
    <t>Todd, Ms.  Robin M.</t>
  </si>
  <si>
    <t xml:space="preserve">  Robin M </t>
  </si>
  <si>
    <t>Todd</t>
  </si>
  <si>
    <t>Pond, Mr.  Kyle K</t>
  </si>
  <si>
    <t xml:space="preserve">  Kyle K </t>
  </si>
  <si>
    <t>Pond</t>
  </si>
  <si>
    <t>Egan, Ms.  Alison</t>
  </si>
  <si>
    <t>Egan</t>
  </si>
  <si>
    <t>Bersani, Mr.  Michael A.</t>
  </si>
  <si>
    <t xml:space="preserve">  Michael A </t>
  </si>
  <si>
    <t>Bersani</t>
  </si>
  <si>
    <t>Creech, Mr.  Byron A</t>
  </si>
  <si>
    <t xml:space="preserve">  Byron A </t>
  </si>
  <si>
    <t>Creech</t>
  </si>
  <si>
    <t>Bardeesy, Mr.  Rami</t>
  </si>
  <si>
    <t xml:space="preserve">  Rami </t>
  </si>
  <si>
    <t>Bardeesy</t>
  </si>
  <si>
    <t>Sudres, Ms.  Carine A</t>
  </si>
  <si>
    <t xml:space="preserve">  Carine A </t>
  </si>
  <si>
    <t>Sudres</t>
  </si>
  <si>
    <t>Couture, Mr.  Nathaniel</t>
  </si>
  <si>
    <t xml:space="preserve">  Nathaniel </t>
  </si>
  <si>
    <t>Couture</t>
  </si>
  <si>
    <t>Willard, Ms.  Lindsay A.</t>
  </si>
  <si>
    <t xml:space="preserve">  Lindsay A </t>
  </si>
  <si>
    <t>Patronick, Mr.  Justin R</t>
  </si>
  <si>
    <t xml:space="preserve">  Justin R </t>
  </si>
  <si>
    <t>Patronick</t>
  </si>
  <si>
    <t>Depasquale, Ms.  Casey</t>
  </si>
  <si>
    <t xml:space="preserve">  Casey </t>
  </si>
  <si>
    <t>Depasquale</t>
  </si>
  <si>
    <t>Lavergne, Ms.  Amanda L</t>
  </si>
  <si>
    <t xml:space="preserve">  Amanda L </t>
  </si>
  <si>
    <t>Lavergne</t>
  </si>
  <si>
    <t>Kawakami, Ms.  Ayako N.</t>
  </si>
  <si>
    <t xml:space="preserve">  Ayako N </t>
  </si>
  <si>
    <t>Kawakami</t>
  </si>
  <si>
    <t>Gonsalves, Ms.  Emilee</t>
  </si>
  <si>
    <t xml:space="preserve">  Emilee </t>
  </si>
  <si>
    <t>Gonsalves</t>
  </si>
  <si>
    <t>Peck, Mr.  Stephen M</t>
  </si>
  <si>
    <t xml:space="preserve">  Stephen M </t>
  </si>
  <si>
    <t>Peck</t>
  </si>
  <si>
    <t>Aure, Ms.  Annemarie A</t>
  </si>
  <si>
    <t xml:space="preserve">  Annemarie A </t>
  </si>
  <si>
    <t>Aure</t>
  </si>
  <si>
    <t>Shanahan, Mr.  Denis</t>
  </si>
  <si>
    <t xml:space="preserve">  Denis </t>
  </si>
  <si>
    <t>Shanahan</t>
  </si>
  <si>
    <t>Mattingly, Ms.  Ashley R</t>
  </si>
  <si>
    <t xml:space="preserve">  Ashley R </t>
  </si>
  <si>
    <t>Mattingly</t>
  </si>
  <si>
    <t>Stelpflug, Ms.  Leslie A</t>
  </si>
  <si>
    <t xml:space="preserve">  Leslie A </t>
  </si>
  <si>
    <t>Stelpflug</t>
  </si>
  <si>
    <t>Sanchez Antognini, Mr.  Mauricio J. Sr.</t>
  </si>
  <si>
    <t xml:space="preserve">  Mauricio J  Sr</t>
  </si>
  <si>
    <t>Sanchez Antognini</t>
  </si>
  <si>
    <t>Condon, Mr.  Kieran</t>
  </si>
  <si>
    <t xml:space="preserve">  Kieran </t>
  </si>
  <si>
    <t>Condon</t>
  </si>
  <si>
    <t>Magato, Ms.  Elizabeth A</t>
  </si>
  <si>
    <t>Magato</t>
  </si>
  <si>
    <t>Dombrowski, Mr.  Zeke M.</t>
  </si>
  <si>
    <t xml:space="preserve">  Zeke M </t>
  </si>
  <si>
    <t>Dombrowski</t>
  </si>
  <si>
    <t>Ohara, Mr.  Chip</t>
  </si>
  <si>
    <t xml:space="preserve">  Chip </t>
  </si>
  <si>
    <t>Ohara</t>
  </si>
  <si>
    <t>Cifuentes Fetiva, Mr.  Miguel Angel Sr.</t>
  </si>
  <si>
    <t xml:space="preserve">  Miguel Angel Sr </t>
  </si>
  <si>
    <t>Cifuentes Fetiva</t>
  </si>
  <si>
    <t>Keno, Mr.  Brian</t>
  </si>
  <si>
    <t>Keno</t>
  </si>
  <si>
    <t>Bruce, Ms.  Meghan</t>
  </si>
  <si>
    <t xml:space="preserve">  Meghan </t>
  </si>
  <si>
    <t>Bruce</t>
  </si>
  <si>
    <t>Rios, Ms.  Leilani M.</t>
  </si>
  <si>
    <t xml:space="preserve">  Leilani M </t>
  </si>
  <si>
    <t>Rios</t>
  </si>
  <si>
    <t>Sutter, Mr.  Brian E</t>
  </si>
  <si>
    <t xml:space="preserve">  Brian E </t>
  </si>
  <si>
    <t>Sutter</t>
  </si>
  <si>
    <t>Lorch, Ms.  Meredith L.</t>
  </si>
  <si>
    <t xml:space="preserve">  Meredith L </t>
  </si>
  <si>
    <t>Lorch</t>
  </si>
  <si>
    <t>Sullivan, Mrs.  Millicent M</t>
  </si>
  <si>
    <t xml:space="preserve">  Millicent M </t>
  </si>
  <si>
    <t>Sullivan</t>
  </si>
  <si>
    <t>Cave, Ms.  Kathleen</t>
  </si>
  <si>
    <t xml:space="preserve">  Kathleen </t>
  </si>
  <si>
    <t>Cave</t>
  </si>
  <si>
    <t>Gudenkauf, Ms.  Kimberly K</t>
  </si>
  <si>
    <t xml:space="preserve">  Kimberly K </t>
  </si>
  <si>
    <t>Gudenkauf</t>
  </si>
  <si>
    <t>Thomas, Mr.  Justin C</t>
  </si>
  <si>
    <t xml:space="preserve">  Justin C </t>
  </si>
  <si>
    <t>Thomas</t>
  </si>
  <si>
    <t>Holley, Mr.  Tristan P.</t>
  </si>
  <si>
    <t xml:space="preserve">  Tristan P </t>
  </si>
  <si>
    <t>Holley</t>
  </si>
  <si>
    <t>Kemble, Ms.  Traci A</t>
  </si>
  <si>
    <t xml:space="preserve">  Traci A </t>
  </si>
  <si>
    <t>Kemble</t>
  </si>
  <si>
    <t>Bentley, Mr.  Justin P</t>
  </si>
  <si>
    <t>Bentley</t>
  </si>
  <si>
    <t>Jones, Mr.  Logan M</t>
  </si>
  <si>
    <t xml:space="preserve">  Logan M </t>
  </si>
  <si>
    <t>Jones</t>
  </si>
  <si>
    <t>Tremblay, Mr.  Sebastien</t>
  </si>
  <si>
    <t xml:space="preserve">  Sebastien </t>
  </si>
  <si>
    <t>Tremblay</t>
  </si>
  <si>
    <t>Yesian, Ms.  Bonnie</t>
  </si>
  <si>
    <t xml:space="preserve">  Bonnie </t>
  </si>
  <si>
    <t>Yesian</t>
  </si>
  <si>
    <t>Bellucci, Ms.  Tiffany A</t>
  </si>
  <si>
    <t xml:space="preserve">  Tiffany A </t>
  </si>
  <si>
    <t>Bellucci</t>
  </si>
  <si>
    <t>Collins, Mr.  Matthew</t>
  </si>
  <si>
    <t>Collins</t>
  </si>
  <si>
    <t>Gillman, Mr.  Luke</t>
  </si>
  <si>
    <t xml:space="preserve">  Luke </t>
  </si>
  <si>
    <t>Gillman</t>
  </si>
  <si>
    <t>West, Ms.  Leigh</t>
  </si>
  <si>
    <t xml:space="preserve">  Leigh </t>
  </si>
  <si>
    <t>West</t>
  </si>
  <si>
    <t>Chida, Mr.  Yosuke</t>
  </si>
  <si>
    <t xml:space="preserve">  Yosuke </t>
  </si>
  <si>
    <t>Chida</t>
  </si>
  <si>
    <t>Reisenauer, Mr.  Matthew</t>
  </si>
  <si>
    <t>Reisenauer</t>
  </si>
  <si>
    <t>Rosenberg-Wohl, Mr.  Jacob</t>
  </si>
  <si>
    <t>Rosenberg-Wohl</t>
  </si>
  <si>
    <t>Theriault, Ms.  Jodi</t>
  </si>
  <si>
    <t xml:space="preserve">  Jodi </t>
  </si>
  <si>
    <t>Theriault</t>
  </si>
  <si>
    <t>Manuel, Ms.  Lauren</t>
  </si>
  <si>
    <t>Manuel</t>
  </si>
  <si>
    <t>Demko, Ms.  Misti C</t>
  </si>
  <si>
    <t xml:space="preserve">  Misti C </t>
  </si>
  <si>
    <t>Demko</t>
  </si>
  <si>
    <t>Meers, Mr.  Michael P</t>
  </si>
  <si>
    <t>Meers</t>
  </si>
  <si>
    <t>Battaglia, Ms.  Angela J</t>
  </si>
  <si>
    <t xml:space="preserve">  Angela J </t>
  </si>
  <si>
    <t>Battaglia</t>
  </si>
  <si>
    <t>Follo, Mr.  Jonathan D.</t>
  </si>
  <si>
    <t xml:space="preserve">  Jonathan D </t>
  </si>
  <si>
    <t>Follo</t>
  </si>
  <si>
    <t>Barana, Ms.  Victoria</t>
  </si>
  <si>
    <t xml:space="preserve">  Victoria </t>
  </si>
  <si>
    <t>Barana</t>
  </si>
  <si>
    <t>Lysaght, Mr.  Adrian R.</t>
  </si>
  <si>
    <t xml:space="preserve">  Adrian R </t>
  </si>
  <si>
    <t>Lysaght</t>
  </si>
  <si>
    <t>Chalmers, Mr.  Andrew</t>
  </si>
  <si>
    <t>Chalmers</t>
  </si>
  <si>
    <t>Phillippi, Mr.  Jason A.</t>
  </si>
  <si>
    <t xml:space="preserve">  Jason A </t>
  </si>
  <si>
    <t>Phillippi</t>
  </si>
  <si>
    <t>MacPherson, Ms.  Rachel</t>
  </si>
  <si>
    <t xml:space="preserve">  Rachel </t>
  </si>
  <si>
    <t>MacPherson</t>
  </si>
  <si>
    <t>Delfidio, Ms.  Susan</t>
  </si>
  <si>
    <t xml:space="preserve">  Susan </t>
  </si>
  <si>
    <t>Delfidio</t>
  </si>
  <si>
    <t>Cummings, Mr.  Cameron M.</t>
  </si>
  <si>
    <t xml:space="preserve">  Cameron M </t>
  </si>
  <si>
    <t>Cummings</t>
  </si>
  <si>
    <t>Schroegel, Ms.  Claudia A.</t>
  </si>
  <si>
    <t xml:space="preserve">  Claudia A </t>
  </si>
  <si>
    <t>Schroegel</t>
  </si>
  <si>
    <t>Conlon, Mr.  Paul</t>
  </si>
  <si>
    <t>Conlon</t>
  </si>
  <si>
    <t>Williams, Ms.  Kate</t>
  </si>
  <si>
    <t xml:space="preserve">  Kate </t>
  </si>
  <si>
    <t>Casey, Ms.  Nicole M.</t>
  </si>
  <si>
    <t xml:space="preserve">  Nicole M </t>
  </si>
  <si>
    <t>Casey</t>
  </si>
  <si>
    <t>Randall, Mr.  Jack</t>
  </si>
  <si>
    <t xml:space="preserve">  Jack </t>
  </si>
  <si>
    <t>Randall</t>
  </si>
  <si>
    <t>Doyon, Mr.  Gregory</t>
  </si>
  <si>
    <t>Doyon</t>
  </si>
  <si>
    <t>Sankey, Ms.  Rebecca</t>
  </si>
  <si>
    <t xml:space="preserve">  Rebecca </t>
  </si>
  <si>
    <t>Sankey</t>
  </si>
  <si>
    <t>Stilgenbauer, Mr.  Adam</t>
  </si>
  <si>
    <t>Stilgenbauer</t>
  </si>
  <si>
    <t>Jaskiewicz, Mr.  Ryan</t>
  </si>
  <si>
    <t>Jaskiewicz</t>
  </si>
  <si>
    <t>Deppen, Ms.  Jackie K.</t>
  </si>
  <si>
    <t xml:space="preserve">  Jackie K </t>
  </si>
  <si>
    <t>Deppen</t>
  </si>
  <si>
    <t>Hine, Mr.  Chris</t>
  </si>
  <si>
    <t>Hine</t>
  </si>
  <si>
    <t>Mathews, Mr.  Tyler C</t>
  </si>
  <si>
    <t xml:space="preserve">  Tyler C </t>
  </si>
  <si>
    <t>Mathews</t>
  </si>
  <si>
    <t>Arnstein, Mr.  Michael</t>
  </si>
  <si>
    <t>Arnstein</t>
  </si>
  <si>
    <t>Yabu, Ms.  Yoshie</t>
  </si>
  <si>
    <t xml:space="preserve">  Yoshie </t>
  </si>
  <si>
    <t>Yabu</t>
  </si>
  <si>
    <t>Strang, Ms.  Lauren A</t>
  </si>
  <si>
    <t xml:space="preserve">  Lauren A </t>
  </si>
  <si>
    <t>Strang</t>
  </si>
  <si>
    <t>Frank, Mr.  Mason D.</t>
  </si>
  <si>
    <t xml:space="preserve">  Mason D </t>
  </si>
  <si>
    <t>Frank</t>
  </si>
  <si>
    <t>Shanley, Mr.  Ryan</t>
  </si>
  <si>
    <t>Shanley</t>
  </si>
  <si>
    <t>Mancebo Garcia, Mr.  Arturo</t>
  </si>
  <si>
    <t xml:space="preserve">  Arturo </t>
  </si>
  <si>
    <t>Mancebo Garcia</t>
  </si>
  <si>
    <t>Keehan, Mr.  Jake</t>
  </si>
  <si>
    <t xml:space="preserve">  Jake </t>
  </si>
  <si>
    <t>Keehan</t>
  </si>
  <si>
    <t>Mahaney, Ms.  Sarah E</t>
  </si>
  <si>
    <t>Mahaney</t>
  </si>
  <si>
    <t>Nolan, Ms.  Alison L.</t>
  </si>
  <si>
    <t xml:space="preserve">  Alison L </t>
  </si>
  <si>
    <t>Nolan</t>
  </si>
  <si>
    <t>Sobrino, Ms.  Karen A.</t>
  </si>
  <si>
    <t xml:space="preserve">  Karen A </t>
  </si>
  <si>
    <t>Sobrino</t>
  </si>
  <si>
    <t>Gennaro, Mr.  Thomas R. Jr.</t>
  </si>
  <si>
    <t xml:space="preserve">  Thomas R  Jr</t>
  </si>
  <si>
    <t>Gennaro</t>
  </si>
  <si>
    <t>Jurek, Mr.  Samuel</t>
  </si>
  <si>
    <t>Jurek</t>
  </si>
  <si>
    <t>Mayer, Ms.  Stephanie W.</t>
  </si>
  <si>
    <t xml:space="preserve">  Stephanie W </t>
  </si>
  <si>
    <t>Mayer</t>
  </si>
  <si>
    <t>Becker, Mr.  Ezra</t>
  </si>
  <si>
    <t xml:space="preserve">  Ezra </t>
  </si>
  <si>
    <t>Becker</t>
  </si>
  <si>
    <t>Moore, Mr.  Jim</t>
  </si>
  <si>
    <t>Platt, Mr.  Ari L.</t>
  </si>
  <si>
    <t xml:space="preserve">  Ari L </t>
  </si>
  <si>
    <t>Platt</t>
  </si>
  <si>
    <t>Brodeur, Ms.  Fanny</t>
  </si>
  <si>
    <t xml:space="preserve">  Fanny </t>
  </si>
  <si>
    <t>Brodeur</t>
  </si>
  <si>
    <t>Knight Pech, Ms.  Heather</t>
  </si>
  <si>
    <t xml:space="preserve">  Heather </t>
  </si>
  <si>
    <t>Knight Pech</t>
  </si>
  <si>
    <t>Richter, Mr.  Peter W. Sr.</t>
  </si>
  <si>
    <t xml:space="preserve">  Peter W  Sr</t>
  </si>
  <si>
    <t>Jubinski, Ms.  Catherine A</t>
  </si>
  <si>
    <t xml:space="preserve">  Catherine A </t>
  </si>
  <si>
    <t>Jubinski</t>
  </si>
  <si>
    <t>Wall, Ms.  Kelly A</t>
  </si>
  <si>
    <t>Wall</t>
  </si>
  <si>
    <t>McKay, Ms.  Janel N.</t>
  </si>
  <si>
    <t xml:space="preserve">  Janel N </t>
  </si>
  <si>
    <t>McKay</t>
  </si>
  <si>
    <t>Thill, Mr.  Matthew</t>
  </si>
  <si>
    <t>Thill</t>
  </si>
  <si>
    <t>Oh, Ms.  Yann Kai</t>
  </si>
  <si>
    <t xml:space="preserve">  Yann Kai </t>
  </si>
  <si>
    <t>Oh</t>
  </si>
  <si>
    <t>Kessell, Mr.  Zachary R.</t>
  </si>
  <si>
    <t xml:space="preserve">  Zachary R </t>
  </si>
  <si>
    <t>Kessell</t>
  </si>
  <si>
    <t>Hidalgo Zambrano, Mr.  Alejandro Sr.</t>
  </si>
  <si>
    <t xml:space="preserve">  Alejandro Sr </t>
  </si>
  <si>
    <t>Hidalgo Zambrano</t>
  </si>
  <si>
    <t>Caprario, Mr.  Nicholas R.</t>
  </si>
  <si>
    <t xml:space="preserve">  Nicholas R </t>
  </si>
  <si>
    <t>Caprario</t>
  </si>
  <si>
    <t>Ryan, Mr.  Paul</t>
  </si>
  <si>
    <t>Ryan</t>
  </si>
  <si>
    <t>Hoffman, Mr.  Michael D</t>
  </si>
  <si>
    <t xml:space="preserve">  Michael D </t>
  </si>
  <si>
    <t>Hoffman</t>
  </si>
  <si>
    <t>Wong, Ms.  Marina</t>
  </si>
  <si>
    <t xml:space="preserve">  Marina </t>
  </si>
  <si>
    <t>Wong</t>
  </si>
  <si>
    <t>Lea, Ms.  Caroline</t>
  </si>
  <si>
    <t xml:space="preserve">  Caroline </t>
  </si>
  <si>
    <t>Lea</t>
  </si>
  <si>
    <t>Patterson, Mr.  Ross P</t>
  </si>
  <si>
    <t xml:space="preserve">  Ross P </t>
  </si>
  <si>
    <t>Patterson</t>
  </si>
  <si>
    <t>Quigley, Ms.  Aoife</t>
  </si>
  <si>
    <t xml:space="preserve">  Aoife </t>
  </si>
  <si>
    <t>Quigley</t>
  </si>
  <si>
    <t>Glaz, Mr.  Daniel</t>
  </si>
  <si>
    <t>Glaz</t>
  </si>
  <si>
    <t>Korir, Mr.  Wesley</t>
  </si>
  <si>
    <t>Korir</t>
  </si>
  <si>
    <t>Downs, Ms.  Rebecca J</t>
  </si>
  <si>
    <t>Downs</t>
  </si>
  <si>
    <t>Young, Mr.  Barry P.</t>
  </si>
  <si>
    <t xml:space="preserve">  Barry P </t>
  </si>
  <si>
    <t>Young</t>
  </si>
  <si>
    <t>Zywek, Mr.  Maciej</t>
  </si>
  <si>
    <t xml:space="preserve">  Maciej </t>
  </si>
  <si>
    <t>Zywek</t>
  </si>
  <si>
    <t>Faulkner, Mr.  Jerry D.</t>
  </si>
  <si>
    <t xml:space="preserve">  Jerry D </t>
  </si>
  <si>
    <t>Faulkner</t>
  </si>
  <si>
    <t>Erspamer, Mr.  Eric A.</t>
  </si>
  <si>
    <t xml:space="preserve">  Eric A </t>
  </si>
  <si>
    <t>Erspamer</t>
  </si>
  <si>
    <t>Campbell, Ms.  Cathi</t>
  </si>
  <si>
    <t xml:space="preserve">  Cathi </t>
  </si>
  <si>
    <t>Addison, Mr.  Alex M</t>
  </si>
  <si>
    <t xml:space="preserve">  Alex M </t>
  </si>
  <si>
    <t>Addison</t>
  </si>
  <si>
    <t>Wu, Mr.  Liang</t>
  </si>
  <si>
    <t xml:space="preserve">  Liang </t>
  </si>
  <si>
    <t>Wu</t>
  </si>
  <si>
    <t>Millett, Ms.  Lexy</t>
  </si>
  <si>
    <t xml:space="preserve">  Lexy </t>
  </si>
  <si>
    <t>Millett</t>
  </si>
  <si>
    <t>Sampson, Ms.  Syndy</t>
  </si>
  <si>
    <t xml:space="preserve">  Syndy </t>
  </si>
  <si>
    <t>Sampson</t>
  </si>
  <si>
    <t>Bosl, Mr.  Michael</t>
  </si>
  <si>
    <t>Bosl</t>
  </si>
  <si>
    <t>Goldberg, Mr.  Samuel L</t>
  </si>
  <si>
    <t xml:space="preserve">  Samuel L </t>
  </si>
  <si>
    <t>Goldberg</t>
  </si>
  <si>
    <t>Kelley, Mr.  Spencer A.</t>
  </si>
  <si>
    <t xml:space="preserve">  Spencer A </t>
  </si>
  <si>
    <t>Kelley</t>
  </si>
  <si>
    <t>Johnston, Mrs.  Rochelle</t>
  </si>
  <si>
    <t xml:space="preserve">  Rochelle </t>
  </si>
  <si>
    <t>Johnston</t>
  </si>
  <si>
    <t>Keating, Ms.  Paula</t>
  </si>
  <si>
    <t xml:space="preserve">  Paula </t>
  </si>
  <si>
    <t>Keating</t>
  </si>
  <si>
    <t>Duhon, Mrs.  Madeline E.</t>
  </si>
  <si>
    <t xml:space="preserve">  Madeline E </t>
  </si>
  <si>
    <t>Duhon</t>
  </si>
  <si>
    <t>Briseno, Ms.  Maria Isabel</t>
  </si>
  <si>
    <t xml:space="preserve">  Maria Isabel </t>
  </si>
  <si>
    <t>Briseno</t>
  </si>
  <si>
    <t>Besse, Mr.  Arthur M.</t>
  </si>
  <si>
    <t xml:space="preserve">  Arthur M </t>
  </si>
  <si>
    <t>Besse</t>
  </si>
  <si>
    <t>Shillings, Mr.  Joseph R.</t>
  </si>
  <si>
    <t xml:space="preserve">  Joseph R </t>
  </si>
  <si>
    <t>Shillings</t>
  </si>
  <si>
    <t>Tate, Ms.  Sachiko</t>
  </si>
  <si>
    <t xml:space="preserve">  Sachiko </t>
  </si>
  <si>
    <t>Tate</t>
  </si>
  <si>
    <t>Duliba, Ms.  Aleksandra</t>
  </si>
  <si>
    <t>Duliba</t>
  </si>
  <si>
    <t>Arsenault, Mr.  Christopher</t>
  </si>
  <si>
    <t>Arsenault</t>
  </si>
  <si>
    <t>Hengoed, Mr.  Joseph</t>
  </si>
  <si>
    <t xml:space="preserve">  Joseph </t>
  </si>
  <si>
    <t>Hengoed</t>
  </si>
  <si>
    <t>Aller, Mr.  Lawrence</t>
  </si>
  <si>
    <t xml:space="preserve">  Lawrence </t>
  </si>
  <si>
    <t>Aller</t>
  </si>
  <si>
    <t>Pisano, Mrs.  Katie</t>
  </si>
  <si>
    <t>Pisano</t>
  </si>
  <si>
    <t>Sanca, Mr.  Ruben</t>
  </si>
  <si>
    <t xml:space="preserve">  Ruben </t>
  </si>
  <si>
    <t>Sanca</t>
  </si>
  <si>
    <t>Bond, Ms.  Sarah</t>
  </si>
  <si>
    <t>Bond</t>
  </si>
  <si>
    <t>Carron, Mrs.  Angela R.</t>
  </si>
  <si>
    <t xml:space="preserve">  Angela R </t>
  </si>
  <si>
    <t>Carron</t>
  </si>
  <si>
    <t>Ellwanger, Mr.  Chatham</t>
  </si>
  <si>
    <t xml:space="preserve">  Chatham </t>
  </si>
  <si>
    <t>Ellwanger</t>
  </si>
  <si>
    <t>Hanson, Mr.  Derek</t>
  </si>
  <si>
    <t xml:space="preserve">  Derek </t>
  </si>
  <si>
    <t>Hanson</t>
  </si>
  <si>
    <t>Tucker, Mr.  Kalvin J.</t>
  </si>
  <si>
    <t xml:space="preserve">  Kalvin J </t>
  </si>
  <si>
    <t>Tucker</t>
  </si>
  <si>
    <t>Viau-Dupuis, Mr.  Philippe</t>
  </si>
  <si>
    <t xml:space="preserve">  Philippe </t>
  </si>
  <si>
    <t>Viau-Dupuis</t>
  </si>
  <si>
    <t>Tanguay, Mr.  Steeve T Sr.</t>
  </si>
  <si>
    <t xml:space="preserve">  Steeve T Sr </t>
  </si>
  <si>
    <t>Tanguay</t>
  </si>
  <si>
    <t>Counts, Mr.  Dave</t>
  </si>
  <si>
    <t xml:space="preserve">  Dave </t>
  </si>
  <si>
    <t>Counts</t>
  </si>
  <si>
    <t>Carson, Ms.  Barbara G.</t>
  </si>
  <si>
    <t xml:space="preserve">  Barbara G </t>
  </si>
  <si>
    <t>Carson</t>
  </si>
  <si>
    <t>Haines, Mr.  Skylar</t>
  </si>
  <si>
    <t xml:space="preserve">  Skylar </t>
  </si>
  <si>
    <t>Haines</t>
  </si>
  <si>
    <t>Schnabel, Mr.  Nick</t>
  </si>
  <si>
    <t>Schnabel</t>
  </si>
  <si>
    <t>Thind, Mr.  Sunny S</t>
  </si>
  <si>
    <t xml:space="preserve">  Sunny S </t>
  </si>
  <si>
    <t>Thind</t>
  </si>
  <si>
    <t>Simon, Mrs.  Anne-Marie</t>
  </si>
  <si>
    <t>Simon</t>
  </si>
  <si>
    <t>Arciniaga, Mr.  Nicholas</t>
  </si>
  <si>
    <t>Arciniaga</t>
  </si>
  <si>
    <t>Ryan, Mr.  Scott M.</t>
  </si>
  <si>
    <t xml:space="preserve">  Scott M </t>
  </si>
  <si>
    <t>Lizak, Ms.  Marisa A</t>
  </si>
  <si>
    <t xml:space="preserve">  Marisa A </t>
  </si>
  <si>
    <t>Lizak</t>
  </si>
  <si>
    <t>Howery, Ms.  Katie</t>
  </si>
  <si>
    <t>Howery</t>
  </si>
  <si>
    <t>McClelland, Mr.  Richard</t>
  </si>
  <si>
    <t>McClelland</t>
  </si>
  <si>
    <t>Crain, Ms.  Amy L</t>
  </si>
  <si>
    <t xml:space="preserve">  Amy L </t>
  </si>
  <si>
    <t>Crain</t>
  </si>
  <si>
    <t>Hotze, Ms.  Jenna M</t>
  </si>
  <si>
    <t xml:space="preserve">  Jenna M </t>
  </si>
  <si>
    <t>Hotze</t>
  </si>
  <si>
    <t>Chauhan, Ms.  Elizabeth M.</t>
  </si>
  <si>
    <t xml:space="preserve">  Elizabeth M </t>
  </si>
  <si>
    <t>Chauhan</t>
  </si>
  <si>
    <t>Raab, Mr.  Lyazid</t>
  </si>
  <si>
    <t xml:space="preserve">  Lyazid </t>
  </si>
  <si>
    <t>Raab</t>
  </si>
  <si>
    <t>McKown, Ms.  Lindsey A.</t>
  </si>
  <si>
    <t xml:space="preserve">  Lindsey A </t>
  </si>
  <si>
    <t>McKown</t>
  </si>
  <si>
    <t>Schiemann, Mr.  Chris</t>
  </si>
  <si>
    <t>Schiemann</t>
  </si>
  <si>
    <t>Cress, Ms.  Jennifer A</t>
  </si>
  <si>
    <t xml:space="preserve">  Jennifer A </t>
  </si>
  <si>
    <t>Cress</t>
  </si>
  <si>
    <t>Mawson, Mr.  Leif S.</t>
  </si>
  <si>
    <t xml:space="preserve">  Leif S </t>
  </si>
  <si>
    <t>Mawson</t>
  </si>
  <si>
    <t>Wigginton, Ms.  Stephanie A</t>
  </si>
  <si>
    <t>Wigginton</t>
  </si>
  <si>
    <t>Wang, Mr.  Bo</t>
  </si>
  <si>
    <t xml:space="preserve">  Bo </t>
  </si>
  <si>
    <t>Gorman, Mr.  Aaron T</t>
  </si>
  <si>
    <t xml:space="preserve">  Aaron T </t>
  </si>
  <si>
    <t>Gorman</t>
  </si>
  <si>
    <t>Schroeder, Ms.  Leah</t>
  </si>
  <si>
    <t xml:space="preserve">  Leah </t>
  </si>
  <si>
    <t>Schroeder</t>
  </si>
  <si>
    <t>Leonard, Ms.  Kara Lynne</t>
  </si>
  <si>
    <t xml:space="preserve">  Kara Lynne </t>
  </si>
  <si>
    <t>Leonard</t>
  </si>
  <si>
    <t>Tissue, Mr.  Jeffrey</t>
  </si>
  <si>
    <t xml:space="preserve">  Jeffrey </t>
  </si>
  <si>
    <t>Tissue</t>
  </si>
  <si>
    <t>Wood, Mr.  Justin</t>
  </si>
  <si>
    <t>Wood</t>
  </si>
  <si>
    <t>Denny, Ms.  Emily</t>
  </si>
  <si>
    <t>Denny</t>
  </si>
  <si>
    <t>Testa, Ms.  Rebecca</t>
  </si>
  <si>
    <t>Testa</t>
  </si>
  <si>
    <t>Mooney, Mrs.  Allie</t>
  </si>
  <si>
    <t xml:space="preserve">  Allie </t>
  </si>
  <si>
    <t>Buchholtz, Ms.  Trasi</t>
  </si>
  <si>
    <t xml:space="preserve">  Trasi </t>
  </si>
  <si>
    <t>Buchholtz</t>
  </si>
  <si>
    <t>Hoyt, Mr.  Kevin</t>
  </si>
  <si>
    <t>Hoyt</t>
  </si>
  <si>
    <t>Cabada, Mr.  Fernando</t>
  </si>
  <si>
    <t xml:space="preserve">  Fernando </t>
  </si>
  <si>
    <t>Cabada</t>
  </si>
  <si>
    <t>Nishimura, Mr.  Akira</t>
  </si>
  <si>
    <t xml:space="preserve">  Akira </t>
  </si>
  <si>
    <t>Nishimura</t>
  </si>
  <si>
    <t>Lobaciute, Ms.  Ieva</t>
  </si>
  <si>
    <t xml:space="preserve">  Ieva </t>
  </si>
  <si>
    <t>Lobaciute</t>
  </si>
  <si>
    <t>Dawes, Mr.  Chris</t>
  </si>
  <si>
    <t>Deppen, Mr.  Drew L.</t>
  </si>
  <si>
    <t xml:space="preserve">  Drew L </t>
  </si>
  <si>
    <t>Oberndorfer, Ms.  Christina</t>
  </si>
  <si>
    <t>Oberndorfer</t>
  </si>
  <si>
    <t>Hetherington, Mr.  Alexander G</t>
  </si>
  <si>
    <t xml:space="preserve">  Alexander G </t>
  </si>
  <si>
    <t>Hetherington</t>
  </si>
  <si>
    <t>Murray, Ms.  Meaghan</t>
  </si>
  <si>
    <t xml:space="preserve">  Meaghan </t>
  </si>
  <si>
    <t>Murray</t>
  </si>
  <si>
    <t>Higden, Ms.  Kristin</t>
  </si>
  <si>
    <t>Higden</t>
  </si>
  <si>
    <t>Rediger, Ms.  Andrea K.</t>
  </si>
  <si>
    <t xml:space="preserve">  Andrea K </t>
  </si>
  <si>
    <t>Rediger</t>
  </si>
  <si>
    <t>Huff, Ms.  Kris</t>
  </si>
  <si>
    <t xml:space="preserve">  Kris </t>
  </si>
  <si>
    <t>Hall, Mr.  Alden W</t>
  </si>
  <si>
    <t xml:space="preserve">  Alden W </t>
  </si>
  <si>
    <t>Hall</t>
  </si>
  <si>
    <t>Brimble, Mr.  Ben</t>
  </si>
  <si>
    <t xml:space="preserve">  Ben </t>
  </si>
  <si>
    <t>Brimble</t>
  </si>
  <si>
    <t>Grise, Ms.  Suzanne M</t>
  </si>
  <si>
    <t xml:space="preserve">  Suzanne M </t>
  </si>
  <si>
    <t>Grise</t>
  </si>
  <si>
    <t>Skildum, Ms.  Heidi Z.</t>
  </si>
  <si>
    <t xml:space="preserve">  Heidi Z </t>
  </si>
  <si>
    <t>Skildum</t>
  </si>
  <si>
    <t>Yang, Ms.  Carolyn</t>
  </si>
  <si>
    <t>Yang</t>
  </si>
  <si>
    <t>Fischer-Daly, Ms.  Sabine</t>
  </si>
  <si>
    <t xml:space="preserve">  Sabine </t>
  </si>
  <si>
    <t>Fischer-Daly</t>
  </si>
  <si>
    <t>Asher, Mr.  Bobby</t>
  </si>
  <si>
    <t xml:space="preserve">  Bobby </t>
  </si>
  <si>
    <t>Asher</t>
  </si>
  <si>
    <t>Zhou, Mr.  Fan</t>
  </si>
  <si>
    <t xml:space="preserve">  Fan </t>
  </si>
  <si>
    <t>Zhou</t>
  </si>
  <si>
    <t>Rudder, Mrs.  Rachel M</t>
  </si>
  <si>
    <t>Rudder</t>
  </si>
  <si>
    <t>Cartmell, Mr.  Greg</t>
  </si>
  <si>
    <t xml:space="preserve">  Greg </t>
  </si>
  <si>
    <t>Cartmell</t>
  </si>
  <si>
    <t>Troland, Mr.  Dan</t>
  </si>
  <si>
    <t>Troland</t>
  </si>
  <si>
    <t>Hall, Ms.  Jennifer A</t>
  </si>
  <si>
    <t>Trenk, Ms.  Jana</t>
  </si>
  <si>
    <t xml:space="preserve">  Jana </t>
  </si>
  <si>
    <t>Trenk</t>
  </si>
  <si>
    <t>Berg, Mrs.  Jessica</t>
  </si>
  <si>
    <t xml:space="preserve">  Jessica </t>
  </si>
  <si>
    <t>Berg</t>
  </si>
  <si>
    <t>Engtrakul, Mr.  Chaiwat</t>
  </si>
  <si>
    <t xml:space="preserve">  Chaiwat </t>
  </si>
  <si>
    <t>Engtrakul</t>
  </si>
  <si>
    <t>Leonhardt, Ms.  Kerri</t>
  </si>
  <si>
    <t xml:space="preserve">  Kerri </t>
  </si>
  <si>
    <t>Leonhardt</t>
  </si>
  <si>
    <t>Goetz, Ms.  Lisa</t>
  </si>
  <si>
    <t>Goetz</t>
  </si>
  <si>
    <t>Cacharelis, Mr.  Nicholas G</t>
  </si>
  <si>
    <t xml:space="preserve">  Nicholas G </t>
  </si>
  <si>
    <t>Cacharelis</t>
  </si>
  <si>
    <t>Kariolis, Mr.  Vasilis S</t>
  </si>
  <si>
    <t xml:space="preserve">  Vasilis S </t>
  </si>
  <si>
    <t>Kariolis</t>
  </si>
  <si>
    <t>Zelwin, Mr.  Michael P</t>
  </si>
  <si>
    <t>Zelwin</t>
  </si>
  <si>
    <t>Barry, Ms.  Colleen C.</t>
  </si>
  <si>
    <t xml:space="preserve">  Colleen C </t>
  </si>
  <si>
    <t>Barry</t>
  </si>
  <si>
    <t>Bannon, Mrs.  Annika</t>
  </si>
  <si>
    <t xml:space="preserve">  Annika </t>
  </si>
  <si>
    <t>Bannon</t>
  </si>
  <si>
    <t>Chang, Ms.  Kelly</t>
  </si>
  <si>
    <t>Chang</t>
  </si>
  <si>
    <t>Wittmann, Mr.  Jay T.</t>
  </si>
  <si>
    <t xml:space="preserve">  Jay T </t>
  </si>
  <si>
    <t>Wittmann</t>
  </si>
  <si>
    <t>Vetter, Mr.  Nicholas C.</t>
  </si>
  <si>
    <t xml:space="preserve">  Nicholas C </t>
  </si>
  <si>
    <t>Vetter</t>
  </si>
  <si>
    <t>Jablonski, Mrs.  Kelly K</t>
  </si>
  <si>
    <t xml:space="preserve">  Kelly K </t>
  </si>
  <si>
    <t>Jablonski</t>
  </si>
  <si>
    <t>Jakubowitch, Mr.  Andrew</t>
  </si>
  <si>
    <t>Jakubowitch</t>
  </si>
  <si>
    <t>Altshuler, Ms.  Hannah</t>
  </si>
  <si>
    <t xml:space="preserve">  Hannah </t>
  </si>
  <si>
    <t>Altshuler</t>
  </si>
  <si>
    <t>Ugarte, Mr.  Patricio Sr.</t>
  </si>
  <si>
    <t xml:space="preserve">  Patricio Sr </t>
  </si>
  <si>
    <t>Ugarte</t>
  </si>
  <si>
    <t>Tusso, Mr.  Robert B</t>
  </si>
  <si>
    <t xml:space="preserve">  Robert B </t>
  </si>
  <si>
    <t>Tusso</t>
  </si>
  <si>
    <t>Johnson, Mr.  Benjamin M</t>
  </si>
  <si>
    <t xml:space="preserve">  Benjamin M </t>
  </si>
  <si>
    <t>Landry, Mr.  Robert</t>
  </si>
  <si>
    <t>Landry</t>
  </si>
  <si>
    <t>McDonald, Mr.  Eric R.</t>
  </si>
  <si>
    <t xml:space="preserve">  Eric R </t>
  </si>
  <si>
    <t>McDonald</t>
  </si>
  <si>
    <t>Dunlap, Mr.  Matthew</t>
  </si>
  <si>
    <t>Dunlap</t>
  </si>
  <si>
    <t>Tremblay, Ms.  Marie-Helene</t>
  </si>
  <si>
    <t xml:space="preserve">  Marie-Helene </t>
  </si>
  <si>
    <t>Larue, Mr.  Bob R</t>
  </si>
  <si>
    <t xml:space="preserve">  Bob R </t>
  </si>
  <si>
    <t>Larue</t>
  </si>
  <si>
    <t>Hodge, Ms.  Stephanie J.</t>
  </si>
  <si>
    <t xml:space="preserve">  Stephanie J </t>
  </si>
  <si>
    <t>Marcus, Mr.  Jake</t>
  </si>
  <si>
    <t>Marcus</t>
  </si>
  <si>
    <t>Daubert, Ms.  Alison L.</t>
  </si>
  <si>
    <t>Daubert</t>
  </si>
  <si>
    <t>Close, Ms.  Lindsay M</t>
  </si>
  <si>
    <t>Close</t>
  </si>
  <si>
    <t>Roels, Mr.  Guillaume</t>
  </si>
  <si>
    <t xml:space="preserve">  Guillaume </t>
  </si>
  <si>
    <t>Roels</t>
  </si>
  <si>
    <t>Venosky, Ms.  Kaylee</t>
  </si>
  <si>
    <t xml:space="preserve">  Kaylee </t>
  </si>
  <si>
    <t>Venosky</t>
  </si>
  <si>
    <t>Gosnell, Ms.  Theresa</t>
  </si>
  <si>
    <t xml:space="preserve">  Theresa </t>
  </si>
  <si>
    <t>Gosnell</t>
  </si>
  <si>
    <t>Chewning-Kulick, Mr.  Travis G.</t>
  </si>
  <si>
    <t xml:space="preserve">  Travis G </t>
  </si>
  <si>
    <t>Chewning-Kulick</t>
  </si>
  <si>
    <t>McCarron, Ms.  Emma L.</t>
  </si>
  <si>
    <t xml:space="preserve">  Emma L </t>
  </si>
  <si>
    <t>Scofield, Ms.  Bret R</t>
  </si>
  <si>
    <t xml:space="preserve">  Bret R </t>
  </si>
  <si>
    <t>Scofield</t>
  </si>
  <si>
    <t>Manion, Ms.  Linda</t>
  </si>
  <si>
    <t xml:space="preserve">  Linda </t>
  </si>
  <si>
    <t>Manion</t>
  </si>
  <si>
    <t>Strong, Mr.  Owen R</t>
  </si>
  <si>
    <t xml:space="preserve">  Owen R </t>
  </si>
  <si>
    <t>Strong</t>
  </si>
  <si>
    <t>Leblanc, Mr.  Jacob</t>
  </si>
  <si>
    <t>Leblanc</t>
  </si>
  <si>
    <t>Palmer, Ms.  Jacqueline</t>
  </si>
  <si>
    <t xml:space="preserve">  Jacqueline </t>
  </si>
  <si>
    <t>Palmer</t>
  </si>
  <si>
    <t>Shen, Mr.  Yefeng</t>
  </si>
  <si>
    <t xml:space="preserve">  Yefeng </t>
  </si>
  <si>
    <t>Goldsby, Mr.  Thomas J</t>
  </si>
  <si>
    <t xml:space="preserve">  Thomas J </t>
  </si>
  <si>
    <t>Goldsby</t>
  </si>
  <si>
    <t>Whitney, Mr.  Ken</t>
  </si>
  <si>
    <t xml:space="preserve">  Ken </t>
  </si>
  <si>
    <t>Whitney</t>
  </si>
  <si>
    <t>Mahoney, Ms.  Annie E</t>
  </si>
  <si>
    <t xml:space="preserve">  Annie E </t>
  </si>
  <si>
    <t>Mahoney</t>
  </si>
  <si>
    <t>McCracken, Mrs.  Noel K.</t>
  </si>
  <si>
    <t xml:space="preserve">  Noel K </t>
  </si>
  <si>
    <t>McCracken</t>
  </si>
  <si>
    <t>Spewak, Mr.  Mark S</t>
  </si>
  <si>
    <t>Spewak</t>
  </si>
  <si>
    <t>Yost, Mr.  Gardner L</t>
  </si>
  <si>
    <t xml:space="preserve">  Gardner L </t>
  </si>
  <si>
    <t>Yost</t>
  </si>
  <si>
    <t>Cottini, Ms.  Federica</t>
  </si>
  <si>
    <t xml:space="preserve">  Federica </t>
  </si>
  <si>
    <t>Cottini</t>
  </si>
  <si>
    <t>Findlay, Ms.  Pamela L</t>
  </si>
  <si>
    <t xml:space="preserve">  Pamela L </t>
  </si>
  <si>
    <t>Findlay</t>
  </si>
  <si>
    <t>Strasburg, Mr.  Andrew W.</t>
  </si>
  <si>
    <t>Strasburg</t>
  </si>
  <si>
    <t>Adams, Mr.  Randall</t>
  </si>
  <si>
    <t xml:space="preserve">  Randall </t>
  </si>
  <si>
    <t>Adams</t>
  </si>
  <si>
    <t>Deeter, Ms.  Tracy L</t>
  </si>
  <si>
    <t xml:space="preserve">  Tracy L </t>
  </si>
  <si>
    <t>Deeter</t>
  </si>
  <si>
    <t>Arpin, Ms.  Azelie</t>
  </si>
  <si>
    <t xml:space="preserve">  Azelie </t>
  </si>
  <si>
    <t>Arpin</t>
  </si>
  <si>
    <t>Schoeneck, Ms.  Monica M.</t>
  </si>
  <si>
    <t xml:space="preserve">  Monica M </t>
  </si>
  <si>
    <t>Schoeneck</t>
  </si>
  <si>
    <t>Mueller, Ms.  Katarina K.</t>
  </si>
  <si>
    <t xml:space="preserve">  Katarina K </t>
  </si>
  <si>
    <t>Willits, Ms.  Jamie L.</t>
  </si>
  <si>
    <t>Willits</t>
  </si>
  <si>
    <t>Syring, Mr.  Brian</t>
  </si>
  <si>
    <t>Syring</t>
  </si>
  <si>
    <t>Cronin, Ms.  Jennifer A.</t>
  </si>
  <si>
    <t>Cronin</t>
  </si>
  <si>
    <t>Torphy, Mr.  Bobby</t>
  </si>
  <si>
    <t>Torphy</t>
  </si>
  <si>
    <t>Strike, Ms.  Stacey L.</t>
  </si>
  <si>
    <t xml:space="preserve">  Stacey L </t>
  </si>
  <si>
    <t>Strike</t>
  </si>
  <si>
    <t>Hennigar, Mr.  Stephen</t>
  </si>
  <si>
    <t>Hennigar</t>
  </si>
  <si>
    <t>May, Mr.  Joshua</t>
  </si>
  <si>
    <t xml:space="preserve">  Joshua </t>
  </si>
  <si>
    <t>May</t>
  </si>
  <si>
    <t>Metcalf, Mr.  Josh</t>
  </si>
  <si>
    <t>Metcalf</t>
  </si>
  <si>
    <t>Tiska, Ms.  Heather</t>
  </si>
  <si>
    <t>Tiska</t>
  </si>
  <si>
    <t>McDonough, Mr.  James C.</t>
  </si>
  <si>
    <t xml:space="preserve">  James C </t>
  </si>
  <si>
    <t>McDonough</t>
  </si>
  <si>
    <t>Fairley, Ms.  Kim</t>
  </si>
  <si>
    <t xml:space="preserve">  Kim </t>
  </si>
  <si>
    <t>Fairley</t>
  </si>
  <si>
    <t>Barnett, Ms.  Marie E.</t>
  </si>
  <si>
    <t xml:space="preserve">  Marie E </t>
  </si>
  <si>
    <t>Piasta, Mr.  Dariusz</t>
  </si>
  <si>
    <t xml:space="preserve">  Dariusz </t>
  </si>
  <si>
    <t>Piasta</t>
  </si>
  <si>
    <t>Mueller, Ms.  Jessica E.</t>
  </si>
  <si>
    <t xml:space="preserve">  Jessica E </t>
  </si>
  <si>
    <t>Busby, Ms.  Natalie</t>
  </si>
  <si>
    <t xml:space="preserve">  Natalie </t>
  </si>
  <si>
    <t>Busby</t>
  </si>
  <si>
    <t>Olsen, Ms.  Kristen</t>
  </si>
  <si>
    <t xml:space="preserve">  Kristen </t>
  </si>
  <si>
    <t>Olsen</t>
  </si>
  <si>
    <t>De Jesus, Mr.  Jose Guadalupe P. Sr.</t>
  </si>
  <si>
    <t xml:space="preserve">  Jose Guadalupe P  Sr</t>
  </si>
  <si>
    <t>De Jesus</t>
  </si>
  <si>
    <t>Bartus, Ms.  Cynthia</t>
  </si>
  <si>
    <t xml:space="preserve">  Cynthia </t>
  </si>
  <si>
    <t>Bartus</t>
  </si>
  <si>
    <t>Stevens, Mr.  Tyler</t>
  </si>
  <si>
    <t>Stevens</t>
  </si>
  <si>
    <t>Rich, Ms.  Holly J</t>
  </si>
  <si>
    <t xml:space="preserve">  Holly J </t>
  </si>
  <si>
    <t>Rich</t>
  </si>
  <si>
    <t>Fayter, Ms.  Kristen</t>
  </si>
  <si>
    <t>Fayter</t>
  </si>
  <si>
    <t>Parise, Mr.  Thomas</t>
  </si>
  <si>
    <t>Parise</t>
  </si>
  <si>
    <t>Andrew, Ms.  Tricity M</t>
  </si>
  <si>
    <t xml:space="preserve">  Tricity M </t>
  </si>
  <si>
    <t>Andrew</t>
  </si>
  <si>
    <t>Gryniewicz, Ms.  Sarah A</t>
  </si>
  <si>
    <t xml:space="preserve">  Sarah A </t>
  </si>
  <si>
    <t>Gryniewicz</t>
  </si>
  <si>
    <t>Panora, Ms.  Lisa M.</t>
  </si>
  <si>
    <t>Panora</t>
  </si>
  <si>
    <t>Nguyen, Ms.  Lina</t>
  </si>
  <si>
    <t xml:space="preserve">  Lina </t>
  </si>
  <si>
    <t>Nguyen</t>
  </si>
  <si>
    <t>Woodward, Ms.  Tracy A.</t>
  </si>
  <si>
    <t xml:space="preserve">  Tracy A </t>
  </si>
  <si>
    <t>Woodward</t>
  </si>
  <si>
    <t>Lambe, Mr.  Patrick</t>
  </si>
  <si>
    <t>Lambe</t>
  </si>
  <si>
    <t>Casto, Mr.  Trent</t>
  </si>
  <si>
    <t xml:space="preserve">  Trent </t>
  </si>
  <si>
    <t>Casto</t>
  </si>
  <si>
    <t>Martelli, Ms.  Julie</t>
  </si>
  <si>
    <t xml:space="preserve">  Julie </t>
  </si>
  <si>
    <t>Martelli</t>
  </si>
  <si>
    <t>Naskret, Mr.  Sawomir</t>
  </si>
  <si>
    <t xml:space="preserve">  Sawomir </t>
  </si>
  <si>
    <t>Naskret</t>
  </si>
  <si>
    <t>Morgan, Ms.  Micah</t>
  </si>
  <si>
    <t xml:space="preserve">  Micah </t>
  </si>
  <si>
    <t>Maloney, Ms.  Kelly H.</t>
  </si>
  <si>
    <t xml:space="preserve">  Kelly H </t>
  </si>
  <si>
    <t>Maloney</t>
  </si>
  <si>
    <t>Amherst, Ms.  Lindsay M.</t>
  </si>
  <si>
    <t>Amherst</t>
  </si>
  <si>
    <t>Davenport, Mr.  Austen G</t>
  </si>
  <si>
    <t xml:space="preserve">  Austen G </t>
  </si>
  <si>
    <t>Davenport</t>
  </si>
  <si>
    <t>Johansen, Mr.  Tory J.</t>
  </si>
  <si>
    <t xml:space="preserve">  Tory J </t>
  </si>
  <si>
    <t>Johansen</t>
  </si>
  <si>
    <t>Hanley, Mr.  Zebulon</t>
  </si>
  <si>
    <t xml:space="preserve">  Zebulon </t>
  </si>
  <si>
    <t>Hanley</t>
  </si>
  <si>
    <t>Bond, Mr.  Robert J.</t>
  </si>
  <si>
    <t xml:space="preserve">  Robert J </t>
  </si>
  <si>
    <t>Reilly, Ms.  Steph</t>
  </si>
  <si>
    <t xml:space="preserve">  Steph </t>
  </si>
  <si>
    <t>Reilly</t>
  </si>
  <si>
    <t>Chandler, Ms.  Kate</t>
  </si>
  <si>
    <t>Chandler</t>
  </si>
  <si>
    <t>Kaufmann, Ms.  Kristina</t>
  </si>
  <si>
    <t xml:space="preserve">  Kristina </t>
  </si>
  <si>
    <t>Kaufmann</t>
  </si>
  <si>
    <t>Barnes-Zurkinden, Ms.  Flo</t>
  </si>
  <si>
    <t xml:space="preserve">  Flo </t>
  </si>
  <si>
    <t>Barnes-Zurkinden</t>
  </si>
  <si>
    <t>Wolter, Mrs.  Sarah P.</t>
  </si>
  <si>
    <t xml:space="preserve">  Sarah P </t>
  </si>
  <si>
    <t>Wolter</t>
  </si>
  <si>
    <t>Pearson, Ms.  Anabel</t>
  </si>
  <si>
    <t xml:space="preserve">  Anabel </t>
  </si>
  <si>
    <t>Pearson</t>
  </si>
  <si>
    <t>Thomas, Mr.  Ian</t>
  </si>
  <si>
    <t xml:space="preserve">  Ian </t>
  </si>
  <si>
    <t>Leon, Mr.  Alex</t>
  </si>
  <si>
    <t xml:space="preserve">  Alex </t>
  </si>
  <si>
    <t>Leon</t>
  </si>
  <si>
    <t>Marriott, Mr.  Richard J</t>
  </si>
  <si>
    <t xml:space="preserve">  Richard J </t>
  </si>
  <si>
    <t>Marriott</t>
  </si>
  <si>
    <t>Scheer, Ms.  Amanda</t>
  </si>
  <si>
    <t>Scheer</t>
  </si>
  <si>
    <t>Wilkins, Ms.  Jacqueline N.</t>
  </si>
  <si>
    <t xml:space="preserve">  Jacqueline N </t>
  </si>
  <si>
    <t>Wilkins</t>
  </si>
  <si>
    <t>Saiter, Ms.  Cindy</t>
  </si>
  <si>
    <t xml:space="preserve">  Cindy </t>
  </si>
  <si>
    <t>Saiter</t>
  </si>
  <si>
    <t>Winrow, Ms.  Marcia</t>
  </si>
  <si>
    <t xml:space="preserve">  Marcia </t>
  </si>
  <si>
    <t>Winrow</t>
  </si>
  <si>
    <t>Gries, Ms.  Samantha R.</t>
  </si>
  <si>
    <t xml:space="preserve">  Samantha R </t>
  </si>
  <si>
    <t>Gries</t>
  </si>
  <si>
    <t>Strohschein, Ms.  Katie</t>
  </si>
  <si>
    <t>Strohschein</t>
  </si>
  <si>
    <t>Berger, Mr.  John P</t>
  </si>
  <si>
    <t>Berger</t>
  </si>
  <si>
    <t>Coogan, Ms.  Rachel</t>
  </si>
  <si>
    <t>Coogan</t>
  </si>
  <si>
    <t>Gagnon, Ms.  Isabelle</t>
  </si>
  <si>
    <t xml:space="preserve">  Isabelle </t>
  </si>
  <si>
    <t>Gagnon</t>
  </si>
  <si>
    <t>Pearson, Mr.  Neil</t>
  </si>
  <si>
    <t xml:space="preserve">  Neil </t>
  </si>
  <si>
    <t>Brian, Mr.  Tom</t>
  </si>
  <si>
    <t xml:space="preserve">  Tom </t>
  </si>
  <si>
    <t>Brian</t>
  </si>
  <si>
    <t>Rankin, Mr.  Greg</t>
  </si>
  <si>
    <t>Rankin</t>
  </si>
  <si>
    <t>Brown, Mr.  Nathan</t>
  </si>
  <si>
    <t xml:space="preserve">  Nathan </t>
  </si>
  <si>
    <t>Fox, Mrs.  Kelli N</t>
  </si>
  <si>
    <t xml:space="preserve">  Kelli N </t>
  </si>
  <si>
    <t>Fox</t>
  </si>
  <si>
    <t>Traver, Mr.  Scott M.</t>
  </si>
  <si>
    <t>Traver</t>
  </si>
  <si>
    <t>Quick, Mr.  Grant A</t>
  </si>
  <si>
    <t xml:space="preserve">  Grant A </t>
  </si>
  <si>
    <t>Quick</t>
  </si>
  <si>
    <t>Scott, Mr.  Jonathan C</t>
  </si>
  <si>
    <t xml:space="preserve">  Jonathan C </t>
  </si>
  <si>
    <t>Scott</t>
  </si>
  <si>
    <t>Theriot, Ms.  Rachael M.</t>
  </si>
  <si>
    <t xml:space="preserve">  Rachael M </t>
  </si>
  <si>
    <t>Theriot</t>
  </si>
  <si>
    <t>Michalis, Ms.  Pilar</t>
  </si>
  <si>
    <t xml:space="preserve">  Pilar </t>
  </si>
  <si>
    <t>Michalis</t>
  </si>
  <si>
    <t>Hall, Mr.  Kyle M</t>
  </si>
  <si>
    <t xml:space="preserve">  Kyle M </t>
  </si>
  <si>
    <t>Tjong Clemons, Mrs.  Christie</t>
  </si>
  <si>
    <t xml:space="preserve">  Christie </t>
  </si>
  <si>
    <t>Tjong Clemons</t>
  </si>
  <si>
    <t>Palma, Mr.  David A.</t>
  </si>
  <si>
    <t xml:space="preserve">  David A </t>
  </si>
  <si>
    <t>Palma</t>
  </si>
  <si>
    <t>Ricardi, Mr.  John</t>
  </si>
  <si>
    <t>Ricardi</t>
  </si>
  <si>
    <t>Takaoka, Mr.  Masahiro</t>
  </si>
  <si>
    <t xml:space="preserve">  Masahiro </t>
  </si>
  <si>
    <t>Takaoka</t>
  </si>
  <si>
    <t>Sherman, Mr.  Logan B.</t>
  </si>
  <si>
    <t xml:space="preserve">  Logan B </t>
  </si>
  <si>
    <t>Sherman</t>
  </si>
  <si>
    <t>Andre, Ms.  Stephanie L.</t>
  </si>
  <si>
    <t xml:space="preserve">  Stephanie L </t>
  </si>
  <si>
    <t>Andre</t>
  </si>
  <si>
    <t>Switt, Ms.  Angela H</t>
  </si>
  <si>
    <t xml:space="preserve">  Angela H </t>
  </si>
  <si>
    <t>Switt</t>
  </si>
  <si>
    <t>Erickson, Ms.  Britt K</t>
  </si>
  <si>
    <t xml:space="preserve">  Britt K </t>
  </si>
  <si>
    <t>Erickson</t>
  </si>
  <si>
    <t>Miller, Ms.  Joyce R.</t>
  </si>
  <si>
    <t xml:space="preserve">  Joyce R </t>
  </si>
  <si>
    <t>Whitbeck, Mr.  Ben</t>
  </si>
  <si>
    <t>Whitbeck</t>
  </si>
  <si>
    <t>Auer, Ms.  Sarah M.</t>
  </si>
  <si>
    <t>Auer</t>
  </si>
  <si>
    <t>Attar, Ms.  Sarah</t>
  </si>
  <si>
    <t>Attar</t>
  </si>
  <si>
    <t>Misuraca, Ms.  Katie</t>
  </si>
  <si>
    <t>Misuraca</t>
  </si>
  <si>
    <t>Karkos, Ms.  Kelsey A.</t>
  </si>
  <si>
    <t xml:space="preserve">  Kelsey A </t>
  </si>
  <si>
    <t>Karkos</t>
  </si>
  <si>
    <t>Spannaus, Ms.  Michaela L</t>
  </si>
  <si>
    <t xml:space="preserve">  Michaela L </t>
  </si>
  <si>
    <t>Spannaus</t>
  </si>
  <si>
    <t>Tarbiat, Ms.  Shalaleh</t>
  </si>
  <si>
    <t xml:space="preserve">  Shalaleh </t>
  </si>
  <si>
    <t>Tarbiat</t>
  </si>
  <si>
    <t>Pulkkinen, Ms.  Karen</t>
  </si>
  <si>
    <t xml:space="preserve">  Karen </t>
  </si>
  <si>
    <t>Pulkkinen</t>
  </si>
  <si>
    <t>Trnovcova, Ms.  Zuzana</t>
  </si>
  <si>
    <t xml:space="preserve">  Zuzana </t>
  </si>
  <si>
    <t>Trnovcova</t>
  </si>
  <si>
    <t>Anthony, Mr.  Daniel J.</t>
  </si>
  <si>
    <t xml:space="preserve">  Daniel J </t>
  </si>
  <si>
    <t>Anthony</t>
  </si>
  <si>
    <t>Hetrick, Ms.  Alexandra</t>
  </si>
  <si>
    <t>Hetrick</t>
  </si>
  <si>
    <t>Stern, Ms.  Jessica</t>
  </si>
  <si>
    <t>Stern</t>
  </si>
  <si>
    <t>Newman, Mr.  Matthew M</t>
  </si>
  <si>
    <t xml:space="preserve">  Matthew M </t>
  </si>
  <si>
    <t>Newman</t>
  </si>
  <si>
    <t>Reasoner, Ms.  Nadine A.</t>
  </si>
  <si>
    <t xml:space="preserve">  Nadine A </t>
  </si>
  <si>
    <t>Mone, Mr.  Peter J. Jr.</t>
  </si>
  <si>
    <t xml:space="preserve">  Peter J  Jr</t>
  </si>
  <si>
    <t>Mone</t>
  </si>
  <si>
    <t>Price-Dierksen, Ms.  Bronwen L</t>
  </si>
  <si>
    <t xml:space="preserve">  Bronwen L </t>
  </si>
  <si>
    <t>Price-Dierksen</t>
  </si>
  <si>
    <t>Powers, Ms.  Colleen M</t>
  </si>
  <si>
    <t xml:space="preserve">  Colleen M </t>
  </si>
  <si>
    <t>Powers</t>
  </si>
  <si>
    <t>Ulery, Ms.  Julie A.</t>
  </si>
  <si>
    <t xml:space="preserve">  Julie A </t>
  </si>
  <si>
    <t>Ulery</t>
  </si>
  <si>
    <t>Haines, Mr.  Douglas W</t>
  </si>
  <si>
    <t xml:space="preserve">  Douglas W </t>
  </si>
  <si>
    <t>Airoldi, Ms.  Catherine</t>
  </si>
  <si>
    <t xml:space="preserve">  Catherine </t>
  </si>
  <si>
    <t>Airoldi</t>
  </si>
  <si>
    <t>Mattis, Mr.  James A</t>
  </si>
  <si>
    <t xml:space="preserve">  James A </t>
  </si>
  <si>
    <t>Mattis</t>
  </si>
  <si>
    <t>Cho, Mr.  Youngseong</t>
  </si>
  <si>
    <t xml:space="preserve">  Youngseong </t>
  </si>
  <si>
    <t>Cho</t>
  </si>
  <si>
    <t>Reumann, Mr.  John</t>
  </si>
  <si>
    <t>Reumann</t>
  </si>
  <si>
    <t>Cooper, Mr.  Brandon S.</t>
  </si>
  <si>
    <t xml:space="preserve">  Brandon S </t>
  </si>
  <si>
    <t>Cooper</t>
  </si>
  <si>
    <t>Kennedy, Mr.  Sean P</t>
  </si>
  <si>
    <t xml:space="preserve">  Sean P </t>
  </si>
  <si>
    <t>Cichon, Mr.  Scott</t>
  </si>
  <si>
    <t>Cichon</t>
  </si>
  <si>
    <t>Knispel, Ms.  Manuela</t>
  </si>
  <si>
    <t xml:space="preserve">  Manuela </t>
  </si>
  <si>
    <t>Knispel</t>
  </si>
  <si>
    <t>Maroevic, Mr.  Janez</t>
  </si>
  <si>
    <t xml:space="preserve">  Janez </t>
  </si>
  <si>
    <t>Maroevic</t>
  </si>
  <si>
    <t>Martin, Mr.  John I. Jr.</t>
  </si>
  <si>
    <t xml:space="preserve">  John I  Jr</t>
  </si>
  <si>
    <t>Martin</t>
  </si>
  <si>
    <t>Schulz, Ms.  Heather</t>
  </si>
  <si>
    <t>Schulz</t>
  </si>
  <si>
    <t>Capriolo, Mr.  Michael</t>
  </si>
  <si>
    <t>Capriolo</t>
  </si>
  <si>
    <t>Borleis, Ms.  Kathleen</t>
  </si>
  <si>
    <t>Borleis</t>
  </si>
  <si>
    <t>Kramer, Mr.  Ryan M</t>
  </si>
  <si>
    <t>Conrad, Ms.  Sara</t>
  </si>
  <si>
    <t>Conrad</t>
  </si>
  <si>
    <t>Karakoyunlu, Mr.  Deniz</t>
  </si>
  <si>
    <t xml:space="preserve">  Deniz </t>
  </si>
  <si>
    <t>Karakoyunlu</t>
  </si>
  <si>
    <t>Desrosiers, Ms.  Shannon L.</t>
  </si>
  <si>
    <t xml:space="preserve">  Shannon L </t>
  </si>
  <si>
    <t>Desrosiers</t>
  </si>
  <si>
    <t>O'Mara, Ms.  Kaitlin M.</t>
  </si>
  <si>
    <t>O'Mara</t>
  </si>
  <si>
    <t>Noordstar, Ms.  Christina M.</t>
  </si>
  <si>
    <t xml:space="preserve">  Christina M </t>
  </si>
  <si>
    <t>Noordstar</t>
  </si>
  <si>
    <t>King, Ms.  Jennifer L</t>
  </si>
  <si>
    <t xml:space="preserve">  Jennifer L </t>
  </si>
  <si>
    <t>Shabot Marcos, Mr.  Alfredo</t>
  </si>
  <si>
    <t xml:space="preserve">  Alfredo </t>
  </si>
  <si>
    <t>Shabot Marcos</t>
  </si>
  <si>
    <t>Comment, Ms.  Kristen</t>
  </si>
  <si>
    <t>Comment</t>
  </si>
  <si>
    <t>Moss, Mr.  Daniel</t>
  </si>
  <si>
    <t>Moss</t>
  </si>
  <si>
    <t>Guzman, Mr.  Jonathan</t>
  </si>
  <si>
    <t xml:space="preserve">  Jonathan </t>
  </si>
  <si>
    <t>Guzman</t>
  </si>
  <si>
    <t>Cox, Mr.  Troy</t>
  </si>
  <si>
    <t xml:space="preserve">  Troy </t>
  </si>
  <si>
    <t>Cox</t>
  </si>
  <si>
    <t>Clash, Mr.  Daniel C</t>
  </si>
  <si>
    <t>Clash</t>
  </si>
  <si>
    <t>Blankenship, Ms.  Lauren</t>
  </si>
  <si>
    <t>Blankenship</t>
  </si>
  <si>
    <t>Lloyd, Ms.  Jennefer</t>
  </si>
  <si>
    <t xml:space="preserve">  Jennefer </t>
  </si>
  <si>
    <t>Lloyd</t>
  </si>
  <si>
    <t>Kong, Ms.  Tracey L.</t>
  </si>
  <si>
    <t xml:space="preserve">  Tracey L </t>
  </si>
  <si>
    <t>Kong</t>
  </si>
  <si>
    <t>Benson, Ms.  Ashley</t>
  </si>
  <si>
    <t>Benson</t>
  </si>
  <si>
    <t>Samuelson, Ms.  Abby W.</t>
  </si>
  <si>
    <t xml:space="preserve">  Abby W </t>
  </si>
  <si>
    <t>Samuelson</t>
  </si>
  <si>
    <t>Huntington, Ms.  Cindy</t>
  </si>
  <si>
    <t>Huntington</t>
  </si>
  <si>
    <t>Kendall, Ms.  Esther</t>
  </si>
  <si>
    <t xml:space="preserve">  Esther </t>
  </si>
  <si>
    <t>Kendall</t>
  </si>
  <si>
    <t>Gast, Ms.  Jackie</t>
  </si>
  <si>
    <t xml:space="preserve">  Jackie </t>
  </si>
  <si>
    <t>Gast</t>
  </si>
  <si>
    <t>Scanlin, Mr.  Timothy P.</t>
  </si>
  <si>
    <t xml:space="preserve">  Timothy P </t>
  </si>
  <si>
    <t>Scanlin</t>
  </si>
  <si>
    <t>Philbrook, Ms.  Lauren</t>
  </si>
  <si>
    <t>Philbrook</t>
  </si>
  <si>
    <t>Cowan, Mr.  Benjamin</t>
  </si>
  <si>
    <t xml:space="preserve">  Benjamin </t>
  </si>
  <si>
    <t>Cowan</t>
  </si>
  <si>
    <t>Sousa, Mr.  Hugo M</t>
  </si>
  <si>
    <t xml:space="preserve">  Hugo M </t>
  </si>
  <si>
    <t>Sousa</t>
  </si>
  <si>
    <t>Stanton, Mr.  Daniel J. Jr.</t>
  </si>
  <si>
    <t xml:space="preserve">  Daniel J  Jr</t>
  </si>
  <si>
    <t>Stanton</t>
  </si>
  <si>
    <t>Mollak, Mr.  Justin R</t>
  </si>
  <si>
    <t>Mollak</t>
  </si>
  <si>
    <t>Bell, Mr.  Colin</t>
  </si>
  <si>
    <t xml:space="preserve">  Colin </t>
  </si>
  <si>
    <t>Fredsall, Mr.  Tyler</t>
  </si>
  <si>
    <t>Fredsall</t>
  </si>
  <si>
    <t>Weston, Mr.  Rob</t>
  </si>
  <si>
    <t xml:space="preserve">  Rob </t>
  </si>
  <si>
    <t>Weston</t>
  </si>
  <si>
    <t>Rabuzzi, Mr.  Patrick</t>
  </si>
  <si>
    <t>Rabuzzi</t>
  </si>
  <si>
    <t>Hendrix, Mr.  Austin D</t>
  </si>
  <si>
    <t xml:space="preserve">  Austin D </t>
  </si>
  <si>
    <t>Hendrix</t>
  </si>
  <si>
    <t>Van Nielen, Ms.  Brittany</t>
  </si>
  <si>
    <t xml:space="preserve">  Brittany </t>
  </si>
  <si>
    <t>Van Nielen</t>
  </si>
  <si>
    <t>Blanton, Mr.  Matthew T</t>
  </si>
  <si>
    <t>Blanton</t>
  </si>
  <si>
    <t>Schout, Ms.  Becky G.</t>
  </si>
  <si>
    <t xml:space="preserve">  Becky G </t>
  </si>
  <si>
    <t>Schout</t>
  </si>
  <si>
    <t>Schmaltz, Ms.  Virginie</t>
  </si>
  <si>
    <t xml:space="preserve">  Virginie </t>
  </si>
  <si>
    <t>Schmaltz</t>
  </si>
  <si>
    <t>Eagen, Ms.  Allison A</t>
  </si>
  <si>
    <t xml:space="preserve">  Allison A </t>
  </si>
  <si>
    <t>Eagen</t>
  </si>
  <si>
    <t>Rotramel, Ms.  Julie</t>
  </si>
  <si>
    <t>Rotramel</t>
  </si>
  <si>
    <t>Prevost, Ms.  Katherine</t>
  </si>
  <si>
    <t xml:space="preserve">  Katherine </t>
  </si>
  <si>
    <t>Prevost</t>
  </si>
  <si>
    <t>Eggleston, Mr.  Jeffrey</t>
  </si>
  <si>
    <t>Eggleston</t>
  </si>
  <si>
    <t>Boyd, Mr.  Caleb</t>
  </si>
  <si>
    <t xml:space="preserve">  Caleb </t>
  </si>
  <si>
    <t>Boyd</t>
  </si>
  <si>
    <t>Dawes, Ms.  Jaime</t>
  </si>
  <si>
    <t>Jennings, Ms.  Hannah</t>
  </si>
  <si>
    <t>Jennings</t>
  </si>
  <si>
    <t>Nyambaso, Mr.  Zachariah</t>
  </si>
  <si>
    <t xml:space="preserve">  Zachariah </t>
  </si>
  <si>
    <t>Nyambaso</t>
  </si>
  <si>
    <t>Shaffer, Ms.  Patricia A</t>
  </si>
  <si>
    <t xml:space="preserve">  Patricia A </t>
  </si>
  <si>
    <t>Shaffer</t>
  </si>
  <si>
    <t>Corkum, Mrs.  Elizabeth A.</t>
  </si>
  <si>
    <t>Corkum</t>
  </si>
  <si>
    <t>Pedersen, Mr.  Benjamin</t>
  </si>
  <si>
    <t>Pedersen</t>
  </si>
  <si>
    <t>Melo, Mr.  Breno</t>
  </si>
  <si>
    <t xml:space="preserve">  Breno </t>
  </si>
  <si>
    <t>Melo</t>
  </si>
  <si>
    <t>Sakamoto, Mr.  Takaya</t>
  </si>
  <si>
    <t xml:space="preserve">  Takaya </t>
  </si>
  <si>
    <t>Sakamoto</t>
  </si>
  <si>
    <t>McMahon, Mr.  Thomas IV</t>
  </si>
  <si>
    <t xml:space="preserve">  Thomas IV </t>
  </si>
  <si>
    <t>Palombaro, Mr.  Matthew F</t>
  </si>
  <si>
    <t xml:space="preserve">  Matthew F </t>
  </si>
  <si>
    <t>Palombaro</t>
  </si>
  <si>
    <t>Harris, Mr.  Bradley E</t>
  </si>
  <si>
    <t xml:space="preserve">  Bradley E </t>
  </si>
  <si>
    <t>Lombardo, Ms.  Megan</t>
  </si>
  <si>
    <t>Lombardo</t>
  </si>
  <si>
    <t>Bode, Ms.  Ruby J</t>
  </si>
  <si>
    <t xml:space="preserve">  Ruby J </t>
  </si>
  <si>
    <t>Bode</t>
  </si>
  <si>
    <t>Johnson, Mr.  Bart</t>
  </si>
  <si>
    <t xml:space="preserve">  Bart </t>
  </si>
  <si>
    <t>Norcross, Mr.  Robert A.</t>
  </si>
  <si>
    <t xml:space="preserve">  Robert A </t>
  </si>
  <si>
    <t>Norcross</t>
  </si>
  <si>
    <t>Lazrus, Mr.  Adam</t>
  </si>
  <si>
    <t>Lazrus</t>
  </si>
  <si>
    <t>Tsegay, Mr.  Yemane Adhane</t>
  </si>
  <si>
    <t xml:space="preserve">  Yemane Adhane </t>
  </si>
  <si>
    <t>Tsegay</t>
  </si>
  <si>
    <t>Schneider, Mr.  Jesse A.</t>
  </si>
  <si>
    <t xml:space="preserve">  Jesse A </t>
  </si>
  <si>
    <t>Schneider</t>
  </si>
  <si>
    <t>Loreto, Mr.  Bird</t>
  </si>
  <si>
    <t xml:space="preserve">  Bird </t>
  </si>
  <si>
    <t>Loreto</t>
  </si>
  <si>
    <t>Callahan, Mr.  Patrick M.</t>
  </si>
  <si>
    <t xml:space="preserve">  Patrick M </t>
  </si>
  <si>
    <t>Callahan</t>
  </si>
  <si>
    <t>Silva, Mr.  Ryan J.</t>
  </si>
  <si>
    <t xml:space="preserve">  Ryan J </t>
  </si>
  <si>
    <t>Silva</t>
  </si>
  <si>
    <t>Timko, Mr.  Kyle</t>
  </si>
  <si>
    <t xml:space="preserve">  Kyle </t>
  </si>
  <si>
    <t>Timko</t>
  </si>
  <si>
    <t>Achatz, Mr.  Ryan</t>
  </si>
  <si>
    <t>Achatz</t>
  </si>
  <si>
    <t>Horwitz, Mr.  Yuri</t>
  </si>
  <si>
    <t xml:space="preserve">  Yuri </t>
  </si>
  <si>
    <t>Horwitz</t>
  </si>
  <si>
    <t>Gordyan, Mr.  Ryan</t>
  </si>
  <si>
    <t>Gordyan</t>
  </si>
  <si>
    <t>Hetherington, Ms.  Debbie</t>
  </si>
  <si>
    <t xml:space="preserve">  Debbie </t>
  </si>
  <si>
    <t>Thompson, Mr.  Mark D</t>
  </si>
  <si>
    <t>Thompson</t>
  </si>
  <si>
    <t>Battoo, Mr.  Christopher</t>
  </si>
  <si>
    <t>Battoo</t>
  </si>
  <si>
    <t>Barker, Ms.  Daniell L</t>
  </si>
  <si>
    <t xml:space="preserve">  Daniell L </t>
  </si>
  <si>
    <t>Barker</t>
  </si>
  <si>
    <t>Saarnilehto, Mr.  Janne</t>
  </si>
  <si>
    <t xml:space="preserve">  Janne </t>
  </si>
  <si>
    <t>Saarnilehto</t>
  </si>
  <si>
    <t>Morton, Ms.  Martina</t>
  </si>
  <si>
    <t>Bugala, Ms.  Amy</t>
  </si>
  <si>
    <t>Bugala</t>
  </si>
  <si>
    <t>Thomas, Ms.  Elizabeth L</t>
  </si>
  <si>
    <t xml:space="preserve">  Elizabeth L </t>
  </si>
  <si>
    <t>Hillman, Ms.  Stephanie C.</t>
  </si>
  <si>
    <t xml:space="preserve">  Stephanie C </t>
  </si>
  <si>
    <t>Hillman</t>
  </si>
  <si>
    <t>Edwards, Ms.  Katie</t>
  </si>
  <si>
    <t>Bartel, Ms.  Callie</t>
  </si>
  <si>
    <t xml:space="preserve">  Callie </t>
  </si>
  <si>
    <t>Bartel</t>
  </si>
  <si>
    <t>Potekhina, Ms.  Inna</t>
  </si>
  <si>
    <t xml:space="preserve">  Inna </t>
  </si>
  <si>
    <t>Potekhina</t>
  </si>
  <si>
    <t>Kelly, Ms.  Mary K.</t>
  </si>
  <si>
    <t xml:space="preserve">  Mary K </t>
  </si>
  <si>
    <t>Lapp, Mr.  Samuel M.</t>
  </si>
  <si>
    <t xml:space="preserve">  Samuel M </t>
  </si>
  <si>
    <t>Lapp</t>
  </si>
  <si>
    <t>Burke, Ms.  Kimberly</t>
  </si>
  <si>
    <t xml:space="preserve">  Kimberly </t>
  </si>
  <si>
    <t>Barry, Mr.  Tom J.</t>
  </si>
  <si>
    <t xml:space="preserve">  Tom J </t>
  </si>
  <si>
    <t>McCormick, Mr.  Zachary</t>
  </si>
  <si>
    <t xml:space="preserve">  Zachary </t>
  </si>
  <si>
    <t>McCormick</t>
  </si>
  <si>
    <t>Dublin, Mr.  Andrew P</t>
  </si>
  <si>
    <t xml:space="preserve">  Andrew P </t>
  </si>
  <si>
    <t>Dublin</t>
  </si>
  <si>
    <t>McElroy, Mr.  Dane</t>
  </si>
  <si>
    <t>McElroy</t>
  </si>
  <si>
    <t>Coffed, Mr.  Dougie J</t>
  </si>
  <si>
    <t xml:space="preserve">  Dougie J </t>
  </si>
  <si>
    <t>Coffed</t>
  </si>
  <si>
    <t>Estes, Mr.  Jeremiah H</t>
  </si>
  <si>
    <t xml:space="preserve">  Jeremiah H </t>
  </si>
  <si>
    <t>Estes</t>
  </si>
  <si>
    <t>Miles, Mr.  Ashley J.</t>
  </si>
  <si>
    <t xml:space="preserve">  Ashley J </t>
  </si>
  <si>
    <t>Miles</t>
  </si>
  <si>
    <t>Zamore, Mr.  Turner J.</t>
  </si>
  <si>
    <t xml:space="preserve">  Turner J </t>
  </si>
  <si>
    <t>Zamore</t>
  </si>
  <si>
    <t>Donaghy, Mr.  Roger</t>
  </si>
  <si>
    <t xml:space="preserve">  Roger </t>
  </si>
  <si>
    <t>Donaghy</t>
  </si>
  <si>
    <t>Kennedy, Ms.  Pamela</t>
  </si>
  <si>
    <t xml:space="preserve">  Pamela </t>
  </si>
  <si>
    <t>Fiorini, Ms.  Allison M.</t>
  </si>
  <si>
    <t>Fiorini</t>
  </si>
  <si>
    <t>Alexander, Mrs.  Katherine H.</t>
  </si>
  <si>
    <t xml:space="preserve">  Katherine H </t>
  </si>
  <si>
    <t>Alexander</t>
  </si>
  <si>
    <t>Watkins, Ms.  Robin</t>
  </si>
  <si>
    <t xml:space="preserve">  Robin </t>
  </si>
  <si>
    <t>Watkins</t>
  </si>
  <si>
    <t>Cleland, Mr.  George M. V</t>
  </si>
  <si>
    <t xml:space="preserve">  George M  V</t>
  </si>
  <si>
    <t>Cleland</t>
  </si>
  <si>
    <t>Cassel, Ms.  Terri</t>
  </si>
  <si>
    <t xml:space="preserve">  Terri </t>
  </si>
  <si>
    <t>Cassel</t>
  </si>
  <si>
    <t>Ferguson, Mr.  Eddie</t>
  </si>
  <si>
    <t xml:space="preserve">  Eddie </t>
  </si>
  <si>
    <t>Ferguson</t>
  </si>
  <si>
    <t>O'Sullivan, Ms.  Pamela</t>
  </si>
  <si>
    <t>O'Sullivan</t>
  </si>
  <si>
    <t>Chepkirui, Ms.  Joyce</t>
  </si>
  <si>
    <t xml:space="preserve">  Joyce </t>
  </si>
  <si>
    <t>Chepkirui</t>
  </si>
  <si>
    <t>Gurney, Ms.  Alison W.</t>
  </si>
  <si>
    <t xml:space="preserve">  Alison W </t>
  </si>
  <si>
    <t>Gurney</t>
  </si>
  <si>
    <t>Francis, Ms.  Tammara C</t>
  </si>
  <si>
    <t xml:space="preserve">  Tammara C </t>
  </si>
  <si>
    <t>Francis</t>
  </si>
  <si>
    <t>Gruca, Ms.  Dorota</t>
  </si>
  <si>
    <t xml:space="preserve">  Dorota </t>
  </si>
  <si>
    <t>Gruca</t>
  </si>
  <si>
    <t>Rojas Alvarez, Mr.  Jose Norberto Sr.</t>
  </si>
  <si>
    <t xml:space="preserve">  Jose Norberto Sr </t>
  </si>
  <si>
    <t>Rojas Alvarez</t>
  </si>
  <si>
    <t>Denton, Mr.  Peter</t>
  </si>
  <si>
    <t>Denton</t>
  </si>
  <si>
    <t>Mason, Mr.  Bryant</t>
  </si>
  <si>
    <t xml:space="preserve">  Bryant </t>
  </si>
  <si>
    <t>Mason</t>
  </si>
  <si>
    <t>Evans, Ms.  Sarah</t>
  </si>
  <si>
    <t>Trout, Ms.  Christina</t>
  </si>
  <si>
    <t>Trout</t>
  </si>
  <si>
    <t>Gilbert, Mr.  John</t>
  </si>
  <si>
    <t>Gilbert</t>
  </si>
  <si>
    <t>Chong, Mr.  Eduardo</t>
  </si>
  <si>
    <t xml:space="preserve">  Eduardo </t>
  </si>
  <si>
    <t>Chong</t>
  </si>
  <si>
    <t>Henry, Ms.  Laura M.</t>
  </si>
  <si>
    <t xml:space="preserve">  Laura M </t>
  </si>
  <si>
    <t>Henry</t>
  </si>
  <si>
    <t>Brenneman, Mr.  Charlie</t>
  </si>
  <si>
    <t>Brenneman</t>
  </si>
  <si>
    <t>Kemp, Ms.  Melissa D.</t>
  </si>
  <si>
    <t xml:space="preserve">  Melissa D </t>
  </si>
  <si>
    <t>Kemp</t>
  </si>
  <si>
    <t>Wilson, Mr.  Dan C. Jr.</t>
  </si>
  <si>
    <t xml:space="preserve">  Dan C  Jr</t>
  </si>
  <si>
    <t>Wilson</t>
  </si>
  <si>
    <t>Hillyard, Mr.  Matthew</t>
  </si>
  <si>
    <t>Hillyard</t>
  </si>
  <si>
    <t>Turner, Mr.  Wesley C.</t>
  </si>
  <si>
    <t xml:space="preserve">  Wesley C </t>
  </si>
  <si>
    <t>Turner</t>
  </si>
  <si>
    <t>Benestad, Mr.  Christopher</t>
  </si>
  <si>
    <t>Boudalia, Mr.  Said Sr.</t>
  </si>
  <si>
    <t xml:space="preserve">  Said Sr </t>
  </si>
  <si>
    <t>Boudalia</t>
  </si>
  <si>
    <t>Boyd, Ms.  Lara</t>
  </si>
  <si>
    <t>Gonzales, Ms.  Jessica</t>
  </si>
  <si>
    <t>Gonzales</t>
  </si>
  <si>
    <t>Newman, Ms.  Christin</t>
  </si>
  <si>
    <t xml:space="preserve">  Christin </t>
  </si>
  <si>
    <t>Sayre, Ms.  Sara</t>
  </si>
  <si>
    <t>Sayre</t>
  </si>
  <si>
    <t>Panke, Ms.  Elizabeth</t>
  </si>
  <si>
    <t>Panke</t>
  </si>
  <si>
    <t>Brennan, Ms.  Margaret P.</t>
  </si>
  <si>
    <t xml:space="preserve">  Margaret P </t>
  </si>
  <si>
    <t>Brennan</t>
  </si>
  <si>
    <t>Ngo, Ms.  Tiffany K</t>
  </si>
  <si>
    <t xml:space="preserve">  Tiffany K </t>
  </si>
  <si>
    <t>Ngo</t>
  </si>
  <si>
    <t>Guerdan, Mr.  David M.</t>
  </si>
  <si>
    <t xml:space="preserve">  David M </t>
  </si>
  <si>
    <t>Guerdan</t>
  </si>
  <si>
    <t>Shaw, Ms.  Christine E</t>
  </si>
  <si>
    <t xml:space="preserve">  Christine E </t>
  </si>
  <si>
    <t>Shaw</t>
  </si>
  <si>
    <t>Mills-Honarvar, Ms.  Donna</t>
  </si>
  <si>
    <t xml:space="preserve">  Donna </t>
  </si>
  <si>
    <t>Mills-Honarvar</t>
  </si>
  <si>
    <t>Farvard, Mr.  Rod</t>
  </si>
  <si>
    <t xml:space="preserve">  Rod </t>
  </si>
  <si>
    <t>Farvard</t>
  </si>
  <si>
    <t>Roulier, Mr.  Sebastien</t>
  </si>
  <si>
    <t>Roulier</t>
  </si>
  <si>
    <t>Kelly, Mr.  Joe</t>
  </si>
  <si>
    <t xml:space="preserve">  Joe </t>
  </si>
  <si>
    <t>Skinner, Ms.  Kayleigh</t>
  </si>
  <si>
    <t xml:space="preserve">  Kayleigh </t>
  </si>
  <si>
    <t>Skinner</t>
  </si>
  <si>
    <t>Murphy, Mr.  Lorcan A.</t>
  </si>
  <si>
    <t xml:space="preserve">  Lorcan A </t>
  </si>
  <si>
    <t>Murphy</t>
  </si>
  <si>
    <t>Shue, Mr.  Billy</t>
  </si>
  <si>
    <t xml:space="preserve">  Billy </t>
  </si>
  <si>
    <t>Shue</t>
  </si>
  <si>
    <t>Reilly, Mr.  Paul M.</t>
  </si>
  <si>
    <t xml:space="preserve">  Paul M </t>
  </si>
  <si>
    <t>Blinn, Ms.  Brenda M.</t>
  </si>
  <si>
    <t xml:space="preserve">  Brenda M </t>
  </si>
  <si>
    <t>Blinn</t>
  </si>
  <si>
    <t>Duyn, Mr.  Jeff H</t>
  </si>
  <si>
    <t xml:space="preserve">  Jeff H </t>
  </si>
  <si>
    <t>Duyn</t>
  </si>
  <si>
    <t>Wardian, Mr.  Michael</t>
  </si>
  <si>
    <t>Wardian</t>
  </si>
  <si>
    <t>Heuninck, Mr.  Jan</t>
  </si>
  <si>
    <t>Heuninck</t>
  </si>
  <si>
    <t>Kipyego, Mr.  Bernard</t>
  </si>
  <si>
    <t xml:space="preserve">  Bernard </t>
  </si>
  <si>
    <t>Kipyego</t>
  </si>
  <si>
    <t>Mullins, Mr.  Padraig</t>
  </si>
  <si>
    <t xml:space="preserve">  Padraig </t>
  </si>
  <si>
    <t>Mullins</t>
  </si>
  <si>
    <t>Kuehl, Mr.  Craig</t>
  </si>
  <si>
    <t>Kuehl</t>
  </si>
  <si>
    <t>Burkholder, Mrs.  Bryn</t>
  </si>
  <si>
    <t xml:space="preserve">  Bryn </t>
  </si>
  <si>
    <t>Burkholder</t>
  </si>
  <si>
    <t>Stadolnik, Mr.  Michael</t>
  </si>
  <si>
    <t>Stadolnik</t>
  </si>
  <si>
    <t>Shields, Mr.  Benjamin</t>
  </si>
  <si>
    <t>Shields</t>
  </si>
  <si>
    <t>Margolis, Mr.  Jay</t>
  </si>
  <si>
    <t xml:space="preserve">  Jay </t>
  </si>
  <si>
    <t>Margolis</t>
  </si>
  <si>
    <t>Uffenbeck, Mr.  William</t>
  </si>
  <si>
    <t>Uffenbeck</t>
  </si>
  <si>
    <t>Brake, Ms.  Shelley</t>
  </si>
  <si>
    <t xml:space="preserve">  Shelley </t>
  </si>
  <si>
    <t>Brake</t>
  </si>
  <si>
    <t>Stepanova, Ms.  Jekaterina</t>
  </si>
  <si>
    <t xml:space="preserve">  Jekaterina </t>
  </si>
  <si>
    <t>Stepanova</t>
  </si>
  <si>
    <t>Verdi, Mr.  Daniel</t>
  </si>
  <si>
    <t>Verdi</t>
  </si>
  <si>
    <t>McLean, Ms.  Pauline</t>
  </si>
  <si>
    <t xml:space="preserve">  Pauline </t>
  </si>
  <si>
    <t>Hofmann, Ms.  Heather</t>
  </si>
  <si>
    <t>Hofmann</t>
  </si>
  <si>
    <t>Ryan, Ms.  Colleen</t>
  </si>
  <si>
    <t>Mickelson, Ms.  Aleah K</t>
  </si>
  <si>
    <t xml:space="preserve">  Aleah K </t>
  </si>
  <si>
    <t>Mickelson</t>
  </si>
  <si>
    <t>Dibaba, Ms.  Mare</t>
  </si>
  <si>
    <t xml:space="preserve">  Mare </t>
  </si>
  <si>
    <t>Dibaba</t>
  </si>
  <si>
    <t>Shilling, Mr.  Kevin</t>
  </si>
  <si>
    <t>Shilling</t>
  </si>
  <si>
    <t>Bashaw, Ms.  Jessica</t>
  </si>
  <si>
    <t>Bashaw</t>
  </si>
  <si>
    <t>Jacob, Ms.  Amanda R</t>
  </si>
  <si>
    <t xml:space="preserve">  Amanda R </t>
  </si>
  <si>
    <t>Jacob</t>
  </si>
  <si>
    <t>McCutcheon, Mr.  Murray W.</t>
  </si>
  <si>
    <t xml:space="preserve">  Murray W </t>
  </si>
  <si>
    <t>McCutcheon</t>
  </si>
  <si>
    <t>Connor, Mrs.  Meghan P.</t>
  </si>
  <si>
    <t xml:space="preserve">  Meghan P </t>
  </si>
  <si>
    <t>Connor</t>
  </si>
  <si>
    <t>May, Mr.  David</t>
  </si>
  <si>
    <t>Geoghegan, Mr.  Seth</t>
  </si>
  <si>
    <t xml:space="preserve">  Seth </t>
  </si>
  <si>
    <t>Geoghegan</t>
  </si>
  <si>
    <t>Garcia Garcia, Mr.  Jorge</t>
  </si>
  <si>
    <t xml:space="preserve">  Jorge </t>
  </si>
  <si>
    <t>Garcia Garcia</t>
  </si>
  <si>
    <t>McGinn, Mr.  Michael P.</t>
  </si>
  <si>
    <t>McGinn</t>
  </si>
  <si>
    <t>Jones, Mr.  Russell M</t>
  </si>
  <si>
    <t xml:space="preserve">  Russell M </t>
  </si>
  <si>
    <t>Quinteros, Mr.  Martin</t>
  </si>
  <si>
    <t xml:space="preserve">  Martin </t>
  </si>
  <si>
    <t>Quinteros</t>
  </si>
  <si>
    <t>Loenser, Mr.  Michael</t>
  </si>
  <si>
    <t>Loenser</t>
  </si>
  <si>
    <t>Aitken, Mr.  Miles</t>
  </si>
  <si>
    <t xml:space="preserve">  Miles </t>
  </si>
  <si>
    <t>Aitken</t>
  </si>
  <si>
    <t>Furrer, Ms.  Amanda</t>
  </si>
  <si>
    <t>Furrer</t>
  </si>
  <si>
    <t>Konigs, Mr.  Roger</t>
  </si>
  <si>
    <t>Konigs</t>
  </si>
  <si>
    <t>Tesdahl, Mr.  Brock J</t>
  </si>
  <si>
    <t xml:space="preserve">  Brock J </t>
  </si>
  <si>
    <t>Tesdahl</t>
  </si>
  <si>
    <t>Engel, Mr.  Stephen F.</t>
  </si>
  <si>
    <t xml:space="preserve">  Stephen F </t>
  </si>
  <si>
    <t>Engel</t>
  </si>
  <si>
    <t>Kuck, Ms.  Missy</t>
  </si>
  <si>
    <t xml:space="preserve">  Missy </t>
  </si>
  <si>
    <t>Kuck</t>
  </si>
  <si>
    <t>Klecker, Mr.  Jack R</t>
  </si>
  <si>
    <t xml:space="preserve">  Jack R </t>
  </si>
  <si>
    <t>Klecker</t>
  </si>
  <si>
    <t>Dillon, Mr.  William</t>
  </si>
  <si>
    <t>Dillon</t>
  </si>
  <si>
    <t>Neuschel, Ms.  Lauren M</t>
  </si>
  <si>
    <t xml:space="preserve">  Lauren M </t>
  </si>
  <si>
    <t>Neuschel</t>
  </si>
  <si>
    <t>Rosales Ramirez, Mr.  Apolo U.</t>
  </si>
  <si>
    <t xml:space="preserve">  Apolo U </t>
  </si>
  <si>
    <t>Rosales Ramirez</t>
  </si>
  <si>
    <t>Marquez, Mr.  Alfons</t>
  </si>
  <si>
    <t xml:space="preserve">  Alfons </t>
  </si>
  <si>
    <t>Marquez</t>
  </si>
  <si>
    <t>Green, Ms.  Amber</t>
  </si>
  <si>
    <t xml:space="preserve">  Amber </t>
  </si>
  <si>
    <t>Green</t>
  </si>
  <si>
    <t>Schubel, Ms.  Leah C.</t>
  </si>
  <si>
    <t xml:space="preserve">  Leah C </t>
  </si>
  <si>
    <t>Schubel</t>
  </si>
  <si>
    <t>Jimenez, Ms.  Lilia</t>
  </si>
  <si>
    <t xml:space="preserve">  Lilia </t>
  </si>
  <si>
    <t>Jimenez</t>
  </si>
  <si>
    <t>Zimny-Schmitt, Mr.  Danny</t>
  </si>
  <si>
    <t xml:space="preserve">  Danny </t>
  </si>
  <si>
    <t>Zimny-Schmitt</t>
  </si>
  <si>
    <t>Hill, Ms.  Lauren</t>
  </si>
  <si>
    <t>Hill</t>
  </si>
  <si>
    <t>Brohart, Ms.  Courtney</t>
  </si>
  <si>
    <t xml:space="preserve">  Courtney </t>
  </si>
  <si>
    <t>Brohart</t>
  </si>
  <si>
    <t>Cancre, Mr.  Felix</t>
  </si>
  <si>
    <t xml:space="preserve">  Felix </t>
  </si>
  <si>
    <t>Cancre</t>
  </si>
  <si>
    <t>Ryan, Ms.  Elizabeth</t>
  </si>
  <si>
    <t>Oka, Ms.  Satomi</t>
  </si>
  <si>
    <t xml:space="preserve">  Satomi </t>
  </si>
  <si>
    <t>Oka</t>
  </si>
  <si>
    <t>Newman, Mr.  Matthew D</t>
  </si>
  <si>
    <t>Metzger, Mr.  Peter T II</t>
  </si>
  <si>
    <t xml:space="preserve">  Peter T II </t>
  </si>
  <si>
    <t>Metzger</t>
  </si>
  <si>
    <t>Gonzalez, Mr.  Manuel</t>
  </si>
  <si>
    <t xml:space="preserve">  Manuel </t>
  </si>
  <si>
    <t>Vaughn, Ms.  Kindsey P.</t>
  </si>
  <si>
    <t xml:space="preserve">  Kindsey P </t>
  </si>
  <si>
    <t>Vaughn</t>
  </si>
  <si>
    <t>Clifford, Mr.  Thomas G.</t>
  </si>
  <si>
    <t xml:space="preserve">  Thomas G </t>
  </si>
  <si>
    <t>Clifford</t>
  </si>
  <si>
    <t>Petty, Mr.  Kyle S</t>
  </si>
  <si>
    <t xml:space="preserve">  Kyle S </t>
  </si>
  <si>
    <t>Petty</t>
  </si>
  <si>
    <t>Sanford, Mr.  Alexander J.</t>
  </si>
  <si>
    <t xml:space="preserve">  Alexander J </t>
  </si>
  <si>
    <t>Sprague, Mr.  Dustin L</t>
  </si>
  <si>
    <t xml:space="preserve">  Dustin L </t>
  </si>
  <si>
    <t>Denucci, Mr.  Christopher C</t>
  </si>
  <si>
    <t xml:space="preserve">  Christopher C </t>
  </si>
  <si>
    <t>Denucci</t>
  </si>
  <si>
    <t>Lasseron, Mrs.  Chloe</t>
  </si>
  <si>
    <t xml:space="preserve">  Chloe </t>
  </si>
  <si>
    <t>Lasseron</t>
  </si>
  <si>
    <t>Bushong, Ms.  Cailtlin</t>
  </si>
  <si>
    <t xml:space="preserve">  Cailtlin </t>
  </si>
  <si>
    <t>Bushong</t>
  </si>
  <si>
    <t>Dennison, Mr.  Joshua</t>
  </si>
  <si>
    <t>Dennison</t>
  </si>
  <si>
    <t>Lira, Mr.  Chuy</t>
  </si>
  <si>
    <t xml:space="preserve">  Chuy </t>
  </si>
  <si>
    <t>Lira</t>
  </si>
  <si>
    <t>Nahigian, Ms.  Laurie B</t>
  </si>
  <si>
    <t xml:space="preserve">  Laurie B </t>
  </si>
  <si>
    <t>Nahigian</t>
  </si>
  <si>
    <t>Cackett, Ms.  Rachel B.</t>
  </si>
  <si>
    <t xml:space="preserve">  Rachel B </t>
  </si>
  <si>
    <t>Cackett</t>
  </si>
  <si>
    <t>Hunter-Galvan, Ms.  Liza</t>
  </si>
  <si>
    <t xml:space="preserve">  Liza </t>
  </si>
  <si>
    <t>Hunter-Galvan</t>
  </si>
  <si>
    <t>Pierret, Ms.  Lindsey</t>
  </si>
  <si>
    <t>Pierret</t>
  </si>
  <si>
    <t>White, Ms.  Lindsay E.</t>
  </si>
  <si>
    <t xml:space="preserve">  Lindsay E </t>
  </si>
  <si>
    <t>White</t>
  </si>
  <si>
    <t>O'Neil, Ms.  Kathleen M.</t>
  </si>
  <si>
    <t xml:space="preserve">  Kathleen M </t>
  </si>
  <si>
    <t>O'Neil</t>
  </si>
  <si>
    <t>Saldana, Mr.  Jesse</t>
  </si>
  <si>
    <t>Saldana</t>
  </si>
  <si>
    <t>Leitz, Ms.  Aya</t>
  </si>
  <si>
    <t xml:space="preserve">  Aya </t>
  </si>
  <si>
    <t>Leitz</t>
  </si>
  <si>
    <t>Durfee, Ms.  Carolyn R</t>
  </si>
  <si>
    <t xml:space="preserve">  Carolyn R </t>
  </si>
  <si>
    <t>Durfee</t>
  </si>
  <si>
    <t>Maylone, Ms.  Bethany</t>
  </si>
  <si>
    <t xml:space="preserve">  Bethany </t>
  </si>
  <si>
    <t>Maylone</t>
  </si>
  <si>
    <t>Reiland, Ms.  Holly A</t>
  </si>
  <si>
    <t xml:space="preserve">  Holly A </t>
  </si>
  <si>
    <t>Reiland</t>
  </si>
  <si>
    <t>Hu, Mr.  Ping</t>
  </si>
  <si>
    <t xml:space="preserve">  Ping </t>
  </si>
  <si>
    <t>Hu</t>
  </si>
  <si>
    <t>Lessek, Mr.  Tim</t>
  </si>
  <si>
    <t>Lessek</t>
  </si>
  <si>
    <t>Colavincenzo, Mr.  John</t>
  </si>
  <si>
    <t>Colavincenzo</t>
  </si>
  <si>
    <t>Mendez-Karr, Mrs.  Cynthia</t>
  </si>
  <si>
    <t>Mendez-Karr</t>
  </si>
  <si>
    <t>Saulnier, Mr.  Emmett</t>
  </si>
  <si>
    <t xml:space="preserve">  Emmett </t>
  </si>
  <si>
    <t>Saulnier</t>
  </si>
  <si>
    <t>Schoonover, Ms.  Kate</t>
  </si>
  <si>
    <t>Schoonover</t>
  </si>
  <si>
    <t>Weinberg, Ms.  Jill</t>
  </si>
  <si>
    <t xml:space="preserve">  Jill </t>
  </si>
  <si>
    <t>Weinberg</t>
  </si>
  <si>
    <t>Hass, Mr.  Christopher L.</t>
  </si>
  <si>
    <t xml:space="preserve">  Christopher L </t>
  </si>
  <si>
    <t>Hass</t>
  </si>
  <si>
    <t>Cadotte, Mr.  Christopher P.</t>
  </si>
  <si>
    <t xml:space="preserve">  Christopher P </t>
  </si>
  <si>
    <t>Cadotte</t>
  </si>
  <si>
    <t>Cacciapaglia, Mr.  Christopher W</t>
  </si>
  <si>
    <t xml:space="preserve">  Christopher W </t>
  </si>
  <si>
    <t>Cacciapaglia</t>
  </si>
  <si>
    <t>Mininger, Mr.  Norman H.</t>
  </si>
  <si>
    <t xml:space="preserve">  Norman H </t>
  </si>
  <si>
    <t>Mininger</t>
  </si>
  <si>
    <t>Mayo, Ms.  Susan</t>
  </si>
  <si>
    <t>Mayo</t>
  </si>
  <si>
    <t>Zicko, Ms.  Tatyana K</t>
  </si>
  <si>
    <t xml:space="preserve">  Tatyana K </t>
  </si>
  <si>
    <t>Zicko</t>
  </si>
  <si>
    <t>Graham, Ms.  Chrissy</t>
  </si>
  <si>
    <t xml:space="preserve">  Chrissy </t>
  </si>
  <si>
    <t>Graham</t>
  </si>
  <si>
    <t>Boland, Ms.  Carrie</t>
  </si>
  <si>
    <t xml:space="preserve">  Carrie </t>
  </si>
  <si>
    <t>Boland</t>
  </si>
  <si>
    <t>Cupp, Ms.  Halle</t>
  </si>
  <si>
    <t xml:space="preserve">  Halle </t>
  </si>
  <si>
    <t>Cupp</t>
  </si>
  <si>
    <t>Shaw, Ms.  Carolyn</t>
  </si>
  <si>
    <t>Lehner, Mr.  Matthew D</t>
  </si>
  <si>
    <t>Lehner</t>
  </si>
  <si>
    <t>Flor, Mr.  John</t>
  </si>
  <si>
    <t>Flor</t>
  </si>
  <si>
    <t>Walsh, Mr.  William</t>
  </si>
  <si>
    <t>Walsh</t>
  </si>
  <si>
    <t>Klassen, Ms.  Tara D.</t>
  </si>
  <si>
    <t xml:space="preserve">  Tara D </t>
  </si>
  <si>
    <t>Klassen</t>
  </si>
  <si>
    <t>Musal, Mr.  Rasim M</t>
  </si>
  <si>
    <t xml:space="preserve">  Rasim M </t>
  </si>
  <si>
    <t>Musal</t>
  </si>
  <si>
    <t>Kitayama, Ms.  Dina</t>
  </si>
  <si>
    <t xml:space="preserve">  Dina </t>
  </si>
  <si>
    <t>Kitayama</t>
  </si>
  <si>
    <t>Altman, Ms.  Lisa</t>
  </si>
  <si>
    <t>Altman</t>
  </si>
  <si>
    <t>Demchko, Ms.  Caitrin</t>
  </si>
  <si>
    <t xml:space="preserve">  Caitrin </t>
  </si>
  <si>
    <t>Demchko</t>
  </si>
  <si>
    <t>Wild, Ms.  Adriana S</t>
  </si>
  <si>
    <t xml:space="preserve">  Adriana S </t>
  </si>
  <si>
    <t>Betts, Ms.  Megan</t>
  </si>
  <si>
    <t>Betts</t>
  </si>
  <si>
    <t>Martin, Mrs.  Kristen M</t>
  </si>
  <si>
    <t xml:space="preserve">  Kristen M </t>
  </si>
  <si>
    <t>Vandeventer, Ms.  Alix</t>
  </si>
  <si>
    <t xml:space="preserve">  Alix </t>
  </si>
  <si>
    <t>Vandeventer</t>
  </si>
  <si>
    <t>Hirano, Mr.  Kakushin</t>
  </si>
  <si>
    <t xml:space="preserve">  Kakushin </t>
  </si>
  <si>
    <t>Hirano</t>
  </si>
  <si>
    <t>Pasten, Mr.  Alejandro</t>
  </si>
  <si>
    <t xml:space="preserve">  Alejandro </t>
  </si>
  <si>
    <t>Pasten</t>
  </si>
  <si>
    <t>Davi, Mr.  Michael J</t>
  </si>
  <si>
    <t>Davi</t>
  </si>
  <si>
    <t>Sloan, Mr.  Bradley</t>
  </si>
  <si>
    <t xml:space="preserve">  Bradley </t>
  </si>
  <si>
    <t>Sloan</t>
  </si>
  <si>
    <t>Homich, Mr.  Matt</t>
  </si>
  <si>
    <t>Homich</t>
  </si>
  <si>
    <t>Bell, Ms.  Amanda C.</t>
  </si>
  <si>
    <t xml:space="preserve">  Amanda C </t>
  </si>
  <si>
    <t>Kristjansson, Mr.  Valur</t>
  </si>
  <si>
    <t xml:space="preserve">  Valur </t>
  </si>
  <si>
    <t>Kristjansson</t>
  </si>
  <si>
    <t>Pitman, Ms.  Erica J</t>
  </si>
  <si>
    <t xml:space="preserve">  Erica J </t>
  </si>
  <si>
    <t>Pitman</t>
  </si>
  <si>
    <t>Curley, Mr.  Stephen F.</t>
  </si>
  <si>
    <t>Curley</t>
  </si>
  <si>
    <t>Zimmer, Ms.  Lissa</t>
  </si>
  <si>
    <t xml:space="preserve">  Lissa </t>
  </si>
  <si>
    <t>Zimmer</t>
  </si>
  <si>
    <t>Granski, Ms.  Megan</t>
  </si>
  <si>
    <t>Granski</t>
  </si>
  <si>
    <t>Dunn, Ms.  Alyson</t>
  </si>
  <si>
    <t xml:space="preserve">  Alyson </t>
  </si>
  <si>
    <t>Dunn</t>
  </si>
  <si>
    <t>LaBelle, Mr.  Ian E.</t>
  </si>
  <si>
    <t xml:space="preserve">  Ian E </t>
  </si>
  <si>
    <t>LaBelle</t>
  </si>
  <si>
    <t>Regina, Mr.  Chance B</t>
  </si>
  <si>
    <t xml:space="preserve">  Chance B </t>
  </si>
  <si>
    <t>Regina</t>
  </si>
  <si>
    <t>O'Connor, Mr.  Sean P</t>
  </si>
  <si>
    <t>Howe, Ms.  Therese</t>
  </si>
  <si>
    <t xml:space="preserve">  Therese </t>
  </si>
  <si>
    <t>Howe</t>
  </si>
  <si>
    <t>Atwater, Mr.  Beau</t>
  </si>
  <si>
    <t xml:space="preserve">  Beau </t>
  </si>
  <si>
    <t>Atwater</t>
  </si>
  <si>
    <t>Gurganus, Ms.  Kelsey M</t>
  </si>
  <si>
    <t xml:space="preserve">  Kelsey M </t>
  </si>
  <si>
    <t>Gurganus</t>
  </si>
  <si>
    <t>Holden, Ms.  Gretchen</t>
  </si>
  <si>
    <t xml:space="preserve">  Gretchen </t>
  </si>
  <si>
    <t>Holden</t>
  </si>
  <si>
    <t>Parton, Mr.  Nicholas E.</t>
  </si>
  <si>
    <t xml:space="preserve">  Nicholas E </t>
  </si>
  <si>
    <t>Parton</t>
  </si>
  <si>
    <t>Downs, Ms.  Deborah</t>
  </si>
  <si>
    <t xml:space="preserve">  Deborah </t>
  </si>
  <si>
    <t>Dent, Mr.  Chuck W. Jr.</t>
  </si>
  <si>
    <t xml:space="preserve">  Chuck W  Jr</t>
  </si>
  <si>
    <t>Dent</t>
  </si>
  <si>
    <t>Ranti, Mr.  Daniel</t>
  </si>
  <si>
    <t>Ranti</t>
  </si>
  <si>
    <t>Guzman, Mr.  Hector Sr.</t>
  </si>
  <si>
    <t xml:space="preserve">  Hector Sr </t>
  </si>
  <si>
    <t>Ishaq, Ms.  Amany</t>
  </si>
  <si>
    <t xml:space="preserve">  Amany </t>
  </si>
  <si>
    <t>Ishaq</t>
  </si>
  <si>
    <t>Wiles, Ms.  Kipling</t>
  </si>
  <si>
    <t xml:space="preserve">  Kipling </t>
  </si>
  <si>
    <t>Wiles</t>
  </si>
  <si>
    <t>Roberts, Mr.  Duncan</t>
  </si>
  <si>
    <t xml:space="preserve">  Duncan </t>
  </si>
  <si>
    <t>Roberts</t>
  </si>
  <si>
    <t>Serafini, Mr.  Louis C.</t>
  </si>
  <si>
    <t xml:space="preserve">  Louis C </t>
  </si>
  <si>
    <t>Serafini</t>
  </si>
  <si>
    <t>Button, Mr.  Daniel J</t>
  </si>
  <si>
    <t>Button</t>
  </si>
  <si>
    <t>Gaal, Ms.  Ildiko M.</t>
  </si>
  <si>
    <t xml:space="preserve">  Ildiko M </t>
  </si>
  <si>
    <t>Gaal</t>
  </si>
  <si>
    <t>Liptak, Ms.  Melinda E.</t>
  </si>
  <si>
    <t xml:space="preserve">  Melinda E </t>
  </si>
  <si>
    <t>Liptak</t>
  </si>
  <si>
    <t>Kellam, Ms.  Ashley M</t>
  </si>
  <si>
    <t xml:space="preserve">  Ashley M </t>
  </si>
  <si>
    <t>Kellam</t>
  </si>
  <si>
    <t>Gordon, Ms.  Stephanie</t>
  </si>
  <si>
    <t xml:space="preserve">  Stephanie </t>
  </si>
  <si>
    <t>Gordon</t>
  </si>
  <si>
    <t>Hyland, Mr.  Sean P.</t>
  </si>
  <si>
    <t>Hyland</t>
  </si>
  <si>
    <t>Turnbull, Ms.  Rebecca</t>
  </si>
  <si>
    <t>Turnbull</t>
  </si>
  <si>
    <t>Wagoner, Ms.  Emily G</t>
  </si>
  <si>
    <t xml:space="preserve">  Emily G </t>
  </si>
  <si>
    <t>Wagoner</t>
  </si>
  <si>
    <t>Thomas, Mr.  Malcolm</t>
  </si>
  <si>
    <t xml:space="preserve">  Malcolm </t>
  </si>
  <si>
    <t>Goffi, Mr.  Danilo</t>
  </si>
  <si>
    <t xml:space="preserve">  Danilo </t>
  </si>
  <si>
    <t>Goffi</t>
  </si>
  <si>
    <t>Salovaara, Mr.  Mikko</t>
  </si>
  <si>
    <t xml:space="preserve">  Mikko </t>
  </si>
  <si>
    <t>Salovaara</t>
  </si>
  <si>
    <t>Reid, Ms.  Paula C.</t>
  </si>
  <si>
    <t xml:space="preserve">  Paula C </t>
  </si>
  <si>
    <t>Reid</t>
  </si>
  <si>
    <t>Allan, Ms.  Kirsten N.</t>
  </si>
  <si>
    <t xml:space="preserve">  Kirsten N </t>
  </si>
  <si>
    <t>Allan</t>
  </si>
  <si>
    <t>McLaughlin, Ms.  Christy</t>
  </si>
  <si>
    <t xml:space="preserve">  Christy </t>
  </si>
  <si>
    <t>McLaughlin</t>
  </si>
  <si>
    <t>Lee, Ms.  Jennifer</t>
  </si>
  <si>
    <t>Lee</t>
  </si>
  <si>
    <t>Tang, Ms.  Jingjing</t>
  </si>
  <si>
    <t xml:space="preserve">  Jingjing </t>
  </si>
  <si>
    <t>Tang</t>
  </si>
  <si>
    <t>Kennedy, Mr.  Morgan</t>
  </si>
  <si>
    <t xml:space="preserve">  Morgan </t>
  </si>
  <si>
    <t>Aguero, Mr.  Matt</t>
  </si>
  <si>
    <t>Aguero</t>
  </si>
  <si>
    <t>Condon, Mr.  Patrick J.</t>
  </si>
  <si>
    <t>Chepkwony, Mr.  Frankline</t>
  </si>
  <si>
    <t xml:space="preserve">  Frankline </t>
  </si>
  <si>
    <t>Chepkwony</t>
  </si>
  <si>
    <t>Rodriguez, Ms.  Laura T.</t>
  </si>
  <si>
    <t xml:space="preserve">  Laura T </t>
  </si>
  <si>
    <t>Rodriguez</t>
  </si>
  <si>
    <t>Szynkarczuk, Ms.  Natalia</t>
  </si>
  <si>
    <t xml:space="preserve">  Natalia </t>
  </si>
  <si>
    <t>Szynkarczuk</t>
  </si>
  <si>
    <t>Brill, Ms.  Jennifer L.</t>
  </si>
  <si>
    <t>Brill</t>
  </si>
  <si>
    <t>Adams, Ms.  Brooke</t>
  </si>
  <si>
    <t xml:space="preserve">  Brooke </t>
  </si>
  <si>
    <t>Nunn, Mr.  Jeremy M</t>
  </si>
  <si>
    <t xml:space="preserve">  Jeremy M </t>
  </si>
  <si>
    <t>Nunn</t>
  </si>
  <si>
    <t>Blair, Ms.  Megan L.</t>
  </si>
  <si>
    <t xml:space="preserve">  Megan L </t>
  </si>
  <si>
    <t>Blair</t>
  </si>
  <si>
    <t>Sharkey, Mr.  Bryan</t>
  </si>
  <si>
    <t>Sharkey</t>
  </si>
  <si>
    <t>Scalard, Ms.  Marny</t>
  </si>
  <si>
    <t xml:space="preserve">  Marny </t>
  </si>
  <si>
    <t>Scalard</t>
  </si>
  <si>
    <t>Woodward, Ms.  Elizabeth H</t>
  </si>
  <si>
    <t xml:space="preserve">  Elizabeth H </t>
  </si>
  <si>
    <t>Burget, Mr.  Marc</t>
  </si>
  <si>
    <t xml:space="preserve">  Marc </t>
  </si>
  <si>
    <t>Burget</t>
  </si>
  <si>
    <t>English, Mr.  Benjamin L</t>
  </si>
  <si>
    <t xml:space="preserve">  Benjamin L </t>
  </si>
  <si>
    <t>English</t>
  </si>
  <si>
    <t>Hampton, Mr.  Rob G</t>
  </si>
  <si>
    <t xml:space="preserve">  Rob G </t>
  </si>
  <si>
    <t>Hampton</t>
  </si>
  <si>
    <t>Flynn, Ms.  Stefanie A</t>
  </si>
  <si>
    <t xml:space="preserve">  Stefanie A </t>
  </si>
  <si>
    <t>Knast, Ms.  Stephanie</t>
  </si>
  <si>
    <t>Knast</t>
  </si>
  <si>
    <t>Lucas, Ms.  Caroline F.</t>
  </si>
  <si>
    <t xml:space="preserve">  Caroline F </t>
  </si>
  <si>
    <t>Lucas</t>
  </si>
  <si>
    <t>Thomas, Ms.  Julia J.</t>
  </si>
  <si>
    <t xml:space="preserve">  Julia J </t>
  </si>
  <si>
    <t>Cherewatti, Mr.  Jack</t>
  </si>
  <si>
    <t>Cherewatti</t>
  </si>
  <si>
    <t>Olle, Mr.  Bernat</t>
  </si>
  <si>
    <t xml:space="preserve">  Bernat </t>
  </si>
  <si>
    <t>Olle</t>
  </si>
  <si>
    <t>Hamsi, Mr.  Hicham</t>
  </si>
  <si>
    <t xml:space="preserve">  Hicham </t>
  </si>
  <si>
    <t>Hamsi</t>
  </si>
  <si>
    <t>McElroy, Ms.  Grace</t>
  </si>
  <si>
    <t>Finnegan, Ms.  Sarah</t>
  </si>
  <si>
    <t>Finnegan</t>
  </si>
  <si>
    <t>Walsh, Mr.  Anthony S</t>
  </si>
  <si>
    <t xml:space="preserve">  Anthony S </t>
  </si>
  <si>
    <t>Villa, Ms.  Elisabetta</t>
  </si>
  <si>
    <t xml:space="preserve">  Elisabetta </t>
  </si>
  <si>
    <t>Villa</t>
  </si>
  <si>
    <t>Cable, Mr.  Trevor N.</t>
  </si>
  <si>
    <t xml:space="preserve">  Trevor N </t>
  </si>
  <si>
    <t>Cable</t>
  </si>
  <si>
    <t>Eiring, Ms.  Nancy</t>
  </si>
  <si>
    <t xml:space="preserve">  Nancy </t>
  </si>
  <si>
    <t>Eiring</t>
  </si>
  <si>
    <t>Connor, Ms.  Allison R.</t>
  </si>
  <si>
    <t xml:space="preserve">  Allison R </t>
  </si>
  <si>
    <t>Friedman, Mr.  Robert J.</t>
  </si>
  <si>
    <t>Friedman</t>
  </si>
  <si>
    <t>Croker, Mr.  Nicholas</t>
  </si>
  <si>
    <t>Croker</t>
  </si>
  <si>
    <t>Beganics, Mr.  Kevin L</t>
  </si>
  <si>
    <t xml:space="preserve">  Kevin L </t>
  </si>
  <si>
    <t>Beganics</t>
  </si>
  <si>
    <t>Huberty, Mr.  Bryan</t>
  </si>
  <si>
    <t>Huberty</t>
  </si>
  <si>
    <t>Lopez, Mr.  Jaime</t>
  </si>
  <si>
    <t>Lopez</t>
  </si>
  <si>
    <t>Jacobs, Ms.  Janae N.</t>
  </si>
  <si>
    <t xml:space="preserve">  Janae N </t>
  </si>
  <si>
    <t>Jacobs</t>
  </si>
  <si>
    <t>Hazlehurst, Ms.  Audrey</t>
  </si>
  <si>
    <t>Hazlehurst</t>
  </si>
  <si>
    <t>Marin, Ms.  Laura</t>
  </si>
  <si>
    <t>Marin</t>
  </si>
  <si>
    <t>Dear, Ms.  Nicole F</t>
  </si>
  <si>
    <t xml:space="preserve">  Nicole F </t>
  </si>
  <si>
    <t>Dear</t>
  </si>
  <si>
    <t>Lederer, Ms.  Krista L</t>
  </si>
  <si>
    <t xml:space="preserve">  Krista L </t>
  </si>
  <si>
    <t>Lederer</t>
  </si>
  <si>
    <t>Robson, Ms.  Denise</t>
  </si>
  <si>
    <t xml:space="preserve">  Denise </t>
  </si>
  <si>
    <t>Robson</t>
  </si>
  <si>
    <t>Galvan, Mr.  Ariel</t>
  </si>
  <si>
    <t xml:space="preserve">  Ariel </t>
  </si>
  <si>
    <t>Galvan</t>
  </si>
  <si>
    <t>Walsh, Mr.  Jeremy</t>
  </si>
  <si>
    <t xml:space="preserve">  Jeremy </t>
  </si>
  <si>
    <t>Teeuwen, Ms.  Rosalie</t>
  </si>
  <si>
    <t xml:space="preserve">  Rosalie </t>
  </si>
  <si>
    <t>Teeuwen</t>
  </si>
  <si>
    <t>List, Mr.  Jay</t>
  </si>
  <si>
    <t>List</t>
  </si>
  <si>
    <t>Cardosi, Ms.  Calesse</t>
  </si>
  <si>
    <t xml:space="preserve">  Calesse </t>
  </si>
  <si>
    <t>Cardosi</t>
  </si>
  <si>
    <t>Shafar, Mr.  Vitaliy</t>
  </si>
  <si>
    <t xml:space="preserve">  Vitaliy </t>
  </si>
  <si>
    <t>Shafar</t>
  </si>
  <si>
    <t>Copenhaver, Mr.  Benjamin W.</t>
  </si>
  <si>
    <t xml:space="preserve">  Benjamin W </t>
  </si>
  <si>
    <t>Copenhaver</t>
  </si>
  <si>
    <t>Stump, Mr.  Jesse</t>
  </si>
  <si>
    <t>Stump</t>
  </si>
  <si>
    <t>Wehrman, Mr.  Mark</t>
  </si>
  <si>
    <t>Wehrman</t>
  </si>
  <si>
    <t>Sischo, Ms.  Lauren</t>
  </si>
  <si>
    <t>Sischo</t>
  </si>
  <si>
    <t>Fonti, Mr.  Massimiliano</t>
  </si>
  <si>
    <t xml:space="preserve">  Massimiliano </t>
  </si>
  <si>
    <t>Fonti</t>
  </si>
  <si>
    <t>Merlis, Mr.  Josh</t>
  </si>
  <si>
    <t>Merlis</t>
  </si>
  <si>
    <t>Hasegawa, Mr.  Kiyokatsu</t>
  </si>
  <si>
    <t xml:space="preserve">  Kiyokatsu </t>
  </si>
  <si>
    <t>Hasegawa</t>
  </si>
  <si>
    <t>Haselden, Ms.  Amanda L</t>
  </si>
  <si>
    <t>Haselden</t>
  </si>
  <si>
    <t>Simonson, Mr.  Matthew</t>
  </si>
  <si>
    <t>Simonson</t>
  </si>
  <si>
    <t>Fennon, Mr.  Myles</t>
  </si>
  <si>
    <t xml:space="preserve">  Myles </t>
  </si>
  <si>
    <t>Fennon</t>
  </si>
  <si>
    <t>Looney, Ms.  Kate L</t>
  </si>
  <si>
    <t>Looney</t>
  </si>
  <si>
    <t>Montag, Ms.  Julia M</t>
  </si>
  <si>
    <t xml:space="preserve">  Julia M </t>
  </si>
  <si>
    <t>Montag</t>
  </si>
  <si>
    <t>Deroian, Ms.  Rhea</t>
  </si>
  <si>
    <t xml:space="preserve">  Rhea </t>
  </si>
  <si>
    <t>Deroian</t>
  </si>
  <si>
    <t>Goetz, Mr.  Justin</t>
  </si>
  <si>
    <t>Brady, Mr.  Shamus M.</t>
  </si>
  <si>
    <t xml:space="preserve">  Shamus M </t>
  </si>
  <si>
    <t>Brady</t>
  </si>
  <si>
    <t>Moran, Mr.  Mike</t>
  </si>
  <si>
    <t xml:space="preserve">  Mike </t>
  </si>
  <si>
    <t>Moran</t>
  </si>
  <si>
    <t>Strickler, Ms.  Mary Beth</t>
  </si>
  <si>
    <t xml:space="preserve">  Mary Beth </t>
  </si>
  <si>
    <t>Strickler</t>
  </si>
  <si>
    <t>Simone, Ms.  Erin</t>
  </si>
  <si>
    <t xml:space="preserve">  Erin </t>
  </si>
  <si>
    <t>Simone</t>
  </si>
  <si>
    <t>Von Rock, Ms.  Hallie</t>
  </si>
  <si>
    <t xml:space="preserve">  Hallie </t>
  </si>
  <si>
    <t>Von Rock</t>
  </si>
  <si>
    <t>Woodard, Ms.  Paige P</t>
  </si>
  <si>
    <t xml:space="preserve">  Paige P </t>
  </si>
  <si>
    <t>Woodard</t>
  </si>
  <si>
    <t>Li, Ms.  Ji</t>
  </si>
  <si>
    <t xml:space="preserve">  Ji </t>
  </si>
  <si>
    <t>Li</t>
  </si>
  <si>
    <t>Zyryanov, Mr.  Sergey</t>
  </si>
  <si>
    <t xml:space="preserve">  Sergey </t>
  </si>
  <si>
    <t>Zyryanov</t>
  </si>
  <si>
    <t>Sinda, Ms.  Carissa A</t>
  </si>
  <si>
    <t xml:space="preserve">  Carissa A </t>
  </si>
  <si>
    <t>Sinda</t>
  </si>
  <si>
    <t>Rydland, Ms.  Mona</t>
  </si>
  <si>
    <t xml:space="preserve">  Mona </t>
  </si>
  <si>
    <t>Rydland</t>
  </si>
  <si>
    <t>Vespa, Ms.  Kristin R.</t>
  </si>
  <si>
    <t xml:space="preserve">  Kristin R </t>
  </si>
  <si>
    <t>Vespa</t>
  </si>
  <si>
    <t>Meadows, Ms.  Beth</t>
  </si>
  <si>
    <t>Meadows</t>
  </si>
  <si>
    <t>Toppen, Ms.  Allison</t>
  </si>
  <si>
    <t>Toppen</t>
  </si>
  <si>
    <t>Ermer, Ms.  Ashley E</t>
  </si>
  <si>
    <t>Ermer</t>
  </si>
  <si>
    <t>Dionne, Ms.  Hilary K.</t>
  </si>
  <si>
    <t xml:space="preserve">  Hilary K </t>
  </si>
  <si>
    <t>Dionne</t>
  </si>
  <si>
    <t>Stasulli, Ms.  Dominique</t>
  </si>
  <si>
    <t xml:space="preserve">  Dominique </t>
  </si>
  <si>
    <t>Stasulli</t>
  </si>
  <si>
    <t>Duran, Mr.  Carlos I</t>
  </si>
  <si>
    <t xml:space="preserve">  Carlos I </t>
  </si>
  <si>
    <t>Duran</t>
  </si>
  <si>
    <t>Klundt, Mr.  Matthew</t>
  </si>
  <si>
    <t>Klundt</t>
  </si>
  <si>
    <t>Gavin, Mr.  Timothy V</t>
  </si>
  <si>
    <t xml:space="preserve">  Timothy V </t>
  </si>
  <si>
    <t>Gavin</t>
  </si>
  <si>
    <t>Waters, Ms.  Kara</t>
  </si>
  <si>
    <t>Waters</t>
  </si>
  <si>
    <t>Rusk, Ms.  Sarah S</t>
  </si>
  <si>
    <t xml:space="preserve">  Sarah S </t>
  </si>
  <si>
    <t>Rusk</t>
  </si>
  <si>
    <t>Gersbach, Ms.  Shauna R.</t>
  </si>
  <si>
    <t xml:space="preserve">  Shauna R </t>
  </si>
  <si>
    <t>Gersbach</t>
  </si>
  <si>
    <t>Taylor-Watson, Ms.  Lindsay J.</t>
  </si>
  <si>
    <t xml:space="preserve">  Lindsay J </t>
  </si>
  <si>
    <t>Taylor-Watson</t>
  </si>
  <si>
    <t>Crawford, Ms.  Danya A.</t>
  </si>
  <si>
    <t xml:space="preserve">  Danya A </t>
  </si>
  <si>
    <t>Crawford</t>
  </si>
  <si>
    <t>Levitsky, Ms.  Lorraine</t>
  </si>
  <si>
    <t xml:space="preserve">  Lorraine </t>
  </si>
  <si>
    <t>Levitsky</t>
  </si>
  <si>
    <t>Carroll, Ms.  Jennifer L.</t>
  </si>
  <si>
    <t>Carroll</t>
  </si>
  <si>
    <t>Campos, Mr.  Jesus Sr.</t>
  </si>
  <si>
    <t xml:space="preserve">  Jesus Sr </t>
  </si>
  <si>
    <t>Campos</t>
  </si>
  <si>
    <t>Flajslik, Ms.  Kristen</t>
  </si>
  <si>
    <t>Flajslik</t>
  </si>
  <si>
    <t>Chua, Ms.  Catherine C.</t>
  </si>
  <si>
    <t xml:space="preserve">  Catherine C </t>
  </si>
  <si>
    <t>Chua</t>
  </si>
  <si>
    <t>Littlefield, Mr.  Andrew S</t>
  </si>
  <si>
    <t xml:space="preserve">  Andrew S </t>
  </si>
  <si>
    <t>Littlefield</t>
  </si>
  <si>
    <t>Wiltse, Ms.  Paula</t>
  </si>
  <si>
    <t>Wiltse</t>
  </si>
  <si>
    <t>Fisher, Ms.  Evan</t>
  </si>
  <si>
    <t xml:space="preserve">  Evan </t>
  </si>
  <si>
    <t>Fisher</t>
  </si>
  <si>
    <t>Wilzbacher, Mr.  Nathan J</t>
  </si>
  <si>
    <t xml:space="preserve">  Nathan J </t>
  </si>
  <si>
    <t>Wilzbacher</t>
  </si>
  <si>
    <t>Thayer, Ms.  Ashley M</t>
  </si>
  <si>
    <t>Thayer</t>
  </si>
  <si>
    <t>Brosseau, Mr.  Jason</t>
  </si>
  <si>
    <t xml:space="preserve">  Jason </t>
  </si>
  <si>
    <t>Brosseau</t>
  </si>
  <si>
    <t>Phares, Mr.  Marshall</t>
  </si>
  <si>
    <t xml:space="preserve">  Marshall </t>
  </si>
  <si>
    <t>Phares</t>
  </si>
  <si>
    <t>Curley, Mr.  Lavar</t>
  </si>
  <si>
    <t xml:space="preserve">  Lavar </t>
  </si>
  <si>
    <t>Johnston, Mr.  Charlie T.</t>
  </si>
  <si>
    <t xml:space="preserve">  Charlie T </t>
  </si>
  <si>
    <t>Padula, Mrs.  Lauren</t>
  </si>
  <si>
    <t>Padula</t>
  </si>
  <si>
    <t>Gamirov, Mr.  Arthur</t>
  </si>
  <si>
    <t xml:space="preserve">  Arthur </t>
  </si>
  <si>
    <t>Gamirov</t>
  </si>
  <si>
    <t>Shearer, Mr.  Matthew D</t>
  </si>
  <si>
    <t>Shearer</t>
  </si>
  <si>
    <t>Briot, Mr.  Thomas</t>
  </si>
  <si>
    <t>Briot</t>
  </si>
  <si>
    <t>De Hueck, Ms.  Jennifer</t>
  </si>
  <si>
    <t>De Hueck</t>
  </si>
  <si>
    <t>Putt, Ms.  Tammy</t>
  </si>
  <si>
    <t xml:space="preserve">  Tammy </t>
  </si>
  <si>
    <t>Putt</t>
  </si>
  <si>
    <t>Deiman, Ms.  Lena</t>
  </si>
  <si>
    <t xml:space="preserve">  Lena </t>
  </si>
  <si>
    <t>Deiman</t>
  </si>
  <si>
    <t>Bonanni, Ms.  Valentina</t>
  </si>
  <si>
    <t xml:space="preserve">  Valentina </t>
  </si>
  <si>
    <t>Bonanni</t>
  </si>
  <si>
    <t>Stein, Mr.  Russell N.</t>
  </si>
  <si>
    <t xml:space="preserve">  Russell N </t>
  </si>
  <si>
    <t>Stein</t>
  </si>
  <si>
    <t>Laumann, Mr.  Scott R.</t>
  </si>
  <si>
    <t xml:space="preserve">  Scott R </t>
  </si>
  <si>
    <t>Laumann</t>
  </si>
  <si>
    <t>Galaviz, Mr.  Jose Francisco Sr.</t>
  </si>
  <si>
    <t xml:space="preserve">  Jose Francisco Sr </t>
  </si>
  <si>
    <t>Galaviz</t>
  </si>
  <si>
    <t>Piper, Mr.  Paul J</t>
  </si>
  <si>
    <t xml:space="preserve">  Paul J </t>
  </si>
  <si>
    <t>Piper</t>
  </si>
  <si>
    <t>Cantini, Mr.  Adam</t>
  </si>
  <si>
    <t>Cantini</t>
  </si>
  <si>
    <t>Armstrong, Ms.  Jessica</t>
  </si>
  <si>
    <t>Armstrong</t>
  </si>
  <si>
    <t>Hartman, Mr.  Edward J.</t>
  </si>
  <si>
    <t xml:space="preserve">  Edward J </t>
  </si>
  <si>
    <t>Werhane, Mr.  Patrick A.</t>
  </si>
  <si>
    <t xml:space="preserve">  Patrick A </t>
  </si>
  <si>
    <t>Werhane</t>
  </si>
  <si>
    <t>Davies, Mr.  Geraint H</t>
  </si>
  <si>
    <t xml:space="preserve">  Geraint H </t>
  </si>
  <si>
    <t>Davies</t>
  </si>
  <si>
    <t>Hummel, Mr.  Dj</t>
  </si>
  <si>
    <t xml:space="preserve">  Dj </t>
  </si>
  <si>
    <t>Hummel</t>
  </si>
  <si>
    <t>Lutz, Mr.  Zachary A</t>
  </si>
  <si>
    <t xml:space="preserve">  Zachary A </t>
  </si>
  <si>
    <t>Lutz</t>
  </si>
  <si>
    <t>Waters, Mr.  Brian W.</t>
  </si>
  <si>
    <t xml:space="preserve">  Brian W </t>
  </si>
  <si>
    <t>Viglienzoni, Mr.  Joe</t>
  </si>
  <si>
    <t>Viglienzoni</t>
  </si>
  <si>
    <t>Rathbun, Mr.  Stephen</t>
  </si>
  <si>
    <t>Rathbun</t>
  </si>
  <si>
    <t>crane, Ms.  Ellen L.</t>
  </si>
  <si>
    <t xml:space="preserve">  Ellen L </t>
  </si>
  <si>
    <t>crane</t>
  </si>
  <si>
    <t>Conant, Ms.  Cindy</t>
  </si>
  <si>
    <t>Conant</t>
  </si>
  <si>
    <t>Warriner, Mr.  Lawrence</t>
  </si>
  <si>
    <t>Warriner</t>
  </si>
  <si>
    <t>Huyser-Wierenga, Ms.  Abigail R.</t>
  </si>
  <si>
    <t xml:space="preserve">  Abigail R </t>
  </si>
  <si>
    <t>Huyser-Wierenga</t>
  </si>
  <si>
    <t>Natalini, Ms.  Amy L.</t>
  </si>
  <si>
    <t>Natalini</t>
  </si>
  <si>
    <t>Robbins, Ms.  Amy</t>
  </si>
  <si>
    <t>Robbins</t>
  </si>
  <si>
    <t>Stanislav, Mrs.  Grace H</t>
  </si>
  <si>
    <t xml:space="preserve">  Grace H </t>
  </si>
  <si>
    <t>Stanislav</t>
  </si>
  <si>
    <t>Meyer, Ms.  Caitie J.</t>
  </si>
  <si>
    <t xml:space="preserve">  Caitie J </t>
  </si>
  <si>
    <t>Mears, Mr.  Benjamin</t>
  </si>
  <si>
    <t>Mears</t>
  </si>
  <si>
    <t>Neill, Mr.  Ian T</t>
  </si>
  <si>
    <t xml:space="preserve">  Ian T </t>
  </si>
  <si>
    <t>Neill</t>
  </si>
  <si>
    <t>Tola, Mr.  Tadese</t>
  </si>
  <si>
    <t xml:space="preserve">  Tadese </t>
  </si>
  <si>
    <t>Tola</t>
  </si>
  <si>
    <t>Briskman, Mr.  Jonathan</t>
  </si>
  <si>
    <t>Briskman</t>
  </si>
  <si>
    <t>Ritzenhein, Mr.  Dathan</t>
  </si>
  <si>
    <t xml:space="preserve">  Dathan </t>
  </si>
  <si>
    <t>Ritzenhein</t>
  </si>
  <si>
    <t>White, Mr.  Alex</t>
  </si>
  <si>
    <t>Malkowski, Mr.  Eric</t>
  </si>
  <si>
    <t>Malkowski</t>
  </si>
  <si>
    <t>Andreyko, Ms.  Allison M</t>
  </si>
  <si>
    <t>Andreyko</t>
  </si>
  <si>
    <t>Landry, Mr.  Paul</t>
  </si>
  <si>
    <t>Lozier, Mr.  Aaron R</t>
  </si>
  <si>
    <t xml:space="preserve">  Aaron R </t>
  </si>
  <si>
    <t>Lozier</t>
  </si>
  <si>
    <t>O'Brien, Ms.  Caitlin H.</t>
  </si>
  <si>
    <t xml:space="preserve">  Caitlin H </t>
  </si>
  <si>
    <t>Rodas, Mr.  Harald E.</t>
  </si>
  <si>
    <t xml:space="preserve">  Harald E </t>
  </si>
  <si>
    <t>Rodas</t>
  </si>
  <si>
    <t>O'Connor, Ms.  Siobhan A.</t>
  </si>
  <si>
    <t xml:space="preserve">  Siobhan A </t>
  </si>
  <si>
    <t>White, Ms.  Andrea J.</t>
  </si>
  <si>
    <t xml:space="preserve">  Andrea J </t>
  </si>
  <si>
    <t>Davenport, Ms.  Marie</t>
  </si>
  <si>
    <t xml:space="preserve">  Marie </t>
  </si>
  <si>
    <t>Karmen, Ms.  Rachel A.</t>
  </si>
  <si>
    <t xml:space="preserve">  Rachel A </t>
  </si>
  <si>
    <t>Karmen</t>
  </si>
  <si>
    <t>Cordaro, Mr.  Kevin</t>
  </si>
  <si>
    <t>Cordaro</t>
  </si>
  <si>
    <t>Miller, Ms.  Emma</t>
  </si>
  <si>
    <t xml:space="preserve">  Emma </t>
  </si>
  <si>
    <t>Lippmann, Ms.  Kiersten</t>
  </si>
  <si>
    <t xml:space="preserve">  Kiersten </t>
  </si>
  <si>
    <t>Lippmann</t>
  </si>
  <si>
    <t>Klehm, Ms.  Rachael</t>
  </si>
  <si>
    <t xml:space="preserve">  Rachael </t>
  </si>
  <si>
    <t>Klehm</t>
  </si>
  <si>
    <t>Murphy, Mr.  Timothy P.</t>
  </si>
  <si>
    <t>Desisa, Mr.  Lelisa</t>
  </si>
  <si>
    <t xml:space="preserve">  Lelisa </t>
  </si>
  <si>
    <t>Desisa</t>
  </si>
  <si>
    <t>Brooks, Mr.  Nate</t>
  </si>
  <si>
    <t xml:space="preserve">  Nate </t>
  </si>
  <si>
    <t>Brooks</t>
  </si>
  <si>
    <t>Stone, Mr.  Chris C.</t>
  </si>
  <si>
    <t xml:space="preserve">  Chris C </t>
  </si>
  <si>
    <t>Stone</t>
  </si>
  <si>
    <t>Weispfennig, Mr.  Scott</t>
  </si>
  <si>
    <t>Weispfennig</t>
  </si>
  <si>
    <t>Sorrell, Mr.  Kevin</t>
  </si>
  <si>
    <t>Sorrell</t>
  </si>
  <si>
    <t>Morris, Mr.  Erik C.</t>
  </si>
  <si>
    <t xml:space="preserve">  Erik C </t>
  </si>
  <si>
    <t>Hamilton, Mr.  Gavin M.</t>
  </si>
  <si>
    <t xml:space="preserve">  Gavin M </t>
  </si>
  <si>
    <t>Marek, Mr.  Shawn C</t>
  </si>
  <si>
    <t xml:space="preserve">  Shawn C </t>
  </si>
  <si>
    <t>Marek</t>
  </si>
  <si>
    <t>Armstrong, Mr.  Vajin L.</t>
  </si>
  <si>
    <t xml:space="preserve">  Vajin L </t>
  </si>
  <si>
    <t>Werner, Mr.  John K. Jr.</t>
  </si>
  <si>
    <t xml:space="preserve">  John K  Jr</t>
  </si>
  <si>
    <t>Werner</t>
  </si>
  <si>
    <t>Gries, Mr.  Kevin J.</t>
  </si>
  <si>
    <t>Mills, Mr.  Kirby W.</t>
  </si>
  <si>
    <t xml:space="preserve">  Kirby W </t>
  </si>
  <si>
    <t>Mills</t>
  </si>
  <si>
    <t>Penny, Mr.  J A</t>
  </si>
  <si>
    <t xml:space="preserve">  J A </t>
  </si>
  <si>
    <t>Penny</t>
  </si>
  <si>
    <t>Hicks, Mr.  Dustin G.</t>
  </si>
  <si>
    <t xml:space="preserve">  Dustin G </t>
  </si>
  <si>
    <t>Hicks</t>
  </si>
  <si>
    <t>Masayesva, Mr.  Anthony G</t>
  </si>
  <si>
    <t xml:space="preserve">  Anthony G </t>
  </si>
  <si>
    <t>Masayesva</t>
  </si>
  <si>
    <t>Paavola, Mr.  Ryan</t>
  </si>
  <si>
    <t>Paavola</t>
  </si>
  <si>
    <t>Gehlsen, Mr.  Eric N</t>
  </si>
  <si>
    <t xml:space="preserve">  Eric N </t>
  </si>
  <si>
    <t>Gehlsen</t>
  </si>
  <si>
    <t>Hribar, Ms.  Madelyn C</t>
  </si>
  <si>
    <t xml:space="preserve">  Madelyn C </t>
  </si>
  <si>
    <t>Hribar</t>
  </si>
  <si>
    <t>Meyer, Mr.  Rick E</t>
  </si>
  <si>
    <t xml:space="preserve">  Rick E </t>
  </si>
  <si>
    <t>Roche, Mr.  Connor</t>
  </si>
  <si>
    <t xml:space="preserve">  Connor </t>
  </si>
  <si>
    <t>Roche</t>
  </si>
  <si>
    <t>Hearn, Mr.  Patrick H.</t>
  </si>
  <si>
    <t xml:space="preserve">  Patrick H </t>
  </si>
  <si>
    <t>Hearn</t>
  </si>
  <si>
    <t>Dimson, Mr.  Tyler</t>
  </si>
  <si>
    <t>Dimson</t>
  </si>
  <si>
    <t>Slason, Ms.  Deborah L.</t>
  </si>
  <si>
    <t xml:space="preserve">  Deborah L </t>
  </si>
  <si>
    <t>Slason</t>
  </si>
  <si>
    <t>Gibson, Ms.  Andrea K</t>
  </si>
  <si>
    <t>Gibson</t>
  </si>
  <si>
    <t>Erdos, Ms.  Elleree</t>
  </si>
  <si>
    <t xml:space="preserve">  Elleree </t>
  </si>
  <si>
    <t>Erdos</t>
  </si>
  <si>
    <t>Cushman, Mr.  Brandon J</t>
  </si>
  <si>
    <t xml:space="preserve">  Brandon J </t>
  </si>
  <si>
    <t>Cushman</t>
  </si>
  <si>
    <t>Hammel, Mr.  Steve</t>
  </si>
  <si>
    <t>Hammel</t>
  </si>
  <si>
    <t>Ytterstad, Ms.  Nina Wavik Sr.</t>
  </si>
  <si>
    <t xml:space="preserve">  Nina Wavik Sr </t>
  </si>
  <si>
    <t>Ytterstad</t>
  </si>
  <si>
    <t>Prince, Ms.  Dani</t>
  </si>
  <si>
    <t xml:space="preserve">  Dani </t>
  </si>
  <si>
    <t>Prince</t>
  </si>
  <si>
    <t>Duke, Ms.  Andrea H.</t>
  </si>
  <si>
    <t xml:space="preserve">  Andrea H </t>
  </si>
  <si>
    <t>Duke</t>
  </si>
  <si>
    <t>Freeman, Ms.  Jennifer A.</t>
  </si>
  <si>
    <t>Freeman</t>
  </si>
  <si>
    <t>Petrulak, Mr.  Martin</t>
  </si>
  <si>
    <t>Petrulak</t>
  </si>
  <si>
    <t>Lloyd, Mr.  Steve</t>
  </si>
  <si>
    <t>Zablocki, Mr.  Christopher</t>
  </si>
  <si>
    <t>Zablocki</t>
  </si>
  <si>
    <t>Van Meter, Ms.  Kathryn M.</t>
  </si>
  <si>
    <t xml:space="preserve">  Kathryn M </t>
  </si>
  <si>
    <t>Van Meter</t>
  </si>
  <si>
    <t>Babay, Ms.  Emily</t>
  </si>
  <si>
    <t>Babay</t>
  </si>
  <si>
    <t>Taylor, Mr.  Trent A</t>
  </si>
  <si>
    <t xml:space="preserve">  Trent A </t>
  </si>
  <si>
    <t>Taylor</t>
  </si>
  <si>
    <t>Smith, Ms.  Jennifer E</t>
  </si>
  <si>
    <t xml:space="preserve">  Jennifer E </t>
  </si>
  <si>
    <t>Moody, Ms.  Polly</t>
  </si>
  <si>
    <t xml:space="preserve">  Polly </t>
  </si>
  <si>
    <t>Moody</t>
  </si>
  <si>
    <t>Swierzbinski, Ms.  Elizabeth</t>
  </si>
  <si>
    <t>Swierzbinski</t>
  </si>
  <si>
    <t>Malatesta, Mr.  Anthony S</t>
  </si>
  <si>
    <t>Malatesta</t>
  </si>
  <si>
    <t>Schwartz, Ms.  Tiffany A.</t>
  </si>
  <si>
    <t>Schwartz</t>
  </si>
  <si>
    <t>Sanseverino, Mr.  Cole</t>
  </si>
  <si>
    <t>Sanseverino</t>
  </si>
  <si>
    <t>Lawder, Mr.  Matthew T.</t>
  </si>
  <si>
    <t>Lawder</t>
  </si>
  <si>
    <t>Young, Mr.  Zachary</t>
  </si>
  <si>
    <t>Hoerner, Mr.  Matthew T.</t>
  </si>
  <si>
    <t>Hoerner</t>
  </si>
  <si>
    <t>Benson, Mr.  Pat</t>
  </si>
  <si>
    <t xml:space="preserve">  Pat </t>
  </si>
  <si>
    <t>Horton, Ms.  Ashley</t>
  </si>
  <si>
    <t>Horton</t>
  </si>
  <si>
    <t>McGraw, Ms.  Elizabeth A.</t>
  </si>
  <si>
    <t>Beaulne, Ms.  Rebecca M.</t>
  </si>
  <si>
    <t xml:space="preserve">  Rebecca M </t>
  </si>
  <si>
    <t>Beaulne</t>
  </si>
  <si>
    <t>Lunz, Ms.  Ruth</t>
  </si>
  <si>
    <t xml:space="preserve">  Ruth </t>
  </si>
  <si>
    <t>Lunz</t>
  </si>
  <si>
    <t>Hinrichsen, Mr.  Erik</t>
  </si>
  <si>
    <t>Hinrichsen</t>
  </si>
  <si>
    <t>Kyle, Mr.  Gregory S</t>
  </si>
  <si>
    <t xml:space="preserve">  Gregory S </t>
  </si>
  <si>
    <t>Kyle</t>
  </si>
  <si>
    <t>Brackenwagen, Ms.  Alexandra S</t>
  </si>
  <si>
    <t xml:space="preserve">  Alexandra S </t>
  </si>
  <si>
    <t>Brackenwagen</t>
  </si>
  <si>
    <t>Schmitt, Ms.  Hillary</t>
  </si>
  <si>
    <t xml:space="preserve">  Hillary </t>
  </si>
  <si>
    <t>Schmitt</t>
  </si>
  <si>
    <t>Borden, Ms.  Amy K.</t>
  </si>
  <si>
    <t xml:space="preserve">  Amy K </t>
  </si>
  <si>
    <t>Borden</t>
  </si>
  <si>
    <t>McLean, Mr.  Scott</t>
  </si>
  <si>
    <t>Regan, Mr.  John</t>
  </si>
  <si>
    <t>Regan</t>
  </si>
  <si>
    <t>Koenis, Mr.  Maaikel</t>
  </si>
  <si>
    <t xml:space="preserve">  Maaikel </t>
  </si>
  <si>
    <t>Koenis</t>
  </si>
  <si>
    <t>Kittaka, Mr.  Daniel C</t>
  </si>
  <si>
    <t>Kittaka</t>
  </si>
  <si>
    <t>Concannon, Mr.  Christopher S.</t>
  </si>
  <si>
    <t xml:space="preserve">  Christopher S </t>
  </si>
  <si>
    <t>Concannon</t>
  </si>
  <si>
    <t>Johnson, Mr.  William R</t>
  </si>
  <si>
    <t>Lucan, Ms.  Kiley D</t>
  </si>
  <si>
    <t xml:space="preserve">  Kiley D </t>
  </si>
  <si>
    <t>Lucan</t>
  </si>
  <si>
    <t>Schultz, Ms.  Lyndsy</t>
  </si>
  <si>
    <t xml:space="preserve">  Lyndsy </t>
  </si>
  <si>
    <t>Schultz</t>
  </si>
  <si>
    <t>Brannigan, Ms.  Jessica</t>
  </si>
  <si>
    <t>Brannigan</t>
  </si>
  <si>
    <t>Cavallo, Ms.  Anna</t>
  </si>
  <si>
    <t xml:space="preserve">  Anna </t>
  </si>
  <si>
    <t>Cavallo</t>
  </si>
  <si>
    <t>Chang, Mr.  Jordan</t>
  </si>
  <si>
    <t xml:space="preserve">  Jordan </t>
  </si>
  <si>
    <t>Axelrod, Mr.  Brian</t>
  </si>
  <si>
    <t>Axelrod</t>
  </si>
  <si>
    <t>Davenport, Ms.  Katherine A</t>
  </si>
  <si>
    <t>Roberge, Ms.  Melanie</t>
  </si>
  <si>
    <t xml:space="preserve">  Melanie </t>
  </si>
  <si>
    <t>Roberge</t>
  </si>
  <si>
    <t>Schmidt, Ms.  Jessica</t>
  </si>
  <si>
    <t>Schmidt</t>
  </si>
  <si>
    <t>Kosters, Mr.  Eric S</t>
  </si>
  <si>
    <t xml:space="preserve">  Eric S </t>
  </si>
  <si>
    <t>Kosters</t>
  </si>
  <si>
    <t>Dykes, Mr.  Joseph</t>
  </si>
  <si>
    <t>Dykes</t>
  </si>
  <si>
    <t>Koch, Ms.  Jennifer</t>
  </si>
  <si>
    <t>Koch</t>
  </si>
  <si>
    <t>Velan, Ms.  Mary</t>
  </si>
  <si>
    <t>Velan</t>
  </si>
  <si>
    <t>Goolik, Ms.  Natalie</t>
  </si>
  <si>
    <t>Goolik</t>
  </si>
  <si>
    <t>Bain, Mr.  Christopher</t>
  </si>
  <si>
    <t>Bain</t>
  </si>
  <si>
    <t>Wieck, Ms.  Sonja</t>
  </si>
  <si>
    <t xml:space="preserve">  Sonja </t>
  </si>
  <si>
    <t>Wieck</t>
  </si>
  <si>
    <t>Friel, Ms.  Alexandra</t>
  </si>
  <si>
    <t>Friel</t>
  </si>
  <si>
    <t>Santandreu, Ms.  Martha L.</t>
  </si>
  <si>
    <t xml:space="preserve">  Martha L </t>
  </si>
  <si>
    <t>Santandreu</t>
  </si>
  <si>
    <t>Johnson, Mr.  Ryan C.</t>
  </si>
  <si>
    <t>Gerber, Mr.  Cliff</t>
  </si>
  <si>
    <t xml:space="preserve">  Cliff </t>
  </si>
  <si>
    <t>Gerber</t>
  </si>
  <si>
    <t>Benadum, Mr.  Blue</t>
  </si>
  <si>
    <t xml:space="preserve">  Blue </t>
  </si>
  <si>
    <t>Benadum</t>
  </si>
  <si>
    <t>Ragazzini, Mr.  Jeffrey M</t>
  </si>
  <si>
    <t xml:space="preserve">  Jeffrey M </t>
  </si>
  <si>
    <t>Ragazzini</t>
  </si>
  <si>
    <t>Smith, Mr.  Chris</t>
  </si>
  <si>
    <t>Kessinger, Mr.  Andrew</t>
  </si>
  <si>
    <t>Kessinger</t>
  </si>
  <si>
    <t>Bezgin, Ms.  Julia</t>
  </si>
  <si>
    <t xml:space="preserve">  Julia </t>
  </si>
  <si>
    <t>Bezgin</t>
  </si>
  <si>
    <t>Woldesilassie, Mr.  Daniel</t>
  </si>
  <si>
    <t>Woldesilassie</t>
  </si>
  <si>
    <t>Ruiz Herrero, Mr.  Jaime</t>
  </si>
  <si>
    <t>Ruiz Herrero</t>
  </si>
  <si>
    <t>Bin Alias, Mr.  Mohd Syahidan</t>
  </si>
  <si>
    <t xml:space="preserve">  Mohd Syahidan </t>
  </si>
  <si>
    <t>Bin Alias</t>
  </si>
  <si>
    <t>Fischer-Daly, Mr.  Matthew</t>
  </si>
  <si>
    <t>Pulliam, Ms.  Elizabeth S.</t>
  </si>
  <si>
    <t>Pulliam</t>
  </si>
  <si>
    <t>Guisinger, Ms.  Katie</t>
  </si>
  <si>
    <t>Guisinger</t>
  </si>
  <si>
    <t>Arnerich, Ms.  Christi A.</t>
  </si>
  <si>
    <t xml:space="preserve">  Christi A </t>
  </si>
  <si>
    <t>Arnerich</t>
  </si>
  <si>
    <t>Lynch, Ms.  Sandra K.</t>
  </si>
  <si>
    <t xml:space="preserve">  Sandra K </t>
  </si>
  <si>
    <t>O'Connor, Ms.  Marian M.</t>
  </si>
  <si>
    <t xml:space="preserve">  Marian M </t>
  </si>
  <si>
    <t>Reilly, Ms.  Katharine</t>
  </si>
  <si>
    <t>Nolette, Mr.  Jerome</t>
  </si>
  <si>
    <t xml:space="preserve">  Jerome </t>
  </si>
  <si>
    <t>Nolette</t>
  </si>
  <si>
    <t>Chabrier, Ms.  Julia R</t>
  </si>
  <si>
    <t xml:space="preserve">  Julia R </t>
  </si>
  <si>
    <t>Chabrier</t>
  </si>
  <si>
    <t>Lee, Mr.  Sean Henry</t>
  </si>
  <si>
    <t xml:space="preserve">  Sean Henry </t>
  </si>
  <si>
    <t>Knotts, Ms.  Rachel A.</t>
  </si>
  <si>
    <t>Knotts</t>
  </si>
  <si>
    <t>Pultorak, Mr.  Jim</t>
  </si>
  <si>
    <t>Pultorak</t>
  </si>
  <si>
    <t>Maxon, Mr.  Tim</t>
  </si>
  <si>
    <t>Maxon</t>
  </si>
  <si>
    <t>Kraai, Ms.  Abby L.</t>
  </si>
  <si>
    <t xml:space="preserve">  Abby L </t>
  </si>
  <si>
    <t>Kraai</t>
  </si>
  <si>
    <t>Larosa, Mr.  Mark</t>
  </si>
  <si>
    <t>Larosa</t>
  </si>
  <si>
    <t>King, Mr.  Ali</t>
  </si>
  <si>
    <t xml:space="preserve">  Ali </t>
  </si>
  <si>
    <t>Kampwerth, Mr.  Jeremy</t>
  </si>
  <si>
    <t>Kampwerth</t>
  </si>
  <si>
    <t>Haney, Mr.  Joshua</t>
  </si>
  <si>
    <t>Haney</t>
  </si>
  <si>
    <t>Boulay, Mr.  Pierre</t>
  </si>
  <si>
    <t xml:space="preserve">  Pierre </t>
  </si>
  <si>
    <t>Boulay</t>
  </si>
  <si>
    <t>Peters, Ms.  Kate</t>
  </si>
  <si>
    <t>Luy, Mr.  David</t>
  </si>
  <si>
    <t>Luy</t>
  </si>
  <si>
    <t>Fava, Ms.  Carla</t>
  </si>
  <si>
    <t xml:space="preserve">  Carla </t>
  </si>
  <si>
    <t>Fava</t>
  </si>
  <si>
    <t>Montoya, Mr.  Alvaro Sr.</t>
  </si>
  <si>
    <t xml:space="preserve">  Alvaro Sr </t>
  </si>
  <si>
    <t>Montoya</t>
  </si>
  <si>
    <t>Bain, Ms.  Hope</t>
  </si>
  <si>
    <t xml:space="preserve">  Hope </t>
  </si>
  <si>
    <t>Albertson, Mr.  Mark P.</t>
  </si>
  <si>
    <t xml:space="preserve">  Mark P </t>
  </si>
  <si>
    <t>Albertson</t>
  </si>
  <si>
    <t>Barger, Ms.  Desiree</t>
  </si>
  <si>
    <t>Barger</t>
  </si>
  <si>
    <t>Fraioli, Mr.  Mario Jr.</t>
  </si>
  <si>
    <t xml:space="preserve">  Mario Jr </t>
  </si>
  <si>
    <t>Fraioli</t>
  </si>
  <si>
    <t>Federoff, Ms.  Allison H</t>
  </si>
  <si>
    <t xml:space="preserve">  Allison H </t>
  </si>
  <si>
    <t>Federoff</t>
  </si>
  <si>
    <t>April, Mr.  Lusapho</t>
  </si>
  <si>
    <t xml:space="preserve">  Lusapho </t>
  </si>
  <si>
    <t>April</t>
  </si>
  <si>
    <t>King, Ms.  Erin C.</t>
  </si>
  <si>
    <t>Talhelm, Mr.  Alan F</t>
  </si>
  <si>
    <t xml:space="preserve">  Alan F </t>
  </si>
  <si>
    <t>Talhelm</t>
  </si>
  <si>
    <t>Regnier, Mr.  Ryan</t>
  </si>
  <si>
    <t>Regnier</t>
  </si>
  <si>
    <t>Treece, Ms.  Hope</t>
  </si>
  <si>
    <t>Treece</t>
  </si>
  <si>
    <t>Beisel, Mr.  Josh</t>
  </si>
  <si>
    <t>Beisel</t>
  </si>
  <si>
    <t>Enke, Mr.  Jacob J</t>
  </si>
  <si>
    <t xml:space="preserve">  Jacob J </t>
  </si>
  <si>
    <t>Enke</t>
  </si>
  <si>
    <t>Ruiz-Tagle Barros, Mr.  Jose Tomas</t>
  </si>
  <si>
    <t xml:space="preserve">  Jose Tomas </t>
  </si>
  <si>
    <t>Ruiz-Tagle Barros</t>
  </si>
  <si>
    <t>Ferrell, Ms.  Mary Evan</t>
  </si>
  <si>
    <t xml:space="preserve">  Mary Evan </t>
  </si>
  <si>
    <t>Ferrell</t>
  </si>
  <si>
    <t>Gates, Mr.  Justin K.</t>
  </si>
  <si>
    <t xml:space="preserve">  Justin K </t>
  </si>
  <si>
    <t>Gates</t>
  </si>
  <si>
    <t>Tassello, Ms.  Nicole</t>
  </si>
  <si>
    <t>Tassello</t>
  </si>
  <si>
    <t>Goya, Ms.  Elizabeth</t>
  </si>
  <si>
    <t>Goya</t>
  </si>
  <si>
    <t>Jeffers, Mr.  Patrick</t>
  </si>
  <si>
    <t>Jeffers</t>
  </si>
  <si>
    <t>Sulhanek, Mr.  Roman</t>
  </si>
  <si>
    <t xml:space="preserve">  Roman </t>
  </si>
  <si>
    <t>Sulhanek</t>
  </si>
  <si>
    <t>Ozahowski, Mr.  David</t>
  </si>
  <si>
    <t>Ozahowski</t>
  </si>
  <si>
    <t>Caron, Ms.  Evelyn L</t>
  </si>
  <si>
    <t xml:space="preserve">  Evelyn L </t>
  </si>
  <si>
    <t>Caron</t>
  </si>
  <si>
    <t>Fullarton, Mr.  Jim</t>
  </si>
  <si>
    <t>Fullarton</t>
  </si>
  <si>
    <t>Lindgren, Mr.  Matthew S</t>
  </si>
  <si>
    <t>Lindgren</t>
  </si>
  <si>
    <t>Akiha, Mr.  Kenneth</t>
  </si>
  <si>
    <t>Akiha</t>
  </si>
  <si>
    <t>Sweny, Ms.  Andrea</t>
  </si>
  <si>
    <t xml:space="preserve">  Andrea </t>
  </si>
  <si>
    <t>Sweny</t>
  </si>
  <si>
    <t>Tobin, Ms.  Kristina</t>
  </si>
  <si>
    <t>Tobin</t>
  </si>
  <si>
    <t>Pedersen, Ms.  Kristen</t>
  </si>
  <si>
    <t>Hodges, Mr.  Andrew</t>
  </si>
  <si>
    <t>Hodges</t>
  </si>
  <si>
    <t>Lynch, Mr.  Matthew</t>
  </si>
  <si>
    <t>Keys, Mrs.  Kathleen</t>
  </si>
  <si>
    <t>Keys</t>
  </si>
  <si>
    <t>Wilbur, Ms.  Lindsey</t>
  </si>
  <si>
    <t>Wilbur</t>
  </si>
  <si>
    <t>Ditota, Mr.  Robert</t>
  </si>
  <si>
    <t>Ditota</t>
  </si>
  <si>
    <t>Horbol, Ms.  Sarah E.</t>
  </si>
  <si>
    <t>Horbol</t>
  </si>
  <si>
    <t>O'Rourke, Ms.  Flannery</t>
  </si>
  <si>
    <t xml:space="preserve">  Flannery </t>
  </si>
  <si>
    <t>O'Rourke</t>
  </si>
  <si>
    <t>Williams, Mr.  John T</t>
  </si>
  <si>
    <t xml:space="preserve">  John T </t>
  </si>
  <si>
    <t>Murakami, Mr.  Koji</t>
  </si>
  <si>
    <t xml:space="preserve">  Koji </t>
  </si>
  <si>
    <t>Murakami</t>
  </si>
  <si>
    <t>Gagnon, Ms.  Candice M</t>
  </si>
  <si>
    <t xml:space="preserve">  Candice M </t>
  </si>
  <si>
    <t>Petermann, Mr.  Theodore A.</t>
  </si>
  <si>
    <t xml:space="preserve">  Theodore A </t>
  </si>
  <si>
    <t>Petermann</t>
  </si>
  <si>
    <t>Erickson, Mr.  Anders J</t>
  </si>
  <si>
    <t xml:space="preserve">  Anders J </t>
  </si>
  <si>
    <t>Graves - Rostro, Ms.  Lindy</t>
  </si>
  <si>
    <t xml:space="preserve">  Lindy </t>
  </si>
  <si>
    <t>Graves - Rostro</t>
  </si>
  <si>
    <t>Danielson, Mr.  Thomas</t>
  </si>
  <si>
    <t>Danielson</t>
  </si>
  <si>
    <t>Street, Ms.  Holly</t>
  </si>
  <si>
    <t xml:space="preserve">  Holly </t>
  </si>
  <si>
    <t>Street</t>
  </si>
  <si>
    <t>Buss, Mr.  Matthew</t>
  </si>
  <si>
    <t>Buss</t>
  </si>
  <si>
    <t>Duffy, Ms.  Meghan K</t>
  </si>
  <si>
    <t xml:space="preserve">  Meghan K </t>
  </si>
  <si>
    <t>Duffy</t>
  </si>
  <si>
    <t>Hines, Mr.  Fred</t>
  </si>
  <si>
    <t xml:space="preserve">  Fred </t>
  </si>
  <si>
    <t>Hines</t>
  </si>
  <si>
    <t>Castro, Mr.  Sebastian</t>
  </si>
  <si>
    <t xml:space="preserve">  Sebastian </t>
  </si>
  <si>
    <t>Castro</t>
  </si>
  <si>
    <t>Howell, Ms.  Laura</t>
  </si>
  <si>
    <t>Howell</t>
  </si>
  <si>
    <t>Avery, Ms.  Nicole</t>
  </si>
  <si>
    <t>Avery</t>
  </si>
  <si>
    <t>Bohinski, Ms.  Susan E</t>
  </si>
  <si>
    <t xml:space="preserve">  Susan E </t>
  </si>
  <si>
    <t>Bohinski</t>
  </si>
  <si>
    <t>Welleck, Mr.  Sean</t>
  </si>
  <si>
    <t xml:space="preserve">  Sean </t>
  </si>
  <si>
    <t>Welleck</t>
  </si>
  <si>
    <t>Kohls, Ms.  Katy</t>
  </si>
  <si>
    <t xml:space="preserve">  Katy </t>
  </si>
  <si>
    <t>Kohls</t>
  </si>
  <si>
    <t>Brietzke, Mr.  Jordan</t>
  </si>
  <si>
    <t>Brietzke</t>
  </si>
  <si>
    <t>Riveros Gonzalez, Mr.  Juan D. Sr.</t>
  </si>
  <si>
    <t xml:space="preserve">  Juan D  Sr</t>
  </si>
  <si>
    <t>Riveros Gonzalez</t>
  </si>
  <si>
    <t>Albano, Ms.  Julie</t>
  </si>
  <si>
    <t>Albano</t>
  </si>
  <si>
    <t>Rosendahl, Mr.  Evan P</t>
  </si>
  <si>
    <t xml:space="preserve">  Evan P </t>
  </si>
  <si>
    <t>Rosendahl</t>
  </si>
  <si>
    <t>German, Mr.  Aaron K</t>
  </si>
  <si>
    <t xml:space="preserve">  Aaron K </t>
  </si>
  <si>
    <t>German</t>
  </si>
  <si>
    <t>Polen, Mr.  Brian M.</t>
  </si>
  <si>
    <t xml:space="preserve">  Brian M </t>
  </si>
  <si>
    <t>Polen</t>
  </si>
  <si>
    <t>Lynch, Mr.  Jeremy</t>
  </si>
  <si>
    <t>Hufstader, Ms.  Susannah</t>
  </si>
  <si>
    <t xml:space="preserve">  Susannah </t>
  </si>
  <si>
    <t>Hufstader</t>
  </si>
  <si>
    <t>Doak, Mr.  Randy</t>
  </si>
  <si>
    <t xml:space="preserve">  Randy </t>
  </si>
  <si>
    <t>Doak</t>
  </si>
  <si>
    <t>Noya, Mr.  Leslie</t>
  </si>
  <si>
    <t xml:space="preserve">  Leslie </t>
  </si>
  <si>
    <t>Noya</t>
  </si>
  <si>
    <t>Heninger, Ms.  Brittany L.</t>
  </si>
  <si>
    <t xml:space="preserve">  Brittany L </t>
  </si>
  <si>
    <t>Heninger</t>
  </si>
  <si>
    <t>Mauricette, Mr.  Eric A.</t>
  </si>
  <si>
    <t>Mauricette</t>
  </si>
  <si>
    <t>Richardson, Ms.  Cassie J.</t>
  </si>
  <si>
    <t xml:space="preserve">  Cassie J </t>
  </si>
  <si>
    <t>Richardson</t>
  </si>
  <si>
    <t>Deucher, Mr.  Peter W</t>
  </si>
  <si>
    <t xml:space="preserve">  Peter W </t>
  </si>
  <si>
    <t>Deucher</t>
  </si>
  <si>
    <t>Wilson, Mr.  Douglas</t>
  </si>
  <si>
    <t xml:space="preserve">  Douglas </t>
  </si>
  <si>
    <t>Hall, Mr.  Dan</t>
  </si>
  <si>
    <t>Reed, Mr.  Dan M.</t>
  </si>
  <si>
    <t xml:space="preserve">  Dan M </t>
  </si>
  <si>
    <t>Frome, Mr.  Eric L.</t>
  </si>
  <si>
    <t xml:space="preserve">  Eric L </t>
  </si>
  <si>
    <t>Frome</t>
  </si>
  <si>
    <t>Creasy, Mr.  Les J</t>
  </si>
  <si>
    <t xml:space="preserve">  Les J </t>
  </si>
  <si>
    <t>Creasy</t>
  </si>
  <si>
    <t>Latimer, Ms.  Stephanie</t>
  </si>
  <si>
    <t>Latimer</t>
  </si>
  <si>
    <t>Wei, Ms.  Melissa Y</t>
  </si>
  <si>
    <t xml:space="preserve">  Melissa Y </t>
  </si>
  <si>
    <t>Wei</t>
  </si>
  <si>
    <t>Hayes, Ms.  Ashley</t>
  </si>
  <si>
    <t>Hayes</t>
  </si>
  <si>
    <t>Garcia, Mr.  Emiliano I.</t>
  </si>
  <si>
    <t xml:space="preserve">  Emiliano I </t>
  </si>
  <si>
    <t>Garcia</t>
  </si>
  <si>
    <t>Velardo, Ms.  Stephanie M.</t>
  </si>
  <si>
    <t xml:space="preserve">  Stephanie M </t>
  </si>
  <si>
    <t>Velardo</t>
  </si>
  <si>
    <t>Kastes, Ms.  Kylie</t>
  </si>
  <si>
    <t xml:space="preserve">  Kylie </t>
  </si>
  <si>
    <t>Kastes</t>
  </si>
  <si>
    <t>Escorcia, Ms.  Kelly</t>
  </si>
  <si>
    <t>Escorcia</t>
  </si>
  <si>
    <t>Larscheid, Ms.  Carrie</t>
  </si>
  <si>
    <t>Larscheid</t>
  </si>
  <si>
    <t>O'Bannon, Mr.  Alex</t>
  </si>
  <si>
    <t>O'Bannon</t>
  </si>
  <si>
    <t>Ridgway, Mr.  Zach S</t>
  </si>
  <si>
    <t xml:space="preserve">  Zach S </t>
  </si>
  <si>
    <t>Ridgway</t>
  </si>
  <si>
    <t>Black, Mr.  Alan</t>
  </si>
  <si>
    <t>Canton, Mr.  Nate</t>
  </si>
  <si>
    <t>Canton</t>
  </si>
  <si>
    <t>Fine, Mr.  Jesse G.</t>
  </si>
  <si>
    <t xml:space="preserve">  Jesse G </t>
  </si>
  <si>
    <t>Fine</t>
  </si>
  <si>
    <t>Bui, Mr.  Jason</t>
  </si>
  <si>
    <t>Bui</t>
  </si>
  <si>
    <t>Airoldi, Mr.  Adam</t>
  </si>
  <si>
    <t>Riepma, Ms.  Megan A.</t>
  </si>
  <si>
    <t xml:space="preserve">  Megan A </t>
  </si>
  <si>
    <t>Riepma</t>
  </si>
  <si>
    <t>Inman, Mr.  Luke M</t>
  </si>
  <si>
    <t xml:space="preserve">  Luke M </t>
  </si>
  <si>
    <t>Kruzel, Ms.  Jacy D</t>
  </si>
  <si>
    <t xml:space="preserve">  Jacy D </t>
  </si>
  <si>
    <t>Kruzel</t>
  </si>
  <si>
    <t>Lindsay, Mr.  Simon G.</t>
  </si>
  <si>
    <t xml:space="preserve">  Simon G </t>
  </si>
  <si>
    <t>Lindsay</t>
  </si>
  <si>
    <t>Land, Ms.  Ainsley E.</t>
  </si>
  <si>
    <t xml:space="preserve">  Ainsley E </t>
  </si>
  <si>
    <t>Land</t>
  </si>
  <si>
    <t>Brecher, Ms.  Erica A.</t>
  </si>
  <si>
    <t xml:space="preserve">  Erica A </t>
  </si>
  <si>
    <t>Brecher</t>
  </si>
  <si>
    <t>Debolt, Mr.  Erik</t>
  </si>
  <si>
    <t>Debolt</t>
  </si>
  <si>
    <t>Oswalt, Ms.  Erin C.</t>
  </si>
  <si>
    <t>Oswalt</t>
  </si>
  <si>
    <t>Boyd, Ms.  Adrienne</t>
  </si>
  <si>
    <t xml:space="preserve">  Adrienne </t>
  </si>
  <si>
    <t>Bulewich, Mr.  Adam</t>
  </si>
  <si>
    <t>Bulewich</t>
  </si>
  <si>
    <t>Cater-Cyker, Mr.  Zach</t>
  </si>
  <si>
    <t xml:space="preserve">  Zach </t>
  </si>
  <si>
    <t>Cater-Cyker</t>
  </si>
  <si>
    <t>Fukuda, Mr.  Yutaka</t>
  </si>
  <si>
    <t xml:space="preserve">  Yutaka </t>
  </si>
  <si>
    <t>Fukuda</t>
  </si>
  <si>
    <t>Phillips, Mr.  Tyler M</t>
  </si>
  <si>
    <t xml:space="preserve">  Tyler M </t>
  </si>
  <si>
    <t>Maddison, Mr.  Stephen</t>
  </si>
  <si>
    <t>Maddison</t>
  </si>
  <si>
    <t>Lockwood, Mr.  Andrew B.</t>
  </si>
  <si>
    <t xml:space="preserve">  Andrew B </t>
  </si>
  <si>
    <t>Lockwood</t>
  </si>
  <si>
    <t>Defilippi, Mr.  James</t>
  </si>
  <si>
    <t>Defilippi</t>
  </si>
  <si>
    <t>Jackson, Mr.  Shawn P.</t>
  </si>
  <si>
    <t xml:space="preserve">  Shawn P </t>
  </si>
  <si>
    <t>Ozahowski, Mr.  Matt</t>
  </si>
  <si>
    <t>Guthals, Mr.  Nathaniel</t>
  </si>
  <si>
    <t>Guthals</t>
  </si>
  <si>
    <t>Yates, Mr.  Kevin D.</t>
  </si>
  <si>
    <t xml:space="preserve">  Kevin D </t>
  </si>
  <si>
    <t>Yates</t>
  </si>
  <si>
    <t>Samuelson, Ms.  Joan</t>
  </si>
  <si>
    <t xml:space="preserve">  Joan </t>
  </si>
  <si>
    <t>Hamm, Ms.  Stephanie W.</t>
  </si>
  <si>
    <t>Hamm</t>
  </si>
  <si>
    <t>Lemos, Mr.  Christopher A</t>
  </si>
  <si>
    <t xml:space="preserve">  Christopher A </t>
  </si>
  <si>
    <t>Lemos</t>
  </si>
  <si>
    <t>Seynders, Ms.  Kacy L.</t>
  </si>
  <si>
    <t xml:space="preserve">  Kacy L </t>
  </si>
  <si>
    <t>Seynders</t>
  </si>
  <si>
    <t>Saunders, Mr.  Benjamin H.</t>
  </si>
  <si>
    <t xml:space="preserve">  Benjamin H </t>
  </si>
  <si>
    <t>Saunders</t>
  </si>
  <si>
    <t>Walker, Mr.  Xaviour J.</t>
  </si>
  <si>
    <t xml:space="preserve">  Xaviour J </t>
  </si>
  <si>
    <t>Lam, Mr.  Michael T.</t>
  </si>
  <si>
    <t xml:space="preserve">  Michael T </t>
  </si>
  <si>
    <t>Lam</t>
  </si>
  <si>
    <t>Sweigart, Mr.  Bradley</t>
  </si>
  <si>
    <t>Sweigart</t>
  </si>
  <si>
    <t>Sieczkowski, Ms.  Andrea</t>
  </si>
  <si>
    <t>Sieczkowski</t>
  </si>
  <si>
    <t>Jurgens, Ms.  Nancy M</t>
  </si>
  <si>
    <t xml:space="preserve">  Nancy M </t>
  </si>
  <si>
    <t>Jurgens</t>
  </si>
  <si>
    <t>Hackman, Mr.  Matt</t>
  </si>
  <si>
    <t>Hackman</t>
  </si>
  <si>
    <t>Klarich, Mr.  Lee</t>
  </si>
  <si>
    <t xml:space="preserve">  Lee </t>
  </si>
  <si>
    <t>Klarich</t>
  </si>
  <si>
    <t>Cox, Mr.  Stephen</t>
  </si>
  <si>
    <t>Schulten, Mr.  Chris</t>
  </si>
  <si>
    <t>Schulten</t>
  </si>
  <si>
    <t>Fagerstrom, Mr.  Erik T.</t>
  </si>
  <si>
    <t xml:space="preserve">  Erik T </t>
  </si>
  <si>
    <t>Fagerstrom</t>
  </si>
  <si>
    <t>Bien, Mr.  Rod W</t>
  </si>
  <si>
    <t xml:space="preserve">  Rod W </t>
  </si>
  <si>
    <t>Hess, Mr.  Joey</t>
  </si>
  <si>
    <t xml:space="preserve">  Joey </t>
  </si>
  <si>
    <t>Hess</t>
  </si>
  <si>
    <t>Shaw, Ms.  Hillary L.</t>
  </si>
  <si>
    <t xml:space="preserve">  Hillary L </t>
  </si>
  <si>
    <t>Williams, Mr.  Eric J</t>
  </si>
  <si>
    <t xml:space="preserve">  Eric J </t>
  </si>
  <si>
    <t>Menzies, Mr.  Nicolas</t>
  </si>
  <si>
    <t xml:space="preserve">  Nicolas </t>
  </si>
  <si>
    <t>Menzies</t>
  </si>
  <si>
    <t>Buehler, Mr.  Marcel</t>
  </si>
  <si>
    <t xml:space="preserve">  Marcel </t>
  </si>
  <si>
    <t>Buehler</t>
  </si>
  <si>
    <t>Degen, Ms.  Ashley N</t>
  </si>
  <si>
    <t>Degen</t>
  </si>
  <si>
    <t>Arsenault, Mr.  Evan D</t>
  </si>
  <si>
    <t xml:space="preserve">  Evan D </t>
  </si>
  <si>
    <t>Lu, Mr.  Phil</t>
  </si>
  <si>
    <t xml:space="preserve">  Phil </t>
  </si>
  <si>
    <t>Lu</t>
  </si>
  <si>
    <t>Sachrajda, Ms.  Natalie</t>
  </si>
  <si>
    <t>Sachrajda</t>
  </si>
  <si>
    <t>Hoff, Ms.  Krisana</t>
  </si>
  <si>
    <t xml:space="preserve">  Krisana </t>
  </si>
  <si>
    <t>Hoff</t>
  </si>
  <si>
    <t>Hall, Mr.  Kyle</t>
  </si>
  <si>
    <t>Ashley, Ms.  Kate</t>
  </si>
  <si>
    <t>Ashley</t>
  </si>
  <si>
    <t>Rindahl, Mr.  Martin A.</t>
  </si>
  <si>
    <t xml:space="preserve">  Martin A </t>
  </si>
  <si>
    <t>Rindahl</t>
  </si>
  <si>
    <t>Clark, Ms.  Stacey</t>
  </si>
  <si>
    <t xml:space="preserve">  Stacey </t>
  </si>
  <si>
    <t>Irish, Ms.  Christine</t>
  </si>
  <si>
    <t xml:space="preserve">  Christine </t>
  </si>
  <si>
    <t>Irish</t>
  </si>
  <si>
    <t>Richardson, Ms.  Sarah C.</t>
  </si>
  <si>
    <t xml:space="preserve">  Sarah C </t>
  </si>
  <si>
    <t>Dewitt, Ms.  Megan</t>
  </si>
  <si>
    <t>Dewitt</t>
  </si>
  <si>
    <t>Hickman, Mr.  Jason W</t>
  </si>
  <si>
    <t xml:space="preserve">  Jason W </t>
  </si>
  <si>
    <t>Hickman</t>
  </si>
  <si>
    <t>Gonzalez, Ms.  Michele</t>
  </si>
  <si>
    <t xml:space="preserve">  Michele </t>
  </si>
  <si>
    <t>Gareri, Ms.  Nicole J.</t>
  </si>
  <si>
    <t xml:space="preserve">  Nicole J </t>
  </si>
  <si>
    <t>Gareri</t>
  </si>
  <si>
    <t>Difani, Ms.  Nikki</t>
  </si>
  <si>
    <t xml:space="preserve">  Nikki </t>
  </si>
  <si>
    <t>Difani</t>
  </si>
  <si>
    <t>Turner, Mr.  Philip J.</t>
  </si>
  <si>
    <t xml:space="preserve">  Philip J </t>
  </si>
  <si>
    <t>Widmann, Mr.  Bryan L</t>
  </si>
  <si>
    <t xml:space="preserve">  Bryan L </t>
  </si>
  <si>
    <t>Widmann</t>
  </si>
  <si>
    <t>Tunney, Mr.  Timothy F</t>
  </si>
  <si>
    <t xml:space="preserve">  Timothy F </t>
  </si>
  <si>
    <t>Tunney</t>
  </si>
  <si>
    <t>San Juan, Ms.  Angielyn M</t>
  </si>
  <si>
    <t xml:space="preserve">  Angielyn M </t>
  </si>
  <si>
    <t>San Juan</t>
  </si>
  <si>
    <t>Croll, Ms.  Jeanie M.</t>
  </si>
  <si>
    <t xml:space="preserve">  Jeanie M </t>
  </si>
  <si>
    <t>Croll</t>
  </si>
  <si>
    <t>Rolfes, Mr.  Greg</t>
  </si>
  <si>
    <t>Rolfes</t>
  </si>
  <si>
    <t>Hinkle, Mr.  John</t>
  </si>
  <si>
    <t>Hinkle</t>
  </si>
  <si>
    <t>Leuchanka, Mr.  Aliaksandr</t>
  </si>
  <si>
    <t xml:space="preserve">  Aliaksandr </t>
  </si>
  <si>
    <t>Leuchanka</t>
  </si>
  <si>
    <t>Ayr, Mr.  Jason M.</t>
  </si>
  <si>
    <t xml:space="preserve">  Jason M </t>
  </si>
  <si>
    <t>Ayr</t>
  </si>
  <si>
    <t>Welch, Mr.  Jefferson D</t>
  </si>
  <si>
    <t xml:space="preserve">  Jefferson D </t>
  </si>
  <si>
    <t>Welch</t>
  </si>
  <si>
    <t>Siegel, Ms.  Sheera K</t>
  </si>
  <si>
    <t xml:space="preserve">  Sheera K </t>
  </si>
  <si>
    <t>Siegel</t>
  </si>
  <si>
    <t>Penrose, Ms.  Janice</t>
  </si>
  <si>
    <t xml:space="preserve">  Janice </t>
  </si>
  <si>
    <t>Penrose</t>
  </si>
  <si>
    <t>Schuler, Mr.  Timothy G.</t>
  </si>
  <si>
    <t xml:space="preserve">  Timothy G </t>
  </si>
  <si>
    <t>Schuler</t>
  </si>
  <si>
    <t>Walker, Mr.  Alan R</t>
  </si>
  <si>
    <t xml:space="preserve">  Alan R </t>
  </si>
  <si>
    <t>Stange, Mr.  Michael</t>
  </si>
  <si>
    <t>Stange</t>
  </si>
  <si>
    <t>Roy, Ms.  Marie-France</t>
  </si>
  <si>
    <t xml:space="preserve">  Marie-France </t>
  </si>
  <si>
    <t>Potere, Mr.  Erik F.</t>
  </si>
  <si>
    <t xml:space="preserve">  Erik F </t>
  </si>
  <si>
    <t>Potere</t>
  </si>
  <si>
    <t>Podgurski, Mr.  Andrew</t>
  </si>
  <si>
    <t>Podgurski</t>
  </si>
  <si>
    <t>Diamond, Mr.  Anthony</t>
  </si>
  <si>
    <t xml:space="preserve">  Anthony </t>
  </si>
  <si>
    <t>Diamond</t>
  </si>
  <si>
    <t>Sallade, Mr.  Chris</t>
  </si>
  <si>
    <t>Sallade</t>
  </si>
  <si>
    <t>Prindiville, Mr.  Brendan D.</t>
  </si>
  <si>
    <t xml:space="preserve">  Brendan D </t>
  </si>
  <si>
    <t>Prindiville</t>
  </si>
  <si>
    <t>Zhang, Mr.  Yu</t>
  </si>
  <si>
    <t xml:space="preserve">  Yu </t>
  </si>
  <si>
    <t>Zhang</t>
  </si>
  <si>
    <t>Chatfield, Mr.  Caleb N</t>
  </si>
  <si>
    <t xml:space="preserve">  Caleb N </t>
  </si>
  <si>
    <t>Chatfield</t>
  </si>
  <si>
    <t>Bruns, Mr.  Jason M.</t>
  </si>
  <si>
    <t>Bruns</t>
  </si>
  <si>
    <t>Yochum, Ms.  Angela R</t>
  </si>
  <si>
    <t>Yochum</t>
  </si>
  <si>
    <t>Freeburn, Mr.  Keith J</t>
  </si>
  <si>
    <t xml:space="preserve">  Keith J </t>
  </si>
  <si>
    <t>Freeburn</t>
  </si>
  <si>
    <t>Spencer, Ms.  Emma</t>
  </si>
  <si>
    <t>Spencer</t>
  </si>
  <si>
    <t>Jarosik, Mr.  Nathan A</t>
  </si>
  <si>
    <t xml:space="preserve">  Nathan A </t>
  </si>
  <si>
    <t>Jarosik</t>
  </si>
  <si>
    <t>Heinzen, Ms.  Kathryn</t>
  </si>
  <si>
    <t xml:space="preserve">  Kathryn </t>
  </si>
  <si>
    <t>Heinzen</t>
  </si>
  <si>
    <t>Kelley, Ms.  Elizabeth H.</t>
  </si>
  <si>
    <t>Thacker, Mr.  Ben</t>
  </si>
  <si>
    <t>Thacker</t>
  </si>
  <si>
    <t>Kincaid, Ms.  Courtney</t>
  </si>
  <si>
    <t>Kincaid</t>
  </si>
  <si>
    <t>Jeseritz, Ms.  Cheryl A</t>
  </si>
  <si>
    <t xml:space="preserve">  Cheryl A </t>
  </si>
  <si>
    <t>Jeseritz</t>
  </si>
  <si>
    <t>Hohman, Ms.  Kimberly A</t>
  </si>
  <si>
    <t xml:space="preserve">  Kimberly A </t>
  </si>
  <si>
    <t>Hohman</t>
  </si>
  <si>
    <t>Hill, Ms.  Cynthia</t>
  </si>
  <si>
    <t>Kuepfer, Ms.  Jessica</t>
  </si>
  <si>
    <t>Kuepfer</t>
  </si>
  <si>
    <t>Kaczmarek, Mr.  Bruce</t>
  </si>
  <si>
    <t>Kaczmarek</t>
  </si>
  <si>
    <t>Pitt, Ms.  Allison</t>
  </si>
  <si>
    <t>Pitt</t>
  </si>
  <si>
    <t>Lorton, Mr.  Alex</t>
  </si>
  <si>
    <t>Lorton</t>
  </si>
  <si>
    <t>Castaneda, Ms.  Gabriela</t>
  </si>
  <si>
    <t>Castaneda</t>
  </si>
  <si>
    <t>Cherop, Ms.  Sharon</t>
  </si>
  <si>
    <t>Cherop</t>
  </si>
  <si>
    <t>Howell, Mr.  Jason A</t>
  </si>
  <si>
    <t>Bruestle, Ms.  Sydney L.</t>
  </si>
  <si>
    <t xml:space="preserve">  Sydney L </t>
  </si>
  <si>
    <t>Bruestle</t>
  </si>
  <si>
    <t>Palmer, Ms.  Chelsey C.</t>
  </si>
  <si>
    <t xml:space="preserve">  Chelsey C </t>
  </si>
  <si>
    <t>Olson, Mr.  Devon A.</t>
  </si>
  <si>
    <t xml:space="preserve">  Devon A </t>
  </si>
  <si>
    <t>Waldron, Ms.  Joni L</t>
  </si>
  <si>
    <t xml:space="preserve">  Joni L </t>
  </si>
  <si>
    <t>Waldron</t>
  </si>
  <si>
    <t>Meyer, Mr.  Colin</t>
  </si>
  <si>
    <t>Stack, Ms.  Rachael</t>
  </si>
  <si>
    <t>Stack</t>
  </si>
  <si>
    <t>Sanchez Y Torres, Ms.  Maricela</t>
  </si>
  <si>
    <t xml:space="preserve">  Maricela </t>
  </si>
  <si>
    <t>Sanchez Y Torres</t>
  </si>
  <si>
    <t>Daniels, Ms.  Marie</t>
  </si>
  <si>
    <t>Pepp, Mr.  Frank</t>
  </si>
  <si>
    <t xml:space="preserve">  Frank </t>
  </si>
  <si>
    <t>Pepp</t>
  </si>
  <si>
    <t>Buechler, Mr.  Jeffry</t>
  </si>
  <si>
    <t xml:space="preserve">  Jeffry </t>
  </si>
  <si>
    <t>Buechler</t>
  </si>
  <si>
    <t>Buenting, Mr.  Mike</t>
  </si>
  <si>
    <t>Buenting</t>
  </si>
  <si>
    <t>Lachance, Mr.  Julien</t>
  </si>
  <si>
    <t xml:space="preserve">  Julien </t>
  </si>
  <si>
    <t>Lachance</t>
  </si>
  <si>
    <t>Evans, Mr.  Rick</t>
  </si>
  <si>
    <t>Arcand, Mr.  Pierre-Michel</t>
  </si>
  <si>
    <t xml:space="preserve">  Pierre-Michel </t>
  </si>
  <si>
    <t>Arcand</t>
  </si>
  <si>
    <t>Kesack, Mr.  Daniel</t>
  </si>
  <si>
    <t>Kesack</t>
  </si>
  <si>
    <t>Post, Mr.  Brian L.</t>
  </si>
  <si>
    <t xml:space="preserve">  Brian L </t>
  </si>
  <si>
    <t>Post</t>
  </si>
  <si>
    <t>Dunne, Ms.  Morgan M.</t>
  </si>
  <si>
    <t xml:space="preserve">  Morgan M </t>
  </si>
  <si>
    <t>Dunne</t>
  </si>
  <si>
    <t>Kilel, Ms.  Caroline</t>
  </si>
  <si>
    <t>Kilel</t>
  </si>
  <si>
    <t>Nicholson, Mr.  Drew T.</t>
  </si>
  <si>
    <t xml:space="preserve">  Drew T </t>
  </si>
  <si>
    <t>Nicholson</t>
  </si>
  <si>
    <t>Susmann, Mr.  Austin W</t>
  </si>
  <si>
    <t xml:space="preserve">  Austin W </t>
  </si>
  <si>
    <t>Susmann</t>
  </si>
  <si>
    <t>Harsh, Ms.  Berenice</t>
  </si>
  <si>
    <t xml:space="preserve">  Berenice </t>
  </si>
  <si>
    <t>Harsh</t>
  </si>
  <si>
    <t>Pocasangre, Mr.  Kenneth A</t>
  </si>
  <si>
    <t xml:space="preserve">  Kenneth A </t>
  </si>
  <si>
    <t>Pocasangre</t>
  </si>
  <si>
    <t>Eason, Mr.  Ryan M</t>
  </si>
  <si>
    <t>Eason</t>
  </si>
  <si>
    <t>Martinez Lopez, Mr.  Miguel</t>
  </si>
  <si>
    <t xml:space="preserve">  Miguel </t>
  </si>
  <si>
    <t>Martinez Lopez</t>
  </si>
  <si>
    <t>Riegel, Ms.  Hadley T.</t>
  </si>
  <si>
    <t xml:space="preserve">  Hadley T </t>
  </si>
  <si>
    <t>Riegel</t>
  </si>
  <si>
    <t>Monson, Mr.  Taylor</t>
  </si>
  <si>
    <t xml:space="preserve">  Taylor </t>
  </si>
  <si>
    <t>Monson</t>
  </si>
  <si>
    <t>Klubben, Ms.  Tenielle M</t>
  </si>
  <si>
    <t xml:space="preserve">  Tenielle M </t>
  </si>
  <si>
    <t>Klubben</t>
  </si>
  <si>
    <t>Mascaro, Ms.  Andrea</t>
  </si>
  <si>
    <t>Mascaro</t>
  </si>
  <si>
    <t>Norvell, Ms.  Nora P</t>
  </si>
  <si>
    <t xml:space="preserve">  Nora P </t>
  </si>
  <si>
    <t>Norvell</t>
  </si>
  <si>
    <t>Ornelas, Mr.  Zachary</t>
  </si>
  <si>
    <t>Ornelas</t>
  </si>
  <si>
    <t>Fitzpatrick, Mr.  Michael</t>
  </si>
  <si>
    <t>Fitzpatrick</t>
  </si>
  <si>
    <t>Bloomquist, Ms.  Alyssa K.</t>
  </si>
  <si>
    <t xml:space="preserve">  Alyssa K </t>
  </si>
  <si>
    <t>Bloomquist</t>
  </si>
  <si>
    <t>Wick, Ms.  Heather</t>
  </si>
  <si>
    <t>Wick</t>
  </si>
  <si>
    <t>Grummon, Ms.  Anna H.</t>
  </si>
  <si>
    <t xml:space="preserve">  Anna H </t>
  </si>
  <si>
    <t>Grummon</t>
  </si>
  <si>
    <t>Zappala, Mr.  Dante</t>
  </si>
  <si>
    <t xml:space="preserve">  Dante </t>
  </si>
  <si>
    <t>Zappala</t>
  </si>
  <si>
    <t>Earle, Ms.  Sara E.</t>
  </si>
  <si>
    <t xml:space="preserve">  Sara E </t>
  </si>
  <si>
    <t>Earle</t>
  </si>
  <si>
    <t>Majewski, Mr.  Scott</t>
  </si>
  <si>
    <t>Majewski</t>
  </si>
  <si>
    <t>Apfelbaum, Mr.  Sean</t>
  </si>
  <si>
    <t>Apfelbaum</t>
  </si>
  <si>
    <t>Graham, Ms.  Danielle</t>
  </si>
  <si>
    <t xml:space="preserve">  Danielle </t>
  </si>
  <si>
    <t>Whitacre, Mr.  Andrew D.</t>
  </si>
  <si>
    <t xml:space="preserve">  Andrew D </t>
  </si>
  <si>
    <t>Whitacre</t>
  </si>
  <si>
    <t>Wegener, Mr.  Joel D</t>
  </si>
  <si>
    <t xml:space="preserve">  Joel D </t>
  </si>
  <si>
    <t>Wegener</t>
  </si>
  <si>
    <t>Collie, Ms.  Michelle</t>
  </si>
  <si>
    <t>Collie</t>
  </si>
  <si>
    <t>Murphy, Mr.  Michael J.</t>
  </si>
  <si>
    <t>Butters, Ms.  Nikki</t>
  </si>
  <si>
    <t>Butters</t>
  </si>
  <si>
    <t>Vanwechel, Ms.  Samantha</t>
  </si>
  <si>
    <t>Vanwechel</t>
  </si>
  <si>
    <t>Cook, Ms.  Summer B.</t>
  </si>
  <si>
    <t xml:space="preserve">  Summer B </t>
  </si>
  <si>
    <t>Cook</t>
  </si>
  <si>
    <t>Breen, Mr.  Edward</t>
  </si>
  <si>
    <t xml:space="preserve">  Edward </t>
  </si>
  <si>
    <t>Breen</t>
  </si>
  <si>
    <t>Fitzsimons, Mr.  Ryan</t>
  </si>
  <si>
    <t>Fitzsimons</t>
  </si>
  <si>
    <t>Houle, Ms.  Kacee</t>
  </si>
  <si>
    <t xml:space="preserve">  Kacee </t>
  </si>
  <si>
    <t>Houle</t>
  </si>
  <si>
    <t>Woodward, Mr.  Dave</t>
  </si>
  <si>
    <t>Ray, Ms.  Maryanna</t>
  </si>
  <si>
    <t xml:space="preserve">  Maryanna </t>
  </si>
  <si>
    <t>Ray</t>
  </si>
  <si>
    <t>Jennings, Ms.  Jessica H.</t>
  </si>
  <si>
    <t xml:space="preserve">  Jessica H </t>
  </si>
  <si>
    <t>Fuller, Ms.  Deanna</t>
  </si>
  <si>
    <t xml:space="preserve">  Deanna </t>
  </si>
  <si>
    <t>Fuller</t>
  </si>
  <si>
    <t>Lovisek, Mr.  Peter</t>
  </si>
  <si>
    <t>Lovisek</t>
  </si>
  <si>
    <t>Painter, Ms.  Rebecca</t>
  </si>
  <si>
    <t>Painter</t>
  </si>
  <si>
    <t>Osborne, Ms.  Kelsey</t>
  </si>
  <si>
    <t>Osborne</t>
  </si>
  <si>
    <t>Fisher, Mr.  Robert</t>
  </si>
  <si>
    <t>Edwards, Ms.  Elizabeth M.</t>
  </si>
  <si>
    <t>Liebl, Mr.  Gregory</t>
  </si>
  <si>
    <t>Liebl</t>
  </si>
  <si>
    <t>Kasabian-Larson, Ms.  Sarah E.</t>
  </si>
  <si>
    <t>Kasabian-Larson</t>
  </si>
  <si>
    <t>Creamer, Ms.  Anne Elise</t>
  </si>
  <si>
    <t xml:space="preserve">  Anne Elise </t>
  </si>
  <si>
    <t>Creamer</t>
  </si>
  <si>
    <t>Kimbel, Mr.  Christopher R</t>
  </si>
  <si>
    <t>Kimbel</t>
  </si>
  <si>
    <t>Livensparger, Mr.  Elliot</t>
  </si>
  <si>
    <t xml:space="preserve">  Elliot </t>
  </si>
  <si>
    <t>Livensparger</t>
  </si>
  <si>
    <t>Grange, Mr.  Christopher D.</t>
  </si>
  <si>
    <t>Grange</t>
  </si>
  <si>
    <t>Nunlist, Mr.  Corey</t>
  </si>
  <si>
    <t xml:space="preserve">  Corey </t>
  </si>
  <si>
    <t>Nunlist</t>
  </si>
  <si>
    <t>Cutter, Mr.  Patrick D.</t>
  </si>
  <si>
    <t xml:space="preserve">  Patrick D </t>
  </si>
  <si>
    <t>Cutter</t>
  </si>
  <si>
    <t>Martin, Mr.  Anthony D.</t>
  </si>
  <si>
    <t xml:space="preserve">  Anthony D </t>
  </si>
  <si>
    <t>Jenkins, Mr.  James R.</t>
  </si>
  <si>
    <t xml:space="preserve">  James R </t>
  </si>
  <si>
    <t>Cooney, Ms.  Melissa</t>
  </si>
  <si>
    <t xml:space="preserve">  Melissa </t>
  </si>
  <si>
    <t>Cooney</t>
  </si>
  <si>
    <t>Bier, Ms.  Raven</t>
  </si>
  <si>
    <t xml:space="preserve">  Raven </t>
  </si>
  <si>
    <t>Bier</t>
  </si>
  <si>
    <t>Muskopf, Mr.  Christopher</t>
  </si>
  <si>
    <t>Muskopf</t>
  </si>
  <si>
    <t>Sirak, Ms.  Kendra A</t>
  </si>
  <si>
    <t xml:space="preserve">  Kendra A </t>
  </si>
  <si>
    <t>Sirak</t>
  </si>
  <si>
    <t>Nelsen, Ms.  Jordan</t>
  </si>
  <si>
    <t>Nelsen</t>
  </si>
  <si>
    <t>Schallner, Mr.  Nils</t>
  </si>
  <si>
    <t xml:space="preserve">  Nils </t>
  </si>
  <si>
    <t>Schallner</t>
  </si>
  <si>
    <t>Dunlap, Mr.  Scott</t>
  </si>
  <si>
    <t>Messing, Ms.  Angela</t>
  </si>
  <si>
    <t xml:space="preserve">  Angela </t>
  </si>
  <si>
    <t>Messing</t>
  </si>
  <si>
    <t>Bondell, Ms.  Allison</t>
  </si>
  <si>
    <t>Bondell</t>
  </si>
  <si>
    <t>Gaughan, Ms.  Caitlin O.</t>
  </si>
  <si>
    <t xml:space="preserve">  Caitlin O </t>
  </si>
  <si>
    <t>Gaughan</t>
  </si>
  <si>
    <t>Peters, Ms.  Roseann</t>
  </si>
  <si>
    <t xml:space="preserve">  Roseann </t>
  </si>
  <si>
    <t>Gruman, Ms.  Tracy M</t>
  </si>
  <si>
    <t xml:space="preserve">  Tracy M </t>
  </si>
  <si>
    <t>Gruman</t>
  </si>
  <si>
    <t>Whitlow, Mr.  Dustin M.</t>
  </si>
  <si>
    <t xml:space="preserve">  Dustin M </t>
  </si>
  <si>
    <t>Whitlow</t>
  </si>
  <si>
    <t>Robinson, Ms.  Jenny</t>
  </si>
  <si>
    <t>Sabo, Ms.  Emily</t>
  </si>
  <si>
    <t>Sabo</t>
  </si>
  <si>
    <t>Nazarian, Ms.  Fabienne</t>
  </si>
  <si>
    <t xml:space="preserve">  Fabienne </t>
  </si>
  <si>
    <t>Nazarian</t>
  </si>
  <si>
    <t>Lerma, Mr.  Jordan</t>
  </si>
  <si>
    <t>Lerma</t>
  </si>
  <si>
    <t>Dahl, Mr.  Matt</t>
  </si>
  <si>
    <t>Dahl</t>
  </si>
  <si>
    <t>Surtees, Ms.  Taryn L</t>
  </si>
  <si>
    <t xml:space="preserve">  Taryn L </t>
  </si>
  <si>
    <t>Surtees</t>
  </si>
  <si>
    <t>Spetner, Ms.  Temima</t>
  </si>
  <si>
    <t xml:space="preserve">  Temima </t>
  </si>
  <si>
    <t>Spetner</t>
  </si>
  <si>
    <t>Brandon, Ms.  Jennifer</t>
  </si>
  <si>
    <t>Brandon</t>
  </si>
  <si>
    <t>Aha, Ms.  Nicole</t>
  </si>
  <si>
    <t>Aha</t>
  </si>
  <si>
    <t>Eley, Ms.  Serena M.</t>
  </si>
  <si>
    <t xml:space="preserve">  Serena M </t>
  </si>
  <si>
    <t>Eley</t>
  </si>
  <si>
    <t>Sedicum, Ms.  Victoria M.</t>
  </si>
  <si>
    <t xml:space="preserve">  Victoria M </t>
  </si>
  <si>
    <t>Sedicum</t>
  </si>
  <si>
    <t>Markle, Ms.  Phoebe</t>
  </si>
  <si>
    <t xml:space="preserve">  Phoebe </t>
  </si>
  <si>
    <t>Markle</t>
  </si>
  <si>
    <t>Kunz, Mr.  Corey</t>
  </si>
  <si>
    <t>Kunz</t>
  </si>
  <si>
    <t>Wimert, Ms.  Rebecca</t>
  </si>
  <si>
    <t>Wimert</t>
  </si>
  <si>
    <t>Peterson, Mr.  Nicholas D</t>
  </si>
  <si>
    <t xml:space="preserve">  Nicholas D </t>
  </si>
  <si>
    <t>Peterson</t>
  </si>
  <si>
    <t>Mercier, Mr.  Christian</t>
  </si>
  <si>
    <t xml:space="preserve">  Christian </t>
  </si>
  <si>
    <t>Mercier</t>
  </si>
  <si>
    <t>Laurie, Mr.  Jonathon S.</t>
  </si>
  <si>
    <t xml:space="preserve">  Jonathon S </t>
  </si>
  <si>
    <t>Laurie</t>
  </si>
  <si>
    <t>Sekaquaptewa, Ms.  Caroline</t>
  </si>
  <si>
    <t>Sekaquaptewa</t>
  </si>
  <si>
    <t>Frash, Mr.  Joshua D.</t>
  </si>
  <si>
    <t xml:space="preserve">  Joshua D </t>
  </si>
  <si>
    <t>Frash</t>
  </si>
  <si>
    <t>McElwain, Mr.  Spencer</t>
  </si>
  <si>
    <t xml:space="preserve">  Spencer </t>
  </si>
  <si>
    <t>McElwain</t>
  </si>
  <si>
    <t>Bukowski, Ms.  Nichole</t>
  </si>
  <si>
    <t xml:space="preserve">  Nichole </t>
  </si>
  <si>
    <t>Bukowski</t>
  </si>
  <si>
    <t>Sandahl, Ms.  Denise M</t>
  </si>
  <si>
    <t xml:space="preserve">  Denise M </t>
  </si>
  <si>
    <t>Sandahl</t>
  </si>
  <si>
    <t>Speight, Mr.  Peter R.</t>
  </si>
  <si>
    <t xml:space="preserve">  Peter R </t>
  </si>
  <si>
    <t>Speight</t>
  </si>
  <si>
    <t>Lee, Mr.  Johnson K</t>
  </si>
  <si>
    <t xml:space="preserve">  Johnson K </t>
  </si>
  <si>
    <t>Nielsen, Ms.  Katherine</t>
  </si>
  <si>
    <t>Nielsen</t>
  </si>
  <si>
    <t>Zirdok, Ms.  Lynda</t>
  </si>
  <si>
    <t xml:space="preserve">  Lynda </t>
  </si>
  <si>
    <t>Zirdok</t>
  </si>
  <si>
    <t>Crudale, Mr.  Anthony</t>
  </si>
  <si>
    <t>Crudale</t>
  </si>
  <si>
    <t>Koopmans, Ms.  Linnea C.</t>
  </si>
  <si>
    <t xml:space="preserve">  Linnea C </t>
  </si>
  <si>
    <t>Koopmans</t>
  </si>
  <si>
    <t>Milani, Mr.  Massimiliano A.</t>
  </si>
  <si>
    <t xml:space="preserve">  Massimiliano A </t>
  </si>
  <si>
    <t>Milani</t>
  </si>
  <si>
    <t>Kelly, Mr.  James M.</t>
  </si>
  <si>
    <t xml:space="preserve">  James M </t>
  </si>
  <si>
    <t>Januszewski, Mr.  Eric W</t>
  </si>
  <si>
    <t>Januszewski</t>
  </si>
  <si>
    <t>Finelli, Ms.  Lauren</t>
  </si>
  <si>
    <t>Finelli</t>
  </si>
  <si>
    <t>Palmer, Ms.  Michele V.</t>
  </si>
  <si>
    <t xml:space="preserve">  Michele V </t>
  </si>
  <si>
    <t>Wang, Mr.  Xiao</t>
  </si>
  <si>
    <t xml:space="preserve">  Xiao </t>
  </si>
  <si>
    <t>Beasley, Ms.  Harper L</t>
  </si>
  <si>
    <t xml:space="preserve">  Harper L </t>
  </si>
  <si>
    <t>Beasley</t>
  </si>
  <si>
    <t>Bedbury, Mr.  Nick</t>
  </si>
  <si>
    <t>Bedbury</t>
  </si>
  <si>
    <t>Stemberger, Mr.  Scott</t>
  </si>
  <si>
    <t>Stemberger</t>
  </si>
  <si>
    <t>Chebet, Mr.  Wilson</t>
  </si>
  <si>
    <t xml:space="preserve">  Wilson </t>
  </si>
  <si>
    <t>Chebet</t>
  </si>
  <si>
    <t>Muir, Mr.  Lee</t>
  </si>
  <si>
    <t>Muir</t>
  </si>
  <si>
    <t>Yang, Mr.  Shizhong</t>
  </si>
  <si>
    <t xml:space="preserve">  Shizhong </t>
  </si>
  <si>
    <t>Gravel, Ms.  Marie-Claire</t>
  </si>
  <si>
    <t xml:space="preserve">  Marie-Claire </t>
  </si>
  <si>
    <t>Gravel</t>
  </si>
  <si>
    <t>Rohne, Ms.  Brianna L</t>
  </si>
  <si>
    <t xml:space="preserve">  Brianna L </t>
  </si>
  <si>
    <t>Rohne</t>
  </si>
  <si>
    <t>Smith, Mr.  Todd J.</t>
  </si>
  <si>
    <t xml:space="preserve">  Todd J </t>
  </si>
  <si>
    <t>Williams, Ms.  Carolyn</t>
  </si>
  <si>
    <t>Meyer, Ms.  Lindsey</t>
  </si>
  <si>
    <t>Jamieson, Ms.  Marissa D</t>
  </si>
  <si>
    <t xml:space="preserve">  Marissa D </t>
  </si>
  <si>
    <t>Jamieson</t>
  </si>
  <si>
    <t>Dufeal, Mr.  Jean Luc</t>
  </si>
  <si>
    <t xml:space="preserve">  Jean Luc </t>
  </si>
  <si>
    <t>Dufeal</t>
  </si>
  <si>
    <t>Sansonetti, Ms.  Danielle</t>
  </si>
  <si>
    <t>Sansonetti</t>
  </si>
  <si>
    <t>Koneazny, Mr.  Jim</t>
  </si>
  <si>
    <t>Koneazny</t>
  </si>
  <si>
    <t>Johnson, Mr.  Matthew T</t>
  </si>
  <si>
    <t>Glasson, Ms.  Rachel L.</t>
  </si>
  <si>
    <t xml:space="preserve">  Rachel L </t>
  </si>
  <si>
    <t>Glasson</t>
  </si>
  <si>
    <t>Canitz, Ms.  Corina</t>
  </si>
  <si>
    <t xml:space="preserve">  Corina </t>
  </si>
  <si>
    <t>Canitz</t>
  </si>
  <si>
    <t>O'Grady, Mr.  Thomas J.</t>
  </si>
  <si>
    <t>O'Grady</t>
  </si>
  <si>
    <t>Li, Mr.  Guannan</t>
  </si>
  <si>
    <t xml:space="preserve">  Guannan </t>
  </si>
  <si>
    <t>Parsons, Mr.  Don</t>
  </si>
  <si>
    <t xml:space="preserve">  Don </t>
  </si>
  <si>
    <t>Parsons</t>
  </si>
  <si>
    <t>Raulli, Mr.  Chris</t>
  </si>
  <si>
    <t>Raulli</t>
  </si>
  <si>
    <t>Frome, Mr.  Gavin V.</t>
  </si>
  <si>
    <t xml:space="preserve">  Gavin V </t>
  </si>
  <si>
    <t>Sevcik, Mr.  David</t>
  </si>
  <si>
    <t>Sevcik</t>
  </si>
  <si>
    <t>Narang, Mr.  Jatin</t>
  </si>
  <si>
    <t xml:space="preserve">  Jatin </t>
  </si>
  <si>
    <t>Narang</t>
  </si>
  <si>
    <t>Royston, Mr.  J P. II</t>
  </si>
  <si>
    <t xml:space="preserve">  J P  II</t>
  </si>
  <si>
    <t>Royston</t>
  </si>
  <si>
    <t>Tieri, Ms.  Angela M.</t>
  </si>
  <si>
    <t xml:space="preserve">  Angela M </t>
  </si>
  <si>
    <t>Tieri</t>
  </si>
  <si>
    <t>Whitney, Mr.  Blake K.</t>
  </si>
  <si>
    <t xml:space="preserve">  Blake K </t>
  </si>
  <si>
    <t>Wandzilak, Mr.  Brian T.</t>
  </si>
  <si>
    <t xml:space="preserve">  Brian T </t>
  </si>
  <si>
    <t>Peters, Ms.  Melissa L</t>
  </si>
  <si>
    <t xml:space="preserve">  Melissa L </t>
  </si>
  <si>
    <t>Valenzona, Mr.  Damon</t>
  </si>
  <si>
    <t xml:space="preserve">  Damon </t>
  </si>
  <si>
    <t>Valenzona</t>
  </si>
  <si>
    <t>Young, Mr.  Jeffrey</t>
  </si>
  <si>
    <t>Richards, Mr.  Malcolm J.</t>
  </si>
  <si>
    <t xml:space="preserve">  Malcolm J </t>
  </si>
  <si>
    <t>Richards</t>
  </si>
  <si>
    <t>Alexson, Ms.  Margaret B.</t>
  </si>
  <si>
    <t xml:space="preserve">  Margaret B </t>
  </si>
  <si>
    <t>Alexson</t>
  </si>
  <si>
    <t>Wright, Ms.  Helen</t>
  </si>
  <si>
    <t xml:space="preserve">  Helen </t>
  </si>
  <si>
    <t>McKenna, Mr.  Matthew</t>
  </si>
  <si>
    <t>McKenna</t>
  </si>
  <si>
    <t>Sallade, Mr.  Jeff</t>
  </si>
  <si>
    <t>Argall, Mrs.  Tara R</t>
  </si>
  <si>
    <t xml:space="preserve">  Tara R </t>
  </si>
  <si>
    <t>Argall</t>
  </si>
  <si>
    <t>Patchell, Ms.  Kristin</t>
  </si>
  <si>
    <t>Patchell</t>
  </si>
  <si>
    <t>Catoggio, Mr.  Timothy</t>
  </si>
  <si>
    <t>Catoggio</t>
  </si>
  <si>
    <t>De Simone, Mr.  Flavio</t>
  </si>
  <si>
    <t xml:space="preserve">  Flavio </t>
  </si>
  <si>
    <t>De Simone</t>
  </si>
  <si>
    <t>Adams, Mr.  Scott</t>
  </si>
  <si>
    <t>Windt, Ms.  Carly E</t>
  </si>
  <si>
    <t xml:space="preserve">  Carly E </t>
  </si>
  <si>
    <t>Windt</t>
  </si>
  <si>
    <t>Ryan, Ms.  Lisa</t>
  </si>
  <si>
    <t>Marion, Ms.  Stacey</t>
  </si>
  <si>
    <t>Marion</t>
  </si>
  <si>
    <t>Raffetto, Mr.  Louis</t>
  </si>
  <si>
    <t xml:space="preserve">  Louis </t>
  </si>
  <si>
    <t>Raffetto</t>
  </si>
  <si>
    <t>Young, Mr.  Brian R.</t>
  </si>
  <si>
    <t xml:space="preserve">  Brian R </t>
  </si>
  <si>
    <t>Oehlke, Mrs.  Jessica</t>
  </si>
  <si>
    <t>Oehlke</t>
  </si>
  <si>
    <t>Sudol, Ms.  Dawn M.</t>
  </si>
  <si>
    <t>Sudol</t>
  </si>
  <si>
    <t>Van Es, Mr.  Chris</t>
  </si>
  <si>
    <t>Van Es</t>
  </si>
  <si>
    <t>Dolge, Ms.  Karen</t>
  </si>
  <si>
    <t>Dolge</t>
  </si>
  <si>
    <t>Kadala, Ms.  Kristyn</t>
  </si>
  <si>
    <t xml:space="preserve">  Kristyn </t>
  </si>
  <si>
    <t>Kadala</t>
  </si>
  <si>
    <t>Beckett, Mr.  Ryan</t>
  </si>
  <si>
    <t>Beckett</t>
  </si>
  <si>
    <t>Marlier, Ms.  Jessica</t>
  </si>
  <si>
    <t>Marlier</t>
  </si>
  <si>
    <t>Girard, Mr.  Mathieu</t>
  </si>
  <si>
    <t xml:space="preserve">  Mathieu </t>
  </si>
  <si>
    <t>Girard</t>
  </si>
  <si>
    <t>Lee, Mr.  Kam S.</t>
  </si>
  <si>
    <t xml:space="preserve">  Kam S </t>
  </si>
  <si>
    <t>Hubbard, Ms.  Valerie A</t>
  </si>
  <si>
    <t xml:space="preserve">  Valerie A </t>
  </si>
  <si>
    <t>Hubbard</t>
  </si>
  <si>
    <t>Koester, Ms.  Freya R</t>
  </si>
  <si>
    <t xml:space="preserve">  Freya R </t>
  </si>
  <si>
    <t>Koester</t>
  </si>
  <si>
    <t>Matthews, Ms.  Jennifer</t>
  </si>
  <si>
    <t>Rubinich, Ms.  Kara</t>
  </si>
  <si>
    <t>Rubinich</t>
  </si>
  <si>
    <t>Alban, Mr.  Bradley A.</t>
  </si>
  <si>
    <t xml:space="preserve">  Bradley A </t>
  </si>
  <si>
    <t>Alban</t>
  </si>
  <si>
    <t>Corcoran, Mr.  Brendan</t>
  </si>
  <si>
    <t xml:space="preserve">  Brendan </t>
  </si>
  <si>
    <t>Corcoran</t>
  </si>
  <si>
    <t>Sargent, Ms.  Amber R</t>
  </si>
  <si>
    <t xml:space="preserve">  Amber R </t>
  </si>
  <si>
    <t>Sargent</t>
  </si>
  <si>
    <t>Sobrilsky, Mr.  Anthony J.</t>
  </si>
  <si>
    <t xml:space="preserve">  Anthony J </t>
  </si>
  <si>
    <t>Sobrilsky</t>
  </si>
  <si>
    <t>Watson, Mr.  Sean K</t>
  </si>
  <si>
    <t xml:space="preserve">  Sean K </t>
  </si>
  <si>
    <t>Watson</t>
  </si>
  <si>
    <t>Esponda, Mr.  Rick</t>
  </si>
  <si>
    <t>Esponda</t>
  </si>
  <si>
    <t>Krall, Mr.  Matthew</t>
  </si>
  <si>
    <t>Krall</t>
  </si>
  <si>
    <t>Poskin, Mr.  Brady</t>
  </si>
  <si>
    <t xml:space="preserve">  Brady </t>
  </si>
  <si>
    <t>Poskin</t>
  </si>
  <si>
    <t>Halfmann, Ms.  Kameko</t>
  </si>
  <si>
    <t xml:space="preserve">  Kameko </t>
  </si>
  <si>
    <t>Halfmann</t>
  </si>
  <si>
    <t>Klapper, Mr.  Jeremy A</t>
  </si>
  <si>
    <t xml:space="preserve">  Jeremy A </t>
  </si>
  <si>
    <t>Klapper</t>
  </si>
  <si>
    <t>George, Mr.  Daniel</t>
  </si>
  <si>
    <t>George</t>
  </si>
  <si>
    <t>Hicks, Ms.  Amanda</t>
  </si>
  <si>
    <t>Lockyer, Ms.  Karen</t>
  </si>
  <si>
    <t>Lockyer</t>
  </si>
  <si>
    <t>Byrnes, Mr.  Gregory</t>
  </si>
  <si>
    <t>Byrnes</t>
  </si>
  <si>
    <t>Wang, Ms.  Alex</t>
  </si>
  <si>
    <t>Norris, Ms.  Sabine</t>
  </si>
  <si>
    <t>Norris</t>
  </si>
  <si>
    <t>Darda, Mr.  Joseph</t>
  </si>
  <si>
    <t>Darda</t>
  </si>
  <si>
    <t>Otstot, Mr.  Adam</t>
  </si>
  <si>
    <t>Otstot</t>
  </si>
  <si>
    <t>Bowley, Ms.  Karolyn A</t>
  </si>
  <si>
    <t xml:space="preserve">  Karolyn A </t>
  </si>
  <si>
    <t>Bowley</t>
  </si>
  <si>
    <t>Rogers, Mrs.  Anita L.</t>
  </si>
  <si>
    <t xml:space="preserve">  Anita L </t>
  </si>
  <si>
    <t>Mclaughlin, Ms.  Laura E.</t>
  </si>
  <si>
    <t xml:space="preserve">  Laura E </t>
  </si>
  <si>
    <t>Mclaughlin</t>
  </si>
  <si>
    <t>Ziegler, Ms.  Sarah</t>
  </si>
  <si>
    <t>Ziegler</t>
  </si>
  <si>
    <t>Hughey, Mrs.  Ashley E</t>
  </si>
  <si>
    <t>Hughey</t>
  </si>
  <si>
    <t>Knast, Ms.  Lindsey</t>
  </si>
  <si>
    <t>Stob, Mr.  Alan</t>
  </si>
  <si>
    <t>Stob</t>
  </si>
  <si>
    <t>Campa, Mr.  David</t>
  </si>
  <si>
    <t>Campa</t>
  </si>
  <si>
    <t>Jensen, Mr.  Dan R.</t>
  </si>
  <si>
    <t xml:space="preserve">  Dan R </t>
  </si>
  <si>
    <t>Jensen</t>
  </si>
  <si>
    <t>Mutter, Ms.  Katie</t>
  </si>
  <si>
    <t>Mutter</t>
  </si>
  <si>
    <t>Ahern, Mr.  Eric</t>
  </si>
  <si>
    <t>Ahern</t>
  </si>
  <si>
    <t>Chviruk, Ms.  Cathryn</t>
  </si>
  <si>
    <t xml:space="preserve">  Cathryn </t>
  </si>
  <si>
    <t>Chviruk</t>
  </si>
  <si>
    <t>Meehan, Mr.  Brendan</t>
  </si>
  <si>
    <t>Meehan</t>
  </si>
  <si>
    <t>Gammon, Ms.  Shauna</t>
  </si>
  <si>
    <t xml:space="preserve">  Shauna </t>
  </si>
  <si>
    <t>Gammon</t>
  </si>
  <si>
    <t>Lee, Mr.  Terence</t>
  </si>
  <si>
    <t xml:space="preserve">  Terence </t>
  </si>
  <si>
    <t>Franco, Ms.  Marisol</t>
  </si>
  <si>
    <t xml:space="preserve">  Marisol </t>
  </si>
  <si>
    <t>Franco</t>
  </si>
  <si>
    <t>Patterson, Ms.  Lindsay</t>
  </si>
  <si>
    <t xml:space="preserve">  Lindsay </t>
  </si>
  <si>
    <t>Valdes, Ms.  Katie</t>
  </si>
  <si>
    <t>Valdes</t>
  </si>
  <si>
    <t>Clifford, Mr.  Andrew B</t>
  </si>
  <si>
    <t>Craig, Mr.  Daniel</t>
  </si>
  <si>
    <t>Craig</t>
  </si>
  <si>
    <t>Whipple, Mr.  Brett W</t>
  </si>
  <si>
    <t xml:space="preserve">  Brett W </t>
  </si>
  <si>
    <t>Whipple</t>
  </si>
  <si>
    <t>Marton, Mr.  Dylan J</t>
  </si>
  <si>
    <t xml:space="preserve">  Dylan J </t>
  </si>
  <si>
    <t>Marton</t>
  </si>
  <si>
    <t>Hildebrandt, Ms.  Elizabeth</t>
  </si>
  <si>
    <t>Hildebrandt</t>
  </si>
  <si>
    <t>Biggs, Ms.  Brooke M.</t>
  </si>
  <si>
    <t xml:space="preserve">  Brooke M </t>
  </si>
  <si>
    <t>Biggs</t>
  </si>
  <si>
    <t>Shigezumi, Mrs.  Teiko</t>
  </si>
  <si>
    <t xml:space="preserve">  Teiko </t>
  </si>
  <si>
    <t>Shigezumi</t>
  </si>
  <si>
    <t>Meineke, Mr.  Zachary</t>
  </si>
  <si>
    <t>Meineke</t>
  </si>
  <si>
    <t>Ludington, Ms.  Johannah</t>
  </si>
  <si>
    <t xml:space="preserve">  Johannah </t>
  </si>
  <si>
    <t>Ludington</t>
  </si>
  <si>
    <t>Perrich, Mr.  Ryan A</t>
  </si>
  <si>
    <t xml:space="preserve">  Ryan A </t>
  </si>
  <si>
    <t>Perrich</t>
  </si>
  <si>
    <t>Cervantes, Mr.  Andres Sr.</t>
  </si>
  <si>
    <t xml:space="preserve">  Andres Sr </t>
  </si>
  <si>
    <t>Cervantes</t>
  </si>
  <si>
    <t>Dalmata, Ms.  Dara E</t>
  </si>
  <si>
    <t xml:space="preserve">  Dara E </t>
  </si>
  <si>
    <t>Dalmata</t>
  </si>
  <si>
    <t>Andrews, Mr.  Bryan</t>
  </si>
  <si>
    <t>Andrews</t>
  </si>
  <si>
    <t>Ruvalcaba, Ms.  Lizette</t>
  </si>
  <si>
    <t xml:space="preserve">  Lizette </t>
  </si>
  <si>
    <t>Ruvalcaba</t>
  </si>
  <si>
    <t>King, Mr.  Don</t>
  </si>
  <si>
    <t>Stone, Mr.  Jeb</t>
  </si>
  <si>
    <t xml:space="preserve">  Jeb </t>
  </si>
  <si>
    <t>Campbell, Ms.  Amy R.</t>
  </si>
  <si>
    <t xml:space="preserve">  Amy R </t>
  </si>
  <si>
    <t>Asher, Mr.  Brian</t>
  </si>
  <si>
    <t>Mazzotta, Mr.  Mike G</t>
  </si>
  <si>
    <t xml:space="preserve">  Mike G </t>
  </si>
  <si>
    <t>Mazzotta</t>
  </si>
  <si>
    <t>Huttl, Ms.  Simonezitrone Sr.</t>
  </si>
  <si>
    <t xml:space="preserve">  Simonezitrone Sr </t>
  </si>
  <si>
    <t>Huttl</t>
  </si>
  <si>
    <t>Ferron, Mr.  Nicholas</t>
  </si>
  <si>
    <t>Ferron</t>
  </si>
  <si>
    <t>Colarusso, Ms.  Angela M</t>
  </si>
  <si>
    <t>Colarusso</t>
  </si>
  <si>
    <t>Vishik, Ms.  Inna</t>
  </si>
  <si>
    <t>Vishik</t>
  </si>
  <si>
    <t>Pearlman, Mr.  Oz</t>
  </si>
  <si>
    <t xml:space="preserve">  Oz </t>
  </si>
  <si>
    <t>Pearlman</t>
  </si>
  <si>
    <t>O'Mara, Ms.  Erin M.</t>
  </si>
  <si>
    <t xml:space="preserve">  Erin M </t>
  </si>
  <si>
    <t>Niska, Mr.  Bobby E.</t>
  </si>
  <si>
    <t xml:space="preserve">  Bobby E </t>
  </si>
  <si>
    <t>Niska</t>
  </si>
  <si>
    <t>Schlich, Mr.  Daniel P.</t>
  </si>
  <si>
    <t>Schlich</t>
  </si>
  <si>
    <t>Zidek, Ms.  Marie E.</t>
  </si>
  <si>
    <t>Zidek</t>
  </si>
  <si>
    <t>Ellgass, Mrs.  Katie</t>
  </si>
  <si>
    <t>Ellgass</t>
  </si>
  <si>
    <t>Lowe, Mr.  Eric D</t>
  </si>
  <si>
    <t xml:space="preserve">  Eric D </t>
  </si>
  <si>
    <t>Malone, Ms.  Tara</t>
  </si>
  <si>
    <t>Malone</t>
  </si>
  <si>
    <t>Dumke, Ms.  Haley L</t>
  </si>
  <si>
    <t xml:space="preserve">  Haley L </t>
  </si>
  <si>
    <t>Dumke</t>
  </si>
  <si>
    <t>Strong, Ms.  Kayla B.</t>
  </si>
  <si>
    <t xml:space="preserve">  Kayla B </t>
  </si>
  <si>
    <t>Schorr, Mr.  Ari</t>
  </si>
  <si>
    <t xml:space="preserve">  Ari </t>
  </si>
  <si>
    <t>Schorr</t>
  </si>
  <si>
    <t>Ferguson, Mr.  Mark D.</t>
  </si>
  <si>
    <t>Klein, Mr.  Patrick J.</t>
  </si>
  <si>
    <t>Klein</t>
  </si>
  <si>
    <t>Eusebio, Mr.  Alejandro</t>
  </si>
  <si>
    <t>Eusebio</t>
  </si>
  <si>
    <t>Szolosi, Mrs.  Beth A</t>
  </si>
  <si>
    <t xml:space="preserve">  Beth A </t>
  </si>
  <si>
    <t>Szolosi</t>
  </si>
  <si>
    <t>Butler, Mr.  Jason R</t>
  </si>
  <si>
    <t xml:space="preserve">  Jason R </t>
  </si>
  <si>
    <t>Butler</t>
  </si>
  <si>
    <t>Fukuchi, Mr.  Yoshinori</t>
  </si>
  <si>
    <t xml:space="preserve">  Yoshinori </t>
  </si>
  <si>
    <t>Fukuchi</t>
  </si>
  <si>
    <t>Drucker, Ms.  Adrienne G.</t>
  </si>
  <si>
    <t xml:space="preserve">  Adrienne G </t>
  </si>
  <si>
    <t>Drucker</t>
  </si>
  <si>
    <t>Aziz, Mrs.  Meredith</t>
  </si>
  <si>
    <t>Aziz</t>
  </si>
  <si>
    <t>Pak, Mr.  Junyong</t>
  </si>
  <si>
    <t xml:space="preserve">  Junyong </t>
  </si>
  <si>
    <t>Pak</t>
  </si>
  <si>
    <t>Kieta, Ms.  Kristen A.</t>
  </si>
  <si>
    <t xml:space="preserve">  Kristen A </t>
  </si>
  <si>
    <t>Kieta</t>
  </si>
  <si>
    <t>Lusardi, Ms.  Lindsey</t>
  </si>
  <si>
    <t>Lusardi</t>
  </si>
  <si>
    <t>Velez, Ms.  Maria I.</t>
  </si>
  <si>
    <t xml:space="preserve">  Maria I </t>
  </si>
  <si>
    <t>Velez</t>
  </si>
  <si>
    <t>Bussiere, Mr.  Jonathan</t>
  </si>
  <si>
    <t>Bussiere</t>
  </si>
  <si>
    <t>McCartney, Mr.  Phil</t>
  </si>
  <si>
    <t>McCartney</t>
  </si>
  <si>
    <t>Bambauer, Ms.  Benjamina C</t>
  </si>
  <si>
    <t xml:space="preserve">  Benjamina C </t>
  </si>
  <si>
    <t>Bambauer</t>
  </si>
  <si>
    <t>Mertz, Mr.  Christopher</t>
  </si>
  <si>
    <t>Mertz</t>
  </si>
  <si>
    <t>Mason, Ms.  Alison B</t>
  </si>
  <si>
    <t xml:space="preserve">  Alison B </t>
  </si>
  <si>
    <t>Rotich, Ms.  Caroline</t>
  </si>
  <si>
    <t>Rotich</t>
  </si>
  <si>
    <t>Fetzer, Ms.  Alexis N</t>
  </si>
  <si>
    <t xml:space="preserve">  Alexis N </t>
  </si>
  <si>
    <t>Fetzer</t>
  </si>
  <si>
    <t>Mattis, Ms.  Shanda L</t>
  </si>
  <si>
    <t xml:space="preserve">  Shanda L </t>
  </si>
  <si>
    <t>Cochran, Mrs.  Lacey</t>
  </si>
  <si>
    <t xml:space="preserve">  Lacey </t>
  </si>
  <si>
    <t>Cochran</t>
  </si>
  <si>
    <t>Rayner, Mr.  Kenny</t>
  </si>
  <si>
    <t xml:space="preserve">  Kenny </t>
  </si>
  <si>
    <t>Rayner</t>
  </si>
  <si>
    <t>Balinsky, Ms.  Laurette</t>
  </si>
  <si>
    <t xml:space="preserve">  Laurette </t>
  </si>
  <si>
    <t>Balinsky</t>
  </si>
  <si>
    <t>Reilly, Mr.  Jason</t>
  </si>
  <si>
    <t>Johnson, Ms.  Mary</t>
  </si>
  <si>
    <t>Petry, Ms.  Kati A</t>
  </si>
  <si>
    <t xml:space="preserve">  Kati A </t>
  </si>
  <si>
    <t>Petry</t>
  </si>
  <si>
    <t>Laleman, Mrs.  Kelly J</t>
  </si>
  <si>
    <t xml:space="preserve">  Kelly J </t>
  </si>
  <si>
    <t>Laleman</t>
  </si>
  <si>
    <t>Colby, Ms.  Greer D</t>
  </si>
  <si>
    <t xml:space="preserve">  Greer D </t>
  </si>
  <si>
    <t>Colby</t>
  </si>
  <si>
    <t>Wathke, Mr.  Brent</t>
  </si>
  <si>
    <t>Wathke</t>
  </si>
  <si>
    <t>Daly, Mr.  Eugene M</t>
  </si>
  <si>
    <t xml:space="preserve">  Eugene M </t>
  </si>
  <si>
    <t>Daly</t>
  </si>
  <si>
    <t>Dillon, Ms.  Erin D</t>
  </si>
  <si>
    <t xml:space="preserve">  Erin D </t>
  </si>
  <si>
    <t>Pontes, Ms.  Kamilla</t>
  </si>
  <si>
    <t xml:space="preserve">  Kamilla </t>
  </si>
  <si>
    <t>Pontes</t>
  </si>
  <si>
    <t>Baker, Mr.  Russell B.</t>
  </si>
  <si>
    <t xml:space="preserve">  Russell B </t>
  </si>
  <si>
    <t>Voghel, Ms.  Louise</t>
  </si>
  <si>
    <t xml:space="preserve">  Louise </t>
  </si>
  <si>
    <t>Voghel</t>
  </si>
  <si>
    <t>Spies, Mr.  Wayne I.</t>
  </si>
  <si>
    <t xml:space="preserve">  Wayne I </t>
  </si>
  <si>
    <t>Spies</t>
  </si>
  <si>
    <t>Greig, Ms.  Tracy L</t>
  </si>
  <si>
    <t>Greig</t>
  </si>
  <si>
    <t>Scott, Mrs.  Heather</t>
  </si>
  <si>
    <t>Erlandson, Mrs.  Megan C</t>
  </si>
  <si>
    <t>Erlandson</t>
  </si>
  <si>
    <t>Autrey, Mr.  Jonathan</t>
  </si>
  <si>
    <t>Autrey</t>
  </si>
  <si>
    <t>Alleman, Mr.  Greg D.</t>
  </si>
  <si>
    <t xml:space="preserve">  Greg D </t>
  </si>
  <si>
    <t>Michalski, Mr.  Steven L.</t>
  </si>
  <si>
    <t xml:space="preserve">  Steven L </t>
  </si>
  <si>
    <t>Michalski</t>
  </si>
  <si>
    <t>Grillo, Mr.  Gianfilippo</t>
  </si>
  <si>
    <t xml:space="preserve">  Gianfilippo </t>
  </si>
  <si>
    <t>Grillo</t>
  </si>
  <si>
    <t>Coronado, Mr.  Hector</t>
  </si>
  <si>
    <t xml:space="preserve">  Hector </t>
  </si>
  <si>
    <t>Coronado</t>
  </si>
  <si>
    <t>Dewine, Mr.  Mark W.</t>
  </si>
  <si>
    <t xml:space="preserve">  Mark W </t>
  </si>
  <si>
    <t>Dewine</t>
  </si>
  <si>
    <t>Rieth, Mr.  Cameron</t>
  </si>
  <si>
    <t xml:space="preserve">  Cameron </t>
  </si>
  <si>
    <t>Rieth</t>
  </si>
  <si>
    <t>Carman, Mrs.  Aubri</t>
  </si>
  <si>
    <t xml:space="preserve">  Aubri </t>
  </si>
  <si>
    <t>Carman</t>
  </si>
  <si>
    <t>Neems, Mr.  Justin</t>
  </si>
  <si>
    <t>Neems</t>
  </si>
  <si>
    <t>Pesyna, Ms.  Megan A.</t>
  </si>
  <si>
    <t>Pesyna</t>
  </si>
  <si>
    <t>Meling, Ms.  Erika M.</t>
  </si>
  <si>
    <t xml:space="preserve">  Erika M </t>
  </si>
  <si>
    <t>Meling</t>
  </si>
  <si>
    <t>Widlowski, Mr.  Daniel G.</t>
  </si>
  <si>
    <t>Widlowski</t>
  </si>
  <si>
    <t>Nadar, Ms.  Devin C.</t>
  </si>
  <si>
    <t xml:space="preserve">  Devin C </t>
  </si>
  <si>
    <t>Nadar</t>
  </si>
  <si>
    <t>Turner, Ms.  Louise A</t>
  </si>
  <si>
    <t xml:space="preserve">  Louise A </t>
  </si>
  <si>
    <t>Walker, Mrs.  Sarah</t>
  </si>
  <si>
    <t>Leedham, Ms.  Amy</t>
  </si>
  <si>
    <t>Leedham</t>
  </si>
  <si>
    <t>Haglund, Ms.  Brittany L.</t>
  </si>
  <si>
    <t>Haglund</t>
  </si>
  <si>
    <t>Gollotto, Ms.  Katie T.</t>
  </si>
  <si>
    <t xml:space="preserve">  Katie T </t>
  </si>
  <si>
    <t>Gollotto</t>
  </si>
  <si>
    <t>Mills, Ms.  Jessica L</t>
  </si>
  <si>
    <t>Drnjevich, Mrs.  Kristina K</t>
  </si>
  <si>
    <t xml:space="preserve">  Kristina K </t>
  </si>
  <si>
    <t>Drnjevich</t>
  </si>
  <si>
    <t>Clay, Mr.  Brad</t>
  </si>
  <si>
    <t>Clay</t>
  </si>
  <si>
    <t>Marbury, Ms.  Margaret O</t>
  </si>
  <si>
    <t xml:space="preserve">  Margaret O </t>
  </si>
  <si>
    <t>Marbury</t>
  </si>
  <si>
    <t>Coon, Mr.  Craig R.</t>
  </si>
  <si>
    <t xml:space="preserve">  Craig R </t>
  </si>
  <si>
    <t>Coon</t>
  </si>
  <si>
    <t>Vanttinen, Mr.  Simo</t>
  </si>
  <si>
    <t xml:space="preserve">  Simo </t>
  </si>
  <si>
    <t>Vanttinen</t>
  </si>
  <si>
    <t>Garges, Mr.  Christopher J</t>
  </si>
  <si>
    <t xml:space="preserve">  Christopher J </t>
  </si>
  <si>
    <t>Garges</t>
  </si>
  <si>
    <t>Rivel, Mr.  Mario Sr.</t>
  </si>
  <si>
    <t xml:space="preserve">  Mario Sr </t>
  </si>
  <si>
    <t>Rivel</t>
  </si>
  <si>
    <t>Lawson, Mrs.  Meghann R.</t>
  </si>
  <si>
    <t xml:space="preserve">  Meghann R </t>
  </si>
  <si>
    <t>Cale, Mr.  Scott M</t>
  </si>
  <si>
    <t>Cale</t>
  </si>
  <si>
    <t>Dunn, Ms.  Casey</t>
  </si>
  <si>
    <t>Phillips, Ms.  Caitlin E.</t>
  </si>
  <si>
    <t xml:space="preserve">  Caitlin E </t>
  </si>
  <si>
    <t>Stewart, Mrs.  Samantha A.</t>
  </si>
  <si>
    <t xml:space="preserve">  Samantha A </t>
  </si>
  <si>
    <t>Stewart</t>
  </si>
  <si>
    <t>Drotz, Mr.  Erik</t>
  </si>
  <si>
    <t>Drotz</t>
  </si>
  <si>
    <t>Mutai, Mr.  Christopher</t>
  </si>
  <si>
    <t>Mutai</t>
  </si>
  <si>
    <t>Lovlien, Mrs.  Maya</t>
  </si>
  <si>
    <t xml:space="preserve">  Maya </t>
  </si>
  <si>
    <t>Lovlien</t>
  </si>
  <si>
    <t>Bruns, Mr.  Zachary T</t>
  </si>
  <si>
    <t xml:space="preserve">  Zachary T </t>
  </si>
  <si>
    <t>Stoney, Mrs.  Hilda</t>
  </si>
  <si>
    <t xml:space="preserve">  Hilda </t>
  </si>
  <si>
    <t>Stoney</t>
  </si>
  <si>
    <t>Markert, Ms.  Stephanie</t>
  </si>
  <si>
    <t>Markert</t>
  </si>
  <si>
    <t>McLucas, Mr.  Doug</t>
  </si>
  <si>
    <t>McLucas</t>
  </si>
  <si>
    <t>Erwin, Ms.  Bethany N.</t>
  </si>
  <si>
    <t xml:space="preserve">  Bethany N </t>
  </si>
  <si>
    <t>Erwin</t>
  </si>
  <si>
    <t>Blitzer, Mr.  David</t>
  </si>
  <si>
    <t>Blitzer</t>
  </si>
  <si>
    <t>Osborne, Mrs.  Sandra H</t>
  </si>
  <si>
    <t xml:space="preserve">  Sandra H </t>
  </si>
  <si>
    <t>Otsuka, Mr.  Takuo</t>
  </si>
  <si>
    <t xml:space="preserve">  Takuo </t>
  </si>
  <si>
    <t>Otsuka</t>
  </si>
  <si>
    <t>Smith, Ms.  Kelly A.</t>
  </si>
  <si>
    <t>Myers, Mr.  Scott</t>
  </si>
  <si>
    <t>Cote, Mr.  Benoit</t>
  </si>
  <si>
    <t xml:space="preserve">  Benoit </t>
  </si>
  <si>
    <t>Cote</t>
  </si>
  <si>
    <t>Ehrhardt, Ms.  Elizabeth M.</t>
  </si>
  <si>
    <t>Ehrhardt</t>
  </si>
  <si>
    <t>Petersen, Ms.  Jessica A.</t>
  </si>
  <si>
    <t xml:space="preserve">  Jessica A </t>
  </si>
  <si>
    <t>Ertel, Ms.  Monica K</t>
  </si>
  <si>
    <t xml:space="preserve">  Monica K </t>
  </si>
  <si>
    <t>Ertel</t>
  </si>
  <si>
    <t>Lanza, Mr.  Kevin L</t>
  </si>
  <si>
    <t>Lanza</t>
  </si>
  <si>
    <t>Picklesimer, Mr.  Gregory</t>
  </si>
  <si>
    <t>Picklesimer</t>
  </si>
  <si>
    <t>Smith, Mr.  Bryson C.</t>
  </si>
  <si>
    <t xml:space="preserve">  Bryson C </t>
  </si>
  <si>
    <t>Giles, Ms.  Della</t>
  </si>
  <si>
    <t xml:space="preserve">  Della </t>
  </si>
  <si>
    <t>Giles</t>
  </si>
  <si>
    <t>Harmon, Mr.  David</t>
  </si>
  <si>
    <t>Harmon</t>
  </si>
  <si>
    <t>Pennings, Ms.  Victoria</t>
  </si>
  <si>
    <t>Pennings</t>
  </si>
  <si>
    <t>Tseronis, Mr.  Tasos</t>
  </si>
  <si>
    <t xml:space="preserve">  Tasos </t>
  </si>
  <si>
    <t>Tseronis</t>
  </si>
  <si>
    <t>Aliff, Mr.  Thomas</t>
  </si>
  <si>
    <t>Aliff</t>
  </si>
  <si>
    <t>Willenberg, Mr.  Lukasz</t>
  </si>
  <si>
    <t xml:space="preserve">  Lukasz </t>
  </si>
  <si>
    <t>Willenberg</t>
  </si>
  <si>
    <t>Millett, Mr.  Matthew A.</t>
  </si>
  <si>
    <t xml:space="preserve">  Matthew A </t>
  </si>
  <si>
    <t>Haley, Ms.  Meta</t>
  </si>
  <si>
    <t xml:space="preserve">  Meta </t>
  </si>
  <si>
    <t>Haley</t>
  </si>
  <si>
    <t>Ackerman, Ms.  Rachel E</t>
  </si>
  <si>
    <t xml:space="preserve">  Rachel E </t>
  </si>
  <si>
    <t>Ackerman</t>
  </si>
  <si>
    <t>Valdez, Ms.  Angelica</t>
  </si>
  <si>
    <t xml:space="preserve">  Angelica </t>
  </si>
  <si>
    <t>Valdez</t>
  </si>
  <si>
    <t>Hyland, Ms.  Megan</t>
  </si>
  <si>
    <t>Michaud, Ms.  Kathleen</t>
  </si>
  <si>
    <t>Michaud</t>
  </si>
  <si>
    <t>Gunnink, Mr.  Gabriel D.</t>
  </si>
  <si>
    <t xml:space="preserve">  Gabriel D </t>
  </si>
  <si>
    <t>Gunnink</t>
  </si>
  <si>
    <t>Knight, Mr.  Jeff T</t>
  </si>
  <si>
    <t xml:space="preserve">  Jeff T </t>
  </si>
  <si>
    <t>Grosscup, Mr.  Neil D</t>
  </si>
  <si>
    <t xml:space="preserve">  Neil D </t>
  </si>
  <si>
    <t>Grosscup</t>
  </si>
  <si>
    <t>Koniuch, Ms.  Katherine L.</t>
  </si>
  <si>
    <t xml:space="preserve">  Katherine L </t>
  </si>
  <si>
    <t>Koniuch</t>
  </si>
  <si>
    <t>Heitzman, Ms.  Ariel E</t>
  </si>
  <si>
    <t xml:space="preserve">  Ariel E </t>
  </si>
  <si>
    <t>Heitzman</t>
  </si>
  <si>
    <t>Tatton, Mr.  Christopher P</t>
  </si>
  <si>
    <t>Tatton</t>
  </si>
  <si>
    <t>Flanagan, Mrs.  Erin M.</t>
  </si>
  <si>
    <t>Flanagan</t>
  </si>
  <si>
    <t>Funk, Mrs.  Molly K.</t>
  </si>
  <si>
    <t xml:space="preserve">  Molly K </t>
  </si>
  <si>
    <t>Funk</t>
  </si>
  <si>
    <t>Davenport, Mr.  Ryan J.</t>
  </si>
  <si>
    <t>Ducharme, Mr.  Daniel</t>
  </si>
  <si>
    <t>Ducharme</t>
  </si>
  <si>
    <t>Nicholson, Mrs.  Jennifer</t>
  </si>
  <si>
    <t>Lindbloom, Mr.  Daniel M</t>
  </si>
  <si>
    <t xml:space="preserve">  Daniel M </t>
  </si>
  <si>
    <t>Lindbloom</t>
  </si>
  <si>
    <t>Wijayaratne, Ms.  Hiruni</t>
  </si>
  <si>
    <t xml:space="preserve">  Hiruni </t>
  </si>
  <si>
    <t>Wijayaratne</t>
  </si>
  <si>
    <t>Ainsworth, Ms.  Reina H.</t>
  </si>
  <si>
    <t xml:space="preserve">  Reina H </t>
  </si>
  <si>
    <t>Ainsworth</t>
  </si>
  <si>
    <t>Gayagoy, Ms.  Kristi</t>
  </si>
  <si>
    <t xml:space="preserve">  Kristi </t>
  </si>
  <si>
    <t>Gayagoy</t>
  </si>
  <si>
    <t>Fitzmaurice, Ms.  Meredith L.</t>
  </si>
  <si>
    <t>Fitzmaurice</t>
  </si>
  <si>
    <t>Rodriguez, Ms.  Jocelyn</t>
  </si>
  <si>
    <t xml:space="preserve">  Jocelyn </t>
  </si>
  <si>
    <t>Tsoucas, Mrs.  Daphne</t>
  </si>
  <si>
    <t xml:space="preserve">  Daphne </t>
  </si>
  <si>
    <t>Tsoucas</t>
  </si>
  <si>
    <t>Muhly, Ms.  Margaret E</t>
  </si>
  <si>
    <t xml:space="preserve">  Margaret E </t>
  </si>
  <si>
    <t>Muhly</t>
  </si>
  <si>
    <t>Lund, Mr.  Mario J.</t>
  </si>
  <si>
    <t xml:space="preserve">  Mario J </t>
  </si>
  <si>
    <t>Lund</t>
  </si>
  <si>
    <t>Johnson, Mr.  Steven M.</t>
  </si>
  <si>
    <t xml:space="preserve">  Steven M </t>
  </si>
  <si>
    <t>Battaglino, Mr.  Peter</t>
  </si>
  <si>
    <t>Battaglino</t>
  </si>
  <si>
    <t>Pena, Ms.  Carolina</t>
  </si>
  <si>
    <t xml:space="preserve">  Carolina </t>
  </si>
  <si>
    <t>Pena</t>
  </si>
  <si>
    <t>Thomason, Mrs.  Jenny K.</t>
  </si>
  <si>
    <t xml:space="preserve">  Jenny K </t>
  </si>
  <si>
    <t>Thomason</t>
  </si>
  <si>
    <t>Hancox, Ms.  Jessica</t>
  </si>
  <si>
    <t>Hancox</t>
  </si>
  <si>
    <t>Canarecci, Ms.  Kimberly D</t>
  </si>
  <si>
    <t xml:space="preserve">  Kimberly D </t>
  </si>
  <si>
    <t>Canarecci</t>
  </si>
  <si>
    <t>Toupin, Mr.  Marc-Olivier</t>
  </si>
  <si>
    <t xml:space="preserve">  Marc-Olivier </t>
  </si>
  <si>
    <t>Toupin</t>
  </si>
  <si>
    <t>Mulley, Mr.  Russell J</t>
  </si>
  <si>
    <t xml:space="preserve">  Russell J </t>
  </si>
  <si>
    <t>Mulley</t>
  </si>
  <si>
    <t>Parry, Ms.  Karine</t>
  </si>
  <si>
    <t xml:space="preserve">  Karine </t>
  </si>
  <si>
    <t>Parry</t>
  </si>
  <si>
    <t>Mason Cox, Ms.  Cheryl</t>
  </si>
  <si>
    <t xml:space="preserve">  Cheryl </t>
  </si>
  <si>
    <t>Mason Cox</t>
  </si>
  <si>
    <t>Thompson, Ms.  Allison M.</t>
  </si>
  <si>
    <t>Mutz, Ms.  Jenna L.</t>
  </si>
  <si>
    <t xml:space="preserve">  Jenna L </t>
  </si>
  <si>
    <t>Mutz</t>
  </si>
  <si>
    <t>Nelson, Ms.  Adriana</t>
  </si>
  <si>
    <t xml:space="preserve">  Adriana </t>
  </si>
  <si>
    <t>Forte, Ms.  Miranda J</t>
  </si>
  <si>
    <t xml:space="preserve">  Miranda J </t>
  </si>
  <si>
    <t>Forte</t>
  </si>
  <si>
    <t>Corona Iturriaga, Mr.  Roberto</t>
  </si>
  <si>
    <t xml:space="preserve">  Roberto </t>
  </si>
  <si>
    <t>Corona Iturriaga</t>
  </si>
  <si>
    <t>McCollum, Mrs.  Rebecca B.</t>
  </si>
  <si>
    <t xml:space="preserve">  Rebecca B </t>
  </si>
  <si>
    <t>McCollum</t>
  </si>
  <si>
    <t>Hevner, Ms.  Tiffany</t>
  </si>
  <si>
    <t>Hevner</t>
  </si>
  <si>
    <t>Looi, Mr.  Alexander</t>
  </si>
  <si>
    <t xml:space="preserve">  Alexander </t>
  </si>
  <si>
    <t>Looi</t>
  </si>
  <si>
    <t>Power, Mr.  Rich M</t>
  </si>
  <si>
    <t xml:space="preserve">  Rich M </t>
  </si>
  <si>
    <t>Power</t>
  </si>
  <si>
    <t>Routon, Mr.  Aaron C</t>
  </si>
  <si>
    <t xml:space="preserve">  Aaron C </t>
  </si>
  <si>
    <t>Routon</t>
  </si>
  <si>
    <t>Dochelli, Ms.  Kate</t>
  </si>
  <si>
    <t>Dochelli</t>
  </si>
  <si>
    <t>Gillespie, Ms.  Maria M</t>
  </si>
  <si>
    <t xml:space="preserve">  Maria M </t>
  </si>
  <si>
    <t>Gillespie</t>
  </si>
  <si>
    <t>Macpherson, Mr.  Scott</t>
  </si>
  <si>
    <t>Macpherson</t>
  </si>
  <si>
    <t>Lee, Mr.  Freeman</t>
  </si>
  <si>
    <t xml:space="preserve">  Freeman </t>
  </si>
  <si>
    <t>Oskvig, Mr.  Daven W</t>
  </si>
  <si>
    <t xml:space="preserve">  Daven W </t>
  </si>
  <si>
    <t>Oskvig</t>
  </si>
  <si>
    <t>Holland-Stergar, Mrs.  Brianne</t>
  </si>
  <si>
    <t xml:space="preserve">  Brianne </t>
  </si>
  <si>
    <t>Holland-Stergar</t>
  </si>
  <si>
    <t>Arai, Mr.  Hiroki</t>
  </si>
  <si>
    <t xml:space="preserve">  Hiroki </t>
  </si>
  <si>
    <t>Arai</t>
  </si>
  <si>
    <t>Olausson, Mr.  Anders</t>
  </si>
  <si>
    <t xml:space="preserve">  Anders </t>
  </si>
  <si>
    <t>Olausson</t>
  </si>
  <si>
    <t>Wagner, Ms.  Danielle</t>
  </si>
  <si>
    <t>Wagner</t>
  </si>
  <si>
    <t>Delong, Ms.  Candace N</t>
  </si>
  <si>
    <t xml:space="preserve">  Candace N </t>
  </si>
  <si>
    <t>Delong</t>
  </si>
  <si>
    <t>Mehech, Mr.  Bruno F.</t>
  </si>
  <si>
    <t xml:space="preserve">  Bruno F </t>
  </si>
  <si>
    <t>Mehech</t>
  </si>
  <si>
    <t>Machiela, Ms.  Emily</t>
  </si>
  <si>
    <t>Machiela</t>
  </si>
  <si>
    <t>Young, Mrs.  Katie</t>
  </si>
  <si>
    <t>Dupere, Mrs.  Sally</t>
  </si>
  <si>
    <t xml:space="preserve">  Sally </t>
  </si>
  <si>
    <t>Dupere</t>
  </si>
  <si>
    <t>Turner, Mr.  Jeff</t>
  </si>
  <si>
    <t>Iandolo, Ms.  Meaghan J</t>
  </si>
  <si>
    <t xml:space="preserve">  Meaghan J </t>
  </si>
  <si>
    <t>Iandolo</t>
  </si>
  <si>
    <t>Ito, Ms.  Rina</t>
  </si>
  <si>
    <t xml:space="preserve">  Rina </t>
  </si>
  <si>
    <t>Ito</t>
  </si>
  <si>
    <t>Barry, Ms.  Kristin P.</t>
  </si>
  <si>
    <t xml:space="preserve">  Kristin P </t>
  </si>
  <si>
    <t>Boyce, Mr.  Albert</t>
  </si>
  <si>
    <t xml:space="preserve">  Albert </t>
  </si>
  <si>
    <t>Boyce</t>
  </si>
  <si>
    <t>Lin, Mrs.  Ashley</t>
  </si>
  <si>
    <t>Lin</t>
  </si>
  <si>
    <t>Smith, Mrs.  Shannon L</t>
  </si>
  <si>
    <t>Nalven, Ms.  Amy B</t>
  </si>
  <si>
    <t xml:space="preserve">  Amy B </t>
  </si>
  <si>
    <t>Nalven</t>
  </si>
  <si>
    <t>Bourgeois, Ms.  A Danielle</t>
  </si>
  <si>
    <t xml:space="preserve">  A Danielle </t>
  </si>
  <si>
    <t>Bourgeois</t>
  </si>
  <si>
    <t>Orloff, Mr.  Conrad F</t>
  </si>
  <si>
    <t xml:space="preserve">  Conrad F </t>
  </si>
  <si>
    <t>Orloff</t>
  </si>
  <si>
    <t>Ramirez, Mr.  Josh</t>
  </si>
  <si>
    <t>Ramirez</t>
  </si>
  <si>
    <t>Rangel, Mr.  Elenilton V. Sr.</t>
  </si>
  <si>
    <t xml:space="preserve">  Elenilton V  Sr</t>
  </si>
  <si>
    <t>Rangel</t>
  </si>
  <si>
    <t>Fouquet, Mr.  Maxime</t>
  </si>
  <si>
    <t xml:space="preserve">  Maxime </t>
  </si>
  <si>
    <t>Fouquet</t>
  </si>
  <si>
    <t>McPhillips, Ms.  Natalie</t>
  </si>
  <si>
    <t>McPhillips</t>
  </si>
  <si>
    <t>Burgin, Ms.  Melissa</t>
  </si>
  <si>
    <t>Burgin</t>
  </si>
  <si>
    <t>Roberts, Ms.  Laura P.</t>
  </si>
  <si>
    <t xml:space="preserve">  Laura P </t>
  </si>
  <si>
    <t>Nemec, Mrs.  Lisa</t>
  </si>
  <si>
    <t>Nemec</t>
  </si>
  <si>
    <t>Appman, Mr.  William D. Jr.</t>
  </si>
  <si>
    <t xml:space="preserve">  William D  Jr</t>
  </si>
  <si>
    <t>Appman</t>
  </si>
  <si>
    <t>Driscoll, Mr.  James</t>
  </si>
  <si>
    <t>Driscoll</t>
  </si>
  <si>
    <t>Glotzbach, Mr.  John</t>
  </si>
  <si>
    <t>Glotzbach</t>
  </si>
  <si>
    <t>Tenforde, Mr.  Adam S</t>
  </si>
  <si>
    <t xml:space="preserve">  Adam S </t>
  </si>
  <si>
    <t>Tenforde</t>
  </si>
  <si>
    <t>Ramirez, Mr.  Armando</t>
  </si>
  <si>
    <t xml:space="preserve">  Armando </t>
  </si>
  <si>
    <t>Lacey, Ms.  Maurya</t>
  </si>
  <si>
    <t xml:space="preserve">  Maurya </t>
  </si>
  <si>
    <t>Lacey</t>
  </si>
  <si>
    <t>Stanley Torres, Ms.  Dana</t>
  </si>
  <si>
    <t>Stanley Torres</t>
  </si>
  <si>
    <t>Vandongen, Ms.  Jennifer L</t>
  </si>
  <si>
    <t>Vandongen</t>
  </si>
  <si>
    <t>Liebald, Mr.  Benjamin</t>
  </si>
  <si>
    <t>Liebald</t>
  </si>
  <si>
    <t>Holte, Ms.  Tanya</t>
  </si>
  <si>
    <t xml:space="preserve">  Tanya </t>
  </si>
  <si>
    <t>Holte</t>
  </si>
  <si>
    <t>Johnson, Ms.  Tracy</t>
  </si>
  <si>
    <t xml:space="preserve">  Tracy </t>
  </si>
  <si>
    <t>Bartlett, Ms.  Emily S</t>
  </si>
  <si>
    <t xml:space="preserve">  Emily S </t>
  </si>
  <si>
    <t>Bartlett</t>
  </si>
  <si>
    <t>Bergman, Ms.  Kelly R</t>
  </si>
  <si>
    <t xml:space="preserve">  Kelly R </t>
  </si>
  <si>
    <t>Bergman</t>
  </si>
  <si>
    <t>Aitken, Mr.  Kyle</t>
  </si>
  <si>
    <t>Berger, Mr.  Bruce A Jr.</t>
  </si>
  <si>
    <t xml:space="preserve">  Bruce A Jr </t>
  </si>
  <si>
    <t>Richey, Mr.  Cary J</t>
  </si>
  <si>
    <t xml:space="preserve">  Cary J </t>
  </si>
  <si>
    <t>Richey</t>
  </si>
  <si>
    <t>Stiger, Ms.  Samantha C</t>
  </si>
  <si>
    <t xml:space="preserve">  Samantha C </t>
  </si>
  <si>
    <t>Stiger</t>
  </si>
  <si>
    <t>Trotter, Mrs.  Jill M</t>
  </si>
  <si>
    <t xml:space="preserve">  Jill M </t>
  </si>
  <si>
    <t>Trotter</t>
  </si>
  <si>
    <t>Chavez, Mr.  Chris</t>
  </si>
  <si>
    <t>Chavez</t>
  </si>
  <si>
    <t>Orifice, Mr.  Michael E.</t>
  </si>
  <si>
    <t xml:space="preserve">  Michael E </t>
  </si>
  <si>
    <t>Orifice</t>
  </si>
  <si>
    <t>Farkash, Mrs.  Lauren</t>
  </si>
  <si>
    <t>Farkash</t>
  </si>
  <si>
    <t>Hribar, Mrs.  Kathryn E</t>
  </si>
  <si>
    <t>Crawford, Ms.  Polly</t>
  </si>
  <si>
    <t>Sittlington, Mr.  Mark H.</t>
  </si>
  <si>
    <t xml:space="preserve">  Mark H </t>
  </si>
  <si>
    <t>Sittlington</t>
  </si>
  <si>
    <t>Silbert, Mrs.  Jessie M.</t>
  </si>
  <si>
    <t xml:space="preserve">  Jessie M </t>
  </si>
  <si>
    <t>Silbert</t>
  </si>
  <si>
    <t>Carrique, Mr.  Chris</t>
  </si>
  <si>
    <t>Carrique</t>
  </si>
  <si>
    <t>Kosla, Mr.  Daniel</t>
  </si>
  <si>
    <t>Kosla</t>
  </si>
  <si>
    <t>Caldwell, Ms.  Bethany A</t>
  </si>
  <si>
    <t xml:space="preserve">  Bethany A </t>
  </si>
  <si>
    <t>Caldwell</t>
  </si>
  <si>
    <t>Parker, Ms.  Megan</t>
  </si>
  <si>
    <t>Horton, Mr.  Kevin</t>
  </si>
  <si>
    <t>Boller, Ms.  Caroline S.</t>
  </si>
  <si>
    <t xml:space="preserve">  Caroline S </t>
  </si>
  <si>
    <t>Boller</t>
  </si>
  <si>
    <t>Olaru, Ms.  Nuta</t>
  </si>
  <si>
    <t xml:space="preserve">  Nuta </t>
  </si>
  <si>
    <t>Olaru</t>
  </si>
  <si>
    <t>Prescott, Ms.  Margie</t>
  </si>
  <si>
    <t xml:space="preserve">  Margie </t>
  </si>
  <si>
    <t>Prescott</t>
  </si>
  <si>
    <t>Hines, Mrs.  Heidi</t>
  </si>
  <si>
    <t xml:space="preserve">  Heidi </t>
  </si>
  <si>
    <t>Blanton, Mr.  Diego J</t>
  </si>
  <si>
    <t xml:space="preserve">  Diego J </t>
  </si>
  <si>
    <t>Bustamante, Mr.  Enrique M Sr.</t>
  </si>
  <si>
    <t xml:space="preserve">  Enrique M Sr </t>
  </si>
  <si>
    <t>Bustamante</t>
  </si>
  <si>
    <t>McCann, Mr.  Greg</t>
  </si>
  <si>
    <t>McCann</t>
  </si>
  <si>
    <t>Schmole, Mr.  Filip</t>
  </si>
  <si>
    <t xml:space="preserve">  Filip </t>
  </si>
  <si>
    <t>Schmole</t>
  </si>
  <si>
    <t>Marmillod, Mr.  Yves</t>
  </si>
  <si>
    <t xml:space="preserve">  Yves </t>
  </si>
  <si>
    <t>Marmillod</t>
  </si>
  <si>
    <t>Barber, Ms.  Rosemary E.</t>
  </si>
  <si>
    <t xml:space="preserve">  Rosemary E </t>
  </si>
  <si>
    <t>Barber</t>
  </si>
  <si>
    <t>Reichmann, Ms.  Lisa</t>
  </si>
  <si>
    <t>Reichmann</t>
  </si>
  <si>
    <t>Cavatorta, Mr.  Jason</t>
  </si>
  <si>
    <t>Cavatorta</t>
  </si>
  <si>
    <t>Yaeger, Ms.  Courtney</t>
  </si>
  <si>
    <t>Yaeger</t>
  </si>
  <si>
    <t>Hughes, Ms.  Jennifer R.</t>
  </si>
  <si>
    <t xml:space="preserve">  Jennifer R </t>
  </si>
  <si>
    <t>Hughes</t>
  </si>
  <si>
    <t>Donahue, Ms.  Lauren E</t>
  </si>
  <si>
    <t xml:space="preserve">  Lauren E </t>
  </si>
  <si>
    <t>Donahue</t>
  </si>
  <si>
    <t>Greenwell, Ms.  Ashley M.</t>
  </si>
  <si>
    <t>Greenwell</t>
  </si>
  <si>
    <t>Steele, Ms.  Alison R.</t>
  </si>
  <si>
    <t xml:space="preserve">  Alison R </t>
  </si>
  <si>
    <t>Gunter, Ms.  Madeleine</t>
  </si>
  <si>
    <t>Gunter</t>
  </si>
  <si>
    <t>McDonough, Ms.  Stacey</t>
  </si>
  <si>
    <t>Cloutier-Simons, Ms.  Danielle</t>
  </si>
  <si>
    <t>Cloutier-Simons</t>
  </si>
  <si>
    <t>Sweetland, Ms.  Kimberly</t>
  </si>
  <si>
    <t>Sweetland</t>
  </si>
  <si>
    <t>Hammersmith, Mr.  Matthew D</t>
  </si>
  <si>
    <t>Hammersmith</t>
  </si>
  <si>
    <t>French, Mr.  Michael</t>
  </si>
  <si>
    <t>French</t>
  </si>
  <si>
    <t>Garbe, Mr.  Ben</t>
  </si>
  <si>
    <t>Garbe</t>
  </si>
  <si>
    <t>Duncan, Mr.  Chris</t>
  </si>
  <si>
    <t>Duncan</t>
  </si>
  <si>
    <t>Wallace, Mr.  Jeremy J</t>
  </si>
  <si>
    <t>Tillman, Mrs.  Amy L.</t>
  </si>
  <si>
    <t>Tillman</t>
  </si>
  <si>
    <t>Lee, Mrs.  Karen L.</t>
  </si>
  <si>
    <t>Taylor, Ms.  Tennille</t>
  </si>
  <si>
    <t xml:space="preserve">  Tennille </t>
  </si>
  <si>
    <t>McSween, Mr.  Matt</t>
  </si>
  <si>
    <t>McSween</t>
  </si>
  <si>
    <t>Vegas, Ms.  Julia</t>
  </si>
  <si>
    <t>Vegas</t>
  </si>
  <si>
    <t>Schubert, Ms.  Emily</t>
  </si>
  <si>
    <t>Schubert</t>
  </si>
  <si>
    <t>Lalanne, Mr.  Justin E</t>
  </si>
  <si>
    <t xml:space="preserve">  Justin E </t>
  </si>
  <si>
    <t>Lalanne</t>
  </si>
  <si>
    <t>Flanagan, Ms.  Shalane</t>
  </si>
  <si>
    <t xml:space="preserve">  Shalane </t>
  </si>
  <si>
    <t>Arellano, Ms.  Jessica N.</t>
  </si>
  <si>
    <t xml:space="preserve">  Jessica N </t>
  </si>
  <si>
    <t>Arellano</t>
  </si>
  <si>
    <t>Charette, Ms.  Melanie</t>
  </si>
  <si>
    <t>Charette</t>
  </si>
  <si>
    <t>Pena Reyes, Ms.  Ruth Angelica</t>
  </si>
  <si>
    <t xml:space="preserve">  Ruth Angelica </t>
  </si>
  <si>
    <t>Pena Reyes</t>
  </si>
  <si>
    <t>Broderick, Ms.  Una M</t>
  </si>
  <si>
    <t xml:space="preserve">  Una M </t>
  </si>
  <si>
    <t>Broderick</t>
  </si>
  <si>
    <t>Summers, Ms.  Taralyn</t>
  </si>
  <si>
    <t xml:space="preserve">  Taralyn </t>
  </si>
  <si>
    <t>Summers</t>
  </si>
  <si>
    <t>Fisher, Mr.  James A</t>
  </si>
  <si>
    <t>Zhou, Mr.  Ning</t>
  </si>
  <si>
    <t xml:space="preserve">  Ning </t>
  </si>
  <si>
    <t>Cochran, Mr.  Joshua</t>
  </si>
  <si>
    <t>Clarke-Ames, Mr.  Joel</t>
  </si>
  <si>
    <t xml:space="preserve">  Joel </t>
  </si>
  <si>
    <t>Clarke-Ames</t>
  </si>
  <si>
    <t>Staton, Ms.  Pamela J.</t>
  </si>
  <si>
    <t xml:space="preserve">  Pamela J </t>
  </si>
  <si>
    <t>Staton</t>
  </si>
  <si>
    <t>Forster, Ms.  Brittney</t>
  </si>
  <si>
    <t xml:space="preserve">  Brittney </t>
  </si>
  <si>
    <t>Forster</t>
  </si>
  <si>
    <t>Monaghan, Mrs.  Sheila</t>
  </si>
  <si>
    <t xml:space="preserve">  Sheila </t>
  </si>
  <si>
    <t>Monaghan</t>
  </si>
  <si>
    <t>Kawamoto, Mr.  Koji</t>
  </si>
  <si>
    <t>Kawamoto</t>
  </si>
  <si>
    <t>Dicharry, Ms.  Sarah</t>
  </si>
  <si>
    <t>Dicharry</t>
  </si>
  <si>
    <t>Berry, Mrs.  Colleen M</t>
  </si>
  <si>
    <t>Berry</t>
  </si>
  <si>
    <t>Porfirio, Ms.  Deedra G.</t>
  </si>
  <si>
    <t xml:space="preserve">  Deedra G </t>
  </si>
  <si>
    <t>Porfirio</t>
  </si>
  <si>
    <t>Thind, Mrs.  Kulwinder</t>
  </si>
  <si>
    <t xml:space="preserve">  Kulwinder </t>
  </si>
  <si>
    <t>Ryan, Ms.  Ann M.</t>
  </si>
  <si>
    <t xml:space="preserve">  Ann M </t>
  </si>
  <si>
    <t>Hallman, Mr.  Stephen</t>
  </si>
  <si>
    <t>Hallman</t>
  </si>
  <si>
    <t>Holtzapple, Ms.  Jennifer</t>
  </si>
  <si>
    <t>Holtzapple</t>
  </si>
  <si>
    <t>Horn, Ms.  Sarah E</t>
  </si>
  <si>
    <t>Sabadosa, Ms.  Apryl J.</t>
  </si>
  <si>
    <t xml:space="preserve">  Apryl J </t>
  </si>
  <si>
    <t>Sabadosa</t>
  </si>
  <si>
    <t>Casady, Mrs.  Ilana</t>
  </si>
  <si>
    <t xml:space="preserve">  Ilana </t>
  </si>
  <si>
    <t>Casady</t>
  </si>
  <si>
    <t>Phillips, Ms.  Katherine</t>
  </si>
  <si>
    <t>Ahokas, Ms.  Katherine</t>
  </si>
  <si>
    <t>Ahokas</t>
  </si>
  <si>
    <t>Hebert, Mr.  Karl</t>
  </si>
  <si>
    <t xml:space="preserve">  Karl </t>
  </si>
  <si>
    <t>Hebert</t>
  </si>
  <si>
    <t>Fair, Mr.  Stephen</t>
  </si>
  <si>
    <t>Fair</t>
  </si>
  <si>
    <t>Swenson, Mr.  Will</t>
  </si>
  <si>
    <t xml:space="preserve">  Will </t>
  </si>
  <si>
    <t>Swenson</t>
  </si>
  <si>
    <t>Revenis, Mr.  Bradley D</t>
  </si>
  <si>
    <t xml:space="preserve">  Bradley D </t>
  </si>
  <si>
    <t>Revenis</t>
  </si>
  <si>
    <t>Engnes, Mrs.  Amy M</t>
  </si>
  <si>
    <t xml:space="preserve">  Amy M </t>
  </si>
  <si>
    <t>Engnes</t>
  </si>
  <si>
    <t>Meyer, Ms.  Gwen M.</t>
  </si>
  <si>
    <t xml:space="preserve">  Gwen M </t>
  </si>
  <si>
    <t>Wiltse, Mr.  Matthew W.</t>
  </si>
  <si>
    <t xml:space="preserve">  Matthew W </t>
  </si>
  <si>
    <t>Fernandez, Mr.  Doug</t>
  </si>
  <si>
    <t>Fernandez</t>
  </si>
  <si>
    <t>Edwards, Mr.  Tom</t>
  </si>
  <si>
    <t>Pinney, Mr.  Jonathan</t>
  </si>
  <si>
    <t>Pinney</t>
  </si>
  <si>
    <t>Levy, Mr.  Wayne A.</t>
  </si>
  <si>
    <t xml:space="preserve">  Wayne A </t>
  </si>
  <si>
    <t>Levy</t>
  </si>
  <si>
    <t>Takeda, Mr.  Nobuyori</t>
  </si>
  <si>
    <t xml:space="preserve">  Nobuyori </t>
  </si>
  <si>
    <t>Takeda</t>
  </si>
  <si>
    <t>Burke, Mr.  Rich</t>
  </si>
  <si>
    <t xml:space="preserve">  Rich </t>
  </si>
  <si>
    <t>Duarte, Mr.  Marcos S</t>
  </si>
  <si>
    <t xml:space="preserve">  Marcos S </t>
  </si>
  <si>
    <t>Duarte</t>
  </si>
  <si>
    <t>Clark, Mr.  Dave</t>
  </si>
  <si>
    <t>Nice, Mr.  Andy</t>
  </si>
  <si>
    <t xml:space="preserve">  Andy </t>
  </si>
  <si>
    <t>Nice</t>
  </si>
  <si>
    <t>Brickley, Mr.  Patrick</t>
  </si>
  <si>
    <t>Brickley</t>
  </si>
  <si>
    <t>Windler, Ms.  Mary</t>
  </si>
  <si>
    <t>Windler</t>
  </si>
  <si>
    <t>Jones, Mr.  Marcus B</t>
  </si>
  <si>
    <t xml:space="preserve">  Marcus B </t>
  </si>
  <si>
    <t>Stevenson, Mr.  Thomas K.</t>
  </si>
  <si>
    <t xml:space="preserve">  Thomas K </t>
  </si>
  <si>
    <t>Stevenson</t>
  </si>
  <si>
    <t>Humphrey, Mr.  Robert</t>
  </si>
  <si>
    <t>Humphrey</t>
  </si>
  <si>
    <t>Nelson, Mr.  Geoff</t>
  </si>
  <si>
    <t xml:space="preserve">  Geoff </t>
  </si>
  <si>
    <t>Payne, Mr.  Chris J.</t>
  </si>
  <si>
    <t xml:space="preserve">  Chris J </t>
  </si>
  <si>
    <t>Payne</t>
  </si>
  <si>
    <t>Hails, Ms.  Kate A.</t>
  </si>
  <si>
    <t xml:space="preserve">  Kate A </t>
  </si>
  <si>
    <t>Hails</t>
  </si>
  <si>
    <t>Proctor, Ms.  Kelli</t>
  </si>
  <si>
    <t xml:space="preserve">  Kelli </t>
  </si>
  <si>
    <t>Proctor</t>
  </si>
  <si>
    <t>Ryan, Mrs.  Maggie M</t>
  </si>
  <si>
    <t xml:space="preserve">  Maggie M </t>
  </si>
  <si>
    <t>Watson, Mrs.  Michelle L.</t>
  </si>
  <si>
    <t xml:space="preserve">  Michelle L </t>
  </si>
  <si>
    <t>Magee, Ms.  Kate</t>
  </si>
  <si>
    <t>Magee</t>
  </si>
  <si>
    <t>Gresh, Mrs.  Ashley K</t>
  </si>
  <si>
    <t xml:space="preserve">  Ashley K </t>
  </si>
  <si>
    <t>Gresh</t>
  </si>
  <si>
    <t>Anis, Mr.  Michael</t>
  </si>
  <si>
    <t>Anis</t>
  </si>
  <si>
    <t>Swartz, Mr.  Ryan K.</t>
  </si>
  <si>
    <t xml:space="preserve">  Ryan K </t>
  </si>
  <si>
    <t>Swartz</t>
  </si>
  <si>
    <t>Schluneker, Mr.  Matthew J</t>
  </si>
  <si>
    <t>Schluneker</t>
  </si>
  <si>
    <t>Bellemare, Mrs.  Karine</t>
  </si>
  <si>
    <t>Bellemare</t>
  </si>
  <si>
    <t>Vitalo, Ms.  Antonia G</t>
  </si>
  <si>
    <t xml:space="preserve">  Antonia G </t>
  </si>
  <si>
    <t>Vitalo</t>
  </si>
  <si>
    <t>Hamilton, Ms.  Casondra L</t>
  </si>
  <si>
    <t xml:space="preserve">  Casondra L </t>
  </si>
  <si>
    <t>Marshall, Ms.  Wendy</t>
  </si>
  <si>
    <t xml:space="preserve">  Wendy </t>
  </si>
  <si>
    <t>Cale, Mr.  Eric D</t>
  </si>
  <si>
    <t>Pittaway, Ms.  Elizabeth</t>
  </si>
  <si>
    <t>Pittaway</t>
  </si>
  <si>
    <t>Thoma, Mr.  Kevin</t>
  </si>
  <si>
    <t>Thoma</t>
  </si>
  <si>
    <t>Bill, Ms.  Laura F</t>
  </si>
  <si>
    <t xml:space="preserve">  Laura F </t>
  </si>
  <si>
    <t>Bill</t>
  </si>
  <si>
    <t>Antrim, Ms.  Amelia F.</t>
  </si>
  <si>
    <t xml:space="preserve">  Amelia F </t>
  </si>
  <si>
    <t>Antrim</t>
  </si>
  <si>
    <t>Doolittle-Crider, Ms.  Amy L.</t>
  </si>
  <si>
    <t>Doolittle-Crider</t>
  </si>
  <si>
    <t>Ruhlman, Ms.  Katie J</t>
  </si>
  <si>
    <t xml:space="preserve">  Katie J </t>
  </si>
  <si>
    <t>Ruhlman</t>
  </si>
  <si>
    <t>Anderson, Ms.  Laura E.</t>
  </si>
  <si>
    <t>Uchiyama, Mrs.  Mayumi</t>
  </si>
  <si>
    <t xml:space="preserve">  Mayumi </t>
  </si>
  <si>
    <t>Uchiyama</t>
  </si>
  <si>
    <t>Desota, Ms.  Vanessa</t>
  </si>
  <si>
    <t xml:space="preserve">  Vanessa </t>
  </si>
  <si>
    <t>Desota</t>
  </si>
  <si>
    <t>Edmonds, Ms.  Natali N</t>
  </si>
  <si>
    <t xml:space="preserve">  Natali N </t>
  </si>
  <si>
    <t>Edmonds</t>
  </si>
  <si>
    <t>Otto, Ms.  Beth</t>
  </si>
  <si>
    <t>Otto</t>
  </si>
  <si>
    <t>Kurt, Mr.  Alex</t>
  </si>
  <si>
    <t>Kurt</t>
  </si>
  <si>
    <t>Heagy, Mr.  Stephen II</t>
  </si>
  <si>
    <t xml:space="preserve">  Stephen II </t>
  </si>
  <si>
    <t>Heagy</t>
  </si>
  <si>
    <t>Duhaime, Mr.  Spencer</t>
  </si>
  <si>
    <t>Duhaime</t>
  </si>
  <si>
    <t>Swann, Ms.  Andee W.</t>
  </si>
  <si>
    <t xml:space="preserve">  Andee W </t>
  </si>
  <si>
    <t>Swann</t>
  </si>
  <si>
    <t>Burton, Mrs.  Amy</t>
  </si>
  <si>
    <t>Burton</t>
  </si>
  <si>
    <t>Ricardi, Mr.  Joshua</t>
  </si>
  <si>
    <t>Joslyn, Mr.  C Fred</t>
  </si>
  <si>
    <t xml:space="preserve">  C Fred </t>
  </si>
  <si>
    <t>Joslyn</t>
  </si>
  <si>
    <t>Bennie, Mr.  Jeremy</t>
  </si>
  <si>
    <t>Bennie</t>
  </si>
  <si>
    <t>Kanyane, Mr.  Patrick Sr.</t>
  </si>
  <si>
    <t xml:space="preserve">  Patrick Sr </t>
  </si>
  <si>
    <t>Kanyane</t>
  </si>
  <si>
    <t>McFadden, Ms.  Kelly M.</t>
  </si>
  <si>
    <t xml:space="preserve">  Kelly M </t>
  </si>
  <si>
    <t>McFadden</t>
  </si>
  <si>
    <t>Connolly, Ms.  Katherine</t>
  </si>
  <si>
    <t>Connolly</t>
  </si>
  <si>
    <t>Merino, Ms.  Keila L</t>
  </si>
  <si>
    <t xml:space="preserve">  Keila L </t>
  </si>
  <si>
    <t>Merino</t>
  </si>
  <si>
    <t>Regnier, Mr.  Philip</t>
  </si>
  <si>
    <t xml:space="preserve">  Philip </t>
  </si>
  <si>
    <t>Baird, Ms.  Zanae E</t>
  </si>
  <si>
    <t xml:space="preserve">  Zanae E </t>
  </si>
  <si>
    <t>Baird</t>
  </si>
  <si>
    <t>Locatelli, Mr.  Alex</t>
  </si>
  <si>
    <t>Locatelli</t>
  </si>
  <si>
    <t>Brake, Ms.  Kathryn</t>
  </si>
  <si>
    <t>Jacobs, Mr.  Jason L.</t>
  </si>
  <si>
    <t xml:space="preserve">  Jason L </t>
  </si>
  <si>
    <t>Vaught, Mr.  Benjamin J.</t>
  </si>
  <si>
    <t xml:space="preserve">  Benjamin J </t>
  </si>
  <si>
    <t>Vaught</t>
  </si>
  <si>
    <t>Monteleone, Mr.  Steven M.</t>
  </si>
  <si>
    <t>Monteleone</t>
  </si>
  <si>
    <t>Verdugo, Mrs.  Erika</t>
  </si>
  <si>
    <t xml:space="preserve">  Erika </t>
  </si>
  <si>
    <t>Verdugo</t>
  </si>
  <si>
    <t>Sellers, Mr.  Chad</t>
  </si>
  <si>
    <t xml:space="preserve">  Chad </t>
  </si>
  <si>
    <t>Sellers</t>
  </si>
  <si>
    <t>Bowman, Mr.  Mark</t>
  </si>
  <si>
    <t>Bowman</t>
  </si>
  <si>
    <t>Marley, Mr.  David</t>
  </si>
  <si>
    <t>Marley</t>
  </si>
  <si>
    <t>Parendo, Mr.  Brett A</t>
  </si>
  <si>
    <t xml:space="preserve">  Brett A </t>
  </si>
  <si>
    <t>Parendo</t>
  </si>
  <si>
    <t>Grey, Mr.  Matthew R</t>
  </si>
  <si>
    <t>Grey</t>
  </si>
  <si>
    <t>O'Rourke, Mrs.  Orla</t>
  </si>
  <si>
    <t xml:space="preserve">  Orla </t>
  </si>
  <si>
    <t>Fatehali, Ms.  Shaista S</t>
  </si>
  <si>
    <t xml:space="preserve">  Shaista S </t>
  </si>
  <si>
    <t>Fatehali</t>
  </si>
  <si>
    <t>Piza-Taylor, Mrs.  Emily</t>
  </si>
  <si>
    <t>Piza-Taylor</t>
  </si>
  <si>
    <t>Cavanaugh, Ms.  Julie A.</t>
  </si>
  <si>
    <t>Cavanaugh</t>
  </si>
  <si>
    <t>Amako, Ms.  Megumi</t>
  </si>
  <si>
    <t xml:space="preserve">  Megumi </t>
  </si>
  <si>
    <t>Amako</t>
  </si>
  <si>
    <t>Musa, Ms.  Skylar</t>
  </si>
  <si>
    <t>Musa</t>
  </si>
  <si>
    <t>Phillippi, Mrs.  Victoria</t>
  </si>
  <si>
    <t>Hoskins, Mrs.  Amanda L</t>
  </si>
  <si>
    <t>Hoskins</t>
  </si>
  <si>
    <t>Imbalzano Zegar, Ms.  Renee</t>
  </si>
  <si>
    <t xml:space="preserve">  Renee </t>
  </si>
  <si>
    <t>Imbalzano Zegar</t>
  </si>
  <si>
    <t>Schell, Ms.  Rebecca</t>
  </si>
  <si>
    <t>Schell</t>
  </si>
  <si>
    <t>Triedman, Ms.  Nellie A.</t>
  </si>
  <si>
    <t xml:space="preserve">  Nellie A </t>
  </si>
  <si>
    <t>Triedman</t>
  </si>
  <si>
    <t>Lovuolo, Ms.  Tamara</t>
  </si>
  <si>
    <t xml:space="preserve">  Tamara </t>
  </si>
  <si>
    <t>Lovuolo</t>
  </si>
  <si>
    <t>Chung, Ms.  Joan</t>
  </si>
  <si>
    <t>Chung</t>
  </si>
  <si>
    <t>Newsom, Ms.  Aimee J.</t>
  </si>
  <si>
    <t xml:space="preserve">  Aimee J </t>
  </si>
  <si>
    <t>Newsom</t>
  </si>
  <si>
    <t>Harrington, Ms.  Suzanne</t>
  </si>
  <si>
    <t xml:space="preserve">  Suzanne </t>
  </si>
  <si>
    <t>Harrington</t>
  </si>
  <si>
    <t>Hoffman, Ms.  Kristin A.</t>
  </si>
  <si>
    <t xml:space="preserve">  Kristin A </t>
  </si>
  <si>
    <t>Van Vugt, Ms.  Bronwyn</t>
  </si>
  <si>
    <t xml:space="preserve">  Bronwyn </t>
  </si>
  <si>
    <t>Van Vugt</t>
  </si>
  <si>
    <t>Feehley, Ms.  Taylor J</t>
  </si>
  <si>
    <t xml:space="preserve">  Taylor J </t>
  </si>
  <si>
    <t>Feehley</t>
  </si>
  <si>
    <t>Ashworth, Mrs.  Kimberly M.</t>
  </si>
  <si>
    <t xml:space="preserve">  Kimberly M </t>
  </si>
  <si>
    <t>Ashworth</t>
  </si>
  <si>
    <t>Hansen, Mr.  Joshua E.</t>
  </si>
  <si>
    <t xml:space="preserve">  Joshua E </t>
  </si>
  <si>
    <t>Hansen</t>
  </si>
  <si>
    <t>Driscoll, Ms.  Kelley</t>
  </si>
  <si>
    <t xml:space="preserve">  Kelley </t>
  </si>
  <si>
    <t>Czyz, Mr.  Jeffrey</t>
  </si>
  <si>
    <t>Czyz</t>
  </si>
  <si>
    <t>Bauder, Mr.  Andrew R</t>
  </si>
  <si>
    <t xml:space="preserve">  Andrew R </t>
  </si>
  <si>
    <t>Bauder</t>
  </si>
  <si>
    <t>Mendoza, Mr.  Francisco J. Sr.</t>
  </si>
  <si>
    <t xml:space="preserve">  Francisco J  Sr</t>
  </si>
  <si>
    <t>Mendoza</t>
  </si>
  <si>
    <t>Glass, Mrs.  Rhonda</t>
  </si>
  <si>
    <t xml:space="preserve">  Rhonda </t>
  </si>
  <si>
    <t>Glass</t>
  </si>
  <si>
    <t>Butcher, Mr.  John</t>
  </si>
  <si>
    <t>Butcher</t>
  </si>
  <si>
    <t>Traiser, Mr.  Miles J.</t>
  </si>
  <si>
    <t xml:space="preserve">  Miles J </t>
  </si>
  <si>
    <t>Traiser</t>
  </si>
  <si>
    <t>Mudy-Mader, Ms.  Justyna I.</t>
  </si>
  <si>
    <t xml:space="preserve">  Justyna I </t>
  </si>
  <si>
    <t>Mudy-Mader</t>
  </si>
  <si>
    <t>Rogers, Ms.  Lucille</t>
  </si>
  <si>
    <t xml:space="preserve">  Lucille </t>
  </si>
  <si>
    <t>Woo, Ms.  April</t>
  </si>
  <si>
    <t>Woo</t>
  </si>
  <si>
    <t>Walsh, Mr.  Robert</t>
  </si>
  <si>
    <t>Moran, Mr.  Patrick R.</t>
  </si>
  <si>
    <t xml:space="preserve">  Patrick R </t>
  </si>
  <si>
    <t>Mitchell, Ms.  Abigail K</t>
  </si>
  <si>
    <t xml:space="preserve">  Abigail K </t>
  </si>
  <si>
    <t>Mitchell</t>
  </si>
  <si>
    <t>White, Mrs.  Alyssa</t>
  </si>
  <si>
    <t xml:space="preserve">  Alyssa </t>
  </si>
  <si>
    <t>Sheppard, Ms.  Jessica E.</t>
  </si>
  <si>
    <t>Sheppard</t>
  </si>
  <si>
    <t>Doran, Mr.  Patrick J.</t>
  </si>
  <si>
    <t>Doran</t>
  </si>
  <si>
    <t>Labrosse, Ms.  Emilie</t>
  </si>
  <si>
    <t xml:space="preserve">  Emilie </t>
  </si>
  <si>
    <t>Labrosse</t>
  </si>
  <si>
    <t>Thomas, Ms.  Caitlin B.</t>
  </si>
  <si>
    <t xml:space="preserve">  Caitlin B </t>
  </si>
  <si>
    <t>Lesniak, Mr.  Joseph W</t>
  </si>
  <si>
    <t xml:space="preserve">  Joseph W </t>
  </si>
  <si>
    <t>Lesniak</t>
  </si>
  <si>
    <t>Prowse, Ms.  Wendy</t>
  </si>
  <si>
    <t>Prowse</t>
  </si>
  <si>
    <t>Seigel, Mrs.  Leah L.</t>
  </si>
  <si>
    <t xml:space="preserve">  Leah L </t>
  </si>
  <si>
    <t>Seigel</t>
  </si>
  <si>
    <t>Blas, Mr.  Wayne L.</t>
  </si>
  <si>
    <t xml:space="preserve">  Wayne L </t>
  </si>
  <si>
    <t>Blas</t>
  </si>
  <si>
    <t>Simpson, Mr.  Jason M.</t>
  </si>
  <si>
    <t>Simpson</t>
  </si>
  <si>
    <t>Cutler, Ms.  Hope</t>
  </si>
  <si>
    <t>Cutler</t>
  </si>
  <si>
    <t>Gierman, Mr.  Floris</t>
  </si>
  <si>
    <t xml:space="preserve">  Floris </t>
  </si>
  <si>
    <t>Gierman</t>
  </si>
  <si>
    <t>Jeuland, Mr.  Marc</t>
  </si>
  <si>
    <t>Jeuland</t>
  </si>
  <si>
    <t>Chorney, Mr.  Christopher</t>
  </si>
  <si>
    <t>Rook, Mr.  Kevin</t>
  </si>
  <si>
    <t>Rook</t>
  </si>
  <si>
    <t>Wright, Mr.  Aharon N</t>
  </si>
  <si>
    <t xml:space="preserve">  Aharon N </t>
  </si>
  <si>
    <t>Chin, Mr.  Lawrence D.</t>
  </si>
  <si>
    <t xml:space="preserve">  Lawrence D </t>
  </si>
  <si>
    <t>Chin</t>
  </si>
  <si>
    <t>White, Mr.  Malcolm</t>
  </si>
  <si>
    <t>Savage, Ms.  Anna E.</t>
  </si>
  <si>
    <t>Savage</t>
  </si>
  <si>
    <t>Hitchings, Ms.  Jenny</t>
  </si>
  <si>
    <t>Hitchings</t>
  </si>
  <si>
    <t>Truitt, Ms.  Melissa L</t>
  </si>
  <si>
    <t>Truitt</t>
  </si>
  <si>
    <t>Derian, Ms.  Elyse M.</t>
  </si>
  <si>
    <t xml:space="preserve">  Elyse M </t>
  </si>
  <si>
    <t>Derian</t>
  </si>
  <si>
    <t>Chang, Ms.  Chia J.</t>
  </si>
  <si>
    <t xml:space="preserve">  Chia J </t>
  </si>
  <si>
    <t>Frey, Ms.  Laura A</t>
  </si>
  <si>
    <t xml:space="preserve">  Laura A </t>
  </si>
  <si>
    <t>Frey</t>
  </si>
  <si>
    <t>Krishna, Ms.  Aditi</t>
  </si>
  <si>
    <t xml:space="preserve">  Aditi </t>
  </si>
  <si>
    <t>Krishna</t>
  </si>
  <si>
    <t>Maher, Ms.  Leah A.</t>
  </si>
  <si>
    <t xml:space="preserve">  Leah A </t>
  </si>
  <si>
    <t>Maher</t>
  </si>
  <si>
    <t>Boivin, Ms.  Marianne</t>
  </si>
  <si>
    <t xml:space="preserve">  Marianne </t>
  </si>
  <si>
    <t>Boivin</t>
  </si>
  <si>
    <t>McAlister, Ms.  Carla</t>
  </si>
  <si>
    <t>McAlister</t>
  </si>
  <si>
    <t>Akhmedova, Ms.  Oksana</t>
  </si>
  <si>
    <t xml:space="preserve">  Oksana </t>
  </si>
  <si>
    <t>Akhmedova</t>
  </si>
  <si>
    <t>Tucker, Ms.  Rebecca B.</t>
  </si>
  <si>
    <t>Gramelspacher, Ms.  Maria A.</t>
  </si>
  <si>
    <t xml:space="preserve">  Maria A </t>
  </si>
  <si>
    <t>Gramelspacher</t>
  </si>
  <si>
    <t>Goldsmith, Mrs.  Lisa M</t>
  </si>
  <si>
    <t>Goldsmith</t>
  </si>
  <si>
    <t>Farina, Mr.  Nicholas</t>
  </si>
  <si>
    <t>Farina</t>
  </si>
  <si>
    <t>Tranter, Mr.  Steve Jr.</t>
  </si>
  <si>
    <t xml:space="preserve">  Steve Jr </t>
  </si>
  <si>
    <t>Tranter</t>
  </si>
  <si>
    <t>Tu, Mrs.  Tiffany</t>
  </si>
  <si>
    <t>Tu</t>
  </si>
  <si>
    <t>Kaczka, Mr.  Greg</t>
  </si>
  <si>
    <t>Kaczka</t>
  </si>
  <si>
    <t>Hunter, Mr.  Dale</t>
  </si>
  <si>
    <t xml:space="preserve">  Dale </t>
  </si>
  <si>
    <t>Hunter</t>
  </si>
  <si>
    <t>Moran, Ms.  Brittany A.</t>
  </si>
  <si>
    <t xml:space="preserve">  Brittany A </t>
  </si>
  <si>
    <t>Ashby, Mr.  Robert S</t>
  </si>
  <si>
    <t xml:space="preserve">  Robert S </t>
  </si>
  <si>
    <t>Ashby</t>
  </si>
  <si>
    <t>Ausen, Mr.  Cameron</t>
  </si>
  <si>
    <t>Ausen</t>
  </si>
  <si>
    <t>Savage, Mrs.  Ulrike</t>
  </si>
  <si>
    <t xml:space="preserve">  Ulrike </t>
  </si>
  <si>
    <t>O'Leary, Ms.  Katlyn A.</t>
  </si>
  <si>
    <t xml:space="preserve">  Katlyn A </t>
  </si>
  <si>
    <t>O'Leary</t>
  </si>
  <si>
    <t>Scoville, Mr.  Morgan B.</t>
  </si>
  <si>
    <t xml:space="preserve">  Morgan B </t>
  </si>
  <si>
    <t>Scoville</t>
  </si>
  <si>
    <t>Saunders, Mr.  David</t>
  </si>
  <si>
    <t>Kaus, Mr.  Peter</t>
  </si>
  <si>
    <t>Kaus</t>
  </si>
  <si>
    <t>Rainey, Ms.  Chandler</t>
  </si>
  <si>
    <t xml:space="preserve">  Chandler </t>
  </si>
  <si>
    <t>Rainey</t>
  </si>
  <si>
    <t>Rasch, Ms.  Silvana M.</t>
  </si>
  <si>
    <t xml:space="preserve">  Silvana M </t>
  </si>
  <si>
    <t>Rasch</t>
  </si>
  <si>
    <t>Plunkett, Ms.  Natty</t>
  </si>
  <si>
    <t xml:space="preserve">  Natty </t>
  </si>
  <si>
    <t>Plunkett</t>
  </si>
  <si>
    <t>Murphy, Mr.  Nicholas T</t>
  </si>
  <si>
    <t xml:space="preserve">  Nicholas T </t>
  </si>
  <si>
    <t>Gusmer, Ms.  Rebecca</t>
  </si>
  <si>
    <t>Gusmer</t>
  </si>
  <si>
    <t>Loftus, Mr.  John</t>
  </si>
  <si>
    <t>Loftus</t>
  </si>
  <si>
    <t>Scott, Mr.  Antony G</t>
  </si>
  <si>
    <t xml:space="preserve">  Antony G </t>
  </si>
  <si>
    <t>Alvarez, Mr.  Eric</t>
  </si>
  <si>
    <t>Alvarez</t>
  </si>
  <si>
    <t>Petersson, Mr.  Erik</t>
  </si>
  <si>
    <t>Petersson</t>
  </si>
  <si>
    <t>Kratz, Ms.  Natalie</t>
  </si>
  <si>
    <t>Kratz</t>
  </si>
  <si>
    <t>Liaw, Mr.  Matthew T</t>
  </si>
  <si>
    <t>Liaw</t>
  </si>
  <si>
    <t>Tripaldi, Ms.  Cassandra</t>
  </si>
  <si>
    <t xml:space="preserve">  Cassandra </t>
  </si>
  <si>
    <t>Tripaldi</t>
  </si>
  <si>
    <t>Kelley, Ms.  Rosemary C</t>
  </si>
  <si>
    <t xml:space="preserve">  Rosemary C </t>
  </si>
  <si>
    <t>Endara, Ms.  Carrie A.</t>
  </si>
  <si>
    <t xml:space="preserve">  Carrie A </t>
  </si>
  <si>
    <t>Endara</t>
  </si>
  <si>
    <t>Valle, Mr.  Gerardo Sr.</t>
  </si>
  <si>
    <t xml:space="preserve">  Gerardo Sr </t>
  </si>
  <si>
    <t>Valle</t>
  </si>
  <si>
    <t>Germain, Mr.  Matthew R.</t>
  </si>
  <si>
    <t>Germain</t>
  </si>
  <si>
    <t>Finecey, Mrs.  Meghan E</t>
  </si>
  <si>
    <t xml:space="preserve">  Meghan E </t>
  </si>
  <si>
    <t>Finecey</t>
  </si>
  <si>
    <t>Mendoza, Mr.  Eric</t>
  </si>
  <si>
    <t>Roe, Ms.  Lisa B</t>
  </si>
  <si>
    <t xml:space="preserve">  Lisa B </t>
  </si>
  <si>
    <t>Roe</t>
  </si>
  <si>
    <t>Webb, Mrs.  Jane R.</t>
  </si>
  <si>
    <t xml:space="preserve">  Jane R </t>
  </si>
  <si>
    <t>Webb</t>
  </si>
  <si>
    <t>Boland, Mr.  Thomas</t>
  </si>
  <si>
    <t>Stocker, Ms.  Allison M</t>
  </si>
  <si>
    <t>Stocker</t>
  </si>
  <si>
    <t>Jacobson, Mrs.  Sarah E.</t>
  </si>
  <si>
    <t>Jacobson</t>
  </si>
  <si>
    <t>Shaw, Mr.  Philip J</t>
  </si>
  <si>
    <t>Goodwin, Ms.  Jillian A.</t>
  </si>
  <si>
    <t xml:space="preserve">  Jillian A </t>
  </si>
  <si>
    <t>Goodwin</t>
  </si>
  <si>
    <t>Brock, Mrs.  Laura D</t>
  </si>
  <si>
    <t xml:space="preserve">  Laura D </t>
  </si>
  <si>
    <t>Brock</t>
  </si>
  <si>
    <t>Papp, Ms.  Megan E.</t>
  </si>
  <si>
    <t xml:space="preserve">  Megan E </t>
  </si>
  <si>
    <t>Papp</t>
  </si>
  <si>
    <t>Siragusa, Ms.  Shannon J.</t>
  </si>
  <si>
    <t xml:space="preserve">  Shannon J </t>
  </si>
  <si>
    <t>Siragusa</t>
  </si>
  <si>
    <t>Pizarro, Ms.  Rachelle M</t>
  </si>
  <si>
    <t xml:space="preserve">  Rachelle M </t>
  </si>
  <si>
    <t>Pizarro</t>
  </si>
  <si>
    <t>Strange, Mr.  Casey</t>
  </si>
  <si>
    <t>Strange</t>
  </si>
  <si>
    <t>Eidinger, Ms.  Jessica L</t>
  </si>
  <si>
    <t>Eidinger</t>
  </si>
  <si>
    <t>Van Hout, Ms.  Pamela J.</t>
  </si>
  <si>
    <t>Van Hout</t>
  </si>
  <si>
    <t>Ginsburg, Mr.  Brandon F</t>
  </si>
  <si>
    <t xml:space="preserve">  Brandon F </t>
  </si>
  <si>
    <t>Ginsburg</t>
  </si>
  <si>
    <t>Truex, Ms.  Melissa</t>
  </si>
  <si>
    <t>Truex</t>
  </si>
  <si>
    <t>Higgins, Ms.  Danielle N</t>
  </si>
  <si>
    <t xml:space="preserve">  Danielle N </t>
  </si>
  <si>
    <t>Higgins</t>
  </si>
  <si>
    <t>McCurdy, Mr.  Matthew</t>
  </si>
  <si>
    <t>McCurdy</t>
  </si>
  <si>
    <t>Hughes, Mrs.  Bettina</t>
  </si>
  <si>
    <t xml:space="preserve">  Bettina </t>
  </si>
  <si>
    <t>Varner, Mr.  Alexander</t>
  </si>
  <si>
    <t>Varner</t>
  </si>
  <si>
    <t>Dahmen, Mrs.  Holli</t>
  </si>
  <si>
    <t xml:space="preserve">  Holli </t>
  </si>
  <si>
    <t>Dahmen</t>
  </si>
  <si>
    <t>Young, Mrs.  Heather C</t>
  </si>
  <si>
    <t xml:space="preserve">  Heather C </t>
  </si>
  <si>
    <t>Fraser, Mr.  Kyle</t>
  </si>
  <si>
    <t>Fraser</t>
  </si>
  <si>
    <t>Deeg, Mr.  Thomas J</t>
  </si>
  <si>
    <t>Ramsey, Ms.  Jessica</t>
  </si>
  <si>
    <t>Ramsey</t>
  </si>
  <si>
    <t>Robertson, Mr.  Chris</t>
  </si>
  <si>
    <t>Robertson</t>
  </si>
  <si>
    <t>Peck, Mr.  Graham</t>
  </si>
  <si>
    <t xml:space="preserve">  Graham </t>
  </si>
  <si>
    <t>Burger, Mr.  Garrett</t>
  </si>
  <si>
    <t xml:space="preserve">  Garrett </t>
  </si>
  <si>
    <t>Burger</t>
  </si>
  <si>
    <t>Blain, Mr.  Andrew</t>
  </si>
  <si>
    <t>Blain</t>
  </si>
  <si>
    <t>Winters, Mrs.  Annabelle M</t>
  </si>
  <si>
    <t xml:space="preserve">  Annabelle M </t>
  </si>
  <si>
    <t>Winters</t>
  </si>
  <si>
    <t>McCue, Mr.  Daniel T.</t>
  </si>
  <si>
    <t xml:space="preserve">  Daniel T </t>
  </si>
  <si>
    <t>McCue</t>
  </si>
  <si>
    <t>Webster, Ms.  Deanne</t>
  </si>
  <si>
    <t xml:space="preserve">  Deanne </t>
  </si>
  <si>
    <t>Webster</t>
  </si>
  <si>
    <t>Anderson, Ms.  Carrie</t>
  </si>
  <si>
    <t>Chiappone, Mrs.  Suzanne</t>
  </si>
  <si>
    <t>Chiappone</t>
  </si>
  <si>
    <t>Opie, Ms.  Jasmine P.</t>
  </si>
  <si>
    <t xml:space="preserve">  Jasmine P </t>
  </si>
  <si>
    <t>Opie</t>
  </si>
  <si>
    <t>Gage, Mr.  Ron N</t>
  </si>
  <si>
    <t xml:space="preserve">  Ron N </t>
  </si>
  <si>
    <t>Gage</t>
  </si>
  <si>
    <t>Donnelly, Ms.  Jennifer</t>
  </si>
  <si>
    <t>Rall, Ms.  Tracie</t>
  </si>
  <si>
    <t xml:space="preserve">  Tracie </t>
  </si>
  <si>
    <t>Rall</t>
  </si>
  <si>
    <t>Mitchell, Mr.  Tristan D.</t>
  </si>
  <si>
    <t xml:space="preserve">  Tristan D </t>
  </si>
  <si>
    <t>Chen, Mr.  Peiweng</t>
  </si>
  <si>
    <t xml:space="preserve">  Peiweng </t>
  </si>
  <si>
    <t>Tufaro, Ms.  Theresa M.</t>
  </si>
  <si>
    <t xml:space="preserve">  Theresa M </t>
  </si>
  <si>
    <t>Tufaro</t>
  </si>
  <si>
    <t>Peters, Mr.  Daniel J</t>
  </si>
  <si>
    <t>Susedik, Mrs.  Courtney M.</t>
  </si>
  <si>
    <t xml:space="preserve">  Courtney M </t>
  </si>
  <si>
    <t>Susedik</t>
  </si>
  <si>
    <t>Garcia, Mr.  Jose A.</t>
  </si>
  <si>
    <t xml:space="preserve">  Jose A </t>
  </si>
  <si>
    <t>Deady, Mrs.  Lauren</t>
  </si>
  <si>
    <t>Deady</t>
  </si>
  <si>
    <t>Campbell, Mr.  Jonathon M.</t>
  </si>
  <si>
    <t xml:space="preserve">  Jonathon M </t>
  </si>
  <si>
    <t>Number Of Major Surgeries</t>
  </si>
  <si>
    <t>Smoker</t>
  </si>
  <si>
    <t>Weight Status</t>
  </si>
  <si>
    <t>Diabetes Status</t>
  </si>
  <si>
    <t>NO</t>
  </si>
  <si>
    <t>YES</t>
  </si>
  <si>
    <t>Children</t>
  </si>
  <si>
    <t>Hospital Tier</t>
  </si>
  <si>
    <t>City Tier</t>
  </si>
  <si>
    <t>Date Of Birth</t>
  </si>
  <si>
    <t>Customer  Age</t>
  </si>
  <si>
    <t xml:space="preserve"> Impute Missing  Year</t>
  </si>
  <si>
    <t>Tier - 1</t>
  </si>
  <si>
    <t>Tier - 3</t>
  </si>
  <si>
    <t>REMOVED ROWS</t>
  </si>
  <si>
    <t>Tier - 2</t>
  </si>
  <si>
    <t>27-Nov-1987</t>
  </si>
  <si>
    <t>1-Nov-2004</t>
  </si>
  <si>
    <t>Unknown</t>
  </si>
  <si>
    <t>6-Aug-1966</t>
  </si>
  <si>
    <t>30-Nov-1969</t>
  </si>
  <si>
    <t>20-Aug-1980</t>
  </si>
  <si>
    <t>5-Jul-1966</t>
  </si>
  <si>
    <t>7-Oct-1972</t>
  </si>
  <si>
    <t>9-Nov-1971</t>
  </si>
  <si>
    <t>30-Aug-1974</t>
  </si>
  <si>
    <t>25-Oct-1989</t>
  </si>
  <si>
    <t>28-Jul-1981</t>
  </si>
  <si>
    <t>10-Dec-1974</t>
  </si>
  <si>
    <t>21-Jul-1996</t>
  </si>
  <si>
    <t>26-Jun-1991</t>
  </si>
  <si>
    <t>15-Dec-1974</t>
  </si>
  <si>
    <t>24-Oct-1968</t>
  </si>
  <si>
    <t>17-Sep-2000</t>
  </si>
  <si>
    <t>18-Dec-1965</t>
  </si>
  <si>
    <t>21-Oct-1973</t>
  </si>
  <si>
    <t>9-Jul-1966</t>
  </si>
  <si>
    <t>19-Jun-1965</t>
  </si>
  <si>
    <t>18-Aug-1979</t>
  </si>
  <si>
    <t>14-Aug-1969</t>
  </si>
  <si>
    <t>4-Dec-1965</t>
  </si>
  <si>
    <t>10-Nov-1969</t>
  </si>
  <si>
    <t>12-Nov-1968</t>
  </si>
  <si>
    <t>13-Nov-1968</t>
  </si>
  <si>
    <t>6-Sep-1994</t>
  </si>
  <si>
    <t>20-Dec-1971</t>
  </si>
  <si>
    <t>28-Jul-1968</t>
  </si>
  <si>
    <t>2-Oct-1967</t>
  </si>
  <si>
    <t>18-Dec-1970</t>
  </si>
  <si>
    <t>21-Oct-1985</t>
  </si>
  <si>
    <t>28-Oct-1970</t>
  </si>
  <si>
    <t>23-Oct-1967</t>
  </si>
  <si>
    <t>24-Dec-1999</t>
  </si>
  <si>
    <t>11-Nov-1967</t>
  </si>
  <si>
    <t>25-Nov-1989</t>
  </si>
  <si>
    <t>29-Aug-1986</t>
  </si>
  <si>
    <t>9-Dec-1974</t>
  </si>
  <si>
    <t>25-Jun-1992</t>
  </si>
  <si>
    <t>5-Oct-1967</t>
  </si>
  <si>
    <t>30-Jul-1967</t>
  </si>
  <si>
    <t>14-Oct-1983</t>
  </si>
  <si>
    <t>24-Oct-1972</t>
  </si>
  <si>
    <t>30-Sep-1976</t>
  </si>
  <si>
    <t>2-Aug-1977</t>
  </si>
  <si>
    <t>7-Sep-1962</t>
  </si>
  <si>
    <t>22-Nov-1976</t>
  </si>
  <si>
    <t>8-Aug-1964</t>
  </si>
  <si>
    <t>6-Jul-1990</t>
  </si>
  <si>
    <t>23-Jul-1992</t>
  </si>
  <si>
    <t>27-Jun-1965</t>
  </si>
  <si>
    <t>2-Jul-1966</t>
  </si>
  <si>
    <t>12-Aug-1966</t>
  </si>
  <si>
    <t>23-Jun-1967</t>
  </si>
  <si>
    <t>20-Jul-1966</t>
  </si>
  <si>
    <t>14-Dec-1972</t>
  </si>
  <si>
    <t>29-Nov-1967</t>
  </si>
  <si>
    <t>3-Nov-1966</t>
  </si>
  <si>
    <t>25-Dec-1969</t>
  </si>
  <si>
    <t>11-Dec-1966</t>
  </si>
  <si>
    <t>17-Jul-1969</t>
  </si>
  <si>
    <t>29-Jun-1971</t>
  </si>
  <si>
    <t>26-Sep-1971</t>
  </si>
  <si>
    <t>20-Dec-1978</t>
  </si>
  <si>
    <t>25-Oct-1977</t>
  </si>
  <si>
    <t>19-Oct-1972</t>
  </si>
  <si>
    <t>21-Aug-1978</t>
  </si>
  <si>
    <t>28-Jun-1987</t>
  </si>
  <si>
    <t>22-Sep-1969</t>
  </si>
  <si>
    <t>27-Jul-1964</t>
  </si>
  <si>
    <t>3-Aug-1976</t>
  </si>
  <si>
    <t>14-Oct-1964</t>
  </si>
  <si>
    <t>8-Nov-1968</t>
  </si>
  <si>
    <t>29-Aug-1968</t>
  </si>
  <si>
    <t>25-Dec-1982</t>
  </si>
  <si>
    <t>23-Aug-1968</t>
  </si>
  <si>
    <t>27-Dec-1968</t>
  </si>
  <si>
    <t>25-Nov-1979</t>
  </si>
  <si>
    <t>11-Oct-1973</t>
  </si>
  <si>
    <t>24-Oct-1980</t>
  </si>
  <si>
    <t>5-Jun-1975</t>
  </si>
  <si>
    <t>7-Jul-1969</t>
  </si>
  <si>
    <t>19-Sep-1973</t>
  </si>
  <si>
    <t>29-Sep-1973</t>
  </si>
  <si>
    <t>6-Sep-1971</t>
  </si>
  <si>
    <t>8-Aug-1987</t>
  </si>
  <si>
    <t>17-Jun-1969</t>
  </si>
  <si>
    <t>29-Sep-1974</t>
  </si>
  <si>
    <t>8-Aug-1973</t>
  </si>
  <si>
    <t>19-Jul-1968</t>
  </si>
  <si>
    <t>21-Jul-1982</t>
  </si>
  <si>
    <t>1-Dec-1970</t>
  </si>
  <si>
    <t>21-Aug-1991</t>
  </si>
  <si>
    <t>17-Nov-1991</t>
  </si>
  <si>
    <t>12-Jul-1962</t>
  </si>
  <si>
    <t>24-Sep-1963</t>
  </si>
  <si>
    <t>22-Jul-1959</t>
  </si>
  <si>
    <t>2-Dec-1975</t>
  </si>
  <si>
    <t>14-Sep-1988</t>
  </si>
  <si>
    <t>21-Jun-1970</t>
  </si>
  <si>
    <t>27-Nov-1973</t>
  </si>
  <si>
    <t>5-Sep-1973</t>
  </si>
  <si>
    <t>15-Aug-1975</t>
  </si>
  <si>
    <t>23-Sep-1968</t>
  </si>
  <si>
    <t>28-Jun-1967</t>
  </si>
  <si>
    <t>26-Sep-1967</t>
  </si>
  <si>
    <t>24-Dec-1970</t>
  </si>
  <si>
    <t>16-Oct-1985</t>
  </si>
  <si>
    <t>22-Aug-1985</t>
  </si>
  <si>
    <t>10-Jul-1972</t>
  </si>
  <si>
    <t>13-Oct-1973</t>
  </si>
  <si>
    <t>12-Jun-1981</t>
  </si>
  <si>
    <t>30-Dec-1974</t>
  </si>
  <si>
    <t>5-Sep-1997</t>
  </si>
  <si>
    <t>16-Nov-1972</t>
  </si>
  <si>
    <t>2-Jul-1975</t>
  </si>
  <si>
    <t>8-Aug-1972</t>
  </si>
  <si>
    <t>19-Dec-1976</t>
  </si>
  <si>
    <t>1-Jun-1983</t>
  </si>
  <si>
    <t>3-Jul-1969</t>
  </si>
  <si>
    <t>27-Oct-1969</t>
  </si>
  <si>
    <t>22-Aug-1969</t>
  </si>
  <si>
    <t>28-Dec-1979</t>
  </si>
  <si>
    <t>3-Jul-1988</t>
  </si>
  <si>
    <t>11-Aug-1970</t>
  </si>
  <si>
    <t>6-Oct-1971</t>
  </si>
  <si>
    <t>26-Dec-1971</t>
  </si>
  <si>
    <t>11-Sep-1964</t>
  </si>
  <si>
    <t>17-Jul-1985</t>
  </si>
  <si>
    <t>3-Dec-1983</t>
  </si>
  <si>
    <t>19-Aug-1985</t>
  </si>
  <si>
    <t>14-Sep-1972</t>
  </si>
  <si>
    <t>17-Aug-1962</t>
  </si>
  <si>
    <t>8-Jul-1996</t>
  </si>
  <si>
    <t>5-Nov-1966</t>
  </si>
  <si>
    <t>8-Nov-1971</t>
  </si>
  <si>
    <t>3-Oct-1971</t>
  </si>
  <si>
    <t>3-Jul-1971</t>
  </si>
  <si>
    <t>22-Dec-1971</t>
  </si>
  <si>
    <t>24-Jul-1987</t>
  </si>
  <si>
    <t>6-Jul-1998</t>
  </si>
  <si>
    <t>13-Aug-1969</t>
  </si>
  <si>
    <t>20-Oct-1969</t>
  </si>
  <si>
    <t>17-Jul-1971</t>
  </si>
  <si>
    <t>23-Oct-1971</t>
  </si>
  <si>
    <t>4-Nov-1968</t>
  </si>
  <si>
    <t>13-Aug-1992</t>
  </si>
  <si>
    <t>26-Sep-1972</t>
  </si>
  <si>
    <t>28-Jun-1972</t>
  </si>
  <si>
    <t>17-Dec-1973</t>
  </si>
  <si>
    <t>17-Sep-1973</t>
  </si>
  <si>
    <t>7-Jun-1977</t>
  </si>
  <si>
    <t>8-Aug-1996</t>
  </si>
  <si>
    <t>7-Jul-1973</t>
  </si>
  <si>
    <t>5-Sep-1965</t>
  </si>
  <si>
    <t>14-Jul-2001</t>
  </si>
  <si>
    <t>4-Jul-1970</t>
  </si>
  <si>
    <t>18-Aug-1970</t>
  </si>
  <si>
    <t>12-Sep-1970</t>
  </si>
  <si>
    <t>27-Jun-1975</t>
  </si>
  <si>
    <t>12-Aug-1977</t>
  </si>
  <si>
    <t>19-Sep-1977</t>
  </si>
  <si>
    <t>7-Nov-1964</t>
  </si>
  <si>
    <t>16-Sep-1966</t>
  </si>
  <si>
    <t>8-Aug-1981</t>
  </si>
  <si>
    <t>8-Jul-1974</t>
  </si>
  <si>
    <t>19-Jul-1971</t>
  </si>
  <si>
    <t>30-Sep-1970</t>
  </si>
  <si>
    <t>22-Jun-1968</t>
  </si>
  <si>
    <t>23-Oct-1972</t>
  </si>
  <si>
    <t>16-Jul-2003</t>
  </si>
  <si>
    <t>19-Dec-1979</t>
  </si>
  <si>
    <t>23-Jun-1998</t>
  </si>
  <si>
    <t>16-Dec-1970</t>
  </si>
  <si>
    <t>29-Oct-1975</t>
  </si>
  <si>
    <t>29-Aug-1982</t>
  </si>
  <si>
    <t>27-Dec-1972</t>
  </si>
  <si>
    <t>15-Dec-1964</t>
  </si>
  <si>
    <t>18-Oct-1981</t>
  </si>
  <si>
    <t>28-Nov-1973</t>
  </si>
  <si>
    <t>4-Dec-1966</t>
  </si>
  <si>
    <t>29-Sep-1968</t>
  </si>
  <si>
    <t>1-Dec-1973</t>
  </si>
  <si>
    <t>14-Aug-1974</t>
  </si>
  <si>
    <t>22-Sep-1972</t>
  </si>
  <si>
    <t>28-Jul-1975</t>
  </si>
  <si>
    <t>21-Dec-1973</t>
  </si>
  <si>
    <t>29-Nov-1971</t>
  </si>
  <si>
    <t>22-Aug-1992</t>
  </si>
  <si>
    <t>24-Aug-1969</t>
  </si>
  <si>
    <t>28-Nov-1976</t>
  </si>
  <si>
    <t>17-Dec-1977</t>
  </si>
  <si>
    <t>4-Jun-1969</t>
  </si>
  <si>
    <t>17-Jul-1979</t>
  </si>
  <si>
    <t>14-Nov-1987</t>
  </si>
  <si>
    <t>8-Jun-1974</t>
  </si>
  <si>
    <t>27-Nov-1974</t>
  </si>
  <si>
    <t>3-Nov-1976</t>
  </si>
  <si>
    <t>30-Oct-1976</t>
  </si>
  <si>
    <t>17-Oct-1976</t>
  </si>
  <si>
    <t>20-Oct-1971</t>
  </si>
  <si>
    <t>29-Dec-1971</t>
  </si>
  <si>
    <t>27-Oct-1965</t>
  </si>
  <si>
    <t>7-Aug-1995</t>
  </si>
  <si>
    <t>26-Nov-1971</t>
  </si>
  <si>
    <t>24-Nov-1969</t>
  </si>
  <si>
    <t>8-Oct-1971</t>
  </si>
  <si>
    <t>1-Jul-1988</t>
  </si>
  <si>
    <t>12-Oct-1996</t>
  </si>
  <si>
    <t>9-Jul-1988</t>
  </si>
  <si>
    <t>12-Oct-1977</t>
  </si>
  <si>
    <t>8-Jun-1963</t>
  </si>
  <si>
    <t>16-Oct-1973</t>
  </si>
  <si>
    <t>5-Jul-1981</t>
  </si>
  <si>
    <t>18-Sep-1973</t>
  </si>
  <si>
    <t>26-Nov-1969</t>
  </si>
  <si>
    <t>2-Jul-1971</t>
  </si>
  <si>
    <t>27-Oct-1973</t>
  </si>
  <si>
    <t>6-Aug-1971</t>
  </si>
  <si>
    <t>21-Aug-1974</t>
  </si>
  <si>
    <t>5-Oct-1980</t>
  </si>
  <si>
    <t>6-Dec-1975</t>
  </si>
  <si>
    <t>12-Jul-1978</t>
  </si>
  <si>
    <t>5-Dec-1981</t>
  </si>
  <si>
    <t>25-Dec-1986</t>
  </si>
  <si>
    <t>10-Sep-1976</t>
  </si>
  <si>
    <t>25-Dec-1973</t>
  </si>
  <si>
    <t>24-Oct-1970</t>
  </si>
  <si>
    <t>23-Aug-1990</t>
  </si>
  <si>
    <t>8-Dec-1982</t>
  </si>
  <si>
    <t>18-Oct-1970</t>
  </si>
  <si>
    <t>12-Aug-1970</t>
  </si>
  <si>
    <t>24-Jun-1966</t>
  </si>
  <si>
    <t>2-Dec-1977</t>
  </si>
  <si>
    <t>9-Nov-1965</t>
  </si>
  <si>
    <t>4-Nov-1977</t>
  </si>
  <si>
    <t>2-Dec-1972</t>
  </si>
  <si>
    <t>7-Dec-1972</t>
  </si>
  <si>
    <t>1-Dec-1993</t>
  </si>
  <si>
    <t>16-Dec-1979</t>
  </si>
  <si>
    <t>21-Jul-1974</t>
  </si>
  <si>
    <t>8-Sep-1974</t>
  </si>
  <si>
    <t>5-Aug-1978</t>
  </si>
  <si>
    <t>15-Jul-1983</t>
  </si>
  <si>
    <t>17-Aug-1974</t>
  </si>
  <si>
    <t>27-Sep-1992</t>
  </si>
  <si>
    <t>25-Dec-1976</t>
  </si>
  <si>
    <t>6-Jun-1972</t>
  </si>
  <si>
    <t>7-Jul-1975</t>
  </si>
  <si>
    <t>6-Sep-1967</t>
  </si>
  <si>
    <t>28-Nov-1997</t>
  </si>
  <si>
    <t>16-Dec-1978</t>
  </si>
  <si>
    <t>9-Sep-1973</t>
  </si>
  <si>
    <t>16-Aug-1982</t>
  </si>
  <si>
    <t>18-Jun-1974</t>
  </si>
  <si>
    <t>22-Nov-1972</t>
  </si>
  <si>
    <t>14-Nov-1972</t>
  </si>
  <si>
    <t>14-Jul-1976</t>
  </si>
  <si>
    <t>22-Aug-1988</t>
  </si>
  <si>
    <t>19-Oct-1976</t>
  </si>
  <si>
    <t>14-Jun-1976</t>
  </si>
  <si>
    <t>7-Nov-2001</t>
  </si>
  <si>
    <t>29-Aug-1965</t>
  </si>
  <si>
    <t>18-Jun-1971</t>
  </si>
  <si>
    <t>30-Nov-1992</t>
  </si>
  <si>
    <t>23-Aug-1971</t>
  </si>
  <si>
    <t>6-Sep-1974</t>
  </si>
  <si>
    <t>9-Sep-1969</t>
  </si>
  <si>
    <t>23-Aug-1999</t>
  </si>
  <si>
    <t>17-Jun-1976</t>
  </si>
  <si>
    <t>25-Jun-1973</t>
  </si>
  <si>
    <t>28-Oct-1980</t>
  </si>
  <si>
    <t>16-Aug-1974</t>
  </si>
  <si>
    <t>10-Aug-1969</t>
  </si>
  <si>
    <t>7-Jul-1962</t>
  </si>
  <si>
    <t>21-Oct-1965</t>
  </si>
  <si>
    <t>3-Aug-1975</t>
  </si>
  <si>
    <t>2-Sep-1977</t>
  </si>
  <si>
    <t>15-Oct-1977</t>
  </si>
  <si>
    <t>12-Nov-1977</t>
  </si>
  <si>
    <t>24-Sep-1977</t>
  </si>
  <si>
    <t>11-Jul-1973</t>
  </si>
  <si>
    <t>25-Jul-1983</t>
  </si>
  <si>
    <t>30-Dec-1983</t>
  </si>
  <si>
    <t>4-Aug-1982</t>
  </si>
  <si>
    <t>11-Nov-1987</t>
  </si>
  <si>
    <t>6-Dec-1982</t>
  </si>
  <si>
    <t>26-Sep-1975</t>
  </si>
  <si>
    <t>21-Sep-1988</t>
  </si>
  <si>
    <t>21-Aug-1975</t>
  </si>
  <si>
    <t>6-Aug-1975</t>
  </si>
  <si>
    <t>12-Dec-1983</t>
  </si>
  <si>
    <t>6-Nov-1975</t>
  </si>
  <si>
    <t>27-Dec-1981</t>
  </si>
  <si>
    <t>24-Jul-1983</t>
  </si>
  <si>
    <t>20-Sep-1985</t>
  </si>
  <si>
    <t>26-Jul-1977</t>
  </si>
  <si>
    <t>13-Aug-1979</t>
  </si>
  <si>
    <t>29-Dec-1977</t>
  </si>
  <si>
    <t>21-Jun-1977</t>
  </si>
  <si>
    <t>26-Dec-1977</t>
  </si>
  <si>
    <t>10-Nov-1993</t>
  </si>
  <si>
    <t>9-Sep-1992</t>
  </si>
  <si>
    <t>26-Dec-1972</t>
  </si>
  <si>
    <t>19-Jun-1984</t>
  </si>
  <si>
    <t>12-Jun-1966</t>
  </si>
  <si>
    <t>11-Oct-1962</t>
  </si>
  <si>
    <t>12-Oct-1978</t>
  </si>
  <si>
    <t>4-Sep-1972</t>
  </si>
  <si>
    <t>9-Sep-1972</t>
  </si>
  <si>
    <t>28-Sep-1975</t>
  </si>
  <si>
    <t>4-Sep-1977</t>
  </si>
  <si>
    <t>11-Jun-1979</t>
  </si>
  <si>
    <t>18-Sep-1971</t>
  </si>
  <si>
    <t>4-Sep-1971</t>
  </si>
  <si>
    <t>21-Sep-1963</t>
  </si>
  <si>
    <t>12-Jun-1976</t>
  </si>
  <si>
    <t>24-Sep-1980</t>
  </si>
  <si>
    <t>7-Jul-1976</t>
  </si>
  <si>
    <t>20-Jul-1976</t>
  </si>
  <si>
    <t>12-Jul-1976</t>
  </si>
  <si>
    <t>22-Jun-1993</t>
  </si>
  <si>
    <t>7-Aug-1979</t>
  </si>
  <si>
    <t>26-Jun-1978</t>
  </si>
  <si>
    <t>6-Jun-1974</t>
  </si>
  <si>
    <t>22-Dec-1974</t>
  </si>
  <si>
    <t>26-Sep-1974</t>
  </si>
  <si>
    <t>28-Nov-2000</t>
  </si>
  <si>
    <t>15-Dec-1976</t>
  </si>
  <si>
    <t>5-Aug-1974</t>
  </si>
  <si>
    <t>5-Sep-1964</t>
  </si>
  <si>
    <t>27-Sep-1982</t>
  </si>
  <si>
    <t>2-Sep-1976</t>
  </si>
  <si>
    <t>30-Jun-1976</t>
  </si>
  <si>
    <t>3-Sep-1976</t>
  </si>
  <si>
    <t>30-Jun-1978</t>
  </si>
  <si>
    <t>24-Oct-1978</t>
  </si>
  <si>
    <t>23-Nov-1962</t>
  </si>
  <si>
    <t>21-Oct-1997</t>
  </si>
  <si>
    <t>16-Jun-1987</t>
  </si>
  <si>
    <t>8-Jun-1983</t>
  </si>
  <si>
    <t>5-Nov-1963</t>
  </si>
  <si>
    <t>28-Jun-1982</t>
  </si>
  <si>
    <t>21-Jun-1990</t>
  </si>
  <si>
    <t>3-Sep-1973</t>
  </si>
  <si>
    <t>30-Aug-1973</t>
  </si>
  <si>
    <t>16-Dec-1973</t>
  </si>
  <si>
    <t>1-Sep-1978</t>
  </si>
  <si>
    <t>10-Jun-1967</t>
  </si>
  <si>
    <t>21-Dec-1975</t>
  </si>
  <si>
    <t>12-Oct-1994</t>
  </si>
  <si>
    <t>28-Aug-2001</t>
  </si>
  <si>
    <t>7-Nov-1993</t>
  </si>
  <si>
    <t>15-Dec-1975</t>
  </si>
  <si>
    <t>11-Aug-1965</t>
  </si>
  <si>
    <t>28-Jun-1975</t>
  </si>
  <si>
    <t>12-Dec-1970</t>
  </si>
  <si>
    <t>27-Dec-1982</t>
  </si>
  <si>
    <t>6-Jun-1964</t>
  </si>
  <si>
    <t>28-Nov-1985</t>
  </si>
  <si>
    <t>12-Dec-2003</t>
  </si>
  <si>
    <t>6-Nov-1977</t>
  </si>
  <si>
    <t>20-Dec-1976</t>
  </si>
  <si>
    <t>17-Jul-1978</t>
  </si>
  <si>
    <t>3-Nov-1989</t>
  </si>
  <si>
    <t>8-Nov-1980</t>
  </si>
  <si>
    <t>18-Sep-1995</t>
  </si>
  <si>
    <t>22-Aug-1962</t>
  </si>
  <si>
    <t>20-Aug-1983</t>
  </si>
  <si>
    <t>3-Dec-1979</t>
  </si>
  <si>
    <t>28-Aug-1983</t>
  </si>
  <si>
    <t>23-Nov-1972</t>
  </si>
  <si>
    <t>10-Aug-1975</t>
  </si>
  <si>
    <t>19-Jun-1970</t>
  </si>
  <si>
    <t>28-Dec-1981</t>
  </si>
  <si>
    <t>29-Oct-1987</t>
  </si>
  <si>
    <t>20-Jul-1977</t>
  </si>
  <si>
    <t>10-Oct-1962</t>
  </si>
  <si>
    <t>17-Nov-1994</t>
  </si>
  <si>
    <t>5-Dec-2004</t>
  </si>
  <si>
    <t>5-Oct-2001</t>
  </si>
  <si>
    <t>12-Oct-1989</t>
  </si>
  <si>
    <t>21-Dec-1991</t>
  </si>
  <si>
    <t>9-Nov-1974</t>
  </si>
  <si>
    <t>2-Dec-1997</t>
  </si>
  <si>
    <t>25-Dec-1999</t>
  </si>
  <si>
    <t>6-Dec-1974</t>
  </si>
  <si>
    <t>21-Dec-1997</t>
  </si>
  <si>
    <t>30-Jun-1981</t>
  </si>
  <si>
    <t>12-Dec-1976</t>
  </si>
  <si>
    <t>8-Nov-1991</t>
  </si>
  <si>
    <t>4-Sep-1978</t>
  </si>
  <si>
    <t>18-Jul-1965</t>
  </si>
  <si>
    <t>29-Aug-1977</t>
  </si>
  <si>
    <t>4-Dec-1978</t>
  </si>
  <si>
    <t>10-Sep-1980</t>
  </si>
  <si>
    <t>2-Jun-1979</t>
  </si>
  <si>
    <t>29-Dec-1978</t>
  </si>
  <si>
    <t>12-Jul-1987</t>
  </si>
  <si>
    <t>18-Dec-1982</t>
  </si>
  <si>
    <t>19-Dec-1981</t>
  </si>
  <si>
    <t>15-Jun-1976</t>
  </si>
  <si>
    <t>11-Oct-1971</t>
  </si>
  <si>
    <t>13-Sep-1995</t>
  </si>
  <si>
    <t>24-Nov-1996</t>
  </si>
  <si>
    <t>9-Oct-1976</t>
  </si>
  <si>
    <t>27-Dec-1965</t>
  </si>
  <si>
    <t>30-Sep-1998</t>
  </si>
  <si>
    <t>10-Aug-1993</t>
  </si>
  <si>
    <t>16-Oct-1980</t>
  </si>
  <si>
    <t>15-Jun-1999</t>
  </si>
  <si>
    <t>24-Jul-1980</t>
  </si>
  <si>
    <t>1-Dec-1968</t>
  </si>
  <si>
    <t>2-Nov-1991</t>
  </si>
  <si>
    <t>20-Jun-1980</t>
  </si>
  <si>
    <t>13-Dec-2001</t>
  </si>
  <si>
    <t>24-Aug-1978</t>
  </si>
  <si>
    <t>29-Nov-1978</t>
  </si>
  <si>
    <t>6-Nov-1978</t>
  </si>
  <si>
    <t>28-Nov-1978</t>
  </si>
  <si>
    <t>17-Sep-1996</t>
  </si>
  <si>
    <t>3-Jul-1968</t>
  </si>
  <si>
    <t>30-Sep-1997</t>
  </si>
  <si>
    <t>17-Jul-1967</t>
  </si>
  <si>
    <t>20-Jul-1986</t>
  </si>
  <si>
    <t>14-Aug-1994</t>
  </si>
  <si>
    <t>15-Dec-1988</t>
  </si>
  <si>
    <t>22-Aug-1984</t>
  </si>
  <si>
    <t>14-Dec-1978</t>
  </si>
  <si>
    <t>10-Oct-1976</t>
  </si>
  <si>
    <t>18-Oct-1978</t>
  </si>
  <si>
    <t>10-Jul-1983</t>
  </si>
  <si>
    <t>28-Oct-1997</t>
  </si>
  <si>
    <t>14-Jun-1996</t>
  </si>
  <si>
    <t>13-Jul-1990</t>
  </si>
  <si>
    <t>4-Aug-1967</t>
  </si>
  <si>
    <t>1-Jun-2001</t>
  </si>
  <si>
    <t>30-Sep-1977</t>
  </si>
  <si>
    <t>25-Sep-1977</t>
  </si>
  <si>
    <t>7-Jul-1980</t>
  </si>
  <si>
    <t>1-Sep-1979</t>
  </si>
  <si>
    <t>25-Aug-1977</t>
  </si>
  <si>
    <t>2-Dec-1978</t>
  </si>
  <si>
    <t>12-Nov-1978</t>
  </si>
  <si>
    <t>19-Sep-1983</t>
  </si>
  <si>
    <t>12-Nov-1999</t>
  </si>
  <si>
    <t>5-Dec-1965</t>
  </si>
  <si>
    <t>22-Jul-1993</t>
  </si>
  <si>
    <t>24-Nov-1981</t>
  </si>
  <si>
    <t>9-Dec-1965</t>
  </si>
  <si>
    <t>16-Jul-1981</t>
  </si>
  <si>
    <t>21-Jun-1983</t>
  </si>
  <si>
    <t>5-Oct-1993</t>
  </si>
  <si>
    <t>1-Dec-1977</t>
  </si>
  <si>
    <t>26-Jun-1979</t>
  </si>
  <si>
    <t>18-Dec-1977</t>
  </si>
  <si>
    <t>21-Jun-1986</t>
  </si>
  <si>
    <t>15-Jun-1986</t>
  </si>
  <si>
    <t>19-Sep-1979</t>
  </si>
  <si>
    <t>25-Jul-1984</t>
  </si>
  <si>
    <t>19-Jun-1979</t>
  </si>
  <si>
    <t>15-Nov-2004</t>
  </si>
  <si>
    <t>11-Jul-1965</t>
  </si>
  <si>
    <t>11-Aug-1972</t>
  </si>
  <si>
    <t>25-Jun-1965</t>
  </si>
  <si>
    <t>6-Jun-1965</t>
  </si>
  <si>
    <t>26-Dec-1966</t>
  </si>
  <si>
    <t>23-Dec-1971</t>
  </si>
  <si>
    <t>2-Nov-1985</t>
  </si>
  <si>
    <t>18-Dec-1976</t>
  </si>
  <si>
    <t>4-Aug-1981</t>
  </si>
  <si>
    <t>25-Oct-1973</t>
  </si>
  <si>
    <t>13-Jun-1981</t>
  </si>
  <si>
    <t>14-Aug-1981</t>
  </si>
  <si>
    <t>24-Jul-1982</t>
  </si>
  <si>
    <t>2-Sep-1986</t>
  </si>
  <si>
    <t>13-Jul-1986</t>
  </si>
  <si>
    <t>15-Sep-1977</t>
  </si>
  <si>
    <t>22-Aug-1970</t>
  </si>
  <si>
    <t>28-Jun-1991</t>
  </si>
  <si>
    <t>21-Nov-1983</t>
  </si>
  <si>
    <t>11-Aug-1983</t>
  </si>
  <si>
    <t>14-Sep-1982</t>
  </si>
  <si>
    <t>26-Aug-1968</t>
  </si>
  <si>
    <t>19-Jul-1975</t>
  </si>
  <si>
    <t>30-Sep-1980</t>
  </si>
  <si>
    <t>7-Oct-1980</t>
  </si>
  <si>
    <t>22-Jun-1980</t>
  </si>
  <si>
    <t>17-Sep-2002</t>
  </si>
  <si>
    <t>17-Jul-1981</t>
  </si>
  <si>
    <t>6-Sep-1978</t>
  </si>
  <si>
    <t>29-Jun-1984</t>
  </si>
  <si>
    <t>30-Jul-1978</t>
  </si>
  <si>
    <t>24-Jun-1976</t>
  </si>
  <si>
    <t>21-Nov-1984</t>
  </si>
  <si>
    <t>8-Aug-1999</t>
  </si>
  <si>
    <t>7-Jul-1984</t>
  </si>
  <si>
    <t>1-Aug-1993</t>
  </si>
  <si>
    <t>29-Jun-1968</t>
  </si>
  <si>
    <t>12-Jun-1980</t>
  </si>
  <si>
    <t>11-Aug-1987</t>
  </si>
  <si>
    <t>18-Jun-1992</t>
  </si>
  <si>
    <t>6-Oct-1982</t>
  </si>
  <si>
    <t>24-Jun-1978</t>
  </si>
  <si>
    <t>28-Jun-1980</t>
  </si>
  <si>
    <t>21-Jul-1980</t>
  </si>
  <si>
    <t>22-Oct-1980</t>
  </si>
  <si>
    <t>26-Jul-1980</t>
  </si>
  <si>
    <t>29-Oct-1995</t>
  </si>
  <si>
    <t>2-Jun-1978</t>
  </si>
  <si>
    <t>30-Oct-1989</t>
  </si>
  <si>
    <t>6-Jul-1969</t>
  </si>
  <si>
    <t>1-Sep-1982</t>
  </si>
  <si>
    <t>18-Oct-1982</t>
  </si>
  <si>
    <t>10-Dec-1985</t>
  </si>
  <si>
    <t>3-Jun-1975</t>
  </si>
  <si>
    <t>18-Aug-1980</t>
  </si>
  <si>
    <t>15-Dec-1978</t>
  </si>
  <si>
    <t>30-Aug-1980</t>
  </si>
  <si>
    <t>21-Dec-1961</t>
  </si>
  <si>
    <t>16-Aug-1980</t>
  </si>
  <si>
    <t>5-Sep-1984</t>
  </si>
  <si>
    <t>21-Dec-1989</t>
  </si>
  <si>
    <t>10-Sep-1985</t>
  </si>
  <si>
    <t>24-Dec-2004</t>
  </si>
  <si>
    <t>23-Jun-1981</t>
  </si>
  <si>
    <t>23-Oct-1969</t>
  </si>
  <si>
    <t>19-Jun-1981</t>
  </si>
  <si>
    <t>4-Nov-1979</t>
  </si>
  <si>
    <t>15-Jun-1977</t>
  </si>
  <si>
    <t>16-Jun-1964</t>
  </si>
  <si>
    <t>30-Nov-2000</t>
  </si>
  <si>
    <t>15-Jul-1979</t>
  </si>
  <si>
    <t>8-Jul-1994</t>
  </si>
  <si>
    <t>17-Aug-1975</t>
  </si>
  <si>
    <t>29-Jun-1991</t>
  </si>
  <si>
    <t>24-Dec-1985</t>
  </si>
  <si>
    <t>23-Nov-1980</t>
  </si>
  <si>
    <t>8-Oct-1981</t>
  </si>
  <si>
    <t>3-Sep-1981</t>
  </si>
  <si>
    <t>21-Sep-1981</t>
  </si>
  <si>
    <t>8-Sep-1989</t>
  </si>
  <si>
    <t>10-Oct-1988</t>
  </si>
  <si>
    <t>9-Dec-1966</t>
  </si>
  <si>
    <t>17-Jun-1970</t>
  </si>
  <si>
    <t>5-Jun-1986</t>
  </si>
  <si>
    <t>7-Aug-1986</t>
  </si>
  <si>
    <t>18-Jul-1968</t>
  </si>
  <si>
    <t>21-Oct-1978</t>
  </si>
  <si>
    <t>13-Jun-1994</t>
  </si>
  <si>
    <t>12-Jun-1983</t>
  </si>
  <si>
    <t>12-Dec-1971</t>
  </si>
  <si>
    <t>19-Nov-1972</t>
  </si>
  <si>
    <t>13-Jul-1968</t>
  </si>
  <si>
    <t>9-Jul-1985</t>
  </si>
  <si>
    <t>20-Oct-1989</t>
  </si>
  <si>
    <t>17-Sep-1981</t>
  </si>
  <si>
    <t>19-Nov-1989</t>
  </si>
  <si>
    <t>1-Jul-1984</t>
  </si>
  <si>
    <t>8-Nov-1970</t>
  </si>
  <si>
    <t>8-Dec-1984</t>
  </si>
  <si>
    <t>6-Jun-1990</t>
  </si>
  <si>
    <t>29-Jul-1998</t>
  </si>
  <si>
    <t>4-Sep-2003</t>
  </si>
  <si>
    <t>29-Aug-1973</t>
  </si>
  <si>
    <t>28-Aug-1982</t>
  </si>
  <si>
    <t>7-Nov-1982</t>
  </si>
  <si>
    <t>29-Dec-1982</t>
  </si>
  <si>
    <t>22-Nov-1982</t>
  </si>
  <si>
    <t>5-Oct-1984</t>
  </si>
  <si>
    <t>20-Jul-1981</t>
  </si>
  <si>
    <t>20-Sep-1984</t>
  </si>
  <si>
    <t>11-Dec-1968</t>
  </si>
  <si>
    <t>9-Sep-1979</t>
  </si>
  <si>
    <t>6-Aug-1989</t>
  </si>
  <si>
    <t>18-Dec-1986</t>
  </si>
  <si>
    <t>3-Dec-1969</t>
  </si>
  <si>
    <t>2-Oct-1982</t>
  </si>
  <si>
    <t>12-Aug-1982</t>
  </si>
  <si>
    <t>23-Oct-1976</t>
  </si>
  <si>
    <t>7-Jul-1994</t>
  </si>
  <si>
    <t>9-Oct-1982</t>
  </si>
  <si>
    <t>26-Jul-1983</t>
  </si>
  <si>
    <t>8-Jun-1980</t>
  </si>
  <si>
    <t>27-Jul-1981</t>
  </si>
  <si>
    <t>1-Nov-1984</t>
  </si>
  <si>
    <t>26-Aug-1984</t>
  </si>
  <si>
    <t>22-Jul-1985</t>
  </si>
  <si>
    <t>5-Aug-1975</t>
  </si>
  <si>
    <t>30-Dec-1976</t>
  </si>
  <si>
    <t>4-Sep-1987</t>
  </si>
  <si>
    <t>22-Aug-1971</t>
  </si>
  <si>
    <t>20-Aug-1970</t>
  </si>
  <si>
    <t>15-Aug-1986</t>
  </si>
  <si>
    <t>9-Sep-1987</t>
  </si>
  <si>
    <t>28-Oct-1982</t>
  </si>
  <si>
    <t>16-Aug-1997</t>
  </si>
  <si>
    <t>6-Aug-1982</t>
  </si>
  <si>
    <t>18-Nov-1976</t>
  </si>
  <si>
    <t>13-Aug-1984</t>
  </si>
  <si>
    <t>9-Nov-1970</t>
  </si>
  <si>
    <t>7-Jul-1996</t>
  </si>
  <si>
    <t>24-Jun-1989</t>
  </si>
  <si>
    <t>18-Sep-1976</t>
  </si>
  <si>
    <t>30-Oct-1980</t>
  </si>
  <si>
    <t>19-Aug-1983</t>
  </si>
  <si>
    <t>21-Oct-1983</t>
  </si>
  <si>
    <t>25-Sep-1986</t>
  </si>
  <si>
    <t>13-Aug-1990</t>
  </si>
  <si>
    <t>15-Dec-1985</t>
  </si>
  <si>
    <t>19-Nov-1985</t>
  </si>
  <si>
    <t>27-Jul-2004</t>
  </si>
  <si>
    <t>4-Sep-1969</t>
  </si>
  <si>
    <t>17-Sep-1974</t>
  </si>
  <si>
    <t>4-Jul-1996</t>
  </si>
  <si>
    <t>26-Aug-1981</t>
  </si>
  <si>
    <t>16-Oct-1993</t>
  </si>
  <si>
    <t>25-Sep-1984</t>
  </si>
  <si>
    <t>17-Oct-1995</t>
  </si>
  <si>
    <t>11-Oct-1970</t>
  </si>
  <si>
    <t>8-Sep-1972</t>
  </si>
  <si>
    <t>11-Nov-1972</t>
  </si>
  <si>
    <t>27-Aug-1962</t>
  </si>
  <si>
    <t>10-Oct-1979</t>
  </si>
  <si>
    <t>19-Sep-1978</t>
  </si>
  <si>
    <t>29-Jun-1972</t>
  </si>
  <si>
    <t>12-Aug-1992</t>
  </si>
  <si>
    <t>10-Sep-1999</t>
  </si>
  <si>
    <t>22-Sep-1985</t>
  </si>
  <si>
    <t>23-Oct-1988</t>
  </si>
  <si>
    <t>1-Oct-1981</t>
  </si>
  <si>
    <t>20-Jun-1982</t>
  </si>
  <si>
    <t>22-Nov-1981</t>
  </si>
  <si>
    <t>1-Nov-1988</t>
  </si>
  <si>
    <t>5-Oct-1970</t>
  </si>
  <si>
    <t>9-Aug-1985</t>
  </si>
  <si>
    <t>6-Oct-1984</t>
  </si>
  <si>
    <t>15-Oct-1985</t>
  </si>
  <si>
    <t>6-Nov-1973</t>
  </si>
  <si>
    <t>14-Oct-1970</t>
  </si>
  <si>
    <t>5-Sep-1978</t>
  </si>
  <si>
    <t>16-Nov-1990</t>
  </si>
  <si>
    <t>9-Nov-1969</t>
  </si>
  <si>
    <t>18-Aug-1990</t>
  </si>
  <si>
    <t>16-Nov-1983</t>
  </si>
  <si>
    <t>25-Jul-1991</t>
  </si>
  <si>
    <t>21-Jul-1985</t>
  </si>
  <si>
    <t>9-Sep-1995</t>
  </si>
  <si>
    <t>9-Jun-1970</t>
  </si>
  <si>
    <t>14-Oct-1984</t>
  </si>
  <si>
    <t>12-Oct-2000</t>
  </si>
  <si>
    <t>8-Aug-1979</t>
  </si>
  <si>
    <t>21-Sep-1984</t>
  </si>
  <si>
    <t>8-Nov-1994</t>
  </si>
  <si>
    <t>28-Jul-1996</t>
  </si>
  <si>
    <t>16-Aug-1989</t>
  </si>
  <si>
    <t>8-Aug-1980</t>
  </si>
  <si>
    <t>10-Jun-1988</t>
  </si>
  <si>
    <t>11-Oct-1974</t>
  </si>
  <si>
    <t>10-Oct-1980</t>
  </si>
  <si>
    <t>27-Sep-2002</t>
  </si>
  <si>
    <t>25-Jun-1970</t>
  </si>
  <si>
    <t>11-Nov-1984</t>
  </si>
  <si>
    <t>19-Sep-1984</t>
  </si>
  <si>
    <t>22-Jul-1989</t>
  </si>
  <si>
    <t>5-Aug-1980</t>
  </si>
  <si>
    <t>15-Jul-2004</t>
  </si>
  <si>
    <t>13-Aug-2003</t>
  </si>
  <si>
    <t>14-Jul-1987</t>
  </si>
  <si>
    <t>30-Jul-1994</t>
  </si>
  <si>
    <t>3-Aug-1979</t>
  </si>
  <si>
    <t>13-Aug-1993</t>
  </si>
  <si>
    <t>29-Jul-1987</t>
  </si>
  <si>
    <t>21-Dec-1982</t>
  </si>
  <si>
    <t>8-Jul-1982</t>
  </si>
  <si>
    <t>19-Oct-1993</t>
  </si>
  <si>
    <t>22-Nov-1984</t>
  </si>
  <si>
    <t>18-Jun-1985</t>
  </si>
  <si>
    <t>30-Sep-1987</t>
  </si>
  <si>
    <t>20-Aug-1995</t>
  </si>
  <si>
    <t>27-Jul-1987</t>
  </si>
  <si>
    <t>30-Oct-1969</t>
  </si>
  <si>
    <t>27-Sep-1971</t>
  </si>
  <si>
    <t>22-Jul-2002</t>
  </si>
  <si>
    <t>2-Nov-1972</t>
  </si>
  <si>
    <t>18-Sep-1980</t>
  </si>
  <si>
    <t>30-Aug-1983</t>
  </si>
  <si>
    <t>10-Jun-1993</t>
  </si>
  <si>
    <t>21-Aug-1972</t>
  </si>
  <si>
    <t>19-Oct-1987</t>
  </si>
  <si>
    <t>18-Dec-1971</t>
  </si>
  <si>
    <t>9-Nov-1975</t>
  </si>
  <si>
    <t>30-Aug-1981</t>
  </si>
  <si>
    <t>3-Nov-1993</t>
  </si>
  <si>
    <t>15-Jun-1981</t>
  </si>
  <si>
    <t>6-Jul-1974</t>
  </si>
  <si>
    <t>3-Nov-1992</t>
  </si>
  <si>
    <t>28-Oct-1972</t>
  </si>
  <si>
    <t>12-Aug-1984</t>
  </si>
  <si>
    <t>3-Sep-1983</t>
  </si>
  <si>
    <t>27-Sep-1978</t>
  </si>
  <si>
    <t>17-Nov-1985</t>
  </si>
  <si>
    <t>9-Dec-1987</t>
  </si>
  <si>
    <t>15-Nov-1994</t>
  </si>
  <si>
    <t>11-Sep-1978</t>
  </si>
  <si>
    <t>18-Nov-1988</t>
  </si>
  <si>
    <t>3-Oct-1983</t>
  </si>
  <si>
    <t>21-Nov-1986</t>
  </si>
  <si>
    <t>5-Sep-1985</t>
  </si>
  <si>
    <t>18-Sep-1974</t>
  </si>
  <si>
    <t>22-Sep-1999</t>
  </si>
  <si>
    <t>7-Dec-1980</t>
  </si>
  <si>
    <t>17-Oct-1990</t>
  </si>
  <si>
    <t>7-Nov-1981</t>
  </si>
  <si>
    <t>29-Jul-1988</t>
  </si>
  <si>
    <t>17-Aug-1984</t>
  </si>
  <si>
    <t>30-Sep-1986</t>
  </si>
  <si>
    <t>12-Jul-1986</t>
  </si>
  <si>
    <t>2-Dec-1986</t>
  </si>
  <si>
    <t>24-Oct-1973</t>
  </si>
  <si>
    <t>25-Aug-1982</t>
  </si>
  <si>
    <t>16-Nov-1958</t>
  </si>
  <si>
    <t>5-Sep-2000</t>
  </si>
  <si>
    <t>8-Jun-1978</t>
  </si>
  <si>
    <t>17-Sep-1992</t>
  </si>
  <si>
    <t>6-Jul-1991</t>
  </si>
  <si>
    <t>27-Sep-1975</t>
  </si>
  <si>
    <t>23-Dec-1985</t>
  </si>
  <si>
    <t>1-Aug-1984</t>
  </si>
  <si>
    <t>3-Sep-1984</t>
  </si>
  <si>
    <t>6-Nov-1989</t>
  </si>
  <si>
    <t>8-Aug-1988</t>
  </si>
  <si>
    <t>30-Oct-1995</t>
  </si>
  <si>
    <t>1-Jun-1984</t>
  </si>
  <si>
    <t>22-Jul-1986</t>
  </si>
  <si>
    <t>18-Nov-1989</t>
  </si>
  <si>
    <t>1-Jun-1986</t>
  </si>
  <si>
    <t>7-Dec-1994</t>
  </si>
  <si>
    <t>7-Nov-1989</t>
  </si>
  <si>
    <t>15-Dec-1972</t>
  </si>
  <si>
    <t>28-Aug-1991</t>
  </si>
  <si>
    <t>2-Sep-1974</t>
  </si>
  <si>
    <t>10-Jun-1989</t>
  </si>
  <si>
    <t>13-Nov-1994</t>
  </si>
  <si>
    <t>9-Sep-2000</t>
  </si>
  <si>
    <t>22-Aug-2004</t>
  </si>
  <si>
    <t>12-Nov-1974</t>
  </si>
  <si>
    <t>1-Sep-1987</t>
  </si>
  <si>
    <t>20-Oct-1986</t>
  </si>
  <si>
    <t>20-Sep-1986</t>
  </si>
  <si>
    <t>25-Oct-1986</t>
  </si>
  <si>
    <t>19-Jul-1989</t>
  </si>
  <si>
    <t>17-Dec-1988</t>
  </si>
  <si>
    <t>5-Jul-1987</t>
  </si>
  <si>
    <t>26-Dec-1987</t>
  </si>
  <si>
    <t>29-Jun-1987</t>
  </si>
  <si>
    <t>6-Jun-1995</t>
  </si>
  <si>
    <t>1-Dec-1999</t>
  </si>
  <si>
    <t>17-Jun-1993</t>
  </si>
  <si>
    <t>24-Oct-1983</t>
  </si>
  <si>
    <t>6-Jun-2004</t>
  </si>
  <si>
    <t>1-Nov-1991</t>
  </si>
  <si>
    <t>12-Sep-1979</t>
  </si>
  <si>
    <t>16-Oct-1984</t>
  </si>
  <si>
    <t>29-Aug-1991</t>
  </si>
  <si>
    <t>9-Oct-1990</t>
  </si>
  <si>
    <t>22-Aug-1990</t>
  </si>
  <si>
    <t>10-Dec-1993</t>
  </si>
  <si>
    <t>15-Sep-1988</t>
  </si>
  <si>
    <t>13-Sep-1987</t>
  </si>
  <si>
    <t>13-Sep-1992</t>
  </si>
  <si>
    <t>18-Nov-1987</t>
  </si>
  <si>
    <t>19-Jun-1999</t>
  </si>
  <si>
    <t>14-Jul-1997</t>
  </si>
  <si>
    <t>22-Nov-1978</t>
  </si>
  <si>
    <t>11-Jun-1993</t>
  </si>
  <si>
    <t>7-Sep-1980</t>
  </si>
  <si>
    <t>29-Jul-1997</t>
  </si>
  <si>
    <t>16-Oct-2001</t>
  </si>
  <si>
    <t>4-Dec-1997</t>
  </si>
  <si>
    <t>29-Jun-1986</t>
  </si>
  <si>
    <t>25-Aug-1992</t>
  </si>
  <si>
    <t>10-Sep-1991</t>
  </si>
  <si>
    <t>28-Dec-1985</t>
  </si>
  <si>
    <t>9-Nov-1988</t>
  </si>
  <si>
    <t>8-Jul-1988</t>
  </si>
  <si>
    <t>9-Jun-1977</t>
  </si>
  <si>
    <t>4-Sep-1988</t>
  </si>
  <si>
    <t>24-Jun-1988</t>
  </si>
  <si>
    <t>7-Nov-1973</t>
  </si>
  <si>
    <t>30-Aug-1991</t>
  </si>
  <si>
    <t>13-Aug-1977</t>
  </si>
  <si>
    <t>26-Jun-1974</t>
  </si>
  <si>
    <t>27-Nov-1991</t>
  </si>
  <si>
    <t>23-Aug-1991</t>
  </si>
  <si>
    <t>21-Aug-2002</t>
  </si>
  <si>
    <t>10-Jul-1993</t>
  </si>
  <si>
    <t>23-Sep-1988</t>
  </si>
  <si>
    <t>28-Nov-1990</t>
  </si>
  <si>
    <t>10-Jul-1989</t>
  </si>
  <si>
    <t>22-Oct-1968</t>
  </si>
  <si>
    <t>27-Oct-1986</t>
  </si>
  <si>
    <t>23-Dec-1986</t>
  </si>
  <si>
    <t>29-Sep-1997</t>
  </si>
  <si>
    <t>1-Sep-1989</t>
  </si>
  <si>
    <t>27-Dec-1995</t>
  </si>
  <si>
    <t>7-Jun-2001</t>
  </si>
  <si>
    <t>11-Sep-1974</t>
  </si>
  <si>
    <t>13-Dec-1979</t>
  </si>
  <si>
    <t>29-Sep-1995</t>
  </si>
  <si>
    <t>15-Oct-1984</t>
  </si>
  <si>
    <t>10-Jun-1991</t>
  </si>
  <si>
    <t>10-Sep-1992</t>
  </si>
  <si>
    <t>11-Dec-2000</t>
  </si>
  <si>
    <t>27-Jun-2002</t>
  </si>
  <si>
    <t>1-Dec-1995</t>
  </si>
  <si>
    <t>3-Jul-1981</t>
  </si>
  <si>
    <t>3-Oct-1978</t>
  </si>
  <si>
    <t>16-Dec-1989</t>
  </si>
  <si>
    <t>22-Jun-1987</t>
  </si>
  <si>
    <t>9-Dec-1989</t>
  </si>
  <si>
    <t>1-Aug-1989</t>
  </si>
  <si>
    <t>5-Aug-1963</t>
  </si>
  <si>
    <t>24-Jul-1963</t>
  </si>
  <si>
    <t>27-Sep-1987</t>
  </si>
  <si>
    <t>16-Aug-1992</t>
  </si>
  <si>
    <t>22-Nov-1987</t>
  </si>
  <si>
    <t>2-Sep-1987</t>
  </si>
  <si>
    <t>5-Jun-1987</t>
  </si>
  <si>
    <t>24-Nov-2004</t>
  </si>
  <si>
    <t>12-Oct-1991</t>
  </si>
  <si>
    <t>5-Sep-1986</t>
  </si>
  <si>
    <t>2-Jul-1980</t>
  </si>
  <si>
    <t>12-Aug-1994</t>
  </si>
  <si>
    <t>21-Jun-2003</t>
  </si>
  <si>
    <t>28-Sep-1992</t>
  </si>
  <si>
    <t>9-Oct-1992</t>
  </si>
  <si>
    <t>12-Aug-1981</t>
  </si>
  <si>
    <t>4-Dec-1977</t>
  </si>
  <si>
    <t>22-Jun-2003</t>
  </si>
  <si>
    <t>4-Sep-1990</t>
  </si>
  <si>
    <t>4-Oct-2003</t>
  </si>
  <si>
    <t>18-Oct-1979</t>
  </si>
  <si>
    <t>26-Sep-1990</t>
  </si>
  <si>
    <t>5-Dec-1972</t>
  </si>
  <si>
    <t>5-Aug-1990</t>
  </si>
  <si>
    <t>25-Oct-1996</t>
  </si>
  <si>
    <t>22-Jun-1985</t>
  </si>
  <si>
    <t>29-Jun-1998</t>
  </si>
  <si>
    <t>2-Jul-2000</t>
  </si>
  <si>
    <t>18-Sep-1989</t>
  </si>
  <si>
    <t>25-Dec-1996</t>
  </si>
  <si>
    <t>20-Sep-1990</t>
  </si>
  <si>
    <t>22-Dec-2004</t>
  </si>
  <si>
    <t>17-Nov-1990</t>
  </si>
  <si>
    <t>4-Jul-1992</t>
  </si>
  <si>
    <t>13-Jun-1988</t>
  </si>
  <si>
    <t>29-Jun-1993</t>
  </si>
  <si>
    <t>21-Dec-1988</t>
  </si>
  <si>
    <t>5-Dec-1987</t>
  </si>
  <si>
    <t>2-Oct-2003</t>
  </si>
  <si>
    <t>16-Jun-1980</t>
  </si>
  <si>
    <t>13-Oct-1997</t>
  </si>
  <si>
    <t>26-Jun-1988</t>
  </si>
  <si>
    <t>28-Dec-1965</t>
  </si>
  <si>
    <t>12-Jul-1992</t>
  </si>
  <si>
    <t>18-Jul-2004</t>
  </si>
  <si>
    <t>20-Nov-1999</t>
  </si>
  <si>
    <t>4-Jul-1991</t>
  </si>
  <si>
    <t>15-Jul-1990</t>
  </si>
  <si>
    <t>8-Aug-1990</t>
  </si>
  <si>
    <t>28-Jun-1994</t>
  </si>
  <si>
    <t>3-Sep-1991</t>
  </si>
  <si>
    <t>24-Oct-1994</t>
  </si>
  <si>
    <t>8-Oct-1994</t>
  </si>
  <si>
    <t>14-Jul-1970</t>
  </si>
  <si>
    <t>23-Dec-1993</t>
  </si>
  <si>
    <t>4-Sep-1993</t>
  </si>
  <si>
    <t>29-Dec-1994</t>
  </si>
  <si>
    <t>15-Aug-1992</t>
  </si>
  <si>
    <t>16-Sep-1988</t>
  </si>
  <si>
    <t>11-Aug-1986</t>
  </si>
  <si>
    <t>18-Jul-1988</t>
  </si>
  <si>
    <t>29-Jun-1982</t>
  </si>
  <si>
    <t>29-Nov-1997</t>
  </si>
  <si>
    <t>29-Jul-1961</t>
  </si>
  <si>
    <t>28-Aug-1990</t>
  </si>
  <si>
    <t>13-Sep-1991</t>
  </si>
  <si>
    <t>1-Nov-1994</t>
  </si>
  <si>
    <t>1-Jun-1991</t>
  </si>
  <si>
    <t>26-Oct-1994</t>
  </si>
  <si>
    <t>2-Nov-1994</t>
  </si>
  <si>
    <t>19-Dec-1988</t>
  </si>
  <si>
    <t>25-Nov-2000</t>
  </si>
  <si>
    <t>8-Jun-2003</t>
  </si>
  <si>
    <t>20-Nov-1983</t>
  </si>
  <si>
    <t>14-Oct-1995</t>
  </si>
  <si>
    <t>16-Jun-1982</t>
  </si>
  <si>
    <t>1-Dec-1991</t>
  </si>
  <si>
    <t>3-Nov-1991</t>
  </si>
  <si>
    <t>27-Jun-1992</t>
  </si>
  <si>
    <t>14-Dec-1998</t>
  </si>
  <si>
    <t>6-Sep-1997</t>
  </si>
  <si>
    <t>3-Oct-1995</t>
  </si>
  <si>
    <t>25-Jun-1989</t>
  </si>
  <si>
    <t>9-Aug-1973</t>
  </si>
  <si>
    <t>16-Sep-1984</t>
  </si>
  <si>
    <t>26-Nov-1998</t>
  </si>
  <si>
    <t>4-Aug-1992</t>
  </si>
  <si>
    <t>28-Jun-1992</t>
  </si>
  <si>
    <t>6-Aug-1991</t>
  </si>
  <si>
    <t>21-Aug-1994</t>
  </si>
  <si>
    <t>14-Dec-1990</t>
  </si>
  <si>
    <t>1-Dec-1990</t>
  </si>
  <si>
    <t>18-Oct-2002</t>
  </si>
  <si>
    <t>19-Nov-1962</t>
  </si>
  <si>
    <t>16-Sep-1983</t>
  </si>
  <si>
    <t>14-Sep-1995</t>
  </si>
  <si>
    <t>30-Nov-1988</t>
  </si>
  <si>
    <t>26-Dec-1993</t>
  </si>
  <si>
    <t>10-Nov-1983</t>
  </si>
  <si>
    <t>11-Oct-1992</t>
  </si>
  <si>
    <t>13-Sep-2000</t>
  </si>
  <si>
    <t>9-Dec-2003</t>
  </si>
  <si>
    <t>1-Nov-1990</t>
  </si>
  <si>
    <t>22-Nov-1990</t>
  </si>
  <si>
    <t>8-Sep-1996</t>
  </si>
  <si>
    <t>17-Aug-1996</t>
  </si>
  <si>
    <t>29-Jul-1990</t>
  </si>
  <si>
    <t>11-Jul-1995</t>
  </si>
  <si>
    <t>10-Jul-1999</t>
  </si>
  <si>
    <t>11-Nov-1993</t>
  </si>
  <si>
    <t>29-Sep-1993</t>
  </si>
  <si>
    <t>24-Oct-1988</t>
  </si>
  <si>
    <t>15-Jun-2002</t>
  </si>
  <si>
    <t>10-Jul-2000</t>
  </si>
  <si>
    <t>5-Jul-1985</t>
  </si>
  <si>
    <t>24-Nov-1997</t>
  </si>
  <si>
    <t>27-Aug-1981</t>
  </si>
  <si>
    <t>14-Sep-1993</t>
  </si>
  <si>
    <t>13-Jul-2004</t>
  </si>
  <si>
    <t>23-Oct-1996</t>
  </si>
  <si>
    <t>24-Jun-1990</t>
  </si>
  <si>
    <t>18-Oct-1967</t>
  </si>
  <si>
    <t>18-Oct-2001</t>
  </si>
  <si>
    <t>6-Jun-2001</t>
  </si>
  <si>
    <t>19-Aug-1991</t>
  </si>
  <si>
    <t>29-Sep-1981</t>
  </si>
  <si>
    <t>24-Jun-1999</t>
  </si>
  <si>
    <t>28-Aug-1988</t>
  </si>
  <si>
    <t>13-Dec-1981</t>
  </si>
  <si>
    <t>24-Oct-1987</t>
  </si>
  <si>
    <t>21-Nov-1994</t>
  </si>
  <si>
    <t>16-Jun-1992</t>
  </si>
  <si>
    <t>24-Oct-1991</t>
  </si>
  <si>
    <t>25-Aug-1991</t>
  </si>
  <si>
    <t>28-Oct-1991</t>
  </si>
  <si>
    <t>9-Sep-1986</t>
  </si>
  <si>
    <t>22-Aug-1994</t>
  </si>
  <si>
    <t>1-Dec-1986</t>
  </si>
  <si>
    <t>5-Nov-2004</t>
  </si>
  <si>
    <t>2-Dec-1989</t>
  </si>
  <si>
    <t>18-Aug-1988</t>
  </si>
  <si>
    <t>25-Dec-2004</t>
  </si>
  <si>
    <t>21-Oct-1995</t>
  </si>
  <si>
    <t>14-Dec-1981</t>
  </si>
  <si>
    <t>10-Jul-2003</t>
  </si>
  <si>
    <t>6-Jul-1984</t>
  </si>
  <si>
    <t>14-Sep-1992</t>
  </si>
  <si>
    <t>8-Nov-1990</t>
  </si>
  <si>
    <t>17-Nov-1992</t>
  </si>
  <si>
    <t>14-Jun-1985</t>
  </si>
  <si>
    <t>11-Oct-1990</t>
  </si>
  <si>
    <t>4-Nov-1988</t>
  </si>
  <si>
    <t>5-Sep-2003</t>
  </si>
  <si>
    <t>12-Aug-1999</t>
  </si>
  <si>
    <t>4-Nov-1997</t>
  </si>
  <si>
    <t>6-Jun-1999</t>
  </si>
  <si>
    <t>27-Dec-1986</t>
  </si>
  <si>
    <t>11-Nov-2001</t>
  </si>
  <si>
    <t>23-Aug-1995</t>
  </si>
  <si>
    <t>10-Oct-1981</t>
  </si>
  <si>
    <t>16-Jun-1995</t>
  </si>
  <si>
    <t>9-Oct-1995</t>
  </si>
  <si>
    <t>28-Dec-1993</t>
  </si>
  <si>
    <t>24-Sep-1994</t>
  </si>
  <si>
    <t>22-Dec-1992</t>
  </si>
  <si>
    <t>15-Oct-1988</t>
  </si>
  <si>
    <t>24-Aug-2003</t>
  </si>
  <si>
    <t>16-Sep-1998</t>
  </si>
  <si>
    <t>18-Sep-1996</t>
  </si>
  <si>
    <t>19-Sep-1996</t>
  </si>
  <si>
    <t>26-Jun-2004</t>
  </si>
  <si>
    <t>12-Oct-1993</t>
  </si>
  <si>
    <t>1-Oct-1999</t>
  </si>
  <si>
    <t>29-Jul-2003</t>
  </si>
  <si>
    <t>14-Sep-1987</t>
  </si>
  <si>
    <t>20-Jun-2000</t>
  </si>
  <si>
    <t>27-Aug-1986</t>
  </si>
  <si>
    <t>26-Dec-2001</t>
  </si>
  <si>
    <t>19-Dec-1996</t>
  </si>
  <si>
    <t>16-Jul-2004</t>
  </si>
  <si>
    <t>27-Oct-1996</t>
  </si>
  <si>
    <t>10-Aug-1996</t>
  </si>
  <si>
    <t>13-Nov-1996</t>
  </si>
  <si>
    <t>14-Dec-1996</t>
  </si>
  <si>
    <t>7-Oct-1993</t>
  </si>
  <si>
    <t>23-Jun-1995</t>
  </si>
  <si>
    <t>28-Oct-1993</t>
  </si>
  <si>
    <t>1-Sep-1991</t>
  </si>
  <si>
    <t>20-Jun-1997</t>
  </si>
  <si>
    <t>18-Nov-2003</t>
  </si>
  <si>
    <t>5-Dec-2003</t>
  </si>
  <si>
    <t>17-Nov-1996</t>
  </si>
  <si>
    <t>3-Jul-2003</t>
  </si>
  <si>
    <t>30-Aug-2004</t>
  </si>
  <si>
    <t>6-Oct-2001</t>
  </si>
  <si>
    <t>1-Jul-1994</t>
  </si>
  <si>
    <t>2-Dec-1994</t>
  </si>
  <si>
    <t>13-Nov-1991</t>
  </si>
  <si>
    <t>2-Sep-1997</t>
  </si>
  <si>
    <t>2-Aug-1997</t>
  </si>
  <si>
    <t>6-Jul-1997</t>
  </si>
  <si>
    <t>22-Dec-1997</t>
  </si>
  <si>
    <t>5-Jul-1997</t>
  </si>
  <si>
    <t>11-Oct-1996</t>
  </si>
  <si>
    <t>8-Jun-1977</t>
  </si>
  <si>
    <t>12-Jun-1997</t>
  </si>
  <si>
    <t>2-Sep-2001</t>
  </si>
  <si>
    <t>23-Sep-2000</t>
  </si>
  <si>
    <t>3-Jul-1996</t>
  </si>
  <si>
    <t>14-Aug-1996</t>
  </si>
  <si>
    <t>6-Jul-1994</t>
  </si>
  <si>
    <t>25-Oct-1994</t>
  </si>
  <si>
    <t>29-Aug-2001</t>
  </si>
  <si>
    <t>25-Sep-1993</t>
  </si>
  <si>
    <t>10-Jul-1994</t>
  </si>
  <si>
    <t>25-Jun-1999</t>
  </si>
  <si>
    <t>1-Aug-1987</t>
  </si>
  <si>
    <t>13-Oct-2001</t>
  </si>
  <si>
    <t>10-Sep-1995</t>
  </si>
  <si>
    <t>1-Oct-1989</t>
  </si>
  <si>
    <t>26-Sep-1994</t>
  </si>
  <si>
    <t>21-Jun-2002</t>
  </si>
  <si>
    <t>9-Aug-1998</t>
  </si>
  <si>
    <t>15-Sep-1998</t>
  </si>
  <si>
    <t>19-Dec-1997</t>
  </si>
  <si>
    <t>20-Aug-1996</t>
  </si>
  <si>
    <t>28-Sep-1988</t>
  </si>
  <si>
    <t>15-Dec-2002</t>
  </si>
  <si>
    <t>20-Nov-1991</t>
  </si>
  <si>
    <t>18-Jun-1987</t>
  </si>
  <si>
    <t>24-Sep-1995</t>
  </si>
  <si>
    <t>30-Sep-2002</t>
  </si>
  <si>
    <t>30-Jun-1996</t>
  </si>
  <si>
    <t>5-Jun-2003</t>
  </si>
  <si>
    <t>13-Jun-1996</t>
  </si>
  <si>
    <t>24-Oct-1996</t>
  </si>
  <si>
    <t>22-Jul-1963</t>
  </si>
  <si>
    <t>1-Nov-1999</t>
  </si>
  <si>
    <t>14-Jul-2000</t>
  </si>
  <si>
    <t>21-Jun-1996</t>
  </si>
  <si>
    <t>12-Aug-1993</t>
  </si>
  <si>
    <t>1-Nov-1993</t>
  </si>
  <si>
    <t>4-Sep-1998</t>
  </si>
  <si>
    <t>17-Jun-1998</t>
  </si>
  <si>
    <t>15-Nov-1998</t>
  </si>
  <si>
    <t>1-Oct-2000</t>
  </si>
  <si>
    <t>23-Sep-2003</t>
  </si>
  <si>
    <t>4-Sep-1999</t>
  </si>
  <si>
    <t>4-Aug-2004</t>
  </si>
  <si>
    <t>29-Aug-1999</t>
  </si>
  <si>
    <t>14-Nov-2004</t>
  </si>
  <si>
    <t>10-Aug-1997</t>
  </si>
  <si>
    <t>11-Oct-2000</t>
  </si>
  <si>
    <t>3-Oct-2000</t>
  </si>
  <si>
    <t>17-Dec-2000</t>
  </si>
  <si>
    <t>3-Dec-2003</t>
  </si>
  <si>
    <t>6-Oct-1997</t>
  </si>
  <si>
    <t>20-Aug-1988</t>
  </si>
  <si>
    <t>30-Oct-1997</t>
  </si>
  <si>
    <t>6-Aug-2003</t>
  </si>
  <si>
    <t>1-Dec-2003</t>
  </si>
  <si>
    <t>21-Nov-2003</t>
  </si>
  <si>
    <t>17-Jul-2003</t>
  </si>
  <si>
    <t>11-Jun-1999</t>
  </si>
  <si>
    <t>2-Oct-1994</t>
  </si>
  <si>
    <t>17-Sep-1994</t>
  </si>
  <si>
    <t>5-Aug-1996</t>
  </si>
  <si>
    <t>9-Dec-2000</t>
  </si>
  <si>
    <t>24-Jun-2000</t>
  </si>
  <si>
    <t>26-Aug-1997</t>
  </si>
  <si>
    <t>26-Aug-2001</t>
  </si>
  <si>
    <t>28-Jul-2001</t>
  </si>
  <si>
    <t>15-Oct-2001</t>
  </si>
  <si>
    <t>20-Jul-2002</t>
  </si>
  <si>
    <t>11-Oct-2002</t>
  </si>
  <si>
    <t>4-Oct-1976</t>
  </si>
  <si>
    <t>1-Oct-1990</t>
  </si>
  <si>
    <t>28-Jul-1997</t>
  </si>
  <si>
    <t>25-Aug-2000</t>
  </si>
  <si>
    <t>2-Nov-1997</t>
  </si>
  <si>
    <t>5-Aug-1991</t>
  </si>
  <si>
    <t>6-Sep-2004</t>
  </si>
  <si>
    <t>15-Oct-1995</t>
  </si>
  <si>
    <t>9-Jul-1995</t>
  </si>
  <si>
    <t>6-Nov-1995</t>
  </si>
  <si>
    <t>15-Jul-1974</t>
  </si>
  <si>
    <t>20-Jun-1998</t>
  </si>
  <si>
    <t>2-Jul-1998</t>
  </si>
  <si>
    <t>17-Aug-1998</t>
  </si>
  <si>
    <t>11-Jul-2002</t>
  </si>
  <si>
    <t>19-Nov-1998</t>
  </si>
  <si>
    <t>29-Jul-2002</t>
  </si>
  <si>
    <t>21-Nov-1999</t>
  </si>
  <si>
    <t>3-Jun-2001</t>
  </si>
  <si>
    <t>10-Aug-1999</t>
  </si>
  <si>
    <t>19-Dec-1978</t>
  </si>
  <si>
    <t>17-Dec-1999</t>
  </si>
  <si>
    <t>12-Dec-1988</t>
  </si>
  <si>
    <t>5-Nov-2002</t>
  </si>
  <si>
    <t>21-Oct-1998</t>
  </si>
  <si>
    <t>17-Dec-1996</t>
  </si>
  <si>
    <t>28-Nov-1996</t>
  </si>
  <si>
    <t>5-Oct-1989</t>
  </si>
  <si>
    <t>16-Jun-1991</t>
  </si>
  <si>
    <t>13-Jun-1961</t>
  </si>
  <si>
    <t>12-Nov-2002</t>
  </si>
  <si>
    <t>15-Jul-2002</t>
  </si>
  <si>
    <t>30-Jun-2000</t>
  </si>
  <si>
    <t>10-Dec-2003</t>
  </si>
  <si>
    <t>12-Dec-2004</t>
  </si>
  <si>
    <t>25-Sep-2004</t>
  </si>
  <si>
    <t>13-Jun-2004</t>
  </si>
  <si>
    <t>19-Nov-2000</t>
  </si>
  <si>
    <t>6-Aug-2004</t>
  </si>
  <si>
    <t>13-Nov-2004</t>
  </si>
  <si>
    <t>28-Oct-2004</t>
  </si>
  <si>
    <t>12-Sep-2004</t>
  </si>
  <si>
    <t>3-Sep-2004</t>
  </si>
  <si>
    <t>7-Dec-2004</t>
  </si>
  <si>
    <t>16-Dec-1991</t>
  </si>
  <si>
    <t>27-Sep-1994</t>
  </si>
  <si>
    <t>10-Aug-1971</t>
  </si>
  <si>
    <t>23-Aug-2000</t>
  </si>
  <si>
    <t>10-Dec-2000</t>
  </si>
  <si>
    <t>29-Nov-2000</t>
  </si>
  <si>
    <t>22-Oct-2000</t>
  </si>
  <si>
    <t>27-Dec-2000</t>
  </si>
  <si>
    <t>4-Oct-2004</t>
  </si>
  <si>
    <t>19-Aug-2003</t>
  </si>
  <si>
    <t>3-Sep-1997</t>
  </si>
  <si>
    <t>26-Sep-2003</t>
  </si>
  <si>
    <t>1-Sep-2003</t>
  </si>
  <si>
    <t>29-Aug-1964</t>
  </si>
  <si>
    <t>22-Dec-2003</t>
  </si>
  <si>
    <t>30-Aug-2003</t>
  </si>
  <si>
    <t>4-Nov-2004</t>
  </si>
  <si>
    <t>30-Sep-2003</t>
  </si>
  <si>
    <t>21-Jul-1989</t>
  </si>
  <si>
    <t>28-Nov-2001</t>
  </si>
  <si>
    <t>22-Jun-2001</t>
  </si>
  <si>
    <t>14-Aug-2001</t>
  </si>
  <si>
    <t>12-Jun-2004</t>
  </si>
  <si>
    <t>26-Jul-2000</t>
  </si>
  <si>
    <t>2-Sep-2000</t>
  </si>
  <si>
    <t>4-Aug-2001</t>
  </si>
  <si>
    <t>6-Sep-2001</t>
  </si>
  <si>
    <t>1-Jul-2001</t>
  </si>
  <si>
    <t>14-Sep-1998</t>
  </si>
  <si>
    <t>29-Sep-2002</t>
  </si>
  <si>
    <t>29-Dec-1998</t>
  </si>
  <si>
    <t>16-Jul-2002</t>
  </si>
  <si>
    <t>29-Sep-1998</t>
  </si>
  <si>
    <t>5-Oct-1998</t>
  </si>
  <si>
    <t>28-Sep-1998</t>
  </si>
  <si>
    <t>7-Sep-2002</t>
  </si>
  <si>
    <t>9-Dec-2001</t>
  </si>
  <si>
    <t>3-Aug-2001</t>
  </si>
  <si>
    <t>6-Oct-1994</t>
  </si>
  <si>
    <t>10-Aug-2001</t>
  </si>
  <si>
    <t>29-Aug-2002</t>
  </si>
  <si>
    <t>29-Oct-2002</t>
  </si>
  <si>
    <t>22-Sep-2002</t>
  </si>
  <si>
    <t>2-Jul-1996</t>
  </si>
  <si>
    <t>27-Dec-2004</t>
  </si>
  <si>
    <t>6-Dec-1994</t>
  </si>
  <si>
    <t>20-Jul-2003</t>
  </si>
  <si>
    <t>12-Dec-1999</t>
  </si>
  <si>
    <t>4-Aug-2003</t>
  </si>
  <si>
    <t>11-Aug-2003</t>
  </si>
  <si>
    <t>20-Nov-1988</t>
  </si>
  <si>
    <t>17-Nov-1999</t>
  </si>
  <si>
    <t>19-Aug-2004</t>
  </si>
  <si>
    <t>25-Sep-1999</t>
  </si>
  <si>
    <t>13-Dec-2002</t>
  </si>
  <si>
    <t>19-Nov-2003</t>
  </si>
  <si>
    <t>7-Oct-1998</t>
  </si>
  <si>
    <t>28-Jul-2003</t>
  </si>
  <si>
    <t>25-Jul-2003</t>
  </si>
  <si>
    <t>14-Nov-2003</t>
  </si>
  <si>
    <t>22-Sep-1971</t>
  </si>
  <si>
    <t>9-Nov-2003</t>
  </si>
  <si>
    <t>9-Sep-2004</t>
  </si>
  <si>
    <t>21-Oct-2004</t>
  </si>
  <si>
    <t>11-Sep-2004</t>
  </si>
  <si>
    <t>10-Jun-2004</t>
  </si>
  <si>
    <t>21-Sep-2004</t>
  </si>
  <si>
    <t>19-Sep-2004</t>
  </si>
  <si>
    <t>19-Sep-1988</t>
  </si>
  <si>
    <t>17-Oct-2004</t>
  </si>
  <si>
    <t>6-Dec-2004</t>
  </si>
  <si>
    <t>14-Dec-2004</t>
  </si>
  <si>
    <t>7-Nov-2004</t>
  </si>
  <si>
    <t>10-Dec-2004</t>
  </si>
  <si>
    <t>17-Nov-2004</t>
  </si>
  <si>
    <t>21-Oct-2000</t>
  </si>
  <si>
    <t>10-Jun-2000</t>
  </si>
  <si>
    <t>23-Oct-2000</t>
  </si>
  <si>
    <t>30-Dec-2003</t>
  </si>
  <si>
    <t>4-Oct-1959</t>
  </si>
  <si>
    <t>9-Jul-1997</t>
  </si>
  <si>
    <t>21-Aug-2003</t>
  </si>
  <si>
    <t>16-Sep-2003</t>
  </si>
  <si>
    <t>8-Aug-2004</t>
  </si>
  <si>
    <t>13-Dec-2004</t>
  </si>
  <si>
    <t>3-Oct-2003</t>
  </si>
  <si>
    <t>9-Jul-2004</t>
  </si>
  <si>
    <t>30-Dec-1967</t>
  </si>
  <si>
    <t>4-Dec-2003</t>
  </si>
  <si>
    <t>9-Sep-2003</t>
  </si>
  <si>
    <t>25-Jul-2004</t>
  </si>
  <si>
    <t>21-Aug-2004</t>
  </si>
  <si>
    <t>14-Sep-2003</t>
  </si>
  <si>
    <t>5-Aug-1995</t>
  </si>
  <si>
    <t>22-Jul-2004</t>
  </si>
  <si>
    <t>19-Nov-2004</t>
  </si>
  <si>
    <t>22-Dec-1998</t>
  </si>
  <si>
    <t>22-Sep-1992</t>
  </si>
  <si>
    <t>5-Dec-2001</t>
  </si>
  <si>
    <t>2-Jun-2001</t>
  </si>
  <si>
    <t>7-Jul-2001</t>
  </si>
  <si>
    <t>25-Aug-2001</t>
  </si>
  <si>
    <t>19-Jun-1998</t>
  </si>
  <si>
    <t>7-Oct-1995</t>
  </si>
  <si>
    <t>9-Jun-1997</t>
  </si>
  <si>
    <t>7-Dec-1998</t>
  </si>
  <si>
    <t>20-Jun-2003</t>
  </si>
  <si>
    <t>29-Jun-1977</t>
  </si>
  <si>
    <t>19-Jun-1997</t>
  </si>
  <si>
    <t>1-Sep-2000</t>
  </si>
  <si>
    <t>5-Dec-1997</t>
  </si>
  <si>
    <t>23-Aug-2001</t>
  </si>
  <si>
    <t>23-Jun-1996</t>
  </si>
  <si>
    <t>27-Oct-1997</t>
  </si>
  <si>
    <t>5-Sep-1998</t>
  </si>
  <si>
    <t>22-Dec-2002</t>
  </si>
  <si>
    <t>14-Nov-2002</t>
  </si>
  <si>
    <t>6-Jul-1999</t>
  </si>
  <si>
    <t>29-Aug-1975</t>
  </si>
  <si>
    <t>15-Aug-2002</t>
  </si>
  <si>
    <t>3-Dec-1998</t>
  </si>
  <si>
    <t>7-Nov-1997</t>
  </si>
  <si>
    <t>30-Jul-1995</t>
  </si>
  <si>
    <t>12-Jul-1998</t>
  </si>
  <si>
    <t>14-Oct-1999</t>
  </si>
  <si>
    <t>13-Oct-2002</t>
  </si>
  <si>
    <t>2-Dec-1999</t>
  </si>
  <si>
    <t>10-Dec-2002</t>
  </si>
  <si>
    <t>29-Nov-2001</t>
  </si>
  <si>
    <t>5-Jul-1982</t>
  </si>
  <si>
    <t>4-Jun-1998</t>
  </si>
  <si>
    <t>26-Jun-2000</t>
  </si>
  <si>
    <t>28-Jul-2004</t>
  </si>
  <si>
    <t>30-Sep-2004</t>
  </si>
  <si>
    <t>26-Oct-1997</t>
  </si>
  <si>
    <t>4-Dec-2002</t>
  </si>
  <si>
    <t>15-Aug-2003</t>
  </si>
  <si>
    <t>30-Oct-2003</t>
  </si>
  <si>
    <t>13-Oct-2003</t>
  </si>
  <si>
    <t>22-Aug-1997</t>
  </si>
  <si>
    <t>15-Sep-2003</t>
  </si>
  <si>
    <t>8-Sep-2003</t>
  </si>
  <si>
    <t>2-Aug-2003</t>
  </si>
  <si>
    <t>1-Jul-2002</t>
  </si>
  <si>
    <t>11-Oct-1998</t>
  </si>
  <si>
    <t>12-Dec-2002</t>
  </si>
  <si>
    <t>13-Jul-1998</t>
  </si>
  <si>
    <t>22-Aug-1998</t>
  </si>
  <si>
    <t>16-Oct-2004</t>
  </si>
  <si>
    <t>4-Nov-1996</t>
  </si>
  <si>
    <t>2-Jun-2004</t>
  </si>
  <si>
    <t>6-Oct-1992</t>
  </si>
  <si>
    <t>28-Jun-1999</t>
  </si>
  <si>
    <t>26-Aug-2002</t>
  </si>
  <si>
    <t>28-Jun-1997</t>
  </si>
  <si>
    <t>11-Aug-1996</t>
  </si>
  <si>
    <t>12-Nov-2001</t>
  </si>
  <si>
    <t>7-Oct-1967</t>
  </si>
  <si>
    <t>11-Jun-2002</t>
  </si>
  <si>
    <t>11-Nov-2004</t>
  </si>
  <si>
    <t>26-Jul-1994</t>
  </si>
  <si>
    <t>12-Jun-2003</t>
  </si>
  <si>
    <t>1-Oct-2002</t>
  </si>
  <si>
    <t>25-Oct-2001</t>
  </si>
  <si>
    <t>27-Nov-2004</t>
  </si>
  <si>
    <t>29-Jul-1983</t>
  </si>
  <si>
    <t>15-Oct-2004</t>
  </si>
  <si>
    <t>11-Aug-2002</t>
  </si>
  <si>
    <t>28-Nov-2004</t>
  </si>
  <si>
    <t>11-Jun-2004</t>
  </si>
  <si>
    <t>6-Oct-2004</t>
  </si>
  <si>
    <t>19-Jul-2002</t>
  </si>
  <si>
    <t>14-Jun-2004</t>
  </si>
  <si>
    <t>12-Nov-2004</t>
  </si>
  <si>
    <t>13-Aug-2002</t>
  </si>
  <si>
    <t>26-Dec-1998</t>
  </si>
  <si>
    <t>3-Sep-1958</t>
  </si>
  <si>
    <t>13-Aug-1997</t>
  </si>
  <si>
    <t>24-Aug-2004</t>
  </si>
  <si>
    <t>28-Sep-1993</t>
  </si>
  <si>
    <t>1-Jun-1995</t>
  </si>
  <si>
    <t>5-Oct-1995</t>
  </si>
  <si>
    <t>5-Aug-1999</t>
  </si>
  <si>
    <t>9-Oct-2000</t>
  </si>
  <si>
    <t>17-Sep-2003</t>
  </si>
  <si>
    <t>22-Nov-1994</t>
  </si>
  <si>
    <t>19-Aug-2001</t>
  </si>
  <si>
    <t>28-Oct-1995</t>
  </si>
  <si>
    <t>30-Oct-1994</t>
  </si>
  <si>
    <t>27-Nov-1993</t>
  </si>
  <si>
    <t>18-Nov-2000</t>
  </si>
  <si>
    <t>7-Oct-2004</t>
  </si>
  <si>
    <t>7-Dec-1995</t>
  </si>
  <si>
    <t>28-Jun-1993</t>
  </si>
  <si>
    <t>22-Oct-1996</t>
  </si>
  <si>
    <t>9-Aug-1993</t>
  </si>
  <si>
    <t>19-Sep-2002</t>
  </si>
  <si>
    <t>14-Dec-1999</t>
  </si>
  <si>
    <t>26-Dec-1999</t>
  </si>
  <si>
    <t>12-Sep-2001</t>
  </si>
  <si>
    <t>9-Nov-1997</t>
  </si>
  <si>
    <t>29-Nov-2002</t>
  </si>
  <si>
    <t>4-Jul-1995</t>
  </si>
  <si>
    <t>1-Jun-1993</t>
  </si>
  <si>
    <t>20-Nov-2001</t>
  </si>
  <si>
    <t>27-Jul-1998</t>
  </si>
  <si>
    <t>30-Jun-1993</t>
  </si>
  <si>
    <t>9-Jul-1992</t>
  </si>
  <si>
    <t>9-Oct-2004</t>
  </si>
  <si>
    <t>25-Nov-1976</t>
  </si>
  <si>
    <t>24-Jun-1998</t>
  </si>
  <si>
    <t>24-Sep-1990</t>
  </si>
  <si>
    <t>5-Oct-2003</t>
  </si>
  <si>
    <t>28-Dec-1970</t>
  </si>
  <si>
    <t>1-Oct-1984</t>
  </si>
  <si>
    <t>2-Oct-1983</t>
  </si>
  <si>
    <t>11-Oct-1986</t>
  </si>
  <si>
    <t>11-Jun-1998</t>
  </si>
  <si>
    <t>5-Jul-1962</t>
  </si>
  <si>
    <t>21-Jul-1975</t>
  </si>
  <si>
    <t>25-Aug-1971</t>
  </si>
  <si>
    <t>6-Nov-1999</t>
  </si>
  <si>
    <t>26-Dec-2002</t>
  </si>
  <si>
    <t>14-Jul-1959</t>
  </si>
  <si>
    <t>26-Jul-1972</t>
  </si>
  <si>
    <t>25-Sep-1994</t>
  </si>
  <si>
    <t>9-Aug-1997</t>
  </si>
  <si>
    <t>26-Oct-2000</t>
  </si>
  <si>
    <t>11-Dec-1962</t>
  </si>
  <si>
    <t>12-Sep-2003</t>
  </si>
  <si>
    <t>28-Nov-1993</t>
  </si>
  <si>
    <t>15-Sep-1958</t>
  </si>
  <si>
    <t>22-Jul-1984</t>
  </si>
  <si>
    <t>25-Aug-2002</t>
  </si>
  <si>
    <t>18-Jun-1970</t>
  </si>
  <si>
    <t>7-Dec-1985</t>
  </si>
  <si>
    <t>5-Sep-1972</t>
  </si>
  <si>
    <t>28-Nov-2003</t>
  </si>
  <si>
    <t>12-Oct-1990</t>
  </si>
  <si>
    <t>15-Jul-1985</t>
  </si>
  <si>
    <t>1-Jul-1962</t>
  </si>
  <si>
    <t>17-Nov-1960</t>
  </si>
  <si>
    <t>28-Jul-1994</t>
  </si>
  <si>
    <t>10-Jul-1967</t>
  </si>
  <si>
    <t>8-Jul-1995</t>
  </si>
  <si>
    <t>24-Aug-1971</t>
  </si>
  <si>
    <t>17-Nov-1981</t>
  </si>
  <si>
    <t>4-Dec-1995</t>
  </si>
  <si>
    <t>12-Dec-1980</t>
  </si>
  <si>
    <t>7-Nov-1972</t>
  </si>
  <si>
    <t>9-Jul-1990</t>
  </si>
  <si>
    <t>23-Jun-1969</t>
  </si>
  <si>
    <t>30-Sep-1990</t>
  </si>
  <si>
    <t>1-Nov-1968</t>
  </si>
  <si>
    <t>8-Oct-2003</t>
  </si>
  <si>
    <t>19-Sep-1976</t>
  </si>
  <si>
    <t>27-Sep-1981</t>
  </si>
  <si>
    <t>9-Aug-1976</t>
  </si>
  <si>
    <t>17-Dec-1975</t>
  </si>
  <si>
    <t>8-Aug-1961</t>
  </si>
  <si>
    <t>8-Sep-1994</t>
  </si>
  <si>
    <t>11-Sep-1969</t>
  </si>
  <si>
    <t>10-Nov-1978</t>
  </si>
  <si>
    <t>13-Sep-1993</t>
  </si>
  <si>
    <t>21-Sep-1972</t>
  </si>
  <si>
    <t>25-Sep-1975</t>
  </si>
  <si>
    <t>10-Sep-1984</t>
  </si>
  <si>
    <t>14-Oct-1977</t>
  </si>
  <si>
    <t>13-Dec-1960</t>
  </si>
  <si>
    <t>11-Sep-1970</t>
  </si>
  <si>
    <t>6-Dec-1971</t>
  </si>
  <si>
    <t>8-Oct-1974</t>
  </si>
  <si>
    <t>27-Sep-1995</t>
  </si>
  <si>
    <t>9-Jul-1968</t>
  </si>
  <si>
    <t>22-Jul-2000</t>
  </si>
  <si>
    <t>9-Nov-2004</t>
  </si>
  <si>
    <t>9-Sep-1961</t>
  </si>
  <si>
    <t>5-Sep-1988</t>
  </si>
  <si>
    <t>21-Dec-1983</t>
  </si>
  <si>
    <t>21-Sep-1999</t>
  </si>
  <si>
    <t>11-Nov-1970</t>
  </si>
  <si>
    <t>17-Aug-1978</t>
  </si>
  <si>
    <t>10-Aug-1986</t>
  </si>
  <si>
    <t>28-Oct-1998</t>
  </si>
  <si>
    <t>30-Jul-1969</t>
  </si>
  <si>
    <t>1-Jun-2004</t>
  </si>
  <si>
    <t>24-Jul-1972</t>
  </si>
  <si>
    <t>15-Sep-1962</t>
  </si>
  <si>
    <t>13-Sep-1963</t>
  </si>
  <si>
    <t>11-Aug-1958</t>
  </si>
  <si>
    <t>2-Dec-1976</t>
  </si>
  <si>
    <t>25-Dec-1971</t>
  </si>
  <si>
    <t>2-Sep-1979</t>
  </si>
  <si>
    <t>16-Jun-1967</t>
  </si>
  <si>
    <t>5-Oct-1991</t>
  </si>
  <si>
    <t>30-Dec-1988</t>
  </si>
  <si>
    <t>19-Aug-1975</t>
  </si>
  <si>
    <t>30-Dec-1989</t>
  </si>
  <si>
    <t>29-Oct-1982</t>
  </si>
  <si>
    <t>4-Dec-1962</t>
  </si>
  <si>
    <t>13-Aug-1981</t>
  </si>
  <si>
    <t>23-Aug-1973</t>
  </si>
  <si>
    <t>27-Jul-1993</t>
  </si>
  <si>
    <t>3-Nov-1975</t>
  </si>
  <si>
    <t>20-Oct-1959</t>
  </si>
  <si>
    <t>16-Jul-1987</t>
  </si>
  <si>
    <t>7-Nov-1985</t>
  </si>
  <si>
    <t>5-Jun-1958</t>
  </si>
  <si>
    <t>21-Jul-1978</t>
  </si>
  <si>
    <t>30-Sep-1985</t>
  </si>
  <si>
    <t>9-Jul-1969</t>
  </si>
  <si>
    <t>8-Nov-1976</t>
  </si>
  <si>
    <t>24-Dec-1961</t>
  </si>
  <si>
    <t>14-Jul-1980</t>
  </si>
  <si>
    <t>7-Jul-1992</t>
  </si>
  <si>
    <t>5-Dec-1959</t>
  </si>
  <si>
    <t>25-Jul-1962</t>
  </si>
  <si>
    <t>3-Aug-1961</t>
  </si>
  <si>
    <t>12-Aug-1979</t>
  </si>
  <si>
    <t>5-Dec-1990</t>
  </si>
  <si>
    <t>27-Sep-1985</t>
  </si>
  <si>
    <t>11-Dec-1982</t>
  </si>
  <si>
    <t>16-Sep-1974</t>
  </si>
  <si>
    <t>24-Dec-1990</t>
  </si>
  <si>
    <t>25-Nov-1963</t>
  </si>
  <si>
    <t>6-Sep-1999</t>
  </si>
  <si>
    <t>22-Nov-1960</t>
  </si>
  <si>
    <t>29-Nov-1985</t>
  </si>
  <si>
    <t>21-Dec-1960</t>
  </si>
  <si>
    <t>21-Dec-1999</t>
  </si>
  <si>
    <t>28-Jul-1961</t>
  </si>
  <si>
    <t>4-Jun-1991</t>
  </si>
  <si>
    <t>21-Nov-1989</t>
  </si>
  <si>
    <t>4-Dec-1985</t>
  </si>
  <si>
    <t>6-Jul-1960</t>
  </si>
  <si>
    <t>6-Dec-2002</t>
  </si>
  <si>
    <t>3-Jul-1992</t>
  </si>
  <si>
    <t>7-Oct-1997</t>
  </si>
  <si>
    <t>9-Sep-1997</t>
  </si>
  <si>
    <t>9-Aug-1974</t>
  </si>
  <si>
    <t>11-Jun-1992</t>
  </si>
  <si>
    <t>6-Nov-1985</t>
  </si>
  <si>
    <t>19-Oct-1965</t>
  </si>
  <si>
    <t>3-Oct-1981</t>
  </si>
  <si>
    <t>5-Dec-1985</t>
  </si>
  <si>
    <t>16-Oct-1969</t>
  </si>
  <si>
    <t>6-Jun-1968</t>
  </si>
  <si>
    <t>17-Dec-1962</t>
  </si>
  <si>
    <t>21-Dec-1965</t>
  </si>
  <si>
    <t>2-Oct-1970</t>
  </si>
  <si>
    <t>13-Dec-1990</t>
  </si>
  <si>
    <t>2-Jul-1994</t>
  </si>
  <si>
    <t>30-Jun-1958</t>
  </si>
  <si>
    <t>9-Jul-1960</t>
  </si>
  <si>
    <t>9-Nov-2000</t>
  </si>
  <si>
    <t>17-Jun-2002</t>
  </si>
  <si>
    <t>25-Dec-1958</t>
  </si>
  <si>
    <t>22-Aug-1991</t>
  </si>
  <si>
    <t>13-Aug-1971</t>
  </si>
  <si>
    <t>22-Jul-1988</t>
  </si>
  <si>
    <t>5-Sep-2004</t>
  </si>
  <si>
    <t>27-Aug-1970</t>
  </si>
  <si>
    <t>21-Sep-1974</t>
  </si>
  <si>
    <t>4-Jun-1975</t>
  </si>
  <si>
    <t>26-Dec-2000</t>
  </si>
  <si>
    <t>6-Jun-1991</t>
  </si>
  <si>
    <t>11-Oct-1993</t>
  </si>
  <si>
    <t>5-Jun-2001</t>
  </si>
  <si>
    <t>3-Dec-1970</t>
  </si>
  <si>
    <t>21-Aug-1963</t>
  </si>
  <si>
    <t>17-Jul-1972</t>
  </si>
  <si>
    <t>2-Aug-2001</t>
  </si>
  <si>
    <t>22-Aug-1968</t>
  </si>
  <si>
    <t>14-Dec-1975</t>
  </si>
  <si>
    <t>24-Nov-1998</t>
  </si>
  <si>
    <t>2-Aug-2000</t>
  </si>
  <si>
    <t>14-Jun-1998</t>
  </si>
  <si>
    <t>14-Nov-1975</t>
  </si>
  <si>
    <t>14-Jun-1987</t>
  </si>
  <si>
    <t>23-Jul-1969</t>
  </si>
  <si>
    <t>26-Nov-1970</t>
  </si>
  <si>
    <t>10-Jun-1995</t>
  </si>
  <si>
    <t>9-Sep-1994</t>
  </si>
  <si>
    <t>28-Aug-1996</t>
  </si>
  <si>
    <t>14-Sep-1967</t>
  </si>
  <si>
    <t>12-Jun-1970</t>
  </si>
  <si>
    <t>12-Oct-1976</t>
  </si>
  <si>
    <t>13-Jun-1975</t>
  </si>
  <si>
    <t>21-Oct-1961</t>
  </si>
  <si>
    <t>6-Jul-1968</t>
  </si>
  <si>
    <t>30-Nov-1970</t>
  </si>
  <si>
    <t>7-Oct-1999</t>
  </si>
  <si>
    <t>3-Aug-2004</t>
  </si>
  <si>
    <t>16-Dec-1964</t>
  </si>
  <si>
    <t>29-Oct-1971</t>
  </si>
  <si>
    <t>10-Sep-1974</t>
  </si>
  <si>
    <t>13-Jun-1973</t>
  </si>
  <si>
    <t>10-Jul-1971</t>
  </si>
  <si>
    <t>8-Aug-1970</t>
  </si>
  <si>
    <t>27-Jun-1973</t>
  </si>
  <si>
    <t>2-Jun-1974</t>
  </si>
  <si>
    <t>26-Aug-1983</t>
  </si>
  <si>
    <t>13-Nov-1975</t>
  </si>
  <si>
    <t>22-Oct-1973</t>
  </si>
  <si>
    <t>24-Nov-1968</t>
  </si>
  <si>
    <t>3-Oct-1994</t>
  </si>
  <si>
    <t>14-Nov-1969</t>
  </si>
  <si>
    <t>7-Aug-1997</t>
  </si>
  <si>
    <t>14-Dec-2003</t>
  </si>
  <si>
    <t>9-Sep-1975</t>
  </si>
  <si>
    <t>14-Nov-1979</t>
  </si>
  <si>
    <t>18-Aug-1966</t>
  </si>
  <si>
    <t>1-Jun-1975</t>
  </si>
  <si>
    <t>26-Aug-1999</t>
  </si>
  <si>
    <t>16-Jun-1971</t>
  </si>
  <si>
    <t>24-Aug-1965</t>
  </si>
  <si>
    <t>12-Sep-1980</t>
  </si>
  <si>
    <t>14-Oct-1989</t>
  </si>
  <si>
    <t>19-Dec-1975</t>
  </si>
  <si>
    <t>28-Sep-2003</t>
  </si>
  <si>
    <t>17-Aug-1979</t>
  </si>
  <si>
    <t>16-Jul-1988</t>
  </si>
  <si>
    <t>27-Aug-1963</t>
  </si>
  <si>
    <t>28-Sep-1979</t>
  </si>
  <si>
    <t>20-Sep-1979</t>
  </si>
  <si>
    <t>18-Jul-1976</t>
  </si>
  <si>
    <t>16-Nov-1962</t>
  </si>
  <si>
    <t>25-Dec-1983</t>
  </si>
  <si>
    <t>12-Jun-1999</t>
  </si>
  <si>
    <t>21-Nov-1990</t>
  </si>
  <si>
    <t>4-Sep-1980</t>
  </si>
  <si>
    <t>5-Oct-1966</t>
  </si>
  <si>
    <t>10-Dec-1980</t>
  </si>
  <si>
    <t>3-Sep-1974</t>
  </si>
  <si>
    <t>14-Oct-1974</t>
  </si>
  <si>
    <t>26-Aug-1969</t>
  </si>
  <si>
    <t>23-Nov-1977</t>
  </si>
  <si>
    <t>2-Jul-1983</t>
  </si>
  <si>
    <t>19-Nov-1964</t>
  </si>
  <si>
    <t>8-Dec-1975</t>
  </si>
  <si>
    <t>8-Sep-1967</t>
  </si>
  <si>
    <t>4-Aug-1986</t>
  </si>
  <si>
    <t>10-Nov-1980</t>
  </si>
  <si>
    <t>1-Aug-1965</t>
  </si>
  <si>
    <t>17-Dec-1967</t>
  </si>
  <si>
    <t>13-Oct-1969</t>
  </si>
  <si>
    <t>18-Oct-1962</t>
  </si>
  <si>
    <t>12-Jul-1985</t>
  </si>
  <si>
    <t>2-Jul-1962</t>
  </si>
  <si>
    <t>17-Sep-1985</t>
  </si>
  <si>
    <t>7-Sep-1993</t>
  </si>
  <si>
    <t>22-Aug-1966</t>
  </si>
  <si>
    <t>17-Oct-1987</t>
  </si>
  <si>
    <t>8-Jun-1994</t>
  </si>
  <si>
    <t>9-Jul-2002</t>
  </si>
  <si>
    <t>6-Oct-1983</t>
  </si>
  <si>
    <t>25-Jul-1988</t>
  </si>
  <si>
    <t>10-Aug-1966</t>
  </si>
  <si>
    <t>9-Oct-1980</t>
  </si>
  <si>
    <t>18-Oct-1997</t>
  </si>
  <si>
    <t>30-Oct-1979</t>
  </si>
  <si>
    <t>19-Jun-1989</t>
  </si>
  <si>
    <t>25-Oct-1966</t>
  </si>
  <si>
    <t>14-Jun-1972</t>
  </si>
  <si>
    <t>27-Aug-1994</t>
  </si>
  <si>
    <t>24-Sep-1978</t>
  </si>
  <si>
    <t>14-Jul-1963</t>
  </si>
  <si>
    <t>19-Aug-1992</t>
  </si>
  <si>
    <t>30-Nov-1987</t>
  </si>
  <si>
    <t>15-Dec-1982</t>
  </si>
  <si>
    <t>29-Dec-1986</t>
  </si>
  <si>
    <t>6-Sep-1993</t>
  </si>
  <si>
    <t>30-Jun-1987</t>
  </si>
  <si>
    <t>24-Aug-1991</t>
  </si>
  <si>
    <t>15-Nov-1966</t>
  </si>
  <si>
    <t>29-Jul-1967</t>
  </si>
  <si>
    <t>16-Sep-1991</t>
  </si>
  <si>
    <t>2-Jul-1979</t>
  </si>
  <si>
    <t>5-Jun-1989</t>
  </si>
  <si>
    <t>22-Aug-1965</t>
  </si>
  <si>
    <t>19-Dec-1983</t>
  </si>
  <si>
    <t>6-Aug-1998</t>
  </si>
  <si>
    <t>20-Oct-1963</t>
  </si>
  <si>
    <t>3-Aug-1969</t>
  </si>
  <si>
    <t>6-Dec-1963</t>
  </si>
  <si>
    <t>24-Jul-2003</t>
  </si>
  <si>
    <t>18-Dec-1962</t>
  </si>
  <si>
    <t>15-Oct-1979</t>
  </si>
  <si>
    <t>28-Nov-1995</t>
  </si>
  <si>
    <t>19-Nov-1979</t>
  </si>
  <si>
    <t>27-Dec-1992</t>
  </si>
  <si>
    <t>30-Aug-1967</t>
  </si>
  <si>
    <t>17-Oct-1970</t>
  </si>
  <si>
    <t>23-Sep-1998</t>
  </si>
  <si>
    <t>12-Aug-1986</t>
  </si>
  <si>
    <t>26-Sep-1964</t>
  </si>
  <si>
    <t>15-Dec-1999</t>
  </si>
  <si>
    <t>29-Nov-1965</t>
  </si>
  <si>
    <t>25-Dec-1992</t>
  </si>
  <si>
    <t>3-Aug-1995</t>
  </si>
  <si>
    <t>10-Sep-2004</t>
  </si>
  <si>
    <t>15-Jun-1997</t>
  </si>
  <si>
    <t>4-Jul-1963</t>
  </si>
  <si>
    <t>12-Jul-1993</t>
  </si>
  <si>
    <t>24-Oct-1999</t>
  </si>
  <si>
    <t>17-Oct-1965</t>
  </si>
  <si>
    <t>4-Nov-1978</t>
  </si>
  <si>
    <t>28-Sep-2001</t>
  </si>
  <si>
    <t>17-Oct-1977</t>
  </si>
  <si>
    <t>4-Dec-1989</t>
  </si>
  <si>
    <t>12-Nov-1979</t>
  </si>
  <si>
    <t>8-Dec-1963</t>
  </si>
  <si>
    <t>21-Jun-1966</t>
  </si>
  <si>
    <t>14-Jul-2003</t>
  </si>
  <si>
    <t>23-Oct-1975</t>
  </si>
  <si>
    <t>25-Oct-1990</t>
  </si>
  <si>
    <t>26-Jul-1970</t>
  </si>
  <si>
    <t>16-Nov-1963</t>
  </si>
  <si>
    <t>12-Jul-1968</t>
  </si>
  <si>
    <t>16-Jun-1965</t>
  </si>
  <si>
    <t>29-Dec-1990</t>
  </si>
  <si>
    <t>8-Jun-1971</t>
  </si>
  <si>
    <t>2-Nov-2003</t>
  </si>
  <si>
    <t>10-Sep-1972</t>
  </si>
  <si>
    <t>18-Oct-1992</t>
  </si>
  <si>
    <t>1-Nov-2003</t>
  </si>
  <si>
    <t>12-Jul-1963</t>
  </si>
  <si>
    <t>25-Aug-1975</t>
  </si>
  <si>
    <t>22-Oct-1982</t>
  </si>
  <si>
    <t>18-Aug-2004</t>
  </si>
  <si>
    <t>7-Jun-1964</t>
  </si>
  <si>
    <t>16-Sep-1965</t>
  </si>
  <si>
    <t>3-Jun-1998</t>
  </si>
  <si>
    <t>28-Jun-2002</t>
  </si>
  <si>
    <t>29-Oct-1965</t>
  </si>
  <si>
    <t>26-Dec-2003</t>
  </si>
  <si>
    <t>10-Jun-1996</t>
  </si>
  <si>
    <t>16-Jul-1980</t>
  </si>
  <si>
    <t>21-Oct-1968</t>
  </si>
  <si>
    <t>10-Sep-2003</t>
  </si>
  <si>
    <t>8-Aug-1974</t>
  </si>
  <si>
    <t>19-Oct-1995</t>
  </si>
  <si>
    <t>29-Jul-1962</t>
  </si>
  <si>
    <t>21-Oct-1977</t>
  </si>
  <si>
    <t>23-Sep-1989</t>
  </si>
  <si>
    <t>28-Aug-1974</t>
  </si>
  <si>
    <t>5-Nov-1993</t>
  </si>
  <si>
    <t>24-Jul-1975</t>
  </si>
  <si>
    <t>10-Jul-1970</t>
  </si>
  <si>
    <t>25-Jun-1963</t>
  </si>
  <si>
    <t>25-Jun-2001</t>
  </si>
  <si>
    <t>23-Dec-1995</t>
  </si>
  <si>
    <t>10-Oct-1958</t>
  </si>
  <si>
    <t>4-Aug-1962</t>
  </si>
  <si>
    <t>3-Nov-1971</t>
  </si>
  <si>
    <t>20-Dec-2003</t>
  </si>
  <si>
    <t>28-Sep-1995</t>
  </si>
  <si>
    <t>8-Aug-1969</t>
  </si>
  <si>
    <t>30-Jul-1972</t>
  </si>
  <si>
    <t>8-Sep-2002</t>
  </si>
  <si>
    <t>21-Aug-1988</t>
  </si>
  <si>
    <t>6-Aug-1988</t>
  </si>
  <si>
    <t>27-Dec-1979</t>
  </si>
  <si>
    <t>6-Jul-1982</t>
  </si>
  <si>
    <t>12-Dec-1993</t>
  </si>
  <si>
    <t>6-Oct-1987</t>
  </si>
  <si>
    <t>8-Aug-1993</t>
  </si>
  <si>
    <t>27-Aug-1985</t>
  </si>
  <si>
    <t>21-Jun-1958</t>
  </si>
  <si>
    <t>22-Oct-1958</t>
  </si>
  <si>
    <t>16-Sep-1978</t>
  </si>
  <si>
    <t>5-Dec-1988</t>
  </si>
  <si>
    <t>19-Sep-1980</t>
  </si>
  <si>
    <t>27-Jun-1967</t>
  </si>
  <si>
    <t>12-Oct-1980</t>
  </si>
  <si>
    <t>25-Dec-1962</t>
  </si>
  <si>
    <t>11-Nov-1982</t>
  </si>
  <si>
    <t>26-Jun-1984</t>
  </si>
  <si>
    <t>9-Oct-1997</t>
  </si>
  <si>
    <t>29-Aug-1974</t>
  </si>
  <si>
    <t>20-Sep-1976</t>
  </si>
  <si>
    <t>26-Jun-1973</t>
  </si>
  <si>
    <t>22-Dec-1988</t>
  </si>
  <si>
    <t>3-Aug-1968</t>
  </si>
  <si>
    <t>6-Jun-1960</t>
  </si>
  <si>
    <t>28-Oct-1965</t>
  </si>
  <si>
    <t>30-Jul-1974</t>
  </si>
  <si>
    <t>2-Oct-1959</t>
  </si>
  <si>
    <t>28-Jun-1974</t>
  </si>
  <si>
    <t>17-Jul-2004</t>
  </si>
  <si>
    <t>4-Sep-1964</t>
  </si>
  <si>
    <t>6-Sep-1962</t>
  </si>
  <si>
    <t>13-Dec-1963</t>
  </si>
  <si>
    <t>16-Sep-1969</t>
  </si>
  <si>
    <t>25-Jul-1960</t>
  </si>
  <si>
    <t>23-Nov-1978</t>
  </si>
  <si>
    <t>17-Jun-1962</t>
  </si>
  <si>
    <t>3-Dec-1959</t>
  </si>
  <si>
    <t>4-Jun-1959</t>
  </si>
  <si>
    <t>25-Oct-1962</t>
  </si>
  <si>
    <t>25-Nov-1971</t>
  </si>
  <si>
    <t>26-Oct-1975</t>
  </si>
  <si>
    <t>12-Jun-1968</t>
  </si>
  <si>
    <t>15-Aug-1971</t>
  </si>
  <si>
    <t>8-Aug-1960</t>
  </si>
  <si>
    <t>2-Aug-1995</t>
  </si>
  <si>
    <t>29-Jul-1958</t>
  </si>
  <si>
    <t>29-Nov-1962</t>
  </si>
  <si>
    <t>4-Jul-1981</t>
  </si>
  <si>
    <t>17-Oct-1958</t>
  </si>
  <si>
    <t>5-Jun-1981</t>
  </si>
  <si>
    <t>10-Dec-1975</t>
  </si>
  <si>
    <t>3-Jul-1979</t>
  </si>
  <si>
    <t>27-Jul-1965</t>
  </si>
  <si>
    <t>24-Sep-2002</t>
  </si>
  <si>
    <t>4-Sep-1982</t>
  </si>
  <si>
    <t>23-Jul-1958</t>
  </si>
  <si>
    <t>13-Nov-1981</t>
  </si>
  <si>
    <t>1-Sep-1967</t>
  </si>
  <si>
    <t>8-Nov-1965</t>
  </si>
  <si>
    <t>9-Dec-1997</t>
  </si>
  <si>
    <t>18-Jul-1967</t>
  </si>
  <si>
    <t>14-Oct-1963</t>
  </si>
  <si>
    <t>3-Dec-1962</t>
  </si>
  <si>
    <t>12-Sep-1998</t>
  </si>
  <si>
    <t>14-Jul-1989</t>
  </si>
  <si>
    <t>20-Oct-1979</t>
  </si>
  <si>
    <t>20-Nov-1959</t>
  </si>
  <si>
    <t>27-Nov-1976</t>
  </si>
  <si>
    <t>10-Nov-1996</t>
  </si>
  <si>
    <t>3-Aug-1959</t>
  </si>
  <si>
    <t>29-Jun-1959</t>
  </si>
  <si>
    <t>4-Nov-1967</t>
  </si>
  <si>
    <t>15-Aug-1967</t>
  </si>
  <si>
    <t>20-Sep-1958</t>
  </si>
  <si>
    <t>14-Sep-1958</t>
  </si>
  <si>
    <t>22-Jun-1965</t>
  </si>
  <si>
    <t>16-Jul-1963</t>
  </si>
  <si>
    <t>27-Oct-1994</t>
  </si>
  <si>
    <t>19-Dec-1968</t>
  </si>
  <si>
    <t>16-Nov-1988</t>
  </si>
  <si>
    <t>10-Oct-1967</t>
  </si>
  <si>
    <t>24-Dec-1959</t>
  </si>
  <si>
    <t>26-Sep-1969</t>
  </si>
  <si>
    <t>10-Jul-1958</t>
  </si>
  <si>
    <t>15-Oct-1958</t>
  </si>
  <si>
    <t>15-Dec-1968</t>
  </si>
  <si>
    <t>13-Jul-1972</t>
  </si>
  <si>
    <t>26-Dec-1974</t>
  </si>
  <si>
    <t>10-Nov-1984</t>
  </si>
  <si>
    <t>8-Nov-1959</t>
  </si>
  <si>
    <t>10-Oct-1959</t>
  </si>
  <si>
    <t>25-Sep-1961</t>
  </si>
  <si>
    <t>21-Sep-1958</t>
  </si>
  <si>
    <t>17-Nov-1983</t>
  </si>
  <si>
    <t>25-Dec-1968</t>
  </si>
  <si>
    <t>6-Jul-2004</t>
  </si>
  <si>
    <t>14-Jun-1961</t>
  </si>
  <si>
    <t>26-Sep-1976</t>
  </si>
  <si>
    <t>8-Jun-1972</t>
  </si>
  <si>
    <t>12-Sep-1991</t>
  </si>
  <si>
    <t>8-Nov-1960</t>
  </si>
  <si>
    <t>8-Jul-1963</t>
  </si>
  <si>
    <t>6-Jul-1963</t>
  </si>
  <si>
    <t>23-Dec-1963</t>
  </si>
  <si>
    <t>6-Sep-1959</t>
  </si>
  <si>
    <t>29-Aug-1959</t>
  </si>
  <si>
    <t>18-Jun-1960</t>
  </si>
  <si>
    <t>27-Jul-1962</t>
  </si>
  <si>
    <t>21-Sep-1966</t>
  </si>
  <si>
    <t>7-Jul-1959</t>
  </si>
  <si>
    <t>29-Dec-1959</t>
  </si>
  <si>
    <t>25-Sep-1985</t>
  </si>
  <si>
    <t>5-Oct-1959</t>
  </si>
  <si>
    <t>21-Jul-1960</t>
  </si>
  <si>
    <t>7-Jun-2003</t>
  </si>
  <si>
    <t>10-Dec-1958</t>
  </si>
  <si>
    <t>25-Nov-1958</t>
  </si>
  <si>
    <t>8-Dec-1986</t>
  </si>
  <si>
    <t>22-Sep-1962</t>
  </si>
  <si>
    <t>10-Nov-1966</t>
  </si>
  <si>
    <t>6-Aug-1959</t>
  </si>
  <si>
    <t>29-Aug-1985</t>
  </si>
  <si>
    <t>2-Aug-1981</t>
  </si>
  <si>
    <t>24-Nov-1986</t>
  </si>
  <si>
    <t>14-Sep-1985</t>
  </si>
  <si>
    <t>4-Aug-1963</t>
  </si>
  <si>
    <t>20-Jul-1984</t>
  </si>
  <si>
    <t>29-Sep-1975</t>
  </si>
  <si>
    <t>26-Jul-1969</t>
  </si>
  <si>
    <t>18-Nov-1961</t>
  </si>
  <si>
    <t>10-Sep-1964</t>
  </si>
  <si>
    <t>14-Aug-1992</t>
  </si>
  <si>
    <t>15-Jul-1968</t>
  </si>
  <si>
    <t>11-Jul-1960</t>
  </si>
  <si>
    <t>30-Aug-1990</t>
  </si>
  <si>
    <t>7-Aug-1975</t>
  </si>
  <si>
    <t>24-Jul-1960</t>
  </si>
  <si>
    <t>28-Jul-1960</t>
  </si>
  <si>
    <t>16-Dec-1960</t>
  </si>
  <si>
    <t>13-Aug-1960</t>
  </si>
  <si>
    <t>29-Jun-1975</t>
  </si>
  <si>
    <t>14-Nov-1966</t>
  </si>
  <si>
    <t>3-Nov-1961</t>
  </si>
  <si>
    <t>17-Jun-1994</t>
  </si>
  <si>
    <t>29-Oct-1976</t>
  </si>
  <si>
    <t>22-Jul-1961</t>
  </si>
  <si>
    <t>19-Dec-1992</t>
  </si>
  <si>
    <t>20-Dec-1959</t>
  </si>
  <si>
    <t>25-Nov-1959</t>
  </si>
  <si>
    <t>9-Dec-1959</t>
  </si>
  <si>
    <t>6-Jun-1984</t>
  </si>
  <si>
    <t>30-Sep-1979</t>
  </si>
  <si>
    <t>24-Sep-1964</t>
  </si>
  <si>
    <t>2-Oct-1990</t>
  </si>
  <si>
    <t>11-Nov-1960</t>
  </si>
  <si>
    <t>24-Nov-1974</t>
  </si>
  <si>
    <t>23-Aug-1976</t>
  </si>
  <si>
    <t>24-Nov-1962</t>
  </si>
  <si>
    <t>13-Nov-1965</t>
  </si>
  <si>
    <t>7-Dec-1962</t>
  </si>
  <si>
    <t>15-Oct-1982</t>
  </si>
  <si>
    <t>5-Aug-1962</t>
  </si>
  <si>
    <t>6-Dec-1961</t>
  </si>
  <si>
    <t>22-Dec-1967</t>
  </si>
  <si>
    <t>7-Sep-1961</t>
  </si>
  <si>
    <t>16-Aug-1999</t>
  </si>
  <si>
    <t>14-Sep-1963</t>
  </si>
  <si>
    <t>2-Aug-1962</t>
  </si>
  <si>
    <t>30-Oct-1971</t>
  </si>
  <si>
    <t>6-Nov-1961</t>
  </si>
  <si>
    <t>26-Oct-1985</t>
  </si>
  <si>
    <t>6-Aug-1967</t>
  </si>
  <si>
    <t>27-Jun-1958</t>
  </si>
  <si>
    <t>16-Oct-1971</t>
  </si>
  <si>
    <t>23-Sep-1969</t>
  </si>
  <si>
    <t>9-Nov-1961</t>
  </si>
  <si>
    <t>4-Nov-1965</t>
  </si>
  <si>
    <t>23-Sep-1964</t>
  </si>
  <si>
    <t>20-Jul-1962</t>
  </si>
  <si>
    <t>27-Sep-1972</t>
  </si>
  <si>
    <t>13-Dec-1969</t>
  </si>
  <si>
    <t>24-Jun-1962</t>
  </si>
  <si>
    <t>30-Oct-1981</t>
  </si>
  <si>
    <t>27-Nov-1979</t>
  </si>
  <si>
    <t>7-Oct-1964</t>
  </si>
  <si>
    <t>28-Nov-1960</t>
  </si>
  <si>
    <t>23-Sep-1960</t>
  </si>
  <si>
    <t>22-Jun-1960</t>
  </si>
  <si>
    <t>4-Nov-1960</t>
  </si>
  <si>
    <t>20-Aug-1961</t>
  </si>
  <si>
    <t>22-Dec-1966</t>
  </si>
  <si>
    <t>14-Aug-1963</t>
  </si>
  <si>
    <t>1-Sep-1963</t>
  </si>
  <si>
    <t>16-Aug-1963</t>
  </si>
  <si>
    <t>27-Aug-1977</t>
  </si>
  <si>
    <t>6-Aug-1984</t>
  </si>
  <si>
    <t>27-Sep-1963</t>
  </si>
  <si>
    <t>22-Sep-1973</t>
  </si>
  <si>
    <t>27-Sep-1993</t>
  </si>
  <si>
    <t>25-Sep-1967</t>
  </si>
  <si>
    <t>20-Jul-1963</t>
  </si>
  <si>
    <t>24-Jul-1978</t>
  </si>
  <si>
    <t>29-Oct-1983</t>
  </si>
  <si>
    <t>5-Dec-1963</t>
  </si>
  <si>
    <t>1-Oct-1962</t>
  </si>
  <si>
    <t>2-Sep-1962</t>
  </si>
  <si>
    <t>17-Jul-1988</t>
  </si>
  <si>
    <t>8-Jul-1970</t>
  </si>
  <si>
    <t>28-Nov-1964</t>
  </si>
  <si>
    <t>24-Sep-1974</t>
  </si>
  <si>
    <t>14-Sep-1965</t>
  </si>
  <si>
    <t>11-Jul-1962</t>
  </si>
  <si>
    <t>17-Dec-1966</t>
  </si>
  <si>
    <t>22-Jul-1962</t>
  </si>
  <si>
    <t>22-Nov-1962</t>
  </si>
  <si>
    <t>4-Oct-1965</t>
  </si>
  <si>
    <t>19-Aug-1963</t>
  </si>
  <si>
    <t>18-Nov-1998</t>
  </si>
  <si>
    <t>6-Sep-1972</t>
  </si>
  <si>
    <t>11-Aug-1988</t>
  </si>
  <si>
    <t>28-Nov-1961</t>
  </si>
  <si>
    <t>16-Oct-1962</t>
  </si>
  <si>
    <t>12-Jul-1966</t>
  </si>
  <si>
    <t>3-Dec-1968</t>
  </si>
  <si>
    <t>12-Aug-1972</t>
  </si>
  <si>
    <t>26-Nov-1968</t>
  </si>
  <si>
    <t>9-Aug-1995</t>
  </si>
  <si>
    <t>4-Aug-1964</t>
  </si>
  <si>
    <t>14-Jul-1979</t>
  </si>
  <si>
    <t>29-Dec-1989</t>
  </si>
  <si>
    <t>26-Sep-1962</t>
  </si>
  <si>
    <t>29-Dec-1966</t>
  </si>
  <si>
    <t>22-Sep-1963</t>
  </si>
  <si>
    <t>2-Aug-1963</t>
  </si>
  <si>
    <t>11-Oct-1979</t>
  </si>
  <si>
    <t>29-Aug-1963</t>
  </si>
  <si>
    <t>28-Oct-1963</t>
  </si>
  <si>
    <t>29-Oct-1990</t>
  </si>
  <si>
    <t>16-Nov-1966</t>
  </si>
  <si>
    <t>28-Aug-1967</t>
  </si>
  <si>
    <t>6-Dec-1966</t>
  </si>
  <si>
    <t>13-Aug-1986</t>
  </si>
  <si>
    <t>23-Nov-1989</t>
  </si>
  <si>
    <t>23-Jun-1974</t>
  </si>
  <si>
    <t>5-Jun-1974</t>
  </si>
  <si>
    <t>17-Jul-1963</t>
  </si>
  <si>
    <t>29-Jul-1966</t>
  </si>
  <si>
    <t>15-Oct-1964</t>
  </si>
  <si>
    <t>19-Jul-1963</t>
  </si>
  <si>
    <t>24-Jun-1964</t>
  </si>
  <si>
    <t>2-Jul-1964</t>
  </si>
  <si>
    <t>20-Jul-1964</t>
  </si>
  <si>
    <t>14-Aug-1977</t>
  </si>
  <si>
    <t>5-Oct-1987</t>
  </si>
  <si>
    <t>8-Sep-1983</t>
  </si>
  <si>
    <t>4-Nov-1962</t>
  </si>
  <si>
    <t>6-Nov-1991</t>
  </si>
  <si>
    <t>4-Jun-1963</t>
  </si>
  <si>
    <t>25-Oct-1968</t>
  </si>
  <si>
    <t>9-Dec-1968</t>
  </si>
  <si>
    <t>21-Jun-1968</t>
  </si>
  <si>
    <t>2-Sep-1984</t>
  </si>
  <si>
    <t>4-Sep-1963</t>
  </si>
  <si>
    <t>16-Sep-1979</t>
  </si>
  <si>
    <t>7-Sep-1986</t>
  </si>
  <si>
    <t>24-Nov-1966</t>
  </si>
  <si>
    <t>16-Oct-1979</t>
  </si>
  <si>
    <t>9-Jun-1965</t>
  </si>
  <si>
    <t>17-Oct-1982</t>
  </si>
  <si>
    <t>4-Jul-1983</t>
  </si>
  <si>
    <t>29-Sep-1964</t>
  </si>
  <si>
    <t>1-Nov-1965</t>
  </si>
  <si>
    <t>25-Dec-1964</t>
  </si>
  <si>
    <t>19-Oct-1991</t>
  </si>
  <si>
    <t>2-Aug-1964</t>
  </si>
  <si>
    <t>20-Dec-1964</t>
  </si>
  <si>
    <t>29-Oct-1967</t>
  </si>
  <si>
    <t>14-Jul-1967</t>
  </si>
  <si>
    <t>24-Aug-1967</t>
  </si>
  <si>
    <t>2-Jul-1999</t>
  </si>
  <si>
    <t>7-Jul-1974</t>
  </si>
  <si>
    <t>27-Jun-1964</t>
  </si>
  <si>
    <t>10-Nov-1965</t>
  </si>
  <si>
    <t>11-Jul-1964</t>
  </si>
  <si>
    <t>25-Sep-1965</t>
  </si>
  <si>
    <t>3-Oct-1965</t>
  </si>
  <si>
    <t>20-Nov-1982</t>
  </si>
  <si>
    <t>10-Jun-1972</t>
  </si>
  <si>
    <t>25-Jul-1966</t>
  </si>
  <si>
    <t>6-Nov-1979</t>
  </si>
  <si>
    <t>2-Dec-1964</t>
  </si>
  <si>
    <t>9-Jun-1963</t>
  </si>
  <si>
    <t>12-Nov-1969</t>
  </si>
  <si>
    <t>9-Nov-1964</t>
  </si>
  <si>
    <t>26-Nov-1984</t>
  </si>
  <si>
    <t>12-Oct-1969</t>
  </si>
  <si>
    <t>21-Oct-1982</t>
  </si>
  <si>
    <t>26-Dec-1976</t>
  </si>
  <si>
    <t>9-Nov-1966</t>
  </si>
  <si>
    <t>23-Aug-1966</t>
  </si>
  <si>
    <t>6-Jul-1966</t>
  </si>
  <si>
    <t>20-Jul-1994</t>
  </si>
  <si>
    <t>4-Oct-1966</t>
  </si>
  <si>
    <t>17-Jul-1986</t>
  </si>
  <si>
    <t>20-Jun-1964</t>
  </si>
  <si>
    <t>6-Nov-1965</t>
  </si>
  <si>
    <t>25-Dec-1965</t>
  </si>
  <si>
    <t>25-Sep-1970</t>
  </si>
  <si>
    <t>23-Jul-1973</t>
  </si>
  <si>
    <t>1-Dec-1971</t>
  </si>
  <si>
    <t>14-Nov-1968</t>
  </si>
  <si>
    <t>23-Jul-1970</t>
  </si>
  <si>
    <t>12-Jun-1988</t>
  </si>
  <si>
    <t>19-Dec-1971</t>
  </si>
  <si>
    <t>24-Jun-1968</t>
  </si>
  <si>
    <t>6-Oct-1989</t>
  </si>
  <si>
    <t>10-Jul-1975</t>
  </si>
  <si>
    <t>11-Aug-1969</t>
  </si>
  <si>
    <t>7-Jun-1983</t>
  </si>
  <si>
    <t>13-Oct-1970</t>
  </si>
  <si>
    <t>7-Sep-1966</t>
  </si>
  <si>
    <t>23-Jun-1965</t>
  </si>
  <si>
    <t>14-Jun-1966</t>
  </si>
  <si>
    <t>12-Sep-1971</t>
  </si>
  <si>
    <t>17-Jul-1980</t>
  </si>
  <si>
    <t>9-Jun-1985</t>
  </si>
  <si>
    <t>3-Nov-1985</t>
  </si>
  <si>
    <t>23-Oct-1983</t>
  </si>
  <si>
    <t>7-Oct-1970</t>
  </si>
  <si>
    <t>19-Dec-1967</t>
  </si>
  <si>
    <t>13-Jun-1964</t>
  </si>
  <si>
    <t>6-Dec-1972</t>
  </si>
  <si>
    <t>7-Jun-1979</t>
  </si>
  <si>
    <t>13-Dec-1964</t>
  </si>
  <si>
    <t>3-Jul-1964</t>
  </si>
  <si>
    <t>4-Jul-1964</t>
  </si>
  <si>
    <t>26-Sep-1965</t>
  </si>
  <si>
    <t>12-Jul-1964</t>
  </si>
  <si>
    <t>2-Nov-1968</t>
  </si>
  <si>
    <t>19-Aug-1989</t>
  </si>
  <si>
    <t>20-Sep-2002</t>
  </si>
  <si>
    <t>11-Jul-1963</t>
  </si>
  <si>
    <t>10-Dec-1995</t>
  </si>
  <si>
    <t>22-Nov-1963</t>
  </si>
  <si>
    <t>4-Sep-1962</t>
  </si>
  <si>
    <t>6-Oct-1968</t>
  </si>
  <si>
    <t>14-Nov-1988</t>
  </si>
  <si>
    <t>14-Jun-1967</t>
  </si>
  <si>
    <t>11-Oct-1969</t>
  </si>
  <si>
    <t>2-Oct-1981</t>
  </si>
  <si>
    <t>20-Aug-1969</t>
  </si>
  <si>
    <t>Count of Cancer history</t>
  </si>
  <si>
    <t>Grand Total</t>
  </si>
  <si>
    <t>Count of Number Of Major Surgeries</t>
  </si>
  <si>
    <t>Average of HBA1C</t>
  </si>
  <si>
    <t>Sum of charges</t>
  </si>
  <si>
    <t>Diabetes</t>
  </si>
  <si>
    <t>Normal</t>
  </si>
  <si>
    <t>Prediabetes</t>
  </si>
  <si>
    <t>Normal Weight</t>
  </si>
  <si>
    <t>Obesity</t>
  </si>
  <si>
    <t>Over Weight</t>
  </si>
  <si>
    <t>Under Weight</t>
  </si>
  <si>
    <t>Average of charges</t>
  </si>
  <si>
    <t>CORRELATION BETWEEN AGE AND BOTH BMI AND HBA1C</t>
  </si>
  <si>
    <t>AGE VS BMI</t>
  </si>
  <si>
    <t>NO CORRELATION</t>
  </si>
  <si>
    <t>AGE VS HBA1C</t>
  </si>
  <si>
    <t>MODERATE CORRELATION</t>
  </si>
  <si>
    <t>RELATIONSHIP BETWEEN AGE AND HEALTHCARE CHARGES</t>
  </si>
  <si>
    <t>HEALTHCARE 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</si>
</sst>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,\ yyyy"/>
    <numFmt numFmtId="165" formatCode="[$-409]mmmmm;@"/>
    <numFmt numFmtId="166" formatCode="yyyy\-mm\-dd;@"/>
    <numFmt numFmtId="167" formatCode="[$-409]d\-mmm\-yyyy;@"/>
    <numFmt numFmtId="168" formatCode="&quot;$&quot;#,##0.00"/>
    <numFmt numFmtId="169" formatCode="0.0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Bookman Old Style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1" fillId="0" borderId="0" xfId="1" applyFill="1"/>
    <xf numFmtId="0" fontId="0" fillId="0" borderId="2" xfId="0" applyBorder="1"/>
    <xf numFmtId="0" fontId="3" fillId="3" borderId="3" xfId="0" applyFont="1" applyFill="1" applyBorder="1" applyAlignment="1">
      <alignment horizontal="center" vertical="center"/>
    </xf>
    <xf numFmtId="0" fontId="1" fillId="0" borderId="2" xfId="1" applyBorder="1"/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4" xfId="0" applyBorder="1"/>
    <xf numFmtId="0" fontId="3" fillId="3" borderId="5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left"/>
    </xf>
    <xf numFmtId="0" fontId="4" fillId="4" borderId="4" xfId="0" applyFont="1" applyFill="1" applyBorder="1" applyAlignment="1">
      <alignment horizontal="center" vertical="center"/>
    </xf>
    <xf numFmtId="0" fontId="0" fillId="0" borderId="6" xfId="0" applyBorder="1"/>
    <xf numFmtId="168" fontId="0" fillId="0" borderId="2" xfId="0" applyNumberFormat="1" applyBorder="1" applyAlignment="1">
      <alignment horizontal="center"/>
    </xf>
    <xf numFmtId="164" fontId="7" fillId="2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" fillId="0" borderId="10" xfId="1" applyBorder="1"/>
    <xf numFmtId="0" fontId="0" fillId="0" borderId="11" xfId="0" applyBorder="1"/>
    <xf numFmtId="0" fontId="1" fillId="0" borderId="12" xfId="1" applyBorder="1"/>
    <xf numFmtId="0" fontId="0" fillId="0" borderId="13" xfId="0" applyBorder="1"/>
    <xf numFmtId="167" fontId="0" fillId="0" borderId="13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0" fontId="0" fillId="0" borderId="14" xfId="0" applyBorder="1"/>
    <xf numFmtId="0" fontId="0" fillId="0" borderId="0" xfId="0" pivotButton="1"/>
    <xf numFmtId="169" fontId="0" fillId="0" borderId="0" xfId="0" applyNumberFormat="1"/>
    <xf numFmtId="168" fontId="0" fillId="0" borderId="0" xfId="0" applyNumberFormat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8" fillId="2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8" borderId="0" xfId="0" applyFill="1"/>
    <xf numFmtId="0" fontId="0" fillId="7" borderId="2" xfId="0" applyFill="1" applyBorder="1" applyAlignment="1">
      <alignment horizontal="center"/>
    </xf>
    <xf numFmtId="168" fontId="0" fillId="7" borderId="2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7" fontId="0" fillId="7" borderId="2" xfId="0" applyNumberFormat="1" applyFill="1" applyBorder="1" applyAlignment="1">
      <alignment horizontal="left"/>
    </xf>
    <xf numFmtId="0" fontId="0" fillId="7" borderId="2" xfId="0" applyFill="1" applyBorder="1"/>
    <xf numFmtId="0" fontId="10" fillId="8" borderId="0" xfId="0" applyFont="1" applyFill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2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3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color theme="2"/>
      </font>
      <fill>
        <patternFill patternType="solid">
          <fgColor indexed="64"/>
          <bgColor rgb="FF0070C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0.0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project.xlsx]Pie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Smoker vs Non Smoker</a:t>
            </a:r>
          </a:p>
        </c:rich>
      </c:tx>
      <c:layout>
        <c:manualLayout>
          <c:xMode val="edge"/>
          <c:yMode val="edge"/>
          <c:x val="0.31144825750552102"/>
          <c:y val="4.0434951082282108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2.8879585385638888E-2"/>
              <c:y val="-0.11777533871324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2.7560719523717039E-2"/>
              <c:y val="4.8846571082575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/>
          </c:spPr>
          <c:dPt>
            <c:idx val="0"/>
            <c:bubble3D val="0"/>
            <c:spPr>
              <a:solidFill>
                <a:srgbClr val="637CEF"/>
              </a:solidFill>
              <a:ln w="381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0-4C89-99D4-1494DA622D7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381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0-4C89-99D4-1494DA622D70}"/>
              </c:ext>
            </c:extLst>
          </c:dPt>
          <c:dLbls>
            <c:dLbl>
              <c:idx val="0"/>
              <c:layout>
                <c:manualLayout>
                  <c:x val="2.8879585385638888E-2"/>
                  <c:y val="-0.1177753387132493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40-4C89-99D4-1494DA622D70}"/>
                </c:ext>
              </c:extLst>
            </c:dLbl>
            <c:dLbl>
              <c:idx val="1"/>
              <c:layout>
                <c:manualLayout>
                  <c:x val="-2.7560719523717039E-2"/>
                  <c:y val="4.8846571082575542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40-4C89-99D4-1494DA622D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1847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8-4445-871D-2388B5EEF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project.xlsx]Donut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Major Surgeries By Transplant History  Vs  Average of  HBA1C</a:t>
            </a:r>
          </a:p>
        </c:rich>
      </c:tx>
      <c:overlay val="0"/>
      <c:spPr>
        <a:solidFill>
          <a:srgbClr val="9BC2E6"/>
        </a:solidFill>
        <a:ln>
          <a:solidFill>
            <a:srgbClr val="9BC2E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0.24157309085688788"/>
              <c:y val="-0.43194088362671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9.5923401128998234E-2"/>
              <c:y val="5.8021512210005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7.8337305741344385E-2"/>
              <c:y val="-5.22185243452193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0.25733461663668783"/>
              <c:y val="-0.15345253521350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'Donut Chart'!$B$3</c:f>
              <c:strCache>
                <c:ptCount val="1"/>
                <c:pt idx="0">
                  <c:v>Count of Number Of Major Surgeries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356A-4FA3-8224-A5190919634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5A-4C05-8AC9-87C8BBD1BDB7}"/>
              </c:ext>
            </c:extLst>
          </c:dPt>
          <c:dLbls>
            <c:dLbl>
              <c:idx val="0"/>
              <c:layout>
                <c:manualLayout>
                  <c:x val="0.24157309085688788"/>
                  <c:y val="-0.43194088362671834"/>
                </c:manualLayout>
              </c:layout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6A-4FA3-8224-A51909196343}"/>
                </c:ext>
              </c:extLst>
            </c:dLbl>
            <c:dLbl>
              <c:idx val="1"/>
              <c:layout>
                <c:manualLayout>
                  <c:x val="-0.25733461663668783"/>
                  <c:y val="-0.15345253521350477"/>
                </c:manualLayout>
              </c:layout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5A-4C05-8AC9-87C8BBD1B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Chart'!$B$4:$B$5</c:f>
              <c:numCache>
                <c:formatCode>General</c:formatCode>
                <c:ptCount val="2"/>
                <c:pt idx="0">
                  <c:v>2191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D-4611-88D4-565EDA613C4D}"/>
            </c:ext>
          </c:extLst>
        </c:ser>
        <c:ser>
          <c:idx val="1"/>
          <c:order val="1"/>
          <c:tx>
            <c:strRef>
              <c:f>'Donut Chart'!$C$3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A-4FA3-8224-A5190919634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A0D-44A4-BC83-B56196B17713}"/>
              </c:ext>
            </c:extLst>
          </c:dPt>
          <c:dLbls>
            <c:dLbl>
              <c:idx val="0"/>
              <c:layout>
                <c:manualLayout>
                  <c:x val="9.5923401128998234E-2"/>
                  <c:y val="5.8021512210005982E-2"/>
                </c:manualLayout>
              </c:layout>
              <c:showLegendKey val="1"/>
              <c:showVal val="1"/>
              <c:showCatName val="1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6A-4FA3-8224-A51909196343}"/>
                </c:ext>
              </c:extLst>
            </c:dLbl>
            <c:dLbl>
              <c:idx val="1"/>
              <c:layout>
                <c:manualLayout>
                  <c:x val="-7.8337305741344385E-2"/>
                  <c:y val="-5.2218524345219305E-3"/>
                </c:manualLayout>
              </c:layout>
              <c:showLegendKey val="1"/>
              <c:showVal val="1"/>
              <c:showCatName val="1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0D-44A4-BC83-B56196B177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Chart'!$C$4:$C$5</c:f>
              <c:numCache>
                <c:formatCode>0.0</c:formatCode>
                <c:ptCount val="2"/>
                <c:pt idx="0">
                  <c:v>6.6704427202190804</c:v>
                </c:pt>
                <c:pt idx="1">
                  <c:v>5.1876388888888876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6A-4FA3-8224-A51909196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291699831518872"/>
          <c:y val="0.12589647332349688"/>
          <c:w val="0.12510870673539906"/>
          <c:h val="6.7173783433728734E-2"/>
        </c:manualLayout>
      </c:layout>
      <c:overlay val="1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project.xlsx]Bar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Medical Charges By  Weight Status  And Diabetes</a:t>
            </a:r>
          </a:p>
        </c:rich>
      </c:tx>
      <c:layout>
        <c:manualLayout>
          <c:xMode val="edge"/>
          <c:yMode val="edge"/>
          <c:x val="0.15679707418546932"/>
          <c:y val="9.945939566159531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9233845504738913E-2"/>
              <c:y val="-6.251732711596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74-4998-9C56-CC3D85BD2841}"/>
              </c:ext>
            </c:extLst>
          </c:dPt>
          <c:dLbls>
            <c:dLbl>
              <c:idx val="0"/>
              <c:layout>
                <c:manualLayout>
                  <c:x val="1.9233845504738913E-2"/>
                  <c:y val="-6.25173271159686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74-4998-9C56-CC3D85BD28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'Bar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Chart'!$B$5:$B$9</c:f>
              <c:numCache>
                <c:formatCode>"$"#,##0.00</c:formatCode>
                <c:ptCount val="4"/>
                <c:pt idx="0">
                  <c:v>1726354.4800000002</c:v>
                </c:pt>
                <c:pt idx="1">
                  <c:v>8239739.8999999985</c:v>
                </c:pt>
                <c:pt idx="2">
                  <c:v>2274769.25</c:v>
                </c:pt>
                <c:pt idx="3">
                  <c:v>490046.85000000003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4-4998-9C56-CC3D85BD2841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Chart'!$C$5:$C$9</c:f>
              <c:numCache>
                <c:formatCode>"$"#,##0.00</c:formatCode>
                <c:ptCount val="4"/>
                <c:pt idx="0">
                  <c:v>1674180.5100000002</c:v>
                </c:pt>
                <c:pt idx="1">
                  <c:v>8520712.9299999941</c:v>
                </c:pt>
                <c:pt idx="2">
                  <c:v>2477745.7599999998</c:v>
                </c:pt>
                <c:pt idx="3">
                  <c:v>566702.46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1-4054-830C-62017B78AB83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Chart'!$D$5:$D$9</c:f>
              <c:numCache>
                <c:formatCode>"$"#,##0.00</c:formatCode>
                <c:ptCount val="4"/>
                <c:pt idx="0">
                  <c:v>841586.97000000044</c:v>
                </c:pt>
                <c:pt idx="1">
                  <c:v>3583193.99</c:v>
                </c:pt>
                <c:pt idx="2">
                  <c:v>1039794.9399999998</c:v>
                </c:pt>
                <c:pt idx="3">
                  <c:v>157530.56999999998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1-4054-830C-62017B78A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axId val="216031240"/>
        <c:axId val="29464071"/>
      </c:barChart>
      <c:catAx>
        <c:axId val="2160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4071"/>
        <c:crosses val="autoZero"/>
        <c:auto val="1"/>
        <c:lblAlgn val="ctr"/>
        <c:lblOffset val="100"/>
        <c:noMultiLvlLbl val="0"/>
      </c:catAx>
      <c:valAx>
        <c:axId val="29464071"/>
        <c:scaling>
          <c:orientation val="minMax"/>
          <c:max val="9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layout>
            <c:manualLayout>
              <c:xMode val="edge"/>
              <c:yMode val="edge"/>
              <c:x val="9.8567601207874937E-3"/>
              <c:y val="0.35982503167238733"/>
            </c:manualLayout>
          </c:layout>
          <c:overlay val="0"/>
          <c:spPr>
            <a:solidFill>
              <a:srgbClr val="BDD7EE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3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project.xlsx]Bar Chart!PivotTable2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In Hospital Charges By Tier And 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Chart'!$B$25:$B$26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Chart'!$A$27:$A$44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Chart'!$B$27:$B$44</c:f>
              <c:numCache>
                <c:formatCode>"$"#,##0.00</c:formatCode>
                <c:ptCount val="17"/>
                <c:pt idx="0">
                  <c:v>33081.373793103448</c:v>
                </c:pt>
                <c:pt idx="1">
                  <c:v>26111.45793650793</c:v>
                </c:pt>
                <c:pt idx="2">
                  <c:v>31328.102238805957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32732.187142857147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D-4984-91B2-838969272512}"/>
            </c:ext>
          </c:extLst>
        </c:ser>
        <c:ser>
          <c:idx val="1"/>
          <c:order val="1"/>
          <c:tx>
            <c:strRef>
              <c:f>'Bar Chart'!$C$25:$C$26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Chart'!$A$27:$A$44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Chart'!$C$27:$C$44</c:f>
              <c:numCache>
                <c:formatCode>"$"#,##0.00</c:formatCode>
                <c:ptCount val="17"/>
                <c:pt idx="0">
                  <c:v>18997.2806918239</c:v>
                </c:pt>
                <c:pt idx="1">
                  <c:v>10334.279321533928</c:v>
                </c:pt>
                <c:pt idx="2">
                  <c:v>8439.2844000000005</c:v>
                </c:pt>
                <c:pt idx="3">
                  <c:v>2395.17</c:v>
                </c:pt>
                <c:pt idx="4">
                  <c:v>15675.543333333335</c:v>
                </c:pt>
                <c:pt idx="5">
                  <c:v>16075.963333333331</c:v>
                </c:pt>
                <c:pt idx="6">
                  <c:v>11365.621875000001</c:v>
                </c:pt>
                <c:pt idx="7">
                  <c:v>10139.553333333333</c:v>
                </c:pt>
                <c:pt idx="8">
                  <c:v>8116.7199999999984</c:v>
                </c:pt>
                <c:pt idx="9">
                  <c:v>6760.543333333334</c:v>
                </c:pt>
                <c:pt idx="10">
                  <c:v>7668.1787234042549</c:v>
                </c:pt>
                <c:pt idx="11">
                  <c:v>10102.026666666667</c:v>
                </c:pt>
                <c:pt idx="12">
                  <c:v>13457.094583333334</c:v>
                </c:pt>
                <c:pt idx="13">
                  <c:v>10174.345999999998</c:v>
                </c:pt>
                <c:pt idx="14">
                  <c:v>6886.0368421052626</c:v>
                </c:pt>
                <c:pt idx="15">
                  <c:v>11919.607857142855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D-4984-91B2-838969272512}"/>
            </c:ext>
          </c:extLst>
        </c:ser>
        <c:ser>
          <c:idx val="2"/>
          <c:order val="2"/>
          <c:tx>
            <c:strRef>
              <c:f>'Bar Chart'!$D$25:$D$26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Chart'!$A$27:$A$44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Chart'!$D$27:$D$44</c:f>
              <c:numCache>
                <c:formatCode>"$"#,##0.00</c:formatCode>
                <c:ptCount val="17"/>
                <c:pt idx="0">
                  <c:v>9250.3617857142854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8133.0084090909086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12706.976000000001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13360.978888888885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2-473C-AEEF-9F8BE0AA8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524295"/>
        <c:axId val="1232526343"/>
      </c:barChart>
      <c:catAx>
        <c:axId val="1232524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26343"/>
        <c:crosses val="autoZero"/>
        <c:auto val="1"/>
        <c:lblAlgn val="ctr"/>
        <c:lblOffset val="100"/>
        <c:noMultiLvlLbl val="0"/>
      </c:catAx>
      <c:valAx>
        <c:axId val="1232526343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24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818419404370812"/>
          <c:y val="4.4102595402644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Scattor Plot of Age Vs Charges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forward val="12"/>
            <c:backward val="12"/>
            <c:intercept val="5"/>
            <c:dispRSqr val="0"/>
            <c:dispEq val="0"/>
          </c:trendline>
          <c:xVal>
            <c:numRef>
              <c:f>Healthcare!$F$2:$F$2341</c:f>
              <c:numCache>
                <c:formatCode>General</c:formatCode>
                <c:ptCount val="2340"/>
                <c:pt idx="0">
                  <c:v>54</c:v>
                </c:pt>
                <c:pt idx="1">
                  <c:v>44</c:v>
                </c:pt>
                <c:pt idx="2">
                  <c:v>45</c:v>
                </c:pt>
                <c:pt idx="3">
                  <c:v>33</c:v>
                </c:pt>
                <c:pt idx="4">
                  <c:v>53</c:v>
                </c:pt>
                <c:pt idx="5">
                  <c:v>46</c:v>
                </c:pt>
                <c:pt idx="6">
                  <c:v>52</c:v>
                </c:pt>
                <c:pt idx="7">
                  <c:v>50</c:v>
                </c:pt>
                <c:pt idx="8">
                  <c:v>56</c:v>
                </c:pt>
                <c:pt idx="9">
                  <c:v>53</c:v>
                </c:pt>
                <c:pt idx="10">
                  <c:v>53</c:v>
                </c:pt>
                <c:pt idx="11">
                  <c:v>42</c:v>
                </c:pt>
                <c:pt idx="12">
                  <c:v>56</c:v>
                </c:pt>
                <c:pt idx="13">
                  <c:v>41</c:v>
                </c:pt>
                <c:pt idx="14">
                  <c:v>56</c:v>
                </c:pt>
                <c:pt idx="15">
                  <c:v>50</c:v>
                </c:pt>
                <c:pt idx="16">
                  <c:v>55</c:v>
                </c:pt>
                <c:pt idx="17">
                  <c:v>56</c:v>
                </c:pt>
                <c:pt idx="18">
                  <c:v>56</c:v>
                </c:pt>
                <c:pt idx="19">
                  <c:v>51</c:v>
                </c:pt>
                <c:pt idx="20">
                  <c:v>22</c:v>
                </c:pt>
                <c:pt idx="21">
                  <c:v>21</c:v>
                </c:pt>
                <c:pt idx="22">
                  <c:v>48</c:v>
                </c:pt>
                <c:pt idx="23">
                  <c:v>33</c:v>
                </c:pt>
                <c:pt idx="24">
                  <c:v>41</c:v>
                </c:pt>
                <c:pt idx="25">
                  <c:v>48</c:v>
                </c:pt>
                <c:pt idx="26">
                  <c:v>26</c:v>
                </c:pt>
                <c:pt idx="27">
                  <c:v>31</c:v>
                </c:pt>
                <c:pt idx="28">
                  <c:v>48</c:v>
                </c:pt>
                <c:pt idx="29">
                  <c:v>54</c:v>
                </c:pt>
                <c:pt idx="30">
                  <c:v>22</c:v>
                </c:pt>
                <c:pt idx="31">
                  <c:v>57</c:v>
                </c:pt>
                <c:pt idx="32">
                  <c:v>49</c:v>
                </c:pt>
                <c:pt idx="33">
                  <c:v>56</c:v>
                </c:pt>
                <c:pt idx="34">
                  <c:v>57</c:v>
                </c:pt>
                <c:pt idx="35">
                  <c:v>43</c:v>
                </c:pt>
                <c:pt idx="36">
                  <c:v>53</c:v>
                </c:pt>
                <c:pt idx="37">
                  <c:v>57</c:v>
                </c:pt>
                <c:pt idx="38">
                  <c:v>53</c:v>
                </c:pt>
                <c:pt idx="39">
                  <c:v>54</c:v>
                </c:pt>
                <c:pt idx="40">
                  <c:v>54</c:v>
                </c:pt>
                <c:pt idx="41">
                  <c:v>28</c:v>
                </c:pt>
                <c:pt idx="42">
                  <c:v>51</c:v>
                </c:pt>
                <c:pt idx="43">
                  <c:v>54</c:v>
                </c:pt>
                <c:pt idx="44">
                  <c:v>55</c:v>
                </c:pt>
                <c:pt idx="45">
                  <c:v>52</c:v>
                </c:pt>
                <c:pt idx="46">
                  <c:v>37</c:v>
                </c:pt>
                <c:pt idx="47">
                  <c:v>52</c:v>
                </c:pt>
                <c:pt idx="48">
                  <c:v>55</c:v>
                </c:pt>
                <c:pt idx="49">
                  <c:v>23</c:v>
                </c:pt>
                <c:pt idx="50">
                  <c:v>55</c:v>
                </c:pt>
                <c:pt idx="51">
                  <c:v>33</c:v>
                </c:pt>
                <c:pt idx="52">
                  <c:v>36</c:v>
                </c:pt>
                <c:pt idx="53">
                  <c:v>48</c:v>
                </c:pt>
                <c:pt idx="54">
                  <c:v>30</c:v>
                </c:pt>
                <c:pt idx="55">
                  <c:v>55</c:v>
                </c:pt>
                <c:pt idx="56">
                  <c:v>55</c:v>
                </c:pt>
                <c:pt idx="57">
                  <c:v>39</c:v>
                </c:pt>
                <c:pt idx="58">
                  <c:v>50</c:v>
                </c:pt>
                <c:pt idx="59">
                  <c:v>46</c:v>
                </c:pt>
                <c:pt idx="60">
                  <c:v>45</c:v>
                </c:pt>
                <c:pt idx="61">
                  <c:v>60</c:v>
                </c:pt>
                <c:pt idx="62">
                  <c:v>46</c:v>
                </c:pt>
                <c:pt idx="63">
                  <c:v>58</c:v>
                </c:pt>
                <c:pt idx="64">
                  <c:v>32</c:v>
                </c:pt>
                <c:pt idx="65">
                  <c:v>30</c:v>
                </c:pt>
                <c:pt idx="66">
                  <c:v>57</c:v>
                </c:pt>
                <c:pt idx="67">
                  <c:v>56</c:v>
                </c:pt>
                <c:pt idx="68">
                  <c:v>56</c:v>
                </c:pt>
                <c:pt idx="69">
                  <c:v>55</c:v>
                </c:pt>
                <c:pt idx="70">
                  <c:v>56</c:v>
                </c:pt>
                <c:pt idx="71">
                  <c:v>50</c:v>
                </c:pt>
                <c:pt idx="72">
                  <c:v>55</c:v>
                </c:pt>
                <c:pt idx="73">
                  <c:v>56</c:v>
                </c:pt>
                <c:pt idx="74">
                  <c:v>53</c:v>
                </c:pt>
                <c:pt idx="75">
                  <c:v>56</c:v>
                </c:pt>
                <c:pt idx="76">
                  <c:v>53</c:v>
                </c:pt>
                <c:pt idx="77">
                  <c:v>51</c:v>
                </c:pt>
                <c:pt idx="78">
                  <c:v>51</c:v>
                </c:pt>
                <c:pt idx="79">
                  <c:v>44</c:v>
                </c:pt>
                <c:pt idx="80">
                  <c:v>45</c:v>
                </c:pt>
                <c:pt idx="81">
                  <c:v>50</c:v>
                </c:pt>
                <c:pt idx="82">
                  <c:v>44</c:v>
                </c:pt>
                <c:pt idx="83">
                  <c:v>35</c:v>
                </c:pt>
                <c:pt idx="84">
                  <c:v>53</c:v>
                </c:pt>
                <c:pt idx="85">
                  <c:v>58</c:v>
                </c:pt>
                <c:pt idx="86">
                  <c:v>46</c:v>
                </c:pt>
                <c:pt idx="87">
                  <c:v>58</c:v>
                </c:pt>
                <c:pt idx="88">
                  <c:v>54</c:v>
                </c:pt>
                <c:pt idx="89">
                  <c:v>54</c:v>
                </c:pt>
                <c:pt idx="90">
                  <c:v>40</c:v>
                </c:pt>
                <c:pt idx="91">
                  <c:v>54</c:v>
                </c:pt>
                <c:pt idx="92">
                  <c:v>54</c:v>
                </c:pt>
                <c:pt idx="93">
                  <c:v>43</c:v>
                </c:pt>
                <c:pt idx="94">
                  <c:v>49</c:v>
                </c:pt>
                <c:pt idx="95">
                  <c:v>42</c:v>
                </c:pt>
                <c:pt idx="96">
                  <c:v>48</c:v>
                </c:pt>
                <c:pt idx="97">
                  <c:v>53</c:v>
                </c:pt>
                <c:pt idx="98">
                  <c:v>49</c:v>
                </c:pt>
                <c:pt idx="99">
                  <c:v>49</c:v>
                </c:pt>
                <c:pt idx="100">
                  <c:v>51</c:v>
                </c:pt>
                <c:pt idx="101">
                  <c:v>35</c:v>
                </c:pt>
                <c:pt idx="102">
                  <c:v>53</c:v>
                </c:pt>
                <c:pt idx="103">
                  <c:v>48</c:v>
                </c:pt>
                <c:pt idx="104">
                  <c:v>49</c:v>
                </c:pt>
                <c:pt idx="105">
                  <c:v>54</c:v>
                </c:pt>
                <c:pt idx="106">
                  <c:v>40</c:v>
                </c:pt>
                <c:pt idx="107">
                  <c:v>52</c:v>
                </c:pt>
                <c:pt idx="108">
                  <c:v>31</c:v>
                </c:pt>
                <c:pt idx="109">
                  <c:v>31</c:v>
                </c:pt>
                <c:pt idx="110">
                  <c:v>60</c:v>
                </c:pt>
                <c:pt idx="111">
                  <c:v>59</c:v>
                </c:pt>
                <c:pt idx="112">
                  <c:v>63</c:v>
                </c:pt>
                <c:pt idx="113">
                  <c:v>47</c:v>
                </c:pt>
                <c:pt idx="114">
                  <c:v>34</c:v>
                </c:pt>
                <c:pt idx="115">
                  <c:v>52</c:v>
                </c:pt>
                <c:pt idx="116">
                  <c:v>49</c:v>
                </c:pt>
                <c:pt idx="117">
                  <c:v>49</c:v>
                </c:pt>
                <c:pt idx="118">
                  <c:v>47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52</c:v>
                </c:pt>
                <c:pt idx="123">
                  <c:v>37</c:v>
                </c:pt>
                <c:pt idx="124">
                  <c:v>37</c:v>
                </c:pt>
                <c:pt idx="125">
                  <c:v>50</c:v>
                </c:pt>
                <c:pt idx="126">
                  <c:v>49</c:v>
                </c:pt>
                <c:pt idx="127">
                  <c:v>41</c:v>
                </c:pt>
                <c:pt idx="128">
                  <c:v>48</c:v>
                </c:pt>
                <c:pt idx="129">
                  <c:v>25</c:v>
                </c:pt>
                <c:pt idx="130">
                  <c:v>50</c:v>
                </c:pt>
                <c:pt idx="131">
                  <c:v>47</c:v>
                </c:pt>
                <c:pt idx="132">
                  <c:v>50</c:v>
                </c:pt>
                <c:pt idx="133">
                  <c:v>50</c:v>
                </c:pt>
                <c:pt idx="134">
                  <c:v>46</c:v>
                </c:pt>
                <c:pt idx="135">
                  <c:v>40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48</c:v>
                </c:pt>
                <c:pt idx="140">
                  <c:v>43</c:v>
                </c:pt>
                <c:pt idx="141">
                  <c:v>34</c:v>
                </c:pt>
                <c:pt idx="142">
                  <c:v>52</c:v>
                </c:pt>
                <c:pt idx="143">
                  <c:v>51</c:v>
                </c:pt>
                <c:pt idx="144">
                  <c:v>51</c:v>
                </c:pt>
                <c:pt idx="145">
                  <c:v>58</c:v>
                </c:pt>
                <c:pt idx="146">
                  <c:v>37</c:v>
                </c:pt>
                <c:pt idx="147">
                  <c:v>39</c:v>
                </c:pt>
                <c:pt idx="148">
                  <c:v>37</c:v>
                </c:pt>
                <c:pt idx="149">
                  <c:v>50</c:v>
                </c:pt>
                <c:pt idx="150">
                  <c:v>60</c:v>
                </c:pt>
                <c:pt idx="151">
                  <c:v>26</c:v>
                </c:pt>
                <c:pt idx="152">
                  <c:v>56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35</c:v>
                </c:pt>
                <c:pt idx="158">
                  <c:v>24</c:v>
                </c:pt>
                <c:pt idx="159">
                  <c:v>53</c:v>
                </c:pt>
                <c:pt idx="160">
                  <c:v>51</c:v>
                </c:pt>
                <c:pt idx="161">
                  <c:v>53</c:v>
                </c:pt>
                <c:pt idx="162">
                  <c:v>51</c:v>
                </c:pt>
                <c:pt idx="163">
                  <c:v>51</c:v>
                </c:pt>
                <c:pt idx="164">
                  <c:v>54</c:v>
                </c:pt>
                <c:pt idx="165">
                  <c:v>30</c:v>
                </c:pt>
                <c:pt idx="166">
                  <c:v>50</c:v>
                </c:pt>
                <c:pt idx="167">
                  <c:v>50</c:v>
                </c:pt>
                <c:pt idx="168">
                  <c:v>49</c:v>
                </c:pt>
                <c:pt idx="169">
                  <c:v>49</c:v>
                </c:pt>
                <c:pt idx="170">
                  <c:v>46</c:v>
                </c:pt>
                <c:pt idx="171">
                  <c:v>26</c:v>
                </c:pt>
                <c:pt idx="172">
                  <c:v>49</c:v>
                </c:pt>
                <c:pt idx="173">
                  <c:v>57</c:v>
                </c:pt>
                <c:pt idx="174">
                  <c:v>21</c:v>
                </c:pt>
                <c:pt idx="175">
                  <c:v>52</c:v>
                </c:pt>
                <c:pt idx="176">
                  <c:v>52</c:v>
                </c:pt>
                <c:pt idx="177">
                  <c:v>52</c:v>
                </c:pt>
                <c:pt idx="178">
                  <c:v>47</c:v>
                </c:pt>
                <c:pt idx="179">
                  <c:v>45</c:v>
                </c:pt>
                <c:pt idx="180">
                  <c:v>50</c:v>
                </c:pt>
                <c:pt idx="181">
                  <c:v>45</c:v>
                </c:pt>
                <c:pt idx="182">
                  <c:v>58</c:v>
                </c:pt>
                <c:pt idx="183">
                  <c:v>56</c:v>
                </c:pt>
                <c:pt idx="184">
                  <c:v>41</c:v>
                </c:pt>
                <c:pt idx="185">
                  <c:v>48</c:v>
                </c:pt>
                <c:pt idx="186">
                  <c:v>51</c:v>
                </c:pt>
                <c:pt idx="187">
                  <c:v>52</c:v>
                </c:pt>
                <c:pt idx="188">
                  <c:v>54</c:v>
                </c:pt>
                <c:pt idx="189">
                  <c:v>50</c:v>
                </c:pt>
                <c:pt idx="190">
                  <c:v>19</c:v>
                </c:pt>
                <c:pt idx="191">
                  <c:v>43</c:v>
                </c:pt>
                <c:pt idx="192">
                  <c:v>24</c:v>
                </c:pt>
                <c:pt idx="193">
                  <c:v>52</c:v>
                </c:pt>
                <c:pt idx="194">
                  <c:v>47</c:v>
                </c:pt>
                <c:pt idx="195">
                  <c:v>40</c:v>
                </c:pt>
                <c:pt idx="196">
                  <c:v>50</c:v>
                </c:pt>
                <c:pt idx="197">
                  <c:v>58</c:v>
                </c:pt>
                <c:pt idx="198">
                  <c:v>41</c:v>
                </c:pt>
                <c:pt idx="199">
                  <c:v>49</c:v>
                </c:pt>
                <c:pt idx="200">
                  <c:v>56</c:v>
                </c:pt>
                <c:pt idx="201">
                  <c:v>54</c:v>
                </c:pt>
                <c:pt idx="202">
                  <c:v>49</c:v>
                </c:pt>
                <c:pt idx="203">
                  <c:v>48</c:v>
                </c:pt>
                <c:pt idx="204">
                  <c:v>50</c:v>
                </c:pt>
                <c:pt idx="205">
                  <c:v>50</c:v>
                </c:pt>
                <c:pt idx="206">
                  <c:v>47</c:v>
                </c:pt>
                <c:pt idx="207">
                  <c:v>49</c:v>
                </c:pt>
                <c:pt idx="208">
                  <c:v>51</c:v>
                </c:pt>
                <c:pt idx="209">
                  <c:v>30</c:v>
                </c:pt>
                <c:pt idx="210">
                  <c:v>53</c:v>
                </c:pt>
                <c:pt idx="211">
                  <c:v>46</c:v>
                </c:pt>
                <c:pt idx="212">
                  <c:v>45</c:v>
                </c:pt>
                <c:pt idx="213">
                  <c:v>54</c:v>
                </c:pt>
                <c:pt idx="214">
                  <c:v>43</c:v>
                </c:pt>
                <c:pt idx="215">
                  <c:v>35</c:v>
                </c:pt>
                <c:pt idx="216">
                  <c:v>49</c:v>
                </c:pt>
                <c:pt idx="217">
                  <c:v>48</c:v>
                </c:pt>
                <c:pt idx="218">
                  <c:v>46</c:v>
                </c:pt>
                <c:pt idx="219">
                  <c:v>46</c:v>
                </c:pt>
                <c:pt idx="220">
                  <c:v>46</c:v>
                </c:pt>
                <c:pt idx="221">
                  <c:v>51</c:v>
                </c:pt>
                <c:pt idx="222">
                  <c:v>51</c:v>
                </c:pt>
                <c:pt idx="223">
                  <c:v>57</c:v>
                </c:pt>
                <c:pt idx="224">
                  <c:v>27</c:v>
                </c:pt>
                <c:pt idx="225">
                  <c:v>47</c:v>
                </c:pt>
                <c:pt idx="226">
                  <c:v>51</c:v>
                </c:pt>
                <c:pt idx="227">
                  <c:v>53</c:v>
                </c:pt>
                <c:pt idx="228">
                  <c:v>51</c:v>
                </c:pt>
                <c:pt idx="229">
                  <c:v>34</c:v>
                </c:pt>
                <c:pt idx="230">
                  <c:v>26</c:v>
                </c:pt>
                <c:pt idx="231">
                  <c:v>34</c:v>
                </c:pt>
                <c:pt idx="232">
                  <c:v>45</c:v>
                </c:pt>
                <c:pt idx="233">
                  <c:v>60</c:v>
                </c:pt>
                <c:pt idx="234">
                  <c:v>49</c:v>
                </c:pt>
                <c:pt idx="235">
                  <c:v>41</c:v>
                </c:pt>
                <c:pt idx="236">
                  <c:v>46</c:v>
                </c:pt>
                <c:pt idx="237">
                  <c:v>49</c:v>
                </c:pt>
                <c:pt idx="238">
                  <c:v>49</c:v>
                </c:pt>
                <c:pt idx="239">
                  <c:v>53</c:v>
                </c:pt>
                <c:pt idx="240">
                  <c:v>51</c:v>
                </c:pt>
                <c:pt idx="241">
                  <c:v>49</c:v>
                </c:pt>
                <c:pt idx="242">
                  <c:v>51</c:v>
                </c:pt>
                <c:pt idx="243">
                  <c:v>48</c:v>
                </c:pt>
                <c:pt idx="244">
                  <c:v>42</c:v>
                </c:pt>
                <c:pt idx="245">
                  <c:v>47</c:v>
                </c:pt>
                <c:pt idx="246">
                  <c:v>44</c:v>
                </c:pt>
                <c:pt idx="247">
                  <c:v>41</c:v>
                </c:pt>
                <c:pt idx="248">
                  <c:v>36</c:v>
                </c:pt>
                <c:pt idx="249">
                  <c:v>46</c:v>
                </c:pt>
                <c:pt idx="250">
                  <c:v>49</c:v>
                </c:pt>
                <c:pt idx="251">
                  <c:v>51</c:v>
                </c:pt>
                <c:pt idx="252">
                  <c:v>52</c:v>
                </c:pt>
                <c:pt idx="253">
                  <c:v>32</c:v>
                </c:pt>
                <c:pt idx="254">
                  <c:v>40</c:v>
                </c:pt>
                <c:pt idx="255">
                  <c:v>52</c:v>
                </c:pt>
                <c:pt idx="256">
                  <c:v>52</c:v>
                </c:pt>
                <c:pt idx="257">
                  <c:v>56</c:v>
                </c:pt>
                <c:pt idx="258">
                  <c:v>45</c:v>
                </c:pt>
                <c:pt idx="259">
                  <c:v>57</c:v>
                </c:pt>
                <c:pt idx="260">
                  <c:v>45</c:v>
                </c:pt>
                <c:pt idx="261">
                  <c:v>50</c:v>
                </c:pt>
                <c:pt idx="262">
                  <c:v>50</c:v>
                </c:pt>
                <c:pt idx="263">
                  <c:v>29</c:v>
                </c:pt>
                <c:pt idx="264">
                  <c:v>43</c:v>
                </c:pt>
                <c:pt idx="265">
                  <c:v>49</c:v>
                </c:pt>
                <c:pt idx="266">
                  <c:v>48</c:v>
                </c:pt>
                <c:pt idx="267">
                  <c:v>48</c:v>
                </c:pt>
                <c:pt idx="268">
                  <c:v>44</c:v>
                </c:pt>
                <c:pt idx="269">
                  <c:v>39</c:v>
                </c:pt>
                <c:pt idx="270">
                  <c:v>48</c:v>
                </c:pt>
                <c:pt idx="271">
                  <c:v>30</c:v>
                </c:pt>
                <c:pt idx="272">
                  <c:v>46</c:v>
                </c:pt>
                <c:pt idx="273">
                  <c:v>51</c:v>
                </c:pt>
                <c:pt idx="274">
                  <c:v>47</c:v>
                </c:pt>
                <c:pt idx="275">
                  <c:v>55</c:v>
                </c:pt>
                <c:pt idx="276">
                  <c:v>25</c:v>
                </c:pt>
                <c:pt idx="277">
                  <c:v>44</c:v>
                </c:pt>
                <c:pt idx="278">
                  <c:v>49</c:v>
                </c:pt>
                <c:pt idx="279">
                  <c:v>40</c:v>
                </c:pt>
                <c:pt idx="280">
                  <c:v>48</c:v>
                </c:pt>
                <c:pt idx="281">
                  <c:v>50</c:v>
                </c:pt>
                <c:pt idx="282">
                  <c:v>50</c:v>
                </c:pt>
                <c:pt idx="283">
                  <c:v>46</c:v>
                </c:pt>
                <c:pt idx="284">
                  <c:v>34</c:v>
                </c:pt>
                <c:pt idx="285">
                  <c:v>46</c:v>
                </c:pt>
                <c:pt idx="286">
                  <c:v>46</c:v>
                </c:pt>
                <c:pt idx="287">
                  <c:v>21</c:v>
                </c:pt>
                <c:pt idx="288">
                  <c:v>57</c:v>
                </c:pt>
                <c:pt idx="289">
                  <c:v>51</c:v>
                </c:pt>
                <c:pt idx="290">
                  <c:v>30</c:v>
                </c:pt>
                <c:pt idx="291">
                  <c:v>51</c:v>
                </c:pt>
                <c:pt idx="292">
                  <c:v>48</c:v>
                </c:pt>
                <c:pt idx="293">
                  <c:v>53</c:v>
                </c:pt>
                <c:pt idx="294">
                  <c:v>23</c:v>
                </c:pt>
                <c:pt idx="295">
                  <c:v>46</c:v>
                </c:pt>
                <c:pt idx="296">
                  <c:v>49</c:v>
                </c:pt>
                <c:pt idx="297">
                  <c:v>42</c:v>
                </c:pt>
                <c:pt idx="298">
                  <c:v>49</c:v>
                </c:pt>
                <c:pt idx="299">
                  <c:v>48</c:v>
                </c:pt>
                <c:pt idx="300">
                  <c:v>53</c:v>
                </c:pt>
                <c:pt idx="301">
                  <c:v>60</c:v>
                </c:pt>
                <c:pt idx="302">
                  <c:v>57</c:v>
                </c:pt>
                <c:pt idx="303">
                  <c:v>47</c:v>
                </c:pt>
                <c:pt idx="304">
                  <c:v>45</c:v>
                </c:pt>
                <c:pt idx="305">
                  <c:v>43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49</c:v>
                </c:pt>
                <c:pt idx="310">
                  <c:v>39</c:v>
                </c:pt>
                <c:pt idx="311">
                  <c:v>39</c:v>
                </c:pt>
                <c:pt idx="312">
                  <c:v>40</c:v>
                </c:pt>
                <c:pt idx="313">
                  <c:v>35</c:v>
                </c:pt>
                <c:pt idx="314">
                  <c:v>40</c:v>
                </c:pt>
                <c:pt idx="315">
                  <c:v>47</c:v>
                </c:pt>
                <c:pt idx="316">
                  <c:v>34</c:v>
                </c:pt>
                <c:pt idx="317">
                  <c:v>47</c:v>
                </c:pt>
                <c:pt idx="318">
                  <c:v>47</c:v>
                </c:pt>
                <c:pt idx="319">
                  <c:v>39</c:v>
                </c:pt>
                <c:pt idx="320">
                  <c:v>47</c:v>
                </c:pt>
                <c:pt idx="321">
                  <c:v>41</c:v>
                </c:pt>
                <c:pt idx="322">
                  <c:v>39</c:v>
                </c:pt>
                <c:pt idx="323">
                  <c:v>37</c:v>
                </c:pt>
                <c:pt idx="324">
                  <c:v>45</c:v>
                </c:pt>
                <c:pt idx="325">
                  <c:v>43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29</c:v>
                </c:pt>
                <c:pt idx="330">
                  <c:v>30</c:v>
                </c:pt>
                <c:pt idx="331">
                  <c:v>50</c:v>
                </c:pt>
                <c:pt idx="332">
                  <c:v>38</c:v>
                </c:pt>
                <c:pt idx="333">
                  <c:v>56</c:v>
                </c:pt>
                <c:pt idx="334">
                  <c:v>60</c:v>
                </c:pt>
                <c:pt idx="335">
                  <c:v>44</c:v>
                </c:pt>
                <c:pt idx="336">
                  <c:v>50</c:v>
                </c:pt>
                <c:pt idx="337">
                  <c:v>50</c:v>
                </c:pt>
                <c:pt idx="338">
                  <c:v>59</c:v>
                </c:pt>
                <c:pt idx="339">
                  <c:v>47</c:v>
                </c:pt>
                <c:pt idx="340">
                  <c:v>45</c:v>
                </c:pt>
                <c:pt idx="341">
                  <c:v>43</c:v>
                </c:pt>
                <c:pt idx="342">
                  <c:v>51</c:v>
                </c:pt>
                <c:pt idx="343">
                  <c:v>51</c:v>
                </c:pt>
                <c:pt idx="344">
                  <c:v>59</c:v>
                </c:pt>
                <c:pt idx="345">
                  <c:v>46</c:v>
                </c:pt>
                <c:pt idx="346">
                  <c:v>42</c:v>
                </c:pt>
                <c:pt idx="347">
                  <c:v>46</c:v>
                </c:pt>
                <c:pt idx="348">
                  <c:v>46</c:v>
                </c:pt>
                <c:pt idx="349">
                  <c:v>46</c:v>
                </c:pt>
                <c:pt idx="350">
                  <c:v>29</c:v>
                </c:pt>
                <c:pt idx="351">
                  <c:v>43</c:v>
                </c:pt>
                <c:pt idx="352">
                  <c:v>44</c:v>
                </c:pt>
                <c:pt idx="353">
                  <c:v>49</c:v>
                </c:pt>
                <c:pt idx="354">
                  <c:v>48</c:v>
                </c:pt>
                <c:pt idx="355">
                  <c:v>48</c:v>
                </c:pt>
                <c:pt idx="356">
                  <c:v>22</c:v>
                </c:pt>
                <c:pt idx="357">
                  <c:v>46</c:v>
                </c:pt>
                <c:pt idx="358">
                  <c:v>48</c:v>
                </c:pt>
                <c:pt idx="359">
                  <c:v>58</c:v>
                </c:pt>
                <c:pt idx="360">
                  <c:v>40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44</c:v>
                </c:pt>
                <c:pt idx="365">
                  <c:v>44</c:v>
                </c:pt>
                <c:pt idx="366">
                  <c:v>60</c:v>
                </c:pt>
                <c:pt idx="367">
                  <c:v>25</c:v>
                </c:pt>
                <c:pt idx="368">
                  <c:v>35</c:v>
                </c:pt>
                <c:pt idx="369">
                  <c:v>40</c:v>
                </c:pt>
                <c:pt idx="370">
                  <c:v>59</c:v>
                </c:pt>
                <c:pt idx="371">
                  <c:v>40</c:v>
                </c:pt>
                <c:pt idx="372">
                  <c:v>32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44</c:v>
                </c:pt>
                <c:pt idx="377">
                  <c:v>49</c:v>
                </c:pt>
                <c:pt idx="378">
                  <c:v>55</c:v>
                </c:pt>
                <c:pt idx="379">
                  <c:v>55</c:v>
                </c:pt>
                <c:pt idx="380">
                  <c:v>47</c:v>
                </c:pt>
                <c:pt idx="381">
                  <c:v>28</c:v>
                </c:pt>
                <c:pt idx="382">
                  <c:v>21</c:v>
                </c:pt>
                <c:pt idx="383">
                  <c:v>29</c:v>
                </c:pt>
                <c:pt idx="384">
                  <c:v>57</c:v>
                </c:pt>
                <c:pt idx="385">
                  <c:v>47</c:v>
                </c:pt>
                <c:pt idx="386">
                  <c:v>57</c:v>
                </c:pt>
                <c:pt idx="387">
                  <c:v>47</c:v>
                </c:pt>
                <c:pt idx="388">
                  <c:v>52</c:v>
                </c:pt>
                <c:pt idx="389">
                  <c:v>40</c:v>
                </c:pt>
                <c:pt idx="390">
                  <c:v>59</c:v>
                </c:pt>
                <c:pt idx="391">
                  <c:v>37</c:v>
                </c:pt>
                <c:pt idx="392">
                  <c:v>19</c:v>
                </c:pt>
                <c:pt idx="393">
                  <c:v>45</c:v>
                </c:pt>
                <c:pt idx="394">
                  <c:v>46</c:v>
                </c:pt>
                <c:pt idx="395">
                  <c:v>44</c:v>
                </c:pt>
                <c:pt idx="396">
                  <c:v>33</c:v>
                </c:pt>
                <c:pt idx="397">
                  <c:v>42</c:v>
                </c:pt>
                <c:pt idx="398">
                  <c:v>27</c:v>
                </c:pt>
                <c:pt idx="399">
                  <c:v>60</c:v>
                </c:pt>
                <c:pt idx="400">
                  <c:v>39</c:v>
                </c:pt>
                <c:pt idx="401">
                  <c:v>43</c:v>
                </c:pt>
                <c:pt idx="402">
                  <c:v>39</c:v>
                </c:pt>
                <c:pt idx="403">
                  <c:v>50</c:v>
                </c:pt>
                <c:pt idx="404">
                  <c:v>47</c:v>
                </c:pt>
                <c:pt idx="405">
                  <c:v>52</c:v>
                </c:pt>
                <c:pt idx="406">
                  <c:v>41</c:v>
                </c:pt>
                <c:pt idx="407">
                  <c:v>56</c:v>
                </c:pt>
                <c:pt idx="408">
                  <c:v>35</c:v>
                </c:pt>
                <c:pt idx="409">
                  <c:v>45</c:v>
                </c:pt>
                <c:pt idx="410">
                  <c:v>60</c:v>
                </c:pt>
                <c:pt idx="411">
                  <c:v>28</c:v>
                </c:pt>
                <c:pt idx="412">
                  <c:v>18</c:v>
                </c:pt>
                <c:pt idx="413">
                  <c:v>21</c:v>
                </c:pt>
                <c:pt idx="414">
                  <c:v>33</c:v>
                </c:pt>
                <c:pt idx="415">
                  <c:v>31</c:v>
                </c:pt>
                <c:pt idx="416">
                  <c:v>48</c:v>
                </c:pt>
                <c:pt idx="417">
                  <c:v>25</c:v>
                </c:pt>
                <c:pt idx="418">
                  <c:v>23</c:v>
                </c:pt>
                <c:pt idx="419">
                  <c:v>48</c:v>
                </c:pt>
                <c:pt idx="420">
                  <c:v>25</c:v>
                </c:pt>
                <c:pt idx="421">
                  <c:v>41</c:v>
                </c:pt>
                <c:pt idx="422">
                  <c:v>46</c:v>
                </c:pt>
                <c:pt idx="423">
                  <c:v>31</c:v>
                </c:pt>
                <c:pt idx="424">
                  <c:v>44</c:v>
                </c:pt>
                <c:pt idx="425">
                  <c:v>57</c:v>
                </c:pt>
                <c:pt idx="426">
                  <c:v>45</c:v>
                </c:pt>
                <c:pt idx="427">
                  <c:v>44</c:v>
                </c:pt>
                <c:pt idx="428">
                  <c:v>42</c:v>
                </c:pt>
                <c:pt idx="429">
                  <c:v>44</c:v>
                </c:pt>
                <c:pt idx="430">
                  <c:v>44</c:v>
                </c:pt>
                <c:pt idx="431">
                  <c:v>35</c:v>
                </c:pt>
                <c:pt idx="432">
                  <c:v>40</c:v>
                </c:pt>
                <c:pt idx="433">
                  <c:v>41</c:v>
                </c:pt>
                <c:pt idx="434">
                  <c:v>46</c:v>
                </c:pt>
                <c:pt idx="435">
                  <c:v>51</c:v>
                </c:pt>
                <c:pt idx="436">
                  <c:v>27</c:v>
                </c:pt>
                <c:pt idx="437">
                  <c:v>26</c:v>
                </c:pt>
                <c:pt idx="438">
                  <c:v>46</c:v>
                </c:pt>
                <c:pt idx="439">
                  <c:v>57</c:v>
                </c:pt>
                <c:pt idx="440">
                  <c:v>24</c:v>
                </c:pt>
                <c:pt idx="441">
                  <c:v>29</c:v>
                </c:pt>
                <c:pt idx="442">
                  <c:v>42</c:v>
                </c:pt>
                <c:pt idx="443">
                  <c:v>23</c:v>
                </c:pt>
                <c:pt idx="444">
                  <c:v>42</c:v>
                </c:pt>
                <c:pt idx="445">
                  <c:v>54</c:v>
                </c:pt>
                <c:pt idx="446">
                  <c:v>31</c:v>
                </c:pt>
                <c:pt idx="447">
                  <c:v>42</c:v>
                </c:pt>
                <c:pt idx="448">
                  <c:v>21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26</c:v>
                </c:pt>
                <c:pt idx="454">
                  <c:v>54</c:v>
                </c:pt>
                <c:pt idx="455">
                  <c:v>25</c:v>
                </c:pt>
                <c:pt idx="456">
                  <c:v>55</c:v>
                </c:pt>
                <c:pt idx="457">
                  <c:v>36</c:v>
                </c:pt>
                <c:pt idx="458">
                  <c:v>28</c:v>
                </c:pt>
                <c:pt idx="459">
                  <c:v>34</c:v>
                </c:pt>
                <c:pt idx="460">
                  <c:v>38</c:v>
                </c:pt>
                <c:pt idx="461">
                  <c:v>44</c:v>
                </c:pt>
                <c:pt idx="462">
                  <c:v>46</c:v>
                </c:pt>
                <c:pt idx="463">
                  <c:v>44</c:v>
                </c:pt>
                <c:pt idx="464">
                  <c:v>39</c:v>
                </c:pt>
                <c:pt idx="465">
                  <c:v>25</c:v>
                </c:pt>
                <c:pt idx="466">
                  <c:v>34</c:v>
                </c:pt>
                <c:pt idx="467">
                  <c:v>26</c:v>
                </c:pt>
                <c:pt idx="468">
                  <c:v>32</c:v>
                </c:pt>
                <c:pt idx="469">
                  <c:v>55</c:v>
                </c:pt>
                <c:pt idx="470">
                  <c:v>22</c:v>
                </c:pt>
                <c:pt idx="471">
                  <c:v>45</c:v>
                </c:pt>
                <c:pt idx="472">
                  <c:v>45</c:v>
                </c:pt>
                <c:pt idx="473">
                  <c:v>42</c:v>
                </c:pt>
                <c:pt idx="474">
                  <c:v>43</c:v>
                </c:pt>
                <c:pt idx="475">
                  <c:v>45</c:v>
                </c:pt>
                <c:pt idx="476">
                  <c:v>44</c:v>
                </c:pt>
                <c:pt idx="477">
                  <c:v>44</c:v>
                </c:pt>
                <c:pt idx="478">
                  <c:v>39</c:v>
                </c:pt>
                <c:pt idx="479">
                  <c:v>23</c:v>
                </c:pt>
                <c:pt idx="480">
                  <c:v>57</c:v>
                </c:pt>
                <c:pt idx="481">
                  <c:v>29</c:v>
                </c:pt>
                <c:pt idx="482">
                  <c:v>41</c:v>
                </c:pt>
                <c:pt idx="483">
                  <c:v>57</c:v>
                </c:pt>
                <c:pt idx="484">
                  <c:v>41</c:v>
                </c:pt>
                <c:pt idx="485">
                  <c:v>39</c:v>
                </c:pt>
                <c:pt idx="486">
                  <c:v>29</c:v>
                </c:pt>
                <c:pt idx="487">
                  <c:v>45</c:v>
                </c:pt>
                <c:pt idx="488">
                  <c:v>43</c:v>
                </c:pt>
                <c:pt idx="489">
                  <c:v>45</c:v>
                </c:pt>
                <c:pt idx="490">
                  <c:v>36</c:v>
                </c:pt>
                <c:pt idx="491">
                  <c:v>36</c:v>
                </c:pt>
                <c:pt idx="492">
                  <c:v>43</c:v>
                </c:pt>
                <c:pt idx="493">
                  <c:v>38</c:v>
                </c:pt>
                <c:pt idx="494">
                  <c:v>43</c:v>
                </c:pt>
                <c:pt idx="495">
                  <c:v>18</c:v>
                </c:pt>
                <c:pt idx="496">
                  <c:v>57</c:v>
                </c:pt>
                <c:pt idx="497">
                  <c:v>50</c:v>
                </c:pt>
                <c:pt idx="498">
                  <c:v>57</c:v>
                </c:pt>
                <c:pt idx="499">
                  <c:v>58</c:v>
                </c:pt>
                <c:pt idx="500">
                  <c:v>56</c:v>
                </c:pt>
                <c:pt idx="501">
                  <c:v>51</c:v>
                </c:pt>
                <c:pt idx="502">
                  <c:v>37</c:v>
                </c:pt>
                <c:pt idx="503">
                  <c:v>46</c:v>
                </c:pt>
                <c:pt idx="504">
                  <c:v>41</c:v>
                </c:pt>
                <c:pt idx="505">
                  <c:v>49</c:v>
                </c:pt>
                <c:pt idx="506">
                  <c:v>41</c:v>
                </c:pt>
                <c:pt idx="507">
                  <c:v>41</c:v>
                </c:pt>
                <c:pt idx="508">
                  <c:v>40</c:v>
                </c:pt>
                <c:pt idx="509">
                  <c:v>36</c:v>
                </c:pt>
                <c:pt idx="510">
                  <c:v>36</c:v>
                </c:pt>
                <c:pt idx="511">
                  <c:v>45</c:v>
                </c:pt>
                <c:pt idx="512">
                  <c:v>52</c:v>
                </c:pt>
                <c:pt idx="513">
                  <c:v>31</c:v>
                </c:pt>
                <c:pt idx="514">
                  <c:v>39</c:v>
                </c:pt>
                <c:pt idx="515">
                  <c:v>39</c:v>
                </c:pt>
                <c:pt idx="516">
                  <c:v>40</c:v>
                </c:pt>
                <c:pt idx="517">
                  <c:v>54</c:v>
                </c:pt>
                <c:pt idx="518">
                  <c:v>47</c:v>
                </c:pt>
                <c:pt idx="519">
                  <c:v>40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20</c:v>
                </c:pt>
                <c:pt idx="524">
                  <c:v>41</c:v>
                </c:pt>
                <c:pt idx="525">
                  <c:v>44</c:v>
                </c:pt>
                <c:pt idx="526">
                  <c:v>38</c:v>
                </c:pt>
                <c:pt idx="527">
                  <c:v>44</c:v>
                </c:pt>
                <c:pt idx="528">
                  <c:v>46</c:v>
                </c:pt>
                <c:pt idx="529">
                  <c:v>38</c:v>
                </c:pt>
                <c:pt idx="530">
                  <c:v>23</c:v>
                </c:pt>
                <c:pt idx="531">
                  <c:v>38</c:v>
                </c:pt>
                <c:pt idx="532">
                  <c:v>29</c:v>
                </c:pt>
                <c:pt idx="533">
                  <c:v>54</c:v>
                </c:pt>
                <c:pt idx="534">
                  <c:v>42</c:v>
                </c:pt>
                <c:pt idx="535">
                  <c:v>35</c:v>
                </c:pt>
                <c:pt idx="536">
                  <c:v>30</c:v>
                </c:pt>
                <c:pt idx="537">
                  <c:v>40</c:v>
                </c:pt>
                <c:pt idx="538">
                  <c:v>44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27</c:v>
                </c:pt>
                <c:pt idx="544">
                  <c:v>45</c:v>
                </c:pt>
                <c:pt idx="545">
                  <c:v>33</c:v>
                </c:pt>
                <c:pt idx="546">
                  <c:v>53</c:v>
                </c:pt>
                <c:pt idx="547">
                  <c:v>40</c:v>
                </c:pt>
                <c:pt idx="548">
                  <c:v>40</c:v>
                </c:pt>
                <c:pt idx="549">
                  <c:v>37</c:v>
                </c:pt>
                <c:pt idx="550">
                  <c:v>48</c:v>
                </c:pt>
                <c:pt idx="551">
                  <c:v>42</c:v>
                </c:pt>
                <c:pt idx="552">
                  <c:v>44</c:v>
                </c:pt>
                <c:pt idx="553">
                  <c:v>42</c:v>
                </c:pt>
                <c:pt idx="554">
                  <c:v>42</c:v>
                </c:pt>
                <c:pt idx="555">
                  <c:v>44</c:v>
                </c:pt>
                <c:pt idx="556">
                  <c:v>61</c:v>
                </c:pt>
                <c:pt idx="557">
                  <c:v>42</c:v>
                </c:pt>
                <c:pt idx="558">
                  <c:v>38</c:v>
                </c:pt>
                <c:pt idx="559">
                  <c:v>33</c:v>
                </c:pt>
                <c:pt idx="560">
                  <c:v>37</c:v>
                </c:pt>
                <c:pt idx="561">
                  <c:v>18</c:v>
                </c:pt>
                <c:pt idx="562">
                  <c:v>41</c:v>
                </c:pt>
                <c:pt idx="563">
                  <c:v>53</c:v>
                </c:pt>
                <c:pt idx="564">
                  <c:v>44</c:v>
                </c:pt>
                <c:pt idx="565">
                  <c:v>41</c:v>
                </c:pt>
                <c:pt idx="566">
                  <c:v>43</c:v>
                </c:pt>
                <c:pt idx="567">
                  <c:v>45</c:v>
                </c:pt>
                <c:pt idx="568">
                  <c:v>58</c:v>
                </c:pt>
                <c:pt idx="569">
                  <c:v>22</c:v>
                </c:pt>
                <c:pt idx="570">
                  <c:v>43</c:v>
                </c:pt>
                <c:pt idx="571">
                  <c:v>28</c:v>
                </c:pt>
                <c:pt idx="572">
                  <c:v>47</c:v>
                </c:pt>
                <c:pt idx="573">
                  <c:v>31</c:v>
                </c:pt>
                <c:pt idx="574">
                  <c:v>37</c:v>
                </c:pt>
                <c:pt idx="575">
                  <c:v>42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33</c:v>
                </c:pt>
                <c:pt idx="580">
                  <c:v>34</c:v>
                </c:pt>
                <c:pt idx="581">
                  <c:v>56</c:v>
                </c:pt>
                <c:pt idx="582">
                  <c:v>52</c:v>
                </c:pt>
                <c:pt idx="583">
                  <c:v>37</c:v>
                </c:pt>
                <c:pt idx="584">
                  <c:v>36</c:v>
                </c:pt>
                <c:pt idx="585">
                  <c:v>54</c:v>
                </c:pt>
                <c:pt idx="586">
                  <c:v>44</c:v>
                </c:pt>
                <c:pt idx="587">
                  <c:v>28</c:v>
                </c:pt>
                <c:pt idx="588">
                  <c:v>39</c:v>
                </c:pt>
                <c:pt idx="589">
                  <c:v>51</c:v>
                </c:pt>
                <c:pt idx="590">
                  <c:v>50</c:v>
                </c:pt>
                <c:pt idx="591">
                  <c:v>54</c:v>
                </c:pt>
                <c:pt idx="592">
                  <c:v>37</c:v>
                </c:pt>
                <c:pt idx="593">
                  <c:v>33</c:v>
                </c:pt>
                <c:pt idx="594">
                  <c:v>41</c:v>
                </c:pt>
                <c:pt idx="595">
                  <c:v>40</c:v>
                </c:pt>
                <c:pt idx="596">
                  <c:v>33</c:v>
                </c:pt>
                <c:pt idx="597">
                  <c:v>38</c:v>
                </c:pt>
                <c:pt idx="598">
                  <c:v>52</c:v>
                </c:pt>
                <c:pt idx="599">
                  <c:v>38</c:v>
                </c:pt>
                <c:pt idx="600">
                  <c:v>33</c:v>
                </c:pt>
                <c:pt idx="601">
                  <c:v>24</c:v>
                </c:pt>
                <c:pt idx="602">
                  <c:v>19</c:v>
                </c:pt>
                <c:pt idx="603">
                  <c:v>49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38</c:v>
                </c:pt>
                <c:pt idx="609">
                  <c:v>41</c:v>
                </c:pt>
                <c:pt idx="610">
                  <c:v>38</c:v>
                </c:pt>
                <c:pt idx="611">
                  <c:v>54</c:v>
                </c:pt>
                <c:pt idx="612">
                  <c:v>43</c:v>
                </c:pt>
                <c:pt idx="613">
                  <c:v>33</c:v>
                </c:pt>
                <c:pt idx="614">
                  <c:v>36</c:v>
                </c:pt>
                <c:pt idx="615">
                  <c:v>53</c:v>
                </c:pt>
                <c:pt idx="616">
                  <c:v>40</c:v>
                </c:pt>
                <c:pt idx="617">
                  <c:v>40</c:v>
                </c:pt>
                <c:pt idx="618">
                  <c:v>46</c:v>
                </c:pt>
                <c:pt idx="619">
                  <c:v>28</c:v>
                </c:pt>
                <c:pt idx="620">
                  <c:v>40</c:v>
                </c:pt>
                <c:pt idx="621">
                  <c:v>40</c:v>
                </c:pt>
                <c:pt idx="622">
                  <c:v>52</c:v>
                </c:pt>
                <c:pt idx="623">
                  <c:v>39</c:v>
                </c:pt>
                <c:pt idx="624">
                  <c:v>43</c:v>
                </c:pt>
                <c:pt idx="625">
                  <c:v>41</c:v>
                </c:pt>
                <c:pt idx="626">
                  <c:v>38</c:v>
                </c:pt>
                <c:pt idx="627">
                  <c:v>38</c:v>
                </c:pt>
                <c:pt idx="628">
                  <c:v>37</c:v>
                </c:pt>
                <c:pt idx="629">
                  <c:v>47</c:v>
                </c:pt>
                <c:pt idx="630">
                  <c:v>46</c:v>
                </c:pt>
                <c:pt idx="631">
                  <c:v>35</c:v>
                </c:pt>
                <c:pt idx="632">
                  <c:v>51</c:v>
                </c:pt>
                <c:pt idx="633">
                  <c:v>52</c:v>
                </c:pt>
                <c:pt idx="634">
                  <c:v>36</c:v>
                </c:pt>
                <c:pt idx="635">
                  <c:v>37</c:v>
                </c:pt>
                <c:pt idx="636">
                  <c:v>35</c:v>
                </c:pt>
                <c:pt idx="637">
                  <c:v>40</c:v>
                </c:pt>
                <c:pt idx="638">
                  <c:v>25</c:v>
                </c:pt>
                <c:pt idx="639">
                  <c:v>40</c:v>
                </c:pt>
                <c:pt idx="640">
                  <c:v>46</c:v>
                </c:pt>
                <c:pt idx="641">
                  <c:v>38</c:v>
                </c:pt>
                <c:pt idx="642">
                  <c:v>52</c:v>
                </c:pt>
                <c:pt idx="643">
                  <c:v>26</c:v>
                </c:pt>
                <c:pt idx="644">
                  <c:v>33</c:v>
                </c:pt>
                <c:pt idx="645">
                  <c:v>46</c:v>
                </c:pt>
                <c:pt idx="646">
                  <c:v>42</c:v>
                </c:pt>
                <c:pt idx="647">
                  <c:v>39</c:v>
                </c:pt>
                <c:pt idx="648">
                  <c:v>39</c:v>
                </c:pt>
                <c:pt idx="649">
                  <c:v>36</c:v>
                </c:pt>
                <c:pt idx="650">
                  <c:v>32</c:v>
                </c:pt>
                <c:pt idx="651">
                  <c:v>37</c:v>
                </c:pt>
                <c:pt idx="652">
                  <c:v>37</c:v>
                </c:pt>
                <c:pt idx="653">
                  <c:v>18</c:v>
                </c:pt>
                <c:pt idx="654">
                  <c:v>53</c:v>
                </c:pt>
                <c:pt idx="655">
                  <c:v>48</c:v>
                </c:pt>
                <c:pt idx="656">
                  <c:v>34</c:v>
                </c:pt>
                <c:pt idx="657">
                  <c:v>26</c:v>
                </c:pt>
                <c:pt idx="658">
                  <c:v>41</c:v>
                </c:pt>
                <c:pt idx="659">
                  <c:v>41</c:v>
                </c:pt>
                <c:pt idx="660">
                  <c:v>29</c:v>
                </c:pt>
                <c:pt idx="661">
                  <c:v>41</c:v>
                </c:pt>
                <c:pt idx="662">
                  <c:v>38</c:v>
                </c:pt>
                <c:pt idx="663">
                  <c:v>27</c:v>
                </c:pt>
                <c:pt idx="664">
                  <c:v>52</c:v>
                </c:pt>
                <c:pt idx="665">
                  <c:v>50</c:v>
                </c:pt>
                <c:pt idx="666">
                  <c:v>50</c:v>
                </c:pt>
                <c:pt idx="667">
                  <c:v>60</c:v>
                </c:pt>
                <c:pt idx="668">
                  <c:v>52</c:v>
                </c:pt>
                <c:pt idx="669">
                  <c:v>43</c:v>
                </c:pt>
                <c:pt idx="670">
                  <c:v>39</c:v>
                </c:pt>
                <c:pt idx="671">
                  <c:v>44</c:v>
                </c:pt>
                <c:pt idx="672">
                  <c:v>50</c:v>
                </c:pt>
                <c:pt idx="673">
                  <c:v>30</c:v>
                </c:pt>
                <c:pt idx="674">
                  <c:v>23</c:v>
                </c:pt>
                <c:pt idx="675">
                  <c:v>37</c:v>
                </c:pt>
                <c:pt idx="676">
                  <c:v>37</c:v>
                </c:pt>
                <c:pt idx="677">
                  <c:v>34</c:v>
                </c:pt>
                <c:pt idx="678">
                  <c:v>41</c:v>
                </c:pt>
                <c:pt idx="679">
                  <c:v>40</c:v>
                </c:pt>
                <c:pt idx="680">
                  <c:v>41</c:v>
                </c:pt>
                <c:pt idx="681">
                  <c:v>34</c:v>
                </c:pt>
                <c:pt idx="682">
                  <c:v>52</c:v>
                </c:pt>
                <c:pt idx="683">
                  <c:v>37</c:v>
                </c:pt>
                <c:pt idx="684">
                  <c:v>38</c:v>
                </c:pt>
                <c:pt idx="685">
                  <c:v>37</c:v>
                </c:pt>
                <c:pt idx="686">
                  <c:v>49</c:v>
                </c:pt>
                <c:pt idx="687">
                  <c:v>52</c:v>
                </c:pt>
                <c:pt idx="688">
                  <c:v>46</c:v>
                </c:pt>
                <c:pt idx="689">
                  <c:v>44</c:v>
                </c:pt>
                <c:pt idx="690">
                  <c:v>32</c:v>
                </c:pt>
                <c:pt idx="691">
                  <c:v>53</c:v>
                </c:pt>
                <c:pt idx="692">
                  <c:v>32</c:v>
                </c:pt>
                <c:pt idx="693">
                  <c:v>39</c:v>
                </c:pt>
                <c:pt idx="694">
                  <c:v>39</c:v>
                </c:pt>
                <c:pt idx="695">
                  <c:v>31</c:v>
                </c:pt>
                <c:pt idx="696">
                  <c:v>37</c:v>
                </c:pt>
                <c:pt idx="697">
                  <c:v>27</c:v>
                </c:pt>
                <c:pt idx="698">
                  <c:v>52</c:v>
                </c:pt>
                <c:pt idx="699">
                  <c:v>38</c:v>
                </c:pt>
                <c:pt idx="700">
                  <c:v>38</c:v>
                </c:pt>
                <c:pt idx="701">
                  <c:v>22</c:v>
                </c:pt>
                <c:pt idx="702">
                  <c:v>43</c:v>
                </c:pt>
                <c:pt idx="703">
                  <c:v>38</c:v>
                </c:pt>
                <c:pt idx="704">
                  <c:v>28</c:v>
                </c:pt>
                <c:pt idx="705">
                  <c:v>26</c:v>
                </c:pt>
                <c:pt idx="706">
                  <c:v>33</c:v>
                </c:pt>
                <c:pt idx="707">
                  <c:v>42</c:v>
                </c:pt>
                <c:pt idx="708">
                  <c:v>48</c:v>
                </c:pt>
                <c:pt idx="709">
                  <c:v>34</c:v>
                </c:pt>
                <c:pt idx="710">
                  <c:v>48</c:v>
                </c:pt>
                <c:pt idx="711">
                  <c:v>42</c:v>
                </c:pt>
                <c:pt idx="712">
                  <c:v>20</c:v>
                </c:pt>
                <c:pt idx="713">
                  <c:v>52</c:v>
                </c:pt>
                <c:pt idx="714">
                  <c:v>38</c:v>
                </c:pt>
                <c:pt idx="715">
                  <c:v>38</c:v>
                </c:pt>
                <c:pt idx="716">
                  <c:v>33</c:v>
                </c:pt>
                <c:pt idx="717">
                  <c:v>42</c:v>
                </c:pt>
                <c:pt idx="718">
                  <c:v>42</c:v>
                </c:pt>
                <c:pt idx="719">
                  <c:v>18</c:v>
                </c:pt>
                <c:pt idx="720">
                  <c:v>19</c:v>
                </c:pt>
                <c:pt idx="721">
                  <c:v>35</c:v>
                </c:pt>
                <c:pt idx="722">
                  <c:v>28</c:v>
                </c:pt>
                <c:pt idx="723">
                  <c:v>43</c:v>
                </c:pt>
                <c:pt idx="724">
                  <c:v>29</c:v>
                </c:pt>
                <c:pt idx="725">
                  <c:v>35</c:v>
                </c:pt>
                <c:pt idx="726">
                  <c:v>40</c:v>
                </c:pt>
                <c:pt idx="727">
                  <c:v>40</c:v>
                </c:pt>
                <c:pt idx="728">
                  <c:v>29</c:v>
                </c:pt>
                <c:pt idx="729">
                  <c:v>38</c:v>
                </c:pt>
                <c:pt idx="730">
                  <c:v>37</c:v>
                </c:pt>
                <c:pt idx="731">
                  <c:v>35</c:v>
                </c:pt>
                <c:pt idx="732">
                  <c:v>27</c:v>
                </c:pt>
                <c:pt idx="733">
                  <c:v>35</c:v>
                </c:pt>
                <c:pt idx="734">
                  <c:v>53</c:v>
                </c:pt>
                <c:pt idx="735">
                  <c:v>51</c:v>
                </c:pt>
                <c:pt idx="736">
                  <c:v>20</c:v>
                </c:pt>
                <c:pt idx="737">
                  <c:v>50</c:v>
                </c:pt>
                <c:pt idx="738">
                  <c:v>42</c:v>
                </c:pt>
                <c:pt idx="739">
                  <c:v>18</c:v>
                </c:pt>
                <c:pt idx="740">
                  <c:v>39</c:v>
                </c:pt>
                <c:pt idx="741">
                  <c:v>29</c:v>
                </c:pt>
                <c:pt idx="742">
                  <c:v>50</c:v>
                </c:pt>
                <c:pt idx="743">
                  <c:v>35</c:v>
                </c:pt>
                <c:pt idx="744">
                  <c:v>51</c:v>
                </c:pt>
                <c:pt idx="745">
                  <c:v>47</c:v>
                </c:pt>
                <c:pt idx="746">
                  <c:v>41</c:v>
                </c:pt>
                <c:pt idx="747">
                  <c:v>29</c:v>
                </c:pt>
                <c:pt idx="748">
                  <c:v>41</c:v>
                </c:pt>
                <c:pt idx="749">
                  <c:v>48</c:v>
                </c:pt>
                <c:pt idx="750">
                  <c:v>30</c:v>
                </c:pt>
                <c:pt idx="751">
                  <c:v>50</c:v>
                </c:pt>
                <c:pt idx="752">
                  <c:v>38</c:v>
                </c:pt>
                <c:pt idx="753">
                  <c:v>39</c:v>
                </c:pt>
                <c:pt idx="754">
                  <c:v>44</c:v>
                </c:pt>
                <c:pt idx="755">
                  <c:v>40</c:v>
                </c:pt>
                <c:pt idx="756">
                  <c:v>37</c:v>
                </c:pt>
                <c:pt idx="757">
                  <c:v>35</c:v>
                </c:pt>
                <c:pt idx="758">
                  <c:v>28</c:v>
                </c:pt>
                <c:pt idx="759">
                  <c:v>44</c:v>
                </c:pt>
                <c:pt idx="760">
                  <c:v>34</c:v>
                </c:pt>
                <c:pt idx="761">
                  <c:v>39</c:v>
                </c:pt>
                <c:pt idx="762">
                  <c:v>36</c:v>
                </c:pt>
                <c:pt idx="763">
                  <c:v>37</c:v>
                </c:pt>
                <c:pt idx="764">
                  <c:v>48</c:v>
                </c:pt>
                <c:pt idx="765">
                  <c:v>23</c:v>
                </c:pt>
                <c:pt idx="766">
                  <c:v>42</c:v>
                </c:pt>
                <c:pt idx="767">
                  <c:v>32</c:v>
                </c:pt>
                <c:pt idx="768">
                  <c:v>41</c:v>
                </c:pt>
                <c:pt idx="769">
                  <c:v>34</c:v>
                </c:pt>
                <c:pt idx="770">
                  <c:v>38</c:v>
                </c:pt>
                <c:pt idx="771">
                  <c:v>38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49</c:v>
                </c:pt>
                <c:pt idx="776">
                  <c:v>36</c:v>
                </c:pt>
                <c:pt idx="777">
                  <c:v>40</c:v>
                </c:pt>
                <c:pt idx="778">
                  <c:v>64</c:v>
                </c:pt>
                <c:pt idx="779">
                  <c:v>22</c:v>
                </c:pt>
                <c:pt idx="780">
                  <c:v>45</c:v>
                </c:pt>
                <c:pt idx="781">
                  <c:v>30</c:v>
                </c:pt>
                <c:pt idx="782">
                  <c:v>31</c:v>
                </c:pt>
                <c:pt idx="783">
                  <c:v>40</c:v>
                </c:pt>
                <c:pt idx="784">
                  <c:v>47</c:v>
                </c:pt>
                <c:pt idx="785">
                  <c:v>37</c:v>
                </c:pt>
                <c:pt idx="786">
                  <c:v>38</c:v>
                </c:pt>
                <c:pt idx="787">
                  <c:v>38</c:v>
                </c:pt>
                <c:pt idx="788">
                  <c:v>33</c:v>
                </c:pt>
                <c:pt idx="789">
                  <c:v>34</c:v>
                </c:pt>
                <c:pt idx="790">
                  <c:v>27</c:v>
                </c:pt>
                <c:pt idx="791">
                  <c:v>39</c:v>
                </c:pt>
                <c:pt idx="792">
                  <c:v>36</c:v>
                </c:pt>
                <c:pt idx="793">
                  <c:v>33</c:v>
                </c:pt>
                <c:pt idx="794">
                  <c:v>37</c:v>
                </c:pt>
                <c:pt idx="795">
                  <c:v>28</c:v>
                </c:pt>
                <c:pt idx="796">
                  <c:v>33</c:v>
                </c:pt>
                <c:pt idx="797">
                  <c:v>50</c:v>
                </c:pt>
                <c:pt idx="798">
                  <c:v>31</c:v>
                </c:pt>
                <c:pt idx="799">
                  <c:v>30</c:v>
                </c:pt>
                <c:pt idx="800">
                  <c:v>48</c:v>
                </c:pt>
                <c:pt idx="801">
                  <c:v>33</c:v>
                </c:pt>
                <c:pt idx="802">
                  <c:v>28</c:v>
                </c:pt>
                <c:pt idx="803">
                  <c:v>22</c:v>
                </c:pt>
                <c:pt idx="804">
                  <c:v>18</c:v>
                </c:pt>
                <c:pt idx="805">
                  <c:v>48</c:v>
                </c:pt>
                <c:pt idx="806">
                  <c:v>35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33</c:v>
                </c:pt>
                <c:pt idx="811">
                  <c:v>33</c:v>
                </c:pt>
                <c:pt idx="812">
                  <c:v>34</c:v>
                </c:pt>
                <c:pt idx="813">
                  <c:v>32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28</c:v>
                </c:pt>
                <c:pt idx="819">
                  <c:v>23</c:v>
                </c:pt>
                <c:pt idx="820">
                  <c:v>29</c:v>
                </c:pt>
                <c:pt idx="821">
                  <c:v>39</c:v>
                </c:pt>
                <c:pt idx="822">
                  <c:v>19</c:v>
                </c:pt>
                <c:pt idx="823">
                  <c:v>31</c:v>
                </c:pt>
                <c:pt idx="824">
                  <c:v>43</c:v>
                </c:pt>
                <c:pt idx="825">
                  <c:v>38</c:v>
                </c:pt>
                <c:pt idx="826">
                  <c:v>31</c:v>
                </c:pt>
                <c:pt idx="827">
                  <c:v>32</c:v>
                </c:pt>
                <c:pt idx="828">
                  <c:v>32</c:v>
                </c:pt>
                <c:pt idx="829">
                  <c:v>38</c:v>
                </c:pt>
                <c:pt idx="830">
                  <c:v>29</c:v>
                </c:pt>
                <c:pt idx="831">
                  <c:v>34</c:v>
                </c:pt>
                <c:pt idx="832">
                  <c:v>35</c:v>
                </c:pt>
                <c:pt idx="833">
                  <c:v>34</c:v>
                </c:pt>
                <c:pt idx="834">
                  <c:v>30</c:v>
                </c:pt>
                <c:pt idx="835">
                  <c:v>35</c:v>
                </c:pt>
                <c:pt idx="836">
                  <c:v>23</c:v>
                </c:pt>
                <c:pt idx="837">
                  <c:v>25</c:v>
                </c:pt>
                <c:pt idx="838">
                  <c:v>44</c:v>
                </c:pt>
                <c:pt idx="839">
                  <c:v>29</c:v>
                </c:pt>
                <c:pt idx="840">
                  <c:v>42</c:v>
                </c:pt>
                <c:pt idx="841">
                  <c:v>25</c:v>
                </c:pt>
                <c:pt idx="842">
                  <c:v>21</c:v>
                </c:pt>
                <c:pt idx="843">
                  <c:v>25</c:v>
                </c:pt>
                <c:pt idx="844">
                  <c:v>36</c:v>
                </c:pt>
                <c:pt idx="845">
                  <c:v>30</c:v>
                </c:pt>
                <c:pt idx="846">
                  <c:v>31</c:v>
                </c:pt>
                <c:pt idx="847">
                  <c:v>37</c:v>
                </c:pt>
                <c:pt idx="848">
                  <c:v>34</c:v>
                </c:pt>
                <c:pt idx="849">
                  <c:v>34</c:v>
                </c:pt>
                <c:pt idx="850">
                  <c:v>45</c:v>
                </c:pt>
                <c:pt idx="851">
                  <c:v>34</c:v>
                </c:pt>
                <c:pt idx="852">
                  <c:v>21</c:v>
                </c:pt>
                <c:pt idx="853">
                  <c:v>34</c:v>
                </c:pt>
                <c:pt idx="854">
                  <c:v>49</c:v>
                </c:pt>
                <c:pt idx="855">
                  <c:v>31</c:v>
                </c:pt>
                <c:pt idx="856">
                  <c:v>45</c:v>
                </c:pt>
                <c:pt idx="857">
                  <c:v>48</c:v>
                </c:pt>
                <c:pt idx="858">
                  <c:v>31</c:v>
                </c:pt>
                <c:pt idx="859">
                  <c:v>31</c:v>
                </c:pt>
                <c:pt idx="860">
                  <c:v>29</c:v>
                </c:pt>
                <c:pt idx="861">
                  <c:v>20</c:v>
                </c:pt>
                <c:pt idx="862">
                  <c:v>41</c:v>
                </c:pt>
                <c:pt idx="863">
                  <c:v>29</c:v>
                </c:pt>
                <c:pt idx="864">
                  <c:v>34</c:v>
                </c:pt>
                <c:pt idx="865">
                  <c:v>32</c:v>
                </c:pt>
                <c:pt idx="866">
                  <c:v>33</c:v>
                </c:pt>
                <c:pt idx="867">
                  <c:v>54</c:v>
                </c:pt>
                <c:pt idx="868">
                  <c:v>36</c:v>
                </c:pt>
                <c:pt idx="869">
                  <c:v>36</c:v>
                </c:pt>
                <c:pt idx="870">
                  <c:v>25</c:v>
                </c:pt>
                <c:pt idx="871">
                  <c:v>33</c:v>
                </c:pt>
                <c:pt idx="872">
                  <c:v>27</c:v>
                </c:pt>
                <c:pt idx="873">
                  <c:v>22</c:v>
                </c:pt>
                <c:pt idx="874">
                  <c:v>48</c:v>
                </c:pt>
                <c:pt idx="875">
                  <c:v>43</c:v>
                </c:pt>
                <c:pt idx="876">
                  <c:v>27</c:v>
                </c:pt>
                <c:pt idx="877">
                  <c:v>38</c:v>
                </c:pt>
                <c:pt idx="878">
                  <c:v>31</c:v>
                </c:pt>
                <c:pt idx="879">
                  <c:v>30</c:v>
                </c:pt>
                <c:pt idx="880">
                  <c:v>22</c:v>
                </c:pt>
                <c:pt idx="881">
                  <c:v>20</c:v>
                </c:pt>
                <c:pt idx="882">
                  <c:v>27</c:v>
                </c:pt>
                <c:pt idx="883">
                  <c:v>41</c:v>
                </c:pt>
                <c:pt idx="884">
                  <c:v>44</c:v>
                </c:pt>
                <c:pt idx="885">
                  <c:v>33</c:v>
                </c:pt>
                <c:pt idx="886">
                  <c:v>35</c:v>
                </c:pt>
                <c:pt idx="887">
                  <c:v>33</c:v>
                </c:pt>
                <c:pt idx="888">
                  <c:v>33</c:v>
                </c:pt>
                <c:pt idx="889">
                  <c:v>59</c:v>
                </c:pt>
                <c:pt idx="890">
                  <c:v>59</c:v>
                </c:pt>
                <c:pt idx="891">
                  <c:v>35</c:v>
                </c:pt>
                <c:pt idx="892">
                  <c:v>30</c:v>
                </c:pt>
                <c:pt idx="893">
                  <c:v>35</c:v>
                </c:pt>
                <c:pt idx="894">
                  <c:v>35</c:v>
                </c:pt>
                <c:pt idx="895">
                  <c:v>36</c:v>
                </c:pt>
                <c:pt idx="896">
                  <c:v>18</c:v>
                </c:pt>
                <c:pt idx="897">
                  <c:v>31</c:v>
                </c:pt>
                <c:pt idx="898">
                  <c:v>36</c:v>
                </c:pt>
                <c:pt idx="899">
                  <c:v>42</c:v>
                </c:pt>
                <c:pt idx="900">
                  <c:v>28</c:v>
                </c:pt>
                <c:pt idx="901">
                  <c:v>19</c:v>
                </c:pt>
                <c:pt idx="902">
                  <c:v>30</c:v>
                </c:pt>
                <c:pt idx="903">
                  <c:v>30</c:v>
                </c:pt>
                <c:pt idx="904">
                  <c:v>41</c:v>
                </c:pt>
                <c:pt idx="905">
                  <c:v>45</c:v>
                </c:pt>
                <c:pt idx="906">
                  <c:v>19</c:v>
                </c:pt>
                <c:pt idx="907">
                  <c:v>32</c:v>
                </c:pt>
                <c:pt idx="908">
                  <c:v>19</c:v>
                </c:pt>
                <c:pt idx="909">
                  <c:v>43</c:v>
                </c:pt>
                <c:pt idx="910">
                  <c:v>32</c:v>
                </c:pt>
                <c:pt idx="911">
                  <c:v>32</c:v>
                </c:pt>
                <c:pt idx="912">
                  <c:v>50</c:v>
                </c:pt>
                <c:pt idx="913">
                  <c:v>32</c:v>
                </c:pt>
                <c:pt idx="914">
                  <c:v>26</c:v>
                </c:pt>
                <c:pt idx="915">
                  <c:v>37</c:v>
                </c:pt>
                <c:pt idx="916">
                  <c:v>24</c:v>
                </c:pt>
                <c:pt idx="917">
                  <c:v>22</c:v>
                </c:pt>
                <c:pt idx="918">
                  <c:v>33</c:v>
                </c:pt>
                <c:pt idx="919">
                  <c:v>26</c:v>
                </c:pt>
                <c:pt idx="920">
                  <c:v>32</c:v>
                </c:pt>
                <c:pt idx="921">
                  <c:v>18</c:v>
                </c:pt>
                <c:pt idx="922">
                  <c:v>32</c:v>
                </c:pt>
                <c:pt idx="923">
                  <c:v>30</c:v>
                </c:pt>
                <c:pt idx="924">
                  <c:v>34</c:v>
                </c:pt>
                <c:pt idx="925">
                  <c:v>29</c:v>
                </c:pt>
                <c:pt idx="926">
                  <c:v>30</c:v>
                </c:pt>
                <c:pt idx="927">
                  <c:v>34</c:v>
                </c:pt>
                <c:pt idx="928">
                  <c:v>35</c:v>
                </c:pt>
                <c:pt idx="929">
                  <c:v>19</c:v>
                </c:pt>
                <c:pt idx="930">
                  <c:v>42</c:v>
                </c:pt>
                <c:pt idx="931">
                  <c:v>40</c:v>
                </c:pt>
                <c:pt idx="932">
                  <c:v>25</c:v>
                </c:pt>
                <c:pt idx="933">
                  <c:v>34</c:v>
                </c:pt>
                <c:pt idx="934">
                  <c:v>57</c:v>
                </c:pt>
                <c:pt idx="935">
                  <c:v>30</c:v>
                </c:pt>
                <c:pt idx="936">
                  <c:v>18</c:v>
                </c:pt>
                <c:pt idx="937">
                  <c:v>23</c:v>
                </c:pt>
                <c:pt idx="938">
                  <c:v>31</c:v>
                </c:pt>
                <c:pt idx="939">
                  <c:v>32</c:v>
                </c:pt>
                <c:pt idx="940">
                  <c:v>32</c:v>
                </c:pt>
                <c:pt idx="941">
                  <c:v>28</c:v>
                </c:pt>
                <c:pt idx="942">
                  <c:v>31</c:v>
                </c:pt>
                <c:pt idx="943">
                  <c:v>28</c:v>
                </c:pt>
                <c:pt idx="944">
                  <c:v>28</c:v>
                </c:pt>
                <c:pt idx="945">
                  <c:v>52</c:v>
                </c:pt>
                <c:pt idx="946">
                  <c:v>29</c:v>
                </c:pt>
                <c:pt idx="947">
                  <c:v>29</c:v>
                </c:pt>
                <c:pt idx="948">
                  <c:v>28</c:v>
                </c:pt>
                <c:pt idx="949">
                  <c:v>30</c:v>
                </c:pt>
                <c:pt idx="950">
                  <c:v>34</c:v>
                </c:pt>
                <c:pt idx="951">
                  <c:v>36</c:v>
                </c:pt>
                <c:pt idx="952">
                  <c:v>36</c:v>
                </c:pt>
                <c:pt idx="953">
                  <c:v>34</c:v>
                </c:pt>
                <c:pt idx="954">
                  <c:v>40</c:v>
                </c:pt>
                <c:pt idx="955">
                  <c:v>25</c:v>
                </c:pt>
                <c:pt idx="956">
                  <c:v>61</c:v>
                </c:pt>
                <c:pt idx="957">
                  <c:v>32</c:v>
                </c:pt>
                <c:pt idx="958">
                  <c:v>31</c:v>
                </c:pt>
                <c:pt idx="959">
                  <c:v>28</c:v>
                </c:pt>
                <c:pt idx="960">
                  <c:v>32</c:v>
                </c:pt>
                <c:pt idx="961">
                  <c:v>28</c:v>
                </c:pt>
                <c:pt idx="962">
                  <c:v>28</c:v>
                </c:pt>
                <c:pt idx="963">
                  <c:v>34</c:v>
                </c:pt>
                <c:pt idx="964">
                  <c:v>22</c:v>
                </c:pt>
                <c:pt idx="965">
                  <c:v>20</c:v>
                </c:pt>
                <c:pt idx="966">
                  <c:v>30</c:v>
                </c:pt>
                <c:pt idx="967">
                  <c:v>30</c:v>
                </c:pt>
                <c:pt idx="968">
                  <c:v>39</c:v>
                </c:pt>
                <c:pt idx="969">
                  <c:v>27</c:v>
                </c:pt>
                <c:pt idx="970">
                  <c:v>40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24</c:v>
                </c:pt>
                <c:pt idx="975">
                  <c:v>25</c:v>
                </c:pt>
                <c:pt idx="976">
                  <c:v>27</c:v>
                </c:pt>
                <c:pt idx="977">
                  <c:v>33</c:v>
                </c:pt>
                <c:pt idx="978">
                  <c:v>49</c:v>
                </c:pt>
                <c:pt idx="979">
                  <c:v>38</c:v>
                </c:pt>
                <c:pt idx="980">
                  <c:v>24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31</c:v>
                </c:pt>
                <c:pt idx="985">
                  <c:v>28</c:v>
                </c:pt>
                <c:pt idx="986">
                  <c:v>32</c:v>
                </c:pt>
                <c:pt idx="987">
                  <c:v>32</c:v>
                </c:pt>
                <c:pt idx="988">
                  <c:v>20</c:v>
                </c:pt>
                <c:pt idx="989">
                  <c:v>60</c:v>
                </c:pt>
                <c:pt idx="990">
                  <c:v>39</c:v>
                </c:pt>
                <c:pt idx="991">
                  <c:v>27</c:v>
                </c:pt>
                <c:pt idx="992">
                  <c:v>29</c:v>
                </c:pt>
                <c:pt idx="993">
                  <c:v>34</c:v>
                </c:pt>
                <c:pt idx="994">
                  <c:v>29</c:v>
                </c:pt>
                <c:pt idx="995">
                  <c:v>39</c:v>
                </c:pt>
                <c:pt idx="996">
                  <c:v>38</c:v>
                </c:pt>
                <c:pt idx="997">
                  <c:v>30</c:v>
                </c:pt>
                <c:pt idx="998">
                  <c:v>22</c:v>
                </c:pt>
                <c:pt idx="999">
                  <c:v>33</c:v>
                </c:pt>
                <c:pt idx="1000">
                  <c:v>58</c:v>
                </c:pt>
                <c:pt idx="1001">
                  <c:v>19</c:v>
                </c:pt>
                <c:pt idx="1002">
                  <c:v>32</c:v>
                </c:pt>
                <c:pt idx="1003">
                  <c:v>32</c:v>
                </c:pt>
                <c:pt idx="1004">
                  <c:v>26</c:v>
                </c:pt>
                <c:pt idx="1005">
                  <c:v>26</c:v>
                </c:pt>
                <c:pt idx="1006">
                  <c:v>32</c:v>
                </c:pt>
                <c:pt idx="1007">
                  <c:v>27</c:v>
                </c:pt>
                <c:pt idx="1008">
                  <c:v>23</c:v>
                </c:pt>
                <c:pt idx="1009">
                  <c:v>29</c:v>
                </c:pt>
                <c:pt idx="1010">
                  <c:v>29</c:v>
                </c:pt>
                <c:pt idx="1011">
                  <c:v>34</c:v>
                </c:pt>
                <c:pt idx="1012">
                  <c:v>48</c:v>
                </c:pt>
                <c:pt idx="1013">
                  <c:v>20</c:v>
                </c:pt>
                <c:pt idx="1014">
                  <c:v>22</c:v>
                </c:pt>
                <c:pt idx="1015">
                  <c:v>37</c:v>
                </c:pt>
                <c:pt idx="1016">
                  <c:v>25</c:v>
                </c:pt>
                <c:pt idx="1017">
                  <c:v>41</c:v>
                </c:pt>
                <c:pt idx="1018">
                  <c:v>29</c:v>
                </c:pt>
                <c:pt idx="1019">
                  <c:v>18</c:v>
                </c:pt>
                <c:pt idx="1020">
                  <c:v>26</c:v>
                </c:pt>
                <c:pt idx="1021">
                  <c:v>31</c:v>
                </c:pt>
                <c:pt idx="1022">
                  <c:v>32</c:v>
                </c:pt>
                <c:pt idx="1023">
                  <c:v>55</c:v>
                </c:pt>
                <c:pt idx="1024">
                  <c:v>21</c:v>
                </c:pt>
                <c:pt idx="1025">
                  <c:v>22</c:v>
                </c:pt>
                <c:pt idx="1026">
                  <c:v>31</c:v>
                </c:pt>
                <c:pt idx="1027">
                  <c:v>28</c:v>
                </c:pt>
                <c:pt idx="1028">
                  <c:v>41</c:v>
                </c:pt>
                <c:pt idx="1029">
                  <c:v>23</c:v>
                </c:pt>
                <c:pt idx="1030">
                  <c:v>34</c:v>
                </c:pt>
                <c:pt idx="1031">
                  <c:v>41</c:v>
                </c:pt>
                <c:pt idx="1032">
                  <c:v>35</c:v>
                </c:pt>
                <c:pt idx="1033">
                  <c:v>28</c:v>
                </c:pt>
                <c:pt idx="1034">
                  <c:v>30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36</c:v>
                </c:pt>
                <c:pt idx="1039">
                  <c:v>29</c:v>
                </c:pt>
                <c:pt idx="1040">
                  <c:v>28</c:v>
                </c:pt>
                <c:pt idx="1041">
                  <c:v>36</c:v>
                </c:pt>
                <c:pt idx="1042">
                  <c:v>18</c:v>
                </c:pt>
                <c:pt idx="1043">
                  <c:v>33</c:v>
                </c:pt>
                <c:pt idx="1044">
                  <c:v>34</c:v>
                </c:pt>
                <c:pt idx="1045">
                  <c:v>18</c:v>
                </c:pt>
                <c:pt idx="1046">
                  <c:v>27</c:v>
                </c:pt>
                <c:pt idx="1047">
                  <c:v>41</c:v>
                </c:pt>
                <c:pt idx="1048">
                  <c:v>19</c:v>
                </c:pt>
                <c:pt idx="1049">
                  <c:v>38</c:v>
                </c:pt>
                <c:pt idx="1050">
                  <c:v>30</c:v>
                </c:pt>
                <c:pt idx="1051">
                  <c:v>32</c:v>
                </c:pt>
                <c:pt idx="1052">
                  <c:v>30</c:v>
                </c:pt>
                <c:pt idx="1053">
                  <c:v>37</c:v>
                </c:pt>
                <c:pt idx="1054">
                  <c:v>32</c:v>
                </c:pt>
                <c:pt idx="1055">
                  <c:v>34</c:v>
                </c:pt>
                <c:pt idx="1056">
                  <c:v>19</c:v>
                </c:pt>
                <c:pt idx="1057">
                  <c:v>23</c:v>
                </c:pt>
                <c:pt idx="1058">
                  <c:v>25</c:v>
                </c:pt>
                <c:pt idx="1059">
                  <c:v>24</c:v>
                </c:pt>
                <c:pt idx="1060">
                  <c:v>36</c:v>
                </c:pt>
                <c:pt idx="1061">
                  <c:v>21</c:v>
                </c:pt>
                <c:pt idx="1062">
                  <c:v>27</c:v>
                </c:pt>
                <c:pt idx="1063">
                  <c:v>34</c:v>
                </c:pt>
                <c:pt idx="1064">
                  <c:v>41</c:v>
                </c:pt>
                <c:pt idx="1065">
                  <c:v>27</c:v>
                </c:pt>
                <c:pt idx="1066">
                  <c:v>27</c:v>
                </c:pt>
                <c:pt idx="1067">
                  <c:v>29</c:v>
                </c:pt>
                <c:pt idx="1068">
                  <c:v>28</c:v>
                </c:pt>
                <c:pt idx="1069">
                  <c:v>30</c:v>
                </c:pt>
                <c:pt idx="1070">
                  <c:v>34</c:v>
                </c:pt>
                <c:pt idx="1071">
                  <c:v>19</c:v>
                </c:pt>
                <c:pt idx="1072">
                  <c:v>24</c:v>
                </c:pt>
                <c:pt idx="1073">
                  <c:v>23</c:v>
                </c:pt>
                <c:pt idx="1074">
                  <c:v>26</c:v>
                </c:pt>
                <c:pt idx="1075">
                  <c:v>26</c:v>
                </c:pt>
                <c:pt idx="1076">
                  <c:v>18</c:v>
                </c:pt>
                <c:pt idx="1077">
                  <c:v>29</c:v>
                </c:pt>
                <c:pt idx="1078">
                  <c:v>23</c:v>
                </c:pt>
                <c:pt idx="1079">
                  <c:v>19</c:v>
                </c:pt>
                <c:pt idx="1080">
                  <c:v>35</c:v>
                </c:pt>
                <c:pt idx="1081">
                  <c:v>22</c:v>
                </c:pt>
                <c:pt idx="1082">
                  <c:v>36</c:v>
                </c:pt>
                <c:pt idx="1083">
                  <c:v>21</c:v>
                </c:pt>
                <c:pt idx="1084">
                  <c:v>26</c:v>
                </c:pt>
                <c:pt idx="1085">
                  <c:v>18</c:v>
                </c:pt>
                <c:pt idx="1086">
                  <c:v>26</c:v>
                </c:pt>
                <c:pt idx="1087">
                  <c:v>26</c:v>
                </c:pt>
                <c:pt idx="1088">
                  <c:v>26</c:v>
                </c:pt>
                <c:pt idx="1089">
                  <c:v>48</c:v>
                </c:pt>
                <c:pt idx="1090">
                  <c:v>26</c:v>
                </c:pt>
                <c:pt idx="1091">
                  <c:v>29</c:v>
                </c:pt>
                <c:pt idx="1092">
                  <c:v>27</c:v>
                </c:pt>
                <c:pt idx="1093">
                  <c:v>29</c:v>
                </c:pt>
                <c:pt idx="1094">
                  <c:v>31</c:v>
                </c:pt>
                <c:pt idx="1095">
                  <c:v>25</c:v>
                </c:pt>
                <c:pt idx="1096">
                  <c:v>19</c:v>
                </c:pt>
                <c:pt idx="1097">
                  <c:v>19</c:v>
                </c:pt>
                <c:pt idx="1098">
                  <c:v>26</c:v>
                </c:pt>
                <c:pt idx="1099">
                  <c:v>19</c:v>
                </c:pt>
                <c:pt idx="1100">
                  <c:v>18</c:v>
                </c:pt>
                <c:pt idx="1101">
                  <c:v>21</c:v>
                </c:pt>
                <c:pt idx="1102">
                  <c:v>28</c:v>
                </c:pt>
                <c:pt idx="1103">
                  <c:v>28</c:v>
                </c:pt>
                <c:pt idx="1104">
                  <c:v>31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26</c:v>
                </c:pt>
                <c:pt idx="1111">
                  <c:v>46</c:v>
                </c:pt>
                <c:pt idx="1112">
                  <c:v>51</c:v>
                </c:pt>
                <c:pt idx="1113">
                  <c:v>25</c:v>
                </c:pt>
                <c:pt idx="1114">
                  <c:v>21</c:v>
                </c:pt>
                <c:pt idx="1115">
                  <c:v>22</c:v>
                </c:pt>
                <c:pt idx="1116">
                  <c:v>26</c:v>
                </c:pt>
                <c:pt idx="1117">
                  <c:v>26</c:v>
                </c:pt>
                <c:pt idx="1118">
                  <c:v>28</c:v>
                </c:pt>
                <c:pt idx="1119">
                  <c:v>28</c:v>
                </c:pt>
                <c:pt idx="1120">
                  <c:v>21</c:v>
                </c:pt>
                <c:pt idx="1121">
                  <c:v>29</c:v>
                </c:pt>
                <c:pt idx="1122">
                  <c:v>28</c:v>
                </c:pt>
                <c:pt idx="1123">
                  <c:v>23</c:v>
                </c:pt>
                <c:pt idx="1124">
                  <c:v>43</c:v>
                </c:pt>
                <c:pt idx="1125">
                  <c:v>35</c:v>
                </c:pt>
                <c:pt idx="1126">
                  <c:v>21</c:v>
                </c:pt>
                <c:pt idx="1127">
                  <c:v>27</c:v>
                </c:pt>
                <c:pt idx="1128">
                  <c:v>33</c:v>
                </c:pt>
                <c:pt idx="1129">
                  <c:v>28</c:v>
                </c:pt>
                <c:pt idx="1130">
                  <c:v>20</c:v>
                </c:pt>
                <c:pt idx="1131">
                  <c:v>25</c:v>
                </c:pt>
                <c:pt idx="1132">
                  <c:v>24</c:v>
                </c:pt>
                <c:pt idx="1133">
                  <c:v>24</c:v>
                </c:pt>
                <c:pt idx="1134">
                  <c:v>25</c:v>
                </c:pt>
                <c:pt idx="1135">
                  <c:v>26</c:v>
                </c:pt>
                <c:pt idx="1136">
                  <c:v>34</c:v>
                </c:pt>
                <c:pt idx="1137">
                  <c:v>20</c:v>
                </c:pt>
                <c:pt idx="1138">
                  <c:v>31</c:v>
                </c:pt>
                <c:pt idx="1139">
                  <c:v>35</c:v>
                </c:pt>
                <c:pt idx="1140">
                  <c:v>27</c:v>
                </c:pt>
                <c:pt idx="1141">
                  <c:v>20</c:v>
                </c:pt>
                <c:pt idx="1142">
                  <c:v>26</c:v>
                </c:pt>
                <c:pt idx="1143">
                  <c:v>20</c:v>
                </c:pt>
                <c:pt idx="1144">
                  <c:v>26</c:v>
                </c:pt>
                <c:pt idx="1145">
                  <c:v>26</c:v>
                </c:pt>
                <c:pt idx="1146">
                  <c:v>59</c:v>
                </c:pt>
                <c:pt idx="1147">
                  <c:v>23</c:v>
                </c:pt>
                <c:pt idx="1148">
                  <c:v>22</c:v>
                </c:pt>
                <c:pt idx="1149">
                  <c:v>26</c:v>
                </c:pt>
                <c:pt idx="1150">
                  <c:v>29</c:v>
                </c:pt>
                <c:pt idx="1151">
                  <c:v>29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22</c:v>
                </c:pt>
                <c:pt idx="1156">
                  <c:v>19</c:v>
                </c:pt>
                <c:pt idx="1157">
                  <c:v>23</c:v>
                </c:pt>
                <c:pt idx="1158">
                  <c:v>18</c:v>
                </c:pt>
                <c:pt idx="1159">
                  <c:v>23</c:v>
                </c:pt>
                <c:pt idx="1160">
                  <c:v>23</c:v>
                </c:pt>
                <c:pt idx="1161">
                  <c:v>18</c:v>
                </c:pt>
                <c:pt idx="1162">
                  <c:v>25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19</c:v>
                </c:pt>
                <c:pt idx="1167">
                  <c:v>25</c:v>
                </c:pt>
                <c:pt idx="1168">
                  <c:v>41</c:v>
                </c:pt>
                <c:pt idx="1169">
                  <c:v>34</c:v>
                </c:pt>
                <c:pt idx="1170">
                  <c:v>25</c:v>
                </c:pt>
                <c:pt idx="1171">
                  <c:v>19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26</c:v>
                </c:pt>
                <c:pt idx="1176">
                  <c:v>23</c:v>
                </c:pt>
                <c:pt idx="1177">
                  <c:v>28</c:v>
                </c:pt>
                <c:pt idx="1178">
                  <c:v>28</c:v>
                </c:pt>
                <c:pt idx="1179">
                  <c:v>30</c:v>
                </c:pt>
                <c:pt idx="1180">
                  <c:v>26</c:v>
                </c:pt>
                <c:pt idx="1181">
                  <c:v>22</c:v>
                </c:pt>
                <c:pt idx="1182">
                  <c:v>22</c:v>
                </c:pt>
                <c:pt idx="1183">
                  <c:v>25</c:v>
                </c:pt>
                <c:pt idx="1184">
                  <c:v>21</c:v>
                </c:pt>
                <c:pt idx="1185">
                  <c:v>21</c:v>
                </c:pt>
                <c:pt idx="1186">
                  <c:v>21</c:v>
                </c:pt>
                <c:pt idx="1187">
                  <c:v>20</c:v>
                </c:pt>
                <c:pt idx="1188">
                  <c:v>20</c:v>
                </c:pt>
                <c:pt idx="1189">
                  <c:v>31</c:v>
                </c:pt>
                <c:pt idx="1190">
                  <c:v>46</c:v>
                </c:pt>
                <c:pt idx="1191">
                  <c:v>32</c:v>
                </c:pt>
                <c:pt idx="1192">
                  <c:v>25</c:v>
                </c:pt>
                <c:pt idx="1193">
                  <c:v>22</c:v>
                </c:pt>
                <c:pt idx="1194">
                  <c:v>25</c:v>
                </c:pt>
                <c:pt idx="1195">
                  <c:v>31</c:v>
                </c:pt>
                <c:pt idx="1196">
                  <c:v>18</c:v>
                </c:pt>
                <c:pt idx="1197">
                  <c:v>27</c:v>
                </c:pt>
                <c:pt idx="1198">
                  <c:v>27</c:v>
                </c:pt>
                <c:pt idx="1199">
                  <c:v>27</c:v>
                </c:pt>
                <c:pt idx="1200">
                  <c:v>27</c:v>
                </c:pt>
                <c:pt idx="1201">
                  <c:v>48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20</c:v>
                </c:pt>
                <c:pt idx="1206">
                  <c:v>24</c:v>
                </c:pt>
                <c:pt idx="1207">
                  <c:v>20</c:v>
                </c:pt>
                <c:pt idx="1208">
                  <c:v>23</c:v>
                </c:pt>
                <c:pt idx="1209">
                  <c:v>23</c:v>
                </c:pt>
                <c:pt idx="1210">
                  <c:v>22</c:v>
                </c:pt>
                <c:pt idx="1211">
                  <c:v>23</c:v>
                </c:pt>
                <c:pt idx="1212">
                  <c:v>44</c:v>
                </c:pt>
                <c:pt idx="1213">
                  <c:v>23</c:v>
                </c:pt>
                <c:pt idx="1214">
                  <c:v>34</c:v>
                </c:pt>
                <c:pt idx="1215">
                  <c:v>20</c:v>
                </c:pt>
                <c:pt idx="1216">
                  <c:v>24</c:v>
                </c:pt>
                <c:pt idx="1217">
                  <c:v>19</c:v>
                </c:pt>
                <c:pt idx="1218">
                  <c:v>26</c:v>
                </c:pt>
                <c:pt idx="1219">
                  <c:v>18</c:v>
                </c:pt>
                <c:pt idx="1220">
                  <c:v>26</c:v>
                </c:pt>
                <c:pt idx="1221">
                  <c:v>33</c:v>
                </c:pt>
                <c:pt idx="1222">
                  <c:v>31</c:v>
                </c:pt>
                <c:pt idx="1223">
                  <c:v>61</c:v>
                </c:pt>
                <c:pt idx="1224">
                  <c:v>22</c:v>
                </c:pt>
                <c:pt idx="1225">
                  <c:v>20</c:v>
                </c:pt>
                <c:pt idx="1226">
                  <c:v>20</c:v>
                </c:pt>
                <c:pt idx="1227">
                  <c:v>22</c:v>
                </c:pt>
                <c:pt idx="1228">
                  <c:v>22</c:v>
                </c:pt>
                <c:pt idx="1229">
                  <c:v>19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28</c:v>
                </c:pt>
                <c:pt idx="1234">
                  <c:v>18</c:v>
                </c:pt>
                <c:pt idx="1235">
                  <c:v>22</c:v>
                </c:pt>
                <c:pt idx="1236">
                  <c:v>18</c:v>
                </c:pt>
                <c:pt idx="1237">
                  <c:v>18</c:v>
                </c:pt>
                <c:pt idx="1238">
                  <c:v>18</c:v>
                </c:pt>
                <c:pt idx="1239">
                  <c:v>18</c:v>
                </c:pt>
                <c:pt idx="1240">
                  <c:v>18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31</c:v>
                </c:pt>
                <c:pt idx="1245">
                  <c:v>28</c:v>
                </c:pt>
                <c:pt idx="1246">
                  <c:v>51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18</c:v>
                </c:pt>
                <c:pt idx="1253">
                  <c:v>19</c:v>
                </c:pt>
                <c:pt idx="1254">
                  <c:v>25</c:v>
                </c:pt>
                <c:pt idx="1255">
                  <c:v>19</c:v>
                </c:pt>
                <c:pt idx="1256">
                  <c:v>19</c:v>
                </c:pt>
                <c:pt idx="1257">
                  <c:v>58</c:v>
                </c:pt>
                <c:pt idx="1258">
                  <c:v>19</c:v>
                </c:pt>
                <c:pt idx="1259">
                  <c:v>19</c:v>
                </c:pt>
                <c:pt idx="1260">
                  <c:v>18</c:v>
                </c:pt>
                <c:pt idx="1261">
                  <c:v>19</c:v>
                </c:pt>
                <c:pt idx="1262">
                  <c:v>33</c:v>
                </c:pt>
                <c:pt idx="1263">
                  <c:v>21</c:v>
                </c:pt>
                <c:pt idx="1264">
                  <c:v>21</c:v>
                </c:pt>
                <c:pt idx="1265">
                  <c:v>21</c:v>
                </c:pt>
                <c:pt idx="1266">
                  <c:v>18</c:v>
                </c:pt>
                <c:pt idx="1267">
                  <c:v>22</c:v>
                </c:pt>
                <c:pt idx="1268">
                  <c:v>49</c:v>
                </c:pt>
                <c:pt idx="1269">
                  <c:v>22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21</c:v>
                </c:pt>
                <c:pt idx="1274">
                  <c:v>24</c:v>
                </c:pt>
                <c:pt idx="1275">
                  <c:v>20</c:v>
                </c:pt>
                <c:pt idx="1276">
                  <c:v>24</c:v>
                </c:pt>
                <c:pt idx="1277">
                  <c:v>20</c:v>
                </c:pt>
                <c:pt idx="1278">
                  <c:v>24</c:v>
                </c:pt>
                <c:pt idx="1279">
                  <c:v>30</c:v>
                </c:pt>
                <c:pt idx="1280">
                  <c:v>24</c:v>
                </c:pt>
                <c:pt idx="1281">
                  <c:v>24</c:v>
                </c:pt>
                <c:pt idx="1282">
                  <c:v>20</c:v>
                </c:pt>
                <c:pt idx="1283">
                  <c:v>20</c:v>
                </c:pt>
                <c:pt idx="1284">
                  <c:v>21</c:v>
                </c:pt>
                <c:pt idx="1285">
                  <c:v>21</c:v>
                </c:pt>
                <c:pt idx="1286">
                  <c:v>28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49</c:v>
                </c:pt>
                <c:pt idx="1291">
                  <c:v>20</c:v>
                </c:pt>
                <c:pt idx="1292">
                  <c:v>20</c:v>
                </c:pt>
                <c:pt idx="1293">
                  <c:v>26</c:v>
                </c:pt>
                <c:pt idx="1294">
                  <c:v>18</c:v>
                </c:pt>
                <c:pt idx="1295">
                  <c:v>28</c:v>
                </c:pt>
                <c:pt idx="1296">
                  <c:v>19</c:v>
                </c:pt>
                <c:pt idx="1297">
                  <c:v>23</c:v>
                </c:pt>
                <c:pt idx="1298">
                  <c:v>19</c:v>
                </c:pt>
                <c:pt idx="1299">
                  <c:v>19</c:v>
                </c:pt>
                <c:pt idx="1300">
                  <c:v>23</c:v>
                </c:pt>
                <c:pt idx="1301">
                  <c:v>34</c:v>
                </c:pt>
                <c:pt idx="1302">
                  <c:v>23</c:v>
                </c:pt>
                <c:pt idx="1303">
                  <c:v>18</c:v>
                </c:pt>
                <c:pt idx="1304">
                  <c:v>23</c:v>
                </c:pt>
                <c:pt idx="1305">
                  <c:v>20</c:v>
                </c:pt>
                <c:pt idx="1306">
                  <c:v>19</c:v>
                </c:pt>
                <c:pt idx="1307">
                  <c:v>24</c:v>
                </c:pt>
                <c:pt idx="1308">
                  <c:v>19</c:v>
                </c:pt>
                <c:pt idx="1309">
                  <c:v>19</c:v>
                </c:pt>
                <c:pt idx="1310">
                  <c:v>19</c:v>
                </c:pt>
                <c:pt idx="1311">
                  <c:v>19</c:v>
                </c:pt>
                <c:pt idx="1312">
                  <c:v>51</c:v>
                </c:pt>
                <c:pt idx="1313">
                  <c:v>19</c:v>
                </c:pt>
                <c:pt idx="1314">
                  <c:v>19</c:v>
                </c:pt>
                <c:pt idx="1315">
                  <c:v>19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18</c:v>
                </c:pt>
                <c:pt idx="1320">
                  <c:v>18</c:v>
                </c:pt>
                <c:pt idx="1321">
                  <c:v>18</c:v>
                </c:pt>
                <c:pt idx="1322">
                  <c:v>18</c:v>
                </c:pt>
                <c:pt idx="1323">
                  <c:v>34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19</c:v>
                </c:pt>
                <c:pt idx="1334">
                  <c:v>63</c:v>
                </c:pt>
                <c:pt idx="1335">
                  <c:v>25</c:v>
                </c:pt>
                <c:pt idx="1336">
                  <c:v>19</c:v>
                </c:pt>
                <c:pt idx="1337">
                  <c:v>19</c:v>
                </c:pt>
                <c:pt idx="1338">
                  <c:v>19</c:v>
                </c:pt>
                <c:pt idx="1339">
                  <c:v>18</c:v>
                </c:pt>
                <c:pt idx="1340">
                  <c:v>18</c:v>
                </c:pt>
                <c:pt idx="1341">
                  <c:v>18</c:v>
                </c:pt>
                <c:pt idx="1342">
                  <c:v>19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55</c:v>
                </c:pt>
                <c:pt idx="1347">
                  <c:v>18</c:v>
                </c:pt>
                <c:pt idx="1348">
                  <c:v>19</c:v>
                </c:pt>
                <c:pt idx="1349">
                  <c:v>19</c:v>
                </c:pt>
                <c:pt idx="1350">
                  <c:v>19</c:v>
                </c:pt>
                <c:pt idx="1351">
                  <c:v>18</c:v>
                </c:pt>
                <c:pt idx="1352">
                  <c:v>18</c:v>
                </c:pt>
                <c:pt idx="1353">
                  <c:v>19</c:v>
                </c:pt>
                <c:pt idx="1354">
                  <c:v>27</c:v>
                </c:pt>
                <c:pt idx="1355">
                  <c:v>18</c:v>
                </c:pt>
                <c:pt idx="1356">
                  <c:v>18</c:v>
                </c:pt>
                <c:pt idx="1357">
                  <c:v>24</c:v>
                </c:pt>
                <c:pt idx="1358">
                  <c:v>30</c:v>
                </c:pt>
                <c:pt idx="1359">
                  <c:v>21</c:v>
                </c:pt>
                <c:pt idx="1360">
                  <c:v>22</c:v>
                </c:pt>
                <c:pt idx="1361">
                  <c:v>21</c:v>
                </c:pt>
                <c:pt idx="1362">
                  <c:v>21</c:v>
                </c:pt>
                <c:pt idx="1363">
                  <c:v>24</c:v>
                </c:pt>
                <c:pt idx="1364">
                  <c:v>27</c:v>
                </c:pt>
                <c:pt idx="1365">
                  <c:v>25</c:v>
                </c:pt>
                <c:pt idx="1366">
                  <c:v>24</c:v>
                </c:pt>
                <c:pt idx="1367">
                  <c:v>19</c:v>
                </c:pt>
                <c:pt idx="1368">
                  <c:v>45</c:v>
                </c:pt>
                <c:pt idx="1369">
                  <c:v>25</c:v>
                </c:pt>
                <c:pt idx="1370">
                  <c:v>22</c:v>
                </c:pt>
                <c:pt idx="1371">
                  <c:v>25</c:v>
                </c:pt>
                <c:pt idx="1372">
                  <c:v>21</c:v>
                </c:pt>
                <c:pt idx="1373">
                  <c:v>26</c:v>
                </c:pt>
                <c:pt idx="1374">
                  <c:v>25</c:v>
                </c:pt>
                <c:pt idx="1375">
                  <c:v>24</c:v>
                </c:pt>
                <c:pt idx="1376">
                  <c:v>20</c:v>
                </c:pt>
                <c:pt idx="1377">
                  <c:v>20</c:v>
                </c:pt>
                <c:pt idx="1378">
                  <c:v>23</c:v>
                </c:pt>
                <c:pt idx="1379">
                  <c:v>47</c:v>
                </c:pt>
                <c:pt idx="1380">
                  <c:v>20</c:v>
                </c:pt>
                <c:pt idx="1381">
                  <c:v>24</c:v>
                </c:pt>
                <c:pt idx="1382">
                  <c:v>25</c:v>
                </c:pt>
                <c:pt idx="1383">
                  <c:v>27</c:v>
                </c:pt>
                <c:pt idx="1384">
                  <c:v>24</c:v>
                </c:pt>
                <c:pt idx="1385">
                  <c:v>23</c:v>
                </c:pt>
                <c:pt idx="1386">
                  <c:v>20</c:v>
                </c:pt>
                <c:pt idx="1387">
                  <c:v>23</c:v>
                </c:pt>
                <c:pt idx="1388">
                  <c:v>20</c:v>
                </c:pt>
                <c:pt idx="1389">
                  <c:v>21</c:v>
                </c:pt>
                <c:pt idx="1390">
                  <c:v>40</c:v>
                </c:pt>
                <c:pt idx="1391">
                  <c:v>25</c:v>
                </c:pt>
                <c:pt idx="1392">
                  <c:v>22</c:v>
                </c:pt>
                <c:pt idx="1393">
                  <c:v>18</c:v>
                </c:pt>
                <c:pt idx="1394">
                  <c:v>18</c:v>
                </c:pt>
                <c:pt idx="1395">
                  <c:v>25</c:v>
                </c:pt>
                <c:pt idx="1396">
                  <c:v>20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25</c:v>
                </c:pt>
                <c:pt idx="1402">
                  <c:v>19</c:v>
                </c:pt>
                <c:pt idx="1403">
                  <c:v>25</c:v>
                </c:pt>
                <c:pt idx="1404">
                  <c:v>19</c:v>
                </c:pt>
                <c:pt idx="1405">
                  <c:v>19</c:v>
                </c:pt>
                <c:pt idx="1406">
                  <c:v>19</c:v>
                </c:pt>
                <c:pt idx="1407">
                  <c:v>19</c:v>
                </c:pt>
                <c:pt idx="1408">
                  <c:v>20</c:v>
                </c:pt>
                <c:pt idx="1409">
                  <c:v>24</c:v>
                </c:pt>
                <c:pt idx="1410">
                  <c:v>20</c:v>
                </c:pt>
                <c:pt idx="1411">
                  <c:v>24</c:v>
                </c:pt>
                <c:pt idx="1412">
                  <c:v>24</c:v>
                </c:pt>
                <c:pt idx="1413">
                  <c:v>18</c:v>
                </c:pt>
                <c:pt idx="1414">
                  <c:v>18</c:v>
                </c:pt>
                <c:pt idx="1415">
                  <c:v>26</c:v>
                </c:pt>
                <c:pt idx="1416">
                  <c:v>19</c:v>
                </c:pt>
                <c:pt idx="1417">
                  <c:v>30</c:v>
                </c:pt>
                <c:pt idx="1418">
                  <c:v>23</c:v>
                </c:pt>
                <c:pt idx="1419">
                  <c:v>20</c:v>
                </c:pt>
                <c:pt idx="1420">
                  <c:v>25</c:v>
                </c:pt>
                <c:pt idx="1421">
                  <c:v>26</c:v>
                </c:pt>
                <c:pt idx="1422">
                  <c:v>21</c:v>
                </c:pt>
                <c:pt idx="1423">
                  <c:v>55</c:v>
                </c:pt>
                <c:pt idx="1424">
                  <c:v>20</c:v>
                </c:pt>
                <c:pt idx="1425">
                  <c:v>18</c:v>
                </c:pt>
                <c:pt idx="1426">
                  <c:v>28</c:v>
                </c:pt>
                <c:pt idx="1427">
                  <c:v>18</c:v>
                </c:pt>
                <c:pt idx="1428">
                  <c:v>19</c:v>
                </c:pt>
                <c:pt idx="1429">
                  <c:v>18</c:v>
                </c:pt>
                <c:pt idx="1430">
                  <c:v>20</c:v>
                </c:pt>
                <c:pt idx="1431">
                  <c:v>18</c:v>
                </c:pt>
                <c:pt idx="1432">
                  <c:v>21</c:v>
                </c:pt>
                <c:pt idx="1433">
                  <c:v>18</c:v>
                </c:pt>
                <c:pt idx="1434">
                  <c:v>39</c:v>
                </c:pt>
                <c:pt idx="1435">
                  <c:v>18</c:v>
                </c:pt>
                <c:pt idx="1436">
                  <c:v>20</c:v>
                </c:pt>
                <c:pt idx="1437">
                  <c:v>18</c:v>
                </c:pt>
                <c:pt idx="1438">
                  <c:v>18</c:v>
                </c:pt>
                <c:pt idx="1439">
                  <c:v>18</c:v>
                </c:pt>
                <c:pt idx="1440">
                  <c:v>20</c:v>
                </c:pt>
                <c:pt idx="1441">
                  <c:v>18</c:v>
                </c:pt>
                <c:pt idx="1442">
                  <c:v>18</c:v>
                </c:pt>
                <c:pt idx="1443">
                  <c:v>20</c:v>
                </c:pt>
                <c:pt idx="1444">
                  <c:v>24</c:v>
                </c:pt>
                <c:pt idx="1445">
                  <c:v>64</c:v>
                </c:pt>
                <c:pt idx="1446">
                  <c:v>27</c:v>
                </c:pt>
                <c:pt idx="1447">
                  <c:v>25</c:v>
                </c:pt>
                <c:pt idx="1448">
                  <c:v>18</c:v>
                </c:pt>
                <c:pt idx="1449">
                  <c:v>29</c:v>
                </c:pt>
                <c:pt idx="1450">
                  <c:v>28</c:v>
                </c:pt>
                <c:pt idx="1451">
                  <c:v>20</c:v>
                </c:pt>
                <c:pt idx="1452">
                  <c:v>20</c:v>
                </c:pt>
                <c:pt idx="1453">
                  <c:v>28</c:v>
                </c:pt>
                <c:pt idx="1454">
                  <c:v>27</c:v>
                </c:pt>
                <c:pt idx="1455">
                  <c:v>23</c:v>
                </c:pt>
                <c:pt idx="1456">
                  <c:v>22</c:v>
                </c:pt>
                <c:pt idx="1457">
                  <c:v>19</c:v>
                </c:pt>
                <c:pt idx="1458">
                  <c:v>28</c:v>
                </c:pt>
                <c:pt idx="1459">
                  <c:v>21</c:v>
                </c:pt>
                <c:pt idx="1460">
                  <c:v>27</c:v>
                </c:pt>
                <c:pt idx="1461">
                  <c:v>28</c:v>
                </c:pt>
                <c:pt idx="1462">
                  <c:v>29</c:v>
                </c:pt>
                <c:pt idx="1463">
                  <c:v>22</c:v>
                </c:pt>
                <c:pt idx="1464">
                  <c:v>18</c:v>
                </c:pt>
                <c:pt idx="1465">
                  <c:v>27</c:v>
                </c:pt>
                <c:pt idx="1466">
                  <c:v>26</c:v>
                </c:pt>
                <c:pt idx="1467">
                  <c:v>29</c:v>
                </c:pt>
                <c:pt idx="1468">
                  <c:v>27</c:v>
                </c:pt>
                <c:pt idx="1469">
                  <c:v>26</c:v>
                </c:pt>
                <c:pt idx="1470">
                  <c:v>29</c:v>
                </c:pt>
                <c:pt idx="1471">
                  <c:v>20</c:v>
                </c:pt>
                <c:pt idx="1472">
                  <c:v>23</c:v>
                </c:pt>
                <c:pt idx="1473">
                  <c:v>23</c:v>
                </c:pt>
                <c:pt idx="1474">
                  <c:v>21</c:v>
                </c:pt>
                <c:pt idx="1475">
                  <c:v>25</c:v>
                </c:pt>
                <c:pt idx="1476">
                  <c:v>20</c:v>
                </c:pt>
                <c:pt idx="1477">
                  <c:v>27</c:v>
                </c:pt>
                <c:pt idx="1478">
                  <c:v>30</c:v>
                </c:pt>
                <c:pt idx="1479">
                  <c:v>19</c:v>
                </c:pt>
                <c:pt idx="1480">
                  <c:v>21</c:v>
                </c:pt>
                <c:pt idx="1481">
                  <c:v>24</c:v>
                </c:pt>
                <c:pt idx="1482">
                  <c:v>30</c:v>
                </c:pt>
                <c:pt idx="1483">
                  <c:v>29</c:v>
                </c:pt>
                <c:pt idx="1484">
                  <c:v>30</c:v>
                </c:pt>
                <c:pt idx="1485">
                  <c:v>30</c:v>
                </c:pt>
                <c:pt idx="1486">
                  <c:v>28</c:v>
                </c:pt>
                <c:pt idx="1487">
                  <c:v>18</c:v>
                </c:pt>
                <c:pt idx="1488">
                  <c:v>46</c:v>
                </c:pt>
                <c:pt idx="1489">
                  <c:v>24</c:v>
                </c:pt>
                <c:pt idx="1490">
                  <c:v>32</c:v>
                </c:pt>
                <c:pt idx="1491">
                  <c:v>19</c:v>
                </c:pt>
                <c:pt idx="1492">
                  <c:v>52</c:v>
                </c:pt>
                <c:pt idx="1493">
                  <c:v>38</c:v>
                </c:pt>
                <c:pt idx="1494">
                  <c:v>39</c:v>
                </c:pt>
                <c:pt idx="1495">
                  <c:v>36</c:v>
                </c:pt>
                <c:pt idx="1496">
                  <c:v>27</c:v>
                </c:pt>
                <c:pt idx="1497">
                  <c:v>24</c:v>
                </c:pt>
                <c:pt idx="1498">
                  <c:v>60</c:v>
                </c:pt>
                <c:pt idx="1499">
                  <c:v>47</c:v>
                </c:pt>
                <c:pt idx="1500">
                  <c:v>51</c:v>
                </c:pt>
                <c:pt idx="1501">
                  <c:v>23</c:v>
                </c:pt>
                <c:pt idx="1502">
                  <c:v>20</c:v>
                </c:pt>
                <c:pt idx="1503">
                  <c:v>63</c:v>
                </c:pt>
                <c:pt idx="1504">
                  <c:v>50</c:v>
                </c:pt>
                <c:pt idx="1505">
                  <c:v>28</c:v>
                </c:pt>
                <c:pt idx="1506">
                  <c:v>22</c:v>
                </c:pt>
                <c:pt idx="1507">
                  <c:v>25</c:v>
                </c:pt>
                <c:pt idx="1508">
                  <c:v>22</c:v>
                </c:pt>
                <c:pt idx="1509">
                  <c:v>60</c:v>
                </c:pt>
                <c:pt idx="1510">
                  <c:v>19</c:v>
                </c:pt>
                <c:pt idx="1511">
                  <c:v>18</c:v>
                </c:pt>
                <c:pt idx="1512">
                  <c:v>29</c:v>
                </c:pt>
                <c:pt idx="1513">
                  <c:v>19</c:v>
                </c:pt>
                <c:pt idx="1514">
                  <c:v>64</c:v>
                </c:pt>
                <c:pt idx="1515">
                  <c:v>38</c:v>
                </c:pt>
                <c:pt idx="1516">
                  <c:v>20</c:v>
                </c:pt>
                <c:pt idx="1517">
                  <c:v>52</c:v>
                </c:pt>
                <c:pt idx="1518">
                  <c:v>37</c:v>
                </c:pt>
                <c:pt idx="1519">
                  <c:v>50</c:v>
                </c:pt>
                <c:pt idx="1520">
                  <c:v>19</c:v>
                </c:pt>
                <c:pt idx="1521">
                  <c:v>32</c:v>
                </c:pt>
                <c:pt idx="1522">
                  <c:v>37</c:v>
                </c:pt>
                <c:pt idx="1523">
                  <c:v>53</c:v>
                </c:pt>
                <c:pt idx="1524">
                  <c:v>60</c:v>
                </c:pt>
                <c:pt idx="1525">
                  <c:v>62</c:v>
                </c:pt>
                <c:pt idx="1526">
                  <c:v>28</c:v>
                </c:pt>
                <c:pt idx="1527">
                  <c:v>55</c:v>
                </c:pt>
                <c:pt idx="1528">
                  <c:v>27</c:v>
                </c:pt>
                <c:pt idx="1529">
                  <c:v>51</c:v>
                </c:pt>
                <c:pt idx="1530">
                  <c:v>41</c:v>
                </c:pt>
                <c:pt idx="1531">
                  <c:v>27</c:v>
                </c:pt>
                <c:pt idx="1532">
                  <c:v>42</c:v>
                </c:pt>
                <c:pt idx="1533">
                  <c:v>50</c:v>
                </c:pt>
                <c:pt idx="1534">
                  <c:v>48</c:v>
                </c:pt>
                <c:pt idx="1535">
                  <c:v>32</c:v>
                </c:pt>
                <c:pt idx="1536">
                  <c:v>53</c:v>
                </c:pt>
                <c:pt idx="1537">
                  <c:v>32</c:v>
                </c:pt>
                <c:pt idx="1538">
                  <c:v>54</c:v>
                </c:pt>
                <c:pt idx="1539">
                  <c:v>32</c:v>
                </c:pt>
                <c:pt idx="1540">
                  <c:v>19</c:v>
                </c:pt>
                <c:pt idx="1541">
                  <c:v>46</c:v>
                </c:pt>
                <c:pt idx="1542">
                  <c:v>41</c:v>
                </c:pt>
                <c:pt idx="1543">
                  <c:v>46</c:v>
                </c:pt>
                <c:pt idx="1544">
                  <c:v>50</c:v>
                </c:pt>
                <c:pt idx="1545">
                  <c:v>36</c:v>
                </c:pt>
                <c:pt idx="1546">
                  <c:v>47</c:v>
                </c:pt>
                <c:pt idx="1547">
                  <c:v>61</c:v>
                </c:pt>
                <c:pt idx="1548">
                  <c:v>28</c:v>
                </c:pt>
                <c:pt idx="1549">
                  <c:v>53</c:v>
                </c:pt>
                <c:pt idx="1550">
                  <c:v>44</c:v>
                </c:pt>
                <c:pt idx="1551">
                  <c:v>29</c:v>
                </c:pt>
                <c:pt idx="1552">
                  <c:v>50</c:v>
                </c:pt>
                <c:pt idx="1553">
                  <c:v>47</c:v>
                </c:pt>
                <c:pt idx="1554">
                  <c:v>38</c:v>
                </c:pt>
                <c:pt idx="1555">
                  <c:v>45</c:v>
                </c:pt>
                <c:pt idx="1556">
                  <c:v>62</c:v>
                </c:pt>
                <c:pt idx="1557">
                  <c:v>47</c:v>
                </c:pt>
                <c:pt idx="1558">
                  <c:v>52</c:v>
                </c:pt>
                <c:pt idx="1559">
                  <c:v>51</c:v>
                </c:pt>
                <c:pt idx="1560">
                  <c:v>48</c:v>
                </c:pt>
                <c:pt idx="1561">
                  <c:v>27</c:v>
                </c:pt>
                <c:pt idx="1562">
                  <c:v>54</c:v>
                </c:pt>
                <c:pt idx="1563">
                  <c:v>22</c:v>
                </c:pt>
                <c:pt idx="1564">
                  <c:v>18</c:v>
                </c:pt>
                <c:pt idx="1565">
                  <c:v>61</c:v>
                </c:pt>
                <c:pt idx="1566">
                  <c:v>34</c:v>
                </c:pt>
                <c:pt idx="1567">
                  <c:v>39</c:v>
                </c:pt>
                <c:pt idx="1568">
                  <c:v>23</c:v>
                </c:pt>
                <c:pt idx="1569">
                  <c:v>52</c:v>
                </c:pt>
                <c:pt idx="1570">
                  <c:v>44</c:v>
                </c:pt>
                <c:pt idx="1571">
                  <c:v>36</c:v>
                </c:pt>
                <c:pt idx="1572">
                  <c:v>39</c:v>
                </c:pt>
                <c:pt idx="1573">
                  <c:v>24</c:v>
                </c:pt>
                <c:pt idx="1574">
                  <c:v>46</c:v>
                </c:pt>
                <c:pt idx="1575">
                  <c:v>53</c:v>
                </c:pt>
                <c:pt idx="1576">
                  <c:v>19</c:v>
                </c:pt>
                <c:pt idx="1577">
                  <c:v>50</c:v>
                </c:pt>
                <c:pt idx="1578">
                  <c:v>60</c:v>
                </c:pt>
                <c:pt idx="1579">
                  <c:v>59</c:v>
                </c:pt>
                <c:pt idx="1580">
                  <c:v>64</c:v>
                </c:pt>
                <c:pt idx="1581">
                  <c:v>46</c:v>
                </c:pt>
                <c:pt idx="1582">
                  <c:v>51</c:v>
                </c:pt>
                <c:pt idx="1583">
                  <c:v>43</c:v>
                </c:pt>
                <c:pt idx="1584">
                  <c:v>55</c:v>
                </c:pt>
                <c:pt idx="1585">
                  <c:v>41</c:v>
                </c:pt>
                <c:pt idx="1586">
                  <c:v>31</c:v>
                </c:pt>
                <c:pt idx="1587">
                  <c:v>46</c:v>
                </c:pt>
                <c:pt idx="1588">
                  <c:v>34</c:v>
                </c:pt>
                <c:pt idx="1589">
                  <c:v>47</c:v>
                </c:pt>
                <c:pt idx="1590">
                  <c:v>33</c:v>
                </c:pt>
                <c:pt idx="1591">
                  <c:v>40</c:v>
                </c:pt>
                <c:pt idx="1592">
                  <c:v>60</c:v>
                </c:pt>
                <c:pt idx="1593">
                  <c:v>41</c:v>
                </c:pt>
                <c:pt idx="1594">
                  <c:v>24</c:v>
                </c:pt>
                <c:pt idx="1595">
                  <c:v>49</c:v>
                </c:pt>
                <c:pt idx="1596">
                  <c:v>29</c:v>
                </c:pt>
                <c:pt idx="1597">
                  <c:v>47</c:v>
                </c:pt>
                <c:pt idx="1598">
                  <c:v>63</c:v>
                </c:pt>
                <c:pt idx="1599">
                  <c:v>35</c:v>
                </c:pt>
                <c:pt idx="1600">
                  <c:v>37</c:v>
                </c:pt>
                <c:pt idx="1601">
                  <c:v>65</c:v>
                </c:pt>
                <c:pt idx="1602">
                  <c:v>44</c:v>
                </c:pt>
                <c:pt idx="1603">
                  <c:v>37</c:v>
                </c:pt>
                <c:pt idx="1604">
                  <c:v>53</c:v>
                </c:pt>
                <c:pt idx="1605">
                  <c:v>46</c:v>
                </c:pt>
                <c:pt idx="1606">
                  <c:v>61</c:v>
                </c:pt>
                <c:pt idx="1607">
                  <c:v>44</c:v>
                </c:pt>
                <c:pt idx="1608">
                  <c:v>42</c:v>
                </c:pt>
                <c:pt idx="1609">
                  <c:v>30</c:v>
                </c:pt>
                <c:pt idx="1610">
                  <c:v>19</c:v>
                </c:pt>
                <c:pt idx="1611">
                  <c:v>63</c:v>
                </c:pt>
                <c:pt idx="1612">
                  <c:v>60</c:v>
                </c:pt>
                <c:pt idx="1613">
                  <c:v>61</c:v>
                </c:pt>
                <c:pt idx="1614">
                  <c:v>43</c:v>
                </c:pt>
                <c:pt idx="1615">
                  <c:v>32</c:v>
                </c:pt>
                <c:pt idx="1616">
                  <c:v>37</c:v>
                </c:pt>
                <c:pt idx="1617">
                  <c:v>40</c:v>
                </c:pt>
                <c:pt idx="1618">
                  <c:v>48</c:v>
                </c:pt>
                <c:pt idx="1619">
                  <c:v>45</c:v>
                </c:pt>
                <c:pt idx="1620">
                  <c:v>32</c:v>
                </c:pt>
                <c:pt idx="1621">
                  <c:v>59</c:v>
                </c:pt>
                <c:pt idx="1622">
                  <c:v>23</c:v>
                </c:pt>
                <c:pt idx="1623">
                  <c:v>62</c:v>
                </c:pt>
                <c:pt idx="1624">
                  <c:v>37</c:v>
                </c:pt>
                <c:pt idx="1625">
                  <c:v>62</c:v>
                </c:pt>
                <c:pt idx="1626">
                  <c:v>23</c:v>
                </c:pt>
                <c:pt idx="1627">
                  <c:v>61</c:v>
                </c:pt>
                <c:pt idx="1628">
                  <c:v>32</c:v>
                </c:pt>
                <c:pt idx="1629">
                  <c:v>33</c:v>
                </c:pt>
                <c:pt idx="1630">
                  <c:v>37</c:v>
                </c:pt>
                <c:pt idx="1631">
                  <c:v>62</c:v>
                </c:pt>
                <c:pt idx="1632">
                  <c:v>20</c:v>
                </c:pt>
                <c:pt idx="1633">
                  <c:v>30</c:v>
                </c:pt>
                <c:pt idx="1634">
                  <c:v>25</c:v>
                </c:pt>
                <c:pt idx="1635">
                  <c:v>25</c:v>
                </c:pt>
                <c:pt idx="1636">
                  <c:v>48</c:v>
                </c:pt>
                <c:pt idx="1637">
                  <c:v>30</c:v>
                </c:pt>
                <c:pt idx="1638">
                  <c:v>37</c:v>
                </c:pt>
                <c:pt idx="1639">
                  <c:v>38</c:v>
                </c:pt>
                <c:pt idx="1640">
                  <c:v>57</c:v>
                </c:pt>
                <c:pt idx="1641">
                  <c:v>41</c:v>
                </c:pt>
                <c:pt idx="1642">
                  <c:v>37</c:v>
                </c:pt>
                <c:pt idx="1643">
                  <c:v>34</c:v>
                </c:pt>
                <c:pt idx="1644">
                  <c:v>53</c:v>
                </c:pt>
                <c:pt idx="1645">
                  <c:v>55</c:v>
                </c:pt>
                <c:pt idx="1646">
                  <c:v>23</c:v>
                </c:pt>
                <c:pt idx="1647">
                  <c:v>60</c:v>
                </c:pt>
                <c:pt idx="1648">
                  <c:v>57</c:v>
                </c:pt>
                <c:pt idx="1649">
                  <c:v>52</c:v>
                </c:pt>
                <c:pt idx="1650">
                  <c:v>32</c:v>
                </c:pt>
                <c:pt idx="1651">
                  <c:v>28</c:v>
                </c:pt>
                <c:pt idx="1652">
                  <c:v>64</c:v>
                </c:pt>
                <c:pt idx="1653">
                  <c:v>62</c:v>
                </c:pt>
                <c:pt idx="1654">
                  <c:v>22</c:v>
                </c:pt>
                <c:pt idx="1655">
                  <c:v>20</c:v>
                </c:pt>
                <c:pt idx="1656">
                  <c:v>64</c:v>
                </c:pt>
                <c:pt idx="1657">
                  <c:v>31</c:v>
                </c:pt>
                <c:pt idx="1658">
                  <c:v>51</c:v>
                </c:pt>
                <c:pt idx="1659">
                  <c:v>34</c:v>
                </c:pt>
                <c:pt idx="1660">
                  <c:v>18</c:v>
                </c:pt>
                <c:pt idx="1661">
                  <c:v>52</c:v>
                </c:pt>
                <c:pt idx="1662">
                  <c:v>48</c:v>
                </c:pt>
                <c:pt idx="1663">
                  <c:v>18</c:v>
                </c:pt>
                <c:pt idx="1664">
                  <c:v>48</c:v>
                </c:pt>
                <c:pt idx="1665">
                  <c:v>49</c:v>
                </c:pt>
                <c:pt idx="1666">
                  <c:v>20</c:v>
                </c:pt>
                <c:pt idx="1667">
                  <c:v>56</c:v>
                </c:pt>
                <c:pt idx="1668">
                  <c:v>22</c:v>
                </c:pt>
                <c:pt idx="1669">
                  <c:v>32</c:v>
                </c:pt>
                <c:pt idx="1670">
                  <c:v>29</c:v>
                </c:pt>
                <c:pt idx="1671">
                  <c:v>22</c:v>
                </c:pt>
                <c:pt idx="1672">
                  <c:v>52</c:v>
                </c:pt>
                <c:pt idx="1673">
                  <c:v>59</c:v>
                </c:pt>
                <c:pt idx="1674">
                  <c:v>50</c:v>
                </c:pt>
                <c:pt idx="1675">
                  <c:v>21</c:v>
                </c:pt>
                <c:pt idx="1676">
                  <c:v>54</c:v>
                </c:pt>
                <c:pt idx="1677">
                  <c:v>54</c:v>
                </c:pt>
                <c:pt idx="1678">
                  <c:v>50</c:v>
                </c:pt>
                <c:pt idx="1679">
                  <c:v>47</c:v>
                </c:pt>
                <c:pt idx="1680">
                  <c:v>24</c:v>
                </c:pt>
                <c:pt idx="1681">
                  <c:v>22</c:v>
                </c:pt>
                <c:pt idx="1682">
                  <c:v>24</c:v>
                </c:pt>
                <c:pt idx="1683">
                  <c:v>27</c:v>
                </c:pt>
                <c:pt idx="1684">
                  <c:v>47</c:v>
                </c:pt>
                <c:pt idx="1685">
                  <c:v>35</c:v>
                </c:pt>
                <c:pt idx="1686">
                  <c:v>53</c:v>
                </c:pt>
                <c:pt idx="1687">
                  <c:v>52</c:v>
                </c:pt>
                <c:pt idx="1688">
                  <c:v>27</c:v>
                </c:pt>
                <c:pt idx="1689">
                  <c:v>28</c:v>
                </c:pt>
                <c:pt idx="1690">
                  <c:v>30</c:v>
                </c:pt>
                <c:pt idx="1691">
                  <c:v>26</c:v>
                </c:pt>
                <c:pt idx="1692">
                  <c:v>55</c:v>
                </c:pt>
                <c:pt idx="1693">
                  <c:v>52</c:v>
                </c:pt>
                <c:pt idx="1694">
                  <c:v>46</c:v>
                </c:pt>
                <c:pt idx="1695">
                  <c:v>47</c:v>
                </c:pt>
                <c:pt idx="1696">
                  <c:v>50</c:v>
                </c:pt>
                <c:pt idx="1697">
                  <c:v>61</c:v>
                </c:pt>
                <c:pt idx="1698">
                  <c:v>54</c:v>
                </c:pt>
                <c:pt idx="1699">
                  <c:v>52</c:v>
                </c:pt>
                <c:pt idx="1700">
                  <c:v>23</c:v>
                </c:pt>
                <c:pt idx="1701">
                  <c:v>18</c:v>
                </c:pt>
                <c:pt idx="1702">
                  <c:v>58</c:v>
                </c:pt>
                <c:pt idx="1703">
                  <c:v>51</c:v>
                </c:pt>
                <c:pt idx="1704">
                  <c:v>48</c:v>
                </c:pt>
                <c:pt idx="1705">
                  <c:v>49</c:v>
                </c:pt>
                <c:pt idx="1706">
                  <c:v>19</c:v>
                </c:pt>
                <c:pt idx="1707">
                  <c:v>51</c:v>
                </c:pt>
                <c:pt idx="1708">
                  <c:v>52</c:v>
                </c:pt>
                <c:pt idx="1709">
                  <c:v>49</c:v>
                </c:pt>
                <c:pt idx="1710">
                  <c:v>49</c:v>
                </c:pt>
                <c:pt idx="1711">
                  <c:v>39</c:v>
                </c:pt>
                <c:pt idx="1712">
                  <c:v>47</c:v>
                </c:pt>
                <c:pt idx="1713">
                  <c:v>49</c:v>
                </c:pt>
                <c:pt idx="1714">
                  <c:v>54</c:v>
                </c:pt>
                <c:pt idx="1715">
                  <c:v>28</c:v>
                </c:pt>
                <c:pt idx="1716">
                  <c:v>53</c:v>
                </c:pt>
                <c:pt idx="1717">
                  <c:v>25</c:v>
                </c:pt>
                <c:pt idx="1718">
                  <c:v>19</c:v>
                </c:pt>
                <c:pt idx="1719">
                  <c:v>47</c:v>
                </c:pt>
                <c:pt idx="1720">
                  <c:v>52</c:v>
                </c:pt>
                <c:pt idx="1721">
                  <c:v>19</c:v>
                </c:pt>
                <c:pt idx="1722">
                  <c:v>43</c:v>
                </c:pt>
                <c:pt idx="1723">
                  <c:v>39</c:v>
                </c:pt>
                <c:pt idx="1724">
                  <c:v>56</c:v>
                </c:pt>
                <c:pt idx="1725">
                  <c:v>48</c:v>
                </c:pt>
                <c:pt idx="1726">
                  <c:v>23</c:v>
                </c:pt>
                <c:pt idx="1727">
                  <c:v>40</c:v>
                </c:pt>
                <c:pt idx="1728">
                  <c:v>51</c:v>
                </c:pt>
                <c:pt idx="1729">
                  <c:v>57</c:v>
                </c:pt>
                <c:pt idx="1730">
                  <c:v>42</c:v>
                </c:pt>
                <c:pt idx="1731">
                  <c:v>21</c:v>
                </c:pt>
                <c:pt idx="1732">
                  <c:v>33</c:v>
                </c:pt>
                <c:pt idx="1733">
                  <c:v>47</c:v>
                </c:pt>
                <c:pt idx="1734">
                  <c:v>19</c:v>
                </c:pt>
                <c:pt idx="1735">
                  <c:v>43</c:v>
                </c:pt>
                <c:pt idx="1736">
                  <c:v>34</c:v>
                </c:pt>
                <c:pt idx="1737">
                  <c:v>59</c:v>
                </c:pt>
                <c:pt idx="1738">
                  <c:v>43</c:v>
                </c:pt>
                <c:pt idx="1739">
                  <c:v>43</c:v>
                </c:pt>
                <c:pt idx="1740">
                  <c:v>46</c:v>
                </c:pt>
                <c:pt idx="1741">
                  <c:v>60</c:v>
                </c:pt>
                <c:pt idx="1742">
                  <c:v>39</c:v>
                </c:pt>
                <c:pt idx="1743">
                  <c:v>23</c:v>
                </c:pt>
                <c:pt idx="1744">
                  <c:v>32</c:v>
                </c:pt>
                <c:pt idx="1745">
                  <c:v>42</c:v>
                </c:pt>
                <c:pt idx="1746">
                  <c:v>18</c:v>
                </c:pt>
                <c:pt idx="1747">
                  <c:v>56</c:v>
                </c:pt>
                <c:pt idx="1748">
                  <c:v>42</c:v>
                </c:pt>
                <c:pt idx="1749">
                  <c:v>48</c:v>
                </c:pt>
                <c:pt idx="1750">
                  <c:v>48</c:v>
                </c:pt>
                <c:pt idx="1751">
                  <c:v>53</c:v>
                </c:pt>
                <c:pt idx="1752">
                  <c:v>45</c:v>
                </c:pt>
                <c:pt idx="1753">
                  <c:v>39</c:v>
                </c:pt>
                <c:pt idx="1754">
                  <c:v>58</c:v>
                </c:pt>
                <c:pt idx="1755">
                  <c:v>47</c:v>
                </c:pt>
                <c:pt idx="1756">
                  <c:v>55</c:v>
                </c:pt>
                <c:pt idx="1757">
                  <c:v>36</c:v>
                </c:pt>
                <c:pt idx="1758">
                  <c:v>42</c:v>
                </c:pt>
                <c:pt idx="1759">
                  <c:v>30</c:v>
                </c:pt>
                <c:pt idx="1760">
                  <c:v>57</c:v>
                </c:pt>
                <c:pt idx="1761">
                  <c:v>55</c:v>
                </c:pt>
                <c:pt idx="1762">
                  <c:v>56</c:v>
                </c:pt>
                <c:pt idx="1763">
                  <c:v>53</c:v>
                </c:pt>
                <c:pt idx="1764">
                  <c:v>60</c:v>
                </c:pt>
                <c:pt idx="1765">
                  <c:v>37</c:v>
                </c:pt>
                <c:pt idx="1766">
                  <c:v>60</c:v>
                </c:pt>
                <c:pt idx="1767">
                  <c:v>37</c:v>
                </c:pt>
                <c:pt idx="1768">
                  <c:v>29</c:v>
                </c:pt>
                <c:pt idx="1769">
                  <c:v>56</c:v>
                </c:pt>
                <c:pt idx="1770">
                  <c:v>56</c:v>
                </c:pt>
                <c:pt idx="1771">
                  <c:v>35</c:v>
                </c:pt>
                <c:pt idx="1772">
                  <c:v>29</c:v>
                </c:pt>
                <c:pt idx="1773">
                  <c:v>20</c:v>
                </c:pt>
                <c:pt idx="1774">
                  <c:v>39</c:v>
                </c:pt>
                <c:pt idx="1775">
                  <c:v>34</c:v>
                </c:pt>
                <c:pt idx="1776">
                  <c:v>56</c:v>
                </c:pt>
                <c:pt idx="1777">
                  <c:v>42</c:v>
                </c:pt>
                <c:pt idx="1778">
                  <c:v>25</c:v>
                </c:pt>
                <c:pt idx="1779">
                  <c:v>43</c:v>
                </c:pt>
                <c:pt idx="1780">
                  <c:v>33</c:v>
                </c:pt>
                <c:pt idx="1781">
                  <c:v>56</c:v>
                </c:pt>
                <c:pt idx="1782">
                  <c:v>50</c:v>
                </c:pt>
                <c:pt idx="1783">
                  <c:v>32</c:v>
                </c:pt>
                <c:pt idx="1784">
                  <c:v>28</c:v>
                </c:pt>
                <c:pt idx="1785">
                  <c:v>44</c:v>
                </c:pt>
                <c:pt idx="1786">
                  <c:v>59</c:v>
                </c:pt>
                <c:pt idx="1787">
                  <c:v>37</c:v>
                </c:pt>
                <c:pt idx="1788">
                  <c:v>30</c:v>
                </c:pt>
                <c:pt idx="1789">
                  <c:v>42</c:v>
                </c:pt>
                <c:pt idx="1790">
                  <c:v>35</c:v>
                </c:pt>
                <c:pt idx="1791">
                  <c:v>40</c:v>
                </c:pt>
                <c:pt idx="1792">
                  <c:v>36</c:v>
                </c:pt>
                <c:pt idx="1793">
                  <c:v>29</c:v>
                </c:pt>
                <c:pt idx="1794">
                  <c:v>35</c:v>
                </c:pt>
                <c:pt idx="1795">
                  <c:v>31</c:v>
                </c:pt>
                <c:pt idx="1796">
                  <c:v>56</c:v>
                </c:pt>
                <c:pt idx="1797">
                  <c:v>55</c:v>
                </c:pt>
                <c:pt idx="1798">
                  <c:v>37</c:v>
                </c:pt>
                <c:pt idx="1799">
                  <c:v>31</c:v>
                </c:pt>
                <c:pt idx="1800">
                  <c:v>43</c:v>
                </c:pt>
                <c:pt idx="1801">
                  <c:v>29</c:v>
                </c:pt>
                <c:pt idx="1802">
                  <c:v>34</c:v>
                </c:pt>
                <c:pt idx="1803">
                  <c:v>57</c:v>
                </c:pt>
                <c:pt idx="1804">
                  <c:v>39</c:v>
                </c:pt>
                <c:pt idx="1805">
                  <c:v>34</c:v>
                </c:pt>
                <c:pt idx="1806">
                  <c:v>30</c:v>
                </c:pt>
                <c:pt idx="1807">
                  <c:v>24</c:v>
                </c:pt>
                <c:pt idx="1808">
                  <c:v>59</c:v>
                </c:pt>
                <c:pt idx="1809">
                  <c:v>53</c:v>
                </c:pt>
                <c:pt idx="1810">
                  <c:v>27</c:v>
                </c:pt>
                <c:pt idx="1811">
                  <c:v>59</c:v>
                </c:pt>
                <c:pt idx="1812">
                  <c:v>19</c:v>
                </c:pt>
                <c:pt idx="1813">
                  <c:v>60</c:v>
                </c:pt>
                <c:pt idx="1814">
                  <c:v>53</c:v>
                </c:pt>
                <c:pt idx="1815">
                  <c:v>43</c:v>
                </c:pt>
                <c:pt idx="1816">
                  <c:v>27</c:v>
                </c:pt>
                <c:pt idx="1817">
                  <c:v>43</c:v>
                </c:pt>
                <c:pt idx="1818">
                  <c:v>30</c:v>
                </c:pt>
                <c:pt idx="1819">
                  <c:v>55</c:v>
                </c:pt>
                <c:pt idx="1820">
                  <c:v>52</c:v>
                </c:pt>
                <c:pt idx="1821">
                  <c:v>24</c:v>
                </c:pt>
                <c:pt idx="1822">
                  <c:v>36</c:v>
                </c:pt>
                <c:pt idx="1823">
                  <c:v>58</c:v>
                </c:pt>
                <c:pt idx="1824">
                  <c:v>23</c:v>
                </c:pt>
                <c:pt idx="1825">
                  <c:v>57</c:v>
                </c:pt>
                <c:pt idx="1826">
                  <c:v>27</c:v>
                </c:pt>
                <c:pt idx="1827">
                  <c:v>30</c:v>
                </c:pt>
                <c:pt idx="1828">
                  <c:v>27</c:v>
                </c:pt>
                <c:pt idx="1829">
                  <c:v>18</c:v>
                </c:pt>
                <c:pt idx="1830">
                  <c:v>25</c:v>
                </c:pt>
                <c:pt idx="1831">
                  <c:v>59</c:v>
                </c:pt>
                <c:pt idx="1832">
                  <c:v>29</c:v>
                </c:pt>
                <c:pt idx="1833">
                  <c:v>23</c:v>
                </c:pt>
                <c:pt idx="1834">
                  <c:v>57</c:v>
                </c:pt>
                <c:pt idx="1835">
                  <c:v>47</c:v>
                </c:pt>
                <c:pt idx="1836">
                  <c:v>44</c:v>
                </c:pt>
                <c:pt idx="1837">
                  <c:v>21</c:v>
                </c:pt>
                <c:pt idx="1838">
                  <c:v>45</c:v>
                </c:pt>
                <c:pt idx="1839">
                  <c:v>33</c:v>
                </c:pt>
                <c:pt idx="1840">
                  <c:v>43</c:v>
                </c:pt>
                <c:pt idx="1841">
                  <c:v>25</c:v>
                </c:pt>
                <c:pt idx="1842">
                  <c:v>46</c:v>
                </c:pt>
                <c:pt idx="1843">
                  <c:v>59</c:v>
                </c:pt>
                <c:pt idx="1844">
                  <c:v>43</c:v>
                </c:pt>
                <c:pt idx="1845">
                  <c:v>56</c:v>
                </c:pt>
                <c:pt idx="1846">
                  <c:v>19</c:v>
                </c:pt>
                <c:pt idx="1847">
                  <c:v>47</c:v>
                </c:pt>
                <c:pt idx="1848">
                  <c:v>28</c:v>
                </c:pt>
                <c:pt idx="1849">
                  <c:v>32</c:v>
                </c:pt>
                <c:pt idx="1850">
                  <c:v>52</c:v>
                </c:pt>
                <c:pt idx="1851">
                  <c:v>20</c:v>
                </c:pt>
                <c:pt idx="1852">
                  <c:v>59</c:v>
                </c:pt>
                <c:pt idx="1853">
                  <c:v>54</c:v>
                </c:pt>
                <c:pt idx="1854">
                  <c:v>57</c:v>
                </c:pt>
                <c:pt idx="1855">
                  <c:v>32</c:v>
                </c:pt>
                <c:pt idx="1856">
                  <c:v>52</c:v>
                </c:pt>
                <c:pt idx="1857">
                  <c:v>19</c:v>
                </c:pt>
                <c:pt idx="1858">
                  <c:v>50</c:v>
                </c:pt>
                <c:pt idx="1859">
                  <c:v>30</c:v>
                </c:pt>
                <c:pt idx="1860">
                  <c:v>19</c:v>
                </c:pt>
                <c:pt idx="1861">
                  <c:v>59</c:v>
                </c:pt>
                <c:pt idx="1862">
                  <c:v>47</c:v>
                </c:pt>
                <c:pt idx="1863">
                  <c:v>40</c:v>
                </c:pt>
                <c:pt idx="1864">
                  <c:v>18</c:v>
                </c:pt>
                <c:pt idx="1865">
                  <c:v>59</c:v>
                </c:pt>
                <c:pt idx="1866">
                  <c:v>57</c:v>
                </c:pt>
                <c:pt idx="1867">
                  <c:v>25</c:v>
                </c:pt>
                <c:pt idx="1868">
                  <c:v>20</c:v>
                </c:pt>
                <c:pt idx="1869">
                  <c:v>57</c:v>
                </c:pt>
                <c:pt idx="1870">
                  <c:v>19</c:v>
                </c:pt>
                <c:pt idx="1871">
                  <c:v>26</c:v>
                </c:pt>
                <c:pt idx="1872">
                  <c:v>51</c:v>
                </c:pt>
                <c:pt idx="1873">
                  <c:v>42</c:v>
                </c:pt>
                <c:pt idx="1874">
                  <c:v>45</c:v>
                </c:pt>
                <c:pt idx="1875">
                  <c:v>54</c:v>
                </c:pt>
                <c:pt idx="1876">
                  <c:v>19</c:v>
                </c:pt>
                <c:pt idx="1877">
                  <c:v>48</c:v>
                </c:pt>
                <c:pt idx="1878">
                  <c:v>27</c:v>
                </c:pt>
                <c:pt idx="1879">
                  <c:v>60</c:v>
                </c:pt>
                <c:pt idx="1880">
                  <c:v>45</c:v>
                </c:pt>
                <c:pt idx="1881">
                  <c:v>33</c:v>
                </c:pt>
                <c:pt idx="1882">
                  <c:v>48</c:v>
                </c:pt>
                <c:pt idx="1883">
                  <c:v>29</c:v>
                </c:pt>
                <c:pt idx="1884">
                  <c:v>45</c:v>
                </c:pt>
                <c:pt idx="1885">
                  <c:v>47</c:v>
                </c:pt>
                <c:pt idx="1886">
                  <c:v>52</c:v>
                </c:pt>
                <c:pt idx="1887">
                  <c:v>59</c:v>
                </c:pt>
                <c:pt idx="1888">
                  <c:v>21</c:v>
                </c:pt>
                <c:pt idx="1889">
                  <c:v>27</c:v>
                </c:pt>
                <c:pt idx="1890">
                  <c:v>64</c:v>
                </c:pt>
                <c:pt idx="1891">
                  <c:v>60</c:v>
                </c:pt>
                <c:pt idx="1892">
                  <c:v>51</c:v>
                </c:pt>
                <c:pt idx="1893">
                  <c:v>19</c:v>
                </c:pt>
                <c:pt idx="1894">
                  <c:v>27</c:v>
                </c:pt>
                <c:pt idx="1895">
                  <c:v>57</c:v>
                </c:pt>
                <c:pt idx="1896">
                  <c:v>53</c:v>
                </c:pt>
                <c:pt idx="1897">
                  <c:v>19</c:v>
                </c:pt>
                <c:pt idx="1898">
                  <c:v>50</c:v>
                </c:pt>
                <c:pt idx="1899">
                  <c:v>20</c:v>
                </c:pt>
                <c:pt idx="1900">
                  <c:v>34</c:v>
                </c:pt>
                <c:pt idx="1901">
                  <c:v>34</c:v>
                </c:pt>
                <c:pt idx="1902">
                  <c:v>48</c:v>
                </c:pt>
                <c:pt idx="1903">
                  <c:v>43</c:v>
                </c:pt>
                <c:pt idx="1904">
                  <c:v>40</c:v>
                </c:pt>
                <c:pt idx="1905">
                  <c:v>29</c:v>
                </c:pt>
                <c:pt idx="1906">
                  <c:v>35</c:v>
                </c:pt>
                <c:pt idx="1907">
                  <c:v>29</c:v>
                </c:pt>
                <c:pt idx="1908">
                  <c:v>37</c:v>
                </c:pt>
                <c:pt idx="1909">
                  <c:v>64</c:v>
                </c:pt>
                <c:pt idx="1910">
                  <c:v>64</c:v>
                </c:pt>
                <c:pt idx="1911">
                  <c:v>44</c:v>
                </c:pt>
                <c:pt idx="1912">
                  <c:v>34</c:v>
                </c:pt>
                <c:pt idx="1913">
                  <c:v>42</c:v>
                </c:pt>
                <c:pt idx="1914">
                  <c:v>55</c:v>
                </c:pt>
                <c:pt idx="1915">
                  <c:v>40</c:v>
                </c:pt>
                <c:pt idx="1916">
                  <c:v>42</c:v>
                </c:pt>
                <c:pt idx="1917">
                  <c:v>60</c:v>
                </c:pt>
                <c:pt idx="1918">
                  <c:v>40</c:v>
                </c:pt>
                <c:pt idx="1919">
                  <c:v>38</c:v>
                </c:pt>
                <c:pt idx="1920">
                  <c:v>25</c:v>
                </c:pt>
                <c:pt idx="1921">
                  <c:v>48</c:v>
                </c:pt>
                <c:pt idx="1922">
                  <c:v>46</c:v>
                </c:pt>
                <c:pt idx="1923">
                  <c:v>49</c:v>
                </c:pt>
                <c:pt idx="1924">
                  <c:v>34</c:v>
                </c:pt>
                <c:pt idx="1925">
                  <c:v>54</c:v>
                </c:pt>
                <c:pt idx="1926">
                  <c:v>63</c:v>
                </c:pt>
                <c:pt idx="1927">
                  <c:v>57</c:v>
                </c:pt>
                <c:pt idx="1928">
                  <c:v>48</c:v>
                </c:pt>
                <c:pt idx="1929">
                  <c:v>63</c:v>
                </c:pt>
                <c:pt idx="1930">
                  <c:v>48</c:v>
                </c:pt>
                <c:pt idx="1931">
                  <c:v>18</c:v>
                </c:pt>
                <c:pt idx="1932">
                  <c:v>46</c:v>
                </c:pt>
                <c:pt idx="1933">
                  <c:v>32</c:v>
                </c:pt>
                <c:pt idx="1934">
                  <c:v>58</c:v>
                </c:pt>
                <c:pt idx="1935">
                  <c:v>60</c:v>
                </c:pt>
                <c:pt idx="1936">
                  <c:v>55</c:v>
                </c:pt>
                <c:pt idx="1937">
                  <c:v>54</c:v>
                </c:pt>
                <c:pt idx="1938">
                  <c:v>34</c:v>
                </c:pt>
                <c:pt idx="1939">
                  <c:v>21</c:v>
                </c:pt>
                <c:pt idx="1940">
                  <c:v>59</c:v>
                </c:pt>
                <c:pt idx="1941">
                  <c:v>53</c:v>
                </c:pt>
                <c:pt idx="1942">
                  <c:v>62</c:v>
                </c:pt>
                <c:pt idx="1943">
                  <c:v>44</c:v>
                </c:pt>
                <c:pt idx="1944">
                  <c:v>60</c:v>
                </c:pt>
                <c:pt idx="1945">
                  <c:v>63</c:v>
                </c:pt>
                <c:pt idx="1946">
                  <c:v>64</c:v>
                </c:pt>
                <c:pt idx="1947">
                  <c:v>47</c:v>
                </c:pt>
                <c:pt idx="1948">
                  <c:v>60</c:v>
                </c:pt>
                <c:pt idx="1949">
                  <c:v>51</c:v>
                </c:pt>
                <c:pt idx="1950">
                  <c:v>44</c:v>
                </c:pt>
                <c:pt idx="1951">
                  <c:v>50</c:v>
                </c:pt>
                <c:pt idx="1952">
                  <c:v>47</c:v>
                </c:pt>
                <c:pt idx="1953">
                  <c:v>54</c:v>
                </c:pt>
                <c:pt idx="1954">
                  <c:v>51</c:v>
                </c:pt>
                <c:pt idx="1955">
                  <c:v>52</c:v>
                </c:pt>
                <c:pt idx="1956">
                  <c:v>43</c:v>
                </c:pt>
                <c:pt idx="1957">
                  <c:v>62</c:v>
                </c:pt>
                <c:pt idx="1958">
                  <c:v>49</c:v>
                </c:pt>
                <c:pt idx="1959">
                  <c:v>27</c:v>
                </c:pt>
                <c:pt idx="1960">
                  <c:v>64</c:v>
                </c:pt>
                <c:pt idx="1961">
                  <c:v>60</c:v>
                </c:pt>
                <c:pt idx="1962">
                  <c:v>54</c:v>
                </c:pt>
                <c:pt idx="1963">
                  <c:v>41</c:v>
                </c:pt>
                <c:pt idx="1964">
                  <c:v>64</c:v>
                </c:pt>
                <c:pt idx="1965">
                  <c:v>52</c:v>
                </c:pt>
                <c:pt idx="1966">
                  <c:v>42</c:v>
                </c:pt>
                <c:pt idx="1967">
                  <c:v>43</c:v>
                </c:pt>
                <c:pt idx="1968">
                  <c:v>47</c:v>
                </c:pt>
                <c:pt idx="1969">
                  <c:v>43</c:v>
                </c:pt>
                <c:pt idx="1970">
                  <c:v>57</c:v>
                </c:pt>
                <c:pt idx="1971">
                  <c:v>60</c:v>
                </c:pt>
                <c:pt idx="1972">
                  <c:v>20</c:v>
                </c:pt>
                <c:pt idx="1973">
                  <c:v>40</c:v>
                </c:pt>
                <c:pt idx="1974">
                  <c:v>64</c:v>
                </c:pt>
                <c:pt idx="1975">
                  <c:v>53</c:v>
                </c:pt>
                <c:pt idx="1976">
                  <c:v>41</c:v>
                </c:pt>
                <c:pt idx="1977">
                  <c:v>55</c:v>
                </c:pt>
                <c:pt idx="1978">
                  <c:v>31</c:v>
                </c:pt>
                <c:pt idx="1979">
                  <c:v>57</c:v>
                </c:pt>
                <c:pt idx="1980">
                  <c:v>25</c:v>
                </c:pt>
                <c:pt idx="1981">
                  <c:v>55</c:v>
                </c:pt>
                <c:pt idx="1982">
                  <c:v>59</c:v>
                </c:pt>
                <c:pt idx="1983">
                  <c:v>60</c:v>
                </c:pt>
                <c:pt idx="1984">
                  <c:v>24</c:v>
                </c:pt>
                <c:pt idx="1985">
                  <c:v>33</c:v>
                </c:pt>
                <c:pt idx="1986">
                  <c:v>33</c:v>
                </c:pt>
                <c:pt idx="1987">
                  <c:v>43</c:v>
                </c:pt>
                <c:pt idx="1988">
                  <c:v>63</c:v>
                </c:pt>
                <c:pt idx="1989">
                  <c:v>46</c:v>
                </c:pt>
                <c:pt idx="1990">
                  <c:v>26</c:v>
                </c:pt>
                <c:pt idx="1991">
                  <c:v>46</c:v>
                </c:pt>
                <c:pt idx="1992">
                  <c:v>63</c:v>
                </c:pt>
                <c:pt idx="1993">
                  <c:v>63</c:v>
                </c:pt>
                <c:pt idx="1994">
                  <c:v>55</c:v>
                </c:pt>
                <c:pt idx="1995">
                  <c:v>55</c:v>
                </c:pt>
                <c:pt idx="1996">
                  <c:v>23</c:v>
                </c:pt>
                <c:pt idx="1997">
                  <c:v>64</c:v>
                </c:pt>
                <c:pt idx="1998">
                  <c:v>64</c:v>
                </c:pt>
                <c:pt idx="1999">
                  <c:v>64</c:v>
                </c:pt>
                <c:pt idx="2000">
                  <c:v>57</c:v>
                </c:pt>
                <c:pt idx="2001">
                  <c:v>59</c:v>
                </c:pt>
                <c:pt idx="2002">
                  <c:v>28</c:v>
                </c:pt>
                <c:pt idx="2003">
                  <c:v>54</c:v>
                </c:pt>
                <c:pt idx="2004">
                  <c:v>34</c:v>
                </c:pt>
                <c:pt idx="2005">
                  <c:v>55</c:v>
                </c:pt>
                <c:pt idx="2006">
                  <c:v>63</c:v>
                </c:pt>
                <c:pt idx="2007">
                  <c:v>53</c:v>
                </c:pt>
                <c:pt idx="2008">
                  <c:v>64</c:v>
                </c:pt>
                <c:pt idx="2009">
                  <c:v>64</c:v>
                </c:pt>
                <c:pt idx="2010">
                  <c:v>54</c:v>
                </c:pt>
                <c:pt idx="2011">
                  <c:v>18</c:v>
                </c:pt>
                <c:pt idx="2012">
                  <c:v>50</c:v>
                </c:pt>
                <c:pt idx="2013">
                  <c:v>48</c:v>
                </c:pt>
                <c:pt idx="2014">
                  <c:v>38</c:v>
                </c:pt>
                <c:pt idx="2015">
                  <c:v>63</c:v>
                </c:pt>
                <c:pt idx="2016">
                  <c:v>63</c:v>
                </c:pt>
                <c:pt idx="2017">
                  <c:v>61</c:v>
                </c:pt>
                <c:pt idx="2018">
                  <c:v>64</c:v>
                </c:pt>
                <c:pt idx="2019">
                  <c:v>39</c:v>
                </c:pt>
                <c:pt idx="2020">
                  <c:v>54</c:v>
                </c:pt>
                <c:pt idx="2021">
                  <c:v>38</c:v>
                </c:pt>
                <c:pt idx="2022">
                  <c:v>18</c:v>
                </c:pt>
                <c:pt idx="2023">
                  <c:v>61</c:v>
                </c:pt>
                <c:pt idx="2024">
                  <c:v>46</c:v>
                </c:pt>
                <c:pt idx="2025">
                  <c:v>51</c:v>
                </c:pt>
                <c:pt idx="2026">
                  <c:v>31</c:v>
                </c:pt>
                <c:pt idx="2027">
                  <c:v>62</c:v>
                </c:pt>
                <c:pt idx="2028">
                  <c:v>59</c:v>
                </c:pt>
                <c:pt idx="2029">
                  <c:v>59</c:v>
                </c:pt>
                <c:pt idx="2030">
                  <c:v>59</c:v>
                </c:pt>
                <c:pt idx="2031">
                  <c:v>63</c:v>
                </c:pt>
                <c:pt idx="2032">
                  <c:v>32</c:v>
                </c:pt>
                <c:pt idx="2033">
                  <c:v>63</c:v>
                </c:pt>
                <c:pt idx="2034">
                  <c:v>62</c:v>
                </c:pt>
                <c:pt idx="2035">
                  <c:v>60</c:v>
                </c:pt>
                <c:pt idx="2036">
                  <c:v>56</c:v>
                </c:pt>
                <c:pt idx="2037">
                  <c:v>63</c:v>
                </c:pt>
                <c:pt idx="2038">
                  <c:v>63</c:v>
                </c:pt>
                <c:pt idx="2039">
                  <c:v>37</c:v>
                </c:pt>
                <c:pt idx="2040">
                  <c:v>63</c:v>
                </c:pt>
                <c:pt idx="2041">
                  <c:v>44</c:v>
                </c:pt>
                <c:pt idx="2042">
                  <c:v>62</c:v>
                </c:pt>
                <c:pt idx="2043">
                  <c:v>20</c:v>
                </c:pt>
                <c:pt idx="2044">
                  <c:v>64</c:v>
                </c:pt>
                <c:pt idx="2045">
                  <c:v>64</c:v>
                </c:pt>
                <c:pt idx="2046">
                  <c:v>36</c:v>
                </c:pt>
                <c:pt idx="2047">
                  <c:v>60</c:v>
                </c:pt>
                <c:pt idx="2048">
                  <c:v>56</c:v>
                </c:pt>
                <c:pt idx="2049">
                  <c:v>63</c:v>
                </c:pt>
                <c:pt idx="2050">
                  <c:v>18</c:v>
                </c:pt>
                <c:pt idx="2051">
                  <c:v>53</c:v>
                </c:pt>
                <c:pt idx="2052">
                  <c:v>37</c:v>
                </c:pt>
                <c:pt idx="2053">
                  <c:v>41</c:v>
                </c:pt>
                <c:pt idx="2054">
                  <c:v>36</c:v>
                </c:pt>
                <c:pt idx="2055">
                  <c:v>37</c:v>
                </c:pt>
                <c:pt idx="2056">
                  <c:v>59</c:v>
                </c:pt>
                <c:pt idx="2057">
                  <c:v>38</c:v>
                </c:pt>
                <c:pt idx="2058">
                  <c:v>47</c:v>
                </c:pt>
                <c:pt idx="2059">
                  <c:v>61</c:v>
                </c:pt>
                <c:pt idx="2060">
                  <c:v>53</c:v>
                </c:pt>
                <c:pt idx="2061">
                  <c:v>61</c:v>
                </c:pt>
                <c:pt idx="2062">
                  <c:v>58</c:v>
                </c:pt>
                <c:pt idx="2063">
                  <c:v>30</c:v>
                </c:pt>
                <c:pt idx="2064">
                  <c:v>54</c:v>
                </c:pt>
                <c:pt idx="2065">
                  <c:v>62</c:v>
                </c:pt>
                <c:pt idx="2066">
                  <c:v>59</c:v>
                </c:pt>
                <c:pt idx="2067">
                  <c:v>32</c:v>
                </c:pt>
                <c:pt idx="2068">
                  <c:v>47</c:v>
                </c:pt>
                <c:pt idx="2069">
                  <c:v>47</c:v>
                </c:pt>
                <c:pt idx="2070">
                  <c:v>62</c:v>
                </c:pt>
                <c:pt idx="2071">
                  <c:v>62</c:v>
                </c:pt>
                <c:pt idx="2072">
                  <c:v>37</c:v>
                </c:pt>
                <c:pt idx="2073">
                  <c:v>62</c:v>
                </c:pt>
                <c:pt idx="2074">
                  <c:v>62</c:v>
                </c:pt>
                <c:pt idx="2075">
                  <c:v>62</c:v>
                </c:pt>
                <c:pt idx="2076">
                  <c:v>47</c:v>
                </c:pt>
                <c:pt idx="2077">
                  <c:v>56</c:v>
                </c:pt>
                <c:pt idx="2078">
                  <c:v>61</c:v>
                </c:pt>
                <c:pt idx="2079">
                  <c:v>28</c:v>
                </c:pt>
                <c:pt idx="2080">
                  <c:v>46</c:v>
                </c:pt>
                <c:pt idx="2081">
                  <c:v>61</c:v>
                </c:pt>
                <c:pt idx="2082">
                  <c:v>30</c:v>
                </c:pt>
                <c:pt idx="2083">
                  <c:v>63</c:v>
                </c:pt>
                <c:pt idx="2084">
                  <c:v>63</c:v>
                </c:pt>
                <c:pt idx="2085">
                  <c:v>63</c:v>
                </c:pt>
                <c:pt idx="2086">
                  <c:v>39</c:v>
                </c:pt>
                <c:pt idx="2087">
                  <c:v>43</c:v>
                </c:pt>
                <c:pt idx="2088">
                  <c:v>58</c:v>
                </c:pt>
                <c:pt idx="2089">
                  <c:v>32</c:v>
                </c:pt>
                <c:pt idx="2090">
                  <c:v>62</c:v>
                </c:pt>
                <c:pt idx="2091">
                  <c:v>48</c:v>
                </c:pt>
                <c:pt idx="2092">
                  <c:v>46</c:v>
                </c:pt>
                <c:pt idx="2093">
                  <c:v>28</c:v>
                </c:pt>
                <c:pt idx="2094">
                  <c:v>60</c:v>
                </c:pt>
                <c:pt idx="2095">
                  <c:v>60</c:v>
                </c:pt>
                <c:pt idx="2096">
                  <c:v>57</c:v>
                </c:pt>
                <c:pt idx="2097">
                  <c:v>60</c:v>
                </c:pt>
                <c:pt idx="2098">
                  <c:v>40</c:v>
                </c:pt>
                <c:pt idx="2099">
                  <c:v>60</c:v>
                </c:pt>
                <c:pt idx="2100">
                  <c:v>61</c:v>
                </c:pt>
                <c:pt idx="2101">
                  <c:v>61</c:v>
                </c:pt>
                <c:pt idx="2102">
                  <c:v>55</c:v>
                </c:pt>
                <c:pt idx="2103">
                  <c:v>61</c:v>
                </c:pt>
                <c:pt idx="2104">
                  <c:v>23</c:v>
                </c:pt>
                <c:pt idx="2105">
                  <c:v>59</c:v>
                </c:pt>
                <c:pt idx="2106">
                  <c:v>30</c:v>
                </c:pt>
                <c:pt idx="2107">
                  <c:v>60</c:v>
                </c:pt>
                <c:pt idx="2108">
                  <c:v>51</c:v>
                </c:pt>
                <c:pt idx="2109">
                  <c:v>44</c:v>
                </c:pt>
                <c:pt idx="2110">
                  <c:v>61</c:v>
                </c:pt>
                <c:pt idx="2111">
                  <c:v>37</c:v>
                </c:pt>
                <c:pt idx="2112">
                  <c:v>55</c:v>
                </c:pt>
                <c:pt idx="2113">
                  <c:v>64</c:v>
                </c:pt>
                <c:pt idx="2114">
                  <c:v>51</c:v>
                </c:pt>
                <c:pt idx="2115">
                  <c:v>53</c:v>
                </c:pt>
                <c:pt idx="2116">
                  <c:v>61</c:v>
                </c:pt>
                <c:pt idx="2117">
                  <c:v>57</c:v>
                </c:pt>
                <c:pt idx="2118">
                  <c:v>58</c:v>
                </c:pt>
                <c:pt idx="2119">
                  <c:v>60</c:v>
                </c:pt>
                <c:pt idx="2120">
                  <c:v>50</c:v>
                </c:pt>
                <c:pt idx="2121">
                  <c:v>53</c:v>
                </c:pt>
                <c:pt idx="2122">
                  <c:v>60</c:v>
                </c:pt>
                <c:pt idx="2123">
                  <c:v>41</c:v>
                </c:pt>
                <c:pt idx="2124">
                  <c:v>43</c:v>
                </c:pt>
                <c:pt idx="2125">
                  <c:v>58</c:v>
                </c:pt>
                <c:pt idx="2126">
                  <c:v>62</c:v>
                </c:pt>
                <c:pt idx="2127">
                  <c:v>62</c:v>
                </c:pt>
                <c:pt idx="2128">
                  <c:v>62</c:v>
                </c:pt>
                <c:pt idx="2129">
                  <c:v>62</c:v>
                </c:pt>
                <c:pt idx="2130">
                  <c:v>61</c:v>
                </c:pt>
                <c:pt idx="2131">
                  <c:v>56</c:v>
                </c:pt>
                <c:pt idx="2132">
                  <c:v>59</c:v>
                </c:pt>
                <c:pt idx="2133">
                  <c:v>59</c:v>
                </c:pt>
                <c:pt idx="2134">
                  <c:v>59</c:v>
                </c:pt>
                <c:pt idx="2135">
                  <c:v>18</c:v>
                </c:pt>
                <c:pt idx="2136">
                  <c:v>45</c:v>
                </c:pt>
                <c:pt idx="2137">
                  <c:v>38</c:v>
                </c:pt>
                <c:pt idx="2138">
                  <c:v>59</c:v>
                </c:pt>
                <c:pt idx="2139">
                  <c:v>49</c:v>
                </c:pt>
                <c:pt idx="2140">
                  <c:v>29</c:v>
                </c:pt>
                <c:pt idx="2141">
                  <c:v>18</c:v>
                </c:pt>
                <c:pt idx="2142">
                  <c:v>55</c:v>
                </c:pt>
                <c:pt idx="2143">
                  <c:v>59</c:v>
                </c:pt>
                <c:pt idx="2144">
                  <c:v>44</c:v>
                </c:pt>
                <c:pt idx="2145">
                  <c:v>39</c:v>
                </c:pt>
                <c:pt idx="2146">
                  <c:v>59</c:v>
                </c:pt>
                <c:pt idx="2147">
                  <c:v>59</c:v>
                </c:pt>
                <c:pt idx="2148">
                  <c:v>50</c:v>
                </c:pt>
                <c:pt idx="2149">
                  <c:v>47</c:v>
                </c:pt>
                <c:pt idx="2150">
                  <c:v>60</c:v>
                </c:pt>
                <c:pt idx="2151">
                  <c:v>60</c:v>
                </c:pt>
                <c:pt idx="2152">
                  <c:v>34</c:v>
                </c:pt>
                <c:pt idx="2153">
                  <c:v>52</c:v>
                </c:pt>
                <c:pt idx="2154">
                  <c:v>58</c:v>
                </c:pt>
                <c:pt idx="2155">
                  <c:v>30</c:v>
                </c:pt>
                <c:pt idx="2156">
                  <c:v>48</c:v>
                </c:pt>
                <c:pt idx="2157">
                  <c:v>60</c:v>
                </c:pt>
                <c:pt idx="2158">
                  <c:v>53</c:v>
                </c:pt>
                <c:pt idx="2159">
                  <c:v>57</c:v>
                </c:pt>
                <c:pt idx="2160">
                  <c:v>60</c:v>
                </c:pt>
                <c:pt idx="2161">
                  <c:v>56</c:v>
                </c:pt>
                <c:pt idx="2162">
                  <c:v>50</c:v>
                </c:pt>
                <c:pt idx="2163">
                  <c:v>60</c:v>
                </c:pt>
                <c:pt idx="2164">
                  <c:v>60</c:v>
                </c:pt>
                <c:pt idx="2165">
                  <c:v>57</c:v>
                </c:pt>
                <c:pt idx="2166">
                  <c:v>52</c:v>
                </c:pt>
                <c:pt idx="2167">
                  <c:v>59</c:v>
                </c:pt>
                <c:pt idx="2168">
                  <c:v>24</c:v>
                </c:pt>
                <c:pt idx="2169">
                  <c:v>50</c:v>
                </c:pt>
                <c:pt idx="2170">
                  <c:v>34</c:v>
                </c:pt>
                <c:pt idx="2171">
                  <c:v>52</c:v>
                </c:pt>
                <c:pt idx="2172">
                  <c:v>53</c:v>
                </c:pt>
                <c:pt idx="2173">
                  <c:v>61</c:v>
                </c:pt>
                <c:pt idx="2174">
                  <c:v>61</c:v>
                </c:pt>
                <c:pt idx="2175">
                  <c:v>60</c:v>
                </c:pt>
                <c:pt idx="2176">
                  <c:v>56</c:v>
                </c:pt>
                <c:pt idx="2177">
                  <c:v>54</c:v>
                </c:pt>
                <c:pt idx="2178">
                  <c:v>55</c:v>
                </c:pt>
                <c:pt idx="2179">
                  <c:v>54</c:v>
                </c:pt>
                <c:pt idx="2180">
                  <c:v>50</c:v>
                </c:pt>
                <c:pt idx="2181">
                  <c:v>54</c:v>
                </c:pt>
                <c:pt idx="2182">
                  <c:v>27</c:v>
                </c:pt>
                <c:pt idx="2183">
                  <c:v>58</c:v>
                </c:pt>
                <c:pt idx="2184">
                  <c:v>43</c:v>
                </c:pt>
                <c:pt idx="2185">
                  <c:v>50</c:v>
                </c:pt>
                <c:pt idx="2186">
                  <c:v>33</c:v>
                </c:pt>
                <c:pt idx="2187">
                  <c:v>60</c:v>
                </c:pt>
                <c:pt idx="2188">
                  <c:v>56</c:v>
                </c:pt>
                <c:pt idx="2189">
                  <c:v>59</c:v>
                </c:pt>
                <c:pt idx="2190">
                  <c:v>59</c:v>
                </c:pt>
                <c:pt idx="2191">
                  <c:v>43</c:v>
                </c:pt>
                <c:pt idx="2192">
                  <c:v>59</c:v>
                </c:pt>
                <c:pt idx="2193">
                  <c:v>59</c:v>
                </c:pt>
                <c:pt idx="2194">
                  <c:v>32</c:v>
                </c:pt>
                <c:pt idx="2195">
                  <c:v>56</c:v>
                </c:pt>
                <c:pt idx="2196">
                  <c:v>55</c:v>
                </c:pt>
                <c:pt idx="2197">
                  <c:v>55</c:v>
                </c:pt>
                <c:pt idx="2198">
                  <c:v>56</c:v>
                </c:pt>
                <c:pt idx="2199">
                  <c:v>36</c:v>
                </c:pt>
                <c:pt idx="2200">
                  <c:v>33</c:v>
                </c:pt>
                <c:pt idx="2201">
                  <c:v>48</c:v>
                </c:pt>
                <c:pt idx="2202">
                  <c:v>49</c:v>
                </c:pt>
                <c:pt idx="2203">
                  <c:v>59</c:v>
                </c:pt>
                <c:pt idx="2204">
                  <c:v>56</c:v>
                </c:pt>
                <c:pt idx="2205">
                  <c:v>58</c:v>
                </c:pt>
                <c:pt idx="2206">
                  <c:v>59</c:v>
                </c:pt>
                <c:pt idx="2207">
                  <c:v>58</c:v>
                </c:pt>
                <c:pt idx="2208">
                  <c:v>58</c:v>
                </c:pt>
                <c:pt idx="2209">
                  <c:v>58</c:v>
                </c:pt>
                <c:pt idx="2210">
                  <c:v>45</c:v>
                </c:pt>
                <c:pt idx="2211">
                  <c:v>31</c:v>
                </c:pt>
                <c:pt idx="2212">
                  <c:v>35</c:v>
                </c:pt>
                <c:pt idx="2213">
                  <c:v>39</c:v>
                </c:pt>
                <c:pt idx="2214">
                  <c:v>60</c:v>
                </c:pt>
                <c:pt idx="2215">
                  <c:v>60</c:v>
                </c:pt>
                <c:pt idx="2216">
                  <c:v>48</c:v>
                </c:pt>
                <c:pt idx="2217">
                  <c:v>31</c:v>
                </c:pt>
                <c:pt idx="2218">
                  <c:v>60</c:v>
                </c:pt>
                <c:pt idx="2219">
                  <c:v>59</c:v>
                </c:pt>
                <c:pt idx="2220">
                  <c:v>54</c:v>
                </c:pt>
                <c:pt idx="2221">
                  <c:v>54</c:v>
                </c:pt>
                <c:pt idx="2222">
                  <c:v>54</c:v>
                </c:pt>
                <c:pt idx="2223">
                  <c:v>38</c:v>
                </c:pt>
                <c:pt idx="2224">
                  <c:v>59</c:v>
                </c:pt>
                <c:pt idx="2225">
                  <c:v>43</c:v>
                </c:pt>
                <c:pt idx="2226">
                  <c:v>36</c:v>
                </c:pt>
                <c:pt idx="2227">
                  <c:v>56</c:v>
                </c:pt>
                <c:pt idx="2228">
                  <c:v>43</c:v>
                </c:pt>
                <c:pt idx="2229">
                  <c:v>57</c:v>
                </c:pt>
                <c:pt idx="2230">
                  <c:v>57</c:v>
                </c:pt>
                <c:pt idx="2231">
                  <c:v>40</c:v>
                </c:pt>
                <c:pt idx="2232">
                  <c:v>29</c:v>
                </c:pt>
                <c:pt idx="2233">
                  <c:v>39</c:v>
                </c:pt>
                <c:pt idx="2234">
                  <c:v>55</c:v>
                </c:pt>
                <c:pt idx="2235">
                  <c:v>58</c:v>
                </c:pt>
                <c:pt idx="2236">
                  <c:v>30</c:v>
                </c:pt>
                <c:pt idx="2237">
                  <c:v>57</c:v>
                </c:pt>
                <c:pt idx="2238">
                  <c:v>58</c:v>
                </c:pt>
                <c:pt idx="2239">
                  <c:v>31</c:v>
                </c:pt>
                <c:pt idx="2240">
                  <c:v>58</c:v>
                </c:pt>
                <c:pt idx="2241">
                  <c:v>58</c:v>
                </c:pt>
                <c:pt idx="2242">
                  <c:v>58</c:v>
                </c:pt>
                <c:pt idx="2243">
                  <c:v>19</c:v>
                </c:pt>
                <c:pt idx="2244">
                  <c:v>55</c:v>
                </c:pt>
                <c:pt idx="2245">
                  <c:v>55</c:v>
                </c:pt>
                <c:pt idx="2246">
                  <c:v>55</c:v>
                </c:pt>
                <c:pt idx="2247">
                  <c:v>23</c:v>
                </c:pt>
                <c:pt idx="2248">
                  <c:v>48</c:v>
                </c:pt>
                <c:pt idx="2249">
                  <c:v>58</c:v>
                </c:pt>
                <c:pt idx="2250">
                  <c:v>58</c:v>
                </c:pt>
                <c:pt idx="2251">
                  <c:v>57</c:v>
                </c:pt>
                <c:pt idx="2252">
                  <c:v>58</c:v>
                </c:pt>
                <c:pt idx="2253">
                  <c:v>57</c:v>
                </c:pt>
                <c:pt idx="2254">
                  <c:v>58</c:v>
                </c:pt>
                <c:pt idx="2255">
                  <c:v>58</c:v>
                </c:pt>
                <c:pt idx="2256">
                  <c:v>57</c:v>
                </c:pt>
                <c:pt idx="2257">
                  <c:v>40</c:v>
                </c:pt>
                <c:pt idx="2258">
                  <c:v>50</c:v>
                </c:pt>
                <c:pt idx="2259">
                  <c:v>56</c:v>
                </c:pt>
                <c:pt idx="2260">
                  <c:v>43</c:v>
                </c:pt>
                <c:pt idx="2261">
                  <c:v>58</c:v>
                </c:pt>
                <c:pt idx="2262">
                  <c:v>59</c:v>
                </c:pt>
                <c:pt idx="2263">
                  <c:v>53</c:v>
                </c:pt>
                <c:pt idx="2264">
                  <c:v>34</c:v>
                </c:pt>
                <c:pt idx="2265">
                  <c:v>58</c:v>
                </c:pt>
                <c:pt idx="2266">
                  <c:v>38</c:v>
                </c:pt>
                <c:pt idx="2267">
                  <c:v>53</c:v>
                </c:pt>
                <c:pt idx="2268">
                  <c:v>40</c:v>
                </c:pt>
                <c:pt idx="2269">
                  <c:v>46</c:v>
                </c:pt>
                <c:pt idx="2270">
                  <c:v>52</c:v>
                </c:pt>
                <c:pt idx="2271">
                  <c:v>56</c:v>
                </c:pt>
                <c:pt idx="2272">
                  <c:v>56</c:v>
                </c:pt>
                <c:pt idx="2273">
                  <c:v>56</c:v>
                </c:pt>
                <c:pt idx="2274">
                  <c:v>28</c:v>
                </c:pt>
                <c:pt idx="2275">
                  <c:v>56</c:v>
                </c:pt>
                <c:pt idx="2276">
                  <c:v>36</c:v>
                </c:pt>
                <c:pt idx="2277">
                  <c:v>58</c:v>
                </c:pt>
                <c:pt idx="2278">
                  <c:v>57</c:v>
                </c:pt>
                <c:pt idx="2279">
                  <c:v>57</c:v>
                </c:pt>
                <c:pt idx="2280">
                  <c:v>52</c:v>
                </c:pt>
                <c:pt idx="2281">
                  <c:v>57</c:v>
                </c:pt>
                <c:pt idx="2282">
                  <c:v>49</c:v>
                </c:pt>
                <c:pt idx="2283">
                  <c:v>51</c:v>
                </c:pt>
                <c:pt idx="2284">
                  <c:v>54</c:v>
                </c:pt>
                <c:pt idx="2285">
                  <c:v>57</c:v>
                </c:pt>
                <c:pt idx="2286">
                  <c:v>52</c:v>
                </c:pt>
                <c:pt idx="2287">
                  <c:v>34</c:v>
                </c:pt>
                <c:pt idx="2288">
                  <c:v>51</c:v>
                </c:pt>
                <c:pt idx="2289">
                  <c:v>54</c:v>
                </c:pt>
                <c:pt idx="2290">
                  <c:v>33</c:v>
                </c:pt>
                <c:pt idx="2291">
                  <c:v>47</c:v>
                </c:pt>
                <c:pt idx="2292">
                  <c:v>53</c:v>
                </c:pt>
                <c:pt idx="2293">
                  <c:v>40</c:v>
                </c:pt>
                <c:pt idx="2294">
                  <c:v>52</c:v>
                </c:pt>
                <c:pt idx="2295">
                  <c:v>18</c:v>
                </c:pt>
                <c:pt idx="2296">
                  <c:v>56</c:v>
                </c:pt>
                <c:pt idx="2297">
                  <c:v>57</c:v>
                </c:pt>
                <c:pt idx="2298">
                  <c:v>56</c:v>
                </c:pt>
                <c:pt idx="2299">
                  <c:v>51</c:v>
                </c:pt>
                <c:pt idx="2300">
                  <c:v>42</c:v>
                </c:pt>
                <c:pt idx="2301">
                  <c:v>37</c:v>
                </c:pt>
                <c:pt idx="2302">
                  <c:v>37</c:v>
                </c:pt>
                <c:pt idx="2303">
                  <c:v>39</c:v>
                </c:pt>
                <c:pt idx="2304">
                  <c:v>52</c:v>
                </c:pt>
                <c:pt idx="2305">
                  <c:v>52</c:v>
                </c:pt>
                <c:pt idx="2306">
                  <c:v>55</c:v>
                </c:pt>
                <c:pt idx="2307">
                  <c:v>25</c:v>
                </c:pt>
                <c:pt idx="2308">
                  <c:v>58</c:v>
                </c:pt>
                <c:pt idx="2309">
                  <c:v>50</c:v>
                </c:pt>
                <c:pt idx="2310">
                  <c:v>44</c:v>
                </c:pt>
                <c:pt idx="2311">
                  <c:v>58</c:v>
                </c:pt>
                <c:pt idx="2312">
                  <c:v>58</c:v>
                </c:pt>
                <c:pt idx="2313">
                  <c:v>56</c:v>
                </c:pt>
                <c:pt idx="2314">
                  <c:v>58</c:v>
                </c:pt>
                <c:pt idx="2315">
                  <c:v>57</c:v>
                </c:pt>
                <c:pt idx="2316">
                  <c:v>57</c:v>
                </c:pt>
                <c:pt idx="2317">
                  <c:v>58</c:v>
                </c:pt>
                <c:pt idx="2318">
                  <c:v>54</c:v>
                </c:pt>
                <c:pt idx="2319">
                  <c:v>33</c:v>
                </c:pt>
                <c:pt idx="2320">
                  <c:v>20</c:v>
                </c:pt>
                <c:pt idx="2321">
                  <c:v>59</c:v>
                </c:pt>
                <c:pt idx="2322">
                  <c:v>27</c:v>
                </c:pt>
                <c:pt idx="2323">
                  <c:v>59</c:v>
                </c:pt>
                <c:pt idx="2324">
                  <c:v>60</c:v>
                </c:pt>
                <c:pt idx="2325">
                  <c:v>54</c:v>
                </c:pt>
                <c:pt idx="2326">
                  <c:v>50</c:v>
                </c:pt>
                <c:pt idx="2327">
                  <c:v>34</c:v>
                </c:pt>
                <c:pt idx="2328">
                  <c:v>52</c:v>
                </c:pt>
                <c:pt idx="2329">
                  <c:v>55</c:v>
                </c:pt>
                <c:pt idx="2330">
                  <c:v>18</c:v>
                </c:pt>
                <c:pt idx="2331">
                  <c:v>51</c:v>
                </c:pt>
                <c:pt idx="2332">
                  <c:v>53</c:v>
                </c:pt>
                <c:pt idx="2333">
                  <c:v>41</c:v>
                </c:pt>
                <c:pt idx="2334">
                  <c:v>53</c:v>
                </c:pt>
              </c:numCache>
            </c:numRef>
          </c:xVal>
          <c:yVal>
            <c:numRef>
              <c:f>Healthcare!$H$2:$H$2341</c:f>
              <c:numCache>
                <c:formatCode>"$"#,##0.00</c:formatCode>
                <c:ptCount val="2340"/>
                <c:pt idx="0">
                  <c:v>63770.43</c:v>
                </c:pt>
                <c:pt idx="1">
                  <c:v>48885.14</c:v>
                </c:pt>
                <c:pt idx="2">
                  <c:v>40284.379999999997</c:v>
                </c:pt>
                <c:pt idx="3">
                  <c:v>11250.43</c:v>
                </c:pt>
                <c:pt idx="4">
                  <c:v>11244.38</c:v>
                </c:pt>
                <c:pt idx="5">
                  <c:v>11217.35</c:v>
                </c:pt>
                <c:pt idx="6">
                  <c:v>11187.66</c:v>
                </c:pt>
                <c:pt idx="7">
                  <c:v>11186.2</c:v>
                </c:pt>
                <c:pt idx="8">
                  <c:v>11165.42</c:v>
                </c:pt>
                <c:pt idx="9">
                  <c:v>11163.57</c:v>
                </c:pt>
                <c:pt idx="10">
                  <c:v>11150.78</c:v>
                </c:pt>
                <c:pt idx="11">
                  <c:v>11103.33</c:v>
                </c:pt>
                <c:pt idx="12">
                  <c:v>11093.62</c:v>
                </c:pt>
                <c:pt idx="13">
                  <c:v>40273.65</c:v>
                </c:pt>
                <c:pt idx="14">
                  <c:v>11090.72</c:v>
                </c:pt>
                <c:pt idx="15">
                  <c:v>11085.59</c:v>
                </c:pt>
                <c:pt idx="16">
                  <c:v>11082.58</c:v>
                </c:pt>
                <c:pt idx="17">
                  <c:v>11073.18</c:v>
                </c:pt>
                <c:pt idx="18">
                  <c:v>11070.54</c:v>
                </c:pt>
                <c:pt idx="19">
                  <c:v>11068.77</c:v>
                </c:pt>
                <c:pt idx="20">
                  <c:v>11068.7</c:v>
                </c:pt>
                <c:pt idx="21">
                  <c:v>11046.02</c:v>
                </c:pt>
                <c:pt idx="22">
                  <c:v>11037.85</c:v>
                </c:pt>
                <c:pt idx="23">
                  <c:v>11037.51</c:v>
                </c:pt>
                <c:pt idx="24">
                  <c:v>40208.559999999998</c:v>
                </c:pt>
                <c:pt idx="25">
                  <c:v>11033.66</c:v>
                </c:pt>
                <c:pt idx="26">
                  <c:v>11028.56</c:v>
                </c:pt>
                <c:pt idx="27">
                  <c:v>11018.05</c:v>
                </c:pt>
                <c:pt idx="28">
                  <c:v>11015.17</c:v>
                </c:pt>
                <c:pt idx="29">
                  <c:v>11013.71</c:v>
                </c:pt>
                <c:pt idx="30">
                  <c:v>10991.58</c:v>
                </c:pt>
                <c:pt idx="31">
                  <c:v>10982.5</c:v>
                </c:pt>
                <c:pt idx="32">
                  <c:v>10977.21</c:v>
                </c:pt>
                <c:pt idx="33">
                  <c:v>10976.25</c:v>
                </c:pt>
                <c:pt idx="34">
                  <c:v>10965.45</c:v>
                </c:pt>
                <c:pt idx="35">
                  <c:v>40204.83</c:v>
                </c:pt>
                <c:pt idx="36">
                  <c:v>10959.69</c:v>
                </c:pt>
                <c:pt idx="37">
                  <c:v>10959.33</c:v>
                </c:pt>
                <c:pt idx="38">
                  <c:v>10942.13</c:v>
                </c:pt>
                <c:pt idx="39">
                  <c:v>10928.85</c:v>
                </c:pt>
                <c:pt idx="40">
                  <c:v>10923.93</c:v>
                </c:pt>
                <c:pt idx="41">
                  <c:v>10886.66</c:v>
                </c:pt>
                <c:pt idx="42">
                  <c:v>10848.13</c:v>
                </c:pt>
                <c:pt idx="43">
                  <c:v>10825.25</c:v>
                </c:pt>
                <c:pt idx="44">
                  <c:v>10807.49</c:v>
                </c:pt>
                <c:pt idx="45">
                  <c:v>10806.84</c:v>
                </c:pt>
                <c:pt idx="46">
                  <c:v>40182.25</c:v>
                </c:pt>
                <c:pt idx="47">
                  <c:v>10797.34</c:v>
                </c:pt>
                <c:pt idx="48">
                  <c:v>10796.35</c:v>
                </c:pt>
                <c:pt idx="49">
                  <c:v>10795.94</c:v>
                </c:pt>
                <c:pt idx="50">
                  <c:v>10791.96</c:v>
                </c:pt>
                <c:pt idx="51">
                  <c:v>10769.75</c:v>
                </c:pt>
                <c:pt idx="52">
                  <c:v>10749.02</c:v>
                </c:pt>
                <c:pt idx="53">
                  <c:v>10736.87</c:v>
                </c:pt>
                <c:pt idx="54">
                  <c:v>10719.57</c:v>
                </c:pt>
                <c:pt idx="55">
                  <c:v>10713.64</c:v>
                </c:pt>
                <c:pt idx="56">
                  <c:v>10704.47</c:v>
                </c:pt>
                <c:pt idx="57">
                  <c:v>40103.89</c:v>
                </c:pt>
                <c:pt idx="58">
                  <c:v>10702.64</c:v>
                </c:pt>
                <c:pt idx="59">
                  <c:v>10698.38</c:v>
                </c:pt>
                <c:pt idx="60">
                  <c:v>10690.11</c:v>
                </c:pt>
                <c:pt idx="61">
                  <c:v>10676.83</c:v>
                </c:pt>
                <c:pt idx="62">
                  <c:v>10665.44</c:v>
                </c:pt>
                <c:pt idx="63">
                  <c:v>10627.81</c:v>
                </c:pt>
                <c:pt idx="64">
                  <c:v>10620.26</c:v>
                </c:pt>
                <c:pt idx="65">
                  <c:v>10617.04</c:v>
                </c:pt>
                <c:pt idx="66">
                  <c:v>10608.67</c:v>
                </c:pt>
                <c:pt idx="67">
                  <c:v>10602.39</c:v>
                </c:pt>
                <c:pt idx="68">
                  <c:v>40069.440000000002</c:v>
                </c:pt>
                <c:pt idx="69">
                  <c:v>10601.63</c:v>
                </c:pt>
                <c:pt idx="70">
                  <c:v>10601.41</c:v>
                </c:pt>
                <c:pt idx="71">
                  <c:v>10600.55</c:v>
                </c:pt>
                <c:pt idx="72">
                  <c:v>10594.5</c:v>
                </c:pt>
                <c:pt idx="73">
                  <c:v>10594.23</c:v>
                </c:pt>
                <c:pt idx="74">
                  <c:v>10579.71</c:v>
                </c:pt>
                <c:pt idx="75">
                  <c:v>10577.09</c:v>
                </c:pt>
                <c:pt idx="76">
                  <c:v>10564.88</c:v>
                </c:pt>
                <c:pt idx="77">
                  <c:v>10560.49</c:v>
                </c:pt>
                <c:pt idx="78">
                  <c:v>10546.48</c:v>
                </c:pt>
                <c:pt idx="79">
                  <c:v>40054.730000000003</c:v>
                </c:pt>
                <c:pt idx="80">
                  <c:v>10495.6</c:v>
                </c:pt>
                <c:pt idx="81">
                  <c:v>10493.95</c:v>
                </c:pt>
                <c:pt idx="82">
                  <c:v>10486.55</c:v>
                </c:pt>
                <c:pt idx="83">
                  <c:v>10464.83</c:v>
                </c:pt>
                <c:pt idx="84">
                  <c:v>10461.98</c:v>
                </c:pt>
                <c:pt idx="85">
                  <c:v>10459.19</c:v>
                </c:pt>
                <c:pt idx="86">
                  <c:v>10455.14</c:v>
                </c:pt>
                <c:pt idx="87">
                  <c:v>10455.1</c:v>
                </c:pt>
                <c:pt idx="88">
                  <c:v>10450.549999999999</c:v>
                </c:pt>
                <c:pt idx="89">
                  <c:v>10436.1</c:v>
                </c:pt>
                <c:pt idx="90">
                  <c:v>40003.33</c:v>
                </c:pt>
                <c:pt idx="91">
                  <c:v>10435.07</c:v>
                </c:pt>
                <c:pt idx="92">
                  <c:v>10422.92</c:v>
                </c:pt>
                <c:pt idx="93">
                  <c:v>10419.65</c:v>
                </c:pt>
                <c:pt idx="94">
                  <c:v>10419.59</c:v>
                </c:pt>
                <c:pt idx="95">
                  <c:v>10407.98</c:v>
                </c:pt>
                <c:pt idx="96">
                  <c:v>10407.09</c:v>
                </c:pt>
                <c:pt idx="97">
                  <c:v>10403.27</c:v>
                </c:pt>
                <c:pt idx="98">
                  <c:v>10381.48</c:v>
                </c:pt>
                <c:pt idx="99">
                  <c:v>10370.91</c:v>
                </c:pt>
                <c:pt idx="100">
                  <c:v>10356.67</c:v>
                </c:pt>
                <c:pt idx="101">
                  <c:v>39983.43</c:v>
                </c:pt>
                <c:pt idx="102">
                  <c:v>10355.64</c:v>
                </c:pt>
                <c:pt idx="103">
                  <c:v>10352.48</c:v>
                </c:pt>
                <c:pt idx="104">
                  <c:v>10345.93</c:v>
                </c:pt>
                <c:pt idx="105">
                  <c:v>10338.93</c:v>
                </c:pt>
                <c:pt idx="106">
                  <c:v>10329.06</c:v>
                </c:pt>
                <c:pt idx="107">
                  <c:v>10325.209999999999</c:v>
                </c:pt>
                <c:pt idx="108">
                  <c:v>10322.9</c:v>
                </c:pt>
                <c:pt idx="109">
                  <c:v>10315.91</c:v>
                </c:pt>
                <c:pt idx="110">
                  <c:v>10310.780000000001</c:v>
                </c:pt>
                <c:pt idx="111">
                  <c:v>10308.040000000001</c:v>
                </c:pt>
                <c:pt idx="112">
                  <c:v>48824.45</c:v>
                </c:pt>
                <c:pt idx="113">
                  <c:v>39963.120000000003</c:v>
                </c:pt>
                <c:pt idx="114">
                  <c:v>10276.99</c:v>
                </c:pt>
                <c:pt idx="115">
                  <c:v>10274.33</c:v>
                </c:pt>
                <c:pt idx="116">
                  <c:v>10269.459999999999</c:v>
                </c:pt>
                <c:pt idx="117">
                  <c:v>10264.44</c:v>
                </c:pt>
                <c:pt idx="118">
                  <c:v>10259.129999999999</c:v>
                </c:pt>
                <c:pt idx="119">
                  <c:v>10231.5</c:v>
                </c:pt>
                <c:pt idx="120">
                  <c:v>10226.280000000001</c:v>
                </c:pt>
                <c:pt idx="121">
                  <c:v>10214.64</c:v>
                </c:pt>
                <c:pt idx="122">
                  <c:v>10197.77</c:v>
                </c:pt>
                <c:pt idx="123">
                  <c:v>10191.82</c:v>
                </c:pt>
                <c:pt idx="124">
                  <c:v>39871.699999999997</c:v>
                </c:pt>
                <c:pt idx="125">
                  <c:v>10160.870000000001</c:v>
                </c:pt>
                <c:pt idx="126">
                  <c:v>10156.780000000001</c:v>
                </c:pt>
                <c:pt idx="127">
                  <c:v>10146.129999999999</c:v>
                </c:pt>
                <c:pt idx="128">
                  <c:v>10141.14</c:v>
                </c:pt>
                <c:pt idx="129">
                  <c:v>10139.84</c:v>
                </c:pt>
                <c:pt idx="130">
                  <c:v>10118.42</c:v>
                </c:pt>
                <c:pt idx="131">
                  <c:v>10115.01</c:v>
                </c:pt>
                <c:pt idx="132">
                  <c:v>10107.219999999999</c:v>
                </c:pt>
                <c:pt idx="133">
                  <c:v>10106.129999999999</c:v>
                </c:pt>
                <c:pt idx="134">
                  <c:v>10096.969999999999</c:v>
                </c:pt>
                <c:pt idx="135">
                  <c:v>39865.699999999997</c:v>
                </c:pt>
                <c:pt idx="136">
                  <c:v>10085.85</c:v>
                </c:pt>
                <c:pt idx="137">
                  <c:v>10072.06</c:v>
                </c:pt>
                <c:pt idx="138">
                  <c:v>10065.41</c:v>
                </c:pt>
                <c:pt idx="139">
                  <c:v>10043.25</c:v>
                </c:pt>
                <c:pt idx="140">
                  <c:v>10027.15</c:v>
                </c:pt>
                <c:pt idx="141">
                  <c:v>10011.44</c:v>
                </c:pt>
                <c:pt idx="142">
                  <c:v>9991.0400000000009</c:v>
                </c:pt>
                <c:pt idx="143">
                  <c:v>9964.06</c:v>
                </c:pt>
                <c:pt idx="144">
                  <c:v>9957.7199999999993</c:v>
                </c:pt>
                <c:pt idx="145">
                  <c:v>9933.44</c:v>
                </c:pt>
                <c:pt idx="146">
                  <c:v>39836.519999999997</c:v>
                </c:pt>
                <c:pt idx="147">
                  <c:v>9931.9599999999991</c:v>
                </c:pt>
                <c:pt idx="148">
                  <c:v>9930.64</c:v>
                </c:pt>
                <c:pt idx="149">
                  <c:v>9910.36</c:v>
                </c:pt>
                <c:pt idx="150">
                  <c:v>9907.83</c:v>
                </c:pt>
                <c:pt idx="151">
                  <c:v>9894.69</c:v>
                </c:pt>
                <c:pt idx="152">
                  <c:v>9890.23</c:v>
                </c:pt>
                <c:pt idx="153">
                  <c:v>9880.07</c:v>
                </c:pt>
                <c:pt idx="154">
                  <c:v>9877.61</c:v>
                </c:pt>
                <c:pt idx="155">
                  <c:v>9875.68</c:v>
                </c:pt>
                <c:pt idx="156">
                  <c:v>9872.7000000000007</c:v>
                </c:pt>
                <c:pt idx="157">
                  <c:v>39774.28</c:v>
                </c:pt>
                <c:pt idx="158">
                  <c:v>9870.59</c:v>
                </c:pt>
                <c:pt idx="159">
                  <c:v>9869.81</c:v>
                </c:pt>
                <c:pt idx="160">
                  <c:v>9866.2999999999993</c:v>
                </c:pt>
                <c:pt idx="161">
                  <c:v>9863.4699999999993</c:v>
                </c:pt>
                <c:pt idx="162">
                  <c:v>9861.0300000000007</c:v>
                </c:pt>
                <c:pt idx="163">
                  <c:v>9855.1299999999992</c:v>
                </c:pt>
                <c:pt idx="164">
                  <c:v>9850.43</c:v>
                </c:pt>
                <c:pt idx="165">
                  <c:v>9844.4500000000007</c:v>
                </c:pt>
                <c:pt idx="166">
                  <c:v>9836.2099999999991</c:v>
                </c:pt>
                <c:pt idx="167">
                  <c:v>9819.25</c:v>
                </c:pt>
                <c:pt idx="168">
                  <c:v>39727.61</c:v>
                </c:pt>
                <c:pt idx="169">
                  <c:v>9800.89</c:v>
                </c:pt>
                <c:pt idx="170">
                  <c:v>9788.8700000000008</c:v>
                </c:pt>
                <c:pt idx="171">
                  <c:v>9787.32</c:v>
                </c:pt>
                <c:pt idx="172">
                  <c:v>9778.35</c:v>
                </c:pt>
                <c:pt idx="173">
                  <c:v>9764.08</c:v>
                </c:pt>
                <c:pt idx="174">
                  <c:v>9753.49</c:v>
                </c:pt>
                <c:pt idx="175">
                  <c:v>9748.91</c:v>
                </c:pt>
                <c:pt idx="176">
                  <c:v>9724.5300000000007</c:v>
                </c:pt>
                <c:pt idx="177">
                  <c:v>9722.77</c:v>
                </c:pt>
                <c:pt idx="178">
                  <c:v>9715.84</c:v>
                </c:pt>
                <c:pt idx="179">
                  <c:v>39725.519999999997</c:v>
                </c:pt>
                <c:pt idx="180">
                  <c:v>9710.7099999999991</c:v>
                </c:pt>
                <c:pt idx="181">
                  <c:v>9704.67</c:v>
                </c:pt>
                <c:pt idx="182">
                  <c:v>9698.42</c:v>
                </c:pt>
                <c:pt idx="183">
                  <c:v>9684.2900000000009</c:v>
                </c:pt>
                <c:pt idx="184">
                  <c:v>9664.34</c:v>
                </c:pt>
                <c:pt idx="185">
                  <c:v>9653.81</c:v>
                </c:pt>
                <c:pt idx="186">
                  <c:v>9644.25</c:v>
                </c:pt>
                <c:pt idx="187">
                  <c:v>9634.5400000000009</c:v>
                </c:pt>
                <c:pt idx="188">
                  <c:v>9630.91</c:v>
                </c:pt>
                <c:pt idx="189">
                  <c:v>9630.4</c:v>
                </c:pt>
                <c:pt idx="190">
                  <c:v>39722.75</c:v>
                </c:pt>
                <c:pt idx="191">
                  <c:v>9630.2999999999993</c:v>
                </c:pt>
                <c:pt idx="192">
                  <c:v>9628.7900000000009</c:v>
                </c:pt>
                <c:pt idx="193">
                  <c:v>9625.92</c:v>
                </c:pt>
                <c:pt idx="194">
                  <c:v>9620.33</c:v>
                </c:pt>
                <c:pt idx="195">
                  <c:v>9619.18</c:v>
                </c:pt>
                <c:pt idx="196">
                  <c:v>9617.66</c:v>
                </c:pt>
                <c:pt idx="197">
                  <c:v>9597.6299999999992</c:v>
                </c:pt>
                <c:pt idx="198">
                  <c:v>9584.0400000000009</c:v>
                </c:pt>
                <c:pt idx="199">
                  <c:v>9583.89</c:v>
                </c:pt>
                <c:pt idx="200">
                  <c:v>9582.5400000000009</c:v>
                </c:pt>
                <c:pt idx="201">
                  <c:v>39721.93</c:v>
                </c:pt>
                <c:pt idx="202">
                  <c:v>9566.99</c:v>
                </c:pt>
                <c:pt idx="203">
                  <c:v>9563.0300000000007</c:v>
                </c:pt>
                <c:pt idx="204">
                  <c:v>9549.57</c:v>
                </c:pt>
                <c:pt idx="205">
                  <c:v>9541.7000000000007</c:v>
                </c:pt>
                <c:pt idx="206">
                  <c:v>9540.17</c:v>
                </c:pt>
                <c:pt idx="207">
                  <c:v>9538.65</c:v>
                </c:pt>
                <c:pt idx="208">
                  <c:v>9528.9</c:v>
                </c:pt>
                <c:pt idx="209">
                  <c:v>9507.68</c:v>
                </c:pt>
                <c:pt idx="210">
                  <c:v>9504.31</c:v>
                </c:pt>
                <c:pt idx="211">
                  <c:v>9500.57</c:v>
                </c:pt>
                <c:pt idx="212">
                  <c:v>39670.44</c:v>
                </c:pt>
                <c:pt idx="213">
                  <c:v>9487.64</c:v>
                </c:pt>
                <c:pt idx="214">
                  <c:v>9453.92</c:v>
                </c:pt>
                <c:pt idx="215">
                  <c:v>9448.42</c:v>
                </c:pt>
                <c:pt idx="216">
                  <c:v>9447.3799999999992</c:v>
                </c:pt>
                <c:pt idx="217">
                  <c:v>9447.25</c:v>
                </c:pt>
                <c:pt idx="218">
                  <c:v>9432.93</c:v>
                </c:pt>
                <c:pt idx="219">
                  <c:v>9414.92</c:v>
                </c:pt>
                <c:pt idx="220">
                  <c:v>9411.01</c:v>
                </c:pt>
                <c:pt idx="221">
                  <c:v>9391.35</c:v>
                </c:pt>
                <c:pt idx="222">
                  <c:v>9386.16</c:v>
                </c:pt>
                <c:pt idx="223">
                  <c:v>48675.519999999997</c:v>
                </c:pt>
                <c:pt idx="224">
                  <c:v>39611.760000000002</c:v>
                </c:pt>
                <c:pt idx="225">
                  <c:v>9380.75</c:v>
                </c:pt>
                <c:pt idx="226">
                  <c:v>9377.9</c:v>
                </c:pt>
                <c:pt idx="227">
                  <c:v>9377.4500000000007</c:v>
                </c:pt>
                <c:pt idx="228">
                  <c:v>9361.33</c:v>
                </c:pt>
                <c:pt idx="229">
                  <c:v>9344.2000000000007</c:v>
                </c:pt>
                <c:pt idx="230">
                  <c:v>9338.61</c:v>
                </c:pt>
                <c:pt idx="231">
                  <c:v>9320.26</c:v>
                </c:pt>
                <c:pt idx="232">
                  <c:v>9315.41</c:v>
                </c:pt>
                <c:pt idx="233">
                  <c:v>9310.81</c:v>
                </c:pt>
                <c:pt idx="234">
                  <c:v>9304.7000000000007</c:v>
                </c:pt>
                <c:pt idx="235">
                  <c:v>39597.410000000003</c:v>
                </c:pt>
                <c:pt idx="236">
                  <c:v>9301.89</c:v>
                </c:pt>
                <c:pt idx="237">
                  <c:v>9290.14</c:v>
                </c:pt>
                <c:pt idx="238">
                  <c:v>9288.0300000000007</c:v>
                </c:pt>
                <c:pt idx="239">
                  <c:v>9285.8700000000008</c:v>
                </c:pt>
                <c:pt idx="240">
                  <c:v>9283.56</c:v>
                </c:pt>
                <c:pt idx="241">
                  <c:v>9282.48</c:v>
                </c:pt>
                <c:pt idx="242">
                  <c:v>9264.7999999999993</c:v>
                </c:pt>
                <c:pt idx="243">
                  <c:v>9249.5</c:v>
                </c:pt>
                <c:pt idx="244">
                  <c:v>9247.94</c:v>
                </c:pt>
                <c:pt idx="245">
                  <c:v>9225.26</c:v>
                </c:pt>
                <c:pt idx="246">
                  <c:v>39556.49</c:v>
                </c:pt>
                <c:pt idx="247">
                  <c:v>9222.4</c:v>
                </c:pt>
                <c:pt idx="248">
                  <c:v>9210.06</c:v>
                </c:pt>
                <c:pt idx="249">
                  <c:v>9193.84</c:v>
                </c:pt>
                <c:pt idx="250">
                  <c:v>9182.17</c:v>
                </c:pt>
                <c:pt idx="251">
                  <c:v>9174.14</c:v>
                </c:pt>
                <c:pt idx="252">
                  <c:v>9171.75</c:v>
                </c:pt>
                <c:pt idx="253">
                  <c:v>9159.51</c:v>
                </c:pt>
                <c:pt idx="254">
                  <c:v>9147.5</c:v>
                </c:pt>
                <c:pt idx="255">
                  <c:v>9144.57</c:v>
                </c:pt>
                <c:pt idx="256">
                  <c:v>9140.9500000000007</c:v>
                </c:pt>
                <c:pt idx="257">
                  <c:v>39396.86</c:v>
                </c:pt>
                <c:pt idx="258">
                  <c:v>9101.7999999999993</c:v>
                </c:pt>
                <c:pt idx="259">
                  <c:v>9095.94</c:v>
                </c:pt>
                <c:pt idx="260">
                  <c:v>9095.07</c:v>
                </c:pt>
                <c:pt idx="261">
                  <c:v>9058.73</c:v>
                </c:pt>
                <c:pt idx="262">
                  <c:v>9048.0300000000007</c:v>
                </c:pt>
                <c:pt idx="263">
                  <c:v>9010.2000000000007</c:v>
                </c:pt>
                <c:pt idx="264">
                  <c:v>8998.43</c:v>
                </c:pt>
                <c:pt idx="265">
                  <c:v>8988.16</c:v>
                </c:pt>
                <c:pt idx="266">
                  <c:v>8978.19</c:v>
                </c:pt>
                <c:pt idx="267">
                  <c:v>8968.33</c:v>
                </c:pt>
                <c:pt idx="268">
                  <c:v>39352.6</c:v>
                </c:pt>
                <c:pt idx="269">
                  <c:v>8965.7999999999993</c:v>
                </c:pt>
                <c:pt idx="270">
                  <c:v>8964.06</c:v>
                </c:pt>
                <c:pt idx="271">
                  <c:v>8954.99</c:v>
                </c:pt>
                <c:pt idx="272">
                  <c:v>8944.1200000000008</c:v>
                </c:pt>
                <c:pt idx="273">
                  <c:v>8932.08</c:v>
                </c:pt>
                <c:pt idx="274">
                  <c:v>8930.93</c:v>
                </c:pt>
                <c:pt idx="275">
                  <c:v>8908.4699999999993</c:v>
                </c:pt>
                <c:pt idx="276">
                  <c:v>8906.14</c:v>
                </c:pt>
                <c:pt idx="277">
                  <c:v>8891.14</c:v>
                </c:pt>
                <c:pt idx="278">
                  <c:v>8890.59</c:v>
                </c:pt>
                <c:pt idx="279">
                  <c:v>39315.279999999999</c:v>
                </c:pt>
                <c:pt idx="280">
                  <c:v>8871.15</c:v>
                </c:pt>
                <c:pt idx="281">
                  <c:v>8835.26</c:v>
                </c:pt>
                <c:pt idx="282">
                  <c:v>8827.2099999999991</c:v>
                </c:pt>
                <c:pt idx="283">
                  <c:v>8825.09</c:v>
                </c:pt>
                <c:pt idx="284">
                  <c:v>8824.27</c:v>
                </c:pt>
                <c:pt idx="285">
                  <c:v>8823.99</c:v>
                </c:pt>
                <c:pt idx="286">
                  <c:v>8823.2800000000007</c:v>
                </c:pt>
                <c:pt idx="287">
                  <c:v>8821.8799999999992</c:v>
                </c:pt>
                <c:pt idx="288">
                  <c:v>8800.49</c:v>
                </c:pt>
                <c:pt idx="289">
                  <c:v>8798.59</c:v>
                </c:pt>
                <c:pt idx="290">
                  <c:v>39241.440000000002</c:v>
                </c:pt>
                <c:pt idx="291">
                  <c:v>8782.4699999999993</c:v>
                </c:pt>
                <c:pt idx="292">
                  <c:v>8765.25</c:v>
                </c:pt>
                <c:pt idx="293">
                  <c:v>8760.1200000000008</c:v>
                </c:pt>
                <c:pt idx="294">
                  <c:v>8747.68</c:v>
                </c:pt>
                <c:pt idx="295">
                  <c:v>8733.23</c:v>
                </c:pt>
                <c:pt idx="296">
                  <c:v>8703.4599999999991</c:v>
                </c:pt>
                <c:pt idx="297">
                  <c:v>8701.84</c:v>
                </c:pt>
                <c:pt idx="298">
                  <c:v>8688.86</c:v>
                </c:pt>
                <c:pt idx="299">
                  <c:v>8671.19</c:v>
                </c:pt>
                <c:pt idx="300">
                  <c:v>8665.14</c:v>
                </c:pt>
                <c:pt idx="301">
                  <c:v>39221.120000000003</c:v>
                </c:pt>
                <c:pt idx="302">
                  <c:v>8665.09</c:v>
                </c:pt>
                <c:pt idx="303">
                  <c:v>8627.5400000000009</c:v>
                </c:pt>
                <c:pt idx="304">
                  <c:v>8615.2999999999993</c:v>
                </c:pt>
                <c:pt idx="305">
                  <c:v>8606.2199999999993</c:v>
                </c:pt>
                <c:pt idx="306">
                  <c:v>8605.36</c:v>
                </c:pt>
                <c:pt idx="307">
                  <c:v>8604.48</c:v>
                </c:pt>
                <c:pt idx="308">
                  <c:v>8603.82</c:v>
                </c:pt>
                <c:pt idx="309">
                  <c:v>8601.33</c:v>
                </c:pt>
                <c:pt idx="310">
                  <c:v>8596.83</c:v>
                </c:pt>
                <c:pt idx="311">
                  <c:v>8582.2999999999993</c:v>
                </c:pt>
                <c:pt idx="312">
                  <c:v>39125.33</c:v>
                </c:pt>
                <c:pt idx="313">
                  <c:v>8573.2999999999993</c:v>
                </c:pt>
                <c:pt idx="314">
                  <c:v>8572.0400000000009</c:v>
                </c:pt>
                <c:pt idx="315">
                  <c:v>8569.86</c:v>
                </c:pt>
                <c:pt idx="316">
                  <c:v>8567.25</c:v>
                </c:pt>
                <c:pt idx="317">
                  <c:v>8556.91</c:v>
                </c:pt>
                <c:pt idx="318">
                  <c:v>8551.35</c:v>
                </c:pt>
                <c:pt idx="319">
                  <c:v>8547.69</c:v>
                </c:pt>
                <c:pt idx="320">
                  <c:v>8539.67</c:v>
                </c:pt>
                <c:pt idx="321">
                  <c:v>8538.2900000000009</c:v>
                </c:pt>
                <c:pt idx="322">
                  <c:v>8534.67</c:v>
                </c:pt>
                <c:pt idx="323">
                  <c:v>39047.29</c:v>
                </c:pt>
                <c:pt idx="324">
                  <c:v>8527.5300000000007</c:v>
                </c:pt>
                <c:pt idx="325">
                  <c:v>8522</c:v>
                </c:pt>
                <c:pt idx="326">
                  <c:v>8520.0300000000007</c:v>
                </c:pt>
                <c:pt idx="327">
                  <c:v>8516.83</c:v>
                </c:pt>
                <c:pt idx="328">
                  <c:v>8515.76</c:v>
                </c:pt>
                <c:pt idx="329">
                  <c:v>8471.65</c:v>
                </c:pt>
                <c:pt idx="330">
                  <c:v>8466.35</c:v>
                </c:pt>
                <c:pt idx="331">
                  <c:v>8457.82</c:v>
                </c:pt>
                <c:pt idx="332">
                  <c:v>8450.82</c:v>
                </c:pt>
                <c:pt idx="333">
                  <c:v>8448.66</c:v>
                </c:pt>
                <c:pt idx="334">
                  <c:v>48673.56</c:v>
                </c:pt>
                <c:pt idx="335">
                  <c:v>38998.550000000003</c:v>
                </c:pt>
                <c:pt idx="336">
                  <c:v>8444.4699999999993</c:v>
                </c:pt>
                <c:pt idx="337">
                  <c:v>8442.67</c:v>
                </c:pt>
                <c:pt idx="338">
                  <c:v>8440.0499999999993</c:v>
                </c:pt>
                <c:pt idx="339">
                  <c:v>8428.07</c:v>
                </c:pt>
                <c:pt idx="340">
                  <c:v>8413.4599999999991</c:v>
                </c:pt>
                <c:pt idx="341">
                  <c:v>8410.0499999999993</c:v>
                </c:pt>
                <c:pt idx="342">
                  <c:v>8400.01</c:v>
                </c:pt>
                <c:pt idx="343">
                  <c:v>8396.6200000000008</c:v>
                </c:pt>
                <c:pt idx="344">
                  <c:v>8355.5400000000009</c:v>
                </c:pt>
                <c:pt idx="345">
                  <c:v>8347.16</c:v>
                </c:pt>
                <c:pt idx="346">
                  <c:v>38947.43</c:v>
                </c:pt>
                <c:pt idx="347">
                  <c:v>8342.91</c:v>
                </c:pt>
                <c:pt idx="348">
                  <c:v>8334.59</c:v>
                </c:pt>
                <c:pt idx="349">
                  <c:v>8334.4599999999991</c:v>
                </c:pt>
                <c:pt idx="350">
                  <c:v>8314.65</c:v>
                </c:pt>
                <c:pt idx="351">
                  <c:v>8310.84</c:v>
                </c:pt>
                <c:pt idx="352">
                  <c:v>8302.5400000000009</c:v>
                </c:pt>
                <c:pt idx="353">
                  <c:v>8283.68</c:v>
                </c:pt>
                <c:pt idx="354">
                  <c:v>8280.6200000000008</c:v>
                </c:pt>
                <c:pt idx="355">
                  <c:v>8277.52</c:v>
                </c:pt>
                <c:pt idx="356">
                  <c:v>8271.4599999999991</c:v>
                </c:pt>
                <c:pt idx="357">
                  <c:v>38932.559999999998</c:v>
                </c:pt>
                <c:pt idx="358">
                  <c:v>8269.0400000000009</c:v>
                </c:pt>
                <c:pt idx="359">
                  <c:v>8268</c:v>
                </c:pt>
                <c:pt idx="360">
                  <c:v>8252.2800000000007</c:v>
                </c:pt>
                <c:pt idx="361">
                  <c:v>8240.59</c:v>
                </c:pt>
                <c:pt idx="362">
                  <c:v>8233.1</c:v>
                </c:pt>
                <c:pt idx="363">
                  <c:v>8232.64</c:v>
                </c:pt>
                <c:pt idx="364">
                  <c:v>8219.2000000000007</c:v>
                </c:pt>
                <c:pt idx="365">
                  <c:v>8211.1</c:v>
                </c:pt>
                <c:pt idx="366">
                  <c:v>8188.12</c:v>
                </c:pt>
                <c:pt idx="367">
                  <c:v>8182.89</c:v>
                </c:pt>
                <c:pt idx="368">
                  <c:v>38924.04</c:v>
                </c:pt>
                <c:pt idx="369">
                  <c:v>8179.51</c:v>
                </c:pt>
                <c:pt idx="370">
                  <c:v>8177.9</c:v>
                </c:pt>
                <c:pt idx="371">
                  <c:v>8162.72</c:v>
                </c:pt>
                <c:pt idx="372">
                  <c:v>8157.92</c:v>
                </c:pt>
                <c:pt idx="373">
                  <c:v>8125.78</c:v>
                </c:pt>
                <c:pt idx="374">
                  <c:v>8124.41</c:v>
                </c:pt>
                <c:pt idx="375">
                  <c:v>8116.68</c:v>
                </c:pt>
                <c:pt idx="376">
                  <c:v>8116.27</c:v>
                </c:pt>
                <c:pt idx="377">
                  <c:v>8112.59</c:v>
                </c:pt>
                <c:pt idx="378">
                  <c:v>8091.3</c:v>
                </c:pt>
                <c:pt idx="379">
                  <c:v>38893.360000000001</c:v>
                </c:pt>
                <c:pt idx="380">
                  <c:v>8083.92</c:v>
                </c:pt>
                <c:pt idx="381">
                  <c:v>8081.74</c:v>
                </c:pt>
                <c:pt idx="382">
                  <c:v>8081.26</c:v>
                </c:pt>
                <c:pt idx="383">
                  <c:v>8077.41</c:v>
                </c:pt>
                <c:pt idx="384">
                  <c:v>8071.57</c:v>
                </c:pt>
                <c:pt idx="385">
                  <c:v>8068.19</c:v>
                </c:pt>
                <c:pt idx="386">
                  <c:v>8067.83</c:v>
                </c:pt>
                <c:pt idx="387">
                  <c:v>8062.76</c:v>
                </c:pt>
                <c:pt idx="388">
                  <c:v>8062.31</c:v>
                </c:pt>
                <c:pt idx="389">
                  <c:v>8059.68</c:v>
                </c:pt>
                <c:pt idx="390">
                  <c:v>38869.25</c:v>
                </c:pt>
                <c:pt idx="391">
                  <c:v>8059.06</c:v>
                </c:pt>
                <c:pt idx="392">
                  <c:v>8035.64</c:v>
                </c:pt>
                <c:pt idx="393">
                  <c:v>8027.97</c:v>
                </c:pt>
                <c:pt idx="394">
                  <c:v>8026.67</c:v>
                </c:pt>
                <c:pt idx="395">
                  <c:v>8023.14</c:v>
                </c:pt>
                <c:pt idx="396">
                  <c:v>8021.11</c:v>
                </c:pt>
                <c:pt idx="397">
                  <c:v>8017.06</c:v>
                </c:pt>
                <c:pt idx="398">
                  <c:v>8014.62</c:v>
                </c:pt>
                <c:pt idx="399">
                  <c:v>8004.96</c:v>
                </c:pt>
                <c:pt idx="400">
                  <c:v>7986.48</c:v>
                </c:pt>
                <c:pt idx="401">
                  <c:v>38836.980000000003</c:v>
                </c:pt>
                <c:pt idx="402">
                  <c:v>7985.82</c:v>
                </c:pt>
                <c:pt idx="403">
                  <c:v>7980.34</c:v>
                </c:pt>
                <c:pt idx="404">
                  <c:v>7966.81</c:v>
                </c:pt>
                <c:pt idx="405">
                  <c:v>7958.13</c:v>
                </c:pt>
                <c:pt idx="406">
                  <c:v>7954.52</c:v>
                </c:pt>
                <c:pt idx="407">
                  <c:v>7953.72</c:v>
                </c:pt>
                <c:pt idx="408">
                  <c:v>7948.22</c:v>
                </c:pt>
                <c:pt idx="409">
                  <c:v>7935.29</c:v>
                </c:pt>
                <c:pt idx="410">
                  <c:v>7896.41</c:v>
                </c:pt>
                <c:pt idx="411">
                  <c:v>7851.85</c:v>
                </c:pt>
                <c:pt idx="412">
                  <c:v>38792.69</c:v>
                </c:pt>
                <c:pt idx="413">
                  <c:v>7844.8</c:v>
                </c:pt>
                <c:pt idx="414">
                  <c:v>7824.37</c:v>
                </c:pt>
                <c:pt idx="415">
                  <c:v>7812.67</c:v>
                </c:pt>
                <c:pt idx="416">
                  <c:v>7804.16</c:v>
                </c:pt>
                <c:pt idx="417">
                  <c:v>7803.77</c:v>
                </c:pt>
                <c:pt idx="418">
                  <c:v>7794.68</c:v>
                </c:pt>
                <c:pt idx="419">
                  <c:v>7789.64</c:v>
                </c:pt>
                <c:pt idx="420">
                  <c:v>7763.06</c:v>
                </c:pt>
                <c:pt idx="421">
                  <c:v>7749.16</c:v>
                </c:pt>
                <c:pt idx="422">
                  <c:v>7742.11</c:v>
                </c:pt>
                <c:pt idx="423">
                  <c:v>38746.36</c:v>
                </c:pt>
                <c:pt idx="424">
                  <c:v>7740.34</c:v>
                </c:pt>
                <c:pt idx="425">
                  <c:v>7736.39</c:v>
                </c:pt>
                <c:pt idx="426">
                  <c:v>7731.86</c:v>
                </c:pt>
                <c:pt idx="427">
                  <c:v>7731.43</c:v>
                </c:pt>
                <c:pt idx="428">
                  <c:v>7729.65</c:v>
                </c:pt>
                <c:pt idx="429">
                  <c:v>7727.25</c:v>
                </c:pt>
                <c:pt idx="430">
                  <c:v>7726.85</c:v>
                </c:pt>
                <c:pt idx="431">
                  <c:v>7684.62</c:v>
                </c:pt>
                <c:pt idx="432">
                  <c:v>7682.67</c:v>
                </c:pt>
                <c:pt idx="433">
                  <c:v>7681.17</c:v>
                </c:pt>
                <c:pt idx="434">
                  <c:v>38740.120000000003</c:v>
                </c:pt>
                <c:pt idx="435">
                  <c:v>7680.92</c:v>
                </c:pt>
                <c:pt idx="436">
                  <c:v>7676.4</c:v>
                </c:pt>
                <c:pt idx="437">
                  <c:v>7670.75</c:v>
                </c:pt>
                <c:pt idx="438">
                  <c:v>7662.47</c:v>
                </c:pt>
                <c:pt idx="439">
                  <c:v>7657.69</c:v>
                </c:pt>
                <c:pt idx="440">
                  <c:v>7652.26</c:v>
                </c:pt>
                <c:pt idx="441">
                  <c:v>7650.8</c:v>
                </c:pt>
                <c:pt idx="442">
                  <c:v>7650.77</c:v>
                </c:pt>
                <c:pt idx="443">
                  <c:v>7642.05</c:v>
                </c:pt>
                <c:pt idx="444">
                  <c:v>7640.31</c:v>
                </c:pt>
                <c:pt idx="445">
                  <c:v>48549.18</c:v>
                </c:pt>
                <c:pt idx="446">
                  <c:v>38711</c:v>
                </c:pt>
                <c:pt idx="447">
                  <c:v>7639.42</c:v>
                </c:pt>
                <c:pt idx="448">
                  <c:v>7636.92</c:v>
                </c:pt>
                <c:pt idx="449">
                  <c:v>7633.72</c:v>
                </c:pt>
                <c:pt idx="450">
                  <c:v>7626.99</c:v>
                </c:pt>
                <c:pt idx="451">
                  <c:v>7624.63</c:v>
                </c:pt>
                <c:pt idx="452">
                  <c:v>7623.52</c:v>
                </c:pt>
                <c:pt idx="453">
                  <c:v>7623.13</c:v>
                </c:pt>
                <c:pt idx="454">
                  <c:v>7609.6</c:v>
                </c:pt>
                <c:pt idx="455">
                  <c:v>7607.03</c:v>
                </c:pt>
                <c:pt idx="456">
                  <c:v>7585.62</c:v>
                </c:pt>
                <c:pt idx="457">
                  <c:v>38709.18</c:v>
                </c:pt>
                <c:pt idx="458">
                  <c:v>7567.13</c:v>
                </c:pt>
                <c:pt idx="459">
                  <c:v>7538.52</c:v>
                </c:pt>
                <c:pt idx="460">
                  <c:v>7537.16</c:v>
                </c:pt>
                <c:pt idx="461">
                  <c:v>7531.7</c:v>
                </c:pt>
                <c:pt idx="462">
                  <c:v>7526.71</c:v>
                </c:pt>
                <c:pt idx="463">
                  <c:v>7518.03</c:v>
                </c:pt>
                <c:pt idx="464">
                  <c:v>7512.27</c:v>
                </c:pt>
                <c:pt idx="465">
                  <c:v>7504.3</c:v>
                </c:pt>
                <c:pt idx="466">
                  <c:v>7494.63</c:v>
                </c:pt>
                <c:pt idx="467">
                  <c:v>7487.38</c:v>
                </c:pt>
                <c:pt idx="468">
                  <c:v>38652.089999999997</c:v>
                </c:pt>
                <c:pt idx="469">
                  <c:v>7463.51</c:v>
                </c:pt>
                <c:pt idx="470">
                  <c:v>7450.36</c:v>
                </c:pt>
                <c:pt idx="471">
                  <c:v>7448.4</c:v>
                </c:pt>
                <c:pt idx="472">
                  <c:v>7445.92</c:v>
                </c:pt>
                <c:pt idx="473">
                  <c:v>7443.64</c:v>
                </c:pt>
                <c:pt idx="474">
                  <c:v>7441.5</c:v>
                </c:pt>
                <c:pt idx="475">
                  <c:v>7441.05</c:v>
                </c:pt>
                <c:pt idx="476">
                  <c:v>7421.19</c:v>
                </c:pt>
                <c:pt idx="477">
                  <c:v>7419.48</c:v>
                </c:pt>
                <c:pt idx="478">
                  <c:v>7418.52</c:v>
                </c:pt>
                <c:pt idx="479">
                  <c:v>38511.629999999997</c:v>
                </c:pt>
                <c:pt idx="480">
                  <c:v>7403.98</c:v>
                </c:pt>
                <c:pt idx="481">
                  <c:v>7388.85</c:v>
                </c:pt>
                <c:pt idx="482">
                  <c:v>7371.77</c:v>
                </c:pt>
                <c:pt idx="483">
                  <c:v>7362.31</c:v>
                </c:pt>
                <c:pt idx="484">
                  <c:v>7358.18</c:v>
                </c:pt>
                <c:pt idx="485">
                  <c:v>7357.49</c:v>
                </c:pt>
                <c:pt idx="486">
                  <c:v>7349.12</c:v>
                </c:pt>
                <c:pt idx="487">
                  <c:v>7348.14</c:v>
                </c:pt>
                <c:pt idx="488">
                  <c:v>7345.73</c:v>
                </c:pt>
                <c:pt idx="489">
                  <c:v>7345.08</c:v>
                </c:pt>
                <c:pt idx="490">
                  <c:v>38415.47</c:v>
                </c:pt>
                <c:pt idx="491">
                  <c:v>7339.93</c:v>
                </c:pt>
                <c:pt idx="492">
                  <c:v>7337.75</c:v>
                </c:pt>
                <c:pt idx="493">
                  <c:v>7325.47</c:v>
                </c:pt>
                <c:pt idx="494">
                  <c:v>7325.05</c:v>
                </c:pt>
                <c:pt idx="495">
                  <c:v>7323.73</c:v>
                </c:pt>
                <c:pt idx="496">
                  <c:v>7322.86</c:v>
                </c:pt>
                <c:pt idx="497">
                  <c:v>7318.22</c:v>
                </c:pt>
                <c:pt idx="498">
                  <c:v>7318.21</c:v>
                </c:pt>
                <c:pt idx="499">
                  <c:v>7304.65</c:v>
                </c:pt>
                <c:pt idx="500">
                  <c:v>7302.46</c:v>
                </c:pt>
                <c:pt idx="501">
                  <c:v>38405.26</c:v>
                </c:pt>
                <c:pt idx="502">
                  <c:v>7281.51</c:v>
                </c:pt>
                <c:pt idx="503">
                  <c:v>7273.02</c:v>
                </c:pt>
                <c:pt idx="504">
                  <c:v>7265.7</c:v>
                </c:pt>
                <c:pt idx="505">
                  <c:v>7265.58</c:v>
                </c:pt>
                <c:pt idx="506">
                  <c:v>7261.74</c:v>
                </c:pt>
                <c:pt idx="507">
                  <c:v>7256.72</c:v>
                </c:pt>
                <c:pt idx="508">
                  <c:v>7248.71</c:v>
                </c:pt>
                <c:pt idx="509">
                  <c:v>7243.81</c:v>
                </c:pt>
                <c:pt idx="510">
                  <c:v>7228.22</c:v>
                </c:pt>
                <c:pt idx="511">
                  <c:v>7222.79</c:v>
                </c:pt>
                <c:pt idx="512">
                  <c:v>38389.79</c:v>
                </c:pt>
                <c:pt idx="513">
                  <c:v>7220.25</c:v>
                </c:pt>
                <c:pt idx="514">
                  <c:v>7209.49</c:v>
                </c:pt>
                <c:pt idx="515">
                  <c:v>7201.7</c:v>
                </c:pt>
                <c:pt idx="516">
                  <c:v>7196.87</c:v>
                </c:pt>
                <c:pt idx="517">
                  <c:v>7179.52</c:v>
                </c:pt>
                <c:pt idx="518">
                  <c:v>7175.51</c:v>
                </c:pt>
                <c:pt idx="519">
                  <c:v>7173.36</c:v>
                </c:pt>
                <c:pt idx="520">
                  <c:v>7162.01</c:v>
                </c:pt>
                <c:pt idx="521">
                  <c:v>7160.33</c:v>
                </c:pt>
                <c:pt idx="522">
                  <c:v>7160.09</c:v>
                </c:pt>
                <c:pt idx="523">
                  <c:v>38344.57</c:v>
                </c:pt>
                <c:pt idx="524">
                  <c:v>7153.55</c:v>
                </c:pt>
                <c:pt idx="525">
                  <c:v>7152.67</c:v>
                </c:pt>
                <c:pt idx="526">
                  <c:v>7151.09</c:v>
                </c:pt>
                <c:pt idx="527">
                  <c:v>7147.47</c:v>
                </c:pt>
                <c:pt idx="528">
                  <c:v>7147.11</c:v>
                </c:pt>
                <c:pt idx="529">
                  <c:v>7144.86</c:v>
                </c:pt>
                <c:pt idx="530">
                  <c:v>7144.4</c:v>
                </c:pt>
                <c:pt idx="531">
                  <c:v>7133.9</c:v>
                </c:pt>
                <c:pt idx="532">
                  <c:v>7128.64</c:v>
                </c:pt>
                <c:pt idx="533">
                  <c:v>7125.25</c:v>
                </c:pt>
                <c:pt idx="534">
                  <c:v>38313.129999999997</c:v>
                </c:pt>
                <c:pt idx="535">
                  <c:v>7106.81</c:v>
                </c:pt>
                <c:pt idx="536">
                  <c:v>7096.98</c:v>
                </c:pt>
                <c:pt idx="537">
                  <c:v>7077.19</c:v>
                </c:pt>
                <c:pt idx="538">
                  <c:v>7054.41</c:v>
                </c:pt>
                <c:pt idx="539">
                  <c:v>7050.64</c:v>
                </c:pt>
                <c:pt idx="540">
                  <c:v>7050.02</c:v>
                </c:pt>
                <c:pt idx="541">
                  <c:v>7046.72</c:v>
                </c:pt>
                <c:pt idx="542">
                  <c:v>7045.5</c:v>
                </c:pt>
                <c:pt idx="543">
                  <c:v>7042.11</c:v>
                </c:pt>
                <c:pt idx="544">
                  <c:v>7033.08</c:v>
                </c:pt>
                <c:pt idx="545">
                  <c:v>38282.75</c:v>
                </c:pt>
                <c:pt idx="546">
                  <c:v>7003.1</c:v>
                </c:pt>
                <c:pt idx="547">
                  <c:v>6989.95</c:v>
                </c:pt>
                <c:pt idx="548">
                  <c:v>6986.7</c:v>
                </c:pt>
                <c:pt idx="549">
                  <c:v>6985.51</c:v>
                </c:pt>
                <c:pt idx="550">
                  <c:v>6965.21</c:v>
                </c:pt>
                <c:pt idx="551">
                  <c:v>6951.12</c:v>
                </c:pt>
                <c:pt idx="552">
                  <c:v>6948.7</c:v>
                </c:pt>
                <c:pt idx="553">
                  <c:v>6940.94</c:v>
                </c:pt>
                <c:pt idx="554">
                  <c:v>6940.91</c:v>
                </c:pt>
                <c:pt idx="555">
                  <c:v>6938.11</c:v>
                </c:pt>
                <c:pt idx="556">
                  <c:v>48517.56</c:v>
                </c:pt>
                <c:pt idx="557">
                  <c:v>38245.589999999997</c:v>
                </c:pt>
                <c:pt idx="558">
                  <c:v>6933.24</c:v>
                </c:pt>
                <c:pt idx="559">
                  <c:v>6895.19</c:v>
                </c:pt>
                <c:pt idx="560">
                  <c:v>6877.98</c:v>
                </c:pt>
                <c:pt idx="561">
                  <c:v>6876.53</c:v>
                </c:pt>
                <c:pt idx="562">
                  <c:v>6875.96</c:v>
                </c:pt>
                <c:pt idx="563">
                  <c:v>6868.39</c:v>
                </c:pt>
                <c:pt idx="564">
                  <c:v>6863.49</c:v>
                </c:pt>
                <c:pt idx="565">
                  <c:v>6858.48</c:v>
                </c:pt>
                <c:pt idx="566">
                  <c:v>6849.03</c:v>
                </c:pt>
                <c:pt idx="567">
                  <c:v>6843.17</c:v>
                </c:pt>
                <c:pt idx="568">
                  <c:v>38241.74</c:v>
                </c:pt>
                <c:pt idx="569">
                  <c:v>6842.28</c:v>
                </c:pt>
                <c:pt idx="570">
                  <c:v>6837.37</c:v>
                </c:pt>
                <c:pt idx="571">
                  <c:v>6827.69</c:v>
                </c:pt>
                <c:pt idx="572">
                  <c:v>6809.46</c:v>
                </c:pt>
                <c:pt idx="573">
                  <c:v>6799.46</c:v>
                </c:pt>
                <c:pt idx="574">
                  <c:v>6796.86</c:v>
                </c:pt>
                <c:pt idx="575">
                  <c:v>6781.52</c:v>
                </c:pt>
                <c:pt idx="576">
                  <c:v>6781.35</c:v>
                </c:pt>
                <c:pt idx="577">
                  <c:v>6775.96</c:v>
                </c:pt>
                <c:pt idx="578">
                  <c:v>6770.19</c:v>
                </c:pt>
                <c:pt idx="579">
                  <c:v>38237.339999999997</c:v>
                </c:pt>
                <c:pt idx="580">
                  <c:v>6753.04</c:v>
                </c:pt>
                <c:pt idx="581">
                  <c:v>6750.27</c:v>
                </c:pt>
                <c:pt idx="582">
                  <c:v>6749.63</c:v>
                </c:pt>
                <c:pt idx="583">
                  <c:v>6748.59</c:v>
                </c:pt>
                <c:pt idx="584">
                  <c:v>6746.74</c:v>
                </c:pt>
                <c:pt idx="585">
                  <c:v>6738.84</c:v>
                </c:pt>
                <c:pt idx="586">
                  <c:v>6737.98</c:v>
                </c:pt>
                <c:pt idx="587">
                  <c:v>6721.37</c:v>
                </c:pt>
                <c:pt idx="588">
                  <c:v>6710.19</c:v>
                </c:pt>
                <c:pt idx="589">
                  <c:v>6706.47</c:v>
                </c:pt>
                <c:pt idx="590">
                  <c:v>38189.1</c:v>
                </c:pt>
                <c:pt idx="591">
                  <c:v>6700.56</c:v>
                </c:pt>
                <c:pt idx="592">
                  <c:v>6686.43</c:v>
                </c:pt>
                <c:pt idx="593">
                  <c:v>6666.24</c:v>
                </c:pt>
                <c:pt idx="594">
                  <c:v>6664.69</c:v>
                </c:pt>
                <c:pt idx="595">
                  <c:v>6664.32</c:v>
                </c:pt>
                <c:pt idx="596">
                  <c:v>6653.79</c:v>
                </c:pt>
                <c:pt idx="597">
                  <c:v>6652.53</c:v>
                </c:pt>
                <c:pt idx="598">
                  <c:v>6651.26</c:v>
                </c:pt>
                <c:pt idx="599">
                  <c:v>6640.54</c:v>
                </c:pt>
                <c:pt idx="600">
                  <c:v>6639.3</c:v>
                </c:pt>
                <c:pt idx="601">
                  <c:v>38126.25</c:v>
                </c:pt>
                <c:pt idx="602">
                  <c:v>6638.16</c:v>
                </c:pt>
                <c:pt idx="603">
                  <c:v>6630.31</c:v>
                </c:pt>
                <c:pt idx="604">
                  <c:v>6610.11</c:v>
                </c:pt>
                <c:pt idx="605">
                  <c:v>6600.36</c:v>
                </c:pt>
                <c:pt idx="606">
                  <c:v>6600.21</c:v>
                </c:pt>
                <c:pt idx="607">
                  <c:v>6593.51</c:v>
                </c:pt>
                <c:pt idx="608">
                  <c:v>6571.54</c:v>
                </c:pt>
                <c:pt idx="609">
                  <c:v>6571.02</c:v>
                </c:pt>
                <c:pt idx="610">
                  <c:v>6555.07</c:v>
                </c:pt>
                <c:pt idx="611">
                  <c:v>6552.01</c:v>
                </c:pt>
                <c:pt idx="612">
                  <c:v>37829.72</c:v>
                </c:pt>
                <c:pt idx="613">
                  <c:v>6551.75</c:v>
                </c:pt>
                <c:pt idx="614">
                  <c:v>6548.2</c:v>
                </c:pt>
                <c:pt idx="615">
                  <c:v>6546.16</c:v>
                </c:pt>
                <c:pt idx="616">
                  <c:v>6536.68</c:v>
                </c:pt>
                <c:pt idx="617">
                  <c:v>6532.04</c:v>
                </c:pt>
                <c:pt idx="618">
                  <c:v>6529.21</c:v>
                </c:pt>
                <c:pt idx="619">
                  <c:v>6512.24</c:v>
                </c:pt>
                <c:pt idx="620">
                  <c:v>6500.24</c:v>
                </c:pt>
                <c:pt idx="621">
                  <c:v>6496.89</c:v>
                </c:pt>
                <c:pt idx="622">
                  <c:v>6481.67</c:v>
                </c:pt>
                <c:pt idx="623">
                  <c:v>37800.980000000003</c:v>
                </c:pt>
                <c:pt idx="624">
                  <c:v>6474.01</c:v>
                </c:pt>
                <c:pt idx="625">
                  <c:v>6473.15</c:v>
                </c:pt>
                <c:pt idx="626">
                  <c:v>6457.84</c:v>
                </c:pt>
                <c:pt idx="627">
                  <c:v>6455.86</c:v>
                </c:pt>
                <c:pt idx="628">
                  <c:v>6435.62</c:v>
                </c:pt>
                <c:pt idx="629">
                  <c:v>6423.48</c:v>
                </c:pt>
                <c:pt idx="630">
                  <c:v>6417.28</c:v>
                </c:pt>
                <c:pt idx="631">
                  <c:v>6414.18</c:v>
                </c:pt>
                <c:pt idx="632">
                  <c:v>6412.34</c:v>
                </c:pt>
                <c:pt idx="633">
                  <c:v>6407.05</c:v>
                </c:pt>
                <c:pt idx="634">
                  <c:v>37742.58</c:v>
                </c:pt>
                <c:pt idx="635">
                  <c:v>6406.41</c:v>
                </c:pt>
                <c:pt idx="636">
                  <c:v>6402.29</c:v>
                </c:pt>
                <c:pt idx="637">
                  <c:v>6393.6</c:v>
                </c:pt>
                <c:pt idx="638">
                  <c:v>6389.53</c:v>
                </c:pt>
                <c:pt idx="639">
                  <c:v>6389.38</c:v>
                </c:pt>
                <c:pt idx="640">
                  <c:v>6374.16</c:v>
                </c:pt>
                <c:pt idx="641">
                  <c:v>6373.56</c:v>
                </c:pt>
                <c:pt idx="642">
                  <c:v>6367.31</c:v>
                </c:pt>
                <c:pt idx="643">
                  <c:v>6361.47</c:v>
                </c:pt>
                <c:pt idx="644">
                  <c:v>6360.99</c:v>
                </c:pt>
                <c:pt idx="645">
                  <c:v>37735.199999999997</c:v>
                </c:pt>
                <c:pt idx="646">
                  <c:v>6358.78</c:v>
                </c:pt>
                <c:pt idx="647">
                  <c:v>6356.27</c:v>
                </c:pt>
                <c:pt idx="648">
                  <c:v>6338.08</c:v>
                </c:pt>
                <c:pt idx="649">
                  <c:v>6335.64</c:v>
                </c:pt>
                <c:pt idx="650">
                  <c:v>6334.34</c:v>
                </c:pt>
                <c:pt idx="651">
                  <c:v>6313.76</c:v>
                </c:pt>
                <c:pt idx="652">
                  <c:v>6311.95</c:v>
                </c:pt>
                <c:pt idx="653">
                  <c:v>6311.11</c:v>
                </c:pt>
                <c:pt idx="654">
                  <c:v>6305.61</c:v>
                </c:pt>
                <c:pt idx="655">
                  <c:v>6302.23</c:v>
                </c:pt>
                <c:pt idx="656">
                  <c:v>37701.879999999997</c:v>
                </c:pt>
                <c:pt idx="657">
                  <c:v>6293.63</c:v>
                </c:pt>
                <c:pt idx="658">
                  <c:v>6289.75</c:v>
                </c:pt>
                <c:pt idx="659">
                  <c:v>6282.24</c:v>
                </c:pt>
                <c:pt idx="660">
                  <c:v>6276.3</c:v>
                </c:pt>
                <c:pt idx="661">
                  <c:v>6272.48</c:v>
                </c:pt>
                <c:pt idx="662">
                  <c:v>6269.33</c:v>
                </c:pt>
                <c:pt idx="663">
                  <c:v>6261.2</c:v>
                </c:pt>
                <c:pt idx="664">
                  <c:v>6255.38</c:v>
                </c:pt>
                <c:pt idx="665">
                  <c:v>6254.13</c:v>
                </c:pt>
                <c:pt idx="666">
                  <c:v>6253.85</c:v>
                </c:pt>
                <c:pt idx="667">
                  <c:v>48173.36</c:v>
                </c:pt>
                <c:pt idx="668">
                  <c:v>37675.06</c:v>
                </c:pt>
                <c:pt idx="669">
                  <c:v>6250.44</c:v>
                </c:pt>
                <c:pt idx="670">
                  <c:v>6238.3</c:v>
                </c:pt>
                <c:pt idx="671">
                  <c:v>6236.95</c:v>
                </c:pt>
                <c:pt idx="672">
                  <c:v>6219.93</c:v>
                </c:pt>
                <c:pt idx="673">
                  <c:v>6208.5</c:v>
                </c:pt>
                <c:pt idx="674">
                  <c:v>6207.26</c:v>
                </c:pt>
                <c:pt idx="675">
                  <c:v>6203.9</c:v>
                </c:pt>
                <c:pt idx="676">
                  <c:v>6198.75</c:v>
                </c:pt>
                <c:pt idx="677">
                  <c:v>6196.45</c:v>
                </c:pt>
                <c:pt idx="678">
                  <c:v>6186.13</c:v>
                </c:pt>
                <c:pt idx="679">
                  <c:v>37650.74</c:v>
                </c:pt>
                <c:pt idx="680">
                  <c:v>6185.32</c:v>
                </c:pt>
                <c:pt idx="681">
                  <c:v>6184.3</c:v>
                </c:pt>
                <c:pt idx="682">
                  <c:v>6183.46</c:v>
                </c:pt>
                <c:pt idx="683">
                  <c:v>6183.32</c:v>
                </c:pt>
                <c:pt idx="684">
                  <c:v>6170.96</c:v>
                </c:pt>
                <c:pt idx="685">
                  <c:v>6159.57</c:v>
                </c:pt>
                <c:pt idx="686">
                  <c:v>6152.05</c:v>
                </c:pt>
                <c:pt idx="687">
                  <c:v>6147.12</c:v>
                </c:pt>
                <c:pt idx="688">
                  <c:v>6139.14</c:v>
                </c:pt>
                <c:pt idx="689">
                  <c:v>6138.58</c:v>
                </c:pt>
                <c:pt idx="690">
                  <c:v>37607.53</c:v>
                </c:pt>
                <c:pt idx="691">
                  <c:v>6138.5</c:v>
                </c:pt>
                <c:pt idx="692">
                  <c:v>6128.8</c:v>
                </c:pt>
                <c:pt idx="693">
                  <c:v>6123.57</c:v>
                </c:pt>
                <c:pt idx="694">
                  <c:v>6117.49</c:v>
                </c:pt>
                <c:pt idx="695">
                  <c:v>6113.23</c:v>
                </c:pt>
                <c:pt idx="696">
                  <c:v>6112.35</c:v>
                </c:pt>
                <c:pt idx="697">
                  <c:v>6111.95</c:v>
                </c:pt>
                <c:pt idx="698">
                  <c:v>6098.38</c:v>
                </c:pt>
                <c:pt idx="699">
                  <c:v>6082.41</c:v>
                </c:pt>
                <c:pt idx="700">
                  <c:v>6079.67</c:v>
                </c:pt>
                <c:pt idx="701">
                  <c:v>37484.449999999997</c:v>
                </c:pt>
                <c:pt idx="702">
                  <c:v>6074.37</c:v>
                </c:pt>
                <c:pt idx="703">
                  <c:v>6067.13</c:v>
                </c:pt>
                <c:pt idx="704">
                  <c:v>6064.37</c:v>
                </c:pt>
                <c:pt idx="705">
                  <c:v>6061.8</c:v>
                </c:pt>
                <c:pt idx="706">
                  <c:v>6059.17</c:v>
                </c:pt>
                <c:pt idx="707">
                  <c:v>5993.62</c:v>
                </c:pt>
                <c:pt idx="708">
                  <c:v>5990.17</c:v>
                </c:pt>
                <c:pt idx="709">
                  <c:v>5989.52</c:v>
                </c:pt>
                <c:pt idx="710">
                  <c:v>5979.99</c:v>
                </c:pt>
                <c:pt idx="711">
                  <c:v>5979.73</c:v>
                </c:pt>
                <c:pt idx="712">
                  <c:v>37465.339999999997</c:v>
                </c:pt>
                <c:pt idx="713">
                  <c:v>5979.66</c:v>
                </c:pt>
                <c:pt idx="714">
                  <c:v>5976.83</c:v>
                </c:pt>
                <c:pt idx="715">
                  <c:v>5974.38</c:v>
                </c:pt>
                <c:pt idx="716">
                  <c:v>5972.38</c:v>
                </c:pt>
                <c:pt idx="717">
                  <c:v>5969.72</c:v>
                </c:pt>
                <c:pt idx="718">
                  <c:v>5966.89</c:v>
                </c:pt>
                <c:pt idx="719">
                  <c:v>5960.91</c:v>
                </c:pt>
                <c:pt idx="720">
                  <c:v>5957.35</c:v>
                </c:pt>
                <c:pt idx="721">
                  <c:v>5934.38</c:v>
                </c:pt>
                <c:pt idx="722">
                  <c:v>5927.65</c:v>
                </c:pt>
                <c:pt idx="723">
                  <c:v>37425.94</c:v>
                </c:pt>
                <c:pt idx="724">
                  <c:v>5926.93</c:v>
                </c:pt>
                <c:pt idx="725">
                  <c:v>5926.85</c:v>
                </c:pt>
                <c:pt idx="726">
                  <c:v>5920.1</c:v>
                </c:pt>
                <c:pt idx="727">
                  <c:v>5910.94</c:v>
                </c:pt>
                <c:pt idx="728">
                  <c:v>5877.02</c:v>
                </c:pt>
                <c:pt idx="729">
                  <c:v>5855.9</c:v>
                </c:pt>
                <c:pt idx="730">
                  <c:v>5847.24</c:v>
                </c:pt>
                <c:pt idx="731">
                  <c:v>5846.92</c:v>
                </c:pt>
                <c:pt idx="732">
                  <c:v>5843.99</c:v>
                </c:pt>
                <c:pt idx="733">
                  <c:v>5836.52</c:v>
                </c:pt>
                <c:pt idx="734">
                  <c:v>37277.269999999997</c:v>
                </c:pt>
                <c:pt idx="735">
                  <c:v>5832.6</c:v>
                </c:pt>
                <c:pt idx="736">
                  <c:v>5816.58</c:v>
                </c:pt>
                <c:pt idx="737">
                  <c:v>5812.9</c:v>
                </c:pt>
                <c:pt idx="738">
                  <c:v>5807.06</c:v>
                </c:pt>
                <c:pt idx="739">
                  <c:v>5778.71</c:v>
                </c:pt>
                <c:pt idx="740">
                  <c:v>5757.41</c:v>
                </c:pt>
                <c:pt idx="741">
                  <c:v>5748.13</c:v>
                </c:pt>
                <c:pt idx="742">
                  <c:v>5741.67</c:v>
                </c:pt>
                <c:pt idx="743">
                  <c:v>5729.01</c:v>
                </c:pt>
                <c:pt idx="744">
                  <c:v>5720.38</c:v>
                </c:pt>
                <c:pt idx="745">
                  <c:v>37272.339999999997</c:v>
                </c:pt>
                <c:pt idx="746">
                  <c:v>5709.16</c:v>
                </c:pt>
                <c:pt idx="747">
                  <c:v>5708.87</c:v>
                </c:pt>
                <c:pt idx="748">
                  <c:v>5699.84</c:v>
                </c:pt>
                <c:pt idx="749">
                  <c:v>5698.74</c:v>
                </c:pt>
                <c:pt idx="750">
                  <c:v>5693.43</c:v>
                </c:pt>
                <c:pt idx="751">
                  <c:v>5690.79</c:v>
                </c:pt>
                <c:pt idx="752">
                  <c:v>5679.13</c:v>
                </c:pt>
                <c:pt idx="753">
                  <c:v>5662.23</c:v>
                </c:pt>
                <c:pt idx="754">
                  <c:v>5650.14</c:v>
                </c:pt>
                <c:pt idx="755">
                  <c:v>5649.72</c:v>
                </c:pt>
                <c:pt idx="756">
                  <c:v>37270.15</c:v>
                </c:pt>
                <c:pt idx="757">
                  <c:v>5630.46</c:v>
                </c:pt>
                <c:pt idx="758">
                  <c:v>5615.37</c:v>
                </c:pt>
                <c:pt idx="759">
                  <c:v>5612.83</c:v>
                </c:pt>
                <c:pt idx="760">
                  <c:v>5594.85</c:v>
                </c:pt>
                <c:pt idx="761">
                  <c:v>5587.59</c:v>
                </c:pt>
                <c:pt idx="762">
                  <c:v>5584.31</c:v>
                </c:pt>
                <c:pt idx="763">
                  <c:v>5582.95</c:v>
                </c:pt>
                <c:pt idx="764">
                  <c:v>5576.35</c:v>
                </c:pt>
                <c:pt idx="765">
                  <c:v>5552.61</c:v>
                </c:pt>
                <c:pt idx="766">
                  <c:v>5540.35</c:v>
                </c:pt>
                <c:pt idx="767">
                  <c:v>37251.22</c:v>
                </c:pt>
                <c:pt idx="768">
                  <c:v>5539.4</c:v>
                </c:pt>
                <c:pt idx="769">
                  <c:v>5503.36</c:v>
                </c:pt>
                <c:pt idx="770">
                  <c:v>5488.26</c:v>
                </c:pt>
                <c:pt idx="771">
                  <c:v>5484.47</c:v>
                </c:pt>
                <c:pt idx="772">
                  <c:v>5478.04</c:v>
                </c:pt>
                <c:pt idx="773">
                  <c:v>5472.45</c:v>
                </c:pt>
                <c:pt idx="774">
                  <c:v>5469.01</c:v>
                </c:pt>
                <c:pt idx="775">
                  <c:v>5466.88</c:v>
                </c:pt>
                <c:pt idx="776">
                  <c:v>5458.05</c:v>
                </c:pt>
                <c:pt idx="777">
                  <c:v>5438.75</c:v>
                </c:pt>
                <c:pt idx="778">
                  <c:v>47928.03</c:v>
                </c:pt>
                <c:pt idx="779">
                  <c:v>37165.160000000003</c:v>
                </c:pt>
                <c:pt idx="780">
                  <c:v>5428.98</c:v>
                </c:pt>
                <c:pt idx="781">
                  <c:v>5428.73</c:v>
                </c:pt>
                <c:pt idx="782">
                  <c:v>5425.02</c:v>
                </c:pt>
                <c:pt idx="783">
                  <c:v>5415.66</c:v>
                </c:pt>
                <c:pt idx="784">
                  <c:v>5411.99</c:v>
                </c:pt>
                <c:pt idx="785">
                  <c:v>5402.89</c:v>
                </c:pt>
                <c:pt idx="786">
                  <c:v>5400.98</c:v>
                </c:pt>
                <c:pt idx="787">
                  <c:v>5397.62</c:v>
                </c:pt>
                <c:pt idx="788">
                  <c:v>5396.44</c:v>
                </c:pt>
                <c:pt idx="789">
                  <c:v>5385.34</c:v>
                </c:pt>
                <c:pt idx="790">
                  <c:v>37133.9</c:v>
                </c:pt>
                <c:pt idx="791">
                  <c:v>5383.54</c:v>
                </c:pt>
                <c:pt idx="792">
                  <c:v>5377.46</c:v>
                </c:pt>
                <c:pt idx="793">
                  <c:v>5375.04</c:v>
                </c:pt>
                <c:pt idx="794">
                  <c:v>5373.36</c:v>
                </c:pt>
                <c:pt idx="795">
                  <c:v>5364.66</c:v>
                </c:pt>
                <c:pt idx="796">
                  <c:v>5354.07</c:v>
                </c:pt>
                <c:pt idx="797">
                  <c:v>5344.81</c:v>
                </c:pt>
                <c:pt idx="798">
                  <c:v>5327.4</c:v>
                </c:pt>
                <c:pt idx="799">
                  <c:v>5325.65</c:v>
                </c:pt>
                <c:pt idx="800">
                  <c:v>5322.24</c:v>
                </c:pt>
                <c:pt idx="801">
                  <c:v>37079.370000000003</c:v>
                </c:pt>
                <c:pt idx="802">
                  <c:v>5312.17</c:v>
                </c:pt>
                <c:pt idx="803">
                  <c:v>5306.7</c:v>
                </c:pt>
                <c:pt idx="804">
                  <c:v>5293.67</c:v>
                </c:pt>
                <c:pt idx="805">
                  <c:v>5291.71</c:v>
                </c:pt>
                <c:pt idx="806">
                  <c:v>5275.86</c:v>
                </c:pt>
                <c:pt idx="807">
                  <c:v>5272.18</c:v>
                </c:pt>
                <c:pt idx="808">
                  <c:v>5267.82</c:v>
                </c:pt>
                <c:pt idx="809">
                  <c:v>5266.37</c:v>
                </c:pt>
                <c:pt idx="810">
                  <c:v>5261.47</c:v>
                </c:pt>
                <c:pt idx="811">
                  <c:v>5257.51</c:v>
                </c:pt>
                <c:pt idx="812">
                  <c:v>37076.370000000003</c:v>
                </c:pt>
                <c:pt idx="813">
                  <c:v>5253.52</c:v>
                </c:pt>
                <c:pt idx="814">
                  <c:v>5246.05</c:v>
                </c:pt>
                <c:pt idx="815">
                  <c:v>5245.23</c:v>
                </c:pt>
                <c:pt idx="816">
                  <c:v>5240.7700000000004</c:v>
                </c:pt>
                <c:pt idx="817">
                  <c:v>5227.99</c:v>
                </c:pt>
                <c:pt idx="818">
                  <c:v>5216.4799999999996</c:v>
                </c:pt>
                <c:pt idx="819">
                  <c:v>5213.22</c:v>
                </c:pt>
                <c:pt idx="820">
                  <c:v>5209.58</c:v>
                </c:pt>
                <c:pt idx="821">
                  <c:v>5207.97</c:v>
                </c:pt>
                <c:pt idx="822">
                  <c:v>5198.6899999999996</c:v>
                </c:pt>
                <c:pt idx="823">
                  <c:v>37040.879999999997</c:v>
                </c:pt>
                <c:pt idx="824">
                  <c:v>5195.58</c:v>
                </c:pt>
                <c:pt idx="825">
                  <c:v>5177.12</c:v>
                </c:pt>
                <c:pt idx="826">
                  <c:v>5166.96</c:v>
                </c:pt>
                <c:pt idx="827">
                  <c:v>5152.13</c:v>
                </c:pt>
                <c:pt idx="828">
                  <c:v>5148.55</c:v>
                </c:pt>
                <c:pt idx="829">
                  <c:v>5144.18</c:v>
                </c:pt>
                <c:pt idx="830">
                  <c:v>5138.26</c:v>
                </c:pt>
                <c:pt idx="831">
                  <c:v>5136.75</c:v>
                </c:pt>
                <c:pt idx="832">
                  <c:v>5125.22</c:v>
                </c:pt>
                <c:pt idx="833">
                  <c:v>5124.1899999999996</c:v>
                </c:pt>
                <c:pt idx="834">
                  <c:v>36976.449999999997</c:v>
                </c:pt>
                <c:pt idx="835">
                  <c:v>5116.5</c:v>
                </c:pt>
                <c:pt idx="836">
                  <c:v>5087.92</c:v>
                </c:pt>
                <c:pt idx="837">
                  <c:v>5080.1000000000004</c:v>
                </c:pt>
                <c:pt idx="838">
                  <c:v>5077.1899999999996</c:v>
                </c:pt>
                <c:pt idx="839">
                  <c:v>5059.5600000000004</c:v>
                </c:pt>
                <c:pt idx="840">
                  <c:v>5054.05</c:v>
                </c:pt>
                <c:pt idx="841">
                  <c:v>5045.1499999999996</c:v>
                </c:pt>
                <c:pt idx="842">
                  <c:v>5043.13</c:v>
                </c:pt>
                <c:pt idx="843">
                  <c:v>5038.57</c:v>
                </c:pt>
                <c:pt idx="844">
                  <c:v>5034.1000000000004</c:v>
                </c:pt>
                <c:pt idx="845">
                  <c:v>36950.26</c:v>
                </c:pt>
                <c:pt idx="846">
                  <c:v>5031.2700000000004</c:v>
                </c:pt>
                <c:pt idx="847">
                  <c:v>5028.1499999999996</c:v>
                </c:pt>
                <c:pt idx="848">
                  <c:v>5012.47</c:v>
                </c:pt>
                <c:pt idx="849">
                  <c:v>5003.8500000000004</c:v>
                </c:pt>
                <c:pt idx="850">
                  <c:v>5003.7700000000004</c:v>
                </c:pt>
                <c:pt idx="851">
                  <c:v>5002.78</c:v>
                </c:pt>
                <c:pt idx="852">
                  <c:v>4999.04</c:v>
                </c:pt>
                <c:pt idx="853">
                  <c:v>4992.38</c:v>
                </c:pt>
                <c:pt idx="854">
                  <c:v>4985.22</c:v>
                </c:pt>
                <c:pt idx="855">
                  <c:v>4949.76</c:v>
                </c:pt>
                <c:pt idx="856">
                  <c:v>36935.64</c:v>
                </c:pt>
                <c:pt idx="857">
                  <c:v>4942.0600000000004</c:v>
                </c:pt>
                <c:pt idx="858">
                  <c:v>4934.71</c:v>
                </c:pt>
                <c:pt idx="859">
                  <c:v>4931.6499999999996</c:v>
                </c:pt>
                <c:pt idx="860">
                  <c:v>4922.92</c:v>
                </c:pt>
                <c:pt idx="861">
                  <c:v>4915.0600000000004</c:v>
                </c:pt>
                <c:pt idx="862">
                  <c:v>4911.8900000000003</c:v>
                </c:pt>
                <c:pt idx="863">
                  <c:v>4906.41</c:v>
                </c:pt>
                <c:pt idx="864">
                  <c:v>4894.75</c:v>
                </c:pt>
                <c:pt idx="865">
                  <c:v>4894.3900000000003</c:v>
                </c:pt>
                <c:pt idx="866">
                  <c:v>4890</c:v>
                </c:pt>
                <c:pt idx="867">
                  <c:v>36922.61</c:v>
                </c:pt>
                <c:pt idx="868">
                  <c:v>4889.04</c:v>
                </c:pt>
                <c:pt idx="869">
                  <c:v>4883.87</c:v>
                </c:pt>
                <c:pt idx="870">
                  <c:v>4877.9799999999996</c:v>
                </c:pt>
                <c:pt idx="871">
                  <c:v>4859.8900000000003</c:v>
                </c:pt>
                <c:pt idx="872">
                  <c:v>4846.92</c:v>
                </c:pt>
                <c:pt idx="873">
                  <c:v>4846.53</c:v>
                </c:pt>
                <c:pt idx="874">
                  <c:v>4844.67</c:v>
                </c:pt>
                <c:pt idx="875">
                  <c:v>4843.79</c:v>
                </c:pt>
                <c:pt idx="876">
                  <c:v>4840.95</c:v>
                </c:pt>
                <c:pt idx="877">
                  <c:v>4839.18</c:v>
                </c:pt>
                <c:pt idx="878">
                  <c:v>36911.99</c:v>
                </c:pt>
                <c:pt idx="879">
                  <c:v>4837.58</c:v>
                </c:pt>
                <c:pt idx="880">
                  <c:v>4835.43</c:v>
                </c:pt>
                <c:pt idx="881">
                  <c:v>4830.63</c:v>
                </c:pt>
                <c:pt idx="882">
                  <c:v>4827.8999999999996</c:v>
                </c:pt>
                <c:pt idx="883">
                  <c:v>4827.1000000000004</c:v>
                </c:pt>
                <c:pt idx="884">
                  <c:v>4812.34</c:v>
                </c:pt>
                <c:pt idx="885">
                  <c:v>4795.66</c:v>
                </c:pt>
                <c:pt idx="886">
                  <c:v>4787.42</c:v>
                </c:pt>
                <c:pt idx="887">
                  <c:v>4779.6000000000004</c:v>
                </c:pt>
                <c:pt idx="888">
                  <c:v>4766.0200000000004</c:v>
                </c:pt>
                <c:pt idx="889">
                  <c:v>47896.79</c:v>
                </c:pt>
                <c:pt idx="890">
                  <c:v>36910.61</c:v>
                </c:pt>
                <c:pt idx="891">
                  <c:v>4762.33</c:v>
                </c:pt>
                <c:pt idx="892">
                  <c:v>4753.6400000000003</c:v>
                </c:pt>
                <c:pt idx="893">
                  <c:v>4751.07</c:v>
                </c:pt>
                <c:pt idx="894">
                  <c:v>4747.05</c:v>
                </c:pt>
                <c:pt idx="895">
                  <c:v>4746.34</c:v>
                </c:pt>
                <c:pt idx="896">
                  <c:v>4740.78</c:v>
                </c:pt>
                <c:pt idx="897">
                  <c:v>4738.2700000000004</c:v>
                </c:pt>
                <c:pt idx="898">
                  <c:v>4734.6400000000003</c:v>
                </c:pt>
                <c:pt idx="899">
                  <c:v>4728.71</c:v>
                </c:pt>
                <c:pt idx="900">
                  <c:v>4719.74</c:v>
                </c:pt>
                <c:pt idx="901">
                  <c:v>36898.730000000003</c:v>
                </c:pt>
                <c:pt idx="902">
                  <c:v>4719.5200000000004</c:v>
                </c:pt>
                <c:pt idx="903">
                  <c:v>4718.2</c:v>
                </c:pt>
                <c:pt idx="904">
                  <c:v>4712.12</c:v>
                </c:pt>
                <c:pt idx="905">
                  <c:v>4699.47</c:v>
                </c:pt>
                <c:pt idx="906">
                  <c:v>4687.8</c:v>
                </c:pt>
                <c:pt idx="907">
                  <c:v>4686.3900000000003</c:v>
                </c:pt>
                <c:pt idx="908">
                  <c:v>4678.8</c:v>
                </c:pt>
                <c:pt idx="909">
                  <c:v>4674.2</c:v>
                </c:pt>
                <c:pt idx="910">
                  <c:v>4673.3900000000003</c:v>
                </c:pt>
                <c:pt idx="911">
                  <c:v>4670.6400000000003</c:v>
                </c:pt>
                <c:pt idx="912">
                  <c:v>36889.99</c:v>
                </c:pt>
                <c:pt idx="913">
                  <c:v>4667.6099999999997</c:v>
                </c:pt>
                <c:pt idx="914">
                  <c:v>4661.29</c:v>
                </c:pt>
                <c:pt idx="915">
                  <c:v>4646.76</c:v>
                </c:pt>
                <c:pt idx="916">
                  <c:v>4618.08</c:v>
                </c:pt>
                <c:pt idx="917">
                  <c:v>4608.03</c:v>
                </c:pt>
                <c:pt idx="918">
                  <c:v>4571.41</c:v>
                </c:pt>
                <c:pt idx="919">
                  <c:v>4564.1899999999996</c:v>
                </c:pt>
                <c:pt idx="920">
                  <c:v>4562.84</c:v>
                </c:pt>
                <c:pt idx="921">
                  <c:v>4561.1899999999996</c:v>
                </c:pt>
                <c:pt idx="922">
                  <c:v>4544.2299999999996</c:v>
                </c:pt>
                <c:pt idx="923">
                  <c:v>36837.47</c:v>
                </c:pt>
                <c:pt idx="924">
                  <c:v>4536.26</c:v>
                </c:pt>
                <c:pt idx="925">
                  <c:v>4529.4799999999996</c:v>
                </c:pt>
                <c:pt idx="926">
                  <c:v>4527.18</c:v>
                </c:pt>
                <c:pt idx="927">
                  <c:v>4518.83</c:v>
                </c:pt>
                <c:pt idx="928">
                  <c:v>4518.7700000000004</c:v>
                </c:pt>
                <c:pt idx="929">
                  <c:v>4518.3999999999996</c:v>
                </c:pt>
                <c:pt idx="930">
                  <c:v>4515.71</c:v>
                </c:pt>
                <c:pt idx="931">
                  <c:v>4511.41</c:v>
                </c:pt>
                <c:pt idx="932">
                  <c:v>4504.66</c:v>
                </c:pt>
                <c:pt idx="933">
                  <c:v>4500.34</c:v>
                </c:pt>
                <c:pt idx="934">
                  <c:v>36795.29</c:v>
                </c:pt>
                <c:pt idx="935">
                  <c:v>4488.58</c:v>
                </c:pt>
                <c:pt idx="936">
                  <c:v>4468.25</c:v>
                </c:pt>
                <c:pt idx="937">
                  <c:v>4466.62</c:v>
                </c:pt>
                <c:pt idx="938">
                  <c:v>4463.21</c:v>
                </c:pt>
                <c:pt idx="939">
                  <c:v>4462.72</c:v>
                </c:pt>
                <c:pt idx="940">
                  <c:v>4454.3999999999996</c:v>
                </c:pt>
                <c:pt idx="941">
                  <c:v>4449.46</c:v>
                </c:pt>
                <c:pt idx="942">
                  <c:v>4441.21</c:v>
                </c:pt>
                <c:pt idx="943">
                  <c:v>4438.26</c:v>
                </c:pt>
                <c:pt idx="944">
                  <c:v>4435.09</c:v>
                </c:pt>
                <c:pt idx="945">
                  <c:v>36786.370000000003</c:v>
                </c:pt>
                <c:pt idx="946">
                  <c:v>4433.92</c:v>
                </c:pt>
                <c:pt idx="947">
                  <c:v>4433.3900000000003</c:v>
                </c:pt>
                <c:pt idx="948">
                  <c:v>4428.8900000000003</c:v>
                </c:pt>
                <c:pt idx="949">
                  <c:v>4420.95</c:v>
                </c:pt>
                <c:pt idx="950">
                  <c:v>4415.16</c:v>
                </c:pt>
                <c:pt idx="951">
                  <c:v>4402.2299999999996</c:v>
                </c:pt>
                <c:pt idx="952">
                  <c:v>4399.7299999999996</c:v>
                </c:pt>
                <c:pt idx="953">
                  <c:v>4397.3100000000004</c:v>
                </c:pt>
                <c:pt idx="954">
                  <c:v>4392.7</c:v>
                </c:pt>
                <c:pt idx="955">
                  <c:v>4391.6499999999996</c:v>
                </c:pt>
                <c:pt idx="956">
                  <c:v>36580.28</c:v>
                </c:pt>
                <c:pt idx="957">
                  <c:v>4357.04</c:v>
                </c:pt>
                <c:pt idx="958">
                  <c:v>4350.51</c:v>
                </c:pt>
                <c:pt idx="959">
                  <c:v>4349.46</c:v>
                </c:pt>
                <c:pt idx="960">
                  <c:v>4347.0200000000004</c:v>
                </c:pt>
                <c:pt idx="961">
                  <c:v>4340.4399999999996</c:v>
                </c:pt>
                <c:pt idx="962">
                  <c:v>4337.74</c:v>
                </c:pt>
                <c:pt idx="963">
                  <c:v>4320.41</c:v>
                </c:pt>
                <c:pt idx="964">
                  <c:v>4296.2700000000004</c:v>
                </c:pt>
                <c:pt idx="965">
                  <c:v>4278.55</c:v>
                </c:pt>
                <c:pt idx="966">
                  <c:v>4266.17</c:v>
                </c:pt>
                <c:pt idx="967">
                  <c:v>36572.800000000003</c:v>
                </c:pt>
                <c:pt idx="968">
                  <c:v>4265.01</c:v>
                </c:pt>
                <c:pt idx="969">
                  <c:v>4260.74</c:v>
                </c:pt>
                <c:pt idx="970">
                  <c:v>4250.24</c:v>
                </c:pt>
                <c:pt idx="971">
                  <c:v>4243.59</c:v>
                </c:pt>
                <c:pt idx="972">
                  <c:v>4239.8900000000003</c:v>
                </c:pt>
                <c:pt idx="973">
                  <c:v>4237.13</c:v>
                </c:pt>
                <c:pt idx="974">
                  <c:v>4234.93</c:v>
                </c:pt>
                <c:pt idx="975">
                  <c:v>4189.1099999999997</c:v>
                </c:pt>
                <c:pt idx="976">
                  <c:v>4188.7299999999996</c:v>
                </c:pt>
                <c:pt idx="977">
                  <c:v>4185.1000000000004</c:v>
                </c:pt>
                <c:pt idx="978">
                  <c:v>36541.550000000003</c:v>
                </c:pt>
                <c:pt idx="979">
                  <c:v>4163.21</c:v>
                </c:pt>
                <c:pt idx="980">
                  <c:v>4154.97</c:v>
                </c:pt>
                <c:pt idx="981">
                  <c:v>4151.03</c:v>
                </c:pt>
                <c:pt idx="982">
                  <c:v>4149.74</c:v>
                </c:pt>
                <c:pt idx="983">
                  <c:v>4137.5200000000004</c:v>
                </c:pt>
                <c:pt idx="984">
                  <c:v>4134.08</c:v>
                </c:pt>
                <c:pt idx="985">
                  <c:v>4133.6400000000003</c:v>
                </c:pt>
                <c:pt idx="986">
                  <c:v>4076.5</c:v>
                </c:pt>
                <c:pt idx="987">
                  <c:v>4074.45</c:v>
                </c:pt>
                <c:pt idx="988">
                  <c:v>4070.51</c:v>
                </c:pt>
                <c:pt idx="989">
                  <c:v>36445.550000000003</c:v>
                </c:pt>
                <c:pt idx="990">
                  <c:v>4070.42</c:v>
                </c:pt>
                <c:pt idx="991">
                  <c:v>4058.71</c:v>
                </c:pt>
                <c:pt idx="992">
                  <c:v>4058.12</c:v>
                </c:pt>
                <c:pt idx="993">
                  <c:v>4047.94</c:v>
                </c:pt>
                <c:pt idx="994">
                  <c:v>4040.56</c:v>
                </c:pt>
                <c:pt idx="995">
                  <c:v>4039.9</c:v>
                </c:pt>
                <c:pt idx="996">
                  <c:v>4038.41</c:v>
                </c:pt>
                <c:pt idx="997">
                  <c:v>4032.24</c:v>
                </c:pt>
                <c:pt idx="998">
                  <c:v>4005.42</c:v>
                </c:pt>
                <c:pt idx="999">
                  <c:v>4002.36</c:v>
                </c:pt>
                <c:pt idx="1000">
                  <c:v>47496.49</c:v>
                </c:pt>
                <c:pt idx="1001">
                  <c:v>36397.58</c:v>
                </c:pt>
                <c:pt idx="1002">
                  <c:v>3994.18</c:v>
                </c:pt>
                <c:pt idx="1003">
                  <c:v>3989.84</c:v>
                </c:pt>
                <c:pt idx="1004">
                  <c:v>3987.93</c:v>
                </c:pt>
                <c:pt idx="1005">
                  <c:v>3981.98</c:v>
                </c:pt>
                <c:pt idx="1006">
                  <c:v>3972.92</c:v>
                </c:pt>
                <c:pt idx="1007">
                  <c:v>3956.07</c:v>
                </c:pt>
                <c:pt idx="1008">
                  <c:v>3955.98</c:v>
                </c:pt>
                <c:pt idx="1009">
                  <c:v>3947.41</c:v>
                </c:pt>
                <c:pt idx="1010">
                  <c:v>3943.6</c:v>
                </c:pt>
                <c:pt idx="1011">
                  <c:v>3935.18</c:v>
                </c:pt>
                <c:pt idx="1012">
                  <c:v>36350.71</c:v>
                </c:pt>
                <c:pt idx="1013">
                  <c:v>3931.51</c:v>
                </c:pt>
                <c:pt idx="1014">
                  <c:v>3925.76</c:v>
                </c:pt>
                <c:pt idx="1015">
                  <c:v>3910.44</c:v>
                </c:pt>
                <c:pt idx="1016">
                  <c:v>3906.13</c:v>
                </c:pt>
                <c:pt idx="1017">
                  <c:v>3902.07</c:v>
                </c:pt>
                <c:pt idx="1018">
                  <c:v>3898.35</c:v>
                </c:pt>
                <c:pt idx="1019">
                  <c:v>3889.2</c:v>
                </c:pt>
                <c:pt idx="1020">
                  <c:v>3877.3</c:v>
                </c:pt>
                <c:pt idx="1021">
                  <c:v>3875.73</c:v>
                </c:pt>
                <c:pt idx="1022">
                  <c:v>3866.86</c:v>
                </c:pt>
                <c:pt idx="1023">
                  <c:v>36332.449999999997</c:v>
                </c:pt>
                <c:pt idx="1024">
                  <c:v>3861.21</c:v>
                </c:pt>
                <c:pt idx="1025">
                  <c:v>3858.51</c:v>
                </c:pt>
                <c:pt idx="1026">
                  <c:v>3857.76</c:v>
                </c:pt>
                <c:pt idx="1027">
                  <c:v>3847.67</c:v>
                </c:pt>
                <c:pt idx="1028">
                  <c:v>3797.2</c:v>
                </c:pt>
                <c:pt idx="1029">
                  <c:v>3796.36</c:v>
                </c:pt>
                <c:pt idx="1030">
                  <c:v>3793.55</c:v>
                </c:pt>
                <c:pt idx="1031">
                  <c:v>3785.77</c:v>
                </c:pt>
                <c:pt idx="1032">
                  <c:v>3773.23</c:v>
                </c:pt>
                <c:pt idx="1033">
                  <c:v>3766.88</c:v>
                </c:pt>
                <c:pt idx="1034">
                  <c:v>36314.050000000003</c:v>
                </c:pt>
                <c:pt idx="1035">
                  <c:v>3761.29</c:v>
                </c:pt>
                <c:pt idx="1036">
                  <c:v>3757.84</c:v>
                </c:pt>
                <c:pt idx="1037">
                  <c:v>3756.62</c:v>
                </c:pt>
                <c:pt idx="1038">
                  <c:v>3748.56</c:v>
                </c:pt>
                <c:pt idx="1039">
                  <c:v>3736.46</c:v>
                </c:pt>
                <c:pt idx="1040">
                  <c:v>3732.63</c:v>
                </c:pt>
                <c:pt idx="1041">
                  <c:v>3731.6</c:v>
                </c:pt>
                <c:pt idx="1042">
                  <c:v>3722.23</c:v>
                </c:pt>
                <c:pt idx="1043">
                  <c:v>3704.35</c:v>
                </c:pt>
                <c:pt idx="1044">
                  <c:v>3699.54</c:v>
                </c:pt>
                <c:pt idx="1045">
                  <c:v>36307.800000000003</c:v>
                </c:pt>
                <c:pt idx="1046">
                  <c:v>3693.43</c:v>
                </c:pt>
                <c:pt idx="1047">
                  <c:v>3688.38</c:v>
                </c:pt>
                <c:pt idx="1048">
                  <c:v>3688.35</c:v>
                </c:pt>
                <c:pt idx="1049">
                  <c:v>3678.86</c:v>
                </c:pt>
                <c:pt idx="1050">
                  <c:v>3659.35</c:v>
                </c:pt>
                <c:pt idx="1051">
                  <c:v>3653.29</c:v>
                </c:pt>
                <c:pt idx="1052">
                  <c:v>3645.09</c:v>
                </c:pt>
                <c:pt idx="1053">
                  <c:v>3622.13</c:v>
                </c:pt>
                <c:pt idx="1054">
                  <c:v>3606.43</c:v>
                </c:pt>
                <c:pt idx="1055">
                  <c:v>3603.6</c:v>
                </c:pt>
                <c:pt idx="1056">
                  <c:v>36219.410000000003</c:v>
                </c:pt>
                <c:pt idx="1057">
                  <c:v>3597.6</c:v>
                </c:pt>
                <c:pt idx="1058">
                  <c:v>3594.17</c:v>
                </c:pt>
                <c:pt idx="1059">
                  <c:v>3591.48</c:v>
                </c:pt>
                <c:pt idx="1060">
                  <c:v>3589.14</c:v>
                </c:pt>
                <c:pt idx="1061">
                  <c:v>3579.83</c:v>
                </c:pt>
                <c:pt idx="1062">
                  <c:v>3578</c:v>
                </c:pt>
                <c:pt idx="1063">
                  <c:v>3569.96</c:v>
                </c:pt>
                <c:pt idx="1064">
                  <c:v>3562.87</c:v>
                </c:pt>
                <c:pt idx="1065">
                  <c:v>3561.89</c:v>
                </c:pt>
                <c:pt idx="1066">
                  <c:v>3558.62</c:v>
                </c:pt>
                <c:pt idx="1067">
                  <c:v>36197.699999999997</c:v>
                </c:pt>
                <c:pt idx="1068">
                  <c:v>3556.92</c:v>
                </c:pt>
                <c:pt idx="1069">
                  <c:v>3554.2</c:v>
                </c:pt>
                <c:pt idx="1070">
                  <c:v>3540.12</c:v>
                </c:pt>
                <c:pt idx="1071">
                  <c:v>3538.9</c:v>
                </c:pt>
                <c:pt idx="1072">
                  <c:v>3537.7</c:v>
                </c:pt>
                <c:pt idx="1073">
                  <c:v>3500.61</c:v>
                </c:pt>
                <c:pt idx="1074">
                  <c:v>3490.55</c:v>
                </c:pt>
                <c:pt idx="1075">
                  <c:v>3484.33</c:v>
                </c:pt>
                <c:pt idx="1076">
                  <c:v>3481.87</c:v>
                </c:pt>
                <c:pt idx="1077">
                  <c:v>3471.41</c:v>
                </c:pt>
                <c:pt idx="1078">
                  <c:v>36189.1</c:v>
                </c:pt>
                <c:pt idx="1079">
                  <c:v>3463.51</c:v>
                </c:pt>
                <c:pt idx="1080">
                  <c:v>3453.77</c:v>
                </c:pt>
                <c:pt idx="1081">
                  <c:v>3443.06</c:v>
                </c:pt>
                <c:pt idx="1082">
                  <c:v>3436.5</c:v>
                </c:pt>
                <c:pt idx="1083">
                  <c:v>3434.38</c:v>
                </c:pt>
                <c:pt idx="1084">
                  <c:v>3410.32</c:v>
                </c:pt>
                <c:pt idx="1085">
                  <c:v>3393.36</c:v>
                </c:pt>
                <c:pt idx="1086">
                  <c:v>3392.98</c:v>
                </c:pt>
                <c:pt idx="1087">
                  <c:v>3392.37</c:v>
                </c:pt>
                <c:pt idx="1088">
                  <c:v>3385.4</c:v>
                </c:pt>
                <c:pt idx="1089">
                  <c:v>36182.870000000003</c:v>
                </c:pt>
                <c:pt idx="1090">
                  <c:v>3378.91</c:v>
                </c:pt>
                <c:pt idx="1091">
                  <c:v>3366.67</c:v>
                </c:pt>
                <c:pt idx="1092">
                  <c:v>3353.47</c:v>
                </c:pt>
                <c:pt idx="1093">
                  <c:v>3353.28</c:v>
                </c:pt>
                <c:pt idx="1094">
                  <c:v>3342.79</c:v>
                </c:pt>
                <c:pt idx="1095">
                  <c:v>3309.79</c:v>
                </c:pt>
                <c:pt idx="1096">
                  <c:v>3308.46</c:v>
                </c:pt>
                <c:pt idx="1097">
                  <c:v>3300.7</c:v>
                </c:pt>
                <c:pt idx="1098">
                  <c:v>3292.53</c:v>
                </c:pt>
                <c:pt idx="1099">
                  <c:v>3280.22</c:v>
                </c:pt>
                <c:pt idx="1100">
                  <c:v>36149.480000000003</c:v>
                </c:pt>
                <c:pt idx="1101">
                  <c:v>3279.87</c:v>
                </c:pt>
                <c:pt idx="1102">
                  <c:v>3277.16</c:v>
                </c:pt>
                <c:pt idx="1103">
                  <c:v>3268.85</c:v>
                </c:pt>
                <c:pt idx="1104">
                  <c:v>3260.2</c:v>
                </c:pt>
                <c:pt idx="1105">
                  <c:v>3238.44</c:v>
                </c:pt>
                <c:pt idx="1106">
                  <c:v>3227.12</c:v>
                </c:pt>
                <c:pt idx="1107">
                  <c:v>3213.62</c:v>
                </c:pt>
                <c:pt idx="1108">
                  <c:v>3208.79</c:v>
                </c:pt>
                <c:pt idx="1109">
                  <c:v>3206.49</c:v>
                </c:pt>
                <c:pt idx="1110">
                  <c:v>3201.25</c:v>
                </c:pt>
                <c:pt idx="1111">
                  <c:v>62592.87</c:v>
                </c:pt>
                <c:pt idx="1112">
                  <c:v>47462.89</c:v>
                </c:pt>
                <c:pt idx="1113">
                  <c:v>36124.57</c:v>
                </c:pt>
                <c:pt idx="1114">
                  <c:v>3180.51</c:v>
                </c:pt>
                <c:pt idx="1115">
                  <c:v>3179.96</c:v>
                </c:pt>
                <c:pt idx="1116">
                  <c:v>3176.82</c:v>
                </c:pt>
                <c:pt idx="1117">
                  <c:v>3176.29</c:v>
                </c:pt>
                <c:pt idx="1118">
                  <c:v>3172.02</c:v>
                </c:pt>
                <c:pt idx="1119">
                  <c:v>3171.61</c:v>
                </c:pt>
                <c:pt idx="1120">
                  <c:v>3167.46</c:v>
                </c:pt>
                <c:pt idx="1121">
                  <c:v>3162.02</c:v>
                </c:pt>
                <c:pt idx="1122">
                  <c:v>3161.45</c:v>
                </c:pt>
                <c:pt idx="1123">
                  <c:v>3128.35</c:v>
                </c:pt>
                <c:pt idx="1124">
                  <c:v>36090.49</c:v>
                </c:pt>
                <c:pt idx="1125">
                  <c:v>3088.06</c:v>
                </c:pt>
                <c:pt idx="1126">
                  <c:v>3077.1</c:v>
                </c:pt>
                <c:pt idx="1127">
                  <c:v>3070.81</c:v>
                </c:pt>
                <c:pt idx="1128">
                  <c:v>3065.49</c:v>
                </c:pt>
                <c:pt idx="1129">
                  <c:v>3062.51</c:v>
                </c:pt>
                <c:pt idx="1130">
                  <c:v>3056.39</c:v>
                </c:pt>
                <c:pt idx="1131">
                  <c:v>3051.73</c:v>
                </c:pt>
                <c:pt idx="1132">
                  <c:v>3046.06</c:v>
                </c:pt>
                <c:pt idx="1133">
                  <c:v>3044.21</c:v>
                </c:pt>
                <c:pt idx="1134">
                  <c:v>3021.81</c:v>
                </c:pt>
                <c:pt idx="1135">
                  <c:v>36085.22</c:v>
                </c:pt>
                <c:pt idx="1136">
                  <c:v>3018.04</c:v>
                </c:pt>
                <c:pt idx="1137">
                  <c:v>3012.22</c:v>
                </c:pt>
                <c:pt idx="1138">
                  <c:v>2985.67</c:v>
                </c:pt>
                <c:pt idx="1139">
                  <c:v>2979.52</c:v>
                </c:pt>
                <c:pt idx="1140">
                  <c:v>2974.13</c:v>
                </c:pt>
                <c:pt idx="1141">
                  <c:v>2943.41</c:v>
                </c:pt>
                <c:pt idx="1142">
                  <c:v>2927.06</c:v>
                </c:pt>
                <c:pt idx="1143">
                  <c:v>2913.57</c:v>
                </c:pt>
                <c:pt idx="1144">
                  <c:v>2904.09</c:v>
                </c:pt>
                <c:pt idx="1145">
                  <c:v>2902.91</c:v>
                </c:pt>
                <c:pt idx="1146">
                  <c:v>36074.339999999997</c:v>
                </c:pt>
                <c:pt idx="1147">
                  <c:v>2899.49</c:v>
                </c:pt>
                <c:pt idx="1148">
                  <c:v>2897.46</c:v>
                </c:pt>
                <c:pt idx="1149">
                  <c:v>2897.32</c:v>
                </c:pt>
                <c:pt idx="1150">
                  <c:v>2867.12</c:v>
                </c:pt>
                <c:pt idx="1151">
                  <c:v>2866.09</c:v>
                </c:pt>
                <c:pt idx="1152">
                  <c:v>2855.44</c:v>
                </c:pt>
                <c:pt idx="1153">
                  <c:v>2850.68</c:v>
                </c:pt>
                <c:pt idx="1154">
                  <c:v>2842.76</c:v>
                </c:pt>
                <c:pt idx="1155">
                  <c:v>2819.51</c:v>
                </c:pt>
                <c:pt idx="1156">
                  <c:v>2803.7</c:v>
                </c:pt>
                <c:pt idx="1157">
                  <c:v>36021.01</c:v>
                </c:pt>
                <c:pt idx="1158">
                  <c:v>2801.26</c:v>
                </c:pt>
                <c:pt idx="1159">
                  <c:v>2789.06</c:v>
                </c:pt>
                <c:pt idx="1160">
                  <c:v>2775.19</c:v>
                </c:pt>
                <c:pt idx="1161">
                  <c:v>2773.46</c:v>
                </c:pt>
                <c:pt idx="1162">
                  <c:v>2758.99</c:v>
                </c:pt>
                <c:pt idx="1163">
                  <c:v>2755.02</c:v>
                </c:pt>
                <c:pt idx="1164">
                  <c:v>2741.95</c:v>
                </c:pt>
                <c:pt idx="1165">
                  <c:v>2731.91</c:v>
                </c:pt>
                <c:pt idx="1166">
                  <c:v>2730.11</c:v>
                </c:pt>
                <c:pt idx="1167">
                  <c:v>2727.4</c:v>
                </c:pt>
                <c:pt idx="1168">
                  <c:v>35952.65</c:v>
                </c:pt>
                <c:pt idx="1169">
                  <c:v>2726.06</c:v>
                </c:pt>
                <c:pt idx="1170">
                  <c:v>2721.32</c:v>
                </c:pt>
                <c:pt idx="1171">
                  <c:v>2719.28</c:v>
                </c:pt>
                <c:pt idx="1172">
                  <c:v>2710.83</c:v>
                </c:pt>
                <c:pt idx="1173">
                  <c:v>2709.24</c:v>
                </c:pt>
                <c:pt idx="1174">
                  <c:v>2709.11</c:v>
                </c:pt>
                <c:pt idx="1175">
                  <c:v>2699.57</c:v>
                </c:pt>
                <c:pt idx="1176">
                  <c:v>2690.11</c:v>
                </c:pt>
                <c:pt idx="1177">
                  <c:v>2689.5</c:v>
                </c:pt>
                <c:pt idx="1178">
                  <c:v>2684.69</c:v>
                </c:pt>
                <c:pt idx="1179">
                  <c:v>35883.269999999997</c:v>
                </c:pt>
                <c:pt idx="1180">
                  <c:v>2680.95</c:v>
                </c:pt>
                <c:pt idx="1181">
                  <c:v>2643.27</c:v>
                </c:pt>
                <c:pt idx="1182">
                  <c:v>2639.04</c:v>
                </c:pt>
                <c:pt idx="1183">
                  <c:v>2632.99</c:v>
                </c:pt>
                <c:pt idx="1184">
                  <c:v>2597.7800000000002</c:v>
                </c:pt>
                <c:pt idx="1185">
                  <c:v>2585.85</c:v>
                </c:pt>
                <c:pt idx="1186">
                  <c:v>2585.27</c:v>
                </c:pt>
                <c:pt idx="1187">
                  <c:v>2585.04</c:v>
                </c:pt>
                <c:pt idx="1188">
                  <c:v>2566.4699999999998</c:v>
                </c:pt>
                <c:pt idx="1189">
                  <c:v>2545.6799999999998</c:v>
                </c:pt>
                <c:pt idx="1190">
                  <c:v>35733.96</c:v>
                </c:pt>
                <c:pt idx="1191">
                  <c:v>2540.39</c:v>
                </c:pt>
                <c:pt idx="1192">
                  <c:v>2534.39</c:v>
                </c:pt>
                <c:pt idx="1193">
                  <c:v>2527.8200000000002</c:v>
                </c:pt>
                <c:pt idx="1194">
                  <c:v>2523.17</c:v>
                </c:pt>
                <c:pt idx="1195">
                  <c:v>2510.79</c:v>
                </c:pt>
                <c:pt idx="1196">
                  <c:v>2500.9299999999998</c:v>
                </c:pt>
                <c:pt idx="1197">
                  <c:v>2498.41</c:v>
                </c:pt>
                <c:pt idx="1198">
                  <c:v>2497.04</c:v>
                </c:pt>
                <c:pt idx="1199">
                  <c:v>2494.02</c:v>
                </c:pt>
                <c:pt idx="1200">
                  <c:v>2483.7399999999998</c:v>
                </c:pt>
                <c:pt idx="1201">
                  <c:v>35711.39</c:v>
                </c:pt>
                <c:pt idx="1202">
                  <c:v>2480.98</c:v>
                </c:pt>
                <c:pt idx="1203">
                  <c:v>2473.33</c:v>
                </c:pt>
                <c:pt idx="1204">
                  <c:v>2464.62</c:v>
                </c:pt>
                <c:pt idx="1205">
                  <c:v>2459.7199999999998</c:v>
                </c:pt>
                <c:pt idx="1206">
                  <c:v>2457.5</c:v>
                </c:pt>
                <c:pt idx="1207">
                  <c:v>2457.21</c:v>
                </c:pt>
                <c:pt idx="1208">
                  <c:v>2438.06</c:v>
                </c:pt>
                <c:pt idx="1209">
                  <c:v>2416.96</c:v>
                </c:pt>
                <c:pt idx="1210">
                  <c:v>2404.73</c:v>
                </c:pt>
                <c:pt idx="1211">
                  <c:v>2396.1</c:v>
                </c:pt>
                <c:pt idx="1212">
                  <c:v>35701.9</c:v>
                </c:pt>
                <c:pt idx="1213">
                  <c:v>2395.17</c:v>
                </c:pt>
                <c:pt idx="1214">
                  <c:v>2373.3000000000002</c:v>
                </c:pt>
                <c:pt idx="1215">
                  <c:v>2362.23</c:v>
                </c:pt>
                <c:pt idx="1216">
                  <c:v>2352.9699999999998</c:v>
                </c:pt>
                <c:pt idx="1217">
                  <c:v>2331.52</c:v>
                </c:pt>
                <c:pt idx="1218">
                  <c:v>2322.62</c:v>
                </c:pt>
                <c:pt idx="1219">
                  <c:v>2304</c:v>
                </c:pt>
                <c:pt idx="1220">
                  <c:v>2302.3000000000002</c:v>
                </c:pt>
                <c:pt idx="1221">
                  <c:v>2295.2399999999998</c:v>
                </c:pt>
                <c:pt idx="1222">
                  <c:v>2277.7199999999998</c:v>
                </c:pt>
                <c:pt idx="1223">
                  <c:v>47403.88</c:v>
                </c:pt>
                <c:pt idx="1224">
                  <c:v>35595.589999999997</c:v>
                </c:pt>
                <c:pt idx="1225">
                  <c:v>2261.5700000000002</c:v>
                </c:pt>
                <c:pt idx="1226">
                  <c:v>2257.48</c:v>
                </c:pt>
                <c:pt idx="1227">
                  <c:v>2254.8000000000002</c:v>
                </c:pt>
                <c:pt idx="1228">
                  <c:v>2250.84</c:v>
                </c:pt>
                <c:pt idx="1229">
                  <c:v>2221.56</c:v>
                </c:pt>
                <c:pt idx="1230">
                  <c:v>2219.4499999999998</c:v>
                </c:pt>
                <c:pt idx="1231">
                  <c:v>2217.6</c:v>
                </c:pt>
                <c:pt idx="1232">
                  <c:v>2217.4699999999998</c:v>
                </c:pt>
                <c:pt idx="1233">
                  <c:v>2213.21</c:v>
                </c:pt>
                <c:pt idx="1234">
                  <c:v>2211.13</c:v>
                </c:pt>
                <c:pt idx="1235">
                  <c:v>35585.58</c:v>
                </c:pt>
                <c:pt idx="1236">
                  <c:v>2207.6999999999998</c:v>
                </c:pt>
                <c:pt idx="1237">
                  <c:v>2205.98</c:v>
                </c:pt>
                <c:pt idx="1238">
                  <c:v>2203.7399999999998</c:v>
                </c:pt>
                <c:pt idx="1239">
                  <c:v>2203.4699999999998</c:v>
                </c:pt>
                <c:pt idx="1240">
                  <c:v>2201.1</c:v>
                </c:pt>
                <c:pt idx="1241">
                  <c:v>2200.83</c:v>
                </c:pt>
                <c:pt idx="1242">
                  <c:v>2198.19</c:v>
                </c:pt>
                <c:pt idx="1243">
                  <c:v>2196.4699999999998</c:v>
                </c:pt>
                <c:pt idx="1244">
                  <c:v>2193.1999999999998</c:v>
                </c:pt>
                <c:pt idx="1245">
                  <c:v>2170.08</c:v>
                </c:pt>
                <c:pt idx="1246">
                  <c:v>35583.17</c:v>
                </c:pt>
                <c:pt idx="1247">
                  <c:v>2166.73</c:v>
                </c:pt>
                <c:pt idx="1248">
                  <c:v>2156.75</c:v>
                </c:pt>
                <c:pt idx="1249">
                  <c:v>2155.6799999999998</c:v>
                </c:pt>
                <c:pt idx="1250">
                  <c:v>2154.36</c:v>
                </c:pt>
                <c:pt idx="1251">
                  <c:v>2150.4699999999998</c:v>
                </c:pt>
                <c:pt idx="1252">
                  <c:v>2144.85</c:v>
                </c:pt>
                <c:pt idx="1253">
                  <c:v>2138.0700000000002</c:v>
                </c:pt>
                <c:pt idx="1254">
                  <c:v>2137.65</c:v>
                </c:pt>
                <c:pt idx="1255">
                  <c:v>2136.88</c:v>
                </c:pt>
                <c:pt idx="1256">
                  <c:v>2134.9</c:v>
                </c:pt>
                <c:pt idx="1257">
                  <c:v>35573.26</c:v>
                </c:pt>
                <c:pt idx="1258">
                  <c:v>2130.6799999999998</c:v>
                </c:pt>
                <c:pt idx="1259">
                  <c:v>2128.4299999999998</c:v>
                </c:pt>
                <c:pt idx="1260">
                  <c:v>2118.61</c:v>
                </c:pt>
                <c:pt idx="1261">
                  <c:v>2117.34</c:v>
                </c:pt>
                <c:pt idx="1262">
                  <c:v>2106.2600000000002</c:v>
                </c:pt>
                <c:pt idx="1263">
                  <c:v>2104.11</c:v>
                </c:pt>
                <c:pt idx="1264">
                  <c:v>2103.08</c:v>
                </c:pt>
                <c:pt idx="1265">
                  <c:v>2102.2600000000002</c:v>
                </c:pt>
                <c:pt idx="1266">
                  <c:v>2094.1</c:v>
                </c:pt>
                <c:pt idx="1267">
                  <c:v>2055.3200000000002</c:v>
                </c:pt>
                <c:pt idx="1268">
                  <c:v>35547.72</c:v>
                </c:pt>
                <c:pt idx="1269">
                  <c:v>2045.69</c:v>
                </c:pt>
                <c:pt idx="1270">
                  <c:v>2026.97</c:v>
                </c:pt>
                <c:pt idx="1271">
                  <c:v>2020.55</c:v>
                </c:pt>
                <c:pt idx="1272">
                  <c:v>2020.18</c:v>
                </c:pt>
                <c:pt idx="1273">
                  <c:v>2007.95</c:v>
                </c:pt>
                <c:pt idx="1274">
                  <c:v>1986.93</c:v>
                </c:pt>
                <c:pt idx="1275">
                  <c:v>1984.45</c:v>
                </c:pt>
                <c:pt idx="1276">
                  <c:v>1981.58</c:v>
                </c:pt>
                <c:pt idx="1277">
                  <c:v>1980.07</c:v>
                </c:pt>
                <c:pt idx="1278">
                  <c:v>1977.82</c:v>
                </c:pt>
                <c:pt idx="1279">
                  <c:v>35547.47</c:v>
                </c:pt>
                <c:pt idx="1280">
                  <c:v>1972.95</c:v>
                </c:pt>
                <c:pt idx="1281">
                  <c:v>1969.61</c:v>
                </c:pt>
                <c:pt idx="1282">
                  <c:v>1967.02</c:v>
                </c:pt>
                <c:pt idx="1283">
                  <c:v>1964.78</c:v>
                </c:pt>
                <c:pt idx="1284">
                  <c:v>1917.32</c:v>
                </c:pt>
                <c:pt idx="1285">
                  <c:v>1909.53</c:v>
                </c:pt>
                <c:pt idx="1286">
                  <c:v>1908.9</c:v>
                </c:pt>
                <c:pt idx="1287">
                  <c:v>1906.36</c:v>
                </c:pt>
                <c:pt idx="1288">
                  <c:v>1880.49</c:v>
                </c:pt>
                <c:pt idx="1289">
                  <c:v>1880.07</c:v>
                </c:pt>
                <c:pt idx="1290">
                  <c:v>35517.19</c:v>
                </c:pt>
                <c:pt idx="1291">
                  <c:v>1877.93</c:v>
                </c:pt>
                <c:pt idx="1292">
                  <c:v>1875.34</c:v>
                </c:pt>
                <c:pt idx="1293">
                  <c:v>1865.98</c:v>
                </c:pt>
                <c:pt idx="1294">
                  <c:v>1863.45</c:v>
                </c:pt>
                <c:pt idx="1295">
                  <c:v>1850.55</c:v>
                </c:pt>
                <c:pt idx="1296">
                  <c:v>1842.52</c:v>
                </c:pt>
                <c:pt idx="1297">
                  <c:v>1837.28</c:v>
                </c:pt>
                <c:pt idx="1298">
                  <c:v>1837.24</c:v>
                </c:pt>
                <c:pt idx="1299">
                  <c:v>1832.09</c:v>
                </c:pt>
                <c:pt idx="1300">
                  <c:v>1826.84</c:v>
                </c:pt>
                <c:pt idx="1301">
                  <c:v>35491.64</c:v>
                </c:pt>
                <c:pt idx="1302">
                  <c:v>1824.29</c:v>
                </c:pt>
                <c:pt idx="1303">
                  <c:v>1822.54</c:v>
                </c:pt>
                <c:pt idx="1304">
                  <c:v>1815.88</c:v>
                </c:pt>
                <c:pt idx="1305">
                  <c:v>1769.53</c:v>
                </c:pt>
                <c:pt idx="1306">
                  <c:v>1759.34</c:v>
                </c:pt>
                <c:pt idx="1307">
                  <c:v>1756.6</c:v>
                </c:pt>
                <c:pt idx="1308">
                  <c:v>1748.77</c:v>
                </c:pt>
                <c:pt idx="1309">
                  <c:v>1744.47</c:v>
                </c:pt>
                <c:pt idx="1310">
                  <c:v>1743.21</c:v>
                </c:pt>
                <c:pt idx="1311">
                  <c:v>1737.38</c:v>
                </c:pt>
                <c:pt idx="1312">
                  <c:v>35345.730000000003</c:v>
                </c:pt>
                <c:pt idx="1313">
                  <c:v>1731.68</c:v>
                </c:pt>
                <c:pt idx="1314">
                  <c:v>1728.9</c:v>
                </c:pt>
                <c:pt idx="1315">
                  <c:v>1727.79</c:v>
                </c:pt>
                <c:pt idx="1316">
                  <c:v>1727.54</c:v>
                </c:pt>
                <c:pt idx="1317">
                  <c:v>1725.55</c:v>
                </c:pt>
                <c:pt idx="1318">
                  <c:v>1720.35</c:v>
                </c:pt>
                <c:pt idx="1319">
                  <c:v>1719.44</c:v>
                </c:pt>
                <c:pt idx="1320">
                  <c:v>1712.23</c:v>
                </c:pt>
                <c:pt idx="1321">
                  <c:v>1711.03</c:v>
                </c:pt>
                <c:pt idx="1322">
                  <c:v>1708.93</c:v>
                </c:pt>
                <c:pt idx="1323">
                  <c:v>35315.96</c:v>
                </c:pt>
                <c:pt idx="1324">
                  <c:v>1708</c:v>
                </c:pt>
                <c:pt idx="1325">
                  <c:v>1705.62</c:v>
                </c:pt>
                <c:pt idx="1326">
                  <c:v>1704.7</c:v>
                </c:pt>
                <c:pt idx="1327">
                  <c:v>1704.57</c:v>
                </c:pt>
                <c:pt idx="1328">
                  <c:v>1702.46</c:v>
                </c:pt>
                <c:pt idx="1329">
                  <c:v>1694.8</c:v>
                </c:pt>
                <c:pt idx="1330">
                  <c:v>1682.6</c:v>
                </c:pt>
                <c:pt idx="1331">
                  <c:v>1674.63</c:v>
                </c:pt>
                <c:pt idx="1332">
                  <c:v>1665</c:v>
                </c:pt>
                <c:pt idx="1333">
                  <c:v>1646.43</c:v>
                </c:pt>
                <c:pt idx="1334">
                  <c:v>47305.31</c:v>
                </c:pt>
                <c:pt idx="1335">
                  <c:v>35302.089999999997</c:v>
                </c:pt>
                <c:pt idx="1336">
                  <c:v>1639.56</c:v>
                </c:pt>
                <c:pt idx="1337">
                  <c:v>1639.56</c:v>
                </c:pt>
                <c:pt idx="1338">
                  <c:v>1635.73</c:v>
                </c:pt>
                <c:pt idx="1339">
                  <c:v>1634.57</c:v>
                </c:pt>
                <c:pt idx="1340">
                  <c:v>1633.96</c:v>
                </c:pt>
                <c:pt idx="1341">
                  <c:v>1633.04</c:v>
                </c:pt>
                <c:pt idx="1342">
                  <c:v>1632.56</c:v>
                </c:pt>
                <c:pt idx="1343">
                  <c:v>1632.04</c:v>
                </c:pt>
                <c:pt idx="1344">
                  <c:v>1631.82</c:v>
                </c:pt>
                <c:pt idx="1345">
                  <c:v>1631.67</c:v>
                </c:pt>
                <c:pt idx="1346">
                  <c:v>35160.129999999997</c:v>
                </c:pt>
                <c:pt idx="1347">
                  <c:v>1629.83</c:v>
                </c:pt>
                <c:pt idx="1348">
                  <c:v>1628.47</c:v>
                </c:pt>
                <c:pt idx="1349">
                  <c:v>1627.28</c:v>
                </c:pt>
                <c:pt idx="1350">
                  <c:v>1625.43</c:v>
                </c:pt>
                <c:pt idx="1351">
                  <c:v>1622.19</c:v>
                </c:pt>
                <c:pt idx="1352">
                  <c:v>1621.88</c:v>
                </c:pt>
                <c:pt idx="1353">
                  <c:v>1621.34</c:v>
                </c:pt>
                <c:pt idx="1354">
                  <c:v>1617.16</c:v>
                </c:pt>
                <c:pt idx="1355">
                  <c:v>1615.77</c:v>
                </c:pt>
                <c:pt idx="1356">
                  <c:v>1607.51</c:v>
                </c:pt>
                <c:pt idx="1357">
                  <c:v>35147.53</c:v>
                </c:pt>
                <c:pt idx="1358">
                  <c:v>1566.88</c:v>
                </c:pt>
                <c:pt idx="1359">
                  <c:v>1534.3</c:v>
                </c:pt>
                <c:pt idx="1360">
                  <c:v>1532.47</c:v>
                </c:pt>
                <c:pt idx="1361">
                  <c:v>1526.31</c:v>
                </c:pt>
                <c:pt idx="1362">
                  <c:v>1515.34</c:v>
                </c:pt>
                <c:pt idx="1363">
                  <c:v>1497</c:v>
                </c:pt>
                <c:pt idx="1364">
                  <c:v>1493</c:v>
                </c:pt>
                <c:pt idx="1365">
                  <c:v>1481</c:v>
                </c:pt>
                <c:pt idx="1366">
                  <c:v>1477</c:v>
                </c:pt>
                <c:pt idx="1367">
                  <c:v>1467</c:v>
                </c:pt>
                <c:pt idx="1368">
                  <c:v>35069.370000000003</c:v>
                </c:pt>
                <c:pt idx="1369">
                  <c:v>1445</c:v>
                </c:pt>
                <c:pt idx="1370">
                  <c:v>1438</c:v>
                </c:pt>
                <c:pt idx="1371">
                  <c:v>1422</c:v>
                </c:pt>
                <c:pt idx="1372">
                  <c:v>1421</c:v>
                </c:pt>
                <c:pt idx="1373">
                  <c:v>1417</c:v>
                </c:pt>
                <c:pt idx="1374">
                  <c:v>1402</c:v>
                </c:pt>
                <c:pt idx="1375">
                  <c:v>1400.44</c:v>
                </c:pt>
                <c:pt idx="1376">
                  <c:v>1391.53</c:v>
                </c:pt>
                <c:pt idx="1377">
                  <c:v>1390</c:v>
                </c:pt>
                <c:pt idx="1378">
                  <c:v>1389</c:v>
                </c:pt>
                <c:pt idx="1379">
                  <c:v>35050.620000000003</c:v>
                </c:pt>
                <c:pt idx="1380">
                  <c:v>1382</c:v>
                </c:pt>
                <c:pt idx="1381">
                  <c:v>1359</c:v>
                </c:pt>
                <c:pt idx="1382">
                  <c:v>1341.16</c:v>
                </c:pt>
                <c:pt idx="1383">
                  <c:v>1338</c:v>
                </c:pt>
                <c:pt idx="1384">
                  <c:v>1332.61</c:v>
                </c:pt>
                <c:pt idx="1385">
                  <c:v>1329.17</c:v>
                </c:pt>
                <c:pt idx="1386">
                  <c:v>1315</c:v>
                </c:pt>
                <c:pt idx="1387">
                  <c:v>1304</c:v>
                </c:pt>
                <c:pt idx="1388">
                  <c:v>1304</c:v>
                </c:pt>
                <c:pt idx="1389">
                  <c:v>1293</c:v>
                </c:pt>
                <c:pt idx="1390">
                  <c:v>35000.730000000003</c:v>
                </c:pt>
                <c:pt idx="1391">
                  <c:v>1290.93</c:v>
                </c:pt>
                <c:pt idx="1392">
                  <c:v>1286</c:v>
                </c:pt>
                <c:pt idx="1393">
                  <c:v>1285</c:v>
                </c:pt>
                <c:pt idx="1394">
                  <c:v>1283</c:v>
                </c:pt>
                <c:pt idx="1395">
                  <c:v>1276</c:v>
                </c:pt>
                <c:pt idx="1396">
                  <c:v>1267</c:v>
                </c:pt>
                <c:pt idx="1397">
                  <c:v>1263.25</c:v>
                </c:pt>
                <c:pt idx="1398">
                  <c:v>1261.8599999999999</c:v>
                </c:pt>
                <c:pt idx="1399">
                  <c:v>1261.44</c:v>
                </c:pt>
                <c:pt idx="1400">
                  <c:v>1256.3</c:v>
                </c:pt>
                <c:pt idx="1401">
                  <c:v>34979.86</c:v>
                </c:pt>
                <c:pt idx="1402">
                  <c:v>1253.94</c:v>
                </c:pt>
                <c:pt idx="1403">
                  <c:v>1253</c:v>
                </c:pt>
                <c:pt idx="1404">
                  <c:v>1252.4100000000001</c:v>
                </c:pt>
                <c:pt idx="1405">
                  <c:v>1242.82</c:v>
                </c:pt>
                <c:pt idx="1406">
                  <c:v>1242.26</c:v>
                </c:pt>
                <c:pt idx="1407">
                  <c:v>1241.57</c:v>
                </c:pt>
                <c:pt idx="1408">
                  <c:v>1241</c:v>
                </c:pt>
                <c:pt idx="1409">
                  <c:v>1240</c:v>
                </c:pt>
                <c:pt idx="1410">
                  <c:v>1237</c:v>
                </c:pt>
                <c:pt idx="1411">
                  <c:v>1234</c:v>
                </c:pt>
                <c:pt idx="1412">
                  <c:v>34976.42</c:v>
                </c:pt>
                <c:pt idx="1413">
                  <c:v>1228</c:v>
                </c:pt>
                <c:pt idx="1414">
                  <c:v>1224</c:v>
                </c:pt>
                <c:pt idx="1415">
                  <c:v>1220</c:v>
                </c:pt>
                <c:pt idx="1416">
                  <c:v>1210</c:v>
                </c:pt>
                <c:pt idx="1417">
                  <c:v>1200.55</c:v>
                </c:pt>
                <c:pt idx="1418">
                  <c:v>1200</c:v>
                </c:pt>
                <c:pt idx="1419">
                  <c:v>1191</c:v>
                </c:pt>
                <c:pt idx="1420">
                  <c:v>1178.07</c:v>
                </c:pt>
                <c:pt idx="1421">
                  <c:v>1178</c:v>
                </c:pt>
                <c:pt idx="1422">
                  <c:v>1167</c:v>
                </c:pt>
                <c:pt idx="1423">
                  <c:v>34975.68</c:v>
                </c:pt>
                <c:pt idx="1424">
                  <c:v>1165</c:v>
                </c:pt>
                <c:pt idx="1425">
                  <c:v>1163.46</c:v>
                </c:pt>
                <c:pt idx="1426">
                  <c:v>1158.32</c:v>
                </c:pt>
                <c:pt idx="1427">
                  <c:v>1149.4000000000001</c:v>
                </c:pt>
                <c:pt idx="1428">
                  <c:v>1149</c:v>
                </c:pt>
                <c:pt idx="1429">
                  <c:v>1146.8</c:v>
                </c:pt>
                <c:pt idx="1430">
                  <c:v>1142</c:v>
                </c:pt>
                <c:pt idx="1431">
                  <c:v>1141.45</c:v>
                </c:pt>
                <c:pt idx="1432">
                  <c:v>1141</c:v>
                </c:pt>
                <c:pt idx="1433">
                  <c:v>1137.47</c:v>
                </c:pt>
                <c:pt idx="1434">
                  <c:v>34940.61</c:v>
                </c:pt>
                <c:pt idx="1435">
                  <c:v>1137.01</c:v>
                </c:pt>
                <c:pt idx="1436">
                  <c:v>1137</c:v>
                </c:pt>
                <c:pt idx="1437">
                  <c:v>1136.4000000000001</c:v>
                </c:pt>
                <c:pt idx="1438">
                  <c:v>1135.94</c:v>
                </c:pt>
                <c:pt idx="1439">
                  <c:v>1135</c:v>
                </c:pt>
                <c:pt idx="1440">
                  <c:v>1132</c:v>
                </c:pt>
                <c:pt idx="1441">
                  <c:v>1131.51</c:v>
                </c:pt>
                <c:pt idx="1442">
                  <c:v>1121.8699999999999</c:v>
                </c:pt>
                <c:pt idx="1443">
                  <c:v>1086</c:v>
                </c:pt>
                <c:pt idx="1444">
                  <c:v>1082</c:v>
                </c:pt>
                <c:pt idx="1445">
                  <c:v>47291.06</c:v>
                </c:pt>
                <c:pt idx="1446">
                  <c:v>34838.870000000003</c:v>
                </c:pt>
                <c:pt idx="1447">
                  <c:v>1071</c:v>
                </c:pt>
                <c:pt idx="1448">
                  <c:v>1070</c:v>
                </c:pt>
                <c:pt idx="1449">
                  <c:v>1068</c:v>
                </c:pt>
                <c:pt idx="1450">
                  <c:v>1056</c:v>
                </c:pt>
                <c:pt idx="1451">
                  <c:v>1049</c:v>
                </c:pt>
                <c:pt idx="1452">
                  <c:v>1047</c:v>
                </c:pt>
                <c:pt idx="1453">
                  <c:v>1044</c:v>
                </c:pt>
                <c:pt idx="1454">
                  <c:v>1033.74</c:v>
                </c:pt>
                <c:pt idx="1455">
                  <c:v>1019</c:v>
                </c:pt>
                <c:pt idx="1456">
                  <c:v>1012</c:v>
                </c:pt>
                <c:pt idx="1457">
                  <c:v>34828.65</c:v>
                </c:pt>
                <c:pt idx="1458">
                  <c:v>1006.65</c:v>
                </c:pt>
                <c:pt idx="1459">
                  <c:v>964.71</c:v>
                </c:pt>
                <c:pt idx="1460">
                  <c:v>928.59</c:v>
                </c:pt>
                <c:pt idx="1461">
                  <c:v>915.07</c:v>
                </c:pt>
                <c:pt idx="1462">
                  <c:v>896.21</c:v>
                </c:pt>
                <c:pt idx="1463">
                  <c:v>865.41</c:v>
                </c:pt>
                <c:pt idx="1464">
                  <c:v>830.52</c:v>
                </c:pt>
                <c:pt idx="1465">
                  <c:v>773.54</c:v>
                </c:pt>
                <c:pt idx="1466">
                  <c:v>770.38</c:v>
                </c:pt>
                <c:pt idx="1467">
                  <c:v>770</c:v>
                </c:pt>
                <c:pt idx="1468">
                  <c:v>34806.47</c:v>
                </c:pt>
                <c:pt idx="1469">
                  <c:v>760</c:v>
                </c:pt>
                <c:pt idx="1470">
                  <c:v>760</c:v>
                </c:pt>
                <c:pt idx="1471">
                  <c:v>750</c:v>
                </c:pt>
                <c:pt idx="1472">
                  <c:v>722.99</c:v>
                </c:pt>
                <c:pt idx="1473">
                  <c:v>700</c:v>
                </c:pt>
                <c:pt idx="1474">
                  <c:v>687.54</c:v>
                </c:pt>
                <c:pt idx="1475">
                  <c:v>670</c:v>
                </c:pt>
                <c:pt idx="1476">
                  <c:v>668</c:v>
                </c:pt>
                <c:pt idx="1477">
                  <c:v>650</c:v>
                </c:pt>
                <c:pt idx="1478">
                  <c:v>650</c:v>
                </c:pt>
                <c:pt idx="1479">
                  <c:v>34779.620000000003</c:v>
                </c:pt>
                <c:pt idx="1480">
                  <c:v>646.14</c:v>
                </c:pt>
                <c:pt idx="1481">
                  <c:v>637.26</c:v>
                </c:pt>
                <c:pt idx="1482">
                  <c:v>604.54</c:v>
                </c:pt>
                <c:pt idx="1483">
                  <c:v>600</c:v>
                </c:pt>
                <c:pt idx="1484">
                  <c:v>570.62</c:v>
                </c:pt>
                <c:pt idx="1485">
                  <c:v>563.84</c:v>
                </c:pt>
                <c:pt idx="1486">
                  <c:v>34672.15</c:v>
                </c:pt>
                <c:pt idx="1487">
                  <c:v>34617.839999999997</c:v>
                </c:pt>
                <c:pt idx="1488">
                  <c:v>34543.39</c:v>
                </c:pt>
                <c:pt idx="1489">
                  <c:v>34472.839999999997</c:v>
                </c:pt>
                <c:pt idx="1490">
                  <c:v>34456.269999999997</c:v>
                </c:pt>
                <c:pt idx="1491">
                  <c:v>34439.86</c:v>
                </c:pt>
                <c:pt idx="1492">
                  <c:v>47269.85</c:v>
                </c:pt>
                <c:pt idx="1493">
                  <c:v>34402.22</c:v>
                </c:pt>
                <c:pt idx="1494">
                  <c:v>34307.22</c:v>
                </c:pt>
                <c:pt idx="1495">
                  <c:v>34293.120000000003</c:v>
                </c:pt>
                <c:pt idx="1496">
                  <c:v>34289.43</c:v>
                </c:pt>
                <c:pt idx="1497">
                  <c:v>34254.050000000003</c:v>
                </c:pt>
                <c:pt idx="1498">
                  <c:v>34218.019999999997</c:v>
                </c:pt>
                <c:pt idx="1499">
                  <c:v>34210.33</c:v>
                </c:pt>
                <c:pt idx="1500">
                  <c:v>34205.07</c:v>
                </c:pt>
                <c:pt idx="1501">
                  <c:v>34166.269999999997</c:v>
                </c:pt>
                <c:pt idx="1502">
                  <c:v>34084.68</c:v>
                </c:pt>
                <c:pt idx="1503">
                  <c:v>47055.53</c:v>
                </c:pt>
                <c:pt idx="1504">
                  <c:v>34053.360000000001</c:v>
                </c:pt>
                <c:pt idx="1505">
                  <c:v>33975.47</c:v>
                </c:pt>
                <c:pt idx="1506">
                  <c:v>33907.550000000003</c:v>
                </c:pt>
                <c:pt idx="1507">
                  <c:v>33900.65</c:v>
                </c:pt>
                <c:pt idx="1508">
                  <c:v>33829.39</c:v>
                </c:pt>
                <c:pt idx="1509">
                  <c:v>33753.32</c:v>
                </c:pt>
                <c:pt idx="1510">
                  <c:v>33750.29</c:v>
                </c:pt>
                <c:pt idx="1511">
                  <c:v>33732.69</c:v>
                </c:pt>
                <c:pt idx="1512">
                  <c:v>33707.550000000003</c:v>
                </c:pt>
                <c:pt idx="1513">
                  <c:v>33611.71</c:v>
                </c:pt>
                <c:pt idx="1514">
                  <c:v>46889.26</c:v>
                </c:pt>
                <c:pt idx="1515">
                  <c:v>33527.1</c:v>
                </c:pt>
                <c:pt idx="1516">
                  <c:v>33475.82</c:v>
                </c:pt>
                <c:pt idx="1517">
                  <c:v>33471.97</c:v>
                </c:pt>
                <c:pt idx="1518">
                  <c:v>33450.99</c:v>
                </c:pt>
                <c:pt idx="1519">
                  <c:v>33344.449999999997</c:v>
                </c:pt>
                <c:pt idx="1520">
                  <c:v>33307.550000000003</c:v>
                </c:pt>
                <c:pt idx="1521">
                  <c:v>33292.83</c:v>
                </c:pt>
                <c:pt idx="1522">
                  <c:v>33121</c:v>
                </c:pt>
                <c:pt idx="1523">
                  <c:v>33090.660000000003</c:v>
                </c:pt>
                <c:pt idx="1524">
                  <c:v>33074.94</c:v>
                </c:pt>
                <c:pt idx="1525">
                  <c:v>46718.16</c:v>
                </c:pt>
                <c:pt idx="1526">
                  <c:v>33057.230000000003</c:v>
                </c:pt>
                <c:pt idx="1527">
                  <c:v>33025.32</c:v>
                </c:pt>
                <c:pt idx="1528">
                  <c:v>33017.46</c:v>
                </c:pt>
                <c:pt idx="1529">
                  <c:v>32947.629999999997</c:v>
                </c:pt>
                <c:pt idx="1530">
                  <c:v>32906.69</c:v>
                </c:pt>
                <c:pt idx="1531">
                  <c:v>32827.51</c:v>
                </c:pt>
                <c:pt idx="1532">
                  <c:v>32787.46</c:v>
                </c:pt>
                <c:pt idx="1533">
                  <c:v>32765.33</c:v>
                </c:pt>
                <c:pt idx="1534">
                  <c:v>32760.48</c:v>
                </c:pt>
                <c:pt idx="1535">
                  <c:v>32734.19</c:v>
                </c:pt>
                <c:pt idx="1536">
                  <c:v>46661.440000000002</c:v>
                </c:pt>
                <c:pt idx="1537">
                  <c:v>32716.2</c:v>
                </c:pt>
                <c:pt idx="1538">
                  <c:v>32686.080000000002</c:v>
                </c:pt>
                <c:pt idx="1539">
                  <c:v>32672.11</c:v>
                </c:pt>
                <c:pt idx="1540">
                  <c:v>32548.34</c:v>
                </c:pt>
                <c:pt idx="1541">
                  <c:v>32485.46</c:v>
                </c:pt>
                <c:pt idx="1542">
                  <c:v>32462.35</c:v>
                </c:pt>
                <c:pt idx="1543">
                  <c:v>32430.22</c:v>
                </c:pt>
                <c:pt idx="1544">
                  <c:v>32428.63</c:v>
                </c:pt>
                <c:pt idx="1545">
                  <c:v>32288.49</c:v>
                </c:pt>
                <c:pt idx="1546">
                  <c:v>32259.96</c:v>
                </c:pt>
                <c:pt idx="1547">
                  <c:v>46599.11</c:v>
                </c:pt>
                <c:pt idx="1548">
                  <c:v>32222.81</c:v>
                </c:pt>
                <c:pt idx="1549">
                  <c:v>32192.76</c:v>
                </c:pt>
                <c:pt idx="1550">
                  <c:v>32108.66</c:v>
                </c:pt>
                <c:pt idx="1551">
                  <c:v>32086.21</c:v>
                </c:pt>
                <c:pt idx="1552">
                  <c:v>31980.89</c:v>
                </c:pt>
                <c:pt idx="1553">
                  <c:v>31897.1</c:v>
                </c:pt>
                <c:pt idx="1554">
                  <c:v>31743.919999999998</c:v>
                </c:pt>
                <c:pt idx="1555">
                  <c:v>31736.7</c:v>
                </c:pt>
                <c:pt idx="1556">
                  <c:v>31620</c:v>
                </c:pt>
                <c:pt idx="1557">
                  <c:v>31591.82</c:v>
                </c:pt>
                <c:pt idx="1558">
                  <c:v>60021.4</c:v>
                </c:pt>
                <c:pt idx="1559">
                  <c:v>46255.11</c:v>
                </c:pt>
                <c:pt idx="1560">
                  <c:v>31368.81</c:v>
                </c:pt>
                <c:pt idx="1561">
                  <c:v>31328.27</c:v>
                </c:pt>
                <c:pt idx="1562">
                  <c:v>31322.53</c:v>
                </c:pt>
                <c:pt idx="1563">
                  <c:v>31234.560000000001</c:v>
                </c:pt>
                <c:pt idx="1564">
                  <c:v>31196.61</c:v>
                </c:pt>
                <c:pt idx="1565">
                  <c:v>30942.19</c:v>
                </c:pt>
                <c:pt idx="1566">
                  <c:v>30763.01</c:v>
                </c:pt>
                <c:pt idx="1567">
                  <c:v>30724.44</c:v>
                </c:pt>
                <c:pt idx="1568">
                  <c:v>30697.71</c:v>
                </c:pt>
                <c:pt idx="1569">
                  <c:v>30625.65</c:v>
                </c:pt>
                <c:pt idx="1570">
                  <c:v>46200.99</c:v>
                </c:pt>
                <c:pt idx="1571">
                  <c:v>30530.5</c:v>
                </c:pt>
                <c:pt idx="1572">
                  <c:v>30457.37</c:v>
                </c:pt>
                <c:pt idx="1573">
                  <c:v>30422.03</c:v>
                </c:pt>
                <c:pt idx="1574">
                  <c:v>30409.53</c:v>
                </c:pt>
                <c:pt idx="1575">
                  <c:v>30366.93</c:v>
                </c:pt>
                <c:pt idx="1576">
                  <c:v>30328.27</c:v>
                </c:pt>
                <c:pt idx="1577">
                  <c:v>30284.639999999999</c:v>
                </c:pt>
                <c:pt idx="1578">
                  <c:v>30260</c:v>
                </c:pt>
                <c:pt idx="1579">
                  <c:v>30184.94</c:v>
                </c:pt>
                <c:pt idx="1580">
                  <c:v>30166.62</c:v>
                </c:pt>
                <c:pt idx="1581">
                  <c:v>46151.12</c:v>
                </c:pt>
                <c:pt idx="1582">
                  <c:v>30134.75</c:v>
                </c:pt>
                <c:pt idx="1583">
                  <c:v>30095.97</c:v>
                </c:pt>
                <c:pt idx="1584">
                  <c:v>30063.58</c:v>
                </c:pt>
                <c:pt idx="1585">
                  <c:v>30026.87</c:v>
                </c:pt>
                <c:pt idx="1586">
                  <c:v>29969.67</c:v>
                </c:pt>
                <c:pt idx="1587">
                  <c:v>29933.75</c:v>
                </c:pt>
                <c:pt idx="1588">
                  <c:v>29929.56</c:v>
                </c:pt>
                <c:pt idx="1589">
                  <c:v>29899.25</c:v>
                </c:pt>
                <c:pt idx="1590">
                  <c:v>29852.48</c:v>
                </c:pt>
                <c:pt idx="1591">
                  <c:v>29818.76</c:v>
                </c:pt>
                <c:pt idx="1592">
                  <c:v>46130.53</c:v>
                </c:pt>
                <c:pt idx="1593">
                  <c:v>29816.639999999999</c:v>
                </c:pt>
                <c:pt idx="1594">
                  <c:v>29760.6</c:v>
                </c:pt>
                <c:pt idx="1595">
                  <c:v>29757.69</c:v>
                </c:pt>
                <c:pt idx="1596">
                  <c:v>29622.69</c:v>
                </c:pt>
                <c:pt idx="1597">
                  <c:v>29583.8</c:v>
                </c:pt>
                <c:pt idx="1598">
                  <c:v>29523.17</c:v>
                </c:pt>
                <c:pt idx="1599">
                  <c:v>29443.59</c:v>
                </c:pt>
                <c:pt idx="1600">
                  <c:v>29352.560000000001</c:v>
                </c:pt>
                <c:pt idx="1601">
                  <c:v>29330.98</c:v>
                </c:pt>
                <c:pt idx="1602">
                  <c:v>29227.599999999999</c:v>
                </c:pt>
                <c:pt idx="1603">
                  <c:v>46113.51</c:v>
                </c:pt>
                <c:pt idx="1604">
                  <c:v>29186.48</c:v>
                </c:pt>
                <c:pt idx="1605">
                  <c:v>29160.39</c:v>
                </c:pt>
                <c:pt idx="1606">
                  <c:v>29141.360000000001</c:v>
                </c:pt>
                <c:pt idx="1607">
                  <c:v>29114.77</c:v>
                </c:pt>
                <c:pt idx="1608">
                  <c:v>29114.21</c:v>
                </c:pt>
                <c:pt idx="1609">
                  <c:v>29007.82</c:v>
                </c:pt>
                <c:pt idx="1610">
                  <c:v>28998.68</c:v>
                </c:pt>
                <c:pt idx="1611">
                  <c:v>28950.47</c:v>
                </c:pt>
                <c:pt idx="1612">
                  <c:v>28923.14</c:v>
                </c:pt>
                <c:pt idx="1613">
                  <c:v>28868.66</c:v>
                </c:pt>
                <c:pt idx="1614">
                  <c:v>45863.21</c:v>
                </c:pt>
                <c:pt idx="1615">
                  <c:v>28716.14</c:v>
                </c:pt>
                <c:pt idx="1616">
                  <c:v>28542.86</c:v>
                </c:pt>
                <c:pt idx="1617">
                  <c:v>28476.73</c:v>
                </c:pt>
                <c:pt idx="1618">
                  <c:v>28468.92</c:v>
                </c:pt>
                <c:pt idx="1619">
                  <c:v>28340.19</c:v>
                </c:pt>
                <c:pt idx="1620">
                  <c:v>28302.33</c:v>
                </c:pt>
                <c:pt idx="1621">
                  <c:v>28287.9</c:v>
                </c:pt>
                <c:pt idx="1622">
                  <c:v>28245.34</c:v>
                </c:pt>
                <c:pt idx="1623">
                  <c:v>28101.33</c:v>
                </c:pt>
                <c:pt idx="1624">
                  <c:v>28006.94</c:v>
                </c:pt>
                <c:pt idx="1625">
                  <c:v>45710.21</c:v>
                </c:pt>
                <c:pt idx="1626">
                  <c:v>27980.77</c:v>
                </c:pt>
                <c:pt idx="1627">
                  <c:v>27941.29</c:v>
                </c:pt>
                <c:pt idx="1628">
                  <c:v>27931.11</c:v>
                </c:pt>
                <c:pt idx="1629">
                  <c:v>27925.86</c:v>
                </c:pt>
                <c:pt idx="1630">
                  <c:v>27849.94</c:v>
                </c:pt>
                <c:pt idx="1631">
                  <c:v>27808.73</c:v>
                </c:pt>
                <c:pt idx="1632">
                  <c:v>27724.29</c:v>
                </c:pt>
                <c:pt idx="1633">
                  <c:v>27696.11</c:v>
                </c:pt>
                <c:pt idx="1634">
                  <c:v>27625.17</c:v>
                </c:pt>
                <c:pt idx="1635">
                  <c:v>27619.360000000001</c:v>
                </c:pt>
                <c:pt idx="1636">
                  <c:v>45702.02</c:v>
                </c:pt>
                <c:pt idx="1637">
                  <c:v>27614.71</c:v>
                </c:pt>
                <c:pt idx="1638">
                  <c:v>27598.93</c:v>
                </c:pt>
                <c:pt idx="1639">
                  <c:v>27534.53</c:v>
                </c:pt>
                <c:pt idx="1640">
                  <c:v>27533.91</c:v>
                </c:pt>
                <c:pt idx="1641">
                  <c:v>27495.59</c:v>
                </c:pt>
                <c:pt idx="1642">
                  <c:v>27432.73</c:v>
                </c:pt>
                <c:pt idx="1643">
                  <c:v>27375.9</c:v>
                </c:pt>
                <c:pt idx="1644">
                  <c:v>27346.04</c:v>
                </c:pt>
                <c:pt idx="1645">
                  <c:v>27322.73</c:v>
                </c:pt>
                <c:pt idx="1646">
                  <c:v>27236.959999999999</c:v>
                </c:pt>
                <c:pt idx="1647">
                  <c:v>45008.959999999999</c:v>
                </c:pt>
                <c:pt idx="1648">
                  <c:v>27218.44</c:v>
                </c:pt>
                <c:pt idx="1649">
                  <c:v>27117.99</c:v>
                </c:pt>
                <c:pt idx="1650">
                  <c:v>27092.38</c:v>
                </c:pt>
                <c:pt idx="1651">
                  <c:v>27080.639999999999</c:v>
                </c:pt>
                <c:pt idx="1652">
                  <c:v>27037.91</c:v>
                </c:pt>
                <c:pt idx="1653">
                  <c:v>27000.98</c:v>
                </c:pt>
                <c:pt idx="1654">
                  <c:v>26936.98</c:v>
                </c:pt>
                <c:pt idx="1655">
                  <c:v>26927.69</c:v>
                </c:pt>
                <c:pt idx="1656">
                  <c:v>26926.51</c:v>
                </c:pt>
                <c:pt idx="1657">
                  <c:v>26912.560000000001</c:v>
                </c:pt>
                <c:pt idx="1658">
                  <c:v>44641.2</c:v>
                </c:pt>
                <c:pt idx="1659">
                  <c:v>26607.89</c:v>
                </c:pt>
                <c:pt idx="1660">
                  <c:v>26479.4</c:v>
                </c:pt>
                <c:pt idx="1661">
                  <c:v>26467.1</c:v>
                </c:pt>
                <c:pt idx="1662">
                  <c:v>26392.26</c:v>
                </c:pt>
                <c:pt idx="1663">
                  <c:v>26316.59</c:v>
                </c:pt>
                <c:pt idx="1664">
                  <c:v>26236.58</c:v>
                </c:pt>
                <c:pt idx="1665">
                  <c:v>26140.36</c:v>
                </c:pt>
                <c:pt idx="1666">
                  <c:v>26125.67</c:v>
                </c:pt>
                <c:pt idx="1667">
                  <c:v>26109.33</c:v>
                </c:pt>
                <c:pt idx="1668">
                  <c:v>26026.97</c:v>
                </c:pt>
                <c:pt idx="1669">
                  <c:v>58571.07</c:v>
                </c:pt>
                <c:pt idx="1670">
                  <c:v>44585.46</c:v>
                </c:pt>
                <c:pt idx="1671">
                  <c:v>26018.95</c:v>
                </c:pt>
                <c:pt idx="1672">
                  <c:v>25992.82</c:v>
                </c:pt>
                <c:pt idx="1673">
                  <c:v>25678.78</c:v>
                </c:pt>
                <c:pt idx="1674">
                  <c:v>25656.58</c:v>
                </c:pt>
                <c:pt idx="1675">
                  <c:v>25648.98</c:v>
                </c:pt>
                <c:pt idx="1676">
                  <c:v>25517.11</c:v>
                </c:pt>
                <c:pt idx="1677">
                  <c:v>25382.3</c:v>
                </c:pt>
                <c:pt idx="1678">
                  <c:v>25333.33</c:v>
                </c:pt>
                <c:pt idx="1679">
                  <c:v>25309.49</c:v>
                </c:pt>
                <c:pt idx="1680">
                  <c:v>25127.22</c:v>
                </c:pt>
                <c:pt idx="1681">
                  <c:v>44501.4</c:v>
                </c:pt>
                <c:pt idx="1682">
                  <c:v>25081.77</c:v>
                </c:pt>
                <c:pt idx="1683">
                  <c:v>25075.97</c:v>
                </c:pt>
                <c:pt idx="1684">
                  <c:v>24915.22</c:v>
                </c:pt>
                <c:pt idx="1685">
                  <c:v>24915.05</c:v>
                </c:pt>
                <c:pt idx="1686">
                  <c:v>24873.38</c:v>
                </c:pt>
                <c:pt idx="1687">
                  <c:v>24869.84</c:v>
                </c:pt>
                <c:pt idx="1688">
                  <c:v>24863.25</c:v>
                </c:pt>
                <c:pt idx="1689">
                  <c:v>24817.25</c:v>
                </c:pt>
                <c:pt idx="1690">
                  <c:v>24795.040000000001</c:v>
                </c:pt>
                <c:pt idx="1691">
                  <c:v>24671.66</c:v>
                </c:pt>
                <c:pt idx="1692">
                  <c:v>44423.8</c:v>
                </c:pt>
                <c:pt idx="1693">
                  <c:v>24667.42</c:v>
                </c:pt>
                <c:pt idx="1694">
                  <c:v>24603.05</c:v>
                </c:pt>
                <c:pt idx="1695">
                  <c:v>24535.7</c:v>
                </c:pt>
                <c:pt idx="1696">
                  <c:v>24520.26</c:v>
                </c:pt>
                <c:pt idx="1697">
                  <c:v>24513.09</c:v>
                </c:pt>
                <c:pt idx="1698">
                  <c:v>24476.48</c:v>
                </c:pt>
                <c:pt idx="1699">
                  <c:v>24393.62</c:v>
                </c:pt>
                <c:pt idx="1700">
                  <c:v>24387.74</c:v>
                </c:pt>
                <c:pt idx="1701">
                  <c:v>24294.02</c:v>
                </c:pt>
                <c:pt idx="1702">
                  <c:v>24227.34</c:v>
                </c:pt>
                <c:pt idx="1703">
                  <c:v>44400.41</c:v>
                </c:pt>
                <c:pt idx="1704">
                  <c:v>24180.93</c:v>
                </c:pt>
                <c:pt idx="1705">
                  <c:v>24106.91</c:v>
                </c:pt>
                <c:pt idx="1706">
                  <c:v>24059.68</c:v>
                </c:pt>
                <c:pt idx="1707">
                  <c:v>23967.38</c:v>
                </c:pt>
                <c:pt idx="1708">
                  <c:v>23887.66</c:v>
                </c:pt>
                <c:pt idx="1709">
                  <c:v>23807.24</c:v>
                </c:pt>
                <c:pt idx="1710">
                  <c:v>23568.27</c:v>
                </c:pt>
                <c:pt idx="1711">
                  <c:v>23563.02</c:v>
                </c:pt>
                <c:pt idx="1712">
                  <c:v>23401.31</c:v>
                </c:pt>
                <c:pt idx="1713">
                  <c:v>23306.55</c:v>
                </c:pt>
                <c:pt idx="1714">
                  <c:v>44260.75</c:v>
                </c:pt>
                <c:pt idx="1715">
                  <c:v>23288.93</c:v>
                </c:pt>
                <c:pt idx="1716">
                  <c:v>23244.79</c:v>
                </c:pt>
                <c:pt idx="1717">
                  <c:v>23241.47</c:v>
                </c:pt>
                <c:pt idx="1718">
                  <c:v>23082.959999999999</c:v>
                </c:pt>
                <c:pt idx="1719">
                  <c:v>23065.42</c:v>
                </c:pt>
                <c:pt idx="1720">
                  <c:v>23045.57</c:v>
                </c:pt>
                <c:pt idx="1721">
                  <c:v>22493.66</c:v>
                </c:pt>
                <c:pt idx="1722">
                  <c:v>22478.6</c:v>
                </c:pt>
                <c:pt idx="1723">
                  <c:v>22462.04</c:v>
                </c:pt>
                <c:pt idx="1724">
                  <c:v>22412.65</c:v>
                </c:pt>
                <c:pt idx="1725">
                  <c:v>44202.65</c:v>
                </c:pt>
                <c:pt idx="1726">
                  <c:v>22395.74</c:v>
                </c:pt>
                <c:pt idx="1727">
                  <c:v>22331.57</c:v>
                </c:pt>
                <c:pt idx="1728">
                  <c:v>22218.11</c:v>
                </c:pt>
                <c:pt idx="1729">
                  <c:v>22192.44</c:v>
                </c:pt>
                <c:pt idx="1730">
                  <c:v>22144.03</c:v>
                </c:pt>
                <c:pt idx="1731">
                  <c:v>22097.62</c:v>
                </c:pt>
                <c:pt idx="1732">
                  <c:v>21984.47</c:v>
                </c:pt>
                <c:pt idx="1733">
                  <c:v>21978.68</c:v>
                </c:pt>
                <c:pt idx="1734">
                  <c:v>21882.400000000001</c:v>
                </c:pt>
                <c:pt idx="1735">
                  <c:v>21880.82</c:v>
                </c:pt>
                <c:pt idx="1736">
                  <c:v>43943.88</c:v>
                </c:pt>
                <c:pt idx="1737">
                  <c:v>21797</c:v>
                </c:pt>
                <c:pt idx="1738">
                  <c:v>21774.32</c:v>
                </c:pt>
                <c:pt idx="1739">
                  <c:v>21771.34</c:v>
                </c:pt>
                <c:pt idx="1740">
                  <c:v>21677.279999999999</c:v>
                </c:pt>
                <c:pt idx="1741">
                  <c:v>21661.16</c:v>
                </c:pt>
                <c:pt idx="1742">
                  <c:v>21659.93</c:v>
                </c:pt>
                <c:pt idx="1743">
                  <c:v>21595.38</c:v>
                </c:pt>
                <c:pt idx="1744">
                  <c:v>21472.48</c:v>
                </c:pt>
                <c:pt idx="1745">
                  <c:v>21348.71</c:v>
                </c:pt>
                <c:pt idx="1746">
                  <c:v>21344.85</c:v>
                </c:pt>
                <c:pt idx="1747">
                  <c:v>43921.18</c:v>
                </c:pt>
                <c:pt idx="1748">
                  <c:v>21259.38</c:v>
                </c:pt>
                <c:pt idx="1749">
                  <c:v>21232.18</c:v>
                </c:pt>
                <c:pt idx="1750">
                  <c:v>21223.68</c:v>
                </c:pt>
                <c:pt idx="1751">
                  <c:v>21195.82</c:v>
                </c:pt>
                <c:pt idx="1752">
                  <c:v>21098.55</c:v>
                </c:pt>
                <c:pt idx="1753">
                  <c:v>21082.16</c:v>
                </c:pt>
                <c:pt idx="1754">
                  <c:v>20893.060000000001</c:v>
                </c:pt>
                <c:pt idx="1755">
                  <c:v>20878.78</c:v>
                </c:pt>
                <c:pt idx="1756">
                  <c:v>20781.490000000002</c:v>
                </c:pt>
                <c:pt idx="1757">
                  <c:v>20773.63</c:v>
                </c:pt>
                <c:pt idx="1758">
                  <c:v>43896.38</c:v>
                </c:pt>
                <c:pt idx="1759">
                  <c:v>20745.990000000002</c:v>
                </c:pt>
                <c:pt idx="1760">
                  <c:v>20709.02</c:v>
                </c:pt>
                <c:pt idx="1761">
                  <c:v>20630.28</c:v>
                </c:pt>
                <c:pt idx="1762">
                  <c:v>20568.32</c:v>
                </c:pt>
                <c:pt idx="1763">
                  <c:v>20463</c:v>
                </c:pt>
                <c:pt idx="1764">
                  <c:v>20446.849999999999</c:v>
                </c:pt>
                <c:pt idx="1765">
                  <c:v>20420.599999999999</c:v>
                </c:pt>
                <c:pt idx="1766">
                  <c:v>20354.5</c:v>
                </c:pt>
                <c:pt idx="1767">
                  <c:v>20296.86</c:v>
                </c:pt>
                <c:pt idx="1768">
                  <c:v>20277.810000000001</c:v>
                </c:pt>
                <c:pt idx="1769">
                  <c:v>43817.45</c:v>
                </c:pt>
                <c:pt idx="1770">
                  <c:v>20253.84</c:v>
                </c:pt>
                <c:pt idx="1771">
                  <c:v>20234.849999999999</c:v>
                </c:pt>
                <c:pt idx="1772">
                  <c:v>20177.669999999998</c:v>
                </c:pt>
                <c:pt idx="1773">
                  <c:v>20167.34</c:v>
                </c:pt>
                <c:pt idx="1774">
                  <c:v>20149.32</c:v>
                </c:pt>
                <c:pt idx="1775">
                  <c:v>20009.63</c:v>
                </c:pt>
                <c:pt idx="1776">
                  <c:v>19995.29</c:v>
                </c:pt>
                <c:pt idx="1777">
                  <c:v>19964.75</c:v>
                </c:pt>
                <c:pt idx="1778">
                  <c:v>19933.46</c:v>
                </c:pt>
                <c:pt idx="1779">
                  <c:v>19798.05</c:v>
                </c:pt>
                <c:pt idx="1780">
                  <c:v>55135.4</c:v>
                </c:pt>
                <c:pt idx="1781">
                  <c:v>43813.87</c:v>
                </c:pt>
                <c:pt idx="1782">
                  <c:v>19749.38</c:v>
                </c:pt>
                <c:pt idx="1783">
                  <c:v>19719.689999999999</c:v>
                </c:pt>
                <c:pt idx="1784">
                  <c:v>19673.34</c:v>
                </c:pt>
                <c:pt idx="1785">
                  <c:v>19594.810000000001</c:v>
                </c:pt>
                <c:pt idx="1786">
                  <c:v>19551.34</c:v>
                </c:pt>
                <c:pt idx="1787">
                  <c:v>19539.240000000002</c:v>
                </c:pt>
                <c:pt idx="1788">
                  <c:v>19521.97</c:v>
                </c:pt>
                <c:pt idx="1789">
                  <c:v>19515.54</c:v>
                </c:pt>
                <c:pt idx="1790">
                  <c:v>19496.72</c:v>
                </c:pt>
                <c:pt idx="1791">
                  <c:v>19444.27</c:v>
                </c:pt>
                <c:pt idx="1792">
                  <c:v>43753.34</c:v>
                </c:pt>
                <c:pt idx="1793">
                  <c:v>19442.349999999999</c:v>
                </c:pt>
                <c:pt idx="1794">
                  <c:v>19362</c:v>
                </c:pt>
                <c:pt idx="1795">
                  <c:v>19350.37</c:v>
                </c:pt>
                <c:pt idx="1796">
                  <c:v>19321.060000000001</c:v>
                </c:pt>
                <c:pt idx="1797">
                  <c:v>19259.96</c:v>
                </c:pt>
                <c:pt idx="1798">
                  <c:v>19214.71</c:v>
                </c:pt>
                <c:pt idx="1799">
                  <c:v>19199.939999999999</c:v>
                </c:pt>
                <c:pt idx="1800">
                  <c:v>19144.580000000002</c:v>
                </c:pt>
                <c:pt idx="1801">
                  <c:v>19107.78</c:v>
                </c:pt>
                <c:pt idx="1802">
                  <c:v>19040.88</c:v>
                </c:pt>
                <c:pt idx="1803">
                  <c:v>43578.94</c:v>
                </c:pt>
                <c:pt idx="1804">
                  <c:v>19023.259999999998</c:v>
                </c:pt>
                <c:pt idx="1805">
                  <c:v>18972.5</c:v>
                </c:pt>
                <c:pt idx="1806">
                  <c:v>18963.169999999998</c:v>
                </c:pt>
                <c:pt idx="1807">
                  <c:v>18955.22</c:v>
                </c:pt>
                <c:pt idx="1808">
                  <c:v>18954.560000000001</c:v>
                </c:pt>
                <c:pt idx="1809">
                  <c:v>18932.810000000001</c:v>
                </c:pt>
                <c:pt idx="1810">
                  <c:v>18903.490000000002</c:v>
                </c:pt>
                <c:pt idx="1811">
                  <c:v>18883.330000000002</c:v>
                </c:pt>
                <c:pt idx="1812">
                  <c:v>18838.7</c:v>
                </c:pt>
                <c:pt idx="1813">
                  <c:v>18815.53</c:v>
                </c:pt>
                <c:pt idx="1814">
                  <c:v>43254.42</c:v>
                </c:pt>
                <c:pt idx="1815">
                  <c:v>18806.150000000001</c:v>
                </c:pt>
                <c:pt idx="1816">
                  <c:v>18804.75</c:v>
                </c:pt>
                <c:pt idx="1817">
                  <c:v>18767.740000000002</c:v>
                </c:pt>
                <c:pt idx="1818">
                  <c:v>18765.88</c:v>
                </c:pt>
                <c:pt idx="1819">
                  <c:v>18694.689999999999</c:v>
                </c:pt>
                <c:pt idx="1820">
                  <c:v>18682.740000000002</c:v>
                </c:pt>
                <c:pt idx="1821">
                  <c:v>18648.419999999998</c:v>
                </c:pt>
                <c:pt idx="1822">
                  <c:v>18608.259999999998</c:v>
                </c:pt>
                <c:pt idx="1823">
                  <c:v>18443.11</c:v>
                </c:pt>
                <c:pt idx="1824">
                  <c:v>18328.240000000002</c:v>
                </c:pt>
                <c:pt idx="1825">
                  <c:v>43073.760000000002</c:v>
                </c:pt>
                <c:pt idx="1826">
                  <c:v>18310.740000000002</c:v>
                </c:pt>
                <c:pt idx="1827">
                  <c:v>18259.22</c:v>
                </c:pt>
                <c:pt idx="1828">
                  <c:v>18246.5</c:v>
                </c:pt>
                <c:pt idx="1829">
                  <c:v>18223.45</c:v>
                </c:pt>
                <c:pt idx="1830">
                  <c:v>18218.16</c:v>
                </c:pt>
                <c:pt idx="1831">
                  <c:v>18208.34</c:v>
                </c:pt>
                <c:pt idx="1832">
                  <c:v>18157.88</c:v>
                </c:pt>
                <c:pt idx="1833">
                  <c:v>18033.97</c:v>
                </c:pt>
                <c:pt idx="1834">
                  <c:v>18031.189999999999</c:v>
                </c:pt>
                <c:pt idx="1835">
                  <c:v>18031.16</c:v>
                </c:pt>
                <c:pt idx="1836">
                  <c:v>42983.46</c:v>
                </c:pt>
                <c:pt idx="1837">
                  <c:v>17942.11</c:v>
                </c:pt>
                <c:pt idx="1838">
                  <c:v>17929.3</c:v>
                </c:pt>
                <c:pt idx="1839">
                  <c:v>17904.53</c:v>
                </c:pt>
                <c:pt idx="1840">
                  <c:v>17882.669999999998</c:v>
                </c:pt>
                <c:pt idx="1841">
                  <c:v>17878.900000000001</c:v>
                </c:pt>
                <c:pt idx="1842">
                  <c:v>17862.919999999998</c:v>
                </c:pt>
                <c:pt idx="1843">
                  <c:v>17832.599999999999</c:v>
                </c:pt>
                <c:pt idx="1844">
                  <c:v>17779.939999999999</c:v>
                </c:pt>
                <c:pt idx="1845">
                  <c:v>17777.73</c:v>
                </c:pt>
                <c:pt idx="1846">
                  <c:v>17748.509999999998</c:v>
                </c:pt>
                <c:pt idx="1847">
                  <c:v>42969.85</c:v>
                </c:pt>
                <c:pt idx="1848">
                  <c:v>17663.14</c:v>
                </c:pt>
                <c:pt idx="1849">
                  <c:v>17626.240000000002</c:v>
                </c:pt>
                <c:pt idx="1850">
                  <c:v>17584.72</c:v>
                </c:pt>
                <c:pt idx="1851">
                  <c:v>17560.38</c:v>
                </c:pt>
                <c:pt idx="1852">
                  <c:v>17556.88</c:v>
                </c:pt>
                <c:pt idx="1853">
                  <c:v>17507.47</c:v>
                </c:pt>
                <c:pt idx="1854">
                  <c:v>17505.650000000001</c:v>
                </c:pt>
                <c:pt idx="1855">
                  <c:v>17496.310000000001</c:v>
                </c:pt>
                <c:pt idx="1856">
                  <c:v>17479.53</c:v>
                </c:pt>
                <c:pt idx="1857">
                  <c:v>17468.98</c:v>
                </c:pt>
                <c:pt idx="1858">
                  <c:v>42856.84</c:v>
                </c:pt>
                <c:pt idx="1859">
                  <c:v>17361.77</c:v>
                </c:pt>
                <c:pt idx="1860">
                  <c:v>17352.68</c:v>
                </c:pt>
                <c:pt idx="1861">
                  <c:v>17337.580000000002</c:v>
                </c:pt>
                <c:pt idx="1862">
                  <c:v>17253.43</c:v>
                </c:pt>
                <c:pt idx="1863">
                  <c:v>17179.52</c:v>
                </c:pt>
                <c:pt idx="1864">
                  <c:v>17178.68</c:v>
                </c:pt>
                <c:pt idx="1865">
                  <c:v>17174.52</c:v>
                </c:pt>
                <c:pt idx="1866">
                  <c:v>17172.27</c:v>
                </c:pt>
                <c:pt idx="1867">
                  <c:v>17128.43</c:v>
                </c:pt>
                <c:pt idx="1868">
                  <c:v>17085.27</c:v>
                </c:pt>
                <c:pt idx="1869">
                  <c:v>42764.12</c:v>
                </c:pt>
                <c:pt idx="1870">
                  <c:v>17081.080000000002</c:v>
                </c:pt>
                <c:pt idx="1871">
                  <c:v>17043.34</c:v>
                </c:pt>
                <c:pt idx="1872">
                  <c:v>17016.009999999998</c:v>
                </c:pt>
                <c:pt idx="1873">
                  <c:v>16990.55</c:v>
                </c:pt>
                <c:pt idx="1874">
                  <c:v>16921.09</c:v>
                </c:pt>
                <c:pt idx="1875">
                  <c:v>16903.5</c:v>
                </c:pt>
                <c:pt idx="1876">
                  <c:v>16884.919999999998</c:v>
                </c:pt>
                <c:pt idx="1877">
                  <c:v>16841.32</c:v>
                </c:pt>
                <c:pt idx="1878">
                  <c:v>16796.41</c:v>
                </c:pt>
                <c:pt idx="1879">
                  <c:v>16779.400000000001</c:v>
                </c:pt>
                <c:pt idx="1880">
                  <c:v>42760.5</c:v>
                </c:pt>
                <c:pt idx="1881">
                  <c:v>16776.3</c:v>
                </c:pt>
                <c:pt idx="1882">
                  <c:v>16770.990000000002</c:v>
                </c:pt>
                <c:pt idx="1883">
                  <c:v>16657.72</c:v>
                </c:pt>
                <c:pt idx="1884">
                  <c:v>16631.61</c:v>
                </c:pt>
                <c:pt idx="1885">
                  <c:v>16602.18</c:v>
                </c:pt>
                <c:pt idx="1886">
                  <c:v>16600.16</c:v>
                </c:pt>
                <c:pt idx="1887">
                  <c:v>16587.96</c:v>
                </c:pt>
                <c:pt idx="1888">
                  <c:v>16586.5</c:v>
                </c:pt>
                <c:pt idx="1889">
                  <c:v>16577.78</c:v>
                </c:pt>
                <c:pt idx="1890">
                  <c:v>16455.71</c:v>
                </c:pt>
                <c:pt idx="1891">
                  <c:v>52590.83</c:v>
                </c:pt>
                <c:pt idx="1892">
                  <c:v>42644.2</c:v>
                </c:pt>
                <c:pt idx="1893">
                  <c:v>16450.89</c:v>
                </c:pt>
                <c:pt idx="1894">
                  <c:v>16420.490000000002</c:v>
                </c:pt>
                <c:pt idx="1895">
                  <c:v>16351.42</c:v>
                </c:pt>
                <c:pt idx="1896">
                  <c:v>16311.05</c:v>
                </c:pt>
                <c:pt idx="1897">
                  <c:v>16297.85</c:v>
                </c:pt>
                <c:pt idx="1898">
                  <c:v>16267.32</c:v>
                </c:pt>
                <c:pt idx="1899">
                  <c:v>16232.85</c:v>
                </c:pt>
                <c:pt idx="1900">
                  <c:v>16205.88</c:v>
                </c:pt>
                <c:pt idx="1901">
                  <c:v>16199.1</c:v>
                </c:pt>
                <c:pt idx="1902">
                  <c:v>16190.97</c:v>
                </c:pt>
                <c:pt idx="1903">
                  <c:v>42560.43</c:v>
                </c:pt>
                <c:pt idx="1904">
                  <c:v>16152.04</c:v>
                </c:pt>
                <c:pt idx="1905">
                  <c:v>16138.76</c:v>
                </c:pt>
                <c:pt idx="1906">
                  <c:v>16122.65</c:v>
                </c:pt>
                <c:pt idx="1907">
                  <c:v>16115.3</c:v>
                </c:pt>
                <c:pt idx="1908">
                  <c:v>16097.94</c:v>
                </c:pt>
                <c:pt idx="1909">
                  <c:v>16085.13</c:v>
                </c:pt>
                <c:pt idx="1910">
                  <c:v>16069.08</c:v>
                </c:pt>
                <c:pt idx="1911">
                  <c:v>16062.89</c:v>
                </c:pt>
                <c:pt idx="1912">
                  <c:v>16059.06</c:v>
                </c:pt>
                <c:pt idx="1913">
                  <c:v>15966.19</c:v>
                </c:pt>
                <c:pt idx="1914">
                  <c:v>42538.720000000001</c:v>
                </c:pt>
                <c:pt idx="1915">
                  <c:v>15965.29</c:v>
                </c:pt>
                <c:pt idx="1916">
                  <c:v>15922.29</c:v>
                </c:pt>
                <c:pt idx="1917">
                  <c:v>15840.81</c:v>
                </c:pt>
                <c:pt idx="1918">
                  <c:v>15828.82</c:v>
                </c:pt>
                <c:pt idx="1919">
                  <c:v>15820.7</c:v>
                </c:pt>
                <c:pt idx="1920">
                  <c:v>15817.99</c:v>
                </c:pt>
                <c:pt idx="1921">
                  <c:v>15746.62</c:v>
                </c:pt>
                <c:pt idx="1922">
                  <c:v>15698.86</c:v>
                </c:pt>
                <c:pt idx="1923">
                  <c:v>15670.3</c:v>
                </c:pt>
                <c:pt idx="1924">
                  <c:v>15646.28</c:v>
                </c:pt>
                <c:pt idx="1925">
                  <c:v>42478.6</c:v>
                </c:pt>
                <c:pt idx="1926">
                  <c:v>15612.19</c:v>
                </c:pt>
                <c:pt idx="1927">
                  <c:v>15608.58</c:v>
                </c:pt>
                <c:pt idx="1928">
                  <c:v>15556.67</c:v>
                </c:pt>
                <c:pt idx="1929">
                  <c:v>15555.19</c:v>
                </c:pt>
                <c:pt idx="1930">
                  <c:v>15532.16</c:v>
                </c:pt>
                <c:pt idx="1931">
                  <c:v>15518.18</c:v>
                </c:pt>
                <c:pt idx="1932">
                  <c:v>15450.48</c:v>
                </c:pt>
                <c:pt idx="1933">
                  <c:v>15440.2</c:v>
                </c:pt>
                <c:pt idx="1934">
                  <c:v>15377.77</c:v>
                </c:pt>
                <c:pt idx="1935">
                  <c:v>15368.22</c:v>
                </c:pt>
                <c:pt idx="1936">
                  <c:v>42303.69</c:v>
                </c:pt>
                <c:pt idx="1937">
                  <c:v>15363.77</c:v>
                </c:pt>
                <c:pt idx="1938">
                  <c:v>15361.5</c:v>
                </c:pt>
                <c:pt idx="1939">
                  <c:v>15359.1</c:v>
                </c:pt>
                <c:pt idx="1940">
                  <c:v>15322.77</c:v>
                </c:pt>
                <c:pt idx="1941">
                  <c:v>15260.52</c:v>
                </c:pt>
                <c:pt idx="1942">
                  <c:v>15230.32</c:v>
                </c:pt>
                <c:pt idx="1943">
                  <c:v>15207.92</c:v>
                </c:pt>
                <c:pt idx="1944">
                  <c:v>15174.81</c:v>
                </c:pt>
                <c:pt idx="1945">
                  <c:v>15170.07</c:v>
                </c:pt>
                <c:pt idx="1946">
                  <c:v>15161.53</c:v>
                </c:pt>
                <c:pt idx="1947">
                  <c:v>42211.14</c:v>
                </c:pt>
                <c:pt idx="1948">
                  <c:v>15161.25</c:v>
                </c:pt>
                <c:pt idx="1949">
                  <c:v>15150.44</c:v>
                </c:pt>
                <c:pt idx="1950">
                  <c:v>15123.19</c:v>
                </c:pt>
                <c:pt idx="1951">
                  <c:v>15103.69</c:v>
                </c:pt>
                <c:pt idx="1952">
                  <c:v>15090.35</c:v>
                </c:pt>
                <c:pt idx="1953">
                  <c:v>15052.68</c:v>
                </c:pt>
                <c:pt idx="1954">
                  <c:v>15038.51</c:v>
                </c:pt>
                <c:pt idx="1955">
                  <c:v>15026.3</c:v>
                </c:pt>
                <c:pt idx="1956">
                  <c:v>15025.76</c:v>
                </c:pt>
                <c:pt idx="1957">
                  <c:v>15019.76</c:v>
                </c:pt>
                <c:pt idx="1958">
                  <c:v>42188.15</c:v>
                </c:pt>
                <c:pt idx="1959">
                  <c:v>15006.58</c:v>
                </c:pt>
                <c:pt idx="1960">
                  <c:v>14988.43</c:v>
                </c:pt>
                <c:pt idx="1961">
                  <c:v>14945.34</c:v>
                </c:pt>
                <c:pt idx="1962">
                  <c:v>14926.97</c:v>
                </c:pt>
                <c:pt idx="1963">
                  <c:v>14908.27</c:v>
                </c:pt>
                <c:pt idx="1964">
                  <c:v>14901.52</c:v>
                </c:pt>
                <c:pt idx="1965">
                  <c:v>14847.63</c:v>
                </c:pt>
                <c:pt idx="1966">
                  <c:v>14843.96</c:v>
                </c:pt>
                <c:pt idx="1967">
                  <c:v>14839.34</c:v>
                </c:pt>
                <c:pt idx="1968">
                  <c:v>14819</c:v>
                </c:pt>
                <c:pt idx="1969">
                  <c:v>42124.52</c:v>
                </c:pt>
                <c:pt idx="1970">
                  <c:v>14750.42</c:v>
                </c:pt>
                <c:pt idx="1971">
                  <c:v>14738.43</c:v>
                </c:pt>
                <c:pt idx="1972">
                  <c:v>14711.74</c:v>
                </c:pt>
                <c:pt idx="1973">
                  <c:v>14696.77</c:v>
                </c:pt>
                <c:pt idx="1974">
                  <c:v>14692.67</c:v>
                </c:pt>
                <c:pt idx="1975">
                  <c:v>14665.75</c:v>
                </c:pt>
                <c:pt idx="1976">
                  <c:v>14657.2</c:v>
                </c:pt>
                <c:pt idx="1977">
                  <c:v>14640.35</c:v>
                </c:pt>
                <c:pt idx="1978">
                  <c:v>14630.52</c:v>
                </c:pt>
                <c:pt idx="1979">
                  <c:v>14612.33</c:v>
                </c:pt>
                <c:pt idx="1980">
                  <c:v>42112.24</c:v>
                </c:pt>
                <c:pt idx="1981">
                  <c:v>14600.62</c:v>
                </c:pt>
                <c:pt idx="1982">
                  <c:v>14590.63</c:v>
                </c:pt>
                <c:pt idx="1983">
                  <c:v>14574.64</c:v>
                </c:pt>
                <c:pt idx="1984">
                  <c:v>14571.89</c:v>
                </c:pt>
                <c:pt idx="1985">
                  <c:v>14547.26</c:v>
                </c:pt>
                <c:pt idx="1986">
                  <c:v>14507.46</c:v>
                </c:pt>
                <c:pt idx="1987">
                  <c:v>14478.33</c:v>
                </c:pt>
                <c:pt idx="1988">
                  <c:v>14474.68</c:v>
                </c:pt>
                <c:pt idx="1989">
                  <c:v>14470.01</c:v>
                </c:pt>
                <c:pt idx="1990">
                  <c:v>14455.64</c:v>
                </c:pt>
                <c:pt idx="1991">
                  <c:v>42111.66</c:v>
                </c:pt>
                <c:pt idx="1992">
                  <c:v>14451.84</c:v>
                </c:pt>
                <c:pt idx="1993">
                  <c:v>14449.85</c:v>
                </c:pt>
                <c:pt idx="1994">
                  <c:v>14427.63</c:v>
                </c:pt>
                <c:pt idx="1995">
                  <c:v>14426.66</c:v>
                </c:pt>
                <c:pt idx="1996">
                  <c:v>14426.07</c:v>
                </c:pt>
                <c:pt idx="1997">
                  <c:v>14418.28</c:v>
                </c:pt>
                <c:pt idx="1998">
                  <c:v>14410.93</c:v>
                </c:pt>
                <c:pt idx="1999">
                  <c:v>14394.56</c:v>
                </c:pt>
                <c:pt idx="2000">
                  <c:v>14394.4</c:v>
                </c:pt>
                <c:pt idx="2001">
                  <c:v>14382.71</c:v>
                </c:pt>
                <c:pt idx="2002">
                  <c:v>51194.559999999998</c:v>
                </c:pt>
                <c:pt idx="2003">
                  <c:v>41999.519999999997</c:v>
                </c:pt>
                <c:pt idx="2004">
                  <c:v>14358.36</c:v>
                </c:pt>
                <c:pt idx="2005">
                  <c:v>14355.43</c:v>
                </c:pt>
                <c:pt idx="2006">
                  <c:v>14349.85</c:v>
                </c:pt>
                <c:pt idx="2007">
                  <c:v>14337.91</c:v>
                </c:pt>
                <c:pt idx="2008">
                  <c:v>14319.03</c:v>
                </c:pt>
                <c:pt idx="2009">
                  <c:v>14313.85</c:v>
                </c:pt>
                <c:pt idx="2010">
                  <c:v>14285.9</c:v>
                </c:pt>
                <c:pt idx="2011">
                  <c:v>14283.46</c:v>
                </c:pt>
                <c:pt idx="2012">
                  <c:v>14258.33</c:v>
                </c:pt>
                <c:pt idx="2013">
                  <c:v>14256.79</c:v>
                </c:pt>
                <c:pt idx="2014">
                  <c:v>41949.24</c:v>
                </c:pt>
                <c:pt idx="2015">
                  <c:v>14256.19</c:v>
                </c:pt>
                <c:pt idx="2016">
                  <c:v>14254.61</c:v>
                </c:pt>
                <c:pt idx="2017">
                  <c:v>14235.07</c:v>
                </c:pt>
                <c:pt idx="2018">
                  <c:v>14210.54</c:v>
                </c:pt>
                <c:pt idx="2019">
                  <c:v>14209.4</c:v>
                </c:pt>
                <c:pt idx="2020">
                  <c:v>14193.55</c:v>
                </c:pt>
                <c:pt idx="2021">
                  <c:v>14152.46</c:v>
                </c:pt>
                <c:pt idx="2022">
                  <c:v>14133.04</c:v>
                </c:pt>
                <c:pt idx="2023">
                  <c:v>14119.62</c:v>
                </c:pt>
                <c:pt idx="2024">
                  <c:v>14098.07</c:v>
                </c:pt>
                <c:pt idx="2025">
                  <c:v>41919.1</c:v>
                </c:pt>
                <c:pt idx="2026">
                  <c:v>14081.93</c:v>
                </c:pt>
                <c:pt idx="2027">
                  <c:v>14043.48</c:v>
                </c:pt>
                <c:pt idx="2028">
                  <c:v>14007.22</c:v>
                </c:pt>
                <c:pt idx="2029">
                  <c:v>14001.29</c:v>
                </c:pt>
                <c:pt idx="2030">
                  <c:v>14001.13</c:v>
                </c:pt>
                <c:pt idx="2031">
                  <c:v>13981.85</c:v>
                </c:pt>
                <c:pt idx="2032">
                  <c:v>13979.45</c:v>
                </c:pt>
                <c:pt idx="2033">
                  <c:v>13974.46</c:v>
                </c:pt>
                <c:pt idx="2034">
                  <c:v>13937.67</c:v>
                </c:pt>
                <c:pt idx="2035">
                  <c:v>13919.82</c:v>
                </c:pt>
                <c:pt idx="2036">
                  <c:v>41886.54</c:v>
                </c:pt>
                <c:pt idx="2037">
                  <c:v>13887.97</c:v>
                </c:pt>
                <c:pt idx="2038">
                  <c:v>13887.2</c:v>
                </c:pt>
                <c:pt idx="2039">
                  <c:v>13886.4</c:v>
                </c:pt>
                <c:pt idx="2040">
                  <c:v>13880.95</c:v>
                </c:pt>
                <c:pt idx="2041">
                  <c:v>13874.89</c:v>
                </c:pt>
                <c:pt idx="2042">
                  <c:v>13844.8</c:v>
                </c:pt>
                <c:pt idx="2043">
                  <c:v>13844.51</c:v>
                </c:pt>
                <c:pt idx="2044">
                  <c:v>13831.12</c:v>
                </c:pt>
                <c:pt idx="2045">
                  <c:v>13822.8</c:v>
                </c:pt>
                <c:pt idx="2046">
                  <c:v>13819.49</c:v>
                </c:pt>
                <c:pt idx="2047">
                  <c:v>41794.629999999997</c:v>
                </c:pt>
                <c:pt idx="2048">
                  <c:v>13801.61</c:v>
                </c:pt>
                <c:pt idx="2049">
                  <c:v>13770.1</c:v>
                </c:pt>
                <c:pt idx="2050">
                  <c:v>13747.87</c:v>
                </c:pt>
                <c:pt idx="2051">
                  <c:v>13746.74</c:v>
                </c:pt>
                <c:pt idx="2052">
                  <c:v>13726.21</c:v>
                </c:pt>
                <c:pt idx="2053">
                  <c:v>13725.47</c:v>
                </c:pt>
                <c:pt idx="2054">
                  <c:v>13714.55</c:v>
                </c:pt>
                <c:pt idx="2055">
                  <c:v>13685.51</c:v>
                </c:pt>
                <c:pt idx="2056">
                  <c:v>13677.68</c:v>
                </c:pt>
                <c:pt idx="2057">
                  <c:v>13638.06</c:v>
                </c:pt>
                <c:pt idx="2058">
                  <c:v>41681.86</c:v>
                </c:pt>
                <c:pt idx="2059">
                  <c:v>13635.64</c:v>
                </c:pt>
                <c:pt idx="2060">
                  <c:v>13622.01</c:v>
                </c:pt>
                <c:pt idx="2061">
                  <c:v>13616.36</c:v>
                </c:pt>
                <c:pt idx="2062">
                  <c:v>13607.37</c:v>
                </c:pt>
                <c:pt idx="2063">
                  <c:v>13588.17</c:v>
                </c:pt>
                <c:pt idx="2064">
                  <c:v>13566.04</c:v>
                </c:pt>
                <c:pt idx="2065">
                  <c:v>13555</c:v>
                </c:pt>
                <c:pt idx="2066">
                  <c:v>13511.28</c:v>
                </c:pt>
                <c:pt idx="2067">
                  <c:v>13480.83</c:v>
                </c:pt>
                <c:pt idx="2068">
                  <c:v>13472.19</c:v>
                </c:pt>
                <c:pt idx="2069">
                  <c:v>41676.080000000002</c:v>
                </c:pt>
                <c:pt idx="2070">
                  <c:v>13470.86</c:v>
                </c:pt>
                <c:pt idx="2071">
                  <c:v>13470.8</c:v>
                </c:pt>
                <c:pt idx="2072">
                  <c:v>13465.8</c:v>
                </c:pt>
                <c:pt idx="2073">
                  <c:v>13462.52</c:v>
                </c:pt>
                <c:pt idx="2074">
                  <c:v>13457.96</c:v>
                </c:pt>
                <c:pt idx="2075">
                  <c:v>13451.12</c:v>
                </c:pt>
                <c:pt idx="2076">
                  <c:v>13440.7</c:v>
                </c:pt>
                <c:pt idx="2077">
                  <c:v>13430.27</c:v>
                </c:pt>
                <c:pt idx="2078">
                  <c:v>13429.04</c:v>
                </c:pt>
                <c:pt idx="2079">
                  <c:v>13417.05</c:v>
                </c:pt>
                <c:pt idx="2080">
                  <c:v>41661.599999999999</c:v>
                </c:pt>
                <c:pt idx="2081">
                  <c:v>13415.04</c:v>
                </c:pt>
                <c:pt idx="2082">
                  <c:v>13412.97</c:v>
                </c:pt>
                <c:pt idx="2083">
                  <c:v>13405.39</c:v>
                </c:pt>
                <c:pt idx="2084">
                  <c:v>13393.76</c:v>
                </c:pt>
                <c:pt idx="2085">
                  <c:v>13390.56</c:v>
                </c:pt>
                <c:pt idx="2086">
                  <c:v>13383.67</c:v>
                </c:pt>
                <c:pt idx="2087">
                  <c:v>13377.41</c:v>
                </c:pt>
                <c:pt idx="2088">
                  <c:v>13375.76</c:v>
                </c:pt>
                <c:pt idx="2089">
                  <c:v>13360.94</c:v>
                </c:pt>
                <c:pt idx="2090">
                  <c:v>13352.1</c:v>
                </c:pt>
                <c:pt idx="2091">
                  <c:v>41636.199999999997</c:v>
                </c:pt>
                <c:pt idx="2092">
                  <c:v>13333.71</c:v>
                </c:pt>
                <c:pt idx="2093">
                  <c:v>13292.52</c:v>
                </c:pt>
                <c:pt idx="2094">
                  <c:v>13228.85</c:v>
                </c:pt>
                <c:pt idx="2095">
                  <c:v>13224.69</c:v>
                </c:pt>
                <c:pt idx="2096">
                  <c:v>13224.06</c:v>
                </c:pt>
                <c:pt idx="2097">
                  <c:v>13217.09</c:v>
                </c:pt>
                <c:pt idx="2098">
                  <c:v>13214.43</c:v>
                </c:pt>
                <c:pt idx="2099">
                  <c:v>13204.29</c:v>
                </c:pt>
                <c:pt idx="2100">
                  <c:v>13143.86</c:v>
                </c:pt>
                <c:pt idx="2101">
                  <c:v>13143.34</c:v>
                </c:pt>
                <c:pt idx="2102">
                  <c:v>41505.15</c:v>
                </c:pt>
                <c:pt idx="2103">
                  <c:v>13129.6</c:v>
                </c:pt>
                <c:pt idx="2104">
                  <c:v>13126.68</c:v>
                </c:pt>
                <c:pt idx="2105">
                  <c:v>13116.84</c:v>
                </c:pt>
                <c:pt idx="2106">
                  <c:v>13113.51</c:v>
                </c:pt>
                <c:pt idx="2107">
                  <c:v>13112.6</c:v>
                </c:pt>
                <c:pt idx="2108">
                  <c:v>13110.79</c:v>
                </c:pt>
                <c:pt idx="2109">
                  <c:v>13101.74</c:v>
                </c:pt>
                <c:pt idx="2110">
                  <c:v>13063.88</c:v>
                </c:pt>
                <c:pt idx="2111">
                  <c:v>13051.22</c:v>
                </c:pt>
                <c:pt idx="2112">
                  <c:v>13047.33</c:v>
                </c:pt>
                <c:pt idx="2113">
                  <c:v>49577.66</c:v>
                </c:pt>
                <c:pt idx="2114">
                  <c:v>41351.879999999997</c:v>
                </c:pt>
                <c:pt idx="2115">
                  <c:v>13044.41</c:v>
                </c:pt>
                <c:pt idx="2116">
                  <c:v>13041.92</c:v>
                </c:pt>
                <c:pt idx="2117">
                  <c:v>13023.93</c:v>
                </c:pt>
                <c:pt idx="2118">
                  <c:v>13019.16</c:v>
                </c:pt>
                <c:pt idx="2119">
                  <c:v>13012.21</c:v>
                </c:pt>
                <c:pt idx="2120">
                  <c:v>13010.86</c:v>
                </c:pt>
                <c:pt idx="2121">
                  <c:v>13008.07</c:v>
                </c:pt>
                <c:pt idx="2122">
                  <c:v>13004.95</c:v>
                </c:pt>
                <c:pt idx="2123">
                  <c:v>13002.91</c:v>
                </c:pt>
                <c:pt idx="2124">
                  <c:v>12994.12</c:v>
                </c:pt>
                <c:pt idx="2125">
                  <c:v>41331.79</c:v>
                </c:pt>
                <c:pt idx="2126">
                  <c:v>12982.87</c:v>
                </c:pt>
                <c:pt idx="2127">
                  <c:v>12981.35</c:v>
                </c:pt>
                <c:pt idx="2128">
                  <c:v>12979.36</c:v>
                </c:pt>
                <c:pt idx="2129">
                  <c:v>12957.12</c:v>
                </c:pt>
                <c:pt idx="2130">
                  <c:v>12950.07</c:v>
                </c:pt>
                <c:pt idx="2131">
                  <c:v>12949.16</c:v>
                </c:pt>
                <c:pt idx="2132">
                  <c:v>12928.79</c:v>
                </c:pt>
                <c:pt idx="2133">
                  <c:v>12925.89</c:v>
                </c:pt>
                <c:pt idx="2134">
                  <c:v>12913.99</c:v>
                </c:pt>
                <c:pt idx="2135">
                  <c:v>12890.06</c:v>
                </c:pt>
                <c:pt idx="2136">
                  <c:v>41271.5</c:v>
                </c:pt>
                <c:pt idx="2137">
                  <c:v>12870.31</c:v>
                </c:pt>
                <c:pt idx="2138">
                  <c:v>12856.84</c:v>
                </c:pt>
                <c:pt idx="2139">
                  <c:v>12852.37</c:v>
                </c:pt>
                <c:pt idx="2140">
                  <c:v>12847.24</c:v>
                </c:pt>
                <c:pt idx="2141">
                  <c:v>12829.46</c:v>
                </c:pt>
                <c:pt idx="2142">
                  <c:v>12823.25</c:v>
                </c:pt>
                <c:pt idx="2143">
                  <c:v>12815.44</c:v>
                </c:pt>
                <c:pt idx="2144">
                  <c:v>12797.21</c:v>
                </c:pt>
                <c:pt idx="2145">
                  <c:v>12788.18</c:v>
                </c:pt>
                <c:pt idx="2146">
                  <c:v>12788.03</c:v>
                </c:pt>
                <c:pt idx="2147">
                  <c:v>41250.39</c:v>
                </c:pt>
                <c:pt idx="2148">
                  <c:v>12776.05</c:v>
                </c:pt>
                <c:pt idx="2149">
                  <c:v>12770.27</c:v>
                </c:pt>
                <c:pt idx="2150">
                  <c:v>12741.17</c:v>
                </c:pt>
                <c:pt idx="2151">
                  <c:v>12731</c:v>
                </c:pt>
                <c:pt idx="2152">
                  <c:v>12718.21</c:v>
                </c:pt>
                <c:pt idx="2153">
                  <c:v>12713</c:v>
                </c:pt>
                <c:pt idx="2154">
                  <c:v>12700.63</c:v>
                </c:pt>
                <c:pt idx="2155">
                  <c:v>12699.56</c:v>
                </c:pt>
                <c:pt idx="2156">
                  <c:v>12697.48</c:v>
                </c:pt>
                <c:pt idx="2157">
                  <c:v>12648.7</c:v>
                </c:pt>
                <c:pt idx="2158">
                  <c:v>41191.57</c:v>
                </c:pt>
                <c:pt idx="2159">
                  <c:v>12646.21</c:v>
                </c:pt>
                <c:pt idx="2160">
                  <c:v>12644.59</c:v>
                </c:pt>
                <c:pt idx="2161">
                  <c:v>12643.38</c:v>
                </c:pt>
                <c:pt idx="2162">
                  <c:v>12640.24</c:v>
                </c:pt>
                <c:pt idx="2163">
                  <c:v>12638.2</c:v>
                </c:pt>
                <c:pt idx="2164">
                  <c:v>12629.9</c:v>
                </c:pt>
                <c:pt idx="2165">
                  <c:v>12629.17</c:v>
                </c:pt>
                <c:pt idx="2166">
                  <c:v>12624.74</c:v>
                </c:pt>
                <c:pt idx="2167">
                  <c:v>12622.18</c:v>
                </c:pt>
                <c:pt idx="2168">
                  <c:v>12609.89</c:v>
                </c:pt>
                <c:pt idx="2169">
                  <c:v>41097.160000000003</c:v>
                </c:pt>
                <c:pt idx="2170">
                  <c:v>12600.46</c:v>
                </c:pt>
                <c:pt idx="2171">
                  <c:v>12592.53</c:v>
                </c:pt>
                <c:pt idx="2172">
                  <c:v>12579.92</c:v>
                </c:pt>
                <c:pt idx="2173">
                  <c:v>12574.05</c:v>
                </c:pt>
                <c:pt idx="2174">
                  <c:v>12557.61</c:v>
                </c:pt>
                <c:pt idx="2175">
                  <c:v>12523.6</c:v>
                </c:pt>
                <c:pt idx="2176">
                  <c:v>12499.88</c:v>
                </c:pt>
                <c:pt idx="2177">
                  <c:v>12495.29</c:v>
                </c:pt>
                <c:pt idx="2178">
                  <c:v>12485.8</c:v>
                </c:pt>
                <c:pt idx="2179">
                  <c:v>12479.71</c:v>
                </c:pt>
                <c:pt idx="2180">
                  <c:v>41055.29</c:v>
                </c:pt>
                <c:pt idx="2181">
                  <c:v>12475.35</c:v>
                </c:pt>
                <c:pt idx="2182">
                  <c:v>12452.25</c:v>
                </c:pt>
                <c:pt idx="2183">
                  <c:v>12430.95</c:v>
                </c:pt>
                <c:pt idx="2184">
                  <c:v>12408.29</c:v>
                </c:pt>
                <c:pt idx="2185">
                  <c:v>12407.3</c:v>
                </c:pt>
                <c:pt idx="2186">
                  <c:v>12404.88</c:v>
                </c:pt>
                <c:pt idx="2187">
                  <c:v>12369.89</c:v>
                </c:pt>
                <c:pt idx="2188">
                  <c:v>12363.55</c:v>
                </c:pt>
                <c:pt idx="2189">
                  <c:v>12347.17</c:v>
                </c:pt>
                <c:pt idx="2190">
                  <c:v>12333.83</c:v>
                </c:pt>
                <c:pt idx="2191">
                  <c:v>41034.22</c:v>
                </c:pt>
                <c:pt idx="2192">
                  <c:v>12323.94</c:v>
                </c:pt>
                <c:pt idx="2193">
                  <c:v>12299.59</c:v>
                </c:pt>
                <c:pt idx="2194">
                  <c:v>12282.38</c:v>
                </c:pt>
                <c:pt idx="2195">
                  <c:v>12282.03</c:v>
                </c:pt>
                <c:pt idx="2196">
                  <c:v>12269.69</c:v>
                </c:pt>
                <c:pt idx="2197">
                  <c:v>12268.63</c:v>
                </c:pt>
                <c:pt idx="2198">
                  <c:v>12265.51</c:v>
                </c:pt>
                <c:pt idx="2199">
                  <c:v>12255.04</c:v>
                </c:pt>
                <c:pt idx="2200">
                  <c:v>12254.44</c:v>
                </c:pt>
                <c:pt idx="2201">
                  <c:v>12245.17</c:v>
                </c:pt>
                <c:pt idx="2202">
                  <c:v>40974.160000000003</c:v>
                </c:pt>
                <c:pt idx="2203">
                  <c:v>12244.53</c:v>
                </c:pt>
                <c:pt idx="2204">
                  <c:v>12237.73</c:v>
                </c:pt>
                <c:pt idx="2205">
                  <c:v>12235.84</c:v>
                </c:pt>
                <c:pt idx="2206">
                  <c:v>12233.83</c:v>
                </c:pt>
                <c:pt idx="2207">
                  <c:v>12231.61</c:v>
                </c:pt>
                <c:pt idx="2208">
                  <c:v>12224.35</c:v>
                </c:pt>
                <c:pt idx="2209">
                  <c:v>12222.9</c:v>
                </c:pt>
                <c:pt idx="2210">
                  <c:v>12218.7</c:v>
                </c:pt>
                <c:pt idx="2211">
                  <c:v>12198.64</c:v>
                </c:pt>
                <c:pt idx="2212">
                  <c:v>12148.2</c:v>
                </c:pt>
                <c:pt idx="2213">
                  <c:v>40961.29</c:v>
                </c:pt>
                <c:pt idx="2214">
                  <c:v>12146.97</c:v>
                </c:pt>
                <c:pt idx="2215">
                  <c:v>12142.58</c:v>
                </c:pt>
                <c:pt idx="2216">
                  <c:v>12137.6</c:v>
                </c:pt>
                <c:pt idx="2217">
                  <c:v>12130.8</c:v>
                </c:pt>
                <c:pt idx="2218">
                  <c:v>12129.61</c:v>
                </c:pt>
                <c:pt idx="2219">
                  <c:v>12124.99</c:v>
                </c:pt>
                <c:pt idx="2220">
                  <c:v>12105.32</c:v>
                </c:pt>
                <c:pt idx="2221">
                  <c:v>12096.65</c:v>
                </c:pt>
                <c:pt idx="2222">
                  <c:v>12094.48</c:v>
                </c:pt>
                <c:pt idx="2223">
                  <c:v>12091.34</c:v>
                </c:pt>
                <c:pt idx="2224">
                  <c:v>48970.25</c:v>
                </c:pt>
                <c:pt idx="2225">
                  <c:v>40941.29</c:v>
                </c:pt>
                <c:pt idx="2226">
                  <c:v>12048.13</c:v>
                </c:pt>
                <c:pt idx="2227">
                  <c:v>12044.34</c:v>
                </c:pt>
                <c:pt idx="2228">
                  <c:v>12035.18</c:v>
                </c:pt>
                <c:pt idx="2229">
                  <c:v>12032.33</c:v>
                </c:pt>
                <c:pt idx="2230">
                  <c:v>12029.29</c:v>
                </c:pt>
                <c:pt idx="2231">
                  <c:v>12001.29</c:v>
                </c:pt>
                <c:pt idx="2232">
                  <c:v>11994.89</c:v>
                </c:pt>
                <c:pt idx="2233">
                  <c:v>11987.68</c:v>
                </c:pt>
                <c:pt idx="2234">
                  <c:v>11987.17</c:v>
                </c:pt>
                <c:pt idx="2235">
                  <c:v>11946.63</c:v>
                </c:pt>
                <c:pt idx="2236">
                  <c:v>40932.43</c:v>
                </c:pt>
                <c:pt idx="2237">
                  <c:v>11945.13</c:v>
                </c:pt>
                <c:pt idx="2238">
                  <c:v>11944.59</c:v>
                </c:pt>
                <c:pt idx="2239">
                  <c:v>11941.83</c:v>
                </c:pt>
                <c:pt idx="2240">
                  <c:v>11938.26</c:v>
                </c:pt>
                <c:pt idx="2241">
                  <c:v>11931.13</c:v>
                </c:pt>
                <c:pt idx="2242">
                  <c:v>11918.2</c:v>
                </c:pt>
                <c:pt idx="2243">
                  <c:v>11884.05</c:v>
                </c:pt>
                <c:pt idx="2244">
                  <c:v>11881.97</c:v>
                </c:pt>
                <c:pt idx="2245">
                  <c:v>11881.36</c:v>
                </c:pt>
                <c:pt idx="2246">
                  <c:v>11879.1</c:v>
                </c:pt>
                <c:pt idx="2247">
                  <c:v>40904.199999999997</c:v>
                </c:pt>
                <c:pt idx="2248">
                  <c:v>11858.56</c:v>
                </c:pt>
                <c:pt idx="2249">
                  <c:v>11856.41</c:v>
                </c:pt>
                <c:pt idx="2250">
                  <c:v>11848.14</c:v>
                </c:pt>
                <c:pt idx="2251">
                  <c:v>11842.62</c:v>
                </c:pt>
                <c:pt idx="2252">
                  <c:v>11842.44</c:v>
                </c:pt>
                <c:pt idx="2253">
                  <c:v>11840.78</c:v>
                </c:pt>
                <c:pt idx="2254">
                  <c:v>11837.16</c:v>
                </c:pt>
                <c:pt idx="2255">
                  <c:v>11833.78</c:v>
                </c:pt>
                <c:pt idx="2256">
                  <c:v>11830.61</c:v>
                </c:pt>
                <c:pt idx="2257">
                  <c:v>11773.06</c:v>
                </c:pt>
                <c:pt idx="2258">
                  <c:v>40817.85</c:v>
                </c:pt>
                <c:pt idx="2259">
                  <c:v>11763</c:v>
                </c:pt>
                <c:pt idx="2260">
                  <c:v>11752.68</c:v>
                </c:pt>
                <c:pt idx="2261">
                  <c:v>11743.93</c:v>
                </c:pt>
                <c:pt idx="2262">
                  <c:v>11743.3</c:v>
                </c:pt>
                <c:pt idx="2263">
                  <c:v>11741.73</c:v>
                </c:pt>
                <c:pt idx="2264">
                  <c:v>11737.85</c:v>
                </c:pt>
                <c:pt idx="2265">
                  <c:v>11735.88</c:v>
                </c:pt>
                <c:pt idx="2266">
                  <c:v>11730.82</c:v>
                </c:pt>
                <c:pt idx="2267">
                  <c:v>11729.68</c:v>
                </c:pt>
                <c:pt idx="2268">
                  <c:v>11712.97</c:v>
                </c:pt>
                <c:pt idx="2269">
                  <c:v>40720.550000000003</c:v>
                </c:pt>
                <c:pt idx="2270">
                  <c:v>11696.52</c:v>
                </c:pt>
                <c:pt idx="2271">
                  <c:v>11674.13</c:v>
                </c:pt>
                <c:pt idx="2272">
                  <c:v>11658.38</c:v>
                </c:pt>
                <c:pt idx="2273">
                  <c:v>11658.12</c:v>
                </c:pt>
                <c:pt idx="2274">
                  <c:v>11657.81</c:v>
                </c:pt>
                <c:pt idx="2275">
                  <c:v>11657.72</c:v>
                </c:pt>
                <c:pt idx="2276">
                  <c:v>11625.11</c:v>
                </c:pt>
                <c:pt idx="2277">
                  <c:v>11602.75</c:v>
                </c:pt>
                <c:pt idx="2278">
                  <c:v>11576.13</c:v>
                </c:pt>
                <c:pt idx="2279">
                  <c:v>11566.3</c:v>
                </c:pt>
                <c:pt idx="2280">
                  <c:v>40692.910000000003</c:v>
                </c:pt>
                <c:pt idx="2281">
                  <c:v>11554.22</c:v>
                </c:pt>
                <c:pt idx="2282">
                  <c:v>11552.9</c:v>
                </c:pt>
                <c:pt idx="2283">
                  <c:v>11540.25</c:v>
                </c:pt>
                <c:pt idx="2284">
                  <c:v>11538.42</c:v>
                </c:pt>
                <c:pt idx="2285">
                  <c:v>11534.87</c:v>
                </c:pt>
                <c:pt idx="2286">
                  <c:v>11530.12</c:v>
                </c:pt>
                <c:pt idx="2287">
                  <c:v>11524.25</c:v>
                </c:pt>
                <c:pt idx="2288">
                  <c:v>11520.1</c:v>
                </c:pt>
                <c:pt idx="2289">
                  <c:v>11512.41</c:v>
                </c:pt>
                <c:pt idx="2290">
                  <c:v>11511.61</c:v>
                </c:pt>
                <c:pt idx="2291">
                  <c:v>40590.550000000003</c:v>
                </c:pt>
                <c:pt idx="2292">
                  <c:v>11497.69</c:v>
                </c:pt>
                <c:pt idx="2293">
                  <c:v>11492.46</c:v>
                </c:pt>
                <c:pt idx="2294">
                  <c:v>11488.32</c:v>
                </c:pt>
                <c:pt idx="2295">
                  <c:v>11482.63</c:v>
                </c:pt>
                <c:pt idx="2296">
                  <c:v>11478.14</c:v>
                </c:pt>
                <c:pt idx="2297">
                  <c:v>11455.28</c:v>
                </c:pt>
                <c:pt idx="2298">
                  <c:v>11454.02</c:v>
                </c:pt>
                <c:pt idx="2299">
                  <c:v>11436.74</c:v>
                </c:pt>
                <c:pt idx="2300">
                  <c:v>11435.74</c:v>
                </c:pt>
                <c:pt idx="2301">
                  <c:v>11419.49</c:v>
                </c:pt>
                <c:pt idx="2302">
                  <c:v>40419.019999999997</c:v>
                </c:pt>
                <c:pt idx="2303">
                  <c:v>11412.02</c:v>
                </c:pt>
                <c:pt idx="2304">
                  <c:v>11411.69</c:v>
                </c:pt>
                <c:pt idx="2305">
                  <c:v>11396.9</c:v>
                </c:pt>
                <c:pt idx="2306">
                  <c:v>11394.07</c:v>
                </c:pt>
                <c:pt idx="2307">
                  <c:v>11388.27</c:v>
                </c:pt>
                <c:pt idx="2308">
                  <c:v>11381.33</c:v>
                </c:pt>
                <c:pt idx="2309">
                  <c:v>11378.57</c:v>
                </c:pt>
                <c:pt idx="2310">
                  <c:v>11369.39</c:v>
                </c:pt>
                <c:pt idx="2311">
                  <c:v>11365.95</c:v>
                </c:pt>
                <c:pt idx="2312">
                  <c:v>11363.28</c:v>
                </c:pt>
                <c:pt idx="2313">
                  <c:v>40373.74</c:v>
                </c:pt>
                <c:pt idx="2314">
                  <c:v>11362.76</c:v>
                </c:pt>
                <c:pt idx="2315">
                  <c:v>11356.66</c:v>
                </c:pt>
                <c:pt idx="2316">
                  <c:v>11353.23</c:v>
                </c:pt>
                <c:pt idx="2317">
                  <c:v>11345.52</c:v>
                </c:pt>
                <c:pt idx="2318">
                  <c:v>11344.32</c:v>
                </c:pt>
                <c:pt idx="2319">
                  <c:v>11326.71</c:v>
                </c:pt>
                <c:pt idx="2320">
                  <c:v>11321.49</c:v>
                </c:pt>
                <c:pt idx="2321">
                  <c:v>11319.12</c:v>
                </c:pt>
                <c:pt idx="2322">
                  <c:v>11318.57</c:v>
                </c:pt>
                <c:pt idx="2323">
                  <c:v>11312.33</c:v>
                </c:pt>
                <c:pt idx="2324">
                  <c:v>40309.93</c:v>
                </c:pt>
                <c:pt idx="2325">
                  <c:v>11305.93</c:v>
                </c:pt>
                <c:pt idx="2326">
                  <c:v>11299.34</c:v>
                </c:pt>
                <c:pt idx="2327">
                  <c:v>11294.57</c:v>
                </c:pt>
                <c:pt idx="2328">
                  <c:v>11289.11</c:v>
                </c:pt>
                <c:pt idx="2329">
                  <c:v>11286.54</c:v>
                </c:pt>
                <c:pt idx="2330">
                  <c:v>11272.33</c:v>
                </c:pt>
                <c:pt idx="2331">
                  <c:v>11265.71</c:v>
                </c:pt>
                <c:pt idx="2332">
                  <c:v>11264.54</c:v>
                </c:pt>
                <c:pt idx="2333">
                  <c:v>11255.29</c:v>
                </c:pt>
                <c:pt idx="2334">
                  <c:v>11253.42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42-4ABA-99F6-DEEEC45C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72840"/>
        <c:axId val="550165511"/>
      </c:scatterChart>
      <c:valAx>
        <c:axId val="185272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layout>
            <c:manualLayout>
              <c:xMode val="edge"/>
              <c:yMode val="edge"/>
              <c:x val="0.48405840652981053"/>
              <c:y val="0.88963527358340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65511"/>
        <c:crosses val="autoZero"/>
        <c:crossBetween val="midCat"/>
      </c:valAx>
      <c:valAx>
        <c:axId val="550165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 $</a:t>
                </a:r>
              </a:p>
            </c:rich>
          </c:tx>
          <c:layout>
            <c:manualLayout>
              <c:xMode val="edge"/>
              <c:yMode val="edge"/>
              <c:x val="1.7887308139993688E-2"/>
              <c:y val="0.4055336259560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Scattor Plot Of Age Vs BMI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forward val="15"/>
            <c:backward val="15"/>
            <c:dispRSqr val="0"/>
            <c:dispEq val="0"/>
          </c:trendline>
          <c:xVal>
            <c:numRef>
              <c:f>Healthcare!$F$2:$F$2341</c:f>
              <c:numCache>
                <c:formatCode>General</c:formatCode>
                <c:ptCount val="2340"/>
                <c:pt idx="0">
                  <c:v>54</c:v>
                </c:pt>
                <c:pt idx="1">
                  <c:v>44</c:v>
                </c:pt>
                <c:pt idx="2">
                  <c:v>45</c:v>
                </c:pt>
                <c:pt idx="3">
                  <c:v>33</c:v>
                </c:pt>
                <c:pt idx="4">
                  <c:v>53</c:v>
                </c:pt>
                <c:pt idx="5">
                  <c:v>46</c:v>
                </c:pt>
                <c:pt idx="6">
                  <c:v>52</c:v>
                </c:pt>
                <c:pt idx="7">
                  <c:v>50</c:v>
                </c:pt>
                <c:pt idx="8">
                  <c:v>56</c:v>
                </c:pt>
                <c:pt idx="9">
                  <c:v>53</c:v>
                </c:pt>
                <c:pt idx="10">
                  <c:v>53</c:v>
                </c:pt>
                <c:pt idx="11">
                  <c:v>42</c:v>
                </c:pt>
                <c:pt idx="12">
                  <c:v>56</c:v>
                </c:pt>
                <c:pt idx="13">
                  <c:v>41</c:v>
                </c:pt>
                <c:pt idx="14">
                  <c:v>56</c:v>
                </c:pt>
                <c:pt idx="15">
                  <c:v>50</c:v>
                </c:pt>
                <c:pt idx="16">
                  <c:v>55</c:v>
                </c:pt>
                <c:pt idx="17">
                  <c:v>56</c:v>
                </c:pt>
                <c:pt idx="18">
                  <c:v>56</c:v>
                </c:pt>
                <c:pt idx="19">
                  <c:v>51</c:v>
                </c:pt>
                <c:pt idx="20">
                  <c:v>22</c:v>
                </c:pt>
                <c:pt idx="21">
                  <c:v>21</c:v>
                </c:pt>
                <c:pt idx="22">
                  <c:v>48</c:v>
                </c:pt>
                <c:pt idx="23">
                  <c:v>33</c:v>
                </c:pt>
                <c:pt idx="24">
                  <c:v>41</c:v>
                </c:pt>
                <c:pt idx="25">
                  <c:v>48</c:v>
                </c:pt>
                <c:pt idx="26">
                  <c:v>26</c:v>
                </c:pt>
                <c:pt idx="27">
                  <c:v>31</c:v>
                </c:pt>
                <c:pt idx="28">
                  <c:v>48</c:v>
                </c:pt>
                <c:pt idx="29">
                  <c:v>54</c:v>
                </c:pt>
                <c:pt idx="30">
                  <c:v>22</c:v>
                </c:pt>
                <c:pt idx="31">
                  <c:v>57</c:v>
                </c:pt>
                <c:pt idx="32">
                  <c:v>49</c:v>
                </c:pt>
                <c:pt idx="33">
                  <c:v>56</c:v>
                </c:pt>
                <c:pt idx="34">
                  <c:v>57</c:v>
                </c:pt>
                <c:pt idx="35">
                  <c:v>43</c:v>
                </c:pt>
                <c:pt idx="36">
                  <c:v>53</c:v>
                </c:pt>
                <c:pt idx="37">
                  <c:v>57</c:v>
                </c:pt>
                <c:pt idx="38">
                  <c:v>53</c:v>
                </c:pt>
                <c:pt idx="39">
                  <c:v>54</c:v>
                </c:pt>
                <c:pt idx="40">
                  <c:v>54</c:v>
                </c:pt>
                <c:pt idx="41">
                  <c:v>28</c:v>
                </c:pt>
                <c:pt idx="42">
                  <c:v>51</c:v>
                </c:pt>
                <c:pt idx="43">
                  <c:v>54</c:v>
                </c:pt>
                <c:pt idx="44">
                  <c:v>55</c:v>
                </c:pt>
                <c:pt idx="45">
                  <c:v>52</c:v>
                </c:pt>
                <c:pt idx="46">
                  <c:v>37</c:v>
                </c:pt>
                <c:pt idx="47">
                  <c:v>52</c:v>
                </c:pt>
                <c:pt idx="48">
                  <c:v>55</c:v>
                </c:pt>
                <c:pt idx="49">
                  <c:v>23</c:v>
                </c:pt>
                <c:pt idx="50">
                  <c:v>55</c:v>
                </c:pt>
                <c:pt idx="51">
                  <c:v>33</c:v>
                </c:pt>
                <c:pt idx="52">
                  <c:v>36</c:v>
                </c:pt>
                <c:pt idx="53">
                  <c:v>48</c:v>
                </c:pt>
                <c:pt idx="54">
                  <c:v>30</c:v>
                </c:pt>
                <c:pt idx="55">
                  <c:v>55</c:v>
                </c:pt>
                <c:pt idx="56">
                  <c:v>55</c:v>
                </c:pt>
                <c:pt idx="57">
                  <c:v>39</c:v>
                </c:pt>
                <c:pt idx="58">
                  <c:v>50</c:v>
                </c:pt>
                <c:pt idx="59">
                  <c:v>46</c:v>
                </c:pt>
                <c:pt idx="60">
                  <c:v>45</c:v>
                </c:pt>
                <c:pt idx="61">
                  <c:v>60</c:v>
                </c:pt>
                <c:pt idx="62">
                  <c:v>46</c:v>
                </c:pt>
                <c:pt idx="63">
                  <c:v>58</c:v>
                </c:pt>
                <c:pt idx="64">
                  <c:v>32</c:v>
                </c:pt>
                <c:pt idx="65">
                  <c:v>30</c:v>
                </c:pt>
                <c:pt idx="66">
                  <c:v>57</c:v>
                </c:pt>
                <c:pt idx="67">
                  <c:v>56</c:v>
                </c:pt>
                <c:pt idx="68">
                  <c:v>56</c:v>
                </c:pt>
                <c:pt idx="69">
                  <c:v>55</c:v>
                </c:pt>
                <c:pt idx="70">
                  <c:v>56</c:v>
                </c:pt>
                <c:pt idx="71">
                  <c:v>50</c:v>
                </c:pt>
                <c:pt idx="72">
                  <c:v>55</c:v>
                </c:pt>
                <c:pt idx="73">
                  <c:v>56</c:v>
                </c:pt>
                <c:pt idx="74">
                  <c:v>53</c:v>
                </c:pt>
                <c:pt idx="75">
                  <c:v>56</c:v>
                </c:pt>
                <c:pt idx="76">
                  <c:v>53</c:v>
                </c:pt>
                <c:pt idx="77">
                  <c:v>51</c:v>
                </c:pt>
                <c:pt idx="78">
                  <c:v>51</c:v>
                </c:pt>
                <c:pt idx="79">
                  <c:v>44</c:v>
                </c:pt>
                <c:pt idx="80">
                  <c:v>45</c:v>
                </c:pt>
                <c:pt idx="81">
                  <c:v>50</c:v>
                </c:pt>
                <c:pt idx="82">
                  <c:v>44</c:v>
                </c:pt>
                <c:pt idx="83">
                  <c:v>35</c:v>
                </c:pt>
                <c:pt idx="84">
                  <c:v>53</c:v>
                </c:pt>
                <c:pt idx="85">
                  <c:v>58</c:v>
                </c:pt>
                <c:pt idx="86">
                  <c:v>46</c:v>
                </c:pt>
                <c:pt idx="87">
                  <c:v>58</c:v>
                </c:pt>
                <c:pt idx="88">
                  <c:v>54</c:v>
                </c:pt>
                <c:pt idx="89">
                  <c:v>54</c:v>
                </c:pt>
                <c:pt idx="90">
                  <c:v>40</c:v>
                </c:pt>
                <c:pt idx="91">
                  <c:v>54</c:v>
                </c:pt>
                <c:pt idx="92">
                  <c:v>54</c:v>
                </c:pt>
                <c:pt idx="93">
                  <c:v>43</c:v>
                </c:pt>
                <c:pt idx="94">
                  <c:v>49</c:v>
                </c:pt>
                <c:pt idx="95">
                  <c:v>42</c:v>
                </c:pt>
                <c:pt idx="96">
                  <c:v>48</c:v>
                </c:pt>
                <c:pt idx="97">
                  <c:v>53</c:v>
                </c:pt>
                <c:pt idx="98">
                  <c:v>49</c:v>
                </c:pt>
                <c:pt idx="99">
                  <c:v>49</c:v>
                </c:pt>
                <c:pt idx="100">
                  <c:v>51</c:v>
                </c:pt>
                <c:pt idx="101">
                  <c:v>35</c:v>
                </c:pt>
                <c:pt idx="102">
                  <c:v>53</c:v>
                </c:pt>
                <c:pt idx="103">
                  <c:v>48</c:v>
                </c:pt>
                <c:pt idx="104">
                  <c:v>49</c:v>
                </c:pt>
                <c:pt idx="105">
                  <c:v>54</c:v>
                </c:pt>
                <c:pt idx="106">
                  <c:v>40</c:v>
                </c:pt>
                <c:pt idx="107">
                  <c:v>52</c:v>
                </c:pt>
                <c:pt idx="108">
                  <c:v>31</c:v>
                </c:pt>
                <c:pt idx="109">
                  <c:v>31</c:v>
                </c:pt>
                <c:pt idx="110">
                  <c:v>60</c:v>
                </c:pt>
                <c:pt idx="111">
                  <c:v>59</c:v>
                </c:pt>
                <c:pt idx="112">
                  <c:v>63</c:v>
                </c:pt>
                <c:pt idx="113">
                  <c:v>47</c:v>
                </c:pt>
                <c:pt idx="114">
                  <c:v>34</c:v>
                </c:pt>
                <c:pt idx="115">
                  <c:v>52</c:v>
                </c:pt>
                <c:pt idx="116">
                  <c:v>49</c:v>
                </c:pt>
                <c:pt idx="117">
                  <c:v>49</c:v>
                </c:pt>
                <c:pt idx="118">
                  <c:v>47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52</c:v>
                </c:pt>
                <c:pt idx="123">
                  <c:v>37</c:v>
                </c:pt>
                <c:pt idx="124">
                  <c:v>37</c:v>
                </c:pt>
                <c:pt idx="125">
                  <c:v>50</c:v>
                </c:pt>
                <c:pt idx="126">
                  <c:v>49</c:v>
                </c:pt>
                <c:pt idx="127">
                  <c:v>41</c:v>
                </c:pt>
                <c:pt idx="128">
                  <c:v>48</c:v>
                </c:pt>
                <c:pt idx="129">
                  <c:v>25</c:v>
                </c:pt>
                <c:pt idx="130">
                  <c:v>50</c:v>
                </c:pt>
                <c:pt idx="131">
                  <c:v>47</c:v>
                </c:pt>
                <c:pt idx="132">
                  <c:v>50</c:v>
                </c:pt>
                <c:pt idx="133">
                  <c:v>50</c:v>
                </c:pt>
                <c:pt idx="134">
                  <c:v>46</c:v>
                </c:pt>
                <c:pt idx="135">
                  <c:v>40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48</c:v>
                </c:pt>
                <c:pt idx="140">
                  <c:v>43</c:v>
                </c:pt>
                <c:pt idx="141">
                  <c:v>34</c:v>
                </c:pt>
                <c:pt idx="142">
                  <c:v>52</c:v>
                </c:pt>
                <c:pt idx="143">
                  <c:v>51</c:v>
                </c:pt>
                <c:pt idx="144">
                  <c:v>51</c:v>
                </c:pt>
                <c:pt idx="145">
                  <c:v>58</c:v>
                </c:pt>
                <c:pt idx="146">
                  <c:v>37</c:v>
                </c:pt>
                <c:pt idx="147">
                  <c:v>39</c:v>
                </c:pt>
                <c:pt idx="148">
                  <c:v>37</c:v>
                </c:pt>
                <c:pt idx="149">
                  <c:v>50</c:v>
                </c:pt>
                <c:pt idx="150">
                  <c:v>60</c:v>
                </c:pt>
                <c:pt idx="151">
                  <c:v>26</c:v>
                </c:pt>
                <c:pt idx="152">
                  <c:v>56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35</c:v>
                </c:pt>
                <c:pt idx="158">
                  <c:v>24</c:v>
                </c:pt>
                <c:pt idx="159">
                  <c:v>53</c:v>
                </c:pt>
                <c:pt idx="160">
                  <c:v>51</c:v>
                </c:pt>
                <c:pt idx="161">
                  <c:v>53</c:v>
                </c:pt>
                <c:pt idx="162">
                  <c:v>51</c:v>
                </c:pt>
                <c:pt idx="163">
                  <c:v>51</c:v>
                </c:pt>
                <c:pt idx="164">
                  <c:v>54</c:v>
                </c:pt>
                <c:pt idx="165">
                  <c:v>30</c:v>
                </c:pt>
                <c:pt idx="166">
                  <c:v>50</c:v>
                </c:pt>
                <c:pt idx="167">
                  <c:v>50</c:v>
                </c:pt>
                <c:pt idx="168">
                  <c:v>49</c:v>
                </c:pt>
                <c:pt idx="169">
                  <c:v>49</c:v>
                </c:pt>
                <c:pt idx="170">
                  <c:v>46</c:v>
                </c:pt>
                <c:pt idx="171">
                  <c:v>26</c:v>
                </c:pt>
                <c:pt idx="172">
                  <c:v>49</c:v>
                </c:pt>
                <c:pt idx="173">
                  <c:v>57</c:v>
                </c:pt>
                <c:pt idx="174">
                  <c:v>21</c:v>
                </c:pt>
                <c:pt idx="175">
                  <c:v>52</c:v>
                </c:pt>
                <c:pt idx="176">
                  <c:v>52</c:v>
                </c:pt>
                <c:pt idx="177">
                  <c:v>52</c:v>
                </c:pt>
                <c:pt idx="178">
                  <c:v>47</c:v>
                </c:pt>
                <c:pt idx="179">
                  <c:v>45</c:v>
                </c:pt>
                <c:pt idx="180">
                  <c:v>50</c:v>
                </c:pt>
                <c:pt idx="181">
                  <c:v>45</c:v>
                </c:pt>
                <c:pt idx="182">
                  <c:v>58</c:v>
                </c:pt>
                <c:pt idx="183">
                  <c:v>56</c:v>
                </c:pt>
                <c:pt idx="184">
                  <c:v>41</c:v>
                </c:pt>
                <c:pt idx="185">
                  <c:v>48</c:v>
                </c:pt>
                <c:pt idx="186">
                  <c:v>51</c:v>
                </c:pt>
                <c:pt idx="187">
                  <c:v>52</c:v>
                </c:pt>
                <c:pt idx="188">
                  <c:v>54</c:v>
                </c:pt>
                <c:pt idx="189">
                  <c:v>50</c:v>
                </c:pt>
                <c:pt idx="190">
                  <c:v>19</c:v>
                </c:pt>
                <c:pt idx="191">
                  <c:v>43</c:v>
                </c:pt>
                <c:pt idx="192">
                  <c:v>24</c:v>
                </c:pt>
                <c:pt idx="193">
                  <c:v>52</c:v>
                </c:pt>
                <c:pt idx="194">
                  <c:v>47</c:v>
                </c:pt>
                <c:pt idx="195">
                  <c:v>40</c:v>
                </c:pt>
                <c:pt idx="196">
                  <c:v>50</c:v>
                </c:pt>
                <c:pt idx="197">
                  <c:v>58</c:v>
                </c:pt>
                <c:pt idx="198">
                  <c:v>41</c:v>
                </c:pt>
                <c:pt idx="199">
                  <c:v>49</c:v>
                </c:pt>
                <c:pt idx="200">
                  <c:v>56</c:v>
                </c:pt>
                <c:pt idx="201">
                  <c:v>54</c:v>
                </c:pt>
                <c:pt idx="202">
                  <c:v>49</c:v>
                </c:pt>
                <c:pt idx="203">
                  <c:v>48</c:v>
                </c:pt>
                <c:pt idx="204">
                  <c:v>50</c:v>
                </c:pt>
                <c:pt idx="205">
                  <c:v>50</c:v>
                </c:pt>
                <c:pt idx="206">
                  <c:v>47</c:v>
                </c:pt>
                <c:pt idx="207">
                  <c:v>49</c:v>
                </c:pt>
                <c:pt idx="208">
                  <c:v>51</c:v>
                </c:pt>
                <c:pt idx="209">
                  <c:v>30</c:v>
                </c:pt>
                <c:pt idx="210">
                  <c:v>53</c:v>
                </c:pt>
                <c:pt idx="211">
                  <c:v>46</c:v>
                </c:pt>
                <c:pt idx="212">
                  <c:v>45</c:v>
                </c:pt>
                <c:pt idx="213">
                  <c:v>54</c:v>
                </c:pt>
                <c:pt idx="214">
                  <c:v>43</c:v>
                </c:pt>
                <c:pt idx="215">
                  <c:v>35</c:v>
                </c:pt>
                <c:pt idx="216">
                  <c:v>49</c:v>
                </c:pt>
                <c:pt idx="217">
                  <c:v>48</c:v>
                </c:pt>
                <c:pt idx="218">
                  <c:v>46</c:v>
                </c:pt>
                <c:pt idx="219">
                  <c:v>46</c:v>
                </c:pt>
                <c:pt idx="220">
                  <c:v>46</c:v>
                </c:pt>
                <c:pt idx="221">
                  <c:v>51</c:v>
                </c:pt>
                <c:pt idx="222">
                  <c:v>51</c:v>
                </c:pt>
                <c:pt idx="223">
                  <c:v>57</c:v>
                </c:pt>
                <c:pt idx="224">
                  <c:v>27</c:v>
                </c:pt>
                <c:pt idx="225">
                  <c:v>47</c:v>
                </c:pt>
                <c:pt idx="226">
                  <c:v>51</c:v>
                </c:pt>
                <c:pt idx="227">
                  <c:v>53</c:v>
                </c:pt>
                <c:pt idx="228">
                  <c:v>51</c:v>
                </c:pt>
                <c:pt idx="229">
                  <c:v>34</c:v>
                </c:pt>
                <c:pt idx="230">
                  <c:v>26</c:v>
                </c:pt>
                <c:pt idx="231">
                  <c:v>34</c:v>
                </c:pt>
                <c:pt idx="232">
                  <c:v>45</c:v>
                </c:pt>
                <c:pt idx="233">
                  <c:v>60</c:v>
                </c:pt>
                <c:pt idx="234">
                  <c:v>49</c:v>
                </c:pt>
                <c:pt idx="235">
                  <c:v>41</c:v>
                </c:pt>
                <c:pt idx="236">
                  <c:v>46</c:v>
                </c:pt>
                <c:pt idx="237">
                  <c:v>49</c:v>
                </c:pt>
                <c:pt idx="238">
                  <c:v>49</c:v>
                </c:pt>
                <c:pt idx="239">
                  <c:v>53</c:v>
                </c:pt>
                <c:pt idx="240">
                  <c:v>51</c:v>
                </c:pt>
                <c:pt idx="241">
                  <c:v>49</c:v>
                </c:pt>
                <c:pt idx="242">
                  <c:v>51</c:v>
                </c:pt>
                <c:pt idx="243">
                  <c:v>48</c:v>
                </c:pt>
                <c:pt idx="244">
                  <c:v>42</c:v>
                </c:pt>
                <c:pt idx="245">
                  <c:v>47</c:v>
                </c:pt>
                <c:pt idx="246">
                  <c:v>44</c:v>
                </c:pt>
                <c:pt idx="247">
                  <c:v>41</c:v>
                </c:pt>
                <c:pt idx="248">
                  <c:v>36</c:v>
                </c:pt>
                <c:pt idx="249">
                  <c:v>46</c:v>
                </c:pt>
                <c:pt idx="250">
                  <c:v>49</c:v>
                </c:pt>
                <c:pt idx="251">
                  <c:v>51</c:v>
                </c:pt>
                <c:pt idx="252">
                  <c:v>52</c:v>
                </c:pt>
                <c:pt idx="253">
                  <c:v>32</c:v>
                </c:pt>
                <c:pt idx="254">
                  <c:v>40</c:v>
                </c:pt>
                <c:pt idx="255">
                  <c:v>52</c:v>
                </c:pt>
                <c:pt idx="256">
                  <c:v>52</c:v>
                </c:pt>
                <c:pt idx="257">
                  <c:v>56</c:v>
                </c:pt>
                <c:pt idx="258">
                  <c:v>45</c:v>
                </c:pt>
                <c:pt idx="259">
                  <c:v>57</c:v>
                </c:pt>
                <c:pt idx="260">
                  <c:v>45</c:v>
                </c:pt>
                <c:pt idx="261">
                  <c:v>50</c:v>
                </c:pt>
                <c:pt idx="262">
                  <c:v>50</c:v>
                </c:pt>
                <c:pt idx="263">
                  <c:v>29</c:v>
                </c:pt>
                <c:pt idx="264">
                  <c:v>43</c:v>
                </c:pt>
                <c:pt idx="265">
                  <c:v>49</c:v>
                </c:pt>
                <c:pt idx="266">
                  <c:v>48</c:v>
                </c:pt>
                <c:pt idx="267">
                  <c:v>48</c:v>
                </c:pt>
                <c:pt idx="268">
                  <c:v>44</c:v>
                </c:pt>
                <c:pt idx="269">
                  <c:v>39</c:v>
                </c:pt>
                <c:pt idx="270">
                  <c:v>48</c:v>
                </c:pt>
                <c:pt idx="271">
                  <c:v>30</c:v>
                </c:pt>
                <c:pt idx="272">
                  <c:v>46</c:v>
                </c:pt>
                <c:pt idx="273">
                  <c:v>51</c:v>
                </c:pt>
                <c:pt idx="274">
                  <c:v>47</c:v>
                </c:pt>
                <c:pt idx="275">
                  <c:v>55</c:v>
                </c:pt>
                <c:pt idx="276">
                  <c:v>25</c:v>
                </c:pt>
                <c:pt idx="277">
                  <c:v>44</c:v>
                </c:pt>
                <c:pt idx="278">
                  <c:v>49</c:v>
                </c:pt>
                <c:pt idx="279">
                  <c:v>40</c:v>
                </c:pt>
                <c:pt idx="280">
                  <c:v>48</c:v>
                </c:pt>
                <c:pt idx="281">
                  <c:v>50</c:v>
                </c:pt>
                <c:pt idx="282">
                  <c:v>50</c:v>
                </c:pt>
                <c:pt idx="283">
                  <c:v>46</c:v>
                </c:pt>
                <c:pt idx="284">
                  <c:v>34</c:v>
                </c:pt>
                <c:pt idx="285">
                  <c:v>46</c:v>
                </c:pt>
                <c:pt idx="286">
                  <c:v>46</c:v>
                </c:pt>
                <c:pt idx="287">
                  <c:v>21</c:v>
                </c:pt>
                <c:pt idx="288">
                  <c:v>57</c:v>
                </c:pt>
                <c:pt idx="289">
                  <c:v>51</c:v>
                </c:pt>
                <c:pt idx="290">
                  <c:v>30</c:v>
                </c:pt>
                <c:pt idx="291">
                  <c:v>51</c:v>
                </c:pt>
                <c:pt idx="292">
                  <c:v>48</c:v>
                </c:pt>
                <c:pt idx="293">
                  <c:v>53</c:v>
                </c:pt>
                <c:pt idx="294">
                  <c:v>23</c:v>
                </c:pt>
                <c:pt idx="295">
                  <c:v>46</c:v>
                </c:pt>
                <c:pt idx="296">
                  <c:v>49</c:v>
                </c:pt>
                <c:pt idx="297">
                  <c:v>42</c:v>
                </c:pt>
                <c:pt idx="298">
                  <c:v>49</c:v>
                </c:pt>
                <c:pt idx="299">
                  <c:v>48</c:v>
                </c:pt>
                <c:pt idx="300">
                  <c:v>53</c:v>
                </c:pt>
                <c:pt idx="301">
                  <c:v>60</c:v>
                </c:pt>
                <c:pt idx="302">
                  <c:v>57</c:v>
                </c:pt>
                <c:pt idx="303">
                  <c:v>47</c:v>
                </c:pt>
                <c:pt idx="304">
                  <c:v>45</c:v>
                </c:pt>
                <c:pt idx="305">
                  <c:v>43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49</c:v>
                </c:pt>
                <c:pt idx="310">
                  <c:v>39</c:v>
                </c:pt>
                <c:pt idx="311">
                  <c:v>39</c:v>
                </c:pt>
                <c:pt idx="312">
                  <c:v>40</c:v>
                </c:pt>
                <c:pt idx="313">
                  <c:v>35</c:v>
                </c:pt>
                <c:pt idx="314">
                  <c:v>40</c:v>
                </c:pt>
                <c:pt idx="315">
                  <c:v>47</c:v>
                </c:pt>
                <c:pt idx="316">
                  <c:v>34</c:v>
                </c:pt>
                <c:pt idx="317">
                  <c:v>47</c:v>
                </c:pt>
                <c:pt idx="318">
                  <c:v>47</c:v>
                </c:pt>
                <c:pt idx="319">
                  <c:v>39</c:v>
                </c:pt>
                <c:pt idx="320">
                  <c:v>47</c:v>
                </c:pt>
                <c:pt idx="321">
                  <c:v>41</c:v>
                </c:pt>
                <c:pt idx="322">
                  <c:v>39</c:v>
                </c:pt>
                <c:pt idx="323">
                  <c:v>37</c:v>
                </c:pt>
                <c:pt idx="324">
                  <c:v>45</c:v>
                </c:pt>
                <c:pt idx="325">
                  <c:v>43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29</c:v>
                </c:pt>
                <c:pt idx="330">
                  <c:v>30</c:v>
                </c:pt>
                <c:pt idx="331">
                  <c:v>50</c:v>
                </c:pt>
                <c:pt idx="332">
                  <c:v>38</c:v>
                </c:pt>
                <c:pt idx="333">
                  <c:v>56</c:v>
                </c:pt>
                <c:pt idx="334">
                  <c:v>60</c:v>
                </c:pt>
                <c:pt idx="335">
                  <c:v>44</c:v>
                </c:pt>
                <c:pt idx="336">
                  <c:v>50</c:v>
                </c:pt>
                <c:pt idx="337">
                  <c:v>50</c:v>
                </c:pt>
                <c:pt idx="338">
                  <c:v>59</c:v>
                </c:pt>
                <c:pt idx="339">
                  <c:v>47</c:v>
                </c:pt>
                <c:pt idx="340">
                  <c:v>45</c:v>
                </c:pt>
                <c:pt idx="341">
                  <c:v>43</c:v>
                </c:pt>
                <c:pt idx="342">
                  <c:v>51</c:v>
                </c:pt>
                <c:pt idx="343">
                  <c:v>51</c:v>
                </c:pt>
                <c:pt idx="344">
                  <c:v>59</c:v>
                </c:pt>
                <c:pt idx="345">
                  <c:v>46</c:v>
                </c:pt>
                <c:pt idx="346">
                  <c:v>42</c:v>
                </c:pt>
                <c:pt idx="347">
                  <c:v>46</c:v>
                </c:pt>
                <c:pt idx="348">
                  <c:v>46</c:v>
                </c:pt>
                <c:pt idx="349">
                  <c:v>46</c:v>
                </c:pt>
                <c:pt idx="350">
                  <c:v>29</c:v>
                </c:pt>
                <c:pt idx="351">
                  <c:v>43</c:v>
                </c:pt>
                <c:pt idx="352">
                  <c:v>44</c:v>
                </c:pt>
                <c:pt idx="353">
                  <c:v>49</c:v>
                </c:pt>
                <c:pt idx="354">
                  <c:v>48</c:v>
                </c:pt>
                <c:pt idx="355">
                  <c:v>48</c:v>
                </c:pt>
                <c:pt idx="356">
                  <c:v>22</c:v>
                </c:pt>
                <c:pt idx="357">
                  <c:v>46</c:v>
                </c:pt>
                <c:pt idx="358">
                  <c:v>48</c:v>
                </c:pt>
                <c:pt idx="359">
                  <c:v>58</c:v>
                </c:pt>
                <c:pt idx="360">
                  <c:v>40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44</c:v>
                </c:pt>
                <c:pt idx="365">
                  <c:v>44</c:v>
                </c:pt>
                <c:pt idx="366">
                  <c:v>60</c:v>
                </c:pt>
                <c:pt idx="367">
                  <c:v>25</c:v>
                </c:pt>
                <c:pt idx="368">
                  <c:v>35</c:v>
                </c:pt>
                <c:pt idx="369">
                  <c:v>40</c:v>
                </c:pt>
                <c:pt idx="370">
                  <c:v>59</c:v>
                </c:pt>
                <c:pt idx="371">
                  <c:v>40</c:v>
                </c:pt>
                <c:pt idx="372">
                  <c:v>32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44</c:v>
                </c:pt>
                <c:pt idx="377">
                  <c:v>49</c:v>
                </c:pt>
                <c:pt idx="378">
                  <c:v>55</c:v>
                </c:pt>
                <c:pt idx="379">
                  <c:v>55</c:v>
                </c:pt>
                <c:pt idx="380">
                  <c:v>47</c:v>
                </c:pt>
                <c:pt idx="381">
                  <c:v>28</c:v>
                </c:pt>
                <c:pt idx="382">
                  <c:v>21</c:v>
                </c:pt>
                <c:pt idx="383">
                  <c:v>29</c:v>
                </c:pt>
                <c:pt idx="384">
                  <c:v>57</c:v>
                </c:pt>
                <c:pt idx="385">
                  <c:v>47</c:v>
                </c:pt>
                <c:pt idx="386">
                  <c:v>57</c:v>
                </c:pt>
                <c:pt idx="387">
                  <c:v>47</c:v>
                </c:pt>
                <c:pt idx="388">
                  <c:v>52</c:v>
                </c:pt>
                <c:pt idx="389">
                  <c:v>40</c:v>
                </c:pt>
                <c:pt idx="390">
                  <c:v>59</c:v>
                </c:pt>
                <c:pt idx="391">
                  <c:v>37</c:v>
                </c:pt>
                <c:pt idx="392">
                  <c:v>19</c:v>
                </c:pt>
                <c:pt idx="393">
                  <c:v>45</c:v>
                </c:pt>
                <c:pt idx="394">
                  <c:v>46</c:v>
                </c:pt>
                <c:pt idx="395">
                  <c:v>44</c:v>
                </c:pt>
                <c:pt idx="396">
                  <c:v>33</c:v>
                </c:pt>
                <c:pt idx="397">
                  <c:v>42</c:v>
                </c:pt>
                <c:pt idx="398">
                  <c:v>27</c:v>
                </c:pt>
                <c:pt idx="399">
                  <c:v>60</c:v>
                </c:pt>
                <c:pt idx="400">
                  <c:v>39</c:v>
                </c:pt>
                <c:pt idx="401">
                  <c:v>43</c:v>
                </c:pt>
                <c:pt idx="402">
                  <c:v>39</c:v>
                </c:pt>
                <c:pt idx="403">
                  <c:v>50</c:v>
                </c:pt>
                <c:pt idx="404">
                  <c:v>47</c:v>
                </c:pt>
                <c:pt idx="405">
                  <c:v>52</c:v>
                </c:pt>
                <c:pt idx="406">
                  <c:v>41</c:v>
                </c:pt>
                <c:pt idx="407">
                  <c:v>56</c:v>
                </c:pt>
                <c:pt idx="408">
                  <c:v>35</c:v>
                </c:pt>
                <c:pt idx="409">
                  <c:v>45</c:v>
                </c:pt>
                <c:pt idx="410">
                  <c:v>60</c:v>
                </c:pt>
                <c:pt idx="411">
                  <c:v>28</c:v>
                </c:pt>
                <c:pt idx="412">
                  <c:v>18</c:v>
                </c:pt>
                <c:pt idx="413">
                  <c:v>21</c:v>
                </c:pt>
                <c:pt idx="414">
                  <c:v>33</c:v>
                </c:pt>
                <c:pt idx="415">
                  <c:v>31</c:v>
                </c:pt>
                <c:pt idx="416">
                  <c:v>48</c:v>
                </c:pt>
                <c:pt idx="417">
                  <c:v>25</c:v>
                </c:pt>
                <c:pt idx="418">
                  <c:v>23</c:v>
                </c:pt>
                <c:pt idx="419">
                  <c:v>48</c:v>
                </c:pt>
                <c:pt idx="420">
                  <c:v>25</c:v>
                </c:pt>
                <c:pt idx="421">
                  <c:v>41</c:v>
                </c:pt>
                <c:pt idx="422">
                  <c:v>46</c:v>
                </c:pt>
                <c:pt idx="423">
                  <c:v>31</c:v>
                </c:pt>
                <c:pt idx="424">
                  <c:v>44</c:v>
                </c:pt>
                <c:pt idx="425">
                  <c:v>57</c:v>
                </c:pt>
                <c:pt idx="426">
                  <c:v>45</c:v>
                </c:pt>
                <c:pt idx="427">
                  <c:v>44</c:v>
                </c:pt>
                <c:pt idx="428">
                  <c:v>42</c:v>
                </c:pt>
                <c:pt idx="429">
                  <c:v>44</c:v>
                </c:pt>
                <c:pt idx="430">
                  <c:v>44</c:v>
                </c:pt>
                <c:pt idx="431">
                  <c:v>35</c:v>
                </c:pt>
                <c:pt idx="432">
                  <c:v>40</c:v>
                </c:pt>
                <c:pt idx="433">
                  <c:v>41</c:v>
                </c:pt>
                <c:pt idx="434">
                  <c:v>46</c:v>
                </c:pt>
                <c:pt idx="435">
                  <c:v>51</c:v>
                </c:pt>
                <c:pt idx="436">
                  <c:v>27</c:v>
                </c:pt>
                <c:pt idx="437">
                  <c:v>26</c:v>
                </c:pt>
                <c:pt idx="438">
                  <c:v>46</c:v>
                </c:pt>
                <c:pt idx="439">
                  <c:v>57</c:v>
                </c:pt>
                <c:pt idx="440">
                  <c:v>24</c:v>
                </c:pt>
                <c:pt idx="441">
                  <c:v>29</c:v>
                </c:pt>
                <c:pt idx="442">
                  <c:v>42</c:v>
                </c:pt>
                <c:pt idx="443">
                  <c:v>23</c:v>
                </c:pt>
                <c:pt idx="444">
                  <c:v>42</c:v>
                </c:pt>
                <c:pt idx="445">
                  <c:v>54</c:v>
                </c:pt>
                <c:pt idx="446">
                  <c:v>31</c:v>
                </c:pt>
                <c:pt idx="447">
                  <c:v>42</c:v>
                </c:pt>
                <c:pt idx="448">
                  <c:v>21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26</c:v>
                </c:pt>
                <c:pt idx="454">
                  <c:v>54</c:v>
                </c:pt>
                <c:pt idx="455">
                  <c:v>25</c:v>
                </c:pt>
                <c:pt idx="456">
                  <c:v>55</c:v>
                </c:pt>
                <c:pt idx="457">
                  <c:v>36</c:v>
                </c:pt>
                <c:pt idx="458">
                  <c:v>28</c:v>
                </c:pt>
                <c:pt idx="459">
                  <c:v>34</c:v>
                </c:pt>
                <c:pt idx="460">
                  <c:v>38</c:v>
                </c:pt>
                <c:pt idx="461">
                  <c:v>44</c:v>
                </c:pt>
                <c:pt idx="462">
                  <c:v>46</c:v>
                </c:pt>
                <c:pt idx="463">
                  <c:v>44</c:v>
                </c:pt>
                <c:pt idx="464">
                  <c:v>39</c:v>
                </c:pt>
                <c:pt idx="465">
                  <c:v>25</c:v>
                </c:pt>
                <c:pt idx="466">
                  <c:v>34</c:v>
                </c:pt>
                <c:pt idx="467">
                  <c:v>26</c:v>
                </c:pt>
                <c:pt idx="468">
                  <c:v>32</c:v>
                </c:pt>
                <c:pt idx="469">
                  <c:v>55</c:v>
                </c:pt>
                <c:pt idx="470">
                  <c:v>22</c:v>
                </c:pt>
                <c:pt idx="471">
                  <c:v>45</c:v>
                </c:pt>
                <c:pt idx="472">
                  <c:v>45</c:v>
                </c:pt>
                <c:pt idx="473">
                  <c:v>42</c:v>
                </c:pt>
                <c:pt idx="474">
                  <c:v>43</c:v>
                </c:pt>
                <c:pt idx="475">
                  <c:v>45</c:v>
                </c:pt>
                <c:pt idx="476">
                  <c:v>44</c:v>
                </c:pt>
                <c:pt idx="477">
                  <c:v>44</c:v>
                </c:pt>
                <c:pt idx="478">
                  <c:v>39</c:v>
                </c:pt>
                <c:pt idx="479">
                  <c:v>23</c:v>
                </c:pt>
                <c:pt idx="480">
                  <c:v>57</c:v>
                </c:pt>
                <c:pt idx="481">
                  <c:v>29</c:v>
                </c:pt>
                <c:pt idx="482">
                  <c:v>41</c:v>
                </c:pt>
                <c:pt idx="483">
                  <c:v>57</c:v>
                </c:pt>
                <c:pt idx="484">
                  <c:v>41</c:v>
                </c:pt>
                <c:pt idx="485">
                  <c:v>39</c:v>
                </c:pt>
                <c:pt idx="486">
                  <c:v>29</c:v>
                </c:pt>
                <c:pt idx="487">
                  <c:v>45</c:v>
                </c:pt>
                <c:pt idx="488">
                  <c:v>43</c:v>
                </c:pt>
                <c:pt idx="489">
                  <c:v>45</c:v>
                </c:pt>
                <c:pt idx="490">
                  <c:v>36</c:v>
                </c:pt>
                <c:pt idx="491">
                  <c:v>36</c:v>
                </c:pt>
                <c:pt idx="492">
                  <c:v>43</c:v>
                </c:pt>
                <c:pt idx="493">
                  <c:v>38</c:v>
                </c:pt>
                <c:pt idx="494">
                  <c:v>43</c:v>
                </c:pt>
                <c:pt idx="495">
                  <c:v>18</c:v>
                </c:pt>
                <c:pt idx="496">
                  <c:v>57</c:v>
                </c:pt>
                <c:pt idx="497">
                  <c:v>50</c:v>
                </c:pt>
                <c:pt idx="498">
                  <c:v>57</c:v>
                </c:pt>
                <c:pt idx="499">
                  <c:v>58</c:v>
                </c:pt>
                <c:pt idx="500">
                  <c:v>56</c:v>
                </c:pt>
                <c:pt idx="501">
                  <c:v>51</c:v>
                </c:pt>
                <c:pt idx="502">
                  <c:v>37</c:v>
                </c:pt>
                <c:pt idx="503">
                  <c:v>46</c:v>
                </c:pt>
                <c:pt idx="504">
                  <c:v>41</c:v>
                </c:pt>
                <c:pt idx="505">
                  <c:v>49</c:v>
                </c:pt>
                <c:pt idx="506">
                  <c:v>41</c:v>
                </c:pt>
                <c:pt idx="507">
                  <c:v>41</c:v>
                </c:pt>
                <c:pt idx="508">
                  <c:v>40</c:v>
                </c:pt>
                <c:pt idx="509">
                  <c:v>36</c:v>
                </c:pt>
                <c:pt idx="510">
                  <c:v>36</c:v>
                </c:pt>
                <c:pt idx="511">
                  <c:v>45</c:v>
                </c:pt>
                <c:pt idx="512">
                  <c:v>52</c:v>
                </c:pt>
                <c:pt idx="513">
                  <c:v>31</c:v>
                </c:pt>
                <c:pt idx="514">
                  <c:v>39</c:v>
                </c:pt>
                <c:pt idx="515">
                  <c:v>39</c:v>
                </c:pt>
                <c:pt idx="516">
                  <c:v>40</c:v>
                </c:pt>
                <c:pt idx="517">
                  <c:v>54</c:v>
                </c:pt>
                <c:pt idx="518">
                  <c:v>47</c:v>
                </c:pt>
                <c:pt idx="519">
                  <c:v>40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20</c:v>
                </c:pt>
                <c:pt idx="524">
                  <c:v>41</c:v>
                </c:pt>
                <c:pt idx="525">
                  <c:v>44</c:v>
                </c:pt>
                <c:pt idx="526">
                  <c:v>38</c:v>
                </c:pt>
                <c:pt idx="527">
                  <c:v>44</c:v>
                </c:pt>
                <c:pt idx="528">
                  <c:v>46</c:v>
                </c:pt>
                <c:pt idx="529">
                  <c:v>38</c:v>
                </c:pt>
                <c:pt idx="530">
                  <c:v>23</c:v>
                </c:pt>
                <c:pt idx="531">
                  <c:v>38</c:v>
                </c:pt>
                <c:pt idx="532">
                  <c:v>29</c:v>
                </c:pt>
                <c:pt idx="533">
                  <c:v>54</c:v>
                </c:pt>
                <c:pt idx="534">
                  <c:v>42</c:v>
                </c:pt>
                <c:pt idx="535">
                  <c:v>35</c:v>
                </c:pt>
                <c:pt idx="536">
                  <c:v>30</c:v>
                </c:pt>
                <c:pt idx="537">
                  <c:v>40</c:v>
                </c:pt>
                <c:pt idx="538">
                  <c:v>44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27</c:v>
                </c:pt>
                <c:pt idx="544">
                  <c:v>45</c:v>
                </c:pt>
                <c:pt idx="545">
                  <c:v>33</c:v>
                </c:pt>
                <c:pt idx="546">
                  <c:v>53</c:v>
                </c:pt>
                <c:pt idx="547">
                  <c:v>40</c:v>
                </c:pt>
                <c:pt idx="548">
                  <c:v>40</c:v>
                </c:pt>
                <c:pt idx="549">
                  <c:v>37</c:v>
                </c:pt>
                <c:pt idx="550">
                  <c:v>48</c:v>
                </c:pt>
                <c:pt idx="551">
                  <c:v>42</c:v>
                </c:pt>
                <c:pt idx="552">
                  <c:v>44</c:v>
                </c:pt>
                <c:pt idx="553">
                  <c:v>42</c:v>
                </c:pt>
                <c:pt idx="554">
                  <c:v>42</c:v>
                </c:pt>
                <c:pt idx="555">
                  <c:v>44</c:v>
                </c:pt>
                <c:pt idx="556">
                  <c:v>61</c:v>
                </c:pt>
                <c:pt idx="557">
                  <c:v>42</c:v>
                </c:pt>
                <c:pt idx="558">
                  <c:v>38</c:v>
                </c:pt>
                <c:pt idx="559">
                  <c:v>33</c:v>
                </c:pt>
                <c:pt idx="560">
                  <c:v>37</c:v>
                </c:pt>
                <c:pt idx="561">
                  <c:v>18</c:v>
                </c:pt>
                <c:pt idx="562">
                  <c:v>41</c:v>
                </c:pt>
                <c:pt idx="563">
                  <c:v>53</c:v>
                </c:pt>
                <c:pt idx="564">
                  <c:v>44</c:v>
                </c:pt>
                <c:pt idx="565">
                  <c:v>41</c:v>
                </c:pt>
                <c:pt idx="566">
                  <c:v>43</c:v>
                </c:pt>
                <c:pt idx="567">
                  <c:v>45</c:v>
                </c:pt>
                <c:pt idx="568">
                  <c:v>58</c:v>
                </c:pt>
                <c:pt idx="569">
                  <c:v>22</c:v>
                </c:pt>
                <c:pt idx="570">
                  <c:v>43</c:v>
                </c:pt>
                <c:pt idx="571">
                  <c:v>28</c:v>
                </c:pt>
                <c:pt idx="572">
                  <c:v>47</c:v>
                </c:pt>
                <c:pt idx="573">
                  <c:v>31</c:v>
                </c:pt>
                <c:pt idx="574">
                  <c:v>37</c:v>
                </c:pt>
                <c:pt idx="575">
                  <c:v>42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33</c:v>
                </c:pt>
                <c:pt idx="580">
                  <c:v>34</c:v>
                </c:pt>
                <c:pt idx="581">
                  <c:v>56</c:v>
                </c:pt>
                <c:pt idx="582">
                  <c:v>52</c:v>
                </c:pt>
                <c:pt idx="583">
                  <c:v>37</c:v>
                </c:pt>
                <c:pt idx="584">
                  <c:v>36</c:v>
                </c:pt>
                <c:pt idx="585">
                  <c:v>54</c:v>
                </c:pt>
                <c:pt idx="586">
                  <c:v>44</c:v>
                </c:pt>
                <c:pt idx="587">
                  <c:v>28</c:v>
                </c:pt>
                <c:pt idx="588">
                  <c:v>39</c:v>
                </c:pt>
                <c:pt idx="589">
                  <c:v>51</c:v>
                </c:pt>
                <c:pt idx="590">
                  <c:v>50</c:v>
                </c:pt>
                <c:pt idx="591">
                  <c:v>54</c:v>
                </c:pt>
                <c:pt idx="592">
                  <c:v>37</c:v>
                </c:pt>
                <c:pt idx="593">
                  <c:v>33</c:v>
                </c:pt>
                <c:pt idx="594">
                  <c:v>41</c:v>
                </c:pt>
                <c:pt idx="595">
                  <c:v>40</c:v>
                </c:pt>
                <c:pt idx="596">
                  <c:v>33</c:v>
                </c:pt>
                <c:pt idx="597">
                  <c:v>38</c:v>
                </c:pt>
                <c:pt idx="598">
                  <c:v>52</c:v>
                </c:pt>
                <c:pt idx="599">
                  <c:v>38</c:v>
                </c:pt>
                <c:pt idx="600">
                  <c:v>33</c:v>
                </c:pt>
                <c:pt idx="601">
                  <c:v>24</c:v>
                </c:pt>
                <c:pt idx="602">
                  <c:v>19</c:v>
                </c:pt>
                <c:pt idx="603">
                  <c:v>49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38</c:v>
                </c:pt>
                <c:pt idx="609">
                  <c:v>41</c:v>
                </c:pt>
                <c:pt idx="610">
                  <c:v>38</c:v>
                </c:pt>
                <c:pt idx="611">
                  <c:v>54</c:v>
                </c:pt>
                <c:pt idx="612">
                  <c:v>43</c:v>
                </c:pt>
                <c:pt idx="613">
                  <c:v>33</c:v>
                </c:pt>
                <c:pt idx="614">
                  <c:v>36</c:v>
                </c:pt>
                <c:pt idx="615">
                  <c:v>53</c:v>
                </c:pt>
                <c:pt idx="616">
                  <c:v>40</c:v>
                </c:pt>
                <c:pt idx="617">
                  <c:v>40</c:v>
                </c:pt>
                <c:pt idx="618">
                  <c:v>46</c:v>
                </c:pt>
                <c:pt idx="619">
                  <c:v>28</c:v>
                </c:pt>
                <c:pt idx="620">
                  <c:v>40</c:v>
                </c:pt>
                <c:pt idx="621">
                  <c:v>40</c:v>
                </c:pt>
                <c:pt idx="622">
                  <c:v>52</c:v>
                </c:pt>
                <c:pt idx="623">
                  <c:v>39</c:v>
                </c:pt>
                <c:pt idx="624">
                  <c:v>43</c:v>
                </c:pt>
                <c:pt idx="625">
                  <c:v>41</c:v>
                </c:pt>
                <c:pt idx="626">
                  <c:v>38</c:v>
                </c:pt>
                <c:pt idx="627">
                  <c:v>38</c:v>
                </c:pt>
                <c:pt idx="628">
                  <c:v>37</c:v>
                </c:pt>
                <c:pt idx="629">
                  <c:v>47</c:v>
                </c:pt>
                <c:pt idx="630">
                  <c:v>46</c:v>
                </c:pt>
                <c:pt idx="631">
                  <c:v>35</c:v>
                </c:pt>
                <c:pt idx="632">
                  <c:v>51</c:v>
                </c:pt>
                <c:pt idx="633">
                  <c:v>52</c:v>
                </c:pt>
                <c:pt idx="634">
                  <c:v>36</c:v>
                </c:pt>
                <c:pt idx="635">
                  <c:v>37</c:v>
                </c:pt>
                <c:pt idx="636">
                  <c:v>35</c:v>
                </c:pt>
                <c:pt idx="637">
                  <c:v>40</c:v>
                </c:pt>
                <c:pt idx="638">
                  <c:v>25</c:v>
                </c:pt>
                <c:pt idx="639">
                  <c:v>40</c:v>
                </c:pt>
                <c:pt idx="640">
                  <c:v>46</c:v>
                </c:pt>
                <c:pt idx="641">
                  <c:v>38</c:v>
                </c:pt>
                <c:pt idx="642">
                  <c:v>52</c:v>
                </c:pt>
                <c:pt idx="643">
                  <c:v>26</c:v>
                </c:pt>
                <c:pt idx="644">
                  <c:v>33</c:v>
                </c:pt>
                <c:pt idx="645">
                  <c:v>46</c:v>
                </c:pt>
                <c:pt idx="646">
                  <c:v>42</c:v>
                </c:pt>
                <c:pt idx="647">
                  <c:v>39</c:v>
                </c:pt>
                <c:pt idx="648">
                  <c:v>39</c:v>
                </c:pt>
                <c:pt idx="649">
                  <c:v>36</c:v>
                </c:pt>
                <c:pt idx="650">
                  <c:v>32</c:v>
                </c:pt>
                <c:pt idx="651">
                  <c:v>37</c:v>
                </c:pt>
                <c:pt idx="652">
                  <c:v>37</c:v>
                </c:pt>
                <c:pt idx="653">
                  <c:v>18</c:v>
                </c:pt>
                <c:pt idx="654">
                  <c:v>53</c:v>
                </c:pt>
                <c:pt idx="655">
                  <c:v>48</c:v>
                </c:pt>
                <c:pt idx="656">
                  <c:v>34</c:v>
                </c:pt>
                <c:pt idx="657">
                  <c:v>26</c:v>
                </c:pt>
                <c:pt idx="658">
                  <c:v>41</c:v>
                </c:pt>
                <c:pt idx="659">
                  <c:v>41</c:v>
                </c:pt>
                <c:pt idx="660">
                  <c:v>29</c:v>
                </c:pt>
                <c:pt idx="661">
                  <c:v>41</c:v>
                </c:pt>
                <c:pt idx="662">
                  <c:v>38</c:v>
                </c:pt>
                <c:pt idx="663">
                  <c:v>27</c:v>
                </c:pt>
                <c:pt idx="664">
                  <c:v>52</c:v>
                </c:pt>
                <c:pt idx="665">
                  <c:v>50</c:v>
                </c:pt>
                <c:pt idx="666">
                  <c:v>50</c:v>
                </c:pt>
                <c:pt idx="667">
                  <c:v>60</c:v>
                </c:pt>
                <c:pt idx="668">
                  <c:v>52</c:v>
                </c:pt>
                <c:pt idx="669">
                  <c:v>43</c:v>
                </c:pt>
                <c:pt idx="670">
                  <c:v>39</c:v>
                </c:pt>
                <c:pt idx="671">
                  <c:v>44</c:v>
                </c:pt>
                <c:pt idx="672">
                  <c:v>50</c:v>
                </c:pt>
                <c:pt idx="673">
                  <c:v>30</c:v>
                </c:pt>
                <c:pt idx="674">
                  <c:v>23</c:v>
                </c:pt>
                <c:pt idx="675">
                  <c:v>37</c:v>
                </c:pt>
                <c:pt idx="676">
                  <c:v>37</c:v>
                </c:pt>
                <c:pt idx="677">
                  <c:v>34</c:v>
                </c:pt>
                <c:pt idx="678">
                  <c:v>41</c:v>
                </c:pt>
                <c:pt idx="679">
                  <c:v>40</c:v>
                </c:pt>
                <c:pt idx="680">
                  <c:v>41</c:v>
                </c:pt>
                <c:pt idx="681">
                  <c:v>34</c:v>
                </c:pt>
                <c:pt idx="682">
                  <c:v>52</c:v>
                </c:pt>
                <c:pt idx="683">
                  <c:v>37</c:v>
                </c:pt>
                <c:pt idx="684">
                  <c:v>38</c:v>
                </c:pt>
                <c:pt idx="685">
                  <c:v>37</c:v>
                </c:pt>
                <c:pt idx="686">
                  <c:v>49</c:v>
                </c:pt>
                <c:pt idx="687">
                  <c:v>52</c:v>
                </c:pt>
                <c:pt idx="688">
                  <c:v>46</c:v>
                </c:pt>
                <c:pt idx="689">
                  <c:v>44</c:v>
                </c:pt>
                <c:pt idx="690">
                  <c:v>32</c:v>
                </c:pt>
                <c:pt idx="691">
                  <c:v>53</c:v>
                </c:pt>
                <c:pt idx="692">
                  <c:v>32</c:v>
                </c:pt>
                <c:pt idx="693">
                  <c:v>39</c:v>
                </c:pt>
                <c:pt idx="694">
                  <c:v>39</c:v>
                </c:pt>
                <c:pt idx="695">
                  <c:v>31</c:v>
                </c:pt>
                <c:pt idx="696">
                  <c:v>37</c:v>
                </c:pt>
                <c:pt idx="697">
                  <c:v>27</c:v>
                </c:pt>
                <c:pt idx="698">
                  <c:v>52</c:v>
                </c:pt>
                <c:pt idx="699">
                  <c:v>38</c:v>
                </c:pt>
                <c:pt idx="700">
                  <c:v>38</c:v>
                </c:pt>
                <c:pt idx="701">
                  <c:v>22</c:v>
                </c:pt>
                <c:pt idx="702">
                  <c:v>43</c:v>
                </c:pt>
                <c:pt idx="703">
                  <c:v>38</c:v>
                </c:pt>
                <c:pt idx="704">
                  <c:v>28</c:v>
                </c:pt>
                <c:pt idx="705">
                  <c:v>26</c:v>
                </c:pt>
                <c:pt idx="706">
                  <c:v>33</c:v>
                </c:pt>
                <c:pt idx="707">
                  <c:v>42</c:v>
                </c:pt>
                <c:pt idx="708">
                  <c:v>48</c:v>
                </c:pt>
                <c:pt idx="709">
                  <c:v>34</c:v>
                </c:pt>
                <c:pt idx="710">
                  <c:v>48</c:v>
                </c:pt>
                <c:pt idx="711">
                  <c:v>42</c:v>
                </c:pt>
                <c:pt idx="712">
                  <c:v>20</c:v>
                </c:pt>
                <c:pt idx="713">
                  <c:v>52</c:v>
                </c:pt>
                <c:pt idx="714">
                  <c:v>38</c:v>
                </c:pt>
                <c:pt idx="715">
                  <c:v>38</c:v>
                </c:pt>
                <c:pt idx="716">
                  <c:v>33</c:v>
                </c:pt>
                <c:pt idx="717">
                  <c:v>42</c:v>
                </c:pt>
                <c:pt idx="718">
                  <c:v>42</c:v>
                </c:pt>
                <c:pt idx="719">
                  <c:v>18</c:v>
                </c:pt>
                <c:pt idx="720">
                  <c:v>19</c:v>
                </c:pt>
                <c:pt idx="721">
                  <c:v>35</c:v>
                </c:pt>
                <c:pt idx="722">
                  <c:v>28</c:v>
                </c:pt>
                <c:pt idx="723">
                  <c:v>43</c:v>
                </c:pt>
                <c:pt idx="724">
                  <c:v>29</c:v>
                </c:pt>
                <c:pt idx="725">
                  <c:v>35</c:v>
                </c:pt>
                <c:pt idx="726">
                  <c:v>40</c:v>
                </c:pt>
                <c:pt idx="727">
                  <c:v>40</c:v>
                </c:pt>
                <c:pt idx="728">
                  <c:v>29</c:v>
                </c:pt>
                <c:pt idx="729">
                  <c:v>38</c:v>
                </c:pt>
                <c:pt idx="730">
                  <c:v>37</c:v>
                </c:pt>
                <c:pt idx="731">
                  <c:v>35</c:v>
                </c:pt>
                <c:pt idx="732">
                  <c:v>27</c:v>
                </c:pt>
                <c:pt idx="733">
                  <c:v>35</c:v>
                </c:pt>
                <c:pt idx="734">
                  <c:v>53</c:v>
                </c:pt>
                <c:pt idx="735">
                  <c:v>51</c:v>
                </c:pt>
                <c:pt idx="736">
                  <c:v>20</c:v>
                </c:pt>
                <c:pt idx="737">
                  <c:v>50</c:v>
                </c:pt>
                <c:pt idx="738">
                  <c:v>42</c:v>
                </c:pt>
                <c:pt idx="739">
                  <c:v>18</c:v>
                </c:pt>
                <c:pt idx="740">
                  <c:v>39</c:v>
                </c:pt>
                <c:pt idx="741">
                  <c:v>29</c:v>
                </c:pt>
                <c:pt idx="742">
                  <c:v>50</c:v>
                </c:pt>
                <c:pt idx="743">
                  <c:v>35</c:v>
                </c:pt>
                <c:pt idx="744">
                  <c:v>51</c:v>
                </c:pt>
                <c:pt idx="745">
                  <c:v>47</c:v>
                </c:pt>
                <c:pt idx="746">
                  <c:v>41</c:v>
                </c:pt>
                <c:pt idx="747">
                  <c:v>29</c:v>
                </c:pt>
                <c:pt idx="748">
                  <c:v>41</c:v>
                </c:pt>
                <c:pt idx="749">
                  <c:v>48</c:v>
                </c:pt>
                <c:pt idx="750">
                  <c:v>30</c:v>
                </c:pt>
                <c:pt idx="751">
                  <c:v>50</c:v>
                </c:pt>
                <c:pt idx="752">
                  <c:v>38</c:v>
                </c:pt>
                <c:pt idx="753">
                  <c:v>39</c:v>
                </c:pt>
                <c:pt idx="754">
                  <c:v>44</c:v>
                </c:pt>
                <c:pt idx="755">
                  <c:v>40</c:v>
                </c:pt>
                <c:pt idx="756">
                  <c:v>37</c:v>
                </c:pt>
                <c:pt idx="757">
                  <c:v>35</c:v>
                </c:pt>
                <c:pt idx="758">
                  <c:v>28</c:v>
                </c:pt>
                <c:pt idx="759">
                  <c:v>44</c:v>
                </c:pt>
                <c:pt idx="760">
                  <c:v>34</c:v>
                </c:pt>
                <c:pt idx="761">
                  <c:v>39</c:v>
                </c:pt>
                <c:pt idx="762">
                  <c:v>36</c:v>
                </c:pt>
                <c:pt idx="763">
                  <c:v>37</c:v>
                </c:pt>
                <c:pt idx="764">
                  <c:v>48</c:v>
                </c:pt>
                <c:pt idx="765">
                  <c:v>23</c:v>
                </c:pt>
                <c:pt idx="766">
                  <c:v>42</c:v>
                </c:pt>
                <c:pt idx="767">
                  <c:v>32</c:v>
                </c:pt>
                <c:pt idx="768">
                  <c:v>41</c:v>
                </c:pt>
                <c:pt idx="769">
                  <c:v>34</c:v>
                </c:pt>
                <c:pt idx="770">
                  <c:v>38</c:v>
                </c:pt>
                <c:pt idx="771">
                  <c:v>38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49</c:v>
                </c:pt>
                <c:pt idx="776">
                  <c:v>36</c:v>
                </c:pt>
                <c:pt idx="777">
                  <c:v>40</c:v>
                </c:pt>
                <c:pt idx="778">
                  <c:v>64</c:v>
                </c:pt>
                <c:pt idx="779">
                  <c:v>22</c:v>
                </c:pt>
                <c:pt idx="780">
                  <c:v>45</c:v>
                </c:pt>
                <c:pt idx="781">
                  <c:v>30</c:v>
                </c:pt>
                <c:pt idx="782">
                  <c:v>31</c:v>
                </c:pt>
                <c:pt idx="783">
                  <c:v>40</c:v>
                </c:pt>
                <c:pt idx="784">
                  <c:v>47</c:v>
                </c:pt>
                <c:pt idx="785">
                  <c:v>37</c:v>
                </c:pt>
                <c:pt idx="786">
                  <c:v>38</c:v>
                </c:pt>
                <c:pt idx="787">
                  <c:v>38</c:v>
                </c:pt>
                <c:pt idx="788">
                  <c:v>33</c:v>
                </c:pt>
                <c:pt idx="789">
                  <c:v>34</c:v>
                </c:pt>
                <c:pt idx="790">
                  <c:v>27</c:v>
                </c:pt>
                <c:pt idx="791">
                  <c:v>39</c:v>
                </c:pt>
                <c:pt idx="792">
                  <c:v>36</c:v>
                </c:pt>
                <c:pt idx="793">
                  <c:v>33</c:v>
                </c:pt>
                <c:pt idx="794">
                  <c:v>37</c:v>
                </c:pt>
                <c:pt idx="795">
                  <c:v>28</c:v>
                </c:pt>
                <c:pt idx="796">
                  <c:v>33</c:v>
                </c:pt>
                <c:pt idx="797">
                  <c:v>50</c:v>
                </c:pt>
                <c:pt idx="798">
                  <c:v>31</c:v>
                </c:pt>
                <c:pt idx="799">
                  <c:v>30</c:v>
                </c:pt>
                <c:pt idx="800">
                  <c:v>48</c:v>
                </c:pt>
                <c:pt idx="801">
                  <c:v>33</c:v>
                </c:pt>
                <c:pt idx="802">
                  <c:v>28</c:v>
                </c:pt>
                <c:pt idx="803">
                  <c:v>22</c:v>
                </c:pt>
                <c:pt idx="804">
                  <c:v>18</c:v>
                </c:pt>
                <c:pt idx="805">
                  <c:v>48</c:v>
                </c:pt>
                <c:pt idx="806">
                  <c:v>35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33</c:v>
                </c:pt>
                <c:pt idx="811">
                  <c:v>33</c:v>
                </c:pt>
                <c:pt idx="812">
                  <c:v>34</c:v>
                </c:pt>
                <c:pt idx="813">
                  <c:v>32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28</c:v>
                </c:pt>
                <c:pt idx="819">
                  <c:v>23</c:v>
                </c:pt>
                <c:pt idx="820">
                  <c:v>29</c:v>
                </c:pt>
                <c:pt idx="821">
                  <c:v>39</c:v>
                </c:pt>
                <c:pt idx="822">
                  <c:v>19</c:v>
                </c:pt>
                <c:pt idx="823">
                  <c:v>31</c:v>
                </c:pt>
                <c:pt idx="824">
                  <c:v>43</c:v>
                </c:pt>
                <c:pt idx="825">
                  <c:v>38</c:v>
                </c:pt>
                <c:pt idx="826">
                  <c:v>31</c:v>
                </c:pt>
                <c:pt idx="827">
                  <c:v>32</c:v>
                </c:pt>
                <c:pt idx="828">
                  <c:v>32</c:v>
                </c:pt>
                <c:pt idx="829">
                  <c:v>38</c:v>
                </c:pt>
                <c:pt idx="830">
                  <c:v>29</c:v>
                </c:pt>
                <c:pt idx="831">
                  <c:v>34</c:v>
                </c:pt>
                <c:pt idx="832">
                  <c:v>35</c:v>
                </c:pt>
                <c:pt idx="833">
                  <c:v>34</c:v>
                </c:pt>
                <c:pt idx="834">
                  <c:v>30</c:v>
                </c:pt>
                <c:pt idx="835">
                  <c:v>35</c:v>
                </c:pt>
                <c:pt idx="836">
                  <c:v>23</c:v>
                </c:pt>
                <c:pt idx="837">
                  <c:v>25</c:v>
                </c:pt>
                <c:pt idx="838">
                  <c:v>44</c:v>
                </c:pt>
                <c:pt idx="839">
                  <c:v>29</c:v>
                </c:pt>
                <c:pt idx="840">
                  <c:v>42</c:v>
                </c:pt>
                <c:pt idx="841">
                  <c:v>25</c:v>
                </c:pt>
                <c:pt idx="842">
                  <c:v>21</c:v>
                </c:pt>
                <c:pt idx="843">
                  <c:v>25</c:v>
                </c:pt>
                <c:pt idx="844">
                  <c:v>36</c:v>
                </c:pt>
                <c:pt idx="845">
                  <c:v>30</c:v>
                </c:pt>
                <c:pt idx="846">
                  <c:v>31</c:v>
                </c:pt>
                <c:pt idx="847">
                  <c:v>37</c:v>
                </c:pt>
                <c:pt idx="848">
                  <c:v>34</c:v>
                </c:pt>
                <c:pt idx="849">
                  <c:v>34</c:v>
                </c:pt>
                <c:pt idx="850">
                  <c:v>45</c:v>
                </c:pt>
                <c:pt idx="851">
                  <c:v>34</c:v>
                </c:pt>
                <c:pt idx="852">
                  <c:v>21</c:v>
                </c:pt>
                <c:pt idx="853">
                  <c:v>34</c:v>
                </c:pt>
                <c:pt idx="854">
                  <c:v>49</c:v>
                </c:pt>
                <c:pt idx="855">
                  <c:v>31</c:v>
                </c:pt>
                <c:pt idx="856">
                  <c:v>45</c:v>
                </c:pt>
                <c:pt idx="857">
                  <c:v>48</c:v>
                </c:pt>
                <c:pt idx="858">
                  <c:v>31</c:v>
                </c:pt>
                <c:pt idx="859">
                  <c:v>31</c:v>
                </c:pt>
                <c:pt idx="860">
                  <c:v>29</c:v>
                </c:pt>
                <c:pt idx="861">
                  <c:v>20</c:v>
                </c:pt>
                <c:pt idx="862">
                  <c:v>41</c:v>
                </c:pt>
                <c:pt idx="863">
                  <c:v>29</c:v>
                </c:pt>
                <c:pt idx="864">
                  <c:v>34</c:v>
                </c:pt>
                <c:pt idx="865">
                  <c:v>32</c:v>
                </c:pt>
                <c:pt idx="866">
                  <c:v>33</c:v>
                </c:pt>
                <c:pt idx="867">
                  <c:v>54</c:v>
                </c:pt>
                <c:pt idx="868">
                  <c:v>36</c:v>
                </c:pt>
                <c:pt idx="869">
                  <c:v>36</c:v>
                </c:pt>
                <c:pt idx="870">
                  <c:v>25</c:v>
                </c:pt>
                <c:pt idx="871">
                  <c:v>33</c:v>
                </c:pt>
                <c:pt idx="872">
                  <c:v>27</c:v>
                </c:pt>
                <c:pt idx="873">
                  <c:v>22</c:v>
                </c:pt>
                <c:pt idx="874">
                  <c:v>48</c:v>
                </c:pt>
                <c:pt idx="875">
                  <c:v>43</c:v>
                </c:pt>
                <c:pt idx="876">
                  <c:v>27</c:v>
                </c:pt>
                <c:pt idx="877">
                  <c:v>38</c:v>
                </c:pt>
                <c:pt idx="878">
                  <c:v>31</c:v>
                </c:pt>
                <c:pt idx="879">
                  <c:v>30</c:v>
                </c:pt>
                <c:pt idx="880">
                  <c:v>22</c:v>
                </c:pt>
                <c:pt idx="881">
                  <c:v>20</c:v>
                </c:pt>
                <c:pt idx="882">
                  <c:v>27</c:v>
                </c:pt>
                <c:pt idx="883">
                  <c:v>41</c:v>
                </c:pt>
                <c:pt idx="884">
                  <c:v>44</c:v>
                </c:pt>
                <c:pt idx="885">
                  <c:v>33</c:v>
                </c:pt>
                <c:pt idx="886">
                  <c:v>35</c:v>
                </c:pt>
                <c:pt idx="887">
                  <c:v>33</c:v>
                </c:pt>
                <c:pt idx="888">
                  <c:v>33</c:v>
                </c:pt>
                <c:pt idx="889">
                  <c:v>59</c:v>
                </c:pt>
                <c:pt idx="890">
                  <c:v>59</c:v>
                </c:pt>
                <c:pt idx="891">
                  <c:v>35</c:v>
                </c:pt>
                <c:pt idx="892">
                  <c:v>30</c:v>
                </c:pt>
                <c:pt idx="893">
                  <c:v>35</c:v>
                </c:pt>
                <c:pt idx="894">
                  <c:v>35</c:v>
                </c:pt>
                <c:pt idx="895">
                  <c:v>36</c:v>
                </c:pt>
                <c:pt idx="896">
                  <c:v>18</c:v>
                </c:pt>
                <c:pt idx="897">
                  <c:v>31</c:v>
                </c:pt>
                <c:pt idx="898">
                  <c:v>36</c:v>
                </c:pt>
                <c:pt idx="899">
                  <c:v>42</c:v>
                </c:pt>
                <c:pt idx="900">
                  <c:v>28</c:v>
                </c:pt>
                <c:pt idx="901">
                  <c:v>19</c:v>
                </c:pt>
                <c:pt idx="902">
                  <c:v>30</c:v>
                </c:pt>
                <c:pt idx="903">
                  <c:v>30</c:v>
                </c:pt>
                <c:pt idx="904">
                  <c:v>41</c:v>
                </c:pt>
                <c:pt idx="905">
                  <c:v>45</c:v>
                </c:pt>
                <c:pt idx="906">
                  <c:v>19</c:v>
                </c:pt>
                <c:pt idx="907">
                  <c:v>32</c:v>
                </c:pt>
                <c:pt idx="908">
                  <c:v>19</c:v>
                </c:pt>
                <c:pt idx="909">
                  <c:v>43</c:v>
                </c:pt>
                <c:pt idx="910">
                  <c:v>32</c:v>
                </c:pt>
                <c:pt idx="911">
                  <c:v>32</c:v>
                </c:pt>
                <c:pt idx="912">
                  <c:v>50</c:v>
                </c:pt>
                <c:pt idx="913">
                  <c:v>32</c:v>
                </c:pt>
                <c:pt idx="914">
                  <c:v>26</c:v>
                </c:pt>
                <c:pt idx="915">
                  <c:v>37</c:v>
                </c:pt>
                <c:pt idx="916">
                  <c:v>24</c:v>
                </c:pt>
                <c:pt idx="917">
                  <c:v>22</c:v>
                </c:pt>
                <c:pt idx="918">
                  <c:v>33</c:v>
                </c:pt>
                <c:pt idx="919">
                  <c:v>26</c:v>
                </c:pt>
                <c:pt idx="920">
                  <c:v>32</c:v>
                </c:pt>
                <c:pt idx="921">
                  <c:v>18</c:v>
                </c:pt>
                <c:pt idx="922">
                  <c:v>32</c:v>
                </c:pt>
                <c:pt idx="923">
                  <c:v>30</c:v>
                </c:pt>
                <c:pt idx="924">
                  <c:v>34</c:v>
                </c:pt>
                <c:pt idx="925">
                  <c:v>29</c:v>
                </c:pt>
                <c:pt idx="926">
                  <c:v>30</c:v>
                </c:pt>
                <c:pt idx="927">
                  <c:v>34</c:v>
                </c:pt>
                <c:pt idx="928">
                  <c:v>35</c:v>
                </c:pt>
                <c:pt idx="929">
                  <c:v>19</c:v>
                </c:pt>
                <c:pt idx="930">
                  <c:v>42</c:v>
                </c:pt>
                <c:pt idx="931">
                  <c:v>40</c:v>
                </c:pt>
                <c:pt idx="932">
                  <c:v>25</c:v>
                </c:pt>
                <c:pt idx="933">
                  <c:v>34</c:v>
                </c:pt>
                <c:pt idx="934">
                  <c:v>57</c:v>
                </c:pt>
                <c:pt idx="935">
                  <c:v>30</c:v>
                </c:pt>
                <c:pt idx="936">
                  <c:v>18</c:v>
                </c:pt>
                <c:pt idx="937">
                  <c:v>23</c:v>
                </c:pt>
                <c:pt idx="938">
                  <c:v>31</c:v>
                </c:pt>
                <c:pt idx="939">
                  <c:v>32</c:v>
                </c:pt>
                <c:pt idx="940">
                  <c:v>32</c:v>
                </c:pt>
                <c:pt idx="941">
                  <c:v>28</c:v>
                </c:pt>
                <c:pt idx="942">
                  <c:v>31</c:v>
                </c:pt>
                <c:pt idx="943">
                  <c:v>28</c:v>
                </c:pt>
                <c:pt idx="944">
                  <c:v>28</c:v>
                </c:pt>
                <c:pt idx="945">
                  <c:v>52</c:v>
                </c:pt>
                <c:pt idx="946">
                  <c:v>29</c:v>
                </c:pt>
                <c:pt idx="947">
                  <c:v>29</c:v>
                </c:pt>
                <c:pt idx="948">
                  <c:v>28</c:v>
                </c:pt>
                <c:pt idx="949">
                  <c:v>30</c:v>
                </c:pt>
                <c:pt idx="950">
                  <c:v>34</c:v>
                </c:pt>
                <c:pt idx="951">
                  <c:v>36</c:v>
                </c:pt>
                <c:pt idx="952">
                  <c:v>36</c:v>
                </c:pt>
                <c:pt idx="953">
                  <c:v>34</c:v>
                </c:pt>
                <c:pt idx="954">
                  <c:v>40</c:v>
                </c:pt>
                <c:pt idx="955">
                  <c:v>25</c:v>
                </c:pt>
                <c:pt idx="956">
                  <c:v>61</c:v>
                </c:pt>
                <c:pt idx="957">
                  <c:v>32</c:v>
                </c:pt>
                <c:pt idx="958">
                  <c:v>31</c:v>
                </c:pt>
                <c:pt idx="959">
                  <c:v>28</c:v>
                </c:pt>
                <c:pt idx="960">
                  <c:v>32</c:v>
                </c:pt>
                <c:pt idx="961">
                  <c:v>28</c:v>
                </c:pt>
                <c:pt idx="962">
                  <c:v>28</c:v>
                </c:pt>
                <c:pt idx="963">
                  <c:v>34</c:v>
                </c:pt>
                <c:pt idx="964">
                  <c:v>22</c:v>
                </c:pt>
                <c:pt idx="965">
                  <c:v>20</c:v>
                </c:pt>
                <c:pt idx="966">
                  <c:v>30</c:v>
                </c:pt>
                <c:pt idx="967">
                  <c:v>30</c:v>
                </c:pt>
                <c:pt idx="968">
                  <c:v>39</c:v>
                </c:pt>
                <c:pt idx="969">
                  <c:v>27</c:v>
                </c:pt>
                <c:pt idx="970">
                  <c:v>40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24</c:v>
                </c:pt>
                <c:pt idx="975">
                  <c:v>25</c:v>
                </c:pt>
                <c:pt idx="976">
                  <c:v>27</c:v>
                </c:pt>
                <c:pt idx="977">
                  <c:v>33</c:v>
                </c:pt>
                <c:pt idx="978">
                  <c:v>49</c:v>
                </c:pt>
                <c:pt idx="979">
                  <c:v>38</c:v>
                </c:pt>
                <c:pt idx="980">
                  <c:v>24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31</c:v>
                </c:pt>
                <c:pt idx="985">
                  <c:v>28</c:v>
                </c:pt>
                <c:pt idx="986">
                  <c:v>32</c:v>
                </c:pt>
                <c:pt idx="987">
                  <c:v>32</c:v>
                </c:pt>
                <c:pt idx="988">
                  <c:v>20</c:v>
                </c:pt>
                <c:pt idx="989">
                  <c:v>60</c:v>
                </c:pt>
                <c:pt idx="990">
                  <c:v>39</c:v>
                </c:pt>
                <c:pt idx="991">
                  <c:v>27</c:v>
                </c:pt>
                <c:pt idx="992">
                  <c:v>29</c:v>
                </c:pt>
                <c:pt idx="993">
                  <c:v>34</c:v>
                </c:pt>
                <c:pt idx="994">
                  <c:v>29</c:v>
                </c:pt>
                <c:pt idx="995">
                  <c:v>39</c:v>
                </c:pt>
                <c:pt idx="996">
                  <c:v>38</c:v>
                </c:pt>
                <c:pt idx="997">
                  <c:v>30</c:v>
                </c:pt>
                <c:pt idx="998">
                  <c:v>22</c:v>
                </c:pt>
                <c:pt idx="999">
                  <c:v>33</c:v>
                </c:pt>
                <c:pt idx="1000">
                  <c:v>58</c:v>
                </c:pt>
                <c:pt idx="1001">
                  <c:v>19</c:v>
                </c:pt>
                <c:pt idx="1002">
                  <c:v>32</c:v>
                </c:pt>
                <c:pt idx="1003">
                  <c:v>32</c:v>
                </c:pt>
                <c:pt idx="1004">
                  <c:v>26</c:v>
                </c:pt>
                <c:pt idx="1005">
                  <c:v>26</c:v>
                </c:pt>
                <c:pt idx="1006">
                  <c:v>32</c:v>
                </c:pt>
                <c:pt idx="1007">
                  <c:v>27</c:v>
                </c:pt>
                <c:pt idx="1008">
                  <c:v>23</c:v>
                </c:pt>
                <c:pt idx="1009">
                  <c:v>29</c:v>
                </c:pt>
                <c:pt idx="1010">
                  <c:v>29</c:v>
                </c:pt>
                <c:pt idx="1011">
                  <c:v>34</c:v>
                </c:pt>
                <c:pt idx="1012">
                  <c:v>48</c:v>
                </c:pt>
                <c:pt idx="1013">
                  <c:v>20</c:v>
                </c:pt>
                <c:pt idx="1014">
                  <c:v>22</c:v>
                </c:pt>
                <c:pt idx="1015">
                  <c:v>37</c:v>
                </c:pt>
                <c:pt idx="1016">
                  <c:v>25</c:v>
                </c:pt>
                <c:pt idx="1017">
                  <c:v>41</c:v>
                </c:pt>
                <c:pt idx="1018">
                  <c:v>29</c:v>
                </c:pt>
                <c:pt idx="1019">
                  <c:v>18</c:v>
                </c:pt>
                <c:pt idx="1020">
                  <c:v>26</c:v>
                </c:pt>
                <c:pt idx="1021">
                  <c:v>31</c:v>
                </c:pt>
                <c:pt idx="1022">
                  <c:v>32</c:v>
                </c:pt>
                <c:pt idx="1023">
                  <c:v>55</c:v>
                </c:pt>
                <c:pt idx="1024">
                  <c:v>21</c:v>
                </c:pt>
                <c:pt idx="1025">
                  <c:v>22</c:v>
                </c:pt>
                <c:pt idx="1026">
                  <c:v>31</c:v>
                </c:pt>
                <c:pt idx="1027">
                  <c:v>28</c:v>
                </c:pt>
                <c:pt idx="1028">
                  <c:v>41</c:v>
                </c:pt>
                <c:pt idx="1029">
                  <c:v>23</c:v>
                </c:pt>
                <c:pt idx="1030">
                  <c:v>34</c:v>
                </c:pt>
                <c:pt idx="1031">
                  <c:v>41</c:v>
                </c:pt>
                <c:pt idx="1032">
                  <c:v>35</c:v>
                </c:pt>
                <c:pt idx="1033">
                  <c:v>28</c:v>
                </c:pt>
                <c:pt idx="1034">
                  <c:v>30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36</c:v>
                </c:pt>
                <c:pt idx="1039">
                  <c:v>29</c:v>
                </c:pt>
                <c:pt idx="1040">
                  <c:v>28</c:v>
                </c:pt>
                <c:pt idx="1041">
                  <c:v>36</c:v>
                </c:pt>
                <c:pt idx="1042">
                  <c:v>18</c:v>
                </c:pt>
                <c:pt idx="1043">
                  <c:v>33</c:v>
                </c:pt>
                <c:pt idx="1044">
                  <c:v>34</c:v>
                </c:pt>
                <c:pt idx="1045">
                  <c:v>18</c:v>
                </c:pt>
                <c:pt idx="1046">
                  <c:v>27</c:v>
                </c:pt>
                <c:pt idx="1047">
                  <c:v>41</c:v>
                </c:pt>
                <c:pt idx="1048">
                  <c:v>19</c:v>
                </c:pt>
                <c:pt idx="1049">
                  <c:v>38</c:v>
                </c:pt>
                <c:pt idx="1050">
                  <c:v>30</c:v>
                </c:pt>
                <c:pt idx="1051">
                  <c:v>32</c:v>
                </c:pt>
                <c:pt idx="1052">
                  <c:v>30</c:v>
                </c:pt>
                <c:pt idx="1053">
                  <c:v>37</c:v>
                </c:pt>
                <c:pt idx="1054">
                  <c:v>32</c:v>
                </c:pt>
                <c:pt idx="1055">
                  <c:v>34</c:v>
                </c:pt>
                <c:pt idx="1056">
                  <c:v>19</c:v>
                </c:pt>
                <c:pt idx="1057">
                  <c:v>23</c:v>
                </c:pt>
                <c:pt idx="1058">
                  <c:v>25</c:v>
                </c:pt>
                <c:pt idx="1059">
                  <c:v>24</c:v>
                </c:pt>
                <c:pt idx="1060">
                  <c:v>36</c:v>
                </c:pt>
                <c:pt idx="1061">
                  <c:v>21</c:v>
                </c:pt>
                <c:pt idx="1062">
                  <c:v>27</c:v>
                </c:pt>
                <c:pt idx="1063">
                  <c:v>34</c:v>
                </c:pt>
                <c:pt idx="1064">
                  <c:v>41</c:v>
                </c:pt>
                <c:pt idx="1065">
                  <c:v>27</c:v>
                </c:pt>
                <c:pt idx="1066">
                  <c:v>27</c:v>
                </c:pt>
                <c:pt idx="1067">
                  <c:v>29</c:v>
                </c:pt>
                <c:pt idx="1068">
                  <c:v>28</c:v>
                </c:pt>
                <c:pt idx="1069">
                  <c:v>30</c:v>
                </c:pt>
                <c:pt idx="1070">
                  <c:v>34</c:v>
                </c:pt>
                <c:pt idx="1071">
                  <c:v>19</c:v>
                </c:pt>
                <c:pt idx="1072">
                  <c:v>24</c:v>
                </c:pt>
                <c:pt idx="1073">
                  <c:v>23</c:v>
                </c:pt>
                <c:pt idx="1074">
                  <c:v>26</c:v>
                </c:pt>
                <c:pt idx="1075">
                  <c:v>26</c:v>
                </c:pt>
                <c:pt idx="1076">
                  <c:v>18</c:v>
                </c:pt>
                <c:pt idx="1077">
                  <c:v>29</c:v>
                </c:pt>
                <c:pt idx="1078">
                  <c:v>23</c:v>
                </c:pt>
                <c:pt idx="1079">
                  <c:v>19</c:v>
                </c:pt>
                <c:pt idx="1080">
                  <c:v>35</c:v>
                </c:pt>
                <c:pt idx="1081">
                  <c:v>22</c:v>
                </c:pt>
                <c:pt idx="1082">
                  <c:v>36</c:v>
                </c:pt>
                <c:pt idx="1083">
                  <c:v>21</c:v>
                </c:pt>
                <c:pt idx="1084">
                  <c:v>26</c:v>
                </c:pt>
                <c:pt idx="1085">
                  <c:v>18</c:v>
                </c:pt>
                <c:pt idx="1086">
                  <c:v>26</c:v>
                </c:pt>
                <c:pt idx="1087">
                  <c:v>26</c:v>
                </c:pt>
                <c:pt idx="1088">
                  <c:v>26</c:v>
                </c:pt>
                <c:pt idx="1089">
                  <c:v>48</c:v>
                </c:pt>
                <c:pt idx="1090">
                  <c:v>26</c:v>
                </c:pt>
                <c:pt idx="1091">
                  <c:v>29</c:v>
                </c:pt>
                <c:pt idx="1092">
                  <c:v>27</c:v>
                </c:pt>
                <c:pt idx="1093">
                  <c:v>29</c:v>
                </c:pt>
                <c:pt idx="1094">
                  <c:v>31</c:v>
                </c:pt>
                <c:pt idx="1095">
                  <c:v>25</c:v>
                </c:pt>
                <c:pt idx="1096">
                  <c:v>19</c:v>
                </c:pt>
                <c:pt idx="1097">
                  <c:v>19</c:v>
                </c:pt>
                <c:pt idx="1098">
                  <c:v>26</c:v>
                </c:pt>
                <c:pt idx="1099">
                  <c:v>19</c:v>
                </c:pt>
                <c:pt idx="1100">
                  <c:v>18</c:v>
                </c:pt>
                <c:pt idx="1101">
                  <c:v>21</c:v>
                </c:pt>
                <c:pt idx="1102">
                  <c:v>28</c:v>
                </c:pt>
                <c:pt idx="1103">
                  <c:v>28</c:v>
                </c:pt>
                <c:pt idx="1104">
                  <c:v>31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26</c:v>
                </c:pt>
                <c:pt idx="1111">
                  <c:v>46</c:v>
                </c:pt>
                <c:pt idx="1112">
                  <c:v>51</c:v>
                </c:pt>
                <c:pt idx="1113">
                  <c:v>25</c:v>
                </c:pt>
                <c:pt idx="1114">
                  <c:v>21</c:v>
                </c:pt>
                <c:pt idx="1115">
                  <c:v>22</c:v>
                </c:pt>
                <c:pt idx="1116">
                  <c:v>26</c:v>
                </c:pt>
                <c:pt idx="1117">
                  <c:v>26</c:v>
                </c:pt>
                <c:pt idx="1118">
                  <c:v>28</c:v>
                </c:pt>
                <c:pt idx="1119">
                  <c:v>28</c:v>
                </c:pt>
                <c:pt idx="1120">
                  <c:v>21</c:v>
                </c:pt>
                <c:pt idx="1121">
                  <c:v>29</c:v>
                </c:pt>
                <c:pt idx="1122">
                  <c:v>28</c:v>
                </c:pt>
                <c:pt idx="1123">
                  <c:v>23</c:v>
                </c:pt>
                <c:pt idx="1124">
                  <c:v>43</c:v>
                </c:pt>
                <c:pt idx="1125">
                  <c:v>35</c:v>
                </c:pt>
                <c:pt idx="1126">
                  <c:v>21</c:v>
                </c:pt>
                <c:pt idx="1127">
                  <c:v>27</c:v>
                </c:pt>
                <c:pt idx="1128">
                  <c:v>33</c:v>
                </c:pt>
                <c:pt idx="1129">
                  <c:v>28</c:v>
                </c:pt>
                <c:pt idx="1130">
                  <c:v>20</c:v>
                </c:pt>
                <c:pt idx="1131">
                  <c:v>25</c:v>
                </c:pt>
                <c:pt idx="1132">
                  <c:v>24</c:v>
                </c:pt>
                <c:pt idx="1133">
                  <c:v>24</c:v>
                </c:pt>
                <c:pt idx="1134">
                  <c:v>25</c:v>
                </c:pt>
                <c:pt idx="1135">
                  <c:v>26</c:v>
                </c:pt>
                <c:pt idx="1136">
                  <c:v>34</c:v>
                </c:pt>
                <c:pt idx="1137">
                  <c:v>20</c:v>
                </c:pt>
                <c:pt idx="1138">
                  <c:v>31</c:v>
                </c:pt>
                <c:pt idx="1139">
                  <c:v>35</c:v>
                </c:pt>
                <c:pt idx="1140">
                  <c:v>27</c:v>
                </c:pt>
                <c:pt idx="1141">
                  <c:v>20</c:v>
                </c:pt>
                <c:pt idx="1142">
                  <c:v>26</c:v>
                </c:pt>
                <c:pt idx="1143">
                  <c:v>20</c:v>
                </c:pt>
                <c:pt idx="1144">
                  <c:v>26</c:v>
                </c:pt>
                <c:pt idx="1145">
                  <c:v>26</c:v>
                </c:pt>
                <c:pt idx="1146">
                  <c:v>59</c:v>
                </c:pt>
                <c:pt idx="1147">
                  <c:v>23</c:v>
                </c:pt>
                <c:pt idx="1148">
                  <c:v>22</c:v>
                </c:pt>
                <c:pt idx="1149">
                  <c:v>26</c:v>
                </c:pt>
                <c:pt idx="1150">
                  <c:v>29</c:v>
                </c:pt>
                <c:pt idx="1151">
                  <c:v>29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22</c:v>
                </c:pt>
                <c:pt idx="1156">
                  <c:v>19</c:v>
                </c:pt>
                <c:pt idx="1157">
                  <c:v>23</c:v>
                </c:pt>
                <c:pt idx="1158">
                  <c:v>18</c:v>
                </c:pt>
                <c:pt idx="1159">
                  <c:v>23</c:v>
                </c:pt>
                <c:pt idx="1160">
                  <c:v>23</c:v>
                </c:pt>
                <c:pt idx="1161">
                  <c:v>18</c:v>
                </c:pt>
                <c:pt idx="1162">
                  <c:v>25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19</c:v>
                </c:pt>
                <c:pt idx="1167">
                  <c:v>25</c:v>
                </c:pt>
                <c:pt idx="1168">
                  <c:v>41</c:v>
                </c:pt>
                <c:pt idx="1169">
                  <c:v>34</c:v>
                </c:pt>
                <c:pt idx="1170">
                  <c:v>25</c:v>
                </c:pt>
                <c:pt idx="1171">
                  <c:v>19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26</c:v>
                </c:pt>
                <c:pt idx="1176">
                  <c:v>23</c:v>
                </c:pt>
                <c:pt idx="1177">
                  <c:v>28</c:v>
                </c:pt>
                <c:pt idx="1178">
                  <c:v>28</c:v>
                </c:pt>
                <c:pt idx="1179">
                  <c:v>30</c:v>
                </c:pt>
                <c:pt idx="1180">
                  <c:v>26</c:v>
                </c:pt>
                <c:pt idx="1181">
                  <c:v>22</c:v>
                </c:pt>
                <c:pt idx="1182">
                  <c:v>22</c:v>
                </c:pt>
                <c:pt idx="1183">
                  <c:v>25</c:v>
                </c:pt>
                <c:pt idx="1184">
                  <c:v>21</c:v>
                </c:pt>
                <c:pt idx="1185">
                  <c:v>21</c:v>
                </c:pt>
                <c:pt idx="1186">
                  <c:v>21</c:v>
                </c:pt>
                <c:pt idx="1187">
                  <c:v>20</c:v>
                </c:pt>
                <c:pt idx="1188">
                  <c:v>20</c:v>
                </c:pt>
                <c:pt idx="1189">
                  <c:v>31</c:v>
                </c:pt>
                <c:pt idx="1190">
                  <c:v>46</c:v>
                </c:pt>
                <c:pt idx="1191">
                  <c:v>32</c:v>
                </c:pt>
                <c:pt idx="1192">
                  <c:v>25</c:v>
                </c:pt>
                <c:pt idx="1193">
                  <c:v>22</c:v>
                </c:pt>
                <c:pt idx="1194">
                  <c:v>25</c:v>
                </c:pt>
                <c:pt idx="1195">
                  <c:v>31</c:v>
                </c:pt>
                <c:pt idx="1196">
                  <c:v>18</c:v>
                </c:pt>
                <c:pt idx="1197">
                  <c:v>27</c:v>
                </c:pt>
                <c:pt idx="1198">
                  <c:v>27</c:v>
                </c:pt>
                <c:pt idx="1199">
                  <c:v>27</c:v>
                </c:pt>
                <c:pt idx="1200">
                  <c:v>27</c:v>
                </c:pt>
                <c:pt idx="1201">
                  <c:v>48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20</c:v>
                </c:pt>
                <c:pt idx="1206">
                  <c:v>24</c:v>
                </c:pt>
                <c:pt idx="1207">
                  <c:v>20</c:v>
                </c:pt>
                <c:pt idx="1208">
                  <c:v>23</c:v>
                </c:pt>
                <c:pt idx="1209">
                  <c:v>23</c:v>
                </c:pt>
                <c:pt idx="1210">
                  <c:v>22</c:v>
                </c:pt>
                <c:pt idx="1211">
                  <c:v>23</c:v>
                </c:pt>
                <c:pt idx="1212">
                  <c:v>44</c:v>
                </c:pt>
                <c:pt idx="1213">
                  <c:v>23</c:v>
                </c:pt>
                <c:pt idx="1214">
                  <c:v>34</c:v>
                </c:pt>
                <c:pt idx="1215">
                  <c:v>20</c:v>
                </c:pt>
                <c:pt idx="1216">
                  <c:v>24</c:v>
                </c:pt>
                <c:pt idx="1217">
                  <c:v>19</c:v>
                </c:pt>
                <c:pt idx="1218">
                  <c:v>26</c:v>
                </c:pt>
                <c:pt idx="1219">
                  <c:v>18</c:v>
                </c:pt>
                <c:pt idx="1220">
                  <c:v>26</c:v>
                </c:pt>
                <c:pt idx="1221">
                  <c:v>33</c:v>
                </c:pt>
                <c:pt idx="1222">
                  <c:v>31</c:v>
                </c:pt>
                <c:pt idx="1223">
                  <c:v>61</c:v>
                </c:pt>
                <c:pt idx="1224">
                  <c:v>22</c:v>
                </c:pt>
                <c:pt idx="1225">
                  <c:v>20</c:v>
                </c:pt>
                <c:pt idx="1226">
                  <c:v>20</c:v>
                </c:pt>
                <c:pt idx="1227">
                  <c:v>22</c:v>
                </c:pt>
                <c:pt idx="1228">
                  <c:v>22</c:v>
                </c:pt>
                <c:pt idx="1229">
                  <c:v>19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28</c:v>
                </c:pt>
                <c:pt idx="1234">
                  <c:v>18</c:v>
                </c:pt>
                <c:pt idx="1235">
                  <c:v>22</c:v>
                </c:pt>
                <c:pt idx="1236">
                  <c:v>18</c:v>
                </c:pt>
                <c:pt idx="1237">
                  <c:v>18</c:v>
                </c:pt>
                <c:pt idx="1238">
                  <c:v>18</c:v>
                </c:pt>
                <c:pt idx="1239">
                  <c:v>18</c:v>
                </c:pt>
                <c:pt idx="1240">
                  <c:v>18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31</c:v>
                </c:pt>
                <c:pt idx="1245">
                  <c:v>28</c:v>
                </c:pt>
                <c:pt idx="1246">
                  <c:v>51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18</c:v>
                </c:pt>
                <c:pt idx="1253">
                  <c:v>19</c:v>
                </c:pt>
                <c:pt idx="1254">
                  <c:v>25</c:v>
                </c:pt>
                <c:pt idx="1255">
                  <c:v>19</c:v>
                </c:pt>
                <c:pt idx="1256">
                  <c:v>19</c:v>
                </c:pt>
                <c:pt idx="1257">
                  <c:v>58</c:v>
                </c:pt>
                <c:pt idx="1258">
                  <c:v>19</c:v>
                </c:pt>
                <c:pt idx="1259">
                  <c:v>19</c:v>
                </c:pt>
                <c:pt idx="1260">
                  <c:v>18</c:v>
                </c:pt>
                <c:pt idx="1261">
                  <c:v>19</c:v>
                </c:pt>
                <c:pt idx="1262">
                  <c:v>33</c:v>
                </c:pt>
                <c:pt idx="1263">
                  <c:v>21</c:v>
                </c:pt>
                <c:pt idx="1264">
                  <c:v>21</c:v>
                </c:pt>
                <c:pt idx="1265">
                  <c:v>21</c:v>
                </c:pt>
                <c:pt idx="1266">
                  <c:v>18</c:v>
                </c:pt>
                <c:pt idx="1267">
                  <c:v>22</c:v>
                </c:pt>
                <c:pt idx="1268">
                  <c:v>49</c:v>
                </c:pt>
                <c:pt idx="1269">
                  <c:v>22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21</c:v>
                </c:pt>
                <c:pt idx="1274">
                  <c:v>24</c:v>
                </c:pt>
                <c:pt idx="1275">
                  <c:v>20</c:v>
                </c:pt>
                <c:pt idx="1276">
                  <c:v>24</c:v>
                </c:pt>
                <c:pt idx="1277">
                  <c:v>20</c:v>
                </c:pt>
                <c:pt idx="1278">
                  <c:v>24</c:v>
                </c:pt>
                <c:pt idx="1279">
                  <c:v>30</c:v>
                </c:pt>
                <c:pt idx="1280">
                  <c:v>24</c:v>
                </c:pt>
                <c:pt idx="1281">
                  <c:v>24</c:v>
                </c:pt>
                <c:pt idx="1282">
                  <c:v>20</c:v>
                </c:pt>
                <c:pt idx="1283">
                  <c:v>20</c:v>
                </c:pt>
                <c:pt idx="1284">
                  <c:v>21</c:v>
                </c:pt>
                <c:pt idx="1285">
                  <c:v>21</c:v>
                </c:pt>
                <c:pt idx="1286">
                  <c:v>28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49</c:v>
                </c:pt>
                <c:pt idx="1291">
                  <c:v>20</c:v>
                </c:pt>
                <c:pt idx="1292">
                  <c:v>20</c:v>
                </c:pt>
                <c:pt idx="1293">
                  <c:v>26</c:v>
                </c:pt>
                <c:pt idx="1294">
                  <c:v>18</c:v>
                </c:pt>
                <c:pt idx="1295">
                  <c:v>28</c:v>
                </c:pt>
                <c:pt idx="1296">
                  <c:v>19</c:v>
                </c:pt>
                <c:pt idx="1297">
                  <c:v>23</c:v>
                </c:pt>
                <c:pt idx="1298">
                  <c:v>19</c:v>
                </c:pt>
                <c:pt idx="1299">
                  <c:v>19</c:v>
                </c:pt>
                <c:pt idx="1300">
                  <c:v>23</c:v>
                </c:pt>
                <c:pt idx="1301">
                  <c:v>34</c:v>
                </c:pt>
                <c:pt idx="1302">
                  <c:v>23</c:v>
                </c:pt>
                <c:pt idx="1303">
                  <c:v>18</c:v>
                </c:pt>
                <c:pt idx="1304">
                  <c:v>23</c:v>
                </c:pt>
                <c:pt idx="1305">
                  <c:v>20</c:v>
                </c:pt>
                <c:pt idx="1306">
                  <c:v>19</c:v>
                </c:pt>
                <c:pt idx="1307">
                  <c:v>24</c:v>
                </c:pt>
                <c:pt idx="1308">
                  <c:v>19</c:v>
                </c:pt>
                <c:pt idx="1309">
                  <c:v>19</c:v>
                </c:pt>
                <c:pt idx="1310">
                  <c:v>19</c:v>
                </c:pt>
                <c:pt idx="1311">
                  <c:v>19</c:v>
                </c:pt>
                <c:pt idx="1312">
                  <c:v>51</c:v>
                </c:pt>
                <c:pt idx="1313">
                  <c:v>19</c:v>
                </c:pt>
                <c:pt idx="1314">
                  <c:v>19</c:v>
                </c:pt>
                <c:pt idx="1315">
                  <c:v>19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18</c:v>
                </c:pt>
                <c:pt idx="1320">
                  <c:v>18</c:v>
                </c:pt>
                <c:pt idx="1321">
                  <c:v>18</c:v>
                </c:pt>
                <c:pt idx="1322">
                  <c:v>18</c:v>
                </c:pt>
                <c:pt idx="1323">
                  <c:v>34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19</c:v>
                </c:pt>
                <c:pt idx="1334">
                  <c:v>63</c:v>
                </c:pt>
                <c:pt idx="1335">
                  <c:v>25</c:v>
                </c:pt>
                <c:pt idx="1336">
                  <c:v>19</c:v>
                </c:pt>
                <c:pt idx="1337">
                  <c:v>19</c:v>
                </c:pt>
                <c:pt idx="1338">
                  <c:v>19</c:v>
                </c:pt>
                <c:pt idx="1339">
                  <c:v>18</c:v>
                </c:pt>
                <c:pt idx="1340">
                  <c:v>18</c:v>
                </c:pt>
                <c:pt idx="1341">
                  <c:v>18</c:v>
                </c:pt>
                <c:pt idx="1342">
                  <c:v>19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55</c:v>
                </c:pt>
                <c:pt idx="1347">
                  <c:v>18</c:v>
                </c:pt>
                <c:pt idx="1348">
                  <c:v>19</c:v>
                </c:pt>
                <c:pt idx="1349">
                  <c:v>19</c:v>
                </c:pt>
                <c:pt idx="1350">
                  <c:v>19</c:v>
                </c:pt>
                <c:pt idx="1351">
                  <c:v>18</c:v>
                </c:pt>
                <c:pt idx="1352">
                  <c:v>18</c:v>
                </c:pt>
                <c:pt idx="1353">
                  <c:v>19</c:v>
                </c:pt>
                <c:pt idx="1354">
                  <c:v>27</c:v>
                </c:pt>
                <c:pt idx="1355">
                  <c:v>18</c:v>
                </c:pt>
                <c:pt idx="1356">
                  <c:v>18</c:v>
                </c:pt>
                <c:pt idx="1357">
                  <c:v>24</c:v>
                </c:pt>
                <c:pt idx="1358">
                  <c:v>30</c:v>
                </c:pt>
                <c:pt idx="1359">
                  <c:v>21</c:v>
                </c:pt>
                <c:pt idx="1360">
                  <c:v>22</c:v>
                </c:pt>
                <c:pt idx="1361">
                  <c:v>21</c:v>
                </c:pt>
                <c:pt idx="1362">
                  <c:v>21</c:v>
                </c:pt>
                <c:pt idx="1363">
                  <c:v>24</c:v>
                </c:pt>
                <c:pt idx="1364">
                  <c:v>27</c:v>
                </c:pt>
                <c:pt idx="1365">
                  <c:v>25</c:v>
                </c:pt>
                <c:pt idx="1366">
                  <c:v>24</c:v>
                </c:pt>
                <c:pt idx="1367">
                  <c:v>19</c:v>
                </c:pt>
                <c:pt idx="1368">
                  <c:v>45</c:v>
                </c:pt>
                <c:pt idx="1369">
                  <c:v>25</c:v>
                </c:pt>
                <c:pt idx="1370">
                  <c:v>22</c:v>
                </c:pt>
                <c:pt idx="1371">
                  <c:v>25</c:v>
                </c:pt>
                <c:pt idx="1372">
                  <c:v>21</c:v>
                </c:pt>
                <c:pt idx="1373">
                  <c:v>26</c:v>
                </c:pt>
                <c:pt idx="1374">
                  <c:v>25</c:v>
                </c:pt>
                <c:pt idx="1375">
                  <c:v>24</c:v>
                </c:pt>
                <c:pt idx="1376">
                  <c:v>20</c:v>
                </c:pt>
                <c:pt idx="1377">
                  <c:v>20</c:v>
                </c:pt>
                <c:pt idx="1378">
                  <c:v>23</c:v>
                </c:pt>
                <c:pt idx="1379">
                  <c:v>47</c:v>
                </c:pt>
                <c:pt idx="1380">
                  <c:v>20</c:v>
                </c:pt>
                <c:pt idx="1381">
                  <c:v>24</c:v>
                </c:pt>
                <c:pt idx="1382">
                  <c:v>25</c:v>
                </c:pt>
                <c:pt idx="1383">
                  <c:v>27</c:v>
                </c:pt>
                <c:pt idx="1384">
                  <c:v>24</c:v>
                </c:pt>
                <c:pt idx="1385">
                  <c:v>23</c:v>
                </c:pt>
                <c:pt idx="1386">
                  <c:v>20</c:v>
                </c:pt>
                <c:pt idx="1387">
                  <c:v>23</c:v>
                </c:pt>
                <c:pt idx="1388">
                  <c:v>20</c:v>
                </c:pt>
                <c:pt idx="1389">
                  <c:v>21</c:v>
                </c:pt>
                <c:pt idx="1390">
                  <c:v>40</c:v>
                </c:pt>
                <c:pt idx="1391">
                  <c:v>25</c:v>
                </c:pt>
                <c:pt idx="1392">
                  <c:v>22</c:v>
                </c:pt>
                <c:pt idx="1393">
                  <c:v>18</c:v>
                </c:pt>
                <c:pt idx="1394">
                  <c:v>18</c:v>
                </c:pt>
                <c:pt idx="1395">
                  <c:v>25</c:v>
                </c:pt>
                <c:pt idx="1396">
                  <c:v>20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25</c:v>
                </c:pt>
                <c:pt idx="1402">
                  <c:v>19</c:v>
                </c:pt>
                <c:pt idx="1403">
                  <c:v>25</c:v>
                </c:pt>
                <c:pt idx="1404">
                  <c:v>19</c:v>
                </c:pt>
                <c:pt idx="1405">
                  <c:v>19</c:v>
                </c:pt>
                <c:pt idx="1406">
                  <c:v>19</c:v>
                </c:pt>
                <c:pt idx="1407">
                  <c:v>19</c:v>
                </c:pt>
                <c:pt idx="1408">
                  <c:v>20</c:v>
                </c:pt>
                <c:pt idx="1409">
                  <c:v>24</c:v>
                </c:pt>
                <c:pt idx="1410">
                  <c:v>20</c:v>
                </c:pt>
                <c:pt idx="1411">
                  <c:v>24</c:v>
                </c:pt>
                <c:pt idx="1412">
                  <c:v>24</c:v>
                </c:pt>
                <c:pt idx="1413">
                  <c:v>18</c:v>
                </c:pt>
                <c:pt idx="1414">
                  <c:v>18</c:v>
                </c:pt>
                <c:pt idx="1415">
                  <c:v>26</c:v>
                </c:pt>
                <c:pt idx="1416">
                  <c:v>19</c:v>
                </c:pt>
                <c:pt idx="1417">
                  <c:v>30</c:v>
                </c:pt>
                <c:pt idx="1418">
                  <c:v>23</c:v>
                </c:pt>
                <c:pt idx="1419">
                  <c:v>20</c:v>
                </c:pt>
                <c:pt idx="1420">
                  <c:v>25</c:v>
                </c:pt>
                <c:pt idx="1421">
                  <c:v>26</c:v>
                </c:pt>
                <c:pt idx="1422">
                  <c:v>21</c:v>
                </c:pt>
                <c:pt idx="1423">
                  <c:v>55</c:v>
                </c:pt>
                <c:pt idx="1424">
                  <c:v>20</c:v>
                </c:pt>
                <c:pt idx="1425">
                  <c:v>18</c:v>
                </c:pt>
                <c:pt idx="1426">
                  <c:v>28</c:v>
                </c:pt>
                <c:pt idx="1427">
                  <c:v>18</c:v>
                </c:pt>
                <c:pt idx="1428">
                  <c:v>19</c:v>
                </c:pt>
                <c:pt idx="1429">
                  <c:v>18</c:v>
                </c:pt>
                <c:pt idx="1430">
                  <c:v>20</c:v>
                </c:pt>
                <c:pt idx="1431">
                  <c:v>18</c:v>
                </c:pt>
                <c:pt idx="1432">
                  <c:v>21</c:v>
                </c:pt>
                <c:pt idx="1433">
                  <c:v>18</c:v>
                </c:pt>
                <c:pt idx="1434">
                  <c:v>39</c:v>
                </c:pt>
                <c:pt idx="1435">
                  <c:v>18</c:v>
                </c:pt>
                <c:pt idx="1436">
                  <c:v>20</c:v>
                </c:pt>
                <c:pt idx="1437">
                  <c:v>18</c:v>
                </c:pt>
                <c:pt idx="1438">
                  <c:v>18</c:v>
                </c:pt>
                <c:pt idx="1439">
                  <c:v>18</c:v>
                </c:pt>
                <c:pt idx="1440">
                  <c:v>20</c:v>
                </c:pt>
                <c:pt idx="1441">
                  <c:v>18</c:v>
                </c:pt>
                <c:pt idx="1442">
                  <c:v>18</c:v>
                </c:pt>
                <c:pt idx="1443">
                  <c:v>20</c:v>
                </c:pt>
                <c:pt idx="1444">
                  <c:v>24</c:v>
                </c:pt>
                <c:pt idx="1445">
                  <c:v>64</c:v>
                </c:pt>
                <c:pt idx="1446">
                  <c:v>27</c:v>
                </c:pt>
                <c:pt idx="1447">
                  <c:v>25</c:v>
                </c:pt>
                <c:pt idx="1448">
                  <c:v>18</c:v>
                </c:pt>
                <c:pt idx="1449">
                  <c:v>29</c:v>
                </c:pt>
                <c:pt idx="1450">
                  <c:v>28</c:v>
                </c:pt>
                <c:pt idx="1451">
                  <c:v>20</c:v>
                </c:pt>
                <c:pt idx="1452">
                  <c:v>20</c:v>
                </c:pt>
                <c:pt idx="1453">
                  <c:v>28</c:v>
                </c:pt>
                <c:pt idx="1454">
                  <c:v>27</c:v>
                </c:pt>
                <c:pt idx="1455">
                  <c:v>23</c:v>
                </c:pt>
                <c:pt idx="1456">
                  <c:v>22</c:v>
                </c:pt>
                <c:pt idx="1457">
                  <c:v>19</c:v>
                </c:pt>
                <c:pt idx="1458">
                  <c:v>28</c:v>
                </c:pt>
                <c:pt idx="1459">
                  <c:v>21</c:v>
                </c:pt>
                <c:pt idx="1460">
                  <c:v>27</c:v>
                </c:pt>
                <c:pt idx="1461">
                  <c:v>28</c:v>
                </c:pt>
                <c:pt idx="1462">
                  <c:v>29</c:v>
                </c:pt>
                <c:pt idx="1463">
                  <c:v>22</c:v>
                </c:pt>
                <c:pt idx="1464">
                  <c:v>18</c:v>
                </c:pt>
                <c:pt idx="1465">
                  <c:v>27</c:v>
                </c:pt>
                <c:pt idx="1466">
                  <c:v>26</c:v>
                </c:pt>
                <c:pt idx="1467">
                  <c:v>29</c:v>
                </c:pt>
                <c:pt idx="1468">
                  <c:v>27</c:v>
                </c:pt>
                <c:pt idx="1469">
                  <c:v>26</c:v>
                </c:pt>
                <c:pt idx="1470">
                  <c:v>29</c:v>
                </c:pt>
                <c:pt idx="1471">
                  <c:v>20</c:v>
                </c:pt>
                <c:pt idx="1472">
                  <c:v>23</c:v>
                </c:pt>
                <c:pt idx="1473">
                  <c:v>23</c:v>
                </c:pt>
                <c:pt idx="1474">
                  <c:v>21</c:v>
                </c:pt>
                <c:pt idx="1475">
                  <c:v>25</c:v>
                </c:pt>
                <c:pt idx="1476">
                  <c:v>20</c:v>
                </c:pt>
                <c:pt idx="1477">
                  <c:v>27</c:v>
                </c:pt>
                <c:pt idx="1478">
                  <c:v>30</c:v>
                </c:pt>
                <c:pt idx="1479">
                  <c:v>19</c:v>
                </c:pt>
                <c:pt idx="1480">
                  <c:v>21</c:v>
                </c:pt>
                <c:pt idx="1481">
                  <c:v>24</c:v>
                </c:pt>
                <c:pt idx="1482">
                  <c:v>30</c:v>
                </c:pt>
                <c:pt idx="1483">
                  <c:v>29</c:v>
                </c:pt>
                <c:pt idx="1484">
                  <c:v>30</c:v>
                </c:pt>
                <c:pt idx="1485">
                  <c:v>30</c:v>
                </c:pt>
                <c:pt idx="1486">
                  <c:v>28</c:v>
                </c:pt>
                <c:pt idx="1487">
                  <c:v>18</c:v>
                </c:pt>
                <c:pt idx="1488">
                  <c:v>46</c:v>
                </c:pt>
                <c:pt idx="1489">
                  <c:v>24</c:v>
                </c:pt>
                <c:pt idx="1490">
                  <c:v>32</c:v>
                </c:pt>
                <c:pt idx="1491">
                  <c:v>19</c:v>
                </c:pt>
                <c:pt idx="1492">
                  <c:v>52</c:v>
                </c:pt>
                <c:pt idx="1493">
                  <c:v>38</c:v>
                </c:pt>
                <c:pt idx="1494">
                  <c:v>39</c:v>
                </c:pt>
                <c:pt idx="1495">
                  <c:v>36</c:v>
                </c:pt>
                <c:pt idx="1496">
                  <c:v>27</c:v>
                </c:pt>
                <c:pt idx="1497">
                  <c:v>24</c:v>
                </c:pt>
                <c:pt idx="1498">
                  <c:v>60</c:v>
                </c:pt>
                <c:pt idx="1499">
                  <c:v>47</c:v>
                </c:pt>
                <c:pt idx="1500">
                  <c:v>51</c:v>
                </c:pt>
                <c:pt idx="1501">
                  <c:v>23</c:v>
                </c:pt>
                <c:pt idx="1502">
                  <c:v>20</c:v>
                </c:pt>
                <c:pt idx="1503">
                  <c:v>63</c:v>
                </c:pt>
                <c:pt idx="1504">
                  <c:v>50</c:v>
                </c:pt>
                <c:pt idx="1505">
                  <c:v>28</c:v>
                </c:pt>
                <c:pt idx="1506">
                  <c:v>22</c:v>
                </c:pt>
                <c:pt idx="1507">
                  <c:v>25</c:v>
                </c:pt>
                <c:pt idx="1508">
                  <c:v>22</c:v>
                </c:pt>
                <c:pt idx="1509">
                  <c:v>60</c:v>
                </c:pt>
                <c:pt idx="1510">
                  <c:v>19</c:v>
                </c:pt>
                <c:pt idx="1511">
                  <c:v>18</c:v>
                </c:pt>
                <c:pt idx="1512">
                  <c:v>29</c:v>
                </c:pt>
                <c:pt idx="1513">
                  <c:v>19</c:v>
                </c:pt>
                <c:pt idx="1514">
                  <c:v>64</c:v>
                </c:pt>
                <c:pt idx="1515">
                  <c:v>38</c:v>
                </c:pt>
                <c:pt idx="1516">
                  <c:v>20</c:v>
                </c:pt>
                <c:pt idx="1517">
                  <c:v>52</c:v>
                </c:pt>
                <c:pt idx="1518">
                  <c:v>37</c:v>
                </c:pt>
                <c:pt idx="1519">
                  <c:v>50</c:v>
                </c:pt>
                <c:pt idx="1520">
                  <c:v>19</c:v>
                </c:pt>
                <c:pt idx="1521">
                  <c:v>32</c:v>
                </c:pt>
                <c:pt idx="1522">
                  <c:v>37</c:v>
                </c:pt>
                <c:pt idx="1523">
                  <c:v>53</c:v>
                </c:pt>
                <c:pt idx="1524">
                  <c:v>60</c:v>
                </c:pt>
                <c:pt idx="1525">
                  <c:v>62</c:v>
                </c:pt>
                <c:pt idx="1526">
                  <c:v>28</c:v>
                </c:pt>
                <c:pt idx="1527">
                  <c:v>55</c:v>
                </c:pt>
                <c:pt idx="1528">
                  <c:v>27</c:v>
                </c:pt>
                <c:pt idx="1529">
                  <c:v>51</c:v>
                </c:pt>
                <c:pt idx="1530">
                  <c:v>41</c:v>
                </c:pt>
                <c:pt idx="1531">
                  <c:v>27</c:v>
                </c:pt>
                <c:pt idx="1532">
                  <c:v>42</c:v>
                </c:pt>
                <c:pt idx="1533">
                  <c:v>50</c:v>
                </c:pt>
                <c:pt idx="1534">
                  <c:v>48</c:v>
                </c:pt>
                <c:pt idx="1535">
                  <c:v>32</c:v>
                </c:pt>
                <c:pt idx="1536">
                  <c:v>53</c:v>
                </c:pt>
                <c:pt idx="1537">
                  <c:v>32</c:v>
                </c:pt>
                <c:pt idx="1538">
                  <c:v>54</c:v>
                </c:pt>
                <c:pt idx="1539">
                  <c:v>32</c:v>
                </c:pt>
                <c:pt idx="1540">
                  <c:v>19</c:v>
                </c:pt>
                <c:pt idx="1541">
                  <c:v>46</c:v>
                </c:pt>
                <c:pt idx="1542">
                  <c:v>41</c:v>
                </c:pt>
                <c:pt idx="1543">
                  <c:v>46</c:v>
                </c:pt>
                <c:pt idx="1544">
                  <c:v>50</c:v>
                </c:pt>
                <c:pt idx="1545">
                  <c:v>36</c:v>
                </c:pt>
                <c:pt idx="1546">
                  <c:v>47</c:v>
                </c:pt>
                <c:pt idx="1547">
                  <c:v>61</c:v>
                </c:pt>
                <c:pt idx="1548">
                  <c:v>28</c:v>
                </c:pt>
                <c:pt idx="1549">
                  <c:v>53</c:v>
                </c:pt>
                <c:pt idx="1550">
                  <c:v>44</c:v>
                </c:pt>
                <c:pt idx="1551">
                  <c:v>29</c:v>
                </c:pt>
                <c:pt idx="1552">
                  <c:v>50</c:v>
                </c:pt>
                <c:pt idx="1553">
                  <c:v>47</c:v>
                </c:pt>
                <c:pt idx="1554">
                  <c:v>38</c:v>
                </c:pt>
                <c:pt idx="1555">
                  <c:v>45</c:v>
                </c:pt>
                <c:pt idx="1556">
                  <c:v>62</c:v>
                </c:pt>
                <c:pt idx="1557">
                  <c:v>47</c:v>
                </c:pt>
                <c:pt idx="1558">
                  <c:v>52</c:v>
                </c:pt>
                <c:pt idx="1559">
                  <c:v>51</c:v>
                </c:pt>
                <c:pt idx="1560">
                  <c:v>48</c:v>
                </c:pt>
                <c:pt idx="1561">
                  <c:v>27</c:v>
                </c:pt>
                <c:pt idx="1562">
                  <c:v>54</c:v>
                </c:pt>
                <c:pt idx="1563">
                  <c:v>22</c:v>
                </c:pt>
                <c:pt idx="1564">
                  <c:v>18</c:v>
                </c:pt>
                <c:pt idx="1565">
                  <c:v>61</c:v>
                </c:pt>
                <c:pt idx="1566">
                  <c:v>34</c:v>
                </c:pt>
                <c:pt idx="1567">
                  <c:v>39</c:v>
                </c:pt>
                <c:pt idx="1568">
                  <c:v>23</c:v>
                </c:pt>
                <c:pt idx="1569">
                  <c:v>52</c:v>
                </c:pt>
                <c:pt idx="1570">
                  <c:v>44</c:v>
                </c:pt>
                <c:pt idx="1571">
                  <c:v>36</c:v>
                </c:pt>
                <c:pt idx="1572">
                  <c:v>39</c:v>
                </c:pt>
                <c:pt idx="1573">
                  <c:v>24</c:v>
                </c:pt>
                <c:pt idx="1574">
                  <c:v>46</c:v>
                </c:pt>
                <c:pt idx="1575">
                  <c:v>53</c:v>
                </c:pt>
                <c:pt idx="1576">
                  <c:v>19</c:v>
                </c:pt>
                <c:pt idx="1577">
                  <c:v>50</c:v>
                </c:pt>
                <c:pt idx="1578">
                  <c:v>60</c:v>
                </c:pt>
                <c:pt idx="1579">
                  <c:v>59</c:v>
                </c:pt>
                <c:pt idx="1580">
                  <c:v>64</c:v>
                </c:pt>
                <c:pt idx="1581">
                  <c:v>46</c:v>
                </c:pt>
                <c:pt idx="1582">
                  <c:v>51</c:v>
                </c:pt>
                <c:pt idx="1583">
                  <c:v>43</c:v>
                </c:pt>
                <c:pt idx="1584">
                  <c:v>55</c:v>
                </c:pt>
                <c:pt idx="1585">
                  <c:v>41</c:v>
                </c:pt>
                <c:pt idx="1586">
                  <c:v>31</c:v>
                </c:pt>
                <c:pt idx="1587">
                  <c:v>46</c:v>
                </c:pt>
                <c:pt idx="1588">
                  <c:v>34</c:v>
                </c:pt>
                <c:pt idx="1589">
                  <c:v>47</c:v>
                </c:pt>
                <c:pt idx="1590">
                  <c:v>33</c:v>
                </c:pt>
                <c:pt idx="1591">
                  <c:v>40</c:v>
                </c:pt>
                <c:pt idx="1592">
                  <c:v>60</c:v>
                </c:pt>
                <c:pt idx="1593">
                  <c:v>41</c:v>
                </c:pt>
                <c:pt idx="1594">
                  <c:v>24</c:v>
                </c:pt>
                <c:pt idx="1595">
                  <c:v>49</c:v>
                </c:pt>
                <c:pt idx="1596">
                  <c:v>29</c:v>
                </c:pt>
                <c:pt idx="1597">
                  <c:v>47</c:v>
                </c:pt>
                <c:pt idx="1598">
                  <c:v>63</c:v>
                </c:pt>
                <c:pt idx="1599">
                  <c:v>35</c:v>
                </c:pt>
                <c:pt idx="1600">
                  <c:v>37</c:v>
                </c:pt>
                <c:pt idx="1601">
                  <c:v>65</c:v>
                </c:pt>
                <c:pt idx="1602">
                  <c:v>44</c:v>
                </c:pt>
                <c:pt idx="1603">
                  <c:v>37</c:v>
                </c:pt>
                <c:pt idx="1604">
                  <c:v>53</c:v>
                </c:pt>
                <c:pt idx="1605">
                  <c:v>46</c:v>
                </c:pt>
                <c:pt idx="1606">
                  <c:v>61</c:v>
                </c:pt>
                <c:pt idx="1607">
                  <c:v>44</c:v>
                </c:pt>
                <c:pt idx="1608">
                  <c:v>42</c:v>
                </c:pt>
                <c:pt idx="1609">
                  <c:v>30</c:v>
                </c:pt>
                <c:pt idx="1610">
                  <c:v>19</c:v>
                </c:pt>
                <c:pt idx="1611">
                  <c:v>63</c:v>
                </c:pt>
                <c:pt idx="1612">
                  <c:v>60</c:v>
                </c:pt>
                <c:pt idx="1613">
                  <c:v>61</c:v>
                </c:pt>
                <c:pt idx="1614">
                  <c:v>43</c:v>
                </c:pt>
                <c:pt idx="1615">
                  <c:v>32</c:v>
                </c:pt>
                <c:pt idx="1616">
                  <c:v>37</c:v>
                </c:pt>
                <c:pt idx="1617">
                  <c:v>40</c:v>
                </c:pt>
                <c:pt idx="1618">
                  <c:v>48</c:v>
                </c:pt>
                <c:pt idx="1619">
                  <c:v>45</c:v>
                </c:pt>
                <c:pt idx="1620">
                  <c:v>32</c:v>
                </c:pt>
                <c:pt idx="1621">
                  <c:v>59</c:v>
                </c:pt>
                <c:pt idx="1622">
                  <c:v>23</c:v>
                </c:pt>
                <c:pt idx="1623">
                  <c:v>62</c:v>
                </c:pt>
                <c:pt idx="1624">
                  <c:v>37</c:v>
                </c:pt>
                <c:pt idx="1625">
                  <c:v>62</c:v>
                </c:pt>
                <c:pt idx="1626">
                  <c:v>23</c:v>
                </c:pt>
                <c:pt idx="1627">
                  <c:v>61</c:v>
                </c:pt>
                <c:pt idx="1628">
                  <c:v>32</c:v>
                </c:pt>
                <c:pt idx="1629">
                  <c:v>33</c:v>
                </c:pt>
                <c:pt idx="1630">
                  <c:v>37</c:v>
                </c:pt>
                <c:pt idx="1631">
                  <c:v>62</c:v>
                </c:pt>
                <c:pt idx="1632">
                  <c:v>20</c:v>
                </c:pt>
                <c:pt idx="1633">
                  <c:v>30</c:v>
                </c:pt>
                <c:pt idx="1634">
                  <c:v>25</c:v>
                </c:pt>
                <c:pt idx="1635">
                  <c:v>25</c:v>
                </c:pt>
                <c:pt idx="1636">
                  <c:v>48</c:v>
                </c:pt>
                <c:pt idx="1637">
                  <c:v>30</c:v>
                </c:pt>
                <c:pt idx="1638">
                  <c:v>37</c:v>
                </c:pt>
                <c:pt idx="1639">
                  <c:v>38</c:v>
                </c:pt>
                <c:pt idx="1640">
                  <c:v>57</c:v>
                </c:pt>
                <c:pt idx="1641">
                  <c:v>41</c:v>
                </c:pt>
                <c:pt idx="1642">
                  <c:v>37</c:v>
                </c:pt>
                <c:pt idx="1643">
                  <c:v>34</c:v>
                </c:pt>
                <c:pt idx="1644">
                  <c:v>53</c:v>
                </c:pt>
                <c:pt idx="1645">
                  <c:v>55</c:v>
                </c:pt>
                <c:pt idx="1646">
                  <c:v>23</c:v>
                </c:pt>
                <c:pt idx="1647">
                  <c:v>60</c:v>
                </c:pt>
                <c:pt idx="1648">
                  <c:v>57</c:v>
                </c:pt>
                <c:pt idx="1649">
                  <c:v>52</c:v>
                </c:pt>
                <c:pt idx="1650">
                  <c:v>32</c:v>
                </c:pt>
                <c:pt idx="1651">
                  <c:v>28</c:v>
                </c:pt>
                <c:pt idx="1652">
                  <c:v>64</c:v>
                </c:pt>
                <c:pt idx="1653">
                  <c:v>62</c:v>
                </c:pt>
                <c:pt idx="1654">
                  <c:v>22</c:v>
                </c:pt>
                <c:pt idx="1655">
                  <c:v>20</c:v>
                </c:pt>
                <c:pt idx="1656">
                  <c:v>64</c:v>
                </c:pt>
                <c:pt idx="1657">
                  <c:v>31</c:v>
                </c:pt>
                <c:pt idx="1658">
                  <c:v>51</c:v>
                </c:pt>
                <c:pt idx="1659">
                  <c:v>34</c:v>
                </c:pt>
                <c:pt idx="1660">
                  <c:v>18</c:v>
                </c:pt>
                <c:pt idx="1661">
                  <c:v>52</c:v>
                </c:pt>
                <c:pt idx="1662">
                  <c:v>48</c:v>
                </c:pt>
                <c:pt idx="1663">
                  <c:v>18</c:v>
                </c:pt>
                <c:pt idx="1664">
                  <c:v>48</c:v>
                </c:pt>
                <c:pt idx="1665">
                  <c:v>49</c:v>
                </c:pt>
                <c:pt idx="1666">
                  <c:v>20</c:v>
                </c:pt>
                <c:pt idx="1667">
                  <c:v>56</c:v>
                </c:pt>
                <c:pt idx="1668">
                  <c:v>22</c:v>
                </c:pt>
                <c:pt idx="1669">
                  <c:v>32</c:v>
                </c:pt>
                <c:pt idx="1670">
                  <c:v>29</c:v>
                </c:pt>
                <c:pt idx="1671">
                  <c:v>22</c:v>
                </c:pt>
                <c:pt idx="1672">
                  <c:v>52</c:v>
                </c:pt>
                <c:pt idx="1673">
                  <c:v>59</c:v>
                </c:pt>
                <c:pt idx="1674">
                  <c:v>50</c:v>
                </c:pt>
                <c:pt idx="1675">
                  <c:v>21</c:v>
                </c:pt>
                <c:pt idx="1676">
                  <c:v>54</c:v>
                </c:pt>
                <c:pt idx="1677">
                  <c:v>54</c:v>
                </c:pt>
                <c:pt idx="1678">
                  <c:v>50</c:v>
                </c:pt>
                <c:pt idx="1679">
                  <c:v>47</c:v>
                </c:pt>
                <c:pt idx="1680">
                  <c:v>24</c:v>
                </c:pt>
                <c:pt idx="1681">
                  <c:v>22</c:v>
                </c:pt>
                <c:pt idx="1682">
                  <c:v>24</c:v>
                </c:pt>
                <c:pt idx="1683">
                  <c:v>27</c:v>
                </c:pt>
                <c:pt idx="1684">
                  <c:v>47</c:v>
                </c:pt>
                <c:pt idx="1685">
                  <c:v>35</c:v>
                </c:pt>
                <c:pt idx="1686">
                  <c:v>53</c:v>
                </c:pt>
                <c:pt idx="1687">
                  <c:v>52</c:v>
                </c:pt>
                <c:pt idx="1688">
                  <c:v>27</c:v>
                </c:pt>
                <c:pt idx="1689">
                  <c:v>28</c:v>
                </c:pt>
                <c:pt idx="1690">
                  <c:v>30</c:v>
                </c:pt>
                <c:pt idx="1691">
                  <c:v>26</c:v>
                </c:pt>
                <c:pt idx="1692">
                  <c:v>55</c:v>
                </c:pt>
                <c:pt idx="1693">
                  <c:v>52</c:v>
                </c:pt>
                <c:pt idx="1694">
                  <c:v>46</c:v>
                </c:pt>
                <c:pt idx="1695">
                  <c:v>47</c:v>
                </c:pt>
                <c:pt idx="1696">
                  <c:v>50</c:v>
                </c:pt>
                <c:pt idx="1697">
                  <c:v>61</c:v>
                </c:pt>
                <c:pt idx="1698">
                  <c:v>54</c:v>
                </c:pt>
                <c:pt idx="1699">
                  <c:v>52</c:v>
                </c:pt>
                <c:pt idx="1700">
                  <c:v>23</c:v>
                </c:pt>
                <c:pt idx="1701">
                  <c:v>18</c:v>
                </c:pt>
                <c:pt idx="1702">
                  <c:v>58</c:v>
                </c:pt>
                <c:pt idx="1703">
                  <c:v>51</c:v>
                </c:pt>
                <c:pt idx="1704">
                  <c:v>48</c:v>
                </c:pt>
                <c:pt idx="1705">
                  <c:v>49</c:v>
                </c:pt>
                <c:pt idx="1706">
                  <c:v>19</c:v>
                </c:pt>
                <c:pt idx="1707">
                  <c:v>51</c:v>
                </c:pt>
                <c:pt idx="1708">
                  <c:v>52</c:v>
                </c:pt>
                <c:pt idx="1709">
                  <c:v>49</c:v>
                </c:pt>
                <c:pt idx="1710">
                  <c:v>49</c:v>
                </c:pt>
                <c:pt idx="1711">
                  <c:v>39</c:v>
                </c:pt>
                <c:pt idx="1712">
                  <c:v>47</c:v>
                </c:pt>
                <c:pt idx="1713">
                  <c:v>49</c:v>
                </c:pt>
                <c:pt idx="1714">
                  <c:v>54</c:v>
                </c:pt>
                <c:pt idx="1715">
                  <c:v>28</c:v>
                </c:pt>
                <c:pt idx="1716">
                  <c:v>53</c:v>
                </c:pt>
                <c:pt idx="1717">
                  <c:v>25</c:v>
                </c:pt>
                <c:pt idx="1718">
                  <c:v>19</c:v>
                </c:pt>
                <c:pt idx="1719">
                  <c:v>47</c:v>
                </c:pt>
                <c:pt idx="1720">
                  <c:v>52</c:v>
                </c:pt>
                <c:pt idx="1721">
                  <c:v>19</c:v>
                </c:pt>
                <c:pt idx="1722">
                  <c:v>43</c:v>
                </c:pt>
                <c:pt idx="1723">
                  <c:v>39</c:v>
                </c:pt>
                <c:pt idx="1724">
                  <c:v>56</c:v>
                </c:pt>
                <c:pt idx="1725">
                  <c:v>48</c:v>
                </c:pt>
                <c:pt idx="1726">
                  <c:v>23</c:v>
                </c:pt>
                <c:pt idx="1727">
                  <c:v>40</c:v>
                </c:pt>
                <c:pt idx="1728">
                  <c:v>51</c:v>
                </c:pt>
                <c:pt idx="1729">
                  <c:v>57</c:v>
                </c:pt>
                <c:pt idx="1730">
                  <c:v>42</c:v>
                </c:pt>
                <c:pt idx="1731">
                  <c:v>21</c:v>
                </c:pt>
                <c:pt idx="1732">
                  <c:v>33</c:v>
                </c:pt>
                <c:pt idx="1733">
                  <c:v>47</c:v>
                </c:pt>
                <c:pt idx="1734">
                  <c:v>19</c:v>
                </c:pt>
                <c:pt idx="1735">
                  <c:v>43</c:v>
                </c:pt>
                <c:pt idx="1736">
                  <c:v>34</c:v>
                </c:pt>
                <c:pt idx="1737">
                  <c:v>59</c:v>
                </c:pt>
                <c:pt idx="1738">
                  <c:v>43</c:v>
                </c:pt>
                <c:pt idx="1739">
                  <c:v>43</c:v>
                </c:pt>
                <c:pt idx="1740">
                  <c:v>46</c:v>
                </c:pt>
                <c:pt idx="1741">
                  <c:v>60</c:v>
                </c:pt>
                <c:pt idx="1742">
                  <c:v>39</c:v>
                </c:pt>
                <c:pt idx="1743">
                  <c:v>23</c:v>
                </c:pt>
                <c:pt idx="1744">
                  <c:v>32</c:v>
                </c:pt>
                <c:pt idx="1745">
                  <c:v>42</c:v>
                </c:pt>
                <c:pt idx="1746">
                  <c:v>18</c:v>
                </c:pt>
                <c:pt idx="1747">
                  <c:v>56</c:v>
                </c:pt>
                <c:pt idx="1748">
                  <c:v>42</c:v>
                </c:pt>
                <c:pt idx="1749">
                  <c:v>48</c:v>
                </c:pt>
                <c:pt idx="1750">
                  <c:v>48</c:v>
                </c:pt>
                <c:pt idx="1751">
                  <c:v>53</c:v>
                </c:pt>
                <c:pt idx="1752">
                  <c:v>45</c:v>
                </c:pt>
                <c:pt idx="1753">
                  <c:v>39</c:v>
                </c:pt>
                <c:pt idx="1754">
                  <c:v>58</c:v>
                </c:pt>
                <c:pt idx="1755">
                  <c:v>47</c:v>
                </c:pt>
                <c:pt idx="1756">
                  <c:v>55</c:v>
                </c:pt>
                <c:pt idx="1757">
                  <c:v>36</c:v>
                </c:pt>
                <c:pt idx="1758">
                  <c:v>42</c:v>
                </c:pt>
                <c:pt idx="1759">
                  <c:v>30</c:v>
                </c:pt>
                <c:pt idx="1760">
                  <c:v>57</c:v>
                </c:pt>
                <c:pt idx="1761">
                  <c:v>55</c:v>
                </c:pt>
                <c:pt idx="1762">
                  <c:v>56</c:v>
                </c:pt>
                <c:pt idx="1763">
                  <c:v>53</c:v>
                </c:pt>
                <c:pt idx="1764">
                  <c:v>60</c:v>
                </c:pt>
                <c:pt idx="1765">
                  <c:v>37</c:v>
                </c:pt>
                <c:pt idx="1766">
                  <c:v>60</c:v>
                </c:pt>
                <c:pt idx="1767">
                  <c:v>37</c:v>
                </c:pt>
                <c:pt idx="1768">
                  <c:v>29</c:v>
                </c:pt>
                <c:pt idx="1769">
                  <c:v>56</c:v>
                </c:pt>
                <c:pt idx="1770">
                  <c:v>56</c:v>
                </c:pt>
                <c:pt idx="1771">
                  <c:v>35</c:v>
                </c:pt>
                <c:pt idx="1772">
                  <c:v>29</c:v>
                </c:pt>
                <c:pt idx="1773">
                  <c:v>20</c:v>
                </c:pt>
                <c:pt idx="1774">
                  <c:v>39</c:v>
                </c:pt>
                <c:pt idx="1775">
                  <c:v>34</c:v>
                </c:pt>
                <c:pt idx="1776">
                  <c:v>56</c:v>
                </c:pt>
                <c:pt idx="1777">
                  <c:v>42</c:v>
                </c:pt>
                <c:pt idx="1778">
                  <c:v>25</c:v>
                </c:pt>
                <c:pt idx="1779">
                  <c:v>43</c:v>
                </c:pt>
                <c:pt idx="1780">
                  <c:v>33</c:v>
                </c:pt>
                <c:pt idx="1781">
                  <c:v>56</c:v>
                </c:pt>
                <c:pt idx="1782">
                  <c:v>50</c:v>
                </c:pt>
                <c:pt idx="1783">
                  <c:v>32</c:v>
                </c:pt>
                <c:pt idx="1784">
                  <c:v>28</c:v>
                </c:pt>
                <c:pt idx="1785">
                  <c:v>44</c:v>
                </c:pt>
                <c:pt idx="1786">
                  <c:v>59</c:v>
                </c:pt>
                <c:pt idx="1787">
                  <c:v>37</c:v>
                </c:pt>
                <c:pt idx="1788">
                  <c:v>30</c:v>
                </c:pt>
                <c:pt idx="1789">
                  <c:v>42</c:v>
                </c:pt>
                <c:pt idx="1790">
                  <c:v>35</c:v>
                </c:pt>
                <c:pt idx="1791">
                  <c:v>40</c:v>
                </c:pt>
                <c:pt idx="1792">
                  <c:v>36</c:v>
                </c:pt>
                <c:pt idx="1793">
                  <c:v>29</c:v>
                </c:pt>
                <c:pt idx="1794">
                  <c:v>35</c:v>
                </c:pt>
                <c:pt idx="1795">
                  <c:v>31</c:v>
                </c:pt>
                <c:pt idx="1796">
                  <c:v>56</c:v>
                </c:pt>
                <c:pt idx="1797">
                  <c:v>55</c:v>
                </c:pt>
                <c:pt idx="1798">
                  <c:v>37</c:v>
                </c:pt>
                <c:pt idx="1799">
                  <c:v>31</c:v>
                </c:pt>
                <c:pt idx="1800">
                  <c:v>43</c:v>
                </c:pt>
                <c:pt idx="1801">
                  <c:v>29</c:v>
                </c:pt>
                <c:pt idx="1802">
                  <c:v>34</c:v>
                </c:pt>
                <c:pt idx="1803">
                  <c:v>57</c:v>
                </c:pt>
                <c:pt idx="1804">
                  <c:v>39</c:v>
                </c:pt>
                <c:pt idx="1805">
                  <c:v>34</c:v>
                </c:pt>
                <c:pt idx="1806">
                  <c:v>30</c:v>
                </c:pt>
                <c:pt idx="1807">
                  <c:v>24</c:v>
                </c:pt>
                <c:pt idx="1808">
                  <c:v>59</c:v>
                </c:pt>
                <c:pt idx="1809">
                  <c:v>53</c:v>
                </c:pt>
                <c:pt idx="1810">
                  <c:v>27</c:v>
                </c:pt>
                <c:pt idx="1811">
                  <c:v>59</c:v>
                </c:pt>
                <c:pt idx="1812">
                  <c:v>19</c:v>
                </c:pt>
                <c:pt idx="1813">
                  <c:v>60</c:v>
                </c:pt>
                <c:pt idx="1814">
                  <c:v>53</c:v>
                </c:pt>
                <c:pt idx="1815">
                  <c:v>43</c:v>
                </c:pt>
                <c:pt idx="1816">
                  <c:v>27</c:v>
                </c:pt>
                <c:pt idx="1817">
                  <c:v>43</c:v>
                </c:pt>
                <c:pt idx="1818">
                  <c:v>30</c:v>
                </c:pt>
                <c:pt idx="1819">
                  <c:v>55</c:v>
                </c:pt>
                <c:pt idx="1820">
                  <c:v>52</c:v>
                </c:pt>
                <c:pt idx="1821">
                  <c:v>24</c:v>
                </c:pt>
                <c:pt idx="1822">
                  <c:v>36</c:v>
                </c:pt>
                <c:pt idx="1823">
                  <c:v>58</c:v>
                </c:pt>
                <c:pt idx="1824">
                  <c:v>23</c:v>
                </c:pt>
                <c:pt idx="1825">
                  <c:v>57</c:v>
                </c:pt>
                <c:pt idx="1826">
                  <c:v>27</c:v>
                </c:pt>
                <c:pt idx="1827">
                  <c:v>30</c:v>
                </c:pt>
                <c:pt idx="1828">
                  <c:v>27</c:v>
                </c:pt>
                <c:pt idx="1829">
                  <c:v>18</c:v>
                </c:pt>
                <c:pt idx="1830">
                  <c:v>25</c:v>
                </c:pt>
                <c:pt idx="1831">
                  <c:v>59</c:v>
                </c:pt>
                <c:pt idx="1832">
                  <c:v>29</c:v>
                </c:pt>
                <c:pt idx="1833">
                  <c:v>23</c:v>
                </c:pt>
                <c:pt idx="1834">
                  <c:v>57</c:v>
                </c:pt>
                <c:pt idx="1835">
                  <c:v>47</c:v>
                </c:pt>
                <c:pt idx="1836">
                  <c:v>44</c:v>
                </c:pt>
                <c:pt idx="1837">
                  <c:v>21</c:v>
                </c:pt>
                <c:pt idx="1838">
                  <c:v>45</c:v>
                </c:pt>
                <c:pt idx="1839">
                  <c:v>33</c:v>
                </c:pt>
                <c:pt idx="1840">
                  <c:v>43</c:v>
                </c:pt>
                <c:pt idx="1841">
                  <c:v>25</c:v>
                </c:pt>
                <c:pt idx="1842">
                  <c:v>46</c:v>
                </c:pt>
                <c:pt idx="1843">
                  <c:v>59</c:v>
                </c:pt>
                <c:pt idx="1844">
                  <c:v>43</c:v>
                </c:pt>
                <c:pt idx="1845">
                  <c:v>56</c:v>
                </c:pt>
                <c:pt idx="1846">
                  <c:v>19</c:v>
                </c:pt>
                <c:pt idx="1847">
                  <c:v>47</c:v>
                </c:pt>
                <c:pt idx="1848">
                  <c:v>28</c:v>
                </c:pt>
                <c:pt idx="1849">
                  <c:v>32</c:v>
                </c:pt>
                <c:pt idx="1850">
                  <c:v>52</c:v>
                </c:pt>
                <c:pt idx="1851">
                  <c:v>20</c:v>
                </c:pt>
                <c:pt idx="1852">
                  <c:v>59</c:v>
                </c:pt>
                <c:pt idx="1853">
                  <c:v>54</c:v>
                </c:pt>
                <c:pt idx="1854">
                  <c:v>57</c:v>
                </c:pt>
                <c:pt idx="1855">
                  <c:v>32</c:v>
                </c:pt>
                <c:pt idx="1856">
                  <c:v>52</c:v>
                </c:pt>
                <c:pt idx="1857">
                  <c:v>19</c:v>
                </c:pt>
                <c:pt idx="1858">
                  <c:v>50</c:v>
                </c:pt>
                <c:pt idx="1859">
                  <c:v>30</c:v>
                </c:pt>
                <c:pt idx="1860">
                  <c:v>19</c:v>
                </c:pt>
                <c:pt idx="1861">
                  <c:v>59</c:v>
                </c:pt>
                <c:pt idx="1862">
                  <c:v>47</c:v>
                </c:pt>
                <c:pt idx="1863">
                  <c:v>40</c:v>
                </c:pt>
                <c:pt idx="1864">
                  <c:v>18</c:v>
                </c:pt>
                <c:pt idx="1865">
                  <c:v>59</c:v>
                </c:pt>
                <c:pt idx="1866">
                  <c:v>57</c:v>
                </c:pt>
                <c:pt idx="1867">
                  <c:v>25</c:v>
                </c:pt>
                <c:pt idx="1868">
                  <c:v>20</c:v>
                </c:pt>
                <c:pt idx="1869">
                  <c:v>57</c:v>
                </c:pt>
                <c:pt idx="1870">
                  <c:v>19</c:v>
                </c:pt>
                <c:pt idx="1871">
                  <c:v>26</c:v>
                </c:pt>
                <c:pt idx="1872">
                  <c:v>51</c:v>
                </c:pt>
                <c:pt idx="1873">
                  <c:v>42</c:v>
                </c:pt>
                <c:pt idx="1874">
                  <c:v>45</c:v>
                </c:pt>
                <c:pt idx="1875">
                  <c:v>54</c:v>
                </c:pt>
                <c:pt idx="1876">
                  <c:v>19</c:v>
                </c:pt>
                <c:pt idx="1877">
                  <c:v>48</c:v>
                </c:pt>
                <c:pt idx="1878">
                  <c:v>27</c:v>
                </c:pt>
                <c:pt idx="1879">
                  <c:v>60</c:v>
                </c:pt>
                <c:pt idx="1880">
                  <c:v>45</c:v>
                </c:pt>
                <c:pt idx="1881">
                  <c:v>33</c:v>
                </c:pt>
                <c:pt idx="1882">
                  <c:v>48</c:v>
                </c:pt>
                <c:pt idx="1883">
                  <c:v>29</c:v>
                </c:pt>
                <c:pt idx="1884">
                  <c:v>45</c:v>
                </c:pt>
                <c:pt idx="1885">
                  <c:v>47</c:v>
                </c:pt>
                <c:pt idx="1886">
                  <c:v>52</c:v>
                </c:pt>
                <c:pt idx="1887">
                  <c:v>59</c:v>
                </c:pt>
                <c:pt idx="1888">
                  <c:v>21</c:v>
                </c:pt>
                <c:pt idx="1889">
                  <c:v>27</c:v>
                </c:pt>
                <c:pt idx="1890">
                  <c:v>64</c:v>
                </c:pt>
                <c:pt idx="1891">
                  <c:v>60</c:v>
                </c:pt>
                <c:pt idx="1892">
                  <c:v>51</c:v>
                </c:pt>
                <c:pt idx="1893">
                  <c:v>19</c:v>
                </c:pt>
                <c:pt idx="1894">
                  <c:v>27</c:v>
                </c:pt>
                <c:pt idx="1895">
                  <c:v>57</c:v>
                </c:pt>
                <c:pt idx="1896">
                  <c:v>53</c:v>
                </c:pt>
                <c:pt idx="1897">
                  <c:v>19</c:v>
                </c:pt>
                <c:pt idx="1898">
                  <c:v>50</c:v>
                </c:pt>
                <c:pt idx="1899">
                  <c:v>20</c:v>
                </c:pt>
                <c:pt idx="1900">
                  <c:v>34</c:v>
                </c:pt>
                <c:pt idx="1901">
                  <c:v>34</c:v>
                </c:pt>
                <c:pt idx="1902">
                  <c:v>48</c:v>
                </c:pt>
                <c:pt idx="1903">
                  <c:v>43</c:v>
                </c:pt>
                <c:pt idx="1904">
                  <c:v>40</c:v>
                </c:pt>
                <c:pt idx="1905">
                  <c:v>29</c:v>
                </c:pt>
                <c:pt idx="1906">
                  <c:v>35</c:v>
                </c:pt>
                <c:pt idx="1907">
                  <c:v>29</c:v>
                </c:pt>
                <c:pt idx="1908">
                  <c:v>37</c:v>
                </c:pt>
                <c:pt idx="1909">
                  <c:v>64</c:v>
                </c:pt>
                <c:pt idx="1910">
                  <c:v>64</c:v>
                </c:pt>
                <c:pt idx="1911">
                  <c:v>44</c:v>
                </c:pt>
                <c:pt idx="1912">
                  <c:v>34</c:v>
                </c:pt>
                <c:pt idx="1913">
                  <c:v>42</c:v>
                </c:pt>
                <c:pt idx="1914">
                  <c:v>55</c:v>
                </c:pt>
                <c:pt idx="1915">
                  <c:v>40</c:v>
                </c:pt>
                <c:pt idx="1916">
                  <c:v>42</c:v>
                </c:pt>
                <c:pt idx="1917">
                  <c:v>60</c:v>
                </c:pt>
                <c:pt idx="1918">
                  <c:v>40</c:v>
                </c:pt>
                <c:pt idx="1919">
                  <c:v>38</c:v>
                </c:pt>
                <c:pt idx="1920">
                  <c:v>25</c:v>
                </c:pt>
                <c:pt idx="1921">
                  <c:v>48</c:v>
                </c:pt>
                <c:pt idx="1922">
                  <c:v>46</c:v>
                </c:pt>
                <c:pt idx="1923">
                  <c:v>49</c:v>
                </c:pt>
                <c:pt idx="1924">
                  <c:v>34</c:v>
                </c:pt>
                <c:pt idx="1925">
                  <c:v>54</c:v>
                </c:pt>
                <c:pt idx="1926">
                  <c:v>63</c:v>
                </c:pt>
                <c:pt idx="1927">
                  <c:v>57</c:v>
                </c:pt>
                <c:pt idx="1928">
                  <c:v>48</c:v>
                </c:pt>
                <c:pt idx="1929">
                  <c:v>63</c:v>
                </c:pt>
                <c:pt idx="1930">
                  <c:v>48</c:v>
                </c:pt>
                <c:pt idx="1931">
                  <c:v>18</c:v>
                </c:pt>
                <c:pt idx="1932">
                  <c:v>46</c:v>
                </c:pt>
                <c:pt idx="1933">
                  <c:v>32</c:v>
                </c:pt>
                <c:pt idx="1934">
                  <c:v>58</c:v>
                </c:pt>
                <c:pt idx="1935">
                  <c:v>60</c:v>
                </c:pt>
                <c:pt idx="1936">
                  <c:v>55</c:v>
                </c:pt>
                <c:pt idx="1937">
                  <c:v>54</c:v>
                </c:pt>
                <c:pt idx="1938">
                  <c:v>34</c:v>
                </c:pt>
                <c:pt idx="1939">
                  <c:v>21</c:v>
                </c:pt>
                <c:pt idx="1940">
                  <c:v>59</c:v>
                </c:pt>
                <c:pt idx="1941">
                  <c:v>53</c:v>
                </c:pt>
                <c:pt idx="1942">
                  <c:v>62</c:v>
                </c:pt>
                <c:pt idx="1943">
                  <c:v>44</c:v>
                </c:pt>
                <c:pt idx="1944">
                  <c:v>60</c:v>
                </c:pt>
                <c:pt idx="1945">
                  <c:v>63</c:v>
                </c:pt>
                <c:pt idx="1946">
                  <c:v>64</c:v>
                </c:pt>
                <c:pt idx="1947">
                  <c:v>47</c:v>
                </c:pt>
                <c:pt idx="1948">
                  <c:v>60</c:v>
                </c:pt>
                <c:pt idx="1949">
                  <c:v>51</c:v>
                </c:pt>
                <c:pt idx="1950">
                  <c:v>44</c:v>
                </c:pt>
                <c:pt idx="1951">
                  <c:v>50</c:v>
                </c:pt>
                <c:pt idx="1952">
                  <c:v>47</c:v>
                </c:pt>
                <c:pt idx="1953">
                  <c:v>54</c:v>
                </c:pt>
                <c:pt idx="1954">
                  <c:v>51</c:v>
                </c:pt>
                <c:pt idx="1955">
                  <c:v>52</c:v>
                </c:pt>
                <c:pt idx="1956">
                  <c:v>43</c:v>
                </c:pt>
                <c:pt idx="1957">
                  <c:v>62</c:v>
                </c:pt>
                <c:pt idx="1958">
                  <c:v>49</c:v>
                </c:pt>
                <c:pt idx="1959">
                  <c:v>27</c:v>
                </c:pt>
                <c:pt idx="1960">
                  <c:v>64</c:v>
                </c:pt>
                <c:pt idx="1961">
                  <c:v>60</c:v>
                </c:pt>
                <c:pt idx="1962">
                  <c:v>54</c:v>
                </c:pt>
                <c:pt idx="1963">
                  <c:v>41</c:v>
                </c:pt>
                <c:pt idx="1964">
                  <c:v>64</c:v>
                </c:pt>
                <c:pt idx="1965">
                  <c:v>52</c:v>
                </c:pt>
                <c:pt idx="1966">
                  <c:v>42</c:v>
                </c:pt>
                <c:pt idx="1967">
                  <c:v>43</c:v>
                </c:pt>
                <c:pt idx="1968">
                  <c:v>47</c:v>
                </c:pt>
                <c:pt idx="1969">
                  <c:v>43</c:v>
                </c:pt>
                <c:pt idx="1970">
                  <c:v>57</c:v>
                </c:pt>
                <c:pt idx="1971">
                  <c:v>60</c:v>
                </c:pt>
                <c:pt idx="1972">
                  <c:v>20</c:v>
                </c:pt>
                <c:pt idx="1973">
                  <c:v>40</c:v>
                </c:pt>
                <c:pt idx="1974">
                  <c:v>64</c:v>
                </c:pt>
                <c:pt idx="1975">
                  <c:v>53</c:v>
                </c:pt>
                <c:pt idx="1976">
                  <c:v>41</c:v>
                </c:pt>
                <c:pt idx="1977">
                  <c:v>55</c:v>
                </c:pt>
                <c:pt idx="1978">
                  <c:v>31</c:v>
                </c:pt>
                <c:pt idx="1979">
                  <c:v>57</c:v>
                </c:pt>
                <c:pt idx="1980">
                  <c:v>25</c:v>
                </c:pt>
                <c:pt idx="1981">
                  <c:v>55</c:v>
                </c:pt>
                <c:pt idx="1982">
                  <c:v>59</c:v>
                </c:pt>
                <c:pt idx="1983">
                  <c:v>60</c:v>
                </c:pt>
                <c:pt idx="1984">
                  <c:v>24</c:v>
                </c:pt>
                <c:pt idx="1985">
                  <c:v>33</c:v>
                </c:pt>
                <c:pt idx="1986">
                  <c:v>33</c:v>
                </c:pt>
                <c:pt idx="1987">
                  <c:v>43</c:v>
                </c:pt>
                <c:pt idx="1988">
                  <c:v>63</c:v>
                </c:pt>
                <c:pt idx="1989">
                  <c:v>46</c:v>
                </c:pt>
                <c:pt idx="1990">
                  <c:v>26</c:v>
                </c:pt>
                <c:pt idx="1991">
                  <c:v>46</c:v>
                </c:pt>
                <c:pt idx="1992">
                  <c:v>63</c:v>
                </c:pt>
                <c:pt idx="1993">
                  <c:v>63</c:v>
                </c:pt>
                <c:pt idx="1994">
                  <c:v>55</c:v>
                </c:pt>
                <c:pt idx="1995">
                  <c:v>55</c:v>
                </c:pt>
                <c:pt idx="1996">
                  <c:v>23</c:v>
                </c:pt>
                <c:pt idx="1997">
                  <c:v>64</c:v>
                </c:pt>
                <c:pt idx="1998">
                  <c:v>64</c:v>
                </c:pt>
                <c:pt idx="1999">
                  <c:v>64</c:v>
                </c:pt>
                <c:pt idx="2000">
                  <c:v>57</c:v>
                </c:pt>
                <c:pt idx="2001">
                  <c:v>59</c:v>
                </c:pt>
                <c:pt idx="2002">
                  <c:v>28</c:v>
                </c:pt>
                <c:pt idx="2003">
                  <c:v>54</c:v>
                </c:pt>
                <c:pt idx="2004">
                  <c:v>34</c:v>
                </c:pt>
                <c:pt idx="2005">
                  <c:v>55</c:v>
                </c:pt>
                <c:pt idx="2006">
                  <c:v>63</c:v>
                </c:pt>
                <c:pt idx="2007">
                  <c:v>53</c:v>
                </c:pt>
                <c:pt idx="2008">
                  <c:v>64</c:v>
                </c:pt>
                <c:pt idx="2009">
                  <c:v>64</c:v>
                </c:pt>
                <c:pt idx="2010">
                  <c:v>54</c:v>
                </c:pt>
                <c:pt idx="2011">
                  <c:v>18</c:v>
                </c:pt>
                <c:pt idx="2012">
                  <c:v>50</c:v>
                </c:pt>
                <c:pt idx="2013">
                  <c:v>48</c:v>
                </c:pt>
                <c:pt idx="2014">
                  <c:v>38</c:v>
                </c:pt>
                <c:pt idx="2015">
                  <c:v>63</c:v>
                </c:pt>
                <c:pt idx="2016">
                  <c:v>63</c:v>
                </c:pt>
                <c:pt idx="2017">
                  <c:v>61</c:v>
                </c:pt>
                <c:pt idx="2018">
                  <c:v>64</c:v>
                </c:pt>
                <c:pt idx="2019">
                  <c:v>39</c:v>
                </c:pt>
                <c:pt idx="2020">
                  <c:v>54</c:v>
                </c:pt>
                <c:pt idx="2021">
                  <c:v>38</c:v>
                </c:pt>
                <c:pt idx="2022">
                  <c:v>18</c:v>
                </c:pt>
                <c:pt idx="2023">
                  <c:v>61</c:v>
                </c:pt>
                <c:pt idx="2024">
                  <c:v>46</c:v>
                </c:pt>
                <c:pt idx="2025">
                  <c:v>51</c:v>
                </c:pt>
                <c:pt idx="2026">
                  <c:v>31</c:v>
                </c:pt>
                <c:pt idx="2027">
                  <c:v>62</c:v>
                </c:pt>
                <c:pt idx="2028">
                  <c:v>59</c:v>
                </c:pt>
                <c:pt idx="2029">
                  <c:v>59</c:v>
                </c:pt>
                <c:pt idx="2030">
                  <c:v>59</c:v>
                </c:pt>
                <c:pt idx="2031">
                  <c:v>63</c:v>
                </c:pt>
                <c:pt idx="2032">
                  <c:v>32</c:v>
                </c:pt>
                <c:pt idx="2033">
                  <c:v>63</c:v>
                </c:pt>
                <c:pt idx="2034">
                  <c:v>62</c:v>
                </c:pt>
                <c:pt idx="2035">
                  <c:v>60</c:v>
                </c:pt>
                <c:pt idx="2036">
                  <c:v>56</c:v>
                </c:pt>
                <c:pt idx="2037">
                  <c:v>63</c:v>
                </c:pt>
                <c:pt idx="2038">
                  <c:v>63</c:v>
                </c:pt>
                <c:pt idx="2039">
                  <c:v>37</c:v>
                </c:pt>
                <c:pt idx="2040">
                  <c:v>63</c:v>
                </c:pt>
                <c:pt idx="2041">
                  <c:v>44</c:v>
                </c:pt>
                <c:pt idx="2042">
                  <c:v>62</c:v>
                </c:pt>
                <c:pt idx="2043">
                  <c:v>20</c:v>
                </c:pt>
                <c:pt idx="2044">
                  <c:v>64</c:v>
                </c:pt>
                <c:pt idx="2045">
                  <c:v>64</c:v>
                </c:pt>
                <c:pt idx="2046">
                  <c:v>36</c:v>
                </c:pt>
                <c:pt idx="2047">
                  <c:v>60</c:v>
                </c:pt>
                <c:pt idx="2048">
                  <c:v>56</c:v>
                </c:pt>
                <c:pt idx="2049">
                  <c:v>63</c:v>
                </c:pt>
                <c:pt idx="2050">
                  <c:v>18</c:v>
                </c:pt>
                <c:pt idx="2051">
                  <c:v>53</c:v>
                </c:pt>
                <c:pt idx="2052">
                  <c:v>37</c:v>
                </c:pt>
                <c:pt idx="2053">
                  <c:v>41</c:v>
                </c:pt>
                <c:pt idx="2054">
                  <c:v>36</c:v>
                </c:pt>
                <c:pt idx="2055">
                  <c:v>37</c:v>
                </c:pt>
                <c:pt idx="2056">
                  <c:v>59</c:v>
                </c:pt>
                <c:pt idx="2057">
                  <c:v>38</c:v>
                </c:pt>
                <c:pt idx="2058">
                  <c:v>47</c:v>
                </c:pt>
                <c:pt idx="2059">
                  <c:v>61</c:v>
                </c:pt>
                <c:pt idx="2060">
                  <c:v>53</c:v>
                </c:pt>
                <c:pt idx="2061">
                  <c:v>61</c:v>
                </c:pt>
                <c:pt idx="2062">
                  <c:v>58</c:v>
                </c:pt>
                <c:pt idx="2063">
                  <c:v>30</c:v>
                </c:pt>
                <c:pt idx="2064">
                  <c:v>54</c:v>
                </c:pt>
                <c:pt idx="2065">
                  <c:v>62</c:v>
                </c:pt>
                <c:pt idx="2066">
                  <c:v>59</c:v>
                </c:pt>
                <c:pt idx="2067">
                  <c:v>32</c:v>
                </c:pt>
                <c:pt idx="2068">
                  <c:v>47</c:v>
                </c:pt>
                <c:pt idx="2069">
                  <c:v>47</c:v>
                </c:pt>
                <c:pt idx="2070">
                  <c:v>62</c:v>
                </c:pt>
                <c:pt idx="2071">
                  <c:v>62</c:v>
                </c:pt>
                <c:pt idx="2072">
                  <c:v>37</c:v>
                </c:pt>
                <c:pt idx="2073">
                  <c:v>62</c:v>
                </c:pt>
                <c:pt idx="2074">
                  <c:v>62</c:v>
                </c:pt>
                <c:pt idx="2075">
                  <c:v>62</c:v>
                </c:pt>
                <c:pt idx="2076">
                  <c:v>47</c:v>
                </c:pt>
                <c:pt idx="2077">
                  <c:v>56</c:v>
                </c:pt>
                <c:pt idx="2078">
                  <c:v>61</c:v>
                </c:pt>
                <c:pt idx="2079">
                  <c:v>28</c:v>
                </c:pt>
                <c:pt idx="2080">
                  <c:v>46</c:v>
                </c:pt>
                <c:pt idx="2081">
                  <c:v>61</c:v>
                </c:pt>
                <c:pt idx="2082">
                  <c:v>30</c:v>
                </c:pt>
                <c:pt idx="2083">
                  <c:v>63</c:v>
                </c:pt>
                <c:pt idx="2084">
                  <c:v>63</c:v>
                </c:pt>
                <c:pt idx="2085">
                  <c:v>63</c:v>
                </c:pt>
                <c:pt idx="2086">
                  <c:v>39</c:v>
                </c:pt>
                <c:pt idx="2087">
                  <c:v>43</c:v>
                </c:pt>
                <c:pt idx="2088">
                  <c:v>58</c:v>
                </c:pt>
                <c:pt idx="2089">
                  <c:v>32</c:v>
                </c:pt>
                <c:pt idx="2090">
                  <c:v>62</c:v>
                </c:pt>
                <c:pt idx="2091">
                  <c:v>48</c:v>
                </c:pt>
                <c:pt idx="2092">
                  <c:v>46</c:v>
                </c:pt>
                <c:pt idx="2093">
                  <c:v>28</c:v>
                </c:pt>
                <c:pt idx="2094">
                  <c:v>60</c:v>
                </c:pt>
                <c:pt idx="2095">
                  <c:v>60</c:v>
                </c:pt>
                <c:pt idx="2096">
                  <c:v>57</c:v>
                </c:pt>
                <c:pt idx="2097">
                  <c:v>60</c:v>
                </c:pt>
                <c:pt idx="2098">
                  <c:v>40</c:v>
                </c:pt>
                <c:pt idx="2099">
                  <c:v>60</c:v>
                </c:pt>
                <c:pt idx="2100">
                  <c:v>61</c:v>
                </c:pt>
                <c:pt idx="2101">
                  <c:v>61</c:v>
                </c:pt>
                <c:pt idx="2102">
                  <c:v>55</c:v>
                </c:pt>
                <c:pt idx="2103">
                  <c:v>61</c:v>
                </c:pt>
                <c:pt idx="2104">
                  <c:v>23</c:v>
                </c:pt>
                <c:pt idx="2105">
                  <c:v>59</c:v>
                </c:pt>
                <c:pt idx="2106">
                  <c:v>30</c:v>
                </c:pt>
                <c:pt idx="2107">
                  <c:v>60</c:v>
                </c:pt>
                <c:pt idx="2108">
                  <c:v>51</c:v>
                </c:pt>
                <c:pt idx="2109">
                  <c:v>44</c:v>
                </c:pt>
                <c:pt idx="2110">
                  <c:v>61</c:v>
                </c:pt>
                <c:pt idx="2111">
                  <c:v>37</c:v>
                </c:pt>
                <c:pt idx="2112">
                  <c:v>55</c:v>
                </c:pt>
                <c:pt idx="2113">
                  <c:v>64</c:v>
                </c:pt>
                <c:pt idx="2114">
                  <c:v>51</c:v>
                </c:pt>
                <c:pt idx="2115">
                  <c:v>53</c:v>
                </c:pt>
                <c:pt idx="2116">
                  <c:v>61</c:v>
                </c:pt>
                <c:pt idx="2117">
                  <c:v>57</c:v>
                </c:pt>
                <c:pt idx="2118">
                  <c:v>58</c:v>
                </c:pt>
                <c:pt idx="2119">
                  <c:v>60</c:v>
                </c:pt>
                <c:pt idx="2120">
                  <c:v>50</c:v>
                </c:pt>
                <c:pt idx="2121">
                  <c:v>53</c:v>
                </c:pt>
                <c:pt idx="2122">
                  <c:v>60</c:v>
                </c:pt>
                <c:pt idx="2123">
                  <c:v>41</c:v>
                </c:pt>
                <c:pt idx="2124">
                  <c:v>43</c:v>
                </c:pt>
                <c:pt idx="2125">
                  <c:v>58</c:v>
                </c:pt>
                <c:pt idx="2126">
                  <c:v>62</c:v>
                </c:pt>
                <c:pt idx="2127">
                  <c:v>62</c:v>
                </c:pt>
                <c:pt idx="2128">
                  <c:v>62</c:v>
                </c:pt>
                <c:pt idx="2129">
                  <c:v>62</c:v>
                </c:pt>
                <c:pt idx="2130">
                  <c:v>61</c:v>
                </c:pt>
                <c:pt idx="2131">
                  <c:v>56</c:v>
                </c:pt>
                <c:pt idx="2132">
                  <c:v>59</c:v>
                </c:pt>
                <c:pt idx="2133">
                  <c:v>59</c:v>
                </c:pt>
                <c:pt idx="2134">
                  <c:v>59</c:v>
                </c:pt>
                <c:pt idx="2135">
                  <c:v>18</c:v>
                </c:pt>
                <c:pt idx="2136">
                  <c:v>45</c:v>
                </c:pt>
                <c:pt idx="2137">
                  <c:v>38</c:v>
                </c:pt>
                <c:pt idx="2138">
                  <c:v>59</c:v>
                </c:pt>
                <c:pt idx="2139">
                  <c:v>49</c:v>
                </c:pt>
                <c:pt idx="2140">
                  <c:v>29</c:v>
                </c:pt>
                <c:pt idx="2141">
                  <c:v>18</c:v>
                </c:pt>
                <c:pt idx="2142">
                  <c:v>55</c:v>
                </c:pt>
                <c:pt idx="2143">
                  <c:v>59</c:v>
                </c:pt>
                <c:pt idx="2144">
                  <c:v>44</c:v>
                </c:pt>
                <c:pt idx="2145">
                  <c:v>39</c:v>
                </c:pt>
                <c:pt idx="2146">
                  <c:v>59</c:v>
                </c:pt>
                <c:pt idx="2147">
                  <c:v>59</c:v>
                </c:pt>
                <c:pt idx="2148">
                  <c:v>50</c:v>
                </c:pt>
                <c:pt idx="2149">
                  <c:v>47</c:v>
                </c:pt>
                <c:pt idx="2150">
                  <c:v>60</c:v>
                </c:pt>
                <c:pt idx="2151">
                  <c:v>60</c:v>
                </c:pt>
                <c:pt idx="2152">
                  <c:v>34</c:v>
                </c:pt>
                <c:pt idx="2153">
                  <c:v>52</c:v>
                </c:pt>
                <c:pt idx="2154">
                  <c:v>58</c:v>
                </c:pt>
                <c:pt idx="2155">
                  <c:v>30</c:v>
                </c:pt>
                <c:pt idx="2156">
                  <c:v>48</c:v>
                </c:pt>
                <c:pt idx="2157">
                  <c:v>60</c:v>
                </c:pt>
                <c:pt idx="2158">
                  <c:v>53</c:v>
                </c:pt>
                <c:pt idx="2159">
                  <c:v>57</c:v>
                </c:pt>
                <c:pt idx="2160">
                  <c:v>60</c:v>
                </c:pt>
                <c:pt idx="2161">
                  <c:v>56</c:v>
                </c:pt>
                <c:pt idx="2162">
                  <c:v>50</c:v>
                </c:pt>
                <c:pt idx="2163">
                  <c:v>60</c:v>
                </c:pt>
                <c:pt idx="2164">
                  <c:v>60</c:v>
                </c:pt>
                <c:pt idx="2165">
                  <c:v>57</c:v>
                </c:pt>
                <c:pt idx="2166">
                  <c:v>52</c:v>
                </c:pt>
                <c:pt idx="2167">
                  <c:v>59</c:v>
                </c:pt>
                <c:pt idx="2168">
                  <c:v>24</c:v>
                </c:pt>
                <c:pt idx="2169">
                  <c:v>50</c:v>
                </c:pt>
                <c:pt idx="2170">
                  <c:v>34</c:v>
                </c:pt>
                <c:pt idx="2171">
                  <c:v>52</c:v>
                </c:pt>
                <c:pt idx="2172">
                  <c:v>53</c:v>
                </c:pt>
                <c:pt idx="2173">
                  <c:v>61</c:v>
                </c:pt>
                <c:pt idx="2174">
                  <c:v>61</c:v>
                </c:pt>
                <c:pt idx="2175">
                  <c:v>60</c:v>
                </c:pt>
                <c:pt idx="2176">
                  <c:v>56</c:v>
                </c:pt>
                <c:pt idx="2177">
                  <c:v>54</c:v>
                </c:pt>
                <c:pt idx="2178">
                  <c:v>55</c:v>
                </c:pt>
                <c:pt idx="2179">
                  <c:v>54</c:v>
                </c:pt>
                <c:pt idx="2180">
                  <c:v>50</c:v>
                </c:pt>
                <c:pt idx="2181">
                  <c:v>54</c:v>
                </c:pt>
                <c:pt idx="2182">
                  <c:v>27</c:v>
                </c:pt>
                <c:pt idx="2183">
                  <c:v>58</c:v>
                </c:pt>
                <c:pt idx="2184">
                  <c:v>43</c:v>
                </c:pt>
                <c:pt idx="2185">
                  <c:v>50</c:v>
                </c:pt>
                <c:pt idx="2186">
                  <c:v>33</c:v>
                </c:pt>
                <c:pt idx="2187">
                  <c:v>60</c:v>
                </c:pt>
                <c:pt idx="2188">
                  <c:v>56</c:v>
                </c:pt>
                <c:pt idx="2189">
                  <c:v>59</c:v>
                </c:pt>
                <c:pt idx="2190">
                  <c:v>59</c:v>
                </c:pt>
                <c:pt idx="2191">
                  <c:v>43</c:v>
                </c:pt>
                <c:pt idx="2192">
                  <c:v>59</c:v>
                </c:pt>
                <c:pt idx="2193">
                  <c:v>59</c:v>
                </c:pt>
                <c:pt idx="2194">
                  <c:v>32</c:v>
                </c:pt>
                <c:pt idx="2195">
                  <c:v>56</c:v>
                </c:pt>
                <c:pt idx="2196">
                  <c:v>55</c:v>
                </c:pt>
                <c:pt idx="2197">
                  <c:v>55</c:v>
                </c:pt>
                <c:pt idx="2198">
                  <c:v>56</c:v>
                </c:pt>
                <c:pt idx="2199">
                  <c:v>36</c:v>
                </c:pt>
                <c:pt idx="2200">
                  <c:v>33</c:v>
                </c:pt>
                <c:pt idx="2201">
                  <c:v>48</c:v>
                </c:pt>
                <c:pt idx="2202">
                  <c:v>49</c:v>
                </c:pt>
                <c:pt idx="2203">
                  <c:v>59</c:v>
                </c:pt>
                <c:pt idx="2204">
                  <c:v>56</c:v>
                </c:pt>
                <c:pt idx="2205">
                  <c:v>58</c:v>
                </c:pt>
                <c:pt idx="2206">
                  <c:v>59</c:v>
                </c:pt>
                <c:pt idx="2207">
                  <c:v>58</c:v>
                </c:pt>
                <c:pt idx="2208">
                  <c:v>58</c:v>
                </c:pt>
                <c:pt idx="2209">
                  <c:v>58</c:v>
                </c:pt>
                <c:pt idx="2210">
                  <c:v>45</c:v>
                </c:pt>
                <c:pt idx="2211">
                  <c:v>31</c:v>
                </c:pt>
                <c:pt idx="2212">
                  <c:v>35</c:v>
                </c:pt>
                <c:pt idx="2213">
                  <c:v>39</c:v>
                </c:pt>
                <c:pt idx="2214">
                  <c:v>60</c:v>
                </c:pt>
                <c:pt idx="2215">
                  <c:v>60</c:v>
                </c:pt>
                <c:pt idx="2216">
                  <c:v>48</c:v>
                </c:pt>
                <c:pt idx="2217">
                  <c:v>31</c:v>
                </c:pt>
                <c:pt idx="2218">
                  <c:v>60</c:v>
                </c:pt>
                <c:pt idx="2219">
                  <c:v>59</c:v>
                </c:pt>
                <c:pt idx="2220">
                  <c:v>54</c:v>
                </c:pt>
                <c:pt idx="2221">
                  <c:v>54</c:v>
                </c:pt>
                <c:pt idx="2222">
                  <c:v>54</c:v>
                </c:pt>
                <c:pt idx="2223">
                  <c:v>38</c:v>
                </c:pt>
                <c:pt idx="2224">
                  <c:v>59</c:v>
                </c:pt>
                <c:pt idx="2225">
                  <c:v>43</c:v>
                </c:pt>
                <c:pt idx="2226">
                  <c:v>36</c:v>
                </c:pt>
                <c:pt idx="2227">
                  <c:v>56</c:v>
                </c:pt>
                <c:pt idx="2228">
                  <c:v>43</c:v>
                </c:pt>
                <c:pt idx="2229">
                  <c:v>57</c:v>
                </c:pt>
                <c:pt idx="2230">
                  <c:v>57</c:v>
                </c:pt>
                <c:pt idx="2231">
                  <c:v>40</c:v>
                </c:pt>
                <c:pt idx="2232">
                  <c:v>29</c:v>
                </c:pt>
                <c:pt idx="2233">
                  <c:v>39</c:v>
                </c:pt>
                <c:pt idx="2234">
                  <c:v>55</c:v>
                </c:pt>
                <c:pt idx="2235">
                  <c:v>58</c:v>
                </c:pt>
                <c:pt idx="2236">
                  <c:v>30</c:v>
                </c:pt>
                <c:pt idx="2237">
                  <c:v>57</c:v>
                </c:pt>
                <c:pt idx="2238">
                  <c:v>58</c:v>
                </c:pt>
                <c:pt idx="2239">
                  <c:v>31</c:v>
                </c:pt>
                <c:pt idx="2240">
                  <c:v>58</c:v>
                </c:pt>
                <c:pt idx="2241">
                  <c:v>58</c:v>
                </c:pt>
                <c:pt idx="2242">
                  <c:v>58</c:v>
                </c:pt>
                <c:pt idx="2243">
                  <c:v>19</c:v>
                </c:pt>
                <c:pt idx="2244">
                  <c:v>55</c:v>
                </c:pt>
                <c:pt idx="2245">
                  <c:v>55</c:v>
                </c:pt>
                <c:pt idx="2246">
                  <c:v>55</c:v>
                </c:pt>
                <c:pt idx="2247">
                  <c:v>23</c:v>
                </c:pt>
                <c:pt idx="2248">
                  <c:v>48</c:v>
                </c:pt>
                <c:pt idx="2249">
                  <c:v>58</c:v>
                </c:pt>
                <c:pt idx="2250">
                  <c:v>58</c:v>
                </c:pt>
                <c:pt idx="2251">
                  <c:v>57</c:v>
                </c:pt>
                <c:pt idx="2252">
                  <c:v>58</c:v>
                </c:pt>
                <c:pt idx="2253">
                  <c:v>57</c:v>
                </c:pt>
                <c:pt idx="2254">
                  <c:v>58</c:v>
                </c:pt>
                <c:pt idx="2255">
                  <c:v>58</c:v>
                </c:pt>
                <c:pt idx="2256">
                  <c:v>57</c:v>
                </c:pt>
                <c:pt idx="2257">
                  <c:v>40</c:v>
                </c:pt>
                <c:pt idx="2258">
                  <c:v>50</c:v>
                </c:pt>
                <c:pt idx="2259">
                  <c:v>56</c:v>
                </c:pt>
                <c:pt idx="2260">
                  <c:v>43</c:v>
                </c:pt>
                <c:pt idx="2261">
                  <c:v>58</c:v>
                </c:pt>
                <c:pt idx="2262">
                  <c:v>59</c:v>
                </c:pt>
                <c:pt idx="2263">
                  <c:v>53</c:v>
                </c:pt>
                <c:pt idx="2264">
                  <c:v>34</c:v>
                </c:pt>
                <c:pt idx="2265">
                  <c:v>58</c:v>
                </c:pt>
                <c:pt idx="2266">
                  <c:v>38</c:v>
                </c:pt>
                <c:pt idx="2267">
                  <c:v>53</c:v>
                </c:pt>
                <c:pt idx="2268">
                  <c:v>40</c:v>
                </c:pt>
                <c:pt idx="2269">
                  <c:v>46</c:v>
                </c:pt>
                <c:pt idx="2270">
                  <c:v>52</c:v>
                </c:pt>
                <c:pt idx="2271">
                  <c:v>56</c:v>
                </c:pt>
                <c:pt idx="2272">
                  <c:v>56</c:v>
                </c:pt>
                <c:pt idx="2273">
                  <c:v>56</c:v>
                </c:pt>
                <c:pt idx="2274">
                  <c:v>28</c:v>
                </c:pt>
                <c:pt idx="2275">
                  <c:v>56</c:v>
                </c:pt>
                <c:pt idx="2276">
                  <c:v>36</c:v>
                </c:pt>
                <c:pt idx="2277">
                  <c:v>58</c:v>
                </c:pt>
                <c:pt idx="2278">
                  <c:v>57</c:v>
                </c:pt>
                <c:pt idx="2279">
                  <c:v>57</c:v>
                </c:pt>
                <c:pt idx="2280">
                  <c:v>52</c:v>
                </c:pt>
                <c:pt idx="2281">
                  <c:v>57</c:v>
                </c:pt>
                <c:pt idx="2282">
                  <c:v>49</c:v>
                </c:pt>
                <c:pt idx="2283">
                  <c:v>51</c:v>
                </c:pt>
                <c:pt idx="2284">
                  <c:v>54</c:v>
                </c:pt>
                <c:pt idx="2285">
                  <c:v>57</c:v>
                </c:pt>
                <c:pt idx="2286">
                  <c:v>52</c:v>
                </c:pt>
                <c:pt idx="2287">
                  <c:v>34</c:v>
                </c:pt>
                <c:pt idx="2288">
                  <c:v>51</c:v>
                </c:pt>
                <c:pt idx="2289">
                  <c:v>54</c:v>
                </c:pt>
                <c:pt idx="2290">
                  <c:v>33</c:v>
                </c:pt>
                <c:pt idx="2291">
                  <c:v>47</c:v>
                </c:pt>
                <c:pt idx="2292">
                  <c:v>53</c:v>
                </c:pt>
                <c:pt idx="2293">
                  <c:v>40</c:v>
                </c:pt>
                <c:pt idx="2294">
                  <c:v>52</c:v>
                </c:pt>
                <c:pt idx="2295">
                  <c:v>18</c:v>
                </c:pt>
                <c:pt idx="2296">
                  <c:v>56</c:v>
                </c:pt>
                <c:pt idx="2297">
                  <c:v>57</c:v>
                </c:pt>
                <c:pt idx="2298">
                  <c:v>56</c:v>
                </c:pt>
                <c:pt idx="2299">
                  <c:v>51</c:v>
                </c:pt>
                <c:pt idx="2300">
                  <c:v>42</c:v>
                </c:pt>
                <c:pt idx="2301">
                  <c:v>37</c:v>
                </c:pt>
                <c:pt idx="2302">
                  <c:v>37</c:v>
                </c:pt>
                <c:pt idx="2303">
                  <c:v>39</c:v>
                </c:pt>
                <c:pt idx="2304">
                  <c:v>52</c:v>
                </c:pt>
                <c:pt idx="2305">
                  <c:v>52</c:v>
                </c:pt>
                <c:pt idx="2306">
                  <c:v>55</c:v>
                </c:pt>
                <c:pt idx="2307">
                  <c:v>25</c:v>
                </c:pt>
                <c:pt idx="2308">
                  <c:v>58</c:v>
                </c:pt>
                <c:pt idx="2309">
                  <c:v>50</c:v>
                </c:pt>
                <c:pt idx="2310">
                  <c:v>44</c:v>
                </c:pt>
                <c:pt idx="2311">
                  <c:v>58</c:v>
                </c:pt>
                <c:pt idx="2312">
                  <c:v>58</c:v>
                </c:pt>
                <c:pt idx="2313">
                  <c:v>56</c:v>
                </c:pt>
                <c:pt idx="2314">
                  <c:v>58</c:v>
                </c:pt>
                <c:pt idx="2315">
                  <c:v>57</c:v>
                </c:pt>
                <c:pt idx="2316">
                  <c:v>57</c:v>
                </c:pt>
                <c:pt idx="2317">
                  <c:v>58</c:v>
                </c:pt>
                <c:pt idx="2318">
                  <c:v>54</c:v>
                </c:pt>
                <c:pt idx="2319">
                  <c:v>33</c:v>
                </c:pt>
                <c:pt idx="2320">
                  <c:v>20</c:v>
                </c:pt>
                <c:pt idx="2321">
                  <c:v>59</c:v>
                </c:pt>
                <c:pt idx="2322">
                  <c:v>27</c:v>
                </c:pt>
                <c:pt idx="2323">
                  <c:v>59</c:v>
                </c:pt>
                <c:pt idx="2324">
                  <c:v>60</c:v>
                </c:pt>
                <c:pt idx="2325">
                  <c:v>54</c:v>
                </c:pt>
                <c:pt idx="2326">
                  <c:v>50</c:v>
                </c:pt>
                <c:pt idx="2327">
                  <c:v>34</c:v>
                </c:pt>
                <c:pt idx="2328">
                  <c:v>52</c:v>
                </c:pt>
                <c:pt idx="2329">
                  <c:v>55</c:v>
                </c:pt>
                <c:pt idx="2330">
                  <c:v>18</c:v>
                </c:pt>
                <c:pt idx="2331">
                  <c:v>51</c:v>
                </c:pt>
                <c:pt idx="2332">
                  <c:v>53</c:v>
                </c:pt>
                <c:pt idx="2333">
                  <c:v>41</c:v>
                </c:pt>
                <c:pt idx="2334">
                  <c:v>53</c:v>
                </c:pt>
              </c:numCache>
            </c:numRef>
          </c:xVal>
          <c:yVal>
            <c:numRef>
              <c:f>Healthcare!$L$2:$L$2341</c:f>
              <c:numCache>
                <c:formatCode>General</c:formatCode>
                <c:ptCount val="2340"/>
                <c:pt idx="0">
                  <c:v>47.41</c:v>
                </c:pt>
                <c:pt idx="1">
                  <c:v>38.06</c:v>
                </c:pt>
                <c:pt idx="2">
                  <c:v>48.2</c:v>
                </c:pt>
                <c:pt idx="3">
                  <c:v>39.17</c:v>
                </c:pt>
                <c:pt idx="4">
                  <c:v>26.41</c:v>
                </c:pt>
                <c:pt idx="5">
                  <c:v>30.63</c:v>
                </c:pt>
                <c:pt idx="6">
                  <c:v>31.73</c:v>
                </c:pt>
                <c:pt idx="7">
                  <c:v>30.7</c:v>
                </c:pt>
                <c:pt idx="8">
                  <c:v>25.934999999999999</c:v>
                </c:pt>
                <c:pt idx="9">
                  <c:v>35.9</c:v>
                </c:pt>
                <c:pt idx="10">
                  <c:v>26.7</c:v>
                </c:pt>
                <c:pt idx="11">
                  <c:v>33.71</c:v>
                </c:pt>
                <c:pt idx="12">
                  <c:v>41.91</c:v>
                </c:pt>
                <c:pt idx="13">
                  <c:v>35.75</c:v>
                </c:pt>
                <c:pt idx="14">
                  <c:v>39.82</c:v>
                </c:pt>
                <c:pt idx="15">
                  <c:v>28.12</c:v>
                </c:pt>
                <c:pt idx="16">
                  <c:v>26.98</c:v>
                </c:pt>
                <c:pt idx="17">
                  <c:v>27.2</c:v>
                </c:pt>
                <c:pt idx="18">
                  <c:v>25.3</c:v>
                </c:pt>
                <c:pt idx="19">
                  <c:v>30.25</c:v>
                </c:pt>
                <c:pt idx="20">
                  <c:v>54</c:v>
                </c:pt>
                <c:pt idx="21">
                  <c:v>51.86</c:v>
                </c:pt>
                <c:pt idx="22">
                  <c:v>31.39</c:v>
                </c:pt>
                <c:pt idx="23">
                  <c:v>39.97</c:v>
                </c:pt>
                <c:pt idx="24">
                  <c:v>53.81</c:v>
                </c:pt>
                <c:pt idx="25">
                  <c:v>41.23</c:v>
                </c:pt>
                <c:pt idx="26">
                  <c:v>49.45</c:v>
                </c:pt>
                <c:pt idx="27">
                  <c:v>41.04</c:v>
                </c:pt>
                <c:pt idx="28">
                  <c:v>27.93</c:v>
                </c:pt>
                <c:pt idx="29">
                  <c:v>21.01</c:v>
                </c:pt>
                <c:pt idx="30">
                  <c:v>52.37</c:v>
                </c:pt>
                <c:pt idx="31">
                  <c:v>40.369999999999997</c:v>
                </c:pt>
                <c:pt idx="32">
                  <c:v>41.47</c:v>
                </c:pt>
                <c:pt idx="33">
                  <c:v>33.725000000000001</c:v>
                </c:pt>
                <c:pt idx="34">
                  <c:v>28.1</c:v>
                </c:pt>
                <c:pt idx="35">
                  <c:v>49.48</c:v>
                </c:pt>
                <c:pt idx="36">
                  <c:v>37.43</c:v>
                </c:pt>
                <c:pt idx="37">
                  <c:v>23.7</c:v>
                </c:pt>
                <c:pt idx="38">
                  <c:v>24.795000000000002</c:v>
                </c:pt>
                <c:pt idx="39">
                  <c:v>31.9</c:v>
                </c:pt>
                <c:pt idx="40">
                  <c:v>32.68</c:v>
                </c:pt>
                <c:pt idx="41">
                  <c:v>47.13</c:v>
                </c:pt>
                <c:pt idx="42">
                  <c:v>36.67</c:v>
                </c:pt>
                <c:pt idx="43">
                  <c:v>33.630000000000003</c:v>
                </c:pt>
                <c:pt idx="44">
                  <c:v>32.67</c:v>
                </c:pt>
                <c:pt idx="45">
                  <c:v>33.299999999999997</c:v>
                </c:pt>
                <c:pt idx="46">
                  <c:v>34.1</c:v>
                </c:pt>
                <c:pt idx="47">
                  <c:v>30.78</c:v>
                </c:pt>
                <c:pt idx="48">
                  <c:v>28.975000000000001</c:v>
                </c:pt>
                <c:pt idx="49">
                  <c:v>33.4</c:v>
                </c:pt>
                <c:pt idx="50">
                  <c:v>21.5</c:v>
                </c:pt>
                <c:pt idx="51">
                  <c:v>38.14</c:v>
                </c:pt>
                <c:pt idx="52">
                  <c:v>35.42</c:v>
                </c:pt>
                <c:pt idx="53">
                  <c:v>35.625</c:v>
                </c:pt>
                <c:pt idx="54">
                  <c:v>45.51</c:v>
                </c:pt>
                <c:pt idx="55">
                  <c:v>37.1</c:v>
                </c:pt>
                <c:pt idx="56">
                  <c:v>30.5</c:v>
                </c:pt>
                <c:pt idx="57">
                  <c:v>35.299999999999997</c:v>
                </c:pt>
                <c:pt idx="58">
                  <c:v>28.16</c:v>
                </c:pt>
                <c:pt idx="59">
                  <c:v>29.1</c:v>
                </c:pt>
                <c:pt idx="60">
                  <c:v>30.22</c:v>
                </c:pt>
                <c:pt idx="61">
                  <c:v>24.29</c:v>
                </c:pt>
                <c:pt idx="62">
                  <c:v>29.39</c:v>
                </c:pt>
                <c:pt idx="63">
                  <c:v>25.66</c:v>
                </c:pt>
                <c:pt idx="64">
                  <c:v>39.11</c:v>
                </c:pt>
                <c:pt idx="65">
                  <c:v>43.78</c:v>
                </c:pt>
                <c:pt idx="66">
                  <c:v>24.35</c:v>
                </c:pt>
                <c:pt idx="67">
                  <c:v>40.299999999999997</c:v>
                </c:pt>
                <c:pt idx="68">
                  <c:v>43.83</c:v>
                </c:pt>
                <c:pt idx="69">
                  <c:v>32.774999999999999</c:v>
                </c:pt>
                <c:pt idx="70">
                  <c:v>39.6</c:v>
                </c:pt>
                <c:pt idx="71">
                  <c:v>30.97</c:v>
                </c:pt>
                <c:pt idx="72">
                  <c:v>27.645</c:v>
                </c:pt>
                <c:pt idx="73">
                  <c:v>34.43</c:v>
                </c:pt>
                <c:pt idx="74">
                  <c:v>39.6</c:v>
                </c:pt>
                <c:pt idx="75">
                  <c:v>22.1</c:v>
                </c:pt>
                <c:pt idx="76">
                  <c:v>33.25</c:v>
                </c:pt>
                <c:pt idx="77">
                  <c:v>33.33</c:v>
                </c:pt>
                <c:pt idx="78">
                  <c:v>30.5</c:v>
                </c:pt>
                <c:pt idx="79">
                  <c:v>50.07</c:v>
                </c:pt>
                <c:pt idx="80">
                  <c:v>30.3</c:v>
                </c:pt>
                <c:pt idx="81">
                  <c:v>26.22</c:v>
                </c:pt>
                <c:pt idx="82">
                  <c:v>29.99</c:v>
                </c:pt>
                <c:pt idx="83">
                  <c:v>36.380000000000003</c:v>
                </c:pt>
                <c:pt idx="84">
                  <c:v>31.16</c:v>
                </c:pt>
                <c:pt idx="85">
                  <c:v>25.55</c:v>
                </c:pt>
                <c:pt idx="86">
                  <c:v>28.77</c:v>
                </c:pt>
                <c:pt idx="87">
                  <c:v>23.14</c:v>
                </c:pt>
                <c:pt idx="88">
                  <c:v>39.6</c:v>
                </c:pt>
                <c:pt idx="89">
                  <c:v>29.2</c:v>
                </c:pt>
                <c:pt idx="90">
                  <c:v>32.774999999999999</c:v>
                </c:pt>
                <c:pt idx="91">
                  <c:v>32.774999999999999</c:v>
                </c:pt>
                <c:pt idx="92">
                  <c:v>24.035</c:v>
                </c:pt>
                <c:pt idx="93">
                  <c:v>30.55</c:v>
                </c:pt>
                <c:pt idx="94">
                  <c:v>28.81</c:v>
                </c:pt>
                <c:pt idx="95">
                  <c:v>31.66</c:v>
                </c:pt>
                <c:pt idx="96">
                  <c:v>28.215</c:v>
                </c:pt>
                <c:pt idx="97">
                  <c:v>26.12</c:v>
                </c:pt>
                <c:pt idx="98">
                  <c:v>36.630000000000003</c:v>
                </c:pt>
                <c:pt idx="99">
                  <c:v>33.344999999999999</c:v>
                </c:pt>
                <c:pt idx="100">
                  <c:v>27.11</c:v>
                </c:pt>
                <c:pt idx="101">
                  <c:v>34.104999999999997</c:v>
                </c:pt>
                <c:pt idx="102">
                  <c:v>26.6</c:v>
                </c:pt>
                <c:pt idx="103">
                  <c:v>30.41</c:v>
                </c:pt>
                <c:pt idx="104">
                  <c:v>28.98</c:v>
                </c:pt>
                <c:pt idx="105">
                  <c:v>31.24</c:v>
                </c:pt>
                <c:pt idx="106">
                  <c:v>31.54</c:v>
                </c:pt>
                <c:pt idx="107">
                  <c:v>38.6</c:v>
                </c:pt>
                <c:pt idx="108">
                  <c:v>37.950000000000003</c:v>
                </c:pt>
                <c:pt idx="109">
                  <c:v>38.97</c:v>
                </c:pt>
                <c:pt idx="110">
                  <c:v>21.2</c:v>
                </c:pt>
                <c:pt idx="111">
                  <c:v>23.96</c:v>
                </c:pt>
                <c:pt idx="112">
                  <c:v>37.700000000000003</c:v>
                </c:pt>
                <c:pt idx="113">
                  <c:v>48.93</c:v>
                </c:pt>
                <c:pt idx="114">
                  <c:v>35.93</c:v>
                </c:pt>
                <c:pt idx="115">
                  <c:v>26.11</c:v>
                </c:pt>
                <c:pt idx="116">
                  <c:v>32.299999999999997</c:v>
                </c:pt>
                <c:pt idx="117">
                  <c:v>28.69</c:v>
                </c:pt>
                <c:pt idx="118">
                  <c:v>31.28</c:v>
                </c:pt>
                <c:pt idx="119">
                  <c:v>30.21</c:v>
                </c:pt>
                <c:pt idx="120">
                  <c:v>38.28</c:v>
                </c:pt>
                <c:pt idx="121">
                  <c:v>29.9</c:v>
                </c:pt>
                <c:pt idx="122">
                  <c:v>23.18</c:v>
                </c:pt>
                <c:pt idx="123">
                  <c:v>33.020000000000003</c:v>
                </c:pt>
                <c:pt idx="124">
                  <c:v>37.07</c:v>
                </c:pt>
                <c:pt idx="125">
                  <c:v>27.29</c:v>
                </c:pt>
                <c:pt idx="126">
                  <c:v>23.18</c:v>
                </c:pt>
                <c:pt idx="127">
                  <c:v>32.659999999999997</c:v>
                </c:pt>
                <c:pt idx="128">
                  <c:v>30.78</c:v>
                </c:pt>
                <c:pt idx="129">
                  <c:v>47.2</c:v>
                </c:pt>
                <c:pt idx="130">
                  <c:v>31.6</c:v>
                </c:pt>
                <c:pt idx="131">
                  <c:v>33.914999999999999</c:v>
                </c:pt>
                <c:pt idx="132">
                  <c:v>23.54</c:v>
                </c:pt>
                <c:pt idx="133">
                  <c:v>27.074999999999999</c:v>
                </c:pt>
                <c:pt idx="134">
                  <c:v>25.8</c:v>
                </c:pt>
                <c:pt idx="135">
                  <c:v>51.51</c:v>
                </c:pt>
                <c:pt idx="136">
                  <c:v>36.1</c:v>
                </c:pt>
                <c:pt idx="137">
                  <c:v>30.495000000000001</c:v>
                </c:pt>
                <c:pt idx="138">
                  <c:v>21.4</c:v>
                </c:pt>
                <c:pt idx="139">
                  <c:v>32.299999999999997</c:v>
                </c:pt>
                <c:pt idx="140">
                  <c:v>29.78</c:v>
                </c:pt>
                <c:pt idx="141">
                  <c:v>34.76</c:v>
                </c:pt>
                <c:pt idx="142">
                  <c:v>18.335000000000001</c:v>
                </c:pt>
                <c:pt idx="143">
                  <c:v>32.299999999999997</c:v>
                </c:pt>
                <c:pt idx="144">
                  <c:v>27.74</c:v>
                </c:pt>
                <c:pt idx="145">
                  <c:v>24</c:v>
                </c:pt>
                <c:pt idx="146">
                  <c:v>34.799999999999997</c:v>
                </c:pt>
                <c:pt idx="147">
                  <c:v>31.78</c:v>
                </c:pt>
                <c:pt idx="148">
                  <c:v>32.25</c:v>
                </c:pt>
                <c:pt idx="149">
                  <c:v>30.114999999999998</c:v>
                </c:pt>
                <c:pt idx="150">
                  <c:v>22.41</c:v>
                </c:pt>
                <c:pt idx="151">
                  <c:v>45.72</c:v>
                </c:pt>
                <c:pt idx="152">
                  <c:v>25</c:v>
                </c:pt>
                <c:pt idx="153">
                  <c:v>39.5</c:v>
                </c:pt>
                <c:pt idx="154">
                  <c:v>37.729999999999997</c:v>
                </c:pt>
                <c:pt idx="155">
                  <c:v>40.659999999999997</c:v>
                </c:pt>
                <c:pt idx="156">
                  <c:v>34.200000000000003</c:v>
                </c:pt>
                <c:pt idx="157">
                  <c:v>36.67</c:v>
                </c:pt>
                <c:pt idx="158">
                  <c:v>46.51</c:v>
                </c:pt>
                <c:pt idx="159">
                  <c:v>28.88</c:v>
                </c:pt>
                <c:pt idx="160">
                  <c:v>33.914999999999999</c:v>
                </c:pt>
                <c:pt idx="161">
                  <c:v>24.32</c:v>
                </c:pt>
                <c:pt idx="162">
                  <c:v>25.8</c:v>
                </c:pt>
                <c:pt idx="163">
                  <c:v>21.56</c:v>
                </c:pt>
                <c:pt idx="164">
                  <c:v>31.6</c:v>
                </c:pt>
                <c:pt idx="165">
                  <c:v>42.93</c:v>
                </c:pt>
                <c:pt idx="166">
                  <c:v>26.72</c:v>
                </c:pt>
                <c:pt idx="167">
                  <c:v>26.67</c:v>
                </c:pt>
                <c:pt idx="168">
                  <c:v>30.9</c:v>
                </c:pt>
                <c:pt idx="169">
                  <c:v>42.68</c:v>
                </c:pt>
                <c:pt idx="170">
                  <c:v>24.31</c:v>
                </c:pt>
                <c:pt idx="171">
                  <c:v>44.75</c:v>
                </c:pt>
                <c:pt idx="172">
                  <c:v>30.78</c:v>
                </c:pt>
                <c:pt idx="173">
                  <c:v>21.86</c:v>
                </c:pt>
                <c:pt idx="174">
                  <c:v>49.09</c:v>
                </c:pt>
                <c:pt idx="175">
                  <c:v>47.74</c:v>
                </c:pt>
                <c:pt idx="176">
                  <c:v>30.2</c:v>
                </c:pt>
                <c:pt idx="177">
                  <c:v>33.25</c:v>
                </c:pt>
                <c:pt idx="178">
                  <c:v>26.6</c:v>
                </c:pt>
                <c:pt idx="179">
                  <c:v>30.495000000000001</c:v>
                </c:pt>
                <c:pt idx="180">
                  <c:v>26.35</c:v>
                </c:pt>
                <c:pt idx="181">
                  <c:v>39.994999999999997</c:v>
                </c:pt>
                <c:pt idx="182">
                  <c:v>22.92</c:v>
                </c:pt>
                <c:pt idx="183">
                  <c:v>24.78</c:v>
                </c:pt>
                <c:pt idx="184">
                  <c:v>34.07</c:v>
                </c:pt>
                <c:pt idx="185">
                  <c:v>30.14</c:v>
                </c:pt>
                <c:pt idx="186">
                  <c:v>18.05</c:v>
                </c:pt>
                <c:pt idx="187">
                  <c:v>37.4</c:v>
                </c:pt>
                <c:pt idx="188">
                  <c:v>25.75</c:v>
                </c:pt>
                <c:pt idx="189">
                  <c:v>32.299999999999997</c:v>
                </c:pt>
                <c:pt idx="190">
                  <c:v>44.88</c:v>
                </c:pt>
                <c:pt idx="191">
                  <c:v>28.61</c:v>
                </c:pt>
                <c:pt idx="192">
                  <c:v>45.41</c:v>
                </c:pt>
                <c:pt idx="193">
                  <c:v>31.2</c:v>
                </c:pt>
                <c:pt idx="194">
                  <c:v>29.83</c:v>
                </c:pt>
                <c:pt idx="195">
                  <c:v>29.06</c:v>
                </c:pt>
                <c:pt idx="196">
                  <c:v>27.454999999999998</c:v>
                </c:pt>
                <c:pt idx="197">
                  <c:v>23.01</c:v>
                </c:pt>
                <c:pt idx="198">
                  <c:v>31.39</c:v>
                </c:pt>
                <c:pt idx="199">
                  <c:v>34.770000000000003</c:v>
                </c:pt>
                <c:pt idx="200">
                  <c:v>24.48</c:v>
                </c:pt>
                <c:pt idx="201">
                  <c:v>44.32</c:v>
                </c:pt>
                <c:pt idx="202">
                  <c:v>22.61</c:v>
                </c:pt>
                <c:pt idx="203">
                  <c:v>34.299999999999997</c:v>
                </c:pt>
                <c:pt idx="204">
                  <c:v>46.09</c:v>
                </c:pt>
                <c:pt idx="205">
                  <c:v>44.744999999999997</c:v>
                </c:pt>
                <c:pt idx="206">
                  <c:v>26.33</c:v>
                </c:pt>
                <c:pt idx="207">
                  <c:v>26.6</c:v>
                </c:pt>
                <c:pt idx="208">
                  <c:v>27.5</c:v>
                </c:pt>
                <c:pt idx="209">
                  <c:v>41.55</c:v>
                </c:pt>
                <c:pt idx="210">
                  <c:v>41.47</c:v>
                </c:pt>
                <c:pt idx="211">
                  <c:v>24.795000000000002</c:v>
                </c:pt>
                <c:pt idx="212">
                  <c:v>46.39</c:v>
                </c:pt>
                <c:pt idx="213">
                  <c:v>29.48</c:v>
                </c:pt>
                <c:pt idx="214">
                  <c:v>28.09</c:v>
                </c:pt>
                <c:pt idx="215">
                  <c:v>32.729999999999997</c:v>
                </c:pt>
                <c:pt idx="216">
                  <c:v>27.36</c:v>
                </c:pt>
                <c:pt idx="217">
                  <c:v>27.265000000000001</c:v>
                </c:pt>
                <c:pt idx="218">
                  <c:v>48.07</c:v>
                </c:pt>
                <c:pt idx="219">
                  <c:v>30.8</c:v>
                </c:pt>
                <c:pt idx="220">
                  <c:v>32.299999999999997</c:v>
                </c:pt>
                <c:pt idx="221">
                  <c:v>39.700000000000003</c:v>
                </c:pt>
                <c:pt idx="222">
                  <c:v>35.97</c:v>
                </c:pt>
                <c:pt idx="223">
                  <c:v>42.13</c:v>
                </c:pt>
                <c:pt idx="224">
                  <c:v>42.13</c:v>
                </c:pt>
                <c:pt idx="225">
                  <c:v>25.86</c:v>
                </c:pt>
                <c:pt idx="226">
                  <c:v>30.03</c:v>
                </c:pt>
                <c:pt idx="227">
                  <c:v>25.76</c:v>
                </c:pt>
                <c:pt idx="228">
                  <c:v>22.42</c:v>
                </c:pt>
                <c:pt idx="229">
                  <c:v>33.18</c:v>
                </c:pt>
                <c:pt idx="230">
                  <c:v>43.04</c:v>
                </c:pt>
                <c:pt idx="231">
                  <c:v>34.15</c:v>
                </c:pt>
                <c:pt idx="232">
                  <c:v>25.78</c:v>
                </c:pt>
                <c:pt idx="233">
                  <c:v>21.02</c:v>
                </c:pt>
                <c:pt idx="234">
                  <c:v>37.51</c:v>
                </c:pt>
                <c:pt idx="235">
                  <c:v>30.78</c:v>
                </c:pt>
                <c:pt idx="236">
                  <c:v>25.745000000000001</c:v>
                </c:pt>
                <c:pt idx="237">
                  <c:v>31.35</c:v>
                </c:pt>
                <c:pt idx="238">
                  <c:v>29.83</c:v>
                </c:pt>
                <c:pt idx="239">
                  <c:v>25.49</c:v>
                </c:pt>
                <c:pt idx="240">
                  <c:v>34.1</c:v>
                </c:pt>
                <c:pt idx="241">
                  <c:v>25.84</c:v>
                </c:pt>
                <c:pt idx="242">
                  <c:v>20.6</c:v>
                </c:pt>
                <c:pt idx="243">
                  <c:v>28.88</c:v>
                </c:pt>
                <c:pt idx="244">
                  <c:v>28.24</c:v>
                </c:pt>
                <c:pt idx="245">
                  <c:v>25.46</c:v>
                </c:pt>
                <c:pt idx="246">
                  <c:v>31.35</c:v>
                </c:pt>
                <c:pt idx="247">
                  <c:v>29.64</c:v>
                </c:pt>
                <c:pt idx="248">
                  <c:v>31.27</c:v>
                </c:pt>
                <c:pt idx="249">
                  <c:v>19.95</c:v>
                </c:pt>
                <c:pt idx="250">
                  <c:v>21.3</c:v>
                </c:pt>
                <c:pt idx="251">
                  <c:v>31.635000000000002</c:v>
                </c:pt>
                <c:pt idx="252">
                  <c:v>23.9</c:v>
                </c:pt>
                <c:pt idx="253">
                  <c:v>34.15</c:v>
                </c:pt>
                <c:pt idx="254">
                  <c:v>28.71</c:v>
                </c:pt>
                <c:pt idx="255">
                  <c:v>36.700000000000003</c:v>
                </c:pt>
                <c:pt idx="256">
                  <c:v>34.1</c:v>
                </c:pt>
                <c:pt idx="257">
                  <c:v>41.46</c:v>
                </c:pt>
                <c:pt idx="258">
                  <c:v>25.7</c:v>
                </c:pt>
                <c:pt idx="259">
                  <c:v>21.68</c:v>
                </c:pt>
                <c:pt idx="260">
                  <c:v>25.175000000000001</c:v>
                </c:pt>
                <c:pt idx="261">
                  <c:v>44.77</c:v>
                </c:pt>
                <c:pt idx="262">
                  <c:v>37.07</c:v>
                </c:pt>
                <c:pt idx="263">
                  <c:v>39.799999999999997</c:v>
                </c:pt>
                <c:pt idx="264">
                  <c:v>26.36</c:v>
                </c:pt>
                <c:pt idx="265">
                  <c:v>29.925000000000001</c:v>
                </c:pt>
                <c:pt idx="266">
                  <c:v>37.29</c:v>
                </c:pt>
                <c:pt idx="267">
                  <c:v>30.2</c:v>
                </c:pt>
                <c:pt idx="268">
                  <c:v>48</c:v>
                </c:pt>
                <c:pt idx="269">
                  <c:v>24.225000000000001</c:v>
                </c:pt>
                <c:pt idx="270">
                  <c:v>31.445</c:v>
                </c:pt>
                <c:pt idx="271">
                  <c:v>38.880000000000003</c:v>
                </c:pt>
                <c:pt idx="272">
                  <c:v>43.89</c:v>
                </c:pt>
                <c:pt idx="273">
                  <c:v>25.6</c:v>
                </c:pt>
                <c:pt idx="274">
                  <c:v>29.545000000000002</c:v>
                </c:pt>
                <c:pt idx="275">
                  <c:v>23.25</c:v>
                </c:pt>
                <c:pt idx="276">
                  <c:v>43.95</c:v>
                </c:pt>
                <c:pt idx="277">
                  <c:v>21.85</c:v>
                </c:pt>
                <c:pt idx="278">
                  <c:v>25.73</c:v>
                </c:pt>
                <c:pt idx="279">
                  <c:v>49.13</c:v>
                </c:pt>
                <c:pt idx="280">
                  <c:v>32.229999999999997</c:v>
                </c:pt>
                <c:pt idx="281">
                  <c:v>32.204999999999998</c:v>
                </c:pt>
                <c:pt idx="282">
                  <c:v>26.41</c:v>
                </c:pt>
                <c:pt idx="283">
                  <c:v>30.2</c:v>
                </c:pt>
                <c:pt idx="284">
                  <c:v>31.26</c:v>
                </c:pt>
                <c:pt idx="285">
                  <c:v>33.725000000000001</c:v>
                </c:pt>
                <c:pt idx="286">
                  <c:v>28.9</c:v>
                </c:pt>
                <c:pt idx="287">
                  <c:v>45.69</c:v>
                </c:pt>
                <c:pt idx="288">
                  <c:v>21.03</c:v>
                </c:pt>
                <c:pt idx="289">
                  <c:v>37</c:v>
                </c:pt>
                <c:pt idx="290">
                  <c:v>37.799999999999997</c:v>
                </c:pt>
                <c:pt idx="291">
                  <c:v>25.4</c:v>
                </c:pt>
                <c:pt idx="292">
                  <c:v>32.299999999999997</c:v>
                </c:pt>
                <c:pt idx="293">
                  <c:v>23.94</c:v>
                </c:pt>
                <c:pt idx="294">
                  <c:v>46.4</c:v>
                </c:pt>
                <c:pt idx="295">
                  <c:v>40.375</c:v>
                </c:pt>
                <c:pt idx="296">
                  <c:v>28.7</c:v>
                </c:pt>
                <c:pt idx="297">
                  <c:v>26.63</c:v>
                </c:pt>
                <c:pt idx="298">
                  <c:v>22.515000000000001</c:v>
                </c:pt>
                <c:pt idx="299">
                  <c:v>36.575000000000003</c:v>
                </c:pt>
                <c:pt idx="300">
                  <c:v>23.66</c:v>
                </c:pt>
                <c:pt idx="301">
                  <c:v>38.299999999999997</c:v>
                </c:pt>
                <c:pt idx="302">
                  <c:v>18.62</c:v>
                </c:pt>
                <c:pt idx="303">
                  <c:v>19.190000000000001</c:v>
                </c:pt>
                <c:pt idx="304">
                  <c:v>27.5</c:v>
                </c:pt>
                <c:pt idx="305">
                  <c:v>27.36</c:v>
                </c:pt>
                <c:pt idx="306">
                  <c:v>20.350000000000001</c:v>
                </c:pt>
                <c:pt idx="307">
                  <c:v>24.035</c:v>
                </c:pt>
                <c:pt idx="308">
                  <c:v>23.56</c:v>
                </c:pt>
                <c:pt idx="309">
                  <c:v>27.17</c:v>
                </c:pt>
                <c:pt idx="310">
                  <c:v>34.32</c:v>
                </c:pt>
                <c:pt idx="311">
                  <c:v>23.87</c:v>
                </c:pt>
                <c:pt idx="312">
                  <c:v>32.774999999999999</c:v>
                </c:pt>
                <c:pt idx="313">
                  <c:v>30.15</c:v>
                </c:pt>
                <c:pt idx="314">
                  <c:v>26.36</c:v>
                </c:pt>
                <c:pt idx="315">
                  <c:v>45.32</c:v>
                </c:pt>
                <c:pt idx="316">
                  <c:v>31.93</c:v>
                </c:pt>
                <c:pt idx="317">
                  <c:v>36</c:v>
                </c:pt>
                <c:pt idx="318">
                  <c:v>32</c:v>
                </c:pt>
                <c:pt idx="319">
                  <c:v>29.37</c:v>
                </c:pt>
                <c:pt idx="320">
                  <c:v>23.6</c:v>
                </c:pt>
                <c:pt idx="321">
                  <c:v>33.155000000000001</c:v>
                </c:pt>
                <c:pt idx="322">
                  <c:v>24.32</c:v>
                </c:pt>
                <c:pt idx="323">
                  <c:v>34.200000000000003</c:v>
                </c:pt>
                <c:pt idx="324">
                  <c:v>36.299999999999997</c:v>
                </c:pt>
                <c:pt idx="325">
                  <c:v>34.4</c:v>
                </c:pt>
                <c:pt idx="326">
                  <c:v>30.9</c:v>
                </c:pt>
                <c:pt idx="327">
                  <c:v>28.6</c:v>
                </c:pt>
                <c:pt idx="328">
                  <c:v>27.83</c:v>
                </c:pt>
                <c:pt idx="329">
                  <c:v>39.64</c:v>
                </c:pt>
                <c:pt idx="330">
                  <c:v>38.479999999999997</c:v>
                </c:pt>
                <c:pt idx="331">
                  <c:v>36.200000000000003</c:v>
                </c:pt>
                <c:pt idx="332">
                  <c:v>27.13</c:v>
                </c:pt>
                <c:pt idx="333">
                  <c:v>20.75</c:v>
                </c:pt>
                <c:pt idx="334">
                  <c:v>40.92</c:v>
                </c:pt>
                <c:pt idx="335">
                  <c:v>30.2</c:v>
                </c:pt>
                <c:pt idx="336">
                  <c:v>26.6</c:v>
                </c:pt>
                <c:pt idx="337">
                  <c:v>25.3</c:v>
                </c:pt>
                <c:pt idx="338">
                  <c:v>18.84</c:v>
                </c:pt>
                <c:pt idx="339">
                  <c:v>19.57</c:v>
                </c:pt>
                <c:pt idx="340">
                  <c:v>30.495000000000001</c:v>
                </c:pt>
                <c:pt idx="341">
                  <c:v>30.114999999999998</c:v>
                </c:pt>
                <c:pt idx="342">
                  <c:v>24.78</c:v>
                </c:pt>
                <c:pt idx="343">
                  <c:v>24.77</c:v>
                </c:pt>
                <c:pt idx="344">
                  <c:v>16.579999999999998</c:v>
                </c:pt>
                <c:pt idx="345">
                  <c:v>38.17</c:v>
                </c:pt>
                <c:pt idx="346">
                  <c:v>48.32</c:v>
                </c:pt>
                <c:pt idx="347">
                  <c:v>39.424999999999997</c:v>
                </c:pt>
                <c:pt idx="348">
                  <c:v>33.44</c:v>
                </c:pt>
                <c:pt idx="349">
                  <c:v>33.344999999999999</c:v>
                </c:pt>
                <c:pt idx="350">
                  <c:v>38.79</c:v>
                </c:pt>
                <c:pt idx="351">
                  <c:v>30.684999999999999</c:v>
                </c:pt>
                <c:pt idx="352">
                  <c:v>22.135000000000002</c:v>
                </c:pt>
                <c:pt idx="353">
                  <c:v>33.33</c:v>
                </c:pt>
                <c:pt idx="354">
                  <c:v>31.13</c:v>
                </c:pt>
                <c:pt idx="355">
                  <c:v>28.9</c:v>
                </c:pt>
                <c:pt idx="356">
                  <c:v>43.31</c:v>
                </c:pt>
                <c:pt idx="357">
                  <c:v>44.86</c:v>
                </c:pt>
                <c:pt idx="358">
                  <c:v>22.8</c:v>
                </c:pt>
                <c:pt idx="359">
                  <c:v>19.09</c:v>
                </c:pt>
                <c:pt idx="360">
                  <c:v>23.37</c:v>
                </c:pt>
                <c:pt idx="361">
                  <c:v>33.44</c:v>
                </c:pt>
                <c:pt idx="362">
                  <c:v>28.05</c:v>
                </c:pt>
                <c:pt idx="363">
                  <c:v>27.72</c:v>
                </c:pt>
                <c:pt idx="364">
                  <c:v>29.81</c:v>
                </c:pt>
                <c:pt idx="365">
                  <c:v>23.98</c:v>
                </c:pt>
                <c:pt idx="366">
                  <c:v>17.34</c:v>
                </c:pt>
                <c:pt idx="367">
                  <c:v>40.39</c:v>
                </c:pt>
                <c:pt idx="368">
                  <c:v>52.15</c:v>
                </c:pt>
                <c:pt idx="369">
                  <c:v>25.96</c:v>
                </c:pt>
                <c:pt idx="370">
                  <c:v>17.68</c:v>
                </c:pt>
                <c:pt idx="371">
                  <c:v>30.875</c:v>
                </c:pt>
                <c:pt idx="372">
                  <c:v>30.81</c:v>
                </c:pt>
                <c:pt idx="373">
                  <c:v>36.85</c:v>
                </c:pt>
                <c:pt idx="374">
                  <c:v>35.86</c:v>
                </c:pt>
                <c:pt idx="375">
                  <c:v>30.3</c:v>
                </c:pt>
                <c:pt idx="376">
                  <c:v>32.015000000000001</c:v>
                </c:pt>
                <c:pt idx="377">
                  <c:v>25.06</c:v>
                </c:pt>
                <c:pt idx="378">
                  <c:v>18.829999999999998</c:v>
                </c:pt>
                <c:pt idx="379">
                  <c:v>41.12</c:v>
                </c:pt>
                <c:pt idx="380">
                  <c:v>47.52</c:v>
                </c:pt>
                <c:pt idx="381">
                  <c:v>37.82</c:v>
                </c:pt>
                <c:pt idx="382">
                  <c:v>44.16</c:v>
                </c:pt>
                <c:pt idx="383">
                  <c:v>37.049999999999997</c:v>
                </c:pt>
                <c:pt idx="384">
                  <c:v>18.66</c:v>
                </c:pt>
                <c:pt idx="385">
                  <c:v>36.200000000000003</c:v>
                </c:pt>
                <c:pt idx="386">
                  <c:v>18.87</c:v>
                </c:pt>
                <c:pt idx="387">
                  <c:v>32.299999999999997</c:v>
                </c:pt>
                <c:pt idx="388">
                  <c:v>22.64</c:v>
                </c:pt>
                <c:pt idx="389">
                  <c:v>28.69</c:v>
                </c:pt>
                <c:pt idx="390">
                  <c:v>38.39</c:v>
                </c:pt>
                <c:pt idx="391">
                  <c:v>28.16</c:v>
                </c:pt>
                <c:pt idx="392">
                  <c:v>45.54</c:v>
                </c:pt>
                <c:pt idx="393">
                  <c:v>28.7</c:v>
                </c:pt>
                <c:pt idx="394">
                  <c:v>27.74</c:v>
                </c:pt>
                <c:pt idx="395">
                  <c:v>36.954999999999998</c:v>
                </c:pt>
                <c:pt idx="396">
                  <c:v>30.69</c:v>
                </c:pt>
                <c:pt idx="397">
                  <c:v>24.984999999999999</c:v>
                </c:pt>
                <c:pt idx="398">
                  <c:v>39.42</c:v>
                </c:pt>
                <c:pt idx="399">
                  <c:v>16.8</c:v>
                </c:pt>
                <c:pt idx="400">
                  <c:v>23.274999999999999</c:v>
                </c:pt>
                <c:pt idx="401">
                  <c:v>46.85</c:v>
                </c:pt>
                <c:pt idx="402">
                  <c:v>22.8</c:v>
                </c:pt>
                <c:pt idx="403">
                  <c:v>24.3</c:v>
                </c:pt>
                <c:pt idx="404">
                  <c:v>25.13</c:v>
                </c:pt>
                <c:pt idx="405">
                  <c:v>22.72</c:v>
                </c:pt>
                <c:pt idx="406">
                  <c:v>32.6</c:v>
                </c:pt>
                <c:pt idx="407">
                  <c:v>17.28</c:v>
                </c:pt>
                <c:pt idx="408">
                  <c:v>27.92</c:v>
                </c:pt>
                <c:pt idx="409">
                  <c:v>38.284999999999997</c:v>
                </c:pt>
                <c:pt idx="410">
                  <c:v>16.48</c:v>
                </c:pt>
                <c:pt idx="411">
                  <c:v>38.57</c:v>
                </c:pt>
                <c:pt idx="412">
                  <c:v>42.24</c:v>
                </c:pt>
                <c:pt idx="413">
                  <c:v>43.85</c:v>
                </c:pt>
                <c:pt idx="414">
                  <c:v>30.11</c:v>
                </c:pt>
                <c:pt idx="415">
                  <c:v>31.59</c:v>
                </c:pt>
                <c:pt idx="416">
                  <c:v>40.15</c:v>
                </c:pt>
                <c:pt idx="417">
                  <c:v>40.700000000000003</c:v>
                </c:pt>
                <c:pt idx="418">
                  <c:v>40.76</c:v>
                </c:pt>
                <c:pt idx="419">
                  <c:v>29.7</c:v>
                </c:pt>
                <c:pt idx="420">
                  <c:v>40.58</c:v>
                </c:pt>
                <c:pt idx="421">
                  <c:v>33.06</c:v>
                </c:pt>
                <c:pt idx="422">
                  <c:v>26.62</c:v>
                </c:pt>
                <c:pt idx="423">
                  <c:v>34.39</c:v>
                </c:pt>
                <c:pt idx="424">
                  <c:v>37.1</c:v>
                </c:pt>
                <c:pt idx="425">
                  <c:v>18.28</c:v>
                </c:pt>
                <c:pt idx="426">
                  <c:v>35.814999999999998</c:v>
                </c:pt>
                <c:pt idx="427">
                  <c:v>30.69</c:v>
                </c:pt>
                <c:pt idx="428">
                  <c:v>26.125</c:v>
                </c:pt>
                <c:pt idx="429">
                  <c:v>34.58</c:v>
                </c:pt>
                <c:pt idx="430">
                  <c:v>27.4</c:v>
                </c:pt>
                <c:pt idx="431">
                  <c:v>27.53</c:v>
                </c:pt>
                <c:pt idx="432">
                  <c:v>33</c:v>
                </c:pt>
                <c:pt idx="433">
                  <c:v>25.78</c:v>
                </c:pt>
                <c:pt idx="434">
                  <c:v>42.89</c:v>
                </c:pt>
                <c:pt idx="435">
                  <c:v>22.66</c:v>
                </c:pt>
                <c:pt idx="436">
                  <c:v>38.81</c:v>
                </c:pt>
                <c:pt idx="437">
                  <c:v>38.51</c:v>
                </c:pt>
                <c:pt idx="438">
                  <c:v>22.98</c:v>
                </c:pt>
                <c:pt idx="439">
                  <c:v>15.65</c:v>
                </c:pt>
                <c:pt idx="440">
                  <c:v>39.97</c:v>
                </c:pt>
                <c:pt idx="441">
                  <c:v>37.22</c:v>
                </c:pt>
                <c:pt idx="442">
                  <c:v>41.325000000000003</c:v>
                </c:pt>
                <c:pt idx="443">
                  <c:v>40.31</c:v>
                </c:pt>
                <c:pt idx="444">
                  <c:v>29.48</c:v>
                </c:pt>
                <c:pt idx="445">
                  <c:v>40.564999999999998</c:v>
                </c:pt>
                <c:pt idx="446">
                  <c:v>36.299999999999997</c:v>
                </c:pt>
                <c:pt idx="447">
                  <c:v>33.155000000000001</c:v>
                </c:pt>
                <c:pt idx="448">
                  <c:v>42.85</c:v>
                </c:pt>
                <c:pt idx="449">
                  <c:v>32.340000000000003</c:v>
                </c:pt>
                <c:pt idx="450">
                  <c:v>27.5</c:v>
                </c:pt>
                <c:pt idx="451">
                  <c:v>25.8</c:v>
                </c:pt>
                <c:pt idx="452">
                  <c:v>25</c:v>
                </c:pt>
                <c:pt idx="453">
                  <c:v>41.2</c:v>
                </c:pt>
                <c:pt idx="454">
                  <c:v>17.78</c:v>
                </c:pt>
                <c:pt idx="455">
                  <c:v>40.119999999999997</c:v>
                </c:pt>
                <c:pt idx="456">
                  <c:v>19.350000000000001</c:v>
                </c:pt>
                <c:pt idx="457">
                  <c:v>35.200000000000003</c:v>
                </c:pt>
                <c:pt idx="458">
                  <c:v>36.69</c:v>
                </c:pt>
                <c:pt idx="459">
                  <c:v>28.51</c:v>
                </c:pt>
                <c:pt idx="460">
                  <c:v>30.21</c:v>
                </c:pt>
                <c:pt idx="461">
                  <c:v>24.33</c:v>
                </c:pt>
                <c:pt idx="462">
                  <c:v>19.855</c:v>
                </c:pt>
                <c:pt idx="463">
                  <c:v>25.364999999999998</c:v>
                </c:pt>
                <c:pt idx="464">
                  <c:v>29.6</c:v>
                </c:pt>
                <c:pt idx="465">
                  <c:v>39.43</c:v>
                </c:pt>
                <c:pt idx="466">
                  <c:v>27.34</c:v>
                </c:pt>
                <c:pt idx="467">
                  <c:v>39.01</c:v>
                </c:pt>
                <c:pt idx="468">
                  <c:v>53.62</c:v>
                </c:pt>
                <c:pt idx="469">
                  <c:v>18.989999999999998</c:v>
                </c:pt>
                <c:pt idx="470">
                  <c:v>42.3</c:v>
                </c:pt>
                <c:pt idx="471">
                  <c:v>39.805</c:v>
                </c:pt>
                <c:pt idx="472">
                  <c:v>33.700000000000003</c:v>
                </c:pt>
                <c:pt idx="473">
                  <c:v>36.195</c:v>
                </c:pt>
                <c:pt idx="474">
                  <c:v>32.6</c:v>
                </c:pt>
                <c:pt idx="475">
                  <c:v>30.2</c:v>
                </c:pt>
                <c:pt idx="476">
                  <c:v>27.645</c:v>
                </c:pt>
                <c:pt idx="477">
                  <c:v>26.41</c:v>
                </c:pt>
                <c:pt idx="478">
                  <c:v>34.1</c:v>
                </c:pt>
                <c:pt idx="479">
                  <c:v>36.67</c:v>
                </c:pt>
                <c:pt idx="480">
                  <c:v>17.3</c:v>
                </c:pt>
                <c:pt idx="481">
                  <c:v>35.020000000000003</c:v>
                </c:pt>
                <c:pt idx="482">
                  <c:v>37.1</c:v>
                </c:pt>
                <c:pt idx="483">
                  <c:v>16.79</c:v>
                </c:pt>
                <c:pt idx="484">
                  <c:v>31.635000000000002</c:v>
                </c:pt>
                <c:pt idx="485">
                  <c:v>24.19</c:v>
                </c:pt>
                <c:pt idx="486">
                  <c:v>35.29</c:v>
                </c:pt>
                <c:pt idx="487">
                  <c:v>35.299999999999997</c:v>
                </c:pt>
                <c:pt idx="488">
                  <c:v>35.64</c:v>
                </c:pt>
                <c:pt idx="489">
                  <c:v>33.1</c:v>
                </c:pt>
                <c:pt idx="490">
                  <c:v>33.4</c:v>
                </c:pt>
                <c:pt idx="491">
                  <c:v>26.41</c:v>
                </c:pt>
                <c:pt idx="492">
                  <c:v>29.9</c:v>
                </c:pt>
                <c:pt idx="493">
                  <c:v>25.24</c:v>
                </c:pt>
                <c:pt idx="494">
                  <c:v>25.08</c:v>
                </c:pt>
                <c:pt idx="495">
                  <c:v>29.164999999999999</c:v>
                </c:pt>
                <c:pt idx="496">
                  <c:v>15.05</c:v>
                </c:pt>
                <c:pt idx="497">
                  <c:v>19.95</c:v>
                </c:pt>
                <c:pt idx="498">
                  <c:v>16.66</c:v>
                </c:pt>
                <c:pt idx="499">
                  <c:v>16.62</c:v>
                </c:pt>
                <c:pt idx="500">
                  <c:v>15.36</c:v>
                </c:pt>
                <c:pt idx="501">
                  <c:v>42.71</c:v>
                </c:pt>
                <c:pt idx="502">
                  <c:v>27.74</c:v>
                </c:pt>
                <c:pt idx="503">
                  <c:v>22.44</c:v>
                </c:pt>
                <c:pt idx="504">
                  <c:v>37.049999999999997</c:v>
                </c:pt>
                <c:pt idx="505">
                  <c:v>22.95</c:v>
                </c:pt>
                <c:pt idx="506">
                  <c:v>34.200000000000003</c:v>
                </c:pt>
                <c:pt idx="507">
                  <c:v>30.59</c:v>
                </c:pt>
                <c:pt idx="508">
                  <c:v>25.51</c:v>
                </c:pt>
                <c:pt idx="509">
                  <c:v>29.04</c:v>
                </c:pt>
                <c:pt idx="510">
                  <c:v>22.135000000000002</c:v>
                </c:pt>
                <c:pt idx="511">
                  <c:v>21.375</c:v>
                </c:pt>
                <c:pt idx="512">
                  <c:v>41.52</c:v>
                </c:pt>
                <c:pt idx="513">
                  <c:v>29.19</c:v>
                </c:pt>
                <c:pt idx="514">
                  <c:v>31.92</c:v>
                </c:pt>
                <c:pt idx="515">
                  <c:v>26.315000000000001</c:v>
                </c:pt>
                <c:pt idx="516">
                  <c:v>35.299999999999997</c:v>
                </c:pt>
                <c:pt idx="517">
                  <c:v>18.91</c:v>
                </c:pt>
                <c:pt idx="518">
                  <c:v>22.41</c:v>
                </c:pt>
                <c:pt idx="519">
                  <c:v>22.704999999999998</c:v>
                </c:pt>
                <c:pt idx="520">
                  <c:v>37.18</c:v>
                </c:pt>
                <c:pt idx="521">
                  <c:v>35.97</c:v>
                </c:pt>
                <c:pt idx="522">
                  <c:v>35.799999999999997</c:v>
                </c:pt>
                <c:pt idx="523">
                  <c:v>39.4</c:v>
                </c:pt>
                <c:pt idx="524">
                  <c:v>28.31</c:v>
                </c:pt>
                <c:pt idx="525">
                  <c:v>38.06</c:v>
                </c:pt>
                <c:pt idx="526">
                  <c:v>28</c:v>
                </c:pt>
                <c:pt idx="527">
                  <c:v>34.32</c:v>
                </c:pt>
                <c:pt idx="528">
                  <c:v>22.3</c:v>
                </c:pt>
                <c:pt idx="529">
                  <c:v>27.835000000000001</c:v>
                </c:pt>
                <c:pt idx="530">
                  <c:v>39.229999999999997</c:v>
                </c:pt>
                <c:pt idx="531">
                  <c:v>19.95</c:v>
                </c:pt>
                <c:pt idx="532">
                  <c:v>34.64</c:v>
                </c:pt>
                <c:pt idx="533">
                  <c:v>18.75</c:v>
                </c:pt>
                <c:pt idx="534">
                  <c:v>46.45</c:v>
                </c:pt>
                <c:pt idx="535">
                  <c:v>26.48</c:v>
                </c:pt>
                <c:pt idx="536">
                  <c:v>34.83</c:v>
                </c:pt>
                <c:pt idx="537">
                  <c:v>25.46</c:v>
                </c:pt>
                <c:pt idx="538">
                  <c:v>23.31</c:v>
                </c:pt>
                <c:pt idx="539">
                  <c:v>29</c:v>
                </c:pt>
                <c:pt idx="540">
                  <c:v>32.869999999999997</c:v>
                </c:pt>
                <c:pt idx="541">
                  <c:v>26.18</c:v>
                </c:pt>
                <c:pt idx="542">
                  <c:v>25.3</c:v>
                </c:pt>
                <c:pt idx="543">
                  <c:v>36.94</c:v>
                </c:pt>
                <c:pt idx="544">
                  <c:v>22.86</c:v>
                </c:pt>
                <c:pt idx="545">
                  <c:v>35.75</c:v>
                </c:pt>
                <c:pt idx="546">
                  <c:v>18.760000000000002</c:v>
                </c:pt>
                <c:pt idx="547">
                  <c:v>24.36</c:v>
                </c:pt>
                <c:pt idx="548">
                  <c:v>32.299999999999997</c:v>
                </c:pt>
                <c:pt idx="549">
                  <c:v>22.704999999999998</c:v>
                </c:pt>
                <c:pt idx="550">
                  <c:v>21.79</c:v>
                </c:pt>
                <c:pt idx="551">
                  <c:v>24.52</c:v>
                </c:pt>
                <c:pt idx="552">
                  <c:v>39.520000000000003</c:v>
                </c:pt>
                <c:pt idx="553">
                  <c:v>24.49</c:v>
                </c:pt>
                <c:pt idx="554">
                  <c:v>26.315000000000001</c:v>
                </c:pt>
                <c:pt idx="555">
                  <c:v>22.58</c:v>
                </c:pt>
                <c:pt idx="556">
                  <c:v>36.384999999999998</c:v>
                </c:pt>
                <c:pt idx="557">
                  <c:v>26.07</c:v>
                </c:pt>
                <c:pt idx="558">
                  <c:v>19.475000000000001</c:v>
                </c:pt>
                <c:pt idx="559">
                  <c:v>26.33</c:v>
                </c:pt>
                <c:pt idx="560">
                  <c:v>17.29</c:v>
                </c:pt>
                <c:pt idx="561">
                  <c:v>42.88</c:v>
                </c:pt>
                <c:pt idx="562">
                  <c:v>32.200000000000003</c:v>
                </c:pt>
                <c:pt idx="563">
                  <c:v>18.75</c:v>
                </c:pt>
                <c:pt idx="564">
                  <c:v>22.36</c:v>
                </c:pt>
                <c:pt idx="565">
                  <c:v>23.94</c:v>
                </c:pt>
                <c:pt idx="566">
                  <c:v>30.1</c:v>
                </c:pt>
                <c:pt idx="567">
                  <c:v>21.93</c:v>
                </c:pt>
                <c:pt idx="568">
                  <c:v>36.54</c:v>
                </c:pt>
                <c:pt idx="569">
                  <c:v>39.75</c:v>
                </c:pt>
                <c:pt idx="570">
                  <c:v>26.03</c:v>
                </c:pt>
                <c:pt idx="571">
                  <c:v>34.51</c:v>
                </c:pt>
                <c:pt idx="572">
                  <c:v>19.32</c:v>
                </c:pt>
                <c:pt idx="573">
                  <c:v>28.5</c:v>
                </c:pt>
                <c:pt idx="574">
                  <c:v>30.875</c:v>
                </c:pt>
                <c:pt idx="575">
                  <c:v>24.02</c:v>
                </c:pt>
                <c:pt idx="576">
                  <c:v>36.08</c:v>
                </c:pt>
                <c:pt idx="577">
                  <c:v>32.200000000000003</c:v>
                </c:pt>
                <c:pt idx="578">
                  <c:v>28.05</c:v>
                </c:pt>
                <c:pt idx="579">
                  <c:v>51.64</c:v>
                </c:pt>
                <c:pt idx="580">
                  <c:v>19</c:v>
                </c:pt>
                <c:pt idx="581">
                  <c:v>16.13</c:v>
                </c:pt>
                <c:pt idx="582">
                  <c:v>18.77</c:v>
                </c:pt>
                <c:pt idx="583">
                  <c:v>28.88</c:v>
                </c:pt>
                <c:pt idx="584">
                  <c:v>27.55</c:v>
                </c:pt>
                <c:pt idx="585">
                  <c:v>15.6</c:v>
                </c:pt>
                <c:pt idx="586">
                  <c:v>21.99</c:v>
                </c:pt>
                <c:pt idx="587">
                  <c:v>34.85</c:v>
                </c:pt>
                <c:pt idx="588">
                  <c:v>24.51</c:v>
                </c:pt>
                <c:pt idx="589">
                  <c:v>19.399999999999999</c:v>
                </c:pt>
                <c:pt idx="590">
                  <c:v>42.83</c:v>
                </c:pt>
                <c:pt idx="591">
                  <c:v>15.1</c:v>
                </c:pt>
                <c:pt idx="592">
                  <c:v>23.37</c:v>
                </c:pt>
                <c:pt idx="593">
                  <c:v>42.4</c:v>
                </c:pt>
                <c:pt idx="594">
                  <c:v>28.405000000000001</c:v>
                </c:pt>
                <c:pt idx="595">
                  <c:v>23.4</c:v>
                </c:pt>
                <c:pt idx="596">
                  <c:v>33.44</c:v>
                </c:pt>
                <c:pt idx="597">
                  <c:v>21.12</c:v>
                </c:pt>
                <c:pt idx="598">
                  <c:v>18.48</c:v>
                </c:pt>
                <c:pt idx="599">
                  <c:v>16.815000000000001</c:v>
                </c:pt>
                <c:pt idx="600">
                  <c:v>26.72</c:v>
                </c:pt>
                <c:pt idx="601">
                  <c:v>40.15</c:v>
                </c:pt>
                <c:pt idx="602">
                  <c:v>41.42</c:v>
                </c:pt>
                <c:pt idx="603">
                  <c:v>20.69</c:v>
                </c:pt>
                <c:pt idx="604">
                  <c:v>41.23</c:v>
                </c:pt>
                <c:pt idx="605">
                  <c:v>29.9</c:v>
                </c:pt>
                <c:pt idx="606">
                  <c:v>34.104999999999997</c:v>
                </c:pt>
                <c:pt idx="607">
                  <c:v>24.97</c:v>
                </c:pt>
                <c:pt idx="608">
                  <c:v>34.799999999999997</c:v>
                </c:pt>
                <c:pt idx="609">
                  <c:v>32.965000000000003</c:v>
                </c:pt>
                <c:pt idx="610">
                  <c:v>27.265000000000001</c:v>
                </c:pt>
                <c:pt idx="611">
                  <c:v>17.059999999999999</c:v>
                </c:pt>
                <c:pt idx="612">
                  <c:v>27.8</c:v>
                </c:pt>
                <c:pt idx="613">
                  <c:v>36.29</c:v>
                </c:pt>
                <c:pt idx="614">
                  <c:v>28.594999999999999</c:v>
                </c:pt>
                <c:pt idx="615">
                  <c:v>17.8</c:v>
                </c:pt>
                <c:pt idx="616">
                  <c:v>21.4</c:v>
                </c:pt>
                <c:pt idx="617">
                  <c:v>23.01</c:v>
                </c:pt>
                <c:pt idx="618">
                  <c:v>19.86</c:v>
                </c:pt>
                <c:pt idx="619">
                  <c:v>33.58</c:v>
                </c:pt>
                <c:pt idx="620">
                  <c:v>29.81</c:v>
                </c:pt>
                <c:pt idx="621">
                  <c:v>27.4</c:v>
                </c:pt>
                <c:pt idx="622">
                  <c:v>17.98</c:v>
                </c:pt>
                <c:pt idx="623">
                  <c:v>45.81</c:v>
                </c:pt>
                <c:pt idx="624">
                  <c:v>37.9</c:v>
                </c:pt>
                <c:pt idx="625">
                  <c:v>25.27</c:v>
                </c:pt>
                <c:pt idx="626">
                  <c:v>29.26</c:v>
                </c:pt>
                <c:pt idx="627">
                  <c:v>27.835000000000001</c:v>
                </c:pt>
                <c:pt idx="628">
                  <c:v>46.53</c:v>
                </c:pt>
                <c:pt idx="629">
                  <c:v>20.58</c:v>
                </c:pt>
                <c:pt idx="630">
                  <c:v>19.53</c:v>
                </c:pt>
                <c:pt idx="631">
                  <c:v>27.7</c:v>
                </c:pt>
                <c:pt idx="632">
                  <c:v>18.920000000000002</c:v>
                </c:pt>
                <c:pt idx="633">
                  <c:v>17.760000000000002</c:v>
                </c:pt>
                <c:pt idx="634">
                  <c:v>34.43</c:v>
                </c:pt>
                <c:pt idx="635">
                  <c:v>29.83</c:v>
                </c:pt>
                <c:pt idx="636">
                  <c:v>23.465</c:v>
                </c:pt>
                <c:pt idx="637">
                  <c:v>29.355</c:v>
                </c:pt>
                <c:pt idx="638">
                  <c:v>35.49</c:v>
                </c:pt>
                <c:pt idx="639">
                  <c:v>26.315000000000001</c:v>
                </c:pt>
                <c:pt idx="640">
                  <c:v>19.79</c:v>
                </c:pt>
                <c:pt idx="641">
                  <c:v>40.564999999999998</c:v>
                </c:pt>
                <c:pt idx="642">
                  <c:v>18.03</c:v>
                </c:pt>
                <c:pt idx="643">
                  <c:v>34.65</c:v>
                </c:pt>
                <c:pt idx="644">
                  <c:v>42.94</c:v>
                </c:pt>
                <c:pt idx="645">
                  <c:v>41.33</c:v>
                </c:pt>
                <c:pt idx="646">
                  <c:v>31.254999999999999</c:v>
                </c:pt>
                <c:pt idx="647">
                  <c:v>45.43</c:v>
                </c:pt>
                <c:pt idx="648">
                  <c:v>32.340000000000003</c:v>
                </c:pt>
                <c:pt idx="649">
                  <c:v>25.46</c:v>
                </c:pt>
                <c:pt idx="650">
                  <c:v>37.145000000000003</c:v>
                </c:pt>
                <c:pt idx="651">
                  <c:v>30.8</c:v>
                </c:pt>
                <c:pt idx="652">
                  <c:v>29.5</c:v>
                </c:pt>
                <c:pt idx="653">
                  <c:v>43.39</c:v>
                </c:pt>
                <c:pt idx="654">
                  <c:v>15.08</c:v>
                </c:pt>
                <c:pt idx="655">
                  <c:v>20.48</c:v>
                </c:pt>
                <c:pt idx="656">
                  <c:v>31.92</c:v>
                </c:pt>
                <c:pt idx="657">
                  <c:v>34.450000000000003</c:v>
                </c:pt>
                <c:pt idx="658">
                  <c:v>34.21</c:v>
                </c:pt>
                <c:pt idx="659">
                  <c:v>28.8</c:v>
                </c:pt>
                <c:pt idx="660">
                  <c:v>31.74</c:v>
                </c:pt>
                <c:pt idx="661">
                  <c:v>21.78</c:v>
                </c:pt>
                <c:pt idx="662">
                  <c:v>23.75</c:v>
                </c:pt>
                <c:pt idx="663">
                  <c:v>33.21</c:v>
                </c:pt>
                <c:pt idx="664">
                  <c:v>17.7</c:v>
                </c:pt>
                <c:pt idx="665">
                  <c:v>17.2</c:v>
                </c:pt>
                <c:pt idx="666">
                  <c:v>19.21</c:v>
                </c:pt>
                <c:pt idx="667">
                  <c:v>39.9</c:v>
                </c:pt>
                <c:pt idx="668">
                  <c:v>39.799999999999997</c:v>
                </c:pt>
                <c:pt idx="669">
                  <c:v>23.2</c:v>
                </c:pt>
                <c:pt idx="670">
                  <c:v>32.5</c:v>
                </c:pt>
                <c:pt idx="671">
                  <c:v>20.9</c:v>
                </c:pt>
                <c:pt idx="672">
                  <c:v>19.11</c:v>
                </c:pt>
                <c:pt idx="673">
                  <c:v>31.17</c:v>
                </c:pt>
                <c:pt idx="674">
                  <c:v>36.08</c:v>
                </c:pt>
                <c:pt idx="675">
                  <c:v>28.024999999999999</c:v>
                </c:pt>
                <c:pt idx="676">
                  <c:v>24.32</c:v>
                </c:pt>
                <c:pt idx="677">
                  <c:v>38</c:v>
                </c:pt>
                <c:pt idx="678">
                  <c:v>31.6</c:v>
                </c:pt>
                <c:pt idx="679">
                  <c:v>42.82</c:v>
                </c:pt>
                <c:pt idx="680">
                  <c:v>31.02</c:v>
                </c:pt>
                <c:pt idx="681">
                  <c:v>29.26</c:v>
                </c:pt>
                <c:pt idx="682">
                  <c:v>15.09</c:v>
                </c:pt>
                <c:pt idx="683">
                  <c:v>22.63</c:v>
                </c:pt>
                <c:pt idx="684">
                  <c:v>23.46</c:v>
                </c:pt>
                <c:pt idx="685">
                  <c:v>22.56</c:v>
                </c:pt>
                <c:pt idx="686">
                  <c:v>19.28</c:v>
                </c:pt>
                <c:pt idx="687">
                  <c:v>15.37</c:v>
                </c:pt>
                <c:pt idx="688">
                  <c:v>18.71</c:v>
                </c:pt>
                <c:pt idx="689">
                  <c:v>20.61</c:v>
                </c:pt>
                <c:pt idx="690">
                  <c:v>33.630000000000003</c:v>
                </c:pt>
                <c:pt idx="691">
                  <c:v>15.99</c:v>
                </c:pt>
                <c:pt idx="692">
                  <c:v>33.155000000000001</c:v>
                </c:pt>
                <c:pt idx="693">
                  <c:v>26.22</c:v>
                </c:pt>
                <c:pt idx="694">
                  <c:v>21.85</c:v>
                </c:pt>
                <c:pt idx="695">
                  <c:v>30.495000000000001</c:v>
                </c:pt>
                <c:pt idx="696">
                  <c:v>34.104999999999997</c:v>
                </c:pt>
                <c:pt idx="697">
                  <c:v>32.770000000000003</c:v>
                </c:pt>
                <c:pt idx="698">
                  <c:v>16.850000000000001</c:v>
                </c:pt>
                <c:pt idx="699">
                  <c:v>34.700000000000003</c:v>
                </c:pt>
                <c:pt idx="700">
                  <c:v>37.049999999999997</c:v>
                </c:pt>
                <c:pt idx="701">
                  <c:v>37.07</c:v>
                </c:pt>
                <c:pt idx="702">
                  <c:v>18.78</c:v>
                </c:pt>
                <c:pt idx="703">
                  <c:v>28.024999999999999</c:v>
                </c:pt>
                <c:pt idx="704">
                  <c:v>35.090000000000003</c:v>
                </c:pt>
                <c:pt idx="705">
                  <c:v>34.42</c:v>
                </c:pt>
                <c:pt idx="706">
                  <c:v>29.4</c:v>
                </c:pt>
                <c:pt idx="707">
                  <c:v>21.31</c:v>
                </c:pt>
                <c:pt idx="708">
                  <c:v>19.559999999999999</c:v>
                </c:pt>
                <c:pt idx="709">
                  <c:v>37.335000000000001</c:v>
                </c:pt>
                <c:pt idx="710">
                  <c:v>19.53</c:v>
                </c:pt>
                <c:pt idx="711">
                  <c:v>34.1</c:v>
                </c:pt>
                <c:pt idx="712">
                  <c:v>35.625</c:v>
                </c:pt>
                <c:pt idx="713">
                  <c:v>16.5</c:v>
                </c:pt>
                <c:pt idx="714">
                  <c:v>30.69</c:v>
                </c:pt>
                <c:pt idx="715">
                  <c:v>28.93</c:v>
                </c:pt>
                <c:pt idx="716">
                  <c:v>38.9</c:v>
                </c:pt>
                <c:pt idx="717">
                  <c:v>26.9</c:v>
                </c:pt>
                <c:pt idx="718">
                  <c:v>24.86</c:v>
                </c:pt>
                <c:pt idx="719">
                  <c:v>39.14</c:v>
                </c:pt>
                <c:pt idx="720">
                  <c:v>39.799999999999997</c:v>
                </c:pt>
                <c:pt idx="721">
                  <c:v>34.32</c:v>
                </c:pt>
                <c:pt idx="722">
                  <c:v>32.51</c:v>
                </c:pt>
                <c:pt idx="723">
                  <c:v>42.69</c:v>
                </c:pt>
                <c:pt idx="724">
                  <c:v>30.71</c:v>
                </c:pt>
                <c:pt idx="725">
                  <c:v>28.9</c:v>
                </c:pt>
                <c:pt idx="726">
                  <c:v>36.19</c:v>
                </c:pt>
                <c:pt idx="727">
                  <c:v>29.6</c:v>
                </c:pt>
                <c:pt idx="728">
                  <c:v>30.95</c:v>
                </c:pt>
                <c:pt idx="729">
                  <c:v>19.95</c:v>
                </c:pt>
                <c:pt idx="730">
                  <c:v>23.65</c:v>
                </c:pt>
                <c:pt idx="731">
                  <c:v>43.34</c:v>
                </c:pt>
                <c:pt idx="732">
                  <c:v>31.98</c:v>
                </c:pt>
                <c:pt idx="733">
                  <c:v>35.86</c:v>
                </c:pt>
                <c:pt idx="734">
                  <c:v>37.869999999999997</c:v>
                </c:pt>
                <c:pt idx="735">
                  <c:v>15.2</c:v>
                </c:pt>
                <c:pt idx="736">
                  <c:v>37.200000000000003</c:v>
                </c:pt>
                <c:pt idx="737">
                  <c:v>17.91</c:v>
                </c:pt>
                <c:pt idx="738">
                  <c:v>20.76</c:v>
                </c:pt>
                <c:pt idx="739">
                  <c:v>38.99</c:v>
                </c:pt>
                <c:pt idx="740">
                  <c:v>42.655000000000001</c:v>
                </c:pt>
                <c:pt idx="741">
                  <c:v>30.57</c:v>
                </c:pt>
                <c:pt idx="742">
                  <c:v>17.7</c:v>
                </c:pt>
                <c:pt idx="743">
                  <c:v>34.770000000000003</c:v>
                </c:pt>
                <c:pt idx="744">
                  <c:v>16.88</c:v>
                </c:pt>
                <c:pt idx="745">
                  <c:v>40.61</c:v>
                </c:pt>
                <c:pt idx="746">
                  <c:v>40.26</c:v>
                </c:pt>
                <c:pt idx="747">
                  <c:v>25.6</c:v>
                </c:pt>
                <c:pt idx="748">
                  <c:v>33.549999999999997</c:v>
                </c:pt>
                <c:pt idx="749">
                  <c:v>16.690000000000001</c:v>
                </c:pt>
                <c:pt idx="750">
                  <c:v>19.95</c:v>
                </c:pt>
                <c:pt idx="751">
                  <c:v>17.55</c:v>
                </c:pt>
                <c:pt idx="752">
                  <c:v>22.01</c:v>
                </c:pt>
                <c:pt idx="753">
                  <c:v>41.8</c:v>
                </c:pt>
                <c:pt idx="754">
                  <c:v>19.170000000000002</c:v>
                </c:pt>
                <c:pt idx="755">
                  <c:v>32.799999999999997</c:v>
                </c:pt>
                <c:pt idx="756">
                  <c:v>30.78</c:v>
                </c:pt>
                <c:pt idx="757">
                  <c:v>35.814999999999998</c:v>
                </c:pt>
                <c:pt idx="758">
                  <c:v>24.3</c:v>
                </c:pt>
                <c:pt idx="759">
                  <c:v>19.059999999999999</c:v>
                </c:pt>
                <c:pt idx="760">
                  <c:v>33.25</c:v>
                </c:pt>
                <c:pt idx="761">
                  <c:v>21.37</c:v>
                </c:pt>
                <c:pt idx="762">
                  <c:v>34.43</c:v>
                </c:pt>
                <c:pt idx="763">
                  <c:v>20.86</c:v>
                </c:pt>
                <c:pt idx="764">
                  <c:v>18.34</c:v>
                </c:pt>
                <c:pt idx="765">
                  <c:v>34.15</c:v>
                </c:pt>
                <c:pt idx="766">
                  <c:v>18.350000000000001</c:v>
                </c:pt>
                <c:pt idx="767">
                  <c:v>49.49</c:v>
                </c:pt>
                <c:pt idx="768">
                  <c:v>22.13</c:v>
                </c:pt>
                <c:pt idx="769">
                  <c:v>22.51</c:v>
                </c:pt>
                <c:pt idx="770">
                  <c:v>31</c:v>
                </c:pt>
                <c:pt idx="771">
                  <c:v>28.27</c:v>
                </c:pt>
                <c:pt idx="772">
                  <c:v>29.92</c:v>
                </c:pt>
                <c:pt idx="773">
                  <c:v>25.9</c:v>
                </c:pt>
                <c:pt idx="774">
                  <c:v>27.74</c:v>
                </c:pt>
                <c:pt idx="775">
                  <c:v>17.260000000000002</c:v>
                </c:pt>
                <c:pt idx="776">
                  <c:v>19.855</c:v>
                </c:pt>
                <c:pt idx="777">
                  <c:v>41.69</c:v>
                </c:pt>
                <c:pt idx="778">
                  <c:v>33.799999999999997</c:v>
                </c:pt>
                <c:pt idx="779">
                  <c:v>37.619999999999997</c:v>
                </c:pt>
                <c:pt idx="780">
                  <c:v>16.12</c:v>
                </c:pt>
                <c:pt idx="781">
                  <c:v>37.43</c:v>
                </c:pt>
                <c:pt idx="782">
                  <c:v>31.065000000000001</c:v>
                </c:pt>
                <c:pt idx="783">
                  <c:v>25.08</c:v>
                </c:pt>
                <c:pt idx="784">
                  <c:v>15.2</c:v>
                </c:pt>
                <c:pt idx="785">
                  <c:v>22.34</c:v>
                </c:pt>
                <c:pt idx="786">
                  <c:v>40.15</c:v>
                </c:pt>
                <c:pt idx="787">
                  <c:v>37.729999999999997</c:v>
                </c:pt>
                <c:pt idx="788">
                  <c:v>25.35</c:v>
                </c:pt>
                <c:pt idx="789">
                  <c:v>26.41</c:v>
                </c:pt>
                <c:pt idx="790">
                  <c:v>36.08</c:v>
                </c:pt>
                <c:pt idx="791">
                  <c:v>27.6</c:v>
                </c:pt>
                <c:pt idx="792">
                  <c:v>33.82</c:v>
                </c:pt>
                <c:pt idx="793">
                  <c:v>32.9</c:v>
                </c:pt>
                <c:pt idx="794">
                  <c:v>30.875</c:v>
                </c:pt>
                <c:pt idx="795">
                  <c:v>32.64</c:v>
                </c:pt>
                <c:pt idx="796">
                  <c:v>22.135000000000002</c:v>
                </c:pt>
                <c:pt idx="797">
                  <c:v>16.53</c:v>
                </c:pt>
                <c:pt idx="798">
                  <c:v>32.774999999999999</c:v>
                </c:pt>
                <c:pt idx="799">
                  <c:v>30.9</c:v>
                </c:pt>
                <c:pt idx="800">
                  <c:v>15.58</c:v>
                </c:pt>
                <c:pt idx="801">
                  <c:v>33.5</c:v>
                </c:pt>
                <c:pt idx="802">
                  <c:v>26.315000000000001</c:v>
                </c:pt>
                <c:pt idx="803">
                  <c:v>35.61</c:v>
                </c:pt>
                <c:pt idx="804">
                  <c:v>37.56</c:v>
                </c:pt>
                <c:pt idx="805">
                  <c:v>15.49</c:v>
                </c:pt>
                <c:pt idx="806">
                  <c:v>23.48</c:v>
                </c:pt>
                <c:pt idx="807">
                  <c:v>30.02</c:v>
                </c:pt>
                <c:pt idx="808">
                  <c:v>26.885000000000002</c:v>
                </c:pt>
                <c:pt idx="809">
                  <c:v>25.84</c:v>
                </c:pt>
                <c:pt idx="810">
                  <c:v>27.454999999999998</c:v>
                </c:pt>
                <c:pt idx="811">
                  <c:v>24.605</c:v>
                </c:pt>
                <c:pt idx="812">
                  <c:v>47.46</c:v>
                </c:pt>
                <c:pt idx="813">
                  <c:v>30.8</c:v>
                </c:pt>
                <c:pt idx="814">
                  <c:v>34.799999999999997</c:v>
                </c:pt>
                <c:pt idx="815">
                  <c:v>34.21</c:v>
                </c:pt>
                <c:pt idx="816">
                  <c:v>31</c:v>
                </c:pt>
                <c:pt idx="817">
                  <c:v>26.125</c:v>
                </c:pt>
                <c:pt idx="818">
                  <c:v>30.13</c:v>
                </c:pt>
                <c:pt idx="819">
                  <c:v>34.19</c:v>
                </c:pt>
                <c:pt idx="820">
                  <c:v>22.515000000000001</c:v>
                </c:pt>
                <c:pt idx="821">
                  <c:v>18.239999999999998</c:v>
                </c:pt>
                <c:pt idx="822">
                  <c:v>37.28</c:v>
                </c:pt>
                <c:pt idx="823">
                  <c:v>49.24</c:v>
                </c:pt>
                <c:pt idx="824">
                  <c:v>18.2</c:v>
                </c:pt>
                <c:pt idx="825">
                  <c:v>20.53</c:v>
                </c:pt>
                <c:pt idx="826">
                  <c:v>23.79</c:v>
                </c:pt>
                <c:pt idx="827">
                  <c:v>29.8</c:v>
                </c:pt>
                <c:pt idx="828">
                  <c:v>31.54</c:v>
                </c:pt>
                <c:pt idx="829">
                  <c:v>20.82</c:v>
                </c:pt>
                <c:pt idx="830">
                  <c:v>38.83</c:v>
                </c:pt>
                <c:pt idx="831">
                  <c:v>23.44</c:v>
                </c:pt>
                <c:pt idx="832">
                  <c:v>24.13</c:v>
                </c:pt>
                <c:pt idx="833">
                  <c:v>42.13</c:v>
                </c:pt>
                <c:pt idx="834">
                  <c:v>54.4</c:v>
                </c:pt>
                <c:pt idx="835">
                  <c:v>17.86</c:v>
                </c:pt>
                <c:pt idx="836">
                  <c:v>32.78</c:v>
                </c:pt>
                <c:pt idx="837">
                  <c:v>23.9</c:v>
                </c:pt>
                <c:pt idx="838">
                  <c:v>15.47</c:v>
                </c:pt>
                <c:pt idx="839">
                  <c:v>28.54</c:v>
                </c:pt>
                <c:pt idx="840">
                  <c:v>18.54</c:v>
                </c:pt>
                <c:pt idx="841">
                  <c:v>32.18</c:v>
                </c:pt>
                <c:pt idx="842">
                  <c:v>37.380000000000003</c:v>
                </c:pt>
                <c:pt idx="843">
                  <c:v>31.12</c:v>
                </c:pt>
                <c:pt idx="844">
                  <c:v>22.01</c:v>
                </c:pt>
                <c:pt idx="845">
                  <c:v>35.53</c:v>
                </c:pt>
                <c:pt idx="846">
                  <c:v>27.645</c:v>
                </c:pt>
                <c:pt idx="847">
                  <c:v>29.64</c:v>
                </c:pt>
                <c:pt idx="848">
                  <c:v>33.700000000000003</c:v>
                </c:pt>
                <c:pt idx="849">
                  <c:v>27.5</c:v>
                </c:pt>
                <c:pt idx="850">
                  <c:v>16.12</c:v>
                </c:pt>
                <c:pt idx="851">
                  <c:v>26.73</c:v>
                </c:pt>
                <c:pt idx="852">
                  <c:v>37.25</c:v>
                </c:pt>
                <c:pt idx="853">
                  <c:v>23.56</c:v>
                </c:pt>
                <c:pt idx="854">
                  <c:v>15.84</c:v>
                </c:pt>
                <c:pt idx="855">
                  <c:v>36.630000000000003</c:v>
                </c:pt>
                <c:pt idx="856">
                  <c:v>39.729999999999997</c:v>
                </c:pt>
                <c:pt idx="857">
                  <c:v>16.47</c:v>
                </c:pt>
                <c:pt idx="858">
                  <c:v>25.8</c:v>
                </c:pt>
                <c:pt idx="859">
                  <c:v>23.6</c:v>
                </c:pt>
                <c:pt idx="860">
                  <c:v>32.11</c:v>
                </c:pt>
                <c:pt idx="861">
                  <c:v>30.114999999999998</c:v>
                </c:pt>
                <c:pt idx="862">
                  <c:v>20.28</c:v>
                </c:pt>
                <c:pt idx="863">
                  <c:v>20.234999999999999</c:v>
                </c:pt>
                <c:pt idx="864">
                  <c:v>25.27</c:v>
                </c:pt>
                <c:pt idx="865">
                  <c:v>24.24</c:v>
                </c:pt>
                <c:pt idx="866">
                  <c:v>35.75</c:v>
                </c:pt>
                <c:pt idx="867">
                  <c:v>35.68</c:v>
                </c:pt>
                <c:pt idx="868">
                  <c:v>29.92</c:v>
                </c:pt>
                <c:pt idx="869">
                  <c:v>26.2</c:v>
                </c:pt>
                <c:pt idx="870">
                  <c:v>26.695</c:v>
                </c:pt>
                <c:pt idx="871">
                  <c:v>23.16</c:v>
                </c:pt>
                <c:pt idx="872">
                  <c:v>32.585000000000001</c:v>
                </c:pt>
                <c:pt idx="873">
                  <c:v>33.97</c:v>
                </c:pt>
                <c:pt idx="874">
                  <c:v>16.57</c:v>
                </c:pt>
                <c:pt idx="875">
                  <c:v>17.55</c:v>
                </c:pt>
                <c:pt idx="876">
                  <c:v>29.41</c:v>
                </c:pt>
                <c:pt idx="877">
                  <c:v>17.91</c:v>
                </c:pt>
                <c:pt idx="878">
                  <c:v>48.86</c:v>
                </c:pt>
                <c:pt idx="879">
                  <c:v>31.57</c:v>
                </c:pt>
                <c:pt idx="880">
                  <c:v>33.18</c:v>
                </c:pt>
                <c:pt idx="881">
                  <c:v>37</c:v>
                </c:pt>
                <c:pt idx="882">
                  <c:v>18.905000000000001</c:v>
                </c:pt>
                <c:pt idx="883">
                  <c:v>20.03</c:v>
                </c:pt>
                <c:pt idx="884">
                  <c:v>16.7</c:v>
                </c:pt>
                <c:pt idx="885">
                  <c:v>39.82</c:v>
                </c:pt>
                <c:pt idx="886">
                  <c:v>22.04</c:v>
                </c:pt>
                <c:pt idx="887">
                  <c:v>28.27</c:v>
                </c:pt>
                <c:pt idx="888">
                  <c:v>18.5</c:v>
                </c:pt>
                <c:pt idx="889">
                  <c:v>36.765000000000001</c:v>
                </c:pt>
                <c:pt idx="890">
                  <c:v>34.799999999999997</c:v>
                </c:pt>
                <c:pt idx="891">
                  <c:v>38.6</c:v>
                </c:pt>
                <c:pt idx="892">
                  <c:v>43.12</c:v>
                </c:pt>
                <c:pt idx="893">
                  <c:v>30.5</c:v>
                </c:pt>
                <c:pt idx="894">
                  <c:v>27.61</c:v>
                </c:pt>
                <c:pt idx="895">
                  <c:v>27.1</c:v>
                </c:pt>
                <c:pt idx="896">
                  <c:v>35.93</c:v>
                </c:pt>
                <c:pt idx="897">
                  <c:v>32.68</c:v>
                </c:pt>
                <c:pt idx="898">
                  <c:v>20.74</c:v>
                </c:pt>
                <c:pt idx="899">
                  <c:v>15.57</c:v>
                </c:pt>
                <c:pt idx="900">
                  <c:v>23.844999999999999</c:v>
                </c:pt>
                <c:pt idx="901">
                  <c:v>32.49</c:v>
                </c:pt>
                <c:pt idx="902">
                  <c:v>22.895</c:v>
                </c:pt>
                <c:pt idx="903">
                  <c:v>21.945</c:v>
                </c:pt>
                <c:pt idx="904">
                  <c:v>19.47</c:v>
                </c:pt>
                <c:pt idx="905">
                  <c:v>15.61</c:v>
                </c:pt>
                <c:pt idx="906">
                  <c:v>28.6</c:v>
                </c:pt>
                <c:pt idx="907">
                  <c:v>46.53</c:v>
                </c:pt>
                <c:pt idx="908">
                  <c:v>34.99</c:v>
                </c:pt>
                <c:pt idx="909">
                  <c:v>17.05</c:v>
                </c:pt>
                <c:pt idx="910">
                  <c:v>37.18</c:v>
                </c:pt>
                <c:pt idx="911">
                  <c:v>35.200000000000003</c:v>
                </c:pt>
                <c:pt idx="912">
                  <c:v>39</c:v>
                </c:pt>
                <c:pt idx="913">
                  <c:v>37.335000000000001</c:v>
                </c:pt>
                <c:pt idx="914">
                  <c:v>27.265000000000001</c:v>
                </c:pt>
                <c:pt idx="915">
                  <c:v>30.8</c:v>
                </c:pt>
                <c:pt idx="916">
                  <c:v>30.21</c:v>
                </c:pt>
                <c:pt idx="917">
                  <c:v>35.340000000000003</c:v>
                </c:pt>
                <c:pt idx="918">
                  <c:v>26.695</c:v>
                </c:pt>
                <c:pt idx="919">
                  <c:v>29.355</c:v>
                </c:pt>
                <c:pt idx="920">
                  <c:v>29.59</c:v>
                </c:pt>
                <c:pt idx="921">
                  <c:v>31.35</c:v>
                </c:pt>
                <c:pt idx="922">
                  <c:v>20.52</c:v>
                </c:pt>
                <c:pt idx="923">
                  <c:v>35.299999999999997</c:v>
                </c:pt>
                <c:pt idx="924">
                  <c:v>42.9</c:v>
                </c:pt>
                <c:pt idx="925">
                  <c:v>24.6</c:v>
                </c:pt>
                <c:pt idx="926">
                  <c:v>28.405000000000001</c:v>
                </c:pt>
                <c:pt idx="927">
                  <c:v>34.674999999999997</c:v>
                </c:pt>
                <c:pt idx="928">
                  <c:v>18.850000000000001</c:v>
                </c:pt>
                <c:pt idx="929">
                  <c:v>34.130000000000003</c:v>
                </c:pt>
                <c:pt idx="930">
                  <c:v>17.34</c:v>
                </c:pt>
                <c:pt idx="931">
                  <c:v>17.440000000000001</c:v>
                </c:pt>
                <c:pt idx="932">
                  <c:v>33.659999999999997</c:v>
                </c:pt>
                <c:pt idx="933">
                  <c:v>21.375</c:v>
                </c:pt>
                <c:pt idx="934">
                  <c:v>33.42</c:v>
                </c:pt>
                <c:pt idx="935">
                  <c:v>27.14</c:v>
                </c:pt>
                <c:pt idx="936">
                  <c:v>35.78</c:v>
                </c:pt>
                <c:pt idx="937">
                  <c:v>34.96</c:v>
                </c:pt>
                <c:pt idx="938">
                  <c:v>38.39</c:v>
                </c:pt>
                <c:pt idx="939">
                  <c:v>33.82</c:v>
                </c:pt>
                <c:pt idx="940">
                  <c:v>27.835000000000001</c:v>
                </c:pt>
                <c:pt idx="941">
                  <c:v>33</c:v>
                </c:pt>
                <c:pt idx="942">
                  <c:v>26.885000000000002</c:v>
                </c:pt>
                <c:pt idx="943">
                  <c:v>29.26</c:v>
                </c:pt>
                <c:pt idx="944">
                  <c:v>26.98</c:v>
                </c:pt>
                <c:pt idx="945">
                  <c:v>37.18</c:v>
                </c:pt>
                <c:pt idx="946">
                  <c:v>32.11</c:v>
                </c:pt>
                <c:pt idx="947">
                  <c:v>31.73</c:v>
                </c:pt>
                <c:pt idx="948">
                  <c:v>22.515000000000001</c:v>
                </c:pt>
                <c:pt idx="949">
                  <c:v>25.9</c:v>
                </c:pt>
                <c:pt idx="950">
                  <c:v>27.72</c:v>
                </c:pt>
                <c:pt idx="951">
                  <c:v>31.5</c:v>
                </c:pt>
                <c:pt idx="952">
                  <c:v>29.7</c:v>
                </c:pt>
                <c:pt idx="953">
                  <c:v>21.26</c:v>
                </c:pt>
                <c:pt idx="954">
                  <c:v>17.09</c:v>
                </c:pt>
                <c:pt idx="955">
                  <c:v>24.3</c:v>
                </c:pt>
                <c:pt idx="956">
                  <c:v>33.33</c:v>
                </c:pt>
                <c:pt idx="957">
                  <c:v>29.734999999999999</c:v>
                </c:pt>
                <c:pt idx="958">
                  <c:v>29.26</c:v>
                </c:pt>
                <c:pt idx="959">
                  <c:v>33</c:v>
                </c:pt>
                <c:pt idx="960">
                  <c:v>31.065000000000001</c:v>
                </c:pt>
                <c:pt idx="961">
                  <c:v>26.51</c:v>
                </c:pt>
                <c:pt idx="962">
                  <c:v>28.88</c:v>
                </c:pt>
                <c:pt idx="963">
                  <c:v>35.814999999999998</c:v>
                </c:pt>
                <c:pt idx="964">
                  <c:v>21.28</c:v>
                </c:pt>
                <c:pt idx="965">
                  <c:v>33.81</c:v>
                </c:pt>
                <c:pt idx="966">
                  <c:v>44.22</c:v>
                </c:pt>
                <c:pt idx="967">
                  <c:v>53.21</c:v>
                </c:pt>
                <c:pt idx="968">
                  <c:v>15.46</c:v>
                </c:pt>
                <c:pt idx="969">
                  <c:v>30.3</c:v>
                </c:pt>
                <c:pt idx="970">
                  <c:v>16.670000000000002</c:v>
                </c:pt>
                <c:pt idx="971">
                  <c:v>28.594999999999999</c:v>
                </c:pt>
                <c:pt idx="972">
                  <c:v>25.934999999999999</c:v>
                </c:pt>
                <c:pt idx="973">
                  <c:v>27.645</c:v>
                </c:pt>
                <c:pt idx="974">
                  <c:v>30.1</c:v>
                </c:pt>
                <c:pt idx="975">
                  <c:v>26.79</c:v>
                </c:pt>
                <c:pt idx="976">
                  <c:v>27.1</c:v>
                </c:pt>
                <c:pt idx="977">
                  <c:v>24.31</c:v>
                </c:pt>
                <c:pt idx="978">
                  <c:v>38.729999999999997</c:v>
                </c:pt>
                <c:pt idx="979">
                  <c:v>15.53</c:v>
                </c:pt>
                <c:pt idx="980">
                  <c:v>30.7</c:v>
                </c:pt>
                <c:pt idx="981">
                  <c:v>33.33</c:v>
                </c:pt>
                <c:pt idx="982">
                  <c:v>32.4</c:v>
                </c:pt>
                <c:pt idx="983">
                  <c:v>27.93</c:v>
                </c:pt>
                <c:pt idx="984">
                  <c:v>21.754999999999999</c:v>
                </c:pt>
                <c:pt idx="985">
                  <c:v>25.934999999999999</c:v>
                </c:pt>
                <c:pt idx="986">
                  <c:v>31.5</c:v>
                </c:pt>
                <c:pt idx="987">
                  <c:v>30.03</c:v>
                </c:pt>
                <c:pt idx="988">
                  <c:v>33.479999999999997</c:v>
                </c:pt>
                <c:pt idx="989">
                  <c:v>29.73</c:v>
                </c:pt>
                <c:pt idx="990">
                  <c:v>16.510000000000002</c:v>
                </c:pt>
                <c:pt idx="991">
                  <c:v>33.155000000000001</c:v>
                </c:pt>
                <c:pt idx="992">
                  <c:v>37.29</c:v>
                </c:pt>
                <c:pt idx="993">
                  <c:v>20.23</c:v>
                </c:pt>
                <c:pt idx="994">
                  <c:v>28.975000000000001</c:v>
                </c:pt>
                <c:pt idx="995">
                  <c:v>16.420000000000002</c:v>
                </c:pt>
                <c:pt idx="996">
                  <c:v>17.559999999999999</c:v>
                </c:pt>
                <c:pt idx="997">
                  <c:v>24.13</c:v>
                </c:pt>
                <c:pt idx="998">
                  <c:v>19.95</c:v>
                </c:pt>
                <c:pt idx="999">
                  <c:v>21.24</c:v>
                </c:pt>
                <c:pt idx="1000">
                  <c:v>36.954999999999998</c:v>
                </c:pt>
                <c:pt idx="1001">
                  <c:v>34.700000000000003</c:v>
                </c:pt>
                <c:pt idx="1002">
                  <c:v>44.22</c:v>
                </c:pt>
                <c:pt idx="1003">
                  <c:v>41.1</c:v>
                </c:pt>
                <c:pt idx="1004">
                  <c:v>34.200000000000003</c:v>
                </c:pt>
                <c:pt idx="1005">
                  <c:v>29.92</c:v>
                </c:pt>
                <c:pt idx="1006">
                  <c:v>28.93</c:v>
                </c:pt>
                <c:pt idx="1007">
                  <c:v>31.254999999999999</c:v>
                </c:pt>
                <c:pt idx="1008">
                  <c:v>29.83</c:v>
                </c:pt>
                <c:pt idx="1009">
                  <c:v>29.59</c:v>
                </c:pt>
                <c:pt idx="1010">
                  <c:v>31.16</c:v>
                </c:pt>
                <c:pt idx="1011">
                  <c:v>34.21</c:v>
                </c:pt>
                <c:pt idx="1012">
                  <c:v>38.28</c:v>
                </c:pt>
                <c:pt idx="1013">
                  <c:v>34.86</c:v>
                </c:pt>
                <c:pt idx="1014">
                  <c:v>34.58</c:v>
                </c:pt>
                <c:pt idx="1015">
                  <c:v>17.940000000000001</c:v>
                </c:pt>
                <c:pt idx="1016">
                  <c:v>26.8</c:v>
                </c:pt>
                <c:pt idx="1017">
                  <c:v>17.690000000000001</c:v>
                </c:pt>
                <c:pt idx="1018">
                  <c:v>25.77</c:v>
                </c:pt>
                <c:pt idx="1019">
                  <c:v>34.46</c:v>
                </c:pt>
                <c:pt idx="1020">
                  <c:v>30.875</c:v>
                </c:pt>
                <c:pt idx="1021">
                  <c:v>39.49</c:v>
                </c:pt>
                <c:pt idx="1022">
                  <c:v>28.88</c:v>
                </c:pt>
                <c:pt idx="1023">
                  <c:v>33.57</c:v>
                </c:pt>
                <c:pt idx="1024">
                  <c:v>20.234999999999999</c:v>
                </c:pt>
                <c:pt idx="1025">
                  <c:v>30.67</c:v>
                </c:pt>
                <c:pt idx="1026">
                  <c:v>30.875</c:v>
                </c:pt>
                <c:pt idx="1027">
                  <c:v>23.8</c:v>
                </c:pt>
                <c:pt idx="1028">
                  <c:v>15.37</c:v>
                </c:pt>
                <c:pt idx="1029">
                  <c:v>30.4</c:v>
                </c:pt>
                <c:pt idx="1030">
                  <c:v>19.48</c:v>
                </c:pt>
                <c:pt idx="1031">
                  <c:v>16.96</c:v>
                </c:pt>
                <c:pt idx="1032">
                  <c:v>19.05</c:v>
                </c:pt>
                <c:pt idx="1033">
                  <c:v>37.619999999999997</c:v>
                </c:pt>
                <c:pt idx="1034">
                  <c:v>52.06</c:v>
                </c:pt>
                <c:pt idx="1035">
                  <c:v>29.1</c:v>
                </c:pt>
                <c:pt idx="1036">
                  <c:v>26.62</c:v>
                </c:pt>
                <c:pt idx="1037">
                  <c:v>25.74</c:v>
                </c:pt>
                <c:pt idx="1038">
                  <c:v>18.22</c:v>
                </c:pt>
                <c:pt idx="1039">
                  <c:v>26.03</c:v>
                </c:pt>
                <c:pt idx="1040">
                  <c:v>17.29</c:v>
                </c:pt>
                <c:pt idx="1041">
                  <c:v>18.170000000000002</c:v>
                </c:pt>
                <c:pt idx="1042">
                  <c:v>32.54</c:v>
                </c:pt>
                <c:pt idx="1043">
                  <c:v>30.25</c:v>
                </c:pt>
                <c:pt idx="1044">
                  <c:v>19.59</c:v>
                </c:pt>
                <c:pt idx="1045">
                  <c:v>38.17</c:v>
                </c:pt>
                <c:pt idx="1046">
                  <c:v>45.9</c:v>
                </c:pt>
                <c:pt idx="1047">
                  <c:v>17.059999999999999</c:v>
                </c:pt>
                <c:pt idx="1048">
                  <c:v>32.07</c:v>
                </c:pt>
                <c:pt idx="1049">
                  <c:v>16.5</c:v>
                </c:pt>
                <c:pt idx="1050">
                  <c:v>31.4</c:v>
                </c:pt>
                <c:pt idx="1051">
                  <c:v>20.36</c:v>
                </c:pt>
                <c:pt idx="1052">
                  <c:v>25.46</c:v>
                </c:pt>
                <c:pt idx="1053">
                  <c:v>17.09</c:v>
                </c:pt>
                <c:pt idx="1054">
                  <c:v>20.83</c:v>
                </c:pt>
                <c:pt idx="1055">
                  <c:v>18.920000000000002</c:v>
                </c:pt>
                <c:pt idx="1056">
                  <c:v>36.954999999999998</c:v>
                </c:pt>
                <c:pt idx="1057">
                  <c:v>37.1</c:v>
                </c:pt>
                <c:pt idx="1058">
                  <c:v>22.515000000000001</c:v>
                </c:pt>
                <c:pt idx="1059">
                  <c:v>32.700000000000003</c:v>
                </c:pt>
                <c:pt idx="1060">
                  <c:v>17.75</c:v>
                </c:pt>
                <c:pt idx="1061">
                  <c:v>33.630000000000003</c:v>
                </c:pt>
                <c:pt idx="1062">
                  <c:v>34.799999999999997</c:v>
                </c:pt>
                <c:pt idx="1063">
                  <c:v>16.809999999999999</c:v>
                </c:pt>
                <c:pt idx="1064">
                  <c:v>16.690000000000001</c:v>
                </c:pt>
                <c:pt idx="1065">
                  <c:v>23.21</c:v>
                </c:pt>
                <c:pt idx="1066">
                  <c:v>25.175000000000001</c:v>
                </c:pt>
                <c:pt idx="1067">
                  <c:v>34.4</c:v>
                </c:pt>
                <c:pt idx="1068">
                  <c:v>34.770000000000003</c:v>
                </c:pt>
                <c:pt idx="1069">
                  <c:v>27.7</c:v>
                </c:pt>
                <c:pt idx="1070">
                  <c:v>19.12</c:v>
                </c:pt>
                <c:pt idx="1071">
                  <c:v>32.67</c:v>
                </c:pt>
                <c:pt idx="1072">
                  <c:v>28.5</c:v>
                </c:pt>
                <c:pt idx="1073">
                  <c:v>39.270000000000003</c:v>
                </c:pt>
                <c:pt idx="1074">
                  <c:v>32.49</c:v>
                </c:pt>
                <c:pt idx="1075">
                  <c:v>23.7</c:v>
                </c:pt>
                <c:pt idx="1076">
                  <c:v>30.4</c:v>
                </c:pt>
                <c:pt idx="1077">
                  <c:v>38.94</c:v>
                </c:pt>
                <c:pt idx="1078">
                  <c:v>31.73</c:v>
                </c:pt>
                <c:pt idx="1079">
                  <c:v>31.02</c:v>
                </c:pt>
                <c:pt idx="1080">
                  <c:v>17.5</c:v>
                </c:pt>
                <c:pt idx="1081">
                  <c:v>34.799999999999997</c:v>
                </c:pt>
                <c:pt idx="1082">
                  <c:v>17.3</c:v>
                </c:pt>
                <c:pt idx="1083">
                  <c:v>32.25</c:v>
                </c:pt>
                <c:pt idx="1084">
                  <c:v>42.4</c:v>
                </c:pt>
                <c:pt idx="1085">
                  <c:v>38.664999999999999</c:v>
                </c:pt>
                <c:pt idx="1086">
                  <c:v>29.92</c:v>
                </c:pt>
                <c:pt idx="1087">
                  <c:v>29.48</c:v>
                </c:pt>
                <c:pt idx="1088">
                  <c:v>28.785</c:v>
                </c:pt>
                <c:pt idx="1089">
                  <c:v>36.64</c:v>
                </c:pt>
                <c:pt idx="1090">
                  <c:v>19.8</c:v>
                </c:pt>
                <c:pt idx="1091">
                  <c:v>35.53</c:v>
                </c:pt>
                <c:pt idx="1092">
                  <c:v>21.47</c:v>
                </c:pt>
                <c:pt idx="1093">
                  <c:v>25.9</c:v>
                </c:pt>
                <c:pt idx="1094">
                  <c:v>20.81</c:v>
                </c:pt>
                <c:pt idx="1095">
                  <c:v>25.84</c:v>
                </c:pt>
                <c:pt idx="1096">
                  <c:v>30.95</c:v>
                </c:pt>
                <c:pt idx="1097">
                  <c:v>30.54</c:v>
                </c:pt>
                <c:pt idx="1098">
                  <c:v>33.914999999999999</c:v>
                </c:pt>
                <c:pt idx="1099">
                  <c:v>33.31</c:v>
                </c:pt>
                <c:pt idx="1100">
                  <c:v>36.85</c:v>
                </c:pt>
                <c:pt idx="1101">
                  <c:v>25.745000000000001</c:v>
                </c:pt>
                <c:pt idx="1102">
                  <c:v>37.1</c:v>
                </c:pt>
                <c:pt idx="1103">
                  <c:v>35.435000000000002</c:v>
                </c:pt>
                <c:pt idx="1104">
                  <c:v>20.399999999999999</c:v>
                </c:pt>
                <c:pt idx="1105">
                  <c:v>42.13</c:v>
                </c:pt>
                <c:pt idx="1106">
                  <c:v>33.99</c:v>
                </c:pt>
                <c:pt idx="1107">
                  <c:v>28.594999999999999</c:v>
                </c:pt>
                <c:pt idx="1108">
                  <c:v>20.8</c:v>
                </c:pt>
                <c:pt idx="1109">
                  <c:v>23.465</c:v>
                </c:pt>
                <c:pt idx="1110">
                  <c:v>40.185000000000002</c:v>
                </c:pt>
                <c:pt idx="1111">
                  <c:v>30.36</c:v>
                </c:pt>
                <c:pt idx="1112">
                  <c:v>42.9</c:v>
                </c:pt>
                <c:pt idx="1113">
                  <c:v>33.33</c:v>
                </c:pt>
                <c:pt idx="1114">
                  <c:v>21.89</c:v>
                </c:pt>
                <c:pt idx="1115">
                  <c:v>29.34</c:v>
                </c:pt>
                <c:pt idx="1116">
                  <c:v>22.61</c:v>
                </c:pt>
                <c:pt idx="1117">
                  <c:v>22.23</c:v>
                </c:pt>
                <c:pt idx="1118">
                  <c:v>33.4</c:v>
                </c:pt>
                <c:pt idx="1119">
                  <c:v>33.11</c:v>
                </c:pt>
                <c:pt idx="1120">
                  <c:v>16.815000000000001</c:v>
                </c:pt>
                <c:pt idx="1121">
                  <c:v>25.61</c:v>
                </c:pt>
                <c:pt idx="1122">
                  <c:v>25.8</c:v>
                </c:pt>
                <c:pt idx="1123">
                  <c:v>27.39</c:v>
                </c:pt>
                <c:pt idx="1124">
                  <c:v>39.14</c:v>
                </c:pt>
                <c:pt idx="1125">
                  <c:v>17.03</c:v>
                </c:pt>
                <c:pt idx="1126">
                  <c:v>23.75</c:v>
                </c:pt>
                <c:pt idx="1127">
                  <c:v>26.03</c:v>
                </c:pt>
                <c:pt idx="1128">
                  <c:v>16.079999999999998</c:v>
                </c:pt>
                <c:pt idx="1129">
                  <c:v>30.875</c:v>
                </c:pt>
                <c:pt idx="1130">
                  <c:v>31.79</c:v>
                </c:pt>
                <c:pt idx="1131">
                  <c:v>28.48</c:v>
                </c:pt>
                <c:pt idx="1132">
                  <c:v>26.6</c:v>
                </c:pt>
                <c:pt idx="1133">
                  <c:v>25.27</c:v>
                </c:pt>
                <c:pt idx="1134">
                  <c:v>34.484999999999999</c:v>
                </c:pt>
                <c:pt idx="1135">
                  <c:v>32.9</c:v>
                </c:pt>
                <c:pt idx="1136">
                  <c:v>15.57</c:v>
                </c:pt>
                <c:pt idx="1137">
                  <c:v>30.36</c:v>
                </c:pt>
                <c:pt idx="1138">
                  <c:v>19.37</c:v>
                </c:pt>
                <c:pt idx="1139">
                  <c:v>16.71</c:v>
                </c:pt>
                <c:pt idx="1140">
                  <c:v>24.1</c:v>
                </c:pt>
                <c:pt idx="1141">
                  <c:v>29.77</c:v>
                </c:pt>
                <c:pt idx="1142">
                  <c:v>46.53</c:v>
                </c:pt>
                <c:pt idx="1143">
                  <c:v>23.4</c:v>
                </c:pt>
                <c:pt idx="1144">
                  <c:v>30</c:v>
                </c:pt>
                <c:pt idx="1145">
                  <c:v>29.15</c:v>
                </c:pt>
                <c:pt idx="1146">
                  <c:v>29.78</c:v>
                </c:pt>
                <c:pt idx="1147">
                  <c:v>34.865000000000002</c:v>
                </c:pt>
                <c:pt idx="1148">
                  <c:v>28.12</c:v>
                </c:pt>
                <c:pt idx="1149">
                  <c:v>29.45</c:v>
                </c:pt>
                <c:pt idx="1150">
                  <c:v>27.94</c:v>
                </c:pt>
                <c:pt idx="1151">
                  <c:v>27.2</c:v>
                </c:pt>
                <c:pt idx="1152">
                  <c:v>33.344999999999999</c:v>
                </c:pt>
                <c:pt idx="1153">
                  <c:v>29.925000000000001</c:v>
                </c:pt>
                <c:pt idx="1154">
                  <c:v>24.225000000000001</c:v>
                </c:pt>
                <c:pt idx="1155">
                  <c:v>29.68</c:v>
                </c:pt>
                <c:pt idx="1156">
                  <c:v>20.614999999999998</c:v>
                </c:pt>
                <c:pt idx="1157">
                  <c:v>32.78</c:v>
                </c:pt>
                <c:pt idx="1158">
                  <c:v>32.119999999999997</c:v>
                </c:pt>
                <c:pt idx="1159">
                  <c:v>27.36</c:v>
                </c:pt>
                <c:pt idx="1160">
                  <c:v>17.385000000000002</c:v>
                </c:pt>
                <c:pt idx="1161">
                  <c:v>30.13</c:v>
                </c:pt>
                <c:pt idx="1162">
                  <c:v>25.44</c:v>
                </c:pt>
                <c:pt idx="1163">
                  <c:v>39.805</c:v>
                </c:pt>
                <c:pt idx="1164">
                  <c:v>30.4</c:v>
                </c:pt>
                <c:pt idx="1165">
                  <c:v>23.18</c:v>
                </c:pt>
                <c:pt idx="1166">
                  <c:v>39.615000000000002</c:v>
                </c:pt>
                <c:pt idx="1167">
                  <c:v>30.59</c:v>
                </c:pt>
                <c:pt idx="1168">
                  <c:v>41.65</c:v>
                </c:pt>
                <c:pt idx="1169">
                  <c:v>16.72</c:v>
                </c:pt>
                <c:pt idx="1170">
                  <c:v>26.22</c:v>
                </c:pt>
                <c:pt idx="1171">
                  <c:v>31.824999999999999</c:v>
                </c:pt>
                <c:pt idx="1172">
                  <c:v>25.745000000000001</c:v>
                </c:pt>
                <c:pt idx="1173">
                  <c:v>24.605</c:v>
                </c:pt>
                <c:pt idx="1174">
                  <c:v>24.51</c:v>
                </c:pt>
                <c:pt idx="1175">
                  <c:v>31.065000000000001</c:v>
                </c:pt>
                <c:pt idx="1176">
                  <c:v>28.12</c:v>
                </c:pt>
                <c:pt idx="1177">
                  <c:v>38.06</c:v>
                </c:pt>
                <c:pt idx="1178">
                  <c:v>24.96</c:v>
                </c:pt>
                <c:pt idx="1179">
                  <c:v>50.79</c:v>
                </c:pt>
                <c:pt idx="1180">
                  <c:v>17.670000000000002</c:v>
                </c:pt>
                <c:pt idx="1181">
                  <c:v>31.35</c:v>
                </c:pt>
                <c:pt idx="1182">
                  <c:v>28.31</c:v>
                </c:pt>
                <c:pt idx="1183">
                  <c:v>30.3</c:v>
                </c:pt>
                <c:pt idx="1184">
                  <c:v>26.4</c:v>
                </c:pt>
                <c:pt idx="1185">
                  <c:v>22.135000000000002</c:v>
                </c:pt>
                <c:pt idx="1186">
                  <c:v>17.399999999999999</c:v>
                </c:pt>
                <c:pt idx="1187">
                  <c:v>28.06</c:v>
                </c:pt>
                <c:pt idx="1188">
                  <c:v>31.13</c:v>
                </c:pt>
                <c:pt idx="1189">
                  <c:v>18.46</c:v>
                </c:pt>
                <c:pt idx="1190">
                  <c:v>35.43</c:v>
                </c:pt>
                <c:pt idx="1191">
                  <c:v>17.3</c:v>
                </c:pt>
                <c:pt idx="1192">
                  <c:v>35.625</c:v>
                </c:pt>
                <c:pt idx="1193">
                  <c:v>20.234999999999999</c:v>
                </c:pt>
                <c:pt idx="1194">
                  <c:v>27.55</c:v>
                </c:pt>
                <c:pt idx="1195">
                  <c:v>17.97</c:v>
                </c:pt>
                <c:pt idx="1196">
                  <c:v>29.98</c:v>
                </c:pt>
                <c:pt idx="1197">
                  <c:v>33.659999999999997</c:v>
                </c:pt>
                <c:pt idx="1198">
                  <c:v>32.67</c:v>
                </c:pt>
                <c:pt idx="1199">
                  <c:v>30.5</c:v>
                </c:pt>
                <c:pt idx="1200">
                  <c:v>23.1</c:v>
                </c:pt>
                <c:pt idx="1201">
                  <c:v>35.25</c:v>
                </c:pt>
                <c:pt idx="1202">
                  <c:v>39.49</c:v>
                </c:pt>
                <c:pt idx="1203">
                  <c:v>33.99</c:v>
                </c:pt>
                <c:pt idx="1204">
                  <c:v>27.72</c:v>
                </c:pt>
                <c:pt idx="1205">
                  <c:v>30.59</c:v>
                </c:pt>
                <c:pt idx="1206">
                  <c:v>22.6</c:v>
                </c:pt>
                <c:pt idx="1207">
                  <c:v>28.785</c:v>
                </c:pt>
                <c:pt idx="1208">
                  <c:v>50.38</c:v>
                </c:pt>
                <c:pt idx="1209">
                  <c:v>35.200000000000003</c:v>
                </c:pt>
                <c:pt idx="1210">
                  <c:v>35.72</c:v>
                </c:pt>
                <c:pt idx="1211">
                  <c:v>24.51</c:v>
                </c:pt>
                <c:pt idx="1212">
                  <c:v>36.85</c:v>
                </c:pt>
                <c:pt idx="1213">
                  <c:v>23.844999999999999</c:v>
                </c:pt>
                <c:pt idx="1214">
                  <c:v>15.68</c:v>
                </c:pt>
                <c:pt idx="1215">
                  <c:v>32.395000000000003</c:v>
                </c:pt>
                <c:pt idx="1216">
                  <c:v>23.655000000000001</c:v>
                </c:pt>
                <c:pt idx="1217">
                  <c:v>28.4</c:v>
                </c:pt>
                <c:pt idx="1218">
                  <c:v>35.42</c:v>
                </c:pt>
                <c:pt idx="1219">
                  <c:v>26.18</c:v>
                </c:pt>
                <c:pt idx="1220">
                  <c:v>20.8</c:v>
                </c:pt>
                <c:pt idx="1221">
                  <c:v>15.82</c:v>
                </c:pt>
                <c:pt idx="1222">
                  <c:v>17.670000000000002</c:v>
                </c:pt>
                <c:pt idx="1223">
                  <c:v>36.299999999999997</c:v>
                </c:pt>
                <c:pt idx="1224">
                  <c:v>31.02</c:v>
                </c:pt>
                <c:pt idx="1225">
                  <c:v>31.92</c:v>
                </c:pt>
                <c:pt idx="1226">
                  <c:v>28.975000000000001</c:v>
                </c:pt>
                <c:pt idx="1227">
                  <c:v>31.73</c:v>
                </c:pt>
                <c:pt idx="1228">
                  <c:v>28.88</c:v>
                </c:pt>
                <c:pt idx="1229">
                  <c:v>25.555</c:v>
                </c:pt>
                <c:pt idx="1230">
                  <c:v>37.29</c:v>
                </c:pt>
                <c:pt idx="1231">
                  <c:v>40.28</c:v>
                </c:pt>
                <c:pt idx="1232">
                  <c:v>40.185000000000002</c:v>
                </c:pt>
                <c:pt idx="1233">
                  <c:v>23.57</c:v>
                </c:pt>
                <c:pt idx="1234">
                  <c:v>35.625</c:v>
                </c:pt>
                <c:pt idx="1235">
                  <c:v>35.6</c:v>
                </c:pt>
                <c:pt idx="1236">
                  <c:v>33.155000000000001</c:v>
                </c:pt>
                <c:pt idx="1237">
                  <c:v>31.92</c:v>
                </c:pt>
                <c:pt idx="1238">
                  <c:v>30.305</c:v>
                </c:pt>
                <c:pt idx="1239">
                  <c:v>30.114999999999998</c:v>
                </c:pt>
                <c:pt idx="1240">
                  <c:v>24.09</c:v>
                </c:pt>
                <c:pt idx="1241">
                  <c:v>28.215</c:v>
                </c:pt>
                <c:pt idx="1242">
                  <c:v>26.315000000000001</c:v>
                </c:pt>
                <c:pt idx="1243">
                  <c:v>25.08</c:v>
                </c:pt>
                <c:pt idx="1244">
                  <c:v>15.41</c:v>
                </c:pt>
                <c:pt idx="1245">
                  <c:v>23.83</c:v>
                </c:pt>
                <c:pt idx="1246">
                  <c:v>34.39</c:v>
                </c:pt>
                <c:pt idx="1247">
                  <c:v>36</c:v>
                </c:pt>
                <c:pt idx="1248">
                  <c:v>28.82</c:v>
                </c:pt>
                <c:pt idx="1249">
                  <c:v>28.05</c:v>
                </c:pt>
                <c:pt idx="1250">
                  <c:v>27.1</c:v>
                </c:pt>
                <c:pt idx="1251">
                  <c:v>24.3</c:v>
                </c:pt>
                <c:pt idx="1252">
                  <c:v>30.72</c:v>
                </c:pt>
                <c:pt idx="1253">
                  <c:v>37.43</c:v>
                </c:pt>
                <c:pt idx="1254">
                  <c:v>25.74</c:v>
                </c:pt>
                <c:pt idx="1255">
                  <c:v>36.575000000000003</c:v>
                </c:pt>
                <c:pt idx="1256">
                  <c:v>35.15</c:v>
                </c:pt>
                <c:pt idx="1257">
                  <c:v>29.06</c:v>
                </c:pt>
                <c:pt idx="1258">
                  <c:v>32.11</c:v>
                </c:pt>
                <c:pt idx="1259">
                  <c:v>30.495000000000001</c:v>
                </c:pt>
                <c:pt idx="1260">
                  <c:v>29.24</c:v>
                </c:pt>
                <c:pt idx="1261">
                  <c:v>22.515000000000001</c:v>
                </c:pt>
                <c:pt idx="1262">
                  <c:v>15.65</c:v>
                </c:pt>
                <c:pt idx="1263">
                  <c:v>27.36</c:v>
                </c:pt>
                <c:pt idx="1264">
                  <c:v>22.3</c:v>
                </c:pt>
                <c:pt idx="1265">
                  <c:v>26.03</c:v>
                </c:pt>
                <c:pt idx="1266">
                  <c:v>27.74</c:v>
                </c:pt>
                <c:pt idx="1267">
                  <c:v>32.11</c:v>
                </c:pt>
                <c:pt idx="1268">
                  <c:v>35.799999999999997</c:v>
                </c:pt>
                <c:pt idx="1269">
                  <c:v>25.175000000000001</c:v>
                </c:pt>
                <c:pt idx="1270">
                  <c:v>39.49</c:v>
                </c:pt>
                <c:pt idx="1271">
                  <c:v>34.869999999999997</c:v>
                </c:pt>
                <c:pt idx="1272">
                  <c:v>34.6</c:v>
                </c:pt>
                <c:pt idx="1273">
                  <c:v>25.8</c:v>
                </c:pt>
                <c:pt idx="1274">
                  <c:v>35.86</c:v>
                </c:pt>
                <c:pt idx="1275">
                  <c:v>40.47</c:v>
                </c:pt>
                <c:pt idx="1276">
                  <c:v>32.01</c:v>
                </c:pt>
                <c:pt idx="1277">
                  <c:v>33</c:v>
                </c:pt>
                <c:pt idx="1278">
                  <c:v>29.3</c:v>
                </c:pt>
                <c:pt idx="1279">
                  <c:v>49.8</c:v>
                </c:pt>
                <c:pt idx="1280">
                  <c:v>25.8</c:v>
                </c:pt>
                <c:pt idx="1281">
                  <c:v>23.4</c:v>
                </c:pt>
                <c:pt idx="1282">
                  <c:v>27.93</c:v>
                </c:pt>
                <c:pt idx="1283">
                  <c:v>22</c:v>
                </c:pt>
                <c:pt idx="1284">
                  <c:v>36.86</c:v>
                </c:pt>
                <c:pt idx="1285">
                  <c:v>31.254999999999999</c:v>
                </c:pt>
                <c:pt idx="1286">
                  <c:v>23.06</c:v>
                </c:pt>
                <c:pt idx="1287">
                  <c:v>28.975000000000001</c:v>
                </c:pt>
                <c:pt idx="1288">
                  <c:v>33.299999999999997</c:v>
                </c:pt>
                <c:pt idx="1289">
                  <c:v>33</c:v>
                </c:pt>
                <c:pt idx="1290">
                  <c:v>35.71</c:v>
                </c:pt>
                <c:pt idx="1291">
                  <c:v>31.46</c:v>
                </c:pt>
                <c:pt idx="1292">
                  <c:v>29.6</c:v>
                </c:pt>
                <c:pt idx="1293">
                  <c:v>22.05</c:v>
                </c:pt>
                <c:pt idx="1294">
                  <c:v>27.06</c:v>
                </c:pt>
                <c:pt idx="1295">
                  <c:v>20.49</c:v>
                </c:pt>
                <c:pt idx="1296">
                  <c:v>28.4</c:v>
                </c:pt>
                <c:pt idx="1297">
                  <c:v>41.91</c:v>
                </c:pt>
                <c:pt idx="1298">
                  <c:v>24.6</c:v>
                </c:pt>
                <c:pt idx="1299">
                  <c:v>20.9</c:v>
                </c:pt>
                <c:pt idx="1300">
                  <c:v>34.4</c:v>
                </c:pt>
                <c:pt idx="1301">
                  <c:v>30.8</c:v>
                </c:pt>
                <c:pt idx="1302">
                  <c:v>32.56</c:v>
                </c:pt>
                <c:pt idx="1303">
                  <c:v>27.98</c:v>
                </c:pt>
                <c:pt idx="1304">
                  <c:v>26.51</c:v>
                </c:pt>
                <c:pt idx="1305">
                  <c:v>29.734999999999999</c:v>
                </c:pt>
                <c:pt idx="1306">
                  <c:v>40.5</c:v>
                </c:pt>
                <c:pt idx="1307">
                  <c:v>25.64</c:v>
                </c:pt>
                <c:pt idx="1308">
                  <c:v>32.9</c:v>
                </c:pt>
                <c:pt idx="1309">
                  <c:v>29.8</c:v>
                </c:pt>
                <c:pt idx="1310">
                  <c:v>28.9</c:v>
                </c:pt>
                <c:pt idx="1311">
                  <c:v>24.7</c:v>
                </c:pt>
                <c:pt idx="1312">
                  <c:v>33.69</c:v>
                </c:pt>
                <c:pt idx="1313">
                  <c:v>20.6</c:v>
                </c:pt>
                <c:pt idx="1314">
                  <c:v>18.600000000000001</c:v>
                </c:pt>
                <c:pt idx="1315">
                  <c:v>17.8</c:v>
                </c:pt>
                <c:pt idx="1316">
                  <c:v>35.200000000000003</c:v>
                </c:pt>
                <c:pt idx="1317">
                  <c:v>33.770000000000003</c:v>
                </c:pt>
                <c:pt idx="1318">
                  <c:v>30.03</c:v>
                </c:pt>
                <c:pt idx="1319">
                  <c:v>29.37</c:v>
                </c:pt>
                <c:pt idx="1320">
                  <c:v>28.5</c:v>
                </c:pt>
                <c:pt idx="1321">
                  <c:v>23.32</c:v>
                </c:pt>
                <c:pt idx="1322">
                  <c:v>26.125</c:v>
                </c:pt>
                <c:pt idx="1323">
                  <c:v>42.27</c:v>
                </c:pt>
                <c:pt idx="1324">
                  <c:v>25.46</c:v>
                </c:pt>
                <c:pt idx="1325">
                  <c:v>23.75</c:v>
                </c:pt>
                <c:pt idx="1326">
                  <c:v>23.085000000000001</c:v>
                </c:pt>
                <c:pt idx="1327">
                  <c:v>22.99</c:v>
                </c:pt>
                <c:pt idx="1328">
                  <c:v>21.47</c:v>
                </c:pt>
                <c:pt idx="1329">
                  <c:v>15.96</c:v>
                </c:pt>
                <c:pt idx="1330">
                  <c:v>39.5</c:v>
                </c:pt>
                <c:pt idx="1331">
                  <c:v>33.770000000000003</c:v>
                </c:pt>
                <c:pt idx="1332">
                  <c:v>26.84</c:v>
                </c:pt>
                <c:pt idx="1333">
                  <c:v>35.53</c:v>
                </c:pt>
                <c:pt idx="1334">
                  <c:v>32.200000000000003</c:v>
                </c:pt>
                <c:pt idx="1335">
                  <c:v>53.25</c:v>
                </c:pt>
                <c:pt idx="1336">
                  <c:v>30.59</c:v>
                </c:pt>
                <c:pt idx="1337">
                  <c:v>30.59</c:v>
                </c:pt>
                <c:pt idx="1338">
                  <c:v>27.835000000000001</c:v>
                </c:pt>
                <c:pt idx="1339">
                  <c:v>40.26</c:v>
                </c:pt>
                <c:pt idx="1340">
                  <c:v>39.82</c:v>
                </c:pt>
                <c:pt idx="1341">
                  <c:v>39.159999999999997</c:v>
                </c:pt>
                <c:pt idx="1342">
                  <c:v>25.555</c:v>
                </c:pt>
                <c:pt idx="1343">
                  <c:v>25.175000000000001</c:v>
                </c:pt>
                <c:pt idx="1344">
                  <c:v>38.28</c:v>
                </c:pt>
                <c:pt idx="1345">
                  <c:v>38.17</c:v>
                </c:pt>
                <c:pt idx="1346">
                  <c:v>26.8</c:v>
                </c:pt>
                <c:pt idx="1347">
                  <c:v>36.85</c:v>
                </c:pt>
                <c:pt idx="1348">
                  <c:v>22.61</c:v>
                </c:pt>
                <c:pt idx="1349">
                  <c:v>21.754999999999999</c:v>
                </c:pt>
                <c:pt idx="1350">
                  <c:v>20.425000000000001</c:v>
                </c:pt>
                <c:pt idx="1351">
                  <c:v>31.35</c:v>
                </c:pt>
                <c:pt idx="1352">
                  <c:v>31.13</c:v>
                </c:pt>
                <c:pt idx="1353">
                  <c:v>17.48</c:v>
                </c:pt>
                <c:pt idx="1354">
                  <c:v>22.57</c:v>
                </c:pt>
                <c:pt idx="1355">
                  <c:v>26.73</c:v>
                </c:pt>
                <c:pt idx="1356">
                  <c:v>20.79</c:v>
                </c:pt>
                <c:pt idx="1357">
                  <c:v>28.5</c:v>
                </c:pt>
                <c:pt idx="1358">
                  <c:v>20.149999999999999</c:v>
                </c:pt>
                <c:pt idx="1359">
                  <c:v>36.85</c:v>
                </c:pt>
                <c:pt idx="1360">
                  <c:v>35.53</c:v>
                </c:pt>
                <c:pt idx="1361">
                  <c:v>31.1</c:v>
                </c:pt>
                <c:pt idx="1362">
                  <c:v>23.21</c:v>
                </c:pt>
                <c:pt idx="1363">
                  <c:v>18.36</c:v>
                </c:pt>
                <c:pt idx="1364">
                  <c:v>15.92</c:v>
                </c:pt>
                <c:pt idx="1365">
                  <c:v>15.17</c:v>
                </c:pt>
                <c:pt idx="1366">
                  <c:v>16.63</c:v>
                </c:pt>
                <c:pt idx="1367">
                  <c:v>19.39</c:v>
                </c:pt>
                <c:pt idx="1368">
                  <c:v>22.895</c:v>
                </c:pt>
                <c:pt idx="1369">
                  <c:v>17.34</c:v>
                </c:pt>
                <c:pt idx="1370">
                  <c:v>17.940000000000001</c:v>
                </c:pt>
                <c:pt idx="1371">
                  <c:v>16.670000000000002</c:v>
                </c:pt>
                <c:pt idx="1372">
                  <c:v>20.58</c:v>
                </c:pt>
                <c:pt idx="1373">
                  <c:v>16.5</c:v>
                </c:pt>
                <c:pt idx="1374">
                  <c:v>15.41</c:v>
                </c:pt>
                <c:pt idx="1375">
                  <c:v>24.59</c:v>
                </c:pt>
                <c:pt idx="1376">
                  <c:v>33.33</c:v>
                </c:pt>
                <c:pt idx="1377">
                  <c:v>18.5</c:v>
                </c:pt>
                <c:pt idx="1378">
                  <c:v>18.579999999999998</c:v>
                </c:pt>
                <c:pt idx="1379">
                  <c:v>34.06</c:v>
                </c:pt>
                <c:pt idx="1380">
                  <c:v>16.64</c:v>
                </c:pt>
                <c:pt idx="1381">
                  <c:v>19.329999999999998</c:v>
                </c:pt>
                <c:pt idx="1382">
                  <c:v>21.26</c:v>
                </c:pt>
                <c:pt idx="1383">
                  <c:v>15.6</c:v>
                </c:pt>
                <c:pt idx="1384">
                  <c:v>24.39</c:v>
                </c:pt>
                <c:pt idx="1385">
                  <c:v>24.75</c:v>
                </c:pt>
                <c:pt idx="1386">
                  <c:v>20.88</c:v>
                </c:pt>
                <c:pt idx="1387">
                  <c:v>20.43</c:v>
                </c:pt>
                <c:pt idx="1388">
                  <c:v>15.18</c:v>
                </c:pt>
                <c:pt idx="1389">
                  <c:v>15.12</c:v>
                </c:pt>
                <c:pt idx="1390">
                  <c:v>36.409999999999997</c:v>
                </c:pt>
                <c:pt idx="1391">
                  <c:v>23.88</c:v>
                </c:pt>
                <c:pt idx="1392">
                  <c:v>16.13</c:v>
                </c:pt>
                <c:pt idx="1393">
                  <c:v>24.09</c:v>
                </c:pt>
                <c:pt idx="1394">
                  <c:v>19.43</c:v>
                </c:pt>
                <c:pt idx="1395">
                  <c:v>15.22</c:v>
                </c:pt>
                <c:pt idx="1396">
                  <c:v>20.72</c:v>
                </c:pt>
                <c:pt idx="1397">
                  <c:v>35.4</c:v>
                </c:pt>
                <c:pt idx="1398">
                  <c:v>34.4</c:v>
                </c:pt>
                <c:pt idx="1399">
                  <c:v>34.1</c:v>
                </c:pt>
                <c:pt idx="1400">
                  <c:v>30.4</c:v>
                </c:pt>
                <c:pt idx="1401">
                  <c:v>52.3</c:v>
                </c:pt>
                <c:pt idx="1402">
                  <c:v>28.7</c:v>
                </c:pt>
                <c:pt idx="1403">
                  <c:v>17.440000000000001</c:v>
                </c:pt>
                <c:pt idx="1404">
                  <c:v>27.6</c:v>
                </c:pt>
                <c:pt idx="1405">
                  <c:v>20.7</c:v>
                </c:pt>
                <c:pt idx="1406">
                  <c:v>20.3</c:v>
                </c:pt>
                <c:pt idx="1407">
                  <c:v>19.8</c:v>
                </c:pt>
                <c:pt idx="1408">
                  <c:v>21.87</c:v>
                </c:pt>
                <c:pt idx="1409">
                  <c:v>16.600000000000001</c:v>
                </c:pt>
                <c:pt idx="1410">
                  <c:v>21.98</c:v>
                </c:pt>
                <c:pt idx="1411">
                  <c:v>19.7</c:v>
                </c:pt>
                <c:pt idx="1412">
                  <c:v>52.66</c:v>
                </c:pt>
                <c:pt idx="1413">
                  <c:v>19.21</c:v>
                </c:pt>
                <c:pt idx="1414">
                  <c:v>19.3</c:v>
                </c:pt>
                <c:pt idx="1415">
                  <c:v>16.22</c:v>
                </c:pt>
                <c:pt idx="1416">
                  <c:v>17.12</c:v>
                </c:pt>
                <c:pt idx="1417">
                  <c:v>19.07</c:v>
                </c:pt>
                <c:pt idx="1418">
                  <c:v>15.56</c:v>
                </c:pt>
                <c:pt idx="1419">
                  <c:v>22.76</c:v>
                </c:pt>
                <c:pt idx="1420">
                  <c:v>22.79</c:v>
                </c:pt>
                <c:pt idx="1421">
                  <c:v>17.41</c:v>
                </c:pt>
                <c:pt idx="1422">
                  <c:v>19.32</c:v>
                </c:pt>
                <c:pt idx="1423">
                  <c:v>29.57</c:v>
                </c:pt>
                <c:pt idx="1424">
                  <c:v>18.25</c:v>
                </c:pt>
                <c:pt idx="1425">
                  <c:v>53.13</c:v>
                </c:pt>
                <c:pt idx="1426">
                  <c:v>20.46</c:v>
                </c:pt>
                <c:pt idx="1427">
                  <c:v>43.01</c:v>
                </c:pt>
                <c:pt idx="1428">
                  <c:v>15.01</c:v>
                </c:pt>
                <c:pt idx="1429">
                  <c:v>41.14</c:v>
                </c:pt>
                <c:pt idx="1430">
                  <c:v>16.55</c:v>
                </c:pt>
                <c:pt idx="1431">
                  <c:v>37.29</c:v>
                </c:pt>
                <c:pt idx="1432">
                  <c:v>16.739999999999998</c:v>
                </c:pt>
                <c:pt idx="1433">
                  <c:v>34.43</c:v>
                </c:pt>
                <c:pt idx="1434">
                  <c:v>36.99</c:v>
                </c:pt>
                <c:pt idx="1435">
                  <c:v>34.1</c:v>
                </c:pt>
                <c:pt idx="1436">
                  <c:v>19.3</c:v>
                </c:pt>
                <c:pt idx="1437">
                  <c:v>33.659999999999997</c:v>
                </c:pt>
                <c:pt idx="1438">
                  <c:v>33.33</c:v>
                </c:pt>
                <c:pt idx="1439">
                  <c:v>21.84</c:v>
                </c:pt>
                <c:pt idx="1440">
                  <c:v>16.87</c:v>
                </c:pt>
                <c:pt idx="1441">
                  <c:v>30.14</c:v>
                </c:pt>
                <c:pt idx="1442">
                  <c:v>23.21</c:v>
                </c:pt>
                <c:pt idx="1443">
                  <c:v>17.170000000000002</c:v>
                </c:pt>
                <c:pt idx="1444">
                  <c:v>15.61</c:v>
                </c:pt>
                <c:pt idx="1445">
                  <c:v>31.3</c:v>
                </c:pt>
                <c:pt idx="1446">
                  <c:v>31.4</c:v>
                </c:pt>
                <c:pt idx="1447">
                  <c:v>17.98</c:v>
                </c:pt>
                <c:pt idx="1448">
                  <c:v>21.64</c:v>
                </c:pt>
                <c:pt idx="1449">
                  <c:v>16.399999999999999</c:v>
                </c:pt>
                <c:pt idx="1450">
                  <c:v>15.77</c:v>
                </c:pt>
                <c:pt idx="1451">
                  <c:v>18.27</c:v>
                </c:pt>
                <c:pt idx="1452">
                  <c:v>16.489999999999998</c:v>
                </c:pt>
                <c:pt idx="1453">
                  <c:v>16.14</c:v>
                </c:pt>
                <c:pt idx="1454">
                  <c:v>20.85</c:v>
                </c:pt>
                <c:pt idx="1455">
                  <c:v>15.88</c:v>
                </c:pt>
                <c:pt idx="1456">
                  <c:v>20.66</c:v>
                </c:pt>
                <c:pt idx="1457">
                  <c:v>34.9</c:v>
                </c:pt>
                <c:pt idx="1458">
                  <c:v>20.399999999999999</c:v>
                </c:pt>
                <c:pt idx="1459">
                  <c:v>25.19</c:v>
                </c:pt>
                <c:pt idx="1460">
                  <c:v>20.54</c:v>
                </c:pt>
                <c:pt idx="1461">
                  <c:v>20.13</c:v>
                </c:pt>
                <c:pt idx="1462">
                  <c:v>18.93</c:v>
                </c:pt>
                <c:pt idx="1463">
                  <c:v>24.14</c:v>
                </c:pt>
                <c:pt idx="1464">
                  <c:v>25.03</c:v>
                </c:pt>
                <c:pt idx="1465">
                  <c:v>20.47</c:v>
                </c:pt>
                <c:pt idx="1466">
                  <c:v>18.82</c:v>
                </c:pt>
                <c:pt idx="1467">
                  <c:v>17.079999999999998</c:v>
                </c:pt>
                <c:pt idx="1468">
                  <c:v>31.13</c:v>
                </c:pt>
                <c:pt idx="1469">
                  <c:v>19.21</c:v>
                </c:pt>
                <c:pt idx="1470">
                  <c:v>17.86</c:v>
                </c:pt>
                <c:pt idx="1471">
                  <c:v>21.38</c:v>
                </c:pt>
                <c:pt idx="1472">
                  <c:v>23.35</c:v>
                </c:pt>
                <c:pt idx="1473">
                  <c:v>22.24</c:v>
                </c:pt>
                <c:pt idx="1474">
                  <c:v>24.76</c:v>
                </c:pt>
                <c:pt idx="1475">
                  <c:v>20.100000000000001</c:v>
                </c:pt>
                <c:pt idx="1476">
                  <c:v>21.77</c:v>
                </c:pt>
                <c:pt idx="1477">
                  <c:v>17.82</c:v>
                </c:pt>
                <c:pt idx="1478">
                  <c:v>17.07</c:v>
                </c:pt>
                <c:pt idx="1479">
                  <c:v>34.799999999999997</c:v>
                </c:pt>
                <c:pt idx="1480">
                  <c:v>22.24</c:v>
                </c:pt>
                <c:pt idx="1481">
                  <c:v>22.34</c:v>
                </c:pt>
                <c:pt idx="1482">
                  <c:v>17.7</c:v>
                </c:pt>
                <c:pt idx="1483">
                  <c:v>16.47</c:v>
                </c:pt>
                <c:pt idx="1484">
                  <c:v>17.600000000000001</c:v>
                </c:pt>
                <c:pt idx="1485">
                  <c:v>17.579999999999998</c:v>
                </c:pt>
                <c:pt idx="1486">
                  <c:v>31.68</c:v>
                </c:pt>
                <c:pt idx="1487">
                  <c:v>33.534999999999997</c:v>
                </c:pt>
                <c:pt idx="1488">
                  <c:v>31.92</c:v>
                </c:pt>
                <c:pt idx="1489">
                  <c:v>32.700000000000003</c:v>
                </c:pt>
                <c:pt idx="1490">
                  <c:v>41.25</c:v>
                </c:pt>
                <c:pt idx="1491">
                  <c:v>33.11</c:v>
                </c:pt>
                <c:pt idx="1492">
                  <c:v>41.8</c:v>
                </c:pt>
                <c:pt idx="1493">
                  <c:v>36.159999999999997</c:v>
                </c:pt>
                <c:pt idx="1494">
                  <c:v>33.72</c:v>
                </c:pt>
                <c:pt idx="1495">
                  <c:v>37.74</c:v>
                </c:pt>
                <c:pt idx="1496">
                  <c:v>48.75</c:v>
                </c:pt>
                <c:pt idx="1497">
                  <c:v>31.065000000000001</c:v>
                </c:pt>
                <c:pt idx="1498">
                  <c:v>23.55</c:v>
                </c:pt>
                <c:pt idx="1499">
                  <c:v>30.18</c:v>
                </c:pt>
                <c:pt idx="1500">
                  <c:v>29.94</c:v>
                </c:pt>
                <c:pt idx="1501">
                  <c:v>31.4</c:v>
                </c:pt>
                <c:pt idx="1502">
                  <c:v>53.06</c:v>
                </c:pt>
                <c:pt idx="1503">
                  <c:v>35.090000000000003</c:v>
                </c:pt>
                <c:pt idx="1504">
                  <c:v>30.25</c:v>
                </c:pt>
                <c:pt idx="1505">
                  <c:v>46.68</c:v>
                </c:pt>
                <c:pt idx="1506">
                  <c:v>30.4</c:v>
                </c:pt>
                <c:pt idx="1507">
                  <c:v>30.2</c:v>
                </c:pt>
                <c:pt idx="1508">
                  <c:v>51.18</c:v>
                </c:pt>
                <c:pt idx="1509">
                  <c:v>22.18</c:v>
                </c:pt>
                <c:pt idx="1510">
                  <c:v>31.92</c:v>
                </c:pt>
                <c:pt idx="1511">
                  <c:v>31.73</c:v>
                </c:pt>
                <c:pt idx="1512">
                  <c:v>45.52</c:v>
                </c:pt>
                <c:pt idx="1513">
                  <c:v>52.81</c:v>
                </c:pt>
                <c:pt idx="1514">
                  <c:v>33.880000000000003</c:v>
                </c:pt>
                <c:pt idx="1515">
                  <c:v>33.58</c:v>
                </c:pt>
                <c:pt idx="1516">
                  <c:v>30.684999999999999</c:v>
                </c:pt>
                <c:pt idx="1517">
                  <c:v>37.524999999999999</c:v>
                </c:pt>
                <c:pt idx="1518">
                  <c:v>34.5</c:v>
                </c:pt>
                <c:pt idx="1519">
                  <c:v>28.16</c:v>
                </c:pt>
                <c:pt idx="1520">
                  <c:v>30.02</c:v>
                </c:pt>
                <c:pt idx="1521">
                  <c:v>37.82</c:v>
                </c:pt>
                <c:pt idx="1522">
                  <c:v>33.14</c:v>
                </c:pt>
                <c:pt idx="1523">
                  <c:v>25.14</c:v>
                </c:pt>
                <c:pt idx="1524">
                  <c:v>20.18</c:v>
                </c:pt>
                <c:pt idx="1525">
                  <c:v>30.875</c:v>
                </c:pt>
                <c:pt idx="1526">
                  <c:v>44.36</c:v>
                </c:pt>
                <c:pt idx="1527">
                  <c:v>23.82</c:v>
                </c:pt>
                <c:pt idx="1528">
                  <c:v>45</c:v>
                </c:pt>
                <c:pt idx="1529">
                  <c:v>26.62</c:v>
                </c:pt>
                <c:pt idx="1530">
                  <c:v>32.67</c:v>
                </c:pt>
                <c:pt idx="1531">
                  <c:v>44.44</c:v>
                </c:pt>
                <c:pt idx="1532">
                  <c:v>28.31</c:v>
                </c:pt>
                <c:pt idx="1533">
                  <c:v>25.05</c:v>
                </c:pt>
                <c:pt idx="1534">
                  <c:v>28.34</c:v>
                </c:pt>
                <c:pt idx="1535">
                  <c:v>17.765000000000001</c:v>
                </c:pt>
                <c:pt idx="1536">
                  <c:v>36.86</c:v>
                </c:pt>
                <c:pt idx="1537">
                  <c:v>36.119999999999997</c:v>
                </c:pt>
                <c:pt idx="1538">
                  <c:v>23.19</c:v>
                </c:pt>
                <c:pt idx="1539">
                  <c:v>35.99</c:v>
                </c:pt>
                <c:pt idx="1540">
                  <c:v>30.25</c:v>
                </c:pt>
                <c:pt idx="1541">
                  <c:v>26.24</c:v>
                </c:pt>
                <c:pt idx="1542">
                  <c:v>31.36</c:v>
                </c:pt>
                <c:pt idx="1543">
                  <c:v>25.69</c:v>
                </c:pt>
                <c:pt idx="1544">
                  <c:v>25.46</c:v>
                </c:pt>
                <c:pt idx="1545">
                  <c:v>31.83</c:v>
                </c:pt>
                <c:pt idx="1546">
                  <c:v>24.43</c:v>
                </c:pt>
                <c:pt idx="1547">
                  <c:v>35.86</c:v>
                </c:pt>
                <c:pt idx="1548">
                  <c:v>41.9</c:v>
                </c:pt>
                <c:pt idx="1549">
                  <c:v>22.88</c:v>
                </c:pt>
                <c:pt idx="1550">
                  <c:v>29.734999999999999</c:v>
                </c:pt>
                <c:pt idx="1551">
                  <c:v>40.74</c:v>
                </c:pt>
                <c:pt idx="1552">
                  <c:v>24.14</c:v>
                </c:pt>
                <c:pt idx="1553">
                  <c:v>25.15</c:v>
                </c:pt>
                <c:pt idx="1554">
                  <c:v>28.71</c:v>
                </c:pt>
                <c:pt idx="1555">
                  <c:v>23</c:v>
                </c:pt>
                <c:pt idx="1556">
                  <c:v>36.86</c:v>
                </c:pt>
                <c:pt idx="1557">
                  <c:v>24.25</c:v>
                </c:pt>
                <c:pt idx="1558">
                  <c:v>34.484999999999999</c:v>
                </c:pt>
                <c:pt idx="1559">
                  <c:v>37.049999999999997</c:v>
                </c:pt>
                <c:pt idx="1560">
                  <c:v>23.85</c:v>
                </c:pt>
                <c:pt idx="1561">
                  <c:v>40.020000000000003</c:v>
                </c:pt>
                <c:pt idx="1562">
                  <c:v>19.170000000000002</c:v>
                </c:pt>
                <c:pt idx="1563">
                  <c:v>43.53</c:v>
                </c:pt>
                <c:pt idx="1564">
                  <c:v>46.06</c:v>
                </c:pt>
                <c:pt idx="1565">
                  <c:v>29.92</c:v>
                </c:pt>
                <c:pt idx="1566">
                  <c:v>28.46</c:v>
                </c:pt>
                <c:pt idx="1567">
                  <c:v>24.56</c:v>
                </c:pt>
                <c:pt idx="1568">
                  <c:v>41.19</c:v>
                </c:pt>
                <c:pt idx="1569">
                  <c:v>18.63</c:v>
                </c:pt>
                <c:pt idx="1570">
                  <c:v>43.89</c:v>
                </c:pt>
                <c:pt idx="1571">
                  <c:v>26.26</c:v>
                </c:pt>
                <c:pt idx="1572">
                  <c:v>22.37</c:v>
                </c:pt>
                <c:pt idx="1573">
                  <c:v>39.619999999999997</c:v>
                </c:pt>
                <c:pt idx="1574">
                  <c:v>18.329999999999998</c:v>
                </c:pt>
                <c:pt idx="1575">
                  <c:v>17.11</c:v>
                </c:pt>
                <c:pt idx="1576">
                  <c:v>43.5</c:v>
                </c:pt>
                <c:pt idx="1577">
                  <c:v>25.364999999999998</c:v>
                </c:pt>
                <c:pt idx="1578">
                  <c:v>28.594999999999999</c:v>
                </c:pt>
                <c:pt idx="1579">
                  <c:v>29.83</c:v>
                </c:pt>
                <c:pt idx="1580">
                  <c:v>24.7</c:v>
                </c:pt>
                <c:pt idx="1581">
                  <c:v>42.35</c:v>
                </c:pt>
                <c:pt idx="1582">
                  <c:v>17.940000000000001</c:v>
                </c:pt>
                <c:pt idx="1583">
                  <c:v>21.08</c:v>
                </c:pt>
                <c:pt idx="1584">
                  <c:v>37.715000000000003</c:v>
                </c:pt>
                <c:pt idx="1585">
                  <c:v>22.39</c:v>
                </c:pt>
                <c:pt idx="1586">
                  <c:v>28.78</c:v>
                </c:pt>
                <c:pt idx="1587">
                  <c:v>18.329999999999998</c:v>
                </c:pt>
                <c:pt idx="1588">
                  <c:v>26.39</c:v>
                </c:pt>
                <c:pt idx="1589">
                  <c:v>19.260000000000002</c:v>
                </c:pt>
                <c:pt idx="1590">
                  <c:v>26.92</c:v>
                </c:pt>
                <c:pt idx="1591">
                  <c:v>19.73</c:v>
                </c:pt>
                <c:pt idx="1592">
                  <c:v>31.35</c:v>
                </c:pt>
                <c:pt idx="1593">
                  <c:v>23.56</c:v>
                </c:pt>
                <c:pt idx="1594">
                  <c:v>37.67</c:v>
                </c:pt>
                <c:pt idx="1595">
                  <c:v>18.73</c:v>
                </c:pt>
                <c:pt idx="1596">
                  <c:v>33.090000000000003</c:v>
                </c:pt>
                <c:pt idx="1597">
                  <c:v>18.329999999999998</c:v>
                </c:pt>
                <c:pt idx="1598">
                  <c:v>27.74</c:v>
                </c:pt>
                <c:pt idx="1599">
                  <c:v>24.2</c:v>
                </c:pt>
                <c:pt idx="1600">
                  <c:v>22.03</c:v>
                </c:pt>
                <c:pt idx="1601">
                  <c:v>26.885000000000002</c:v>
                </c:pt>
                <c:pt idx="1602">
                  <c:v>16.36</c:v>
                </c:pt>
                <c:pt idx="1603">
                  <c:v>47.6</c:v>
                </c:pt>
                <c:pt idx="1604">
                  <c:v>32.299999999999997</c:v>
                </c:pt>
                <c:pt idx="1605">
                  <c:v>16.05</c:v>
                </c:pt>
                <c:pt idx="1606">
                  <c:v>29.07</c:v>
                </c:pt>
                <c:pt idx="1607">
                  <c:v>17.43</c:v>
                </c:pt>
                <c:pt idx="1608">
                  <c:v>19.329999999999998</c:v>
                </c:pt>
                <c:pt idx="1609">
                  <c:v>30.52</c:v>
                </c:pt>
                <c:pt idx="1610">
                  <c:v>39.21</c:v>
                </c:pt>
                <c:pt idx="1611">
                  <c:v>26.98</c:v>
                </c:pt>
                <c:pt idx="1612">
                  <c:v>25.84</c:v>
                </c:pt>
                <c:pt idx="1613">
                  <c:v>28.31</c:v>
                </c:pt>
                <c:pt idx="1614">
                  <c:v>46.2</c:v>
                </c:pt>
                <c:pt idx="1615">
                  <c:v>23.94</c:v>
                </c:pt>
                <c:pt idx="1616">
                  <c:v>20.03</c:v>
                </c:pt>
                <c:pt idx="1617">
                  <c:v>41.42</c:v>
                </c:pt>
                <c:pt idx="1618">
                  <c:v>36.67</c:v>
                </c:pt>
                <c:pt idx="1619">
                  <c:v>27.645</c:v>
                </c:pt>
                <c:pt idx="1620">
                  <c:v>22.72</c:v>
                </c:pt>
                <c:pt idx="1621">
                  <c:v>36.520000000000003</c:v>
                </c:pt>
                <c:pt idx="1622">
                  <c:v>33.96</c:v>
                </c:pt>
                <c:pt idx="1623">
                  <c:v>26.695</c:v>
                </c:pt>
                <c:pt idx="1624">
                  <c:v>18.45</c:v>
                </c:pt>
                <c:pt idx="1625">
                  <c:v>32.015000000000001</c:v>
                </c:pt>
                <c:pt idx="1626">
                  <c:v>33.18</c:v>
                </c:pt>
                <c:pt idx="1627">
                  <c:v>36.1</c:v>
                </c:pt>
                <c:pt idx="1628">
                  <c:v>22.77</c:v>
                </c:pt>
                <c:pt idx="1629">
                  <c:v>21.24</c:v>
                </c:pt>
                <c:pt idx="1630">
                  <c:v>17.600000000000001</c:v>
                </c:pt>
                <c:pt idx="1631">
                  <c:v>26.29</c:v>
                </c:pt>
                <c:pt idx="1632">
                  <c:v>35.31</c:v>
                </c:pt>
                <c:pt idx="1633">
                  <c:v>27.04</c:v>
                </c:pt>
                <c:pt idx="1634">
                  <c:v>30.23</c:v>
                </c:pt>
                <c:pt idx="1635">
                  <c:v>30.6</c:v>
                </c:pt>
                <c:pt idx="1636">
                  <c:v>40.564999999999998</c:v>
                </c:pt>
                <c:pt idx="1637">
                  <c:v>26.8</c:v>
                </c:pt>
                <c:pt idx="1638">
                  <c:v>16.86</c:v>
                </c:pt>
                <c:pt idx="1639">
                  <c:v>16.3</c:v>
                </c:pt>
                <c:pt idx="1640">
                  <c:v>29.81</c:v>
                </c:pt>
                <c:pt idx="1641">
                  <c:v>16.329999999999998</c:v>
                </c:pt>
                <c:pt idx="1642">
                  <c:v>16.37</c:v>
                </c:pt>
                <c:pt idx="1643">
                  <c:v>22.42</c:v>
                </c:pt>
                <c:pt idx="1644">
                  <c:v>31.35</c:v>
                </c:pt>
                <c:pt idx="1645">
                  <c:v>31.9</c:v>
                </c:pt>
                <c:pt idx="1646">
                  <c:v>30.6</c:v>
                </c:pt>
                <c:pt idx="1647">
                  <c:v>32.450000000000003</c:v>
                </c:pt>
                <c:pt idx="1648">
                  <c:v>28.975000000000001</c:v>
                </c:pt>
                <c:pt idx="1649">
                  <c:v>24.86</c:v>
                </c:pt>
                <c:pt idx="1650">
                  <c:v>19.54</c:v>
                </c:pt>
                <c:pt idx="1651">
                  <c:v>26.74</c:v>
                </c:pt>
                <c:pt idx="1652">
                  <c:v>22.99</c:v>
                </c:pt>
                <c:pt idx="1653">
                  <c:v>31.46</c:v>
                </c:pt>
                <c:pt idx="1654">
                  <c:v>30.86</c:v>
                </c:pt>
                <c:pt idx="1655">
                  <c:v>31.96</c:v>
                </c:pt>
                <c:pt idx="1656">
                  <c:v>23.76</c:v>
                </c:pt>
                <c:pt idx="1657">
                  <c:v>19.38</c:v>
                </c:pt>
                <c:pt idx="1658">
                  <c:v>34.96</c:v>
                </c:pt>
                <c:pt idx="1659">
                  <c:v>16.21</c:v>
                </c:pt>
                <c:pt idx="1660">
                  <c:v>32.54</c:v>
                </c:pt>
                <c:pt idx="1661">
                  <c:v>36.765000000000001</c:v>
                </c:pt>
                <c:pt idx="1662">
                  <c:v>35.909999999999997</c:v>
                </c:pt>
                <c:pt idx="1663">
                  <c:v>32.06</c:v>
                </c:pt>
                <c:pt idx="1664">
                  <c:v>24.1</c:v>
                </c:pt>
                <c:pt idx="1665">
                  <c:v>27.1</c:v>
                </c:pt>
                <c:pt idx="1666">
                  <c:v>24.42</c:v>
                </c:pt>
                <c:pt idx="1667">
                  <c:v>26.695</c:v>
                </c:pt>
                <c:pt idx="1668">
                  <c:v>27.79</c:v>
                </c:pt>
                <c:pt idx="1669">
                  <c:v>38.094999999999999</c:v>
                </c:pt>
                <c:pt idx="1670">
                  <c:v>35.5</c:v>
                </c:pt>
                <c:pt idx="1671">
                  <c:v>32.68</c:v>
                </c:pt>
                <c:pt idx="1672">
                  <c:v>26.4</c:v>
                </c:pt>
                <c:pt idx="1673">
                  <c:v>23.655000000000001</c:v>
                </c:pt>
                <c:pt idx="1674">
                  <c:v>27.36</c:v>
                </c:pt>
                <c:pt idx="1675">
                  <c:v>27.82</c:v>
                </c:pt>
                <c:pt idx="1676">
                  <c:v>25.46</c:v>
                </c:pt>
                <c:pt idx="1677">
                  <c:v>25.1</c:v>
                </c:pt>
                <c:pt idx="1678">
                  <c:v>32.11</c:v>
                </c:pt>
                <c:pt idx="1679">
                  <c:v>29.8</c:v>
                </c:pt>
                <c:pt idx="1680">
                  <c:v>24.01</c:v>
                </c:pt>
                <c:pt idx="1681">
                  <c:v>52.58</c:v>
                </c:pt>
                <c:pt idx="1682">
                  <c:v>23.21</c:v>
                </c:pt>
                <c:pt idx="1683">
                  <c:v>21.2</c:v>
                </c:pt>
                <c:pt idx="1684">
                  <c:v>28.215</c:v>
                </c:pt>
                <c:pt idx="1685">
                  <c:v>38.094999999999999</c:v>
                </c:pt>
                <c:pt idx="1686">
                  <c:v>22.61</c:v>
                </c:pt>
                <c:pt idx="1687">
                  <c:v>24.32</c:v>
                </c:pt>
                <c:pt idx="1688">
                  <c:v>20.96</c:v>
                </c:pt>
                <c:pt idx="1689">
                  <c:v>19.68</c:v>
                </c:pt>
                <c:pt idx="1690">
                  <c:v>18.100000000000001</c:v>
                </c:pt>
                <c:pt idx="1691">
                  <c:v>29.64</c:v>
                </c:pt>
                <c:pt idx="1692">
                  <c:v>35.200000000000003</c:v>
                </c:pt>
                <c:pt idx="1693">
                  <c:v>25.3</c:v>
                </c:pt>
                <c:pt idx="1694">
                  <c:v>27.6</c:v>
                </c:pt>
                <c:pt idx="1695">
                  <c:v>27.645</c:v>
                </c:pt>
                <c:pt idx="1696">
                  <c:v>27.6</c:v>
                </c:pt>
                <c:pt idx="1697">
                  <c:v>25.08</c:v>
                </c:pt>
                <c:pt idx="1698">
                  <c:v>30.02</c:v>
                </c:pt>
                <c:pt idx="1699">
                  <c:v>27.36</c:v>
                </c:pt>
                <c:pt idx="1700">
                  <c:v>22.2</c:v>
                </c:pt>
                <c:pt idx="1701">
                  <c:v>25.71</c:v>
                </c:pt>
                <c:pt idx="1702">
                  <c:v>41.91</c:v>
                </c:pt>
                <c:pt idx="1703">
                  <c:v>38.06</c:v>
                </c:pt>
                <c:pt idx="1704">
                  <c:v>25.85</c:v>
                </c:pt>
                <c:pt idx="1705">
                  <c:v>23.844999999999999</c:v>
                </c:pt>
                <c:pt idx="1706">
                  <c:v>30.59</c:v>
                </c:pt>
                <c:pt idx="1707">
                  <c:v>24.795000000000002</c:v>
                </c:pt>
                <c:pt idx="1708">
                  <c:v>24.13</c:v>
                </c:pt>
                <c:pt idx="1709">
                  <c:v>25.84</c:v>
                </c:pt>
                <c:pt idx="1710">
                  <c:v>28</c:v>
                </c:pt>
                <c:pt idx="1711">
                  <c:v>34.1</c:v>
                </c:pt>
                <c:pt idx="1712">
                  <c:v>26.125</c:v>
                </c:pt>
                <c:pt idx="1713">
                  <c:v>25.6</c:v>
                </c:pt>
                <c:pt idx="1714">
                  <c:v>34.21</c:v>
                </c:pt>
                <c:pt idx="1715">
                  <c:v>24.32</c:v>
                </c:pt>
                <c:pt idx="1716">
                  <c:v>22.88</c:v>
                </c:pt>
                <c:pt idx="1717">
                  <c:v>24.984999999999999</c:v>
                </c:pt>
                <c:pt idx="1718">
                  <c:v>33.1</c:v>
                </c:pt>
                <c:pt idx="1719">
                  <c:v>27.83</c:v>
                </c:pt>
                <c:pt idx="1720">
                  <c:v>30.875</c:v>
                </c:pt>
                <c:pt idx="1721">
                  <c:v>27.265000000000001</c:v>
                </c:pt>
                <c:pt idx="1722">
                  <c:v>26.7</c:v>
                </c:pt>
                <c:pt idx="1723">
                  <c:v>29.925000000000001</c:v>
                </c:pt>
                <c:pt idx="1724">
                  <c:v>19.95</c:v>
                </c:pt>
                <c:pt idx="1725">
                  <c:v>38.94</c:v>
                </c:pt>
                <c:pt idx="1726">
                  <c:v>24.225000000000001</c:v>
                </c:pt>
                <c:pt idx="1727">
                  <c:v>28.12</c:v>
                </c:pt>
                <c:pt idx="1728">
                  <c:v>23.21</c:v>
                </c:pt>
                <c:pt idx="1729">
                  <c:v>23.98</c:v>
                </c:pt>
                <c:pt idx="1730">
                  <c:v>30</c:v>
                </c:pt>
                <c:pt idx="1731">
                  <c:v>17.350000000000001</c:v>
                </c:pt>
                <c:pt idx="1732">
                  <c:v>22.704999999999998</c:v>
                </c:pt>
                <c:pt idx="1733">
                  <c:v>25.41</c:v>
                </c:pt>
                <c:pt idx="1734">
                  <c:v>18.23</c:v>
                </c:pt>
                <c:pt idx="1735">
                  <c:v>24.7</c:v>
                </c:pt>
                <c:pt idx="1736">
                  <c:v>30.21</c:v>
                </c:pt>
                <c:pt idx="1737">
                  <c:v>37.4</c:v>
                </c:pt>
                <c:pt idx="1738">
                  <c:v>26.885000000000002</c:v>
                </c:pt>
                <c:pt idx="1739">
                  <c:v>25.27</c:v>
                </c:pt>
                <c:pt idx="1740">
                  <c:v>23.655000000000001</c:v>
                </c:pt>
                <c:pt idx="1741">
                  <c:v>55.05</c:v>
                </c:pt>
                <c:pt idx="1742">
                  <c:v>24.89</c:v>
                </c:pt>
                <c:pt idx="1743">
                  <c:v>18.715</c:v>
                </c:pt>
                <c:pt idx="1744">
                  <c:v>28.12</c:v>
                </c:pt>
                <c:pt idx="1745">
                  <c:v>26.6</c:v>
                </c:pt>
                <c:pt idx="1746">
                  <c:v>30.114999999999998</c:v>
                </c:pt>
                <c:pt idx="1747">
                  <c:v>33.630000000000003</c:v>
                </c:pt>
                <c:pt idx="1748">
                  <c:v>24.605</c:v>
                </c:pt>
                <c:pt idx="1749">
                  <c:v>29.6</c:v>
                </c:pt>
                <c:pt idx="1750">
                  <c:v>24.42</c:v>
                </c:pt>
                <c:pt idx="1751">
                  <c:v>20.9</c:v>
                </c:pt>
                <c:pt idx="1752">
                  <c:v>22.895</c:v>
                </c:pt>
                <c:pt idx="1753">
                  <c:v>28.3</c:v>
                </c:pt>
                <c:pt idx="1754">
                  <c:v>54.3</c:v>
                </c:pt>
                <c:pt idx="1755">
                  <c:v>33.344999999999999</c:v>
                </c:pt>
                <c:pt idx="1756">
                  <c:v>33</c:v>
                </c:pt>
                <c:pt idx="1757">
                  <c:v>28.024999999999999</c:v>
                </c:pt>
                <c:pt idx="1758">
                  <c:v>40.369999999999997</c:v>
                </c:pt>
                <c:pt idx="1759">
                  <c:v>28.69</c:v>
                </c:pt>
                <c:pt idx="1760">
                  <c:v>40.28</c:v>
                </c:pt>
                <c:pt idx="1761">
                  <c:v>37.299999999999997</c:v>
                </c:pt>
                <c:pt idx="1762">
                  <c:v>54.47</c:v>
                </c:pt>
                <c:pt idx="1763">
                  <c:v>38.06</c:v>
                </c:pt>
                <c:pt idx="1764">
                  <c:v>51.47</c:v>
                </c:pt>
                <c:pt idx="1765">
                  <c:v>29.8</c:v>
                </c:pt>
                <c:pt idx="1766">
                  <c:v>49.77</c:v>
                </c:pt>
                <c:pt idx="1767">
                  <c:v>25.555</c:v>
                </c:pt>
                <c:pt idx="1768">
                  <c:v>29.64</c:v>
                </c:pt>
                <c:pt idx="1769">
                  <c:v>53.09</c:v>
                </c:pt>
                <c:pt idx="1770">
                  <c:v>53.93</c:v>
                </c:pt>
                <c:pt idx="1771">
                  <c:v>28.024999999999999</c:v>
                </c:pt>
                <c:pt idx="1772">
                  <c:v>27.5</c:v>
                </c:pt>
                <c:pt idx="1773">
                  <c:v>21.8</c:v>
                </c:pt>
                <c:pt idx="1774">
                  <c:v>26.41</c:v>
                </c:pt>
                <c:pt idx="1775">
                  <c:v>27.835000000000001</c:v>
                </c:pt>
                <c:pt idx="1776">
                  <c:v>51.74</c:v>
                </c:pt>
                <c:pt idx="1777">
                  <c:v>23.37</c:v>
                </c:pt>
                <c:pt idx="1778">
                  <c:v>29.7</c:v>
                </c:pt>
                <c:pt idx="1779">
                  <c:v>20.045000000000002</c:v>
                </c:pt>
                <c:pt idx="1780">
                  <c:v>35.53</c:v>
                </c:pt>
                <c:pt idx="1781">
                  <c:v>31.79</c:v>
                </c:pt>
                <c:pt idx="1782">
                  <c:v>27.83</c:v>
                </c:pt>
                <c:pt idx="1783">
                  <c:v>28.93</c:v>
                </c:pt>
                <c:pt idx="1784">
                  <c:v>33.82</c:v>
                </c:pt>
                <c:pt idx="1785">
                  <c:v>20.234999999999999</c:v>
                </c:pt>
                <c:pt idx="1786">
                  <c:v>49.2</c:v>
                </c:pt>
                <c:pt idx="1787">
                  <c:v>26.4</c:v>
                </c:pt>
                <c:pt idx="1788">
                  <c:v>28.38</c:v>
                </c:pt>
                <c:pt idx="1789">
                  <c:v>24.64</c:v>
                </c:pt>
                <c:pt idx="1790">
                  <c:v>39.71</c:v>
                </c:pt>
                <c:pt idx="1791">
                  <c:v>22.22</c:v>
                </c:pt>
                <c:pt idx="1792">
                  <c:v>41.895000000000003</c:v>
                </c:pt>
                <c:pt idx="1793">
                  <c:v>33.344999999999999</c:v>
                </c:pt>
                <c:pt idx="1794">
                  <c:v>24.42</c:v>
                </c:pt>
                <c:pt idx="1795">
                  <c:v>29.81</c:v>
                </c:pt>
                <c:pt idx="1796">
                  <c:v>51.18</c:v>
                </c:pt>
                <c:pt idx="1797">
                  <c:v>51.37</c:v>
                </c:pt>
                <c:pt idx="1798">
                  <c:v>36.19</c:v>
                </c:pt>
                <c:pt idx="1799">
                  <c:v>25.9</c:v>
                </c:pt>
                <c:pt idx="1800">
                  <c:v>35.72</c:v>
                </c:pt>
                <c:pt idx="1801">
                  <c:v>27.94</c:v>
                </c:pt>
                <c:pt idx="1802">
                  <c:v>27.1</c:v>
                </c:pt>
                <c:pt idx="1803">
                  <c:v>31.16</c:v>
                </c:pt>
                <c:pt idx="1804">
                  <c:v>18.3</c:v>
                </c:pt>
                <c:pt idx="1805">
                  <c:v>25.3</c:v>
                </c:pt>
                <c:pt idx="1806">
                  <c:v>38.83</c:v>
                </c:pt>
                <c:pt idx="1807">
                  <c:v>27.6</c:v>
                </c:pt>
                <c:pt idx="1808">
                  <c:v>46.4</c:v>
                </c:pt>
                <c:pt idx="1809">
                  <c:v>51.92</c:v>
                </c:pt>
                <c:pt idx="1810">
                  <c:v>32.395000000000003</c:v>
                </c:pt>
                <c:pt idx="1811">
                  <c:v>46.19</c:v>
                </c:pt>
                <c:pt idx="1812">
                  <c:v>27.93</c:v>
                </c:pt>
                <c:pt idx="1813">
                  <c:v>45.62</c:v>
                </c:pt>
                <c:pt idx="1814">
                  <c:v>34.104999999999997</c:v>
                </c:pt>
                <c:pt idx="1815">
                  <c:v>35.31</c:v>
                </c:pt>
                <c:pt idx="1816">
                  <c:v>30.4</c:v>
                </c:pt>
                <c:pt idx="1817">
                  <c:v>20.13</c:v>
                </c:pt>
                <c:pt idx="1818">
                  <c:v>23.655000000000001</c:v>
                </c:pt>
                <c:pt idx="1819">
                  <c:v>49.05</c:v>
                </c:pt>
                <c:pt idx="1820">
                  <c:v>51.94</c:v>
                </c:pt>
                <c:pt idx="1821">
                  <c:v>29.83</c:v>
                </c:pt>
                <c:pt idx="1822">
                  <c:v>22.6</c:v>
                </c:pt>
                <c:pt idx="1823">
                  <c:v>46.69</c:v>
                </c:pt>
                <c:pt idx="1824">
                  <c:v>28.49</c:v>
                </c:pt>
                <c:pt idx="1825">
                  <c:v>51.93</c:v>
                </c:pt>
                <c:pt idx="1826">
                  <c:v>28.5</c:v>
                </c:pt>
                <c:pt idx="1827">
                  <c:v>24.4</c:v>
                </c:pt>
                <c:pt idx="1828">
                  <c:v>29.15</c:v>
                </c:pt>
                <c:pt idx="1829">
                  <c:v>27.28</c:v>
                </c:pt>
                <c:pt idx="1830">
                  <c:v>32.229999999999997</c:v>
                </c:pt>
                <c:pt idx="1831">
                  <c:v>44.2</c:v>
                </c:pt>
                <c:pt idx="1832">
                  <c:v>29.734999999999999</c:v>
                </c:pt>
                <c:pt idx="1833">
                  <c:v>28.31</c:v>
                </c:pt>
                <c:pt idx="1834">
                  <c:v>46.62</c:v>
                </c:pt>
                <c:pt idx="1835">
                  <c:v>51.75</c:v>
                </c:pt>
                <c:pt idx="1836">
                  <c:v>38.950000000000003</c:v>
                </c:pt>
                <c:pt idx="1837">
                  <c:v>25.7</c:v>
                </c:pt>
                <c:pt idx="1838">
                  <c:v>31.79</c:v>
                </c:pt>
                <c:pt idx="1839">
                  <c:v>24.795000000000002</c:v>
                </c:pt>
                <c:pt idx="1840">
                  <c:v>53.98</c:v>
                </c:pt>
                <c:pt idx="1841">
                  <c:v>41.325000000000003</c:v>
                </c:pt>
                <c:pt idx="1842">
                  <c:v>51.65</c:v>
                </c:pt>
                <c:pt idx="1843">
                  <c:v>44.52</c:v>
                </c:pt>
                <c:pt idx="1844">
                  <c:v>53.29</c:v>
                </c:pt>
                <c:pt idx="1845">
                  <c:v>46.63</c:v>
                </c:pt>
                <c:pt idx="1846">
                  <c:v>28.88</c:v>
                </c:pt>
                <c:pt idx="1847">
                  <c:v>36.630000000000003</c:v>
                </c:pt>
                <c:pt idx="1848">
                  <c:v>23.98</c:v>
                </c:pt>
                <c:pt idx="1849">
                  <c:v>23.65</c:v>
                </c:pt>
                <c:pt idx="1850">
                  <c:v>49.09</c:v>
                </c:pt>
                <c:pt idx="1851">
                  <c:v>28.024999999999999</c:v>
                </c:pt>
                <c:pt idx="1852">
                  <c:v>43.32</c:v>
                </c:pt>
                <c:pt idx="1853">
                  <c:v>45.92</c:v>
                </c:pt>
                <c:pt idx="1854">
                  <c:v>44.03</c:v>
                </c:pt>
                <c:pt idx="1855">
                  <c:v>24.6</c:v>
                </c:pt>
                <c:pt idx="1856">
                  <c:v>49.15</c:v>
                </c:pt>
                <c:pt idx="1857">
                  <c:v>28.31</c:v>
                </c:pt>
                <c:pt idx="1858">
                  <c:v>34.200000000000003</c:v>
                </c:pt>
                <c:pt idx="1859">
                  <c:v>22.99</c:v>
                </c:pt>
                <c:pt idx="1860">
                  <c:v>29.07</c:v>
                </c:pt>
                <c:pt idx="1861">
                  <c:v>42.02</c:v>
                </c:pt>
                <c:pt idx="1862">
                  <c:v>49.07</c:v>
                </c:pt>
                <c:pt idx="1863">
                  <c:v>19.8</c:v>
                </c:pt>
                <c:pt idx="1864">
                  <c:v>27.36</c:v>
                </c:pt>
                <c:pt idx="1865">
                  <c:v>42.95</c:v>
                </c:pt>
                <c:pt idx="1866">
                  <c:v>42.66</c:v>
                </c:pt>
                <c:pt idx="1867">
                  <c:v>33.630000000000003</c:v>
                </c:pt>
                <c:pt idx="1868">
                  <c:v>26.84</c:v>
                </c:pt>
                <c:pt idx="1869">
                  <c:v>50.63</c:v>
                </c:pt>
                <c:pt idx="1870">
                  <c:v>28.3</c:v>
                </c:pt>
                <c:pt idx="1871">
                  <c:v>27.06</c:v>
                </c:pt>
                <c:pt idx="1872">
                  <c:v>47.13</c:v>
                </c:pt>
                <c:pt idx="1873">
                  <c:v>51.72</c:v>
                </c:pt>
                <c:pt idx="1874">
                  <c:v>48.59</c:v>
                </c:pt>
                <c:pt idx="1875">
                  <c:v>45.18</c:v>
                </c:pt>
                <c:pt idx="1876">
                  <c:v>27.9</c:v>
                </c:pt>
                <c:pt idx="1877">
                  <c:v>51.33</c:v>
                </c:pt>
                <c:pt idx="1878">
                  <c:v>30.59</c:v>
                </c:pt>
                <c:pt idx="1879">
                  <c:v>39.229999999999997</c:v>
                </c:pt>
                <c:pt idx="1880">
                  <c:v>36.479999999999997</c:v>
                </c:pt>
                <c:pt idx="1881">
                  <c:v>19.094999999999999</c:v>
                </c:pt>
                <c:pt idx="1882">
                  <c:v>49.72</c:v>
                </c:pt>
                <c:pt idx="1883">
                  <c:v>21.754999999999999</c:v>
                </c:pt>
                <c:pt idx="1884">
                  <c:v>48.39</c:v>
                </c:pt>
                <c:pt idx="1885">
                  <c:v>47.15</c:v>
                </c:pt>
                <c:pt idx="1886">
                  <c:v>47.59</c:v>
                </c:pt>
                <c:pt idx="1887">
                  <c:v>39.81</c:v>
                </c:pt>
                <c:pt idx="1888">
                  <c:v>31.02</c:v>
                </c:pt>
                <c:pt idx="1889">
                  <c:v>24.75</c:v>
                </c:pt>
                <c:pt idx="1890">
                  <c:v>30.114999999999998</c:v>
                </c:pt>
                <c:pt idx="1891">
                  <c:v>32.799999999999997</c:v>
                </c:pt>
                <c:pt idx="1892">
                  <c:v>54.82</c:v>
                </c:pt>
                <c:pt idx="1893">
                  <c:v>26.03</c:v>
                </c:pt>
                <c:pt idx="1894">
                  <c:v>20.045000000000002</c:v>
                </c:pt>
                <c:pt idx="1895">
                  <c:v>40.24</c:v>
                </c:pt>
                <c:pt idx="1896">
                  <c:v>43.15</c:v>
                </c:pt>
                <c:pt idx="1897">
                  <c:v>27.7</c:v>
                </c:pt>
                <c:pt idx="1898">
                  <c:v>45.68</c:v>
                </c:pt>
                <c:pt idx="1899">
                  <c:v>27.3</c:v>
                </c:pt>
                <c:pt idx="1900">
                  <c:v>54.45</c:v>
                </c:pt>
                <c:pt idx="1901">
                  <c:v>54.43</c:v>
                </c:pt>
                <c:pt idx="1902">
                  <c:v>48.01</c:v>
                </c:pt>
                <c:pt idx="1903">
                  <c:v>38.06</c:v>
                </c:pt>
                <c:pt idx="1904">
                  <c:v>48.32</c:v>
                </c:pt>
                <c:pt idx="1905">
                  <c:v>22.895</c:v>
                </c:pt>
                <c:pt idx="1906">
                  <c:v>54.85</c:v>
                </c:pt>
                <c:pt idx="1907">
                  <c:v>21.85</c:v>
                </c:pt>
                <c:pt idx="1908">
                  <c:v>51.86</c:v>
                </c:pt>
                <c:pt idx="1909">
                  <c:v>39.049999999999997</c:v>
                </c:pt>
                <c:pt idx="1910">
                  <c:v>31.824999999999999</c:v>
                </c:pt>
                <c:pt idx="1911">
                  <c:v>46.43</c:v>
                </c:pt>
                <c:pt idx="1912">
                  <c:v>53.63</c:v>
                </c:pt>
                <c:pt idx="1913">
                  <c:v>48.7</c:v>
                </c:pt>
                <c:pt idx="1914">
                  <c:v>51.48</c:v>
                </c:pt>
                <c:pt idx="1915">
                  <c:v>48.81</c:v>
                </c:pt>
                <c:pt idx="1916">
                  <c:v>47.53</c:v>
                </c:pt>
                <c:pt idx="1917">
                  <c:v>36.85</c:v>
                </c:pt>
                <c:pt idx="1918">
                  <c:v>29.3</c:v>
                </c:pt>
                <c:pt idx="1919">
                  <c:v>19.3</c:v>
                </c:pt>
                <c:pt idx="1920">
                  <c:v>24.13</c:v>
                </c:pt>
                <c:pt idx="1921">
                  <c:v>46.7</c:v>
                </c:pt>
                <c:pt idx="1922">
                  <c:v>45.27</c:v>
                </c:pt>
                <c:pt idx="1923">
                  <c:v>44.29</c:v>
                </c:pt>
                <c:pt idx="1924">
                  <c:v>54.59</c:v>
                </c:pt>
                <c:pt idx="1925">
                  <c:v>52.06</c:v>
                </c:pt>
                <c:pt idx="1926">
                  <c:v>32.965000000000003</c:v>
                </c:pt>
                <c:pt idx="1927">
                  <c:v>38.049999999999997</c:v>
                </c:pt>
                <c:pt idx="1928">
                  <c:v>46.14</c:v>
                </c:pt>
                <c:pt idx="1929">
                  <c:v>41.325000000000003</c:v>
                </c:pt>
                <c:pt idx="1930">
                  <c:v>44.64</c:v>
                </c:pt>
                <c:pt idx="1931">
                  <c:v>25.175000000000001</c:v>
                </c:pt>
                <c:pt idx="1932">
                  <c:v>43.11</c:v>
                </c:pt>
                <c:pt idx="1933">
                  <c:v>53.32</c:v>
                </c:pt>
                <c:pt idx="1934">
                  <c:v>38.04</c:v>
                </c:pt>
                <c:pt idx="1935">
                  <c:v>37.9</c:v>
                </c:pt>
                <c:pt idx="1936">
                  <c:v>30.684999999999999</c:v>
                </c:pt>
                <c:pt idx="1937">
                  <c:v>39.6</c:v>
                </c:pt>
                <c:pt idx="1938">
                  <c:v>50.92</c:v>
                </c:pt>
                <c:pt idx="1939">
                  <c:v>21.85</c:v>
                </c:pt>
                <c:pt idx="1940">
                  <c:v>36.08</c:v>
                </c:pt>
                <c:pt idx="1941">
                  <c:v>40.44</c:v>
                </c:pt>
                <c:pt idx="1942">
                  <c:v>38.094999999999999</c:v>
                </c:pt>
                <c:pt idx="1943">
                  <c:v>44.95</c:v>
                </c:pt>
                <c:pt idx="1944">
                  <c:v>35.54</c:v>
                </c:pt>
                <c:pt idx="1945">
                  <c:v>39.799999999999997</c:v>
                </c:pt>
                <c:pt idx="1946">
                  <c:v>33.659999999999997</c:v>
                </c:pt>
                <c:pt idx="1947">
                  <c:v>36.08</c:v>
                </c:pt>
                <c:pt idx="1948">
                  <c:v>35.5</c:v>
                </c:pt>
                <c:pt idx="1949">
                  <c:v>41.63</c:v>
                </c:pt>
                <c:pt idx="1950">
                  <c:v>46.49</c:v>
                </c:pt>
                <c:pt idx="1951">
                  <c:v>43.29</c:v>
                </c:pt>
                <c:pt idx="1952">
                  <c:v>43.08</c:v>
                </c:pt>
                <c:pt idx="1953">
                  <c:v>39.07</c:v>
                </c:pt>
                <c:pt idx="1954">
                  <c:v>41.3</c:v>
                </c:pt>
                <c:pt idx="1955">
                  <c:v>42.95</c:v>
                </c:pt>
                <c:pt idx="1956">
                  <c:v>46.96</c:v>
                </c:pt>
                <c:pt idx="1957">
                  <c:v>30.495000000000001</c:v>
                </c:pt>
                <c:pt idx="1958">
                  <c:v>54.99</c:v>
                </c:pt>
                <c:pt idx="1959">
                  <c:v>17.954999999999998</c:v>
                </c:pt>
                <c:pt idx="1960">
                  <c:v>25.6</c:v>
                </c:pt>
                <c:pt idx="1961">
                  <c:v>34.21</c:v>
                </c:pt>
                <c:pt idx="1962">
                  <c:v>39.74</c:v>
                </c:pt>
                <c:pt idx="1963">
                  <c:v>49.53</c:v>
                </c:pt>
                <c:pt idx="1964">
                  <c:v>39.33</c:v>
                </c:pt>
                <c:pt idx="1965">
                  <c:v>39.979999999999997</c:v>
                </c:pt>
                <c:pt idx="1966">
                  <c:v>46.51</c:v>
                </c:pt>
                <c:pt idx="1967">
                  <c:v>43.58</c:v>
                </c:pt>
                <c:pt idx="1968">
                  <c:v>42.28</c:v>
                </c:pt>
                <c:pt idx="1969">
                  <c:v>35.97</c:v>
                </c:pt>
                <c:pt idx="1970">
                  <c:v>35.520000000000003</c:v>
                </c:pt>
                <c:pt idx="1971">
                  <c:v>33.6</c:v>
                </c:pt>
                <c:pt idx="1972">
                  <c:v>22.42</c:v>
                </c:pt>
                <c:pt idx="1973">
                  <c:v>46.86</c:v>
                </c:pt>
                <c:pt idx="1974">
                  <c:v>32.965000000000003</c:v>
                </c:pt>
                <c:pt idx="1975">
                  <c:v>39.340000000000003</c:v>
                </c:pt>
                <c:pt idx="1976">
                  <c:v>47</c:v>
                </c:pt>
                <c:pt idx="1977">
                  <c:v>36.71</c:v>
                </c:pt>
                <c:pt idx="1978">
                  <c:v>53.48</c:v>
                </c:pt>
                <c:pt idx="1979">
                  <c:v>35.5</c:v>
                </c:pt>
                <c:pt idx="1980">
                  <c:v>45.54</c:v>
                </c:pt>
                <c:pt idx="1981">
                  <c:v>36.979999999999997</c:v>
                </c:pt>
                <c:pt idx="1982">
                  <c:v>32.395000000000003</c:v>
                </c:pt>
                <c:pt idx="1983">
                  <c:v>32.729999999999997</c:v>
                </c:pt>
                <c:pt idx="1984">
                  <c:v>20.52</c:v>
                </c:pt>
                <c:pt idx="1985">
                  <c:v>51.72</c:v>
                </c:pt>
                <c:pt idx="1986">
                  <c:v>50.2</c:v>
                </c:pt>
                <c:pt idx="1987">
                  <c:v>25.52</c:v>
                </c:pt>
                <c:pt idx="1988">
                  <c:v>35.200000000000003</c:v>
                </c:pt>
                <c:pt idx="1989">
                  <c:v>41.26</c:v>
                </c:pt>
                <c:pt idx="1990">
                  <c:v>17.195</c:v>
                </c:pt>
                <c:pt idx="1991">
                  <c:v>35.53</c:v>
                </c:pt>
                <c:pt idx="1992">
                  <c:v>23.085000000000001</c:v>
                </c:pt>
                <c:pt idx="1993">
                  <c:v>21.66</c:v>
                </c:pt>
                <c:pt idx="1994">
                  <c:v>36.47</c:v>
                </c:pt>
                <c:pt idx="1995">
                  <c:v>36.08</c:v>
                </c:pt>
                <c:pt idx="1996">
                  <c:v>23.18</c:v>
                </c:pt>
                <c:pt idx="1997">
                  <c:v>39.159999999999997</c:v>
                </c:pt>
                <c:pt idx="1998">
                  <c:v>38.19</c:v>
                </c:pt>
                <c:pt idx="1999">
                  <c:v>26.41</c:v>
                </c:pt>
                <c:pt idx="2000">
                  <c:v>28.785</c:v>
                </c:pt>
                <c:pt idx="2001">
                  <c:v>26.695</c:v>
                </c:pt>
                <c:pt idx="2002">
                  <c:v>36.4</c:v>
                </c:pt>
                <c:pt idx="2003">
                  <c:v>30.8</c:v>
                </c:pt>
                <c:pt idx="2004">
                  <c:v>32.799999999999997</c:v>
                </c:pt>
                <c:pt idx="2005">
                  <c:v>35.869999999999997</c:v>
                </c:pt>
                <c:pt idx="2006">
                  <c:v>21.66</c:v>
                </c:pt>
                <c:pt idx="2007">
                  <c:v>37.72</c:v>
                </c:pt>
                <c:pt idx="2008">
                  <c:v>39.700000000000003</c:v>
                </c:pt>
                <c:pt idx="2009">
                  <c:v>35.97</c:v>
                </c:pt>
                <c:pt idx="2010">
                  <c:v>37.85</c:v>
                </c:pt>
                <c:pt idx="2011">
                  <c:v>21.66</c:v>
                </c:pt>
                <c:pt idx="2012">
                  <c:v>39.369999999999997</c:v>
                </c:pt>
                <c:pt idx="2013">
                  <c:v>40.880000000000003</c:v>
                </c:pt>
                <c:pt idx="2014">
                  <c:v>38.39</c:v>
                </c:pt>
                <c:pt idx="2015">
                  <c:v>26.22</c:v>
                </c:pt>
                <c:pt idx="2016">
                  <c:v>25.08</c:v>
                </c:pt>
                <c:pt idx="2017">
                  <c:v>39.1</c:v>
                </c:pt>
                <c:pt idx="2018">
                  <c:v>37.905000000000001</c:v>
                </c:pt>
                <c:pt idx="2019">
                  <c:v>43.35</c:v>
                </c:pt>
                <c:pt idx="2020">
                  <c:v>36.15</c:v>
                </c:pt>
                <c:pt idx="2021">
                  <c:v>44.98</c:v>
                </c:pt>
                <c:pt idx="2022">
                  <c:v>38.28</c:v>
                </c:pt>
                <c:pt idx="2023">
                  <c:v>32.299999999999997</c:v>
                </c:pt>
                <c:pt idx="2024">
                  <c:v>39.51</c:v>
                </c:pt>
                <c:pt idx="2025">
                  <c:v>32.299999999999997</c:v>
                </c:pt>
                <c:pt idx="2026">
                  <c:v>50.46</c:v>
                </c:pt>
                <c:pt idx="2027">
                  <c:v>31.73</c:v>
                </c:pt>
                <c:pt idx="2028">
                  <c:v>32.1</c:v>
                </c:pt>
                <c:pt idx="2029">
                  <c:v>27.83</c:v>
                </c:pt>
                <c:pt idx="2030">
                  <c:v>27.72</c:v>
                </c:pt>
                <c:pt idx="2031">
                  <c:v>36.765000000000001</c:v>
                </c:pt>
                <c:pt idx="2032">
                  <c:v>48.36</c:v>
                </c:pt>
                <c:pt idx="2033">
                  <c:v>31.445</c:v>
                </c:pt>
                <c:pt idx="2034">
                  <c:v>27.55</c:v>
                </c:pt>
                <c:pt idx="2035">
                  <c:v>33.11</c:v>
                </c:pt>
                <c:pt idx="2036">
                  <c:v>48.8</c:v>
                </c:pt>
                <c:pt idx="2037">
                  <c:v>36.85</c:v>
                </c:pt>
                <c:pt idx="2038">
                  <c:v>36.299999999999997</c:v>
                </c:pt>
                <c:pt idx="2039">
                  <c:v>45.34</c:v>
                </c:pt>
                <c:pt idx="2040">
                  <c:v>31.8</c:v>
                </c:pt>
                <c:pt idx="2041">
                  <c:v>41.02</c:v>
                </c:pt>
                <c:pt idx="2042">
                  <c:v>32.68</c:v>
                </c:pt>
                <c:pt idx="2043">
                  <c:v>21.7</c:v>
                </c:pt>
                <c:pt idx="2044">
                  <c:v>40.479999999999997</c:v>
                </c:pt>
                <c:pt idx="2045">
                  <c:v>34.5</c:v>
                </c:pt>
                <c:pt idx="2046">
                  <c:v>45.9</c:v>
                </c:pt>
                <c:pt idx="2047">
                  <c:v>45.5</c:v>
                </c:pt>
                <c:pt idx="2048">
                  <c:v>33.479999999999997</c:v>
                </c:pt>
                <c:pt idx="2049">
                  <c:v>28.31</c:v>
                </c:pt>
                <c:pt idx="2050">
                  <c:v>21.565000000000001</c:v>
                </c:pt>
                <c:pt idx="2051">
                  <c:v>35.590000000000003</c:v>
                </c:pt>
                <c:pt idx="2052">
                  <c:v>43.44</c:v>
                </c:pt>
                <c:pt idx="2053">
                  <c:v>21.754999999999999</c:v>
                </c:pt>
                <c:pt idx="2054">
                  <c:v>44.55</c:v>
                </c:pt>
                <c:pt idx="2055">
                  <c:v>43.32</c:v>
                </c:pt>
                <c:pt idx="2056">
                  <c:v>31.23</c:v>
                </c:pt>
                <c:pt idx="2057">
                  <c:v>42.81</c:v>
                </c:pt>
                <c:pt idx="2058">
                  <c:v>53.61</c:v>
                </c:pt>
                <c:pt idx="2059">
                  <c:v>35.909999999999997</c:v>
                </c:pt>
                <c:pt idx="2060">
                  <c:v>36.65</c:v>
                </c:pt>
                <c:pt idx="2061">
                  <c:v>22.04</c:v>
                </c:pt>
                <c:pt idx="2062">
                  <c:v>31.824999999999999</c:v>
                </c:pt>
                <c:pt idx="2063">
                  <c:v>53.58</c:v>
                </c:pt>
                <c:pt idx="2064">
                  <c:v>34.299999999999997</c:v>
                </c:pt>
                <c:pt idx="2065">
                  <c:v>32.11</c:v>
                </c:pt>
                <c:pt idx="2066">
                  <c:v>31.78</c:v>
                </c:pt>
                <c:pt idx="2067">
                  <c:v>46.89</c:v>
                </c:pt>
                <c:pt idx="2068">
                  <c:v>39.35</c:v>
                </c:pt>
                <c:pt idx="2069">
                  <c:v>36.19</c:v>
                </c:pt>
                <c:pt idx="2070">
                  <c:v>39.200000000000003</c:v>
                </c:pt>
                <c:pt idx="2071">
                  <c:v>39.159999999999997</c:v>
                </c:pt>
                <c:pt idx="2072">
                  <c:v>44.1</c:v>
                </c:pt>
                <c:pt idx="2073">
                  <c:v>33.200000000000003</c:v>
                </c:pt>
                <c:pt idx="2074">
                  <c:v>29.92</c:v>
                </c:pt>
                <c:pt idx="2075">
                  <c:v>25</c:v>
                </c:pt>
                <c:pt idx="2076">
                  <c:v>38.869999999999997</c:v>
                </c:pt>
                <c:pt idx="2077">
                  <c:v>32.299999999999997</c:v>
                </c:pt>
                <c:pt idx="2078">
                  <c:v>31.16</c:v>
                </c:pt>
                <c:pt idx="2079">
                  <c:v>54.59</c:v>
                </c:pt>
                <c:pt idx="2080">
                  <c:v>34.6</c:v>
                </c:pt>
                <c:pt idx="2081">
                  <c:v>21.09</c:v>
                </c:pt>
                <c:pt idx="2082">
                  <c:v>52.41</c:v>
                </c:pt>
                <c:pt idx="2083">
                  <c:v>41.47</c:v>
                </c:pt>
                <c:pt idx="2084">
                  <c:v>33.1</c:v>
                </c:pt>
                <c:pt idx="2085">
                  <c:v>30.8</c:v>
                </c:pt>
                <c:pt idx="2086">
                  <c:v>42.06</c:v>
                </c:pt>
                <c:pt idx="2087">
                  <c:v>39.270000000000003</c:v>
                </c:pt>
                <c:pt idx="2088">
                  <c:v>30.71</c:v>
                </c:pt>
                <c:pt idx="2089">
                  <c:v>47.19</c:v>
                </c:pt>
                <c:pt idx="2090">
                  <c:v>30.02</c:v>
                </c:pt>
                <c:pt idx="2091">
                  <c:v>54.12</c:v>
                </c:pt>
                <c:pt idx="2092">
                  <c:v>37.909999999999997</c:v>
                </c:pt>
                <c:pt idx="2093">
                  <c:v>54.61</c:v>
                </c:pt>
                <c:pt idx="2094">
                  <c:v>36.005000000000003</c:v>
                </c:pt>
                <c:pt idx="2095">
                  <c:v>28.7</c:v>
                </c:pt>
                <c:pt idx="2096">
                  <c:v>34.295000000000002</c:v>
                </c:pt>
                <c:pt idx="2097">
                  <c:v>27.55</c:v>
                </c:pt>
                <c:pt idx="2098">
                  <c:v>40.700000000000003</c:v>
                </c:pt>
                <c:pt idx="2099">
                  <c:v>18.335000000000001</c:v>
                </c:pt>
                <c:pt idx="2100">
                  <c:v>33.914999999999999</c:v>
                </c:pt>
                <c:pt idx="2101">
                  <c:v>33.534999999999997</c:v>
                </c:pt>
                <c:pt idx="2102">
                  <c:v>48.82</c:v>
                </c:pt>
                <c:pt idx="2103">
                  <c:v>23.655000000000001</c:v>
                </c:pt>
                <c:pt idx="2104">
                  <c:v>28</c:v>
                </c:pt>
                <c:pt idx="2105">
                  <c:v>30.23</c:v>
                </c:pt>
                <c:pt idx="2106">
                  <c:v>51.14</c:v>
                </c:pt>
                <c:pt idx="2107">
                  <c:v>24.32</c:v>
                </c:pt>
                <c:pt idx="2108">
                  <c:v>38.06</c:v>
                </c:pt>
                <c:pt idx="2109">
                  <c:v>37.700000000000003</c:v>
                </c:pt>
                <c:pt idx="2110">
                  <c:v>44</c:v>
                </c:pt>
                <c:pt idx="2111">
                  <c:v>41.45</c:v>
                </c:pt>
                <c:pt idx="2112">
                  <c:v>25.364999999999998</c:v>
                </c:pt>
                <c:pt idx="2113">
                  <c:v>36.96</c:v>
                </c:pt>
                <c:pt idx="2114">
                  <c:v>51.01</c:v>
                </c:pt>
                <c:pt idx="2115">
                  <c:v>34.56</c:v>
                </c:pt>
                <c:pt idx="2116">
                  <c:v>28.2</c:v>
                </c:pt>
                <c:pt idx="2117">
                  <c:v>30.43</c:v>
                </c:pt>
                <c:pt idx="2118">
                  <c:v>32.395000000000003</c:v>
                </c:pt>
                <c:pt idx="2119">
                  <c:v>24.035</c:v>
                </c:pt>
                <c:pt idx="2120">
                  <c:v>37.119999999999997</c:v>
                </c:pt>
                <c:pt idx="2121">
                  <c:v>34.840000000000003</c:v>
                </c:pt>
                <c:pt idx="2122">
                  <c:v>29.53</c:v>
                </c:pt>
                <c:pt idx="2123">
                  <c:v>42.51</c:v>
                </c:pt>
                <c:pt idx="2124">
                  <c:v>38.14</c:v>
                </c:pt>
                <c:pt idx="2125">
                  <c:v>45.65</c:v>
                </c:pt>
                <c:pt idx="2126">
                  <c:v>39.93</c:v>
                </c:pt>
                <c:pt idx="2127">
                  <c:v>38.83</c:v>
                </c:pt>
                <c:pt idx="2128">
                  <c:v>37.4</c:v>
                </c:pt>
                <c:pt idx="2129">
                  <c:v>21.4</c:v>
                </c:pt>
                <c:pt idx="2130">
                  <c:v>38.380000000000003</c:v>
                </c:pt>
                <c:pt idx="2131">
                  <c:v>33.659999999999997</c:v>
                </c:pt>
                <c:pt idx="2132">
                  <c:v>31.79</c:v>
                </c:pt>
                <c:pt idx="2133">
                  <c:v>29.7</c:v>
                </c:pt>
                <c:pt idx="2134">
                  <c:v>25.46</c:v>
                </c:pt>
                <c:pt idx="2135">
                  <c:v>39.14</c:v>
                </c:pt>
                <c:pt idx="2136">
                  <c:v>52.9</c:v>
                </c:pt>
                <c:pt idx="2137">
                  <c:v>41.2</c:v>
                </c:pt>
                <c:pt idx="2138">
                  <c:v>28.81</c:v>
                </c:pt>
                <c:pt idx="2139">
                  <c:v>37.409999999999997</c:v>
                </c:pt>
                <c:pt idx="2140">
                  <c:v>52.54</c:v>
                </c:pt>
                <c:pt idx="2141">
                  <c:v>17.29</c:v>
                </c:pt>
                <c:pt idx="2142">
                  <c:v>31.74</c:v>
                </c:pt>
                <c:pt idx="2143">
                  <c:v>26.504999999999999</c:v>
                </c:pt>
                <c:pt idx="2144">
                  <c:v>36.479999999999997</c:v>
                </c:pt>
                <c:pt idx="2145">
                  <c:v>39.159999999999997</c:v>
                </c:pt>
                <c:pt idx="2146">
                  <c:v>28.22</c:v>
                </c:pt>
                <c:pt idx="2147">
                  <c:v>45.41</c:v>
                </c:pt>
                <c:pt idx="2148">
                  <c:v>35</c:v>
                </c:pt>
                <c:pt idx="2149">
                  <c:v>36.24</c:v>
                </c:pt>
                <c:pt idx="2150">
                  <c:v>36.954999999999998</c:v>
                </c:pt>
                <c:pt idx="2151">
                  <c:v>29.64</c:v>
                </c:pt>
                <c:pt idx="2152">
                  <c:v>42.74</c:v>
                </c:pt>
                <c:pt idx="2153">
                  <c:v>36.130000000000003</c:v>
                </c:pt>
                <c:pt idx="2154">
                  <c:v>31.55</c:v>
                </c:pt>
                <c:pt idx="2155">
                  <c:v>52.75</c:v>
                </c:pt>
                <c:pt idx="2156">
                  <c:v>36.67</c:v>
                </c:pt>
                <c:pt idx="2157">
                  <c:v>38.06</c:v>
                </c:pt>
                <c:pt idx="2158">
                  <c:v>49.41</c:v>
                </c:pt>
                <c:pt idx="2159">
                  <c:v>38</c:v>
                </c:pt>
                <c:pt idx="2160">
                  <c:v>35.1</c:v>
                </c:pt>
                <c:pt idx="2161">
                  <c:v>33.82</c:v>
                </c:pt>
                <c:pt idx="2162">
                  <c:v>37.43</c:v>
                </c:pt>
                <c:pt idx="2163">
                  <c:v>30.5</c:v>
                </c:pt>
                <c:pt idx="2164">
                  <c:v>24.53</c:v>
                </c:pt>
                <c:pt idx="2165">
                  <c:v>25.74</c:v>
                </c:pt>
                <c:pt idx="2166">
                  <c:v>34.08</c:v>
                </c:pt>
                <c:pt idx="2167">
                  <c:v>31.35</c:v>
                </c:pt>
                <c:pt idx="2168">
                  <c:v>26.79</c:v>
                </c:pt>
                <c:pt idx="2169">
                  <c:v>31.824999999999999</c:v>
                </c:pt>
                <c:pt idx="2170">
                  <c:v>42.78</c:v>
                </c:pt>
                <c:pt idx="2171">
                  <c:v>46.75</c:v>
                </c:pt>
                <c:pt idx="2172">
                  <c:v>32.15</c:v>
                </c:pt>
                <c:pt idx="2173">
                  <c:v>43.4</c:v>
                </c:pt>
                <c:pt idx="2174">
                  <c:v>31.57</c:v>
                </c:pt>
                <c:pt idx="2175">
                  <c:v>24.32</c:v>
                </c:pt>
                <c:pt idx="2176">
                  <c:v>31.07</c:v>
                </c:pt>
                <c:pt idx="2177">
                  <c:v>35.814999999999998</c:v>
                </c:pt>
                <c:pt idx="2178">
                  <c:v>40.81</c:v>
                </c:pt>
                <c:pt idx="2179">
                  <c:v>24.605</c:v>
                </c:pt>
                <c:pt idx="2180">
                  <c:v>51.28</c:v>
                </c:pt>
                <c:pt idx="2181">
                  <c:v>21.47</c:v>
                </c:pt>
                <c:pt idx="2182">
                  <c:v>52.89</c:v>
                </c:pt>
                <c:pt idx="2183">
                  <c:v>32.965000000000003</c:v>
                </c:pt>
                <c:pt idx="2184">
                  <c:v>36.799999999999997</c:v>
                </c:pt>
                <c:pt idx="2185">
                  <c:v>34.299999999999997</c:v>
                </c:pt>
                <c:pt idx="2186">
                  <c:v>35.244999999999997</c:v>
                </c:pt>
                <c:pt idx="2187">
                  <c:v>26.23</c:v>
                </c:pt>
                <c:pt idx="2188">
                  <c:v>36.1</c:v>
                </c:pt>
                <c:pt idx="2189">
                  <c:v>37.1</c:v>
                </c:pt>
                <c:pt idx="2190">
                  <c:v>27.5</c:v>
                </c:pt>
                <c:pt idx="2191">
                  <c:v>34.96</c:v>
                </c:pt>
                <c:pt idx="2192">
                  <c:v>24.7</c:v>
                </c:pt>
                <c:pt idx="2193">
                  <c:v>26.78</c:v>
                </c:pt>
                <c:pt idx="2194">
                  <c:v>45.8</c:v>
                </c:pt>
                <c:pt idx="2195">
                  <c:v>29</c:v>
                </c:pt>
                <c:pt idx="2196">
                  <c:v>33.534999999999997</c:v>
                </c:pt>
                <c:pt idx="2197">
                  <c:v>32.774999999999999</c:v>
                </c:pt>
                <c:pt idx="2198">
                  <c:v>37.51</c:v>
                </c:pt>
                <c:pt idx="2199">
                  <c:v>39.86</c:v>
                </c:pt>
                <c:pt idx="2200">
                  <c:v>42.13</c:v>
                </c:pt>
                <c:pt idx="2201">
                  <c:v>35.99</c:v>
                </c:pt>
                <c:pt idx="2202">
                  <c:v>33.11</c:v>
                </c:pt>
                <c:pt idx="2203">
                  <c:v>35.200000000000003</c:v>
                </c:pt>
                <c:pt idx="2204">
                  <c:v>29.91</c:v>
                </c:pt>
                <c:pt idx="2205">
                  <c:v>36.479999999999997</c:v>
                </c:pt>
                <c:pt idx="2206">
                  <c:v>27.5</c:v>
                </c:pt>
                <c:pt idx="2207">
                  <c:v>33.44</c:v>
                </c:pt>
                <c:pt idx="2208">
                  <c:v>28.215</c:v>
                </c:pt>
                <c:pt idx="2209">
                  <c:v>27.17</c:v>
                </c:pt>
                <c:pt idx="2210">
                  <c:v>35.380000000000003</c:v>
                </c:pt>
                <c:pt idx="2211">
                  <c:v>43.48</c:v>
                </c:pt>
                <c:pt idx="2212">
                  <c:v>41.73</c:v>
                </c:pt>
                <c:pt idx="2213">
                  <c:v>54.74</c:v>
                </c:pt>
                <c:pt idx="2214">
                  <c:v>28.9</c:v>
                </c:pt>
                <c:pt idx="2215">
                  <c:v>25.74</c:v>
                </c:pt>
                <c:pt idx="2216">
                  <c:v>36.06</c:v>
                </c:pt>
                <c:pt idx="2217">
                  <c:v>43.28</c:v>
                </c:pt>
                <c:pt idx="2218">
                  <c:v>28.785</c:v>
                </c:pt>
                <c:pt idx="2219">
                  <c:v>25.46</c:v>
                </c:pt>
                <c:pt idx="2220">
                  <c:v>30.8</c:v>
                </c:pt>
                <c:pt idx="2221">
                  <c:v>28.88</c:v>
                </c:pt>
                <c:pt idx="2222">
                  <c:v>23</c:v>
                </c:pt>
                <c:pt idx="2223">
                  <c:v>38.25</c:v>
                </c:pt>
                <c:pt idx="2224">
                  <c:v>41.14</c:v>
                </c:pt>
                <c:pt idx="2225">
                  <c:v>32.56</c:v>
                </c:pt>
                <c:pt idx="2226">
                  <c:v>39.25</c:v>
                </c:pt>
                <c:pt idx="2227">
                  <c:v>26.6</c:v>
                </c:pt>
                <c:pt idx="2228">
                  <c:v>35.700000000000003</c:v>
                </c:pt>
                <c:pt idx="2229">
                  <c:v>20.100000000000001</c:v>
                </c:pt>
                <c:pt idx="2230">
                  <c:v>22.23</c:v>
                </c:pt>
                <c:pt idx="2231">
                  <c:v>36.47</c:v>
                </c:pt>
                <c:pt idx="2232">
                  <c:v>49.64</c:v>
                </c:pt>
                <c:pt idx="2233">
                  <c:v>36.799999999999997</c:v>
                </c:pt>
                <c:pt idx="2234">
                  <c:v>33.880000000000003</c:v>
                </c:pt>
                <c:pt idx="2235">
                  <c:v>32.01</c:v>
                </c:pt>
                <c:pt idx="2236">
                  <c:v>39.049999999999997</c:v>
                </c:pt>
                <c:pt idx="2237">
                  <c:v>33.630000000000003</c:v>
                </c:pt>
                <c:pt idx="2238">
                  <c:v>34.865000000000002</c:v>
                </c:pt>
                <c:pt idx="2239">
                  <c:v>43.11</c:v>
                </c:pt>
                <c:pt idx="2240">
                  <c:v>30.305</c:v>
                </c:pt>
                <c:pt idx="2241">
                  <c:v>25.175000000000001</c:v>
                </c:pt>
                <c:pt idx="2242">
                  <c:v>26.8</c:v>
                </c:pt>
                <c:pt idx="2243">
                  <c:v>21.78</c:v>
                </c:pt>
                <c:pt idx="2244">
                  <c:v>30.14</c:v>
                </c:pt>
                <c:pt idx="2245">
                  <c:v>29.7</c:v>
                </c:pt>
                <c:pt idx="2246">
                  <c:v>32.395000000000003</c:v>
                </c:pt>
                <c:pt idx="2247">
                  <c:v>42.75</c:v>
                </c:pt>
                <c:pt idx="2248">
                  <c:v>36.64</c:v>
                </c:pt>
                <c:pt idx="2249">
                  <c:v>39.049999999999997</c:v>
                </c:pt>
                <c:pt idx="2250">
                  <c:v>33.1</c:v>
                </c:pt>
                <c:pt idx="2251">
                  <c:v>31.824999999999999</c:v>
                </c:pt>
                <c:pt idx="2252">
                  <c:v>29</c:v>
                </c:pt>
                <c:pt idx="2253">
                  <c:v>30.495000000000001</c:v>
                </c:pt>
                <c:pt idx="2254">
                  <c:v>25.2</c:v>
                </c:pt>
                <c:pt idx="2255">
                  <c:v>22.77</c:v>
                </c:pt>
                <c:pt idx="2256">
                  <c:v>23.18</c:v>
                </c:pt>
                <c:pt idx="2257">
                  <c:v>35.409999999999997</c:v>
                </c:pt>
                <c:pt idx="2258">
                  <c:v>50.58</c:v>
                </c:pt>
                <c:pt idx="2259">
                  <c:v>32.11</c:v>
                </c:pt>
                <c:pt idx="2260">
                  <c:v>34.479999999999997</c:v>
                </c:pt>
                <c:pt idx="2261">
                  <c:v>34.39</c:v>
                </c:pt>
                <c:pt idx="2262">
                  <c:v>26.4</c:v>
                </c:pt>
                <c:pt idx="2263">
                  <c:v>28.1</c:v>
                </c:pt>
                <c:pt idx="2264">
                  <c:v>27</c:v>
                </c:pt>
                <c:pt idx="2265">
                  <c:v>28.594999999999999</c:v>
                </c:pt>
                <c:pt idx="2266">
                  <c:v>36.799999999999997</c:v>
                </c:pt>
                <c:pt idx="2267">
                  <c:v>23.75</c:v>
                </c:pt>
                <c:pt idx="2268">
                  <c:v>35.619999999999997</c:v>
                </c:pt>
                <c:pt idx="2269">
                  <c:v>30.495000000000001</c:v>
                </c:pt>
                <c:pt idx="2270">
                  <c:v>30.69</c:v>
                </c:pt>
                <c:pt idx="2271">
                  <c:v>35.799999999999997</c:v>
                </c:pt>
                <c:pt idx="2272">
                  <c:v>28.785</c:v>
                </c:pt>
                <c:pt idx="2273">
                  <c:v>28.594999999999999</c:v>
                </c:pt>
                <c:pt idx="2274">
                  <c:v>48.75</c:v>
                </c:pt>
                <c:pt idx="2275">
                  <c:v>28.31</c:v>
                </c:pt>
                <c:pt idx="2276">
                  <c:v>38.39</c:v>
                </c:pt>
                <c:pt idx="2277">
                  <c:v>25.87</c:v>
                </c:pt>
                <c:pt idx="2278">
                  <c:v>43.7</c:v>
                </c:pt>
                <c:pt idx="2279">
                  <c:v>40.945</c:v>
                </c:pt>
                <c:pt idx="2280">
                  <c:v>48.31</c:v>
                </c:pt>
                <c:pt idx="2281">
                  <c:v>27.94</c:v>
                </c:pt>
                <c:pt idx="2282">
                  <c:v>31.9</c:v>
                </c:pt>
                <c:pt idx="2283">
                  <c:v>31.64</c:v>
                </c:pt>
                <c:pt idx="2284">
                  <c:v>46.7</c:v>
                </c:pt>
                <c:pt idx="2285">
                  <c:v>18.335000000000001</c:v>
                </c:pt>
                <c:pt idx="2286">
                  <c:v>31.24</c:v>
                </c:pt>
                <c:pt idx="2287">
                  <c:v>39.22</c:v>
                </c:pt>
                <c:pt idx="2288">
                  <c:v>24.414999999999999</c:v>
                </c:pt>
                <c:pt idx="2289">
                  <c:v>32.299999999999997</c:v>
                </c:pt>
                <c:pt idx="2290">
                  <c:v>39.94</c:v>
                </c:pt>
                <c:pt idx="2291">
                  <c:v>48.99</c:v>
                </c:pt>
                <c:pt idx="2292">
                  <c:v>30</c:v>
                </c:pt>
                <c:pt idx="2293">
                  <c:v>35.340000000000003</c:v>
                </c:pt>
                <c:pt idx="2294">
                  <c:v>32.204999999999998</c:v>
                </c:pt>
                <c:pt idx="2295">
                  <c:v>33.880000000000003</c:v>
                </c:pt>
                <c:pt idx="2296">
                  <c:v>26.63</c:v>
                </c:pt>
                <c:pt idx="2297">
                  <c:v>28.7</c:v>
                </c:pt>
                <c:pt idx="2298">
                  <c:v>25.65</c:v>
                </c:pt>
                <c:pt idx="2299">
                  <c:v>36.384999999999998</c:v>
                </c:pt>
                <c:pt idx="2300">
                  <c:v>34.69</c:v>
                </c:pt>
                <c:pt idx="2301">
                  <c:v>37.68</c:v>
                </c:pt>
                <c:pt idx="2302">
                  <c:v>38.39</c:v>
                </c:pt>
                <c:pt idx="2303">
                  <c:v>35.49</c:v>
                </c:pt>
                <c:pt idx="2304">
                  <c:v>44.7</c:v>
                </c:pt>
                <c:pt idx="2305">
                  <c:v>38.380000000000003</c:v>
                </c:pt>
                <c:pt idx="2306">
                  <c:v>35.244999999999997</c:v>
                </c:pt>
                <c:pt idx="2307">
                  <c:v>49.84</c:v>
                </c:pt>
                <c:pt idx="2308">
                  <c:v>49.06</c:v>
                </c:pt>
                <c:pt idx="2309">
                  <c:v>30.88</c:v>
                </c:pt>
                <c:pt idx="2310">
                  <c:v>33.35</c:v>
                </c:pt>
                <c:pt idx="2311">
                  <c:v>38</c:v>
                </c:pt>
                <c:pt idx="2312">
                  <c:v>36.08</c:v>
                </c:pt>
                <c:pt idx="2313">
                  <c:v>44.34</c:v>
                </c:pt>
                <c:pt idx="2314">
                  <c:v>35.700000000000003</c:v>
                </c:pt>
                <c:pt idx="2315">
                  <c:v>34.01</c:v>
                </c:pt>
                <c:pt idx="2316">
                  <c:v>31.54</c:v>
                </c:pt>
                <c:pt idx="2317">
                  <c:v>23.3</c:v>
                </c:pt>
                <c:pt idx="2318">
                  <c:v>27.75</c:v>
                </c:pt>
                <c:pt idx="2319">
                  <c:v>42.46</c:v>
                </c:pt>
                <c:pt idx="2320">
                  <c:v>54.47</c:v>
                </c:pt>
                <c:pt idx="2321">
                  <c:v>24.93</c:v>
                </c:pt>
                <c:pt idx="2322">
                  <c:v>48.12</c:v>
                </c:pt>
                <c:pt idx="2323">
                  <c:v>24.91</c:v>
                </c:pt>
                <c:pt idx="2324">
                  <c:v>41.51</c:v>
                </c:pt>
                <c:pt idx="2325">
                  <c:v>27.645</c:v>
                </c:pt>
                <c:pt idx="2326">
                  <c:v>33.700000000000003</c:v>
                </c:pt>
                <c:pt idx="2327">
                  <c:v>38.93</c:v>
                </c:pt>
                <c:pt idx="2328">
                  <c:v>32.774999999999999</c:v>
                </c:pt>
                <c:pt idx="2329">
                  <c:v>29.83</c:v>
                </c:pt>
                <c:pt idx="2330">
                  <c:v>28.31</c:v>
                </c:pt>
                <c:pt idx="2331">
                  <c:v>29.79</c:v>
                </c:pt>
                <c:pt idx="2332">
                  <c:v>36.6</c:v>
                </c:pt>
                <c:pt idx="2333">
                  <c:v>35.93</c:v>
                </c:pt>
                <c:pt idx="2334">
                  <c:v>28.6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C-4FD1-A7A7-6A7DBD3B9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11080"/>
        <c:axId val="132622344"/>
      </c:scatterChart>
      <c:valAx>
        <c:axId val="132611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2344"/>
        <c:crosses val="autoZero"/>
        <c:crossBetween val="midCat"/>
      </c:valAx>
      <c:valAx>
        <c:axId val="132622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1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Scattor Plot of Age Vs HBA1C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forward val="15"/>
            <c:backward val="15"/>
            <c:dispRSqr val="0"/>
            <c:dispEq val="0"/>
          </c:trendline>
          <c:xVal>
            <c:numRef>
              <c:f>Healthcare!$F$2:$F$2341</c:f>
              <c:numCache>
                <c:formatCode>General</c:formatCode>
                <c:ptCount val="2340"/>
                <c:pt idx="0">
                  <c:v>54</c:v>
                </c:pt>
                <c:pt idx="1">
                  <c:v>44</c:v>
                </c:pt>
                <c:pt idx="2">
                  <c:v>45</c:v>
                </c:pt>
                <c:pt idx="3">
                  <c:v>33</c:v>
                </c:pt>
                <c:pt idx="4">
                  <c:v>53</c:v>
                </c:pt>
                <c:pt idx="5">
                  <c:v>46</c:v>
                </c:pt>
                <c:pt idx="6">
                  <c:v>52</c:v>
                </c:pt>
                <c:pt idx="7">
                  <c:v>50</c:v>
                </c:pt>
                <c:pt idx="8">
                  <c:v>56</c:v>
                </c:pt>
                <c:pt idx="9">
                  <c:v>53</c:v>
                </c:pt>
                <c:pt idx="10">
                  <c:v>53</c:v>
                </c:pt>
                <c:pt idx="11">
                  <c:v>42</c:v>
                </c:pt>
                <c:pt idx="12">
                  <c:v>56</c:v>
                </c:pt>
                <c:pt idx="13">
                  <c:v>41</c:v>
                </c:pt>
                <c:pt idx="14">
                  <c:v>56</c:v>
                </c:pt>
                <c:pt idx="15">
                  <c:v>50</c:v>
                </c:pt>
                <c:pt idx="16">
                  <c:v>55</c:v>
                </c:pt>
                <c:pt idx="17">
                  <c:v>56</c:v>
                </c:pt>
                <c:pt idx="18">
                  <c:v>56</c:v>
                </c:pt>
                <c:pt idx="19">
                  <c:v>51</c:v>
                </c:pt>
                <c:pt idx="20">
                  <c:v>22</c:v>
                </c:pt>
                <c:pt idx="21">
                  <c:v>21</c:v>
                </c:pt>
                <c:pt idx="22">
                  <c:v>48</c:v>
                </c:pt>
                <c:pt idx="23">
                  <c:v>33</c:v>
                </c:pt>
                <c:pt idx="24">
                  <c:v>41</c:v>
                </c:pt>
                <c:pt idx="25">
                  <c:v>48</c:v>
                </c:pt>
                <c:pt idx="26">
                  <c:v>26</c:v>
                </c:pt>
                <c:pt idx="27">
                  <c:v>31</c:v>
                </c:pt>
                <c:pt idx="28">
                  <c:v>48</c:v>
                </c:pt>
                <c:pt idx="29">
                  <c:v>54</c:v>
                </c:pt>
                <c:pt idx="30">
                  <c:v>22</c:v>
                </c:pt>
                <c:pt idx="31">
                  <c:v>57</c:v>
                </c:pt>
                <c:pt idx="32">
                  <c:v>49</c:v>
                </c:pt>
                <c:pt idx="33">
                  <c:v>56</c:v>
                </c:pt>
                <c:pt idx="34">
                  <c:v>57</c:v>
                </c:pt>
                <c:pt idx="35">
                  <c:v>43</c:v>
                </c:pt>
                <c:pt idx="36">
                  <c:v>53</c:v>
                </c:pt>
                <c:pt idx="37">
                  <c:v>57</c:v>
                </c:pt>
                <c:pt idx="38">
                  <c:v>53</c:v>
                </c:pt>
                <c:pt idx="39">
                  <c:v>54</c:v>
                </c:pt>
                <c:pt idx="40">
                  <c:v>54</c:v>
                </c:pt>
                <c:pt idx="41">
                  <c:v>28</c:v>
                </c:pt>
                <c:pt idx="42">
                  <c:v>51</c:v>
                </c:pt>
                <c:pt idx="43">
                  <c:v>54</c:v>
                </c:pt>
                <c:pt idx="44">
                  <c:v>55</c:v>
                </c:pt>
                <c:pt idx="45">
                  <c:v>52</c:v>
                </c:pt>
                <c:pt idx="46">
                  <c:v>37</c:v>
                </c:pt>
                <c:pt idx="47">
                  <c:v>52</c:v>
                </c:pt>
                <c:pt idx="48">
                  <c:v>55</c:v>
                </c:pt>
                <c:pt idx="49">
                  <c:v>23</c:v>
                </c:pt>
                <c:pt idx="50">
                  <c:v>55</c:v>
                </c:pt>
                <c:pt idx="51">
                  <c:v>33</c:v>
                </c:pt>
                <c:pt idx="52">
                  <c:v>36</c:v>
                </c:pt>
                <c:pt idx="53">
                  <c:v>48</c:v>
                </c:pt>
                <c:pt idx="54">
                  <c:v>30</c:v>
                </c:pt>
                <c:pt idx="55">
                  <c:v>55</c:v>
                </c:pt>
                <c:pt idx="56">
                  <c:v>55</c:v>
                </c:pt>
                <c:pt idx="57">
                  <c:v>39</c:v>
                </c:pt>
                <c:pt idx="58">
                  <c:v>50</c:v>
                </c:pt>
                <c:pt idx="59">
                  <c:v>46</c:v>
                </c:pt>
                <c:pt idx="60">
                  <c:v>45</c:v>
                </c:pt>
                <c:pt idx="61">
                  <c:v>60</c:v>
                </c:pt>
                <c:pt idx="62">
                  <c:v>46</c:v>
                </c:pt>
                <c:pt idx="63">
                  <c:v>58</c:v>
                </c:pt>
                <c:pt idx="64">
                  <c:v>32</c:v>
                </c:pt>
                <c:pt idx="65">
                  <c:v>30</c:v>
                </c:pt>
                <c:pt idx="66">
                  <c:v>57</c:v>
                </c:pt>
                <c:pt idx="67">
                  <c:v>56</c:v>
                </c:pt>
                <c:pt idx="68">
                  <c:v>56</c:v>
                </c:pt>
                <c:pt idx="69">
                  <c:v>55</c:v>
                </c:pt>
                <c:pt idx="70">
                  <c:v>56</c:v>
                </c:pt>
                <c:pt idx="71">
                  <c:v>50</c:v>
                </c:pt>
                <c:pt idx="72">
                  <c:v>55</c:v>
                </c:pt>
                <c:pt idx="73">
                  <c:v>56</c:v>
                </c:pt>
                <c:pt idx="74">
                  <c:v>53</c:v>
                </c:pt>
                <c:pt idx="75">
                  <c:v>56</c:v>
                </c:pt>
                <c:pt idx="76">
                  <c:v>53</c:v>
                </c:pt>
                <c:pt idx="77">
                  <c:v>51</c:v>
                </c:pt>
                <c:pt idx="78">
                  <c:v>51</c:v>
                </c:pt>
                <c:pt idx="79">
                  <c:v>44</c:v>
                </c:pt>
                <c:pt idx="80">
                  <c:v>45</c:v>
                </c:pt>
                <c:pt idx="81">
                  <c:v>50</c:v>
                </c:pt>
                <c:pt idx="82">
                  <c:v>44</c:v>
                </c:pt>
                <c:pt idx="83">
                  <c:v>35</c:v>
                </c:pt>
                <c:pt idx="84">
                  <c:v>53</c:v>
                </c:pt>
                <c:pt idx="85">
                  <c:v>58</c:v>
                </c:pt>
                <c:pt idx="86">
                  <c:v>46</c:v>
                </c:pt>
                <c:pt idx="87">
                  <c:v>58</c:v>
                </c:pt>
                <c:pt idx="88">
                  <c:v>54</c:v>
                </c:pt>
                <c:pt idx="89">
                  <c:v>54</c:v>
                </c:pt>
                <c:pt idx="90">
                  <c:v>40</c:v>
                </c:pt>
                <c:pt idx="91">
                  <c:v>54</c:v>
                </c:pt>
                <c:pt idx="92">
                  <c:v>54</c:v>
                </c:pt>
                <c:pt idx="93">
                  <c:v>43</c:v>
                </c:pt>
                <c:pt idx="94">
                  <c:v>49</c:v>
                </c:pt>
                <c:pt idx="95">
                  <c:v>42</c:v>
                </c:pt>
                <c:pt idx="96">
                  <c:v>48</c:v>
                </c:pt>
                <c:pt idx="97">
                  <c:v>53</c:v>
                </c:pt>
                <c:pt idx="98">
                  <c:v>49</c:v>
                </c:pt>
                <c:pt idx="99">
                  <c:v>49</c:v>
                </c:pt>
                <c:pt idx="100">
                  <c:v>51</c:v>
                </c:pt>
                <c:pt idx="101">
                  <c:v>35</c:v>
                </c:pt>
                <c:pt idx="102">
                  <c:v>53</c:v>
                </c:pt>
                <c:pt idx="103">
                  <c:v>48</c:v>
                </c:pt>
                <c:pt idx="104">
                  <c:v>49</c:v>
                </c:pt>
                <c:pt idx="105">
                  <c:v>54</c:v>
                </c:pt>
                <c:pt idx="106">
                  <c:v>40</c:v>
                </c:pt>
                <c:pt idx="107">
                  <c:v>52</c:v>
                </c:pt>
                <c:pt idx="108">
                  <c:v>31</c:v>
                </c:pt>
                <c:pt idx="109">
                  <c:v>31</c:v>
                </c:pt>
                <c:pt idx="110">
                  <c:v>60</c:v>
                </c:pt>
                <c:pt idx="111">
                  <c:v>59</c:v>
                </c:pt>
                <c:pt idx="112">
                  <c:v>63</c:v>
                </c:pt>
                <c:pt idx="113">
                  <c:v>47</c:v>
                </c:pt>
                <c:pt idx="114">
                  <c:v>34</c:v>
                </c:pt>
                <c:pt idx="115">
                  <c:v>52</c:v>
                </c:pt>
                <c:pt idx="116">
                  <c:v>49</c:v>
                </c:pt>
                <c:pt idx="117">
                  <c:v>49</c:v>
                </c:pt>
                <c:pt idx="118">
                  <c:v>47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52</c:v>
                </c:pt>
                <c:pt idx="123">
                  <c:v>37</c:v>
                </c:pt>
                <c:pt idx="124">
                  <c:v>37</c:v>
                </c:pt>
                <c:pt idx="125">
                  <c:v>50</c:v>
                </c:pt>
                <c:pt idx="126">
                  <c:v>49</c:v>
                </c:pt>
                <c:pt idx="127">
                  <c:v>41</c:v>
                </c:pt>
                <c:pt idx="128">
                  <c:v>48</c:v>
                </c:pt>
                <c:pt idx="129">
                  <c:v>25</c:v>
                </c:pt>
                <c:pt idx="130">
                  <c:v>50</c:v>
                </c:pt>
                <c:pt idx="131">
                  <c:v>47</c:v>
                </c:pt>
                <c:pt idx="132">
                  <c:v>50</c:v>
                </c:pt>
                <c:pt idx="133">
                  <c:v>50</c:v>
                </c:pt>
                <c:pt idx="134">
                  <c:v>46</c:v>
                </c:pt>
                <c:pt idx="135">
                  <c:v>40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48</c:v>
                </c:pt>
                <c:pt idx="140">
                  <c:v>43</c:v>
                </c:pt>
                <c:pt idx="141">
                  <c:v>34</c:v>
                </c:pt>
                <c:pt idx="142">
                  <c:v>52</c:v>
                </c:pt>
                <c:pt idx="143">
                  <c:v>51</c:v>
                </c:pt>
                <c:pt idx="144">
                  <c:v>51</c:v>
                </c:pt>
                <c:pt idx="145">
                  <c:v>58</c:v>
                </c:pt>
                <c:pt idx="146">
                  <c:v>37</c:v>
                </c:pt>
                <c:pt idx="147">
                  <c:v>39</c:v>
                </c:pt>
                <c:pt idx="148">
                  <c:v>37</c:v>
                </c:pt>
                <c:pt idx="149">
                  <c:v>50</c:v>
                </c:pt>
                <c:pt idx="150">
                  <c:v>60</c:v>
                </c:pt>
                <c:pt idx="151">
                  <c:v>26</c:v>
                </c:pt>
                <c:pt idx="152">
                  <c:v>56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35</c:v>
                </c:pt>
                <c:pt idx="158">
                  <c:v>24</c:v>
                </c:pt>
                <c:pt idx="159">
                  <c:v>53</c:v>
                </c:pt>
                <c:pt idx="160">
                  <c:v>51</c:v>
                </c:pt>
                <c:pt idx="161">
                  <c:v>53</c:v>
                </c:pt>
                <c:pt idx="162">
                  <c:v>51</c:v>
                </c:pt>
                <c:pt idx="163">
                  <c:v>51</c:v>
                </c:pt>
                <c:pt idx="164">
                  <c:v>54</c:v>
                </c:pt>
                <c:pt idx="165">
                  <c:v>30</c:v>
                </c:pt>
                <c:pt idx="166">
                  <c:v>50</c:v>
                </c:pt>
                <c:pt idx="167">
                  <c:v>50</c:v>
                </c:pt>
                <c:pt idx="168">
                  <c:v>49</c:v>
                </c:pt>
                <c:pt idx="169">
                  <c:v>49</c:v>
                </c:pt>
                <c:pt idx="170">
                  <c:v>46</c:v>
                </c:pt>
                <c:pt idx="171">
                  <c:v>26</c:v>
                </c:pt>
                <c:pt idx="172">
                  <c:v>49</c:v>
                </c:pt>
                <c:pt idx="173">
                  <c:v>57</c:v>
                </c:pt>
                <c:pt idx="174">
                  <c:v>21</c:v>
                </c:pt>
                <c:pt idx="175">
                  <c:v>52</c:v>
                </c:pt>
                <c:pt idx="176">
                  <c:v>52</c:v>
                </c:pt>
                <c:pt idx="177">
                  <c:v>52</c:v>
                </c:pt>
                <c:pt idx="178">
                  <c:v>47</c:v>
                </c:pt>
                <c:pt idx="179">
                  <c:v>45</c:v>
                </c:pt>
                <c:pt idx="180">
                  <c:v>50</c:v>
                </c:pt>
                <c:pt idx="181">
                  <c:v>45</c:v>
                </c:pt>
                <c:pt idx="182">
                  <c:v>58</c:v>
                </c:pt>
                <c:pt idx="183">
                  <c:v>56</c:v>
                </c:pt>
                <c:pt idx="184">
                  <c:v>41</c:v>
                </c:pt>
                <c:pt idx="185">
                  <c:v>48</c:v>
                </c:pt>
                <c:pt idx="186">
                  <c:v>51</c:v>
                </c:pt>
                <c:pt idx="187">
                  <c:v>52</c:v>
                </c:pt>
                <c:pt idx="188">
                  <c:v>54</c:v>
                </c:pt>
                <c:pt idx="189">
                  <c:v>50</c:v>
                </c:pt>
                <c:pt idx="190">
                  <c:v>19</c:v>
                </c:pt>
                <c:pt idx="191">
                  <c:v>43</c:v>
                </c:pt>
                <c:pt idx="192">
                  <c:v>24</c:v>
                </c:pt>
                <c:pt idx="193">
                  <c:v>52</c:v>
                </c:pt>
                <c:pt idx="194">
                  <c:v>47</c:v>
                </c:pt>
                <c:pt idx="195">
                  <c:v>40</c:v>
                </c:pt>
                <c:pt idx="196">
                  <c:v>50</c:v>
                </c:pt>
                <c:pt idx="197">
                  <c:v>58</c:v>
                </c:pt>
                <c:pt idx="198">
                  <c:v>41</c:v>
                </c:pt>
                <c:pt idx="199">
                  <c:v>49</c:v>
                </c:pt>
                <c:pt idx="200">
                  <c:v>56</c:v>
                </c:pt>
                <c:pt idx="201">
                  <c:v>54</c:v>
                </c:pt>
                <c:pt idx="202">
                  <c:v>49</c:v>
                </c:pt>
                <c:pt idx="203">
                  <c:v>48</c:v>
                </c:pt>
                <c:pt idx="204">
                  <c:v>50</c:v>
                </c:pt>
                <c:pt idx="205">
                  <c:v>50</c:v>
                </c:pt>
                <c:pt idx="206">
                  <c:v>47</c:v>
                </c:pt>
                <c:pt idx="207">
                  <c:v>49</c:v>
                </c:pt>
                <c:pt idx="208">
                  <c:v>51</c:v>
                </c:pt>
                <c:pt idx="209">
                  <c:v>30</c:v>
                </c:pt>
                <c:pt idx="210">
                  <c:v>53</c:v>
                </c:pt>
                <c:pt idx="211">
                  <c:v>46</c:v>
                </c:pt>
                <c:pt idx="212">
                  <c:v>45</c:v>
                </c:pt>
                <c:pt idx="213">
                  <c:v>54</c:v>
                </c:pt>
                <c:pt idx="214">
                  <c:v>43</c:v>
                </c:pt>
                <c:pt idx="215">
                  <c:v>35</c:v>
                </c:pt>
                <c:pt idx="216">
                  <c:v>49</c:v>
                </c:pt>
                <c:pt idx="217">
                  <c:v>48</c:v>
                </c:pt>
                <c:pt idx="218">
                  <c:v>46</c:v>
                </c:pt>
                <c:pt idx="219">
                  <c:v>46</c:v>
                </c:pt>
                <c:pt idx="220">
                  <c:v>46</c:v>
                </c:pt>
                <c:pt idx="221">
                  <c:v>51</c:v>
                </c:pt>
                <c:pt idx="222">
                  <c:v>51</c:v>
                </c:pt>
                <c:pt idx="223">
                  <c:v>57</c:v>
                </c:pt>
                <c:pt idx="224">
                  <c:v>27</c:v>
                </c:pt>
                <c:pt idx="225">
                  <c:v>47</c:v>
                </c:pt>
                <c:pt idx="226">
                  <c:v>51</c:v>
                </c:pt>
                <c:pt idx="227">
                  <c:v>53</c:v>
                </c:pt>
                <c:pt idx="228">
                  <c:v>51</c:v>
                </c:pt>
                <c:pt idx="229">
                  <c:v>34</c:v>
                </c:pt>
                <c:pt idx="230">
                  <c:v>26</c:v>
                </c:pt>
                <c:pt idx="231">
                  <c:v>34</c:v>
                </c:pt>
                <c:pt idx="232">
                  <c:v>45</c:v>
                </c:pt>
                <c:pt idx="233">
                  <c:v>60</c:v>
                </c:pt>
                <c:pt idx="234">
                  <c:v>49</c:v>
                </c:pt>
                <c:pt idx="235">
                  <c:v>41</c:v>
                </c:pt>
                <c:pt idx="236">
                  <c:v>46</c:v>
                </c:pt>
                <c:pt idx="237">
                  <c:v>49</c:v>
                </c:pt>
                <c:pt idx="238">
                  <c:v>49</c:v>
                </c:pt>
                <c:pt idx="239">
                  <c:v>53</c:v>
                </c:pt>
                <c:pt idx="240">
                  <c:v>51</c:v>
                </c:pt>
                <c:pt idx="241">
                  <c:v>49</c:v>
                </c:pt>
                <c:pt idx="242">
                  <c:v>51</c:v>
                </c:pt>
                <c:pt idx="243">
                  <c:v>48</c:v>
                </c:pt>
                <c:pt idx="244">
                  <c:v>42</c:v>
                </c:pt>
                <c:pt idx="245">
                  <c:v>47</c:v>
                </c:pt>
                <c:pt idx="246">
                  <c:v>44</c:v>
                </c:pt>
                <c:pt idx="247">
                  <c:v>41</c:v>
                </c:pt>
                <c:pt idx="248">
                  <c:v>36</c:v>
                </c:pt>
                <c:pt idx="249">
                  <c:v>46</c:v>
                </c:pt>
                <c:pt idx="250">
                  <c:v>49</c:v>
                </c:pt>
                <c:pt idx="251">
                  <c:v>51</c:v>
                </c:pt>
                <c:pt idx="252">
                  <c:v>52</c:v>
                </c:pt>
                <c:pt idx="253">
                  <c:v>32</c:v>
                </c:pt>
                <c:pt idx="254">
                  <c:v>40</c:v>
                </c:pt>
                <c:pt idx="255">
                  <c:v>52</c:v>
                </c:pt>
                <c:pt idx="256">
                  <c:v>52</c:v>
                </c:pt>
                <c:pt idx="257">
                  <c:v>56</c:v>
                </c:pt>
                <c:pt idx="258">
                  <c:v>45</c:v>
                </c:pt>
                <c:pt idx="259">
                  <c:v>57</c:v>
                </c:pt>
                <c:pt idx="260">
                  <c:v>45</c:v>
                </c:pt>
                <c:pt idx="261">
                  <c:v>50</c:v>
                </c:pt>
                <c:pt idx="262">
                  <c:v>50</c:v>
                </c:pt>
                <c:pt idx="263">
                  <c:v>29</c:v>
                </c:pt>
                <c:pt idx="264">
                  <c:v>43</c:v>
                </c:pt>
                <c:pt idx="265">
                  <c:v>49</c:v>
                </c:pt>
                <c:pt idx="266">
                  <c:v>48</c:v>
                </c:pt>
                <c:pt idx="267">
                  <c:v>48</c:v>
                </c:pt>
                <c:pt idx="268">
                  <c:v>44</c:v>
                </c:pt>
                <c:pt idx="269">
                  <c:v>39</c:v>
                </c:pt>
                <c:pt idx="270">
                  <c:v>48</c:v>
                </c:pt>
                <c:pt idx="271">
                  <c:v>30</c:v>
                </c:pt>
                <c:pt idx="272">
                  <c:v>46</c:v>
                </c:pt>
                <c:pt idx="273">
                  <c:v>51</c:v>
                </c:pt>
                <c:pt idx="274">
                  <c:v>47</c:v>
                </c:pt>
                <c:pt idx="275">
                  <c:v>55</c:v>
                </c:pt>
                <c:pt idx="276">
                  <c:v>25</c:v>
                </c:pt>
                <c:pt idx="277">
                  <c:v>44</c:v>
                </c:pt>
                <c:pt idx="278">
                  <c:v>49</c:v>
                </c:pt>
                <c:pt idx="279">
                  <c:v>40</c:v>
                </c:pt>
                <c:pt idx="280">
                  <c:v>48</c:v>
                </c:pt>
                <c:pt idx="281">
                  <c:v>50</c:v>
                </c:pt>
                <c:pt idx="282">
                  <c:v>50</c:v>
                </c:pt>
                <c:pt idx="283">
                  <c:v>46</c:v>
                </c:pt>
                <c:pt idx="284">
                  <c:v>34</c:v>
                </c:pt>
                <c:pt idx="285">
                  <c:v>46</c:v>
                </c:pt>
                <c:pt idx="286">
                  <c:v>46</c:v>
                </c:pt>
                <c:pt idx="287">
                  <c:v>21</c:v>
                </c:pt>
                <c:pt idx="288">
                  <c:v>57</c:v>
                </c:pt>
                <c:pt idx="289">
                  <c:v>51</c:v>
                </c:pt>
                <c:pt idx="290">
                  <c:v>30</c:v>
                </c:pt>
                <c:pt idx="291">
                  <c:v>51</c:v>
                </c:pt>
                <c:pt idx="292">
                  <c:v>48</c:v>
                </c:pt>
                <c:pt idx="293">
                  <c:v>53</c:v>
                </c:pt>
                <c:pt idx="294">
                  <c:v>23</c:v>
                </c:pt>
                <c:pt idx="295">
                  <c:v>46</c:v>
                </c:pt>
                <c:pt idx="296">
                  <c:v>49</c:v>
                </c:pt>
                <c:pt idx="297">
                  <c:v>42</c:v>
                </c:pt>
                <c:pt idx="298">
                  <c:v>49</c:v>
                </c:pt>
                <c:pt idx="299">
                  <c:v>48</c:v>
                </c:pt>
                <c:pt idx="300">
                  <c:v>53</c:v>
                </c:pt>
                <c:pt idx="301">
                  <c:v>60</c:v>
                </c:pt>
                <c:pt idx="302">
                  <c:v>57</c:v>
                </c:pt>
                <c:pt idx="303">
                  <c:v>47</c:v>
                </c:pt>
                <c:pt idx="304">
                  <c:v>45</c:v>
                </c:pt>
                <c:pt idx="305">
                  <c:v>43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49</c:v>
                </c:pt>
                <c:pt idx="310">
                  <c:v>39</c:v>
                </c:pt>
                <c:pt idx="311">
                  <c:v>39</c:v>
                </c:pt>
                <c:pt idx="312">
                  <c:v>40</c:v>
                </c:pt>
                <c:pt idx="313">
                  <c:v>35</c:v>
                </c:pt>
                <c:pt idx="314">
                  <c:v>40</c:v>
                </c:pt>
                <c:pt idx="315">
                  <c:v>47</c:v>
                </c:pt>
                <c:pt idx="316">
                  <c:v>34</c:v>
                </c:pt>
                <c:pt idx="317">
                  <c:v>47</c:v>
                </c:pt>
                <c:pt idx="318">
                  <c:v>47</c:v>
                </c:pt>
                <c:pt idx="319">
                  <c:v>39</c:v>
                </c:pt>
                <c:pt idx="320">
                  <c:v>47</c:v>
                </c:pt>
                <c:pt idx="321">
                  <c:v>41</c:v>
                </c:pt>
                <c:pt idx="322">
                  <c:v>39</c:v>
                </c:pt>
                <c:pt idx="323">
                  <c:v>37</c:v>
                </c:pt>
                <c:pt idx="324">
                  <c:v>45</c:v>
                </c:pt>
                <c:pt idx="325">
                  <c:v>43</c:v>
                </c:pt>
                <c:pt idx="326">
                  <c:v>45</c:v>
                </c:pt>
                <c:pt idx="327">
                  <c:v>45</c:v>
                </c:pt>
                <c:pt idx="328">
                  <c:v>45</c:v>
                </c:pt>
                <c:pt idx="329">
                  <c:v>29</c:v>
                </c:pt>
                <c:pt idx="330">
                  <c:v>30</c:v>
                </c:pt>
                <c:pt idx="331">
                  <c:v>50</c:v>
                </c:pt>
                <c:pt idx="332">
                  <c:v>38</c:v>
                </c:pt>
                <c:pt idx="333">
                  <c:v>56</c:v>
                </c:pt>
                <c:pt idx="334">
                  <c:v>60</c:v>
                </c:pt>
                <c:pt idx="335">
                  <c:v>44</c:v>
                </c:pt>
                <c:pt idx="336">
                  <c:v>50</c:v>
                </c:pt>
                <c:pt idx="337">
                  <c:v>50</c:v>
                </c:pt>
                <c:pt idx="338">
                  <c:v>59</c:v>
                </c:pt>
                <c:pt idx="339">
                  <c:v>47</c:v>
                </c:pt>
                <c:pt idx="340">
                  <c:v>45</c:v>
                </c:pt>
                <c:pt idx="341">
                  <c:v>43</c:v>
                </c:pt>
                <c:pt idx="342">
                  <c:v>51</c:v>
                </c:pt>
                <c:pt idx="343">
                  <c:v>51</c:v>
                </c:pt>
                <c:pt idx="344">
                  <c:v>59</c:v>
                </c:pt>
                <c:pt idx="345">
                  <c:v>46</c:v>
                </c:pt>
                <c:pt idx="346">
                  <c:v>42</c:v>
                </c:pt>
                <c:pt idx="347">
                  <c:v>46</c:v>
                </c:pt>
                <c:pt idx="348">
                  <c:v>46</c:v>
                </c:pt>
                <c:pt idx="349">
                  <c:v>46</c:v>
                </c:pt>
                <c:pt idx="350">
                  <c:v>29</c:v>
                </c:pt>
                <c:pt idx="351">
                  <c:v>43</c:v>
                </c:pt>
                <c:pt idx="352">
                  <c:v>44</c:v>
                </c:pt>
                <c:pt idx="353">
                  <c:v>49</c:v>
                </c:pt>
                <c:pt idx="354">
                  <c:v>48</c:v>
                </c:pt>
                <c:pt idx="355">
                  <c:v>48</c:v>
                </c:pt>
                <c:pt idx="356">
                  <c:v>22</c:v>
                </c:pt>
                <c:pt idx="357">
                  <c:v>46</c:v>
                </c:pt>
                <c:pt idx="358">
                  <c:v>48</c:v>
                </c:pt>
                <c:pt idx="359">
                  <c:v>58</c:v>
                </c:pt>
                <c:pt idx="360">
                  <c:v>40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44</c:v>
                </c:pt>
                <c:pt idx="365">
                  <c:v>44</c:v>
                </c:pt>
                <c:pt idx="366">
                  <c:v>60</c:v>
                </c:pt>
                <c:pt idx="367">
                  <c:v>25</c:v>
                </c:pt>
                <c:pt idx="368">
                  <c:v>35</c:v>
                </c:pt>
                <c:pt idx="369">
                  <c:v>40</c:v>
                </c:pt>
                <c:pt idx="370">
                  <c:v>59</c:v>
                </c:pt>
                <c:pt idx="371">
                  <c:v>40</c:v>
                </c:pt>
                <c:pt idx="372">
                  <c:v>32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44</c:v>
                </c:pt>
                <c:pt idx="377">
                  <c:v>49</c:v>
                </c:pt>
                <c:pt idx="378">
                  <c:v>55</c:v>
                </c:pt>
                <c:pt idx="379">
                  <c:v>55</c:v>
                </c:pt>
                <c:pt idx="380">
                  <c:v>47</c:v>
                </c:pt>
                <c:pt idx="381">
                  <c:v>28</c:v>
                </c:pt>
                <c:pt idx="382">
                  <c:v>21</c:v>
                </c:pt>
                <c:pt idx="383">
                  <c:v>29</c:v>
                </c:pt>
                <c:pt idx="384">
                  <c:v>57</c:v>
                </c:pt>
                <c:pt idx="385">
                  <c:v>47</c:v>
                </c:pt>
                <c:pt idx="386">
                  <c:v>57</c:v>
                </c:pt>
                <c:pt idx="387">
                  <c:v>47</c:v>
                </c:pt>
                <c:pt idx="388">
                  <c:v>52</c:v>
                </c:pt>
                <c:pt idx="389">
                  <c:v>40</c:v>
                </c:pt>
                <c:pt idx="390">
                  <c:v>59</c:v>
                </c:pt>
                <c:pt idx="391">
                  <c:v>37</c:v>
                </c:pt>
                <c:pt idx="392">
                  <c:v>19</c:v>
                </c:pt>
                <c:pt idx="393">
                  <c:v>45</c:v>
                </c:pt>
                <c:pt idx="394">
                  <c:v>46</c:v>
                </c:pt>
                <c:pt idx="395">
                  <c:v>44</c:v>
                </c:pt>
                <c:pt idx="396">
                  <c:v>33</c:v>
                </c:pt>
                <c:pt idx="397">
                  <c:v>42</c:v>
                </c:pt>
                <c:pt idx="398">
                  <c:v>27</c:v>
                </c:pt>
                <c:pt idx="399">
                  <c:v>60</c:v>
                </c:pt>
                <c:pt idx="400">
                  <c:v>39</c:v>
                </c:pt>
                <c:pt idx="401">
                  <c:v>43</c:v>
                </c:pt>
                <c:pt idx="402">
                  <c:v>39</c:v>
                </c:pt>
                <c:pt idx="403">
                  <c:v>50</c:v>
                </c:pt>
                <c:pt idx="404">
                  <c:v>47</c:v>
                </c:pt>
                <c:pt idx="405">
                  <c:v>52</c:v>
                </c:pt>
                <c:pt idx="406">
                  <c:v>41</c:v>
                </c:pt>
                <c:pt idx="407">
                  <c:v>56</c:v>
                </c:pt>
                <c:pt idx="408">
                  <c:v>35</c:v>
                </c:pt>
                <c:pt idx="409">
                  <c:v>45</c:v>
                </c:pt>
                <c:pt idx="410">
                  <c:v>60</c:v>
                </c:pt>
                <c:pt idx="411">
                  <c:v>28</c:v>
                </c:pt>
                <c:pt idx="412">
                  <c:v>18</c:v>
                </c:pt>
                <c:pt idx="413">
                  <c:v>21</c:v>
                </c:pt>
                <c:pt idx="414">
                  <c:v>33</c:v>
                </c:pt>
                <c:pt idx="415">
                  <c:v>31</c:v>
                </c:pt>
                <c:pt idx="416">
                  <c:v>48</c:v>
                </c:pt>
                <c:pt idx="417">
                  <c:v>25</c:v>
                </c:pt>
                <c:pt idx="418">
                  <c:v>23</c:v>
                </c:pt>
                <c:pt idx="419">
                  <c:v>48</c:v>
                </c:pt>
                <c:pt idx="420">
                  <c:v>25</c:v>
                </c:pt>
                <c:pt idx="421">
                  <c:v>41</c:v>
                </c:pt>
                <c:pt idx="422">
                  <c:v>46</c:v>
                </c:pt>
                <c:pt idx="423">
                  <c:v>31</c:v>
                </c:pt>
                <c:pt idx="424">
                  <c:v>44</c:v>
                </c:pt>
                <c:pt idx="425">
                  <c:v>57</c:v>
                </c:pt>
                <c:pt idx="426">
                  <c:v>45</c:v>
                </c:pt>
                <c:pt idx="427">
                  <c:v>44</c:v>
                </c:pt>
                <c:pt idx="428">
                  <c:v>42</c:v>
                </c:pt>
                <c:pt idx="429">
                  <c:v>44</c:v>
                </c:pt>
                <c:pt idx="430">
                  <c:v>44</c:v>
                </c:pt>
                <c:pt idx="431">
                  <c:v>35</c:v>
                </c:pt>
                <c:pt idx="432">
                  <c:v>40</c:v>
                </c:pt>
                <c:pt idx="433">
                  <c:v>41</c:v>
                </c:pt>
                <c:pt idx="434">
                  <c:v>46</c:v>
                </c:pt>
                <c:pt idx="435">
                  <c:v>51</c:v>
                </c:pt>
                <c:pt idx="436">
                  <c:v>27</c:v>
                </c:pt>
                <c:pt idx="437">
                  <c:v>26</c:v>
                </c:pt>
                <c:pt idx="438">
                  <c:v>46</c:v>
                </c:pt>
                <c:pt idx="439">
                  <c:v>57</c:v>
                </c:pt>
                <c:pt idx="440">
                  <c:v>24</c:v>
                </c:pt>
                <c:pt idx="441">
                  <c:v>29</c:v>
                </c:pt>
                <c:pt idx="442">
                  <c:v>42</c:v>
                </c:pt>
                <c:pt idx="443">
                  <c:v>23</c:v>
                </c:pt>
                <c:pt idx="444">
                  <c:v>42</c:v>
                </c:pt>
                <c:pt idx="445">
                  <c:v>54</c:v>
                </c:pt>
                <c:pt idx="446">
                  <c:v>31</c:v>
                </c:pt>
                <c:pt idx="447">
                  <c:v>42</c:v>
                </c:pt>
                <c:pt idx="448">
                  <c:v>21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26</c:v>
                </c:pt>
                <c:pt idx="454">
                  <c:v>54</c:v>
                </c:pt>
                <c:pt idx="455">
                  <c:v>25</c:v>
                </c:pt>
                <c:pt idx="456">
                  <c:v>55</c:v>
                </c:pt>
                <c:pt idx="457">
                  <c:v>36</c:v>
                </c:pt>
                <c:pt idx="458">
                  <c:v>28</c:v>
                </c:pt>
                <c:pt idx="459">
                  <c:v>34</c:v>
                </c:pt>
                <c:pt idx="460">
                  <c:v>38</c:v>
                </c:pt>
                <c:pt idx="461">
                  <c:v>44</c:v>
                </c:pt>
                <c:pt idx="462">
                  <c:v>46</c:v>
                </c:pt>
                <c:pt idx="463">
                  <c:v>44</c:v>
                </c:pt>
                <c:pt idx="464">
                  <c:v>39</c:v>
                </c:pt>
                <c:pt idx="465">
                  <c:v>25</c:v>
                </c:pt>
                <c:pt idx="466">
                  <c:v>34</c:v>
                </c:pt>
                <c:pt idx="467">
                  <c:v>26</c:v>
                </c:pt>
                <c:pt idx="468">
                  <c:v>32</c:v>
                </c:pt>
                <c:pt idx="469">
                  <c:v>55</c:v>
                </c:pt>
                <c:pt idx="470">
                  <c:v>22</c:v>
                </c:pt>
                <c:pt idx="471">
                  <c:v>45</c:v>
                </c:pt>
                <c:pt idx="472">
                  <c:v>45</c:v>
                </c:pt>
                <c:pt idx="473">
                  <c:v>42</c:v>
                </c:pt>
                <c:pt idx="474">
                  <c:v>43</c:v>
                </c:pt>
                <c:pt idx="475">
                  <c:v>45</c:v>
                </c:pt>
                <c:pt idx="476">
                  <c:v>44</c:v>
                </c:pt>
                <c:pt idx="477">
                  <c:v>44</c:v>
                </c:pt>
                <c:pt idx="478">
                  <c:v>39</c:v>
                </c:pt>
                <c:pt idx="479">
                  <c:v>23</c:v>
                </c:pt>
                <c:pt idx="480">
                  <c:v>57</c:v>
                </c:pt>
                <c:pt idx="481">
                  <c:v>29</c:v>
                </c:pt>
                <c:pt idx="482">
                  <c:v>41</c:v>
                </c:pt>
                <c:pt idx="483">
                  <c:v>57</c:v>
                </c:pt>
                <c:pt idx="484">
                  <c:v>41</c:v>
                </c:pt>
                <c:pt idx="485">
                  <c:v>39</c:v>
                </c:pt>
                <c:pt idx="486">
                  <c:v>29</c:v>
                </c:pt>
                <c:pt idx="487">
                  <c:v>45</c:v>
                </c:pt>
                <c:pt idx="488">
                  <c:v>43</c:v>
                </c:pt>
                <c:pt idx="489">
                  <c:v>45</c:v>
                </c:pt>
                <c:pt idx="490">
                  <c:v>36</c:v>
                </c:pt>
                <c:pt idx="491">
                  <c:v>36</c:v>
                </c:pt>
                <c:pt idx="492">
                  <c:v>43</c:v>
                </c:pt>
                <c:pt idx="493">
                  <c:v>38</c:v>
                </c:pt>
                <c:pt idx="494">
                  <c:v>43</c:v>
                </c:pt>
                <c:pt idx="495">
                  <c:v>18</c:v>
                </c:pt>
                <c:pt idx="496">
                  <c:v>57</c:v>
                </c:pt>
                <c:pt idx="497">
                  <c:v>50</c:v>
                </c:pt>
                <c:pt idx="498">
                  <c:v>57</c:v>
                </c:pt>
                <c:pt idx="499">
                  <c:v>58</c:v>
                </c:pt>
                <c:pt idx="500">
                  <c:v>56</c:v>
                </c:pt>
                <c:pt idx="501">
                  <c:v>51</c:v>
                </c:pt>
                <c:pt idx="502">
                  <c:v>37</c:v>
                </c:pt>
                <c:pt idx="503">
                  <c:v>46</c:v>
                </c:pt>
                <c:pt idx="504">
                  <c:v>41</c:v>
                </c:pt>
                <c:pt idx="505">
                  <c:v>49</c:v>
                </c:pt>
                <c:pt idx="506">
                  <c:v>41</c:v>
                </c:pt>
                <c:pt idx="507">
                  <c:v>41</c:v>
                </c:pt>
                <c:pt idx="508">
                  <c:v>40</c:v>
                </c:pt>
                <c:pt idx="509">
                  <c:v>36</c:v>
                </c:pt>
                <c:pt idx="510">
                  <c:v>36</c:v>
                </c:pt>
                <c:pt idx="511">
                  <c:v>45</c:v>
                </c:pt>
                <c:pt idx="512">
                  <c:v>52</c:v>
                </c:pt>
                <c:pt idx="513">
                  <c:v>31</c:v>
                </c:pt>
                <c:pt idx="514">
                  <c:v>39</c:v>
                </c:pt>
                <c:pt idx="515">
                  <c:v>39</c:v>
                </c:pt>
                <c:pt idx="516">
                  <c:v>40</c:v>
                </c:pt>
                <c:pt idx="517">
                  <c:v>54</c:v>
                </c:pt>
                <c:pt idx="518">
                  <c:v>47</c:v>
                </c:pt>
                <c:pt idx="519">
                  <c:v>40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20</c:v>
                </c:pt>
                <c:pt idx="524">
                  <c:v>41</c:v>
                </c:pt>
                <c:pt idx="525">
                  <c:v>44</c:v>
                </c:pt>
                <c:pt idx="526">
                  <c:v>38</c:v>
                </c:pt>
                <c:pt idx="527">
                  <c:v>44</c:v>
                </c:pt>
                <c:pt idx="528">
                  <c:v>46</c:v>
                </c:pt>
                <c:pt idx="529">
                  <c:v>38</c:v>
                </c:pt>
                <c:pt idx="530">
                  <c:v>23</c:v>
                </c:pt>
                <c:pt idx="531">
                  <c:v>38</c:v>
                </c:pt>
                <c:pt idx="532">
                  <c:v>29</c:v>
                </c:pt>
                <c:pt idx="533">
                  <c:v>54</c:v>
                </c:pt>
                <c:pt idx="534">
                  <c:v>42</c:v>
                </c:pt>
                <c:pt idx="535">
                  <c:v>35</c:v>
                </c:pt>
                <c:pt idx="536">
                  <c:v>30</c:v>
                </c:pt>
                <c:pt idx="537">
                  <c:v>40</c:v>
                </c:pt>
                <c:pt idx="538">
                  <c:v>44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27</c:v>
                </c:pt>
                <c:pt idx="544">
                  <c:v>45</c:v>
                </c:pt>
                <c:pt idx="545">
                  <c:v>33</c:v>
                </c:pt>
                <c:pt idx="546">
                  <c:v>53</c:v>
                </c:pt>
                <c:pt idx="547">
                  <c:v>40</c:v>
                </c:pt>
                <c:pt idx="548">
                  <c:v>40</c:v>
                </c:pt>
                <c:pt idx="549">
                  <c:v>37</c:v>
                </c:pt>
                <c:pt idx="550">
                  <c:v>48</c:v>
                </c:pt>
                <c:pt idx="551">
                  <c:v>42</c:v>
                </c:pt>
                <c:pt idx="552">
                  <c:v>44</c:v>
                </c:pt>
                <c:pt idx="553">
                  <c:v>42</c:v>
                </c:pt>
                <c:pt idx="554">
                  <c:v>42</c:v>
                </c:pt>
                <c:pt idx="555">
                  <c:v>44</c:v>
                </c:pt>
                <c:pt idx="556">
                  <c:v>61</c:v>
                </c:pt>
                <c:pt idx="557">
                  <c:v>42</c:v>
                </c:pt>
                <c:pt idx="558">
                  <c:v>38</c:v>
                </c:pt>
                <c:pt idx="559">
                  <c:v>33</c:v>
                </c:pt>
                <c:pt idx="560">
                  <c:v>37</c:v>
                </c:pt>
                <c:pt idx="561">
                  <c:v>18</c:v>
                </c:pt>
                <c:pt idx="562">
                  <c:v>41</c:v>
                </c:pt>
                <c:pt idx="563">
                  <c:v>53</c:v>
                </c:pt>
                <c:pt idx="564">
                  <c:v>44</c:v>
                </c:pt>
                <c:pt idx="565">
                  <c:v>41</c:v>
                </c:pt>
                <c:pt idx="566">
                  <c:v>43</c:v>
                </c:pt>
                <c:pt idx="567">
                  <c:v>45</c:v>
                </c:pt>
                <c:pt idx="568">
                  <c:v>58</c:v>
                </c:pt>
                <c:pt idx="569">
                  <c:v>22</c:v>
                </c:pt>
                <c:pt idx="570">
                  <c:v>43</c:v>
                </c:pt>
                <c:pt idx="571">
                  <c:v>28</c:v>
                </c:pt>
                <c:pt idx="572">
                  <c:v>47</c:v>
                </c:pt>
                <c:pt idx="573">
                  <c:v>31</c:v>
                </c:pt>
                <c:pt idx="574">
                  <c:v>37</c:v>
                </c:pt>
                <c:pt idx="575">
                  <c:v>42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33</c:v>
                </c:pt>
                <c:pt idx="580">
                  <c:v>34</c:v>
                </c:pt>
                <c:pt idx="581">
                  <c:v>56</c:v>
                </c:pt>
                <c:pt idx="582">
                  <c:v>52</c:v>
                </c:pt>
                <c:pt idx="583">
                  <c:v>37</c:v>
                </c:pt>
                <c:pt idx="584">
                  <c:v>36</c:v>
                </c:pt>
                <c:pt idx="585">
                  <c:v>54</c:v>
                </c:pt>
                <c:pt idx="586">
                  <c:v>44</c:v>
                </c:pt>
                <c:pt idx="587">
                  <c:v>28</c:v>
                </c:pt>
                <c:pt idx="588">
                  <c:v>39</c:v>
                </c:pt>
                <c:pt idx="589">
                  <c:v>51</c:v>
                </c:pt>
                <c:pt idx="590">
                  <c:v>50</c:v>
                </c:pt>
                <c:pt idx="591">
                  <c:v>54</c:v>
                </c:pt>
                <c:pt idx="592">
                  <c:v>37</c:v>
                </c:pt>
                <c:pt idx="593">
                  <c:v>33</c:v>
                </c:pt>
                <c:pt idx="594">
                  <c:v>41</c:v>
                </c:pt>
                <c:pt idx="595">
                  <c:v>40</c:v>
                </c:pt>
                <c:pt idx="596">
                  <c:v>33</c:v>
                </c:pt>
                <c:pt idx="597">
                  <c:v>38</c:v>
                </c:pt>
                <c:pt idx="598">
                  <c:v>52</c:v>
                </c:pt>
                <c:pt idx="599">
                  <c:v>38</c:v>
                </c:pt>
                <c:pt idx="600">
                  <c:v>33</c:v>
                </c:pt>
                <c:pt idx="601">
                  <c:v>24</c:v>
                </c:pt>
                <c:pt idx="602">
                  <c:v>19</c:v>
                </c:pt>
                <c:pt idx="603">
                  <c:v>49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38</c:v>
                </c:pt>
                <c:pt idx="609">
                  <c:v>41</c:v>
                </c:pt>
                <c:pt idx="610">
                  <c:v>38</c:v>
                </c:pt>
                <c:pt idx="611">
                  <c:v>54</c:v>
                </c:pt>
                <c:pt idx="612">
                  <c:v>43</c:v>
                </c:pt>
                <c:pt idx="613">
                  <c:v>33</c:v>
                </c:pt>
                <c:pt idx="614">
                  <c:v>36</c:v>
                </c:pt>
                <c:pt idx="615">
                  <c:v>53</c:v>
                </c:pt>
                <c:pt idx="616">
                  <c:v>40</c:v>
                </c:pt>
                <c:pt idx="617">
                  <c:v>40</c:v>
                </c:pt>
                <c:pt idx="618">
                  <c:v>46</c:v>
                </c:pt>
                <c:pt idx="619">
                  <c:v>28</c:v>
                </c:pt>
                <c:pt idx="620">
                  <c:v>40</c:v>
                </c:pt>
                <c:pt idx="621">
                  <c:v>40</c:v>
                </c:pt>
                <c:pt idx="622">
                  <c:v>52</c:v>
                </c:pt>
                <c:pt idx="623">
                  <c:v>39</c:v>
                </c:pt>
                <c:pt idx="624">
                  <c:v>43</c:v>
                </c:pt>
                <c:pt idx="625">
                  <c:v>41</c:v>
                </c:pt>
                <c:pt idx="626">
                  <c:v>38</c:v>
                </c:pt>
                <c:pt idx="627">
                  <c:v>38</c:v>
                </c:pt>
                <c:pt idx="628">
                  <c:v>37</c:v>
                </c:pt>
                <c:pt idx="629">
                  <c:v>47</c:v>
                </c:pt>
                <c:pt idx="630">
                  <c:v>46</c:v>
                </c:pt>
                <c:pt idx="631">
                  <c:v>35</c:v>
                </c:pt>
                <c:pt idx="632">
                  <c:v>51</c:v>
                </c:pt>
                <c:pt idx="633">
                  <c:v>52</c:v>
                </c:pt>
                <c:pt idx="634">
                  <c:v>36</c:v>
                </c:pt>
                <c:pt idx="635">
                  <c:v>37</c:v>
                </c:pt>
                <c:pt idx="636">
                  <c:v>35</c:v>
                </c:pt>
                <c:pt idx="637">
                  <c:v>40</c:v>
                </c:pt>
                <c:pt idx="638">
                  <c:v>25</c:v>
                </c:pt>
                <c:pt idx="639">
                  <c:v>40</c:v>
                </c:pt>
                <c:pt idx="640">
                  <c:v>46</c:v>
                </c:pt>
                <c:pt idx="641">
                  <c:v>38</c:v>
                </c:pt>
                <c:pt idx="642">
                  <c:v>52</c:v>
                </c:pt>
                <c:pt idx="643">
                  <c:v>26</c:v>
                </c:pt>
                <c:pt idx="644">
                  <c:v>33</c:v>
                </c:pt>
                <c:pt idx="645">
                  <c:v>46</c:v>
                </c:pt>
                <c:pt idx="646">
                  <c:v>42</c:v>
                </c:pt>
                <c:pt idx="647">
                  <c:v>39</c:v>
                </c:pt>
                <c:pt idx="648">
                  <c:v>39</c:v>
                </c:pt>
                <c:pt idx="649">
                  <c:v>36</c:v>
                </c:pt>
                <c:pt idx="650">
                  <c:v>32</c:v>
                </c:pt>
                <c:pt idx="651">
                  <c:v>37</c:v>
                </c:pt>
                <c:pt idx="652">
                  <c:v>37</c:v>
                </c:pt>
                <c:pt idx="653">
                  <c:v>18</c:v>
                </c:pt>
                <c:pt idx="654">
                  <c:v>53</c:v>
                </c:pt>
                <c:pt idx="655">
                  <c:v>48</c:v>
                </c:pt>
                <c:pt idx="656">
                  <c:v>34</c:v>
                </c:pt>
                <c:pt idx="657">
                  <c:v>26</c:v>
                </c:pt>
                <c:pt idx="658">
                  <c:v>41</c:v>
                </c:pt>
                <c:pt idx="659">
                  <c:v>41</c:v>
                </c:pt>
                <c:pt idx="660">
                  <c:v>29</c:v>
                </c:pt>
                <c:pt idx="661">
                  <c:v>41</c:v>
                </c:pt>
                <c:pt idx="662">
                  <c:v>38</c:v>
                </c:pt>
                <c:pt idx="663">
                  <c:v>27</c:v>
                </c:pt>
                <c:pt idx="664">
                  <c:v>52</c:v>
                </c:pt>
                <c:pt idx="665">
                  <c:v>50</c:v>
                </c:pt>
                <c:pt idx="666">
                  <c:v>50</c:v>
                </c:pt>
                <c:pt idx="667">
                  <c:v>60</c:v>
                </c:pt>
                <c:pt idx="668">
                  <c:v>52</c:v>
                </c:pt>
                <c:pt idx="669">
                  <c:v>43</c:v>
                </c:pt>
                <c:pt idx="670">
                  <c:v>39</c:v>
                </c:pt>
                <c:pt idx="671">
                  <c:v>44</c:v>
                </c:pt>
                <c:pt idx="672">
                  <c:v>50</c:v>
                </c:pt>
                <c:pt idx="673">
                  <c:v>30</c:v>
                </c:pt>
                <c:pt idx="674">
                  <c:v>23</c:v>
                </c:pt>
                <c:pt idx="675">
                  <c:v>37</c:v>
                </c:pt>
                <c:pt idx="676">
                  <c:v>37</c:v>
                </c:pt>
                <c:pt idx="677">
                  <c:v>34</c:v>
                </c:pt>
                <c:pt idx="678">
                  <c:v>41</c:v>
                </c:pt>
                <c:pt idx="679">
                  <c:v>40</c:v>
                </c:pt>
                <c:pt idx="680">
                  <c:v>41</c:v>
                </c:pt>
                <c:pt idx="681">
                  <c:v>34</c:v>
                </c:pt>
                <c:pt idx="682">
                  <c:v>52</c:v>
                </c:pt>
                <c:pt idx="683">
                  <c:v>37</c:v>
                </c:pt>
                <c:pt idx="684">
                  <c:v>38</c:v>
                </c:pt>
                <c:pt idx="685">
                  <c:v>37</c:v>
                </c:pt>
                <c:pt idx="686">
                  <c:v>49</c:v>
                </c:pt>
                <c:pt idx="687">
                  <c:v>52</c:v>
                </c:pt>
                <c:pt idx="688">
                  <c:v>46</c:v>
                </c:pt>
                <c:pt idx="689">
                  <c:v>44</c:v>
                </c:pt>
                <c:pt idx="690">
                  <c:v>32</c:v>
                </c:pt>
                <c:pt idx="691">
                  <c:v>53</c:v>
                </c:pt>
                <c:pt idx="692">
                  <c:v>32</c:v>
                </c:pt>
                <c:pt idx="693">
                  <c:v>39</c:v>
                </c:pt>
                <c:pt idx="694">
                  <c:v>39</c:v>
                </c:pt>
                <c:pt idx="695">
                  <c:v>31</c:v>
                </c:pt>
                <c:pt idx="696">
                  <c:v>37</c:v>
                </c:pt>
                <c:pt idx="697">
                  <c:v>27</c:v>
                </c:pt>
                <c:pt idx="698">
                  <c:v>52</c:v>
                </c:pt>
                <c:pt idx="699">
                  <c:v>38</c:v>
                </c:pt>
                <c:pt idx="700">
                  <c:v>38</c:v>
                </c:pt>
                <c:pt idx="701">
                  <c:v>22</c:v>
                </c:pt>
                <c:pt idx="702">
                  <c:v>43</c:v>
                </c:pt>
                <c:pt idx="703">
                  <c:v>38</c:v>
                </c:pt>
                <c:pt idx="704">
                  <c:v>28</c:v>
                </c:pt>
                <c:pt idx="705">
                  <c:v>26</c:v>
                </c:pt>
                <c:pt idx="706">
                  <c:v>33</c:v>
                </c:pt>
                <c:pt idx="707">
                  <c:v>42</c:v>
                </c:pt>
                <c:pt idx="708">
                  <c:v>48</c:v>
                </c:pt>
                <c:pt idx="709">
                  <c:v>34</c:v>
                </c:pt>
                <c:pt idx="710">
                  <c:v>48</c:v>
                </c:pt>
                <c:pt idx="711">
                  <c:v>42</c:v>
                </c:pt>
                <c:pt idx="712">
                  <c:v>20</c:v>
                </c:pt>
                <c:pt idx="713">
                  <c:v>52</c:v>
                </c:pt>
                <c:pt idx="714">
                  <c:v>38</c:v>
                </c:pt>
                <c:pt idx="715">
                  <c:v>38</c:v>
                </c:pt>
                <c:pt idx="716">
                  <c:v>33</c:v>
                </c:pt>
                <c:pt idx="717">
                  <c:v>42</c:v>
                </c:pt>
                <c:pt idx="718">
                  <c:v>42</c:v>
                </c:pt>
                <c:pt idx="719">
                  <c:v>18</c:v>
                </c:pt>
                <c:pt idx="720">
                  <c:v>19</c:v>
                </c:pt>
                <c:pt idx="721">
                  <c:v>35</c:v>
                </c:pt>
                <c:pt idx="722">
                  <c:v>28</c:v>
                </c:pt>
                <c:pt idx="723">
                  <c:v>43</c:v>
                </c:pt>
                <c:pt idx="724">
                  <c:v>29</c:v>
                </c:pt>
                <c:pt idx="725">
                  <c:v>35</c:v>
                </c:pt>
                <c:pt idx="726">
                  <c:v>40</c:v>
                </c:pt>
                <c:pt idx="727">
                  <c:v>40</c:v>
                </c:pt>
                <c:pt idx="728">
                  <c:v>29</c:v>
                </c:pt>
                <c:pt idx="729">
                  <c:v>38</c:v>
                </c:pt>
                <c:pt idx="730">
                  <c:v>37</c:v>
                </c:pt>
                <c:pt idx="731">
                  <c:v>35</c:v>
                </c:pt>
                <c:pt idx="732">
                  <c:v>27</c:v>
                </c:pt>
                <c:pt idx="733">
                  <c:v>35</c:v>
                </c:pt>
                <c:pt idx="734">
                  <c:v>53</c:v>
                </c:pt>
                <c:pt idx="735">
                  <c:v>51</c:v>
                </c:pt>
                <c:pt idx="736">
                  <c:v>20</c:v>
                </c:pt>
                <c:pt idx="737">
                  <c:v>50</c:v>
                </c:pt>
                <c:pt idx="738">
                  <c:v>42</c:v>
                </c:pt>
                <c:pt idx="739">
                  <c:v>18</c:v>
                </c:pt>
                <c:pt idx="740">
                  <c:v>39</c:v>
                </c:pt>
                <c:pt idx="741">
                  <c:v>29</c:v>
                </c:pt>
                <c:pt idx="742">
                  <c:v>50</c:v>
                </c:pt>
                <c:pt idx="743">
                  <c:v>35</c:v>
                </c:pt>
                <c:pt idx="744">
                  <c:v>51</c:v>
                </c:pt>
                <c:pt idx="745">
                  <c:v>47</c:v>
                </c:pt>
                <c:pt idx="746">
                  <c:v>41</c:v>
                </c:pt>
                <c:pt idx="747">
                  <c:v>29</c:v>
                </c:pt>
                <c:pt idx="748">
                  <c:v>41</c:v>
                </c:pt>
                <c:pt idx="749">
                  <c:v>48</c:v>
                </c:pt>
                <c:pt idx="750">
                  <c:v>30</c:v>
                </c:pt>
                <c:pt idx="751">
                  <c:v>50</c:v>
                </c:pt>
                <c:pt idx="752">
                  <c:v>38</c:v>
                </c:pt>
                <c:pt idx="753">
                  <c:v>39</c:v>
                </c:pt>
                <c:pt idx="754">
                  <c:v>44</c:v>
                </c:pt>
                <c:pt idx="755">
                  <c:v>40</c:v>
                </c:pt>
                <c:pt idx="756">
                  <c:v>37</c:v>
                </c:pt>
                <c:pt idx="757">
                  <c:v>35</c:v>
                </c:pt>
                <c:pt idx="758">
                  <c:v>28</c:v>
                </c:pt>
                <c:pt idx="759">
                  <c:v>44</c:v>
                </c:pt>
                <c:pt idx="760">
                  <c:v>34</c:v>
                </c:pt>
                <c:pt idx="761">
                  <c:v>39</c:v>
                </c:pt>
                <c:pt idx="762">
                  <c:v>36</c:v>
                </c:pt>
                <c:pt idx="763">
                  <c:v>37</c:v>
                </c:pt>
                <c:pt idx="764">
                  <c:v>48</c:v>
                </c:pt>
                <c:pt idx="765">
                  <c:v>23</c:v>
                </c:pt>
                <c:pt idx="766">
                  <c:v>42</c:v>
                </c:pt>
                <c:pt idx="767">
                  <c:v>32</c:v>
                </c:pt>
                <c:pt idx="768">
                  <c:v>41</c:v>
                </c:pt>
                <c:pt idx="769">
                  <c:v>34</c:v>
                </c:pt>
                <c:pt idx="770">
                  <c:v>38</c:v>
                </c:pt>
                <c:pt idx="771">
                  <c:v>38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49</c:v>
                </c:pt>
                <c:pt idx="776">
                  <c:v>36</c:v>
                </c:pt>
                <c:pt idx="777">
                  <c:v>40</c:v>
                </c:pt>
                <c:pt idx="778">
                  <c:v>64</c:v>
                </c:pt>
                <c:pt idx="779">
                  <c:v>22</c:v>
                </c:pt>
                <c:pt idx="780">
                  <c:v>45</c:v>
                </c:pt>
                <c:pt idx="781">
                  <c:v>30</c:v>
                </c:pt>
                <c:pt idx="782">
                  <c:v>31</c:v>
                </c:pt>
                <c:pt idx="783">
                  <c:v>40</c:v>
                </c:pt>
                <c:pt idx="784">
                  <c:v>47</c:v>
                </c:pt>
                <c:pt idx="785">
                  <c:v>37</c:v>
                </c:pt>
                <c:pt idx="786">
                  <c:v>38</c:v>
                </c:pt>
                <c:pt idx="787">
                  <c:v>38</c:v>
                </c:pt>
                <c:pt idx="788">
                  <c:v>33</c:v>
                </c:pt>
                <c:pt idx="789">
                  <c:v>34</c:v>
                </c:pt>
                <c:pt idx="790">
                  <c:v>27</c:v>
                </c:pt>
                <c:pt idx="791">
                  <c:v>39</c:v>
                </c:pt>
                <c:pt idx="792">
                  <c:v>36</c:v>
                </c:pt>
                <c:pt idx="793">
                  <c:v>33</c:v>
                </c:pt>
                <c:pt idx="794">
                  <c:v>37</c:v>
                </c:pt>
                <c:pt idx="795">
                  <c:v>28</c:v>
                </c:pt>
                <c:pt idx="796">
                  <c:v>33</c:v>
                </c:pt>
                <c:pt idx="797">
                  <c:v>50</c:v>
                </c:pt>
                <c:pt idx="798">
                  <c:v>31</c:v>
                </c:pt>
                <c:pt idx="799">
                  <c:v>30</c:v>
                </c:pt>
                <c:pt idx="800">
                  <c:v>48</c:v>
                </c:pt>
                <c:pt idx="801">
                  <c:v>33</c:v>
                </c:pt>
                <c:pt idx="802">
                  <c:v>28</c:v>
                </c:pt>
                <c:pt idx="803">
                  <c:v>22</c:v>
                </c:pt>
                <c:pt idx="804">
                  <c:v>18</c:v>
                </c:pt>
                <c:pt idx="805">
                  <c:v>48</c:v>
                </c:pt>
                <c:pt idx="806">
                  <c:v>35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33</c:v>
                </c:pt>
                <c:pt idx="811">
                  <c:v>33</c:v>
                </c:pt>
                <c:pt idx="812">
                  <c:v>34</c:v>
                </c:pt>
                <c:pt idx="813">
                  <c:v>32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28</c:v>
                </c:pt>
                <c:pt idx="819">
                  <c:v>23</c:v>
                </c:pt>
                <c:pt idx="820">
                  <c:v>29</c:v>
                </c:pt>
                <c:pt idx="821">
                  <c:v>39</c:v>
                </c:pt>
                <c:pt idx="822">
                  <c:v>19</c:v>
                </c:pt>
                <c:pt idx="823">
                  <c:v>31</c:v>
                </c:pt>
                <c:pt idx="824">
                  <c:v>43</c:v>
                </c:pt>
                <c:pt idx="825">
                  <c:v>38</c:v>
                </c:pt>
                <c:pt idx="826">
                  <c:v>31</c:v>
                </c:pt>
                <c:pt idx="827">
                  <c:v>32</c:v>
                </c:pt>
                <c:pt idx="828">
                  <c:v>32</c:v>
                </c:pt>
                <c:pt idx="829">
                  <c:v>38</c:v>
                </c:pt>
                <c:pt idx="830">
                  <c:v>29</c:v>
                </c:pt>
                <c:pt idx="831">
                  <c:v>34</c:v>
                </c:pt>
                <c:pt idx="832">
                  <c:v>35</c:v>
                </c:pt>
                <c:pt idx="833">
                  <c:v>34</c:v>
                </c:pt>
                <c:pt idx="834">
                  <c:v>30</c:v>
                </c:pt>
                <c:pt idx="835">
                  <c:v>35</c:v>
                </c:pt>
                <c:pt idx="836">
                  <c:v>23</c:v>
                </c:pt>
                <c:pt idx="837">
                  <c:v>25</c:v>
                </c:pt>
                <c:pt idx="838">
                  <c:v>44</c:v>
                </c:pt>
                <c:pt idx="839">
                  <c:v>29</c:v>
                </c:pt>
                <c:pt idx="840">
                  <c:v>42</c:v>
                </c:pt>
                <c:pt idx="841">
                  <c:v>25</c:v>
                </c:pt>
                <c:pt idx="842">
                  <c:v>21</c:v>
                </c:pt>
                <c:pt idx="843">
                  <c:v>25</c:v>
                </c:pt>
                <c:pt idx="844">
                  <c:v>36</c:v>
                </c:pt>
                <c:pt idx="845">
                  <c:v>30</c:v>
                </c:pt>
                <c:pt idx="846">
                  <c:v>31</c:v>
                </c:pt>
                <c:pt idx="847">
                  <c:v>37</c:v>
                </c:pt>
                <c:pt idx="848">
                  <c:v>34</c:v>
                </c:pt>
                <c:pt idx="849">
                  <c:v>34</c:v>
                </c:pt>
                <c:pt idx="850">
                  <c:v>45</c:v>
                </c:pt>
                <c:pt idx="851">
                  <c:v>34</c:v>
                </c:pt>
                <c:pt idx="852">
                  <c:v>21</c:v>
                </c:pt>
                <c:pt idx="853">
                  <c:v>34</c:v>
                </c:pt>
                <c:pt idx="854">
                  <c:v>49</c:v>
                </c:pt>
                <c:pt idx="855">
                  <c:v>31</c:v>
                </c:pt>
                <c:pt idx="856">
                  <c:v>45</c:v>
                </c:pt>
                <c:pt idx="857">
                  <c:v>48</c:v>
                </c:pt>
                <c:pt idx="858">
                  <c:v>31</c:v>
                </c:pt>
                <c:pt idx="859">
                  <c:v>31</c:v>
                </c:pt>
                <c:pt idx="860">
                  <c:v>29</c:v>
                </c:pt>
                <c:pt idx="861">
                  <c:v>20</c:v>
                </c:pt>
                <c:pt idx="862">
                  <c:v>41</c:v>
                </c:pt>
                <c:pt idx="863">
                  <c:v>29</c:v>
                </c:pt>
                <c:pt idx="864">
                  <c:v>34</c:v>
                </c:pt>
                <c:pt idx="865">
                  <c:v>32</c:v>
                </c:pt>
                <c:pt idx="866">
                  <c:v>33</c:v>
                </c:pt>
                <c:pt idx="867">
                  <c:v>54</c:v>
                </c:pt>
                <c:pt idx="868">
                  <c:v>36</c:v>
                </c:pt>
                <c:pt idx="869">
                  <c:v>36</c:v>
                </c:pt>
                <c:pt idx="870">
                  <c:v>25</c:v>
                </c:pt>
                <c:pt idx="871">
                  <c:v>33</c:v>
                </c:pt>
                <c:pt idx="872">
                  <c:v>27</c:v>
                </c:pt>
                <c:pt idx="873">
                  <c:v>22</c:v>
                </c:pt>
                <c:pt idx="874">
                  <c:v>48</c:v>
                </c:pt>
                <c:pt idx="875">
                  <c:v>43</c:v>
                </c:pt>
                <c:pt idx="876">
                  <c:v>27</c:v>
                </c:pt>
                <c:pt idx="877">
                  <c:v>38</c:v>
                </c:pt>
                <c:pt idx="878">
                  <c:v>31</c:v>
                </c:pt>
                <c:pt idx="879">
                  <c:v>30</c:v>
                </c:pt>
                <c:pt idx="880">
                  <c:v>22</c:v>
                </c:pt>
                <c:pt idx="881">
                  <c:v>20</c:v>
                </c:pt>
                <c:pt idx="882">
                  <c:v>27</c:v>
                </c:pt>
                <c:pt idx="883">
                  <c:v>41</c:v>
                </c:pt>
                <c:pt idx="884">
                  <c:v>44</c:v>
                </c:pt>
                <c:pt idx="885">
                  <c:v>33</c:v>
                </c:pt>
                <c:pt idx="886">
                  <c:v>35</c:v>
                </c:pt>
                <c:pt idx="887">
                  <c:v>33</c:v>
                </c:pt>
                <c:pt idx="888">
                  <c:v>33</c:v>
                </c:pt>
                <c:pt idx="889">
                  <c:v>59</c:v>
                </c:pt>
                <c:pt idx="890">
                  <c:v>59</c:v>
                </c:pt>
                <c:pt idx="891">
                  <c:v>35</c:v>
                </c:pt>
                <c:pt idx="892">
                  <c:v>30</c:v>
                </c:pt>
                <c:pt idx="893">
                  <c:v>35</c:v>
                </c:pt>
                <c:pt idx="894">
                  <c:v>35</c:v>
                </c:pt>
                <c:pt idx="895">
                  <c:v>36</c:v>
                </c:pt>
                <c:pt idx="896">
                  <c:v>18</c:v>
                </c:pt>
                <c:pt idx="897">
                  <c:v>31</c:v>
                </c:pt>
                <c:pt idx="898">
                  <c:v>36</c:v>
                </c:pt>
                <c:pt idx="899">
                  <c:v>42</c:v>
                </c:pt>
                <c:pt idx="900">
                  <c:v>28</c:v>
                </c:pt>
                <c:pt idx="901">
                  <c:v>19</c:v>
                </c:pt>
                <c:pt idx="902">
                  <c:v>30</c:v>
                </c:pt>
                <c:pt idx="903">
                  <c:v>30</c:v>
                </c:pt>
                <c:pt idx="904">
                  <c:v>41</c:v>
                </c:pt>
                <c:pt idx="905">
                  <c:v>45</c:v>
                </c:pt>
                <c:pt idx="906">
                  <c:v>19</c:v>
                </c:pt>
                <c:pt idx="907">
                  <c:v>32</c:v>
                </c:pt>
                <c:pt idx="908">
                  <c:v>19</c:v>
                </c:pt>
                <c:pt idx="909">
                  <c:v>43</c:v>
                </c:pt>
                <c:pt idx="910">
                  <c:v>32</c:v>
                </c:pt>
                <c:pt idx="911">
                  <c:v>32</c:v>
                </c:pt>
                <c:pt idx="912">
                  <c:v>50</c:v>
                </c:pt>
                <c:pt idx="913">
                  <c:v>32</c:v>
                </c:pt>
                <c:pt idx="914">
                  <c:v>26</c:v>
                </c:pt>
                <c:pt idx="915">
                  <c:v>37</c:v>
                </c:pt>
                <c:pt idx="916">
                  <c:v>24</c:v>
                </c:pt>
                <c:pt idx="917">
                  <c:v>22</c:v>
                </c:pt>
                <c:pt idx="918">
                  <c:v>33</c:v>
                </c:pt>
                <c:pt idx="919">
                  <c:v>26</c:v>
                </c:pt>
                <c:pt idx="920">
                  <c:v>32</c:v>
                </c:pt>
                <c:pt idx="921">
                  <c:v>18</c:v>
                </c:pt>
                <c:pt idx="922">
                  <c:v>32</c:v>
                </c:pt>
                <c:pt idx="923">
                  <c:v>30</c:v>
                </c:pt>
                <c:pt idx="924">
                  <c:v>34</c:v>
                </c:pt>
                <c:pt idx="925">
                  <c:v>29</c:v>
                </c:pt>
                <c:pt idx="926">
                  <c:v>30</c:v>
                </c:pt>
                <c:pt idx="927">
                  <c:v>34</c:v>
                </c:pt>
                <c:pt idx="928">
                  <c:v>35</c:v>
                </c:pt>
                <c:pt idx="929">
                  <c:v>19</c:v>
                </c:pt>
                <c:pt idx="930">
                  <c:v>42</c:v>
                </c:pt>
                <c:pt idx="931">
                  <c:v>40</c:v>
                </c:pt>
                <c:pt idx="932">
                  <c:v>25</c:v>
                </c:pt>
                <c:pt idx="933">
                  <c:v>34</c:v>
                </c:pt>
                <c:pt idx="934">
                  <c:v>57</c:v>
                </c:pt>
                <c:pt idx="935">
                  <c:v>30</c:v>
                </c:pt>
                <c:pt idx="936">
                  <c:v>18</c:v>
                </c:pt>
                <c:pt idx="937">
                  <c:v>23</c:v>
                </c:pt>
                <c:pt idx="938">
                  <c:v>31</c:v>
                </c:pt>
                <c:pt idx="939">
                  <c:v>32</c:v>
                </c:pt>
                <c:pt idx="940">
                  <c:v>32</c:v>
                </c:pt>
                <c:pt idx="941">
                  <c:v>28</c:v>
                </c:pt>
                <c:pt idx="942">
                  <c:v>31</c:v>
                </c:pt>
                <c:pt idx="943">
                  <c:v>28</c:v>
                </c:pt>
                <c:pt idx="944">
                  <c:v>28</c:v>
                </c:pt>
                <c:pt idx="945">
                  <c:v>52</c:v>
                </c:pt>
                <c:pt idx="946">
                  <c:v>29</c:v>
                </c:pt>
                <c:pt idx="947">
                  <c:v>29</c:v>
                </c:pt>
                <c:pt idx="948">
                  <c:v>28</c:v>
                </c:pt>
                <c:pt idx="949">
                  <c:v>30</c:v>
                </c:pt>
                <c:pt idx="950">
                  <c:v>34</c:v>
                </c:pt>
                <c:pt idx="951">
                  <c:v>36</c:v>
                </c:pt>
                <c:pt idx="952">
                  <c:v>36</c:v>
                </c:pt>
                <c:pt idx="953">
                  <c:v>34</c:v>
                </c:pt>
                <c:pt idx="954">
                  <c:v>40</c:v>
                </c:pt>
                <c:pt idx="955">
                  <c:v>25</c:v>
                </c:pt>
                <c:pt idx="956">
                  <c:v>61</c:v>
                </c:pt>
                <c:pt idx="957">
                  <c:v>32</c:v>
                </c:pt>
                <c:pt idx="958">
                  <c:v>31</c:v>
                </c:pt>
                <c:pt idx="959">
                  <c:v>28</c:v>
                </c:pt>
                <c:pt idx="960">
                  <c:v>32</c:v>
                </c:pt>
                <c:pt idx="961">
                  <c:v>28</c:v>
                </c:pt>
                <c:pt idx="962">
                  <c:v>28</c:v>
                </c:pt>
                <c:pt idx="963">
                  <c:v>34</c:v>
                </c:pt>
                <c:pt idx="964">
                  <c:v>22</c:v>
                </c:pt>
                <c:pt idx="965">
                  <c:v>20</c:v>
                </c:pt>
                <c:pt idx="966">
                  <c:v>30</c:v>
                </c:pt>
                <c:pt idx="967">
                  <c:v>30</c:v>
                </c:pt>
                <c:pt idx="968">
                  <c:v>39</c:v>
                </c:pt>
                <c:pt idx="969">
                  <c:v>27</c:v>
                </c:pt>
                <c:pt idx="970">
                  <c:v>40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24</c:v>
                </c:pt>
                <c:pt idx="975">
                  <c:v>25</c:v>
                </c:pt>
                <c:pt idx="976">
                  <c:v>27</c:v>
                </c:pt>
                <c:pt idx="977">
                  <c:v>33</c:v>
                </c:pt>
                <c:pt idx="978">
                  <c:v>49</c:v>
                </c:pt>
                <c:pt idx="979">
                  <c:v>38</c:v>
                </c:pt>
                <c:pt idx="980">
                  <c:v>24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31</c:v>
                </c:pt>
                <c:pt idx="985">
                  <c:v>28</c:v>
                </c:pt>
                <c:pt idx="986">
                  <c:v>32</c:v>
                </c:pt>
                <c:pt idx="987">
                  <c:v>32</c:v>
                </c:pt>
                <c:pt idx="988">
                  <c:v>20</c:v>
                </c:pt>
                <c:pt idx="989">
                  <c:v>60</c:v>
                </c:pt>
                <c:pt idx="990">
                  <c:v>39</c:v>
                </c:pt>
                <c:pt idx="991">
                  <c:v>27</c:v>
                </c:pt>
                <c:pt idx="992">
                  <c:v>29</c:v>
                </c:pt>
                <c:pt idx="993">
                  <c:v>34</c:v>
                </c:pt>
                <c:pt idx="994">
                  <c:v>29</c:v>
                </c:pt>
                <c:pt idx="995">
                  <c:v>39</c:v>
                </c:pt>
                <c:pt idx="996">
                  <c:v>38</c:v>
                </c:pt>
                <c:pt idx="997">
                  <c:v>30</c:v>
                </c:pt>
                <c:pt idx="998">
                  <c:v>22</c:v>
                </c:pt>
                <c:pt idx="999">
                  <c:v>33</c:v>
                </c:pt>
                <c:pt idx="1000">
                  <c:v>58</c:v>
                </c:pt>
                <c:pt idx="1001">
                  <c:v>19</c:v>
                </c:pt>
                <c:pt idx="1002">
                  <c:v>32</c:v>
                </c:pt>
                <c:pt idx="1003">
                  <c:v>32</c:v>
                </c:pt>
                <c:pt idx="1004">
                  <c:v>26</c:v>
                </c:pt>
                <c:pt idx="1005">
                  <c:v>26</c:v>
                </c:pt>
                <c:pt idx="1006">
                  <c:v>32</c:v>
                </c:pt>
                <c:pt idx="1007">
                  <c:v>27</c:v>
                </c:pt>
                <c:pt idx="1008">
                  <c:v>23</c:v>
                </c:pt>
                <c:pt idx="1009">
                  <c:v>29</c:v>
                </c:pt>
                <c:pt idx="1010">
                  <c:v>29</c:v>
                </c:pt>
                <c:pt idx="1011">
                  <c:v>34</c:v>
                </c:pt>
                <c:pt idx="1012">
                  <c:v>48</c:v>
                </c:pt>
                <c:pt idx="1013">
                  <c:v>20</c:v>
                </c:pt>
                <c:pt idx="1014">
                  <c:v>22</c:v>
                </c:pt>
                <c:pt idx="1015">
                  <c:v>37</c:v>
                </c:pt>
                <c:pt idx="1016">
                  <c:v>25</c:v>
                </c:pt>
                <c:pt idx="1017">
                  <c:v>41</c:v>
                </c:pt>
                <c:pt idx="1018">
                  <c:v>29</c:v>
                </c:pt>
                <c:pt idx="1019">
                  <c:v>18</c:v>
                </c:pt>
                <c:pt idx="1020">
                  <c:v>26</c:v>
                </c:pt>
                <c:pt idx="1021">
                  <c:v>31</c:v>
                </c:pt>
                <c:pt idx="1022">
                  <c:v>32</c:v>
                </c:pt>
                <c:pt idx="1023">
                  <c:v>55</c:v>
                </c:pt>
                <c:pt idx="1024">
                  <c:v>21</c:v>
                </c:pt>
                <c:pt idx="1025">
                  <c:v>22</c:v>
                </c:pt>
                <c:pt idx="1026">
                  <c:v>31</c:v>
                </c:pt>
                <c:pt idx="1027">
                  <c:v>28</c:v>
                </c:pt>
                <c:pt idx="1028">
                  <c:v>41</c:v>
                </c:pt>
                <c:pt idx="1029">
                  <c:v>23</c:v>
                </c:pt>
                <c:pt idx="1030">
                  <c:v>34</c:v>
                </c:pt>
                <c:pt idx="1031">
                  <c:v>41</c:v>
                </c:pt>
                <c:pt idx="1032">
                  <c:v>35</c:v>
                </c:pt>
                <c:pt idx="1033">
                  <c:v>28</c:v>
                </c:pt>
                <c:pt idx="1034">
                  <c:v>30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36</c:v>
                </c:pt>
                <c:pt idx="1039">
                  <c:v>29</c:v>
                </c:pt>
                <c:pt idx="1040">
                  <c:v>28</c:v>
                </c:pt>
                <c:pt idx="1041">
                  <c:v>36</c:v>
                </c:pt>
                <c:pt idx="1042">
                  <c:v>18</c:v>
                </c:pt>
                <c:pt idx="1043">
                  <c:v>33</c:v>
                </c:pt>
                <c:pt idx="1044">
                  <c:v>34</c:v>
                </c:pt>
                <c:pt idx="1045">
                  <c:v>18</c:v>
                </c:pt>
                <c:pt idx="1046">
                  <c:v>27</c:v>
                </c:pt>
                <c:pt idx="1047">
                  <c:v>41</c:v>
                </c:pt>
                <c:pt idx="1048">
                  <c:v>19</c:v>
                </c:pt>
                <c:pt idx="1049">
                  <c:v>38</c:v>
                </c:pt>
                <c:pt idx="1050">
                  <c:v>30</c:v>
                </c:pt>
                <c:pt idx="1051">
                  <c:v>32</c:v>
                </c:pt>
                <c:pt idx="1052">
                  <c:v>30</c:v>
                </c:pt>
                <c:pt idx="1053">
                  <c:v>37</c:v>
                </c:pt>
                <c:pt idx="1054">
                  <c:v>32</c:v>
                </c:pt>
                <c:pt idx="1055">
                  <c:v>34</c:v>
                </c:pt>
                <c:pt idx="1056">
                  <c:v>19</c:v>
                </c:pt>
                <c:pt idx="1057">
                  <c:v>23</c:v>
                </c:pt>
                <c:pt idx="1058">
                  <c:v>25</c:v>
                </c:pt>
                <c:pt idx="1059">
                  <c:v>24</c:v>
                </c:pt>
                <c:pt idx="1060">
                  <c:v>36</c:v>
                </c:pt>
                <c:pt idx="1061">
                  <c:v>21</c:v>
                </c:pt>
                <c:pt idx="1062">
                  <c:v>27</c:v>
                </c:pt>
                <c:pt idx="1063">
                  <c:v>34</c:v>
                </c:pt>
                <c:pt idx="1064">
                  <c:v>41</c:v>
                </c:pt>
                <c:pt idx="1065">
                  <c:v>27</c:v>
                </c:pt>
                <c:pt idx="1066">
                  <c:v>27</c:v>
                </c:pt>
                <c:pt idx="1067">
                  <c:v>29</c:v>
                </c:pt>
                <c:pt idx="1068">
                  <c:v>28</c:v>
                </c:pt>
                <c:pt idx="1069">
                  <c:v>30</c:v>
                </c:pt>
                <c:pt idx="1070">
                  <c:v>34</c:v>
                </c:pt>
                <c:pt idx="1071">
                  <c:v>19</c:v>
                </c:pt>
                <c:pt idx="1072">
                  <c:v>24</c:v>
                </c:pt>
                <c:pt idx="1073">
                  <c:v>23</c:v>
                </c:pt>
                <c:pt idx="1074">
                  <c:v>26</c:v>
                </c:pt>
                <c:pt idx="1075">
                  <c:v>26</c:v>
                </c:pt>
                <c:pt idx="1076">
                  <c:v>18</c:v>
                </c:pt>
                <c:pt idx="1077">
                  <c:v>29</c:v>
                </c:pt>
                <c:pt idx="1078">
                  <c:v>23</c:v>
                </c:pt>
                <c:pt idx="1079">
                  <c:v>19</c:v>
                </c:pt>
                <c:pt idx="1080">
                  <c:v>35</c:v>
                </c:pt>
                <c:pt idx="1081">
                  <c:v>22</c:v>
                </c:pt>
                <c:pt idx="1082">
                  <c:v>36</c:v>
                </c:pt>
                <c:pt idx="1083">
                  <c:v>21</c:v>
                </c:pt>
                <c:pt idx="1084">
                  <c:v>26</c:v>
                </c:pt>
                <c:pt idx="1085">
                  <c:v>18</c:v>
                </c:pt>
                <c:pt idx="1086">
                  <c:v>26</c:v>
                </c:pt>
                <c:pt idx="1087">
                  <c:v>26</c:v>
                </c:pt>
                <c:pt idx="1088">
                  <c:v>26</c:v>
                </c:pt>
                <c:pt idx="1089">
                  <c:v>48</c:v>
                </c:pt>
                <c:pt idx="1090">
                  <c:v>26</c:v>
                </c:pt>
                <c:pt idx="1091">
                  <c:v>29</c:v>
                </c:pt>
                <c:pt idx="1092">
                  <c:v>27</c:v>
                </c:pt>
                <c:pt idx="1093">
                  <c:v>29</c:v>
                </c:pt>
                <c:pt idx="1094">
                  <c:v>31</c:v>
                </c:pt>
                <c:pt idx="1095">
                  <c:v>25</c:v>
                </c:pt>
                <c:pt idx="1096">
                  <c:v>19</c:v>
                </c:pt>
                <c:pt idx="1097">
                  <c:v>19</c:v>
                </c:pt>
                <c:pt idx="1098">
                  <c:v>26</c:v>
                </c:pt>
                <c:pt idx="1099">
                  <c:v>19</c:v>
                </c:pt>
                <c:pt idx="1100">
                  <c:v>18</c:v>
                </c:pt>
                <c:pt idx="1101">
                  <c:v>21</c:v>
                </c:pt>
                <c:pt idx="1102">
                  <c:v>28</c:v>
                </c:pt>
                <c:pt idx="1103">
                  <c:v>28</c:v>
                </c:pt>
                <c:pt idx="1104">
                  <c:v>31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26</c:v>
                </c:pt>
                <c:pt idx="1111">
                  <c:v>46</c:v>
                </c:pt>
                <c:pt idx="1112">
                  <c:v>51</c:v>
                </c:pt>
                <c:pt idx="1113">
                  <c:v>25</c:v>
                </c:pt>
                <c:pt idx="1114">
                  <c:v>21</c:v>
                </c:pt>
                <c:pt idx="1115">
                  <c:v>22</c:v>
                </c:pt>
                <c:pt idx="1116">
                  <c:v>26</c:v>
                </c:pt>
                <c:pt idx="1117">
                  <c:v>26</c:v>
                </c:pt>
                <c:pt idx="1118">
                  <c:v>28</c:v>
                </c:pt>
                <c:pt idx="1119">
                  <c:v>28</c:v>
                </c:pt>
                <c:pt idx="1120">
                  <c:v>21</c:v>
                </c:pt>
                <c:pt idx="1121">
                  <c:v>29</c:v>
                </c:pt>
                <c:pt idx="1122">
                  <c:v>28</c:v>
                </c:pt>
                <c:pt idx="1123">
                  <c:v>23</c:v>
                </c:pt>
                <c:pt idx="1124">
                  <c:v>43</c:v>
                </c:pt>
                <c:pt idx="1125">
                  <c:v>35</c:v>
                </c:pt>
                <c:pt idx="1126">
                  <c:v>21</c:v>
                </c:pt>
                <c:pt idx="1127">
                  <c:v>27</c:v>
                </c:pt>
                <c:pt idx="1128">
                  <c:v>33</c:v>
                </c:pt>
                <c:pt idx="1129">
                  <c:v>28</c:v>
                </c:pt>
                <c:pt idx="1130">
                  <c:v>20</c:v>
                </c:pt>
                <c:pt idx="1131">
                  <c:v>25</c:v>
                </c:pt>
                <c:pt idx="1132">
                  <c:v>24</c:v>
                </c:pt>
                <c:pt idx="1133">
                  <c:v>24</c:v>
                </c:pt>
                <c:pt idx="1134">
                  <c:v>25</c:v>
                </c:pt>
                <c:pt idx="1135">
                  <c:v>26</c:v>
                </c:pt>
                <c:pt idx="1136">
                  <c:v>34</c:v>
                </c:pt>
                <c:pt idx="1137">
                  <c:v>20</c:v>
                </c:pt>
                <c:pt idx="1138">
                  <c:v>31</c:v>
                </c:pt>
                <c:pt idx="1139">
                  <c:v>35</c:v>
                </c:pt>
                <c:pt idx="1140">
                  <c:v>27</c:v>
                </c:pt>
                <c:pt idx="1141">
                  <c:v>20</c:v>
                </c:pt>
                <c:pt idx="1142">
                  <c:v>26</c:v>
                </c:pt>
                <c:pt idx="1143">
                  <c:v>20</c:v>
                </c:pt>
                <c:pt idx="1144">
                  <c:v>26</c:v>
                </c:pt>
                <c:pt idx="1145">
                  <c:v>26</c:v>
                </c:pt>
                <c:pt idx="1146">
                  <c:v>59</c:v>
                </c:pt>
                <c:pt idx="1147">
                  <c:v>23</c:v>
                </c:pt>
                <c:pt idx="1148">
                  <c:v>22</c:v>
                </c:pt>
                <c:pt idx="1149">
                  <c:v>26</c:v>
                </c:pt>
                <c:pt idx="1150">
                  <c:v>29</c:v>
                </c:pt>
                <c:pt idx="1151">
                  <c:v>29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22</c:v>
                </c:pt>
                <c:pt idx="1156">
                  <c:v>19</c:v>
                </c:pt>
                <c:pt idx="1157">
                  <c:v>23</c:v>
                </c:pt>
                <c:pt idx="1158">
                  <c:v>18</c:v>
                </c:pt>
                <c:pt idx="1159">
                  <c:v>23</c:v>
                </c:pt>
                <c:pt idx="1160">
                  <c:v>23</c:v>
                </c:pt>
                <c:pt idx="1161">
                  <c:v>18</c:v>
                </c:pt>
                <c:pt idx="1162">
                  <c:v>25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19</c:v>
                </c:pt>
                <c:pt idx="1167">
                  <c:v>25</c:v>
                </c:pt>
                <c:pt idx="1168">
                  <c:v>41</c:v>
                </c:pt>
                <c:pt idx="1169">
                  <c:v>34</c:v>
                </c:pt>
                <c:pt idx="1170">
                  <c:v>25</c:v>
                </c:pt>
                <c:pt idx="1171">
                  <c:v>19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26</c:v>
                </c:pt>
                <c:pt idx="1176">
                  <c:v>23</c:v>
                </c:pt>
                <c:pt idx="1177">
                  <c:v>28</c:v>
                </c:pt>
                <c:pt idx="1178">
                  <c:v>28</c:v>
                </c:pt>
                <c:pt idx="1179">
                  <c:v>30</c:v>
                </c:pt>
                <c:pt idx="1180">
                  <c:v>26</c:v>
                </c:pt>
                <c:pt idx="1181">
                  <c:v>22</c:v>
                </c:pt>
                <c:pt idx="1182">
                  <c:v>22</c:v>
                </c:pt>
                <c:pt idx="1183">
                  <c:v>25</c:v>
                </c:pt>
                <c:pt idx="1184">
                  <c:v>21</c:v>
                </c:pt>
                <c:pt idx="1185">
                  <c:v>21</c:v>
                </c:pt>
                <c:pt idx="1186">
                  <c:v>21</c:v>
                </c:pt>
                <c:pt idx="1187">
                  <c:v>20</c:v>
                </c:pt>
                <c:pt idx="1188">
                  <c:v>20</c:v>
                </c:pt>
                <c:pt idx="1189">
                  <c:v>31</c:v>
                </c:pt>
                <c:pt idx="1190">
                  <c:v>46</c:v>
                </c:pt>
                <c:pt idx="1191">
                  <c:v>32</c:v>
                </c:pt>
                <c:pt idx="1192">
                  <c:v>25</c:v>
                </c:pt>
                <c:pt idx="1193">
                  <c:v>22</c:v>
                </c:pt>
                <c:pt idx="1194">
                  <c:v>25</c:v>
                </c:pt>
                <c:pt idx="1195">
                  <c:v>31</c:v>
                </c:pt>
                <c:pt idx="1196">
                  <c:v>18</c:v>
                </c:pt>
                <c:pt idx="1197">
                  <c:v>27</c:v>
                </c:pt>
                <c:pt idx="1198">
                  <c:v>27</c:v>
                </c:pt>
                <c:pt idx="1199">
                  <c:v>27</c:v>
                </c:pt>
                <c:pt idx="1200">
                  <c:v>27</c:v>
                </c:pt>
                <c:pt idx="1201">
                  <c:v>48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20</c:v>
                </c:pt>
                <c:pt idx="1206">
                  <c:v>24</c:v>
                </c:pt>
                <c:pt idx="1207">
                  <c:v>20</c:v>
                </c:pt>
                <c:pt idx="1208">
                  <c:v>23</c:v>
                </c:pt>
                <c:pt idx="1209">
                  <c:v>23</c:v>
                </c:pt>
                <c:pt idx="1210">
                  <c:v>22</c:v>
                </c:pt>
                <c:pt idx="1211">
                  <c:v>23</c:v>
                </c:pt>
                <c:pt idx="1212">
                  <c:v>44</c:v>
                </c:pt>
                <c:pt idx="1213">
                  <c:v>23</c:v>
                </c:pt>
                <c:pt idx="1214">
                  <c:v>34</c:v>
                </c:pt>
                <c:pt idx="1215">
                  <c:v>20</c:v>
                </c:pt>
                <c:pt idx="1216">
                  <c:v>24</c:v>
                </c:pt>
                <c:pt idx="1217">
                  <c:v>19</c:v>
                </c:pt>
                <c:pt idx="1218">
                  <c:v>26</c:v>
                </c:pt>
                <c:pt idx="1219">
                  <c:v>18</c:v>
                </c:pt>
                <c:pt idx="1220">
                  <c:v>26</c:v>
                </c:pt>
                <c:pt idx="1221">
                  <c:v>33</c:v>
                </c:pt>
                <c:pt idx="1222">
                  <c:v>31</c:v>
                </c:pt>
                <c:pt idx="1223">
                  <c:v>61</c:v>
                </c:pt>
                <c:pt idx="1224">
                  <c:v>22</c:v>
                </c:pt>
                <c:pt idx="1225">
                  <c:v>20</c:v>
                </c:pt>
                <c:pt idx="1226">
                  <c:v>20</c:v>
                </c:pt>
                <c:pt idx="1227">
                  <c:v>22</c:v>
                </c:pt>
                <c:pt idx="1228">
                  <c:v>22</c:v>
                </c:pt>
                <c:pt idx="1229">
                  <c:v>19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28</c:v>
                </c:pt>
                <c:pt idx="1234">
                  <c:v>18</c:v>
                </c:pt>
                <c:pt idx="1235">
                  <c:v>22</c:v>
                </c:pt>
                <c:pt idx="1236">
                  <c:v>18</c:v>
                </c:pt>
                <c:pt idx="1237">
                  <c:v>18</c:v>
                </c:pt>
                <c:pt idx="1238">
                  <c:v>18</c:v>
                </c:pt>
                <c:pt idx="1239">
                  <c:v>18</c:v>
                </c:pt>
                <c:pt idx="1240">
                  <c:v>18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31</c:v>
                </c:pt>
                <c:pt idx="1245">
                  <c:v>28</c:v>
                </c:pt>
                <c:pt idx="1246">
                  <c:v>51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18</c:v>
                </c:pt>
                <c:pt idx="1253">
                  <c:v>19</c:v>
                </c:pt>
                <c:pt idx="1254">
                  <c:v>25</c:v>
                </c:pt>
                <c:pt idx="1255">
                  <c:v>19</c:v>
                </c:pt>
                <c:pt idx="1256">
                  <c:v>19</c:v>
                </c:pt>
                <c:pt idx="1257">
                  <c:v>58</c:v>
                </c:pt>
                <c:pt idx="1258">
                  <c:v>19</c:v>
                </c:pt>
                <c:pt idx="1259">
                  <c:v>19</c:v>
                </c:pt>
                <c:pt idx="1260">
                  <c:v>18</c:v>
                </c:pt>
                <c:pt idx="1261">
                  <c:v>19</c:v>
                </c:pt>
                <c:pt idx="1262">
                  <c:v>33</c:v>
                </c:pt>
                <c:pt idx="1263">
                  <c:v>21</c:v>
                </c:pt>
                <c:pt idx="1264">
                  <c:v>21</c:v>
                </c:pt>
                <c:pt idx="1265">
                  <c:v>21</c:v>
                </c:pt>
                <c:pt idx="1266">
                  <c:v>18</c:v>
                </c:pt>
                <c:pt idx="1267">
                  <c:v>22</c:v>
                </c:pt>
                <c:pt idx="1268">
                  <c:v>49</c:v>
                </c:pt>
                <c:pt idx="1269">
                  <c:v>22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21</c:v>
                </c:pt>
                <c:pt idx="1274">
                  <c:v>24</c:v>
                </c:pt>
                <c:pt idx="1275">
                  <c:v>20</c:v>
                </c:pt>
                <c:pt idx="1276">
                  <c:v>24</c:v>
                </c:pt>
                <c:pt idx="1277">
                  <c:v>20</c:v>
                </c:pt>
                <c:pt idx="1278">
                  <c:v>24</c:v>
                </c:pt>
                <c:pt idx="1279">
                  <c:v>30</c:v>
                </c:pt>
                <c:pt idx="1280">
                  <c:v>24</c:v>
                </c:pt>
                <c:pt idx="1281">
                  <c:v>24</c:v>
                </c:pt>
                <c:pt idx="1282">
                  <c:v>20</c:v>
                </c:pt>
                <c:pt idx="1283">
                  <c:v>20</c:v>
                </c:pt>
                <c:pt idx="1284">
                  <c:v>21</c:v>
                </c:pt>
                <c:pt idx="1285">
                  <c:v>21</c:v>
                </c:pt>
                <c:pt idx="1286">
                  <c:v>28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49</c:v>
                </c:pt>
                <c:pt idx="1291">
                  <c:v>20</c:v>
                </c:pt>
                <c:pt idx="1292">
                  <c:v>20</c:v>
                </c:pt>
                <c:pt idx="1293">
                  <c:v>26</c:v>
                </c:pt>
                <c:pt idx="1294">
                  <c:v>18</c:v>
                </c:pt>
                <c:pt idx="1295">
                  <c:v>28</c:v>
                </c:pt>
                <c:pt idx="1296">
                  <c:v>19</c:v>
                </c:pt>
                <c:pt idx="1297">
                  <c:v>23</c:v>
                </c:pt>
                <c:pt idx="1298">
                  <c:v>19</c:v>
                </c:pt>
                <c:pt idx="1299">
                  <c:v>19</c:v>
                </c:pt>
                <c:pt idx="1300">
                  <c:v>23</c:v>
                </c:pt>
                <c:pt idx="1301">
                  <c:v>34</c:v>
                </c:pt>
                <c:pt idx="1302">
                  <c:v>23</c:v>
                </c:pt>
                <c:pt idx="1303">
                  <c:v>18</c:v>
                </c:pt>
                <c:pt idx="1304">
                  <c:v>23</c:v>
                </c:pt>
                <c:pt idx="1305">
                  <c:v>20</c:v>
                </c:pt>
                <c:pt idx="1306">
                  <c:v>19</c:v>
                </c:pt>
                <c:pt idx="1307">
                  <c:v>24</c:v>
                </c:pt>
                <c:pt idx="1308">
                  <c:v>19</c:v>
                </c:pt>
                <c:pt idx="1309">
                  <c:v>19</c:v>
                </c:pt>
                <c:pt idx="1310">
                  <c:v>19</c:v>
                </c:pt>
                <c:pt idx="1311">
                  <c:v>19</c:v>
                </c:pt>
                <c:pt idx="1312">
                  <c:v>51</c:v>
                </c:pt>
                <c:pt idx="1313">
                  <c:v>19</c:v>
                </c:pt>
                <c:pt idx="1314">
                  <c:v>19</c:v>
                </c:pt>
                <c:pt idx="1315">
                  <c:v>19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18</c:v>
                </c:pt>
                <c:pt idx="1320">
                  <c:v>18</c:v>
                </c:pt>
                <c:pt idx="1321">
                  <c:v>18</c:v>
                </c:pt>
                <c:pt idx="1322">
                  <c:v>18</c:v>
                </c:pt>
                <c:pt idx="1323">
                  <c:v>34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19</c:v>
                </c:pt>
                <c:pt idx="1334">
                  <c:v>63</c:v>
                </c:pt>
                <c:pt idx="1335">
                  <c:v>25</c:v>
                </c:pt>
                <c:pt idx="1336">
                  <c:v>19</c:v>
                </c:pt>
                <c:pt idx="1337">
                  <c:v>19</c:v>
                </c:pt>
                <c:pt idx="1338">
                  <c:v>19</c:v>
                </c:pt>
                <c:pt idx="1339">
                  <c:v>18</c:v>
                </c:pt>
                <c:pt idx="1340">
                  <c:v>18</c:v>
                </c:pt>
                <c:pt idx="1341">
                  <c:v>18</c:v>
                </c:pt>
                <c:pt idx="1342">
                  <c:v>19</c:v>
                </c:pt>
                <c:pt idx="1343">
                  <c:v>19</c:v>
                </c:pt>
                <c:pt idx="1344">
                  <c:v>18</c:v>
                </c:pt>
                <c:pt idx="1345">
                  <c:v>18</c:v>
                </c:pt>
                <c:pt idx="1346">
                  <c:v>55</c:v>
                </c:pt>
                <c:pt idx="1347">
                  <c:v>18</c:v>
                </c:pt>
                <c:pt idx="1348">
                  <c:v>19</c:v>
                </c:pt>
                <c:pt idx="1349">
                  <c:v>19</c:v>
                </c:pt>
                <c:pt idx="1350">
                  <c:v>19</c:v>
                </c:pt>
                <c:pt idx="1351">
                  <c:v>18</c:v>
                </c:pt>
                <c:pt idx="1352">
                  <c:v>18</c:v>
                </c:pt>
                <c:pt idx="1353">
                  <c:v>19</c:v>
                </c:pt>
                <c:pt idx="1354">
                  <c:v>27</c:v>
                </c:pt>
                <c:pt idx="1355">
                  <c:v>18</c:v>
                </c:pt>
                <c:pt idx="1356">
                  <c:v>18</c:v>
                </c:pt>
                <c:pt idx="1357">
                  <c:v>24</c:v>
                </c:pt>
                <c:pt idx="1358">
                  <c:v>30</c:v>
                </c:pt>
                <c:pt idx="1359">
                  <c:v>21</c:v>
                </c:pt>
                <c:pt idx="1360">
                  <c:v>22</c:v>
                </c:pt>
                <c:pt idx="1361">
                  <c:v>21</c:v>
                </c:pt>
                <c:pt idx="1362">
                  <c:v>21</c:v>
                </c:pt>
                <c:pt idx="1363">
                  <c:v>24</c:v>
                </c:pt>
                <c:pt idx="1364">
                  <c:v>27</c:v>
                </c:pt>
                <c:pt idx="1365">
                  <c:v>25</c:v>
                </c:pt>
                <c:pt idx="1366">
                  <c:v>24</c:v>
                </c:pt>
                <c:pt idx="1367">
                  <c:v>19</c:v>
                </c:pt>
                <c:pt idx="1368">
                  <c:v>45</c:v>
                </c:pt>
                <c:pt idx="1369">
                  <c:v>25</c:v>
                </c:pt>
                <c:pt idx="1370">
                  <c:v>22</c:v>
                </c:pt>
                <c:pt idx="1371">
                  <c:v>25</c:v>
                </c:pt>
                <c:pt idx="1372">
                  <c:v>21</c:v>
                </c:pt>
                <c:pt idx="1373">
                  <c:v>26</c:v>
                </c:pt>
                <c:pt idx="1374">
                  <c:v>25</c:v>
                </c:pt>
                <c:pt idx="1375">
                  <c:v>24</c:v>
                </c:pt>
                <c:pt idx="1376">
                  <c:v>20</c:v>
                </c:pt>
                <c:pt idx="1377">
                  <c:v>20</c:v>
                </c:pt>
                <c:pt idx="1378">
                  <c:v>23</c:v>
                </c:pt>
                <c:pt idx="1379">
                  <c:v>47</c:v>
                </c:pt>
                <c:pt idx="1380">
                  <c:v>20</c:v>
                </c:pt>
                <c:pt idx="1381">
                  <c:v>24</c:v>
                </c:pt>
                <c:pt idx="1382">
                  <c:v>25</c:v>
                </c:pt>
                <c:pt idx="1383">
                  <c:v>27</c:v>
                </c:pt>
                <c:pt idx="1384">
                  <c:v>24</c:v>
                </c:pt>
                <c:pt idx="1385">
                  <c:v>23</c:v>
                </c:pt>
                <c:pt idx="1386">
                  <c:v>20</c:v>
                </c:pt>
                <c:pt idx="1387">
                  <c:v>23</c:v>
                </c:pt>
                <c:pt idx="1388">
                  <c:v>20</c:v>
                </c:pt>
                <c:pt idx="1389">
                  <c:v>21</c:v>
                </c:pt>
                <c:pt idx="1390">
                  <c:v>40</c:v>
                </c:pt>
                <c:pt idx="1391">
                  <c:v>25</c:v>
                </c:pt>
                <c:pt idx="1392">
                  <c:v>22</c:v>
                </c:pt>
                <c:pt idx="1393">
                  <c:v>18</c:v>
                </c:pt>
                <c:pt idx="1394">
                  <c:v>18</c:v>
                </c:pt>
                <c:pt idx="1395">
                  <c:v>25</c:v>
                </c:pt>
                <c:pt idx="1396">
                  <c:v>20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25</c:v>
                </c:pt>
                <c:pt idx="1402">
                  <c:v>19</c:v>
                </c:pt>
                <c:pt idx="1403">
                  <c:v>25</c:v>
                </c:pt>
                <c:pt idx="1404">
                  <c:v>19</c:v>
                </c:pt>
                <c:pt idx="1405">
                  <c:v>19</c:v>
                </c:pt>
                <c:pt idx="1406">
                  <c:v>19</c:v>
                </c:pt>
                <c:pt idx="1407">
                  <c:v>19</c:v>
                </c:pt>
                <c:pt idx="1408">
                  <c:v>20</c:v>
                </c:pt>
                <c:pt idx="1409">
                  <c:v>24</c:v>
                </c:pt>
                <c:pt idx="1410">
                  <c:v>20</c:v>
                </c:pt>
                <c:pt idx="1411">
                  <c:v>24</c:v>
                </c:pt>
                <c:pt idx="1412">
                  <c:v>24</c:v>
                </c:pt>
                <c:pt idx="1413">
                  <c:v>18</c:v>
                </c:pt>
                <c:pt idx="1414">
                  <c:v>18</c:v>
                </c:pt>
                <c:pt idx="1415">
                  <c:v>26</c:v>
                </c:pt>
                <c:pt idx="1416">
                  <c:v>19</c:v>
                </c:pt>
                <c:pt idx="1417">
                  <c:v>30</c:v>
                </c:pt>
                <c:pt idx="1418">
                  <c:v>23</c:v>
                </c:pt>
                <c:pt idx="1419">
                  <c:v>20</c:v>
                </c:pt>
                <c:pt idx="1420">
                  <c:v>25</c:v>
                </c:pt>
                <c:pt idx="1421">
                  <c:v>26</c:v>
                </c:pt>
                <c:pt idx="1422">
                  <c:v>21</c:v>
                </c:pt>
                <c:pt idx="1423">
                  <c:v>55</c:v>
                </c:pt>
                <c:pt idx="1424">
                  <c:v>20</c:v>
                </c:pt>
                <c:pt idx="1425">
                  <c:v>18</c:v>
                </c:pt>
                <c:pt idx="1426">
                  <c:v>28</c:v>
                </c:pt>
                <c:pt idx="1427">
                  <c:v>18</c:v>
                </c:pt>
                <c:pt idx="1428">
                  <c:v>19</c:v>
                </c:pt>
                <c:pt idx="1429">
                  <c:v>18</c:v>
                </c:pt>
                <c:pt idx="1430">
                  <c:v>20</c:v>
                </c:pt>
                <c:pt idx="1431">
                  <c:v>18</c:v>
                </c:pt>
                <c:pt idx="1432">
                  <c:v>21</c:v>
                </c:pt>
                <c:pt idx="1433">
                  <c:v>18</c:v>
                </c:pt>
                <c:pt idx="1434">
                  <c:v>39</c:v>
                </c:pt>
                <c:pt idx="1435">
                  <c:v>18</c:v>
                </c:pt>
                <c:pt idx="1436">
                  <c:v>20</c:v>
                </c:pt>
                <c:pt idx="1437">
                  <c:v>18</c:v>
                </c:pt>
                <c:pt idx="1438">
                  <c:v>18</c:v>
                </c:pt>
                <c:pt idx="1439">
                  <c:v>18</c:v>
                </c:pt>
                <c:pt idx="1440">
                  <c:v>20</c:v>
                </c:pt>
                <c:pt idx="1441">
                  <c:v>18</c:v>
                </c:pt>
                <c:pt idx="1442">
                  <c:v>18</c:v>
                </c:pt>
                <c:pt idx="1443">
                  <c:v>20</c:v>
                </c:pt>
                <c:pt idx="1444">
                  <c:v>24</c:v>
                </c:pt>
                <c:pt idx="1445">
                  <c:v>64</c:v>
                </c:pt>
                <c:pt idx="1446">
                  <c:v>27</c:v>
                </c:pt>
                <c:pt idx="1447">
                  <c:v>25</c:v>
                </c:pt>
                <c:pt idx="1448">
                  <c:v>18</c:v>
                </c:pt>
                <c:pt idx="1449">
                  <c:v>29</c:v>
                </c:pt>
                <c:pt idx="1450">
                  <c:v>28</c:v>
                </c:pt>
                <c:pt idx="1451">
                  <c:v>20</c:v>
                </c:pt>
                <c:pt idx="1452">
                  <c:v>20</c:v>
                </c:pt>
                <c:pt idx="1453">
                  <c:v>28</c:v>
                </c:pt>
                <c:pt idx="1454">
                  <c:v>27</c:v>
                </c:pt>
                <c:pt idx="1455">
                  <c:v>23</c:v>
                </c:pt>
                <c:pt idx="1456">
                  <c:v>22</c:v>
                </c:pt>
                <c:pt idx="1457">
                  <c:v>19</c:v>
                </c:pt>
                <c:pt idx="1458">
                  <c:v>28</c:v>
                </c:pt>
                <c:pt idx="1459">
                  <c:v>21</c:v>
                </c:pt>
                <c:pt idx="1460">
                  <c:v>27</c:v>
                </c:pt>
                <c:pt idx="1461">
                  <c:v>28</c:v>
                </c:pt>
                <c:pt idx="1462">
                  <c:v>29</c:v>
                </c:pt>
                <c:pt idx="1463">
                  <c:v>22</c:v>
                </c:pt>
                <c:pt idx="1464">
                  <c:v>18</c:v>
                </c:pt>
                <c:pt idx="1465">
                  <c:v>27</c:v>
                </c:pt>
                <c:pt idx="1466">
                  <c:v>26</c:v>
                </c:pt>
                <c:pt idx="1467">
                  <c:v>29</c:v>
                </c:pt>
                <c:pt idx="1468">
                  <c:v>27</c:v>
                </c:pt>
                <c:pt idx="1469">
                  <c:v>26</c:v>
                </c:pt>
                <c:pt idx="1470">
                  <c:v>29</c:v>
                </c:pt>
                <c:pt idx="1471">
                  <c:v>20</c:v>
                </c:pt>
                <c:pt idx="1472">
                  <c:v>23</c:v>
                </c:pt>
                <c:pt idx="1473">
                  <c:v>23</c:v>
                </c:pt>
                <c:pt idx="1474">
                  <c:v>21</c:v>
                </c:pt>
                <c:pt idx="1475">
                  <c:v>25</c:v>
                </c:pt>
                <c:pt idx="1476">
                  <c:v>20</c:v>
                </c:pt>
                <c:pt idx="1477">
                  <c:v>27</c:v>
                </c:pt>
                <c:pt idx="1478">
                  <c:v>30</c:v>
                </c:pt>
                <c:pt idx="1479">
                  <c:v>19</c:v>
                </c:pt>
                <c:pt idx="1480">
                  <c:v>21</c:v>
                </c:pt>
                <c:pt idx="1481">
                  <c:v>24</c:v>
                </c:pt>
                <c:pt idx="1482">
                  <c:v>30</c:v>
                </c:pt>
                <c:pt idx="1483">
                  <c:v>29</c:v>
                </c:pt>
                <c:pt idx="1484">
                  <c:v>30</c:v>
                </c:pt>
                <c:pt idx="1485">
                  <c:v>30</c:v>
                </c:pt>
                <c:pt idx="1486">
                  <c:v>28</c:v>
                </c:pt>
                <c:pt idx="1487">
                  <c:v>18</c:v>
                </c:pt>
                <c:pt idx="1488">
                  <c:v>46</c:v>
                </c:pt>
                <c:pt idx="1489">
                  <c:v>24</c:v>
                </c:pt>
                <c:pt idx="1490">
                  <c:v>32</c:v>
                </c:pt>
                <c:pt idx="1491">
                  <c:v>19</c:v>
                </c:pt>
                <c:pt idx="1492">
                  <c:v>52</c:v>
                </c:pt>
                <c:pt idx="1493">
                  <c:v>38</c:v>
                </c:pt>
                <c:pt idx="1494">
                  <c:v>39</c:v>
                </c:pt>
                <c:pt idx="1495">
                  <c:v>36</c:v>
                </c:pt>
                <c:pt idx="1496">
                  <c:v>27</c:v>
                </c:pt>
                <c:pt idx="1497">
                  <c:v>24</c:v>
                </c:pt>
                <c:pt idx="1498">
                  <c:v>60</c:v>
                </c:pt>
                <c:pt idx="1499">
                  <c:v>47</c:v>
                </c:pt>
                <c:pt idx="1500">
                  <c:v>51</c:v>
                </c:pt>
                <c:pt idx="1501">
                  <c:v>23</c:v>
                </c:pt>
                <c:pt idx="1502">
                  <c:v>20</c:v>
                </c:pt>
                <c:pt idx="1503">
                  <c:v>63</c:v>
                </c:pt>
                <c:pt idx="1504">
                  <c:v>50</c:v>
                </c:pt>
                <c:pt idx="1505">
                  <c:v>28</c:v>
                </c:pt>
                <c:pt idx="1506">
                  <c:v>22</c:v>
                </c:pt>
                <c:pt idx="1507">
                  <c:v>25</c:v>
                </c:pt>
                <c:pt idx="1508">
                  <c:v>22</c:v>
                </c:pt>
                <c:pt idx="1509">
                  <c:v>60</c:v>
                </c:pt>
                <c:pt idx="1510">
                  <c:v>19</c:v>
                </c:pt>
                <c:pt idx="1511">
                  <c:v>18</c:v>
                </c:pt>
                <c:pt idx="1512">
                  <c:v>29</c:v>
                </c:pt>
                <c:pt idx="1513">
                  <c:v>19</c:v>
                </c:pt>
                <c:pt idx="1514">
                  <c:v>64</c:v>
                </c:pt>
                <c:pt idx="1515">
                  <c:v>38</c:v>
                </c:pt>
                <c:pt idx="1516">
                  <c:v>20</c:v>
                </c:pt>
                <c:pt idx="1517">
                  <c:v>52</c:v>
                </c:pt>
                <c:pt idx="1518">
                  <c:v>37</c:v>
                </c:pt>
                <c:pt idx="1519">
                  <c:v>50</c:v>
                </c:pt>
                <c:pt idx="1520">
                  <c:v>19</c:v>
                </c:pt>
                <c:pt idx="1521">
                  <c:v>32</c:v>
                </c:pt>
                <c:pt idx="1522">
                  <c:v>37</c:v>
                </c:pt>
                <c:pt idx="1523">
                  <c:v>53</c:v>
                </c:pt>
                <c:pt idx="1524">
                  <c:v>60</c:v>
                </c:pt>
                <c:pt idx="1525">
                  <c:v>62</c:v>
                </c:pt>
                <c:pt idx="1526">
                  <c:v>28</c:v>
                </c:pt>
                <c:pt idx="1527">
                  <c:v>55</c:v>
                </c:pt>
                <c:pt idx="1528">
                  <c:v>27</c:v>
                </c:pt>
                <c:pt idx="1529">
                  <c:v>51</c:v>
                </c:pt>
                <c:pt idx="1530">
                  <c:v>41</c:v>
                </c:pt>
                <c:pt idx="1531">
                  <c:v>27</c:v>
                </c:pt>
                <c:pt idx="1532">
                  <c:v>42</c:v>
                </c:pt>
                <c:pt idx="1533">
                  <c:v>50</c:v>
                </c:pt>
                <c:pt idx="1534">
                  <c:v>48</c:v>
                </c:pt>
                <c:pt idx="1535">
                  <c:v>32</c:v>
                </c:pt>
                <c:pt idx="1536">
                  <c:v>53</c:v>
                </c:pt>
                <c:pt idx="1537">
                  <c:v>32</c:v>
                </c:pt>
                <c:pt idx="1538">
                  <c:v>54</c:v>
                </c:pt>
                <c:pt idx="1539">
                  <c:v>32</c:v>
                </c:pt>
                <c:pt idx="1540">
                  <c:v>19</c:v>
                </c:pt>
                <c:pt idx="1541">
                  <c:v>46</c:v>
                </c:pt>
                <c:pt idx="1542">
                  <c:v>41</c:v>
                </c:pt>
                <c:pt idx="1543">
                  <c:v>46</c:v>
                </c:pt>
                <c:pt idx="1544">
                  <c:v>50</c:v>
                </c:pt>
                <c:pt idx="1545">
                  <c:v>36</c:v>
                </c:pt>
                <c:pt idx="1546">
                  <c:v>47</c:v>
                </c:pt>
                <c:pt idx="1547">
                  <c:v>61</c:v>
                </c:pt>
                <c:pt idx="1548">
                  <c:v>28</c:v>
                </c:pt>
                <c:pt idx="1549">
                  <c:v>53</c:v>
                </c:pt>
                <c:pt idx="1550">
                  <c:v>44</c:v>
                </c:pt>
                <c:pt idx="1551">
                  <c:v>29</c:v>
                </c:pt>
                <c:pt idx="1552">
                  <c:v>50</c:v>
                </c:pt>
                <c:pt idx="1553">
                  <c:v>47</c:v>
                </c:pt>
                <c:pt idx="1554">
                  <c:v>38</c:v>
                </c:pt>
                <c:pt idx="1555">
                  <c:v>45</c:v>
                </c:pt>
                <c:pt idx="1556">
                  <c:v>62</c:v>
                </c:pt>
                <c:pt idx="1557">
                  <c:v>47</c:v>
                </c:pt>
                <c:pt idx="1558">
                  <c:v>52</c:v>
                </c:pt>
                <c:pt idx="1559">
                  <c:v>51</c:v>
                </c:pt>
                <c:pt idx="1560">
                  <c:v>48</c:v>
                </c:pt>
                <c:pt idx="1561">
                  <c:v>27</c:v>
                </c:pt>
                <c:pt idx="1562">
                  <c:v>54</c:v>
                </c:pt>
                <c:pt idx="1563">
                  <c:v>22</c:v>
                </c:pt>
                <c:pt idx="1564">
                  <c:v>18</c:v>
                </c:pt>
                <c:pt idx="1565">
                  <c:v>61</c:v>
                </c:pt>
                <c:pt idx="1566">
                  <c:v>34</c:v>
                </c:pt>
                <c:pt idx="1567">
                  <c:v>39</c:v>
                </c:pt>
                <c:pt idx="1568">
                  <c:v>23</c:v>
                </c:pt>
                <c:pt idx="1569">
                  <c:v>52</c:v>
                </c:pt>
                <c:pt idx="1570">
                  <c:v>44</c:v>
                </c:pt>
                <c:pt idx="1571">
                  <c:v>36</c:v>
                </c:pt>
                <c:pt idx="1572">
                  <c:v>39</c:v>
                </c:pt>
                <c:pt idx="1573">
                  <c:v>24</c:v>
                </c:pt>
                <c:pt idx="1574">
                  <c:v>46</c:v>
                </c:pt>
                <c:pt idx="1575">
                  <c:v>53</c:v>
                </c:pt>
                <c:pt idx="1576">
                  <c:v>19</c:v>
                </c:pt>
                <c:pt idx="1577">
                  <c:v>50</c:v>
                </c:pt>
                <c:pt idx="1578">
                  <c:v>60</c:v>
                </c:pt>
                <c:pt idx="1579">
                  <c:v>59</c:v>
                </c:pt>
                <c:pt idx="1580">
                  <c:v>64</c:v>
                </c:pt>
                <c:pt idx="1581">
                  <c:v>46</c:v>
                </c:pt>
                <c:pt idx="1582">
                  <c:v>51</c:v>
                </c:pt>
                <c:pt idx="1583">
                  <c:v>43</c:v>
                </c:pt>
                <c:pt idx="1584">
                  <c:v>55</c:v>
                </c:pt>
                <c:pt idx="1585">
                  <c:v>41</c:v>
                </c:pt>
                <c:pt idx="1586">
                  <c:v>31</c:v>
                </c:pt>
                <c:pt idx="1587">
                  <c:v>46</c:v>
                </c:pt>
                <c:pt idx="1588">
                  <c:v>34</c:v>
                </c:pt>
                <c:pt idx="1589">
                  <c:v>47</c:v>
                </c:pt>
                <c:pt idx="1590">
                  <c:v>33</c:v>
                </c:pt>
                <c:pt idx="1591">
                  <c:v>40</c:v>
                </c:pt>
                <c:pt idx="1592">
                  <c:v>60</c:v>
                </c:pt>
                <c:pt idx="1593">
                  <c:v>41</c:v>
                </c:pt>
                <c:pt idx="1594">
                  <c:v>24</c:v>
                </c:pt>
                <c:pt idx="1595">
                  <c:v>49</c:v>
                </c:pt>
                <c:pt idx="1596">
                  <c:v>29</c:v>
                </c:pt>
                <c:pt idx="1597">
                  <c:v>47</c:v>
                </c:pt>
                <c:pt idx="1598">
                  <c:v>63</c:v>
                </c:pt>
                <c:pt idx="1599">
                  <c:v>35</c:v>
                </c:pt>
                <c:pt idx="1600">
                  <c:v>37</c:v>
                </c:pt>
                <c:pt idx="1601">
                  <c:v>65</c:v>
                </c:pt>
                <c:pt idx="1602">
                  <c:v>44</c:v>
                </c:pt>
                <c:pt idx="1603">
                  <c:v>37</c:v>
                </c:pt>
                <c:pt idx="1604">
                  <c:v>53</c:v>
                </c:pt>
                <c:pt idx="1605">
                  <c:v>46</c:v>
                </c:pt>
                <c:pt idx="1606">
                  <c:v>61</c:v>
                </c:pt>
                <c:pt idx="1607">
                  <c:v>44</c:v>
                </c:pt>
                <c:pt idx="1608">
                  <c:v>42</c:v>
                </c:pt>
                <c:pt idx="1609">
                  <c:v>30</c:v>
                </c:pt>
                <c:pt idx="1610">
                  <c:v>19</c:v>
                </c:pt>
                <c:pt idx="1611">
                  <c:v>63</c:v>
                </c:pt>
                <c:pt idx="1612">
                  <c:v>60</c:v>
                </c:pt>
                <c:pt idx="1613">
                  <c:v>61</c:v>
                </c:pt>
                <c:pt idx="1614">
                  <c:v>43</c:v>
                </c:pt>
                <c:pt idx="1615">
                  <c:v>32</c:v>
                </c:pt>
                <c:pt idx="1616">
                  <c:v>37</c:v>
                </c:pt>
                <c:pt idx="1617">
                  <c:v>40</c:v>
                </c:pt>
                <c:pt idx="1618">
                  <c:v>48</c:v>
                </c:pt>
                <c:pt idx="1619">
                  <c:v>45</c:v>
                </c:pt>
                <c:pt idx="1620">
                  <c:v>32</c:v>
                </c:pt>
                <c:pt idx="1621">
                  <c:v>59</c:v>
                </c:pt>
                <c:pt idx="1622">
                  <c:v>23</c:v>
                </c:pt>
                <c:pt idx="1623">
                  <c:v>62</c:v>
                </c:pt>
                <c:pt idx="1624">
                  <c:v>37</c:v>
                </c:pt>
                <c:pt idx="1625">
                  <c:v>62</c:v>
                </c:pt>
                <c:pt idx="1626">
                  <c:v>23</c:v>
                </c:pt>
                <c:pt idx="1627">
                  <c:v>61</c:v>
                </c:pt>
                <c:pt idx="1628">
                  <c:v>32</c:v>
                </c:pt>
                <c:pt idx="1629">
                  <c:v>33</c:v>
                </c:pt>
                <c:pt idx="1630">
                  <c:v>37</c:v>
                </c:pt>
                <c:pt idx="1631">
                  <c:v>62</c:v>
                </c:pt>
                <c:pt idx="1632">
                  <c:v>20</c:v>
                </c:pt>
                <c:pt idx="1633">
                  <c:v>30</c:v>
                </c:pt>
                <c:pt idx="1634">
                  <c:v>25</c:v>
                </c:pt>
                <c:pt idx="1635">
                  <c:v>25</c:v>
                </c:pt>
                <c:pt idx="1636">
                  <c:v>48</c:v>
                </c:pt>
                <c:pt idx="1637">
                  <c:v>30</c:v>
                </c:pt>
                <c:pt idx="1638">
                  <c:v>37</c:v>
                </c:pt>
                <c:pt idx="1639">
                  <c:v>38</c:v>
                </c:pt>
                <c:pt idx="1640">
                  <c:v>57</c:v>
                </c:pt>
                <c:pt idx="1641">
                  <c:v>41</c:v>
                </c:pt>
                <c:pt idx="1642">
                  <c:v>37</c:v>
                </c:pt>
                <c:pt idx="1643">
                  <c:v>34</c:v>
                </c:pt>
                <c:pt idx="1644">
                  <c:v>53</c:v>
                </c:pt>
                <c:pt idx="1645">
                  <c:v>55</c:v>
                </c:pt>
                <c:pt idx="1646">
                  <c:v>23</c:v>
                </c:pt>
                <c:pt idx="1647">
                  <c:v>60</c:v>
                </c:pt>
                <c:pt idx="1648">
                  <c:v>57</c:v>
                </c:pt>
                <c:pt idx="1649">
                  <c:v>52</c:v>
                </c:pt>
                <c:pt idx="1650">
                  <c:v>32</c:v>
                </c:pt>
                <c:pt idx="1651">
                  <c:v>28</c:v>
                </c:pt>
                <c:pt idx="1652">
                  <c:v>64</c:v>
                </c:pt>
                <c:pt idx="1653">
                  <c:v>62</c:v>
                </c:pt>
                <c:pt idx="1654">
                  <c:v>22</c:v>
                </c:pt>
                <c:pt idx="1655">
                  <c:v>20</c:v>
                </c:pt>
                <c:pt idx="1656">
                  <c:v>64</c:v>
                </c:pt>
                <c:pt idx="1657">
                  <c:v>31</c:v>
                </c:pt>
                <c:pt idx="1658">
                  <c:v>51</c:v>
                </c:pt>
                <c:pt idx="1659">
                  <c:v>34</c:v>
                </c:pt>
                <c:pt idx="1660">
                  <c:v>18</c:v>
                </c:pt>
                <c:pt idx="1661">
                  <c:v>52</c:v>
                </c:pt>
                <c:pt idx="1662">
                  <c:v>48</c:v>
                </c:pt>
                <c:pt idx="1663">
                  <c:v>18</c:v>
                </c:pt>
                <c:pt idx="1664">
                  <c:v>48</c:v>
                </c:pt>
                <c:pt idx="1665">
                  <c:v>49</c:v>
                </c:pt>
                <c:pt idx="1666">
                  <c:v>20</c:v>
                </c:pt>
                <c:pt idx="1667">
                  <c:v>56</c:v>
                </c:pt>
                <c:pt idx="1668">
                  <c:v>22</c:v>
                </c:pt>
                <c:pt idx="1669">
                  <c:v>32</c:v>
                </c:pt>
                <c:pt idx="1670">
                  <c:v>29</c:v>
                </c:pt>
                <c:pt idx="1671">
                  <c:v>22</c:v>
                </c:pt>
                <c:pt idx="1672">
                  <c:v>52</c:v>
                </c:pt>
                <c:pt idx="1673">
                  <c:v>59</c:v>
                </c:pt>
                <c:pt idx="1674">
                  <c:v>50</c:v>
                </c:pt>
                <c:pt idx="1675">
                  <c:v>21</c:v>
                </c:pt>
                <c:pt idx="1676">
                  <c:v>54</c:v>
                </c:pt>
                <c:pt idx="1677">
                  <c:v>54</c:v>
                </c:pt>
                <c:pt idx="1678">
                  <c:v>50</c:v>
                </c:pt>
                <c:pt idx="1679">
                  <c:v>47</c:v>
                </c:pt>
                <c:pt idx="1680">
                  <c:v>24</c:v>
                </c:pt>
                <c:pt idx="1681">
                  <c:v>22</c:v>
                </c:pt>
                <c:pt idx="1682">
                  <c:v>24</c:v>
                </c:pt>
                <c:pt idx="1683">
                  <c:v>27</c:v>
                </c:pt>
                <c:pt idx="1684">
                  <c:v>47</c:v>
                </c:pt>
                <c:pt idx="1685">
                  <c:v>35</c:v>
                </c:pt>
                <c:pt idx="1686">
                  <c:v>53</c:v>
                </c:pt>
                <c:pt idx="1687">
                  <c:v>52</c:v>
                </c:pt>
                <c:pt idx="1688">
                  <c:v>27</c:v>
                </c:pt>
                <c:pt idx="1689">
                  <c:v>28</c:v>
                </c:pt>
                <c:pt idx="1690">
                  <c:v>30</c:v>
                </c:pt>
                <c:pt idx="1691">
                  <c:v>26</c:v>
                </c:pt>
                <c:pt idx="1692">
                  <c:v>55</c:v>
                </c:pt>
                <c:pt idx="1693">
                  <c:v>52</c:v>
                </c:pt>
                <c:pt idx="1694">
                  <c:v>46</c:v>
                </c:pt>
                <c:pt idx="1695">
                  <c:v>47</c:v>
                </c:pt>
                <c:pt idx="1696">
                  <c:v>50</c:v>
                </c:pt>
                <c:pt idx="1697">
                  <c:v>61</c:v>
                </c:pt>
                <c:pt idx="1698">
                  <c:v>54</c:v>
                </c:pt>
                <c:pt idx="1699">
                  <c:v>52</c:v>
                </c:pt>
                <c:pt idx="1700">
                  <c:v>23</c:v>
                </c:pt>
                <c:pt idx="1701">
                  <c:v>18</c:v>
                </c:pt>
                <c:pt idx="1702">
                  <c:v>58</c:v>
                </c:pt>
                <c:pt idx="1703">
                  <c:v>51</c:v>
                </c:pt>
                <c:pt idx="1704">
                  <c:v>48</c:v>
                </c:pt>
                <c:pt idx="1705">
                  <c:v>49</c:v>
                </c:pt>
                <c:pt idx="1706">
                  <c:v>19</c:v>
                </c:pt>
                <c:pt idx="1707">
                  <c:v>51</c:v>
                </c:pt>
                <c:pt idx="1708">
                  <c:v>52</c:v>
                </c:pt>
                <c:pt idx="1709">
                  <c:v>49</c:v>
                </c:pt>
                <c:pt idx="1710">
                  <c:v>49</c:v>
                </c:pt>
                <c:pt idx="1711">
                  <c:v>39</c:v>
                </c:pt>
                <c:pt idx="1712">
                  <c:v>47</c:v>
                </c:pt>
                <c:pt idx="1713">
                  <c:v>49</c:v>
                </c:pt>
                <c:pt idx="1714">
                  <c:v>54</c:v>
                </c:pt>
                <c:pt idx="1715">
                  <c:v>28</c:v>
                </c:pt>
                <c:pt idx="1716">
                  <c:v>53</c:v>
                </c:pt>
                <c:pt idx="1717">
                  <c:v>25</c:v>
                </c:pt>
                <c:pt idx="1718">
                  <c:v>19</c:v>
                </c:pt>
                <c:pt idx="1719">
                  <c:v>47</c:v>
                </c:pt>
                <c:pt idx="1720">
                  <c:v>52</c:v>
                </c:pt>
                <c:pt idx="1721">
                  <c:v>19</c:v>
                </c:pt>
                <c:pt idx="1722">
                  <c:v>43</c:v>
                </c:pt>
                <c:pt idx="1723">
                  <c:v>39</c:v>
                </c:pt>
                <c:pt idx="1724">
                  <c:v>56</c:v>
                </c:pt>
                <c:pt idx="1725">
                  <c:v>48</c:v>
                </c:pt>
                <c:pt idx="1726">
                  <c:v>23</c:v>
                </c:pt>
                <c:pt idx="1727">
                  <c:v>40</c:v>
                </c:pt>
                <c:pt idx="1728">
                  <c:v>51</c:v>
                </c:pt>
                <c:pt idx="1729">
                  <c:v>57</c:v>
                </c:pt>
                <c:pt idx="1730">
                  <c:v>42</c:v>
                </c:pt>
                <c:pt idx="1731">
                  <c:v>21</c:v>
                </c:pt>
                <c:pt idx="1732">
                  <c:v>33</c:v>
                </c:pt>
                <c:pt idx="1733">
                  <c:v>47</c:v>
                </c:pt>
                <c:pt idx="1734">
                  <c:v>19</c:v>
                </c:pt>
                <c:pt idx="1735">
                  <c:v>43</c:v>
                </c:pt>
                <c:pt idx="1736">
                  <c:v>34</c:v>
                </c:pt>
                <c:pt idx="1737">
                  <c:v>59</c:v>
                </c:pt>
                <c:pt idx="1738">
                  <c:v>43</c:v>
                </c:pt>
                <c:pt idx="1739">
                  <c:v>43</c:v>
                </c:pt>
                <c:pt idx="1740">
                  <c:v>46</c:v>
                </c:pt>
                <c:pt idx="1741">
                  <c:v>60</c:v>
                </c:pt>
                <c:pt idx="1742">
                  <c:v>39</c:v>
                </c:pt>
                <c:pt idx="1743">
                  <c:v>23</c:v>
                </c:pt>
                <c:pt idx="1744">
                  <c:v>32</c:v>
                </c:pt>
                <c:pt idx="1745">
                  <c:v>42</c:v>
                </c:pt>
                <c:pt idx="1746">
                  <c:v>18</c:v>
                </c:pt>
                <c:pt idx="1747">
                  <c:v>56</c:v>
                </c:pt>
                <c:pt idx="1748">
                  <c:v>42</c:v>
                </c:pt>
                <c:pt idx="1749">
                  <c:v>48</c:v>
                </c:pt>
                <c:pt idx="1750">
                  <c:v>48</c:v>
                </c:pt>
                <c:pt idx="1751">
                  <c:v>53</c:v>
                </c:pt>
                <c:pt idx="1752">
                  <c:v>45</c:v>
                </c:pt>
                <c:pt idx="1753">
                  <c:v>39</c:v>
                </c:pt>
                <c:pt idx="1754">
                  <c:v>58</c:v>
                </c:pt>
                <c:pt idx="1755">
                  <c:v>47</c:v>
                </c:pt>
                <c:pt idx="1756">
                  <c:v>55</c:v>
                </c:pt>
                <c:pt idx="1757">
                  <c:v>36</c:v>
                </c:pt>
                <c:pt idx="1758">
                  <c:v>42</c:v>
                </c:pt>
                <c:pt idx="1759">
                  <c:v>30</c:v>
                </c:pt>
                <c:pt idx="1760">
                  <c:v>57</c:v>
                </c:pt>
                <c:pt idx="1761">
                  <c:v>55</c:v>
                </c:pt>
                <c:pt idx="1762">
                  <c:v>56</c:v>
                </c:pt>
                <c:pt idx="1763">
                  <c:v>53</c:v>
                </c:pt>
                <c:pt idx="1764">
                  <c:v>60</c:v>
                </c:pt>
                <c:pt idx="1765">
                  <c:v>37</c:v>
                </c:pt>
                <c:pt idx="1766">
                  <c:v>60</c:v>
                </c:pt>
                <c:pt idx="1767">
                  <c:v>37</c:v>
                </c:pt>
                <c:pt idx="1768">
                  <c:v>29</c:v>
                </c:pt>
                <c:pt idx="1769">
                  <c:v>56</c:v>
                </c:pt>
                <c:pt idx="1770">
                  <c:v>56</c:v>
                </c:pt>
                <c:pt idx="1771">
                  <c:v>35</c:v>
                </c:pt>
                <c:pt idx="1772">
                  <c:v>29</c:v>
                </c:pt>
                <c:pt idx="1773">
                  <c:v>20</c:v>
                </c:pt>
                <c:pt idx="1774">
                  <c:v>39</c:v>
                </c:pt>
                <c:pt idx="1775">
                  <c:v>34</c:v>
                </c:pt>
                <c:pt idx="1776">
                  <c:v>56</c:v>
                </c:pt>
                <c:pt idx="1777">
                  <c:v>42</c:v>
                </c:pt>
                <c:pt idx="1778">
                  <c:v>25</c:v>
                </c:pt>
                <c:pt idx="1779">
                  <c:v>43</c:v>
                </c:pt>
                <c:pt idx="1780">
                  <c:v>33</c:v>
                </c:pt>
                <c:pt idx="1781">
                  <c:v>56</c:v>
                </c:pt>
                <c:pt idx="1782">
                  <c:v>50</c:v>
                </c:pt>
                <c:pt idx="1783">
                  <c:v>32</c:v>
                </c:pt>
                <c:pt idx="1784">
                  <c:v>28</c:v>
                </c:pt>
                <c:pt idx="1785">
                  <c:v>44</c:v>
                </c:pt>
                <c:pt idx="1786">
                  <c:v>59</c:v>
                </c:pt>
                <c:pt idx="1787">
                  <c:v>37</c:v>
                </c:pt>
                <c:pt idx="1788">
                  <c:v>30</c:v>
                </c:pt>
                <c:pt idx="1789">
                  <c:v>42</c:v>
                </c:pt>
                <c:pt idx="1790">
                  <c:v>35</c:v>
                </c:pt>
                <c:pt idx="1791">
                  <c:v>40</c:v>
                </c:pt>
                <c:pt idx="1792">
                  <c:v>36</c:v>
                </c:pt>
                <c:pt idx="1793">
                  <c:v>29</c:v>
                </c:pt>
                <c:pt idx="1794">
                  <c:v>35</c:v>
                </c:pt>
                <c:pt idx="1795">
                  <c:v>31</c:v>
                </c:pt>
                <c:pt idx="1796">
                  <c:v>56</c:v>
                </c:pt>
                <c:pt idx="1797">
                  <c:v>55</c:v>
                </c:pt>
                <c:pt idx="1798">
                  <c:v>37</c:v>
                </c:pt>
                <c:pt idx="1799">
                  <c:v>31</c:v>
                </c:pt>
                <c:pt idx="1800">
                  <c:v>43</c:v>
                </c:pt>
                <c:pt idx="1801">
                  <c:v>29</c:v>
                </c:pt>
                <c:pt idx="1802">
                  <c:v>34</c:v>
                </c:pt>
                <c:pt idx="1803">
                  <c:v>57</c:v>
                </c:pt>
                <c:pt idx="1804">
                  <c:v>39</c:v>
                </c:pt>
                <c:pt idx="1805">
                  <c:v>34</c:v>
                </c:pt>
                <c:pt idx="1806">
                  <c:v>30</c:v>
                </c:pt>
                <c:pt idx="1807">
                  <c:v>24</c:v>
                </c:pt>
                <c:pt idx="1808">
                  <c:v>59</c:v>
                </c:pt>
                <c:pt idx="1809">
                  <c:v>53</c:v>
                </c:pt>
                <c:pt idx="1810">
                  <c:v>27</c:v>
                </c:pt>
                <c:pt idx="1811">
                  <c:v>59</c:v>
                </c:pt>
                <c:pt idx="1812">
                  <c:v>19</c:v>
                </c:pt>
                <c:pt idx="1813">
                  <c:v>60</c:v>
                </c:pt>
                <c:pt idx="1814">
                  <c:v>53</c:v>
                </c:pt>
                <c:pt idx="1815">
                  <c:v>43</c:v>
                </c:pt>
                <c:pt idx="1816">
                  <c:v>27</c:v>
                </c:pt>
                <c:pt idx="1817">
                  <c:v>43</c:v>
                </c:pt>
                <c:pt idx="1818">
                  <c:v>30</c:v>
                </c:pt>
                <c:pt idx="1819">
                  <c:v>55</c:v>
                </c:pt>
                <c:pt idx="1820">
                  <c:v>52</c:v>
                </c:pt>
                <c:pt idx="1821">
                  <c:v>24</c:v>
                </c:pt>
                <c:pt idx="1822">
                  <c:v>36</c:v>
                </c:pt>
                <c:pt idx="1823">
                  <c:v>58</c:v>
                </c:pt>
                <c:pt idx="1824">
                  <c:v>23</c:v>
                </c:pt>
                <c:pt idx="1825">
                  <c:v>57</c:v>
                </c:pt>
                <c:pt idx="1826">
                  <c:v>27</c:v>
                </c:pt>
                <c:pt idx="1827">
                  <c:v>30</c:v>
                </c:pt>
                <c:pt idx="1828">
                  <c:v>27</c:v>
                </c:pt>
                <c:pt idx="1829">
                  <c:v>18</c:v>
                </c:pt>
                <c:pt idx="1830">
                  <c:v>25</c:v>
                </c:pt>
                <c:pt idx="1831">
                  <c:v>59</c:v>
                </c:pt>
                <c:pt idx="1832">
                  <c:v>29</c:v>
                </c:pt>
                <c:pt idx="1833">
                  <c:v>23</c:v>
                </c:pt>
                <c:pt idx="1834">
                  <c:v>57</c:v>
                </c:pt>
                <c:pt idx="1835">
                  <c:v>47</c:v>
                </c:pt>
                <c:pt idx="1836">
                  <c:v>44</c:v>
                </c:pt>
                <c:pt idx="1837">
                  <c:v>21</c:v>
                </c:pt>
                <c:pt idx="1838">
                  <c:v>45</c:v>
                </c:pt>
                <c:pt idx="1839">
                  <c:v>33</c:v>
                </c:pt>
                <c:pt idx="1840">
                  <c:v>43</c:v>
                </c:pt>
                <c:pt idx="1841">
                  <c:v>25</c:v>
                </c:pt>
                <c:pt idx="1842">
                  <c:v>46</c:v>
                </c:pt>
                <c:pt idx="1843">
                  <c:v>59</c:v>
                </c:pt>
                <c:pt idx="1844">
                  <c:v>43</c:v>
                </c:pt>
                <c:pt idx="1845">
                  <c:v>56</c:v>
                </c:pt>
                <c:pt idx="1846">
                  <c:v>19</c:v>
                </c:pt>
                <c:pt idx="1847">
                  <c:v>47</c:v>
                </c:pt>
                <c:pt idx="1848">
                  <c:v>28</c:v>
                </c:pt>
                <c:pt idx="1849">
                  <c:v>32</c:v>
                </c:pt>
                <c:pt idx="1850">
                  <c:v>52</c:v>
                </c:pt>
                <c:pt idx="1851">
                  <c:v>20</c:v>
                </c:pt>
                <c:pt idx="1852">
                  <c:v>59</c:v>
                </c:pt>
                <c:pt idx="1853">
                  <c:v>54</c:v>
                </c:pt>
                <c:pt idx="1854">
                  <c:v>57</c:v>
                </c:pt>
                <c:pt idx="1855">
                  <c:v>32</c:v>
                </c:pt>
                <c:pt idx="1856">
                  <c:v>52</c:v>
                </c:pt>
                <c:pt idx="1857">
                  <c:v>19</c:v>
                </c:pt>
                <c:pt idx="1858">
                  <c:v>50</c:v>
                </c:pt>
                <c:pt idx="1859">
                  <c:v>30</c:v>
                </c:pt>
                <c:pt idx="1860">
                  <c:v>19</c:v>
                </c:pt>
                <c:pt idx="1861">
                  <c:v>59</c:v>
                </c:pt>
                <c:pt idx="1862">
                  <c:v>47</c:v>
                </c:pt>
                <c:pt idx="1863">
                  <c:v>40</c:v>
                </c:pt>
                <c:pt idx="1864">
                  <c:v>18</c:v>
                </c:pt>
                <c:pt idx="1865">
                  <c:v>59</c:v>
                </c:pt>
                <c:pt idx="1866">
                  <c:v>57</c:v>
                </c:pt>
                <c:pt idx="1867">
                  <c:v>25</c:v>
                </c:pt>
                <c:pt idx="1868">
                  <c:v>20</c:v>
                </c:pt>
                <c:pt idx="1869">
                  <c:v>57</c:v>
                </c:pt>
                <c:pt idx="1870">
                  <c:v>19</c:v>
                </c:pt>
                <c:pt idx="1871">
                  <c:v>26</c:v>
                </c:pt>
                <c:pt idx="1872">
                  <c:v>51</c:v>
                </c:pt>
                <c:pt idx="1873">
                  <c:v>42</c:v>
                </c:pt>
                <c:pt idx="1874">
                  <c:v>45</c:v>
                </c:pt>
                <c:pt idx="1875">
                  <c:v>54</c:v>
                </c:pt>
                <c:pt idx="1876">
                  <c:v>19</c:v>
                </c:pt>
                <c:pt idx="1877">
                  <c:v>48</c:v>
                </c:pt>
                <c:pt idx="1878">
                  <c:v>27</c:v>
                </c:pt>
                <c:pt idx="1879">
                  <c:v>60</c:v>
                </c:pt>
                <c:pt idx="1880">
                  <c:v>45</c:v>
                </c:pt>
                <c:pt idx="1881">
                  <c:v>33</c:v>
                </c:pt>
                <c:pt idx="1882">
                  <c:v>48</c:v>
                </c:pt>
                <c:pt idx="1883">
                  <c:v>29</c:v>
                </c:pt>
                <c:pt idx="1884">
                  <c:v>45</c:v>
                </c:pt>
                <c:pt idx="1885">
                  <c:v>47</c:v>
                </c:pt>
                <c:pt idx="1886">
                  <c:v>52</c:v>
                </c:pt>
                <c:pt idx="1887">
                  <c:v>59</c:v>
                </c:pt>
                <c:pt idx="1888">
                  <c:v>21</c:v>
                </c:pt>
                <c:pt idx="1889">
                  <c:v>27</c:v>
                </c:pt>
                <c:pt idx="1890">
                  <c:v>64</c:v>
                </c:pt>
                <c:pt idx="1891">
                  <c:v>60</c:v>
                </c:pt>
                <c:pt idx="1892">
                  <c:v>51</c:v>
                </c:pt>
                <c:pt idx="1893">
                  <c:v>19</c:v>
                </c:pt>
                <c:pt idx="1894">
                  <c:v>27</c:v>
                </c:pt>
                <c:pt idx="1895">
                  <c:v>57</c:v>
                </c:pt>
                <c:pt idx="1896">
                  <c:v>53</c:v>
                </c:pt>
                <c:pt idx="1897">
                  <c:v>19</c:v>
                </c:pt>
                <c:pt idx="1898">
                  <c:v>50</c:v>
                </c:pt>
                <c:pt idx="1899">
                  <c:v>20</c:v>
                </c:pt>
                <c:pt idx="1900">
                  <c:v>34</c:v>
                </c:pt>
                <c:pt idx="1901">
                  <c:v>34</c:v>
                </c:pt>
                <c:pt idx="1902">
                  <c:v>48</c:v>
                </c:pt>
                <c:pt idx="1903">
                  <c:v>43</c:v>
                </c:pt>
                <c:pt idx="1904">
                  <c:v>40</c:v>
                </c:pt>
                <c:pt idx="1905">
                  <c:v>29</c:v>
                </c:pt>
                <c:pt idx="1906">
                  <c:v>35</c:v>
                </c:pt>
                <c:pt idx="1907">
                  <c:v>29</c:v>
                </c:pt>
                <c:pt idx="1908">
                  <c:v>37</c:v>
                </c:pt>
                <c:pt idx="1909">
                  <c:v>64</c:v>
                </c:pt>
                <c:pt idx="1910">
                  <c:v>64</c:v>
                </c:pt>
                <c:pt idx="1911">
                  <c:v>44</c:v>
                </c:pt>
                <c:pt idx="1912">
                  <c:v>34</c:v>
                </c:pt>
                <c:pt idx="1913">
                  <c:v>42</c:v>
                </c:pt>
                <c:pt idx="1914">
                  <c:v>55</c:v>
                </c:pt>
                <c:pt idx="1915">
                  <c:v>40</c:v>
                </c:pt>
                <c:pt idx="1916">
                  <c:v>42</c:v>
                </c:pt>
                <c:pt idx="1917">
                  <c:v>60</c:v>
                </c:pt>
                <c:pt idx="1918">
                  <c:v>40</c:v>
                </c:pt>
                <c:pt idx="1919">
                  <c:v>38</c:v>
                </c:pt>
                <c:pt idx="1920">
                  <c:v>25</c:v>
                </c:pt>
                <c:pt idx="1921">
                  <c:v>48</c:v>
                </c:pt>
                <c:pt idx="1922">
                  <c:v>46</c:v>
                </c:pt>
                <c:pt idx="1923">
                  <c:v>49</c:v>
                </c:pt>
                <c:pt idx="1924">
                  <c:v>34</c:v>
                </c:pt>
                <c:pt idx="1925">
                  <c:v>54</c:v>
                </c:pt>
                <c:pt idx="1926">
                  <c:v>63</c:v>
                </c:pt>
                <c:pt idx="1927">
                  <c:v>57</c:v>
                </c:pt>
                <c:pt idx="1928">
                  <c:v>48</c:v>
                </c:pt>
                <c:pt idx="1929">
                  <c:v>63</c:v>
                </c:pt>
                <c:pt idx="1930">
                  <c:v>48</c:v>
                </c:pt>
                <c:pt idx="1931">
                  <c:v>18</c:v>
                </c:pt>
                <c:pt idx="1932">
                  <c:v>46</c:v>
                </c:pt>
                <c:pt idx="1933">
                  <c:v>32</c:v>
                </c:pt>
                <c:pt idx="1934">
                  <c:v>58</c:v>
                </c:pt>
                <c:pt idx="1935">
                  <c:v>60</c:v>
                </c:pt>
                <c:pt idx="1936">
                  <c:v>55</c:v>
                </c:pt>
                <c:pt idx="1937">
                  <c:v>54</c:v>
                </c:pt>
                <c:pt idx="1938">
                  <c:v>34</c:v>
                </c:pt>
                <c:pt idx="1939">
                  <c:v>21</c:v>
                </c:pt>
                <c:pt idx="1940">
                  <c:v>59</c:v>
                </c:pt>
                <c:pt idx="1941">
                  <c:v>53</c:v>
                </c:pt>
                <c:pt idx="1942">
                  <c:v>62</c:v>
                </c:pt>
                <c:pt idx="1943">
                  <c:v>44</c:v>
                </c:pt>
                <c:pt idx="1944">
                  <c:v>60</c:v>
                </c:pt>
                <c:pt idx="1945">
                  <c:v>63</c:v>
                </c:pt>
                <c:pt idx="1946">
                  <c:v>64</c:v>
                </c:pt>
                <c:pt idx="1947">
                  <c:v>47</c:v>
                </c:pt>
                <c:pt idx="1948">
                  <c:v>60</c:v>
                </c:pt>
                <c:pt idx="1949">
                  <c:v>51</c:v>
                </c:pt>
                <c:pt idx="1950">
                  <c:v>44</c:v>
                </c:pt>
                <c:pt idx="1951">
                  <c:v>50</c:v>
                </c:pt>
                <c:pt idx="1952">
                  <c:v>47</c:v>
                </c:pt>
                <c:pt idx="1953">
                  <c:v>54</c:v>
                </c:pt>
                <c:pt idx="1954">
                  <c:v>51</c:v>
                </c:pt>
                <c:pt idx="1955">
                  <c:v>52</c:v>
                </c:pt>
                <c:pt idx="1956">
                  <c:v>43</c:v>
                </c:pt>
                <c:pt idx="1957">
                  <c:v>62</c:v>
                </c:pt>
                <c:pt idx="1958">
                  <c:v>49</c:v>
                </c:pt>
                <c:pt idx="1959">
                  <c:v>27</c:v>
                </c:pt>
                <c:pt idx="1960">
                  <c:v>64</c:v>
                </c:pt>
                <c:pt idx="1961">
                  <c:v>60</c:v>
                </c:pt>
                <c:pt idx="1962">
                  <c:v>54</c:v>
                </c:pt>
                <c:pt idx="1963">
                  <c:v>41</c:v>
                </c:pt>
                <c:pt idx="1964">
                  <c:v>64</c:v>
                </c:pt>
                <c:pt idx="1965">
                  <c:v>52</c:v>
                </c:pt>
                <c:pt idx="1966">
                  <c:v>42</c:v>
                </c:pt>
                <c:pt idx="1967">
                  <c:v>43</c:v>
                </c:pt>
                <c:pt idx="1968">
                  <c:v>47</c:v>
                </c:pt>
                <c:pt idx="1969">
                  <c:v>43</c:v>
                </c:pt>
                <c:pt idx="1970">
                  <c:v>57</c:v>
                </c:pt>
                <c:pt idx="1971">
                  <c:v>60</c:v>
                </c:pt>
                <c:pt idx="1972">
                  <c:v>20</c:v>
                </c:pt>
                <c:pt idx="1973">
                  <c:v>40</c:v>
                </c:pt>
                <c:pt idx="1974">
                  <c:v>64</c:v>
                </c:pt>
                <c:pt idx="1975">
                  <c:v>53</c:v>
                </c:pt>
                <c:pt idx="1976">
                  <c:v>41</c:v>
                </c:pt>
                <c:pt idx="1977">
                  <c:v>55</c:v>
                </c:pt>
                <c:pt idx="1978">
                  <c:v>31</c:v>
                </c:pt>
                <c:pt idx="1979">
                  <c:v>57</c:v>
                </c:pt>
                <c:pt idx="1980">
                  <c:v>25</c:v>
                </c:pt>
                <c:pt idx="1981">
                  <c:v>55</c:v>
                </c:pt>
                <c:pt idx="1982">
                  <c:v>59</c:v>
                </c:pt>
                <c:pt idx="1983">
                  <c:v>60</c:v>
                </c:pt>
                <c:pt idx="1984">
                  <c:v>24</c:v>
                </c:pt>
                <c:pt idx="1985">
                  <c:v>33</c:v>
                </c:pt>
                <c:pt idx="1986">
                  <c:v>33</c:v>
                </c:pt>
                <c:pt idx="1987">
                  <c:v>43</c:v>
                </c:pt>
                <c:pt idx="1988">
                  <c:v>63</c:v>
                </c:pt>
                <c:pt idx="1989">
                  <c:v>46</c:v>
                </c:pt>
                <c:pt idx="1990">
                  <c:v>26</c:v>
                </c:pt>
                <c:pt idx="1991">
                  <c:v>46</c:v>
                </c:pt>
                <c:pt idx="1992">
                  <c:v>63</c:v>
                </c:pt>
                <c:pt idx="1993">
                  <c:v>63</c:v>
                </c:pt>
                <c:pt idx="1994">
                  <c:v>55</c:v>
                </c:pt>
                <c:pt idx="1995">
                  <c:v>55</c:v>
                </c:pt>
                <c:pt idx="1996">
                  <c:v>23</c:v>
                </c:pt>
                <c:pt idx="1997">
                  <c:v>64</c:v>
                </c:pt>
                <c:pt idx="1998">
                  <c:v>64</c:v>
                </c:pt>
                <c:pt idx="1999">
                  <c:v>64</c:v>
                </c:pt>
                <c:pt idx="2000">
                  <c:v>57</c:v>
                </c:pt>
                <c:pt idx="2001">
                  <c:v>59</c:v>
                </c:pt>
                <c:pt idx="2002">
                  <c:v>28</c:v>
                </c:pt>
                <c:pt idx="2003">
                  <c:v>54</c:v>
                </c:pt>
                <c:pt idx="2004">
                  <c:v>34</c:v>
                </c:pt>
                <c:pt idx="2005">
                  <c:v>55</c:v>
                </c:pt>
                <c:pt idx="2006">
                  <c:v>63</c:v>
                </c:pt>
                <c:pt idx="2007">
                  <c:v>53</c:v>
                </c:pt>
                <c:pt idx="2008">
                  <c:v>64</c:v>
                </c:pt>
                <c:pt idx="2009">
                  <c:v>64</c:v>
                </c:pt>
                <c:pt idx="2010">
                  <c:v>54</c:v>
                </c:pt>
                <c:pt idx="2011">
                  <c:v>18</c:v>
                </c:pt>
                <c:pt idx="2012">
                  <c:v>50</c:v>
                </c:pt>
                <c:pt idx="2013">
                  <c:v>48</c:v>
                </c:pt>
                <c:pt idx="2014">
                  <c:v>38</c:v>
                </c:pt>
                <c:pt idx="2015">
                  <c:v>63</c:v>
                </c:pt>
                <c:pt idx="2016">
                  <c:v>63</c:v>
                </c:pt>
                <c:pt idx="2017">
                  <c:v>61</c:v>
                </c:pt>
                <c:pt idx="2018">
                  <c:v>64</c:v>
                </c:pt>
                <c:pt idx="2019">
                  <c:v>39</c:v>
                </c:pt>
                <c:pt idx="2020">
                  <c:v>54</c:v>
                </c:pt>
                <c:pt idx="2021">
                  <c:v>38</c:v>
                </c:pt>
                <c:pt idx="2022">
                  <c:v>18</c:v>
                </c:pt>
                <c:pt idx="2023">
                  <c:v>61</c:v>
                </c:pt>
                <c:pt idx="2024">
                  <c:v>46</c:v>
                </c:pt>
                <c:pt idx="2025">
                  <c:v>51</c:v>
                </c:pt>
                <c:pt idx="2026">
                  <c:v>31</c:v>
                </c:pt>
                <c:pt idx="2027">
                  <c:v>62</c:v>
                </c:pt>
                <c:pt idx="2028">
                  <c:v>59</c:v>
                </c:pt>
                <c:pt idx="2029">
                  <c:v>59</c:v>
                </c:pt>
                <c:pt idx="2030">
                  <c:v>59</c:v>
                </c:pt>
                <c:pt idx="2031">
                  <c:v>63</c:v>
                </c:pt>
                <c:pt idx="2032">
                  <c:v>32</c:v>
                </c:pt>
                <c:pt idx="2033">
                  <c:v>63</c:v>
                </c:pt>
                <c:pt idx="2034">
                  <c:v>62</c:v>
                </c:pt>
                <c:pt idx="2035">
                  <c:v>60</c:v>
                </c:pt>
                <c:pt idx="2036">
                  <c:v>56</c:v>
                </c:pt>
                <c:pt idx="2037">
                  <c:v>63</c:v>
                </c:pt>
                <c:pt idx="2038">
                  <c:v>63</c:v>
                </c:pt>
                <c:pt idx="2039">
                  <c:v>37</c:v>
                </c:pt>
                <c:pt idx="2040">
                  <c:v>63</c:v>
                </c:pt>
                <c:pt idx="2041">
                  <c:v>44</c:v>
                </c:pt>
                <c:pt idx="2042">
                  <c:v>62</c:v>
                </c:pt>
                <c:pt idx="2043">
                  <c:v>20</c:v>
                </c:pt>
                <c:pt idx="2044">
                  <c:v>64</c:v>
                </c:pt>
                <c:pt idx="2045">
                  <c:v>64</c:v>
                </c:pt>
                <c:pt idx="2046">
                  <c:v>36</c:v>
                </c:pt>
                <c:pt idx="2047">
                  <c:v>60</c:v>
                </c:pt>
                <c:pt idx="2048">
                  <c:v>56</c:v>
                </c:pt>
                <c:pt idx="2049">
                  <c:v>63</c:v>
                </c:pt>
                <c:pt idx="2050">
                  <c:v>18</c:v>
                </c:pt>
                <c:pt idx="2051">
                  <c:v>53</c:v>
                </c:pt>
                <c:pt idx="2052">
                  <c:v>37</c:v>
                </c:pt>
                <c:pt idx="2053">
                  <c:v>41</c:v>
                </c:pt>
                <c:pt idx="2054">
                  <c:v>36</c:v>
                </c:pt>
                <c:pt idx="2055">
                  <c:v>37</c:v>
                </c:pt>
                <c:pt idx="2056">
                  <c:v>59</c:v>
                </c:pt>
                <c:pt idx="2057">
                  <c:v>38</c:v>
                </c:pt>
                <c:pt idx="2058">
                  <c:v>47</c:v>
                </c:pt>
                <c:pt idx="2059">
                  <c:v>61</c:v>
                </c:pt>
                <c:pt idx="2060">
                  <c:v>53</c:v>
                </c:pt>
                <c:pt idx="2061">
                  <c:v>61</c:v>
                </c:pt>
                <c:pt idx="2062">
                  <c:v>58</c:v>
                </c:pt>
                <c:pt idx="2063">
                  <c:v>30</c:v>
                </c:pt>
                <c:pt idx="2064">
                  <c:v>54</c:v>
                </c:pt>
                <c:pt idx="2065">
                  <c:v>62</c:v>
                </c:pt>
                <c:pt idx="2066">
                  <c:v>59</c:v>
                </c:pt>
                <c:pt idx="2067">
                  <c:v>32</c:v>
                </c:pt>
                <c:pt idx="2068">
                  <c:v>47</c:v>
                </c:pt>
                <c:pt idx="2069">
                  <c:v>47</c:v>
                </c:pt>
                <c:pt idx="2070">
                  <c:v>62</c:v>
                </c:pt>
                <c:pt idx="2071">
                  <c:v>62</c:v>
                </c:pt>
                <c:pt idx="2072">
                  <c:v>37</c:v>
                </c:pt>
                <c:pt idx="2073">
                  <c:v>62</c:v>
                </c:pt>
                <c:pt idx="2074">
                  <c:v>62</c:v>
                </c:pt>
                <c:pt idx="2075">
                  <c:v>62</c:v>
                </c:pt>
                <c:pt idx="2076">
                  <c:v>47</c:v>
                </c:pt>
                <c:pt idx="2077">
                  <c:v>56</c:v>
                </c:pt>
                <c:pt idx="2078">
                  <c:v>61</c:v>
                </c:pt>
                <c:pt idx="2079">
                  <c:v>28</c:v>
                </c:pt>
                <c:pt idx="2080">
                  <c:v>46</c:v>
                </c:pt>
                <c:pt idx="2081">
                  <c:v>61</c:v>
                </c:pt>
                <c:pt idx="2082">
                  <c:v>30</c:v>
                </c:pt>
                <c:pt idx="2083">
                  <c:v>63</c:v>
                </c:pt>
                <c:pt idx="2084">
                  <c:v>63</c:v>
                </c:pt>
                <c:pt idx="2085">
                  <c:v>63</c:v>
                </c:pt>
                <c:pt idx="2086">
                  <c:v>39</c:v>
                </c:pt>
                <c:pt idx="2087">
                  <c:v>43</c:v>
                </c:pt>
                <c:pt idx="2088">
                  <c:v>58</c:v>
                </c:pt>
                <c:pt idx="2089">
                  <c:v>32</c:v>
                </c:pt>
                <c:pt idx="2090">
                  <c:v>62</c:v>
                </c:pt>
                <c:pt idx="2091">
                  <c:v>48</c:v>
                </c:pt>
                <c:pt idx="2092">
                  <c:v>46</c:v>
                </c:pt>
                <c:pt idx="2093">
                  <c:v>28</c:v>
                </c:pt>
                <c:pt idx="2094">
                  <c:v>60</c:v>
                </c:pt>
                <c:pt idx="2095">
                  <c:v>60</c:v>
                </c:pt>
                <c:pt idx="2096">
                  <c:v>57</c:v>
                </c:pt>
                <c:pt idx="2097">
                  <c:v>60</c:v>
                </c:pt>
                <c:pt idx="2098">
                  <c:v>40</c:v>
                </c:pt>
                <c:pt idx="2099">
                  <c:v>60</c:v>
                </c:pt>
                <c:pt idx="2100">
                  <c:v>61</c:v>
                </c:pt>
                <c:pt idx="2101">
                  <c:v>61</c:v>
                </c:pt>
                <c:pt idx="2102">
                  <c:v>55</c:v>
                </c:pt>
                <c:pt idx="2103">
                  <c:v>61</c:v>
                </c:pt>
                <c:pt idx="2104">
                  <c:v>23</c:v>
                </c:pt>
                <c:pt idx="2105">
                  <c:v>59</c:v>
                </c:pt>
                <c:pt idx="2106">
                  <c:v>30</c:v>
                </c:pt>
                <c:pt idx="2107">
                  <c:v>60</c:v>
                </c:pt>
                <c:pt idx="2108">
                  <c:v>51</c:v>
                </c:pt>
                <c:pt idx="2109">
                  <c:v>44</c:v>
                </c:pt>
                <c:pt idx="2110">
                  <c:v>61</c:v>
                </c:pt>
                <c:pt idx="2111">
                  <c:v>37</c:v>
                </c:pt>
                <c:pt idx="2112">
                  <c:v>55</c:v>
                </c:pt>
                <c:pt idx="2113">
                  <c:v>64</c:v>
                </c:pt>
                <c:pt idx="2114">
                  <c:v>51</c:v>
                </c:pt>
                <c:pt idx="2115">
                  <c:v>53</c:v>
                </c:pt>
                <c:pt idx="2116">
                  <c:v>61</c:v>
                </c:pt>
                <c:pt idx="2117">
                  <c:v>57</c:v>
                </c:pt>
                <c:pt idx="2118">
                  <c:v>58</c:v>
                </c:pt>
                <c:pt idx="2119">
                  <c:v>60</c:v>
                </c:pt>
                <c:pt idx="2120">
                  <c:v>50</c:v>
                </c:pt>
                <c:pt idx="2121">
                  <c:v>53</c:v>
                </c:pt>
                <c:pt idx="2122">
                  <c:v>60</c:v>
                </c:pt>
                <c:pt idx="2123">
                  <c:v>41</c:v>
                </c:pt>
                <c:pt idx="2124">
                  <c:v>43</c:v>
                </c:pt>
                <c:pt idx="2125">
                  <c:v>58</c:v>
                </c:pt>
                <c:pt idx="2126">
                  <c:v>62</c:v>
                </c:pt>
                <c:pt idx="2127">
                  <c:v>62</c:v>
                </c:pt>
                <c:pt idx="2128">
                  <c:v>62</c:v>
                </c:pt>
                <c:pt idx="2129">
                  <c:v>62</c:v>
                </c:pt>
                <c:pt idx="2130">
                  <c:v>61</c:v>
                </c:pt>
                <c:pt idx="2131">
                  <c:v>56</c:v>
                </c:pt>
                <c:pt idx="2132">
                  <c:v>59</c:v>
                </c:pt>
                <c:pt idx="2133">
                  <c:v>59</c:v>
                </c:pt>
                <c:pt idx="2134">
                  <c:v>59</c:v>
                </c:pt>
                <c:pt idx="2135">
                  <c:v>18</c:v>
                </c:pt>
                <c:pt idx="2136">
                  <c:v>45</c:v>
                </c:pt>
                <c:pt idx="2137">
                  <c:v>38</c:v>
                </c:pt>
                <c:pt idx="2138">
                  <c:v>59</c:v>
                </c:pt>
                <c:pt idx="2139">
                  <c:v>49</c:v>
                </c:pt>
                <c:pt idx="2140">
                  <c:v>29</c:v>
                </c:pt>
                <c:pt idx="2141">
                  <c:v>18</c:v>
                </c:pt>
                <c:pt idx="2142">
                  <c:v>55</c:v>
                </c:pt>
                <c:pt idx="2143">
                  <c:v>59</c:v>
                </c:pt>
                <c:pt idx="2144">
                  <c:v>44</c:v>
                </c:pt>
                <c:pt idx="2145">
                  <c:v>39</c:v>
                </c:pt>
                <c:pt idx="2146">
                  <c:v>59</c:v>
                </c:pt>
                <c:pt idx="2147">
                  <c:v>59</c:v>
                </c:pt>
                <c:pt idx="2148">
                  <c:v>50</c:v>
                </c:pt>
                <c:pt idx="2149">
                  <c:v>47</c:v>
                </c:pt>
                <c:pt idx="2150">
                  <c:v>60</c:v>
                </c:pt>
                <c:pt idx="2151">
                  <c:v>60</c:v>
                </c:pt>
                <c:pt idx="2152">
                  <c:v>34</c:v>
                </c:pt>
                <c:pt idx="2153">
                  <c:v>52</c:v>
                </c:pt>
                <c:pt idx="2154">
                  <c:v>58</c:v>
                </c:pt>
                <c:pt idx="2155">
                  <c:v>30</c:v>
                </c:pt>
                <c:pt idx="2156">
                  <c:v>48</c:v>
                </c:pt>
                <c:pt idx="2157">
                  <c:v>60</c:v>
                </c:pt>
                <c:pt idx="2158">
                  <c:v>53</c:v>
                </c:pt>
                <c:pt idx="2159">
                  <c:v>57</c:v>
                </c:pt>
                <c:pt idx="2160">
                  <c:v>60</c:v>
                </c:pt>
                <c:pt idx="2161">
                  <c:v>56</c:v>
                </c:pt>
                <c:pt idx="2162">
                  <c:v>50</c:v>
                </c:pt>
                <c:pt idx="2163">
                  <c:v>60</c:v>
                </c:pt>
                <c:pt idx="2164">
                  <c:v>60</c:v>
                </c:pt>
                <c:pt idx="2165">
                  <c:v>57</c:v>
                </c:pt>
                <c:pt idx="2166">
                  <c:v>52</c:v>
                </c:pt>
                <c:pt idx="2167">
                  <c:v>59</c:v>
                </c:pt>
                <c:pt idx="2168">
                  <c:v>24</c:v>
                </c:pt>
                <c:pt idx="2169">
                  <c:v>50</c:v>
                </c:pt>
                <c:pt idx="2170">
                  <c:v>34</c:v>
                </c:pt>
                <c:pt idx="2171">
                  <c:v>52</c:v>
                </c:pt>
                <c:pt idx="2172">
                  <c:v>53</c:v>
                </c:pt>
                <c:pt idx="2173">
                  <c:v>61</c:v>
                </c:pt>
                <c:pt idx="2174">
                  <c:v>61</c:v>
                </c:pt>
                <c:pt idx="2175">
                  <c:v>60</c:v>
                </c:pt>
                <c:pt idx="2176">
                  <c:v>56</c:v>
                </c:pt>
                <c:pt idx="2177">
                  <c:v>54</c:v>
                </c:pt>
                <c:pt idx="2178">
                  <c:v>55</c:v>
                </c:pt>
                <c:pt idx="2179">
                  <c:v>54</c:v>
                </c:pt>
                <c:pt idx="2180">
                  <c:v>50</c:v>
                </c:pt>
                <c:pt idx="2181">
                  <c:v>54</c:v>
                </c:pt>
                <c:pt idx="2182">
                  <c:v>27</c:v>
                </c:pt>
                <c:pt idx="2183">
                  <c:v>58</c:v>
                </c:pt>
                <c:pt idx="2184">
                  <c:v>43</c:v>
                </c:pt>
                <c:pt idx="2185">
                  <c:v>50</c:v>
                </c:pt>
                <c:pt idx="2186">
                  <c:v>33</c:v>
                </c:pt>
                <c:pt idx="2187">
                  <c:v>60</c:v>
                </c:pt>
                <c:pt idx="2188">
                  <c:v>56</c:v>
                </c:pt>
                <c:pt idx="2189">
                  <c:v>59</c:v>
                </c:pt>
                <c:pt idx="2190">
                  <c:v>59</c:v>
                </c:pt>
                <c:pt idx="2191">
                  <c:v>43</c:v>
                </c:pt>
                <c:pt idx="2192">
                  <c:v>59</c:v>
                </c:pt>
                <c:pt idx="2193">
                  <c:v>59</c:v>
                </c:pt>
                <c:pt idx="2194">
                  <c:v>32</c:v>
                </c:pt>
                <c:pt idx="2195">
                  <c:v>56</c:v>
                </c:pt>
                <c:pt idx="2196">
                  <c:v>55</c:v>
                </c:pt>
                <c:pt idx="2197">
                  <c:v>55</c:v>
                </c:pt>
                <c:pt idx="2198">
                  <c:v>56</c:v>
                </c:pt>
                <c:pt idx="2199">
                  <c:v>36</c:v>
                </c:pt>
                <c:pt idx="2200">
                  <c:v>33</c:v>
                </c:pt>
                <c:pt idx="2201">
                  <c:v>48</c:v>
                </c:pt>
                <c:pt idx="2202">
                  <c:v>49</c:v>
                </c:pt>
                <c:pt idx="2203">
                  <c:v>59</c:v>
                </c:pt>
                <c:pt idx="2204">
                  <c:v>56</c:v>
                </c:pt>
                <c:pt idx="2205">
                  <c:v>58</c:v>
                </c:pt>
                <c:pt idx="2206">
                  <c:v>59</c:v>
                </c:pt>
                <c:pt idx="2207">
                  <c:v>58</c:v>
                </c:pt>
                <c:pt idx="2208">
                  <c:v>58</c:v>
                </c:pt>
                <c:pt idx="2209">
                  <c:v>58</c:v>
                </c:pt>
                <c:pt idx="2210">
                  <c:v>45</c:v>
                </c:pt>
                <c:pt idx="2211">
                  <c:v>31</c:v>
                </c:pt>
                <c:pt idx="2212">
                  <c:v>35</c:v>
                </c:pt>
                <c:pt idx="2213">
                  <c:v>39</c:v>
                </c:pt>
                <c:pt idx="2214">
                  <c:v>60</c:v>
                </c:pt>
                <c:pt idx="2215">
                  <c:v>60</c:v>
                </c:pt>
                <c:pt idx="2216">
                  <c:v>48</c:v>
                </c:pt>
                <c:pt idx="2217">
                  <c:v>31</c:v>
                </c:pt>
                <c:pt idx="2218">
                  <c:v>60</c:v>
                </c:pt>
                <c:pt idx="2219">
                  <c:v>59</c:v>
                </c:pt>
                <c:pt idx="2220">
                  <c:v>54</c:v>
                </c:pt>
                <c:pt idx="2221">
                  <c:v>54</c:v>
                </c:pt>
                <c:pt idx="2222">
                  <c:v>54</c:v>
                </c:pt>
                <c:pt idx="2223">
                  <c:v>38</c:v>
                </c:pt>
                <c:pt idx="2224">
                  <c:v>59</c:v>
                </c:pt>
                <c:pt idx="2225">
                  <c:v>43</c:v>
                </c:pt>
                <c:pt idx="2226">
                  <c:v>36</c:v>
                </c:pt>
                <c:pt idx="2227">
                  <c:v>56</c:v>
                </c:pt>
                <c:pt idx="2228">
                  <c:v>43</c:v>
                </c:pt>
                <c:pt idx="2229">
                  <c:v>57</c:v>
                </c:pt>
                <c:pt idx="2230">
                  <c:v>57</c:v>
                </c:pt>
                <c:pt idx="2231">
                  <c:v>40</c:v>
                </c:pt>
                <c:pt idx="2232">
                  <c:v>29</c:v>
                </c:pt>
                <c:pt idx="2233">
                  <c:v>39</c:v>
                </c:pt>
                <c:pt idx="2234">
                  <c:v>55</c:v>
                </c:pt>
                <c:pt idx="2235">
                  <c:v>58</c:v>
                </c:pt>
                <c:pt idx="2236">
                  <c:v>30</c:v>
                </c:pt>
                <c:pt idx="2237">
                  <c:v>57</c:v>
                </c:pt>
                <c:pt idx="2238">
                  <c:v>58</c:v>
                </c:pt>
                <c:pt idx="2239">
                  <c:v>31</c:v>
                </c:pt>
                <c:pt idx="2240">
                  <c:v>58</c:v>
                </c:pt>
                <c:pt idx="2241">
                  <c:v>58</c:v>
                </c:pt>
                <c:pt idx="2242">
                  <c:v>58</c:v>
                </c:pt>
                <c:pt idx="2243">
                  <c:v>19</c:v>
                </c:pt>
                <c:pt idx="2244">
                  <c:v>55</c:v>
                </c:pt>
                <c:pt idx="2245">
                  <c:v>55</c:v>
                </c:pt>
                <c:pt idx="2246">
                  <c:v>55</c:v>
                </c:pt>
                <c:pt idx="2247">
                  <c:v>23</c:v>
                </c:pt>
                <c:pt idx="2248">
                  <c:v>48</c:v>
                </c:pt>
                <c:pt idx="2249">
                  <c:v>58</c:v>
                </c:pt>
                <c:pt idx="2250">
                  <c:v>58</c:v>
                </c:pt>
                <c:pt idx="2251">
                  <c:v>57</c:v>
                </c:pt>
                <c:pt idx="2252">
                  <c:v>58</c:v>
                </c:pt>
                <c:pt idx="2253">
                  <c:v>57</c:v>
                </c:pt>
                <c:pt idx="2254">
                  <c:v>58</c:v>
                </c:pt>
                <c:pt idx="2255">
                  <c:v>58</c:v>
                </c:pt>
                <c:pt idx="2256">
                  <c:v>57</c:v>
                </c:pt>
                <c:pt idx="2257">
                  <c:v>40</c:v>
                </c:pt>
                <c:pt idx="2258">
                  <c:v>50</c:v>
                </c:pt>
                <c:pt idx="2259">
                  <c:v>56</c:v>
                </c:pt>
                <c:pt idx="2260">
                  <c:v>43</c:v>
                </c:pt>
                <c:pt idx="2261">
                  <c:v>58</c:v>
                </c:pt>
                <c:pt idx="2262">
                  <c:v>59</c:v>
                </c:pt>
                <c:pt idx="2263">
                  <c:v>53</c:v>
                </c:pt>
                <c:pt idx="2264">
                  <c:v>34</c:v>
                </c:pt>
                <c:pt idx="2265">
                  <c:v>58</c:v>
                </c:pt>
                <c:pt idx="2266">
                  <c:v>38</c:v>
                </c:pt>
                <c:pt idx="2267">
                  <c:v>53</c:v>
                </c:pt>
                <c:pt idx="2268">
                  <c:v>40</c:v>
                </c:pt>
                <c:pt idx="2269">
                  <c:v>46</c:v>
                </c:pt>
                <c:pt idx="2270">
                  <c:v>52</c:v>
                </c:pt>
                <c:pt idx="2271">
                  <c:v>56</c:v>
                </c:pt>
                <c:pt idx="2272">
                  <c:v>56</c:v>
                </c:pt>
                <c:pt idx="2273">
                  <c:v>56</c:v>
                </c:pt>
                <c:pt idx="2274">
                  <c:v>28</c:v>
                </c:pt>
                <c:pt idx="2275">
                  <c:v>56</c:v>
                </c:pt>
                <c:pt idx="2276">
                  <c:v>36</c:v>
                </c:pt>
                <c:pt idx="2277">
                  <c:v>58</c:v>
                </c:pt>
                <c:pt idx="2278">
                  <c:v>57</c:v>
                </c:pt>
                <c:pt idx="2279">
                  <c:v>57</c:v>
                </c:pt>
                <c:pt idx="2280">
                  <c:v>52</c:v>
                </c:pt>
                <c:pt idx="2281">
                  <c:v>57</c:v>
                </c:pt>
                <c:pt idx="2282">
                  <c:v>49</c:v>
                </c:pt>
                <c:pt idx="2283">
                  <c:v>51</c:v>
                </c:pt>
                <c:pt idx="2284">
                  <c:v>54</c:v>
                </c:pt>
                <c:pt idx="2285">
                  <c:v>57</c:v>
                </c:pt>
                <c:pt idx="2286">
                  <c:v>52</c:v>
                </c:pt>
                <c:pt idx="2287">
                  <c:v>34</c:v>
                </c:pt>
                <c:pt idx="2288">
                  <c:v>51</c:v>
                </c:pt>
                <c:pt idx="2289">
                  <c:v>54</c:v>
                </c:pt>
                <c:pt idx="2290">
                  <c:v>33</c:v>
                </c:pt>
                <c:pt idx="2291">
                  <c:v>47</c:v>
                </c:pt>
                <c:pt idx="2292">
                  <c:v>53</c:v>
                </c:pt>
                <c:pt idx="2293">
                  <c:v>40</c:v>
                </c:pt>
                <c:pt idx="2294">
                  <c:v>52</c:v>
                </c:pt>
                <c:pt idx="2295">
                  <c:v>18</c:v>
                </c:pt>
                <c:pt idx="2296">
                  <c:v>56</c:v>
                </c:pt>
                <c:pt idx="2297">
                  <c:v>57</c:v>
                </c:pt>
                <c:pt idx="2298">
                  <c:v>56</c:v>
                </c:pt>
                <c:pt idx="2299">
                  <c:v>51</c:v>
                </c:pt>
                <c:pt idx="2300">
                  <c:v>42</c:v>
                </c:pt>
                <c:pt idx="2301">
                  <c:v>37</c:v>
                </c:pt>
                <c:pt idx="2302">
                  <c:v>37</c:v>
                </c:pt>
                <c:pt idx="2303">
                  <c:v>39</c:v>
                </c:pt>
                <c:pt idx="2304">
                  <c:v>52</c:v>
                </c:pt>
                <c:pt idx="2305">
                  <c:v>52</c:v>
                </c:pt>
                <c:pt idx="2306">
                  <c:v>55</c:v>
                </c:pt>
                <c:pt idx="2307">
                  <c:v>25</c:v>
                </c:pt>
                <c:pt idx="2308">
                  <c:v>58</c:v>
                </c:pt>
                <c:pt idx="2309">
                  <c:v>50</c:v>
                </c:pt>
                <c:pt idx="2310">
                  <c:v>44</c:v>
                </c:pt>
                <c:pt idx="2311">
                  <c:v>58</c:v>
                </c:pt>
                <c:pt idx="2312">
                  <c:v>58</c:v>
                </c:pt>
                <c:pt idx="2313">
                  <c:v>56</c:v>
                </c:pt>
                <c:pt idx="2314">
                  <c:v>58</c:v>
                </c:pt>
                <c:pt idx="2315">
                  <c:v>57</c:v>
                </c:pt>
                <c:pt idx="2316">
                  <c:v>57</c:v>
                </c:pt>
                <c:pt idx="2317">
                  <c:v>58</c:v>
                </c:pt>
                <c:pt idx="2318">
                  <c:v>54</c:v>
                </c:pt>
                <c:pt idx="2319">
                  <c:v>33</c:v>
                </c:pt>
                <c:pt idx="2320">
                  <c:v>20</c:v>
                </c:pt>
                <c:pt idx="2321">
                  <c:v>59</c:v>
                </c:pt>
                <c:pt idx="2322">
                  <c:v>27</c:v>
                </c:pt>
                <c:pt idx="2323">
                  <c:v>59</c:v>
                </c:pt>
                <c:pt idx="2324">
                  <c:v>60</c:v>
                </c:pt>
                <c:pt idx="2325">
                  <c:v>54</c:v>
                </c:pt>
                <c:pt idx="2326">
                  <c:v>50</c:v>
                </c:pt>
                <c:pt idx="2327">
                  <c:v>34</c:v>
                </c:pt>
                <c:pt idx="2328">
                  <c:v>52</c:v>
                </c:pt>
                <c:pt idx="2329">
                  <c:v>55</c:v>
                </c:pt>
                <c:pt idx="2330">
                  <c:v>18</c:v>
                </c:pt>
                <c:pt idx="2331">
                  <c:v>51</c:v>
                </c:pt>
                <c:pt idx="2332">
                  <c:v>53</c:v>
                </c:pt>
                <c:pt idx="2333">
                  <c:v>41</c:v>
                </c:pt>
                <c:pt idx="2334">
                  <c:v>53</c:v>
                </c:pt>
              </c:numCache>
            </c:numRef>
          </c:xVal>
          <c:yVal>
            <c:numRef>
              <c:f>Healthcare!$M$2:$M$2341</c:f>
              <c:numCache>
                <c:formatCode>General</c:formatCode>
                <c:ptCount val="2340"/>
                <c:pt idx="0">
                  <c:v>7.47</c:v>
                </c:pt>
                <c:pt idx="1">
                  <c:v>10.79</c:v>
                </c:pt>
                <c:pt idx="2">
                  <c:v>4.84</c:v>
                </c:pt>
                <c:pt idx="3">
                  <c:v>4.1500000000000004</c:v>
                </c:pt>
                <c:pt idx="4">
                  <c:v>5.99</c:v>
                </c:pt>
                <c:pt idx="5">
                  <c:v>5.8</c:v>
                </c:pt>
                <c:pt idx="6">
                  <c:v>7.32</c:v>
                </c:pt>
                <c:pt idx="7">
                  <c:v>5.16</c:v>
                </c:pt>
                <c:pt idx="8">
                  <c:v>5.96</c:v>
                </c:pt>
                <c:pt idx="9">
                  <c:v>4.8499999999999996</c:v>
                </c:pt>
                <c:pt idx="10">
                  <c:v>5.09</c:v>
                </c:pt>
                <c:pt idx="11">
                  <c:v>4.9400000000000004</c:v>
                </c:pt>
                <c:pt idx="12">
                  <c:v>4.92</c:v>
                </c:pt>
                <c:pt idx="13">
                  <c:v>8</c:v>
                </c:pt>
                <c:pt idx="14">
                  <c:v>6.05</c:v>
                </c:pt>
                <c:pt idx="15">
                  <c:v>4.67</c:v>
                </c:pt>
                <c:pt idx="16">
                  <c:v>9.81</c:v>
                </c:pt>
                <c:pt idx="17">
                  <c:v>6.06</c:v>
                </c:pt>
                <c:pt idx="18">
                  <c:v>5.19</c:v>
                </c:pt>
                <c:pt idx="19">
                  <c:v>10.16</c:v>
                </c:pt>
                <c:pt idx="20">
                  <c:v>4.68</c:v>
                </c:pt>
                <c:pt idx="21">
                  <c:v>5.32</c:v>
                </c:pt>
                <c:pt idx="22">
                  <c:v>6.99</c:v>
                </c:pt>
                <c:pt idx="23">
                  <c:v>5.55</c:v>
                </c:pt>
                <c:pt idx="24">
                  <c:v>8.77</c:v>
                </c:pt>
                <c:pt idx="25">
                  <c:v>6.94</c:v>
                </c:pt>
                <c:pt idx="26">
                  <c:v>4.2</c:v>
                </c:pt>
                <c:pt idx="27">
                  <c:v>5.59</c:v>
                </c:pt>
                <c:pt idx="28">
                  <c:v>9.9600000000000009</c:v>
                </c:pt>
                <c:pt idx="29">
                  <c:v>7.37</c:v>
                </c:pt>
                <c:pt idx="30">
                  <c:v>5.0599999999999996</c:v>
                </c:pt>
                <c:pt idx="31">
                  <c:v>8.2100000000000009</c:v>
                </c:pt>
                <c:pt idx="32">
                  <c:v>10.34</c:v>
                </c:pt>
                <c:pt idx="33">
                  <c:v>5.51</c:v>
                </c:pt>
                <c:pt idx="34">
                  <c:v>11.2</c:v>
                </c:pt>
                <c:pt idx="35">
                  <c:v>4.96</c:v>
                </c:pt>
                <c:pt idx="36">
                  <c:v>4.3499999999999996</c:v>
                </c:pt>
                <c:pt idx="37">
                  <c:v>10.45</c:v>
                </c:pt>
                <c:pt idx="38">
                  <c:v>4.07</c:v>
                </c:pt>
                <c:pt idx="39">
                  <c:v>8.34</c:v>
                </c:pt>
                <c:pt idx="40">
                  <c:v>7.41</c:v>
                </c:pt>
                <c:pt idx="41">
                  <c:v>4.3099999999999996</c:v>
                </c:pt>
                <c:pt idx="42">
                  <c:v>10.83</c:v>
                </c:pt>
                <c:pt idx="43">
                  <c:v>11.31</c:v>
                </c:pt>
                <c:pt idx="44">
                  <c:v>11.81</c:v>
                </c:pt>
                <c:pt idx="45">
                  <c:v>8.26</c:v>
                </c:pt>
                <c:pt idx="46">
                  <c:v>4.43</c:v>
                </c:pt>
                <c:pt idx="47">
                  <c:v>10.74</c:v>
                </c:pt>
                <c:pt idx="48">
                  <c:v>7.69</c:v>
                </c:pt>
                <c:pt idx="49">
                  <c:v>4.84</c:v>
                </c:pt>
                <c:pt idx="50">
                  <c:v>9.77</c:v>
                </c:pt>
                <c:pt idx="51">
                  <c:v>5.84</c:v>
                </c:pt>
                <c:pt idx="52">
                  <c:v>8.6999999999999993</c:v>
                </c:pt>
                <c:pt idx="53">
                  <c:v>10.79</c:v>
                </c:pt>
                <c:pt idx="54">
                  <c:v>4.32</c:v>
                </c:pt>
                <c:pt idx="55">
                  <c:v>7.19</c:v>
                </c:pt>
                <c:pt idx="56">
                  <c:v>11.94</c:v>
                </c:pt>
                <c:pt idx="57">
                  <c:v>5.82</c:v>
                </c:pt>
                <c:pt idx="58">
                  <c:v>5.56</c:v>
                </c:pt>
                <c:pt idx="59">
                  <c:v>5.64</c:v>
                </c:pt>
                <c:pt idx="60">
                  <c:v>4.6500000000000004</c:v>
                </c:pt>
                <c:pt idx="61">
                  <c:v>9.0500000000000007</c:v>
                </c:pt>
                <c:pt idx="62">
                  <c:v>4.5199999999999996</c:v>
                </c:pt>
                <c:pt idx="63">
                  <c:v>4.62</c:v>
                </c:pt>
                <c:pt idx="64">
                  <c:v>5.87</c:v>
                </c:pt>
                <c:pt idx="65">
                  <c:v>5.71</c:v>
                </c:pt>
                <c:pt idx="66">
                  <c:v>9.08</c:v>
                </c:pt>
                <c:pt idx="67">
                  <c:v>5.3</c:v>
                </c:pt>
                <c:pt idx="68">
                  <c:v>6.03</c:v>
                </c:pt>
                <c:pt idx="69">
                  <c:v>11.76</c:v>
                </c:pt>
                <c:pt idx="70">
                  <c:v>5.1100000000000003</c:v>
                </c:pt>
                <c:pt idx="71">
                  <c:v>5.54</c:v>
                </c:pt>
                <c:pt idx="72">
                  <c:v>8.8699999999999992</c:v>
                </c:pt>
                <c:pt idx="73">
                  <c:v>5.96</c:v>
                </c:pt>
                <c:pt idx="74">
                  <c:v>4.4400000000000004</c:v>
                </c:pt>
                <c:pt idx="75">
                  <c:v>4.6500000000000004</c:v>
                </c:pt>
                <c:pt idx="76">
                  <c:v>5.64</c:v>
                </c:pt>
                <c:pt idx="77">
                  <c:v>10.19</c:v>
                </c:pt>
                <c:pt idx="78">
                  <c:v>10.79</c:v>
                </c:pt>
                <c:pt idx="79">
                  <c:v>9.27</c:v>
                </c:pt>
                <c:pt idx="80">
                  <c:v>4.24</c:v>
                </c:pt>
                <c:pt idx="81">
                  <c:v>5.83</c:v>
                </c:pt>
                <c:pt idx="82">
                  <c:v>11.85</c:v>
                </c:pt>
                <c:pt idx="83">
                  <c:v>5.98</c:v>
                </c:pt>
                <c:pt idx="84">
                  <c:v>4.26</c:v>
                </c:pt>
                <c:pt idx="85">
                  <c:v>4.96</c:v>
                </c:pt>
                <c:pt idx="86">
                  <c:v>4</c:v>
                </c:pt>
                <c:pt idx="87">
                  <c:v>4.1500000000000004</c:v>
                </c:pt>
                <c:pt idx="88">
                  <c:v>11.36</c:v>
                </c:pt>
                <c:pt idx="89">
                  <c:v>7.53</c:v>
                </c:pt>
                <c:pt idx="90">
                  <c:v>5.53</c:v>
                </c:pt>
                <c:pt idx="91">
                  <c:v>7.95</c:v>
                </c:pt>
                <c:pt idx="92">
                  <c:v>8.5</c:v>
                </c:pt>
                <c:pt idx="93">
                  <c:v>5.89</c:v>
                </c:pt>
                <c:pt idx="94">
                  <c:v>8.76</c:v>
                </c:pt>
                <c:pt idx="95">
                  <c:v>4.1100000000000003</c:v>
                </c:pt>
                <c:pt idx="96">
                  <c:v>7.56</c:v>
                </c:pt>
                <c:pt idx="97">
                  <c:v>4.17</c:v>
                </c:pt>
                <c:pt idx="98">
                  <c:v>11.42</c:v>
                </c:pt>
                <c:pt idx="99">
                  <c:v>7.33</c:v>
                </c:pt>
                <c:pt idx="100">
                  <c:v>6.7</c:v>
                </c:pt>
                <c:pt idx="101">
                  <c:v>5.07</c:v>
                </c:pt>
                <c:pt idx="102">
                  <c:v>5.27</c:v>
                </c:pt>
                <c:pt idx="103">
                  <c:v>7.72</c:v>
                </c:pt>
                <c:pt idx="104">
                  <c:v>8.68</c:v>
                </c:pt>
                <c:pt idx="105">
                  <c:v>9.8000000000000007</c:v>
                </c:pt>
                <c:pt idx="106">
                  <c:v>4.4400000000000004</c:v>
                </c:pt>
                <c:pt idx="107">
                  <c:v>7.19</c:v>
                </c:pt>
                <c:pt idx="108">
                  <c:v>6.06</c:v>
                </c:pt>
                <c:pt idx="109">
                  <c:v>5.12</c:v>
                </c:pt>
                <c:pt idx="110">
                  <c:v>10.72</c:v>
                </c:pt>
                <c:pt idx="111">
                  <c:v>9.58</c:v>
                </c:pt>
                <c:pt idx="112">
                  <c:v>5.96</c:v>
                </c:pt>
                <c:pt idx="113">
                  <c:v>11.17</c:v>
                </c:pt>
                <c:pt idx="114">
                  <c:v>6.4</c:v>
                </c:pt>
                <c:pt idx="115">
                  <c:v>6.8</c:v>
                </c:pt>
                <c:pt idx="116">
                  <c:v>9.48</c:v>
                </c:pt>
                <c:pt idx="117">
                  <c:v>7.45</c:v>
                </c:pt>
                <c:pt idx="118">
                  <c:v>6.94</c:v>
                </c:pt>
                <c:pt idx="119">
                  <c:v>7.83</c:v>
                </c:pt>
                <c:pt idx="120">
                  <c:v>10.17</c:v>
                </c:pt>
                <c:pt idx="121">
                  <c:v>8.9600000000000009</c:v>
                </c:pt>
                <c:pt idx="122">
                  <c:v>6.96</c:v>
                </c:pt>
                <c:pt idx="123">
                  <c:v>5.07</c:v>
                </c:pt>
                <c:pt idx="124">
                  <c:v>6.14</c:v>
                </c:pt>
                <c:pt idx="125">
                  <c:v>5.85</c:v>
                </c:pt>
                <c:pt idx="126">
                  <c:v>10.56</c:v>
                </c:pt>
                <c:pt idx="127">
                  <c:v>8.92</c:v>
                </c:pt>
                <c:pt idx="128">
                  <c:v>8.6300000000000008</c:v>
                </c:pt>
                <c:pt idx="129">
                  <c:v>6.29</c:v>
                </c:pt>
                <c:pt idx="130">
                  <c:v>5.75</c:v>
                </c:pt>
                <c:pt idx="131">
                  <c:v>6.66</c:v>
                </c:pt>
                <c:pt idx="132">
                  <c:v>5.0999999999999996</c:v>
                </c:pt>
                <c:pt idx="133">
                  <c:v>4.41</c:v>
                </c:pt>
                <c:pt idx="134">
                  <c:v>5.52</c:v>
                </c:pt>
                <c:pt idx="135">
                  <c:v>6.26</c:v>
                </c:pt>
                <c:pt idx="136">
                  <c:v>4.62</c:v>
                </c:pt>
                <c:pt idx="137">
                  <c:v>5.74</c:v>
                </c:pt>
                <c:pt idx="138">
                  <c:v>6.3</c:v>
                </c:pt>
                <c:pt idx="139">
                  <c:v>10.27</c:v>
                </c:pt>
                <c:pt idx="140">
                  <c:v>5.85</c:v>
                </c:pt>
                <c:pt idx="141">
                  <c:v>5.92</c:v>
                </c:pt>
                <c:pt idx="142">
                  <c:v>10.01</c:v>
                </c:pt>
                <c:pt idx="143">
                  <c:v>9.59</c:v>
                </c:pt>
                <c:pt idx="144">
                  <c:v>10.37</c:v>
                </c:pt>
                <c:pt idx="145">
                  <c:v>4.01</c:v>
                </c:pt>
                <c:pt idx="146">
                  <c:v>4.72</c:v>
                </c:pt>
                <c:pt idx="147">
                  <c:v>4.24</c:v>
                </c:pt>
                <c:pt idx="148">
                  <c:v>5.36</c:v>
                </c:pt>
                <c:pt idx="149">
                  <c:v>4.99</c:v>
                </c:pt>
                <c:pt idx="150">
                  <c:v>8.68</c:v>
                </c:pt>
                <c:pt idx="151">
                  <c:v>4.2300000000000004</c:v>
                </c:pt>
                <c:pt idx="152">
                  <c:v>5.32</c:v>
                </c:pt>
                <c:pt idx="153">
                  <c:v>6.66</c:v>
                </c:pt>
                <c:pt idx="154">
                  <c:v>7.4</c:v>
                </c:pt>
                <c:pt idx="155">
                  <c:v>10.08</c:v>
                </c:pt>
                <c:pt idx="156">
                  <c:v>8.58</c:v>
                </c:pt>
                <c:pt idx="157">
                  <c:v>5.18</c:v>
                </c:pt>
                <c:pt idx="158">
                  <c:v>5.84</c:v>
                </c:pt>
                <c:pt idx="159">
                  <c:v>4.8600000000000003</c:v>
                </c:pt>
                <c:pt idx="160">
                  <c:v>11.52</c:v>
                </c:pt>
                <c:pt idx="161">
                  <c:v>6.15</c:v>
                </c:pt>
                <c:pt idx="162">
                  <c:v>9.94</c:v>
                </c:pt>
                <c:pt idx="163">
                  <c:v>10.56</c:v>
                </c:pt>
                <c:pt idx="164">
                  <c:v>6.79</c:v>
                </c:pt>
                <c:pt idx="165">
                  <c:v>4.8</c:v>
                </c:pt>
                <c:pt idx="166">
                  <c:v>5.75</c:v>
                </c:pt>
                <c:pt idx="167">
                  <c:v>5.81</c:v>
                </c:pt>
                <c:pt idx="168">
                  <c:v>9.4</c:v>
                </c:pt>
                <c:pt idx="169">
                  <c:v>9.2799999999999994</c:v>
                </c:pt>
                <c:pt idx="170">
                  <c:v>6.37</c:v>
                </c:pt>
                <c:pt idx="171">
                  <c:v>5.09</c:v>
                </c:pt>
                <c:pt idx="172">
                  <c:v>7.94</c:v>
                </c:pt>
                <c:pt idx="173">
                  <c:v>10.95</c:v>
                </c:pt>
                <c:pt idx="174">
                  <c:v>6.3</c:v>
                </c:pt>
                <c:pt idx="175">
                  <c:v>8.0500000000000007</c:v>
                </c:pt>
                <c:pt idx="176">
                  <c:v>9.8800000000000008</c:v>
                </c:pt>
                <c:pt idx="177">
                  <c:v>7.42</c:v>
                </c:pt>
                <c:pt idx="178">
                  <c:v>8.4499999999999993</c:v>
                </c:pt>
                <c:pt idx="179">
                  <c:v>6.29</c:v>
                </c:pt>
                <c:pt idx="180">
                  <c:v>6.21</c:v>
                </c:pt>
                <c:pt idx="181">
                  <c:v>4.6500000000000004</c:v>
                </c:pt>
                <c:pt idx="182">
                  <c:v>5.87</c:v>
                </c:pt>
                <c:pt idx="183">
                  <c:v>4.24</c:v>
                </c:pt>
                <c:pt idx="184">
                  <c:v>7.81</c:v>
                </c:pt>
                <c:pt idx="185">
                  <c:v>9.85</c:v>
                </c:pt>
                <c:pt idx="186">
                  <c:v>6.94</c:v>
                </c:pt>
                <c:pt idx="187">
                  <c:v>11.3</c:v>
                </c:pt>
                <c:pt idx="188">
                  <c:v>9.23</c:v>
                </c:pt>
                <c:pt idx="189">
                  <c:v>4.37</c:v>
                </c:pt>
                <c:pt idx="190">
                  <c:v>6.04</c:v>
                </c:pt>
                <c:pt idx="191">
                  <c:v>5.76</c:v>
                </c:pt>
                <c:pt idx="192">
                  <c:v>4.96</c:v>
                </c:pt>
                <c:pt idx="193">
                  <c:v>11.04</c:v>
                </c:pt>
                <c:pt idx="194">
                  <c:v>7.81</c:v>
                </c:pt>
                <c:pt idx="195">
                  <c:v>4.55</c:v>
                </c:pt>
                <c:pt idx="196">
                  <c:v>6.13</c:v>
                </c:pt>
                <c:pt idx="197">
                  <c:v>6.04</c:v>
                </c:pt>
                <c:pt idx="198">
                  <c:v>8.85</c:v>
                </c:pt>
                <c:pt idx="199">
                  <c:v>10.54</c:v>
                </c:pt>
                <c:pt idx="200">
                  <c:v>4.37</c:v>
                </c:pt>
                <c:pt idx="201">
                  <c:v>10.55</c:v>
                </c:pt>
                <c:pt idx="202">
                  <c:v>9.6300000000000008</c:v>
                </c:pt>
                <c:pt idx="203">
                  <c:v>10.37</c:v>
                </c:pt>
                <c:pt idx="204">
                  <c:v>5.44</c:v>
                </c:pt>
                <c:pt idx="205">
                  <c:v>5.19</c:v>
                </c:pt>
                <c:pt idx="206">
                  <c:v>11.8</c:v>
                </c:pt>
                <c:pt idx="207">
                  <c:v>8.3800000000000008</c:v>
                </c:pt>
                <c:pt idx="208">
                  <c:v>7.58</c:v>
                </c:pt>
                <c:pt idx="209">
                  <c:v>4.6100000000000003</c:v>
                </c:pt>
                <c:pt idx="210">
                  <c:v>4.7</c:v>
                </c:pt>
                <c:pt idx="211">
                  <c:v>6.05</c:v>
                </c:pt>
                <c:pt idx="212">
                  <c:v>5.09</c:v>
                </c:pt>
                <c:pt idx="213">
                  <c:v>5.63</c:v>
                </c:pt>
                <c:pt idx="214">
                  <c:v>6.06</c:v>
                </c:pt>
                <c:pt idx="215">
                  <c:v>5.19</c:v>
                </c:pt>
                <c:pt idx="216">
                  <c:v>8.9600000000000009</c:v>
                </c:pt>
                <c:pt idx="217">
                  <c:v>11.39</c:v>
                </c:pt>
                <c:pt idx="218">
                  <c:v>4.0599999999999996</c:v>
                </c:pt>
                <c:pt idx="219">
                  <c:v>5.23</c:v>
                </c:pt>
                <c:pt idx="220">
                  <c:v>5.05</c:v>
                </c:pt>
                <c:pt idx="221">
                  <c:v>7.34</c:v>
                </c:pt>
                <c:pt idx="222">
                  <c:v>8.1300000000000008</c:v>
                </c:pt>
                <c:pt idx="223">
                  <c:v>11.9</c:v>
                </c:pt>
                <c:pt idx="224">
                  <c:v>5.2</c:v>
                </c:pt>
                <c:pt idx="225">
                  <c:v>6.68</c:v>
                </c:pt>
                <c:pt idx="226">
                  <c:v>11.51</c:v>
                </c:pt>
                <c:pt idx="227">
                  <c:v>6.02</c:v>
                </c:pt>
                <c:pt idx="228">
                  <c:v>7.96</c:v>
                </c:pt>
                <c:pt idx="229">
                  <c:v>6.01</c:v>
                </c:pt>
                <c:pt idx="230">
                  <c:v>5.9</c:v>
                </c:pt>
                <c:pt idx="231">
                  <c:v>4.49</c:v>
                </c:pt>
                <c:pt idx="232">
                  <c:v>6.25</c:v>
                </c:pt>
                <c:pt idx="233">
                  <c:v>9.6199999999999992</c:v>
                </c:pt>
                <c:pt idx="234">
                  <c:v>11.06</c:v>
                </c:pt>
                <c:pt idx="235">
                  <c:v>8.4499999999999993</c:v>
                </c:pt>
                <c:pt idx="236">
                  <c:v>6.11</c:v>
                </c:pt>
                <c:pt idx="237">
                  <c:v>11.49</c:v>
                </c:pt>
                <c:pt idx="238">
                  <c:v>8.68</c:v>
                </c:pt>
                <c:pt idx="239">
                  <c:v>5.68</c:v>
                </c:pt>
                <c:pt idx="240">
                  <c:v>8.4499999999999993</c:v>
                </c:pt>
                <c:pt idx="241">
                  <c:v>8.51</c:v>
                </c:pt>
                <c:pt idx="242">
                  <c:v>7.62</c:v>
                </c:pt>
                <c:pt idx="243">
                  <c:v>10.18</c:v>
                </c:pt>
                <c:pt idx="244">
                  <c:v>5.36</c:v>
                </c:pt>
                <c:pt idx="245">
                  <c:v>11.78</c:v>
                </c:pt>
                <c:pt idx="246">
                  <c:v>9.5399999999999991</c:v>
                </c:pt>
                <c:pt idx="247">
                  <c:v>10.82</c:v>
                </c:pt>
                <c:pt idx="248">
                  <c:v>7.73</c:v>
                </c:pt>
                <c:pt idx="249">
                  <c:v>6.24</c:v>
                </c:pt>
                <c:pt idx="250">
                  <c:v>10.42</c:v>
                </c:pt>
                <c:pt idx="251">
                  <c:v>11.11</c:v>
                </c:pt>
                <c:pt idx="252">
                  <c:v>7.67</c:v>
                </c:pt>
                <c:pt idx="253">
                  <c:v>6.15</c:v>
                </c:pt>
                <c:pt idx="254">
                  <c:v>5.71</c:v>
                </c:pt>
                <c:pt idx="255">
                  <c:v>8.6999999999999993</c:v>
                </c:pt>
                <c:pt idx="256">
                  <c:v>9.0399999999999991</c:v>
                </c:pt>
                <c:pt idx="257">
                  <c:v>4.99</c:v>
                </c:pt>
                <c:pt idx="258">
                  <c:v>5.61</c:v>
                </c:pt>
                <c:pt idx="259">
                  <c:v>8.1199999999999992</c:v>
                </c:pt>
                <c:pt idx="260">
                  <c:v>4.74</c:v>
                </c:pt>
                <c:pt idx="261">
                  <c:v>4.0599999999999996</c:v>
                </c:pt>
                <c:pt idx="262">
                  <c:v>5.69</c:v>
                </c:pt>
                <c:pt idx="263">
                  <c:v>5.66</c:v>
                </c:pt>
                <c:pt idx="264">
                  <c:v>4.32</c:v>
                </c:pt>
                <c:pt idx="265">
                  <c:v>8.2899999999999991</c:v>
                </c:pt>
                <c:pt idx="266">
                  <c:v>10.46</c:v>
                </c:pt>
                <c:pt idx="267">
                  <c:v>11.96</c:v>
                </c:pt>
                <c:pt idx="268">
                  <c:v>10.54</c:v>
                </c:pt>
                <c:pt idx="269">
                  <c:v>4.25</c:v>
                </c:pt>
                <c:pt idx="270">
                  <c:v>8.33</c:v>
                </c:pt>
                <c:pt idx="271">
                  <c:v>4.29</c:v>
                </c:pt>
                <c:pt idx="272">
                  <c:v>6.32</c:v>
                </c:pt>
                <c:pt idx="273">
                  <c:v>5.65</c:v>
                </c:pt>
                <c:pt idx="274">
                  <c:v>8.41</c:v>
                </c:pt>
                <c:pt idx="275">
                  <c:v>11.96</c:v>
                </c:pt>
                <c:pt idx="276">
                  <c:v>5.17</c:v>
                </c:pt>
                <c:pt idx="277">
                  <c:v>8.76</c:v>
                </c:pt>
                <c:pt idx="278">
                  <c:v>7.99</c:v>
                </c:pt>
                <c:pt idx="279">
                  <c:v>4.54</c:v>
                </c:pt>
                <c:pt idx="280">
                  <c:v>8.59</c:v>
                </c:pt>
                <c:pt idx="281">
                  <c:v>6.14</c:v>
                </c:pt>
                <c:pt idx="282">
                  <c:v>4.08</c:v>
                </c:pt>
                <c:pt idx="283">
                  <c:v>6.25</c:v>
                </c:pt>
                <c:pt idx="284">
                  <c:v>5.94</c:v>
                </c:pt>
                <c:pt idx="285">
                  <c:v>6.45</c:v>
                </c:pt>
                <c:pt idx="286">
                  <c:v>5.74</c:v>
                </c:pt>
                <c:pt idx="287">
                  <c:v>4.43</c:v>
                </c:pt>
                <c:pt idx="288">
                  <c:v>6.5</c:v>
                </c:pt>
                <c:pt idx="289">
                  <c:v>8.75</c:v>
                </c:pt>
                <c:pt idx="290">
                  <c:v>6.29</c:v>
                </c:pt>
                <c:pt idx="291">
                  <c:v>11.96</c:v>
                </c:pt>
                <c:pt idx="292">
                  <c:v>10.54</c:v>
                </c:pt>
                <c:pt idx="293">
                  <c:v>4.54</c:v>
                </c:pt>
                <c:pt idx="294">
                  <c:v>5.71</c:v>
                </c:pt>
                <c:pt idx="295">
                  <c:v>6.25</c:v>
                </c:pt>
                <c:pt idx="296">
                  <c:v>9.4700000000000006</c:v>
                </c:pt>
                <c:pt idx="297">
                  <c:v>5.7</c:v>
                </c:pt>
                <c:pt idx="298">
                  <c:v>11.18</c:v>
                </c:pt>
                <c:pt idx="299">
                  <c:v>10.98</c:v>
                </c:pt>
                <c:pt idx="300">
                  <c:v>5.1100000000000003</c:v>
                </c:pt>
                <c:pt idx="301">
                  <c:v>9.51</c:v>
                </c:pt>
                <c:pt idx="302">
                  <c:v>10.24</c:v>
                </c:pt>
                <c:pt idx="303">
                  <c:v>7.71</c:v>
                </c:pt>
                <c:pt idx="304">
                  <c:v>6.03</c:v>
                </c:pt>
                <c:pt idx="305">
                  <c:v>5.96</c:v>
                </c:pt>
                <c:pt idx="306">
                  <c:v>4.16</c:v>
                </c:pt>
                <c:pt idx="307">
                  <c:v>6.11</c:v>
                </c:pt>
                <c:pt idx="308">
                  <c:v>5.97</c:v>
                </c:pt>
                <c:pt idx="309">
                  <c:v>10.81</c:v>
                </c:pt>
                <c:pt idx="310">
                  <c:v>5.7</c:v>
                </c:pt>
                <c:pt idx="311">
                  <c:v>4.7699999999999996</c:v>
                </c:pt>
                <c:pt idx="312">
                  <c:v>4.72</c:v>
                </c:pt>
                <c:pt idx="313">
                  <c:v>4.25</c:v>
                </c:pt>
                <c:pt idx="314">
                  <c:v>5.52</c:v>
                </c:pt>
                <c:pt idx="315">
                  <c:v>6.53</c:v>
                </c:pt>
                <c:pt idx="316">
                  <c:v>4.82</c:v>
                </c:pt>
                <c:pt idx="317">
                  <c:v>11.94</c:v>
                </c:pt>
                <c:pt idx="318">
                  <c:v>7.85</c:v>
                </c:pt>
                <c:pt idx="319">
                  <c:v>8.01</c:v>
                </c:pt>
                <c:pt idx="320">
                  <c:v>7.4</c:v>
                </c:pt>
                <c:pt idx="321">
                  <c:v>8.3800000000000008</c:v>
                </c:pt>
                <c:pt idx="322">
                  <c:v>11.56</c:v>
                </c:pt>
                <c:pt idx="323">
                  <c:v>5.91</c:v>
                </c:pt>
                <c:pt idx="324">
                  <c:v>4.6100000000000003</c:v>
                </c:pt>
                <c:pt idx="325">
                  <c:v>4.95</c:v>
                </c:pt>
                <c:pt idx="326">
                  <c:v>5.04</c:v>
                </c:pt>
                <c:pt idx="327">
                  <c:v>5.42</c:v>
                </c:pt>
                <c:pt idx="328">
                  <c:v>5.39</c:v>
                </c:pt>
                <c:pt idx="329">
                  <c:v>6</c:v>
                </c:pt>
                <c:pt idx="330">
                  <c:v>6.02</c:v>
                </c:pt>
                <c:pt idx="331">
                  <c:v>4.62</c:v>
                </c:pt>
                <c:pt idx="332">
                  <c:v>5.59</c:v>
                </c:pt>
                <c:pt idx="333">
                  <c:v>5.18</c:v>
                </c:pt>
                <c:pt idx="334">
                  <c:v>8.41</c:v>
                </c:pt>
                <c:pt idx="335">
                  <c:v>9.58</c:v>
                </c:pt>
                <c:pt idx="336">
                  <c:v>6.29</c:v>
                </c:pt>
                <c:pt idx="337">
                  <c:v>4.49</c:v>
                </c:pt>
                <c:pt idx="338">
                  <c:v>11.82</c:v>
                </c:pt>
                <c:pt idx="339">
                  <c:v>7.41</c:v>
                </c:pt>
                <c:pt idx="340">
                  <c:v>5.97</c:v>
                </c:pt>
                <c:pt idx="341">
                  <c:v>5.74</c:v>
                </c:pt>
                <c:pt idx="342">
                  <c:v>9.85</c:v>
                </c:pt>
                <c:pt idx="343">
                  <c:v>7.59</c:v>
                </c:pt>
                <c:pt idx="344">
                  <c:v>6.98</c:v>
                </c:pt>
                <c:pt idx="345">
                  <c:v>4.7300000000000004</c:v>
                </c:pt>
                <c:pt idx="346">
                  <c:v>5.77</c:v>
                </c:pt>
                <c:pt idx="347">
                  <c:v>4.76</c:v>
                </c:pt>
                <c:pt idx="348">
                  <c:v>6.24</c:v>
                </c:pt>
                <c:pt idx="349">
                  <c:v>5.44</c:v>
                </c:pt>
                <c:pt idx="350">
                  <c:v>5.08</c:v>
                </c:pt>
                <c:pt idx="351">
                  <c:v>4.87</c:v>
                </c:pt>
                <c:pt idx="352">
                  <c:v>8.17</c:v>
                </c:pt>
                <c:pt idx="353">
                  <c:v>7.61</c:v>
                </c:pt>
                <c:pt idx="354">
                  <c:v>10.1</c:v>
                </c:pt>
                <c:pt idx="355">
                  <c:v>11.24</c:v>
                </c:pt>
                <c:pt idx="356">
                  <c:v>6.1</c:v>
                </c:pt>
                <c:pt idx="357">
                  <c:v>4.38</c:v>
                </c:pt>
                <c:pt idx="358">
                  <c:v>6.98</c:v>
                </c:pt>
                <c:pt idx="359">
                  <c:v>4</c:v>
                </c:pt>
                <c:pt idx="360">
                  <c:v>4.2300000000000004</c:v>
                </c:pt>
                <c:pt idx="361">
                  <c:v>4.72</c:v>
                </c:pt>
                <c:pt idx="362">
                  <c:v>5.63</c:v>
                </c:pt>
                <c:pt idx="363">
                  <c:v>5.83</c:v>
                </c:pt>
                <c:pt idx="364">
                  <c:v>9.23</c:v>
                </c:pt>
                <c:pt idx="365">
                  <c:v>9.89</c:v>
                </c:pt>
                <c:pt idx="366">
                  <c:v>12</c:v>
                </c:pt>
                <c:pt idx="367">
                  <c:v>4.24</c:v>
                </c:pt>
                <c:pt idx="368">
                  <c:v>5.65</c:v>
                </c:pt>
                <c:pt idx="369">
                  <c:v>4.68</c:v>
                </c:pt>
                <c:pt idx="370">
                  <c:v>8.57</c:v>
                </c:pt>
                <c:pt idx="371">
                  <c:v>4.0999999999999996</c:v>
                </c:pt>
                <c:pt idx="372">
                  <c:v>4.49</c:v>
                </c:pt>
                <c:pt idx="373">
                  <c:v>8.8000000000000007</c:v>
                </c:pt>
                <c:pt idx="374">
                  <c:v>7.93</c:v>
                </c:pt>
                <c:pt idx="375">
                  <c:v>9.4499999999999993</c:v>
                </c:pt>
                <c:pt idx="376">
                  <c:v>7.67</c:v>
                </c:pt>
                <c:pt idx="377">
                  <c:v>10.53</c:v>
                </c:pt>
                <c:pt idx="378">
                  <c:v>10.08</c:v>
                </c:pt>
                <c:pt idx="379">
                  <c:v>7.54</c:v>
                </c:pt>
                <c:pt idx="380">
                  <c:v>11.39</c:v>
                </c:pt>
                <c:pt idx="381">
                  <c:v>6.36</c:v>
                </c:pt>
                <c:pt idx="382">
                  <c:v>5.31</c:v>
                </c:pt>
                <c:pt idx="383">
                  <c:v>4.74</c:v>
                </c:pt>
                <c:pt idx="384">
                  <c:v>11.35</c:v>
                </c:pt>
                <c:pt idx="385">
                  <c:v>6.81</c:v>
                </c:pt>
                <c:pt idx="386">
                  <c:v>8.06</c:v>
                </c:pt>
                <c:pt idx="387">
                  <c:v>6.74</c:v>
                </c:pt>
                <c:pt idx="388">
                  <c:v>6.54</c:v>
                </c:pt>
                <c:pt idx="389">
                  <c:v>5.4</c:v>
                </c:pt>
                <c:pt idx="390">
                  <c:v>5.1100000000000003</c:v>
                </c:pt>
                <c:pt idx="391">
                  <c:v>5.58</c:v>
                </c:pt>
                <c:pt idx="392">
                  <c:v>5.84</c:v>
                </c:pt>
                <c:pt idx="393">
                  <c:v>4.2</c:v>
                </c:pt>
                <c:pt idx="394">
                  <c:v>6.06</c:v>
                </c:pt>
                <c:pt idx="395">
                  <c:v>7.57</c:v>
                </c:pt>
                <c:pt idx="396">
                  <c:v>6.15</c:v>
                </c:pt>
                <c:pt idx="397">
                  <c:v>4.5599999999999996</c:v>
                </c:pt>
                <c:pt idx="398">
                  <c:v>4.72</c:v>
                </c:pt>
                <c:pt idx="399">
                  <c:v>7.98</c:v>
                </c:pt>
                <c:pt idx="400">
                  <c:v>6.26</c:v>
                </c:pt>
                <c:pt idx="401">
                  <c:v>4.25</c:v>
                </c:pt>
                <c:pt idx="402">
                  <c:v>4.29</c:v>
                </c:pt>
                <c:pt idx="403">
                  <c:v>5.43</c:v>
                </c:pt>
                <c:pt idx="404">
                  <c:v>8</c:v>
                </c:pt>
                <c:pt idx="405">
                  <c:v>9.9600000000000009</c:v>
                </c:pt>
                <c:pt idx="406">
                  <c:v>6.8</c:v>
                </c:pt>
                <c:pt idx="407">
                  <c:v>6.22</c:v>
                </c:pt>
                <c:pt idx="408">
                  <c:v>5.79</c:v>
                </c:pt>
                <c:pt idx="409">
                  <c:v>5.41</c:v>
                </c:pt>
                <c:pt idx="410">
                  <c:v>11.05</c:v>
                </c:pt>
                <c:pt idx="411">
                  <c:v>6.27</c:v>
                </c:pt>
                <c:pt idx="412">
                  <c:v>5.55</c:v>
                </c:pt>
                <c:pt idx="413">
                  <c:v>4.7699999999999996</c:v>
                </c:pt>
                <c:pt idx="414">
                  <c:v>4.08</c:v>
                </c:pt>
                <c:pt idx="415">
                  <c:v>6.01</c:v>
                </c:pt>
                <c:pt idx="416">
                  <c:v>11.84</c:v>
                </c:pt>
                <c:pt idx="417">
                  <c:v>6.27</c:v>
                </c:pt>
                <c:pt idx="418">
                  <c:v>5.28</c:v>
                </c:pt>
                <c:pt idx="419">
                  <c:v>7.03</c:v>
                </c:pt>
                <c:pt idx="420">
                  <c:v>5.32</c:v>
                </c:pt>
                <c:pt idx="421">
                  <c:v>9.59</c:v>
                </c:pt>
                <c:pt idx="422">
                  <c:v>6.15</c:v>
                </c:pt>
                <c:pt idx="423">
                  <c:v>5.78</c:v>
                </c:pt>
                <c:pt idx="424">
                  <c:v>11.08</c:v>
                </c:pt>
                <c:pt idx="425">
                  <c:v>7.95</c:v>
                </c:pt>
                <c:pt idx="426">
                  <c:v>6.23</c:v>
                </c:pt>
                <c:pt idx="427">
                  <c:v>6.5</c:v>
                </c:pt>
                <c:pt idx="428">
                  <c:v>5.22</c:v>
                </c:pt>
                <c:pt idx="429">
                  <c:v>6.3</c:v>
                </c:pt>
                <c:pt idx="430">
                  <c:v>8.84</c:v>
                </c:pt>
                <c:pt idx="431">
                  <c:v>4.1100000000000003</c:v>
                </c:pt>
                <c:pt idx="432">
                  <c:v>4.57</c:v>
                </c:pt>
                <c:pt idx="433">
                  <c:v>11.06</c:v>
                </c:pt>
                <c:pt idx="434">
                  <c:v>5.28</c:v>
                </c:pt>
                <c:pt idx="435">
                  <c:v>10.68</c:v>
                </c:pt>
                <c:pt idx="436">
                  <c:v>6.14</c:v>
                </c:pt>
                <c:pt idx="437">
                  <c:v>5.45</c:v>
                </c:pt>
                <c:pt idx="438">
                  <c:v>6.14</c:v>
                </c:pt>
                <c:pt idx="439">
                  <c:v>7.85</c:v>
                </c:pt>
                <c:pt idx="440">
                  <c:v>4.09</c:v>
                </c:pt>
                <c:pt idx="441">
                  <c:v>4.62</c:v>
                </c:pt>
                <c:pt idx="442">
                  <c:v>5.77</c:v>
                </c:pt>
                <c:pt idx="443">
                  <c:v>5.84</c:v>
                </c:pt>
                <c:pt idx="444">
                  <c:v>4.91</c:v>
                </c:pt>
                <c:pt idx="445">
                  <c:v>7.02</c:v>
                </c:pt>
                <c:pt idx="446">
                  <c:v>5.39</c:v>
                </c:pt>
                <c:pt idx="447">
                  <c:v>5.07</c:v>
                </c:pt>
                <c:pt idx="448">
                  <c:v>5.81</c:v>
                </c:pt>
                <c:pt idx="449">
                  <c:v>11.2</c:v>
                </c:pt>
                <c:pt idx="450">
                  <c:v>10.75</c:v>
                </c:pt>
                <c:pt idx="451">
                  <c:v>7.8</c:v>
                </c:pt>
                <c:pt idx="452">
                  <c:v>7.04</c:v>
                </c:pt>
                <c:pt idx="453">
                  <c:v>4.18</c:v>
                </c:pt>
                <c:pt idx="454">
                  <c:v>8.19</c:v>
                </c:pt>
                <c:pt idx="455">
                  <c:v>6.22</c:v>
                </c:pt>
                <c:pt idx="456">
                  <c:v>8.2200000000000006</c:v>
                </c:pt>
                <c:pt idx="457">
                  <c:v>8.01</c:v>
                </c:pt>
                <c:pt idx="458">
                  <c:v>6.15</c:v>
                </c:pt>
                <c:pt idx="459">
                  <c:v>5.65</c:v>
                </c:pt>
                <c:pt idx="460">
                  <c:v>5.5</c:v>
                </c:pt>
                <c:pt idx="461">
                  <c:v>8</c:v>
                </c:pt>
                <c:pt idx="462">
                  <c:v>5.71</c:v>
                </c:pt>
                <c:pt idx="463">
                  <c:v>11.71</c:v>
                </c:pt>
                <c:pt idx="464">
                  <c:v>6.17</c:v>
                </c:pt>
                <c:pt idx="465">
                  <c:v>6.1</c:v>
                </c:pt>
                <c:pt idx="466">
                  <c:v>5.19</c:v>
                </c:pt>
                <c:pt idx="467">
                  <c:v>5.37</c:v>
                </c:pt>
                <c:pt idx="468">
                  <c:v>5.21</c:v>
                </c:pt>
                <c:pt idx="469">
                  <c:v>10.82</c:v>
                </c:pt>
                <c:pt idx="470">
                  <c:v>6.06</c:v>
                </c:pt>
                <c:pt idx="471">
                  <c:v>5.91</c:v>
                </c:pt>
                <c:pt idx="472">
                  <c:v>5.87</c:v>
                </c:pt>
                <c:pt idx="473">
                  <c:v>6.22</c:v>
                </c:pt>
                <c:pt idx="474">
                  <c:v>5.73</c:v>
                </c:pt>
                <c:pt idx="475">
                  <c:v>5.7</c:v>
                </c:pt>
                <c:pt idx="476">
                  <c:v>9.91</c:v>
                </c:pt>
                <c:pt idx="477">
                  <c:v>11.4</c:v>
                </c:pt>
                <c:pt idx="478">
                  <c:v>6.29</c:v>
                </c:pt>
                <c:pt idx="479">
                  <c:v>6.27</c:v>
                </c:pt>
                <c:pt idx="480">
                  <c:v>9.2799999999999994</c:v>
                </c:pt>
                <c:pt idx="481">
                  <c:v>4.78</c:v>
                </c:pt>
                <c:pt idx="482">
                  <c:v>8.8699999999999992</c:v>
                </c:pt>
                <c:pt idx="483">
                  <c:v>11.4</c:v>
                </c:pt>
                <c:pt idx="484">
                  <c:v>9.1300000000000008</c:v>
                </c:pt>
                <c:pt idx="485">
                  <c:v>6.22</c:v>
                </c:pt>
                <c:pt idx="486">
                  <c:v>5.9</c:v>
                </c:pt>
                <c:pt idx="487">
                  <c:v>4.45</c:v>
                </c:pt>
                <c:pt idx="488">
                  <c:v>6.17</c:v>
                </c:pt>
                <c:pt idx="489">
                  <c:v>4.93</c:v>
                </c:pt>
                <c:pt idx="490">
                  <c:v>10.73</c:v>
                </c:pt>
                <c:pt idx="491">
                  <c:v>7.32</c:v>
                </c:pt>
                <c:pt idx="492">
                  <c:v>5.27</c:v>
                </c:pt>
                <c:pt idx="493">
                  <c:v>5.82</c:v>
                </c:pt>
                <c:pt idx="494">
                  <c:v>5.8</c:v>
                </c:pt>
                <c:pt idx="495">
                  <c:v>4.87</c:v>
                </c:pt>
                <c:pt idx="496">
                  <c:v>8.1199999999999992</c:v>
                </c:pt>
                <c:pt idx="497">
                  <c:v>4.3600000000000003</c:v>
                </c:pt>
                <c:pt idx="498">
                  <c:v>9.16</c:v>
                </c:pt>
                <c:pt idx="499">
                  <c:v>9.14</c:v>
                </c:pt>
                <c:pt idx="500">
                  <c:v>5.49</c:v>
                </c:pt>
                <c:pt idx="501">
                  <c:v>10.52</c:v>
                </c:pt>
                <c:pt idx="502">
                  <c:v>5.96</c:v>
                </c:pt>
                <c:pt idx="503">
                  <c:v>4.62</c:v>
                </c:pt>
                <c:pt idx="504">
                  <c:v>9.9600000000000009</c:v>
                </c:pt>
                <c:pt idx="505">
                  <c:v>10.53</c:v>
                </c:pt>
                <c:pt idx="506">
                  <c:v>6.69</c:v>
                </c:pt>
                <c:pt idx="507">
                  <c:v>9.5500000000000007</c:v>
                </c:pt>
                <c:pt idx="508">
                  <c:v>6.05</c:v>
                </c:pt>
                <c:pt idx="509">
                  <c:v>10.56</c:v>
                </c:pt>
                <c:pt idx="510">
                  <c:v>10.81</c:v>
                </c:pt>
                <c:pt idx="511">
                  <c:v>4.32</c:v>
                </c:pt>
                <c:pt idx="512">
                  <c:v>11.82</c:v>
                </c:pt>
                <c:pt idx="513">
                  <c:v>4.37</c:v>
                </c:pt>
                <c:pt idx="514">
                  <c:v>4.8099999999999996</c:v>
                </c:pt>
                <c:pt idx="515">
                  <c:v>4.5599999999999996</c:v>
                </c:pt>
                <c:pt idx="516">
                  <c:v>4.3899999999999997</c:v>
                </c:pt>
                <c:pt idx="517">
                  <c:v>11.44</c:v>
                </c:pt>
                <c:pt idx="518">
                  <c:v>11.37</c:v>
                </c:pt>
                <c:pt idx="519">
                  <c:v>6.14</c:v>
                </c:pt>
                <c:pt idx="520">
                  <c:v>4.8899999999999997</c:v>
                </c:pt>
                <c:pt idx="521">
                  <c:v>4.5999999999999996</c:v>
                </c:pt>
                <c:pt idx="522">
                  <c:v>4.42</c:v>
                </c:pt>
                <c:pt idx="523">
                  <c:v>6.76</c:v>
                </c:pt>
                <c:pt idx="524">
                  <c:v>7.48</c:v>
                </c:pt>
                <c:pt idx="525">
                  <c:v>10.74</c:v>
                </c:pt>
                <c:pt idx="526">
                  <c:v>5.19</c:v>
                </c:pt>
                <c:pt idx="527">
                  <c:v>9.17</c:v>
                </c:pt>
                <c:pt idx="528">
                  <c:v>4.95</c:v>
                </c:pt>
                <c:pt idx="529">
                  <c:v>6.03</c:v>
                </c:pt>
                <c:pt idx="530">
                  <c:v>5.36</c:v>
                </c:pt>
                <c:pt idx="531">
                  <c:v>6.11</c:v>
                </c:pt>
                <c:pt idx="532">
                  <c:v>4.88</c:v>
                </c:pt>
                <c:pt idx="533">
                  <c:v>6.72</c:v>
                </c:pt>
                <c:pt idx="534">
                  <c:v>5.62</c:v>
                </c:pt>
                <c:pt idx="535">
                  <c:v>4.2</c:v>
                </c:pt>
                <c:pt idx="536">
                  <c:v>5.79</c:v>
                </c:pt>
                <c:pt idx="537">
                  <c:v>4.29</c:v>
                </c:pt>
                <c:pt idx="538">
                  <c:v>8.27</c:v>
                </c:pt>
                <c:pt idx="539">
                  <c:v>4.5599999999999996</c:v>
                </c:pt>
                <c:pt idx="540">
                  <c:v>5.33</c:v>
                </c:pt>
                <c:pt idx="541">
                  <c:v>5.63</c:v>
                </c:pt>
                <c:pt idx="542">
                  <c:v>5.12</c:v>
                </c:pt>
                <c:pt idx="543">
                  <c:v>5.15</c:v>
                </c:pt>
                <c:pt idx="544">
                  <c:v>7.5</c:v>
                </c:pt>
                <c:pt idx="545">
                  <c:v>4.1900000000000004</c:v>
                </c:pt>
                <c:pt idx="546">
                  <c:v>4.88</c:v>
                </c:pt>
                <c:pt idx="547">
                  <c:v>5.57</c:v>
                </c:pt>
                <c:pt idx="548">
                  <c:v>5.31</c:v>
                </c:pt>
                <c:pt idx="549">
                  <c:v>4.57</c:v>
                </c:pt>
                <c:pt idx="550">
                  <c:v>8.6999999999999993</c:v>
                </c:pt>
                <c:pt idx="551">
                  <c:v>4.76</c:v>
                </c:pt>
                <c:pt idx="552">
                  <c:v>11.81</c:v>
                </c:pt>
                <c:pt idx="553">
                  <c:v>4.67</c:v>
                </c:pt>
                <c:pt idx="554">
                  <c:v>6.02</c:v>
                </c:pt>
                <c:pt idx="555">
                  <c:v>7.46</c:v>
                </c:pt>
                <c:pt idx="556">
                  <c:v>7.59</c:v>
                </c:pt>
                <c:pt idx="557">
                  <c:v>5.32</c:v>
                </c:pt>
                <c:pt idx="558">
                  <c:v>4.74</c:v>
                </c:pt>
                <c:pt idx="559">
                  <c:v>4.79</c:v>
                </c:pt>
                <c:pt idx="560">
                  <c:v>5.35</c:v>
                </c:pt>
                <c:pt idx="561">
                  <c:v>4.87</c:v>
                </c:pt>
                <c:pt idx="562">
                  <c:v>10.09</c:v>
                </c:pt>
                <c:pt idx="563">
                  <c:v>5.47</c:v>
                </c:pt>
                <c:pt idx="564">
                  <c:v>8.6</c:v>
                </c:pt>
                <c:pt idx="565">
                  <c:v>10.74</c:v>
                </c:pt>
                <c:pt idx="566">
                  <c:v>4.3899999999999997</c:v>
                </c:pt>
                <c:pt idx="567">
                  <c:v>6.3</c:v>
                </c:pt>
                <c:pt idx="568">
                  <c:v>4.46</c:v>
                </c:pt>
                <c:pt idx="569">
                  <c:v>5.41</c:v>
                </c:pt>
                <c:pt idx="570">
                  <c:v>4.47</c:v>
                </c:pt>
                <c:pt idx="571">
                  <c:v>6.26</c:v>
                </c:pt>
                <c:pt idx="572">
                  <c:v>11.58</c:v>
                </c:pt>
                <c:pt idx="573">
                  <c:v>4.3600000000000003</c:v>
                </c:pt>
                <c:pt idx="574">
                  <c:v>4.1399999999999997</c:v>
                </c:pt>
                <c:pt idx="575">
                  <c:v>4.38</c:v>
                </c:pt>
                <c:pt idx="576">
                  <c:v>11.61</c:v>
                </c:pt>
                <c:pt idx="577">
                  <c:v>10.59</c:v>
                </c:pt>
                <c:pt idx="578">
                  <c:v>11.85</c:v>
                </c:pt>
                <c:pt idx="579">
                  <c:v>5.65</c:v>
                </c:pt>
                <c:pt idx="580">
                  <c:v>5.46</c:v>
                </c:pt>
                <c:pt idx="581">
                  <c:v>4.54</c:v>
                </c:pt>
                <c:pt idx="582">
                  <c:v>11.98</c:v>
                </c:pt>
                <c:pt idx="583">
                  <c:v>6.59</c:v>
                </c:pt>
                <c:pt idx="584">
                  <c:v>10.83</c:v>
                </c:pt>
                <c:pt idx="585">
                  <c:v>8.6</c:v>
                </c:pt>
                <c:pt idx="586">
                  <c:v>11.17</c:v>
                </c:pt>
                <c:pt idx="587">
                  <c:v>5.75</c:v>
                </c:pt>
                <c:pt idx="588">
                  <c:v>4.83</c:v>
                </c:pt>
                <c:pt idx="589">
                  <c:v>11.93</c:v>
                </c:pt>
                <c:pt idx="590">
                  <c:v>6.04</c:v>
                </c:pt>
                <c:pt idx="591">
                  <c:v>8.41</c:v>
                </c:pt>
                <c:pt idx="592">
                  <c:v>5.59</c:v>
                </c:pt>
                <c:pt idx="593">
                  <c:v>4.0599999999999996</c:v>
                </c:pt>
                <c:pt idx="594">
                  <c:v>7.02</c:v>
                </c:pt>
                <c:pt idx="595">
                  <c:v>4.47</c:v>
                </c:pt>
                <c:pt idx="596">
                  <c:v>4.54</c:v>
                </c:pt>
                <c:pt idx="597">
                  <c:v>4.99</c:v>
                </c:pt>
                <c:pt idx="598">
                  <c:v>10.84</c:v>
                </c:pt>
                <c:pt idx="599">
                  <c:v>5.63</c:v>
                </c:pt>
                <c:pt idx="600">
                  <c:v>4.1399999999999997</c:v>
                </c:pt>
                <c:pt idx="601">
                  <c:v>5.76</c:v>
                </c:pt>
                <c:pt idx="602">
                  <c:v>5.17</c:v>
                </c:pt>
                <c:pt idx="603">
                  <c:v>6.93</c:v>
                </c:pt>
                <c:pt idx="604">
                  <c:v>4.24</c:v>
                </c:pt>
                <c:pt idx="605">
                  <c:v>5.91</c:v>
                </c:pt>
                <c:pt idx="606">
                  <c:v>5.93</c:v>
                </c:pt>
                <c:pt idx="607">
                  <c:v>5.66</c:v>
                </c:pt>
                <c:pt idx="608">
                  <c:v>4.1900000000000004</c:v>
                </c:pt>
                <c:pt idx="609">
                  <c:v>9.2100000000000009</c:v>
                </c:pt>
                <c:pt idx="610">
                  <c:v>5.51</c:v>
                </c:pt>
                <c:pt idx="611">
                  <c:v>8.5</c:v>
                </c:pt>
                <c:pt idx="612">
                  <c:v>4.3600000000000003</c:v>
                </c:pt>
                <c:pt idx="613">
                  <c:v>6.23</c:v>
                </c:pt>
                <c:pt idx="614">
                  <c:v>8.5299999999999994</c:v>
                </c:pt>
                <c:pt idx="615">
                  <c:v>5.75</c:v>
                </c:pt>
                <c:pt idx="616">
                  <c:v>5.6</c:v>
                </c:pt>
                <c:pt idx="617">
                  <c:v>4.68</c:v>
                </c:pt>
                <c:pt idx="618">
                  <c:v>5.62</c:v>
                </c:pt>
                <c:pt idx="619">
                  <c:v>5.08</c:v>
                </c:pt>
                <c:pt idx="620">
                  <c:v>5.28</c:v>
                </c:pt>
                <c:pt idx="621">
                  <c:v>4.6100000000000003</c:v>
                </c:pt>
                <c:pt idx="622">
                  <c:v>6.57</c:v>
                </c:pt>
                <c:pt idx="623">
                  <c:v>4.76</c:v>
                </c:pt>
                <c:pt idx="624">
                  <c:v>5.83</c:v>
                </c:pt>
                <c:pt idx="625">
                  <c:v>6.98</c:v>
                </c:pt>
                <c:pt idx="626">
                  <c:v>4.03</c:v>
                </c:pt>
                <c:pt idx="627">
                  <c:v>4.5599999999999996</c:v>
                </c:pt>
                <c:pt idx="628">
                  <c:v>5.38</c:v>
                </c:pt>
                <c:pt idx="629">
                  <c:v>11.04</c:v>
                </c:pt>
                <c:pt idx="630">
                  <c:v>6.09</c:v>
                </c:pt>
                <c:pt idx="631">
                  <c:v>4.71</c:v>
                </c:pt>
                <c:pt idx="632">
                  <c:v>8.18</c:v>
                </c:pt>
                <c:pt idx="633">
                  <c:v>11.18</c:v>
                </c:pt>
                <c:pt idx="634">
                  <c:v>10.82</c:v>
                </c:pt>
                <c:pt idx="635">
                  <c:v>5.03</c:v>
                </c:pt>
                <c:pt idx="636">
                  <c:v>5.56</c:v>
                </c:pt>
                <c:pt idx="637">
                  <c:v>4.33</c:v>
                </c:pt>
                <c:pt idx="638">
                  <c:v>5.21</c:v>
                </c:pt>
                <c:pt idx="639">
                  <c:v>5.89</c:v>
                </c:pt>
                <c:pt idx="640">
                  <c:v>4.8099999999999996</c:v>
                </c:pt>
                <c:pt idx="641">
                  <c:v>5.66</c:v>
                </c:pt>
                <c:pt idx="642">
                  <c:v>10.66</c:v>
                </c:pt>
                <c:pt idx="643">
                  <c:v>5.98</c:v>
                </c:pt>
                <c:pt idx="644">
                  <c:v>4.34</c:v>
                </c:pt>
                <c:pt idx="645">
                  <c:v>4.01</c:v>
                </c:pt>
                <c:pt idx="646">
                  <c:v>5.17</c:v>
                </c:pt>
                <c:pt idx="647">
                  <c:v>4.2300000000000004</c:v>
                </c:pt>
                <c:pt idx="648">
                  <c:v>4.88</c:v>
                </c:pt>
                <c:pt idx="649">
                  <c:v>9.7100000000000009</c:v>
                </c:pt>
                <c:pt idx="650">
                  <c:v>5.32</c:v>
                </c:pt>
                <c:pt idx="651">
                  <c:v>5.83</c:v>
                </c:pt>
                <c:pt idx="652">
                  <c:v>5.54</c:v>
                </c:pt>
                <c:pt idx="653">
                  <c:v>5.85</c:v>
                </c:pt>
                <c:pt idx="654">
                  <c:v>4.8499999999999996</c:v>
                </c:pt>
                <c:pt idx="655">
                  <c:v>11.09</c:v>
                </c:pt>
                <c:pt idx="656">
                  <c:v>5.12</c:v>
                </c:pt>
                <c:pt idx="657">
                  <c:v>5.58</c:v>
                </c:pt>
                <c:pt idx="658">
                  <c:v>9.7200000000000006</c:v>
                </c:pt>
                <c:pt idx="659">
                  <c:v>11.41</c:v>
                </c:pt>
                <c:pt idx="660">
                  <c:v>4.46</c:v>
                </c:pt>
                <c:pt idx="661">
                  <c:v>9.31</c:v>
                </c:pt>
                <c:pt idx="662">
                  <c:v>5.03</c:v>
                </c:pt>
                <c:pt idx="663">
                  <c:v>5.07</c:v>
                </c:pt>
                <c:pt idx="664">
                  <c:v>10.42</c:v>
                </c:pt>
                <c:pt idx="665">
                  <c:v>6.45</c:v>
                </c:pt>
                <c:pt idx="666">
                  <c:v>5.52</c:v>
                </c:pt>
                <c:pt idx="667">
                  <c:v>11.32</c:v>
                </c:pt>
                <c:pt idx="668">
                  <c:v>10.54</c:v>
                </c:pt>
                <c:pt idx="669">
                  <c:v>4.41</c:v>
                </c:pt>
                <c:pt idx="670">
                  <c:v>4.6900000000000004</c:v>
                </c:pt>
                <c:pt idx="671">
                  <c:v>6.94</c:v>
                </c:pt>
                <c:pt idx="672">
                  <c:v>4.3499999999999996</c:v>
                </c:pt>
                <c:pt idx="673">
                  <c:v>5.28</c:v>
                </c:pt>
                <c:pt idx="674">
                  <c:v>4.29</c:v>
                </c:pt>
                <c:pt idx="675">
                  <c:v>5.69</c:v>
                </c:pt>
                <c:pt idx="676">
                  <c:v>5.56</c:v>
                </c:pt>
                <c:pt idx="677">
                  <c:v>5.41</c:v>
                </c:pt>
                <c:pt idx="678">
                  <c:v>10.85</c:v>
                </c:pt>
                <c:pt idx="679">
                  <c:v>4.21</c:v>
                </c:pt>
                <c:pt idx="680">
                  <c:v>11.63</c:v>
                </c:pt>
                <c:pt idx="681">
                  <c:v>5.68</c:v>
                </c:pt>
                <c:pt idx="682">
                  <c:v>7.59</c:v>
                </c:pt>
                <c:pt idx="683">
                  <c:v>5.09</c:v>
                </c:pt>
                <c:pt idx="684">
                  <c:v>4.21</c:v>
                </c:pt>
                <c:pt idx="685">
                  <c:v>4.34</c:v>
                </c:pt>
                <c:pt idx="686">
                  <c:v>11.85</c:v>
                </c:pt>
                <c:pt idx="687">
                  <c:v>9.61</c:v>
                </c:pt>
                <c:pt idx="688">
                  <c:v>5.29</c:v>
                </c:pt>
                <c:pt idx="689">
                  <c:v>6.89</c:v>
                </c:pt>
                <c:pt idx="690">
                  <c:v>5.42</c:v>
                </c:pt>
                <c:pt idx="691">
                  <c:v>4.57</c:v>
                </c:pt>
                <c:pt idx="692">
                  <c:v>4.32</c:v>
                </c:pt>
                <c:pt idx="693">
                  <c:v>5.57</c:v>
                </c:pt>
                <c:pt idx="694">
                  <c:v>5.26</c:v>
                </c:pt>
                <c:pt idx="695">
                  <c:v>6.25</c:v>
                </c:pt>
                <c:pt idx="696">
                  <c:v>5.67</c:v>
                </c:pt>
                <c:pt idx="697">
                  <c:v>4.42</c:v>
                </c:pt>
                <c:pt idx="698">
                  <c:v>11.75</c:v>
                </c:pt>
                <c:pt idx="699">
                  <c:v>6.06</c:v>
                </c:pt>
                <c:pt idx="700">
                  <c:v>5.48</c:v>
                </c:pt>
                <c:pt idx="701">
                  <c:v>4.28</c:v>
                </c:pt>
                <c:pt idx="702">
                  <c:v>4.45</c:v>
                </c:pt>
                <c:pt idx="703">
                  <c:v>5</c:v>
                </c:pt>
                <c:pt idx="704">
                  <c:v>5.84</c:v>
                </c:pt>
                <c:pt idx="705">
                  <c:v>5.21</c:v>
                </c:pt>
                <c:pt idx="706">
                  <c:v>4.26</c:v>
                </c:pt>
                <c:pt idx="707">
                  <c:v>4.17</c:v>
                </c:pt>
                <c:pt idx="708">
                  <c:v>11.96</c:v>
                </c:pt>
                <c:pt idx="709">
                  <c:v>6.26</c:v>
                </c:pt>
                <c:pt idx="710">
                  <c:v>11.68</c:v>
                </c:pt>
                <c:pt idx="711">
                  <c:v>5.16</c:v>
                </c:pt>
                <c:pt idx="712">
                  <c:v>8.9</c:v>
                </c:pt>
                <c:pt idx="713">
                  <c:v>6.9</c:v>
                </c:pt>
                <c:pt idx="714">
                  <c:v>4.83</c:v>
                </c:pt>
                <c:pt idx="715">
                  <c:v>4.87</c:v>
                </c:pt>
                <c:pt idx="716">
                  <c:v>4.28</c:v>
                </c:pt>
                <c:pt idx="717">
                  <c:v>4.07</c:v>
                </c:pt>
                <c:pt idx="718">
                  <c:v>6.23</c:v>
                </c:pt>
                <c:pt idx="719">
                  <c:v>6.24</c:v>
                </c:pt>
                <c:pt idx="720">
                  <c:v>6.17</c:v>
                </c:pt>
                <c:pt idx="721">
                  <c:v>5.16</c:v>
                </c:pt>
                <c:pt idx="722">
                  <c:v>4.3</c:v>
                </c:pt>
                <c:pt idx="723">
                  <c:v>4.8899999999999997</c:v>
                </c:pt>
                <c:pt idx="724">
                  <c:v>6.14</c:v>
                </c:pt>
                <c:pt idx="725">
                  <c:v>5.36</c:v>
                </c:pt>
                <c:pt idx="726">
                  <c:v>4.3</c:v>
                </c:pt>
                <c:pt idx="727">
                  <c:v>4.09</c:v>
                </c:pt>
                <c:pt idx="728">
                  <c:v>6.27</c:v>
                </c:pt>
                <c:pt idx="729">
                  <c:v>5.39</c:v>
                </c:pt>
                <c:pt idx="730">
                  <c:v>5.75</c:v>
                </c:pt>
                <c:pt idx="731">
                  <c:v>4.91</c:v>
                </c:pt>
                <c:pt idx="732">
                  <c:v>4.46</c:v>
                </c:pt>
                <c:pt idx="733">
                  <c:v>6.22</c:v>
                </c:pt>
                <c:pt idx="734">
                  <c:v>4.29</c:v>
                </c:pt>
                <c:pt idx="735">
                  <c:v>8.82</c:v>
                </c:pt>
                <c:pt idx="736">
                  <c:v>10.14</c:v>
                </c:pt>
                <c:pt idx="737">
                  <c:v>4.66</c:v>
                </c:pt>
                <c:pt idx="738">
                  <c:v>6.26</c:v>
                </c:pt>
                <c:pt idx="739">
                  <c:v>5.21</c:v>
                </c:pt>
                <c:pt idx="740">
                  <c:v>5.94</c:v>
                </c:pt>
                <c:pt idx="741">
                  <c:v>5.34</c:v>
                </c:pt>
                <c:pt idx="742">
                  <c:v>6.38</c:v>
                </c:pt>
                <c:pt idx="743">
                  <c:v>4.47</c:v>
                </c:pt>
                <c:pt idx="744">
                  <c:v>9.9600000000000009</c:v>
                </c:pt>
                <c:pt idx="745">
                  <c:v>8</c:v>
                </c:pt>
                <c:pt idx="746">
                  <c:v>9.92</c:v>
                </c:pt>
                <c:pt idx="747">
                  <c:v>6.03</c:v>
                </c:pt>
                <c:pt idx="748">
                  <c:v>10.9</c:v>
                </c:pt>
                <c:pt idx="749">
                  <c:v>10.66</c:v>
                </c:pt>
                <c:pt idx="750">
                  <c:v>4.05</c:v>
                </c:pt>
                <c:pt idx="751">
                  <c:v>4.2300000000000004</c:v>
                </c:pt>
                <c:pt idx="752">
                  <c:v>5.01</c:v>
                </c:pt>
                <c:pt idx="753">
                  <c:v>5.82</c:v>
                </c:pt>
                <c:pt idx="754">
                  <c:v>7.94</c:v>
                </c:pt>
                <c:pt idx="755">
                  <c:v>6.16</c:v>
                </c:pt>
                <c:pt idx="756">
                  <c:v>4.67</c:v>
                </c:pt>
                <c:pt idx="757">
                  <c:v>4.1500000000000004</c:v>
                </c:pt>
                <c:pt idx="758">
                  <c:v>6.23</c:v>
                </c:pt>
                <c:pt idx="759">
                  <c:v>7.41</c:v>
                </c:pt>
                <c:pt idx="760">
                  <c:v>5.62</c:v>
                </c:pt>
                <c:pt idx="761">
                  <c:v>4.54</c:v>
                </c:pt>
                <c:pt idx="762">
                  <c:v>8.6199999999999992</c:v>
                </c:pt>
                <c:pt idx="763">
                  <c:v>4.3600000000000003</c:v>
                </c:pt>
                <c:pt idx="764">
                  <c:v>10.01</c:v>
                </c:pt>
                <c:pt idx="765">
                  <c:v>5.42</c:v>
                </c:pt>
                <c:pt idx="766">
                  <c:v>5.12</c:v>
                </c:pt>
                <c:pt idx="767">
                  <c:v>4.5</c:v>
                </c:pt>
                <c:pt idx="768">
                  <c:v>9.1999999999999993</c:v>
                </c:pt>
                <c:pt idx="769">
                  <c:v>6.08</c:v>
                </c:pt>
                <c:pt idx="770">
                  <c:v>4.7699999999999996</c:v>
                </c:pt>
                <c:pt idx="771">
                  <c:v>4.62</c:v>
                </c:pt>
                <c:pt idx="772">
                  <c:v>9.07</c:v>
                </c:pt>
                <c:pt idx="773">
                  <c:v>9.1199999999999992</c:v>
                </c:pt>
                <c:pt idx="774">
                  <c:v>7.32</c:v>
                </c:pt>
                <c:pt idx="775">
                  <c:v>11.73</c:v>
                </c:pt>
                <c:pt idx="776">
                  <c:v>6.64</c:v>
                </c:pt>
                <c:pt idx="777">
                  <c:v>5.78</c:v>
                </c:pt>
                <c:pt idx="778">
                  <c:v>7.67</c:v>
                </c:pt>
                <c:pt idx="779">
                  <c:v>6.32</c:v>
                </c:pt>
                <c:pt idx="780">
                  <c:v>10.45</c:v>
                </c:pt>
                <c:pt idx="781">
                  <c:v>4.5199999999999996</c:v>
                </c:pt>
                <c:pt idx="782">
                  <c:v>5.71</c:v>
                </c:pt>
                <c:pt idx="783">
                  <c:v>4.7699999999999996</c:v>
                </c:pt>
                <c:pt idx="784">
                  <c:v>7.81</c:v>
                </c:pt>
                <c:pt idx="785">
                  <c:v>5.19</c:v>
                </c:pt>
                <c:pt idx="786">
                  <c:v>5.93</c:v>
                </c:pt>
                <c:pt idx="787">
                  <c:v>6.29</c:v>
                </c:pt>
                <c:pt idx="788">
                  <c:v>4.9000000000000004</c:v>
                </c:pt>
                <c:pt idx="789">
                  <c:v>5.07</c:v>
                </c:pt>
                <c:pt idx="790">
                  <c:v>6.1</c:v>
                </c:pt>
                <c:pt idx="791">
                  <c:v>5.33</c:v>
                </c:pt>
                <c:pt idx="792">
                  <c:v>8.93</c:v>
                </c:pt>
                <c:pt idx="793">
                  <c:v>4.3499999999999996</c:v>
                </c:pt>
                <c:pt idx="794">
                  <c:v>9.5399999999999991</c:v>
                </c:pt>
                <c:pt idx="795">
                  <c:v>5.91</c:v>
                </c:pt>
                <c:pt idx="796">
                  <c:v>5.0999999999999996</c:v>
                </c:pt>
                <c:pt idx="797">
                  <c:v>5.08</c:v>
                </c:pt>
                <c:pt idx="798">
                  <c:v>4.75</c:v>
                </c:pt>
                <c:pt idx="799">
                  <c:v>6.05</c:v>
                </c:pt>
                <c:pt idx="800">
                  <c:v>11.56</c:v>
                </c:pt>
                <c:pt idx="801">
                  <c:v>5.4</c:v>
                </c:pt>
                <c:pt idx="802">
                  <c:v>5.76</c:v>
                </c:pt>
                <c:pt idx="803">
                  <c:v>5.65</c:v>
                </c:pt>
                <c:pt idx="804">
                  <c:v>5.88</c:v>
                </c:pt>
                <c:pt idx="805">
                  <c:v>9.6</c:v>
                </c:pt>
                <c:pt idx="806">
                  <c:v>6.24</c:v>
                </c:pt>
                <c:pt idx="807">
                  <c:v>7.63</c:v>
                </c:pt>
                <c:pt idx="808">
                  <c:v>8.66</c:v>
                </c:pt>
                <c:pt idx="809">
                  <c:v>8.5500000000000007</c:v>
                </c:pt>
                <c:pt idx="810">
                  <c:v>4.54</c:v>
                </c:pt>
                <c:pt idx="811">
                  <c:v>5.7</c:v>
                </c:pt>
                <c:pt idx="812">
                  <c:v>6.24</c:v>
                </c:pt>
                <c:pt idx="813">
                  <c:v>5.07</c:v>
                </c:pt>
                <c:pt idx="814">
                  <c:v>4.38</c:v>
                </c:pt>
                <c:pt idx="815">
                  <c:v>4.54</c:v>
                </c:pt>
                <c:pt idx="816">
                  <c:v>5.38</c:v>
                </c:pt>
                <c:pt idx="817">
                  <c:v>5.55</c:v>
                </c:pt>
                <c:pt idx="818">
                  <c:v>4.03</c:v>
                </c:pt>
                <c:pt idx="819">
                  <c:v>4.1900000000000004</c:v>
                </c:pt>
                <c:pt idx="820">
                  <c:v>4.37</c:v>
                </c:pt>
                <c:pt idx="821">
                  <c:v>5.31</c:v>
                </c:pt>
                <c:pt idx="822">
                  <c:v>4.66</c:v>
                </c:pt>
                <c:pt idx="823">
                  <c:v>4.45</c:v>
                </c:pt>
                <c:pt idx="824">
                  <c:v>6.19</c:v>
                </c:pt>
                <c:pt idx="825">
                  <c:v>4.8600000000000003</c:v>
                </c:pt>
                <c:pt idx="826">
                  <c:v>4.74</c:v>
                </c:pt>
                <c:pt idx="827">
                  <c:v>6.03</c:v>
                </c:pt>
                <c:pt idx="828">
                  <c:v>4.71</c:v>
                </c:pt>
                <c:pt idx="829">
                  <c:v>5.55</c:v>
                </c:pt>
                <c:pt idx="830">
                  <c:v>4.78</c:v>
                </c:pt>
                <c:pt idx="831">
                  <c:v>4.6500000000000004</c:v>
                </c:pt>
                <c:pt idx="832">
                  <c:v>5.2</c:v>
                </c:pt>
                <c:pt idx="833">
                  <c:v>4.54</c:v>
                </c:pt>
                <c:pt idx="834">
                  <c:v>5.22</c:v>
                </c:pt>
                <c:pt idx="835">
                  <c:v>4.1100000000000003</c:v>
                </c:pt>
                <c:pt idx="836">
                  <c:v>4.63</c:v>
                </c:pt>
                <c:pt idx="837">
                  <c:v>6.06</c:v>
                </c:pt>
                <c:pt idx="838">
                  <c:v>8.43</c:v>
                </c:pt>
                <c:pt idx="839">
                  <c:v>5.51</c:v>
                </c:pt>
                <c:pt idx="840">
                  <c:v>4.95</c:v>
                </c:pt>
                <c:pt idx="841">
                  <c:v>6.44</c:v>
                </c:pt>
                <c:pt idx="842">
                  <c:v>6.05</c:v>
                </c:pt>
                <c:pt idx="843">
                  <c:v>4.76</c:v>
                </c:pt>
                <c:pt idx="844">
                  <c:v>6.72</c:v>
                </c:pt>
                <c:pt idx="845">
                  <c:v>4.6100000000000003</c:v>
                </c:pt>
                <c:pt idx="846">
                  <c:v>5.7</c:v>
                </c:pt>
                <c:pt idx="847">
                  <c:v>5.31</c:v>
                </c:pt>
                <c:pt idx="848">
                  <c:v>4.32</c:v>
                </c:pt>
                <c:pt idx="849">
                  <c:v>4.2300000000000004</c:v>
                </c:pt>
                <c:pt idx="850">
                  <c:v>6.09</c:v>
                </c:pt>
                <c:pt idx="851">
                  <c:v>4.74</c:v>
                </c:pt>
                <c:pt idx="852">
                  <c:v>6.23</c:v>
                </c:pt>
                <c:pt idx="853">
                  <c:v>5.45</c:v>
                </c:pt>
                <c:pt idx="854">
                  <c:v>10.34</c:v>
                </c:pt>
                <c:pt idx="855">
                  <c:v>5.15</c:v>
                </c:pt>
                <c:pt idx="856">
                  <c:v>6.24</c:v>
                </c:pt>
                <c:pt idx="857">
                  <c:v>11.72</c:v>
                </c:pt>
                <c:pt idx="858">
                  <c:v>5.29</c:v>
                </c:pt>
                <c:pt idx="859">
                  <c:v>4.33</c:v>
                </c:pt>
                <c:pt idx="860">
                  <c:v>6.24</c:v>
                </c:pt>
                <c:pt idx="861">
                  <c:v>11.61</c:v>
                </c:pt>
                <c:pt idx="862">
                  <c:v>11.07</c:v>
                </c:pt>
                <c:pt idx="863">
                  <c:v>5.19</c:v>
                </c:pt>
                <c:pt idx="864">
                  <c:v>5.7</c:v>
                </c:pt>
                <c:pt idx="865">
                  <c:v>6.15</c:v>
                </c:pt>
                <c:pt idx="866">
                  <c:v>5.07</c:v>
                </c:pt>
                <c:pt idx="867">
                  <c:v>10.039999999999999</c:v>
                </c:pt>
                <c:pt idx="868">
                  <c:v>10.97</c:v>
                </c:pt>
                <c:pt idx="869">
                  <c:v>10.93</c:v>
                </c:pt>
                <c:pt idx="870">
                  <c:v>4.21</c:v>
                </c:pt>
                <c:pt idx="871">
                  <c:v>5.5</c:v>
                </c:pt>
                <c:pt idx="872">
                  <c:v>4.93</c:v>
                </c:pt>
                <c:pt idx="873">
                  <c:v>5.6</c:v>
                </c:pt>
                <c:pt idx="874">
                  <c:v>9.99</c:v>
                </c:pt>
                <c:pt idx="875">
                  <c:v>5.93</c:v>
                </c:pt>
                <c:pt idx="876">
                  <c:v>6.29</c:v>
                </c:pt>
                <c:pt idx="877">
                  <c:v>5.65</c:v>
                </c:pt>
                <c:pt idx="878">
                  <c:v>6.09</c:v>
                </c:pt>
                <c:pt idx="879">
                  <c:v>6.15</c:v>
                </c:pt>
                <c:pt idx="880">
                  <c:v>5.22</c:v>
                </c:pt>
                <c:pt idx="881">
                  <c:v>11.66</c:v>
                </c:pt>
                <c:pt idx="882">
                  <c:v>4.91</c:v>
                </c:pt>
                <c:pt idx="883">
                  <c:v>9.25</c:v>
                </c:pt>
                <c:pt idx="884">
                  <c:v>11.48</c:v>
                </c:pt>
                <c:pt idx="885">
                  <c:v>6.06</c:v>
                </c:pt>
                <c:pt idx="886">
                  <c:v>5.86</c:v>
                </c:pt>
                <c:pt idx="887">
                  <c:v>5.33</c:v>
                </c:pt>
                <c:pt idx="888">
                  <c:v>5.33</c:v>
                </c:pt>
                <c:pt idx="889">
                  <c:v>7.29</c:v>
                </c:pt>
                <c:pt idx="890">
                  <c:v>11.4</c:v>
                </c:pt>
                <c:pt idx="891">
                  <c:v>6.02</c:v>
                </c:pt>
                <c:pt idx="892">
                  <c:v>6.25</c:v>
                </c:pt>
                <c:pt idx="893">
                  <c:v>4.8099999999999996</c:v>
                </c:pt>
                <c:pt idx="894">
                  <c:v>4.5999999999999996</c:v>
                </c:pt>
                <c:pt idx="895">
                  <c:v>5.08</c:v>
                </c:pt>
                <c:pt idx="896">
                  <c:v>5.43</c:v>
                </c:pt>
                <c:pt idx="897">
                  <c:v>5.44</c:v>
                </c:pt>
                <c:pt idx="898">
                  <c:v>11.69</c:v>
                </c:pt>
                <c:pt idx="899">
                  <c:v>6.07</c:v>
                </c:pt>
                <c:pt idx="900">
                  <c:v>4.3600000000000003</c:v>
                </c:pt>
                <c:pt idx="901">
                  <c:v>4.29</c:v>
                </c:pt>
                <c:pt idx="902">
                  <c:v>5.24</c:v>
                </c:pt>
                <c:pt idx="903">
                  <c:v>5.37</c:v>
                </c:pt>
                <c:pt idx="904">
                  <c:v>6.6</c:v>
                </c:pt>
                <c:pt idx="905">
                  <c:v>5.77</c:v>
                </c:pt>
                <c:pt idx="906">
                  <c:v>6.08</c:v>
                </c:pt>
                <c:pt idx="907">
                  <c:v>4.16</c:v>
                </c:pt>
                <c:pt idx="908">
                  <c:v>5.0999999999999996</c:v>
                </c:pt>
                <c:pt idx="909">
                  <c:v>5.3</c:v>
                </c:pt>
                <c:pt idx="910">
                  <c:v>4.9000000000000004</c:v>
                </c:pt>
                <c:pt idx="911">
                  <c:v>5.55</c:v>
                </c:pt>
                <c:pt idx="912">
                  <c:v>5.7</c:v>
                </c:pt>
                <c:pt idx="913">
                  <c:v>4.95</c:v>
                </c:pt>
                <c:pt idx="914">
                  <c:v>6.46</c:v>
                </c:pt>
                <c:pt idx="915">
                  <c:v>4.9000000000000004</c:v>
                </c:pt>
                <c:pt idx="916">
                  <c:v>5.21</c:v>
                </c:pt>
                <c:pt idx="917">
                  <c:v>4.13</c:v>
                </c:pt>
                <c:pt idx="918">
                  <c:v>5.28</c:v>
                </c:pt>
                <c:pt idx="919">
                  <c:v>4.68</c:v>
                </c:pt>
                <c:pt idx="920">
                  <c:v>4.0599999999999996</c:v>
                </c:pt>
                <c:pt idx="921">
                  <c:v>4.2</c:v>
                </c:pt>
                <c:pt idx="922">
                  <c:v>4.83</c:v>
                </c:pt>
                <c:pt idx="923">
                  <c:v>6.09</c:v>
                </c:pt>
                <c:pt idx="924">
                  <c:v>4.87</c:v>
                </c:pt>
                <c:pt idx="925">
                  <c:v>5.86</c:v>
                </c:pt>
                <c:pt idx="926">
                  <c:v>4.12</c:v>
                </c:pt>
                <c:pt idx="927">
                  <c:v>5.71</c:v>
                </c:pt>
                <c:pt idx="928">
                  <c:v>6.03</c:v>
                </c:pt>
                <c:pt idx="929">
                  <c:v>5.65</c:v>
                </c:pt>
                <c:pt idx="930">
                  <c:v>5.05</c:v>
                </c:pt>
                <c:pt idx="931">
                  <c:v>6.26</c:v>
                </c:pt>
                <c:pt idx="932">
                  <c:v>4.08</c:v>
                </c:pt>
                <c:pt idx="933">
                  <c:v>6.19</c:v>
                </c:pt>
                <c:pt idx="934">
                  <c:v>10.67</c:v>
                </c:pt>
                <c:pt idx="935">
                  <c:v>6.01</c:v>
                </c:pt>
                <c:pt idx="936">
                  <c:v>6.07</c:v>
                </c:pt>
                <c:pt idx="937">
                  <c:v>5.63</c:v>
                </c:pt>
                <c:pt idx="938">
                  <c:v>6.05</c:v>
                </c:pt>
                <c:pt idx="939">
                  <c:v>4.6500000000000004</c:v>
                </c:pt>
                <c:pt idx="940">
                  <c:v>5.37</c:v>
                </c:pt>
                <c:pt idx="941">
                  <c:v>5.39</c:v>
                </c:pt>
                <c:pt idx="942">
                  <c:v>5.86</c:v>
                </c:pt>
                <c:pt idx="943">
                  <c:v>4.4400000000000004</c:v>
                </c:pt>
                <c:pt idx="944">
                  <c:v>4.41</c:v>
                </c:pt>
                <c:pt idx="945">
                  <c:v>6.75</c:v>
                </c:pt>
                <c:pt idx="946">
                  <c:v>5.19</c:v>
                </c:pt>
                <c:pt idx="947">
                  <c:v>5.16</c:v>
                </c:pt>
                <c:pt idx="948">
                  <c:v>4.24</c:v>
                </c:pt>
                <c:pt idx="949">
                  <c:v>5.45</c:v>
                </c:pt>
                <c:pt idx="950">
                  <c:v>5.03</c:v>
                </c:pt>
                <c:pt idx="951">
                  <c:v>9.6199999999999992</c:v>
                </c:pt>
                <c:pt idx="952">
                  <c:v>6.77</c:v>
                </c:pt>
                <c:pt idx="953">
                  <c:v>5.36</c:v>
                </c:pt>
                <c:pt idx="954">
                  <c:v>5.69</c:v>
                </c:pt>
                <c:pt idx="955">
                  <c:v>4.9000000000000004</c:v>
                </c:pt>
                <c:pt idx="956">
                  <c:v>9.26</c:v>
                </c:pt>
                <c:pt idx="957">
                  <c:v>5.78</c:v>
                </c:pt>
                <c:pt idx="958">
                  <c:v>4.7</c:v>
                </c:pt>
                <c:pt idx="959">
                  <c:v>6.28</c:v>
                </c:pt>
                <c:pt idx="960">
                  <c:v>4.2300000000000004</c:v>
                </c:pt>
                <c:pt idx="961">
                  <c:v>6.17</c:v>
                </c:pt>
                <c:pt idx="962">
                  <c:v>4.96</c:v>
                </c:pt>
                <c:pt idx="963">
                  <c:v>5.1100000000000003</c:v>
                </c:pt>
                <c:pt idx="964">
                  <c:v>4.05</c:v>
                </c:pt>
                <c:pt idx="965">
                  <c:v>6.49</c:v>
                </c:pt>
                <c:pt idx="966">
                  <c:v>4.1900000000000004</c:v>
                </c:pt>
                <c:pt idx="967">
                  <c:v>4.2699999999999996</c:v>
                </c:pt>
                <c:pt idx="968">
                  <c:v>4.99</c:v>
                </c:pt>
                <c:pt idx="969">
                  <c:v>4.7699999999999996</c:v>
                </c:pt>
                <c:pt idx="970">
                  <c:v>5.46</c:v>
                </c:pt>
                <c:pt idx="971">
                  <c:v>5.43</c:v>
                </c:pt>
                <c:pt idx="972">
                  <c:v>4.29</c:v>
                </c:pt>
                <c:pt idx="973">
                  <c:v>5.25</c:v>
                </c:pt>
                <c:pt idx="974">
                  <c:v>4.04</c:v>
                </c:pt>
                <c:pt idx="975">
                  <c:v>5</c:v>
                </c:pt>
                <c:pt idx="976">
                  <c:v>4.01</c:v>
                </c:pt>
                <c:pt idx="977">
                  <c:v>5.4</c:v>
                </c:pt>
                <c:pt idx="978">
                  <c:v>11.51</c:v>
                </c:pt>
                <c:pt idx="979">
                  <c:v>5.81</c:v>
                </c:pt>
                <c:pt idx="980">
                  <c:v>5.82</c:v>
                </c:pt>
                <c:pt idx="981">
                  <c:v>4.82</c:v>
                </c:pt>
                <c:pt idx="982">
                  <c:v>5.08</c:v>
                </c:pt>
                <c:pt idx="983">
                  <c:v>5.59</c:v>
                </c:pt>
                <c:pt idx="984">
                  <c:v>5.12</c:v>
                </c:pt>
                <c:pt idx="985">
                  <c:v>4.95</c:v>
                </c:pt>
                <c:pt idx="986">
                  <c:v>6.16</c:v>
                </c:pt>
                <c:pt idx="987">
                  <c:v>6.41</c:v>
                </c:pt>
                <c:pt idx="988">
                  <c:v>8.94</c:v>
                </c:pt>
                <c:pt idx="989">
                  <c:v>7.22</c:v>
                </c:pt>
                <c:pt idx="990">
                  <c:v>4.42</c:v>
                </c:pt>
                <c:pt idx="991">
                  <c:v>5.3</c:v>
                </c:pt>
                <c:pt idx="992">
                  <c:v>4.6399999999999997</c:v>
                </c:pt>
                <c:pt idx="993">
                  <c:v>6.16</c:v>
                </c:pt>
                <c:pt idx="994">
                  <c:v>4.12</c:v>
                </c:pt>
                <c:pt idx="995">
                  <c:v>5.77</c:v>
                </c:pt>
                <c:pt idx="996">
                  <c:v>6.2</c:v>
                </c:pt>
                <c:pt idx="997">
                  <c:v>4.3899999999999997</c:v>
                </c:pt>
                <c:pt idx="998">
                  <c:v>5.13</c:v>
                </c:pt>
                <c:pt idx="999">
                  <c:v>4.49</c:v>
                </c:pt>
                <c:pt idx="1000">
                  <c:v>4.72</c:v>
                </c:pt>
                <c:pt idx="1001">
                  <c:v>4.37</c:v>
                </c:pt>
                <c:pt idx="1002">
                  <c:v>6.35</c:v>
                </c:pt>
                <c:pt idx="1003">
                  <c:v>5.79</c:v>
                </c:pt>
                <c:pt idx="1004">
                  <c:v>4.78</c:v>
                </c:pt>
                <c:pt idx="1005">
                  <c:v>6.02</c:v>
                </c:pt>
                <c:pt idx="1006">
                  <c:v>4.4400000000000004</c:v>
                </c:pt>
                <c:pt idx="1007">
                  <c:v>5.84</c:v>
                </c:pt>
                <c:pt idx="1008">
                  <c:v>5.39</c:v>
                </c:pt>
                <c:pt idx="1009">
                  <c:v>6.16</c:v>
                </c:pt>
                <c:pt idx="1010">
                  <c:v>4.49</c:v>
                </c:pt>
                <c:pt idx="1011">
                  <c:v>4.4800000000000004</c:v>
                </c:pt>
                <c:pt idx="1012">
                  <c:v>11.56</c:v>
                </c:pt>
                <c:pt idx="1013">
                  <c:v>10.97</c:v>
                </c:pt>
                <c:pt idx="1014">
                  <c:v>5.14</c:v>
                </c:pt>
                <c:pt idx="1015">
                  <c:v>5.17</c:v>
                </c:pt>
                <c:pt idx="1016">
                  <c:v>6.18</c:v>
                </c:pt>
                <c:pt idx="1017">
                  <c:v>9.07</c:v>
                </c:pt>
                <c:pt idx="1018">
                  <c:v>4.43</c:v>
                </c:pt>
                <c:pt idx="1019">
                  <c:v>4.17</c:v>
                </c:pt>
                <c:pt idx="1020">
                  <c:v>4.95</c:v>
                </c:pt>
                <c:pt idx="1021">
                  <c:v>5.13</c:v>
                </c:pt>
                <c:pt idx="1022">
                  <c:v>4.0999999999999996</c:v>
                </c:pt>
                <c:pt idx="1023">
                  <c:v>8.82</c:v>
                </c:pt>
                <c:pt idx="1024">
                  <c:v>5.01</c:v>
                </c:pt>
                <c:pt idx="1025">
                  <c:v>5.09</c:v>
                </c:pt>
                <c:pt idx="1026">
                  <c:v>6.49</c:v>
                </c:pt>
                <c:pt idx="1027">
                  <c:v>4.08</c:v>
                </c:pt>
                <c:pt idx="1028">
                  <c:v>8.6300000000000008</c:v>
                </c:pt>
                <c:pt idx="1029">
                  <c:v>5.28</c:v>
                </c:pt>
                <c:pt idx="1030">
                  <c:v>5.63</c:v>
                </c:pt>
                <c:pt idx="1031">
                  <c:v>11.47</c:v>
                </c:pt>
                <c:pt idx="1032">
                  <c:v>4.92</c:v>
                </c:pt>
                <c:pt idx="1033">
                  <c:v>4.18</c:v>
                </c:pt>
                <c:pt idx="1034">
                  <c:v>4.6900000000000004</c:v>
                </c:pt>
                <c:pt idx="1035">
                  <c:v>4.67</c:v>
                </c:pt>
                <c:pt idx="1036">
                  <c:v>6.24</c:v>
                </c:pt>
                <c:pt idx="1037">
                  <c:v>5.99</c:v>
                </c:pt>
                <c:pt idx="1038">
                  <c:v>10.27</c:v>
                </c:pt>
                <c:pt idx="1039">
                  <c:v>5.97</c:v>
                </c:pt>
                <c:pt idx="1040">
                  <c:v>4.9800000000000004</c:v>
                </c:pt>
                <c:pt idx="1041">
                  <c:v>6.91</c:v>
                </c:pt>
                <c:pt idx="1042">
                  <c:v>6.38</c:v>
                </c:pt>
                <c:pt idx="1043">
                  <c:v>4.7699999999999996</c:v>
                </c:pt>
                <c:pt idx="1044">
                  <c:v>6.04</c:v>
                </c:pt>
                <c:pt idx="1045">
                  <c:v>4.53</c:v>
                </c:pt>
                <c:pt idx="1046">
                  <c:v>4.3</c:v>
                </c:pt>
                <c:pt idx="1047">
                  <c:v>8.75</c:v>
                </c:pt>
                <c:pt idx="1048">
                  <c:v>5.25</c:v>
                </c:pt>
                <c:pt idx="1049">
                  <c:v>5.03</c:v>
                </c:pt>
                <c:pt idx="1050">
                  <c:v>5.88</c:v>
                </c:pt>
                <c:pt idx="1051">
                  <c:v>4.49</c:v>
                </c:pt>
                <c:pt idx="1052">
                  <c:v>4.1399999999999997</c:v>
                </c:pt>
                <c:pt idx="1053">
                  <c:v>5.8</c:v>
                </c:pt>
                <c:pt idx="1054">
                  <c:v>5.12</c:v>
                </c:pt>
                <c:pt idx="1055">
                  <c:v>5.98</c:v>
                </c:pt>
                <c:pt idx="1056">
                  <c:v>5.84</c:v>
                </c:pt>
                <c:pt idx="1057">
                  <c:v>5.46</c:v>
                </c:pt>
                <c:pt idx="1058">
                  <c:v>4.91</c:v>
                </c:pt>
                <c:pt idx="1059">
                  <c:v>4.66</c:v>
                </c:pt>
                <c:pt idx="1060">
                  <c:v>6.8</c:v>
                </c:pt>
                <c:pt idx="1061">
                  <c:v>4.47</c:v>
                </c:pt>
                <c:pt idx="1062">
                  <c:v>4.08</c:v>
                </c:pt>
                <c:pt idx="1063">
                  <c:v>5.51</c:v>
                </c:pt>
                <c:pt idx="1064">
                  <c:v>8.4</c:v>
                </c:pt>
                <c:pt idx="1065">
                  <c:v>5.14</c:v>
                </c:pt>
                <c:pt idx="1066">
                  <c:v>5.21</c:v>
                </c:pt>
                <c:pt idx="1067">
                  <c:v>4.9000000000000004</c:v>
                </c:pt>
                <c:pt idx="1068">
                  <c:v>6.23</c:v>
                </c:pt>
                <c:pt idx="1069">
                  <c:v>5.6</c:v>
                </c:pt>
                <c:pt idx="1070">
                  <c:v>4.72</c:v>
                </c:pt>
                <c:pt idx="1071">
                  <c:v>4.67</c:v>
                </c:pt>
                <c:pt idx="1072">
                  <c:v>6.11</c:v>
                </c:pt>
                <c:pt idx="1073">
                  <c:v>6.25</c:v>
                </c:pt>
                <c:pt idx="1074">
                  <c:v>4</c:v>
                </c:pt>
                <c:pt idx="1075">
                  <c:v>5.55</c:v>
                </c:pt>
                <c:pt idx="1076">
                  <c:v>5.95</c:v>
                </c:pt>
                <c:pt idx="1077">
                  <c:v>4.3600000000000003</c:v>
                </c:pt>
                <c:pt idx="1078">
                  <c:v>4.3</c:v>
                </c:pt>
                <c:pt idx="1079">
                  <c:v>4.84</c:v>
                </c:pt>
                <c:pt idx="1080">
                  <c:v>4.5599999999999996</c:v>
                </c:pt>
                <c:pt idx="1081">
                  <c:v>4.42</c:v>
                </c:pt>
                <c:pt idx="1082">
                  <c:v>7.66</c:v>
                </c:pt>
                <c:pt idx="1083">
                  <c:v>5.2</c:v>
                </c:pt>
                <c:pt idx="1084">
                  <c:v>5.53</c:v>
                </c:pt>
                <c:pt idx="1085">
                  <c:v>4.8600000000000003</c:v>
                </c:pt>
                <c:pt idx="1086">
                  <c:v>5.49</c:v>
                </c:pt>
                <c:pt idx="1087">
                  <c:v>4.09</c:v>
                </c:pt>
                <c:pt idx="1088">
                  <c:v>4.3099999999999996</c:v>
                </c:pt>
                <c:pt idx="1089">
                  <c:v>11.34</c:v>
                </c:pt>
                <c:pt idx="1090">
                  <c:v>4</c:v>
                </c:pt>
                <c:pt idx="1091">
                  <c:v>4.68</c:v>
                </c:pt>
                <c:pt idx="1092">
                  <c:v>4.0199999999999996</c:v>
                </c:pt>
                <c:pt idx="1093">
                  <c:v>5.12</c:v>
                </c:pt>
                <c:pt idx="1094">
                  <c:v>5.52</c:v>
                </c:pt>
                <c:pt idx="1095">
                  <c:v>5.81</c:v>
                </c:pt>
                <c:pt idx="1096">
                  <c:v>5.16</c:v>
                </c:pt>
                <c:pt idx="1097">
                  <c:v>5</c:v>
                </c:pt>
                <c:pt idx="1098">
                  <c:v>5.84</c:v>
                </c:pt>
                <c:pt idx="1099">
                  <c:v>4.1900000000000004</c:v>
                </c:pt>
                <c:pt idx="1100">
                  <c:v>5.88</c:v>
                </c:pt>
                <c:pt idx="1101">
                  <c:v>4.62</c:v>
                </c:pt>
                <c:pt idx="1102">
                  <c:v>6.24</c:v>
                </c:pt>
                <c:pt idx="1103">
                  <c:v>5.81</c:v>
                </c:pt>
                <c:pt idx="1104">
                  <c:v>4.83</c:v>
                </c:pt>
                <c:pt idx="1105">
                  <c:v>5.72</c:v>
                </c:pt>
                <c:pt idx="1106">
                  <c:v>4.83</c:v>
                </c:pt>
                <c:pt idx="1107">
                  <c:v>4.1399999999999997</c:v>
                </c:pt>
                <c:pt idx="1108">
                  <c:v>4.07</c:v>
                </c:pt>
                <c:pt idx="1109">
                  <c:v>6.26</c:v>
                </c:pt>
                <c:pt idx="1110">
                  <c:v>5.88</c:v>
                </c:pt>
                <c:pt idx="1111">
                  <c:v>5.77</c:v>
                </c:pt>
                <c:pt idx="1112">
                  <c:v>11.41</c:v>
                </c:pt>
                <c:pt idx="1113">
                  <c:v>5.01</c:v>
                </c:pt>
                <c:pt idx="1114">
                  <c:v>5.72</c:v>
                </c:pt>
                <c:pt idx="1115">
                  <c:v>6.09</c:v>
                </c:pt>
                <c:pt idx="1116">
                  <c:v>4.25</c:v>
                </c:pt>
                <c:pt idx="1117">
                  <c:v>6.09</c:v>
                </c:pt>
                <c:pt idx="1118">
                  <c:v>5.51</c:v>
                </c:pt>
                <c:pt idx="1119">
                  <c:v>5.63</c:v>
                </c:pt>
                <c:pt idx="1120">
                  <c:v>5.29</c:v>
                </c:pt>
                <c:pt idx="1121">
                  <c:v>4</c:v>
                </c:pt>
                <c:pt idx="1122">
                  <c:v>5.49</c:v>
                </c:pt>
                <c:pt idx="1123">
                  <c:v>5.34</c:v>
                </c:pt>
                <c:pt idx="1124">
                  <c:v>4.4000000000000004</c:v>
                </c:pt>
                <c:pt idx="1125">
                  <c:v>4.12</c:v>
                </c:pt>
                <c:pt idx="1126">
                  <c:v>5.49</c:v>
                </c:pt>
                <c:pt idx="1127">
                  <c:v>5.1100000000000003</c:v>
                </c:pt>
                <c:pt idx="1128">
                  <c:v>5.94</c:v>
                </c:pt>
                <c:pt idx="1129">
                  <c:v>5.54</c:v>
                </c:pt>
                <c:pt idx="1130">
                  <c:v>7.09</c:v>
                </c:pt>
                <c:pt idx="1131">
                  <c:v>6.22</c:v>
                </c:pt>
                <c:pt idx="1132">
                  <c:v>4.33</c:v>
                </c:pt>
                <c:pt idx="1133">
                  <c:v>5.83</c:v>
                </c:pt>
                <c:pt idx="1134">
                  <c:v>4.7</c:v>
                </c:pt>
                <c:pt idx="1135">
                  <c:v>6.26</c:v>
                </c:pt>
                <c:pt idx="1136">
                  <c:v>4.07</c:v>
                </c:pt>
                <c:pt idx="1137">
                  <c:v>9.39</c:v>
                </c:pt>
                <c:pt idx="1138">
                  <c:v>4.18</c:v>
                </c:pt>
                <c:pt idx="1139">
                  <c:v>4.18</c:v>
                </c:pt>
                <c:pt idx="1140">
                  <c:v>4.4000000000000004</c:v>
                </c:pt>
                <c:pt idx="1141">
                  <c:v>9.9</c:v>
                </c:pt>
                <c:pt idx="1142">
                  <c:v>4.84</c:v>
                </c:pt>
                <c:pt idx="1143">
                  <c:v>5.53</c:v>
                </c:pt>
                <c:pt idx="1144">
                  <c:v>4.33</c:v>
                </c:pt>
                <c:pt idx="1145">
                  <c:v>4.91</c:v>
                </c:pt>
                <c:pt idx="1146">
                  <c:v>10.27</c:v>
                </c:pt>
                <c:pt idx="1147">
                  <c:v>4.8</c:v>
                </c:pt>
                <c:pt idx="1148">
                  <c:v>5.55</c:v>
                </c:pt>
                <c:pt idx="1149">
                  <c:v>5.24</c:v>
                </c:pt>
                <c:pt idx="1150">
                  <c:v>6.08</c:v>
                </c:pt>
                <c:pt idx="1151">
                  <c:v>5.83</c:v>
                </c:pt>
                <c:pt idx="1152">
                  <c:v>4.29</c:v>
                </c:pt>
                <c:pt idx="1153">
                  <c:v>5.3</c:v>
                </c:pt>
                <c:pt idx="1154">
                  <c:v>4.42</c:v>
                </c:pt>
                <c:pt idx="1155">
                  <c:v>5.68</c:v>
                </c:pt>
                <c:pt idx="1156">
                  <c:v>6.05</c:v>
                </c:pt>
                <c:pt idx="1157">
                  <c:v>5.27</c:v>
                </c:pt>
                <c:pt idx="1158">
                  <c:v>5.33</c:v>
                </c:pt>
                <c:pt idx="1159">
                  <c:v>6.22</c:v>
                </c:pt>
                <c:pt idx="1160">
                  <c:v>5.84</c:v>
                </c:pt>
                <c:pt idx="1161">
                  <c:v>5.71</c:v>
                </c:pt>
                <c:pt idx="1162">
                  <c:v>6.04</c:v>
                </c:pt>
                <c:pt idx="1163">
                  <c:v>4.38</c:v>
                </c:pt>
                <c:pt idx="1164">
                  <c:v>5.56</c:v>
                </c:pt>
                <c:pt idx="1165">
                  <c:v>4.24</c:v>
                </c:pt>
                <c:pt idx="1166">
                  <c:v>6.32</c:v>
                </c:pt>
                <c:pt idx="1167">
                  <c:v>6.3</c:v>
                </c:pt>
                <c:pt idx="1168">
                  <c:v>10.73</c:v>
                </c:pt>
                <c:pt idx="1169">
                  <c:v>4.38</c:v>
                </c:pt>
                <c:pt idx="1170">
                  <c:v>4.6500000000000004</c:v>
                </c:pt>
                <c:pt idx="1171">
                  <c:v>4.7</c:v>
                </c:pt>
                <c:pt idx="1172">
                  <c:v>4.34</c:v>
                </c:pt>
                <c:pt idx="1173">
                  <c:v>5.62</c:v>
                </c:pt>
                <c:pt idx="1174">
                  <c:v>4.24</c:v>
                </c:pt>
                <c:pt idx="1175">
                  <c:v>4.57</c:v>
                </c:pt>
                <c:pt idx="1176">
                  <c:v>5.05</c:v>
                </c:pt>
                <c:pt idx="1177">
                  <c:v>6.16</c:v>
                </c:pt>
                <c:pt idx="1178">
                  <c:v>4.57</c:v>
                </c:pt>
                <c:pt idx="1179">
                  <c:v>4.45</c:v>
                </c:pt>
                <c:pt idx="1180">
                  <c:v>5.53</c:v>
                </c:pt>
                <c:pt idx="1181">
                  <c:v>5.84</c:v>
                </c:pt>
                <c:pt idx="1182">
                  <c:v>6.41</c:v>
                </c:pt>
                <c:pt idx="1183">
                  <c:v>4.7300000000000004</c:v>
                </c:pt>
                <c:pt idx="1184">
                  <c:v>6.22</c:v>
                </c:pt>
                <c:pt idx="1185">
                  <c:v>4.46</c:v>
                </c:pt>
                <c:pt idx="1186">
                  <c:v>4.5</c:v>
                </c:pt>
                <c:pt idx="1187">
                  <c:v>8.93</c:v>
                </c:pt>
                <c:pt idx="1188">
                  <c:v>11.02</c:v>
                </c:pt>
                <c:pt idx="1189">
                  <c:v>5.25</c:v>
                </c:pt>
                <c:pt idx="1190">
                  <c:v>5.25</c:v>
                </c:pt>
                <c:pt idx="1191">
                  <c:v>4.75</c:v>
                </c:pt>
                <c:pt idx="1192">
                  <c:v>4.68</c:v>
                </c:pt>
                <c:pt idx="1193">
                  <c:v>6.17</c:v>
                </c:pt>
                <c:pt idx="1194">
                  <c:v>4.5599999999999996</c:v>
                </c:pt>
                <c:pt idx="1195">
                  <c:v>6.3</c:v>
                </c:pt>
                <c:pt idx="1196">
                  <c:v>6.03</c:v>
                </c:pt>
                <c:pt idx="1197">
                  <c:v>4.2</c:v>
                </c:pt>
                <c:pt idx="1198">
                  <c:v>5.61</c:v>
                </c:pt>
                <c:pt idx="1199">
                  <c:v>5.88</c:v>
                </c:pt>
                <c:pt idx="1200">
                  <c:v>5.92</c:v>
                </c:pt>
                <c:pt idx="1201">
                  <c:v>9.51</c:v>
                </c:pt>
                <c:pt idx="1202">
                  <c:v>4.8099999999999996</c:v>
                </c:pt>
                <c:pt idx="1203">
                  <c:v>4.55</c:v>
                </c:pt>
                <c:pt idx="1204">
                  <c:v>6.43</c:v>
                </c:pt>
                <c:pt idx="1205">
                  <c:v>11.62</c:v>
                </c:pt>
                <c:pt idx="1206">
                  <c:v>6.04</c:v>
                </c:pt>
                <c:pt idx="1207">
                  <c:v>8.82</c:v>
                </c:pt>
                <c:pt idx="1208">
                  <c:v>5.8</c:v>
                </c:pt>
                <c:pt idx="1209">
                  <c:v>4.28</c:v>
                </c:pt>
                <c:pt idx="1210">
                  <c:v>5.5</c:v>
                </c:pt>
                <c:pt idx="1211">
                  <c:v>4.6900000000000004</c:v>
                </c:pt>
                <c:pt idx="1212">
                  <c:v>11.12</c:v>
                </c:pt>
                <c:pt idx="1213">
                  <c:v>4.43</c:v>
                </c:pt>
                <c:pt idx="1214">
                  <c:v>6.16</c:v>
                </c:pt>
                <c:pt idx="1215">
                  <c:v>6.66</c:v>
                </c:pt>
                <c:pt idx="1216">
                  <c:v>5.92</c:v>
                </c:pt>
                <c:pt idx="1217">
                  <c:v>5.97</c:v>
                </c:pt>
                <c:pt idx="1218">
                  <c:v>4.6399999999999997</c:v>
                </c:pt>
                <c:pt idx="1219">
                  <c:v>6.12</c:v>
                </c:pt>
                <c:pt idx="1220">
                  <c:v>4.87</c:v>
                </c:pt>
                <c:pt idx="1221">
                  <c:v>4.5999999999999996</c:v>
                </c:pt>
                <c:pt idx="1222">
                  <c:v>4.78</c:v>
                </c:pt>
                <c:pt idx="1223">
                  <c:v>11.5</c:v>
                </c:pt>
                <c:pt idx="1224">
                  <c:v>4.5599999999999996</c:v>
                </c:pt>
                <c:pt idx="1225">
                  <c:v>11.05</c:v>
                </c:pt>
                <c:pt idx="1226">
                  <c:v>7.62</c:v>
                </c:pt>
                <c:pt idx="1227">
                  <c:v>4.78</c:v>
                </c:pt>
                <c:pt idx="1228">
                  <c:v>6.09</c:v>
                </c:pt>
                <c:pt idx="1229">
                  <c:v>5.1100000000000003</c:v>
                </c:pt>
                <c:pt idx="1230">
                  <c:v>4.46</c:v>
                </c:pt>
                <c:pt idx="1231">
                  <c:v>6.11</c:v>
                </c:pt>
                <c:pt idx="1232">
                  <c:v>4.66</c:v>
                </c:pt>
                <c:pt idx="1233">
                  <c:v>6.14</c:v>
                </c:pt>
                <c:pt idx="1234">
                  <c:v>6.21</c:v>
                </c:pt>
                <c:pt idx="1235">
                  <c:v>4.0199999999999996</c:v>
                </c:pt>
                <c:pt idx="1236">
                  <c:v>4.5999999999999996</c:v>
                </c:pt>
                <c:pt idx="1237">
                  <c:v>5.04</c:v>
                </c:pt>
                <c:pt idx="1238">
                  <c:v>5.08</c:v>
                </c:pt>
                <c:pt idx="1239">
                  <c:v>4.38</c:v>
                </c:pt>
                <c:pt idx="1240">
                  <c:v>4.79</c:v>
                </c:pt>
                <c:pt idx="1241">
                  <c:v>4.21</c:v>
                </c:pt>
                <c:pt idx="1242">
                  <c:v>5.47</c:v>
                </c:pt>
                <c:pt idx="1243">
                  <c:v>5.09</c:v>
                </c:pt>
                <c:pt idx="1244">
                  <c:v>5.08</c:v>
                </c:pt>
                <c:pt idx="1245">
                  <c:v>5.68</c:v>
                </c:pt>
                <c:pt idx="1246">
                  <c:v>8.7200000000000006</c:v>
                </c:pt>
                <c:pt idx="1247">
                  <c:v>4.66</c:v>
                </c:pt>
                <c:pt idx="1248">
                  <c:v>5.59</c:v>
                </c:pt>
                <c:pt idx="1249">
                  <c:v>6.2</c:v>
                </c:pt>
                <c:pt idx="1250">
                  <c:v>4.45</c:v>
                </c:pt>
                <c:pt idx="1251">
                  <c:v>6.1</c:v>
                </c:pt>
                <c:pt idx="1252">
                  <c:v>6.06</c:v>
                </c:pt>
                <c:pt idx="1253">
                  <c:v>4.5599999999999996</c:v>
                </c:pt>
                <c:pt idx="1254">
                  <c:v>6.41</c:v>
                </c:pt>
                <c:pt idx="1255">
                  <c:v>5.57</c:v>
                </c:pt>
                <c:pt idx="1256">
                  <c:v>5.47</c:v>
                </c:pt>
                <c:pt idx="1257">
                  <c:v>6.25</c:v>
                </c:pt>
                <c:pt idx="1258">
                  <c:v>4.43</c:v>
                </c:pt>
                <c:pt idx="1259">
                  <c:v>4.95</c:v>
                </c:pt>
                <c:pt idx="1260">
                  <c:v>4.04</c:v>
                </c:pt>
                <c:pt idx="1261">
                  <c:v>5.93</c:v>
                </c:pt>
                <c:pt idx="1262">
                  <c:v>4.2300000000000004</c:v>
                </c:pt>
                <c:pt idx="1263">
                  <c:v>5.59</c:v>
                </c:pt>
                <c:pt idx="1264">
                  <c:v>4.8899999999999997</c:v>
                </c:pt>
                <c:pt idx="1265">
                  <c:v>5.81</c:v>
                </c:pt>
                <c:pt idx="1266">
                  <c:v>4.29</c:v>
                </c:pt>
                <c:pt idx="1267">
                  <c:v>4.03</c:v>
                </c:pt>
                <c:pt idx="1268">
                  <c:v>7.32</c:v>
                </c:pt>
                <c:pt idx="1269">
                  <c:v>6.29</c:v>
                </c:pt>
                <c:pt idx="1270">
                  <c:v>4.4800000000000004</c:v>
                </c:pt>
                <c:pt idx="1271">
                  <c:v>5.51</c:v>
                </c:pt>
                <c:pt idx="1272">
                  <c:v>4.5</c:v>
                </c:pt>
                <c:pt idx="1273">
                  <c:v>6.29</c:v>
                </c:pt>
                <c:pt idx="1274">
                  <c:v>4.33</c:v>
                </c:pt>
                <c:pt idx="1275">
                  <c:v>11.15</c:v>
                </c:pt>
                <c:pt idx="1276">
                  <c:v>6.45</c:v>
                </c:pt>
                <c:pt idx="1277">
                  <c:v>9.27</c:v>
                </c:pt>
                <c:pt idx="1278">
                  <c:v>6.15</c:v>
                </c:pt>
                <c:pt idx="1279">
                  <c:v>4.24</c:v>
                </c:pt>
                <c:pt idx="1280">
                  <c:v>4.13</c:v>
                </c:pt>
                <c:pt idx="1281">
                  <c:v>4.24</c:v>
                </c:pt>
                <c:pt idx="1282">
                  <c:v>9.8800000000000008</c:v>
                </c:pt>
                <c:pt idx="1283">
                  <c:v>9.5</c:v>
                </c:pt>
                <c:pt idx="1284">
                  <c:v>4.97</c:v>
                </c:pt>
                <c:pt idx="1285">
                  <c:v>5.49</c:v>
                </c:pt>
                <c:pt idx="1286">
                  <c:v>4.47</c:v>
                </c:pt>
                <c:pt idx="1287">
                  <c:v>4.34</c:v>
                </c:pt>
                <c:pt idx="1288">
                  <c:v>9.49</c:v>
                </c:pt>
                <c:pt idx="1289">
                  <c:v>10.16</c:v>
                </c:pt>
                <c:pt idx="1290">
                  <c:v>6.84</c:v>
                </c:pt>
                <c:pt idx="1291">
                  <c:v>11.19</c:v>
                </c:pt>
                <c:pt idx="1292">
                  <c:v>11.03</c:v>
                </c:pt>
                <c:pt idx="1293">
                  <c:v>4.43</c:v>
                </c:pt>
                <c:pt idx="1294">
                  <c:v>6.14</c:v>
                </c:pt>
                <c:pt idx="1295">
                  <c:v>4.87</c:v>
                </c:pt>
                <c:pt idx="1296">
                  <c:v>4.3</c:v>
                </c:pt>
                <c:pt idx="1297">
                  <c:v>6.19</c:v>
                </c:pt>
                <c:pt idx="1298">
                  <c:v>6.19</c:v>
                </c:pt>
                <c:pt idx="1299">
                  <c:v>5.12</c:v>
                </c:pt>
                <c:pt idx="1300">
                  <c:v>4.04</c:v>
                </c:pt>
                <c:pt idx="1301">
                  <c:v>5.23</c:v>
                </c:pt>
                <c:pt idx="1302">
                  <c:v>5.36</c:v>
                </c:pt>
                <c:pt idx="1303">
                  <c:v>4.38</c:v>
                </c:pt>
                <c:pt idx="1304">
                  <c:v>4.58</c:v>
                </c:pt>
                <c:pt idx="1305">
                  <c:v>11.92</c:v>
                </c:pt>
                <c:pt idx="1306">
                  <c:v>5.4</c:v>
                </c:pt>
                <c:pt idx="1307">
                  <c:v>4.76</c:v>
                </c:pt>
                <c:pt idx="1308">
                  <c:v>4.78</c:v>
                </c:pt>
                <c:pt idx="1309">
                  <c:v>4.26</c:v>
                </c:pt>
                <c:pt idx="1310">
                  <c:v>5.85</c:v>
                </c:pt>
                <c:pt idx="1311">
                  <c:v>5.32</c:v>
                </c:pt>
                <c:pt idx="1312">
                  <c:v>9.68</c:v>
                </c:pt>
                <c:pt idx="1313">
                  <c:v>5.14</c:v>
                </c:pt>
                <c:pt idx="1314">
                  <c:v>5</c:v>
                </c:pt>
                <c:pt idx="1315">
                  <c:v>4.55</c:v>
                </c:pt>
                <c:pt idx="1316">
                  <c:v>5.97</c:v>
                </c:pt>
                <c:pt idx="1317">
                  <c:v>4.0199999999999996</c:v>
                </c:pt>
                <c:pt idx="1318">
                  <c:v>4.04</c:v>
                </c:pt>
                <c:pt idx="1319">
                  <c:v>5.54</c:v>
                </c:pt>
                <c:pt idx="1320">
                  <c:v>4.03</c:v>
                </c:pt>
                <c:pt idx="1321">
                  <c:v>5.62</c:v>
                </c:pt>
                <c:pt idx="1322">
                  <c:v>5.27</c:v>
                </c:pt>
                <c:pt idx="1323">
                  <c:v>6.05</c:v>
                </c:pt>
                <c:pt idx="1324">
                  <c:v>5.18</c:v>
                </c:pt>
                <c:pt idx="1325">
                  <c:v>5.27</c:v>
                </c:pt>
                <c:pt idx="1326">
                  <c:v>5.62</c:v>
                </c:pt>
                <c:pt idx="1327">
                  <c:v>5.0599999999999996</c:v>
                </c:pt>
                <c:pt idx="1328">
                  <c:v>4.6900000000000004</c:v>
                </c:pt>
                <c:pt idx="1329">
                  <c:v>5.44</c:v>
                </c:pt>
                <c:pt idx="1330">
                  <c:v>5.05</c:v>
                </c:pt>
                <c:pt idx="1331">
                  <c:v>6</c:v>
                </c:pt>
                <c:pt idx="1332">
                  <c:v>5.99</c:v>
                </c:pt>
                <c:pt idx="1333">
                  <c:v>4.3600000000000003</c:v>
                </c:pt>
                <c:pt idx="1334">
                  <c:v>6.22</c:v>
                </c:pt>
                <c:pt idx="1335">
                  <c:v>6.11</c:v>
                </c:pt>
                <c:pt idx="1336">
                  <c:v>4.41</c:v>
                </c:pt>
                <c:pt idx="1337">
                  <c:v>4.17</c:v>
                </c:pt>
                <c:pt idx="1338">
                  <c:v>4.4400000000000004</c:v>
                </c:pt>
                <c:pt idx="1339">
                  <c:v>5.52</c:v>
                </c:pt>
                <c:pt idx="1340">
                  <c:v>6.01</c:v>
                </c:pt>
                <c:pt idx="1341">
                  <c:v>5.81</c:v>
                </c:pt>
                <c:pt idx="1342">
                  <c:v>4.37</c:v>
                </c:pt>
                <c:pt idx="1343">
                  <c:v>5.74</c:v>
                </c:pt>
                <c:pt idx="1344">
                  <c:v>5.39</c:v>
                </c:pt>
                <c:pt idx="1345">
                  <c:v>4.07</c:v>
                </c:pt>
                <c:pt idx="1346">
                  <c:v>10.93</c:v>
                </c:pt>
                <c:pt idx="1347">
                  <c:v>5.49</c:v>
                </c:pt>
                <c:pt idx="1348">
                  <c:v>5.68</c:v>
                </c:pt>
                <c:pt idx="1349">
                  <c:v>6.09</c:v>
                </c:pt>
                <c:pt idx="1350">
                  <c:v>5.53</c:v>
                </c:pt>
                <c:pt idx="1351">
                  <c:v>4.28</c:v>
                </c:pt>
                <c:pt idx="1352">
                  <c:v>6.01</c:v>
                </c:pt>
                <c:pt idx="1353">
                  <c:v>4.59</c:v>
                </c:pt>
                <c:pt idx="1354">
                  <c:v>5.8</c:v>
                </c:pt>
                <c:pt idx="1355">
                  <c:v>5.08</c:v>
                </c:pt>
                <c:pt idx="1356">
                  <c:v>5.84</c:v>
                </c:pt>
                <c:pt idx="1357">
                  <c:v>5.12</c:v>
                </c:pt>
                <c:pt idx="1358">
                  <c:v>4.1500000000000004</c:v>
                </c:pt>
                <c:pt idx="1359">
                  <c:v>4.3600000000000003</c:v>
                </c:pt>
                <c:pt idx="1360">
                  <c:v>4.55</c:v>
                </c:pt>
                <c:pt idx="1361">
                  <c:v>4.37</c:v>
                </c:pt>
                <c:pt idx="1362">
                  <c:v>5.24</c:v>
                </c:pt>
                <c:pt idx="1363">
                  <c:v>5.96</c:v>
                </c:pt>
                <c:pt idx="1364">
                  <c:v>4.76</c:v>
                </c:pt>
                <c:pt idx="1365">
                  <c:v>4.3</c:v>
                </c:pt>
                <c:pt idx="1366">
                  <c:v>4.5</c:v>
                </c:pt>
                <c:pt idx="1367">
                  <c:v>5.59</c:v>
                </c:pt>
                <c:pt idx="1368">
                  <c:v>5.72</c:v>
                </c:pt>
                <c:pt idx="1369">
                  <c:v>6.29</c:v>
                </c:pt>
                <c:pt idx="1370">
                  <c:v>4.1900000000000004</c:v>
                </c:pt>
                <c:pt idx="1371">
                  <c:v>4.7</c:v>
                </c:pt>
                <c:pt idx="1372">
                  <c:v>5.64</c:v>
                </c:pt>
                <c:pt idx="1373">
                  <c:v>4.1100000000000003</c:v>
                </c:pt>
                <c:pt idx="1374">
                  <c:v>5.43</c:v>
                </c:pt>
                <c:pt idx="1375">
                  <c:v>4.38</c:v>
                </c:pt>
                <c:pt idx="1376">
                  <c:v>9.7899999999999991</c:v>
                </c:pt>
                <c:pt idx="1377">
                  <c:v>11.84</c:v>
                </c:pt>
                <c:pt idx="1378">
                  <c:v>6.22</c:v>
                </c:pt>
                <c:pt idx="1379">
                  <c:v>11.83</c:v>
                </c:pt>
                <c:pt idx="1380">
                  <c:v>10.01</c:v>
                </c:pt>
                <c:pt idx="1381">
                  <c:v>4.32</c:v>
                </c:pt>
                <c:pt idx="1382">
                  <c:v>5.65</c:v>
                </c:pt>
                <c:pt idx="1383">
                  <c:v>4.12</c:v>
                </c:pt>
                <c:pt idx="1384">
                  <c:v>6.24</c:v>
                </c:pt>
                <c:pt idx="1385">
                  <c:v>4.83</c:v>
                </c:pt>
                <c:pt idx="1386">
                  <c:v>7.4</c:v>
                </c:pt>
                <c:pt idx="1387">
                  <c:v>4.54</c:v>
                </c:pt>
                <c:pt idx="1388">
                  <c:v>11.11</c:v>
                </c:pt>
                <c:pt idx="1389">
                  <c:v>4.03</c:v>
                </c:pt>
                <c:pt idx="1390">
                  <c:v>4.55</c:v>
                </c:pt>
                <c:pt idx="1391">
                  <c:v>4.51</c:v>
                </c:pt>
                <c:pt idx="1392">
                  <c:v>5.56</c:v>
                </c:pt>
                <c:pt idx="1393">
                  <c:v>4.0999999999999996</c:v>
                </c:pt>
                <c:pt idx="1394">
                  <c:v>5.85</c:v>
                </c:pt>
                <c:pt idx="1395">
                  <c:v>4.92</c:v>
                </c:pt>
                <c:pt idx="1396">
                  <c:v>9.4600000000000009</c:v>
                </c:pt>
                <c:pt idx="1397">
                  <c:v>5.94</c:v>
                </c:pt>
                <c:pt idx="1398">
                  <c:v>5.7</c:v>
                </c:pt>
                <c:pt idx="1399">
                  <c:v>4.13</c:v>
                </c:pt>
                <c:pt idx="1400">
                  <c:v>4.7699999999999996</c:v>
                </c:pt>
                <c:pt idx="1401">
                  <c:v>4.87</c:v>
                </c:pt>
                <c:pt idx="1402">
                  <c:v>4.99</c:v>
                </c:pt>
                <c:pt idx="1403">
                  <c:v>4.42</c:v>
                </c:pt>
                <c:pt idx="1404">
                  <c:v>4.01</c:v>
                </c:pt>
                <c:pt idx="1405">
                  <c:v>4.49</c:v>
                </c:pt>
                <c:pt idx="1406">
                  <c:v>6.37</c:v>
                </c:pt>
                <c:pt idx="1407">
                  <c:v>5.12</c:v>
                </c:pt>
                <c:pt idx="1408">
                  <c:v>8.59</c:v>
                </c:pt>
                <c:pt idx="1409">
                  <c:v>5.87</c:v>
                </c:pt>
                <c:pt idx="1410">
                  <c:v>7.03</c:v>
                </c:pt>
                <c:pt idx="1411">
                  <c:v>5.51</c:v>
                </c:pt>
                <c:pt idx="1412">
                  <c:v>4.45</c:v>
                </c:pt>
                <c:pt idx="1413">
                  <c:v>4.76</c:v>
                </c:pt>
                <c:pt idx="1414">
                  <c:v>4.7</c:v>
                </c:pt>
                <c:pt idx="1415">
                  <c:v>6.21</c:v>
                </c:pt>
                <c:pt idx="1416">
                  <c:v>4.5199999999999996</c:v>
                </c:pt>
                <c:pt idx="1417">
                  <c:v>5.45</c:v>
                </c:pt>
                <c:pt idx="1418">
                  <c:v>4.42</c:v>
                </c:pt>
                <c:pt idx="1419">
                  <c:v>9.44</c:v>
                </c:pt>
                <c:pt idx="1420">
                  <c:v>6.15</c:v>
                </c:pt>
                <c:pt idx="1421">
                  <c:v>5.13</c:v>
                </c:pt>
                <c:pt idx="1422">
                  <c:v>4.96</c:v>
                </c:pt>
                <c:pt idx="1423">
                  <c:v>9.42</c:v>
                </c:pt>
                <c:pt idx="1424">
                  <c:v>10.95</c:v>
                </c:pt>
                <c:pt idx="1425">
                  <c:v>4.4400000000000004</c:v>
                </c:pt>
                <c:pt idx="1426">
                  <c:v>4.0199999999999996</c:v>
                </c:pt>
                <c:pt idx="1427">
                  <c:v>5.44</c:v>
                </c:pt>
                <c:pt idx="1428">
                  <c:v>4.1500000000000004</c:v>
                </c:pt>
                <c:pt idx="1429">
                  <c:v>6.02</c:v>
                </c:pt>
                <c:pt idx="1430">
                  <c:v>7.73</c:v>
                </c:pt>
                <c:pt idx="1431">
                  <c:v>5.03</c:v>
                </c:pt>
                <c:pt idx="1432">
                  <c:v>4.08</c:v>
                </c:pt>
                <c:pt idx="1433">
                  <c:v>4.2699999999999996</c:v>
                </c:pt>
                <c:pt idx="1434">
                  <c:v>5.37</c:v>
                </c:pt>
                <c:pt idx="1435">
                  <c:v>4.07</c:v>
                </c:pt>
                <c:pt idx="1436">
                  <c:v>10.36</c:v>
                </c:pt>
                <c:pt idx="1437">
                  <c:v>5.71</c:v>
                </c:pt>
                <c:pt idx="1438">
                  <c:v>6.08</c:v>
                </c:pt>
                <c:pt idx="1439">
                  <c:v>5.71</c:v>
                </c:pt>
                <c:pt idx="1440">
                  <c:v>9.1300000000000008</c:v>
                </c:pt>
                <c:pt idx="1441">
                  <c:v>5.49</c:v>
                </c:pt>
                <c:pt idx="1442">
                  <c:v>4.37</c:v>
                </c:pt>
                <c:pt idx="1443">
                  <c:v>8.4600000000000009</c:v>
                </c:pt>
                <c:pt idx="1444">
                  <c:v>5.28</c:v>
                </c:pt>
                <c:pt idx="1445">
                  <c:v>11.38</c:v>
                </c:pt>
                <c:pt idx="1446">
                  <c:v>4.5999999999999996</c:v>
                </c:pt>
                <c:pt idx="1447">
                  <c:v>5.33</c:v>
                </c:pt>
                <c:pt idx="1448">
                  <c:v>5.5</c:v>
                </c:pt>
                <c:pt idx="1449">
                  <c:v>5.4</c:v>
                </c:pt>
                <c:pt idx="1450">
                  <c:v>6.05</c:v>
                </c:pt>
                <c:pt idx="1451">
                  <c:v>11.46</c:v>
                </c:pt>
                <c:pt idx="1452">
                  <c:v>8.48</c:v>
                </c:pt>
                <c:pt idx="1453">
                  <c:v>4.8600000000000003</c:v>
                </c:pt>
                <c:pt idx="1454">
                  <c:v>4.45</c:v>
                </c:pt>
                <c:pt idx="1455">
                  <c:v>4.3600000000000003</c:v>
                </c:pt>
                <c:pt idx="1456">
                  <c:v>5.8</c:v>
                </c:pt>
                <c:pt idx="1457">
                  <c:v>6.22</c:v>
                </c:pt>
                <c:pt idx="1458">
                  <c:v>5.27</c:v>
                </c:pt>
                <c:pt idx="1459">
                  <c:v>5.64</c:v>
                </c:pt>
                <c:pt idx="1460">
                  <c:v>4.2</c:v>
                </c:pt>
                <c:pt idx="1461">
                  <c:v>5.42</c:v>
                </c:pt>
                <c:pt idx="1462">
                  <c:v>6.11</c:v>
                </c:pt>
                <c:pt idx="1463">
                  <c:v>5.29</c:v>
                </c:pt>
                <c:pt idx="1464">
                  <c:v>5.91</c:v>
                </c:pt>
                <c:pt idx="1465">
                  <c:v>5.81</c:v>
                </c:pt>
                <c:pt idx="1466">
                  <c:v>5.51</c:v>
                </c:pt>
                <c:pt idx="1467">
                  <c:v>5.73</c:v>
                </c:pt>
                <c:pt idx="1468">
                  <c:v>4.5199999999999996</c:v>
                </c:pt>
                <c:pt idx="1469">
                  <c:v>5.53</c:v>
                </c:pt>
                <c:pt idx="1470">
                  <c:v>5.43</c:v>
                </c:pt>
                <c:pt idx="1471">
                  <c:v>8.01</c:v>
                </c:pt>
                <c:pt idx="1472">
                  <c:v>5.94</c:v>
                </c:pt>
                <c:pt idx="1473">
                  <c:v>5.04</c:v>
                </c:pt>
                <c:pt idx="1474">
                  <c:v>4.54</c:v>
                </c:pt>
                <c:pt idx="1475">
                  <c:v>5.6</c:v>
                </c:pt>
                <c:pt idx="1476">
                  <c:v>10.67</c:v>
                </c:pt>
                <c:pt idx="1477">
                  <c:v>5.26</c:v>
                </c:pt>
                <c:pt idx="1478">
                  <c:v>5.22</c:v>
                </c:pt>
                <c:pt idx="1479">
                  <c:v>6.18</c:v>
                </c:pt>
                <c:pt idx="1480">
                  <c:v>4.29</c:v>
                </c:pt>
                <c:pt idx="1481">
                  <c:v>5.57</c:v>
                </c:pt>
                <c:pt idx="1482">
                  <c:v>6.28</c:v>
                </c:pt>
                <c:pt idx="1483">
                  <c:v>6.35</c:v>
                </c:pt>
                <c:pt idx="1484">
                  <c:v>4.3899999999999997</c:v>
                </c:pt>
                <c:pt idx="1485">
                  <c:v>4.51</c:v>
                </c:pt>
                <c:pt idx="1486">
                  <c:v>4.4000000000000004</c:v>
                </c:pt>
                <c:pt idx="1487">
                  <c:v>6.23</c:v>
                </c:pt>
                <c:pt idx="1488">
                  <c:v>5.33</c:v>
                </c:pt>
                <c:pt idx="1489">
                  <c:v>4.09</c:v>
                </c:pt>
                <c:pt idx="1490">
                  <c:v>5.19</c:v>
                </c:pt>
                <c:pt idx="1491">
                  <c:v>4.12</c:v>
                </c:pt>
                <c:pt idx="1492">
                  <c:v>7.89</c:v>
                </c:pt>
                <c:pt idx="1493">
                  <c:v>5.0999999999999996</c:v>
                </c:pt>
                <c:pt idx="1494">
                  <c:v>6.21</c:v>
                </c:pt>
                <c:pt idx="1495">
                  <c:v>9.5299999999999994</c:v>
                </c:pt>
                <c:pt idx="1496">
                  <c:v>4.6399999999999997</c:v>
                </c:pt>
                <c:pt idx="1497">
                  <c:v>5.05</c:v>
                </c:pt>
                <c:pt idx="1498">
                  <c:v>10.38</c:v>
                </c:pt>
                <c:pt idx="1499">
                  <c:v>8.31</c:v>
                </c:pt>
                <c:pt idx="1500">
                  <c:v>7.59</c:v>
                </c:pt>
                <c:pt idx="1501">
                  <c:v>5.49</c:v>
                </c:pt>
                <c:pt idx="1502">
                  <c:v>11.68</c:v>
                </c:pt>
                <c:pt idx="1503">
                  <c:v>4.38</c:v>
                </c:pt>
                <c:pt idx="1504">
                  <c:v>4.1900000000000004</c:v>
                </c:pt>
                <c:pt idx="1505">
                  <c:v>4.01</c:v>
                </c:pt>
                <c:pt idx="1506">
                  <c:v>5.91</c:v>
                </c:pt>
                <c:pt idx="1507">
                  <c:v>4.47</c:v>
                </c:pt>
                <c:pt idx="1508">
                  <c:v>4.5599999999999996</c:v>
                </c:pt>
                <c:pt idx="1509">
                  <c:v>9.9</c:v>
                </c:pt>
                <c:pt idx="1510">
                  <c:v>5.1100000000000003</c:v>
                </c:pt>
                <c:pt idx="1511">
                  <c:v>5.73</c:v>
                </c:pt>
                <c:pt idx="1512">
                  <c:v>6.04</c:v>
                </c:pt>
                <c:pt idx="1513">
                  <c:v>5.19</c:v>
                </c:pt>
                <c:pt idx="1514">
                  <c:v>7.01</c:v>
                </c:pt>
                <c:pt idx="1515">
                  <c:v>5.56</c:v>
                </c:pt>
                <c:pt idx="1516">
                  <c:v>8.23</c:v>
                </c:pt>
                <c:pt idx="1517">
                  <c:v>9.0299999999999994</c:v>
                </c:pt>
                <c:pt idx="1518">
                  <c:v>4.07</c:v>
                </c:pt>
                <c:pt idx="1519">
                  <c:v>5.77</c:v>
                </c:pt>
                <c:pt idx="1520">
                  <c:v>5.98</c:v>
                </c:pt>
                <c:pt idx="1521">
                  <c:v>6.01</c:v>
                </c:pt>
                <c:pt idx="1522">
                  <c:v>5.67</c:v>
                </c:pt>
                <c:pt idx="1523">
                  <c:v>6.02</c:v>
                </c:pt>
                <c:pt idx="1524">
                  <c:v>11.19</c:v>
                </c:pt>
                <c:pt idx="1525">
                  <c:v>11.88</c:v>
                </c:pt>
                <c:pt idx="1526">
                  <c:v>5.1100000000000003</c:v>
                </c:pt>
                <c:pt idx="1527">
                  <c:v>10.85</c:v>
                </c:pt>
                <c:pt idx="1528">
                  <c:v>5.24</c:v>
                </c:pt>
                <c:pt idx="1529">
                  <c:v>10.08</c:v>
                </c:pt>
                <c:pt idx="1530">
                  <c:v>10.97</c:v>
                </c:pt>
                <c:pt idx="1531">
                  <c:v>4.9000000000000004</c:v>
                </c:pt>
                <c:pt idx="1532">
                  <c:v>5.33</c:v>
                </c:pt>
                <c:pt idx="1533">
                  <c:v>4.6100000000000003</c:v>
                </c:pt>
                <c:pt idx="1534">
                  <c:v>8.18</c:v>
                </c:pt>
                <c:pt idx="1535">
                  <c:v>5.62</c:v>
                </c:pt>
                <c:pt idx="1536">
                  <c:v>5.19</c:v>
                </c:pt>
                <c:pt idx="1537">
                  <c:v>5.82</c:v>
                </c:pt>
                <c:pt idx="1538">
                  <c:v>7.66</c:v>
                </c:pt>
                <c:pt idx="1539">
                  <c:v>4.2300000000000004</c:v>
                </c:pt>
                <c:pt idx="1540">
                  <c:v>5.58</c:v>
                </c:pt>
                <c:pt idx="1541">
                  <c:v>6.26</c:v>
                </c:pt>
                <c:pt idx="1542">
                  <c:v>10.6</c:v>
                </c:pt>
                <c:pt idx="1543">
                  <c:v>4.78</c:v>
                </c:pt>
                <c:pt idx="1544">
                  <c:v>6.03</c:v>
                </c:pt>
                <c:pt idx="1545">
                  <c:v>11.55</c:v>
                </c:pt>
                <c:pt idx="1546">
                  <c:v>7.59</c:v>
                </c:pt>
                <c:pt idx="1547">
                  <c:v>6.74</c:v>
                </c:pt>
                <c:pt idx="1548">
                  <c:v>4.26</c:v>
                </c:pt>
                <c:pt idx="1549">
                  <c:v>5.9</c:v>
                </c:pt>
                <c:pt idx="1550">
                  <c:v>7.79</c:v>
                </c:pt>
                <c:pt idx="1551">
                  <c:v>5.28</c:v>
                </c:pt>
                <c:pt idx="1552">
                  <c:v>5.87</c:v>
                </c:pt>
                <c:pt idx="1553">
                  <c:v>9.08</c:v>
                </c:pt>
                <c:pt idx="1554">
                  <c:v>5.2</c:v>
                </c:pt>
                <c:pt idx="1555">
                  <c:v>5.48</c:v>
                </c:pt>
                <c:pt idx="1556">
                  <c:v>11.95</c:v>
                </c:pt>
                <c:pt idx="1557">
                  <c:v>8.6999999999999993</c:v>
                </c:pt>
                <c:pt idx="1558">
                  <c:v>11.87</c:v>
                </c:pt>
                <c:pt idx="1559">
                  <c:v>8.44</c:v>
                </c:pt>
                <c:pt idx="1560">
                  <c:v>7.84</c:v>
                </c:pt>
                <c:pt idx="1561">
                  <c:v>5.19</c:v>
                </c:pt>
                <c:pt idx="1562">
                  <c:v>8.41</c:v>
                </c:pt>
                <c:pt idx="1563">
                  <c:v>5.86</c:v>
                </c:pt>
                <c:pt idx="1564">
                  <c:v>4.18</c:v>
                </c:pt>
                <c:pt idx="1565">
                  <c:v>11.99</c:v>
                </c:pt>
                <c:pt idx="1566">
                  <c:v>4.8499999999999996</c:v>
                </c:pt>
                <c:pt idx="1567">
                  <c:v>6.18</c:v>
                </c:pt>
                <c:pt idx="1568">
                  <c:v>6.37</c:v>
                </c:pt>
                <c:pt idx="1569">
                  <c:v>9.81</c:v>
                </c:pt>
                <c:pt idx="1570">
                  <c:v>8.7100000000000009</c:v>
                </c:pt>
                <c:pt idx="1571">
                  <c:v>11.8</c:v>
                </c:pt>
                <c:pt idx="1572">
                  <c:v>5.86</c:v>
                </c:pt>
                <c:pt idx="1573">
                  <c:v>4.28</c:v>
                </c:pt>
                <c:pt idx="1574">
                  <c:v>4.16</c:v>
                </c:pt>
                <c:pt idx="1575">
                  <c:v>4.9800000000000004</c:v>
                </c:pt>
                <c:pt idx="1576">
                  <c:v>6.38</c:v>
                </c:pt>
                <c:pt idx="1577">
                  <c:v>5.19</c:v>
                </c:pt>
                <c:pt idx="1578">
                  <c:v>10.210000000000001</c:v>
                </c:pt>
                <c:pt idx="1579">
                  <c:v>9.6999999999999993</c:v>
                </c:pt>
                <c:pt idx="1580">
                  <c:v>10.25</c:v>
                </c:pt>
                <c:pt idx="1581">
                  <c:v>5.08</c:v>
                </c:pt>
                <c:pt idx="1582">
                  <c:v>9.77</c:v>
                </c:pt>
                <c:pt idx="1583">
                  <c:v>4.83</c:v>
                </c:pt>
                <c:pt idx="1584">
                  <c:v>10.86</c:v>
                </c:pt>
                <c:pt idx="1585">
                  <c:v>9.5299999999999994</c:v>
                </c:pt>
                <c:pt idx="1586">
                  <c:v>5.68</c:v>
                </c:pt>
                <c:pt idx="1587">
                  <c:v>5.57</c:v>
                </c:pt>
                <c:pt idx="1588">
                  <c:v>4.58</c:v>
                </c:pt>
                <c:pt idx="1589">
                  <c:v>8.9600000000000009</c:v>
                </c:pt>
                <c:pt idx="1590">
                  <c:v>6.09</c:v>
                </c:pt>
                <c:pt idx="1591">
                  <c:v>4.3600000000000003</c:v>
                </c:pt>
                <c:pt idx="1592">
                  <c:v>6.86</c:v>
                </c:pt>
                <c:pt idx="1593">
                  <c:v>11.74</c:v>
                </c:pt>
                <c:pt idx="1594">
                  <c:v>5.89</c:v>
                </c:pt>
                <c:pt idx="1595">
                  <c:v>10.64</c:v>
                </c:pt>
                <c:pt idx="1596">
                  <c:v>6.06</c:v>
                </c:pt>
                <c:pt idx="1597">
                  <c:v>7.46</c:v>
                </c:pt>
                <c:pt idx="1598">
                  <c:v>4.68</c:v>
                </c:pt>
                <c:pt idx="1599">
                  <c:v>6.15</c:v>
                </c:pt>
                <c:pt idx="1600">
                  <c:v>4.28</c:v>
                </c:pt>
                <c:pt idx="1601">
                  <c:v>9.86</c:v>
                </c:pt>
                <c:pt idx="1602">
                  <c:v>11.19</c:v>
                </c:pt>
                <c:pt idx="1603">
                  <c:v>5.95</c:v>
                </c:pt>
                <c:pt idx="1604">
                  <c:v>4.8899999999999997</c:v>
                </c:pt>
                <c:pt idx="1605">
                  <c:v>4.3499999999999996</c:v>
                </c:pt>
                <c:pt idx="1606">
                  <c:v>8.66</c:v>
                </c:pt>
                <c:pt idx="1607">
                  <c:v>8.64</c:v>
                </c:pt>
                <c:pt idx="1608">
                  <c:v>4.2699999999999996</c:v>
                </c:pt>
                <c:pt idx="1609">
                  <c:v>4.21</c:v>
                </c:pt>
                <c:pt idx="1610">
                  <c:v>5.04</c:v>
                </c:pt>
                <c:pt idx="1611">
                  <c:v>5.21</c:v>
                </c:pt>
                <c:pt idx="1612">
                  <c:v>8.83</c:v>
                </c:pt>
                <c:pt idx="1613">
                  <c:v>8.4700000000000006</c:v>
                </c:pt>
                <c:pt idx="1614">
                  <c:v>6.09</c:v>
                </c:pt>
                <c:pt idx="1615">
                  <c:v>4.2</c:v>
                </c:pt>
                <c:pt idx="1616">
                  <c:v>6.14</c:v>
                </c:pt>
                <c:pt idx="1617">
                  <c:v>6.07</c:v>
                </c:pt>
                <c:pt idx="1618">
                  <c:v>10.210000000000001</c:v>
                </c:pt>
                <c:pt idx="1619">
                  <c:v>4.6900000000000004</c:v>
                </c:pt>
                <c:pt idx="1620">
                  <c:v>5.71</c:v>
                </c:pt>
                <c:pt idx="1621">
                  <c:v>9.07</c:v>
                </c:pt>
                <c:pt idx="1622">
                  <c:v>4.99</c:v>
                </c:pt>
                <c:pt idx="1623">
                  <c:v>8.31</c:v>
                </c:pt>
                <c:pt idx="1624">
                  <c:v>5.07</c:v>
                </c:pt>
                <c:pt idx="1625">
                  <c:v>11.75</c:v>
                </c:pt>
                <c:pt idx="1626">
                  <c:v>4.79</c:v>
                </c:pt>
                <c:pt idx="1627">
                  <c:v>11.39</c:v>
                </c:pt>
                <c:pt idx="1628">
                  <c:v>6</c:v>
                </c:pt>
                <c:pt idx="1629">
                  <c:v>5.13</c:v>
                </c:pt>
                <c:pt idx="1630">
                  <c:v>5.26</c:v>
                </c:pt>
                <c:pt idx="1631">
                  <c:v>6.84</c:v>
                </c:pt>
                <c:pt idx="1632">
                  <c:v>9.0399999999999991</c:v>
                </c:pt>
                <c:pt idx="1633">
                  <c:v>4.0999999999999996</c:v>
                </c:pt>
                <c:pt idx="1634">
                  <c:v>4.2300000000000004</c:v>
                </c:pt>
                <c:pt idx="1635">
                  <c:v>6.48</c:v>
                </c:pt>
                <c:pt idx="1636">
                  <c:v>7.37</c:v>
                </c:pt>
                <c:pt idx="1637">
                  <c:v>5.53</c:v>
                </c:pt>
                <c:pt idx="1638">
                  <c:v>4.07</c:v>
                </c:pt>
                <c:pt idx="1639">
                  <c:v>5.51</c:v>
                </c:pt>
                <c:pt idx="1640">
                  <c:v>11.66</c:v>
                </c:pt>
                <c:pt idx="1641">
                  <c:v>7.26</c:v>
                </c:pt>
                <c:pt idx="1642">
                  <c:v>4.79</c:v>
                </c:pt>
                <c:pt idx="1643">
                  <c:v>4.68</c:v>
                </c:pt>
                <c:pt idx="1644">
                  <c:v>4.33</c:v>
                </c:pt>
                <c:pt idx="1645">
                  <c:v>11.89</c:v>
                </c:pt>
                <c:pt idx="1646">
                  <c:v>5.24</c:v>
                </c:pt>
                <c:pt idx="1647">
                  <c:v>11.91</c:v>
                </c:pt>
                <c:pt idx="1648">
                  <c:v>7.63</c:v>
                </c:pt>
                <c:pt idx="1649">
                  <c:v>8.92</c:v>
                </c:pt>
                <c:pt idx="1650">
                  <c:v>5.37</c:v>
                </c:pt>
                <c:pt idx="1651">
                  <c:v>4.3099999999999996</c:v>
                </c:pt>
                <c:pt idx="1652">
                  <c:v>10.46</c:v>
                </c:pt>
                <c:pt idx="1653">
                  <c:v>7.39</c:v>
                </c:pt>
                <c:pt idx="1654">
                  <c:v>6.18</c:v>
                </c:pt>
                <c:pt idx="1655">
                  <c:v>8.86</c:v>
                </c:pt>
                <c:pt idx="1656">
                  <c:v>10.96</c:v>
                </c:pt>
                <c:pt idx="1657">
                  <c:v>6.28</c:v>
                </c:pt>
                <c:pt idx="1658">
                  <c:v>6.52</c:v>
                </c:pt>
                <c:pt idx="1659">
                  <c:v>6.29</c:v>
                </c:pt>
                <c:pt idx="1660">
                  <c:v>4.0199999999999996</c:v>
                </c:pt>
                <c:pt idx="1661">
                  <c:v>11.95</c:v>
                </c:pt>
                <c:pt idx="1662">
                  <c:v>8.7100000000000009</c:v>
                </c:pt>
                <c:pt idx="1663">
                  <c:v>4.67</c:v>
                </c:pt>
                <c:pt idx="1664">
                  <c:v>11.14</c:v>
                </c:pt>
                <c:pt idx="1665">
                  <c:v>9.0500000000000007</c:v>
                </c:pt>
                <c:pt idx="1666">
                  <c:v>11.31</c:v>
                </c:pt>
                <c:pt idx="1667">
                  <c:v>4.68</c:v>
                </c:pt>
                <c:pt idx="1668">
                  <c:v>6.05</c:v>
                </c:pt>
                <c:pt idx="1669">
                  <c:v>6.05</c:v>
                </c:pt>
                <c:pt idx="1670">
                  <c:v>5.14</c:v>
                </c:pt>
                <c:pt idx="1671">
                  <c:v>4.68</c:v>
                </c:pt>
                <c:pt idx="1672">
                  <c:v>9.5</c:v>
                </c:pt>
                <c:pt idx="1673">
                  <c:v>10.84</c:v>
                </c:pt>
                <c:pt idx="1674">
                  <c:v>5.88</c:v>
                </c:pt>
                <c:pt idx="1675">
                  <c:v>5.24</c:v>
                </c:pt>
                <c:pt idx="1676">
                  <c:v>11.75</c:v>
                </c:pt>
                <c:pt idx="1677">
                  <c:v>6.97</c:v>
                </c:pt>
                <c:pt idx="1678">
                  <c:v>4.76</c:v>
                </c:pt>
                <c:pt idx="1679">
                  <c:v>8.24</c:v>
                </c:pt>
                <c:pt idx="1680">
                  <c:v>4.76</c:v>
                </c:pt>
                <c:pt idx="1681">
                  <c:v>4.1900000000000004</c:v>
                </c:pt>
                <c:pt idx="1682">
                  <c:v>6.03</c:v>
                </c:pt>
                <c:pt idx="1683">
                  <c:v>4.07</c:v>
                </c:pt>
                <c:pt idx="1684">
                  <c:v>8.26</c:v>
                </c:pt>
                <c:pt idx="1685">
                  <c:v>4.76</c:v>
                </c:pt>
                <c:pt idx="1686">
                  <c:v>6.13</c:v>
                </c:pt>
                <c:pt idx="1687">
                  <c:v>10.47</c:v>
                </c:pt>
                <c:pt idx="1688">
                  <c:v>4.04</c:v>
                </c:pt>
                <c:pt idx="1689">
                  <c:v>5.74</c:v>
                </c:pt>
                <c:pt idx="1690">
                  <c:v>6.33</c:v>
                </c:pt>
                <c:pt idx="1691">
                  <c:v>4.28</c:v>
                </c:pt>
                <c:pt idx="1692">
                  <c:v>11.68</c:v>
                </c:pt>
                <c:pt idx="1693">
                  <c:v>9.4700000000000006</c:v>
                </c:pt>
                <c:pt idx="1694">
                  <c:v>4.8499999999999996</c:v>
                </c:pt>
                <c:pt idx="1695">
                  <c:v>11.03</c:v>
                </c:pt>
                <c:pt idx="1696">
                  <c:v>5.22</c:v>
                </c:pt>
                <c:pt idx="1697">
                  <c:v>9.52</c:v>
                </c:pt>
                <c:pt idx="1698">
                  <c:v>11.09</c:v>
                </c:pt>
                <c:pt idx="1699">
                  <c:v>9.4499999999999993</c:v>
                </c:pt>
                <c:pt idx="1700">
                  <c:v>5.51</c:v>
                </c:pt>
                <c:pt idx="1701">
                  <c:v>4.18</c:v>
                </c:pt>
                <c:pt idx="1702">
                  <c:v>5.98</c:v>
                </c:pt>
                <c:pt idx="1703">
                  <c:v>6.98</c:v>
                </c:pt>
                <c:pt idx="1704">
                  <c:v>10.16</c:v>
                </c:pt>
                <c:pt idx="1705">
                  <c:v>11.71</c:v>
                </c:pt>
                <c:pt idx="1706">
                  <c:v>5.23</c:v>
                </c:pt>
                <c:pt idx="1707">
                  <c:v>6.85</c:v>
                </c:pt>
                <c:pt idx="1708">
                  <c:v>7.05</c:v>
                </c:pt>
                <c:pt idx="1709">
                  <c:v>11.64</c:v>
                </c:pt>
                <c:pt idx="1710">
                  <c:v>10.52</c:v>
                </c:pt>
                <c:pt idx="1711">
                  <c:v>4.01</c:v>
                </c:pt>
                <c:pt idx="1712">
                  <c:v>8.56</c:v>
                </c:pt>
                <c:pt idx="1713">
                  <c:v>10.5</c:v>
                </c:pt>
                <c:pt idx="1714">
                  <c:v>8.34</c:v>
                </c:pt>
                <c:pt idx="1715">
                  <c:v>6.39</c:v>
                </c:pt>
                <c:pt idx="1716">
                  <c:v>5.71</c:v>
                </c:pt>
                <c:pt idx="1717">
                  <c:v>4.43</c:v>
                </c:pt>
                <c:pt idx="1718">
                  <c:v>5.52</c:v>
                </c:pt>
                <c:pt idx="1719">
                  <c:v>9.1999999999999993</c:v>
                </c:pt>
                <c:pt idx="1720">
                  <c:v>10.97</c:v>
                </c:pt>
                <c:pt idx="1721">
                  <c:v>4.25</c:v>
                </c:pt>
                <c:pt idx="1722">
                  <c:v>5.23</c:v>
                </c:pt>
                <c:pt idx="1723">
                  <c:v>5.96</c:v>
                </c:pt>
                <c:pt idx="1724">
                  <c:v>4.29</c:v>
                </c:pt>
                <c:pt idx="1725">
                  <c:v>8.49</c:v>
                </c:pt>
                <c:pt idx="1726">
                  <c:v>4.09</c:v>
                </c:pt>
                <c:pt idx="1727">
                  <c:v>4.88</c:v>
                </c:pt>
                <c:pt idx="1728">
                  <c:v>6.76</c:v>
                </c:pt>
                <c:pt idx="1729">
                  <c:v>10.67</c:v>
                </c:pt>
                <c:pt idx="1730">
                  <c:v>6.21</c:v>
                </c:pt>
                <c:pt idx="1731">
                  <c:v>5.03</c:v>
                </c:pt>
                <c:pt idx="1732">
                  <c:v>5.27</c:v>
                </c:pt>
                <c:pt idx="1733">
                  <c:v>10.53</c:v>
                </c:pt>
                <c:pt idx="1734">
                  <c:v>5.78</c:v>
                </c:pt>
                <c:pt idx="1735">
                  <c:v>4.3600000000000003</c:v>
                </c:pt>
                <c:pt idx="1736">
                  <c:v>5.34</c:v>
                </c:pt>
                <c:pt idx="1737">
                  <c:v>9.7200000000000006</c:v>
                </c:pt>
                <c:pt idx="1738">
                  <c:v>5.18</c:v>
                </c:pt>
                <c:pt idx="1739">
                  <c:v>5.29</c:v>
                </c:pt>
                <c:pt idx="1740">
                  <c:v>4.8600000000000003</c:v>
                </c:pt>
                <c:pt idx="1741">
                  <c:v>7.66</c:v>
                </c:pt>
                <c:pt idx="1742">
                  <c:v>6.1</c:v>
                </c:pt>
                <c:pt idx="1743">
                  <c:v>4.4400000000000004</c:v>
                </c:pt>
                <c:pt idx="1744">
                  <c:v>6.15</c:v>
                </c:pt>
                <c:pt idx="1745">
                  <c:v>4.53</c:v>
                </c:pt>
                <c:pt idx="1746">
                  <c:v>5.48</c:v>
                </c:pt>
                <c:pt idx="1747">
                  <c:v>4.43</c:v>
                </c:pt>
                <c:pt idx="1748">
                  <c:v>5.48</c:v>
                </c:pt>
                <c:pt idx="1749">
                  <c:v>8.1</c:v>
                </c:pt>
                <c:pt idx="1750">
                  <c:v>7.16</c:v>
                </c:pt>
                <c:pt idx="1751">
                  <c:v>4.55</c:v>
                </c:pt>
                <c:pt idx="1752">
                  <c:v>6.03</c:v>
                </c:pt>
                <c:pt idx="1753">
                  <c:v>5.47</c:v>
                </c:pt>
                <c:pt idx="1754">
                  <c:v>4.1500000000000004</c:v>
                </c:pt>
                <c:pt idx="1755">
                  <c:v>11.32</c:v>
                </c:pt>
                <c:pt idx="1756">
                  <c:v>9.51</c:v>
                </c:pt>
                <c:pt idx="1757">
                  <c:v>7.67</c:v>
                </c:pt>
                <c:pt idx="1758">
                  <c:v>4.47</c:v>
                </c:pt>
                <c:pt idx="1759">
                  <c:v>6.23</c:v>
                </c:pt>
                <c:pt idx="1760">
                  <c:v>8.9</c:v>
                </c:pt>
                <c:pt idx="1761">
                  <c:v>7.79</c:v>
                </c:pt>
                <c:pt idx="1762">
                  <c:v>4.49</c:v>
                </c:pt>
                <c:pt idx="1763">
                  <c:v>5.24</c:v>
                </c:pt>
                <c:pt idx="1764">
                  <c:v>9.6</c:v>
                </c:pt>
                <c:pt idx="1765">
                  <c:v>5.78</c:v>
                </c:pt>
                <c:pt idx="1766">
                  <c:v>7.02</c:v>
                </c:pt>
                <c:pt idx="1767">
                  <c:v>4.09</c:v>
                </c:pt>
                <c:pt idx="1768">
                  <c:v>4.93</c:v>
                </c:pt>
                <c:pt idx="1769">
                  <c:v>4.82</c:v>
                </c:pt>
                <c:pt idx="1770">
                  <c:v>5.34</c:v>
                </c:pt>
                <c:pt idx="1771">
                  <c:v>5.65</c:v>
                </c:pt>
                <c:pt idx="1772">
                  <c:v>4.49</c:v>
                </c:pt>
                <c:pt idx="1773">
                  <c:v>10.55</c:v>
                </c:pt>
                <c:pt idx="1774">
                  <c:v>4.92</c:v>
                </c:pt>
                <c:pt idx="1775">
                  <c:v>5.9</c:v>
                </c:pt>
                <c:pt idx="1776">
                  <c:v>4.9800000000000004</c:v>
                </c:pt>
                <c:pt idx="1777">
                  <c:v>5.8</c:v>
                </c:pt>
                <c:pt idx="1778">
                  <c:v>6.21</c:v>
                </c:pt>
                <c:pt idx="1779">
                  <c:v>6.17</c:v>
                </c:pt>
                <c:pt idx="1780">
                  <c:v>5.45</c:v>
                </c:pt>
                <c:pt idx="1781">
                  <c:v>5.51</c:v>
                </c:pt>
                <c:pt idx="1782">
                  <c:v>5.36</c:v>
                </c:pt>
                <c:pt idx="1783">
                  <c:v>5.2</c:v>
                </c:pt>
                <c:pt idx="1784">
                  <c:v>5.42</c:v>
                </c:pt>
                <c:pt idx="1785">
                  <c:v>6.84</c:v>
                </c:pt>
                <c:pt idx="1786">
                  <c:v>10.9</c:v>
                </c:pt>
                <c:pt idx="1787">
                  <c:v>4.87</c:v>
                </c:pt>
                <c:pt idx="1788">
                  <c:v>6.07</c:v>
                </c:pt>
                <c:pt idx="1789">
                  <c:v>4.33</c:v>
                </c:pt>
                <c:pt idx="1790">
                  <c:v>5.83</c:v>
                </c:pt>
                <c:pt idx="1791">
                  <c:v>5.5</c:v>
                </c:pt>
                <c:pt idx="1792">
                  <c:v>10.87</c:v>
                </c:pt>
                <c:pt idx="1793">
                  <c:v>4.79</c:v>
                </c:pt>
                <c:pt idx="1794">
                  <c:v>5.81</c:v>
                </c:pt>
                <c:pt idx="1795">
                  <c:v>5.58</c:v>
                </c:pt>
                <c:pt idx="1796">
                  <c:v>4.4000000000000004</c:v>
                </c:pt>
                <c:pt idx="1797">
                  <c:v>8.18</c:v>
                </c:pt>
                <c:pt idx="1798">
                  <c:v>5.52</c:v>
                </c:pt>
                <c:pt idx="1799">
                  <c:v>4.84</c:v>
                </c:pt>
                <c:pt idx="1800">
                  <c:v>4.08</c:v>
                </c:pt>
                <c:pt idx="1801">
                  <c:v>4.4800000000000004</c:v>
                </c:pt>
                <c:pt idx="1802">
                  <c:v>5.73</c:v>
                </c:pt>
                <c:pt idx="1803">
                  <c:v>9.34</c:v>
                </c:pt>
                <c:pt idx="1804">
                  <c:v>5.46</c:v>
                </c:pt>
                <c:pt idx="1805">
                  <c:v>5.0199999999999996</c:v>
                </c:pt>
                <c:pt idx="1806">
                  <c:v>6.36</c:v>
                </c:pt>
                <c:pt idx="1807">
                  <c:v>5.36</c:v>
                </c:pt>
                <c:pt idx="1808">
                  <c:v>8.3699999999999992</c:v>
                </c:pt>
                <c:pt idx="1809">
                  <c:v>5.18</c:v>
                </c:pt>
                <c:pt idx="1810">
                  <c:v>5.68</c:v>
                </c:pt>
                <c:pt idx="1811">
                  <c:v>7.31</c:v>
                </c:pt>
                <c:pt idx="1812">
                  <c:v>4.67</c:v>
                </c:pt>
                <c:pt idx="1813">
                  <c:v>6.87</c:v>
                </c:pt>
                <c:pt idx="1814">
                  <c:v>5.03</c:v>
                </c:pt>
                <c:pt idx="1815">
                  <c:v>5.87</c:v>
                </c:pt>
                <c:pt idx="1816">
                  <c:v>4.07</c:v>
                </c:pt>
                <c:pt idx="1817">
                  <c:v>6.47</c:v>
                </c:pt>
                <c:pt idx="1818">
                  <c:v>5.14</c:v>
                </c:pt>
                <c:pt idx="1819">
                  <c:v>9.77</c:v>
                </c:pt>
                <c:pt idx="1820">
                  <c:v>8.8000000000000007</c:v>
                </c:pt>
                <c:pt idx="1821">
                  <c:v>5.84</c:v>
                </c:pt>
                <c:pt idx="1822">
                  <c:v>10.43</c:v>
                </c:pt>
                <c:pt idx="1823">
                  <c:v>4.25</c:v>
                </c:pt>
                <c:pt idx="1824">
                  <c:v>4.8899999999999997</c:v>
                </c:pt>
                <c:pt idx="1825">
                  <c:v>11.05</c:v>
                </c:pt>
                <c:pt idx="1826">
                  <c:v>5.55</c:v>
                </c:pt>
                <c:pt idx="1827">
                  <c:v>4.5199999999999996</c:v>
                </c:pt>
                <c:pt idx="1828">
                  <c:v>4.45</c:v>
                </c:pt>
                <c:pt idx="1829">
                  <c:v>4.72</c:v>
                </c:pt>
                <c:pt idx="1830">
                  <c:v>4.6500000000000004</c:v>
                </c:pt>
                <c:pt idx="1831">
                  <c:v>11.34</c:v>
                </c:pt>
                <c:pt idx="1832">
                  <c:v>4.53</c:v>
                </c:pt>
                <c:pt idx="1833">
                  <c:v>6.35</c:v>
                </c:pt>
                <c:pt idx="1834">
                  <c:v>8.51</c:v>
                </c:pt>
                <c:pt idx="1835">
                  <c:v>8.59</c:v>
                </c:pt>
                <c:pt idx="1836">
                  <c:v>11.95</c:v>
                </c:pt>
                <c:pt idx="1837">
                  <c:v>4.13</c:v>
                </c:pt>
                <c:pt idx="1838">
                  <c:v>4.55</c:v>
                </c:pt>
                <c:pt idx="1839">
                  <c:v>4.5199999999999996</c:v>
                </c:pt>
                <c:pt idx="1840">
                  <c:v>5.07</c:v>
                </c:pt>
                <c:pt idx="1841">
                  <c:v>4.04</c:v>
                </c:pt>
                <c:pt idx="1842">
                  <c:v>5.3</c:v>
                </c:pt>
                <c:pt idx="1843">
                  <c:v>8.64</c:v>
                </c:pt>
                <c:pt idx="1844">
                  <c:v>4.03</c:v>
                </c:pt>
                <c:pt idx="1845">
                  <c:v>4.26</c:v>
                </c:pt>
                <c:pt idx="1846">
                  <c:v>5.35</c:v>
                </c:pt>
                <c:pt idx="1847">
                  <c:v>7.72</c:v>
                </c:pt>
                <c:pt idx="1848">
                  <c:v>4.9000000000000004</c:v>
                </c:pt>
                <c:pt idx="1849">
                  <c:v>4.5</c:v>
                </c:pt>
                <c:pt idx="1850">
                  <c:v>8.3800000000000008</c:v>
                </c:pt>
                <c:pt idx="1851">
                  <c:v>7.03</c:v>
                </c:pt>
                <c:pt idx="1852">
                  <c:v>8.75</c:v>
                </c:pt>
                <c:pt idx="1853">
                  <c:v>9.51</c:v>
                </c:pt>
                <c:pt idx="1854">
                  <c:v>9.36</c:v>
                </c:pt>
                <c:pt idx="1855">
                  <c:v>4.8099999999999996</c:v>
                </c:pt>
                <c:pt idx="1856">
                  <c:v>8.08</c:v>
                </c:pt>
                <c:pt idx="1857">
                  <c:v>6.29</c:v>
                </c:pt>
                <c:pt idx="1858">
                  <c:v>5.75</c:v>
                </c:pt>
                <c:pt idx="1859">
                  <c:v>6.29</c:v>
                </c:pt>
                <c:pt idx="1860">
                  <c:v>5.12</c:v>
                </c:pt>
                <c:pt idx="1861">
                  <c:v>9.9499999999999993</c:v>
                </c:pt>
                <c:pt idx="1862">
                  <c:v>9.08</c:v>
                </c:pt>
                <c:pt idx="1863">
                  <c:v>4.82</c:v>
                </c:pt>
                <c:pt idx="1864">
                  <c:v>4.6500000000000004</c:v>
                </c:pt>
                <c:pt idx="1865">
                  <c:v>5.16</c:v>
                </c:pt>
                <c:pt idx="1866">
                  <c:v>10.44</c:v>
                </c:pt>
                <c:pt idx="1867">
                  <c:v>5.69</c:v>
                </c:pt>
                <c:pt idx="1868">
                  <c:v>6.5</c:v>
                </c:pt>
                <c:pt idx="1869">
                  <c:v>11.89</c:v>
                </c:pt>
                <c:pt idx="1870">
                  <c:v>5.73</c:v>
                </c:pt>
                <c:pt idx="1871">
                  <c:v>5.74</c:v>
                </c:pt>
                <c:pt idx="1872">
                  <c:v>8.6999999999999993</c:v>
                </c:pt>
                <c:pt idx="1873">
                  <c:v>5.09</c:v>
                </c:pt>
                <c:pt idx="1874">
                  <c:v>5.57</c:v>
                </c:pt>
                <c:pt idx="1875">
                  <c:v>10.87</c:v>
                </c:pt>
                <c:pt idx="1876">
                  <c:v>6.02</c:v>
                </c:pt>
                <c:pt idx="1877">
                  <c:v>7</c:v>
                </c:pt>
                <c:pt idx="1878">
                  <c:v>5.56</c:v>
                </c:pt>
                <c:pt idx="1879">
                  <c:v>8.4499999999999993</c:v>
                </c:pt>
                <c:pt idx="1880">
                  <c:v>6.2</c:v>
                </c:pt>
                <c:pt idx="1881">
                  <c:v>6.19</c:v>
                </c:pt>
                <c:pt idx="1882">
                  <c:v>7.71</c:v>
                </c:pt>
                <c:pt idx="1883">
                  <c:v>4.63</c:v>
                </c:pt>
                <c:pt idx="1884">
                  <c:v>4.6100000000000003</c:v>
                </c:pt>
                <c:pt idx="1885">
                  <c:v>9.5299999999999994</c:v>
                </c:pt>
                <c:pt idx="1886">
                  <c:v>11.43</c:v>
                </c:pt>
                <c:pt idx="1887">
                  <c:v>7.65</c:v>
                </c:pt>
                <c:pt idx="1888">
                  <c:v>5.87</c:v>
                </c:pt>
                <c:pt idx="1889">
                  <c:v>4.3600000000000003</c:v>
                </c:pt>
                <c:pt idx="1890">
                  <c:v>10.119999999999999</c:v>
                </c:pt>
                <c:pt idx="1891">
                  <c:v>6.59</c:v>
                </c:pt>
                <c:pt idx="1892">
                  <c:v>10.61</c:v>
                </c:pt>
                <c:pt idx="1893">
                  <c:v>4.01</c:v>
                </c:pt>
                <c:pt idx="1894">
                  <c:v>4.7699999999999996</c:v>
                </c:pt>
                <c:pt idx="1895">
                  <c:v>6.83</c:v>
                </c:pt>
                <c:pt idx="1896">
                  <c:v>6.14</c:v>
                </c:pt>
                <c:pt idx="1897">
                  <c:v>5.6</c:v>
                </c:pt>
                <c:pt idx="1898">
                  <c:v>4.8</c:v>
                </c:pt>
                <c:pt idx="1899">
                  <c:v>11.89</c:v>
                </c:pt>
                <c:pt idx="1900">
                  <c:v>4.7300000000000004</c:v>
                </c:pt>
                <c:pt idx="1901">
                  <c:v>4.6100000000000003</c:v>
                </c:pt>
                <c:pt idx="1902">
                  <c:v>7.3</c:v>
                </c:pt>
                <c:pt idx="1903">
                  <c:v>6.04</c:v>
                </c:pt>
                <c:pt idx="1904">
                  <c:v>5.88</c:v>
                </c:pt>
                <c:pt idx="1905">
                  <c:v>4.0599999999999996</c:v>
                </c:pt>
                <c:pt idx="1906">
                  <c:v>4.9000000000000004</c:v>
                </c:pt>
                <c:pt idx="1907">
                  <c:v>5.52</c:v>
                </c:pt>
                <c:pt idx="1908">
                  <c:v>5.2</c:v>
                </c:pt>
                <c:pt idx="1909">
                  <c:v>7.59</c:v>
                </c:pt>
                <c:pt idx="1910">
                  <c:v>8.2799999999999994</c:v>
                </c:pt>
                <c:pt idx="1911">
                  <c:v>6.72</c:v>
                </c:pt>
                <c:pt idx="1912">
                  <c:v>5.47</c:v>
                </c:pt>
                <c:pt idx="1913">
                  <c:v>4.71</c:v>
                </c:pt>
                <c:pt idx="1914">
                  <c:v>9.33</c:v>
                </c:pt>
                <c:pt idx="1915">
                  <c:v>5.49</c:v>
                </c:pt>
                <c:pt idx="1916">
                  <c:v>4.72</c:v>
                </c:pt>
                <c:pt idx="1917">
                  <c:v>6.7</c:v>
                </c:pt>
                <c:pt idx="1918">
                  <c:v>5.5</c:v>
                </c:pt>
                <c:pt idx="1919">
                  <c:v>4.46</c:v>
                </c:pt>
                <c:pt idx="1920">
                  <c:v>5.29</c:v>
                </c:pt>
                <c:pt idx="1921">
                  <c:v>10.99</c:v>
                </c:pt>
                <c:pt idx="1922">
                  <c:v>5.2</c:v>
                </c:pt>
                <c:pt idx="1923">
                  <c:v>9.66</c:v>
                </c:pt>
                <c:pt idx="1924">
                  <c:v>4.22</c:v>
                </c:pt>
                <c:pt idx="1925">
                  <c:v>11.47</c:v>
                </c:pt>
                <c:pt idx="1926">
                  <c:v>11.78</c:v>
                </c:pt>
                <c:pt idx="1927">
                  <c:v>9.6199999999999992</c:v>
                </c:pt>
                <c:pt idx="1928">
                  <c:v>10.78</c:v>
                </c:pt>
                <c:pt idx="1929">
                  <c:v>5.1100000000000003</c:v>
                </c:pt>
                <c:pt idx="1930">
                  <c:v>7.18</c:v>
                </c:pt>
                <c:pt idx="1931">
                  <c:v>4.96</c:v>
                </c:pt>
                <c:pt idx="1932">
                  <c:v>4.67</c:v>
                </c:pt>
                <c:pt idx="1933">
                  <c:v>5.0599999999999996</c:v>
                </c:pt>
                <c:pt idx="1934">
                  <c:v>5.0199999999999996</c:v>
                </c:pt>
                <c:pt idx="1935">
                  <c:v>7.76</c:v>
                </c:pt>
                <c:pt idx="1936">
                  <c:v>7.02</c:v>
                </c:pt>
                <c:pt idx="1937">
                  <c:v>9.32</c:v>
                </c:pt>
                <c:pt idx="1938">
                  <c:v>5.31</c:v>
                </c:pt>
                <c:pt idx="1939">
                  <c:v>5.56</c:v>
                </c:pt>
                <c:pt idx="1940">
                  <c:v>7.11</c:v>
                </c:pt>
                <c:pt idx="1941">
                  <c:v>5.13</c:v>
                </c:pt>
                <c:pt idx="1942">
                  <c:v>10.199999999999999</c:v>
                </c:pt>
                <c:pt idx="1943">
                  <c:v>10.4</c:v>
                </c:pt>
                <c:pt idx="1944">
                  <c:v>10.67</c:v>
                </c:pt>
                <c:pt idx="1945">
                  <c:v>4.6500000000000004</c:v>
                </c:pt>
                <c:pt idx="1946">
                  <c:v>5.65</c:v>
                </c:pt>
                <c:pt idx="1947">
                  <c:v>8.8000000000000007</c:v>
                </c:pt>
                <c:pt idx="1948">
                  <c:v>11.97</c:v>
                </c:pt>
                <c:pt idx="1949">
                  <c:v>6.71</c:v>
                </c:pt>
                <c:pt idx="1950">
                  <c:v>11.92</c:v>
                </c:pt>
                <c:pt idx="1951">
                  <c:v>5.35</c:v>
                </c:pt>
                <c:pt idx="1952">
                  <c:v>8.9600000000000009</c:v>
                </c:pt>
                <c:pt idx="1953">
                  <c:v>11.93</c:v>
                </c:pt>
                <c:pt idx="1954">
                  <c:v>9.59</c:v>
                </c:pt>
                <c:pt idx="1955">
                  <c:v>11.88</c:v>
                </c:pt>
                <c:pt idx="1956">
                  <c:v>4.6399999999999997</c:v>
                </c:pt>
                <c:pt idx="1957">
                  <c:v>9.5299999999999994</c:v>
                </c:pt>
                <c:pt idx="1958">
                  <c:v>8.68</c:v>
                </c:pt>
                <c:pt idx="1959">
                  <c:v>5.29</c:v>
                </c:pt>
                <c:pt idx="1960">
                  <c:v>10.95</c:v>
                </c:pt>
                <c:pt idx="1961">
                  <c:v>9.17</c:v>
                </c:pt>
                <c:pt idx="1962">
                  <c:v>7.39</c:v>
                </c:pt>
                <c:pt idx="1963">
                  <c:v>9.1300000000000008</c:v>
                </c:pt>
                <c:pt idx="1964">
                  <c:v>10.4</c:v>
                </c:pt>
                <c:pt idx="1965">
                  <c:v>9.4600000000000009</c:v>
                </c:pt>
                <c:pt idx="1966">
                  <c:v>8.69</c:v>
                </c:pt>
                <c:pt idx="1967">
                  <c:v>4.2300000000000004</c:v>
                </c:pt>
                <c:pt idx="1968">
                  <c:v>9.16</c:v>
                </c:pt>
                <c:pt idx="1969">
                  <c:v>6.12</c:v>
                </c:pt>
                <c:pt idx="1970">
                  <c:v>8.26</c:v>
                </c:pt>
                <c:pt idx="1971">
                  <c:v>11.25</c:v>
                </c:pt>
                <c:pt idx="1972">
                  <c:v>6.74</c:v>
                </c:pt>
                <c:pt idx="1973">
                  <c:v>4.87</c:v>
                </c:pt>
                <c:pt idx="1974">
                  <c:v>6.68</c:v>
                </c:pt>
                <c:pt idx="1975">
                  <c:v>5.0199999999999996</c:v>
                </c:pt>
                <c:pt idx="1976">
                  <c:v>10.64</c:v>
                </c:pt>
                <c:pt idx="1977">
                  <c:v>8.74</c:v>
                </c:pt>
                <c:pt idx="1978">
                  <c:v>5.64</c:v>
                </c:pt>
                <c:pt idx="1979">
                  <c:v>10.37</c:v>
                </c:pt>
                <c:pt idx="1980">
                  <c:v>5.4</c:v>
                </c:pt>
                <c:pt idx="1981">
                  <c:v>9.56</c:v>
                </c:pt>
                <c:pt idx="1982">
                  <c:v>8.23</c:v>
                </c:pt>
                <c:pt idx="1983">
                  <c:v>7.03</c:v>
                </c:pt>
                <c:pt idx="1984">
                  <c:v>5.45</c:v>
                </c:pt>
                <c:pt idx="1985">
                  <c:v>5.76</c:v>
                </c:pt>
                <c:pt idx="1986">
                  <c:v>5.4</c:v>
                </c:pt>
                <c:pt idx="1987">
                  <c:v>6.35</c:v>
                </c:pt>
                <c:pt idx="1988">
                  <c:v>6.26</c:v>
                </c:pt>
                <c:pt idx="1989">
                  <c:v>5.97</c:v>
                </c:pt>
                <c:pt idx="1990">
                  <c:v>5.29</c:v>
                </c:pt>
                <c:pt idx="1991">
                  <c:v>4.3600000000000003</c:v>
                </c:pt>
                <c:pt idx="1992">
                  <c:v>4.2699999999999996</c:v>
                </c:pt>
                <c:pt idx="1993">
                  <c:v>5.2</c:v>
                </c:pt>
                <c:pt idx="1994">
                  <c:v>8.23</c:v>
                </c:pt>
                <c:pt idx="1995">
                  <c:v>10.33</c:v>
                </c:pt>
                <c:pt idx="1996">
                  <c:v>6.13</c:v>
                </c:pt>
                <c:pt idx="1997">
                  <c:v>8.08</c:v>
                </c:pt>
                <c:pt idx="1998">
                  <c:v>10.49</c:v>
                </c:pt>
                <c:pt idx="1999">
                  <c:v>8.11</c:v>
                </c:pt>
                <c:pt idx="2000">
                  <c:v>6.6</c:v>
                </c:pt>
                <c:pt idx="2001">
                  <c:v>10.14</c:v>
                </c:pt>
                <c:pt idx="2002">
                  <c:v>6.07</c:v>
                </c:pt>
                <c:pt idx="2003">
                  <c:v>9.77</c:v>
                </c:pt>
                <c:pt idx="2004">
                  <c:v>6.06</c:v>
                </c:pt>
                <c:pt idx="2005">
                  <c:v>9.91</c:v>
                </c:pt>
                <c:pt idx="2006">
                  <c:v>4.1399999999999997</c:v>
                </c:pt>
                <c:pt idx="2007">
                  <c:v>4.38</c:v>
                </c:pt>
                <c:pt idx="2008">
                  <c:v>9.83</c:v>
                </c:pt>
                <c:pt idx="2009">
                  <c:v>11.08</c:v>
                </c:pt>
                <c:pt idx="2010">
                  <c:v>11.01</c:v>
                </c:pt>
                <c:pt idx="2011">
                  <c:v>4.37</c:v>
                </c:pt>
                <c:pt idx="2012">
                  <c:v>5.91</c:v>
                </c:pt>
                <c:pt idx="2013">
                  <c:v>7.65</c:v>
                </c:pt>
                <c:pt idx="2014">
                  <c:v>4.25</c:v>
                </c:pt>
                <c:pt idx="2015">
                  <c:v>5.37</c:v>
                </c:pt>
                <c:pt idx="2016">
                  <c:v>5.75</c:v>
                </c:pt>
                <c:pt idx="2017">
                  <c:v>6.79</c:v>
                </c:pt>
                <c:pt idx="2018">
                  <c:v>7.03</c:v>
                </c:pt>
                <c:pt idx="2019">
                  <c:v>5.41</c:v>
                </c:pt>
                <c:pt idx="2020">
                  <c:v>8.0500000000000007</c:v>
                </c:pt>
                <c:pt idx="2021">
                  <c:v>5.94</c:v>
                </c:pt>
                <c:pt idx="2022">
                  <c:v>5.51</c:v>
                </c:pt>
                <c:pt idx="2023">
                  <c:v>6.55</c:v>
                </c:pt>
                <c:pt idx="2024">
                  <c:v>5.79</c:v>
                </c:pt>
                <c:pt idx="2025">
                  <c:v>4.76</c:v>
                </c:pt>
                <c:pt idx="2026">
                  <c:v>4.5599999999999996</c:v>
                </c:pt>
                <c:pt idx="2027">
                  <c:v>7</c:v>
                </c:pt>
                <c:pt idx="2028">
                  <c:v>6.57</c:v>
                </c:pt>
                <c:pt idx="2029">
                  <c:v>11.61</c:v>
                </c:pt>
                <c:pt idx="2030">
                  <c:v>8.16</c:v>
                </c:pt>
                <c:pt idx="2031">
                  <c:v>4.4800000000000004</c:v>
                </c:pt>
                <c:pt idx="2032">
                  <c:v>4.08</c:v>
                </c:pt>
                <c:pt idx="2033">
                  <c:v>4.4000000000000004</c:v>
                </c:pt>
                <c:pt idx="2034">
                  <c:v>9.02</c:v>
                </c:pt>
                <c:pt idx="2035">
                  <c:v>8.06</c:v>
                </c:pt>
                <c:pt idx="2036">
                  <c:v>6.22</c:v>
                </c:pt>
                <c:pt idx="2037">
                  <c:v>6.21</c:v>
                </c:pt>
                <c:pt idx="2038">
                  <c:v>5.79</c:v>
                </c:pt>
                <c:pt idx="2039">
                  <c:v>5.69</c:v>
                </c:pt>
                <c:pt idx="2040">
                  <c:v>5.36</c:v>
                </c:pt>
                <c:pt idx="2041">
                  <c:v>11.37</c:v>
                </c:pt>
                <c:pt idx="2042">
                  <c:v>11.87</c:v>
                </c:pt>
                <c:pt idx="2043">
                  <c:v>4.9000000000000004</c:v>
                </c:pt>
                <c:pt idx="2044">
                  <c:v>6.7</c:v>
                </c:pt>
                <c:pt idx="2045">
                  <c:v>10.3</c:v>
                </c:pt>
                <c:pt idx="2046">
                  <c:v>11.14</c:v>
                </c:pt>
                <c:pt idx="2047">
                  <c:v>7.96</c:v>
                </c:pt>
                <c:pt idx="2048">
                  <c:v>4.74</c:v>
                </c:pt>
                <c:pt idx="2049">
                  <c:v>5.96</c:v>
                </c:pt>
                <c:pt idx="2050">
                  <c:v>4.95</c:v>
                </c:pt>
                <c:pt idx="2051">
                  <c:v>5.21</c:v>
                </c:pt>
                <c:pt idx="2052">
                  <c:v>4.8600000000000003</c:v>
                </c:pt>
                <c:pt idx="2053">
                  <c:v>7.79</c:v>
                </c:pt>
                <c:pt idx="2054">
                  <c:v>7.12</c:v>
                </c:pt>
                <c:pt idx="2055">
                  <c:v>4.67</c:v>
                </c:pt>
                <c:pt idx="2056">
                  <c:v>9.1199999999999992</c:v>
                </c:pt>
                <c:pt idx="2057">
                  <c:v>4.1500000000000004</c:v>
                </c:pt>
                <c:pt idx="2058">
                  <c:v>10.92</c:v>
                </c:pt>
                <c:pt idx="2059">
                  <c:v>6.72</c:v>
                </c:pt>
                <c:pt idx="2060">
                  <c:v>5.01</c:v>
                </c:pt>
                <c:pt idx="2061">
                  <c:v>10.9</c:v>
                </c:pt>
                <c:pt idx="2062">
                  <c:v>5.52</c:v>
                </c:pt>
                <c:pt idx="2063">
                  <c:v>4.55</c:v>
                </c:pt>
                <c:pt idx="2064">
                  <c:v>11.76</c:v>
                </c:pt>
                <c:pt idx="2065">
                  <c:v>7.06</c:v>
                </c:pt>
                <c:pt idx="2066">
                  <c:v>11.35</c:v>
                </c:pt>
                <c:pt idx="2067">
                  <c:v>5.52</c:v>
                </c:pt>
                <c:pt idx="2068">
                  <c:v>7.86</c:v>
                </c:pt>
                <c:pt idx="2069">
                  <c:v>11.51</c:v>
                </c:pt>
                <c:pt idx="2070">
                  <c:v>11.38</c:v>
                </c:pt>
                <c:pt idx="2071">
                  <c:v>10.48</c:v>
                </c:pt>
                <c:pt idx="2072">
                  <c:v>5.04</c:v>
                </c:pt>
                <c:pt idx="2073">
                  <c:v>9.06</c:v>
                </c:pt>
                <c:pt idx="2074">
                  <c:v>11.07</c:v>
                </c:pt>
                <c:pt idx="2075">
                  <c:v>10.45</c:v>
                </c:pt>
                <c:pt idx="2076">
                  <c:v>8.6300000000000008</c:v>
                </c:pt>
                <c:pt idx="2077">
                  <c:v>5.28</c:v>
                </c:pt>
                <c:pt idx="2078">
                  <c:v>7.49</c:v>
                </c:pt>
                <c:pt idx="2079">
                  <c:v>4.2699999999999996</c:v>
                </c:pt>
                <c:pt idx="2080">
                  <c:v>5.99</c:v>
                </c:pt>
                <c:pt idx="2081">
                  <c:v>9.2200000000000006</c:v>
                </c:pt>
                <c:pt idx="2082">
                  <c:v>5.99</c:v>
                </c:pt>
                <c:pt idx="2083">
                  <c:v>5.86</c:v>
                </c:pt>
                <c:pt idx="2084">
                  <c:v>5.19</c:v>
                </c:pt>
                <c:pt idx="2085">
                  <c:v>4.37</c:v>
                </c:pt>
                <c:pt idx="2086">
                  <c:v>5.32</c:v>
                </c:pt>
                <c:pt idx="2087">
                  <c:v>5.64</c:v>
                </c:pt>
                <c:pt idx="2088">
                  <c:v>5.59</c:v>
                </c:pt>
                <c:pt idx="2089">
                  <c:v>5.29</c:v>
                </c:pt>
                <c:pt idx="2090">
                  <c:v>6.65</c:v>
                </c:pt>
                <c:pt idx="2091">
                  <c:v>11.57</c:v>
                </c:pt>
                <c:pt idx="2092">
                  <c:v>5.68</c:v>
                </c:pt>
                <c:pt idx="2093">
                  <c:v>4.49</c:v>
                </c:pt>
                <c:pt idx="2094">
                  <c:v>6.9</c:v>
                </c:pt>
                <c:pt idx="2095">
                  <c:v>11.52</c:v>
                </c:pt>
                <c:pt idx="2096">
                  <c:v>11.24</c:v>
                </c:pt>
                <c:pt idx="2097">
                  <c:v>10.98</c:v>
                </c:pt>
                <c:pt idx="2098">
                  <c:v>5.42</c:v>
                </c:pt>
                <c:pt idx="2099">
                  <c:v>10.97</c:v>
                </c:pt>
                <c:pt idx="2100">
                  <c:v>9.56</c:v>
                </c:pt>
                <c:pt idx="2101">
                  <c:v>9.4</c:v>
                </c:pt>
                <c:pt idx="2102">
                  <c:v>6.67</c:v>
                </c:pt>
                <c:pt idx="2103">
                  <c:v>8.48</c:v>
                </c:pt>
                <c:pt idx="2104">
                  <c:v>5.57</c:v>
                </c:pt>
                <c:pt idx="2105">
                  <c:v>6.94</c:v>
                </c:pt>
                <c:pt idx="2106">
                  <c:v>4.05</c:v>
                </c:pt>
                <c:pt idx="2107">
                  <c:v>10.220000000000001</c:v>
                </c:pt>
                <c:pt idx="2108">
                  <c:v>9.24</c:v>
                </c:pt>
                <c:pt idx="2109">
                  <c:v>8.6</c:v>
                </c:pt>
                <c:pt idx="2110">
                  <c:v>9.32</c:v>
                </c:pt>
                <c:pt idx="2111">
                  <c:v>6.12</c:v>
                </c:pt>
                <c:pt idx="2112">
                  <c:v>9.19</c:v>
                </c:pt>
                <c:pt idx="2113">
                  <c:v>7.93</c:v>
                </c:pt>
                <c:pt idx="2114">
                  <c:v>9.1999999999999993</c:v>
                </c:pt>
                <c:pt idx="2115">
                  <c:v>5.84</c:v>
                </c:pt>
                <c:pt idx="2116">
                  <c:v>7.19</c:v>
                </c:pt>
                <c:pt idx="2117">
                  <c:v>9.39</c:v>
                </c:pt>
                <c:pt idx="2118">
                  <c:v>4.2699999999999996</c:v>
                </c:pt>
                <c:pt idx="2119">
                  <c:v>11.71</c:v>
                </c:pt>
                <c:pt idx="2120">
                  <c:v>5.29</c:v>
                </c:pt>
                <c:pt idx="2121">
                  <c:v>6</c:v>
                </c:pt>
                <c:pt idx="2122">
                  <c:v>10.64</c:v>
                </c:pt>
                <c:pt idx="2123">
                  <c:v>8.2100000000000009</c:v>
                </c:pt>
                <c:pt idx="2124">
                  <c:v>5.58</c:v>
                </c:pt>
                <c:pt idx="2125">
                  <c:v>5.1100000000000003</c:v>
                </c:pt>
                <c:pt idx="2126">
                  <c:v>8.75</c:v>
                </c:pt>
                <c:pt idx="2127">
                  <c:v>11.86</c:v>
                </c:pt>
                <c:pt idx="2128">
                  <c:v>11.46</c:v>
                </c:pt>
                <c:pt idx="2129">
                  <c:v>9.0299999999999994</c:v>
                </c:pt>
                <c:pt idx="2130">
                  <c:v>8.26</c:v>
                </c:pt>
                <c:pt idx="2131">
                  <c:v>5.42</c:v>
                </c:pt>
                <c:pt idx="2132">
                  <c:v>11.33</c:v>
                </c:pt>
                <c:pt idx="2133">
                  <c:v>7.69</c:v>
                </c:pt>
                <c:pt idx="2134">
                  <c:v>8.77</c:v>
                </c:pt>
                <c:pt idx="2135">
                  <c:v>4.91</c:v>
                </c:pt>
                <c:pt idx="2136">
                  <c:v>5.34</c:v>
                </c:pt>
                <c:pt idx="2137">
                  <c:v>4.95</c:v>
                </c:pt>
                <c:pt idx="2138">
                  <c:v>10.8</c:v>
                </c:pt>
                <c:pt idx="2139">
                  <c:v>7.21</c:v>
                </c:pt>
                <c:pt idx="2140">
                  <c:v>5.12</c:v>
                </c:pt>
                <c:pt idx="2141">
                  <c:v>4.62</c:v>
                </c:pt>
                <c:pt idx="2142">
                  <c:v>7.68</c:v>
                </c:pt>
                <c:pt idx="2143">
                  <c:v>6.79</c:v>
                </c:pt>
                <c:pt idx="2144">
                  <c:v>11.09</c:v>
                </c:pt>
                <c:pt idx="2145">
                  <c:v>5.24</c:v>
                </c:pt>
                <c:pt idx="2146">
                  <c:v>7.51</c:v>
                </c:pt>
                <c:pt idx="2147">
                  <c:v>4.03</c:v>
                </c:pt>
                <c:pt idx="2148">
                  <c:v>4.13</c:v>
                </c:pt>
                <c:pt idx="2149">
                  <c:v>8.3800000000000008</c:v>
                </c:pt>
                <c:pt idx="2150">
                  <c:v>8.07</c:v>
                </c:pt>
                <c:pt idx="2151">
                  <c:v>8.9499999999999993</c:v>
                </c:pt>
                <c:pt idx="2152">
                  <c:v>6.31</c:v>
                </c:pt>
                <c:pt idx="2153">
                  <c:v>7.19</c:v>
                </c:pt>
                <c:pt idx="2154">
                  <c:v>6.11</c:v>
                </c:pt>
                <c:pt idx="2155">
                  <c:v>6.02</c:v>
                </c:pt>
                <c:pt idx="2156">
                  <c:v>11.86</c:v>
                </c:pt>
                <c:pt idx="2157">
                  <c:v>8.25</c:v>
                </c:pt>
                <c:pt idx="2158">
                  <c:v>4.2300000000000004</c:v>
                </c:pt>
                <c:pt idx="2159">
                  <c:v>8.1300000000000008</c:v>
                </c:pt>
                <c:pt idx="2160">
                  <c:v>10.1</c:v>
                </c:pt>
                <c:pt idx="2161">
                  <c:v>5.89</c:v>
                </c:pt>
                <c:pt idx="2162">
                  <c:v>4.97</c:v>
                </c:pt>
                <c:pt idx="2163">
                  <c:v>9.9</c:v>
                </c:pt>
                <c:pt idx="2164">
                  <c:v>9.0500000000000007</c:v>
                </c:pt>
                <c:pt idx="2165">
                  <c:v>10.93</c:v>
                </c:pt>
                <c:pt idx="2166">
                  <c:v>7.58</c:v>
                </c:pt>
                <c:pt idx="2167">
                  <c:v>11</c:v>
                </c:pt>
                <c:pt idx="2168">
                  <c:v>5.0599999999999996</c:v>
                </c:pt>
                <c:pt idx="2169">
                  <c:v>4.0599999999999996</c:v>
                </c:pt>
                <c:pt idx="2170">
                  <c:v>6.11</c:v>
                </c:pt>
                <c:pt idx="2171">
                  <c:v>6.66</c:v>
                </c:pt>
                <c:pt idx="2172">
                  <c:v>4.0199999999999996</c:v>
                </c:pt>
                <c:pt idx="2173">
                  <c:v>8.81</c:v>
                </c:pt>
                <c:pt idx="2174">
                  <c:v>7.92</c:v>
                </c:pt>
                <c:pt idx="2175">
                  <c:v>7.48</c:v>
                </c:pt>
                <c:pt idx="2176">
                  <c:v>4.62</c:v>
                </c:pt>
                <c:pt idx="2177">
                  <c:v>8.4700000000000006</c:v>
                </c:pt>
                <c:pt idx="2178">
                  <c:v>10.58</c:v>
                </c:pt>
                <c:pt idx="2179">
                  <c:v>7.48</c:v>
                </c:pt>
                <c:pt idx="2180">
                  <c:v>4.68</c:v>
                </c:pt>
                <c:pt idx="2181">
                  <c:v>7.82</c:v>
                </c:pt>
                <c:pt idx="2182">
                  <c:v>4.96</c:v>
                </c:pt>
                <c:pt idx="2183">
                  <c:v>6.15</c:v>
                </c:pt>
                <c:pt idx="2184">
                  <c:v>4.62</c:v>
                </c:pt>
                <c:pt idx="2185">
                  <c:v>4.87</c:v>
                </c:pt>
                <c:pt idx="2186">
                  <c:v>4.63</c:v>
                </c:pt>
                <c:pt idx="2187">
                  <c:v>11.93</c:v>
                </c:pt>
                <c:pt idx="2188">
                  <c:v>5.65</c:v>
                </c:pt>
                <c:pt idx="2189">
                  <c:v>11.21</c:v>
                </c:pt>
                <c:pt idx="2190">
                  <c:v>10.62</c:v>
                </c:pt>
                <c:pt idx="2191">
                  <c:v>4.34</c:v>
                </c:pt>
                <c:pt idx="2192">
                  <c:v>10.7</c:v>
                </c:pt>
                <c:pt idx="2193">
                  <c:v>10.02</c:v>
                </c:pt>
                <c:pt idx="2194">
                  <c:v>4.8499999999999996</c:v>
                </c:pt>
                <c:pt idx="2195">
                  <c:v>4.3899999999999997</c:v>
                </c:pt>
                <c:pt idx="2196">
                  <c:v>8.24</c:v>
                </c:pt>
                <c:pt idx="2197">
                  <c:v>9.77</c:v>
                </c:pt>
                <c:pt idx="2198">
                  <c:v>5.5</c:v>
                </c:pt>
                <c:pt idx="2199">
                  <c:v>11.84</c:v>
                </c:pt>
                <c:pt idx="2200">
                  <c:v>4.66</c:v>
                </c:pt>
                <c:pt idx="2201">
                  <c:v>11.11</c:v>
                </c:pt>
                <c:pt idx="2202">
                  <c:v>10.51</c:v>
                </c:pt>
                <c:pt idx="2203">
                  <c:v>7.72</c:v>
                </c:pt>
                <c:pt idx="2204">
                  <c:v>5.55</c:v>
                </c:pt>
                <c:pt idx="2205">
                  <c:v>5.05</c:v>
                </c:pt>
                <c:pt idx="2206">
                  <c:v>8.69</c:v>
                </c:pt>
                <c:pt idx="2207">
                  <c:v>5.9</c:v>
                </c:pt>
                <c:pt idx="2208">
                  <c:v>6.29</c:v>
                </c:pt>
                <c:pt idx="2209">
                  <c:v>5.84</c:v>
                </c:pt>
                <c:pt idx="2210">
                  <c:v>6.12</c:v>
                </c:pt>
                <c:pt idx="2211">
                  <c:v>6.24</c:v>
                </c:pt>
                <c:pt idx="2212">
                  <c:v>6.25</c:v>
                </c:pt>
                <c:pt idx="2213">
                  <c:v>5.84</c:v>
                </c:pt>
                <c:pt idx="2214">
                  <c:v>11.96</c:v>
                </c:pt>
                <c:pt idx="2215">
                  <c:v>7.69</c:v>
                </c:pt>
                <c:pt idx="2216">
                  <c:v>8.83</c:v>
                </c:pt>
                <c:pt idx="2217">
                  <c:v>4.41</c:v>
                </c:pt>
                <c:pt idx="2218">
                  <c:v>9.1</c:v>
                </c:pt>
                <c:pt idx="2219">
                  <c:v>11.52</c:v>
                </c:pt>
                <c:pt idx="2220">
                  <c:v>10.95</c:v>
                </c:pt>
                <c:pt idx="2221">
                  <c:v>11.5</c:v>
                </c:pt>
                <c:pt idx="2222">
                  <c:v>9.8800000000000008</c:v>
                </c:pt>
                <c:pt idx="2223">
                  <c:v>6.2</c:v>
                </c:pt>
                <c:pt idx="2224">
                  <c:v>9.58</c:v>
                </c:pt>
                <c:pt idx="2225">
                  <c:v>5.41</c:v>
                </c:pt>
                <c:pt idx="2226">
                  <c:v>8.41</c:v>
                </c:pt>
                <c:pt idx="2227">
                  <c:v>5.07</c:v>
                </c:pt>
                <c:pt idx="2228">
                  <c:v>4.0599999999999996</c:v>
                </c:pt>
                <c:pt idx="2229">
                  <c:v>10.52</c:v>
                </c:pt>
                <c:pt idx="2230">
                  <c:v>9.65</c:v>
                </c:pt>
                <c:pt idx="2231">
                  <c:v>6.21</c:v>
                </c:pt>
                <c:pt idx="2232">
                  <c:v>4.76</c:v>
                </c:pt>
                <c:pt idx="2233">
                  <c:v>5.73</c:v>
                </c:pt>
                <c:pt idx="2234">
                  <c:v>10.78</c:v>
                </c:pt>
                <c:pt idx="2235">
                  <c:v>5.08</c:v>
                </c:pt>
                <c:pt idx="2236">
                  <c:v>6.06</c:v>
                </c:pt>
                <c:pt idx="2237">
                  <c:v>11.39</c:v>
                </c:pt>
                <c:pt idx="2238">
                  <c:v>5.35</c:v>
                </c:pt>
                <c:pt idx="2239">
                  <c:v>5.6</c:v>
                </c:pt>
                <c:pt idx="2240">
                  <c:v>4.2699999999999996</c:v>
                </c:pt>
                <c:pt idx="2241">
                  <c:v>5.57</c:v>
                </c:pt>
                <c:pt idx="2242">
                  <c:v>5.68</c:v>
                </c:pt>
                <c:pt idx="2243">
                  <c:v>5.3</c:v>
                </c:pt>
                <c:pt idx="2244">
                  <c:v>9.4499999999999993</c:v>
                </c:pt>
                <c:pt idx="2245">
                  <c:v>6.79</c:v>
                </c:pt>
                <c:pt idx="2246">
                  <c:v>11.1</c:v>
                </c:pt>
                <c:pt idx="2247">
                  <c:v>4.22</c:v>
                </c:pt>
                <c:pt idx="2248">
                  <c:v>7.26</c:v>
                </c:pt>
                <c:pt idx="2249">
                  <c:v>5.27</c:v>
                </c:pt>
                <c:pt idx="2250">
                  <c:v>5.46</c:v>
                </c:pt>
                <c:pt idx="2251">
                  <c:v>8.1300000000000008</c:v>
                </c:pt>
                <c:pt idx="2252">
                  <c:v>4.25</c:v>
                </c:pt>
                <c:pt idx="2253">
                  <c:v>8.68</c:v>
                </c:pt>
                <c:pt idx="2254">
                  <c:v>6.25</c:v>
                </c:pt>
                <c:pt idx="2255">
                  <c:v>4.47</c:v>
                </c:pt>
                <c:pt idx="2256">
                  <c:v>8.31</c:v>
                </c:pt>
                <c:pt idx="2257">
                  <c:v>5.68</c:v>
                </c:pt>
                <c:pt idx="2258">
                  <c:v>5.12</c:v>
                </c:pt>
                <c:pt idx="2259">
                  <c:v>4.75</c:v>
                </c:pt>
                <c:pt idx="2260">
                  <c:v>6.31</c:v>
                </c:pt>
                <c:pt idx="2261">
                  <c:v>6.28</c:v>
                </c:pt>
                <c:pt idx="2262">
                  <c:v>9.2899999999999991</c:v>
                </c:pt>
                <c:pt idx="2263">
                  <c:v>5.79</c:v>
                </c:pt>
                <c:pt idx="2264">
                  <c:v>4.54</c:v>
                </c:pt>
                <c:pt idx="2265">
                  <c:v>4.68</c:v>
                </c:pt>
                <c:pt idx="2266">
                  <c:v>5.88</c:v>
                </c:pt>
                <c:pt idx="2267">
                  <c:v>5.42</c:v>
                </c:pt>
                <c:pt idx="2268">
                  <c:v>4.16</c:v>
                </c:pt>
                <c:pt idx="2269">
                  <c:v>4.57</c:v>
                </c:pt>
                <c:pt idx="2270">
                  <c:v>7.05</c:v>
                </c:pt>
                <c:pt idx="2271">
                  <c:v>5.63</c:v>
                </c:pt>
                <c:pt idx="2272">
                  <c:v>4.24</c:v>
                </c:pt>
                <c:pt idx="2273">
                  <c:v>4.96</c:v>
                </c:pt>
                <c:pt idx="2274">
                  <c:v>4.34</c:v>
                </c:pt>
                <c:pt idx="2275">
                  <c:v>5.43</c:v>
                </c:pt>
                <c:pt idx="2276">
                  <c:v>8.33</c:v>
                </c:pt>
                <c:pt idx="2277">
                  <c:v>5.63</c:v>
                </c:pt>
                <c:pt idx="2278">
                  <c:v>7.23</c:v>
                </c:pt>
                <c:pt idx="2279">
                  <c:v>10.57</c:v>
                </c:pt>
                <c:pt idx="2280">
                  <c:v>9.58</c:v>
                </c:pt>
                <c:pt idx="2281">
                  <c:v>7.92</c:v>
                </c:pt>
                <c:pt idx="2282">
                  <c:v>10.119999999999999</c:v>
                </c:pt>
                <c:pt idx="2283">
                  <c:v>7.91</c:v>
                </c:pt>
                <c:pt idx="2284">
                  <c:v>10.9</c:v>
                </c:pt>
                <c:pt idx="2285">
                  <c:v>11.83</c:v>
                </c:pt>
                <c:pt idx="2286">
                  <c:v>7.42</c:v>
                </c:pt>
                <c:pt idx="2287">
                  <c:v>5.62</c:v>
                </c:pt>
                <c:pt idx="2288">
                  <c:v>7.16</c:v>
                </c:pt>
                <c:pt idx="2289">
                  <c:v>9.89</c:v>
                </c:pt>
                <c:pt idx="2290">
                  <c:v>5.14</c:v>
                </c:pt>
                <c:pt idx="2291">
                  <c:v>9.7799999999999994</c:v>
                </c:pt>
                <c:pt idx="2292">
                  <c:v>5.61</c:v>
                </c:pt>
                <c:pt idx="2293">
                  <c:v>5.51</c:v>
                </c:pt>
                <c:pt idx="2294">
                  <c:v>8.3800000000000008</c:v>
                </c:pt>
                <c:pt idx="2295">
                  <c:v>4.68</c:v>
                </c:pt>
                <c:pt idx="2296">
                  <c:v>4.3600000000000003</c:v>
                </c:pt>
                <c:pt idx="2297">
                  <c:v>7.74</c:v>
                </c:pt>
                <c:pt idx="2298">
                  <c:v>4.05</c:v>
                </c:pt>
                <c:pt idx="2299">
                  <c:v>11.49</c:v>
                </c:pt>
                <c:pt idx="2300">
                  <c:v>5.65</c:v>
                </c:pt>
                <c:pt idx="2301">
                  <c:v>4.29</c:v>
                </c:pt>
                <c:pt idx="2302">
                  <c:v>4.1100000000000003</c:v>
                </c:pt>
                <c:pt idx="2303">
                  <c:v>4.74</c:v>
                </c:pt>
                <c:pt idx="2304">
                  <c:v>7.6</c:v>
                </c:pt>
                <c:pt idx="2305">
                  <c:v>8.5</c:v>
                </c:pt>
                <c:pt idx="2306">
                  <c:v>11.22</c:v>
                </c:pt>
                <c:pt idx="2307">
                  <c:v>5.0999999999999996</c:v>
                </c:pt>
                <c:pt idx="2308">
                  <c:v>5.43</c:v>
                </c:pt>
                <c:pt idx="2309">
                  <c:v>5.82</c:v>
                </c:pt>
                <c:pt idx="2310">
                  <c:v>6.05</c:v>
                </c:pt>
                <c:pt idx="2311">
                  <c:v>6.38</c:v>
                </c:pt>
                <c:pt idx="2312">
                  <c:v>5.73</c:v>
                </c:pt>
                <c:pt idx="2313">
                  <c:v>4.0199999999999996</c:v>
                </c:pt>
                <c:pt idx="2314">
                  <c:v>5.47</c:v>
                </c:pt>
                <c:pt idx="2315">
                  <c:v>11.3</c:v>
                </c:pt>
                <c:pt idx="2316">
                  <c:v>6.72</c:v>
                </c:pt>
                <c:pt idx="2317">
                  <c:v>5.36</c:v>
                </c:pt>
                <c:pt idx="2318">
                  <c:v>9.8800000000000008</c:v>
                </c:pt>
                <c:pt idx="2319">
                  <c:v>4.1100000000000003</c:v>
                </c:pt>
                <c:pt idx="2320">
                  <c:v>7.48</c:v>
                </c:pt>
                <c:pt idx="2321">
                  <c:v>9.18</c:v>
                </c:pt>
                <c:pt idx="2322">
                  <c:v>4.51</c:v>
                </c:pt>
                <c:pt idx="2323">
                  <c:v>7.33</c:v>
                </c:pt>
                <c:pt idx="2324">
                  <c:v>6.92</c:v>
                </c:pt>
                <c:pt idx="2325">
                  <c:v>10.56</c:v>
                </c:pt>
                <c:pt idx="2326">
                  <c:v>4.01</c:v>
                </c:pt>
                <c:pt idx="2327">
                  <c:v>5.64</c:v>
                </c:pt>
                <c:pt idx="2328">
                  <c:v>8.02</c:v>
                </c:pt>
                <c:pt idx="2329">
                  <c:v>7.2</c:v>
                </c:pt>
                <c:pt idx="2330">
                  <c:v>4.55</c:v>
                </c:pt>
                <c:pt idx="2331">
                  <c:v>9.0299999999999994</c:v>
                </c:pt>
                <c:pt idx="2332">
                  <c:v>5.2</c:v>
                </c:pt>
                <c:pt idx="2333">
                  <c:v>8.3000000000000007</c:v>
                </c:pt>
                <c:pt idx="2334">
                  <c:v>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FF-41C8-B499-5554D3463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87656"/>
        <c:axId val="132198920"/>
      </c:scatterChart>
      <c:valAx>
        <c:axId val="132187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rgbClr val="2626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16161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8920"/>
        <c:crosses val="autoZero"/>
        <c:crossBetween val="midCat"/>
      </c:valAx>
      <c:valAx>
        <c:axId val="132198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7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project.xlsx]Pie Chart!PivotTable1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Smoker vs Non Smoker</a:t>
            </a:r>
          </a:p>
        </c:rich>
      </c:tx>
      <c:layout>
        <c:manualLayout>
          <c:xMode val="edge"/>
          <c:yMode val="edge"/>
          <c:x val="0.31144825750552102"/>
          <c:y val="4.0434951082282108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2.8879585385638888E-2"/>
              <c:y val="-0.11777533871324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2.7560719523717039E-2"/>
              <c:y val="4.8846571082575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2.8879585385638888E-2"/>
              <c:y val="-0.11777533871324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2.7560719523717039E-2"/>
              <c:y val="4.8846571082575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2.8879585385638888E-2"/>
              <c:y val="-0.11777533871324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2.7560719523717039E-2"/>
              <c:y val="4.8846571082575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2.8879585385638888E-2"/>
              <c:y val="-0.11777533871324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2.7560719523717039E-2"/>
              <c:y val="4.8846571082575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381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2.8879585385638888E-2"/>
              <c:y val="-0.11777533871324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3810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2.7560719523717039E-2"/>
              <c:y val="4.8846571082575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/>
          </c:spPr>
          <c:dPt>
            <c:idx val="0"/>
            <c:bubble3D val="0"/>
            <c:spPr>
              <a:solidFill>
                <a:srgbClr val="637CEF"/>
              </a:solidFill>
              <a:ln w="381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4-496F-B0BE-67003AA46B1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381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4-496F-B0BE-67003AA46B1A}"/>
              </c:ext>
            </c:extLst>
          </c:dPt>
          <c:dLbls>
            <c:dLbl>
              <c:idx val="0"/>
              <c:layout>
                <c:manualLayout>
                  <c:x val="2.8879585385638888E-2"/>
                  <c:y val="-0.1177753387132493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54-496F-B0BE-67003AA46B1A}"/>
                </c:ext>
              </c:extLst>
            </c:dLbl>
            <c:dLbl>
              <c:idx val="1"/>
              <c:layout>
                <c:manualLayout>
                  <c:x val="-2.7560719523717039E-2"/>
                  <c:y val="4.8846571082575542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54-496F-B0BE-67003AA46B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1847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54-496F-B0BE-67003AA4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project.xlsx]Donut Chart!PivotTable1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Major Surgeries By Transplant History  Vs  Average of  HBA1C</a:t>
            </a:r>
          </a:p>
        </c:rich>
      </c:tx>
      <c:overlay val="0"/>
      <c:spPr>
        <a:solidFill>
          <a:srgbClr val="9BC2E6"/>
        </a:solidFill>
        <a:ln>
          <a:solidFill>
            <a:srgbClr val="9BC2E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0.24157309085688788"/>
              <c:y val="-0.43194088362671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9.5923401128998234E-2"/>
              <c:y val="5.8021512210005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7.8337305741344385E-2"/>
              <c:y val="-5.22185243452193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0.25733461663668783"/>
              <c:y val="-0.15345253521350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0.24157309085688788"/>
              <c:y val="-0.43194088362671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0.25733461663668783"/>
              <c:y val="-0.15345253521350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9.5923401128998234E-2"/>
              <c:y val="5.8021512210005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7.8337305741344385E-2"/>
              <c:y val="-5.22185243452193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0.24157309085688788"/>
              <c:y val="-0.43194088362671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0.25733461663668783"/>
              <c:y val="-0.15345253521350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9.5923401128998234E-2"/>
              <c:y val="5.8021512210005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7.8337305741344385E-2"/>
              <c:y val="-5.22185243452193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0.24157309085688788"/>
              <c:y val="-0.43194088362671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0.25733461663668783"/>
              <c:y val="-0.15345253521350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9.5923401128998234E-2"/>
              <c:y val="5.8021512210005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7.8337305741344385E-2"/>
              <c:y val="-5.22185243452193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0.24157309085688788"/>
              <c:y val="-0.43194088362671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0.25733461663668783"/>
              <c:y val="-0.15345253521350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9.5923401128998234E-2"/>
              <c:y val="5.8021512210005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7.8337305741344385E-2"/>
              <c:y val="-5.22185243452193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'Donut Chart'!$B$3</c:f>
              <c:strCache>
                <c:ptCount val="1"/>
                <c:pt idx="0">
                  <c:v>Count of Number Of Major Surgeries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99-4BDE-8EAA-3E69CEB50F9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99-4BDE-8EAA-3E69CEB50F9F}"/>
              </c:ext>
            </c:extLst>
          </c:dPt>
          <c:dLbls>
            <c:dLbl>
              <c:idx val="0"/>
              <c:layout>
                <c:manualLayout>
                  <c:x val="0.24157309085688788"/>
                  <c:y val="-0.43194088362671834"/>
                </c:manualLayout>
              </c:layout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99-4BDE-8EAA-3E69CEB50F9F}"/>
                </c:ext>
              </c:extLst>
            </c:dLbl>
            <c:dLbl>
              <c:idx val="1"/>
              <c:layout>
                <c:manualLayout>
                  <c:x val="-0.25733461663668783"/>
                  <c:y val="-0.15345253521350477"/>
                </c:manualLayout>
              </c:layout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99-4BDE-8EAA-3E69CEB50F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Chart'!$B$4:$B$5</c:f>
              <c:numCache>
                <c:formatCode>General</c:formatCode>
                <c:ptCount val="2"/>
                <c:pt idx="0">
                  <c:v>2191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99-4BDE-8EAA-3E69CEB50F9F}"/>
            </c:ext>
          </c:extLst>
        </c:ser>
        <c:ser>
          <c:idx val="1"/>
          <c:order val="1"/>
          <c:tx>
            <c:strRef>
              <c:f>'Donut Chart'!$C$3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899-4BDE-8EAA-3E69CEB50F9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899-4BDE-8EAA-3E69CEB50F9F}"/>
              </c:ext>
            </c:extLst>
          </c:dPt>
          <c:dLbls>
            <c:dLbl>
              <c:idx val="0"/>
              <c:layout>
                <c:manualLayout>
                  <c:x val="9.5923401128998234E-2"/>
                  <c:y val="5.8021512210005982E-2"/>
                </c:manualLayout>
              </c:layout>
              <c:showLegendKey val="1"/>
              <c:showVal val="1"/>
              <c:showCatName val="1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99-4BDE-8EAA-3E69CEB50F9F}"/>
                </c:ext>
              </c:extLst>
            </c:dLbl>
            <c:dLbl>
              <c:idx val="1"/>
              <c:layout>
                <c:manualLayout>
                  <c:x val="-7.8337305741344385E-2"/>
                  <c:y val="-5.2218524345219305E-3"/>
                </c:manualLayout>
              </c:layout>
              <c:showLegendKey val="1"/>
              <c:showVal val="1"/>
              <c:showCatName val="1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99-4BDE-8EAA-3E69CEB50F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'Donut Chart'!$C$4:$C$5</c:f>
              <c:numCache>
                <c:formatCode>0.0</c:formatCode>
                <c:ptCount val="2"/>
                <c:pt idx="0">
                  <c:v>6.6704427202190804</c:v>
                </c:pt>
                <c:pt idx="1">
                  <c:v>5.1876388888888876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99-4BDE-8EAA-3E69CEB50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291699831518872"/>
          <c:y val="0.12589647332349688"/>
          <c:w val="0.12510870673539906"/>
          <c:h val="6.7173783433728734E-2"/>
        </c:manualLayout>
      </c:layout>
      <c:overlay val="1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project.xlsx]Bar 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Medical Charges By  Weight Status  And Diabetes</a:t>
            </a:r>
          </a:p>
        </c:rich>
      </c:tx>
      <c:layout>
        <c:manualLayout>
          <c:xMode val="edge"/>
          <c:yMode val="edge"/>
          <c:x val="0.15679707418546932"/>
          <c:y val="9.945939566159531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9233845504738913E-2"/>
              <c:y val="-6.251732711596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9233845504738913E-2"/>
              <c:y val="-6.251732711596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9233845504738913E-2"/>
              <c:y val="-6.251732711596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9233845504738913E-2"/>
              <c:y val="-6.251732711596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9233845504738913E-2"/>
              <c:y val="-6.251732711596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E0-4A63-88E3-646028D66EE9}"/>
              </c:ext>
            </c:extLst>
          </c:dPt>
          <c:dLbls>
            <c:dLbl>
              <c:idx val="0"/>
              <c:layout>
                <c:manualLayout>
                  <c:x val="1.9233845504738913E-2"/>
                  <c:y val="-6.25173271159686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E0-4A63-88E3-646028D66E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'Bar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Chart'!$B$5:$B$9</c:f>
              <c:numCache>
                <c:formatCode>"$"#,##0.00</c:formatCode>
                <c:ptCount val="4"/>
                <c:pt idx="0">
                  <c:v>1726354.4800000002</c:v>
                </c:pt>
                <c:pt idx="1">
                  <c:v>8239739.8999999985</c:v>
                </c:pt>
                <c:pt idx="2">
                  <c:v>2274769.25</c:v>
                </c:pt>
                <c:pt idx="3">
                  <c:v>490046.85000000003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0-4A63-88E3-646028D66EE9}"/>
            </c:ext>
          </c:extLst>
        </c:ser>
        <c:ser>
          <c:idx val="1"/>
          <c:order val="1"/>
          <c:tx>
            <c:strRef>
              <c:f>'Bar Chart'!$C$3:$C$4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Chart'!$C$5:$C$9</c:f>
              <c:numCache>
                <c:formatCode>"$"#,##0.00</c:formatCode>
                <c:ptCount val="4"/>
                <c:pt idx="0">
                  <c:v>1674180.5100000002</c:v>
                </c:pt>
                <c:pt idx="1">
                  <c:v>8520712.9299999941</c:v>
                </c:pt>
                <c:pt idx="2">
                  <c:v>2477745.7599999998</c:v>
                </c:pt>
                <c:pt idx="3">
                  <c:v>566702.46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7C-40E5-8AE4-F4D3E3725073}"/>
            </c:ext>
          </c:extLst>
        </c:ser>
        <c:ser>
          <c:idx val="2"/>
          <c:order val="2"/>
          <c:tx>
            <c:strRef>
              <c:f>'Bar Chart'!$D$3:$D$4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Chart'!$A$5:$A$9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'Bar Chart'!$D$5:$D$9</c:f>
              <c:numCache>
                <c:formatCode>"$"#,##0.00</c:formatCode>
                <c:ptCount val="4"/>
                <c:pt idx="0">
                  <c:v>841586.97000000044</c:v>
                </c:pt>
                <c:pt idx="1">
                  <c:v>3583193.99</c:v>
                </c:pt>
                <c:pt idx="2">
                  <c:v>1039794.9399999998</c:v>
                </c:pt>
                <c:pt idx="3">
                  <c:v>157530.56999999998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7C-40E5-8AE4-F4D3E3725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axId val="216031240"/>
        <c:axId val="29464071"/>
      </c:barChart>
      <c:catAx>
        <c:axId val="2160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4071"/>
        <c:crosses val="autoZero"/>
        <c:auto val="1"/>
        <c:lblAlgn val="ctr"/>
        <c:lblOffset val="100"/>
        <c:noMultiLvlLbl val="0"/>
      </c:catAx>
      <c:valAx>
        <c:axId val="29464071"/>
        <c:scaling>
          <c:orientation val="minMax"/>
          <c:max val="9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layout>
            <c:manualLayout>
              <c:xMode val="edge"/>
              <c:yMode val="edge"/>
              <c:x val="9.8567601207874937E-3"/>
              <c:y val="0.35982503167238733"/>
            </c:manualLayout>
          </c:layout>
          <c:overlay val="0"/>
          <c:spPr>
            <a:solidFill>
              <a:srgbClr val="BDD7EE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3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project.xlsx]Bar Chart!PivotTable2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In Hospital Charges By Tier And 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Chart'!$B$25:$B$26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Chart'!$A$27:$A$44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Chart'!$B$27:$B$44</c:f>
              <c:numCache>
                <c:formatCode>"$"#,##0.00</c:formatCode>
                <c:ptCount val="17"/>
                <c:pt idx="0">
                  <c:v>33081.373793103448</c:v>
                </c:pt>
                <c:pt idx="1">
                  <c:v>26111.45793650793</c:v>
                </c:pt>
                <c:pt idx="2">
                  <c:v>31328.102238805957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32732.187142857147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8-4830-908D-FD792B7BFE4C}"/>
            </c:ext>
          </c:extLst>
        </c:ser>
        <c:ser>
          <c:idx val="1"/>
          <c:order val="1"/>
          <c:tx>
            <c:strRef>
              <c:f>'Bar Chart'!$C$25:$C$26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Chart'!$A$27:$A$44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Chart'!$C$27:$C$44</c:f>
              <c:numCache>
                <c:formatCode>"$"#,##0.00</c:formatCode>
                <c:ptCount val="17"/>
                <c:pt idx="0">
                  <c:v>18997.2806918239</c:v>
                </c:pt>
                <c:pt idx="1">
                  <c:v>10334.279321533928</c:v>
                </c:pt>
                <c:pt idx="2">
                  <c:v>8439.2844000000005</c:v>
                </c:pt>
                <c:pt idx="3">
                  <c:v>2395.17</c:v>
                </c:pt>
                <c:pt idx="4">
                  <c:v>15675.543333333335</c:v>
                </c:pt>
                <c:pt idx="5">
                  <c:v>16075.963333333331</c:v>
                </c:pt>
                <c:pt idx="6">
                  <c:v>11365.621875000001</c:v>
                </c:pt>
                <c:pt idx="7">
                  <c:v>10139.553333333333</c:v>
                </c:pt>
                <c:pt idx="8">
                  <c:v>8116.7199999999984</c:v>
                </c:pt>
                <c:pt idx="9">
                  <c:v>6760.543333333334</c:v>
                </c:pt>
                <c:pt idx="10">
                  <c:v>7668.1787234042549</c:v>
                </c:pt>
                <c:pt idx="11">
                  <c:v>10102.026666666667</c:v>
                </c:pt>
                <c:pt idx="12">
                  <c:v>13457.094583333334</c:v>
                </c:pt>
                <c:pt idx="13">
                  <c:v>10174.345999999998</c:v>
                </c:pt>
                <c:pt idx="14">
                  <c:v>6886.0368421052626</c:v>
                </c:pt>
                <c:pt idx="15">
                  <c:v>11919.607857142855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8-4830-908D-FD792B7BFE4C}"/>
            </c:ext>
          </c:extLst>
        </c:ser>
        <c:ser>
          <c:idx val="2"/>
          <c:order val="2"/>
          <c:tx>
            <c:strRef>
              <c:f>'Bar Chart'!$D$25:$D$26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Chart'!$A$27:$A$44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Chart'!$D$27:$D$44</c:f>
              <c:numCache>
                <c:formatCode>"$"#,##0.00</c:formatCode>
                <c:ptCount val="17"/>
                <c:pt idx="0">
                  <c:v>9250.3617857142854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8133.0084090909086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12706.976000000001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13360.978888888885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0-4E22-B0BA-08054A196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524295"/>
        <c:axId val="1232526343"/>
      </c:barChart>
      <c:catAx>
        <c:axId val="1232524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Hospital Tier</a:t>
                </a:r>
              </a:p>
            </c:rich>
          </c:tx>
          <c:layout>
            <c:manualLayout>
              <c:xMode val="edge"/>
              <c:yMode val="edge"/>
              <c:x val="0.45344253907646198"/>
              <c:y val="0.88442223917643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26343"/>
        <c:crosses val="autoZero"/>
        <c:auto val="1"/>
        <c:lblAlgn val="ctr"/>
        <c:lblOffset val="100"/>
        <c:noMultiLvlLbl val="0"/>
      </c:catAx>
      <c:valAx>
        <c:axId val="1232526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layout>
            <c:manualLayout>
              <c:xMode val="edge"/>
              <c:yMode val="edge"/>
              <c:x val="9.4967631080098511E-3"/>
              <c:y val="0.32106460693051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24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343004255269901"/>
          <c:y val="0.11087139107611549"/>
          <c:w val="0.26614716689825535"/>
          <c:h val="6.478212735256434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C2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171450</xdr:rowOff>
    </xdr:from>
    <xdr:to>
      <xdr:col>11</xdr:col>
      <xdr:colOff>228600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9AF8A-31F5-4145-4DA0-D15053BB5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6</xdr:row>
      <xdr:rowOff>19050</xdr:rowOff>
    </xdr:from>
    <xdr:to>
      <xdr:col>10</xdr:col>
      <xdr:colOff>371475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BF91B-73EC-A55B-C659-94448C7F4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95250</xdr:rowOff>
    </xdr:from>
    <xdr:to>
      <xdr:col>12</xdr:col>
      <xdr:colOff>495300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0C2C6-AC43-0F4E-F138-FD33A3A25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23</xdr:row>
      <xdr:rowOff>104775</xdr:rowOff>
    </xdr:from>
    <xdr:to>
      <xdr:col>12</xdr:col>
      <xdr:colOff>409575</xdr:colOff>
      <xdr:row>43</xdr:row>
      <xdr:rowOff>76200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34EF1EA-A5A0-4E1D-850C-CF9870F9C987}"/>
            </a:ext>
            <a:ext uri="{147F2762-F138-4A5C-976F-8EAC2B608ADB}">
              <a16:predDERef xmlns:a16="http://schemas.microsoft.com/office/drawing/2014/main" pred="{0950C2C6-AC43-0F4E-F138-FD33A3A25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</xdr:rowOff>
    </xdr:from>
    <xdr:to>
      <xdr:col>6</xdr:col>
      <xdr:colOff>695325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BC46A-C55E-4F7A-8B86-BE640799702F}"/>
            </a:ext>
            <a:ext uri="{147F2762-F138-4A5C-976F-8EAC2B608ADB}">
              <a16:predDERef xmlns:a16="http://schemas.microsoft.com/office/drawing/2014/main" pred="{155BBE9E-38CB-7B16-A781-4D58DB51E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0</xdr:row>
      <xdr:rowOff>38100</xdr:rowOff>
    </xdr:from>
    <xdr:to>
      <xdr:col>21</xdr:col>
      <xdr:colOff>371475</xdr:colOff>
      <xdr:row>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99C82A-4E98-4732-9CBF-9504BEF1CD33}"/>
            </a:ext>
            <a:ext uri="{147F2762-F138-4A5C-976F-8EAC2B608ADB}">
              <a16:predDERef xmlns:a16="http://schemas.microsoft.com/office/drawing/2014/main" pred="{FFABC46A-C55E-4F7A-8B86-BE6407997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180975</xdr:colOff>
      <xdr:row>0</xdr:row>
      <xdr:rowOff>0</xdr:rowOff>
    </xdr:from>
    <xdr:to>
      <xdr:col>13</xdr:col>
      <xdr:colOff>266700</xdr:colOff>
      <xdr:row>15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0EA067-34BD-40BA-AEC2-2B1DCF74C30A}"/>
            </a:ext>
            <a:ext uri="{147F2762-F138-4A5C-976F-8EAC2B608ADB}">
              <a16:predDERef xmlns:a16="http://schemas.microsoft.com/office/drawing/2014/main" pred="{E599C82A-4E98-4732-9CBF-9504BEF1C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23</xdr:row>
      <xdr:rowOff>133350</xdr:rowOff>
    </xdr:from>
    <xdr:to>
      <xdr:col>8</xdr:col>
      <xdr:colOff>228600</xdr:colOff>
      <xdr:row>43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84434C-91AE-4D89-802B-04D8479A9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</xdr:colOff>
      <xdr:row>3</xdr:row>
      <xdr:rowOff>95250</xdr:rowOff>
    </xdr:from>
    <xdr:to>
      <xdr:col>23</xdr:col>
      <xdr:colOff>504825</xdr:colOff>
      <xdr:row>22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AED2C3-1DFE-4546-AB55-08908F452F0F}"/>
            </a:ext>
            <a:ext uri="{147F2762-F138-4A5C-976F-8EAC2B608ADB}">
              <a16:predDERef xmlns:a16="http://schemas.microsoft.com/office/drawing/2014/main" pred="{F984434C-91AE-4D89-802B-04D8479A9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209550</xdr:colOff>
      <xdr:row>3</xdr:row>
      <xdr:rowOff>28575</xdr:rowOff>
    </xdr:from>
    <xdr:to>
      <xdr:col>12</xdr:col>
      <xdr:colOff>323850</xdr:colOff>
      <xdr:row>21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BB2BA8-731F-4F9E-BD24-4E45984F2223}"/>
            </a:ext>
            <a:ext uri="{147F2762-F138-4A5C-976F-8EAC2B608ADB}">
              <a16:predDERef xmlns:a16="http://schemas.microsoft.com/office/drawing/2014/main" pred="{9EAED2C3-1DFE-4546-AB55-08908F45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23</xdr:row>
      <xdr:rowOff>152400</xdr:rowOff>
    </xdr:from>
    <xdr:to>
      <xdr:col>22</xdr:col>
      <xdr:colOff>247650</xdr:colOff>
      <xdr:row>44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948EE4-0291-4850-9892-589AFBF179A1}"/>
            </a:ext>
            <a:ext uri="{147F2762-F138-4A5C-976F-8EAC2B608ADB}">
              <a16:predDERef xmlns:a16="http://schemas.microsoft.com/office/drawing/2014/main" pred="{E1BB2BA8-731F-4F9E-BD24-4E45984F2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</xdr:row>
      <xdr:rowOff>57150</xdr:rowOff>
    </xdr:from>
    <xdr:to>
      <xdr:col>2</xdr:col>
      <xdr:colOff>200025</xdr:colOff>
      <xdr:row>11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Weight Status">
              <a:extLst>
                <a:ext uri="{FF2B5EF4-FFF2-40B4-BE49-F238E27FC236}">
                  <a16:creationId xmlns:a16="http://schemas.microsoft.com/office/drawing/2014/main" id="{29C35741-ACA6-9B8D-538C-28CFAAD175D1}"/>
                </a:ext>
                <a:ext uri="{147F2762-F138-4A5C-976F-8EAC2B608ADB}">
                  <a16:predDERef xmlns:a16="http://schemas.microsoft.com/office/drawing/2014/main" pred="{2B948EE4-0291-4850-9892-589AFBF179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ight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38175"/>
              <a:ext cx="99060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95250</xdr:rowOff>
    </xdr:from>
    <xdr:to>
      <xdr:col>2</xdr:col>
      <xdr:colOff>133350</xdr:colOff>
      <xdr:row>19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Diabetes Status">
              <a:extLst>
                <a:ext uri="{FF2B5EF4-FFF2-40B4-BE49-F238E27FC236}">
                  <a16:creationId xmlns:a16="http://schemas.microsoft.com/office/drawing/2014/main" id="{7A612B9E-0ECC-4077-2642-DAC66BCB0DB9}"/>
                </a:ext>
                <a:ext uri="{147F2762-F138-4A5C-976F-8EAC2B608ADB}">
                  <a16:predDERef xmlns:a16="http://schemas.microsoft.com/office/drawing/2014/main" pred="{29C35741-ACA6-9B8D-538C-28CFAAD17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betes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28875"/>
              <a:ext cx="99060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04.035716319442" createdVersion="8" refreshedVersion="8" minRefreshableVersion="3" recordCount="2335" xr:uid="{CCE389F1-B361-4796-B544-A5591F7B2799}">
  <cacheSource type="worksheet">
    <worksheetSource ref="A1:T2336" sheet="Healthcare"/>
  </cacheSource>
  <cacheFields count="20">
    <cacheField name="Customer ID" numFmtId="0">
      <sharedItems/>
    </cacheField>
    <cacheField name="Title" numFmtId="0">
      <sharedItems/>
    </cacheField>
    <cacheField name="First  Name" numFmtId="0">
      <sharedItems/>
    </cacheField>
    <cacheField name="Last Name" numFmtId="0">
      <sharedItems/>
    </cacheField>
    <cacheField name="Date Of Birth" numFmtId="167">
      <sharedItems containsDate="1" containsMixedTypes="1" minDate="1966-09-09T00:00:00" maxDate="2001-12-18T00:00:00"/>
    </cacheField>
    <cacheField name="Customer  Age" numFmtId="0">
      <sharedItems containsSemiMixedTypes="0" containsString="0" containsNumber="1" containsInteger="1" minValue="18" maxValue="65"/>
    </cacheField>
    <cacheField name="Children" numFmtId="0">
      <sharedItems containsSemiMixedTypes="0" containsString="0" containsNumber="1" containsInteger="1" minValue="0" maxValue="5"/>
    </cacheField>
    <cacheField name="charges" numFmtId="168">
      <sharedItems containsSemiMixedTypes="0" containsString="0" containsNumber="1" minValue="563.84" maxValue="63770.43"/>
    </cacheField>
    <cacheField name="Hospital Tier" numFmtId="0">
      <sharedItems count="3">
        <s v="Tier - 1"/>
        <s v="Tier - 3"/>
        <s v="Tier - 2"/>
      </sharedItems>
    </cacheField>
    <cacheField name="City Tier" numFmtId="0">
      <sharedItems/>
    </cacheField>
    <cacheField name="State ID" numFmtId="0">
      <sharedItems count="17">
        <s v="R1013"/>
        <s v="R1012"/>
        <s v="R1026"/>
        <s v="R1016"/>
        <s v="R1025"/>
        <s v="R1021"/>
        <s v="R1011"/>
        <s v="R1024"/>
        <s v="R1023"/>
        <s v="R1019"/>
        <s v="R1022"/>
        <s v="R1017"/>
        <s v="R1015"/>
        <s v="R1020"/>
        <s v="R1018"/>
        <s v="R1014"/>
        <s v="Unknown"/>
      </sharedItems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 count="667">
        <n v="7.47"/>
        <n v="10.79"/>
        <n v="4.84"/>
        <n v="4.1500000000000004"/>
        <n v="5.99"/>
        <n v="5.8"/>
        <n v="7.32"/>
        <n v="5.16"/>
        <n v="5.96"/>
        <n v="4.8499999999999996"/>
        <n v="5.09"/>
        <n v="4.9400000000000004"/>
        <n v="4.92"/>
        <n v="8"/>
        <n v="6.05"/>
        <n v="4.67"/>
        <n v="9.81"/>
        <n v="6.06"/>
        <n v="5.19"/>
        <n v="10.16"/>
        <n v="4.68"/>
        <n v="5.32"/>
        <n v="6.99"/>
        <n v="5.55"/>
        <n v="8.77"/>
        <n v="6.94"/>
        <n v="4.2"/>
        <n v="5.59"/>
        <n v="9.9600000000000009"/>
        <n v="7.37"/>
        <n v="5.0599999999999996"/>
        <n v="8.2100000000000009"/>
        <n v="10.34"/>
        <n v="5.51"/>
        <n v="11.2"/>
        <n v="4.96"/>
        <n v="4.3499999999999996"/>
        <n v="10.45"/>
        <n v="4.07"/>
        <n v="8.34"/>
        <n v="7.41"/>
        <n v="4.3099999999999996"/>
        <n v="10.83"/>
        <n v="11.31"/>
        <n v="11.81"/>
        <n v="8.26"/>
        <n v="4.43"/>
        <n v="10.74"/>
        <n v="7.69"/>
        <n v="9.77"/>
        <n v="5.84"/>
        <n v="8.6999999999999993"/>
        <n v="4.32"/>
        <n v="7.19"/>
        <n v="11.94"/>
        <n v="5.82"/>
        <n v="5.56"/>
        <n v="5.64"/>
        <n v="4.6500000000000004"/>
        <n v="9.0500000000000007"/>
        <n v="4.5199999999999996"/>
        <n v="4.62"/>
        <n v="5.87"/>
        <n v="5.71"/>
        <n v="9.08"/>
        <n v="5.3"/>
        <n v="6.03"/>
        <n v="11.76"/>
        <n v="5.1100000000000003"/>
        <n v="5.54"/>
        <n v="8.8699999999999992"/>
        <n v="4.4400000000000004"/>
        <n v="10.19"/>
        <n v="9.27"/>
        <n v="4.24"/>
        <n v="5.83"/>
        <n v="11.85"/>
        <n v="5.98"/>
        <n v="4.26"/>
        <n v="4"/>
        <n v="11.36"/>
        <n v="7.53"/>
        <n v="5.53"/>
        <n v="7.95"/>
        <n v="8.5"/>
        <n v="5.89"/>
        <n v="8.76"/>
        <n v="4.1100000000000003"/>
        <n v="7.56"/>
        <n v="4.17"/>
        <n v="11.42"/>
        <n v="7.33"/>
        <n v="6.7"/>
        <n v="5.07"/>
        <n v="5.27"/>
        <n v="7.72"/>
        <n v="8.68"/>
        <n v="9.8000000000000007"/>
        <n v="5.12"/>
        <n v="10.72"/>
        <n v="9.58"/>
        <n v="11.17"/>
        <n v="6.4"/>
        <n v="6.8"/>
        <n v="9.48"/>
        <n v="7.45"/>
        <n v="7.83"/>
        <n v="10.17"/>
        <n v="8.9600000000000009"/>
        <n v="6.96"/>
        <n v="6.14"/>
        <n v="5.85"/>
        <n v="10.56"/>
        <n v="8.92"/>
        <n v="8.6300000000000008"/>
        <n v="6.29"/>
        <n v="5.75"/>
        <n v="6.66"/>
        <n v="5.0999999999999996"/>
        <n v="4.41"/>
        <n v="5.52"/>
        <n v="6.26"/>
        <n v="5.74"/>
        <n v="6.3"/>
        <n v="10.27"/>
        <n v="5.92"/>
        <n v="10.01"/>
        <n v="9.59"/>
        <n v="10.37"/>
        <n v="4.01"/>
        <n v="4.72"/>
        <n v="5.36"/>
        <n v="4.99"/>
        <n v="4.2300000000000004"/>
        <n v="7.4"/>
        <n v="10.08"/>
        <n v="8.58"/>
        <n v="5.18"/>
        <n v="4.8600000000000003"/>
        <n v="11.52"/>
        <n v="6.15"/>
        <n v="9.94"/>
        <n v="6.79"/>
        <n v="4.8"/>
        <n v="5.81"/>
        <n v="9.4"/>
        <n v="9.2799999999999994"/>
        <n v="6.37"/>
        <n v="7.94"/>
        <n v="10.95"/>
        <n v="8.0500000000000007"/>
        <n v="9.8800000000000008"/>
        <n v="7.42"/>
        <n v="8.4499999999999993"/>
        <n v="6.21"/>
        <n v="7.81"/>
        <n v="9.85"/>
        <n v="11.3"/>
        <n v="9.23"/>
        <n v="4.37"/>
        <n v="6.04"/>
        <n v="5.76"/>
        <n v="11.04"/>
        <n v="4.55"/>
        <n v="6.13"/>
        <n v="8.85"/>
        <n v="10.54"/>
        <n v="10.55"/>
        <n v="9.6300000000000008"/>
        <n v="5.44"/>
        <n v="11.8"/>
        <n v="8.3800000000000008"/>
        <n v="7.58"/>
        <n v="4.6100000000000003"/>
        <n v="4.7"/>
        <n v="5.63"/>
        <n v="11.39"/>
        <n v="4.0599999999999996"/>
        <n v="5.23"/>
        <n v="5.05"/>
        <n v="7.34"/>
        <n v="8.1300000000000008"/>
        <n v="11.9"/>
        <n v="5.2"/>
        <n v="6.68"/>
        <n v="11.51"/>
        <n v="6.02"/>
        <n v="7.96"/>
        <n v="6.01"/>
        <n v="5.9"/>
        <n v="4.49"/>
        <n v="6.25"/>
        <n v="9.6199999999999992"/>
        <n v="11.06"/>
        <n v="6.11"/>
        <n v="11.49"/>
        <n v="5.68"/>
        <n v="8.51"/>
        <n v="7.62"/>
        <n v="10.18"/>
        <n v="11.78"/>
        <n v="9.5399999999999991"/>
        <n v="10.82"/>
        <n v="7.73"/>
        <n v="6.24"/>
        <n v="10.42"/>
        <n v="11.11"/>
        <n v="7.67"/>
        <n v="9.0399999999999991"/>
        <n v="5.61"/>
        <n v="8.1199999999999992"/>
        <n v="4.74"/>
        <n v="5.69"/>
        <n v="5.66"/>
        <n v="8.2899999999999991"/>
        <n v="10.46"/>
        <n v="11.96"/>
        <n v="4.25"/>
        <n v="8.33"/>
        <n v="4.29"/>
        <n v="6.32"/>
        <n v="5.65"/>
        <n v="8.41"/>
        <n v="5.17"/>
        <n v="7.99"/>
        <n v="4.54"/>
        <n v="8.59"/>
        <n v="4.08"/>
        <n v="5.94"/>
        <n v="6.45"/>
        <n v="6.5"/>
        <n v="8.75"/>
        <n v="9.4700000000000006"/>
        <n v="5.7"/>
        <n v="11.18"/>
        <n v="10.98"/>
        <n v="9.51"/>
        <n v="10.24"/>
        <n v="7.71"/>
        <n v="4.16"/>
        <n v="5.97"/>
        <n v="10.81"/>
        <n v="4.7699999999999996"/>
        <n v="6.53"/>
        <n v="4.82"/>
        <n v="7.85"/>
        <n v="8.01"/>
        <n v="11.56"/>
        <n v="5.91"/>
        <n v="4.95"/>
        <n v="5.04"/>
        <n v="5.42"/>
        <n v="5.39"/>
        <n v="6"/>
        <n v="11.82"/>
        <n v="7.59"/>
        <n v="6.98"/>
        <n v="4.7300000000000004"/>
        <n v="5.77"/>
        <n v="4.76"/>
        <n v="5.08"/>
        <n v="4.87"/>
        <n v="8.17"/>
        <n v="7.61"/>
        <n v="10.1"/>
        <n v="11.24"/>
        <n v="6.1"/>
        <n v="4.38"/>
        <n v="9.89"/>
        <n v="12"/>
        <n v="8.57"/>
        <n v="4.0999999999999996"/>
        <n v="8.8000000000000007"/>
        <n v="7.93"/>
        <n v="9.4499999999999993"/>
        <n v="10.53"/>
        <n v="7.54"/>
        <n v="6.36"/>
        <n v="5.31"/>
        <n v="11.35"/>
        <n v="6.81"/>
        <n v="8.06"/>
        <n v="6.74"/>
        <n v="6.54"/>
        <n v="5.4"/>
        <n v="5.58"/>
        <n v="7.57"/>
        <n v="4.5599999999999996"/>
        <n v="7.98"/>
        <n v="5.43"/>
        <n v="6.22"/>
        <n v="5.79"/>
        <n v="5.41"/>
        <n v="11.05"/>
        <n v="6.27"/>
        <n v="11.84"/>
        <n v="5.28"/>
        <n v="7.03"/>
        <n v="5.78"/>
        <n v="11.08"/>
        <n v="6.23"/>
        <n v="5.22"/>
        <n v="8.84"/>
        <n v="4.57"/>
        <n v="10.68"/>
        <n v="5.45"/>
        <n v="4.09"/>
        <n v="4.91"/>
        <n v="7.02"/>
        <n v="10.75"/>
        <n v="7.8"/>
        <n v="7.04"/>
        <n v="4.18"/>
        <n v="8.19"/>
        <n v="8.2200000000000006"/>
        <n v="5.5"/>
        <n v="11.71"/>
        <n v="6.17"/>
        <n v="5.37"/>
        <n v="5.21"/>
        <n v="5.73"/>
        <n v="9.91"/>
        <n v="11.4"/>
        <n v="4.78"/>
        <n v="9.1300000000000008"/>
        <n v="4.45"/>
        <n v="4.93"/>
        <n v="10.73"/>
        <n v="4.3600000000000003"/>
        <n v="9.16"/>
        <n v="9.14"/>
        <n v="5.49"/>
        <n v="10.52"/>
        <n v="6.69"/>
        <n v="9.5500000000000007"/>
        <n v="4.8099999999999996"/>
        <n v="4.3899999999999997"/>
        <n v="11.44"/>
        <n v="11.37"/>
        <n v="4.8899999999999997"/>
        <n v="4.5999999999999996"/>
        <n v="4.42"/>
        <n v="6.76"/>
        <n v="7.48"/>
        <n v="9.17"/>
        <n v="4.88"/>
        <n v="6.72"/>
        <n v="5.62"/>
        <n v="8.27"/>
        <n v="5.33"/>
        <n v="5.15"/>
        <n v="7.5"/>
        <n v="4.1900000000000004"/>
        <n v="5.57"/>
        <n v="7.46"/>
        <n v="4.79"/>
        <n v="5.35"/>
        <n v="10.09"/>
        <n v="5.47"/>
        <n v="8.6"/>
        <n v="4.46"/>
        <n v="4.47"/>
        <n v="11.58"/>
        <n v="4.1399999999999997"/>
        <n v="11.61"/>
        <n v="10.59"/>
        <n v="5.46"/>
        <n v="11.98"/>
        <n v="6.59"/>
        <n v="4.83"/>
        <n v="11.93"/>
        <n v="10.84"/>
        <n v="6.93"/>
        <n v="5.93"/>
        <n v="9.2100000000000009"/>
        <n v="8.5299999999999994"/>
        <n v="5.6"/>
        <n v="6.57"/>
        <n v="4.03"/>
        <n v="5.38"/>
        <n v="6.09"/>
        <n v="4.71"/>
        <n v="8.18"/>
        <n v="5.03"/>
        <n v="4.33"/>
        <n v="10.66"/>
        <n v="4.34"/>
        <n v="9.7100000000000009"/>
        <n v="11.09"/>
        <n v="9.7200000000000006"/>
        <n v="11.41"/>
        <n v="9.31"/>
        <n v="11.32"/>
        <n v="4.6900000000000004"/>
        <n v="10.85"/>
        <n v="4.21"/>
        <n v="11.63"/>
        <n v="9.61"/>
        <n v="5.29"/>
        <n v="6.89"/>
        <n v="5.26"/>
        <n v="5.67"/>
        <n v="11.75"/>
        <n v="5.48"/>
        <n v="4.28"/>
        <n v="5"/>
        <n v="11.68"/>
        <n v="8.9"/>
        <n v="6.9"/>
        <n v="4.3"/>
        <n v="8.82"/>
        <n v="10.14"/>
        <n v="4.66"/>
        <n v="5.34"/>
        <n v="6.38"/>
        <n v="9.92"/>
        <n v="10.9"/>
        <n v="4.05"/>
        <n v="5.01"/>
        <n v="6.16"/>
        <n v="8.6199999999999992"/>
        <n v="4.5"/>
        <n v="9.1999999999999993"/>
        <n v="6.08"/>
        <n v="9.07"/>
        <n v="9.1199999999999992"/>
        <n v="11.73"/>
        <n v="6.64"/>
        <n v="4.9000000000000004"/>
        <n v="8.93"/>
        <n v="4.75"/>
        <n v="5.88"/>
        <n v="9.6"/>
        <n v="7.63"/>
        <n v="8.66"/>
        <n v="8.5500000000000007"/>
        <n v="6.19"/>
        <n v="4.63"/>
        <n v="8.43"/>
        <n v="6.44"/>
        <n v="11.72"/>
        <n v="11.07"/>
        <n v="10.039999999999999"/>
        <n v="10.97"/>
        <n v="10.93"/>
        <n v="9.99"/>
        <n v="11.66"/>
        <n v="9.25"/>
        <n v="11.48"/>
        <n v="5.86"/>
        <n v="7.29"/>
        <n v="11.69"/>
        <n v="6.07"/>
        <n v="5.24"/>
        <n v="6.6"/>
        <n v="6.46"/>
        <n v="4.13"/>
        <n v="4.12"/>
        <n v="10.67"/>
        <n v="6.75"/>
        <n v="6.77"/>
        <n v="9.26"/>
        <n v="6.28"/>
        <n v="6.49"/>
        <n v="4.2699999999999996"/>
        <n v="5.25"/>
        <n v="4.04"/>
        <n v="6.41"/>
        <n v="8.94"/>
        <n v="7.22"/>
        <n v="4.6399999999999997"/>
        <n v="6.2"/>
        <n v="5.13"/>
        <n v="6.35"/>
        <n v="4.4800000000000004"/>
        <n v="5.14"/>
        <n v="6.18"/>
        <n v="11.47"/>
        <n v="4.9800000000000004"/>
        <n v="6.91"/>
        <n v="4.53"/>
        <n v="8.4"/>
        <n v="5.95"/>
        <n v="7.66"/>
        <n v="11.34"/>
        <n v="4.0199999999999996"/>
        <n v="5.72"/>
        <n v="4.4000000000000004"/>
        <n v="7.09"/>
        <n v="9.39"/>
        <n v="9.9"/>
        <n v="11.02"/>
        <n v="6.43"/>
        <n v="11.62"/>
        <n v="11.12"/>
        <n v="6.12"/>
        <n v="11.5"/>
        <n v="8.7200000000000006"/>
        <n v="11.15"/>
        <n v="9.5"/>
        <n v="4.97"/>
        <n v="9.49"/>
        <n v="6.84"/>
        <n v="11.19"/>
        <n v="11.03"/>
        <n v="4.58"/>
        <n v="11.92"/>
        <n v="9.68"/>
        <n v="4.59"/>
        <n v="9.7899999999999991"/>
        <n v="11.83"/>
        <n v="4.51"/>
        <n v="9.4600000000000009"/>
        <n v="9.44"/>
        <n v="9.42"/>
        <n v="10.36"/>
        <n v="8.4600000000000009"/>
        <n v="11.38"/>
        <n v="11.46"/>
        <n v="8.48"/>
        <n v="7.89"/>
        <n v="9.5299999999999994"/>
        <n v="10.38"/>
        <n v="8.31"/>
        <n v="7.01"/>
        <n v="8.23"/>
        <n v="9.0299999999999994"/>
        <n v="11.88"/>
        <n v="10.6"/>
        <n v="11.55"/>
        <n v="7.79"/>
        <n v="11.95"/>
        <n v="11.87"/>
        <n v="8.44"/>
        <n v="7.84"/>
        <n v="11.99"/>
        <n v="8.7100000000000009"/>
        <n v="10.210000000000001"/>
        <n v="9.6999999999999993"/>
        <n v="10.25"/>
        <n v="10.86"/>
        <n v="6.86"/>
        <n v="11.74"/>
        <n v="10.64"/>
        <n v="9.86"/>
        <n v="8.64"/>
        <n v="8.83"/>
        <n v="8.4700000000000006"/>
        <n v="6.48"/>
        <n v="7.26"/>
        <n v="11.89"/>
        <n v="11.91"/>
        <n v="7.39"/>
        <n v="8.86"/>
        <n v="10.96"/>
        <n v="6.52"/>
        <n v="11.14"/>
        <n v="6.97"/>
        <n v="8.24"/>
        <n v="10.47"/>
        <n v="6.33"/>
        <n v="9.52"/>
        <n v="6.85"/>
        <n v="7.05"/>
        <n v="11.64"/>
        <n v="8.56"/>
        <n v="10.5"/>
        <n v="6.39"/>
        <n v="8.49"/>
        <n v="8.1"/>
        <n v="7.16"/>
        <n v="10.87"/>
        <n v="9.34"/>
        <n v="5.0199999999999996"/>
        <n v="8.3699999999999992"/>
        <n v="7.31"/>
        <n v="6.87"/>
        <n v="6.47"/>
        <n v="10.43"/>
        <n v="9.36"/>
        <n v="8.08"/>
        <n v="9.9499999999999993"/>
        <n v="10.44"/>
        <n v="7"/>
        <n v="11.43"/>
        <n v="7.65"/>
        <n v="10.119999999999999"/>
        <n v="10.61"/>
        <n v="6.83"/>
        <n v="7.3"/>
        <n v="8.2799999999999994"/>
        <n v="9.33"/>
        <n v="10.99"/>
        <n v="9.66"/>
        <n v="4.22"/>
        <n v="10.78"/>
        <n v="7.18"/>
        <n v="7.76"/>
        <n v="9.32"/>
        <n v="7.11"/>
        <n v="10.199999999999999"/>
        <n v="10.4"/>
        <n v="11.97"/>
        <n v="6.71"/>
        <n v="8.69"/>
        <n v="11.25"/>
        <n v="8.74"/>
        <n v="9.56"/>
        <n v="10.33"/>
        <n v="10.49"/>
        <n v="8.11"/>
        <n v="9.83"/>
        <n v="11.01"/>
        <n v="6.55"/>
        <n v="8.16"/>
        <n v="9.02"/>
        <n v="10.3"/>
        <n v="7.12"/>
        <n v="10.92"/>
        <n v="7.06"/>
        <n v="7.86"/>
        <n v="10.48"/>
        <n v="9.06"/>
        <n v="7.49"/>
        <n v="9.2200000000000006"/>
        <n v="6.65"/>
        <n v="11.57"/>
        <n v="6.67"/>
        <n v="10.220000000000001"/>
        <n v="9.24"/>
        <n v="9.19"/>
        <n v="11.86"/>
        <n v="11.33"/>
        <n v="10.8"/>
        <n v="7.21"/>
        <n v="7.68"/>
        <n v="7.51"/>
        <n v="8.07"/>
        <n v="8.9499999999999993"/>
        <n v="6.31"/>
        <n v="8.25"/>
        <n v="11"/>
        <n v="8.81"/>
        <n v="7.92"/>
        <n v="10.58"/>
        <n v="7.82"/>
        <n v="11.21"/>
        <n v="10.62"/>
        <n v="10.7"/>
        <n v="10.02"/>
        <n v="10.51"/>
        <n v="9.1"/>
        <n v="9.65"/>
        <n v="11.1"/>
        <n v="9.2899999999999991"/>
        <n v="7.23"/>
        <n v="10.57"/>
        <n v="7.91"/>
        <n v="9.7799999999999994"/>
        <n v="7.74"/>
        <n v="7.6"/>
        <n v="11.22"/>
        <n v="9.18"/>
        <n v="6.92"/>
        <n v="8.02"/>
        <n v="7.2"/>
        <n v="8.3000000000000007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Smoker" numFmtId="0">
      <sharedItems count="2">
        <s v="YES"/>
        <s v="NO"/>
      </sharedItems>
    </cacheField>
    <cacheField name="Number Of Major Surgeries" numFmtId="0">
      <sharedItems containsSemiMixedTypes="0" containsString="0" containsNumber="1" containsInteger="1" minValue="0" maxValue="3"/>
    </cacheField>
    <cacheField name="Weight Status" numFmtId="0">
      <sharedItems count="4">
        <s v="Obesity"/>
        <s v="Over Weight"/>
        <s v="Normal Weight"/>
        <s v="Under Weight"/>
      </sharedItems>
    </cacheField>
    <cacheField name="Diabetes Status" numFmtId="0">
      <sharedItems count="3">
        <s v="Diabetes"/>
        <s v="Normal"/>
        <s v="Prediabetes"/>
      </sharedItems>
    </cacheField>
  </cacheFields>
  <extLst>
    <ext xmlns:x14="http://schemas.microsoft.com/office/spreadsheetml/2009/9/main" uri="{725AE2AE-9491-48be-B2B4-4EB974FC3084}">
      <x14:pivotCacheDefinition pivotCacheId="7268722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Ms"/>
    <s v="Kelly"/>
    <s v="Hawks"/>
    <d v="1968-10-12T00:00:00"/>
    <n v="54"/>
    <n v="0"/>
    <n v="63770.43"/>
    <x v="0"/>
    <s v="Tier - 3"/>
    <x v="0"/>
    <n v="47.41"/>
    <x v="0"/>
    <s v="NO"/>
    <x v="0"/>
    <x v="0"/>
    <x v="0"/>
    <n v="0"/>
    <x v="0"/>
    <x v="0"/>
  </r>
  <r>
    <s v="Id10"/>
    <s v="Ms"/>
    <s v="Brooke N"/>
    <s v="Benner"/>
    <d v="1978-12-29T00:00:00"/>
    <n v="44"/>
    <n v="0"/>
    <n v="48885.14"/>
    <x v="0"/>
    <s v="Tier - 2"/>
    <x v="0"/>
    <n v="38.06"/>
    <x v="1"/>
    <s v="NO"/>
    <x v="0"/>
    <x v="0"/>
    <x v="0"/>
    <n v="0"/>
    <x v="0"/>
    <x v="0"/>
  </r>
  <r>
    <s v="Id100"/>
    <s v="Mr"/>
    <s v="Daniel"/>
    <s v="Gollins"/>
    <d v="1977-06-27T00:00:00"/>
    <n v="45"/>
    <n v="2"/>
    <n v="40284.379999999997"/>
    <x v="0"/>
    <s v="Tier - 3"/>
    <x v="1"/>
    <n v="48.2"/>
    <x v="2"/>
    <s v="NO"/>
    <x v="0"/>
    <x v="0"/>
    <x v="0"/>
    <n v="0"/>
    <x v="0"/>
    <x v="1"/>
  </r>
  <r>
    <s v="Id1000"/>
    <s v="Mrs"/>
    <s v="Stephanie A"/>
    <s v="Schaefer"/>
    <d v="1989-12-17T00:00:00"/>
    <n v="33"/>
    <n v="3"/>
    <n v="11250.43"/>
    <x v="1"/>
    <s v="Tier - 2"/>
    <x v="2"/>
    <n v="39.17"/>
    <x v="3"/>
    <s v="NO"/>
    <x v="0"/>
    <x v="0"/>
    <x v="1"/>
    <n v="0"/>
    <x v="0"/>
    <x v="1"/>
  </r>
  <r>
    <s v="Id1001"/>
    <s v="Mr"/>
    <s v="Patrick"/>
    <s v="D'Alessandro"/>
    <d v="1969-12-30T00:00:00"/>
    <n v="53"/>
    <n v="2"/>
    <n v="11244.38"/>
    <x v="1"/>
    <s v="Tier - 1"/>
    <x v="3"/>
    <n v="26.41"/>
    <x v="4"/>
    <s v="YES"/>
    <x v="0"/>
    <x v="1"/>
    <x v="1"/>
    <n v="1"/>
    <x v="1"/>
    <x v="2"/>
  </r>
  <r>
    <s v="Id1002"/>
    <s v="Mrs"/>
    <s v="Krista"/>
    <s v="Wyss"/>
    <d v="1976-06-28T00:00:00"/>
    <n v="46"/>
    <n v="2"/>
    <n v="11217.35"/>
    <x v="1"/>
    <s v="Tier - 2"/>
    <x v="4"/>
    <n v="30.63"/>
    <x v="5"/>
    <s v="YES"/>
    <x v="0"/>
    <x v="0"/>
    <x v="1"/>
    <n v="0"/>
    <x v="0"/>
    <x v="2"/>
  </r>
  <r>
    <s v="Id1003"/>
    <s v="Ms"/>
    <s v="Jenessa"/>
    <s v="Rose"/>
    <d v="1970-06-14T00:00:00"/>
    <n v="52"/>
    <n v="2"/>
    <n v="11187.66"/>
    <x v="1"/>
    <s v="Tier - 2"/>
    <x v="1"/>
    <n v="31.73"/>
    <x v="6"/>
    <s v="YES"/>
    <x v="0"/>
    <x v="0"/>
    <x v="1"/>
    <n v="2"/>
    <x v="0"/>
    <x v="0"/>
  </r>
  <r>
    <s v="Id1004"/>
    <s v="Mr"/>
    <s v="Ryan M"/>
    <s v="Hopper"/>
    <d v="1972-09-03T00:00:00"/>
    <n v="50"/>
    <n v="0"/>
    <n v="11186.2"/>
    <x v="1"/>
    <s v="Tier - 2"/>
    <x v="5"/>
    <n v="30.7"/>
    <x v="7"/>
    <s v="NO"/>
    <x v="0"/>
    <x v="0"/>
    <x v="1"/>
    <n v="2"/>
    <x v="0"/>
    <x v="1"/>
  </r>
  <r>
    <s v="Id1005"/>
    <s v="Mr"/>
    <s v="Thomas"/>
    <s v="Finneran"/>
    <s v="6-Aug-1966"/>
    <n v="56"/>
    <n v="0"/>
    <n v="11165.42"/>
    <x v="1"/>
    <s v="Tier - 1"/>
    <x v="3"/>
    <n v="25.934999999999999"/>
    <x v="8"/>
    <s v="YES"/>
    <x v="0"/>
    <x v="0"/>
    <x v="1"/>
    <n v="2"/>
    <x v="1"/>
    <x v="2"/>
  </r>
  <r>
    <s v="Id1006"/>
    <s v="Ms"/>
    <s v="Amanda N"/>
    <s v="Basham"/>
    <d v="1969-06-25T00:00:00"/>
    <n v="53"/>
    <n v="2"/>
    <n v="11163.57"/>
    <x v="1"/>
    <s v="Tier - 2"/>
    <x v="6"/>
    <n v="35.9"/>
    <x v="9"/>
    <s v="YES"/>
    <x v="0"/>
    <x v="1"/>
    <x v="1"/>
    <n v="1"/>
    <x v="0"/>
    <x v="1"/>
  </r>
  <r>
    <s v="Id1007"/>
    <s v="Ms"/>
    <s v="Teresa P"/>
    <s v="Inman"/>
    <s v="30-Nov-1969"/>
    <n v="53"/>
    <n v="2"/>
    <n v="11150.78"/>
    <x v="1"/>
    <s v="Tier - 2"/>
    <x v="6"/>
    <n v="26.7"/>
    <x v="10"/>
    <s v="YES"/>
    <x v="0"/>
    <x v="1"/>
    <x v="1"/>
    <n v="1"/>
    <x v="1"/>
    <x v="1"/>
  </r>
  <r>
    <s v="Id1008"/>
    <s v="Mr"/>
    <s v="Dorian"/>
    <s v="Oscal"/>
    <s v="20-Aug-1980"/>
    <n v="42"/>
    <n v="2"/>
    <n v="11103.33"/>
    <x v="1"/>
    <s v="Tier - 1"/>
    <x v="5"/>
    <n v="33.71"/>
    <x v="11"/>
    <s v="NO"/>
    <x v="0"/>
    <x v="0"/>
    <x v="1"/>
    <n v="0"/>
    <x v="0"/>
    <x v="1"/>
  </r>
  <r>
    <s v="Id1009"/>
    <s v="Ms"/>
    <s v="Amy"/>
    <s v="Craft"/>
    <s v="5-Jul-1966"/>
    <n v="56"/>
    <n v="0"/>
    <n v="11093.62"/>
    <x v="1"/>
    <s v="Tier - 1"/>
    <x v="0"/>
    <n v="41.91"/>
    <x v="12"/>
    <s v="YES"/>
    <x v="0"/>
    <x v="0"/>
    <x v="1"/>
    <n v="2"/>
    <x v="0"/>
    <x v="1"/>
  </r>
  <r>
    <s v="Id101"/>
    <s v="Mr"/>
    <s v="Brian"/>
    <s v="Benestad"/>
    <d v="1981-10-04T00:00:00"/>
    <n v="41"/>
    <n v="1"/>
    <n v="40273.65"/>
    <x v="0"/>
    <s v="Tier - 3"/>
    <x v="0"/>
    <n v="35.75"/>
    <x v="13"/>
    <s v="YES"/>
    <x v="0"/>
    <x v="0"/>
    <x v="0"/>
    <n v="0"/>
    <x v="0"/>
    <x v="0"/>
  </r>
  <r>
    <s v="Id1010"/>
    <s v="Ms"/>
    <s v="Aberu"/>
    <s v="Kebede"/>
    <d v="1966-09-09T00:00:00"/>
    <n v="56"/>
    <n v="0"/>
    <n v="11090.72"/>
    <x v="1"/>
    <s v="Tier - 1"/>
    <x v="0"/>
    <n v="39.82"/>
    <x v="14"/>
    <s v="YES"/>
    <x v="0"/>
    <x v="0"/>
    <x v="1"/>
    <n v="2"/>
    <x v="0"/>
    <x v="2"/>
  </r>
  <r>
    <s v="Id1011"/>
    <s v="Ms"/>
    <s v="Ashley"/>
    <s v="Strobel"/>
    <s v="7-Oct-1972"/>
    <n v="50"/>
    <n v="3"/>
    <n v="11085.59"/>
    <x v="1"/>
    <s v="Tier - 2"/>
    <x v="1"/>
    <n v="28.12"/>
    <x v="15"/>
    <s v="NO"/>
    <x v="0"/>
    <x v="0"/>
    <x v="1"/>
    <n v="2"/>
    <x v="1"/>
    <x v="1"/>
  </r>
  <r>
    <s v="Id1012"/>
    <s v="Ms"/>
    <s v="Anna E"/>
    <s v="Dalton"/>
    <d v="1967-09-04T00:00:00"/>
    <n v="55"/>
    <n v="0"/>
    <n v="11082.58"/>
    <x v="1"/>
    <s v="Tier - 2"/>
    <x v="1"/>
    <n v="26.98"/>
    <x v="16"/>
    <s v="YES"/>
    <x v="0"/>
    <x v="0"/>
    <x v="1"/>
    <n v="0"/>
    <x v="1"/>
    <x v="0"/>
  </r>
  <r>
    <s v="Id1013"/>
    <s v="Ms"/>
    <s v="Tania K"/>
    <s v="Morimoto"/>
    <d v="1966-11-20T00:00:00"/>
    <n v="56"/>
    <n v="0"/>
    <n v="11073.18"/>
    <x v="1"/>
    <s v="Tier - 3"/>
    <x v="6"/>
    <n v="27.2"/>
    <x v="17"/>
    <s v="YES"/>
    <x v="0"/>
    <x v="0"/>
    <x v="1"/>
    <n v="2"/>
    <x v="1"/>
    <x v="2"/>
  </r>
  <r>
    <s v="Id1014"/>
    <s v="Ms"/>
    <s v="Ashley E"/>
    <s v="Manlove"/>
    <d v="1966-11-07T00:00:00"/>
    <n v="56"/>
    <n v="0"/>
    <n v="11070.54"/>
    <x v="1"/>
    <s v="Tier - 3"/>
    <x v="6"/>
    <n v="25.3"/>
    <x v="18"/>
    <s v="YES"/>
    <x v="0"/>
    <x v="0"/>
    <x v="1"/>
    <n v="2"/>
    <x v="1"/>
    <x v="1"/>
  </r>
  <r>
    <s v="Id1015"/>
    <s v="Ms"/>
    <s v="Aleksandra"/>
    <s v="Madzik"/>
    <s v="9-Nov-1971"/>
    <n v="51"/>
    <n v="0"/>
    <n v="11068.77"/>
    <x v="1"/>
    <s v="Tier - 2"/>
    <x v="1"/>
    <n v="30.25"/>
    <x v="19"/>
    <s v="NO"/>
    <x v="0"/>
    <x v="0"/>
    <x v="1"/>
    <n v="0"/>
    <x v="0"/>
    <x v="0"/>
  </r>
  <r>
    <s v="Id1016"/>
    <s v="Ms"/>
    <s v="Valery L"/>
    <s v="Hobson"/>
    <d v="2000-09-18T00:00:00"/>
    <n v="22"/>
    <n v="0"/>
    <n v="11068.7"/>
    <x v="1"/>
    <s v="Tier - 1"/>
    <x v="6"/>
    <n v="54"/>
    <x v="20"/>
    <s v="YES"/>
    <x v="1"/>
    <x v="0"/>
    <x v="1"/>
    <n v="2"/>
    <x v="0"/>
    <x v="1"/>
  </r>
  <r>
    <s v="Id1017"/>
    <s v="Mrs"/>
    <s v="Joanna G"/>
    <s v="Reyes"/>
    <d v="2001-12-17T00:00:00"/>
    <n v="21"/>
    <n v="0"/>
    <n v="11046.02"/>
    <x v="1"/>
    <s v="Tier - 1"/>
    <x v="2"/>
    <n v="51.86"/>
    <x v="21"/>
    <s v="YES"/>
    <x v="0"/>
    <x v="0"/>
    <x v="1"/>
    <n v="0"/>
    <x v="0"/>
    <x v="1"/>
  </r>
  <r>
    <s v="Id1018"/>
    <s v="Mrs"/>
    <s v="Stefanie F"/>
    <s v="Tierney"/>
    <s v="30-Aug-1974"/>
    <n v="48"/>
    <n v="0"/>
    <n v="11037.85"/>
    <x v="1"/>
    <s v="Tier - 2"/>
    <x v="4"/>
    <n v="31.39"/>
    <x v="22"/>
    <s v="NO"/>
    <x v="0"/>
    <x v="0"/>
    <x v="1"/>
    <n v="0"/>
    <x v="0"/>
    <x v="0"/>
  </r>
  <r>
    <s v="Id1019"/>
    <s v="Mr"/>
    <s v="Stephen"/>
    <s v="Gabris"/>
    <s v="25-Oct-1989"/>
    <n v="33"/>
    <n v="3"/>
    <n v="11037.51"/>
    <x v="1"/>
    <s v="Tier - 1"/>
    <x v="1"/>
    <n v="39.97"/>
    <x v="23"/>
    <s v="NO"/>
    <x v="0"/>
    <x v="0"/>
    <x v="1"/>
    <n v="0"/>
    <x v="0"/>
    <x v="1"/>
  </r>
  <r>
    <s v="Id102"/>
    <s v="Ms"/>
    <s v="Sari"/>
    <s v="Aviv"/>
    <s v="28-Jul-1981"/>
    <n v="41"/>
    <n v="1"/>
    <n v="40208.559999999998"/>
    <x v="0"/>
    <s v="Tier - 2"/>
    <x v="6"/>
    <n v="53.81"/>
    <x v="24"/>
    <s v="YES"/>
    <x v="0"/>
    <x v="0"/>
    <x v="0"/>
    <n v="0"/>
    <x v="0"/>
    <x v="0"/>
  </r>
  <r>
    <s v="Id1020"/>
    <s v="Ms"/>
    <s v="Liza J"/>
    <s v="Howard"/>
    <s v="10-Dec-1974"/>
    <n v="48"/>
    <n v="4"/>
    <n v="11033.66"/>
    <x v="1"/>
    <s v="Tier - 3"/>
    <x v="1"/>
    <n v="41.23"/>
    <x v="25"/>
    <s v="NO"/>
    <x v="0"/>
    <x v="0"/>
    <x v="1"/>
    <n v="0"/>
    <x v="0"/>
    <x v="0"/>
  </r>
  <r>
    <s v="Id1021"/>
    <s v="Mr"/>
    <s v="Ian M"/>
    <s v="Kallay"/>
    <s v="21-Jul-1996"/>
    <n v="26"/>
    <n v="0"/>
    <n v="11028.56"/>
    <x v="1"/>
    <s v="Tier - 3"/>
    <x v="1"/>
    <n v="49.45"/>
    <x v="26"/>
    <s v="YES"/>
    <x v="0"/>
    <x v="0"/>
    <x v="1"/>
    <n v="0"/>
    <x v="0"/>
    <x v="1"/>
  </r>
  <r>
    <s v="Id1022"/>
    <s v="Ms"/>
    <s v="Claudia L"/>
    <s v="Leguizamo"/>
    <s v="26-Jun-1991"/>
    <n v="31"/>
    <n v="3"/>
    <n v="11018.05"/>
    <x v="1"/>
    <s v="Tier - 2"/>
    <x v="1"/>
    <n v="41.04"/>
    <x v="27"/>
    <s v="NO"/>
    <x v="0"/>
    <x v="0"/>
    <x v="1"/>
    <n v="0"/>
    <x v="0"/>
    <x v="1"/>
  </r>
  <r>
    <s v="Id1023"/>
    <s v="Ms"/>
    <s v="Jessica M"/>
    <s v="Escartin"/>
    <s v="15-Dec-1974"/>
    <n v="48"/>
    <n v="4"/>
    <n v="11015.17"/>
    <x v="1"/>
    <s v="Tier - 1"/>
    <x v="1"/>
    <n v="27.93"/>
    <x v="28"/>
    <s v="NO"/>
    <x v="0"/>
    <x v="0"/>
    <x v="1"/>
    <n v="0"/>
    <x v="1"/>
    <x v="0"/>
  </r>
  <r>
    <s v="Id1024"/>
    <s v="Mr"/>
    <s v="Billy Jr"/>
    <s v="Chorey"/>
    <s v="24-Oct-1968"/>
    <n v="54"/>
    <n v="2"/>
    <n v="11013.71"/>
    <x v="1"/>
    <s v="Tier - 1"/>
    <x v="0"/>
    <n v="21.01"/>
    <x v="29"/>
    <s v="NO"/>
    <x v="0"/>
    <x v="0"/>
    <x v="1"/>
    <n v="0"/>
    <x v="2"/>
    <x v="0"/>
  </r>
  <r>
    <s v="Id1025"/>
    <s v="Mr"/>
    <s v="David"/>
    <s v="McVay"/>
    <s v="17-Sep-2000"/>
    <n v="22"/>
    <n v="0"/>
    <n v="10991.58"/>
    <x v="1"/>
    <s v="Tier - 3"/>
    <x v="1"/>
    <n v="52.37"/>
    <x v="30"/>
    <s v="YES"/>
    <x v="1"/>
    <x v="0"/>
    <x v="1"/>
    <n v="2"/>
    <x v="0"/>
    <x v="1"/>
  </r>
  <r>
    <s v="Id1026"/>
    <s v="Mr"/>
    <s v="Tim"/>
    <s v="Vinson"/>
    <s v="18-Dec-1965"/>
    <n v="57"/>
    <n v="0"/>
    <n v="10982.5"/>
    <x v="1"/>
    <s v="Tier - 3"/>
    <x v="0"/>
    <n v="40.369999999999997"/>
    <x v="31"/>
    <s v="NO"/>
    <x v="0"/>
    <x v="0"/>
    <x v="1"/>
    <n v="0"/>
    <x v="0"/>
    <x v="0"/>
  </r>
  <r>
    <s v="Id1027"/>
    <s v="Ms"/>
    <s v="Emma M"/>
    <s v="Astrike-Davis"/>
    <s v="21-Oct-1973"/>
    <n v="49"/>
    <n v="4"/>
    <n v="10977.21"/>
    <x v="1"/>
    <s v="Tier - 1"/>
    <x v="0"/>
    <n v="41.47"/>
    <x v="32"/>
    <s v="NO"/>
    <x v="0"/>
    <x v="0"/>
    <x v="1"/>
    <n v="2"/>
    <x v="0"/>
    <x v="0"/>
  </r>
  <r>
    <s v="Id1028"/>
    <s v="Mr"/>
    <s v="Tim"/>
    <s v="Harder"/>
    <s v="9-Jul-1966"/>
    <n v="56"/>
    <n v="0"/>
    <n v="10976.25"/>
    <x v="1"/>
    <s v="Tier - 2"/>
    <x v="1"/>
    <n v="33.725000000000001"/>
    <x v="33"/>
    <s v="YES"/>
    <x v="0"/>
    <x v="0"/>
    <x v="1"/>
    <n v="2"/>
    <x v="0"/>
    <x v="1"/>
  </r>
  <r>
    <s v="Id1029"/>
    <s v="Mr"/>
    <s v="Patrick"/>
    <s v="Bell"/>
    <s v="19-Jun-1965"/>
    <n v="57"/>
    <n v="0"/>
    <n v="10965.45"/>
    <x v="1"/>
    <s v="Tier - 2"/>
    <x v="6"/>
    <n v="28.1"/>
    <x v="34"/>
    <s v="NO"/>
    <x v="0"/>
    <x v="0"/>
    <x v="1"/>
    <n v="0"/>
    <x v="1"/>
    <x v="0"/>
  </r>
  <r>
    <s v="Id103"/>
    <s v="Mr"/>
    <s v="Robert M"/>
    <s v="Burns"/>
    <s v="18-Aug-1979"/>
    <n v="43"/>
    <n v="2"/>
    <n v="40204.83"/>
    <x v="0"/>
    <s v="Tier - 3"/>
    <x v="1"/>
    <n v="49.48"/>
    <x v="35"/>
    <s v="NO"/>
    <x v="0"/>
    <x v="1"/>
    <x v="0"/>
    <n v="1"/>
    <x v="0"/>
    <x v="1"/>
  </r>
  <r>
    <s v="Id1030"/>
    <s v="Ms"/>
    <s v="Bridget K"/>
    <s v="Dawes"/>
    <s v="14-Aug-1969"/>
    <n v="53"/>
    <n v="1"/>
    <n v="10959.69"/>
    <x v="1"/>
    <s v="Tier - 3"/>
    <x v="1"/>
    <n v="37.43"/>
    <x v="36"/>
    <s v="YES"/>
    <x v="0"/>
    <x v="1"/>
    <x v="1"/>
    <n v="1"/>
    <x v="0"/>
    <x v="1"/>
  </r>
  <r>
    <s v="Id1031"/>
    <s v="Mr"/>
    <s v="Gabriel"/>
    <s v="Larios"/>
    <s v="4-Dec-1965"/>
    <n v="57"/>
    <n v="0"/>
    <n v="10959.33"/>
    <x v="1"/>
    <s v="Tier - 3"/>
    <x v="6"/>
    <n v="23.7"/>
    <x v="37"/>
    <s v="NO"/>
    <x v="0"/>
    <x v="0"/>
    <x v="1"/>
    <n v="0"/>
    <x v="2"/>
    <x v="0"/>
  </r>
  <r>
    <s v="Id1032"/>
    <s v="Ms"/>
    <s v="Natasha"/>
    <s v="Yaremczuk"/>
    <s v="10-Nov-1969"/>
    <n v="53"/>
    <n v="1"/>
    <n v="10942.13"/>
    <x v="1"/>
    <s v="Tier - 3"/>
    <x v="1"/>
    <n v="24.795000000000002"/>
    <x v="38"/>
    <s v="YES"/>
    <x v="0"/>
    <x v="1"/>
    <x v="1"/>
    <n v="1"/>
    <x v="2"/>
    <x v="1"/>
  </r>
  <r>
    <s v="Id1033"/>
    <s v="Ms"/>
    <s v="Abby A"/>
    <s v="Knight"/>
    <s v="12-Nov-1968"/>
    <n v="54"/>
    <n v="1"/>
    <n v="10928.85"/>
    <x v="1"/>
    <s v="Tier - 3"/>
    <x v="0"/>
    <n v="31.9"/>
    <x v="39"/>
    <s v="NO"/>
    <x v="0"/>
    <x v="0"/>
    <x v="1"/>
    <n v="0"/>
    <x v="0"/>
    <x v="0"/>
  </r>
  <r>
    <s v="Id1034"/>
    <s v="Ms"/>
    <s v="Michelle"/>
    <s v="Eversman"/>
    <s v="13-Nov-1968"/>
    <n v="54"/>
    <n v="0"/>
    <n v="10923.93"/>
    <x v="1"/>
    <s v="Tier - 1"/>
    <x v="7"/>
    <n v="32.68"/>
    <x v="40"/>
    <s v="NO"/>
    <x v="0"/>
    <x v="0"/>
    <x v="1"/>
    <n v="0"/>
    <x v="0"/>
    <x v="0"/>
  </r>
  <r>
    <s v="Id1035"/>
    <s v="Ms"/>
    <s v="Mckendree"/>
    <s v="Hickory"/>
    <s v="6-Sep-1994"/>
    <n v="28"/>
    <n v="0"/>
    <n v="10886.66"/>
    <x v="1"/>
    <s v="Tier - 3"/>
    <x v="1"/>
    <n v="47.13"/>
    <x v="41"/>
    <s v="NO"/>
    <x v="0"/>
    <x v="0"/>
    <x v="1"/>
    <n v="0"/>
    <x v="0"/>
    <x v="1"/>
  </r>
  <r>
    <s v="Id1036"/>
    <s v="Ms"/>
    <s v="Tara"/>
    <s v="Mooney"/>
    <s v="20-Dec-1971"/>
    <n v="51"/>
    <n v="2"/>
    <n v="10848.13"/>
    <x v="1"/>
    <s v="Tier - 3"/>
    <x v="1"/>
    <n v="36.67"/>
    <x v="42"/>
    <s v="NO"/>
    <x v="0"/>
    <x v="0"/>
    <x v="1"/>
    <n v="0"/>
    <x v="0"/>
    <x v="0"/>
  </r>
  <r>
    <s v="Id1037"/>
    <s v="Mr"/>
    <s v="Daniel"/>
    <s v="Craighead"/>
    <s v="28-Jul-1968"/>
    <n v="54"/>
    <n v="1"/>
    <n v="10825.25"/>
    <x v="1"/>
    <s v="Tier - 3"/>
    <x v="1"/>
    <n v="33.630000000000003"/>
    <x v="43"/>
    <s v="NO"/>
    <x v="0"/>
    <x v="0"/>
    <x v="1"/>
    <n v="0"/>
    <x v="0"/>
    <x v="0"/>
  </r>
  <r>
    <s v="Id1038"/>
    <s v="Mr"/>
    <s v="Joshua P"/>
    <s v="Gardner"/>
    <s v="2-Oct-1967"/>
    <n v="55"/>
    <n v="1"/>
    <n v="10807.49"/>
    <x v="1"/>
    <s v="Tier - 2"/>
    <x v="0"/>
    <n v="32.67"/>
    <x v="44"/>
    <s v="YES"/>
    <x v="0"/>
    <x v="0"/>
    <x v="1"/>
    <n v="0"/>
    <x v="0"/>
    <x v="0"/>
  </r>
  <r>
    <s v="Id1039"/>
    <s v="Ms"/>
    <s v="Erin C"/>
    <s v="Lohrenz"/>
    <s v="18-Dec-1970"/>
    <n v="52"/>
    <n v="2"/>
    <n v="10806.84"/>
    <x v="1"/>
    <s v="Tier - 2"/>
    <x v="6"/>
    <n v="33.299999999999997"/>
    <x v="45"/>
    <s v="YES"/>
    <x v="0"/>
    <x v="0"/>
    <x v="1"/>
    <n v="2"/>
    <x v="0"/>
    <x v="0"/>
  </r>
  <r>
    <s v="Id104"/>
    <s v="Mr"/>
    <s v="Ricardo"/>
    <s v="Maldonado"/>
    <s v="21-Oct-1985"/>
    <n v="37"/>
    <n v="4"/>
    <n v="40182.25"/>
    <x v="0"/>
    <s v="Tier - 2"/>
    <x v="6"/>
    <n v="34.1"/>
    <x v="46"/>
    <s v="YES"/>
    <x v="0"/>
    <x v="0"/>
    <x v="0"/>
    <n v="0"/>
    <x v="0"/>
    <x v="1"/>
  </r>
  <r>
    <s v="Id1040"/>
    <s v="Ms"/>
    <s v="Shure"/>
    <s v="Demise"/>
    <s v="28-Oct-1970"/>
    <n v="52"/>
    <n v="1"/>
    <n v="10797.34"/>
    <x v="1"/>
    <s v="Tier - 2"/>
    <x v="8"/>
    <n v="30.78"/>
    <x v="47"/>
    <s v="YES"/>
    <x v="0"/>
    <x v="0"/>
    <x v="1"/>
    <n v="2"/>
    <x v="0"/>
    <x v="0"/>
  </r>
  <r>
    <s v="Id1041"/>
    <s v="Mr"/>
    <s v="Richard"/>
    <s v="Nelson"/>
    <s v="23-Oct-1967"/>
    <n v="55"/>
    <n v="0"/>
    <n v="10796.35"/>
    <x v="1"/>
    <s v="Tier - 1"/>
    <x v="9"/>
    <n v="28.975000000000001"/>
    <x v="48"/>
    <s v="YES"/>
    <x v="0"/>
    <x v="0"/>
    <x v="1"/>
    <n v="0"/>
    <x v="1"/>
    <x v="0"/>
  </r>
  <r>
    <s v="Id1042"/>
    <s v="Ms"/>
    <s v="Brenda"/>
    <s v="Guitard"/>
    <s v="24-Dec-1999"/>
    <n v="23"/>
    <n v="0"/>
    <n v="10795.94"/>
    <x v="1"/>
    <s v="Tier - 1"/>
    <x v="6"/>
    <n v="33.4"/>
    <x v="2"/>
    <s v="NO"/>
    <x v="0"/>
    <x v="0"/>
    <x v="1"/>
    <n v="0"/>
    <x v="0"/>
    <x v="1"/>
  </r>
  <r>
    <s v="Id1043"/>
    <s v="Mr"/>
    <s v="Joseph M"/>
    <s v="Navas"/>
    <s v="11-Nov-1967"/>
    <n v="55"/>
    <n v="1"/>
    <n v="10791.96"/>
    <x v="1"/>
    <s v="Tier - 2"/>
    <x v="6"/>
    <n v="21.5"/>
    <x v="49"/>
    <s v="YES"/>
    <x v="0"/>
    <x v="0"/>
    <x v="1"/>
    <n v="0"/>
    <x v="2"/>
    <x v="0"/>
  </r>
  <r>
    <s v="Id1044"/>
    <s v="Mr"/>
    <s v="Stephen J"/>
    <s v="Ptucha"/>
    <s v="25-Nov-1989"/>
    <n v="33"/>
    <n v="3"/>
    <n v="10769.75"/>
    <x v="1"/>
    <s v="Tier - 2"/>
    <x v="10"/>
    <n v="38.14"/>
    <x v="50"/>
    <s v="NO"/>
    <x v="0"/>
    <x v="0"/>
    <x v="1"/>
    <n v="0"/>
    <x v="0"/>
    <x v="2"/>
  </r>
  <r>
    <s v="Id1045"/>
    <s v="Mrs"/>
    <s v="Kathya"/>
    <s v="Kirouac"/>
    <s v="29-Aug-1986"/>
    <n v="36"/>
    <n v="3"/>
    <n v="10749.02"/>
    <x v="1"/>
    <s v="Tier - 1"/>
    <x v="2"/>
    <n v="35.42"/>
    <x v="51"/>
    <s v="YES"/>
    <x v="0"/>
    <x v="0"/>
    <x v="1"/>
    <n v="1"/>
    <x v="0"/>
    <x v="0"/>
  </r>
  <r>
    <s v="Id1046"/>
    <s v="Mr"/>
    <s v="Wesley"/>
    <s v="Toews"/>
    <s v="9-Dec-1974"/>
    <n v="48"/>
    <n v="4"/>
    <n v="10736.87"/>
    <x v="1"/>
    <s v="Tier - 1"/>
    <x v="3"/>
    <n v="35.625"/>
    <x v="1"/>
    <s v="NO"/>
    <x v="0"/>
    <x v="0"/>
    <x v="1"/>
    <n v="0"/>
    <x v="0"/>
    <x v="0"/>
  </r>
  <r>
    <s v="Id1047"/>
    <s v="Mr"/>
    <s v="Tim"/>
    <s v="Perry"/>
    <s v="25-Jun-1992"/>
    <n v="30"/>
    <n v="0"/>
    <n v="10719.57"/>
    <x v="1"/>
    <s v="Tier - 1"/>
    <x v="1"/>
    <n v="45.51"/>
    <x v="52"/>
    <s v="NO"/>
    <x v="0"/>
    <x v="0"/>
    <x v="1"/>
    <n v="1"/>
    <x v="0"/>
    <x v="1"/>
  </r>
  <r>
    <s v="Id1048"/>
    <s v="Ms"/>
    <s v="Jamie L"/>
    <s v="Kretz"/>
    <s v="5-Oct-1967"/>
    <n v="55"/>
    <n v="0"/>
    <n v="10713.64"/>
    <x v="1"/>
    <s v="Tier - 3"/>
    <x v="6"/>
    <n v="37.1"/>
    <x v="53"/>
    <s v="YES"/>
    <x v="0"/>
    <x v="0"/>
    <x v="1"/>
    <n v="0"/>
    <x v="0"/>
    <x v="0"/>
  </r>
  <r>
    <s v="Id1049"/>
    <s v="Ms"/>
    <s v="Alexandra"/>
    <s v="Hempel"/>
    <s v="30-Jul-1967"/>
    <n v="55"/>
    <n v="0"/>
    <n v="10704.47"/>
    <x v="1"/>
    <s v="Tier - 2"/>
    <x v="6"/>
    <n v="30.5"/>
    <x v="54"/>
    <s v="YES"/>
    <x v="0"/>
    <x v="0"/>
    <x v="1"/>
    <n v="0"/>
    <x v="0"/>
    <x v="0"/>
  </r>
  <r>
    <s v="Id105"/>
    <s v="Mr"/>
    <s v="Gedion"/>
    <s v="Yitref"/>
    <s v="14-Oct-1983"/>
    <n v="39"/>
    <n v="2"/>
    <n v="40103.89"/>
    <x v="0"/>
    <s v="Tier - 2"/>
    <x v="6"/>
    <n v="35.299999999999997"/>
    <x v="55"/>
    <s v="YES"/>
    <x v="0"/>
    <x v="1"/>
    <x v="0"/>
    <n v="1"/>
    <x v="0"/>
    <x v="2"/>
  </r>
  <r>
    <s v="Id1050"/>
    <s v="Ms"/>
    <s v="Tiffany"/>
    <s v="McBroom"/>
    <s v="24-Oct-1972"/>
    <n v="50"/>
    <n v="3"/>
    <n v="10702.64"/>
    <x v="1"/>
    <s v="Tier - 3"/>
    <x v="0"/>
    <n v="28.16"/>
    <x v="56"/>
    <s v="NO"/>
    <x v="0"/>
    <x v="0"/>
    <x v="1"/>
    <n v="2"/>
    <x v="1"/>
    <x v="1"/>
  </r>
  <r>
    <s v="Id1051"/>
    <s v="Mrs"/>
    <s v="Rebecca J"/>
    <s v="Yoo"/>
    <s v="30-Sep-1976"/>
    <n v="46"/>
    <n v="2"/>
    <n v="10698.38"/>
    <x v="1"/>
    <s v="Tier - 1"/>
    <x v="4"/>
    <n v="29.1"/>
    <x v="57"/>
    <s v="YES"/>
    <x v="0"/>
    <x v="0"/>
    <x v="1"/>
    <n v="0"/>
    <x v="1"/>
    <x v="1"/>
  </r>
  <r>
    <s v="Id1052"/>
    <s v="Mr"/>
    <s v="Austin T"/>
    <s v="Rand"/>
    <s v="2-Aug-1977"/>
    <n v="45"/>
    <n v="2"/>
    <n v="10690.11"/>
    <x v="1"/>
    <s v="Tier - 2"/>
    <x v="5"/>
    <n v="30.22"/>
    <x v="58"/>
    <s v="NO"/>
    <x v="0"/>
    <x v="0"/>
    <x v="1"/>
    <n v="0"/>
    <x v="0"/>
    <x v="1"/>
  </r>
  <r>
    <s v="Id1053"/>
    <s v="Ms"/>
    <s v="Jamie T"/>
    <s v="Wolfe"/>
    <s v="7-Sep-1962"/>
    <n v="60"/>
    <n v="0"/>
    <n v="10676.83"/>
    <x v="1"/>
    <s v="Tier - 3"/>
    <x v="0"/>
    <n v="24.29"/>
    <x v="59"/>
    <s v="NO"/>
    <x v="0"/>
    <x v="0"/>
    <x v="1"/>
    <n v="0"/>
    <x v="2"/>
    <x v="0"/>
  </r>
  <r>
    <s v="Id1054"/>
    <s v="Mr"/>
    <s v="Matthew T"/>
    <s v="Vance"/>
    <s v="22-Nov-1976"/>
    <n v="46"/>
    <n v="2"/>
    <n v="10665.44"/>
    <x v="1"/>
    <s v="Tier - 2"/>
    <x v="5"/>
    <n v="29.39"/>
    <x v="60"/>
    <s v="YES"/>
    <x v="0"/>
    <x v="0"/>
    <x v="1"/>
    <n v="0"/>
    <x v="1"/>
    <x v="1"/>
  </r>
  <r>
    <s v="Id1055"/>
    <s v="Mrs"/>
    <s v="Emily"/>
    <s v="Burnett"/>
    <s v="8-Aug-1964"/>
    <n v="58"/>
    <n v="0"/>
    <n v="10627.81"/>
    <x v="1"/>
    <s v="Tier - 3"/>
    <x v="0"/>
    <n v="25.66"/>
    <x v="61"/>
    <s v="YES"/>
    <x v="0"/>
    <x v="0"/>
    <x v="1"/>
    <n v="1"/>
    <x v="1"/>
    <x v="1"/>
  </r>
  <r>
    <s v="Id1056"/>
    <s v="Ms"/>
    <s v="Gillian"/>
    <s v="Clason"/>
    <s v="6-Jul-1990"/>
    <n v="32"/>
    <n v="3"/>
    <n v="10620.26"/>
    <x v="1"/>
    <s v="Tier - 3"/>
    <x v="1"/>
    <n v="39.11"/>
    <x v="62"/>
    <s v="NO"/>
    <x v="0"/>
    <x v="0"/>
    <x v="1"/>
    <n v="0"/>
    <x v="0"/>
    <x v="2"/>
  </r>
  <r>
    <s v="Id1057"/>
    <s v="Mrs"/>
    <s v="Brenn E"/>
    <s v="Donnelly"/>
    <s v="23-Jul-1992"/>
    <n v="30"/>
    <n v="0"/>
    <n v="10617.04"/>
    <x v="1"/>
    <s v="Tier - 3"/>
    <x v="2"/>
    <n v="43.78"/>
    <x v="63"/>
    <s v="NO"/>
    <x v="0"/>
    <x v="0"/>
    <x v="1"/>
    <n v="1"/>
    <x v="0"/>
    <x v="2"/>
  </r>
  <r>
    <s v="Id1058"/>
    <s v="Ms"/>
    <s v="Lisa M"/>
    <s v="Pietz"/>
    <s v="27-Jun-1965"/>
    <n v="57"/>
    <n v="0"/>
    <n v="10608.67"/>
    <x v="1"/>
    <s v="Tier - 3"/>
    <x v="1"/>
    <n v="24.35"/>
    <x v="64"/>
    <s v="NO"/>
    <x v="0"/>
    <x v="0"/>
    <x v="1"/>
    <n v="0"/>
    <x v="2"/>
    <x v="0"/>
  </r>
  <r>
    <s v="Id1059"/>
    <s v="Mr"/>
    <s v="Matt"/>
    <s v="Tegenkamp"/>
    <s v="2-Jul-1966"/>
    <n v="56"/>
    <n v="0"/>
    <n v="10602.39"/>
    <x v="1"/>
    <s v="Tier - 3"/>
    <x v="6"/>
    <n v="40.299999999999997"/>
    <x v="65"/>
    <s v="YES"/>
    <x v="0"/>
    <x v="0"/>
    <x v="1"/>
    <n v="2"/>
    <x v="0"/>
    <x v="1"/>
  </r>
  <r>
    <s v="Id106"/>
    <s v="Mr"/>
    <s v="Mark"/>
    <s v="Loudon-Brown"/>
    <s v="12-Aug-1966"/>
    <n v="56"/>
    <n v="0"/>
    <n v="40069.440000000002"/>
    <x v="0"/>
    <s v="Tier - 3"/>
    <x v="6"/>
    <n v="43.83"/>
    <x v="66"/>
    <s v="YES"/>
    <x v="0"/>
    <x v="0"/>
    <x v="0"/>
    <n v="2"/>
    <x v="0"/>
    <x v="2"/>
  </r>
  <r>
    <s v="Id1060"/>
    <s v="Mr"/>
    <s v="Thomas A"/>
    <s v="Dover"/>
    <s v="23-Jun-1967"/>
    <n v="55"/>
    <n v="0"/>
    <n v="10601.63"/>
    <x v="1"/>
    <s v="Tier - 2"/>
    <x v="1"/>
    <n v="32.774999999999999"/>
    <x v="67"/>
    <s v="YES"/>
    <x v="0"/>
    <x v="0"/>
    <x v="1"/>
    <n v="0"/>
    <x v="0"/>
    <x v="0"/>
  </r>
  <r>
    <s v="Id1061"/>
    <s v="Mr"/>
    <s v="Kevin J"/>
    <s v="Dockemeyer"/>
    <s v="20-Jul-1966"/>
    <n v="56"/>
    <n v="0"/>
    <n v="10601.41"/>
    <x v="1"/>
    <s v="Tier - 2"/>
    <x v="6"/>
    <n v="39.6"/>
    <x v="68"/>
    <s v="YES"/>
    <x v="0"/>
    <x v="0"/>
    <x v="1"/>
    <n v="2"/>
    <x v="0"/>
    <x v="1"/>
  </r>
  <r>
    <s v="Id1062"/>
    <s v="Mr"/>
    <s v="William H III"/>
    <s v="Steele"/>
    <s v="14-Dec-1972"/>
    <n v="50"/>
    <n v="3"/>
    <n v="10600.55"/>
    <x v="1"/>
    <s v="Tier - 1"/>
    <x v="1"/>
    <n v="30.97"/>
    <x v="69"/>
    <s v="NO"/>
    <x v="0"/>
    <x v="0"/>
    <x v="1"/>
    <n v="2"/>
    <x v="0"/>
    <x v="1"/>
  </r>
  <r>
    <s v="Id1063"/>
    <s v="Mr"/>
    <s v="Gal"/>
    <s v="Harel"/>
    <s v="29-Nov-1967"/>
    <n v="55"/>
    <n v="0"/>
    <n v="10594.5"/>
    <x v="1"/>
    <s v="Tier - 1"/>
    <x v="1"/>
    <n v="27.645"/>
    <x v="70"/>
    <s v="YES"/>
    <x v="0"/>
    <x v="0"/>
    <x v="1"/>
    <n v="0"/>
    <x v="1"/>
    <x v="0"/>
  </r>
  <r>
    <s v="Id1064"/>
    <s v="Mr"/>
    <s v="Anton"/>
    <s v="Aguila"/>
    <s v="3-Nov-1966"/>
    <n v="56"/>
    <n v="0"/>
    <n v="10594.23"/>
    <x v="1"/>
    <s v="Tier - 3"/>
    <x v="0"/>
    <n v="34.43"/>
    <x v="8"/>
    <s v="YES"/>
    <x v="0"/>
    <x v="0"/>
    <x v="1"/>
    <n v="2"/>
    <x v="0"/>
    <x v="2"/>
  </r>
  <r>
    <s v="Id1065"/>
    <s v="Ms"/>
    <s v="Yazmin"/>
    <s v="Vallejo Sarmiento"/>
    <s v="25-Dec-1969"/>
    <n v="53"/>
    <n v="1"/>
    <n v="10579.71"/>
    <x v="1"/>
    <s v="Tier - 3"/>
    <x v="0"/>
    <n v="39.6"/>
    <x v="71"/>
    <s v="YES"/>
    <x v="0"/>
    <x v="1"/>
    <x v="1"/>
    <n v="1"/>
    <x v="0"/>
    <x v="1"/>
  </r>
  <r>
    <s v="Id1066"/>
    <s v="Mr"/>
    <s v="Florian"/>
    <s v="Beisheim"/>
    <s v="11-Dec-1966"/>
    <n v="56"/>
    <n v="0"/>
    <n v="10577.09"/>
    <x v="1"/>
    <s v="Tier - 3"/>
    <x v="6"/>
    <n v="22.1"/>
    <x v="58"/>
    <s v="YES"/>
    <x v="0"/>
    <x v="0"/>
    <x v="1"/>
    <n v="2"/>
    <x v="2"/>
    <x v="1"/>
  </r>
  <r>
    <s v="Id1067"/>
    <s v="Ms"/>
    <s v="Karen L"/>
    <s v="Lenhoff"/>
    <s v="17-Jul-1969"/>
    <n v="53"/>
    <n v="0"/>
    <n v="10564.88"/>
    <x v="1"/>
    <s v="Tier - 1"/>
    <x v="7"/>
    <n v="33.25"/>
    <x v="57"/>
    <s v="YES"/>
    <x v="0"/>
    <x v="1"/>
    <x v="1"/>
    <n v="1"/>
    <x v="0"/>
    <x v="1"/>
  </r>
  <r>
    <s v="Id1068"/>
    <s v="Mr"/>
    <s v="Scott"/>
    <s v="Wehrwein"/>
    <s v="29-Jun-1971"/>
    <n v="51"/>
    <n v="3"/>
    <n v="10560.49"/>
    <x v="1"/>
    <s v="Tier - 2"/>
    <x v="0"/>
    <n v="33.33"/>
    <x v="72"/>
    <s v="NO"/>
    <x v="0"/>
    <x v="0"/>
    <x v="1"/>
    <n v="0"/>
    <x v="0"/>
    <x v="0"/>
  </r>
  <r>
    <s v="Id1069"/>
    <s v="Ms"/>
    <s v="Claire"/>
    <s v="Wallace"/>
    <s v="26-Sep-1971"/>
    <n v="51"/>
    <n v="0"/>
    <n v="10546.48"/>
    <x v="1"/>
    <s v="Tier - 3"/>
    <x v="6"/>
    <n v="30.5"/>
    <x v="1"/>
    <s v="NO"/>
    <x v="0"/>
    <x v="0"/>
    <x v="1"/>
    <n v="0"/>
    <x v="0"/>
    <x v="0"/>
  </r>
  <r>
    <s v="Id107"/>
    <s v="Mr"/>
    <s v="Gamini P"/>
    <s v="Sugathadasa"/>
    <s v="20-Dec-1978"/>
    <n v="44"/>
    <n v="2"/>
    <n v="40054.730000000003"/>
    <x v="0"/>
    <s v="Tier - 3"/>
    <x v="6"/>
    <n v="50.07"/>
    <x v="73"/>
    <s v="NO"/>
    <x v="0"/>
    <x v="0"/>
    <x v="0"/>
    <n v="0"/>
    <x v="0"/>
    <x v="0"/>
  </r>
  <r>
    <s v="Id1070"/>
    <s v="Ms"/>
    <s v="Lynn M"/>
    <s v="Markowitz"/>
    <s v="25-Oct-1977"/>
    <n v="45"/>
    <n v="2"/>
    <n v="10495.6"/>
    <x v="1"/>
    <s v="Tier - 1"/>
    <x v="1"/>
    <n v="30.3"/>
    <x v="74"/>
    <s v="NO"/>
    <x v="0"/>
    <x v="0"/>
    <x v="1"/>
    <n v="0"/>
    <x v="0"/>
    <x v="1"/>
  </r>
  <r>
    <s v="Id1071"/>
    <s v="Ms"/>
    <s v="Sharon"/>
    <s v="Vos"/>
    <s v="19-Oct-1972"/>
    <n v="50"/>
    <n v="2"/>
    <n v="10493.95"/>
    <x v="1"/>
    <s v="Tier - 1"/>
    <x v="1"/>
    <n v="26.22"/>
    <x v="75"/>
    <s v="NO"/>
    <x v="0"/>
    <x v="0"/>
    <x v="1"/>
    <n v="2"/>
    <x v="1"/>
    <x v="2"/>
  </r>
  <r>
    <s v="Id1072"/>
    <s v="Mrs"/>
    <s v="Candice"/>
    <s v="McLeod"/>
    <s v="21-Aug-1978"/>
    <n v="44"/>
    <n v="2"/>
    <n v="10486.55"/>
    <x v="1"/>
    <s v="Tier - 3"/>
    <x v="4"/>
    <n v="29.99"/>
    <x v="76"/>
    <s v="NO"/>
    <x v="0"/>
    <x v="0"/>
    <x v="1"/>
    <n v="0"/>
    <x v="1"/>
    <x v="0"/>
  </r>
  <r>
    <s v="Id1073"/>
    <s v="Ms"/>
    <s v="Jennifer D"/>
    <s v="Balcom"/>
    <s v="28-Jun-1987"/>
    <n v="35"/>
    <n v="3"/>
    <n v="10464.83"/>
    <x v="1"/>
    <s v="Tier - 1"/>
    <x v="1"/>
    <n v="36.380000000000003"/>
    <x v="77"/>
    <s v="NO"/>
    <x v="0"/>
    <x v="0"/>
    <x v="1"/>
    <n v="1"/>
    <x v="0"/>
    <x v="2"/>
  </r>
  <r>
    <s v="Id1074"/>
    <s v="Mr"/>
    <s v="Eric"/>
    <s v="Dirth"/>
    <s v="22-Sep-1969"/>
    <n v="53"/>
    <n v="1"/>
    <n v="10461.98"/>
    <x v="1"/>
    <s v="Tier - 1"/>
    <x v="1"/>
    <n v="31.16"/>
    <x v="78"/>
    <s v="YES"/>
    <x v="0"/>
    <x v="1"/>
    <x v="1"/>
    <n v="1"/>
    <x v="0"/>
    <x v="1"/>
  </r>
  <r>
    <s v="Id1075"/>
    <s v="Mr"/>
    <s v="Bryan"/>
    <s v="Inglish"/>
    <s v="27-Jul-1964"/>
    <n v="58"/>
    <n v="0"/>
    <n v="10459.19"/>
    <x v="1"/>
    <s v="Tier - 1"/>
    <x v="0"/>
    <n v="25.55"/>
    <x v="35"/>
    <s v="YES"/>
    <x v="0"/>
    <x v="0"/>
    <x v="1"/>
    <n v="1"/>
    <x v="1"/>
    <x v="1"/>
  </r>
  <r>
    <s v="Id1076"/>
    <s v="Mr"/>
    <s v="Devon R"/>
    <s v="Matthews"/>
    <s v="3-Aug-1976"/>
    <n v="46"/>
    <n v="2"/>
    <n v="10455.14"/>
    <x v="1"/>
    <s v="Tier - 2"/>
    <x v="5"/>
    <n v="28.77"/>
    <x v="79"/>
    <s v="YES"/>
    <x v="0"/>
    <x v="0"/>
    <x v="1"/>
    <n v="0"/>
    <x v="1"/>
    <x v="1"/>
  </r>
  <r>
    <s v="Id1077"/>
    <s v="Ms"/>
    <s v="Elena"/>
    <s v="Massa-Musiak"/>
    <s v="14-Oct-1964"/>
    <n v="58"/>
    <n v="0"/>
    <n v="10455.1"/>
    <x v="1"/>
    <s v="Tier - 1"/>
    <x v="1"/>
    <n v="23.14"/>
    <x v="3"/>
    <s v="YES"/>
    <x v="0"/>
    <x v="0"/>
    <x v="1"/>
    <n v="1"/>
    <x v="2"/>
    <x v="1"/>
  </r>
  <r>
    <s v="Id1078"/>
    <s v="Mr"/>
    <s v="Chris"/>
    <s v="Bailey"/>
    <s v="8-Nov-1968"/>
    <n v="54"/>
    <n v="1"/>
    <n v="10450.549999999999"/>
    <x v="1"/>
    <s v="Tier - 1"/>
    <x v="6"/>
    <n v="39.6"/>
    <x v="80"/>
    <s v="NO"/>
    <x v="0"/>
    <x v="0"/>
    <x v="1"/>
    <n v="0"/>
    <x v="0"/>
    <x v="0"/>
  </r>
  <r>
    <s v="Id1079"/>
    <s v="Mr"/>
    <s v="Bert"/>
    <s v="Jacoby"/>
    <s v="29-Aug-1968"/>
    <n v="54"/>
    <n v="1"/>
    <n v="10436.1"/>
    <x v="1"/>
    <s v="Tier - 3"/>
    <x v="6"/>
    <n v="29.2"/>
    <x v="81"/>
    <s v="NO"/>
    <x v="0"/>
    <x v="0"/>
    <x v="1"/>
    <n v="0"/>
    <x v="1"/>
    <x v="0"/>
  </r>
  <r>
    <s v="Id108"/>
    <s v="Ms"/>
    <s v="Emily J"/>
    <s v="Ganley"/>
    <s v="25-Dec-1982"/>
    <n v="40"/>
    <n v="2"/>
    <n v="40003.33"/>
    <x v="0"/>
    <s v="Tier - 1"/>
    <x v="1"/>
    <n v="32.774999999999999"/>
    <x v="82"/>
    <s v="NO"/>
    <x v="0"/>
    <x v="0"/>
    <x v="0"/>
    <n v="0"/>
    <x v="0"/>
    <x v="1"/>
  </r>
  <r>
    <s v="Id1080"/>
    <s v="Mr"/>
    <s v="John P"/>
    <s v="Crimmings"/>
    <s v="23-Aug-1968"/>
    <n v="54"/>
    <n v="0"/>
    <n v="10435.07"/>
    <x v="1"/>
    <s v="Tier - 1"/>
    <x v="3"/>
    <n v="32.774999999999999"/>
    <x v="83"/>
    <s v="NO"/>
    <x v="0"/>
    <x v="0"/>
    <x v="1"/>
    <n v="0"/>
    <x v="0"/>
    <x v="0"/>
  </r>
  <r>
    <s v="Id1081"/>
    <s v="Mr"/>
    <s v="Daniel P"/>
    <s v="Crane"/>
    <s v="27-Dec-1968"/>
    <n v="54"/>
    <n v="0"/>
    <n v="10422.92"/>
    <x v="1"/>
    <s v="Tier - 1"/>
    <x v="11"/>
    <n v="24.035"/>
    <x v="84"/>
    <s v="NO"/>
    <x v="0"/>
    <x v="0"/>
    <x v="1"/>
    <n v="0"/>
    <x v="2"/>
    <x v="0"/>
  </r>
  <r>
    <s v="Id1082"/>
    <s v="Mrs"/>
    <s v="Lisa K"/>
    <s v="Swartzfager"/>
    <s v="25-Nov-1979"/>
    <n v="43"/>
    <n v="2"/>
    <n v="10419.65"/>
    <x v="1"/>
    <s v="Tier - 2"/>
    <x v="4"/>
    <n v="30.55"/>
    <x v="85"/>
    <s v="NO"/>
    <x v="0"/>
    <x v="1"/>
    <x v="1"/>
    <n v="1"/>
    <x v="0"/>
    <x v="2"/>
  </r>
  <r>
    <s v="Id1083"/>
    <s v="Mrs"/>
    <s v="Kristine"/>
    <s v="Clevenger"/>
    <s v="11-Oct-1973"/>
    <n v="49"/>
    <n v="0"/>
    <n v="10419.59"/>
    <x v="1"/>
    <s v="Tier - 2"/>
    <x v="4"/>
    <n v="28.81"/>
    <x v="86"/>
    <s v="NO"/>
    <x v="0"/>
    <x v="0"/>
    <x v="1"/>
    <n v="2"/>
    <x v="1"/>
    <x v="0"/>
  </r>
  <r>
    <s v="Id1084"/>
    <s v="Mr"/>
    <s v="Paul A"/>
    <s v="Reichardt"/>
    <s v="24-Oct-1980"/>
    <n v="42"/>
    <n v="2"/>
    <n v="10407.98"/>
    <x v="1"/>
    <s v="Tier - 1"/>
    <x v="5"/>
    <n v="31.66"/>
    <x v="87"/>
    <s v="NO"/>
    <x v="0"/>
    <x v="0"/>
    <x v="1"/>
    <n v="0"/>
    <x v="0"/>
    <x v="1"/>
  </r>
  <r>
    <s v="Id1085"/>
    <s v="Mr"/>
    <s v="Bryan"/>
    <s v="Morton"/>
    <s v="5-Jun-1975"/>
    <n v="48"/>
    <n v="4"/>
    <n v="10407.09"/>
    <x v="1"/>
    <s v="Tier - 1"/>
    <x v="12"/>
    <n v="28.215"/>
    <x v="88"/>
    <s v="YES"/>
    <x v="0"/>
    <x v="0"/>
    <x v="1"/>
    <n v="1"/>
    <x v="1"/>
    <x v="0"/>
  </r>
  <r>
    <s v="Id1086"/>
    <s v="Mr"/>
    <s v="Chris"/>
    <s v="Sunstrum"/>
    <s v="7-Jul-1969"/>
    <n v="53"/>
    <n v="0"/>
    <n v="10403.27"/>
    <x v="1"/>
    <s v="Tier - 2"/>
    <x v="13"/>
    <n v="26.12"/>
    <x v="89"/>
    <s v="YES"/>
    <x v="0"/>
    <x v="1"/>
    <x v="1"/>
    <n v="1"/>
    <x v="1"/>
    <x v="1"/>
  </r>
  <r>
    <s v="Id1087"/>
    <s v="Ms"/>
    <s v="Milah B"/>
    <s v="Frownfelter"/>
    <s v="19-Sep-1973"/>
    <n v="49"/>
    <n v="3"/>
    <n v="10381.48"/>
    <x v="1"/>
    <s v="Tier - 3"/>
    <x v="0"/>
    <n v="36.630000000000003"/>
    <x v="90"/>
    <s v="NO"/>
    <x v="0"/>
    <x v="0"/>
    <x v="1"/>
    <n v="2"/>
    <x v="0"/>
    <x v="0"/>
  </r>
  <r>
    <s v="Id1088"/>
    <s v="Ms"/>
    <s v="Annette M"/>
    <s v="Richter"/>
    <s v="29-Sep-1973"/>
    <n v="49"/>
    <n v="2"/>
    <n v="10370.91"/>
    <x v="1"/>
    <s v="Tier - 3"/>
    <x v="7"/>
    <n v="33.344999999999999"/>
    <x v="91"/>
    <s v="NO"/>
    <x v="0"/>
    <x v="0"/>
    <x v="1"/>
    <n v="2"/>
    <x v="0"/>
    <x v="0"/>
  </r>
  <r>
    <s v="Id1089"/>
    <s v="Mrs"/>
    <s v="Yoko"/>
    <s v="England"/>
    <s v="6-Sep-1971"/>
    <n v="51"/>
    <n v="0"/>
    <n v="10356.67"/>
    <x v="1"/>
    <s v="Tier - 1"/>
    <x v="4"/>
    <n v="27.11"/>
    <x v="92"/>
    <s v="NO"/>
    <x v="0"/>
    <x v="0"/>
    <x v="1"/>
    <n v="0"/>
    <x v="1"/>
    <x v="0"/>
  </r>
  <r>
    <s v="Id109"/>
    <s v="Ms"/>
    <s v="Amanda"/>
    <s v="Potter"/>
    <s v="8-Aug-1987"/>
    <n v="35"/>
    <n v="3"/>
    <n v="39983.43"/>
    <x v="2"/>
    <s v="Tier - 3"/>
    <x v="1"/>
    <n v="34.104999999999997"/>
    <x v="93"/>
    <s v="NO"/>
    <x v="0"/>
    <x v="0"/>
    <x v="0"/>
    <n v="1"/>
    <x v="0"/>
    <x v="1"/>
  </r>
  <r>
    <s v="Id1090"/>
    <s v="Ms"/>
    <s v="Laura"/>
    <s v="McLean"/>
    <s v="17-Jun-1969"/>
    <n v="53"/>
    <n v="0"/>
    <n v="10355.64"/>
    <x v="1"/>
    <s v="Tier - 1"/>
    <x v="1"/>
    <n v="26.6"/>
    <x v="94"/>
    <s v="YES"/>
    <x v="0"/>
    <x v="1"/>
    <x v="1"/>
    <n v="1"/>
    <x v="1"/>
    <x v="1"/>
  </r>
  <r>
    <s v="Id1091"/>
    <s v="Ms"/>
    <s v="Tess A"/>
    <s v="Gardner"/>
    <s v="29-Sep-1974"/>
    <n v="48"/>
    <n v="0"/>
    <n v="10352.48"/>
    <x v="1"/>
    <s v="Tier - 1"/>
    <x v="1"/>
    <n v="30.41"/>
    <x v="95"/>
    <s v="NO"/>
    <x v="0"/>
    <x v="0"/>
    <x v="1"/>
    <n v="0"/>
    <x v="0"/>
    <x v="0"/>
  </r>
  <r>
    <s v="Id1092"/>
    <s v="Mr"/>
    <s v="William G"/>
    <s v="Lane"/>
    <s v="8-Aug-1973"/>
    <n v="49"/>
    <n v="0"/>
    <n v="10345.93"/>
    <x v="1"/>
    <s v="Tier - 2"/>
    <x v="5"/>
    <n v="28.98"/>
    <x v="96"/>
    <s v="NO"/>
    <x v="0"/>
    <x v="0"/>
    <x v="1"/>
    <n v="2"/>
    <x v="1"/>
    <x v="0"/>
  </r>
  <r>
    <s v="Id1093"/>
    <s v="Ms"/>
    <s v="Paige"/>
    <s v="Vonachen"/>
    <s v="19-Jul-1968"/>
    <n v="54"/>
    <n v="0"/>
    <n v="10338.93"/>
    <x v="1"/>
    <s v="Tier - 1"/>
    <x v="0"/>
    <n v="31.24"/>
    <x v="97"/>
    <s v="NO"/>
    <x v="0"/>
    <x v="0"/>
    <x v="1"/>
    <n v="0"/>
    <x v="0"/>
    <x v="0"/>
  </r>
  <r>
    <s v="Id1094"/>
    <s v="Mr"/>
    <s v="Matthew J"/>
    <s v="Smith"/>
    <s v="21-Jul-1982"/>
    <n v="40"/>
    <n v="3"/>
    <n v="10329.06"/>
    <x v="1"/>
    <s v="Tier - 1"/>
    <x v="5"/>
    <n v="31.54"/>
    <x v="71"/>
    <s v="NO"/>
    <x v="0"/>
    <x v="0"/>
    <x v="1"/>
    <n v="0"/>
    <x v="0"/>
    <x v="1"/>
  </r>
  <r>
    <s v="Id1095"/>
    <s v="Mr"/>
    <s v="Matthew"/>
    <s v="Kidwell"/>
    <s v="1-Dec-1970"/>
    <n v="52"/>
    <n v="2"/>
    <n v="10325.209999999999"/>
    <x v="1"/>
    <s v="Tier - 3"/>
    <x v="6"/>
    <n v="38.6"/>
    <x v="53"/>
    <s v="YES"/>
    <x v="0"/>
    <x v="0"/>
    <x v="1"/>
    <n v="2"/>
    <x v="0"/>
    <x v="0"/>
  </r>
  <r>
    <s v="Id1096"/>
    <s v="Mrs"/>
    <s v="Maria"/>
    <s v="Betancourth"/>
    <s v="21-Aug-1991"/>
    <n v="31"/>
    <n v="3"/>
    <n v="10322.9"/>
    <x v="1"/>
    <s v="Tier - 1"/>
    <x v="2"/>
    <n v="37.950000000000003"/>
    <x v="17"/>
    <s v="NO"/>
    <x v="0"/>
    <x v="0"/>
    <x v="1"/>
    <n v="0"/>
    <x v="0"/>
    <x v="2"/>
  </r>
  <r>
    <s v="Id1097"/>
    <s v="Ms"/>
    <s v="Stephanie D"/>
    <s v="Henstrom"/>
    <s v="17-Nov-1991"/>
    <n v="31"/>
    <n v="3"/>
    <n v="10315.91"/>
    <x v="1"/>
    <s v="Tier - 2"/>
    <x v="1"/>
    <n v="38.97"/>
    <x v="98"/>
    <s v="NO"/>
    <x v="0"/>
    <x v="0"/>
    <x v="1"/>
    <n v="0"/>
    <x v="0"/>
    <x v="1"/>
  </r>
  <r>
    <s v="Id1098"/>
    <s v="Ms"/>
    <s v="Tiffany"/>
    <s v="Pereira"/>
    <s v="12-Jul-1962"/>
    <n v="60"/>
    <n v="0"/>
    <n v="10310.780000000001"/>
    <x v="1"/>
    <s v="Tier - 3"/>
    <x v="1"/>
    <n v="21.2"/>
    <x v="99"/>
    <s v="NO"/>
    <x v="0"/>
    <x v="0"/>
    <x v="1"/>
    <n v="0"/>
    <x v="2"/>
    <x v="0"/>
  </r>
  <r>
    <s v="Id1099"/>
    <s v="Ms"/>
    <s v="Sara M"/>
    <s v="Black"/>
    <s v="24-Sep-1963"/>
    <n v="59"/>
    <n v="0"/>
    <n v="10308.040000000001"/>
    <x v="1"/>
    <s v="Tier - 1"/>
    <x v="0"/>
    <n v="23.96"/>
    <x v="100"/>
    <s v="YES"/>
    <x v="0"/>
    <x v="1"/>
    <x v="1"/>
    <n v="1"/>
    <x v="2"/>
    <x v="0"/>
  </r>
  <r>
    <s v="Id11"/>
    <s v="Ms"/>
    <s v="Paola Andrea"/>
    <s v="Fierro Vargas"/>
    <s v="22-Jul-1959"/>
    <n v="63"/>
    <n v="0"/>
    <n v="48824.45"/>
    <x v="2"/>
    <s v="Tier - 1"/>
    <x v="6"/>
    <n v="37.700000000000003"/>
    <x v="8"/>
    <s v="YES"/>
    <x v="0"/>
    <x v="0"/>
    <x v="0"/>
    <n v="2"/>
    <x v="0"/>
    <x v="2"/>
  </r>
  <r>
    <s v="Id110"/>
    <s v="Mr"/>
    <s v="Nicholas"/>
    <s v="Rasmussen"/>
    <s v="2-Dec-1975"/>
    <n v="47"/>
    <n v="1"/>
    <n v="39963.120000000003"/>
    <x v="2"/>
    <s v="Tier - 2"/>
    <x v="6"/>
    <n v="48.93"/>
    <x v="101"/>
    <s v="YES"/>
    <x v="0"/>
    <x v="0"/>
    <x v="0"/>
    <n v="1"/>
    <x v="0"/>
    <x v="0"/>
  </r>
  <r>
    <s v="Id1100"/>
    <s v="Mr"/>
    <s v="Scott A"/>
    <s v="Brown"/>
    <s v="14-Sep-1988"/>
    <n v="34"/>
    <n v="3"/>
    <n v="10276.99"/>
    <x v="1"/>
    <s v="Tier - 1"/>
    <x v="5"/>
    <n v="35.93"/>
    <x v="102"/>
    <s v="YES"/>
    <x v="0"/>
    <x v="0"/>
    <x v="1"/>
    <n v="1"/>
    <x v="0"/>
    <x v="2"/>
  </r>
  <r>
    <s v="Id1101"/>
    <s v="Mrs"/>
    <s v="Lauren"/>
    <s v="Reasoner"/>
    <s v="21-Jun-1970"/>
    <n v="52"/>
    <n v="0"/>
    <n v="10274.33"/>
    <x v="1"/>
    <s v="Tier - 1"/>
    <x v="7"/>
    <n v="26.11"/>
    <x v="103"/>
    <s v="YES"/>
    <x v="0"/>
    <x v="0"/>
    <x v="1"/>
    <n v="2"/>
    <x v="1"/>
    <x v="0"/>
  </r>
  <r>
    <s v="Id1102"/>
    <s v="Mr"/>
    <s v="Scott"/>
    <s v="Wandzilak"/>
    <s v="27-Nov-1973"/>
    <n v="49"/>
    <n v="3"/>
    <n v="10269.459999999999"/>
    <x v="1"/>
    <s v="Tier - 3"/>
    <x v="1"/>
    <n v="32.299999999999997"/>
    <x v="104"/>
    <s v="NO"/>
    <x v="0"/>
    <x v="0"/>
    <x v="1"/>
    <n v="2"/>
    <x v="0"/>
    <x v="0"/>
  </r>
  <r>
    <s v="Id1103"/>
    <s v="Mr"/>
    <s v="Brian A"/>
    <s v="Carver"/>
    <s v="5-Sep-1973"/>
    <n v="49"/>
    <n v="3"/>
    <n v="10264.44"/>
    <x v="1"/>
    <s v="Tier - 2"/>
    <x v="1"/>
    <n v="28.69"/>
    <x v="105"/>
    <s v="NO"/>
    <x v="0"/>
    <x v="0"/>
    <x v="1"/>
    <n v="2"/>
    <x v="1"/>
    <x v="0"/>
  </r>
  <r>
    <s v="Id1104"/>
    <s v="Ms"/>
    <s v="Kaitlin R"/>
    <s v="Borror"/>
    <s v="15-Aug-1975"/>
    <n v="47"/>
    <n v="1"/>
    <n v="10259.129999999999"/>
    <x v="1"/>
    <s v="Tier - 2"/>
    <x v="6"/>
    <n v="31.28"/>
    <x v="25"/>
    <s v="YES"/>
    <x v="0"/>
    <x v="0"/>
    <x v="1"/>
    <n v="1"/>
    <x v="0"/>
    <x v="0"/>
  </r>
  <r>
    <s v="Id1105"/>
    <s v="Mr"/>
    <s v="Mohammad"/>
    <s v="Saad"/>
    <s v="23-Sep-1968"/>
    <n v="54"/>
    <n v="0"/>
    <n v="10231.5"/>
    <x v="1"/>
    <s v="Tier - 1"/>
    <x v="1"/>
    <n v="30.21"/>
    <x v="106"/>
    <s v="NO"/>
    <x v="0"/>
    <x v="0"/>
    <x v="1"/>
    <n v="0"/>
    <x v="0"/>
    <x v="0"/>
  </r>
  <r>
    <s v="Id1106"/>
    <s v="Mr"/>
    <s v="Charlie"/>
    <s v="Paul"/>
    <s v="28-Jun-1967"/>
    <n v="55"/>
    <n v="0"/>
    <n v="10226.280000000001"/>
    <x v="1"/>
    <s v="Tier - 3"/>
    <x v="0"/>
    <n v="38.28"/>
    <x v="107"/>
    <s v="YES"/>
    <x v="0"/>
    <x v="0"/>
    <x v="1"/>
    <n v="0"/>
    <x v="0"/>
    <x v="0"/>
  </r>
  <r>
    <s v="Id1107"/>
    <s v="Mr"/>
    <s v="Brent"/>
    <s v="Trail"/>
    <s v="26-Sep-1967"/>
    <n v="55"/>
    <n v="0"/>
    <n v="10214.64"/>
    <x v="1"/>
    <s v="Tier - 2"/>
    <x v="6"/>
    <n v="29.9"/>
    <x v="108"/>
    <s v="YES"/>
    <x v="0"/>
    <x v="0"/>
    <x v="1"/>
    <n v="0"/>
    <x v="1"/>
    <x v="0"/>
  </r>
  <r>
    <s v="Id1108"/>
    <s v="Ms"/>
    <s v="Kelli M"/>
    <s v="Benton"/>
    <s v="24-Dec-1970"/>
    <n v="52"/>
    <n v="0"/>
    <n v="10197.77"/>
    <x v="1"/>
    <s v="Tier - 1"/>
    <x v="7"/>
    <n v="23.18"/>
    <x v="109"/>
    <s v="YES"/>
    <x v="0"/>
    <x v="0"/>
    <x v="1"/>
    <n v="2"/>
    <x v="2"/>
    <x v="0"/>
  </r>
  <r>
    <s v="Id1109"/>
    <s v="Mrs"/>
    <s v="Sheridan H"/>
    <s v="Bauman"/>
    <s v="16-Oct-1985"/>
    <n v="37"/>
    <n v="3"/>
    <n v="10191.82"/>
    <x v="1"/>
    <s v="Tier - 2"/>
    <x v="2"/>
    <n v="33.020000000000003"/>
    <x v="93"/>
    <s v="YES"/>
    <x v="0"/>
    <x v="0"/>
    <x v="1"/>
    <n v="0"/>
    <x v="0"/>
    <x v="1"/>
  </r>
  <r>
    <s v="Id111"/>
    <s v="Mr"/>
    <s v="Knox"/>
    <s v="Robinson"/>
    <s v="22-Aug-1985"/>
    <n v="37"/>
    <n v="1"/>
    <n v="39871.699999999997"/>
    <x v="0"/>
    <s v="Tier - 2"/>
    <x v="0"/>
    <n v="37.07"/>
    <x v="110"/>
    <s v="YES"/>
    <x v="0"/>
    <x v="0"/>
    <x v="0"/>
    <n v="0"/>
    <x v="0"/>
    <x v="2"/>
  </r>
  <r>
    <s v="Id1110"/>
    <s v="Mrs"/>
    <s v="Sarah M"/>
    <s v="Bakula"/>
    <s v="10-Jul-1972"/>
    <n v="50"/>
    <n v="0"/>
    <n v="10160.870000000001"/>
    <x v="1"/>
    <s v="Tier - 3"/>
    <x v="4"/>
    <n v="27.29"/>
    <x v="111"/>
    <s v="NO"/>
    <x v="0"/>
    <x v="0"/>
    <x v="1"/>
    <n v="2"/>
    <x v="1"/>
    <x v="2"/>
  </r>
  <r>
    <s v="Id1111"/>
    <s v="Ms"/>
    <s v="Jennifer"/>
    <s v="Edwards"/>
    <s v="13-Oct-1973"/>
    <n v="49"/>
    <n v="2"/>
    <n v="10156.780000000001"/>
    <x v="1"/>
    <s v="Tier - 2"/>
    <x v="1"/>
    <n v="23.18"/>
    <x v="112"/>
    <s v="NO"/>
    <x v="0"/>
    <x v="0"/>
    <x v="1"/>
    <n v="2"/>
    <x v="2"/>
    <x v="0"/>
  </r>
  <r>
    <s v="Id1112"/>
    <s v="Mrs"/>
    <s v="Laura J"/>
    <s v="Davis"/>
    <s v="12-Jun-1981"/>
    <n v="41"/>
    <n v="1"/>
    <n v="10146.129999999999"/>
    <x v="1"/>
    <s v="Tier - 1"/>
    <x v="4"/>
    <n v="32.659999999999997"/>
    <x v="113"/>
    <s v="YES"/>
    <x v="0"/>
    <x v="0"/>
    <x v="1"/>
    <n v="0"/>
    <x v="0"/>
    <x v="0"/>
  </r>
  <r>
    <s v="Id1113"/>
    <s v="Mr"/>
    <s v="Thomas"/>
    <s v="Weiler"/>
    <s v="30-Dec-1974"/>
    <n v="48"/>
    <n v="3"/>
    <n v="10141.14"/>
    <x v="1"/>
    <s v="Tier - 1"/>
    <x v="3"/>
    <n v="30.78"/>
    <x v="114"/>
    <s v="NO"/>
    <x v="0"/>
    <x v="0"/>
    <x v="1"/>
    <n v="0"/>
    <x v="0"/>
    <x v="0"/>
  </r>
  <r>
    <s v="Id1114"/>
    <s v="Ms"/>
    <s v="Gisele"/>
    <s v="Schaaf"/>
    <s v="5-Sep-1997"/>
    <n v="25"/>
    <n v="0"/>
    <n v="10139.84"/>
    <x v="1"/>
    <s v="Tier - 2"/>
    <x v="1"/>
    <n v="47.2"/>
    <x v="115"/>
    <s v="YES"/>
    <x v="0"/>
    <x v="1"/>
    <x v="1"/>
    <n v="1"/>
    <x v="0"/>
    <x v="2"/>
  </r>
  <r>
    <s v="Id1115"/>
    <s v="Ms"/>
    <s v="Myra L"/>
    <s v="Sack"/>
    <s v="16-Nov-1972"/>
    <n v="50"/>
    <n v="2"/>
    <n v="10118.42"/>
    <x v="1"/>
    <s v="Tier - 3"/>
    <x v="6"/>
    <n v="31.6"/>
    <x v="116"/>
    <s v="NO"/>
    <x v="0"/>
    <x v="0"/>
    <x v="1"/>
    <n v="2"/>
    <x v="0"/>
    <x v="2"/>
  </r>
  <r>
    <s v="Id1116"/>
    <s v="Ms"/>
    <s v="Melissa M"/>
    <s v="Chenard"/>
    <s v="2-Jul-1975"/>
    <n v="47"/>
    <n v="3"/>
    <n v="10115.01"/>
    <x v="1"/>
    <s v="Tier - 3"/>
    <x v="1"/>
    <n v="33.914999999999999"/>
    <x v="117"/>
    <s v="YES"/>
    <x v="0"/>
    <x v="0"/>
    <x v="1"/>
    <n v="1"/>
    <x v="0"/>
    <x v="0"/>
  </r>
  <r>
    <s v="Id1117"/>
    <s v="Ms"/>
    <s v="Eleanor F"/>
    <s v="Williamson"/>
    <s v="8-Aug-1972"/>
    <n v="50"/>
    <n v="2"/>
    <n v="10107.219999999999"/>
    <x v="1"/>
    <s v="Tier - 1"/>
    <x v="0"/>
    <n v="23.54"/>
    <x v="118"/>
    <s v="NO"/>
    <x v="0"/>
    <x v="0"/>
    <x v="1"/>
    <n v="2"/>
    <x v="2"/>
    <x v="1"/>
  </r>
  <r>
    <s v="Id1118"/>
    <s v="Ms"/>
    <s v="Elizabeth"/>
    <s v="Dollas"/>
    <s v="19-Oct-1972"/>
    <n v="50"/>
    <n v="1"/>
    <n v="10106.129999999999"/>
    <x v="1"/>
    <s v="Tier - 1"/>
    <x v="7"/>
    <n v="27.074999999999999"/>
    <x v="119"/>
    <s v="NO"/>
    <x v="0"/>
    <x v="0"/>
    <x v="1"/>
    <n v="2"/>
    <x v="1"/>
    <x v="1"/>
  </r>
  <r>
    <s v="Id1119"/>
    <s v="Mr"/>
    <s v="Kenneth"/>
    <s v="Sprague"/>
    <s v="19-Dec-1976"/>
    <n v="46"/>
    <n v="5"/>
    <n v="10096.969999999999"/>
    <x v="1"/>
    <s v="Tier - 2"/>
    <x v="6"/>
    <n v="25.8"/>
    <x v="120"/>
    <s v="YES"/>
    <x v="0"/>
    <x v="0"/>
    <x v="1"/>
    <n v="0"/>
    <x v="1"/>
    <x v="1"/>
  </r>
  <r>
    <s v="Id112"/>
    <s v="Ms"/>
    <s v="Yianna"/>
    <s v="Antonopoulos"/>
    <s v="1-Jun-1983"/>
    <n v="40"/>
    <n v="3"/>
    <n v="39865.699999999997"/>
    <x v="2"/>
    <s v="Tier - 2"/>
    <x v="6"/>
    <n v="51.51"/>
    <x v="121"/>
    <s v="YES"/>
    <x v="0"/>
    <x v="1"/>
    <x v="0"/>
    <n v="1"/>
    <x v="0"/>
    <x v="2"/>
  </r>
  <r>
    <s v="Id1120"/>
    <s v="Mr"/>
    <s v="Robert G"/>
    <s v="Michell"/>
    <s v="3-Jul-1969"/>
    <n v="53"/>
    <n v="1"/>
    <n v="10085.85"/>
    <x v="1"/>
    <s v="Tier - 3"/>
    <x v="6"/>
    <n v="36.1"/>
    <x v="61"/>
    <s v="YES"/>
    <x v="0"/>
    <x v="1"/>
    <x v="1"/>
    <n v="1"/>
    <x v="0"/>
    <x v="1"/>
  </r>
  <r>
    <s v="Id1121"/>
    <s v="Mr"/>
    <s v="Thomas C"/>
    <s v="Datwyler"/>
    <s v="27-Oct-1969"/>
    <n v="53"/>
    <n v="0"/>
    <n v="10072.06"/>
    <x v="1"/>
    <s v="Tier - 1"/>
    <x v="11"/>
    <n v="30.495000000000001"/>
    <x v="122"/>
    <s v="YES"/>
    <x v="0"/>
    <x v="1"/>
    <x v="1"/>
    <n v="1"/>
    <x v="0"/>
    <x v="2"/>
  </r>
  <r>
    <s v="Id1122"/>
    <s v="Mr"/>
    <s v="Matthew J"/>
    <s v="Mead"/>
    <s v="22-Aug-1969"/>
    <n v="53"/>
    <n v="1"/>
    <n v="10065.41"/>
    <x v="1"/>
    <s v="Tier - 2"/>
    <x v="6"/>
    <n v="21.4"/>
    <x v="123"/>
    <s v="YES"/>
    <x v="0"/>
    <x v="1"/>
    <x v="1"/>
    <n v="1"/>
    <x v="2"/>
    <x v="2"/>
  </r>
  <r>
    <s v="Id1123"/>
    <s v="Ms"/>
    <s v="Mallory D"/>
    <s v="Kennedy"/>
    <s v="30-Aug-1974"/>
    <n v="48"/>
    <n v="2"/>
    <n v="10043.25"/>
    <x v="1"/>
    <s v="Tier - 2"/>
    <x v="7"/>
    <n v="32.299999999999997"/>
    <x v="124"/>
    <s v="NO"/>
    <x v="0"/>
    <x v="0"/>
    <x v="1"/>
    <n v="0"/>
    <x v="0"/>
    <x v="0"/>
  </r>
  <r>
    <s v="Id1124"/>
    <s v="Mr"/>
    <s v="Christopher D"/>
    <s v="Czech"/>
    <s v="28-Dec-1979"/>
    <n v="43"/>
    <n v="2"/>
    <n v="10027.15"/>
    <x v="1"/>
    <s v="Tier - 1"/>
    <x v="5"/>
    <n v="29.78"/>
    <x v="111"/>
    <s v="NO"/>
    <x v="0"/>
    <x v="1"/>
    <x v="1"/>
    <n v="1"/>
    <x v="1"/>
    <x v="2"/>
  </r>
  <r>
    <s v="Id1125"/>
    <s v="Mrs"/>
    <s v="Jamie"/>
    <s v="O'Brien"/>
    <s v="3-Jul-1988"/>
    <n v="34"/>
    <n v="3"/>
    <n v="10011.44"/>
    <x v="1"/>
    <s v="Tier - 3"/>
    <x v="2"/>
    <n v="34.76"/>
    <x v="125"/>
    <s v="YES"/>
    <x v="0"/>
    <x v="0"/>
    <x v="1"/>
    <n v="1"/>
    <x v="0"/>
    <x v="2"/>
  </r>
  <r>
    <s v="Id1126"/>
    <s v="Ms"/>
    <s v="Ariell"/>
    <s v="Bachman"/>
    <s v="11-Aug-1970"/>
    <n v="52"/>
    <n v="0"/>
    <n v="9991.0400000000009"/>
    <x v="2"/>
    <s v="Tier - 3"/>
    <x v="1"/>
    <n v="18.335000000000001"/>
    <x v="126"/>
    <s v="YES"/>
    <x v="0"/>
    <x v="0"/>
    <x v="1"/>
    <n v="2"/>
    <x v="3"/>
    <x v="0"/>
  </r>
  <r>
    <s v="Id1127"/>
    <s v="Mr"/>
    <s v="Christopher"/>
    <s v="Bednar"/>
    <s v="6-Oct-1971"/>
    <n v="51"/>
    <n v="1"/>
    <n v="9964.06"/>
    <x v="2"/>
    <s v="Tier - 2"/>
    <x v="9"/>
    <n v="32.299999999999997"/>
    <x v="127"/>
    <s v="NO"/>
    <x v="0"/>
    <x v="0"/>
    <x v="1"/>
    <n v="0"/>
    <x v="0"/>
    <x v="0"/>
  </r>
  <r>
    <s v="Id1128"/>
    <s v="Mr"/>
    <s v="Ryan"/>
    <s v="Daye"/>
    <s v="26-Dec-1971"/>
    <n v="51"/>
    <n v="1"/>
    <n v="9957.7199999999993"/>
    <x v="2"/>
    <s v="Tier - 3"/>
    <x v="14"/>
    <n v="27.74"/>
    <x v="128"/>
    <s v="NO"/>
    <x v="0"/>
    <x v="0"/>
    <x v="1"/>
    <n v="0"/>
    <x v="1"/>
    <x v="0"/>
  </r>
  <r>
    <s v="Id1129"/>
    <s v="Mr"/>
    <s v="Thomas B"/>
    <s v="Clarke"/>
    <s v="11-Sep-1964"/>
    <n v="58"/>
    <n v="0"/>
    <n v="9933.44"/>
    <x v="1"/>
    <s v="Tier - 3"/>
    <x v="0"/>
    <n v="24"/>
    <x v="129"/>
    <s v="YES"/>
    <x v="0"/>
    <x v="0"/>
    <x v="1"/>
    <n v="1"/>
    <x v="2"/>
    <x v="1"/>
  </r>
  <r>
    <s v="Id113"/>
    <s v="Ms"/>
    <s v="Roberta"/>
    <s v="Groner"/>
    <s v="17-Jul-1985"/>
    <n v="37"/>
    <n v="2"/>
    <n v="39836.519999999997"/>
    <x v="2"/>
    <s v="Tier - 1"/>
    <x v="6"/>
    <n v="34.799999999999997"/>
    <x v="130"/>
    <s v="YES"/>
    <x v="0"/>
    <x v="0"/>
    <x v="0"/>
    <n v="0"/>
    <x v="0"/>
    <x v="1"/>
  </r>
  <r>
    <s v="Id1130"/>
    <s v="Ms"/>
    <s v="Katie"/>
    <s v="Koren"/>
    <s v="3-Dec-1983"/>
    <n v="39"/>
    <n v="3"/>
    <n v="9931.9599999999991"/>
    <x v="2"/>
    <s v="Tier - 2"/>
    <x v="1"/>
    <n v="31.78"/>
    <x v="74"/>
    <s v="YES"/>
    <x v="0"/>
    <x v="1"/>
    <x v="1"/>
    <n v="1"/>
    <x v="0"/>
    <x v="1"/>
  </r>
  <r>
    <s v="Id1131"/>
    <s v="Mrs"/>
    <s v="Rachelle L"/>
    <s v="Kuramoto"/>
    <s v="19-Aug-1985"/>
    <n v="37"/>
    <n v="3"/>
    <n v="9930.64"/>
    <x v="2"/>
    <s v="Tier - 3"/>
    <x v="4"/>
    <n v="32.25"/>
    <x v="131"/>
    <s v="YES"/>
    <x v="0"/>
    <x v="0"/>
    <x v="1"/>
    <n v="0"/>
    <x v="0"/>
    <x v="1"/>
  </r>
  <r>
    <s v="Id1132"/>
    <s v="Ms"/>
    <s v="Colleen"/>
    <s v="Lynn"/>
    <s v="14-Sep-1972"/>
    <n v="50"/>
    <n v="1"/>
    <n v="9910.36"/>
    <x v="2"/>
    <s v="Tier - 3"/>
    <x v="1"/>
    <n v="30.114999999999998"/>
    <x v="132"/>
    <s v="NO"/>
    <x v="0"/>
    <x v="0"/>
    <x v="1"/>
    <n v="2"/>
    <x v="0"/>
    <x v="1"/>
  </r>
  <r>
    <s v="Id1133"/>
    <s v="Mr"/>
    <s v="Gregory A"/>
    <s v="Dierksen"/>
    <s v="17-Aug-1962"/>
    <n v="60"/>
    <n v="0"/>
    <n v="9907.83"/>
    <x v="1"/>
    <s v="Tier - 2"/>
    <x v="0"/>
    <n v="22.41"/>
    <x v="96"/>
    <s v="NO"/>
    <x v="0"/>
    <x v="0"/>
    <x v="1"/>
    <n v="0"/>
    <x v="2"/>
    <x v="0"/>
  </r>
  <r>
    <s v="Id1134"/>
    <s v="Ms"/>
    <s v="Lara"/>
    <s v="Zoeller"/>
    <s v="8-Jul-1996"/>
    <n v="26"/>
    <n v="0"/>
    <n v="9894.69"/>
    <x v="2"/>
    <s v="Tier - 3"/>
    <x v="1"/>
    <n v="45.72"/>
    <x v="133"/>
    <s v="YES"/>
    <x v="0"/>
    <x v="0"/>
    <x v="1"/>
    <n v="0"/>
    <x v="0"/>
    <x v="1"/>
  </r>
  <r>
    <s v="Id1135"/>
    <s v="Ms"/>
    <s v="Megan"/>
    <s v="Flesch"/>
    <s v="5-Nov-1966"/>
    <n v="56"/>
    <n v="0"/>
    <n v="9890.23"/>
    <x v="1"/>
    <s v="Tier - 3"/>
    <x v="0"/>
    <n v="25"/>
    <x v="21"/>
    <s v="YES"/>
    <x v="0"/>
    <x v="0"/>
    <x v="1"/>
    <n v="2"/>
    <x v="1"/>
    <x v="1"/>
  </r>
  <r>
    <s v="Id1136"/>
    <s v="Ms"/>
    <s v="Sara"/>
    <s v="Maltby"/>
    <s v="8-Nov-1971"/>
    <n v="51"/>
    <n v="1"/>
    <n v="9880.07"/>
    <x v="2"/>
    <s v="Tier - 3"/>
    <x v="6"/>
    <n v="39.5"/>
    <x v="117"/>
    <s v="NO"/>
    <x v="0"/>
    <x v="0"/>
    <x v="1"/>
    <n v="0"/>
    <x v="0"/>
    <x v="0"/>
  </r>
  <r>
    <s v="Id1137"/>
    <s v="Ms"/>
    <s v="Lucie J"/>
    <s v="Custance"/>
    <s v="3-Oct-1971"/>
    <n v="51"/>
    <n v="1"/>
    <n v="9877.61"/>
    <x v="2"/>
    <s v="Tier - 1"/>
    <x v="0"/>
    <n v="37.729999999999997"/>
    <x v="134"/>
    <s v="NO"/>
    <x v="0"/>
    <x v="0"/>
    <x v="1"/>
    <n v="0"/>
    <x v="0"/>
    <x v="0"/>
  </r>
  <r>
    <s v="Id1138"/>
    <s v="Ms"/>
    <s v="Elizabeth S"/>
    <s v="Choi"/>
    <s v="3-Jul-1971"/>
    <n v="51"/>
    <n v="0"/>
    <n v="9875.68"/>
    <x v="2"/>
    <s v="Tier - 3"/>
    <x v="7"/>
    <n v="40.659999999999997"/>
    <x v="135"/>
    <s v="NO"/>
    <x v="0"/>
    <x v="0"/>
    <x v="1"/>
    <n v="0"/>
    <x v="0"/>
    <x v="0"/>
  </r>
  <r>
    <s v="Id1139"/>
    <s v="Ms"/>
    <s v="Carma S"/>
    <s v="Barnett"/>
    <s v="22-Dec-1971"/>
    <n v="51"/>
    <n v="1"/>
    <n v="9872.7000000000007"/>
    <x v="2"/>
    <s v="Tier - 2"/>
    <x v="6"/>
    <n v="34.200000000000003"/>
    <x v="136"/>
    <s v="NO"/>
    <x v="0"/>
    <x v="0"/>
    <x v="1"/>
    <n v="0"/>
    <x v="0"/>
    <x v="0"/>
  </r>
  <r>
    <s v="Id114"/>
    <s v="Mr"/>
    <s v="Benjamin P"/>
    <s v="Zywicki"/>
    <s v="24-Jul-1987"/>
    <n v="35"/>
    <n v="1"/>
    <n v="39774.28"/>
    <x v="0"/>
    <s v="Tier - 1"/>
    <x v="15"/>
    <n v="36.67"/>
    <x v="137"/>
    <s v="NO"/>
    <x v="0"/>
    <x v="0"/>
    <x v="0"/>
    <n v="1"/>
    <x v="0"/>
    <x v="1"/>
  </r>
  <r>
    <s v="Id1140"/>
    <s v="Mr"/>
    <s v="Ryan"/>
    <s v="Proulx"/>
    <s v="6-Jul-1998"/>
    <n v="24"/>
    <n v="0"/>
    <n v="9870.59"/>
    <x v="2"/>
    <s v="Tier - 2"/>
    <x v="8"/>
    <n v="46.51"/>
    <x v="50"/>
    <s v="NO"/>
    <x v="0"/>
    <x v="0"/>
    <x v="1"/>
    <n v="1"/>
    <x v="0"/>
    <x v="2"/>
  </r>
  <r>
    <s v="Id1141"/>
    <s v="Mr"/>
    <s v="Daniel"/>
    <s v="Hamilton"/>
    <s v="13-Aug-1969"/>
    <n v="53"/>
    <n v="0"/>
    <n v="9869.81"/>
    <x v="1"/>
    <s v="Tier - 3"/>
    <x v="1"/>
    <n v="28.88"/>
    <x v="138"/>
    <s v="YES"/>
    <x v="0"/>
    <x v="1"/>
    <x v="1"/>
    <n v="1"/>
    <x v="1"/>
    <x v="1"/>
  </r>
  <r>
    <s v="Id1142"/>
    <s v="Ms"/>
    <s v="Sarah"/>
    <s v="Lundine"/>
    <s v="9-Nov-1971"/>
    <n v="51"/>
    <n v="0"/>
    <n v="9866.2999999999993"/>
    <x v="2"/>
    <s v="Tier - 3"/>
    <x v="7"/>
    <n v="33.914999999999999"/>
    <x v="139"/>
    <s v="NO"/>
    <x v="0"/>
    <x v="0"/>
    <x v="1"/>
    <n v="0"/>
    <x v="0"/>
    <x v="0"/>
  </r>
  <r>
    <s v="Id1143"/>
    <s v="Mr"/>
    <s v="Matthew J"/>
    <s v="Paullin"/>
    <s v="20-Oct-1969"/>
    <n v="53"/>
    <n v="0"/>
    <n v="9863.4699999999993"/>
    <x v="1"/>
    <s v="Tier - 3"/>
    <x v="1"/>
    <n v="24.32"/>
    <x v="140"/>
    <s v="YES"/>
    <x v="0"/>
    <x v="1"/>
    <x v="1"/>
    <n v="1"/>
    <x v="2"/>
    <x v="2"/>
  </r>
  <r>
    <s v="Id1144"/>
    <s v="Ms"/>
    <s v="Francesca"/>
    <s v="Delucia"/>
    <s v="17-Jul-1971"/>
    <n v="51"/>
    <n v="1"/>
    <n v="9861.0300000000007"/>
    <x v="2"/>
    <s v="Tier - 2"/>
    <x v="6"/>
    <n v="25.8"/>
    <x v="141"/>
    <s v="NO"/>
    <x v="0"/>
    <x v="0"/>
    <x v="1"/>
    <n v="0"/>
    <x v="1"/>
    <x v="0"/>
  </r>
  <r>
    <s v="Id1145"/>
    <s v="Ms"/>
    <s v="Nicole"/>
    <s v="Valentine"/>
    <s v="23-Oct-1971"/>
    <n v="51"/>
    <n v="1"/>
    <n v="9855.1299999999992"/>
    <x v="2"/>
    <s v="Tier - 3"/>
    <x v="0"/>
    <n v="21.56"/>
    <x v="112"/>
    <s v="NO"/>
    <x v="0"/>
    <x v="0"/>
    <x v="1"/>
    <n v="0"/>
    <x v="2"/>
    <x v="0"/>
  </r>
  <r>
    <s v="Id1146"/>
    <s v="Mr"/>
    <s v="Toshiyuki"/>
    <s v="Mohara"/>
    <s v="4-Nov-1968"/>
    <n v="54"/>
    <n v="0"/>
    <n v="9850.43"/>
    <x v="1"/>
    <s v="Tier - 3"/>
    <x v="6"/>
    <n v="31.6"/>
    <x v="142"/>
    <s v="NO"/>
    <x v="0"/>
    <x v="0"/>
    <x v="1"/>
    <n v="0"/>
    <x v="0"/>
    <x v="0"/>
  </r>
  <r>
    <s v="Id1147"/>
    <s v="Mr"/>
    <s v="Tom L"/>
    <s v="Fairbrother"/>
    <s v="13-Aug-1992"/>
    <n v="30"/>
    <n v="0"/>
    <n v="9844.4500000000007"/>
    <x v="2"/>
    <s v="Tier - 1"/>
    <x v="1"/>
    <n v="42.93"/>
    <x v="143"/>
    <s v="NO"/>
    <x v="0"/>
    <x v="0"/>
    <x v="1"/>
    <n v="1"/>
    <x v="0"/>
    <x v="1"/>
  </r>
  <r>
    <s v="Id1148"/>
    <s v="Mr"/>
    <s v="Brian"/>
    <s v="Fagan"/>
    <s v="26-Sep-1972"/>
    <n v="50"/>
    <n v="0"/>
    <n v="9836.2099999999991"/>
    <x v="2"/>
    <s v="Tier - 3"/>
    <x v="5"/>
    <n v="26.72"/>
    <x v="116"/>
    <s v="NO"/>
    <x v="0"/>
    <x v="0"/>
    <x v="1"/>
    <n v="2"/>
    <x v="1"/>
    <x v="2"/>
  </r>
  <r>
    <s v="Id1149"/>
    <s v="Mr"/>
    <s v="Matthew"/>
    <s v="Toth"/>
    <s v="28-Jun-1972"/>
    <n v="50"/>
    <n v="0"/>
    <n v="9819.25"/>
    <x v="2"/>
    <s v="Tier - 2"/>
    <x v="5"/>
    <n v="26.67"/>
    <x v="144"/>
    <s v="NO"/>
    <x v="0"/>
    <x v="0"/>
    <x v="1"/>
    <n v="2"/>
    <x v="1"/>
    <x v="2"/>
  </r>
  <r>
    <s v="Id115"/>
    <s v="Mr"/>
    <s v="Craig"/>
    <s v="Cardinal"/>
    <s v="17-Dec-1973"/>
    <n v="49"/>
    <n v="0"/>
    <n v="39727.61"/>
    <x v="0"/>
    <s v="Tier - 2"/>
    <x v="6"/>
    <n v="30.9"/>
    <x v="145"/>
    <s v="NO"/>
    <x v="0"/>
    <x v="0"/>
    <x v="0"/>
    <n v="2"/>
    <x v="0"/>
    <x v="0"/>
  </r>
  <r>
    <s v="Id1150"/>
    <s v="Ms"/>
    <s v="Julee"/>
    <s v="Guinn"/>
    <s v="17-Sep-1973"/>
    <n v="49"/>
    <n v="2"/>
    <n v="9800.89"/>
    <x v="2"/>
    <s v="Tier - 1"/>
    <x v="0"/>
    <n v="42.68"/>
    <x v="146"/>
    <s v="NO"/>
    <x v="0"/>
    <x v="0"/>
    <x v="1"/>
    <n v="2"/>
    <x v="0"/>
    <x v="0"/>
  </r>
  <r>
    <s v="Id1151"/>
    <s v="Mr"/>
    <s v="Christopher M"/>
    <s v="Rogers"/>
    <s v="7-Jun-1977"/>
    <n v="46"/>
    <n v="5"/>
    <n v="9788.8700000000008"/>
    <x v="1"/>
    <s v="Tier - 2"/>
    <x v="0"/>
    <n v="24.31"/>
    <x v="147"/>
    <s v="NO"/>
    <x v="0"/>
    <x v="0"/>
    <x v="1"/>
    <n v="0"/>
    <x v="2"/>
    <x v="2"/>
  </r>
  <r>
    <s v="Id1152"/>
    <s v="Mr"/>
    <s v="Ciaran"/>
    <s v="Diviney"/>
    <s v="8-Aug-1996"/>
    <n v="26"/>
    <n v="0"/>
    <n v="9787.32"/>
    <x v="2"/>
    <s v="Tier - 3"/>
    <x v="8"/>
    <n v="44.75"/>
    <x v="10"/>
    <s v="YES"/>
    <x v="0"/>
    <x v="0"/>
    <x v="1"/>
    <n v="0"/>
    <x v="0"/>
    <x v="1"/>
  </r>
  <r>
    <s v="Id1153"/>
    <s v="Ms"/>
    <s v="Kara"/>
    <s v="Marlatt"/>
    <s v="7-Jul-1973"/>
    <n v="49"/>
    <n v="1"/>
    <n v="9778.35"/>
    <x v="2"/>
    <s v="Tier - 2"/>
    <x v="7"/>
    <n v="30.78"/>
    <x v="148"/>
    <s v="NO"/>
    <x v="0"/>
    <x v="0"/>
    <x v="1"/>
    <n v="2"/>
    <x v="0"/>
    <x v="0"/>
  </r>
  <r>
    <s v="Id1154"/>
    <s v="Ms"/>
    <s v="Makie"/>
    <s v="Ohler"/>
    <s v="5-Sep-1965"/>
    <n v="57"/>
    <n v="0"/>
    <n v="9764.08"/>
    <x v="1"/>
    <s v="Tier - 1"/>
    <x v="1"/>
    <n v="21.86"/>
    <x v="149"/>
    <s v="NO"/>
    <x v="0"/>
    <x v="0"/>
    <x v="1"/>
    <n v="0"/>
    <x v="2"/>
    <x v="0"/>
  </r>
  <r>
    <s v="Id1155"/>
    <s v="Ms"/>
    <s v="Emily E"/>
    <s v="Mossler"/>
    <s v="14-Jul-2001"/>
    <n v="21"/>
    <n v="0"/>
    <n v="9753.49"/>
    <x v="2"/>
    <s v="Tier - 2"/>
    <x v="1"/>
    <n v="49.09"/>
    <x v="123"/>
    <s v="YES"/>
    <x v="0"/>
    <x v="0"/>
    <x v="1"/>
    <n v="0"/>
    <x v="0"/>
    <x v="2"/>
  </r>
  <r>
    <s v="Id1156"/>
    <s v="Mr"/>
    <s v="Cary"/>
    <s v="Segall"/>
    <s v="4-Jul-1970"/>
    <n v="52"/>
    <n v="1"/>
    <n v="9748.91"/>
    <x v="2"/>
    <s v="Tier - 1"/>
    <x v="0"/>
    <n v="47.74"/>
    <x v="150"/>
    <s v="YES"/>
    <x v="0"/>
    <x v="0"/>
    <x v="1"/>
    <n v="2"/>
    <x v="0"/>
    <x v="0"/>
  </r>
  <r>
    <s v="Id1157"/>
    <s v="Mr"/>
    <s v="Steven"/>
    <s v="Sprieser"/>
    <s v="18-Aug-1970"/>
    <n v="52"/>
    <n v="1"/>
    <n v="9724.5300000000007"/>
    <x v="1"/>
    <s v="Tier - 1"/>
    <x v="6"/>
    <n v="30.2"/>
    <x v="151"/>
    <s v="YES"/>
    <x v="0"/>
    <x v="0"/>
    <x v="1"/>
    <n v="2"/>
    <x v="0"/>
    <x v="0"/>
  </r>
  <r>
    <s v="Id1158"/>
    <s v="Mr"/>
    <s v="Jose Antonio Sr"/>
    <s v="Blanco"/>
    <s v="12-Sep-1970"/>
    <n v="52"/>
    <n v="0"/>
    <n v="9722.77"/>
    <x v="1"/>
    <s v="Tier - 1"/>
    <x v="3"/>
    <n v="33.25"/>
    <x v="152"/>
    <s v="YES"/>
    <x v="0"/>
    <x v="0"/>
    <x v="1"/>
    <n v="2"/>
    <x v="0"/>
    <x v="0"/>
  </r>
  <r>
    <s v="Id1159"/>
    <s v="Ms"/>
    <s v="Tatiana"/>
    <s v="Sheptock"/>
    <s v="27-Jun-1975"/>
    <n v="47"/>
    <n v="2"/>
    <n v="9715.84"/>
    <x v="2"/>
    <s v="Tier - 1"/>
    <x v="7"/>
    <n v="26.6"/>
    <x v="153"/>
    <s v="YES"/>
    <x v="0"/>
    <x v="0"/>
    <x v="1"/>
    <n v="1"/>
    <x v="1"/>
    <x v="0"/>
  </r>
  <r>
    <s v="Id116"/>
    <s v="Ms"/>
    <s v="Ann"/>
    <s v="Alleman"/>
    <s v="12-Aug-1977"/>
    <n v="45"/>
    <n v="1"/>
    <n v="39725.519999999997"/>
    <x v="2"/>
    <s v="Tier - 1"/>
    <x v="1"/>
    <n v="30.495000000000001"/>
    <x v="115"/>
    <s v="NO"/>
    <x v="0"/>
    <x v="0"/>
    <x v="0"/>
    <n v="0"/>
    <x v="0"/>
    <x v="2"/>
  </r>
  <r>
    <s v="Id1160"/>
    <s v="Mr"/>
    <s v="Dan T"/>
    <s v="Chruniak"/>
    <s v="10-Jul-1972"/>
    <n v="50"/>
    <n v="0"/>
    <n v="9710.7099999999991"/>
    <x v="2"/>
    <s v="Tier - 1"/>
    <x v="5"/>
    <n v="26.35"/>
    <x v="154"/>
    <s v="NO"/>
    <x v="0"/>
    <x v="0"/>
    <x v="1"/>
    <n v="2"/>
    <x v="1"/>
    <x v="2"/>
  </r>
  <r>
    <s v="Id1161"/>
    <s v="Ms"/>
    <s v="Liisa A"/>
    <s v="Miller"/>
    <s v="19-Sep-1977"/>
    <n v="45"/>
    <n v="3"/>
    <n v="9704.67"/>
    <x v="2"/>
    <s v="Tier - 3"/>
    <x v="7"/>
    <n v="39.994999999999997"/>
    <x v="58"/>
    <s v="NO"/>
    <x v="0"/>
    <x v="0"/>
    <x v="1"/>
    <n v="0"/>
    <x v="0"/>
    <x v="1"/>
  </r>
  <r>
    <s v="Id1162"/>
    <s v="Ms"/>
    <s v="Kathryn E"/>
    <s v="Theis"/>
    <s v="7-Nov-1964"/>
    <n v="58"/>
    <n v="0"/>
    <n v="9698.42"/>
    <x v="1"/>
    <s v="Tier - 3"/>
    <x v="0"/>
    <n v="22.92"/>
    <x v="62"/>
    <s v="YES"/>
    <x v="0"/>
    <x v="0"/>
    <x v="1"/>
    <n v="1"/>
    <x v="2"/>
    <x v="2"/>
  </r>
  <r>
    <s v="Id1163"/>
    <s v="Mr"/>
    <s v="Maxwell"/>
    <s v="Sadler"/>
    <s v="16-Sep-1966"/>
    <n v="56"/>
    <n v="0"/>
    <n v="9684.2900000000009"/>
    <x v="1"/>
    <s v="Tier - 2"/>
    <x v="0"/>
    <n v="24.78"/>
    <x v="74"/>
    <s v="YES"/>
    <x v="0"/>
    <x v="0"/>
    <x v="1"/>
    <n v="2"/>
    <x v="2"/>
    <x v="1"/>
  </r>
  <r>
    <s v="Id1164"/>
    <s v="Ms"/>
    <s v="Pascale"/>
    <s v="Auger"/>
    <s v="8-Aug-1981"/>
    <n v="41"/>
    <n v="1"/>
    <n v="9664.34"/>
    <x v="2"/>
    <s v="Tier - 3"/>
    <x v="6"/>
    <n v="34.07"/>
    <x v="155"/>
    <s v="YES"/>
    <x v="0"/>
    <x v="0"/>
    <x v="1"/>
    <n v="0"/>
    <x v="0"/>
    <x v="0"/>
  </r>
  <r>
    <s v="Id1165"/>
    <s v="Ms"/>
    <s v="Becca"/>
    <s v="Steadman"/>
    <s v="8-Jul-1974"/>
    <n v="48"/>
    <n v="0"/>
    <n v="9653.81"/>
    <x v="2"/>
    <s v="Tier - 2"/>
    <x v="6"/>
    <n v="30.14"/>
    <x v="156"/>
    <s v="NO"/>
    <x v="0"/>
    <x v="0"/>
    <x v="1"/>
    <n v="0"/>
    <x v="0"/>
    <x v="0"/>
  </r>
  <r>
    <s v="Id1166"/>
    <s v="Ms"/>
    <s v="Grace"/>
    <s v="McCarron"/>
    <s v="19-Jul-1971"/>
    <n v="51"/>
    <n v="0"/>
    <n v="9644.25"/>
    <x v="2"/>
    <s v="Tier - 1"/>
    <x v="1"/>
    <n v="18.05"/>
    <x v="25"/>
    <s v="NO"/>
    <x v="0"/>
    <x v="0"/>
    <x v="1"/>
    <n v="0"/>
    <x v="3"/>
    <x v="0"/>
  </r>
  <r>
    <s v="Id1167"/>
    <s v="Ms"/>
    <s v="Samantha"/>
    <s v="Roecker"/>
    <s v="30-Sep-1970"/>
    <n v="52"/>
    <n v="0"/>
    <n v="9634.5400000000009"/>
    <x v="2"/>
    <s v="Tier - 2"/>
    <x v="6"/>
    <n v="37.4"/>
    <x v="157"/>
    <s v="YES"/>
    <x v="0"/>
    <x v="0"/>
    <x v="1"/>
    <n v="2"/>
    <x v="0"/>
    <x v="0"/>
  </r>
  <r>
    <s v="Id1168"/>
    <s v="Mrs"/>
    <s v="Nicole R"/>
    <s v="Giumarra"/>
    <s v="22-Jun-1968"/>
    <n v="54"/>
    <n v="0"/>
    <n v="9630.91"/>
    <x v="1"/>
    <s v="Tier - 2"/>
    <x v="0"/>
    <n v="25.75"/>
    <x v="158"/>
    <s v="NO"/>
    <x v="0"/>
    <x v="0"/>
    <x v="1"/>
    <n v="0"/>
    <x v="1"/>
    <x v="0"/>
  </r>
  <r>
    <s v="Id1169"/>
    <s v="Mr"/>
    <s v="David W"/>
    <s v="Peters"/>
    <s v="23-Oct-1972"/>
    <n v="50"/>
    <n v="2"/>
    <n v="9630.4"/>
    <x v="2"/>
    <s v="Tier - 2"/>
    <x v="6"/>
    <n v="32.299999999999997"/>
    <x v="159"/>
    <s v="NO"/>
    <x v="0"/>
    <x v="0"/>
    <x v="1"/>
    <n v="2"/>
    <x v="0"/>
    <x v="1"/>
  </r>
  <r>
    <s v="Id117"/>
    <s v="Mr"/>
    <s v="Jamie P"/>
    <s v="Stroffolino"/>
    <s v="16-Jul-2003"/>
    <n v="19"/>
    <n v="0"/>
    <n v="39722.75"/>
    <x v="0"/>
    <s v="Tier - 1"/>
    <x v="0"/>
    <n v="44.88"/>
    <x v="160"/>
    <s v="NO"/>
    <x v="0"/>
    <x v="1"/>
    <x v="0"/>
    <n v="1"/>
    <x v="0"/>
    <x v="2"/>
  </r>
  <r>
    <s v="Id1170"/>
    <s v="Mr"/>
    <s v="Grant"/>
    <s v="Bower"/>
    <s v="19-Dec-1979"/>
    <n v="43"/>
    <n v="2"/>
    <n v="9630.2999999999993"/>
    <x v="2"/>
    <s v="Tier - 2"/>
    <x v="5"/>
    <n v="28.61"/>
    <x v="161"/>
    <s v="NO"/>
    <x v="0"/>
    <x v="1"/>
    <x v="1"/>
    <n v="1"/>
    <x v="1"/>
    <x v="2"/>
  </r>
  <r>
    <s v="Id1171"/>
    <s v="Mrs"/>
    <s v="Sophia"/>
    <s v="Chen"/>
    <s v="23-Jun-1998"/>
    <n v="24"/>
    <n v="0"/>
    <n v="9628.7900000000009"/>
    <x v="2"/>
    <s v="Tier - 2"/>
    <x v="2"/>
    <n v="45.41"/>
    <x v="35"/>
    <s v="NO"/>
    <x v="0"/>
    <x v="0"/>
    <x v="1"/>
    <n v="1"/>
    <x v="0"/>
    <x v="1"/>
  </r>
  <r>
    <s v="Id1172"/>
    <s v="Ms"/>
    <s v="Christina"/>
    <s v="Capriccioso"/>
    <s v="16-Dec-1970"/>
    <n v="52"/>
    <n v="0"/>
    <n v="9625.92"/>
    <x v="2"/>
    <s v="Tier - 3"/>
    <x v="6"/>
    <n v="31.2"/>
    <x v="162"/>
    <s v="YES"/>
    <x v="0"/>
    <x v="0"/>
    <x v="1"/>
    <n v="2"/>
    <x v="0"/>
    <x v="0"/>
  </r>
  <r>
    <s v="Id1173"/>
    <s v="Mr"/>
    <s v="Sam L"/>
    <s v="Starbuck"/>
    <s v="29-Oct-1975"/>
    <n v="47"/>
    <n v="3"/>
    <n v="9620.33"/>
    <x v="1"/>
    <s v="Tier - 3"/>
    <x v="1"/>
    <n v="29.83"/>
    <x v="155"/>
    <s v="YES"/>
    <x v="0"/>
    <x v="0"/>
    <x v="1"/>
    <n v="1"/>
    <x v="1"/>
    <x v="0"/>
  </r>
  <r>
    <s v="Id1174"/>
    <s v="Mrs"/>
    <s v="Haley R"/>
    <s v="McMahon"/>
    <s v="29-Aug-1982"/>
    <n v="40"/>
    <n v="3"/>
    <n v="9619.18"/>
    <x v="2"/>
    <s v="Tier - 1"/>
    <x v="4"/>
    <n v="29.06"/>
    <x v="163"/>
    <s v="NO"/>
    <x v="0"/>
    <x v="0"/>
    <x v="1"/>
    <n v="0"/>
    <x v="1"/>
    <x v="1"/>
  </r>
  <r>
    <s v="Id1175"/>
    <s v="Mr"/>
    <s v="Ethan"/>
    <s v="Rissell"/>
    <s v="27-Dec-1972"/>
    <n v="50"/>
    <n v="1"/>
    <n v="9617.66"/>
    <x v="1"/>
    <s v="Tier - 3"/>
    <x v="3"/>
    <n v="27.454999999999998"/>
    <x v="164"/>
    <s v="NO"/>
    <x v="0"/>
    <x v="0"/>
    <x v="1"/>
    <n v="2"/>
    <x v="1"/>
    <x v="2"/>
  </r>
  <r>
    <s v="Id1176"/>
    <s v="Mr"/>
    <s v="Andrew W"/>
    <s v="Kromroy"/>
    <s v="15-Dec-1964"/>
    <n v="58"/>
    <n v="0"/>
    <n v="9597.6299999999992"/>
    <x v="1"/>
    <s v="Tier - 3"/>
    <x v="0"/>
    <n v="23.01"/>
    <x v="160"/>
    <s v="YES"/>
    <x v="0"/>
    <x v="0"/>
    <x v="1"/>
    <n v="1"/>
    <x v="2"/>
    <x v="2"/>
  </r>
  <r>
    <s v="Id1177"/>
    <s v="Mr"/>
    <s v="Mark G"/>
    <s v="Manfredi"/>
    <s v="18-Oct-1981"/>
    <n v="41"/>
    <n v="1"/>
    <n v="9584.0400000000009"/>
    <x v="2"/>
    <s v="Tier - 1"/>
    <x v="5"/>
    <n v="31.39"/>
    <x v="165"/>
    <s v="YES"/>
    <x v="0"/>
    <x v="0"/>
    <x v="1"/>
    <n v="0"/>
    <x v="0"/>
    <x v="0"/>
  </r>
  <r>
    <s v="Id1178"/>
    <s v="Ms"/>
    <s v="Kasey E"/>
    <s v="Manwaring"/>
    <s v="28-Nov-1973"/>
    <n v="49"/>
    <n v="1"/>
    <n v="9583.89"/>
    <x v="2"/>
    <s v="Tier - 3"/>
    <x v="1"/>
    <n v="34.770000000000003"/>
    <x v="166"/>
    <s v="NO"/>
    <x v="0"/>
    <x v="0"/>
    <x v="1"/>
    <n v="2"/>
    <x v="0"/>
    <x v="0"/>
  </r>
  <r>
    <s v="Id1179"/>
    <s v="Mr"/>
    <s v="Jeff"/>
    <s v="Tomaszewski"/>
    <s v="4-Dec-1966"/>
    <n v="56"/>
    <n v="0"/>
    <n v="9582.5400000000009"/>
    <x v="1"/>
    <s v="Tier - 2"/>
    <x v="0"/>
    <n v="24.48"/>
    <x v="159"/>
    <s v="YES"/>
    <x v="0"/>
    <x v="0"/>
    <x v="1"/>
    <n v="2"/>
    <x v="2"/>
    <x v="1"/>
  </r>
  <r>
    <s v="Id118"/>
    <s v="Mr"/>
    <s v="John"/>
    <s v="Clubb"/>
    <s v="29-Sep-1968"/>
    <n v="54"/>
    <n v="0"/>
    <n v="39721.93"/>
    <x v="2"/>
    <s v="Tier - 2"/>
    <x v="6"/>
    <n v="44.32"/>
    <x v="167"/>
    <s v="NO"/>
    <x v="0"/>
    <x v="0"/>
    <x v="0"/>
    <n v="0"/>
    <x v="0"/>
    <x v="0"/>
  </r>
  <r>
    <s v="Id1180"/>
    <s v="Ms"/>
    <s v="Amy"/>
    <s v="Gannon"/>
    <s v="1-Dec-1973"/>
    <n v="49"/>
    <n v="1"/>
    <n v="9566.99"/>
    <x v="2"/>
    <s v="Tier - 1"/>
    <x v="1"/>
    <n v="22.61"/>
    <x v="168"/>
    <s v="NO"/>
    <x v="0"/>
    <x v="0"/>
    <x v="1"/>
    <n v="2"/>
    <x v="2"/>
    <x v="0"/>
  </r>
  <r>
    <s v="Id1181"/>
    <s v="Mr"/>
    <s v="Adam"/>
    <s v="Frye"/>
    <s v="14-Aug-1974"/>
    <n v="48"/>
    <n v="3"/>
    <n v="9563.0300000000007"/>
    <x v="1"/>
    <s v="Tier - 1"/>
    <x v="6"/>
    <n v="34.299999999999997"/>
    <x v="128"/>
    <s v="NO"/>
    <x v="0"/>
    <x v="0"/>
    <x v="1"/>
    <n v="0"/>
    <x v="0"/>
    <x v="0"/>
  </r>
  <r>
    <s v="Id1182"/>
    <s v="Ms"/>
    <s v="Kristin M"/>
    <s v="Jenkins"/>
    <s v="22-Sep-1972"/>
    <n v="50"/>
    <n v="1"/>
    <n v="9549.57"/>
    <x v="2"/>
    <s v="Tier - 1"/>
    <x v="0"/>
    <n v="46.09"/>
    <x v="169"/>
    <s v="NO"/>
    <x v="0"/>
    <x v="0"/>
    <x v="1"/>
    <n v="2"/>
    <x v="0"/>
    <x v="1"/>
  </r>
  <r>
    <s v="Id1183"/>
    <s v="Ms"/>
    <s v="Mary-Lynn B"/>
    <s v="Currier"/>
    <s v="22-Sep-1972"/>
    <n v="50"/>
    <n v="0"/>
    <n v="9541.7000000000007"/>
    <x v="2"/>
    <s v="Tier - 1"/>
    <x v="7"/>
    <n v="44.744999999999997"/>
    <x v="18"/>
    <s v="NO"/>
    <x v="0"/>
    <x v="0"/>
    <x v="1"/>
    <n v="2"/>
    <x v="0"/>
    <x v="1"/>
  </r>
  <r>
    <s v="Id1184"/>
    <s v="Mrs"/>
    <s v="Jamie A"/>
    <s v="Whittendale"/>
    <s v="28-Jul-1975"/>
    <n v="47"/>
    <n v="1"/>
    <n v="9540.17"/>
    <x v="2"/>
    <s v="Tier - 2"/>
    <x v="7"/>
    <n v="26.33"/>
    <x v="170"/>
    <s v="YES"/>
    <x v="0"/>
    <x v="0"/>
    <x v="1"/>
    <n v="1"/>
    <x v="1"/>
    <x v="0"/>
  </r>
  <r>
    <s v="Id1185"/>
    <s v="Mr"/>
    <s v="Jeffrey A"/>
    <s v="Rixe"/>
    <s v="21-Dec-1973"/>
    <n v="49"/>
    <n v="0"/>
    <n v="9538.65"/>
    <x v="2"/>
    <s v="Tier - 3"/>
    <x v="5"/>
    <n v="26.6"/>
    <x v="171"/>
    <s v="NO"/>
    <x v="0"/>
    <x v="0"/>
    <x v="1"/>
    <n v="2"/>
    <x v="1"/>
    <x v="0"/>
  </r>
  <r>
    <s v="Id1186"/>
    <s v="Ms"/>
    <s v="Nicole"/>
    <s v="Ballon-Landa"/>
    <s v="29-Nov-1971"/>
    <n v="51"/>
    <n v="0"/>
    <n v="9528.9"/>
    <x v="2"/>
    <s v="Tier - 2"/>
    <x v="6"/>
    <n v="27.5"/>
    <x v="172"/>
    <s v="NO"/>
    <x v="0"/>
    <x v="0"/>
    <x v="1"/>
    <n v="0"/>
    <x v="1"/>
    <x v="0"/>
  </r>
  <r>
    <s v="Id1187"/>
    <s v="Ms"/>
    <s v="Audrey"/>
    <s v="Zaferos"/>
    <s v="22-Aug-1992"/>
    <n v="30"/>
    <n v="0"/>
    <n v="9507.68"/>
    <x v="2"/>
    <s v="Tier - 1"/>
    <x v="1"/>
    <n v="41.55"/>
    <x v="173"/>
    <s v="NO"/>
    <x v="0"/>
    <x v="0"/>
    <x v="1"/>
    <n v="1"/>
    <x v="0"/>
    <x v="1"/>
  </r>
  <r>
    <s v="Id1188"/>
    <s v="Mr"/>
    <s v="Jacob"/>
    <s v="Jackson"/>
    <s v="24-Aug-1969"/>
    <n v="53"/>
    <n v="0"/>
    <n v="9504.31"/>
    <x v="1"/>
    <s v="Tier - 2"/>
    <x v="0"/>
    <n v="41.47"/>
    <x v="174"/>
    <s v="YES"/>
    <x v="0"/>
    <x v="1"/>
    <x v="1"/>
    <n v="1"/>
    <x v="0"/>
    <x v="1"/>
  </r>
  <r>
    <s v="Id1189"/>
    <s v="Mr"/>
    <s v="Daniel S"/>
    <s v="Evans Marke"/>
    <s v="28-Nov-1976"/>
    <n v="46"/>
    <n v="3"/>
    <n v="9500.57"/>
    <x v="2"/>
    <s v="Tier - 3"/>
    <x v="11"/>
    <n v="24.795000000000002"/>
    <x v="14"/>
    <s v="YES"/>
    <x v="0"/>
    <x v="0"/>
    <x v="1"/>
    <n v="0"/>
    <x v="2"/>
    <x v="2"/>
  </r>
  <r>
    <s v="Id119"/>
    <s v="Mr"/>
    <s v="Charlie"/>
    <s v="McGoogan"/>
    <s v="17-Dec-1977"/>
    <n v="45"/>
    <n v="2"/>
    <n v="39670.44"/>
    <x v="2"/>
    <s v="Tier - 1"/>
    <x v="1"/>
    <n v="46.39"/>
    <x v="10"/>
    <s v="NO"/>
    <x v="0"/>
    <x v="0"/>
    <x v="0"/>
    <n v="0"/>
    <x v="0"/>
    <x v="1"/>
  </r>
  <r>
    <s v="Id1190"/>
    <s v="Mr"/>
    <s v="Marc C"/>
    <s v="Samland"/>
    <s v="4-Jun-1969"/>
    <n v="54"/>
    <n v="0"/>
    <n v="9487.64"/>
    <x v="2"/>
    <s v="Tier - 2"/>
    <x v="0"/>
    <n v="29.48"/>
    <x v="175"/>
    <s v="YES"/>
    <x v="0"/>
    <x v="1"/>
    <x v="1"/>
    <n v="1"/>
    <x v="1"/>
    <x v="1"/>
  </r>
  <r>
    <s v="Id1191"/>
    <s v="Mr"/>
    <s v="Mark S"/>
    <s v="Shapiro"/>
    <s v="17-Jul-1979"/>
    <n v="43"/>
    <n v="2"/>
    <n v="9453.92"/>
    <x v="2"/>
    <s v="Tier - 2"/>
    <x v="5"/>
    <n v="28.09"/>
    <x v="17"/>
    <s v="NO"/>
    <x v="0"/>
    <x v="1"/>
    <x v="1"/>
    <n v="1"/>
    <x v="1"/>
    <x v="2"/>
  </r>
  <r>
    <s v="Id1192"/>
    <s v="Mr"/>
    <s v="Dan"/>
    <s v="Snitzer"/>
    <s v="14-Nov-1987"/>
    <n v="35"/>
    <n v="3"/>
    <n v="9448.42"/>
    <x v="2"/>
    <s v="Tier - 3"/>
    <x v="5"/>
    <n v="32.729999999999997"/>
    <x v="18"/>
    <s v="NO"/>
    <x v="0"/>
    <x v="0"/>
    <x v="1"/>
    <n v="1"/>
    <x v="0"/>
    <x v="1"/>
  </r>
  <r>
    <s v="Id1193"/>
    <s v="Ms"/>
    <s v="Gabriela"/>
    <s v="Herra Arroyo"/>
    <s v="8-Jun-1974"/>
    <n v="49"/>
    <n v="1"/>
    <n v="9447.3799999999992"/>
    <x v="2"/>
    <s v="Tier - 3"/>
    <x v="7"/>
    <n v="27.36"/>
    <x v="108"/>
    <s v="NO"/>
    <x v="0"/>
    <x v="0"/>
    <x v="1"/>
    <n v="0"/>
    <x v="1"/>
    <x v="0"/>
  </r>
  <r>
    <s v="Id1194"/>
    <s v="Ms"/>
    <s v="Amanda"/>
    <s v="Watters"/>
    <s v="27-Nov-1974"/>
    <n v="48"/>
    <n v="1"/>
    <n v="9447.25"/>
    <x v="2"/>
    <s v="Tier - 1"/>
    <x v="7"/>
    <n v="27.265000000000001"/>
    <x v="176"/>
    <s v="NO"/>
    <x v="0"/>
    <x v="0"/>
    <x v="1"/>
    <n v="0"/>
    <x v="1"/>
    <x v="0"/>
  </r>
  <r>
    <s v="Id1195"/>
    <s v="Ms"/>
    <s v="Dara"/>
    <s v="Steele-Belkin"/>
    <s v="3-Nov-1976"/>
    <n v="46"/>
    <n v="2"/>
    <n v="9432.93"/>
    <x v="2"/>
    <s v="Tier - 1"/>
    <x v="7"/>
    <n v="48.07"/>
    <x v="177"/>
    <s v="YES"/>
    <x v="0"/>
    <x v="0"/>
    <x v="1"/>
    <n v="0"/>
    <x v="0"/>
    <x v="1"/>
  </r>
  <r>
    <s v="Id1196"/>
    <s v="Ms"/>
    <s v="Rachelle R"/>
    <s v="Christensen"/>
    <s v="30-Oct-1976"/>
    <n v="46"/>
    <n v="3"/>
    <n v="9414.92"/>
    <x v="2"/>
    <s v="Tier - 2"/>
    <x v="6"/>
    <n v="30.8"/>
    <x v="178"/>
    <s v="YES"/>
    <x v="0"/>
    <x v="0"/>
    <x v="1"/>
    <n v="0"/>
    <x v="0"/>
    <x v="1"/>
  </r>
  <r>
    <s v="Id1197"/>
    <s v="Ms"/>
    <s v="Brenda J"/>
    <s v="Hodge"/>
    <s v="17-Oct-1976"/>
    <n v="46"/>
    <n v="2"/>
    <n v="9411.01"/>
    <x v="2"/>
    <s v="Tier - 3"/>
    <x v="7"/>
    <n v="32.299999999999997"/>
    <x v="179"/>
    <s v="YES"/>
    <x v="0"/>
    <x v="0"/>
    <x v="1"/>
    <n v="0"/>
    <x v="0"/>
    <x v="1"/>
  </r>
  <r>
    <s v="Id1198"/>
    <s v="Mr"/>
    <s v="Tim"/>
    <s v="Rusterholz"/>
    <s v="20-Oct-1971"/>
    <n v="51"/>
    <n v="1"/>
    <n v="9391.35"/>
    <x v="1"/>
    <s v="Tier - 3"/>
    <x v="6"/>
    <n v="39.700000000000003"/>
    <x v="180"/>
    <s v="NO"/>
    <x v="0"/>
    <x v="0"/>
    <x v="1"/>
    <n v="0"/>
    <x v="0"/>
    <x v="0"/>
  </r>
  <r>
    <s v="Id1199"/>
    <s v="Mr"/>
    <s v="Sylvain"/>
    <s v="Lafrance"/>
    <s v="29-Dec-1971"/>
    <n v="51"/>
    <n v="1"/>
    <n v="9386.16"/>
    <x v="1"/>
    <s v="Tier - 2"/>
    <x v="0"/>
    <n v="35.97"/>
    <x v="181"/>
    <s v="NO"/>
    <x v="0"/>
    <x v="0"/>
    <x v="1"/>
    <n v="0"/>
    <x v="0"/>
    <x v="0"/>
  </r>
  <r>
    <s v="Id12"/>
    <s v="Mr"/>
    <s v="David"/>
    <s v="Franz"/>
    <s v="27-Oct-1965"/>
    <n v="57"/>
    <n v="1"/>
    <n v="48675.519999999997"/>
    <x v="0"/>
    <s v="Tier - 2"/>
    <x v="0"/>
    <n v="42.13"/>
    <x v="182"/>
    <s v="NO"/>
    <x v="0"/>
    <x v="0"/>
    <x v="0"/>
    <n v="0"/>
    <x v="0"/>
    <x v="0"/>
  </r>
  <r>
    <s v="Id120"/>
    <s v="Mr"/>
    <s v="Meb"/>
    <s v="Keflezighi"/>
    <s v="7-Aug-1995"/>
    <n v="27"/>
    <n v="0"/>
    <n v="39611.760000000002"/>
    <x v="0"/>
    <s v="Tier - 3"/>
    <x v="0"/>
    <n v="42.13"/>
    <x v="183"/>
    <s v="YES"/>
    <x v="0"/>
    <x v="0"/>
    <x v="0"/>
    <n v="1"/>
    <x v="0"/>
    <x v="1"/>
  </r>
  <r>
    <s v="Id1200"/>
    <s v="Mrs"/>
    <s v="Lisa M"/>
    <s v="Hallis"/>
    <s v="2-Dec-1975"/>
    <n v="47"/>
    <n v="1"/>
    <n v="9380.75"/>
    <x v="2"/>
    <s v="Tier - 2"/>
    <x v="7"/>
    <n v="25.86"/>
    <x v="184"/>
    <s v="YES"/>
    <x v="0"/>
    <x v="0"/>
    <x v="1"/>
    <n v="1"/>
    <x v="1"/>
    <x v="0"/>
  </r>
  <r>
    <s v="Id1201"/>
    <s v="Mr"/>
    <s v="Ryan"/>
    <s v="Marshall"/>
    <s v="26-Nov-1971"/>
    <n v="51"/>
    <n v="1"/>
    <n v="9377.9"/>
    <x v="2"/>
    <s v="Tier - 1"/>
    <x v="0"/>
    <n v="30.03"/>
    <x v="185"/>
    <s v="NO"/>
    <x v="0"/>
    <x v="0"/>
    <x v="1"/>
    <n v="0"/>
    <x v="0"/>
    <x v="0"/>
  </r>
  <r>
    <s v="Id1202"/>
    <s v="Mrs"/>
    <s v="Kaitlin M"/>
    <s v="Salowitz"/>
    <s v="24-Nov-1969"/>
    <n v="53"/>
    <n v="0"/>
    <n v="9377.4500000000007"/>
    <x v="2"/>
    <s v="Tier - 3"/>
    <x v="0"/>
    <n v="25.76"/>
    <x v="186"/>
    <s v="YES"/>
    <x v="0"/>
    <x v="1"/>
    <x v="1"/>
    <n v="1"/>
    <x v="1"/>
    <x v="2"/>
  </r>
  <r>
    <s v="Id1203"/>
    <s v="Mr"/>
    <s v="William R"/>
    <s v="Blake"/>
    <s v="8-Oct-1971"/>
    <n v="51"/>
    <n v="0"/>
    <n v="9361.33"/>
    <x v="1"/>
    <s v="Tier - 1"/>
    <x v="3"/>
    <n v="22.42"/>
    <x v="187"/>
    <s v="NO"/>
    <x v="0"/>
    <x v="0"/>
    <x v="1"/>
    <n v="0"/>
    <x v="2"/>
    <x v="0"/>
  </r>
  <r>
    <s v="Id1204"/>
    <s v="Mr"/>
    <s v="Bruce"/>
    <s v="Langerak"/>
    <s v="1-Jul-1988"/>
    <n v="34"/>
    <n v="3"/>
    <n v="9344.2000000000007"/>
    <x v="2"/>
    <s v="Tier - 1"/>
    <x v="5"/>
    <n v="33.18"/>
    <x v="188"/>
    <s v="YES"/>
    <x v="0"/>
    <x v="0"/>
    <x v="1"/>
    <n v="1"/>
    <x v="0"/>
    <x v="2"/>
  </r>
  <r>
    <s v="Id1205"/>
    <s v="Mrs"/>
    <s v="Veronica"/>
    <s v="Bonilla"/>
    <s v="12-Oct-1996"/>
    <n v="26"/>
    <n v="0"/>
    <n v="9338.61"/>
    <x v="2"/>
    <s v="Tier - 1"/>
    <x v="2"/>
    <n v="43.04"/>
    <x v="189"/>
    <s v="YES"/>
    <x v="0"/>
    <x v="0"/>
    <x v="1"/>
    <n v="0"/>
    <x v="0"/>
    <x v="2"/>
  </r>
  <r>
    <s v="Id1206"/>
    <s v="Mr"/>
    <s v="Warren"/>
    <s v="Ciabattoni"/>
    <s v="9-Jul-1988"/>
    <n v="34"/>
    <n v="3"/>
    <n v="9320.26"/>
    <x v="2"/>
    <s v="Tier - 1"/>
    <x v="1"/>
    <n v="34.15"/>
    <x v="190"/>
    <s v="YES"/>
    <x v="0"/>
    <x v="0"/>
    <x v="1"/>
    <n v="1"/>
    <x v="0"/>
    <x v="1"/>
  </r>
  <r>
    <s v="Id1207"/>
    <s v="Mrs"/>
    <s v="Daniela"/>
    <s v="Escanero Palmer"/>
    <s v="12-Oct-1977"/>
    <n v="45"/>
    <n v="2"/>
    <n v="9315.41"/>
    <x v="2"/>
    <s v="Tier - 1"/>
    <x v="7"/>
    <n v="25.78"/>
    <x v="191"/>
    <s v="NO"/>
    <x v="0"/>
    <x v="0"/>
    <x v="1"/>
    <n v="0"/>
    <x v="1"/>
    <x v="2"/>
  </r>
  <r>
    <s v="Id1208"/>
    <s v="Ms"/>
    <s v="Deirdre A"/>
    <s v="Lowe"/>
    <s v="8-Jun-1963"/>
    <n v="60"/>
    <n v="0"/>
    <n v="9310.81"/>
    <x v="1"/>
    <s v="Tier - 1"/>
    <x v="0"/>
    <n v="21.02"/>
    <x v="192"/>
    <s v="YES"/>
    <x v="0"/>
    <x v="1"/>
    <x v="1"/>
    <n v="1"/>
    <x v="2"/>
    <x v="0"/>
  </r>
  <r>
    <s v="Id1209"/>
    <s v="Mr"/>
    <s v="Mathias"/>
    <s v="Osmark"/>
    <s v="16-Oct-1973"/>
    <n v="49"/>
    <n v="2"/>
    <n v="9304.7000000000007"/>
    <x v="1"/>
    <s v="Tier - 3"/>
    <x v="0"/>
    <n v="37.51"/>
    <x v="193"/>
    <s v="NO"/>
    <x v="0"/>
    <x v="0"/>
    <x v="1"/>
    <n v="2"/>
    <x v="0"/>
    <x v="0"/>
  </r>
  <r>
    <s v="Id121"/>
    <s v="Mr"/>
    <s v="Aaqib L"/>
    <s v="Syed"/>
    <s v="5-Jul-1981"/>
    <n v="41"/>
    <n v="3"/>
    <n v="39597.410000000003"/>
    <x v="0"/>
    <s v="Tier - 2"/>
    <x v="11"/>
    <n v="30.78"/>
    <x v="153"/>
    <s v="YES"/>
    <x v="0"/>
    <x v="0"/>
    <x v="0"/>
    <n v="0"/>
    <x v="0"/>
    <x v="0"/>
  </r>
  <r>
    <s v="Id1210"/>
    <s v="Mr"/>
    <s v="Matthew"/>
    <s v="Lawson"/>
    <s v="3-Nov-1976"/>
    <n v="46"/>
    <n v="3"/>
    <n v="9301.89"/>
    <x v="2"/>
    <s v="Tier - 1"/>
    <x v="1"/>
    <n v="25.745000000000001"/>
    <x v="194"/>
    <s v="YES"/>
    <x v="0"/>
    <x v="0"/>
    <x v="1"/>
    <n v="0"/>
    <x v="1"/>
    <x v="2"/>
  </r>
  <r>
    <s v="Id1211"/>
    <s v="Mr"/>
    <s v="Kurt"/>
    <s v="Warwick"/>
    <s v="18-Sep-1973"/>
    <n v="49"/>
    <n v="1"/>
    <n v="9290.14"/>
    <x v="1"/>
    <s v="Tier - 3"/>
    <x v="3"/>
    <n v="31.35"/>
    <x v="195"/>
    <s v="NO"/>
    <x v="0"/>
    <x v="0"/>
    <x v="1"/>
    <n v="2"/>
    <x v="0"/>
    <x v="0"/>
  </r>
  <r>
    <s v="Id1212"/>
    <s v="Mr"/>
    <s v="Samuel"/>
    <s v="Magnuson"/>
    <s v="16-Oct-1973"/>
    <n v="49"/>
    <n v="1"/>
    <n v="9288.0300000000007"/>
    <x v="2"/>
    <s v="Tier - 3"/>
    <x v="14"/>
    <n v="29.83"/>
    <x v="96"/>
    <s v="NO"/>
    <x v="0"/>
    <x v="0"/>
    <x v="1"/>
    <n v="2"/>
    <x v="1"/>
    <x v="0"/>
  </r>
  <r>
    <s v="Id1213"/>
    <s v="Mrs"/>
    <s v="Emily"/>
    <s v="Marsh"/>
    <s v="26-Nov-1969"/>
    <n v="53"/>
    <n v="0"/>
    <n v="9285.8700000000008"/>
    <x v="2"/>
    <s v="Tier - 3"/>
    <x v="0"/>
    <n v="25.49"/>
    <x v="196"/>
    <s v="YES"/>
    <x v="0"/>
    <x v="1"/>
    <x v="1"/>
    <n v="1"/>
    <x v="1"/>
    <x v="1"/>
  </r>
  <r>
    <s v="Id1214"/>
    <s v="Ms"/>
    <s v="Tiffany"/>
    <s v="Kari"/>
    <s v="2-Jul-1971"/>
    <n v="51"/>
    <n v="0"/>
    <n v="9283.56"/>
    <x v="2"/>
    <s v="Tier - 3"/>
    <x v="0"/>
    <n v="34.1"/>
    <x v="153"/>
    <s v="NO"/>
    <x v="0"/>
    <x v="0"/>
    <x v="1"/>
    <n v="0"/>
    <x v="0"/>
    <x v="0"/>
  </r>
  <r>
    <s v="Id1215"/>
    <s v="Mr"/>
    <s v="Alex F"/>
    <s v="Standiford"/>
    <s v="27-Oct-1973"/>
    <n v="49"/>
    <n v="1"/>
    <n v="9282.48"/>
    <x v="1"/>
    <s v="Tier - 2"/>
    <x v="3"/>
    <n v="25.84"/>
    <x v="197"/>
    <s v="NO"/>
    <x v="0"/>
    <x v="0"/>
    <x v="1"/>
    <n v="2"/>
    <x v="1"/>
    <x v="0"/>
  </r>
  <r>
    <s v="Id1216"/>
    <s v="Ms"/>
    <s v="Alice"/>
    <s v="Sherwin"/>
    <s v="6-Aug-1971"/>
    <n v="51"/>
    <n v="0"/>
    <n v="9264.7999999999993"/>
    <x v="2"/>
    <s v="Tier - 1"/>
    <x v="6"/>
    <n v="20.6"/>
    <x v="198"/>
    <s v="NO"/>
    <x v="0"/>
    <x v="0"/>
    <x v="1"/>
    <n v="0"/>
    <x v="2"/>
    <x v="0"/>
  </r>
  <r>
    <s v="Id1217"/>
    <s v="Ms"/>
    <s v="Allison M"/>
    <s v="Parker"/>
    <s v="21-Aug-1974"/>
    <n v="48"/>
    <n v="1"/>
    <n v="9249.5"/>
    <x v="2"/>
    <s v="Tier - 1"/>
    <x v="1"/>
    <n v="28.88"/>
    <x v="199"/>
    <s v="NO"/>
    <x v="0"/>
    <x v="0"/>
    <x v="1"/>
    <n v="0"/>
    <x v="1"/>
    <x v="0"/>
  </r>
  <r>
    <s v="Id1218"/>
    <s v="Mr"/>
    <s v="Johannes Fiskerstand"/>
    <s v="Blekeli"/>
    <s v="5-Oct-1980"/>
    <n v="42"/>
    <n v="2"/>
    <n v="9247.94"/>
    <x v="2"/>
    <s v="Tier - 1"/>
    <x v="5"/>
    <n v="28.24"/>
    <x v="131"/>
    <s v="NO"/>
    <x v="0"/>
    <x v="0"/>
    <x v="1"/>
    <n v="0"/>
    <x v="1"/>
    <x v="1"/>
  </r>
  <r>
    <s v="Id1219"/>
    <s v="Mr"/>
    <s v="Stephen"/>
    <s v="Vangampleare"/>
    <s v="6-Dec-1975"/>
    <n v="47"/>
    <n v="2"/>
    <n v="9225.26"/>
    <x v="1"/>
    <s v="Tier - 3"/>
    <x v="12"/>
    <n v="25.46"/>
    <x v="200"/>
    <s v="YES"/>
    <x v="0"/>
    <x v="0"/>
    <x v="1"/>
    <n v="1"/>
    <x v="1"/>
    <x v="0"/>
  </r>
  <r>
    <s v="Id122"/>
    <s v="Mr"/>
    <s v="Craig A"/>
    <s v="Segal"/>
    <s v="12-Jul-1978"/>
    <n v="44"/>
    <n v="1"/>
    <n v="39556.49"/>
    <x v="0"/>
    <s v="Tier - 2"/>
    <x v="12"/>
    <n v="31.35"/>
    <x v="201"/>
    <s v="NO"/>
    <x v="0"/>
    <x v="0"/>
    <x v="0"/>
    <n v="0"/>
    <x v="0"/>
    <x v="0"/>
  </r>
  <r>
    <s v="Id1220"/>
    <s v="Mr"/>
    <s v="Jon M"/>
    <s v="Hiatt"/>
    <s v="5-Dec-1981"/>
    <n v="41"/>
    <n v="5"/>
    <n v="9222.4"/>
    <x v="2"/>
    <s v="Tier - 3"/>
    <x v="9"/>
    <n v="29.64"/>
    <x v="202"/>
    <s v="YES"/>
    <x v="0"/>
    <x v="0"/>
    <x v="1"/>
    <n v="0"/>
    <x v="1"/>
    <x v="0"/>
  </r>
  <r>
    <s v="Id1221"/>
    <s v="Mr"/>
    <s v="Fasil"/>
    <s v="Tadesse"/>
    <s v="25-Dec-1986"/>
    <n v="36"/>
    <n v="3"/>
    <n v="9210.06"/>
    <x v="2"/>
    <s v="Tier - 3"/>
    <x v="5"/>
    <n v="31.27"/>
    <x v="203"/>
    <s v="YES"/>
    <x v="0"/>
    <x v="0"/>
    <x v="1"/>
    <n v="1"/>
    <x v="0"/>
    <x v="0"/>
  </r>
  <r>
    <s v="Id1222"/>
    <s v="Ms"/>
    <s v="Megan C"/>
    <s v="Jaswell"/>
    <s v="10-Sep-1976"/>
    <n v="46"/>
    <n v="2"/>
    <n v="9193.84"/>
    <x v="2"/>
    <s v="Tier - 1"/>
    <x v="1"/>
    <n v="19.95"/>
    <x v="204"/>
    <s v="YES"/>
    <x v="0"/>
    <x v="0"/>
    <x v="1"/>
    <n v="0"/>
    <x v="2"/>
    <x v="2"/>
  </r>
  <r>
    <s v="Id1223"/>
    <s v="Ms"/>
    <s v="Lisa J"/>
    <s v="Phillips-Cook"/>
    <s v="25-Dec-1973"/>
    <n v="49"/>
    <n v="1"/>
    <n v="9182.17"/>
    <x v="2"/>
    <s v="Tier - 3"/>
    <x v="6"/>
    <n v="21.3"/>
    <x v="205"/>
    <s v="NO"/>
    <x v="0"/>
    <x v="0"/>
    <x v="1"/>
    <n v="2"/>
    <x v="2"/>
    <x v="0"/>
  </r>
  <r>
    <s v="Id1224"/>
    <s v="Mr"/>
    <s v="Doron P"/>
    <s v="Clark"/>
    <s v="29-Dec-1971"/>
    <n v="51"/>
    <n v="0"/>
    <n v="9174.14"/>
    <x v="1"/>
    <s v="Tier - 1"/>
    <x v="1"/>
    <n v="31.635000000000002"/>
    <x v="206"/>
    <s v="NO"/>
    <x v="0"/>
    <x v="0"/>
    <x v="1"/>
    <n v="0"/>
    <x v="0"/>
    <x v="0"/>
  </r>
  <r>
    <s v="Id1225"/>
    <s v="Ms"/>
    <s v="Katharina"/>
    <s v="Wang"/>
    <s v="24-Oct-1970"/>
    <n v="52"/>
    <n v="0"/>
    <n v="9171.75"/>
    <x v="2"/>
    <s v="Tier - 2"/>
    <x v="1"/>
    <n v="23.9"/>
    <x v="207"/>
    <s v="YES"/>
    <x v="0"/>
    <x v="0"/>
    <x v="1"/>
    <n v="2"/>
    <x v="2"/>
    <x v="0"/>
  </r>
  <r>
    <s v="Id1226"/>
    <s v="Mr"/>
    <s v="Carl"/>
    <s v="Desruisseaux"/>
    <s v="23-Aug-1990"/>
    <n v="32"/>
    <n v="3"/>
    <n v="9159.51"/>
    <x v="2"/>
    <s v="Tier - 2"/>
    <x v="5"/>
    <n v="34.15"/>
    <x v="140"/>
    <s v="NO"/>
    <x v="0"/>
    <x v="0"/>
    <x v="1"/>
    <n v="0"/>
    <x v="0"/>
    <x v="2"/>
  </r>
  <r>
    <s v="Id1227"/>
    <s v="Ms"/>
    <s v="Kelsey J"/>
    <s v="Ripp"/>
    <s v="8-Dec-1982"/>
    <n v="40"/>
    <n v="3"/>
    <n v="9147.5"/>
    <x v="2"/>
    <s v="Tier - 1"/>
    <x v="1"/>
    <n v="28.71"/>
    <x v="63"/>
    <s v="NO"/>
    <x v="0"/>
    <x v="0"/>
    <x v="1"/>
    <n v="0"/>
    <x v="1"/>
    <x v="2"/>
  </r>
  <r>
    <s v="Id1228"/>
    <s v="Mr"/>
    <s v="Stephen A"/>
    <s v="Harris"/>
    <s v="18-Oct-1970"/>
    <n v="52"/>
    <n v="0"/>
    <n v="9144.57"/>
    <x v="1"/>
    <s v="Tier - 2"/>
    <x v="6"/>
    <n v="36.700000000000003"/>
    <x v="51"/>
    <s v="YES"/>
    <x v="0"/>
    <x v="0"/>
    <x v="1"/>
    <n v="2"/>
    <x v="0"/>
    <x v="0"/>
  </r>
  <r>
    <s v="Id1229"/>
    <s v="Mr"/>
    <s v="Dan"/>
    <s v="Shafer"/>
    <s v="12-Aug-1970"/>
    <n v="52"/>
    <n v="0"/>
    <n v="9140.9500000000007"/>
    <x v="1"/>
    <s v="Tier - 3"/>
    <x v="0"/>
    <n v="34.1"/>
    <x v="208"/>
    <s v="YES"/>
    <x v="0"/>
    <x v="0"/>
    <x v="1"/>
    <n v="2"/>
    <x v="0"/>
    <x v="0"/>
  </r>
  <r>
    <s v="Id123"/>
    <s v="Ms"/>
    <s v="Meredith"/>
    <s v="Defranco"/>
    <s v="24-Jun-1966"/>
    <n v="56"/>
    <n v="0"/>
    <n v="39396.86"/>
    <x v="2"/>
    <s v="Tier - 2"/>
    <x v="6"/>
    <n v="41.46"/>
    <x v="132"/>
    <s v="YES"/>
    <x v="0"/>
    <x v="0"/>
    <x v="0"/>
    <n v="2"/>
    <x v="0"/>
    <x v="1"/>
  </r>
  <r>
    <s v="Id1230"/>
    <s v="Ms"/>
    <s v="Katie C"/>
    <s v="Hemesath"/>
    <s v="2-Dec-1977"/>
    <n v="45"/>
    <n v="3"/>
    <n v="9101.7999999999993"/>
    <x v="2"/>
    <s v="Tier - 1"/>
    <x v="6"/>
    <n v="25.7"/>
    <x v="209"/>
    <s v="NO"/>
    <x v="0"/>
    <x v="0"/>
    <x v="1"/>
    <n v="0"/>
    <x v="1"/>
    <x v="1"/>
  </r>
  <r>
    <s v="Id1231"/>
    <s v="Ms"/>
    <s v="Melissa K"/>
    <s v="Vinci"/>
    <s v="9-Nov-1965"/>
    <n v="57"/>
    <n v="0"/>
    <n v="9095.94"/>
    <x v="1"/>
    <s v="Tier - 1"/>
    <x v="6"/>
    <n v="21.68"/>
    <x v="210"/>
    <s v="NO"/>
    <x v="0"/>
    <x v="0"/>
    <x v="1"/>
    <n v="0"/>
    <x v="2"/>
    <x v="0"/>
  </r>
  <r>
    <s v="Id1232"/>
    <s v="Ms"/>
    <s v="Kara H"/>
    <s v="Diamond-Husmann"/>
    <s v="4-Nov-1977"/>
    <n v="45"/>
    <n v="2"/>
    <n v="9095.07"/>
    <x v="2"/>
    <s v="Tier - 2"/>
    <x v="7"/>
    <n v="25.175000000000001"/>
    <x v="211"/>
    <s v="NO"/>
    <x v="0"/>
    <x v="0"/>
    <x v="1"/>
    <n v="0"/>
    <x v="1"/>
    <x v="1"/>
  </r>
  <r>
    <s v="Id1233"/>
    <s v="Mr"/>
    <s v="Juan Carlos"/>
    <s v="Soto"/>
    <s v="2-Dec-1972"/>
    <n v="50"/>
    <n v="1"/>
    <n v="9058.73"/>
    <x v="1"/>
    <s v="Tier - 2"/>
    <x v="0"/>
    <n v="44.77"/>
    <x v="177"/>
    <s v="NO"/>
    <x v="0"/>
    <x v="0"/>
    <x v="1"/>
    <n v="2"/>
    <x v="0"/>
    <x v="1"/>
  </r>
  <r>
    <s v="Id1234"/>
    <s v="Mr"/>
    <s v="John III"/>
    <s v="Howard"/>
    <s v="7-Dec-1972"/>
    <n v="50"/>
    <n v="1"/>
    <n v="9048.0300000000007"/>
    <x v="2"/>
    <s v="Tier - 2"/>
    <x v="0"/>
    <n v="37.07"/>
    <x v="212"/>
    <s v="NO"/>
    <x v="0"/>
    <x v="0"/>
    <x v="1"/>
    <n v="2"/>
    <x v="0"/>
    <x v="1"/>
  </r>
  <r>
    <s v="Id1235"/>
    <s v="Mrs"/>
    <s v="Sarah M"/>
    <s v="Patrick"/>
    <s v="1-Dec-1993"/>
    <n v="29"/>
    <n v="0"/>
    <n v="9010.2000000000007"/>
    <x v="2"/>
    <s v="Tier - 3"/>
    <x v="2"/>
    <n v="39.799999999999997"/>
    <x v="213"/>
    <s v="NO"/>
    <x v="0"/>
    <x v="1"/>
    <x v="1"/>
    <n v="1"/>
    <x v="0"/>
    <x v="1"/>
  </r>
  <r>
    <s v="Id1236"/>
    <s v="Mrs"/>
    <s v="Kristin C"/>
    <s v="Dacko"/>
    <s v="16-Dec-1979"/>
    <n v="43"/>
    <n v="2"/>
    <n v="8998.43"/>
    <x v="2"/>
    <s v="Tier - 1"/>
    <x v="4"/>
    <n v="26.36"/>
    <x v="52"/>
    <s v="NO"/>
    <x v="0"/>
    <x v="1"/>
    <x v="1"/>
    <n v="1"/>
    <x v="1"/>
    <x v="1"/>
  </r>
  <r>
    <s v="Id1237"/>
    <s v="Ms"/>
    <s v="Casey M"/>
    <s v="Glassey"/>
    <s v="11-Oct-1973"/>
    <n v="49"/>
    <n v="0"/>
    <n v="8988.16"/>
    <x v="2"/>
    <s v="Tier - 1"/>
    <x v="1"/>
    <n v="29.925000000000001"/>
    <x v="214"/>
    <s v="NO"/>
    <x v="0"/>
    <x v="0"/>
    <x v="1"/>
    <n v="2"/>
    <x v="1"/>
    <x v="0"/>
  </r>
  <r>
    <s v="Id1238"/>
    <s v="Mr"/>
    <s v="Samuel"/>
    <s v="Frechette"/>
    <s v="21-Jul-1974"/>
    <n v="48"/>
    <n v="2"/>
    <n v="8978.19"/>
    <x v="2"/>
    <s v="Tier - 2"/>
    <x v="0"/>
    <n v="37.29"/>
    <x v="215"/>
    <s v="NO"/>
    <x v="0"/>
    <x v="0"/>
    <x v="1"/>
    <n v="0"/>
    <x v="0"/>
    <x v="0"/>
  </r>
  <r>
    <s v="Id1239"/>
    <s v="Mr"/>
    <s v="Braulio"/>
    <s v="Benitez"/>
    <s v="8-Sep-1974"/>
    <n v="48"/>
    <n v="2"/>
    <n v="8968.33"/>
    <x v="1"/>
    <s v="Tier - 2"/>
    <x v="6"/>
    <n v="30.2"/>
    <x v="216"/>
    <s v="NO"/>
    <x v="0"/>
    <x v="0"/>
    <x v="1"/>
    <n v="0"/>
    <x v="0"/>
    <x v="0"/>
  </r>
  <r>
    <s v="Id124"/>
    <s v="Mr"/>
    <s v="Doug"/>
    <s v="Kells"/>
    <s v="5-Aug-1978"/>
    <n v="44"/>
    <n v="2"/>
    <n v="39352.6"/>
    <x v="2"/>
    <s v="Tier - 3"/>
    <x v="6"/>
    <n v="48"/>
    <x v="166"/>
    <s v="NO"/>
    <x v="0"/>
    <x v="0"/>
    <x v="0"/>
    <n v="0"/>
    <x v="0"/>
    <x v="0"/>
  </r>
  <r>
    <s v="Id1240"/>
    <s v="Ms"/>
    <s v="Anne-Marie"/>
    <s v="Gauthier"/>
    <s v="15-Jul-1983"/>
    <n v="39"/>
    <n v="5"/>
    <n v="8965.7999999999993"/>
    <x v="2"/>
    <s v="Tier - 3"/>
    <x v="1"/>
    <n v="24.225000000000001"/>
    <x v="217"/>
    <s v="YES"/>
    <x v="0"/>
    <x v="1"/>
    <x v="1"/>
    <n v="1"/>
    <x v="2"/>
    <x v="1"/>
  </r>
  <r>
    <s v="Id1241"/>
    <s v="Mr"/>
    <s v="Samuel K"/>
    <s v="Fazioli"/>
    <s v="17-Aug-1974"/>
    <n v="48"/>
    <n v="1"/>
    <n v="8964.06"/>
    <x v="1"/>
    <s v="Tier - 2"/>
    <x v="3"/>
    <n v="31.445"/>
    <x v="218"/>
    <s v="NO"/>
    <x v="0"/>
    <x v="0"/>
    <x v="1"/>
    <n v="0"/>
    <x v="0"/>
    <x v="0"/>
  </r>
  <r>
    <s v="Id1242"/>
    <s v="Mrs"/>
    <s v="Yuki"/>
    <s v="Chorney"/>
    <s v="27-Sep-1992"/>
    <n v="30"/>
    <n v="0"/>
    <n v="8954.99"/>
    <x v="2"/>
    <s v="Tier - 3"/>
    <x v="2"/>
    <n v="38.880000000000003"/>
    <x v="219"/>
    <s v="NO"/>
    <x v="0"/>
    <x v="0"/>
    <x v="1"/>
    <n v="1"/>
    <x v="0"/>
    <x v="1"/>
  </r>
  <r>
    <s v="Id1243"/>
    <s v="Mr"/>
    <s v="Rafer"/>
    <s v="Dannenhauer"/>
    <s v="25-Dec-1976"/>
    <n v="46"/>
    <n v="3"/>
    <n v="8944.1200000000008"/>
    <x v="1"/>
    <s v="Tier - 2"/>
    <x v="0"/>
    <n v="43.89"/>
    <x v="220"/>
    <s v="YES"/>
    <x v="0"/>
    <x v="0"/>
    <x v="1"/>
    <n v="0"/>
    <x v="0"/>
    <x v="2"/>
  </r>
  <r>
    <s v="Id1244"/>
    <s v="Ms"/>
    <s v="Claire"/>
    <s v="McComb"/>
    <s v="6-Jun-1972"/>
    <n v="51"/>
    <n v="0"/>
    <n v="8932.08"/>
    <x v="2"/>
    <s v="Tier - 1"/>
    <x v="6"/>
    <n v="25.6"/>
    <x v="221"/>
    <s v="NO"/>
    <x v="0"/>
    <x v="0"/>
    <x v="1"/>
    <n v="2"/>
    <x v="1"/>
    <x v="1"/>
  </r>
  <r>
    <s v="Id1245"/>
    <s v="Ms"/>
    <s v="Erynn J"/>
    <s v="Blake"/>
    <s v="7-Jul-1975"/>
    <n v="47"/>
    <n v="1"/>
    <n v="8930.93"/>
    <x v="2"/>
    <s v="Tier - 2"/>
    <x v="1"/>
    <n v="29.545000000000002"/>
    <x v="222"/>
    <s v="YES"/>
    <x v="0"/>
    <x v="0"/>
    <x v="1"/>
    <n v="1"/>
    <x v="1"/>
    <x v="0"/>
  </r>
  <r>
    <s v="Id1246"/>
    <s v="Mr"/>
    <s v="Mahesh"/>
    <s v="Sambasivam"/>
    <s v="6-Sep-1967"/>
    <n v="55"/>
    <n v="0"/>
    <n v="8908.4699999999993"/>
    <x v="1"/>
    <s v="Tier - 2"/>
    <x v="0"/>
    <n v="23.25"/>
    <x v="216"/>
    <s v="YES"/>
    <x v="0"/>
    <x v="0"/>
    <x v="1"/>
    <n v="0"/>
    <x v="2"/>
    <x v="0"/>
  </r>
  <r>
    <s v="Id1247"/>
    <s v="Mr"/>
    <s v="Stanley"/>
    <s v="Maina"/>
    <s v="28-Nov-1997"/>
    <n v="25"/>
    <n v="0"/>
    <n v="8906.14"/>
    <x v="2"/>
    <s v="Tier - 2"/>
    <x v="1"/>
    <n v="43.95"/>
    <x v="223"/>
    <s v="YES"/>
    <x v="0"/>
    <x v="1"/>
    <x v="1"/>
    <n v="1"/>
    <x v="0"/>
    <x v="1"/>
  </r>
  <r>
    <s v="Id1248"/>
    <s v="Mr"/>
    <s v="Gregory"/>
    <s v="Keshian"/>
    <s v="16-Dec-1978"/>
    <n v="44"/>
    <n v="3"/>
    <n v="8891.14"/>
    <x v="2"/>
    <s v="Tier - 3"/>
    <x v="11"/>
    <n v="21.85"/>
    <x v="86"/>
    <s v="NO"/>
    <x v="0"/>
    <x v="0"/>
    <x v="1"/>
    <n v="0"/>
    <x v="2"/>
    <x v="0"/>
  </r>
  <r>
    <s v="Id1249"/>
    <s v="Mr"/>
    <s v="Eric"/>
    <s v="Maas"/>
    <s v="9-Sep-1973"/>
    <n v="49"/>
    <n v="0"/>
    <n v="8890.59"/>
    <x v="2"/>
    <s v="Tier - 3"/>
    <x v="1"/>
    <n v="25.73"/>
    <x v="224"/>
    <s v="NO"/>
    <x v="0"/>
    <x v="0"/>
    <x v="1"/>
    <n v="2"/>
    <x v="1"/>
    <x v="0"/>
  </r>
  <r>
    <s v="Id125"/>
    <s v="Ms"/>
    <s v="Elizabeth J"/>
    <s v="Lawton"/>
    <s v="16-Aug-1982"/>
    <n v="40"/>
    <n v="3"/>
    <n v="39315.279999999999"/>
    <x v="2"/>
    <s v="Tier - 3"/>
    <x v="6"/>
    <n v="49.13"/>
    <x v="225"/>
    <s v="NO"/>
    <x v="0"/>
    <x v="0"/>
    <x v="0"/>
    <n v="0"/>
    <x v="0"/>
    <x v="1"/>
  </r>
  <r>
    <s v="Id1250"/>
    <s v="Ms"/>
    <s v="Rachel M"/>
    <s v="Sinasac"/>
    <s v="18-Jun-1974"/>
    <n v="48"/>
    <n v="1"/>
    <n v="8871.15"/>
    <x v="2"/>
    <s v="Tier - 3"/>
    <x v="0"/>
    <n v="32.229999999999997"/>
    <x v="226"/>
    <s v="NO"/>
    <x v="0"/>
    <x v="0"/>
    <x v="1"/>
    <n v="0"/>
    <x v="0"/>
    <x v="0"/>
  </r>
  <r>
    <s v="Id1251"/>
    <s v="Mr"/>
    <s v="Fritz"/>
    <s v="Van De Kamp"/>
    <s v="22-Nov-1972"/>
    <n v="50"/>
    <n v="0"/>
    <n v="8835.26"/>
    <x v="1"/>
    <s v="Tier - 2"/>
    <x v="1"/>
    <n v="32.204999999999998"/>
    <x v="110"/>
    <s v="NO"/>
    <x v="0"/>
    <x v="0"/>
    <x v="1"/>
    <n v="2"/>
    <x v="0"/>
    <x v="2"/>
  </r>
  <r>
    <s v="Id1252"/>
    <s v="Mr"/>
    <s v="Brad"/>
    <s v="Ruffo"/>
    <s v="14-Nov-1972"/>
    <n v="50"/>
    <n v="0"/>
    <n v="8827.2099999999991"/>
    <x v="1"/>
    <s v="Tier - 1"/>
    <x v="1"/>
    <n v="26.41"/>
    <x v="227"/>
    <s v="NO"/>
    <x v="0"/>
    <x v="0"/>
    <x v="1"/>
    <n v="2"/>
    <x v="1"/>
    <x v="1"/>
  </r>
  <r>
    <s v="Id1253"/>
    <s v="Ms"/>
    <s v="Claire M"/>
    <s v="Long"/>
    <s v="14-Jul-1976"/>
    <n v="46"/>
    <n v="2"/>
    <n v="8825.09"/>
    <x v="2"/>
    <s v="Tier - 3"/>
    <x v="6"/>
    <n v="30.2"/>
    <x v="191"/>
    <s v="YES"/>
    <x v="0"/>
    <x v="0"/>
    <x v="1"/>
    <n v="0"/>
    <x v="0"/>
    <x v="2"/>
  </r>
  <r>
    <s v="Id1254"/>
    <s v="Mrs"/>
    <s v="Jennifer"/>
    <s v="Rohde"/>
    <s v="22-Aug-1988"/>
    <n v="34"/>
    <n v="3"/>
    <n v="8824.27"/>
    <x v="2"/>
    <s v="Tier - 1"/>
    <x v="4"/>
    <n v="31.26"/>
    <x v="228"/>
    <s v="YES"/>
    <x v="0"/>
    <x v="0"/>
    <x v="1"/>
    <n v="1"/>
    <x v="0"/>
    <x v="2"/>
  </r>
  <r>
    <s v="Id1255"/>
    <s v="Ms"/>
    <s v="Maria S"/>
    <s v="Bonzi"/>
    <s v="19-Oct-1976"/>
    <n v="46"/>
    <n v="1"/>
    <n v="8823.99"/>
    <x v="2"/>
    <s v="Tier - 3"/>
    <x v="7"/>
    <n v="33.725000000000001"/>
    <x v="229"/>
    <s v="YES"/>
    <x v="0"/>
    <x v="0"/>
    <x v="1"/>
    <n v="0"/>
    <x v="0"/>
    <x v="0"/>
  </r>
  <r>
    <s v="Id1256"/>
    <s v="Ms"/>
    <s v="Katherine E"/>
    <s v="Moore"/>
    <s v="14-Jun-1976"/>
    <n v="46"/>
    <n v="2"/>
    <n v="8823.2800000000007"/>
    <x v="2"/>
    <s v="Tier - 1"/>
    <x v="6"/>
    <n v="28.9"/>
    <x v="122"/>
    <s v="YES"/>
    <x v="0"/>
    <x v="0"/>
    <x v="1"/>
    <n v="0"/>
    <x v="1"/>
    <x v="2"/>
  </r>
  <r>
    <s v="Id1257"/>
    <s v="Mr"/>
    <s v="Michael"/>
    <s v="McGrane"/>
    <s v="7-Nov-2001"/>
    <n v="21"/>
    <n v="0"/>
    <n v="8821.8799999999992"/>
    <x v="2"/>
    <s v="Tier - 3"/>
    <x v="8"/>
    <n v="45.69"/>
    <x v="46"/>
    <s v="YES"/>
    <x v="0"/>
    <x v="0"/>
    <x v="1"/>
    <n v="0"/>
    <x v="0"/>
    <x v="1"/>
  </r>
  <r>
    <s v="Id1258"/>
    <s v="Ms"/>
    <s v="Roxanne"/>
    <s v="Stepnowski"/>
    <s v="29-Aug-1965"/>
    <n v="57"/>
    <n v="0"/>
    <n v="8800.49"/>
    <x v="1"/>
    <s v="Tier - 2"/>
    <x v="0"/>
    <n v="21.03"/>
    <x v="230"/>
    <s v="NO"/>
    <x v="0"/>
    <x v="0"/>
    <x v="1"/>
    <n v="0"/>
    <x v="2"/>
    <x v="0"/>
  </r>
  <r>
    <s v="Id1259"/>
    <s v="Mr"/>
    <s v="Israel"/>
    <s v="Merkle"/>
    <s v="18-Jun-1971"/>
    <n v="51"/>
    <n v="0"/>
    <n v="8798.59"/>
    <x v="2"/>
    <s v="Tier - 1"/>
    <x v="6"/>
    <n v="37"/>
    <x v="231"/>
    <s v="NO"/>
    <x v="0"/>
    <x v="0"/>
    <x v="1"/>
    <n v="0"/>
    <x v="0"/>
    <x v="0"/>
  </r>
  <r>
    <s v="Id126"/>
    <s v="Mr"/>
    <s v="Matthew P"/>
    <s v="Bejar"/>
    <s v="30-Nov-1992"/>
    <n v="30"/>
    <n v="2"/>
    <n v="39241.440000000002"/>
    <x v="0"/>
    <s v="Tier - 3"/>
    <x v="6"/>
    <n v="37.799999999999997"/>
    <x v="115"/>
    <s v="NO"/>
    <x v="0"/>
    <x v="0"/>
    <x v="0"/>
    <n v="1"/>
    <x v="0"/>
    <x v="2"/>
  </r>
  <r>
    <s v="Id1260"/>
    <s v="Mr"/>
    <s v="Samalya"/>
    <s v="Schaefer"/>
    <s v="23-Aug-1971"/>
    <n v="51"/>
    <n v="0"/>
    <n v="8782.4699999999993"/>
    <x v="2"/>
    <s v="Tier - 3"/>
    <x v="6"/>
    <n v="25.4"/>
    <x v="216"/>
    <s v="NO"/>
    <x v="0"/>
    <x v="0"/>
    <x v="1"/>
    <n v="0"/>
    <x v="1"/>
    <x v="0"/>
  </r>
  <r>
    <s v="Id1261"/>
    <s v="Mr"/>
    <s v="Peter"/>
    <s v="Vigneron"/>
    <s v="6-Sep-1974"/>
    <n v="48"/>
    <n v="1"/>
    <n v="8765.25"/>
    <x v="2"/>
    <s v="Tier - 3"/>
    <x v="1"/>
    <n v="32.299999999999997"/>
    <x v="166"/>
    <s v="NO"/>
    <x v="0"/>
    <x v="0"/>
    <x v="1"/>
    <n v="0"/>
    <x v="0"/>
    <x v="0"/>
  </r>
  <r>
    <s v="Id1262"/>
    <s v="Ms"/>
    <s v="Alicia"/>
    <s v="Mucci"/>
    <s v="9-Sep-1969"/>
    <n v="53"/>
    <n v="0"/>
    <n v="8760.1200000000008"/>
    <x v="2"/>
    <s v="Tier - 1"/>
    <x v="0"/>
    <n v="23.94"/>
    <x v="225"/>
    <s v="YES"/>
    <x v="0"/>
    <x v="1"/>
    <x v="1"/>
    <n v="1"/>
    <x v="2"/>
    <x v="1"/>
  </r>
  <r>
    <s v="Id1263"/>
    <s v="Ms"/>
    <s v="Sarah K"/>
    <s v="MacDonald"/>
    <s v="23-Aug-1999"/>
    <n v="23"/>
    <n v="0"/>
    <n v="8747.68"/>
    <x v="2"/>
    <s v="Tier - 3"/>
    <x v="6"/>
    <n v="46.4"/>
    <x v="63"/>
    <s v="NO"/>
    <x v="0"/>
    <x v="0"/>
    <x v="1"/>
    <n v="0"/>
    <x v="0"/>
    <x v="2"/>
  </r>
  <r>
    <s v="Id1264"/>
    <s v="Mr"/>
    <s v="Guomin"/>
    <s v="Deng"/>
    <s v="17-Jun-1976"/>
    <n v="46"/>
    <n v="2"/>
    <n v="8733.23"/>
    <x v="2"/>
    <s v="Tier - 3"/>
    <x v="1"/>
    <n v="40.375"/>
    <x v="191"/>
    <s v="YES"/>
    <x v="0"/>
    <x v="0"/>
    <x v="1"/>
    <n v="0"/>
    <x v="0"/>
    <x v="2"/>
  </r>
  <r>
    <s v="Id1265"/>
    <s v="Mr"/>
    <s v="Javier"/>
    <s v="De Mata"/>
    <s v="25-Jun-1973"/>
    <n v="49"/>
    <n v="1"/>
    <n v="8703.4599999999991"/>
    <x v="1"/>
    <s v="Tier - 3"/>
    <x v="6"/>
    <n v="28.7"/>
    <x v="232"/>
    <s v="NO"/>
    <x v="0"/>
    <x v="0"/>
    <x v="1"/>
    <n v="2"/>
    <x v="1"/>
    <x v="0"/>
  </r>
  <r>
    <s v="Id1266"/>
    <s v="Mr"/>
    <s v="Matt"/>
    <s v="Strickland"/>
    <s v="28-Oct-1980"/>
    <n v="42"/>
    <n v="2"/>
    <n v="8701.84"/>
    <x v="2"/>
    <s v="Tier - 3"/>
    <x v="5"/>
    <n v="26.63"/>
    <x v="233"/>
    <s v="NO"/>
    <x v="0"/>
    <x v="0"/>
    <x v="1"/>
    <n v="0"/>
    <x v="1"/>
    <x v="2"/>
  </r>
  <r>
    <s v="Id1267"/>
    <s v="Mr"/>
    <s v="Thomas S"/>
    <s v="Cheney"/>
    <s v="11-Oct-1973"/>
    <n v="49"/>
    <n v="0"/>
    <n v="8688.86"/>
    <x v="2"/>
    <s v="Tier - 1"/>
    <x v="11"/>
    <n v="22.515000000000001"/>
    <x v="234"/>
    <s v="NO"/>
    <x v="0"/>
    <x v="0"/>
    <x v="1"/>
    <n v="2"/>
    <x v="2"/>
    <x v="0"/>
  </r>
  <r>
    <s v="Id1268"/>
    <s v="Ms"/>
    <s v="Martha Patricia"/>
    <s v="Godoy"/>
    <s v="16-Aug-1974"/>
    <n v="48"/>
    <n v="0"/>
    <n v="8671.19"/>
    <x v="2"/>
    <s v="Tier - 1"/>
    <x v="1"/>
    <n v="36.575000000000003"/>
    <x v="235"/>
    <s v="NO"/>
    <x v="0"/>
    <x v="0"/>
    <x v="1"/>
    <n v="0"/>
    <x v="0"/>
    <x v="0"/>
  </r>
  <r>
    <s v="Id1269"/>
    <s v="Ms"/>
    <s v="Alicia"/>
    <s v="Rider"/>
    <s v="10-Aug-1969"/>
    <n v="53"/>
    <n v="0"/>
    <n v="8665.14"/>
    <x v="2"/>
    <s v="Tier - 3"/>
    <x v="0"/>
    <n v="23.66"/>
    <x v="68"/>
    <s v="YES"/>
    <x v="0"/>
    <x v="1"/>
    <x v="1"/>
    <n v="1"/>
    <x v="2"/>
    <x v="1"/>
  </r>
  <r>
    <s v="Id127"/>
    <s v="Mr"/>
    <s v="Guillermo Sr"/>
    <s v="Navarro Castro"/>
    <s v="7-Jul-1962"/>
    <n v="60"/>
    <n v="0"/>
    <n v="39221.120000000003"/>
    <x v="2"/>
    <s v="Tier - 1"/>
    <x v="6"/>
    <n v="38.299999999999997"/>
    <x v="236"/>
    <s v="NO"/>
    <x v="0"/>
    <x v="0"/>
    <x v="0"/>
    <n v="0"/>
    <x v="0"/>
    <x v="0"/>
  </r>
  <r>
    <s v="Id1270"/>
    <s v="Ms"/>
    <s v="Jennifer V"/>
    <s v="Evans"/>
    <s v="21-Oct-1965"/>
    <n v="57"/>
    <n v="0"/>
    <n v="8665.09"/>
    <x v="1"/>
    <s v="Tier - 2"/>
    <x v="1"/>
    <n v="18.62"/>
    <x v="237"/>
    <s v="NO"/>
    <x v="0"/>
    <x v="0"/>
    <x v="1"/>
    <n v="0"/>
    <x v="2"/>
    <x v="0"/>
  </r>
  <r>
    <s v="Id1271"/>
    <s v="Mr"/>
    <s v="Michael W"/>
    <s v="Anderson"/>
    <s v="3-Aug-1975"/>
    <n v="47"/>
    <n v="1"/>
    <n v="8627.5400000000009"/>
    <x v="2"/>
    <s v="Tier - 2"/>
    <x v="11"/>
    <n v="19.190000000000001"/>
    <x v="238"/>
    <s v="YES"/>
    <x v="0"/>
    <x v="0"/>
    <x v="1"/>
    <n v="1"/>
    <x v="2"/>
    <x v="0"/>
  </r>
  <r>
    <s v="Id1272"/>
    <s v="Mr"/>
    <s v="Eddie C"/>
    <s v="Walters"/>
    <s v="2-Sep-1977"/>
    <n v="45"/>
    <n v="3"/>
    <n v="8615.2999999999993"/>
    <x v="2"/>
    <s v="Tier - 3"/>
    <x v="6"/>
    <n v="27.5"/>
    <x v="66"/>
    <s v="NO"/>
    <x v="0"/>
    <x v="0"/>
    <x v="1"/>
    <n v="0"/>
    <x v="1"/>
    <x v="2"/>
  </r>
  <r>
    <s v="Id1273"/>
    <s v="Mr"/>
    <s v="Maxime M"/>
    <s v="Leboeuf"/>
    <s v="17-Jul-1979"/>
    <n v="43"/>
    <n v="3"/>
    <n v="8606.2199999999993"/>
    <x v="0"/>
    <s v="Tier - 2"/>
    <x v="15"/>
    <n v="27.36"/>
    <x v="8"/>
    <s v="NO"/>
    <x v="0"/>
    <x v="1"/>
    <x v="1"/>
    <n v="1"/>
    <x v="1"/>
    <x v="2"/>
  </r>
  <r>
    <s v="Id1274"/>
    <s v="Mr"/>
    <s v="Mark D"/>
    <s v="Scheibel"/>
    <s v="15-Oct-1977"/>
    <n v="45"/>
    <n v="3"/>
    <n v="8605.36"/>
    <x v="2"/>
    <s v="Tier - 2"/>
    <x v="0"/>
    <n v="20.350000000000001"/>
    <x v="239"/>
    <s v="NO"/>
    <x v="0"/>
    <x v="0"/>
    <x v="1"/>
    <n v="0"/>
    <x v="2"/>
    <x v="1"/>
  </r>
  <r>
    <s v="Id1275"/>
    <s v="Mr"/>
    <s v="Adam"/>
    <s v="Ritter"/>
    <s v="12-Nov-1977"/>
    <n v="45"/>
    <n v="2"/>
    <n v="8604.48"/>
    <x v="1"/>
    <s v="Tier - 2"/>
    <x v="3"/>
    <n v="24.035"/>
    <x v="194"/>
    <s v="NO"/>
    <x v="0"/>
    <x v="0"/>
    <x v="1"/>
    <n v="0"/>
    <x v="2"/>
    <x v="2"/>
  </r>
  <r>
    <s v="Id1276"/>
    <s v="Mr"/>
    <s v="Justin M"/>
    <s v="Deeg"/>
    <s v="24-Sep-1977"/>
    <n v="45"/>
    <n v="2"/>
    <n v="8603.82"/>
    <x v="2"/>
    <s v="Tier - 1"/>
    <x v="9"/>
    <n v="23.56"/>
    <x v="240"/>
    <s v="NO"/>
    <x v="0"/>
    <x v="0"/>
    <x v="1"/>
    <n v="0"/>
    <x v="2"/>
    <x v="2"/>
  </r>
  <r>
    <s v="Id1277"/>
    <s v="Ms"/>
    <s v="Svetlana V"/>
    <s v="Pretot"/>
    <s v="11-Jul-1973"/>
    <n v="49"/>
    <n v="0"/>
    <n v="8601.33"/>
    <x v="2"/>
    <s v="Tier - 1"/>
    <x v="0"/>
    <n v="27.17"/>
    <x v="241"/>
    <s v="NO"/>
    <x v="0"/>
    <x v="0"/>
    <x v="1"/>
    <n v="2"/>
    <x v="1"/>
    <x v="0"/>
  </r>
  <r>
    <s v="Id1278"/>
    <s v="Ms"/>
    <s v="Jana L"/>
    <s v="Willsey"/>
    <s v="25-Jul-1983"/>
    <n v="39"/>
    <n v="5"/>
    <n v="8596.83"/>
    <x v="2"/>
    <s v="Tier - 3"/>
    <x v="0"/>
    <n v="34.32"/>
    <x v="233"/>
    <s v="YES"/>
    <x v="0"/>
    <x v="1"/>
    <x v="1"/>
    <n v="1"/>
    <x v="0"/>
    <x v="2"/>
  </r>
  <r>
    <s v="Id1279"/>
    <s v="Ms"/>
    <s v="Laura"/>
    <s v="Roach"/>
    <s v="30-Dec-1983"/>
    <n v="39"/>
    <n v="5"/>
    <n v="8582.2999999999993"/>
    <x v="2"/>
    <s v="Tier - 1"/>
    <x v="0"/>
    <n v="23.87"/>
    <x v="242"/>
    <s v="YES"/>
    <x v="0"/>
    <x v="1"/>
    <x v="1"/>
    <n v="1"/>
    <x v="2"/>
    <x v="1"/>
  </r>
  <r>
    <s v="Id128"/>
    <s v="Mr"/>
    <s v="Ryan C"/>
    <s v="Tice"/>
    <s v="4-Aug-1982"/>
    <n v="40"/>
    <n v="1"/>
    <n v="39125.33"/>
    <x v="0"/>
    <s v="Tier - 1"/>
    <x v="3"/>
    <n v="32.774999999999999"/>
    <x v="130"/>
    <s v="NO"/>
    <x v="0"/>
    <x v="0"/>
    <x v="0"/>
    <n v="0"/>
    <x v="0"/>
    <x v="1"/>
  </r>
  <r>
    <s v="Id1280"/>
    <s v="Mr"/>
    <s v="Torrey C III"/>
    <s v="Jacobsen"/>
    <s v="11-Nov-1987"/>
    <n v="35"/>
    <n v="3"/>
    <n v="8573.2999999999993"/>
    <x v="2"/>
    <s v="Tier - 2"/>
    <x v="5"/>
    <n v="30.15"/>
    <x v="217"/>
    <s v="NO"/>
    <x v="0"/>
    <x v="0"/>
    <x v="1"/>
    <n v="1"/>
    <x v="0"/>
    <x v="1"/>
  </r>
  <r>
    <s v="Id1281"/>
    <s v="Mr"/>
    <s v="Paul"/>
    <s v="O'Hora"/>
    <s v="6-Dec-1982"/>
    <n v="40"/>
    <n v="3"/>
    <n v="8572.0400000000009"/>
    <x v="2"/>
    <s v="Tier - 2"/>
    <x v="5"/>
    <n v="26.36"/>
    <x v="120"/>
    <s v="NO"/>
    <x v="0"/>
    <x v="0"/>
    <x v="1"/>
    <n v="0"/>
    <x v="1"/>
    <x v="1"/>
  </r>
  <r>
    <s v="Id1282"/>
    <s v="Ms"/>
    <s v="Jennifer D"/>
    <s v="Amato"/>
    <s v="26-Sep-1975"/>
    <n v="47"/>
    <n v="1"/>
    <n v="8569.86"/>
    <x v="2"/>
    <s v="Tier - 3"/>
    <x v="0"/>
    <n v="45.32"/>
    <x v="243"/>
    <s v="YES"/>
    <x v="0"/>
    <x v="0"/>
    <x v="1"/>
    <n v="1"/>
    <x v="0"/>
    <x v="0"/>
  </r>
  <r>
    <s v="Id1283"/>
    <s v="Mr"/>
    <s v="Erik"/>
    <s v="Reed"/>
    <s v="21-Sep-1988"/>
    <n v="34"/>
    <n v="3"/>
    <n v="8567.25"/>
    <x v="2"/>
    <s v="Tier - 1"/>
    <x v="1"/>
    <n v="31.93"/>
    <x v="244"/>
    <s v="YES"/>
    <x v="0"/>
    <x v="0"/>
    <x v="1"/>
    <n v="1"/>
    <x v="0"/>
    <x v="1"/>
  </r>
  <r>
    <s v="Id1284"/>
    <s v="Ms"/>
    <s v="Lana J"/>
    <s v="Wegner"/>
    <s v="21-Aug-1975"/>
    <n v="47"/>
    <n v="1"/>
    <n v="8556.91"/>
    <x v="2"/>
    <s v="Tier - 1"/>
    <x v="6"/>
    <n v="36"/>
    <x v="54"/>
    <s v="YES"/>
    <x v="0"/>
    <x v="0"/>
    <x v="1"/>
    <n v="1"/>
    <x v="0"/>
    <x v="0"/>
  </r>
  <r>
    <s v="Id1285"/>
    <s v="Ms"/>
    <s v="Rebecca E"/>
    <s v="Bokun"/>
    <s v="6-Aug-1975"/>
    <n v="47"/>
    <n v="1"/>
    <n v="8551.35"/>
    <x v="2"/>
    <s v="Tier - 2"/>
    <x v="6"/>
    <n v="32"/>
    <x v="245"/>
    <s v="YES"/>
    <x v="0"/>
    <x v="0"/>
    <x v="1"/>
    <n v="1"/>
    <x v="0"/>
    <x v="0"/>
  </r>
  <r>
    <s v="Id1286"/>
    <s v="Ms"/>
    <s v="Katie M"/>
    <s v="Ainsley"/>
    <s v="12-Dec-1983"/>
    <n v="39"/>
    <n v="1"/>
    <n v="8547.69"/>
    <x v="2"/>
    <s v="Tier - 1"/>
    <x v="0"/>
    <n v="29.37"/>
    <x v="246"/>
    <s v="YES"/>
    <x v="0"/>
    <x v="0"/>
    <x v="1"/>
    <n v="1"/>
    <x v="1"/>
    <x v="0"/>
  </r>
  <r>
    <s v="Id1287"/>
    <s v="Ms"/>
    <s v="Elizabeth A"/>
    <s v="Foster"/>
    <s v="6-Nov-1975"/>
    <n v="47"/>
    <n v="1"/>
    <n v="8539.67"/>
    <x v="2"/>
    <s v="Tier - 3"/>
    <x v="6"/>
    <n v="23.6"/>
    <x v="134"/>
    <s v="YES"/>
    <x v="0"/>
    <x v="0"/>
    <x v="1"/>
    <n v="1"/>
    <x v="2"/>
    <x v="0"/>
  </r>
  <r>
    <s v="Id1288"/>
    <s v="Ms"/>
    <s v="Sarah"/>
    <s v="Overpeck"/>
    <s v="27-Dec-1981"/>
    <n v="41"/>
    <n v="3"/>
    <n v="8538.2900000000009"/>
    <x v="2"/>
    <s v="Tier - 3"/>
    <x v="7"/>
    <n v="33.155000000000001"/>
    <x v="171"/>
    <s v="YES"/>
    <x v="0"/>
    <x v="0"/>
    <x v="1"/>
    <n v="0"/>
    <x v="0"/>
    <x v="0"/>
  </r>
  <r>
    <s v="Id1289"/>
    <s v="Ms"/>
    <s v="Annie J"/>
    <s v="Levine"/>
    <s v="24-Jul-1983"/>
    <n v="39"/>
    <n v="0"/>
    <n v="8534.67"/>
    <x v="2"/>
    <s v="Tier - 3"/>
    <x v="7"/>
    <n v="24.32"/>
    <x v="247"/>
    <s v="YES"/>
    <x v="0"/>
    <x v="0"/>
    <x v="1"/>
    <n v="1"/>
    <x v="2"/>
    <x v="0"/>
  </r>
  <r>
    <s v="Id129"/>
    <s v="Mr"/>
    <s v="Dane"/>
    <s v="Wolf"/>
    <s v="20-Sep-1985"/>
    <n v="37"/>
    <n v="1"/>
    <n v="39047.29"/>
    <x v="0"/>
    <s v="Tier - 3"/>
    <x v="11"/>
    <n v="34.200000000000003"/>
    <x v="248"/>
    <s v="YES"/>
    <x v="0"/>
    <x v="0"/>
    <x v="0"/>
    <n v="0"/>
    <x v="0"/>
    <x v="2"/>
  </r>
  <r>
    <s v="Id1290"/>
    <s v="Ms"/>
    <s v="Annie"/>
    <s v="Jean"/>
    <s v="26-Jul-1977"/>
    <n v="45"/>
    <n v="2"/>
    <n v="8527.5300000000007"/>
    <x v="2"/>
    <s v="Tier - 2"/>
    <x v="0"/>
    <n v="36.299999999999997"/>
    <x v="173"/>
    <s v="NO"/>
    <x v="0"/>
    <x v="0"/>
    <x v="1"/>
    <n v="0"/>
    <x v="0"/>
    <x v="1"/>
  </r>
  <r>
    <s v="Id1291"/>
    <s v="Ms"/>
    <s v="Lindsey"/>
    <s v="Wild"/>
    <s v="13-Aug-1979"/>
    <n v="43"/>
    <n v="3"/>
    <n v="8522"/>
    <x v="2"/>
    <s v="Tier - 2"/>
    <x v="6"/>
    <n v="34.4"/>
    <x v="249"/>
    <s v="NO"/>
    <x v="0"/>
    <x v="1"/>
    <x v="1"/>
    <n v="1"/>
    <x v="0"/>
    <x v="1"/>
  </r>
  <r>
    <s v="Id1292"/>
    <s v="Ms"/>
    <s v="Laura"/>
    <s v="Tabor"/>
    <s v="29-Dec-1977"/>
    <n v="45"/>
    <n v="2"/>
    <n v="8520.0300000000007"/>
    <x v="2"/>
    <s v="Tier - 3"/>
    <x v="6"/>
    <n v="30.9"/>
    <x v="250"/>
    <s v="NO"/>
    <x v="0"/>
    <x v="0"/>
    <x v="1"/>
    <n v="0"/>
    <x v="0"/>
    <x v="1"/>
  </r>
  <r>
    <s v="Id1293"/>
    <s v="Ms"/>
    <s v="Amy T"/>
    <s v="Steffen"/>
    <s v="21-Jun-1977"/>
    <n v="45"/>
    <n v="2"/>
    <n v="8516.83"/>
    <x v="2"/>
    <s v="Tier - 1"/>
    <x v="0"/>
    <n v="28.6"/>
    <x v="251"/>
    <s v="NO"/>
    <x v="0"/>
    <x v="0"/>
    <x v="1"/>
    <n v="0"/>
    <x v="1"/>
    <x v="1"/>
  </r>
  <r>
    <s v="Id1294"/>
    <s v="Ms"/>
    <s v="Katarina D"/>
    <s v="Tadich"/>
    <s v="26-Dec-1977"/>
    <n v="45"/>
    <n v="2"/>
    <n v="8515.76"/>
    <x v="2"/>
    <s v="Tier - 2"/>
    <x v="0"/>
    <n v="27.83"/>
    <x v="252"/>
    <s v="NO"/>
    <x v="0"/>
    <x v="0"/>
    <x v="1"/>
    <n v="0"/>
    <x v="1"/>
    <x v="1"/>
  </r>
  <r>
    <s v="Id1295"/>
    <s v="Mr"/>
    <s v="B j"/>
    <s v="Christenson"/>
    <s v="10-Nov-1993"/>
    <n v="29"/>
    <n v="0"/>
    <n v="8471.65"/>
    <x v="2"/>
    <s v="Tier - 1"/>
    <x v="1"/>
    <n v="39.64"/>
    <x v="253"/>
    <s v="NO"/>
    <x v="0"/>
    <x v="1"/>
    <x v="1"/>
    <n v="1"/>
    <x v="0"/>
    <x v="2"/>
  </r>
  <r>
    <s v="Id1296"/>
    <s v="Ms"/>
    <s v="Alison"/>
    <s v="Shell"/>
    <s v="9-Sep-1992"/>
    <n v="30"/>
    <n v="0"/>
    <n v="8466.35"/>
    <x v="2"/>
    <s v="Tier - 2"/>
    <x v="1"/>
    <n v="38.479999999999997"/>
    <x v="186"/>
    <s v="NO"/>
    <x v="0"/>
    <x v="0"/>
    <x v="1"/>
    <n v="1"/>
    <x v="0"/>
    <x v="2"/>
  </r>
  <r>
    <s v="Id1297"/>
    <s v="Mr"/>
    <s v="Neil K"/>
    <s v="Rao"/>
    <s v="26-Dec-1972"/>
    <n v="50"/>
    <n v="0"/>
    <n v="8457.82"/>
    <x v="2"/>
    <s v="Tier - 3"/>
    <x v="6"/>
    <n v="36.200000000000003"/>
    <x v="61"/>
    <s v="NO"/>
    <x v="0"/>
    <x v="0"/>
    <x v="1"/>
    <n v="2"/>
    <x v="0"/>
    <x v="1"/>
  </r>
  <r>
    <s v="Id1298"/>
    <s v="Mrs"/>
    <s v="Anne Hunter"/>
    <s v="Myers"/>
    <s v="19-Jun-1984"/>
    <n v="38"/>
    <n v="3"/>
    <n v="8450.82"/>
    <x v="2"/>
    <s v="Tier - 2"/>
    <x v="4"/>
    <n v="27.13"/>
    <x v="27"/>
    <s v="NO"/>
    <x v="0"/>
    <x v="0"/>
    <x v="1"/>
    <n v="1"/>
    <x v="1"/>
    <x v="1"/>
  </r>
  <r>
    <s v="Id1299"/>
    <s v="Ms"/>
    <s v="Sandra"/>
    <s v="McLean"/>
    <s v="12-Jun-1966"/>
    <n v="56"/>
    <n v="0"/>
    <n v="8448.66"/>
    <x v="1"/>
    <s v="Tier - 1"/>
    <x v="0"/>
    <n v="20.75"/>
    <x v="137"/>
    <s v="YES"/>
    <x v="0"/>
    <x v="0"/>
    <x v="1"/>
    <n v="2"/>
    <x v="2"/>
    <x v="1"/>
  </r>
  <r>
    <s v="Id13"/>
    <s v="Mr"/>
    <s v="Wade"/>
    <s v="Foster"/>
    <s v="11-Oct-1962"/>
    <n v="60"/>
    <n v="0"/>
    <n v="48673.56"/>
    <x v="0"/>
    <s v="Tier - 2"/>
    <x v="0"/>
    <n v="40.92"/>
    <x v="222"/>
    <s v="NO"/>
    <x v="0"/>
    <x v="0"/>
    <x v="0"/>
    <n v="0"/>
    <x v="0"/>
    <x v="0"/>
  </r>
  <r>
    <s v="Id130"/>
    <s v="Mr"/>
    <s v="Jonas"/>
    <s v="Oppedal"/>
    <s v="12-Oct-1978"/>
    <n v="44"/>
    <n v="2"/>
    <n v="38998.550000000003"/>
    <x v="0"/>
    <s v="Tier - 1"/>
    <x v="6"/>
    <n v="30.2"/>
    <x v="100"/>
    <s v="NO"/>
    <x v="0"/>
    <x v="0"/>
    <x v="0"/>
    <n v="0"/>
    <x v="0"/>
    <x v="0"/>
  </r>
  <r>
    <s v="Id1300"/>
    <s v="Mr"/>
    <s v="Robert"/>
    <s v="Gomez"/>
    <s v="4-Sep-1972"/>
    <n v="50"/>
    <n v="0"/>
    <n v="8444.4699999999993"/>
    <x v="1"/>
    <s v="Tier - 1"/>
    <x v="6"/>
    <n v="26.6"/>
    <x v="115"/>
    <s v="NO"/>
    <x v="0"/>
    <x v="0"/>
    <x v="1"/>
    <n v="2"/>
    <x v="1"/>
    <x v="2"/>
  </r>
  <r>
    <s v="Id1301"/>
    <s v="Mr"/>
    <s v="Rodney"/>
    <s v="Hemingway"/>
    <s v="9-Sep-1972"/>
    <n v="50"/>
    <n v="0"/>
    <n v="8442.67"/>
    <x v="2"/>
    <s v="Tier - 3"/>
    <x v="0"/>
    <n v="25.3"/>
    <x v="190"/>
    <s v="NO"/>
    <x v="0"/>
    <x v="0"/>
    <x v="1"/>
    <n v="2"/>
    <x v="1"/>
    <x v="1"/>
  </r>
  <r>
    <s v="Id1302"/>
    <s v="Mr"/>
    <s v="Carl R"/>
    <s v="Pett"/>
    <s v="24-Sep-1963"/>
    <n v="59"/>
    <n v="0"/>
    <n v="8440.0499999999993"/>
    <x v="1"/>
    <s v="Tier - 2"/>
    <x v="0"/>
    <n v="18.84"/>
    <x v="254"/>
    <s v="YES"/>
    <x v="0"/>
    <x v="1"/>
    <x v="1"/>
    <n v="1"/>
    <x v="2"/>
    <x v="0"/>
  </r>
  <r>
    <s v="Id1303"/>
    <s v="Mr"/>
    <s v="Maximilian"/>
    <s v="Meingast"/>
    <s v="28-Sep-1975"/>
    <n v="47"/>
    <n v="1"/>
    <n v="8428.07"/>
    <x v="1"/>
    <s v="Tier - 2"/>
    <x v="1"/>
    <n v="19.57"/>
    <x v="40"/>
    <s v="YES"/>
    <x v="0"/>
    <x v="0"/>
    <x v="1"/>
    <n v="1"/>
    <x v="2"/>
    <x v="0"/>
  </r>
  <r>
    <s v="Id1304"/>
    <s v="Mr"/>
    <s v="Erik"/>
    <s v="McCarthy"/>
    <s v="4-Sep-1977"/>
    <n v="45"/>
    <n v="2"/>
    <n v="8413.4599999999991"/>
    <x v="1"/>
    <s v="Tier - 1"/>
    <x v="1"/>
    <n v="30.495000000000001"/>
    <x v="240"/>
    <s v="NO"/>
    <x v="0"/>
    <x v="0"/>
    <x v="1"/>
    <n v="0"/>
    <x v="0"/>
    <x v="2"/>
  </r>
  <r>
    <s v="Id1305"/>
    <s v="Mr"/>
    <s v="Christopher"/>
    <s v="Boyle"/>
    <s v="11-Jun-1979"/>
    <n v="43"/>
    <n v="3"/>
    <n v="8410.0499999999993"/>
    <x v="2"/>
    <s v="Tier - 2"/>
    <x v="1"/>
    <n v="30.114999999999998"/>
    <x v="122"/>
    <s v="NO"/>
    <x v="0"/>
    <x v="1"/>
    <x v="1"/>
    <n v="1"/>
    <x v="0"/>
    <x v="2"/>
  </r>
  <r>
    <s v="Id1306"/>
    <s v="Mr"/>
    <s v="Eirik"/>
    <s v="Gundersen"/>
    <s v="18-Sep-1971"/>
    <n v="51"/>
    <n v="0"/>
    <n v="8400.01"/>
    <x v="2"/>
    <s v="Tier - 3"/>
    <x v="0"/>
    <n v="24.78"/>
    <x v="156"/>
    <s v="NO"/>
    <x v="0"/>
    <x v="0"/>
    <x v="1"/>
    <n v="0"/>
    <x v="2"/>
    <x v="0"/>
  </r>
  <r>
    <s v="Id1307"/>
    <s v="Mr"/>
    <s v="Rik"/>
    <s v="Wolswinkel"/>
    <s v="4-Sep-1971"/>
    <n v="51"/>
    <n v="0"/>
    <n v="8396.6200000000008"/>
    <x v="2"/>
    <s v="Tier - 3"/>
    <x v="0"/>
    <n v="24.77"/>
    <x v="255"/>
    <s v="NO"/>
    <x v="0"/>
    <x v="0"/>
    <x v="1"/>
    <n v="0"/>
    <x v="2"/>
    <x v="0"/>
  </r>
  <r>
    <s v="Id1308"/>
    <s v="Mr"/>
    <s v="Matthew R"/>
    <s v="Bomberger"/>
    <s v="21-Sep-1963"/>
    <n v="59"/>
    <n v="0"/>
    <n v="8355.5400000000009"/>
    <x v="1"/>
    <s v="Tier - 3"/>
    <x v="1"/>
    <n v="16.579999999999998"/>
    <x v="256"/>
    <s v="YES"/>
    <x v="0"/>
    <x v="1"/>
    <x v="1"/>
    <n v="1"/>
    <x v="3"/>
    <x v="0"/>
  </r>
  <r>
    <s v="Id1309"/>
    <s v="Mr"/>
    <s v="Daniel G"/>
    <s v="Roy"/>
    <s v="12-Jun-1976"/>
    <n v="46"/>
    <n v="2"/>
    <n v="8347.16"/>
    <x v="2"/>
    <s v="Tier - 1"/>
    <x v="0"/>
    <n v="38.17"/>
    <x v="257"/>
    <s v="YES"/>
    <x v="0"/>
    <x v="0"/>
    <x v="1"/>
    <n v="0"/>
    <x v="0"/>
    <x v="1"/>
  </r>
  <r>
    <s v="Id131"/>
    <s v="Mr"/>
    <s v="George E"/>
    <s v="Wright"/>
    <s v="24-Sep-1980"/>
    <n v="42"/>
    <n v="2"/>
    <n v="38947.43"/>
    <x v="2"/>
    <s v="Tier - 3"/>
    <x v="6"/>
    <n v="48.32"/>
    <x v="258"/>
    <s v="NO"/>
    <x v="0"/>
    <x v="0"/>
    <x v="0"/>
    <n v="0"/>
    <x v="0"/>
    <x v="2"/>
  </r>
  <r>
    <s v="Id1310"/>
    <s v="Mr"/>
    <s v="Yannick"/>
    <s v="Lapierre"/>
    <s v="7-Jul-1976"/>
    <n v="46"/>
    <n v="1"/>
    <n v="8342.91"/>
    <x v="1"/>
    <s v="Tier - 1"/>
    <x v="3"/>
    <n v="39.424999999999997"/>
    <x v="259"/>
    <s v="YES"/>
    <x v="0"/>
    <x v="0"/>
    <x v="1"/>
    <n v="0"/>
    <x v="0"/>
    <x v="1"/>
  </r>
  <r>
    <s v="Id1311"/>
    <s v="Mr"/>
    <s v="Sean R"/>
    <s v="Beaty"/>
    <s v="20-Jul-1976"/>
    <n v="46"/>
    <n v="1"/>
    <n v="8334.59"/>
    <x v="1"/>
    <s v="Tier - 2"/>
    <x v="3"/>
    <n v="33.44"/>
    <x v="204"/>
    <s v="YES"/>
    <x v="0"/>
    <x v="0"/>
    <x v="1"/>
    <n v="0"/>
    <x v="0"/>
    <x v="2"/>
  </r>
  <r>
    <s v="Id1312"/>
    <s v="Mr"/>
    <s v="Peter"/>
    <s v="Hammer"/>
    <s v="12-Jul-1976"/>
    <n v="46"/>
    <n v="1"/>
    <n v="8334.4599999999991"/>
    <x v="1"/>
    <s v="Tier - 2"/>
    <x v="3"/>
    <n v="33.344999999999999"/>
    <x v="169"/>
    <s v="YES"/>
    <x v="0"/>
    <x v="0"/>
    <x v="1"/>
    <n v="0"/>
    <x v="0"/>
    <x v="1"/>
  </r>
  <r>
    <s v="Id1313"/>
    <s v="Ms"/>
    <s v="Sara A"/>
    <s v="Randolph"/>
    <s v="22-Jun-1993"/>
    <n v="29"/>
    <n v="0"/>
    <n v="8314.65"/>
    <x v="2"/>
    <s v="Tier - 1"/>
    <x v="1"/>
    <n v="38.79"/>
    <x v="260"/>
    <s v="NO"/>
    <x v="0"/>
    <x v="1"/>
    <x v="1"/>
    <n v="1"/>
    <x v="0"/>
    <x v="1"/>
  </r>
  <r>
    <s v="Id1314"/>
    <s v="Ms"/>
    <s v="Erin C"/>
    <s v="Masterson"/>
    <s v="7-Aug-1979"/>
    <n v="43"/>
    <n v="2"/>
    <n v="8310.84"/>
    <x v="2"/>
    <s v="Tier - 2"/>
    <x v="1"/>
    <n v="30.684999999999999"/>
    <x v="261"/>
    <s v="NO"/>
    <x v="0"/>
    <x v="1"/>
    <x v="1"/>
    <n v="1"/>
    <x v="0"/>
    <x v="1"/>
  </r>
  <r>
    <s v="Id1315"/>
    <s v="Mr"/>
    <s v="Thibaud"/>
    <s v="Friess"/>
    <s v="26-Jun-1978"/>
    <n v="44"/>
    <n v="2"/>
    <n v="8302.5400000000009"/>
    <x v="1"/>
    <s v="Tier - 3"/>
    <x v="3"/>
    <n v="22.135000000000002"/>
    <x v="262"/>
    <s v="NO"/>
    <x v="0"/>
    <x v="0"/>
    <x v="1"/>
    <n v="0"/>
    <x v="2"/>
    <x v="0"/>
  </r>
  <r>
    <s v="Id1316"/>
    <s v="Ms"/>
    <s v="Lisa"/>
    <s v="Mantoni"/>
    <s v="6-Jun-1974"/>
    <n v="49"/>
    <n v="0"/>
    <n v="8283.68"/>
    <x v="2"/>
    <s v="Tier - 3"/>
    <x v="0"/>
    <n v="33.33"/>
    <x v="263"/>
    <s v="NO"/>
    <x v="0"/>
    <x v="0"/>
    <x v="1"/>
    <n v="0"/>
    <x v="0"/>
    <x v="0"/>
  </r>
  <r>
    <s v="Id1317"/>
    <s v="Ms"/>
    <s v="Gretchen K"/>
    <s v="Bodeen"/>
    <s v="22-Dec-1974"/>
    <n v="48"/>
    <n v="0"/>
    <n v="8280.6200000000008"/>
    <x v="2"/>
    <s v="Tier - 2"/>
    <x v="0"/>
    <n v="31.13"/>
    <x v="264"/>
    <s v="NO"/>
    <x v="0"/>
    <x v="0"/>
    <x v="1"/>
    <n v="0"/>
    <x v="0"/>
    <x v="0"/>
  </r>
  <r>
    <s v="Id1318"/>
    <s v="Ms"/>
    <s v="Martina"/>
    <s v="McPherson"/>
    <s v="26-Sep-1974"/>
    <n v="48"/>
    <n v="0"/>
    <n v="8277.52"/>
    <x v="2"/>
    <s v="Tier - 2"/>
    <x v="6"/>
    <n v="28.9"/>
    <x v="265"/>
    <s v="NO"/>
    <x v="0"/>
    <x v="0"/>
    <x v="1"/>
    <n v="0"/>
    <x v="1"/>
    <x v="0"/>
  </r>
  <r>
    <s v="Id1319"/>
    <s v="Mr"/>
    <s v="Dustin J"/>
    <s v="Palko"/>
    <s v="28-Nov-2000"/>
    <n v="22"/>
    <n v="0"/>
    <n v="8271.4599999999991"/>
    <x v="2"/>
    <s v="Tier - 1"/>
    <x v="8"/>
    <n v="43.31"/>
    <x v="266"/>
    <s v="YES"/>
    <x v="1"/>
    <x v="0"/>
    <x v="1"/>
    <n v="1"/>
    <x v="0"/>
    <x v="2"/>
  </r>
  <r>
    <s v="Id132"/>
    <s v="Ms"/>
    <s v="Sara S"/>
    <s v="Ellis"/>
    <s v="15-Dec-1976"/>
    <n v="46"/>
    <n v="2"/>
    <n v="38932.559999999998"/>
    <x v="2"/>
    <s v="Tier - 3"/>
    <x v="6"/>
    <n v="44.86"/>
    <x v="267"/>
    <s v="YES"/>
    <x v="0"/>
    <x v="0"/>
    <x v="0"/>
    <n v="0"/>
    <x v="0"/>
    <x v="1"/>
  </r>
  <r>
    <s v="Id1320"/>
    <s v="Ms"/>
    <s v="Kelsey"/>
    <s v="Breathitt"/>
    <s v="5-Aug-1974"/>
    <n v="48"/>
    <n v="0"/>
    <n v="8269.0400000000009"/>
    <x v="2"/>
    <s v="Tier - 1"/>
    <x v="6"/>
    <n v="22.8"/>
    <x v="256"/>
    <s v="NO"/>
    <x v="0"/>
    <x v="0"/>
    <x v="1"/>
    <n v="0"/>
    <x v="2"/>
    <x v="0"/>
  </r>
  <r>
    <s v="Id1321"/>
    <s v="Mr"/>
    <s v="Daniel V"/>
    <s v="Evora"/>
    <s v="5-Sep-1964"/>
    <n v="58"/>
    <n v="0"/>
    <n v="8268"/>
    <x v="1"/>
    <s v="Tier - 3"/>
    <x v="0"/>
    <n v="19.09"/>
    <x v="79"/>
    <s v="YES"/>
    <x v="0"/>
    <x v="0"/>
    <x v="1"/>
    <n v="1"/>
    <x v="2"/>
    <x v="1"/>
  </r>
  <r>
    <s v="Id1322"/>
    <s v="Ms"/>
    <s v="Saeger"/>
    <s v="Fischer"/>
    <s v="27-Sep-1982"/>
    <n v="40"/>
    <n v="3"/>
    <n v="8252.2800000000007"/>
    <x v="2"/>
    <s v="Tier - 2"/>
    <x v="7"/>
    <n v="23.37"/>
    <x v="133"/>
    <s v="NO"/>
    <x v="0"/>
    <x v="0"/>
    <x v="1"/>
    <n v="0"/>
    <x v="2"/>
    <x v="1"/>
  </r>
  <r>
    <s v="Id1323"/>
    <s v="Ms"/>
    <s v="Buzunesh"/>
    <s v="Deba"/>
    <s v="2-Sep-1976"/>
    <n v="46"/>
    <n v="1"/>
    <n v="8240.59"/>
    <x v="2"/>
    <s v="Tier - 2"/>
    <x v="0"/>
    <n v="33.44"/>
    <x v="130"/>
    <s v="YES"/>
    <x v="0"/>
    <x v="0"/>
    <x v="1"/>
    <n v="0"/>
    <x v="0"/>
    <x v="1"/>
  </r>
  <r>
    <s v="Id1324"/>
    <s v="Ms"/>
    <s v="Mirte"/>
    <s v="Leloup"/>
    <s v="30-Jun-1976"/>
    <n v="46"/>
    <n v="1"/>
    <n v="8233.1"/>
    <x v="2"/>
    <s v="Tier - 2"/>
    <x v="0"/>
    <n v="28.05"/>
    <x v="175"/>
    <s v="YES"/>
    <x v="0"/>
    <x v="0"/>
    <x v="1"/>
    <n v="0"/>
    <x v="1"/>
    <x v="1"/>
  </r>
  <r>
    <s v="Id1325"/>
    <s v="Ms"/>
    <s v="Megan"/>
    <s v="Labare"/>
    <s v="3-Sep-1976"/>
    <n v="46"/>
    <n v="1"/>
    <n v="8232.64"/>
    <x v="2"/>
    <s v="Tier - 3"/>
    <x v="0"/>
    <n v="27.72"/>
    <x v="75"/>
    <s v="YES"/>
    <x v="0"/>
    <x v="0"/>
    <x v="1"/>
    <n v="0"/>
    <x v="1"/>
    <x v="2"/>
  </r>
  <r>
    <s v="Id1326"/>
    <s v="Ms"/>
    <s v="Kerry A"/>
    <s v="Arouca"/>
    <s v="30-Jun-1978"/>
    <n v="44"/>
    <n v="2"/>
    <n v="8219.2000000000007"/>
    <x v="2"/>
    <s v="Tier - 2"/>
    <x v="0"/>
    <n v="29.81"/>
    <x v="158"/>
    <s v="NO"/>
    <x v="0"/>
    <x v="0"/>
    <x v="1"/>
    <n v="0"/>
    <x v="1"/>
    <x v="0"/>
  </r>
  <r>
    <s v="Id1327"/>
    <s v="Ms"/>
    <s v="Kristin"/>
    <s v="Reese"/>
    <s v="24-Oct-1978"/>
    <n v="44"/>
    <n v="2"/>
    <n v="8211.1"/>
    <x v="2"/>
    <s v="Tier - 3"/>
    <x v="0"/>
    <n v="23.98"/>
    <x v="268"/>
    <s v="NO"/>
    <x v="0"/>
    <x v="0"/>
    <x v="1"/>
    <n v="0"/>
    <x v="2"/>
    <x v="0"/>
  </r>
  <r>
    <s v="Id1328"/>
    <s v="Mr"/>
    <s v="Christopher R"/>
    <s v="McCloskey"/>
    <s v="23-Nov-1962"/>
    <n v="60"/>
    <n v="0"/>
    <n v="8188.12"/>
    <x v="1"/>
    <s v="Tier - 3"/>
    <x v="0"/>
    <n v="17.34"/>
    <x v="269"/>
    <s v="NO"/>
    <x v="0"/>
    <x v="0"/>
    <x v="1"/>
    <n v="0"/>
    <x v="3"/>
    <x v="0"/>
  </r>
  <r>
    <s v="Id1329"/>
    <s v="Mrs"/>
    <s v="Elizabeth A"/>
    <s v="Tedsen"/>
    <s v="21-Oct-1997"/>
    <n v="25"/>
    <n v="0"/>
    <n v="8182.89"/>
    <x v="2"/>
    <s v="Tier - 1"/>
    <x v="2"/>
    <n v="40.39"/>
    <x v="74"/>
    <s v="YES"/>
    <x v="0"/>
    <x v="1"/>
    <x v="1"/>
    <n v="1"/>
    <x v="0"/>
    <x v="1"/>
  </r>
  <r>
    <s v="Id133"/>
    <s v="Mr"/>
    <s v="Nick"/>
    <s v="Taormina"/>
    <s v="16-Jun-1987"/>
    <n v="35"/>
    <n v="3"/>
    <n v="38924.04"/>
    <x v="2"/>
    <s v="Tier - 2"/>
    <x v="6"/>
    <n v="52.15"/>
    <x v="221"/>
    <s v="NO"/>
    <x v="0"/>
    <x v="0"/>
    <x v="0"/>
    <n v="1"/>
    <x v="0"/>
    <x v="1"/>
  </r>
  <r>
    <s v="Id1330"/>
    <s v="Mr"/>
    <s v="Andrew"/>
    <s v="Koehlinger"/>
    <s v="8-Jun-1983"/>
    <n v="40"/>
    <n v="3"/>
    <n v="8179.51"/>
    <x v="2"/>
    <s v="Tier - 2"/>
    <x v="13"/>
    <n v="25.96"/>
    <x v="20"/>
    <s v="YES"/>
    <x v="0"/>
    <x v="1"/>
    <x v="1"/>
    <n v="1"/>
    <x v="1"/>
    <x v="1"/>
  </r>
  <r>
    <s v="Id1331"/>
    <s v="Ms"/>
    <s v="Dawn M"/>
    <s v="Pielechaty"/>
    <s v="5-Nov-1963"/>
    <n v="59"/>
    <n v="0"/>
    <n v="8177.9"/>
    <x v="1"/>
    <s v="Tier - 1"/>
    <x v="0"/>
    <n v="17.68"/>
    <x v="270"/>
    <s v="YES"/>
    <x v="0"/>
    <x v="1"/>
    <x v="1"/>
    <n v="1"/>
    <x v="3"/>
    <x v="0"/>
  </r>
  <r>
    <s v="Id1332"/>
    <s v="Mr"/>
    <s v="Jonathan P"/>
    <s v="Korhonen"/>
    <s v="28-Jun-1982"/>
    <n v="40"/>
    <n v="4"/>
    <n v="8162.72"/>
    <x v="1"/>
    <s v="Tier - 3"/>
    <x v="1"/>
    <n v="30.875"/>
    <x v="271"/>
    <s v="NO"/>
    <x v="0"/>
    <x v="0"/>
    <x v="1"/>
    <n v="0"/>
    <x v="0"/>
    <x v="1"/>
  </r>
  <r>
    <s v="Id1333"/>
    <s v="Mrs"/>
    <s v="Gina"/>
    <s v="Kehr"/>
    <s v="21-Jun-1990"/>
    <n v="32"/>
    <n v="3"/>
    <n v="8157.92"/>
    <x v="2"/>
    <s v="Tier - 3"/>
    <x v="4"/>
    <n v="30.81"/>
    <x v="190"/>
    <s v="NO"/>
    <x v="0"/>
    <x v="0"/>
    <x v="1"/>
    <n v="0"/>
    <x v="0"/>
    <x v="1"/>
  </r>
  <r>
    <s v="Id1334"/>
    <s v="Mr"/>
    <s v="Dino"/>
    <s v="Montagna"/>
    <s v="3-Sep-1973"/>
    <n v="49"/>
    <n v="0"/>
    <n v="8125.78"/>
    <x v="2"/>
    <s v="Tier - 2"/>
    <x v="0"/>
    <n v="36.85"/>
    <x v="272"/>
    <s v="NO"/>
    <x v="0"/>
    <x v="0"/>
    <x v="1"/>
    <n v="2"/>
    <x v="0"/>
    <x v="0"/>
  </r>
  <r>
    <s v="Id1335"/>
    <s v="Mr"/>
    <s v="Jan"/>
    <s v="M√ºller"/>
    <s v="30-Aug-1973"/>
    <n v="49"/>
    <n v="0"/>
    <n v="8124.41"/>
    <x v="1"/>
    <s v="Tier - 1"/>
    <x v="0"/>
    <n v="35.86"/>
    <x v="273"/>
    <s v="NO"/>
    <x v="0"/>
    <x v="0"/>
    <x v="1"/>
    <n v="2"/>
    <x v="0"/>
    <x v="0"/>
  </r>
  <r>
    <s v="Id1336"/>
    <s v="Mr"/>
    <s v="Jonathan E"/>
    <s v="Baker"/>
    <s v="16-Dec-1973"/>
    <n v="49"/>
    <n v="0"/>
    <n v="8116.68"/>
    <x v="1"/>
    <s v="Tier - 1"/>
    <x v="6"/>
    <n v="30.3"/>
    <x v="274"/>
    <s v="NO"/>
    <x v="0"/>
    <x v="0"/>
    <x v="1"/>
    <n v="2"/>
    <x v="0"/>
    <x v="0"/>
  </r>
  <r>
    <s v="Id1337"/>
    <s v="Mr"/>
    <s v="Mark A"/>
    <s v="Sidebottom"/>
    <s v="1-Sep-1978"/>
    <n v="44"/>
    <n v="2"/>
    <n v="8116.27"/>
    <x v="1"/>
    <s v="Tier - 1"/>
    <x v="1"/>
    <n v="32.015000000000001"/>
    <x v="207"/>
    <s v="NO"/>
    <x v="0"/>
    <x v="0"/>
    <x v="1"/>
    <n v="0"/>
    <x v="0"/>
    <x v="0"/>
  </r>
  <r>
    <s v="Id1338"/>
    <s v="Mrs"/>
    <s v="Mary"/>
    <s v="Johnson"/>
    <s v="11-Oct-1973"/>
    <n v="49"/>
    <n v="0"/>
    <n v="8112.59"/>
    <x v="2"/>
    <s v="Tier - 2"/>
    <x v="0"/>
    <n v="25.06"/>
    <x v="275"/>
    <s v="NO"/>
    <x v="0"/>
    <x v="0"/>
    <x v="1"/>
    <n v="2"/>
    <x v="1"/>
    <x v="0"/>
  </r>
  <r>
    <s v="Id1339"/>
    <s v="Mr"/>
    <s v="Samuel"/>
    <s v="Morris"/>
    <s v="10-Jun-1967"/>
    <n v="55"/>
    <n v="0"/>
    <n v="8091.3"/>
    <x v="1"/>
    <s v="Tier - 1"/>
    <x v="1"/>
    <n v="18.829999999999998"/>
    <x v="135"/>
    <s v="YES"/>
    <x v="0"/>
    <x v="0"/>
    <x v="1"/>
    <n v="0"/>
    <x v="2"/>
    <x v="0"/>
  </r>
  <r>
    <s v="Id134"/>
    <s v="Mr"/>
    <s v="Timothy"/>
    <s v="Lynch"/>
    <s v="30-Jul-1967"/>
    <n v="55"/>
    <n v="0"/>
    <n v="38893.360000000001"/>
    <x v="0"/>
    <s v="Tier - 2"/>
    <x v="6"/>
    <n v="41.12"/>
    <x v="276"/>
    <s v="YES"/>
    <x v="0"/>
    <x v="0"/>
    <x v="0"/>
    <n v="0"/>
    <x v="0"/>
    <x v="0"/>
  </r>
  <r>
    <s v="Id1340"/>
    <s v="Mr"/>
    <s v="Stan J"/>
    <s v="Chaisson"/>
    <s v="21-Dec-1975"/>
    <n v="47"/>
    <n v="1"/>
    <n v="8083.92"/>
    <x v="1"/>
    <s v="Tier - 3"/>
    <x v="0"/>
    <n v="47.52"/>
    <x v="176"/>
    <s v="YES"/>
    <x v="0"/>
    <x v="0"/>
    <x v="1"/>
    <n v="1"/>
    <x v="0"/>
    <x v="0"/>
  </r>
  <r>
    <s v="Id1341"/>
    <s v="Mrs"/>
    <s v="Jessica L"/>
    <s v="Pigott"/>
    <s v="12-Oct-1994"/>
    <n v="28"/>
    <n v="0"/>
    <n v="8081.74"/>
    <x v="2"/>
    <s v="Tier - 2"/>
    <x v="2"/>
    <n v="37.82"/>
    <x v="277"/>
    <s v="NO"/>
    <x v="0"/>
    <x v="0"/>
    <x v="1"/>
    <n v="0"/>
    <x v="0"/>
    <x v="2"/>
  </r>
  <r>
    <s v="Id1342"/>
    <s v="Ms"/>
    <s v="Krysta"/>
    <s v="Cochrane"/>
    <s v="28-Aug-2001"/>
    <n v="21"/>
    <n v="0"/>
    <n v="8081.26"/>
    <x v="2"/>
    <s v="Tier - 2"/>
    <x v="1"/>
    <n v="44.16"/>
    <x v="278"/>
    <s v="YES"/>
    <x v="0"/>
    <x v="0"/>
    <x v="1"/>
    <n v="0"/>
    <x v="0"/>
    <x v="1"/>
  </r>
  <r>
    <s v="Id1343"/>
    <s v="Mrs"/>
    <s v="Natascia"/>
    <s v="Armitage"/>
    <s v="7-Nov-1993"/>
    <n v="29"/>
    <n v="0"/>
    <n v="8077.41"/>
    <x v="2"/>
    <s v="Tier - 1"/>
    <x v="2"/>
    <n v="37.049999999999997"/>
    <x v="211"/>
    <s v="NO"/>
    <x v="0"/>
    <x v="1"/>
    <x v="1"/>
    <n v="1"/>
    <x v="0"/>
    <x v="1"/>
  </r>
  <r>
    <s v="Id1344"/>
    <s v="Ms"/>
    <s v="Jenny"/>
    <s v="Shen"/>
    <s v="21-Oct-1965"/>
    <n v="57"/>
    <n v="0"/>
    <n v="8071.57"/>
    <x v="1"/>
    <s v="Tier - 1"/>
    <x v="6"/>
    <n v="18.66"/>
    <x v="279"/>
    <s v="NO"/>
    <x v="0"/>
    <x v="0"/>
    <x v="1"/>
    <n v="0"/>
    <x v="2"/>
    <x v="0"/>
  </r>
  <r>
    <s v="Id1345"/>
    <s v="Mr"/>
    <s v="Brian"/>
    <s v="O'Kelly"/>
    <s v="15-Dec-1975"/>
    <n v="47"/>
    <n v="1"/>
    <n v="8068.19"/>
    <x v="1"/>
    <s v="Tier - 2"/>
    <x v="6"/>
    <n v="36.200000000000003"/>
    <x v="280"/>
    <s v="YES"/>
    <x v="0"/>
    <x v="0"/>
    <x v="1"/>
    <n v="1"/>
    <x v="0"/>
    <x v="0"/>
  </r>
  <r>
    <s v="Id1346"/>
    <s v="Ms"/>
    <s v="Monica"/>
    <s v="Huff"/>
    <s v="11-Aug-1965"/>
    <n v="57"/>
    <n v="0"/>
    <n v="8067.83"/>
    <x v="1"/>
    <s v="Tier - 1"/>
    <x v="0"/>
    <n v="18.87"/>
    <x v="281"/>
    <s v="NO"/>
    <x v="0"/>
    <x v="0"/>
    <x v="1"/>
    <n v="0"/>
    <x v="2"/>
    <x v="0"/>
  </r>
  <r>
    <s v="Id1347"/>
    <s v="Mr"/>
    <s v="Tyler"/>
    <s v="Dye"/>
    <s v="28-Jun-1975"/>
    <n v="47"/>
    <n v="1"/>
    <n v="8062.76"/>
    <x v="1"/>
    <s v="Tier - 3"/>
    <x v="6"/>
    <n v="32.299999999999997"/>
    <x v="282"/>
    <s v="YES"/>
    <x v="0"/>
    <x v="0"/>
    <x v="1"/>
    <n v="1"/>
    <x v="0"/>
    <x v="0"/>
  </r>
  <r>
    <s v="Id1348"/>
    <s v="Ms"/>
    <s v="Kelly C"/>
    <s v="Willard"/>
    <s v="12-Dec-1970"/>
    <n v="52"/>
    <n v="0"/>
    <n v="8062.31"/>
    <x v="2"/>
    <s v="Tier - 1"/>
    <x v="0"/>
    <n v="22.64"/>
    <x v="283"/>
    <s v="YES"/>
    <x v="0"/>
    <x v="0"/>
    <x v="1"/>
    <n v="2"/>
    <x v="2"/>
    <x v="0"/>
  </r>
  <r>
    <s v="Id1349"/>
    <s v="Mrs"/>
    <s v="Emily"/>
    <s v="D'Addario"/>
    <s v="27-Dec-1982"/>
    <n v="40"/>
    <n v="3"/>
    <n v="8059.68"/>
    <x v="2"/>
    <s v="Tier - 3"/>
    <x v="1"/>
    <n v="28.69"/>
    <x v="284"/>
    <s v="NO"/>
    <x v="0"/>
    <x v="0"/>
    <x v="1"/>
    <n v="0"/>
    <x v="1"/>
    <x v="1"/>
  </r>
  <r>
    <s v="Id135"/>
    <s v="Ms"/>
    <s v="Becky L"/>
    <s v="Tavella"/>
    <s v="6-Jun-1964"/>
    <n v="59"/>
    <n v="0"/>
    <n v="38869.25"/>
    <x v="2"/>
    <s v="Tier - 2"/>
    <x v="6"/>
    <n v="38.39"/>
    <x v="68"/>
    <s v="YES"/>
    <x v="0"/>
    <x v="0"/>
    <x v="0"/>
    <n v="1"/>
    <x v="0"/>
    <x v="1"/>
  </r>
  <r>
    <s v="Id1350"/>
    <s v="Mr"/>
    <s v="James V"/>
    <s v="Buchanan"/>
    <s v="28-Nov-1985"/>
    <n v="37"/>
    <n v="3"/>
    <n v="8059.06"/>
    <x v="2"/>
    <s v="Tier - 3"/>
    <x v="1"/>
    <n v="28.16"/>
    <x v="285"/>
    <s v="YES"/>
    <x v="0"/>
    <x v="0"/>
    <x v="1"/>
    <n v="0"/>
    <x v="1"/>
    <x v="1"/>
  </r>
  <r>
    <s v="Id1351"/>
    <s v="Ms"/>
    <s v="Angie"/>
    <s v="Clark"/>
    <s v="12-Dec-2003"/>
    <n v="19"/>
    <n v="0"/>
    <n v="8035.64"/>
    <x v="2"/>
    <s v="Tier - 2"/>
    <x v="1"/>
    <n v="45.54"/>
    <x v="50"/>
    <s v="NO"/>
    <x v="0"/>
    <x v="1"/>
    <x v="1"/>
    <n v="1"/>
    <x v="0"/>
    <x v="2"/>
  </r>
  <r>
    <s v="Id1352"/>
    <s v="Mr"/>
    <s v="Michael J"/>
    <s v="Waterson"/>
    <s v="6-Nov-1977"/>
    <n v="45"/>
    <n v="2"/>
    <n v="8027.97"/>
    <x v="1"/>
    <s v="Tier - 2"/>
    <x v="6"/>
    <n v="28.7"/>
    <x v="26"/>
    <s v="NO"/>
    <x v="0"/>
    <x v="0"/>
    <x v="1"/>
    <n v="0"/>
    <x v="1"/>
    <x v="1"/>
  </r>
  <r>
    <s v="Id1353"/>
    <s v="Ms"/>
    <s v="Sabina"/>
    <s v="Piras"/>
    <s v="20-Dec-1976"/>
    <n v="46"/>
    <n v="0"/>
    <n v="8026.67"/>
    <x v="2"/>
    <s v="Tier - 2"/>
    <x v="1"/>
    <n v="27.74"/>
    <x v="17"/>
    <s v="YES"/>
    <x v="0"/>
    <x v="0"/>
    <x v="1"/>
    <n v="0"/>
    <x v="1"/>
    <x v="2"/>
  </r>
  <r>
    <s v="Id1354"/>
    <s v="Ms"/>
    <s v="Amy C"/>
    <s v="Olson"/>
    <s v="17-Jul-1978"/>
    <n v="44"/>
    <n v="1"/>
    <n v="8023.14"/>
    <x v="2"/>
    <s v="Tier - 3"/>
    <x v="1"/>
    <n v="36.954999999999998"/>
    <x v="286"/>
    <s v="NO"/>
    <x v="0"/>
    <x v="0"/>
    <x v="1"/>
    <n v="0"/>
    <x v="0"/>
    <x v="0"/>
  </r>
  <r>
    <s v="Id1355"/>
    <s v="Ms"/>
    <s v="Victoria U"/>
    <s v="Manfredi"/>
    <s v="3-Nov-1989"/>
    <n v="33"/>
    <n v="3"/>
    <n v="8021.11"/>
    <x v="2"/>
    <s v="Tier - 1"/>
    <x v="1"/>
    <n v="30.69"/>
    <x v="140"/>
    <s v="NO"/>
    <x v="0"/>
    <x v="0"/>
    <x v="1"/>
    <n v="0"/>
    <x v="0"/>
    <x v="2"/>
  </r>
  <r>
    <s v="Id1356"/>
    <s v="Ms"/>
    <s v="Amelia B"/>
    <s v="Landberg"/>
    <s v="8-Nov-1980"/>
    <n v="42"/>
    <n v="2"/>
    <n v="8017.06"/>
    <x v="2"/>
    <s v="Tier - 2"/>
    <x v="1"/>
    <n v="24.984999999999999"/>
    <x v="287"/>
    <s v="NO"/>
    <x v="0"/>
    <x v="0"/>
    <x v="1"/>
    <n v="0"/>
    <x v="1"/>
    <x v="1"/>
  </r>
  <r>
    <s v="Id1357"/>
    <s v="Ms"/>
    <s v="Jackie J"/>
    <s v="Flynn"/>
    <s v="18-Sep-1995"/>
    <n v="27"/>
    <n v="0"/>
    <n v="8014.62"/>
    <x v="2"/>
    <s v="Tier - 3"/>
    <x v="1"/>
    <n v="39.42"/>
    <x v="130"/>
    <s v="YES"/>
    <x v="0"/>
    <x v="0"/>
    <x v="1"/>
    <n v="1"/>
    <x v="0"/>
    <x v="1"/>
  </r>
  <r>
    <s v="Id1358"/>
    <s v="Mr"/>
    <s v="Justin"/>
    <s v="Bishop"/>
    <s v="22-Aug-1962"/>
    <n v="60"/>
    <n v="0"/>
    <n v="8004.96"/>
    <x v="1"/>
    <s v="Tier - 1"/>
    <x v="0"/>
    <n v="16.8"/>
    <x v="288"/>
    <s v="NO"/>
    <x v="0"/>
    <x v="0"/>
    <x v="1"/>
    <n v="0"/>
    <x v="3"/>
    <x v="0"/>
  </r>
  <r>
    <s v="Id1359"/>
    <s v="Ms"/>
    <s v="Kerry"/>
    <s v="Devitt"/>
    <s v="20-Aug-1983"/>
    <n v="39"/>
    <n v="3"/>
    <n v="7986.48"/>
    <x v="2"/>
    <s v="Tier - 3"/>
    <x v="7"/>
    <n v="23.274999999999999"/>
    <x v="121"/>
    <s v="YES"/>
    <x v="0"/>
    <x v="1"/>
    <x v="1"/>
    <n v="1"/>
    <x v="2"/>
    <x v="2"/>
  </r>
  <r>
    <s v="Id136"/>
    <s v="Ms"/>
    <s v="Steph K"/>
    <s v="Neufeld"/>
    <s v="3-Dec-1979"/>
    <n v="43"/>
    <n v="2"/>
    <n v="38836.980000000003"/>
    <x v="2"/>
    <s v="Tier - 1"/>
    <x v="6"/>
    <n v="46.85"/>
    <x v="217"/>
    <s v="NO"/>
    <x v="0"/>
    <x v="1"/>
    <x v="0"/>
    <n v="1"/>
    <x v="0"/>
    <x v="1"/>
  </r>
  <r>
    <s v="Id1360"/>
    <s v="Ms"/>
    <s v="Cindy G"/>
    <s v="Lynch"/>
    <s v="28-Aug-1983"/>
    <n v="39"/>
    <n v="3"/>
    <n v="7985.82"/>
    <x v="2"/>
    <s v="Tier - 1"/>
    <x v="7"/>
    <n v="22.8"/>
    <x v="219"/>
    <s v="YES"/>
    <x v="0"/>
    <x v="1"/>
    <x v="1"/>
    <n v="1"/>
    <x v="2"/>
    <x v="1"/>
  </r>
  <r>
    <s v="Id1361"/>
    <s v="Mr"/>
    <s v="Gennaro"/>
    <s v="Tramontano"/>
    <s v="23-Nov-1972"/>
    <n v="50"/>
    <n v="0"/>
    <n v="7980.34"/>
    <x v="2"/>
    <s v="Tier - 2"/>
    <x v="0"/>
    <n v="24.3"/>
    <x v="289"/>
    <s v="NO"/>
    <x v="0"/>
    <x v="0"/>
    <x v="1"/>
    <n v="2"/>
    <x v="2"/>
    <x v="1"/>
  </r>
  <r>
    <s v="Id1362"/>
    <s v="Mr"/>
    <s v="Terry"/>
    <s v="Davidson"/>
    <s v="10-Aug-1975"/>
    <n v="47"/>
    <n v="1"/>
    <n v="7966.81"/>
    <x v="2"/>
    <s v="Tier - 2"/>
    <x v="0"/>
    <n v="25.13"/>
    <x v="13"/>
    <s v="YES"/>
    <x v="0"/>
    <x v="0"/>
    <x v="1"/>
    <n v="1"/>
    <x v="1"/>
    <x v="0"/>
  </r>
  <r>
    <s v="Id1363"/>
    <s v="Mr"/>
    <s v="Patrick J"/>
    <s v="Burke"/>
    <s v="19-Jun-1970"/>
    <n v="52"/>
    <n v="0"/>
    <n v="7958.13"/>
    <x v="2"/>
    <s v="Tier - 2"/>
    <x v="0"/>
    <n v="22.72"/>
    <x v="28"/>
    <s v="YES"/>
    <x v="0"/>
    <x v="0"/>
    <x v="1"/>
    <n v="2"/>
    <x v="2"/>
    <x v="0"/>
  </r>
  <r>
    <s v="Id1364"/>
    <s v="Ms"/>
    <s v="Keara"/>
    <s v="McGraw"/>
    <s v="28-Dec-1981"/>
    <n v="41"/>
    <n v="3"/>
    <n v="7954.52"/>
    <x v="2"/>
    <s v="Tier - 2"/>
    <x v="6"/>
    <n v="32.6"/>
    <x v="103"/>
    <s v="YES"/>
    <x v="0"/>
    <x v="0"/>
    <x v="1"/>
    <n v="0"/>
    <x v="0"/>
    <x v="0"/>
  </r>
  <r>
    <s v="Id1365"/>
    <s v="Ms"/>
    <s v="Nicole"/>
    <s v="Fellure"/>
    <s v="9-Jul-1966"/>
    <n v="56"/>
    <n v="0"/>
    <n v="7953.72"/>
    <x v="1"/>
    <s v="Tier - 3"/>
    <x v="1"/>
    <n v="17.28"/>
    <x v="290"/>
    <s v="YES"/>
    <x v="0"/>
    <x v="0"/>
    <x v="1"/>
    <n v="2"/>
    <x v="3"/>
    <x v="2"/>
  </r>
  <r>
    <s v="Id1366"/>
    <s v="Mrs"/>
    <s v="Katena"/>
    <s v="Sanford"/>
    <s v="29-Oct-1987"/>
    <n v="35"/>
    <n v="3"/>
    <n v="7948.22"/>
    <x v="2"/>
    <s v="Tier - 3"/>
    <x v="4"/>
    <n v="27.92"/>
    <x v="291"/>
    <s v="NO"/>
    <x v="0"/>
    <x v="0"/>
    <x v="1"/>
    <n v="1"/>
    <x v="1"/>
    <x v="2"/>
  </r>
  <r>
    <s v="Id1367"/>
    <s v="Ms"/>
    <s v="Bean K"/>
    <s v="Wrenn"/>
    <s v="20-Jul-1977"/>
    <n v="45"/>
    <n v="0"/>
    <n v="7935.29"/>
    <x v="2"/>
    <s v="Tier - 1"/>
    <x v="7"/>
    <n v="38.284999999999997"/>
    <x v="292"/>
    <s v="NO"/>
    <x v="0"/>
    <x v="0"/>
    <x v="1"/>
    <n v="0"/>
    <x v="0"/>
    <x v="1"/>
  </r>
  <r>
    <s v="Id1368"/>
    <s v="Mr"/>
    <s v="Brian"/>
    <s v="Lindsey"/>
    <s v="10-Oct-1962"/>
    <n v="60"/>
    <n v="0"/>
    <n v="7896.41"/>
    <x v="1"/>
    <s v="Tier - 2"/>
    <x v="0"/>
    <n v="16.48"/>
    <x v="293"/>
    <s v="NO"/>
    <x v="0"/>
    <x v="0"/>
    <x v="1"/>
    <n v="0"/>
    <x v="3"/>
    <x v="0"/>
  </r>
  <r>
    <s v="Id1369"/>
    <s v="Mr"/>
    <s v="Jan-Patrick"/>
    <s v="Krueger"/>
    <s v="17-Nov-1994"/>
    <n v="28"/>
    <n v="0"/>
    <n v="7851.85"/>
    <x v="2"/>
    <s v="Tier - 3"/>
    <x v="1"/>
    <n v="38.57"/>
    <x v="294"/>
    <s v="NO"/>
    <x v="0"/>
    <x v="0"/>
    <x v="1"/>
    <n v="0"/>
    <x v="0"/>
    <x v="2"/>
  </r>
  <r>
    <s v="Id137"/>
    <s v="Ms"/>
    <s v="Kristine B"/>
    <s v="Walhovd"/>
    <s v="5-Dec-2004"/>
    <n v="18"/>
    <n v="0"/>
    <n v="38792.69"/>
    <x v="2"/>
    <s v="Tier - 2"/>
    <x v="0"/>
    <n v="42.24"/>
    <x v="23"/>
    <s v="NO"/>
    <x v="1"/>
    <x v="0"/>
    <x v="0"/>
    <n v="1"/>
    <x v="0"/>
    <x v="1"/>
  </r>
  <r>
    <s v="Id1370"/>
    <s v="Mr"/>
    <s v="Jesse J"/>
    <s v="Babler"/>
    <s v="5-Oct-2001"/>
    <n v="21"/>
    <n v="0"/>
    <n v="7844.8"/>
    <x v="2"/>
    <s v="Tier - 2"/>
    <x v="1"/>
    <n v="43.85"/>
    <x v="242"/>
    <s v="YES"/>
    <x v="0"/>
    <x v="0"/>
    <x v="1"/>
    <n v="0"/>
    <x v="0"/>
    <x v="1"/>
  </r>
  <r>
    <s v="Id1371"/>
    <s v="Ms"/>
    <s v="Lindsey M"/>
    <s v="Brezenski"/>
    <s v="12-Oct-1989"/>
    <n v="33"/>
    <n v="3"/>
    <n v="7824.37"/>
    <x v="2"/>
    <s v="Tier - 2"/>
    <x v="1"/>
    <n v="30.11"/>
    <x v="227"/>
    <s v="NO"/>
    <x v="0"/>
    <x v="0"/>
    <x v="1"/>
    <n v="0"/>
    <x v="0"/>
    <x v="1"/>
  </r>
  <r>
    <s v="Id1372"/>
    <s v="Ms"/>
    <s v="Marguerite K"/>
    <s v="Marschner"/>
    <s v="21-Dec-1991"/>
    <n v="31"/>
    <n v="3"/>
    <n v="7812.67"/>
    <x v="2"/>
    <s v="Tier - 1"/>
    <x v="1"/>
    <n v="31.59"/>
    <x v="188"/>
    <s v="NO"/>
    <x v="0"/>
    <x v="0"/>
    <x v="1"/>
    <n v="0"/>
    <x v="0"/>
    <x v="2"/>
  </r>
  <r>
    <s v="Id1373"/>
    <s v="Mr"/>
    <s v="Travis"/>
    <s v="King"/>
    <s v="9-Nov-1974"/>
    <n v="48"/>
    <n v="0"/>
    <n v="7804.16"/>
    <x v="2"/>
    <s v="Tier - 3"/>
    <x v="0"/>
    <n v="40.15"/>
    <x v="295"/>
    <s v="NO"/>
    <x v="0"/>
    <x v="0"/>
    <x v="1"/>
    <n v="0"/>
    <x v="0"/>
    <x v="0"/>
  </r>
  <r>
    <s v="Id1374"/>
    <s v="Mr"/>
    <s v="Ricky"/>
    <s v="Montez"/>
    <s v="2-Dec-1997"/>
    <n v="25"/>
    <n v="0"/>
    <n v="7803.77"/>
    <x v="2"/>
    <s v="Tier - 3"/>
    <x v="1"/>
    <n v="40.700000000000003"/>
    <x v="294"/>
    <s v="YES"/>
    <x v="0"/>
    <x v="1"/>
    <x v="1"/>
    <n v="1"/>
    <x v="0"/>
    <x v="2"/>
  </r>
  <r>
    <s v="Id1375"/>
    <s v="Mrs"/>
    <s v="Colleen L"/>
    <s v="Campbell"/>
    <s v="25-Dec-1999"/>
    <n v="23"/>
    <n v="0"/>
    <n v="7794.68"/>
    <x v="2"/>
    <s v="Tier - 2"/>
    <x v="2"/>
    <n v="40.76"/>
    <x v="296"/>
    <s v="NO"/>
    <x v="0"/>
    <x v="0"/>
    <x v="1"/>
    <n v="0"/>
    <x v="0"/>
    <x v="1"/>
  </r>
  <r>
    <s v="Id1376"/>
    <s v="Mr"/>
    <s v="Charlie A"/>
    <s v="Hurt"/>
    <s v="6-Dec-1974"/>
    <n v="48"/>
    <n v="0"/>
    <n v="7789.64"/>
    <x v="0"/>
    <s v="Tier - 3"/>
    <x v="0"/>
    <n v="29.7"/>
    <x v="297"/>
    <s v="NO"/>
    <x v="0"/>
    <x v="0"/>
    <x v="1"/>
    <n v="0"/>
    <x v="1"/>
    <x v="0"/>
  </r>
  <r>
    <s v="Id1377"/>
    <s v="Mr"/>
    <s v="Rick"/>
    <s v="Garey"/>
    <s v="21-Dec-1997"/>
    <n v="25"/>
    <n v="0"/>
    <n v="7763.06"/>
    <x v="2"/>
    <s v="Tier - 1"/>
    <x v="1"/>
    <n v="40.58"/>
    <x v="21"/>
    <s v="YES"/>
    <x v="0"/>
    <x v="1"/>
    <x v="1"/>
    <n v="1"/>
    <x v="0"/>
    <x v="1"/>
  </r>
  <r>
    <s v="Id1378"/>
    <s v="Ms"/>
    <s v="Lauren C"/>
    <s v="Reddy"/>
    <s v="30-Jun-1981"/>
    <n v="41"/>
    <n v="2"/>
    <n v="7749.16"/>
    <x v="2"/>
    <s v="Tier - 1"/>
    <x v="1"/>
    <n v="33.06"/>
    <x v="127"/>
    <s v="YES"/>
    <x v="0"/>
    <x v="0"/>
    <x v="1"/>
    <n v="0"/>
    <x v="0"/>
    <x v="0"/>
  </r>
  <r>
    <s v="Id1379"/>
    <s v="Mr"/>
    <s v="Daniel"/>
    <s v="Mueller"/>
    <s v="12-Dec-1976"/>
    <n v="46"/>
    <n v="1"/>
    <n v="7742.11"/>
    <x v="1"/>
    <s v="Tier - 2"/>
    <x v="0"/>
    <n v="26.62"/>
    <x v="140"/>
    <s v="YES"/>
    <x v="0"/>
    <x v="0"/>
    <x v="1"/>
    <n v="0"/>
    <x v="1"/>
    <x v="2"/>
  </r>
  <r>
    <s v="Id138"/>
    <s v="Mr"/>
    <s v="Taylor B"/>
    <s v="Washburn"/>
    <s v="8-Nov-1991"/>
    <n v="31"/>
    <n v="3"/>
    <n v="38746.36"/>
    <x v="0"/>
    <s v="Tier - 2"/>
    <x v="1"/>
    <n v="34.39"/>
    <x v="298"/>
    <s v="NO"/>
    <x v="0"/>
    <x v="0"/>
    <x v="0"/>
    <n v="0"/>
    <x v="0"/>
    <x v="2"/>
  </r>
  <r>
    <s v="Id1380"/>
    <s v="Mr"/>
    <s v="Jaime"/>
    <s v="Julia"/>
    <s v="4-Sep-1978"/>
    <n v="44"/>
    <n v="2"/>
    <n v="7740.34"/>
    <x v="0"/>
    <s v="Tier - 1"/>
    <x v="6"/>
    <n v="37.1"/>
    <x v="299"/>
    <s v="NO"/>
    <x v="0"/>
    <x v="0"/>
    <x v="1"/>
    <n v="0"/>
    <x v="0"/>
    <x v="0"/>
  </r>
  <r>
    <s v="Id1381"/>
    <s v="Mr"/>
    <s v="Erik R"/>
    <s v="Uribe"/>
    <s v="18-Jul-1965"/>
    <n v="57"/>
    <n v="0"/>
    <n v="7736.39"/>
    <x v="1"/>
    <s v="Tier - 2"/>
    <x v="0"/>
    <n v="18.28"/>
    <x v="83"/>
    <s v="NO"/>
    <x v="0"/>
    <x v="0"/>
    <x v="1"/>
    <n v="0"/>
    <x v="3"/>
    <x v="0"/>
  </r>
  <r>
    <s v="Id1382"/>
    <s v="Ms"/>
    <s v="Katie"/>
    <s v="Hand"/>
    <s v="29-Aug-1977"/>
    <n v="45"/>
    <n v="0"/>
    <n v="7731.86"/>
    <x v="2"/>
    <s v="Tier - 3"/>
    <x v="1"/>
    <n v="35.814999999999998"/>
    <x v="300"/>
    <s v="NO"/>
    <x v="0"/>
    <x v="0"/>
    <x v="1"/>
    <n v="0"/>
    <x v="0"/>
    <x v="2"/>
  </r>
  <r>
    <s v="Id1383"/>
    <s v="Mr"/>
    <s v="Thomas A"/>
    <s v="Petersen"/>
    <s v="4-Dec-1978"/>
    <n v="44"/>
    <n v="2"/>
    <n v="7731.43"/>
    <x v="1"/>
    <s v="Tier - 2"/>
    <x v="0"/>
    <n v="30.69"/>
    <x v="230"/>
    <s v="NO"/>
    <x v="0"/>
    <x v="0"/>
    <x v="1"/>
    <n v="0"/>
    <x v="0"/>
    <x v="0"/>
  </r>
  <r>
    <s v="Id1384"/>
    <s v="Mr"/>
    <s v="Jean-Marc"/>
    <s v="Mac-Thiong"/>
    <s v="10-Sep-1980"/>
    <n v="42"/>
    <n v="2"/>
    <n v="7729.65"/>
    <x v="1"/>
    <s v="Tier - 1"/>
    <x v="3"/>
    <n v="26.125"/>
    <x v="301"/>
    <s v="NO"/>
    <x v="0"/>
    <x v="0"/>
    <x v="1"/>
    <n v="0"/>
    <x v="1"/>
    <x v="1"/>
  </r>
  <r>
    <s v="Id1385"/>
    <s v="Ms"/>
    <s v="Kerry L"/>
    <s v="Walker"/>
    <s v="2-Jun-1979"/>
    <n v="44"/>
    <n v="1"/>
    <n v="7727.25"/>
    <x v="2"/>
    <s v="Tier - 3"/>
    <x v="1"/>
    <n v="34.58"/>
    <x v="123"/>
    <s v="NO"/>
    <x v="0"/>
    <x v="1"/>
    <x v="1"/>
    <n v="1"/>
    <x v="0"/>
    <x v="2"/>
  </r>
  <r>
    <s v="Id1386"/>
    <s v="Mr"/>
    <s v="Ulrich"/>
    <s v="Steidl"/>
    <s v="29-Dec-1978"/>
    <n v="44"/>
    <n v="2"/>
    <n v="7726.85"/>
    <x v="0"/>
    <s v="Tier - 2"/>
    <x v="6"/>
    <n v="27.4"/>
    <x v="302"/>
    <s v="NO"/>
    <x v="0"/>
    <x v="0"/>
    <x v="1"/>
    <n v="0"/>
    <x v="1"/>
    <x v="0"/>
  </r>
  <r>
    <s v="Id1387"/>
    <s v="Mr"/>
    <s v="Justin P"/>
    <s v="Rose"/>
    <s v="12-Jul-1987"/>
    <n v="35"/>
    <n v="3"/>
    <n v="7684.62"/>
    <x v="2"/>
    <s v="Tier - 3"/>
    <x v="5"/>
    <n v="27.53"/>
    <x v="87"/>
    <s v="NO"/>
    <x v="0"/>
    <x v="0"/>
    <x v="1"/>
    <n v="1"/>
    <x v="1"/>
    <x v="1"/>
  </r>
  <r>
    <s v="Id1388"/>
    <s v="Ms"/>
    <s v="Hannah E"/>
    <s v="Alderfer"/>
    <s v="18-Dec-1982"/>
    <n v="40"/>
    <n v="3"/>
    <n v="7682.67"/>
    <x v="2"/>
    <s v="Tier - 1"/>
    <x v="0"/>
    <n v="33"/>
    <x v="303"/>
    <s v="NO"/>
    <x v="0"/>
    <x v="0"/>
    <x v="1"/>
    <n v="0"/>
    <x v="0"/>
    <x v="1"/>
  </r>
  <r>
    <s v="Id1389"/>
    <s v="Mr"/>
    <s v="David"/>
    <s v="Ryland"/>
    <s v="19-Dec-1981"/>
    <n v="41"/>
    <n v="1"/>
    <n v="7681.17"/>
    <x v="2"/>
    <s v="Tier - 2"/>
    <x v="13"/>
    <n v="25.78"/>
    <x v="193"/>
    <s v="YES"/>
    <x v="0"/>
    <x v="0"/>
    <x v="1"/>
    <n v="0"/>
    <x v="1"/>
    <x v="0"/>
  </r>
  <r>
    <s v="Id139"/>
    <s v="Mr"/>
    <s v="William"/>
    <s v="Mroz"/>
    <s v="15-Jun-1976"/>
    <n v="46"/>
    <n v="2"/>
    <n v="38740.120000000003"/>
    <x v="2"/>
    <s v="Tier - 2"/>
    <x v="1"/>
    <n v="42.89"/>
    <x v="296"/>
    <s v="YES"/>
    <x v="0"/>
    <x v="0"/>
    <x v="0"/>
    <n v="0"/>
    <x v="0"/>
    <x v="1"/>
  </r>
  <r>
    <s v="Id1390"/>
    <s v="Mr"/>
    <s v="Jim"/>
    <s v="Bethea"/>
    <s v="11-Oct-1971"/>
    <n v="51"/>
    <n v="0"/>
    <n v="7680.92"/>
    <x v="2"/>
    <s v="Tier - 1"/>
    <x v="0"/>
    <n v="22.66"/>
    <x v="304"/>
    <s v="NO"/>
    <x v="0"/>
    <x v="0"/>
    <x v="1"/>
    <n v="0"/>
    <x v="2"/>
    <x v="0"/>
  </r>
  <r>
    <s v="Id1391"/>
    <s v="Mr"/>
    <s v="Joseph P"/>
    <s v="Kelly"/>
    <s v="13-Sep-1995"/>
    <n v="27"/>
    <n v="0"/>
    <n v="7676.4"/>
    <x v="2"/>
    <s v="Tier - 1"/>
    <x v="1"/>
    <n v="38.81"/>
    <x v="110"/>
    <s v="YES"/>
    <x v="0"/>
    <x v="0"/>
    <x v="1"/>
    <n v="1"/>
    <x v="0"/>
    <x v="2"/>
  </r>
  <r>
    <s v="Id1392"/>
    <s v="Mr"/>
    <s v="Michael"/>
    <s v="Blois"/>
    <s v="24-Nov-1996"/>
    <n v="26"/>
    <n v="0"/>
    <n v="7670.75"/>
    <x v="2"/>
    <s v="Tier - 2"/>
    <x v="10"/>
    <n v="38.51"/>
    <x v="305"/>
    <s v="YES"/>
    <x v="0"/>
    <x v="0"/>
    <x v="1"/>
    <n v="0"/>
    <x v="0"/>
    <x v="1"/>
  </r>
  <r>
    <s v="Id1393"/>
    <s v="Ms"/>
    <s v="Gina M"/>
    <s v="Dayton"/>
    <s v="9-Oct-1976"/>
    <n v="46"/>
    <n v="2"/>
    <n v="7662.47"/>
    <x v="2"/>
    <s v="Tier - 1"/>
    <x v="6"/>
    <n v="22.98"/>
    <x v="110"/>
    <s v="YES"/>
    <x v="0"/>
    <x v="0"/>
    <x v="1"/>
    <n v="0"/>
    <x v="2"/>
    <x v="2"/>
  </r>
  <r>
    <s v="Id1394"/>
    <s v="Ms"/>
    <s v="Shantel C"/>
    <s v="Cloud"/>
    <s v="27-Dec-1965"/>
    <n v="57"/>
    <n v="0"/>
    <n v="7657.69"/>
    <x v="1"/>
    <s v="Tier - 3"/>
    <x v="1"/>
    <n v="15.65"/>
    <x v="245"/>
    <s v="NO"/>
    <x v="0"/>
    <x v="0"/>
    <x v="1"/>
    <n v="0"/>
    <x v="3"/>
    <x v="0"/>
  </r>
  <r>
    <s v="Id1395"/>
    <s v="Mr"/>
    <s v="Brian"/>
    <s v="Betournay"/>
    <s v="30-Sep-1998"/>
    <n v="24"/>
    <n v="0"/>
    <n v="7652.26"/>
    <x v="2"/>
    <s v="Tier - 3"/>
    <x v="8"/>
    <n v="39.97"/>
    <x v="306"/>
    <s v="NO"/>
    <x v="0"/>
    <x v="0"/>
    <x v="1"/>
    <n v="1"/>
    <x v="0"/>
    <x v="1"/>
  </r>
  <r>
    <s v="Id1396"/>
    <s v="Mr"/>
    <s v="Brian"/>
    <s v="Temple"/>
    <s v="10-Aug-1993"/>
    <n v="29"/>
    <n v="0"/>
    <n v="7650.8"/>
    <x v="2"/>
    <s v="Tier - 2"/>
    <x v="1"/>
    <n v="37.22"/>
    <x v="61"/>
    <s v="NO"/>
    <x v="0"/>
    <x v="1"/>
    <x v="1"/>
    <n v="1"/>
    <x v="0"/>
    <x v="1"/>
  </r>
  <r>
    <s v="Id1397"/>
    <s v="Ms"/>
    <s v="Jessica R"/>
    <s v="Rollie"/>
    <s v="16-Oct-1980"/>
    <n v="42"/>
    <n v="1"/>
    <n v="7650.77"/>
    <x v="2"/>
    <s v="Tier - 2"/>
    <x v="7"/>
    <n v="41.325000000000003"/>
    <x v="258"/>
    <s v="NO"/>
    <x v="0"/>
    <x v="0"/>
    <x v="1"/>
    <n v="0"/>
    <x v="0"/>
    <x v="2"/>
  </r>
  <r>
    <s v="Id1398"/>
    <s v="Mrs"/>
    <s v="Robyn"/>
    <s v="Roybal"/>
    <s v="15-Jun-1999"/>
    <n v="23"/>
    <n v="0"/>
    <n v="7642.05"/>
    <x v="2"/>
    <s v="Tier - 2"/>
    <x v="2"/>
    <n v="40.31"/>
    <x v="50"/>
    <s v="NO"/>
    <x v="0"/>
    <x v="0"/>
    <x v="1"/>
    <n v="0"/>
    <x v="0"/>
    <x v="2"/>
  </r>
  <r>
    <s v="Id1399"/>
    <s v="Ms"/>
    <s v="Ashley"/>
    <s v="Turgeon"/>
    <s v="24-Jul-1980"/>
    <n v="42"/>
    <n v="2"/>
    <n v="7640.31"/>
    <x v="2"/>
    <s v="Tier - 1"/>
    <x v="0"/>
    <n v="29.48"/>
    <x v="307"/>
    <s v="NO"/>
    <x v="0"/>
    <x v="0"/>
    <x v="1"/>
    <n v="0"/>
    <x v="1"/>
    <x v="1"/>
  </r>
  <r>
    <s v="Id14"/>
    <s v="Mr"/>
    <s v="Franklin"/>
    <s v="Tenorio"/>
    <s v="1-Dec-1968"/>
    <n v="54"/>
    <n v="3"/>
    <n v="48549.18"/>
    <x v="0"/>
    <s v="Tier - 3"/>
    <x v="3"/>
    <n v="40.564999999999998"/>
    <x v="308"/>
    <s v="NO"/>
    <x v="0"/>
    <x v="0"/>
    <x v="0"/>
    <n v="0"/>
    <x v="0"/>
    <x v="0"/>
  </r>
  <r>
    <s v="Id140"/>
    <s v="Mr"/>
    <s v="Sage"/>
    <s v="Canaday"/>
    <s v="2-Nov-1991"/>
    <n v="31"/>
    <n v="2"/>
    <n v="38711"/>
    <x v="2"/>
    <s v="Tier - 2"/>
    <x v="6"/>
    <n v="36.299999999999997"/>
    <x v="252"/>
    <s v="NO"/>
    <x v="0"/>
    <x v="0"/>
    <x v="0"/>
    <n v="0"/>
    <x v="0"/>
    <x v="1"/>
  </r>
  <r>
    <s v="Id1400"/>
    <s v="Ms"/>
    <s v="Dana"/>
    <s v="Deingenis"/>
    <s v="20-Jun-1980"/>
    <n v="42"/>
    <n v="1"/>
    <n v="7639.42"/>
    <x v="2"/>
    <s v="Tier - 2"/>
    <x v="7"/>
    <n v="33.155000000000001"/>
    <x v="93"/>
    <s v="NO"/>
    <x v="0"/>
    <x v="0"/>
    <x v="1"/>
    <n v="0"/>
    <x v="0"/>
    <x v="1"/>
  </r>
  <r>
    <s v="Id1401"/>
    <s v="Ms"/>
    <s v="Jessica F"/>
    <s v="Hodge"/>
    <s v="13-Dec-2001"/>
    <n v="21"/>
    <n v="0"/>
    <n v="7636.92"/>
    <x v="2"/>
    <s v="Tier - 3"/>
    <x v="1"/>
    <n v="42.85"/>
    <x v="144"/>
    <s v="YES"/>
    <x v="0"/>
    <x v="0"/>
    <x v="1"/>
    <n v="0"/>
    <x v="0"/>
    <x v="2"/>
  </r>
  <r>
    <s v="Id1402"/>
    <s v="Ms"/>
    <s v="Lindsey"/>
    <s v="Gibbs"/>
    <s v="24-Aug-1978"/>
    <n v="44"/>
    <n v="1"/>
    <n v="7633.72"/>
    <x v="2"/>
    <s v="Tier - 1"/>
    <x v="0"/>
    <n v="32.340000000000003"/>
    <x v="34"/>
    <s v="NO"/>
    <x v="0"/>
    <x v="0"/>
    <x v="1"/>
    <n v="0"/>
    <x v="0"/>
    <x v="0"/>
  </r>
  <r>
    <s v="Id1403"/>
    <s v="Ms"/>
    <s v="Kelly A"/>
    <s v="Trom"/>
    <s v="29-Nov-1978"/>
    <n v="44"/>
    <n v="1"/>
    <n v="7626.99"/>
    <x v="2"/>
    <s v="Tier - 2"/>
    <x v="6"/>
    <n v="27.5"/>
    <x v="309"/>
    <s v="NO"/>
    <x v="0"/>
    <x v="0"/>
    <x v="1"/>
    <n v="0"/>
    <x v="1"/>
    <x v="0"/>
  </r>
  <r>
    <s v="Id1404"/>
    <s v="Ms"/>
    <s v="Brooke E"/>
    <s v="Sizer"/>
    <s v="6-Nov-1978"/>
    <n v="44"/>
    <n v="1"/>
    <n v="7624.63"/>
    <x v="2"/>
    <s v="Tier - 1"/>
    <x v="6"/>
    <n v="25.8"/>
    <x v="310"/>
    <s v="NO"/>
    <x v="0"/>
    <x v="0"/>
    <x v="1"/>
    <n v="0"/>
    <x v="1"/>
    <x v="0"/>
  </r>
  <r>
    <s v="Id1405"/>
    <s v="Ms"/>
    <s v="Katelyn E"/>
    <s v="Ellison"/>
    <s v="28-Nov-1978"/>
    <n v="44"/>
    <n v="1"/>
    <n v="7623.52"/>
    <x v="2"/>
    <s v="Tier - 1"/>
    <x v="6"/>
    <n v="25"/>
    <x v="311"/>
    <s v="NO"/>
    <x v="0"/>
    <x v="0"/>
    <x v="1"/>
    <n v="0"/>
    <x v="1"/>
    <x v="0"/>
  </r>
  <r>
    <s v="Id1406"/>
    <s v="Mr"/>
    <s v="Adam"/>
    <s v="Sulkowski"/>
    <s v="17-Sep-1996"/>
    <n v="26"/>
    <n v="0"/>
    <n v="7623.13"/>
    <x v="2"/>
    <s v="Tier - 3"/>
    <x v="6"/>
    <n v="41.2"/>
    <x v="312"/>
    <s v="YES"/>
    <x v="0"/>
    <x v="0"/>
    <x v="1"/>
    <n v="0"/>
    <x v="0"/>
    <x v="1"/>
  </r>
  <r>
    <s v="Id1407"/>
    <s v="Ms"/>
    <s v="Dana"/>
    <s v="Maringo"/>
    <s v="3-Jul-1968"/>
    <n v="54"/>
    <n v="0"/>
    <n v="7609.6"/>
    <x v="1"/>
    <s v="Tier - 2"/>
    <x v="1"/>
    <n v="17.78"/>
    <x v="313"/>
    <s v="NO"/>
    <x v="0"/>
    <x v="0"/>
    <x v="1"/>
    <n v="0"/>
    <x v="3"/>
    <x v="0"/>
  </r>
  <r>
    <s v="Id1408"/>
    <s v="Mr"/>
    <s v="Eric W"/>
    <s v="Lattin"/>
    <s v="30-Sep-1997"/>
    <n v="25"/>
    <n v="0"/>
    <n v="7607.03"/>
    <x v="2"/>
    <s v="Tier - 2"/>
    <x v="1"/>
    <n v="40.119999999999997"/>
    <x v="290"/>
    <s v="YES"/>
    <x v="0"/>
    <x v="1"/>
    <x v="1"/>
    <n v="1"/>
    <x v="0"/>
    <x v="2"/>
  </r>
  <r>
    <s v="Id1409"/>
    <s v="Mr"/>
    <s v="Matthew D"/>
    <s v="Deblander"/>
    <s v="17-Jul-1967"/>
    <n v="55"/>
    <n v="0"/>
    <n v="7585.62"/>
    <x v="1"/>
    <s v="Tier - 2"/>
    <x v="0"/>
    <n v="19.350000000000001"/>
    <x v="314"/>
    <s v="YES"/>
    <x v="0"/>
    <x v="0"/>
    <x v="1"/>
    <n v="0"/>
    <x v="2"/>
    <x v="0"/>
  </r>
  <r>
    <s v="Id141"/>
    <s v="Mr"/>
    <s v="Cole"/>
    <s v="Atkins"/>
    <s v="20-Jul-1986"/>
    <n v="36"/>
    <n v="1"/>
    <n v="38709.18"/>
    <x v="0"/>
    <s v="Tier - 3"/>
    <x v="0"/>
    <n v="35.200000000000003"/>
    <x v="246"/>
    <s v="YES"/>
    <x v="0"/>
    <x v="0"/>
    <x v="0"/>
    <n v="1"/>
    <x v="0"/>
    <x v="0"/>
  </r>
  <r>
    <s v="Id1410"/>
    <s v="Mr"/>
    <s v="Eoghan"/>
    <s v="O'Neill"/>
    <s v="14-Aug-1994"/>
    <n v="28"/>
    <n v="0"/>
    <n v="7567.13"/>
    <x v="2"/>
    <s v="Tier - 2"/>
    <x v="5"/>
    <n v="36.69"/>
    <x v="140"/>
    <s v="NO"/>
    <x v="0"/>
    <x v="0"/>
    <x v="1"/>
    <n v="0"/>
    <x v="0"/>
    <x v="2"/>
  </r>
  <r>
    <s v="Id1411"/>
    <s v="Ms"/>
    <s v="Pamela W"/>
    <s v="Davis"/>
    <s v="15-Dec-1988"/>
    <n v="34"/>
    <n v="3"/>
    <n v="7538.52"/>
    <x v="2"/>
    <s v="Tier - 2"/>
    <x v="1"/>
    <n v="28.51"/>
    <x v="221"/>
    <s v="YES"/>
    <x v="0"/>
    <x v="0"/>
    <x v="1"/>
    <n v="1"/>
    <x v="1"/>
    <x v="1"/>
  </r>
  <r>
    <s v="Id1412"/>
    <s v="Ms"/>
    <s v="Lindsey M"/>
    <s v="Stanek"/>
    <s v="22-Aug-1984"/>
    <n v="38"/>
    <n v="3"/>
    <n v="7537.16"/>
    <x v="2"/>
    <s v="Tier - 2"/>
    <x v="1"/>
    <n v="30.21"/>
    <x v="315"/>
    <s v="NO"/>
    <x v="0"/>
    <x v="0"/>
    <x v="1"/>
    <n v="1"/>
    <x v="0"/>
    <x v="1"/>
  </r>
  <r>
    <s v="Id1413"/>
    <s v="Ms"/>
    <s v="Kassie"/>
    <s v="Harris"/>
    <s v="14-Dec-1978"/>
    <n v="44"/>
    <n v="2"/>
    <n v="7531.7"/>
    <x v="2"/>
    <s v="Tier - 1"/>
    <x v="0"/>
    <n v="24.33"/>
    <x v="13"/>
    <s v="NO"/>
    <x v="0"/>
    <x v="0"/>
    <x v="1"/>
    <n v="0"/>
    <x v="2"/>
    <x v="0"/>
  </r>
  <r>
    <s v="Id1414"/>
    <s v="Mr"/>
    <s v="Matthew"/>
    <s v="Manning"/>
    <s v="10-Oct-1976"/>
    <n v="46"/>
    <n v="0"/>
    <n v="7526.71"/>
    <x v="1"/>
    <s v="Tier - 1"/>
    <x v="1"/>
    <n v="19.855"/>
    <x v="63"/>
    <s v="YES"/>
    <x v="0"/>
    <x v="0"/>
    <x v="1"/>
    <n v="0"/>
    <x v="2"/>
    <x v="2"/>
  </r>
  <r>
    <s v="Id1415"/>
    <s v="Mr"/>
    <s v="Ruben Dario"/>
    <s v="Barrera Munoz"/>
    <s v="18-Oct-1978"/>
    <n v="44"/>
    <n v="1"/>
    <n v="7518.03"/>
    <x v="2"/>
    <s v="Tier - 3"/>
    <x v="1"/>
    <n v="25.364999999999998"/>
    <x v="316"/>
    <s v="NO"/>
    <x v="0"/>
    <x v="0"/>
    <x v="1"/>
    <n v="0"/>
    <x v="1"/>
    <x v="0"/>
  </r>
  <r>
    <s v="Id1416"/>
    <s v="Mr"/>
    <s v="Kevin"/>
    <s v="Schauwaers"/>
    <s v="10-Jul-1983"/>
    <n v="39"/>
    <n v="4"/>
    <n v="7512.27"/>
    <x v="1"/>
    <s v="Tier - 2"/>
    <x v="6"/>
    <n v="29.6"/>
    <x v="317"/>
    <s v="YES"/>
    <x v="0"/>
    <x v="1"/>
    <x v="1"/>
    <n v="1"/>
    <x v="1"/>
    <x v="2"/>
  </r>
  <r>
    <s v="Id1417"/>
    <s v="Ms"/>
    <s v="Lindsay M"/>
    <s v="Hartman"/>
    <s v="28-Oct-1997"/>
    <n v="25"/>
    <n v="0"/>
    <n v="7504.3"/>
    <x v="2"/>
    <s v="Tier - 1"/>
    <x v="1"/>
    <n v="39.43"/>
    <x v="266"/>
    <s v="YES"/>
    <x v="0"/>
    <x v="1"/>
    <x v="1"/>
    <n v="1"/>
    <x v="0"/>
    <x v="2"/>
  </r>
  <r>
    <s v="Id1418"/>
    <s v="Mrs"/>
    <s v="Amanda"/>
    <s v="Fire"/>
    <s v="15-Dec-1988"/>
    <n v="34"/>
    <n v="3"/>
    <n v="7494.63"/>
    <x v="2"/>
    <s v="Tier - 3"/>
    <x v="4"/>
    <n v="27.34"/>
    <x v="18"/>
    <s v="YES"/>
    <x v="0"/>
    <x v="0"/>
    <x v="1"/>
    <n v="1"/>
    <x v="1"/>
    <x v="1"/>
  </r>
  <r>
    <s v="Id1419"/>
    <s v="Mr"/>
    <s v="James"/>
    <s v="Waliaula"/>
    <s v="14-Jun-1996"/>
    <n v="26"/>
    <n v="0"/>
    <n v="7487.38"/>
    <x v="2"/>
    <s v="Tier - 3"/>
    <x v="1"/>
    <n v="39.01"/>
    <x v="318"/>
    <s v="YES"/>
    <x v="0"/>
    <x v="0"/>
    <x v="1"/>
    <n v="0"/>
    <x v="0"/>
    <x v="1"/>
  </r>
  <r>
    <s v="Id142"/>
    <s v="Mr"/>
    <s v="Jesse"/>
    <s v="Kropelnicki"/>
    <s v="13-Jul-1990"/>
    <n v="32"/>
    <n v="3"/>
    <n v="38652.089999999997"/>
    <x v="2"/>
    <s v="Tier - 2"/>
    <x v="6"/>
    <n v="53.62"/>
    <x v="319"/>
    <s v="NO"/>
    <x v="0"/>
    <x v="0"/>
    <x v="0"/>
    <n v="0"/>
    <x v="0"/>
    <x v="1"/>
  </r>
  <r>
    <s v="Id1420"/>
    <s v="Mr"/>
    <s v="Samuel H"/>
    <s v="Blackshear"/>
    <s v="4-Aug-1967"/>
    <n v="55"/>
    <n v="0"/>
    <n v="7463.51"/>
    <x v="1"/>
    <s v="Tier - 3"/>
    <x v="0"/>
    <n v="18.989999999999998"/>
    <x v="202"/>
    <s v="YES"/>
    <x v="0"/>
    <x v="0"/>
    <x v="1"/>
    <n v="0"/>
    <x v="2"/>
    <x v="0"/>
  </r>
  <r>
    <s v="Id1421"/>
    <s v="Ms"/>
    <s v="Jenni"/>
    <s v="Nettik"/>
    <s v="1-Jun-2001"/>
    <n v="22"/>
    <n v="0"/>
    <n v="7450.36"/>
    <x v="2"/>
    <s v="Tier - 2"/>
    <x v="1"/>
    <n v="42.3"/>
    <x v="17"/>
    <s v="YES"/>
    <x v="0"/>
    <x v="0"/>
    <x v="1"/>
    <n v="0"/>
    <x v="0"/>
    <x v="2"/>
  </r>
  <r>
    <s v="Id1422"/>
    <s v="Mr"/>
    <s v="Estuardo F"/>
    <s v="Novales"/>
    <s v="30-Sep-1977"/>
    <n v="45"/>
    <n v="0"/>
    <n v="7448.4"/>
    <x v="1"/>
    <s v="Tier - 3"/>
    <x v="11"/>
    <n v="39.805"/>
    <x v="248"/>
    <s v="NO"/>
    <x v="0"/>
    <x v="0"/>
    <x v="1"/>
    <n v="0"/>
    <x v="0"/>
    <x v="2"/>
  </r>
  <r>
    <s v="Id1423"/>
    <s v="Mr"/>
    <s v="Brett"/>
    <s v="Rosauer"/>
    <s v="25-Sep-1977"/>
    <n v="45"/>
    <n v="1"/>
    <n v="7445.92"/>
    <x v="1"/>
    <s v="Tier - 1"/>
    <x v="6"/>
    <n v="33.700000000000003"/>
    <x v="62"/>
    <s v="NO"/>
    <x v="0"/>
    <x v="0"/>
    <x v="1"/>
    <n v="0"/>
    <x v="0"/>
    <x v="2"/>
  </r>
  <r>
    <s v="Id1424"/>
    <s v="Ms"/>
    <s v="Sharon E"/>
    <s v="Ryder"/>
    <s v="7-Jul-1980"/>
    <n v="42"/>
    <n v="1"/>
    <n v="7443.64"/>
    <x v="2"/>
    <s v="Tier - 3"/>
    <x v="1"/>
    <n v="36.195"/>
    <x v="290"/>
    <s v="NO"/>
    <x v="0"/>
    <x v="0"/>
    <x v="1"/>
    <n v="0"/>
    <x v="0"/>
    <x v="2"/>
  </r>
  <r>
    <s v="Id1425"/>
    <s v="Mr"/>
    <s v="Jacob W√¶ver"/>
    <s v="Larsen"/>
    <s v="1-Sep-1979"/>
    <n v="43"/>
    <n v="2"/>
    <n v="7441.5"/>
    <x v="1"/>
    <s v="Tier - 2"/>
    <x v="6"/>
    <n v="32.6"/>
    <x v="320"/>
    <s v="NO"/>
    <x v="0"/>
    <x v="1"/>
    <x v="1"/>
    <n v="1"/>
    <x v="0"/>
    <x v="2"/>
  </r>
  <r>
    <s v="Id1426"/>
    <s v="Mr"/>
    <s v="Scott"/>
    <s v="Keate"/>
    <s v="25-Aug-1977"/>
    <n v="45"/>
    <n v="1"/>
    <n v="7441.05"/>
    <x v="1"/>
    <s v="Tier - 2"/>
    <x v="6"/>
    <n v="30.2"/>
    <x v="233"/>
    <s v="NO"/>
    <x v="0"/>
    <x v="0"/>
    <x v="1"/>
    <n v="0"/>
    <x v="0"/>
    <x v="2"/>
  </r>
  <r>
    <s v="Id1427"/>
    <s v="Ms"/>
    <s v="Brooke S"/>
    <s v="Williams"/>
    <s v="2-Dec-1978"/>
    <n v="44"/>
    <n v="0"/>
    <n v="7421.19"/>
    <x v="2"/>
    <s v="Tier - 3"/>
    <x v="1"/>
    <n v="27.645"/>
    <x v="321"/>
    <s v="NO"/>
    <x v="0"/>
    <x v="0"/>
    <x v="1"/>
    <n v="0"/>
    <x v="1"/>
    <x v="0"/>
  </r>
  <r>
    <s v="Id1428"/>
    <s v="Ms"/>
    <s v="Kaye A"/>
    <s v="Starosciak"/>
    <s v="12-Nov-1978"/>
    <n v="44"/>
    <n v="0"/>
    <n v="7419.48"/>
    <x v="2"/>
    <s v="Tier - 2"/>
    <x v="1"/>
    <n v="26.41"/>
    <x v="322"/>
    <s v="NO"/>
    <x v="0"/>
    <x v="0"/>
    <x v="1"/>
    <n v="0"/>
    <x v="1"/>
    <x v="0"/>
  </r>
  <r>
    <s v="Id1429"/>
    <s v="Ms"/>
    <s v="Carolyn"/>
    <s v="Smith"/>
    <s v="19-Sep-1983"/>
    <n v="39"/>
    <n v="3"/>
    <n v="7418.52"/>
    <x v="2"/>
    <s v="Tier - 2"/>
    <x v="6"/>
    <n v="34.1"/>
    <x v="115"/>
    <s v="YES"/>
    <x v="0"/>
    <x v="1"/>
    <x v="1"/>
    <n v="1"/>
    <x v="0"/>
    <x v="2"/>
  </r>
  <r>
    <s v="Id143"/>
    <s v="Ms"/>
    <s v="Tammi J"/>
    <s v="Braund"/>
    <s v="12-Nov-1999"/>
    <n v="23"/>
    <n v="2"/>
    <n v="38511.629999999997"/>
    <x v="2"/>
    <s v="Tier - 2"/>
    <x v="7"/>
    <n v="36.67"/>
    <x v="294"/>
    <s v="NO"/>
    <x v="0"/>
    <x v="0"/>
    <x v="0"/>
    <n v="0"/>
    <x v="0"/>
    <x v="2"/>
  </r>
  <r>
    <s v="Id1430"/>
    <s v="Mr"/>
    <s v="Daniel C"/>
    <s v="Henderson"/>
    <s v="5-Dec-1965"/>
    <n v="57"/>
    <n v="0"/>
    <n v="7403.98"/>
    <x v="1"/>
    <s v="Tier - 2"/>
    <x v="0"/>
    <n v="17.3"/>
    <x v="146"/>
    <s v="NO"/>
    <x v="0"/>
    <x v="0"/>
    <x v="1"/>
    <n v="0"/>
    <x v="3"/>
    <x v="0"/>
  </r>
  <r>
    <s v="Id1431"/>
    <s v="Mrs"/>
    <s v="Laurie A"/>
    <s v="Winkelman"/>
    <s v="22-Jul-1993"/>
    <n v="29"/>
    <n v="0"/>
    <n v="7388.85"/>
    <x v="2"/>
    <s v="Tier - 2"/>
    <x v="2"/>
    <n v="35.020000000000003"/>
    <x v="323"/>
    <s v="NO"/>
    <x v="0"/>
    <x v="1"/>
    <x v="1"/>
    <n v="1"/>
    <x v="0"/>
    <x v="1"/>
  </r>
  <r>
    <s v="Id1432"/>
    <s v="Ms"/>
    <s v="Nicole"/>
    <s v="Monette"/>
    <s v="24-Nov-1981"/>
    <n v="41"/>
    <n v="2"/>
    <n v="7371.77"/>
    <x v="2"/>
    <s v="Tier - 1"/>
    <x v="6"/>
    <n v="37.1"/>
    <x v="70"/>
    <s v="YES"/>
    <x v="0"/>
    <x v="0"/>
    <x v="1"/>
    <n v="0"/>
    <x v="0"/>
    <x v="0"/>
  </r>
  <r>
    <s v="Id1433"/>
    <s v="Ms"/>
    <s v="Shelby"/>
    <s v="Kramer"/>
    <s v="9-Dec-1965"/>
    <n v="57"/>
    <n v="0"/>
    <n v="7362.31"/>
    <x v="1"/>
    <s v="Tier - 3"/>
    <x v="0"/>
    <n v="16.79"/>
    <x v="322"/>
    <s v="NO"/>
    <x v="0"/>
    <x v="0"/>
    <x v="1"/>
    <n v="0"/>
    <x v="3"/>
    <x v="0"/>
  </r>
  <r>
    <s v="Id1434"/>
    <s v="Ms"/>
    <s v="Allison"/>
    <s v="Goldstein"/>
    <s v="16-Jul-1981"/>
    <n v="41"/>
    <n v="1"/>
    <n v="7358.18"/>
    <x v="2"/>
    <s v="Tier - 3"/>
    <x v="7"/>
    <n v="31.635000000000002"/>
    <x v="324"/>
    <s v="YES"/>
    <x v="0"/>
    <x v="0"/>
    <x v="1"/>
    <n v="0"/>
    <x v="0"/>
    <x v="0"/>
  </r>
  <r>
    <s v="Id1435"/>
    <s v="Ms"/>
    <s v="Leticia"/>
    <s v="Gonzalez"/>
    <s v="21-Jun-1983"/>
    <n v="39"/>
    <n v="3"/>
    <n v="7357.49"/>
    <x v="2"/>
    <s v="Tier - 2"/>
    <x v="1"/>
    <n v="24.19"/>
    <x v="290"/>
    <s v="YES"/>
    <x v="0"/>
    <x v="1"/>
    <x v="1"/>
    <n v="1"/>
    <x v="2"/>
    <x v="2"/>
  </r>
  <r>
    <s v="Id1436"/>
    <s v="Mr"/>
    <s v="John S"/>
    <s v="Barrett"/>
    <s v="5-Oct-1993"/>
    <n v="29"/>
    <n v="0"/>
    <n v="7349.12"/>
    <x v="2"/>
    <s v="Tier - 2"/>
    <x v="5"/>
    <n v="35.29"/>
    <x v="189"/>
    <s v="NO"/>
    <x v="0"/>
    <x v="1"/>
    <x v="1"/>
    <n v="1"/>
    <x v="0"/>
    <x v="2"/>
  </r>
  <r>
    <s v="Id1437"/>
    <s v="Ms"/>
    <s v="April"/>
    <s v="Irwin"/>
    <s v="1-Dec-1977"/>
    <n v="45"/>
    <n v="0"/>
    <n v="7348.14"/>
    <x v="2"/>
    <s v="Tier - 1"/>
    <x v="6"/>
    <n v="35.299999999999997"/>
    <x v="325"/>
    <s v="NO"/>
    <x v="0"/>
    <x v="0"/>
    <x v="1"/>
    <n v="0"/>
    <x v="0"/>
    <x v="1"/>
  </r>
  <r>
    <s v="Id1438"/>
    <s v="Ms"/>
    <s v="Ashley N"/>
    <s v="Glenn"/>
    <s v="26-Jun-1979"/>
    <n v="43"/>
    <n v="1"/>
    <n v="7345.73"/>
    <x v="2"/>
    <s v="Tier - 1"/>
    <x v="0"/>
    <n v="35.64"/>
    <x v="317"/>
    <s v="NO"/>
    <x v="0"/>
    <x v="1"/>
    <x v="1"/>
    <n v="1"/>
    <x v="0"/>
    <x v="2"/>
  </r>
  <r>
    <s v="Id1439"/>
    <s v="Ms"/>
    <s v="Madeleine"/>
    <s v="O'Meara"/>
    <s v="18-Dec-1977"/>
    <n v="45"/>
    <n v="0"/>
    <n v="7345.08"/>
    <x v="2"/>
    <s v="Tier - 1"/>
    <x v="6"/>
    <n v="33.1"/>
    <x v="326"/>
    <s v="NO"/>
    <x v="0"/>
    <x v="0"/>
    <x v="1"/>
    <n v="0"/>
    <x v="0"/>
    <x v="1"/>
  </r>
  <r>
    <s v="Id144"/>
    <s v="Mr"/>
    <s v="Matthew S"/>
    <s v="Anderson"/>
    <s v="21-Jun-1986"/>
    <n v="36"/>
    <n v="2"/>
    <n v="38415.47"/>
    <x v="0"/>
    <s v="Tier - 2"/>
    <x v="6"/>
    <n v="33.4"/>
    <x v="327"/>
    <s v="YES"/>
    <x v="0"/>
    <x v="0"/>
    <x v="0"/>
    <n v="1"/>
    <x v="0"/>
    <x v="0"/>
  </r>
  <r>
    <s v="Id1440"/>
    <s v="Ms"/>
    <s v="Nelly S"/>
    <s v="Budrow"/>
    <s v="15-Jun-1986"/>
    <n v="36"/>
    <n v="3"/>
    <n v="7339.93"/>
    <x v="2"/>
    <s v="Tier - 2"/>
    <x v="1"/>
    <n v="26.41"/>
    <x v="6"/>
    <s v="YES"/>
    <x v="0"/>
    <x v="0"/>
    <x v="1"/>
    <n v="1"/>
    <x v="1"/>
    <x v="0"/>
  </r>
  <r>
    <s v="Id1441"/>
    <s v="Ms"/>
    <s v="Meredith S"/>
    <s v="Anderson"/>
    <s v="19-Sep-1979"/>
    <n v="43"/>
    <n v="1"/>
    <n v="7337.75"/>
    <x v="2"/>
    <s v="Tier - 3"/>
    <x v="6"/>
    <n v="29.9"/>
    <x v="94"/>
    <s v="NO"/>
    <x v="0"/>
    <x v="1"/>
    <x v="1"/>
    <n v="1"/>
    <x v="1"/>
    <x v="1"/>
  </r>
  <r>
    <s v="Id1442"/>
    <s v="Mr"/>
    <s v="Kevin"/>
    <s v="Douglas"/>
    <s v="25-Jul-1984"/>
    <n v="38"/>
    <n v="3"/>
    <n v="7325.47"/>
    <x v="2"/>
    <s v="Tier - 1"/>
    <x v="1"/>
    <n v="25.24"/>
    <x v="55"/>
    <s v="NO"/>
    <x v="0"/>
    <x v="0"/>
    <x v="1"/>
    <n v="1"/>
    <x v="1"/>
    <x v="2"/>
  </r>
  <r>
    <s v="Id1443"/>
    <s v="Ms"/>
    <s v="Lisa"/>
    <s v="Tecklenburg"/>
    <s v="19-Jun-1979"/>
    <n v="43"/>
    <n v="0"/>
    <n v="7325.05"/>
    <x v="2"/>
    <s v="Tier - 3"/>
    <x v="7"/>
    <n v="25.08"/>
    <x v="5"/>
    <s v="NO"/>
    <x v="0"/>
    <x v="1"/>
    <x v="1"/>
    <n v="1"/>
    <x v="1"/>
    <x v="2"/>
  </r>
  <r>
    <s v="Id1444"/>
    <s v="Ms"/>
    <s v="Katherine A"/>
    <s v="Baker"/>
    <s v="15-Nov-2004"/>
    <n v="18"/>
    <n v="0"/>
    <n v="7323.73"/>
    <x v="2"/>
    <s v="Tier - 2"/>
    <x v="7"/>
    <n v="29.164999999999999"/>
    <x v="261"/>
    <s v="NO"/>
    <x v="1"/>
    <x v="0"/>
    <x v="1"/>
    <n v="1"/>
    <x v="1"/>
    <x v="1"/>
  </r>
  <r>
    <s v="Id1445"/>
    <s v="Mr"/>
    <s v="Steve"/>
    <s v="Schenck"/>
    <s v="11-Jul-1965"/>
    <n v="57"/>
    <n v="0"/>
    <n v="7322.86"/>
    <x v="1"/>
    <s v="Tier - 3"/>
    <x v="1"/>
    <n v="15.05"/>
    <x v="210"/>
    <s v="NO"/>
    <x v="0"/>
    <x v="0"/>
    <x v="1"/>
    <n v="0"/>
    <x v="3"/>
    <x v="0"/>
  </r>
  <r>
    <s v="Id1446"/>
    <s v="Ms"/>
    <s v="Kate L"/>
    <s v="Johnson"/>
    <s v="11-Aug-1972"/>
    <n v="50"/>
    <n v="0"/>
    <n v="7318.22"/>
    <x v="2"/>
    <s v="Tier - 3"/>
    <x v="1"/>
    <n v="19.95"/>
    <x v="328"/>
    <s v="NO"/>
    <x v="0"/>
    <x v="0"/>
    <x v="1"/>
    <n v="2"/>
    <x v="2"/>
    <x v="1"/>
  </r>
  <r>
    <s v="Id1447"/>
    <s v="Ms"/>
    <s v="Beth"/>
    <s v="Blendell"/>
    <s v="25-Jun-1965"/>
    <n v="57"/>
    <n v="0"/>
    <n v="7318.21"/>
    <x v="1"/>
    <s v="Tier - 1"/>
    <x v="0"/>
    <n v="16.66"/>
    <x v="329"/>
    <s v="NO"/>
    <x v="0"/>
    <x v="0"/>
    <x v="1"/>
    <n v="0"/>
    <x v="3"/>
    <x v="0"/>
  </r>
  <r>
    <s v="Id1448"/>
    <s v="Ms"/>
    <s v="Katharine"/>
    <s v="Parodi"/>
    <s v="6-Jun-1965"/>
    <n v="58"/>
    <n v="0"/>
    <n v="7304.65"/>
    <x v="1"/>
    <s v="Tier - 3"/>
    <x v="0"/>
    <n v="16.62"/>
    <x v="330"/>
    <s v="NO"/>
    <x v="0"/>
    <x v="0"/>
    <x v="1"/>
    <n v="0"/>
    <x v="3"/>
    <x v="0"/>
  </r>
  <r>
    <s v="Id1449"/>
    <s v="Ms"/>
    <s v="Heather L"/>
    <s v="Morgan"/>
    <s v="26-Dec-1966"/>
    <n v="56"/>
    <n v="0"/>
    <n v="7302.46"/>
    <x v="1"/>
    <s v="Tier - 1"/>
    <x v="1"/>
    <n v="15.36"/>
    <x v="331"/>
    <s v="YES"/>
    <x v="0"/>
    <x v="0"/>
    <x v="1"/>
    <n v="2"/>
    <x v="3"/>
    <x v="1"/>
  </r>
  <r>
    <s v="Id145"/>
    <s v="Mr"/>
    <s v="Eric"/>
    <s v="Bilbrey"/>
    <s v="23-Dec-1971"/>
    <n v="51"/>
    <n v="0"/>
    <n v="38405.26"/>
    <x v="2"/>
    <s v="Tier - 1"/>
    <x v="6"/>
    <n v="42.71"/>
    <x v="332"/>
    <s v="NO"/>
    <x v="0"/>
    <x v="0"/>
    <x v="0"/>
    <n v="0"/>
    <x v="0"/>
    <x v="0"/>
  </r>
  <r>
    <s v="Id1450"/>
    <s v="Ms"/>
    <s v="Desiree"/>
    <s v="Linden"/>
    <s v="2-Nov-1985"/>
    <n v="37"/>
    <n v="3"/>
    <n v="7281.51"/>
    <x v="2"/>
    <s v="Tier - 1"/>
    <x v="1"/>
    <n v="27.74"/>
    <x v="8"/>
    <s v="YES"/>
    <x v="0"/>
    <x v="0"/>
    <x v="1"/>
    <n v="0"/>
    <x v="1"/>
    <x v="2"/>
  </r>
  <r>
    <s v="Id1451"/>
    <s v="Mr"/>
    <s v="Peter B"/>
    <s v="Horning"/>
    <s v="18-Dec-1976"/>
    <n v="46"/>
    <n v="2"/>
    <n v="7273.02"/>
    <x v="2"/>
    <s v="Tier - 1"/>
    <x v="0"/>
    <n v="22.44"/>
    <x v="61"/>
    <s v="YES"/>
    <x v="0"/>
    <x v="0"/>
    <x v="1"/>
    <n v="0"/>
    <x v="2"/>
    <x v="1"/>
  </r>
  <r>
    <s v="Id1452"/>
    <s v="Mr"/>
    <s v="Adam"/>
    <s v="Goode"/>
    <s v="4-Aug-1981"/>
    <n v="41"/>
    <n v="2"/>
    <n v="7265.7"/>
    <x v="1"/>
    <s v="Tier - 3"/>
    <x v="1"/>
    <n v="37.049999999999997"/>
    <x v="28"/>
    <s v="YES"/>
    <x v="0"/>
    <x v="0"/>
    <x v="1"/>
    <n v="0"/>
    <x v="0"/>
    <x v="0"/>
  </r>
  <r>
    <s v="Id1453"/>
    <s v="Mr"/>
    <s v="Jeremy J"/>
    <s v="Doden"/>
    <s v="25-Oct-1973"/>
    <n v="49"/>
    <n v="0"/>
    <n v="7265.58"/>
    <x v="2"/>
    <s v="Tier - 2"/>
    <x v="0"/>
    <n v="22.95"/>
    <x v="275"/>
    <s v="NO"/>
    <x v="0"/>
    <x v="0"/>
    <x v="1"/>
    <n v="2"/>
    <x v="2"/>
    <x v="0"/>
  </r>
  <r>
    <s v="Id1454"/>
    <s v="Mr"/>
    <s v="Adam C"/>
    <s v="Groff"/>
    <s v="13-Jun-1981"/>
    <n v="41"/>
    <n v="2"/>
    <n v="7261.74"/>
    <x v="1"/>
    <s v="Tier - 3"/>
    <x v="1"/>
    <n v="34.200000000000003"/>
    <x v="333"/>
    <s v="YES"/>
    <x v="0"/>
    <x v="0"/>
    <x v="1"/>
    <n v="0"/>
    <x v="0"/>
    <x v="0"/>
  </r>
  <r>
    <s v="Id1455"/>
    <s v="Mr"/>
    <s v="Jon"/>
    <s v="Kuehler"/>
    <s v="14-Aug-1981"/>
    <n v="41"/>
    <n v="2"/>
    <n v="7256.72"/>
    <x v="1"/>
    <s v="Tier - 2"/>
    <x v="1"/>
    <n v="30.59"/>
    <x v="334"/>
    <s v="YES"/>
    <x v="0"/>
    <x v="0"/>
    <x v="1"/>
    <n v="0"/>
    <x v="0"/>
    <x v="0"/>
  </r>
  <r>
    <s v="Id1456"/>
    <s v="Mr"/>
    <s v="Steven J"/>
    <s v="Daniels"/>
    <s v="24-Jul-1982"/>
    <n v="40"/>
    <n v="3"/>
    <n v="7248.71"/>
    <x v="2"/>
    <s v="Tier - 1"/>
    <x v="0"/>
    <n v="25.51"/>
    <x v="14"/>
    <s v="NO"/>
    <x v="0"/>
    <x v="0"/>
    <x v="1"/>
    <n v="0"/>
    <x v="1"/>
    <x v="2"/>
  </r>
  <r>
    <s v="Id1457"/>
    <s v="Ms"/>
    <s v="Jessica P"/>
    <s v="Gibby"/>
    <s v="2-Sep-1986"/>
    <n v="36"/>
    <n v="4"/>
    <n v="7243.81"/>
    <x v="2"/>
    <s v="Tier - 3"/>
    <x v="0"/>
    <n v="29.04"/>
    <x v="112"/>
    <s v="YES"/>
    <x v="0"/>
    <x v="0"/>
    <x v="1"/>
    <n v="1"/>
    <x v="1"/>
    <x v="0"/>
  </r>
  <r>
    <s v="Id1458"/>
    <s v="Ms"/>
    <s v="Ashley"/>
    <s v="Busa"/>
    <s v="13-Jul-1986"/>
    <n v="36"/>
    <n v="3"/>
    <n v="7228.22"/>
    <x v="2"/>
    <s v="Tier - 1"/>
    <x v="7"/>
    <n v="22.135000000000002"/>
    <x v="241"/>
    <s v="YES"/>
    <x v="0"/>
    <x v="0"/>
    <x v="1"/>
    <n v="1"/>
    <x v="2"/>
    <x v="0"/>
  </r>
  <r>
    <s v="Id1459"/>
    <s v="Mr"/>
    <s v="Arturo H"/>
    <s v="Moyo"/>
    <s v="15-Sep-1977"/>
    <n v="45"/>
    <n v="0"/>
    <n v="7222.79"/>
    <x v="1"/>
    <s v="Tier - 3"/>
    <x v="1"/>
    <n v="21.375"/>
    <x v="52"/>
    <s v="NO"/>
    <x v="0"/>
    <x v="0"/>
    <x v="1"/>
    <n v="0"/>
    <x v="2"/>
    <x v="1"/>
  </r>
  <r>
    <s v="Id146"/>
    <s v="Ms"/>
    <s v="Valeria R"/>
    <s v="Curtis"/>
    <s v="22-Aug-1970"/>
    <n v="52"/>
    <n v="0"/>
    <n v="38389.79"/>
    <x v="2"/>
    <s v="Tier - 3"/>
    <x v="6"/>
    <n v="41.52"/>
    <x v="254"/>
    <s v="YES"/>
    <x v="0"/>
    <x v="0"/>
    <x v="0"/>
    <n v="2"/>
    <x v="0"/>
    <x v="0"/>
  </r>
  <r>
    <s v="Id1460"/>
    <s v="Mr"/>
    <s v="Ketil"/>
    <s v="Horn"/>
    <s v="28-Jun-1991"/>
    <n v="31"/>
    <n v="3"/>
    <n v="7220.25"/>
    <x v="2"/>
    <s v="Tier - 2"/>
    <x v="5"/>
    <n v="29.19"/>
    <x v="159"/>
    <s v="NO"/>
    <x v="0"/>
    <x v="0"/>
    <x v="1"/>
    <n v="0"/>
    <x v="1"/>
    <x v="1"/>
  </r>
  <r>
    <s v="Id1461"/>
    <s v="Ms"/>
    <s v="Katie"/>
    <s v="Bien"/>
    <s v="21-Nov-1983"/>
    <n v="39"/>
    <n v="2"/>
    <n v="7209.49"/>
    <x v="2"/>
    <s v="Tier - 3"/>
    <x v="1"/>
    <n v="31.92"/>
    <x v="335"/>
    <s v="YES"/>
    <x v="0"/>
    <x v="1"/>
    <x v="1"/>
    <n v="1"/>
    <x v="0"/>
    <x v="1"/>
  </r>
  <r>
    <s v="Id1462"/>
    <s v="Ms"/>
    <s v="Christi"/>
    <s v="O'Connor"/>
    <s v="11-Aug-1983"/>
    <n v="39"/>
    <n v="2"/>
    <n v="7201.7"/>
    <x v="2"/>
    <s v="Tier - 3"/>
    <x v="1"/>
    <n v="26.315000000000001"/>
    <x v="287"/>
    <s v="YES"/>
    <x v="0"/>
    <x v="1"/>
    <x v="1"/>
    <n v="1"/>
    <x v="1"/>
    <x v="1"/>
  </r>
  <r>
    <s v="Id1463"/>
    <s v="Mr"/>
    <s v="Alan"/>
    <s v="Ash"/>
    <s v="14-Sep-1982"/>
    <n v="40"/>
    <n v="3"/>
    <n v="7196.87"/>
    <x v="1"/>
    <s v="Tier - 2"/>
    <x v="6"/>
    <n v="35.299999999999997"/>
    <x v="336"/>
    <s v="NO"/>
    <x v="0"/>
    <x v="0"/>
    <x v="1"/>
    <n v="0"/>
    <x v="0"/>
    <x v="1"/>
  </r>
  <r>
    <s v="Id1464"/>
    <s v="Mr"/>
    <s v="Edivaldo B Sr"/>
    <s v="Do Prado"/>
    <s v="26-Aug-1968"/>
    <n v="54"/>
    <n v="0"/>
    <n v="7179.52"/>
    <x v="1"/>
    <s v="Tier - 3"/>
    <x v="0"/>
    <n v="18.91"/>
    <x v="337"/>
    <s v="NO"/>
    <x v="0"/>
    <x v="0"/>
    <x v="1"/>
    <n v="0"/>
    <x v="2"/>
    <x v="0"/>
  </r>
  <r>
    <s v="Id1465"/>
    <s v="Ms"/>
    <s v="Eve"/>
    <s v="Phillips"/>
    <s v="19-Jul-1975"/>
    <n v="47"/>
    <n v="1"/>
    <n v="7175.51"/>
    <x v="2"/>
    <s v="Tier - 3"/>
    <x v="0"/>
    <n v="22.41"/>
    <x v="338"/>
    <s v="YES"/>
    <x v="0"/>
    <x v="0"/>
    <x v="1"/>
    <n v="1"/>
    <x v="2"/>
    <x v="0"/>
  </r>
  <r>
    <s v="Id1466"/>
    <s v="Mr"/>
    <s v="Devin"/>
    <s v="Kelly"/>
    <s v="16-Aug-1982"/>
    <n v="40"/>
    <n v="2"/>
    <n v="7173.36"/>
    <x v="1"/>
    <s v="Tier - 2"/>
    <x v="3"/>
    <n v="22.704999999999998"/>
    <x v="110"/>
    <s v="NO"/>
    <x v="0"/>
    <x v="0"/>
    <x v="1"/>
    <n v="0"/>
    <x v="2"/>
    <x v="2"/>
  </r>
  <r>
    <s v="Id1467"/>
    <s v="Mr"/>
    <s v="Shaun R"/>
    <s v="Dever"/>
    <s v="30-Sep-1980"/>
    <n v="42"/>
    <n v="2"/>
    <n v="7162.01"/>
    <x v="2"/>
    <s v="Tier - 3"/>
    <x v="0"/>
    <n v="37.18"/>
    <x v="339"/>
    <s v="NO"/>
    <x v="0"/>
    <x v="0"/>
    <x v="1"/>
    <n v="0"/>
    <x v="0"/>
    <x v="1"/>
  </r>
  <r>
    <s v="Id1468"/>
    <s v="Mr"/>
    <s v="Adrian"/>
    <s v="Horvath"/>
    <s v="7-Oct-1980"/>
    <n v="42"/>
    <n v="2"/>
    <n v="7160.33"/>
    <x v="2"/>
    <s v="Tier - 1"/>
    <x v="0"/>
    <n v="35.97"/>
    <x v="340"/>
    <s v="NO"/>
    <x v="0"/>
    <x v="0"/>
    <x v="1"/>
    <n v="0"/>
    <x v="0"/>
    <x v="1"/>
  </r>
  <r>
    <s v="Id1469"/>
    <s v="Mr"/>
    <s v="Andrew"/>
    <s v="Danner"/>
    <s v="22-Jun-1980"/>
    <n v="42"/>
    <n v="2"/>
    <n v="7160.09"/>
    <x v="2"/>
    <s v="Tier - 2"/>
    <x v="6"/>
    <n v="35.799999999999997"/>
    <x v="341"/>
    <s v="NO"/>
    <x v="0"/>
    <x v="0"/>
    <x v="1"/>
    <n v="0"/>
    <x v="0"/>
    <x v="1"/>
  </r>
  <r>
    <s v="Id147"/>
    <s v="Mr"/>
    <s v="Michael P"/>
    <s v="Meyer"/>
    <s v="17-Sep-2002"/>
    <n v="20"/>
    <n v="2"/>
    <n v="38344.57"/>
    <x v="0"/>
    <s v="Tier - 3"/>
    <x v="6"/>
    <n v="39.4"/>
    <x v="342"/>
    <s v="NO"/>
    <x v="0"/>
    <x v="0"/>
    <x v="0"/>
    <n v="0"/>
    <x v="0"/>
    <x v="0"/>
  </r>
  <r>
    <s v="Id1470"/>
    <s v="Ms"/>
    <s v="Mallory"/>
    <s v="Weiss"/>
    <s v="17-Jul-1981"/>
    <n v="41"/>
    <n v="1"/>
    <n v="7153.55"/>
    <x v="2"/>
    <s v="Tier - 1"/>
    <x v="1"/>
    <n v="28.31"/>
    <x v="343"/>
    <s v="YES"/>
    <x v="0"/>
    <x v="0"/>
    <x v="1"/>
    <n v="0"/>
    <x v="1"/>
    <x v="0"/>
  </r>
  <r>
    <s v="Id1471"/>
    <s v="Mr"/>
    <s v="Shawn E"/>
    <s v="D'Andrea"/>
    <s v="6-Sep-1978"/>
    <n v="44"/>
    <n v="1"/>
    <n v="7152.67"/>
    <x v="1"/>
    <s v="Tier - 2"/>
    <x v="0"/>
    <n v="38.06"/>
    <x v="47"/>
    <s v="NO"/>
    <x v="0"/>
    <x v="0"/>
    <x v="1"/>
    <n v="0"/>
    <x v="0"/>
    <x v="0"/>
  </r>
  <r>
    <s v="Id1472"/>
    <s v="Ms"/>
    <s v="Sarah E"/>
    <s v="Olesky"/>
    <s v="29-Jun-1984"/>
    <n v="38"/>
    <n v="3"/>
    <n v="7151.09"/>
    <x v="2"/>
    <s v="Tier - 2"/>
    <x v="6"/>
    <n v="28"/>
    <x v="18"/>
    <s v="NO"/>
    <x v="0"/>
    <x v="0"/>
    <x v="1"/>
    <n v="1"/>
    <x v="1"/>
    <x v="1"/>
  </r>
  <r>
    <s v="Id1473"/>
    <s v="Mr"/>
    <s v="Josh"/>
    <s v="Whitcraft"/>
    <s v="30-Jul-1978"/>
    <n v="44"/>
    <n v="1"/>
    <n v="7147.47"/>
    <x v="2"/>
    <s v="Tier - 3"/>
    <x v="0"/>
    <n v="34.32"/>
    <x v="344"/>
    <s v="NO"/>
    <x v="0"/>
    <x v="0"/>
    <x v="1"/>
    <n v="0"/>
    <x v="0"/>
    <x v="0"/>
  </r>
  <r>
    <s v="Id1474"/>
    <s v="Mr"/>
    <s v="Johann A"/>
    <s v="Salazar"/>
    <s v="24-Jun-1976"/>
    <n v="46"/>
    <n v="0"/>
    <n v="7147.11"/>
    <x v="1"/>
    <s v="Tier - 2"/>
    <x v="6"/>
    <n v="22.3"/>
    <x v="249"/>
    <s v="YES"/>
    <x v="0"/>
    <x v="0"/>
    <x v="1"/>
    <n v="0"/>
    <x v="2"/>
    <x v="1"/>
  </r>
  <r>
    <s v="Id1475"/>
    <s v="Ms"/>
    <s v="Robin M"/>
    <s v="Todd"/>
    <s v="21-Nov-1984"/>
    <n v="38"/>
    <n v="2"/>
    <n v="7144.86"/>
    <x v="2"/>
    <s v="Tier - 2"/>
    <x v="7"/>
    <n v="27.835000000000001"/>
    <x v="66"/>
    <s v="NO"/>
    <x v="0"/>
    <x v="0"/>
    <x v="1"/>
    <n v="1"/>
    <x v="1"/>
    <x v="2"/>
  </r>
  <r>
    <s v="Id1476"/>
    <s v="Mr"/>
    <s v="Kyle K"/>
    <s v="Pond"/>
    <s v="8-Aug-1999"/>
    <n v="23"/>
    <n v="0"/>
    <n v="7144.4"/>
    <x v="2"/>
    <s v="Tier - 1"/>
    <x v="10"/>
    <n v="39.229999999999997"/>
    <x v="131"/>
    <s v="NO"/>
    <x v="0"/>
    <x v="0"/>
    <x v="1"/>
    <n v="0"/>
    <x v="0"/>
    <x v="1"/>
  </r>
  <r>
    <s v="Id1477"/>
    <s v="Ms"/>
    <s v="Alison"/>
    <s v="Egan"/>
    <s v="7-Jul-1984"/>
    <n v="38"/>
    <n v="2"/>
    <n v="7133.9"/>
    <x v="2"/>
    <s v="Tier - 1"/>
    <x v="7"/>
    <n v="19.95"/>
    <x v="194"/>
    <s v="NO"/>
    <x v="0"/>
    <x v="0"/>
    <x v="1"/>
    <n v="1"/>
    <x v="2"/>
    <x v="2"/>
  </r>
  <r>
    <s v="Id1478"/>
    <s v="Mr"/>
    <s v="Michael A"/>
    <s v="Bersani"/>
    <s v="1-Aug-1993"/>
    <n v="29"/>
    <n v="0"/>
    <n v="7128.64"/>
    <x v="2"/>
    <s v="Tier - 2"/>
    <x v="5"/>
    <n v="34.64"/>
    <x v="345"/>
    <s v="NO"/>
    <x v="0"/>
    <x v="1"/>
    <x v="1"/>
    <n v="1"/>
    <x v="0"/>
    <x v="1"/>
  </r>
  <r>
    <s v="Id1479"/>
    <s v="Mr"/>
    <s v="Byron A"/>
    <s v="Creech"/>
    <s v="29-Jun-1968"/>
    <n v="54"/>
    <n v="0"/>
    <n v="7125.25"/>
    <x v="1"/>
    <s v="Tier - 2"/>
    <x v="0"/>
    <n v="18.75"/>
    <x v="346"/>
    <s v="NO"/>
    <x v="0"/>
    <x v="0"/>
    <x v="1"/>
    <n v="0"/>
    <x v="2"/>
    <x v="0"/>
  </r>
  <r>
    <s v="Id148"/>
    <s v="Mr"/>
    <s v="Rami"/>
    <s v="Bardeesy"/>
    <s v="12-Jun-1980"/>
    <n v="42"/>
    <n v="2"/>
    <n v="38313.129999999997"/>
    <x v="0"/>
    <s v="Tier - 3"/>
    <x v="6"/>
    <n v="46.45"/>
    <x v="347"/>
    <s v="NO"/>
    <x v="0"/>
    <x v="0"/>
    <x v="0"/>
    <n v="0"/>
    <x v="0"/>
    <x v="1"/>
  </r>
  <r>
    <s v="Id1480"/>
    <s v="Ms"/>
    <s v="Carine A"/>
    <s v="Sudres"/>
    <s v="11-Aug-1987"/>
    <n v="35"/>
    <n v="3"/>
    <n v="7106.81"/>
    <x v="2"/>
    <s v="Tier - 1"/>
    <x v="1"/>
    <n v="26.48"/>
    <x v="26"/>
    <s v="NO"/>
    <x v="0"/>
    <x v="0"/>
    <x v="1"/>
    <n v="1"/>
    <x v="1"/>
    <x v="1"/>
  </r>
  <r>
    <s v="Id1481"/>
    <s v="Mr"/>
    <s v="Nathaniel"/>
    <s v="Couture"/>
    <s v="18-Jun-1992"/>
    <n v="30"/>
    <n v="0"/>
    <n v="7096.98"/>
    <x v="2"/>
    <s v="Tier - 2"/>
    <x v="1"/>
    <n v="34.83"/>
    <x v="291"/>
    <s v="NO"/>
    <x v="0"/>
    <x v="0"/>
    <x v="1"/>
    <n v="1"/>
    <x v="0"/>
    <x v="2"/>
  </r>
  <r>
    <s v="Id1482"/>
    <s v="Ms"/>
    <s v="Lindsay A"/>
    <s v="Willard"/>
    <s v="6-Oct-1982"/>
    <n v="40"/>
    <n v="1"/>
    <n v="7077.19"/>
    <x v="2"/>
    <s v="Tier - 3"/>
    <x v="7"/>
    <n v="25.46"/>
    <x v="219"/>
    <s v="NO"/>
    <x v="0"/>
    <x v="0"/>
    <x v="1"/>
    <n v="0"/>
    <x v="1"/>
    <x v="1"/>
  </r>
  <r>
    <s v="Id1483"/>
    <s v="Mr"/>
    <s v="Justin R"/>
    <s v="Patronick"/>
    <s v="24-Jun-1978"/>
    <n v="44"/>
    <n v="2"/>
    <n v="7054.41"/>
    <x v="2"/>
    <s v="Tier - 2"/>
    <x v="0"/>
    <n v="23.31"/>
    <x v="348"/>
    <s v="NO"/>
    <x v="0"/>
    <x v="0"/>
    <x v="1"/>
    <n v="0"/>
    <x v="2"/>
    <x v="0"/>
  </r>
  <r>
    <s v="Id1484"/>
    <s v="Ms"/>
    <s v="Casey"/>
    <s v="Depasquale"/>
    <s v="28-Jun-1980"/>
    <n v="42"/>
    <n v="1"/>
    <n v="7050.64"/>
    <x v="2"/>
    <s v="Tier - 3"/>
    <x v="6"/>
    <n v="29"/>
    <x v="287"/>
    <s v="NO"/>
    <x v="0"/>
    <x v="0"/>
    <x v="1"/>
    <n v="0"/>
    <x v="1"/>
    <x v="1"/>
  </r>
  <r>
    <s v="Id1485"/>
    <s v="Ms"/>
    <s v="Amanda L"/>
    <s v="Lavergne"/>
    <s v="21-Jul-1980"/>
    <n v="42"/>
    <n v="0"/>
    <n v="7050.02"/>
    <x v="2"/>
    <s v="Tier - 1"/>
    <x v="7"/>
    <n v="32.869999999999997"/>
    <x v="349"/>
    <s v="NO"/>
    <x v="0"/>
    <x v="0"/>
    <x v="1"/>
    <n v="0"/>
    <x v="0"/>
    <x v="1"/>
  </r>
  <r>
    <s v="Id1486"/>
    <s v="Ms"/>
    <s v="Ayako N"/>
    <s v="Kawakami"/>
    <s v="22-Oct-1980"/>
    <n v="42"/>
    <n v="1"/>
    <n v="7046.72"/>
    <x v="2"/>
    <s v="Tier - 3"/>
    <x v="0"/>
    <n v="26.18"/>
    <x v="175"/>
    <s v="NO"/>
    <x v="0"/>
    <x v="0"/>
    <x v="1"/>
    <n v="0"/>
    <x v="1"/>
    <x v="1"/>
  </r>
  <r>
    <s v="Id1487"/>
    <s v="Ms"/>
    <s v="Emilee"/>
    <s v="Gonsalves"/>
    <s v="26-Jul-1980"/>
    <n v="42"/>
    <n v="1"/>
    <n v="7045.5"/>
    <x v="2"/>
    <s v="Tier - 1"/>
    <x v="6"/>
    <n v="25.3"/>
    <x v="98"/>
    <s v="NO"/>
    <x v="0"/>
    <x v="0"/>
    <x v="1"/>
    <n v="0"/>
    <x v="1"/>
    <x v="1"/>
  </r>
  <r>
    <s v="Id1488"/>
    <s v="Mr"/>
    <s v="Stephen M"/>
    <s v="Peck"/>
    <s v="29-Oct-1995"/>
    <n v="27"/>
    <n v="0"/>
    <n v="7042.11"/>
    <x v="2"/>
    <s v="Tier - 3"/>
    <x v="1"/>
    <n v="36.94"/>
    <x v="350"/>
    <s v="YES"/>
    <x v="0"/>
    <x v="0"/>
    <x v="1"/>
    <n v="1"/>
    <x v="0"/>
    <x v="1"/>
  </r>
  <r>
    <s v="Id1489"/>
    <s v="Ms"/>
    <s v="Annemarie A"/>
    <s v="Aure"/>
    <s v="2-Jun-1978"/>
    <n v="45"/>
    <n v="2"/>
    <n v="7033.08"/>
    <x v="2"/>
    <s v="Tier - 2"/>
    <x v="0"/>
    <n v="22.86"/>
    <x v="351"/>
    <s v="NO"/>
    <x v="0"/>
    <x v="0"/>
    <x v="1"/>
    <n v="0"/>
    <x v="2"/>
    <x v="0"/>
  </r>
  <r>
    <s v="Id149"/>
    <s v="Mr"/>
    <s v="Denis"/>
    <s v="Shanahan"/>
    <s v="30-Oct-1989"/>
    <n v="33"/>
    <n v="1"/>
    <n v="38282.75"/>
    <x v="0"/>
    <s v="Tier - 2"/>
    <x v="0"/>
    <n v="35.75"/>
    <x v="352"/>
    <s v="NO"/>
    <x v="0"/>
    <x v="0"/>
    <x v="0"/>
    <n v="0"/>
    <x v="0"/>
    <x v="1"/>
  </r>
  <r>
    <s v="Id1490"/>
    <s v="Ms"/>
    <s v="Ashley R"/>
    <s v="Mattingly"/>
    <s v="6-Jul-1969"/>
    <n v="53"/>
    <n v="0"/>
    <n v="7003.1"/>
    <x v="2"/>
    <s v="Tier - 3"/>
    <x v="0"/>
    <n v="18.760000000000002"/>
    <x v="345"/>
    <s v="YES"/>
    <x v="0"/>
    <x v="1"/>
    <x v="1"/>
    <n v="1"/>
    <x v="2"/>
    <x v="1"/>
  </r>
  <r>
    <s v="Id1491"/>
    <s v="Ms"/>
    <s v="Leslie A"/>
    <s v="Stelpflug"/>
    <s v="1-Sep-1982"/>
    <n v="40"/>
    <n v="3"/>
    <n v="6989.95"/>
    <x v="2"/>
    <s v="Tier - 1"/>
    <x v="0"/>
    <n v="24.36"/>
    <x v="353"/>
    <s v="NO"/>
    <x v="0"/>
    <x v="0"/>
    <x v="1"/>
    <n v="0"/>
    <x v="2"/>
    <x v="1"/>
  </r>
  <r>
    <s v="Id1492"/>
    <s v="Mr"/>
    <s v="Mauricio J Sr"/>
    <s v="Sanchez Antognini"/>
    <s v="18-Oct-1982"/>
    <n v="40"/>
    <n v="2"/>
    <n v="6986.7"/>
    <x v="1"/>
    <s v="Tier - 1"/>
    <x v="1"/>
    <n v="32.299999999999997"/>
    <x v="278"/>
    <s v="NO"/>
    <x v="0"/>
    <x v="0"/>
    <x v="1"/>
    <n v="0"/>
    <x v="0"/>
    <x v="1"/>
  </r>
  <r>
    <s v="Id1493"/>
    <s v="Mr"/>
    <s v="Kieran"/>
    <s v="Condon"/>
    <s v="10-Dec-1985"/>
    <n v="37"/>
    <n v="3"/>
    <n v="6985.51"/>
    <x v="2"/>
    <s v="Tier - 2"/>
    <x v="9"/>
    <n v="22.704999999999998"/>
    <x v="303"/>
    <s v="YES"/>
    <x v="0"/>
    <x v="0"/>
    <x v="1"/>
    <n v="0"/>
    <x v="2"/>
    <x v="1"/>
  </r>
  <r>
    <s v="Id1494"/>
    <s v="Ms"/>
    <s v="Elizabeth A"/>
    <s v="Magato"/>
    <s v="3-Jun-1975"/>
    <n v="48"/>
    <n v="1"/>
    <n v="6965.21"/>
    <x v="2"/>
    <s v="Tier - 3"/>
    <x v="0"/>
    <n v="21.79"/>
    <x v="51"/>
    <s v="YES"/>
    <x v="0"/>
    <x v="0"/>
    <x v="1"/>
    <n v="1"/>
    <x v="2"/>
    <x v="0"/>
  </r>
  <r>
    <s v="Id1495"/>
    <s v="Mr"/>
    <s v="Zeke M"/>
    <s v="Dombrowski"/>
    <s v="18-Aug-1980"/>
    <n v="42"/>
    <n v="2"/>
    <n v="6951.12"/>
    <x v="2"/>
    <s v="Tier - 2"/>
    <x v="0"/>
    <n v="24.52"/>
    <x v="259"/>
    <s v="NO"/>
    <x v="0"/>
    <x v="0"/>
    <x v="1"/>
    <n v="0"/>
    <x v="2"/>
    <x v="1"/>
  </r>
  <r>
    <s v="Id1496"/>
    <s v="Mr"/>
    <s v="Chip"/>
    <s v="Ohara"/>
    <s v="15-Dec-1978"/>
    <n v="44"/>
    <n v="0"/>
    <n v="6948.7"/>
    <x v="0"/>
    <s v="Tier - 2"/>
    <x v="1"/>
    <n v="39.520000000000003"/>
    <x v="44"/>
    <s v="NO"/>
    <x v="0"/>
    <x v="0"/>
    <x v="1"/>
    <n v="0"/>
    <x v="0"/>
    <x v="0"/>
  </r>
  <r>
    <s v="Id1497"/>
    <s v="Mr"/>
    <s v="Miguel Angel Sr"/>
    <s v="Cifuentes Fetiva"/>
    <s v="5-Oct-1980"/>
    <n v="42"/>
    <n v="2"/>
    <n v="6940.94"/>
    <x v="2"/>
    <s v="Tier - 3"/>
    <x v="0"/>
    <n v="24.49"/>
    <x v="15"/>
    <s v="NO"/>
    <x v="0"/>
    <x v="0"/>
    <x v="1"/>
    <n v="0"/>
    <x v="2"/>
    <x v="1"/>
  </r>
  <r>
    <s v="Id1498"/>
    <s v="Mr"/>
    <s v="Brian"/>
    <s v="Keno"/>
    <s v="30-Aug-1980"/>
    <n v="42"/>
    <n v="1"/>
    <n v="6940.91"/>
    <x v="2"/>
    <s v="Tier - 2"/>
    <x v="1"/>
    <n v="26.315000000000001"/>
    <x v="186"/>
    <s v="NO"/>
    <x v="0"/>
    <x v="0"/>
    <x v="1"/>
    <n v="0"/>
    <x v="1"/>
    <x v="2"/>
  </r>
  <r>
    <s v="Id1499"/>
    <s v="Ms"/>
    <s v="Meghan"/>
    <s v="Bruce"/>
    <s v="29-Nov-1978"/>
    <n v="44"/>
    <n v="2"/>
    <n v="6938.11"/>
    <x v="2"/>
    <s v="Tier - 2"/>
    <x v="0"/>
    <n v="22.58"/>
    <x v="354"/>
    <s v="NO"/>
    <x v="0"/>
    <x v="0"/>
    <x v="1"/>
    <n v="0"/>
    <x v="2"/>
    <x v="0"/>
  </r>
  <r>
    <s v="Id15"/>
    <s v="Ms"/>
    <s v="Leilani M"/>
    <s v="Rios"/>
    <s v="21-Dec-1961"/>
    <n v="61"/>
    <n v="1"/>
    <n v="48517.56"/>
    <x v="0"/>
    <s v="Tier - 3"/>
    <x v="7"/>
    <n v="36.384999999999998"/>
    <x v="255"/>
    <s v="YES"/>
    <x v="0"/>
    <x v="0"/>
    <x v="0"/>
    <n v="2"/>
    <x v="0"/>
    <x v="0"/>
  </r>
  <r>
    <s v="Id150"/>
    <s v="Mr"/>
    <s v="Brian E"/>
    <s v="Sutter"/>
    <s v="16-Aug-1980"/>
    <n v="42"/>
    <n v="1"/>
    <n v="38245.589999999997"/>
    <x v="0"/>
    <s v="Tier - 2"/>
    <x v="0"/>
    <n v="26.07"/>
    <x v="21"/>
    <s v="NO"/>
    <x v="0"/>
    <x v="0"/>
    <x v="0"/>
    <n v="0"/>
    <x v="1"/>
    <x v="1"/>
  </r>
  <r>
    <s v="Id1500"/>
    <s v="Ms"/>
    <s v="Meredith L"/>
    <s v="Lorch"/>
    <s v="5-Sep-1984"/>
    <n v="38"/>
    <n v="2"/>
    <n v="6933.24"/>
    <x v="2"/>
    <s v="Tier - 3"/>
    <x v="1"/>
    <n v="19.475000000000001"/>
    <x v="211"/>
    <s v="NO"/>
    <x v="0"/>
    <x v="0"/>
    <x v="1"/>
    <n v="1"/>
    <x v="2"/>
    <x v="1"/>
  </r>
  <r>
    <s v="Id1501"/>
    <s v="Mrs"/>
    <s v="Millicent M"/>
    <s v="Sullivan"/>
    <s v="21-Dec-1989"/>
    <n v="33"/>
    <n v="3"/>
    <n v="6895.19"/>
    <x v="2"/>
    <s v="Tier - 3"/>
    <x v="7"/>
    <n v="26.33"/>
    <x v="355"/>
    <s v="NO"/>
    <x v="0"/>
    <x v="0"/>
    <x v="1"/>
    <n v="0"/>
    <x v="1"/>
    <x v="1"/>
  </r>
  <r>
    <s v="Id1502"/>
    <s v="Ms"/>
    <s v="Kathleen"/>
    <s v="Cave"/>
    <s v="10-Sep-1985"/>
    <n v="37"/>
    <n v="2"/>
    <n v="6877.98"/>
    <x v="2"/>
    <s v="Tier - 1"/>
    <x v="7"/>
    <n v="17.29"/>
    <x v="356"/>
    <s v="YES"/>
    <x v="0"/>
    <x v="0"/>
    <x v="1"/>
    <n v="0"/>
    <x v="3"/>
    <x v="1"/>
  </r>
  <r>
    <s v="Id1503"/>
    <s v="Ms"/>
    <s v="Kimberly K"/>
    <s v="Gudenkauf"/>
    <s v="24-Dec-2004"/>
    <n v="18"/>
    <n v="0"/>
    <n v="6876.53"/>
    <x v="2"/>
    <s v="Tier - 1"/>
    <x v="1"/>
    <n v="42.88"/>
    <x v="261"/>
    <s v="NO"/>
    <x v="1"/>
    <x v="0"/>
    <x v="1"/>
    <n v="1"/>
    <x v="0"/>
    <x v="1"/>
  </r>
  <r>
    <s v="Id1504"/>
    <s v="Mr"/>
    <s v="Justin C"/>
    <s v="Thomas"/>
    <s v="23-Jun-1981"/>
    <n v="41"/>
    <n v="2"/>
    <n v="6875.96"/>
    <x v="2"/>
    <s v="Tier - 2"/>
    <x v="6"/>
    <n v="32.200000000000003"/>
    <x v="357"/>
    <s v="YES"/>
    <x v="0"/>
    <x v="0"/>
    <x v="1"/>
    <n v="0"/>
    <x v="0"/>
    <x v="0"/>
  </r>
  <r>
    <s v="Id1505"/>
    <s v="Mr"/>
    <s v="Tristan P"/>
    <s v="Holley"/>
    <s v="23-Oct-1969"/>
    <n v="53"/>
    <n v="0"/>
    <n v="6868.39"/>
    <x v="2"/>
    <s v="Tier - 2"/>
    <x v="0"/>
    <n v="18.75"/>
    <x v="358"/>
    <s v="YES"/>
    <x v="0"/>
    <x v="1"/>
    <x v="1"/>
    <n v="1"/>
    <x v="2"/>
    <x v="1"/>
  </r>
  <r>
    <s v="Id1506"/>
    <s v="Ms"/>
    <s v="Traci A"/>
    <s v="Kemble"/>
    <s v="5-Aug-1978"/>
    <n v="44"/>
    <n v="2"/>
    <n v="6863.49"/>
    <x v="2"/>
    <s v="Tier - 1"/>
    <x v="0"/>
    <n v="22.36"/>
    <x v="359"/>
    <s v="NO"/>
    <x v="0"/>
    <x v="0"/>
    <x v="1"/>
    <n v="0"/>
    <x v="2"/>
    <x v="0"/>
  </r>
  <r>
    <s v="Id1507"/>
    <s v="Mr"/>
    <s v="Justin P"/>
    <s v="Bentley"/>
    <s v="19-Jun-1981"/>
    <n v="41"/>
    <n v="1"/>
    <n v="6858.48"/>
    <x v="2"/>
    <s v="Tier - 2"/>
    <x v="9"/>
    <n v="23.94"/>
    <x v="47"/>
    <s v="YES"/>
    <x v="0"/>
    <x v="0"/>
    <x v="1"/>
    <n v="0"/>
    <x v="2"/>
    <x v="0"/>
  </r>
  <r>
    <s v="Id1508"/>
    <s v="Mr"/>
    <s v="Logan M"/>
    <s v="Jones"/>
    <s v="4-Nov-1979"/>
    <n v="43"/>
    <n v="1"/>
    <n v="6849.03"/>
    <x v="2"/>
    <s v="Tier - 2"/>
    <x v="6"/>
    <n v="30.1"/>
    <x v="336"/>
    <s v="NO"/>
    <x v="0"/>
    <x v="1"/>
    <x v="1"/>
    <n v="1"/>
    <x v="0"/>
    <x v="1"/>
  </r>
  <r>
    <s v="Id1509"/>
    <s v="Mr"/>
    <s v="Sebastien"/>
    <s v="Tremblay"/>
    <s v="15-Jun-1977"/>
    <n v="45"/>
    <n v="2"/>
    <n v="6843.17"/>
    <x v="2"/>
    <s v="Tier - 1"/>
    <x v="0"/>
    <n v="21.93"/>
    <x v="123"/>
    <s v="NO"/>
    <x v="0"/>
    <x v="0"/>
    <x v="1"/>
    <n v="0"/>
    <x v="2"/>
    <x v="2"/>
  </r>
  <r>
    <s v="Id151"/>
    <s v="Ms"/>
    <s v="Bonnie"/>
    <s v="Yesian"/>
    <s v="16-Jun-1964"/>
    <n v="58"/>
    <n v="0"/>
    <n v="38241.74"/>
    <x v="2"/>
    <s v="Tier - 3"/>
    <x v="6"/>
    <n v="36.54"/>
    <x v="360"/>
    <s v="YES"/>
    <x v="0"/>
    <x v="0"/>
    <x v="0"/>
    <n v="1"/>
    <x v="0"/>
    <x v="1"/>
  </r>
  <r>
    <s v="Id1510"/>
    <s v="Ms"/>
    <s v="Tiffany A"/>
    <s v="Bellucci"/>
    <s v="30-Nov-2000"/>
    <n v="22"/>
    <n v="0"/>
    <n v="6842.28"/>
    <x v="2"/>
    <s v="Tier - 1"/>
    <x v="1"/>
    <n v="39.75"/>
    <x v="292"/>
    <s v="NO"/>
    <x v="1"/>
    <x v="0"/>
    <x v="1"/>
    <n v="1"/>
    <x v="0"/>
    <x v="1"/>
  </r>
  <r>
    <s v="Id1511"/>
    <s v="Mr"/>
    <s v="Matthew"/>
    <s v="Collins"/>
    <s v="15-Jul-1979"/>
    <n v="43"/>
    <n v="0"/>
    <n v="6837.37"/>
    <x v="1"/>
    <s v="Tier - 1"/>
    <x v="3"/>
    <n v="26.03"/>
    <x v="361"/>
    <s v="NO"/>
    <x v="0"/>
    <x v="1"/>
    <x v="1"/>
    <n v="1"/>
    <x v="1"/>
    <x v="1"/>
  </r>
  <r>
    <s v="Id1512"/>
    <s v="Mr"/>
    <s v="Luke"/>
    <s v="Gillman"/>
    <s v="8-Jul-1994"/>
    <n v="28"/>
    <n v="0"/>
    <n v="6827.69"/>
    <x v="2"/>
    <s v="Tier - 2"/>
    <x v="5"/>
    <n v="34.51"/>
    <x v="121"/>
    <s v="NO"/>
    <x v="0"/>
    <x v="0"/>
    <x v="1"/>
    <n v="0"/>
    <x v="0"/>
    <x v="2"/>
  </r>
  <r>
    <s v="Id1513"/>
    <s v="Ms"/>
    <s v="Leigh"/>
    <s v="West"/>
    <s v="17-Aug-1975"/>
    <n v="47"/>
    <n v="1"/>
    <n v="6809.46"/>
    <x v="2"/>
    <s v="Tier - 1"/>
    <x v="1"/>
    <n v="19.32"/>
    <x v="362"/>
    <s v="YES"/>
    <x v="0"/>
    <x v="0"/>
    <x v="1"/>
    <n v="1"/>
    <x v="2"/>
    <x v="0"/>
  </r>
  <r>
    <s v="Id1514"/>
    <s v="Mr"/>
    <s v="Yosuke"/>
    <s v="Chida"/>
    <s v="29-Jun-1991"/>
    <n v="31"/>
    <n v="5"/>
    <n v="6799.46"/>
    <x v="0"/>
    <s v="Tier - 2"/>
    <x v="15"/>
    <n v="28.5"/>
    <x v="328"/>
    <s v="NO"/>
    <x v="0"/>
    <x v="0"/>
    <x v="1"/>
    <n v="0"/>
    <x v="1"/>
    <x v="1"/>
  </r>
  <r>
    <s v="Id1515"/>
    <s v="Mr"/>
    <s v="Matthew"/>
    <s v="Reisenauer"/>
    <s v="24-Dec-1985"/>
    <n v="37"/>
    <n v="3"/>
    <n v="6796.86"/>
    <x v="1"/>
    <s v="Tier - 3"/>
    <x v="1"/>
    <n v="30.875"/>
    <x v="363"/>
    <s v="YES"/>
    <x v="0"/>
    <x v="0"/>
    <x v="1"/>
    <n v="0"/>
    <x v="0"/>
    <x v="1"/>
  </r>
  <r>
    <s v="Id1516"/>
    <s v="Mr"/>
    <s v="Jacob"/>
    <s v="Rosenberg-Wohl"/>
    <s v="23-Nov-1980"/>
    <n v="42"/>
    <n v="2"/>
    <n v="6781.52"/>
    <x v="2"/>
    <s v="Tier - 2"/>
    <x v="0"/>
    <n v="24.02"/>
    <x v="267"/>
    <s v="NO"/>
    <x v="0"/>
    <x v="0"/>
    <x v="1"/>
    <n v="0"/>
    <x v="2"/>
    <x v="1"/>
  </r>
  <r>
    <s v="Id1517"/>
    <s v="Ms"/>
    <s v="Jodi"/>
    <s v="Theriault"/>
    <s v="8-Oct-1981"/>
    <n v="41"/>
    <n v="1"/>
    <n v="6781.35"/>
    <x v="2"/>
    <s v="Tier - 1"/>
    <x v="0"/>
    <n v="36.08"/>
    <x v="364"/>
    <s v="YES"/>
    <x v="0"/>
    <x v="0"/>
    <x v="1"/>
    <n v="0"/>
    <x v="0"/>
    <x v="0"/>
  </r>
  <r>
    <s v="Id1518"/>
    <s v="Ms"/>
    <s v="Lauren"/>
    <s v="Manuel"/>
    <s v="3-Sep-1981"/>
    <n v="41"/>
    <n v="1"/>
    <n v="6775.96"/>
    <x v="2"/>
    <s v="Tier - 3"/>
    <x v="6"/>
    <n v="32.200000000000003"/>
    <x v="365"/>
    <s v="YES"/>
    <x v="0"/>
    <x v="0"/>
    <x v="1"/>
    <n v="0"/>
    <x v="0"/>
    <x v="0"/>
  </r>
  <r>
    <s v="Id1519"/>
    <s v="Ms"/>
    <s v="Misti C"/>
    <s v="Demko"/>
    <s v="21-Sep-1981"/>
    <n v="41"/>
    <n v="1"/>
    <n v="6770.19"/>
    <x v="2"/>
    <s v="Tier - 3"/>
    <x v="0"/>
    <n v="28.05"/>
    <x v="76"/>
    <s v="YES"/>
    <x v="0"/>
    <x v="0"/>
    <x v="1"/>
    <n v="0"/>
    <x v="1"/>
    <x v="0"/>
  </r>
  <r>
    <s v="Id152"/>
    <s v="Mr"/>
    <s v="Michael P"/>
    <s v="Meers"/>
    <s v="8-Sep-1989"/>
    <n v="33"/>
    <n v="3"/>
    <n v="38237.339999999997"/>
    <x v="2"/>
    <s v="Tier - 3"/>
    <x v="6"/>
    <n v="51.64"/>
    <x v="221"/>
    <s v="NO"/>
    <x v="0"/>
    <x v="0"/>
    <x v="0"/>
    <n v="0"/>
    <x v="0"/>
    <x v="1"/>
  </r>
  <r>
    <s v="Id1520"/>
    <s v="Ms"/>
    <s v="Angela J"/>
    <s v="Battaglia"/>
    <s v="10-Oct-1988"/>
    <n v="34"/>
    <n v="3"/>
    <n v="6753.04"/>
    <x v="2"/>
    <s v="Tier - 2"/>
    <x v="7"/>
    <n v="19"/>
    <x v="366"/>
    <s v="YES"/>
    <x v="0"/>
    <x v="0"/>
    <x v="1"/>
    <n v="1"/>
    <x v="2"/>
    <x v="1"/>
  </r>
  <r>
    <s v="Id1521"/>
    <s v="Mr"/>
    <s v="Jonathan D"/>
    <s v="Follo"/>
    <s v="9-Dec-1966"/>
    <n v="56"/>
    <n v="0"/>
    <n v="6750.27"/>
    <x v="1"/>
    <s v="Tier - 2"/>
    <x v="0"/>
    <n v="16.13"/>
    <x v="225"/>
    <s v="YES"/>
    <x v="0"/>
    <x v="0"/>
    <x v="1"/>
    <n v="2"/>
    <x v="3"/>
    <x v="1"/>
  </r>
  <r>
    <s v="Id1522"/>
    <s v="Ms"/>
    <s v="Victoria"/>
    <s v="Barana"/>
    <s v="17-Jun-1970"/>
    <n v="52"/>
    <n v="0"/>
    <n v="6749.63"/>
    <x v="2"/>
    <s v="Tier - 1"/>
    <x v="0"/>
    <n v="18.77"/>
    <x v="367"/>
    <s v="YES"/>
    <x v="0"/>
    <x v="0"/>
    <x v="1"/>
    <n v="2"/>
    <x v="2"/>
    <x v="0"/>
  </r>
  <r>
    <s v="Id1523"/>
    <s v="Mr"/>
    <s v="Adrian R"/>
    <s v="Lysaght"/>
    <s v="5-Jun-1986"/>
    <n v="37"/>
    <n v="3"/>
    <n v="6748.59"/>
    <x v="1"/>
    <s v="Tier - 1"/>
    <x v="3"/>
    <n v="28.88"/>
    <x v="368"/>
    <s v="YES"/>
    <x v="0"/>
    <x v="0"/>
    <x v="1"/>
    <n v="1"/>
    <x v="1"/>
    <x v="0"/>
  </r>
  <r>
    <s v="Id1524"/>
    <s v="Mr"/>
    <s v="Andrew"/>
    <s v="Chalmers"/>
    <s v="7-Aug-1986"/>
    <n v="36"/>
    <n v="3"/>
    <n v="6746.74"/>
    <x v="1"/>
    <s v="Tier - 2"/>
    <x v="3"/>
    <n v="27.55"/>
    <x v="42"/>
    <s v="YES"/>
    <x v="0"/>
    <x v="0"/>
    <x v="1"/>
    <n v="1"/>
    <x v="1"/>
    <x v="0"/>
  </r>
  <r>
    <s v="Id1525"/>
    <s v="Mr"/>
    <s v="Jason A"/>
    <s v="Phillippi"/>
    <s v="18-Jul-1968"/>
    <n v="54"/>
    <n v="0"/>
    <n v="6738.84"/>
    <x v="1"/>
    <s v="Tier - 1"/>
    <x v="1"/>
    <n v="15.6"/>
    <x v="359"/>
    <s v="NO"/>
    <x v="0"/>
    <x v="0"/>
    <x v="1"/>
    <n v="0"/>
    <x v="3"/>
    <x v="0"/>
  </r>
  <r>
    <s v="Id1526"/>
    <s v="Ms"/>
    <s v="Rachel"/>
    <s v="MacPherson"/>
    <s v="21-Oct-1978"/>
    <n v="44"/>
    <n v="2"/>
    <n v="6737.98"/>
    <x v="2"/>
    <s v="Tier - 3"/>
    <x v="0"/>
    <n v="21.99"/>
    <x v="101"/>
    <s v="NO"/>
    <x v="0"/>
    <x v="0"/>
    <x v="1"/>
    <n v="0"/>
    <x v="2"/>
    <x v="0"/>
  </r>
  <r>
    <s v="Id1527"/>
    <s v="Ms"/>
    <s v="Susan"/>
    <s v="Delfidio"/>
    <s v="13-Jun-1994"/>
    <n v="28"/>
    <n v="0"/>
    <n v="6721.37"/>
    <x v="2"/>
    <s v="Tier - 1"/>
    <x v="1"/>
    <n v="34.85"/>
    <x v="116"/>
    <s v="NO"/>
    <x v="0"/>
    <x v="0"/>
    <x v="1"/>
    <n v="0"/>
    <x v="0"/>
    <x v="2"/>
  </r>
  <r>
    <s v="Id1528"/>
    <s v="Mr"/>
    <s v="Cameron M"/>
    <s v="Cummings"/>
    <s v="12-Jun-1983"/>
    <n v="39"/>
    <n v="2"/>
    <n v="6710.19"/>
    <x v="1"/>
    <s v="Tier - 3"/>
    <x v="1"/>
    <n v="24.51"/>
    <x v="369"/>
    <s v="YES"/>
    <x v="0"/>
    <x v="1"/>
    <x v="1"/>
    <n v="1"/>
    <x v="2"/>
    <x v="1"/>
  </r>
  <r>
    <s v="Id1529"/>
    <s v="Ms"/>
    <s v="Claudia A"/>
    <s v="Schroegel"/>
    <s v="12-Dec-1971"/>
    <n v="51"/>
    <n v="0"/>
    <n v="6706.47"/>
    <x v="2"/>
    <s v="Tier - 1"/>
    <x v="0"/>
    <n v="19.399999999999999"/>
    <x v="370"/>
    <s v="NO"/>
    <x v="0"/>
    <x v="0"/>
    <x v="1"/>
    <n v="0"/>
    <x v="2"/>
    <x v="0"/>
  </r>
  <r>
    <s v="Id153"/>
    <s v="Mr"/>
    <s v="Paul"/>
    <s v="Conlon"/>
    <s v="19-Nov-1972"/>
    <n v="50"/>
    <n v="0"/>
    <n v="38189.1"/>
    <x v="2"/>
    <s v="Tier - 2"/>
    <x v="6"/>
    <n v="42.83"/>
    <x v="160"/>
    <s v="NO"/>
    <x v="0"/>
    <x v="0"/>
    <x v="0"/>
    <n v="2"/>
    <x v="0"/>
    <x v="2"/>
  </r>
  <r>
    <s v="Id1530"/>
    <s v="Ms"/>
    <s v="Kate"/>
    <s v="Williams"/>
    <s v="13-Jul-1968"/>
    <n v="54"/>
    <n v="0"/>
    <n v="6700.56"/>
    <x v="1"/>
    <s v="Tier - 1"/>
    <x v="1"/>
    <n v="15.1"/>
    <x v="222"/>
    <s v="NO"/>
    <x v="0"/>
    <x v="0"/>
    <x v="1"/>
    <n v="0"/>
    <x v="3"/>
    <x v="0"/>
  </r>
  <r>
    <s v="Id1531"/>
    <s v="Ms"/>
    <s v="Nicole M"/>
    <s v="Casey"/>
    <s v="9-Jul-1985"/>
    <n v="37"/>
    <n v="2"/>
    <n v="6686.43"/>
    <x v="2"/>
    <s v="Tier - 3"/>
    <x v="1"/>
    <n v="23.37"/>
    <x v="27"/>
    <s v="YES"/>
    <x v="0"/>
    <x v="0"/>
    <x v="1"/>
    <n v="0"/>
    <x v="2"/>
    <x v="1"/>
  </r>
  <r>
    <s v="Id1532"/>
    <s v="Mr"/>
    <s v="Jack"/>
    <s v="Randall"/>
    <s v="20-Oct-1989"/>
    <n v="33"/>
    <n v="5"/>
    <n v="6666.24"/>
    <x v="1"/>
    <s v="Tier - 1"/>
    <x v="6"/>
    <n v="42.4"/>
    <x v="177"/>
    <s v="NO"/>
    <x v="0"/>
    <x v="0"/>
    <x v="1"/>
    <n v="0"/>
    <x v="0"/>
    <x v="1"/>
  </r>
  <r>
    <s v="Id1533"/>
    <s v="Mr"/>
    <s v="Gregory"/>
    <s v="Doyon"/>
    <s v="17-Sep-1981"/>
    <n v="41"/>
    <n v="1"/>
    <n v="6664.69"/>
    <x v="1"/>
    <s v="Tier - 1"/>
    <x v="1"/>
    <n v="28.405000000000001"/>
    <x v="308"/>
    <s v="YES"/>
    <x v="0"/>
    <x v="0"/>
    <x v="1"/>
    <n v="0"/>
    <x v="1"/>
    <x v="0"/>
  </r>
  <r>
    <s v="Id1534"/>
    <s v="Ms"/>
    <s v="Rebecca"/>
    <s v="Sankey"/>
    <s v="27-Sep-1982"/>
    <n v="40"/>
    <n v="3"/>
    <n v="6664.32"/>
    <x v="2"/>
    <s v="Tier - 2"/>
    <x v="0"/>
    <n v="23.4"/>
    <x v="361"/>
    <s v="NO"/>
    <x v="0"/>
    <x v="0"/>
    <x v="1"/>
    <n v="0"/>
    <x v="2"/>
    <x v="1"/>
  </r>
  <r>
    <s v="Id1535"/>
    <s v="Mr"/>
    <s v="Adam"/>
    <s v="Stilgenbauer"/>
    <s v="19-Nov-1989"/>
    <n v="33"/>
    <n v="5"/>
    <n v="6653.79"/>
    <x v="2"/>
    <s v="Tier - 1"/>
    <x v="0"/>
    <n v="33.44"/>
    <x v="225"/>
    <s v="NO"/>
    <x v="0"/>
    <x v="0"/>
    <x v="1"/>
    <n v="0"/>
    <x v="0"/>
    <x v="1"/>
  </r>
  <r>
    <s v="Id1536"/>
    <s v="Mr"/>
    <s v="Ryan"/>
    <s v="Jaskiewicz"/>
    <s v="1-Jul-1984"/>
    <n v="38"/>
    <n v="3"/>
    <n v="6652.53"/>
    <x v="1"/>
    <s v="Tier - 2"/>
    <x v="0"/>
    <n v="21.12"/>
    <x v="132"/>
    <s v="NO"/>
    <x v="0"/>
    <x v="0"/>
    <x v="1"/>
    <n v="1"/>
    <x v="2"/>
    <x v="1"/>
  </r>
  <r>
    <s v="Id1537"/>
    <s v="Ms"/>
    <s v="Jackie K"/>
    <s v="Deppen"/>
    <s v="8-Nov-1970"/>
    <n v="52"/>
    <n v="0"/>
    <n v="6651.26"/>
    <x v="2"/>
    <s v="Tier - 3"/>
    <x v="0"/>
    <n v="18.48"/>
    <x v="371"/>
    <s v="YES"/>
    <x v="0"/>
    <x v="0"/>
    <x v="1"/>
    <n v="2"/>
    <x v="3"/>
    <x v="0"/>
  </r>
  <r>
    <s v="Id1538"/>
    <s v="Mr"/>
    <s v="Chris"/>
    <s v="Hine"/>
    <s v="8-Dec-1984"/>
    <n v="38"/>
    <n v="2"/>
    <n v="6640.54"/>
    <x v="2"/>
    <s v="Tier - 3"/>
    <x v="9"/>
    <n v="16.815000000000001"/>
    <x v="175"/>
    <s v="NO"/>
    <x v="0"/>
    <x v="0"/>
    <x v="1"/>
    <n v="1"/>
    <x v="3"/>
    <x v="1"/>
  </r>
  <r>
    <s v="Id1539"/>
    <s v="Mr"/>
    <s v="Tyler C"/>
    <s v="Mathews"/>
    <s v="6-Jun-1990"/>
    <n v="33"/>
    <n v="3"/>
    <n v="6639.3"/>
    <x v="2"/>
    <s v="Tier - 2"/>
    <x v="5"/>
    <n v="26.72"/>
    <x v="363"/>
    <s v="NO"/>
    <x v="0"/>
    <x v="0"/>
    <x v="1"/>
    <n v="0"/>
    <x v="1"/>
    <x v="1"/>
  </r>
  <r>
    <s v="Id154"/>
    <s v="Mr"/>
    <s v="Michael"/>
    <s v="Arnstein"/>
    <s v="29-Jul-1998"/>
    <n v="24"/>
    <n v="0"/>
    <n v="38126.25"/>
    <x v="0"/>
    <s v="Tier - 3"/>
    <x v="0"/>
    <n v="40.15"/>
    <x v="161"/>
    <s v="NO"/>
    <x v="0"/>
    <x v="0"/>
    <x v="0"/>
    <n v="1"/>
    <x v="0"/>
    <x v="2"/>
  </r>
  <r>
    <s v="Id1540"/>
    <s v="Ms"/>
    <s v="Yoshie"/>
    <s v="Yabu"/>
    <s v="4-Sep-2003"/>
    <n v="19"/>
    <n v="0"/>
    <n v="6638.16"/>
    <x v="2"/>
    <s v="Tier - 1"/>
    <x v="1"/>
    <n v="41.42"/>
    <x v="223"/>
    <s v="NO"/>
    <x v="0"/>
    <x v="1"/>
    <x v="1"/>
    <n v="1"/>
    <x v="0"/>
    <x v="1"/>
  </r>
  <r>
    <s v="Id1541"/>
    <s v="Ms"/>
    <s v="Lauren A"/>
    <s v="Strang"/>
    <s v="29-Aug-1973"/>
    <n v="49"/>
    <n v="0"/>
    <n v="6630.31"/>
    <x v="2"/>
    <s v="Tier - 1"/>
    <x v="0"/>
    <n v="20.69"/>
    <x v="372"/>
    <s v="NO"/>
    <x v="0"/>
    <x v="0"/>
    <x v="1"/>
    <n v="2"/>
    <x v="2"/>
    <x v="0"/>
  </r>
  <r>
    <s v="Id1542"/>
    <s v="Mr"/>
    <s v="Mason D"/>
    <s v="Frank"/>
    <s v="28-Aug-1982"/>
    <n v="40"/>
    <n v="1"/>
    <n v="6610.11"/>
    <x v="1"/>
    <s v="Tier - 2"/>
    <x v="12"/>
    <n v="41.23"/>
    <x v="74"/>
    <s v="NO"/>
    <x v="0"/>
    <x v="0"/>
    <x v="1"/>
    <n v="0"/>
    <x v="0"/>
    <x v="1"/>
  </r>
  <r>
    <s v="Id1543"/>
    <s v="Mr"/>
    <s v="Ryan"/>
    <s v="Shanley"/>
    <s v="7-Nov-1982"/>
    <n v="40"/>
    <n v="2"/>
    <n v="6600.36"/>
    <x v="2"/>
    <s v="Tier - 3"/>
    <x v="6"/>
    <n v="29.9"/>
    <x v="248"/>
    <s v="NO"/>
    <x v="0"/>
    <x v="0"/>
    <x v="1"/>
    <n v="0"/>
    <x v="1"/>
    <x v="2"/>
  </r>
  <r>
    <s v="Id1544"/>
    <s v="Mr"/>
    <s v="Arturo"/>
    <s v="Mancebo Garcia"/>
    <s v="29-Dec-1982"/>
    <n v="40"/>
    <n v="1"/>
    <n v="6600.21"/>
    <x v="1"/>
    <s v="Tier - 2"/>
    <x v="3"/>
    <n v="34.104999999999997"/>
    <x v="373"/>
    <s v="NO"/>
    <x v="0"/>
    <x v="0"/>
    <x v="1"/>
    <n v="0"/>
    <x v="0"/>
    <x v="2"/>
  </r>
  <r>
    <s v="Id1545"/>
    <s v="Mr"/>
    <s v="Jake"/>
    <s v="Keehan"/>
    <s v="22-Nov-1982"/>
    <n v="40"/>
    <n v="2"/>
    <n v="6593.51"/>
    <x v="2"/>
    <s v="Tier - 1"/>
    <x v="0"/>
    <n v="24.97"/>
    <x v="213"/>
    <s v="NO"/>
    <x v="0"/>
    <x v="0"/>
    <x v="1"/>
    <n v="0"/>
    <x v="1"/>
    <x v="1"/>
  </r>
  <r>
    <s v="Id1546"/>
    <s v="Ms"/>
    <s v="Sarah E"/>
    <s v="Mahaney"/>
    <s v="5-Oct-1984"/>
    <n v="38"/>
    <n v="2"/>
    <n v="6571.54"/>
    <x v="2"/>
    <s v="Tier - 3"/>
    <x v="6"/>
    <n v="34.799999999999997"/>
    <x v="352"/>
    <s v="NO"/>
    <x v="0"/>
    <x v="0"/>
    <x v="1"/>
    <n v="1"/>
    <x v="0"/>
    <x v="1"/>
  </r>
  <r>
    <s v="Id1547"/>
    <s v="Ms"/>
    <s v="Alison L"/>
    <s v="Nolan"/>
    <s v="20-Jul-1981"/>
    <n v="41"/>
    <n v="0"/>
    <n v="6571.02"/>
    <x v="2"/>
    <s v="Tier - 1"/>
    <x v="1"/>
    <n v="32.965000000000003"/>
    <x v="374"/>
    <s v="YES"/>
    <x v="0"/>
    <x v="0"/>
    <x v="1"/>
    <n v="0"/>
    <x v="0"/>
    <x v="0"/>
  </r>
  <r>
    <s v="Id1548"/>
    <s v="Ms"/>
    <s v="Karen A"/>
    <s v="Sobrino"/>
    <s v="20-Sep-1984"/>
    <n v="38"/>
    <n v="1"/>
    <n v="6555.07"/>
    <x v="2"/>
    <s v="Tier - 2"/>
    <x v="7"/>
    <n v="27.265000000000001"/>
    <x v="33"/>
    <s v="NO"/>
    <x v="0"/>
    <x v="0"/>
    <x v="1"/>
    <n v="1"/>
    <x v="1"/>
    <x v="1"/>
  </r>
  <r>
    <s v="Id1549"/>
    <s v="Mr"/>
    <s v="Thomas R Jr"/>
    <s v="Gennaro"/>
    <s v="11-Dec-1968"/>
    <n v="54"/>
    <n v="0"/>
    <n v="6552.01"/>
    <x v="1"/>
    <s v="Tier - 2"/>
    <x v="0"/>
    <n v="17.059999999999999"/>
    <x v="84"/>
    <s v="NO"/>
    <x v="0"/>
    <x v="0"/>
    <x v="1"/>
    <n v="0"/>
    <x v="3"/>
    <x v="0"/>
  </r>
  <r>
    <s v="Id155"/>
    <s v="Mr"/>
    <s v="Samuel"/>
    <s v="Jurek"/>
    <s v="9-Sep-1979"/>
    <n v="43"/>
    <n v="0"/>
    <n v="37829.72"/>
    <x v="0"/>
    <s v="Tier - 2"/>
    <x v="6"/>
    <n v="27.8"/>
    <x v="328"/>
    <s v="NO"/>
    <x v="0"/>
    <x v="1"/>
    <x v="0"/>
    <n v="1"/>
    <x v="1"/>
    <x v="1"/>
  </r>
  <r>
    <s v="Id1550"/>
    <s v="Ms"/>
    <s v="Stephanie W"/>
    <s v="Mayer"/>
    <s v="6-Aug-1989"/>
    <n v="33"/>
    <n v="3"/>
    <n v="6551.75"/>
    <x v="2"/>
    <s v="Tier - 2"/>
    <x v="7"/>
    <n v="36.29"/>
    <x v="300"/>
    <s v="NO"/>
    <x v="0"/>
    <x v="0"/>
    <x v="1"/>
    <n v="0"/>
    <x v="0"/>
    <x v="2"/>
  </r>
  <r>
    <s v="Id1551"/>
    <s v="Mr"/>
    <s v="Ezra"/>
    <s v="Becker"/>
    <s v="18-Dec-1986"/>
    <n v="36"/>
    <n v="3"/>
    <n v="6548.2"/>
    <x v="2"/>
    <s v="Tier - 3"/>
    <x v="1"/>
    <n v="28.594999999999999"/>
    <x v="375"/>
    <s v="YES"/>
    <x v="0"/>
    <x v="0"/>
    <x v="1"/>
    <n v="1"/>
    <x v="1"/>
    <x v="0"/>
  </r>
  <r>
    <s v="Id1552"/>
    <s v="Mr"/>
    <s v="Jim"/>
    <s v="Moore"/>
    <s v="3-Dec-1969"/>
    <n v="53"/>
    <n v="0"/>
    <n v="6546.16"/>
    <x v="2"/>
    <s v="Tier - 3"/>
    <x v="0"/>
    <n v="17.8"/>
    <x v="116"/>
    <s v="YES"/>
    <x v="0"/>
    <x v="1"/>
    <x v="1"/>
    <n v="1"/>
    <x v="3"/>
    <x v="2"/>
  </r>
  <r>
    <s v="Id1553"/>
    <s v="Mr"/>
    <s v="Ari L"/>
    <s v="Platt"/>
    <s v="2-Oct-1982"/>
    <n v="40"/>
    <n v="3"/>
    <n v="6536.68"/>
    <x v="2"/>
    <s v="Tier - 2"/>
    <x v="1"/>
    <n v="21.4"/>
    <x v="376"/>
    <s v="NO"/>
    <x v="0"/>
    <x v="0"/>
    <x v="1"/>
    <n v="0"/>
    <x v="2"/>
    <x v="1"/>
  </r>
  <r>
    <s v="Id1554"/>
    <s v="Ms"/>
    <s v="Fanny"/>
    <s v="Brodeur"/>
    <s v="12-Aug-1982"/>
    <n v="40"/>
    <n v="3"/>
    <n v="6532.04"/>
    <x v="2"/>
    <s v="Tier - 1"/>
    <x v="0"/>
    <n v="23.01"/>
    <x v="20"/>
    <s v="NO"/>
    <x v="0"/>
    <x v="0"/>
    <x v="1"/>
    <n v="0"/>
    <x v="2"/>
    <x v="1"/>
  </r>
  <r>
    <s v="Id1555"/>
    <s v="Ms"/>
    <s v="Heather"/>
    <s v="Knight Pech"/>
    <s v="23-Oct-1976"/>
    <n v="46"/>
    <n v="2"/>
    <n v="6529.21"/>
    <x v="2"/>
    <s v="Tier - 1"/>
    <x v="0"/>
    <n v="19.86"/>
    <x v="347"/>
    <s v="YES"/>
    <x v="0"/>
    <x v="0"/>
    <x v="1"/>
    <n v="0"/>
    <x v="2"/>
    <x v="1"/>
  </r>
  <r>
    <s v="Id1556"/>
    <s v="Mr"/>
    <s v="Peter W Sr"/>
    <s v="Richter"/>
    <s v="7-Jul-1994"/>
    <n v="28"/>
    <n v="0"/>
    <n v="6512.24"/>
    <x v="2"/>
    <s v="Tier - 1"/>
    <x v="5"/>
    <n v="33.58"/>
    <x v="260"/>
    <s v="NO"/>
    <x v="0"/>
    <x v="0"/>
    <x v="1"/>
    <n v="0"/>
    <x v="0"/>
    <x v="1"/>
  </r>
  <r>
    <s v="Id1557"/>
    <s v="Ms"/>
    <s v="Catherine A"/>
    <s v="Jubinski"/>
    <s v="28-Aug-1982"/>
    <n v="40"/>
    <n v="1"/>
    <n v="6500.24"/>
    <x v="2"/>
    <s v="Tier - 2"/>
    <x v="0"/>
    <n v="29.81"/>
    <x v="296"/>
    <s v="NO"/>
    <x v="0"/>
    <x v="0"/>
    <x v="1"/>
    <n v="0"/>
    <x v="1"/>
    <x v="1"/>
  </r>
  <r>
    <s v="Id1558"/>
    <s v="Ms"/>
    <s v="Kelly A"/>
    <s v="Wall"/>
    <s v="9-Oct-1982"/>
    <n v="40"/>
    <n v="1"/>
    <n v="6496.89"/>
    <x v="2"/>
    <s v="Tier - 3"/>
    <x v="6"/>
    <n v="27.4"/>
    <x v="173"/>
    <s v="NO"/>
    <x v="0"/>
    <x v="0"/>
    <x v="1"/>
    <n v="0"/>
    <x v="1"/>
    <x v="1"/>
  </r>
  <r>
    <s v="Id1559"/>
    <s v="Ms"/>
    <s v="Janel N"/>
    <s v="McKay"/>
    <s v="1-Dec-1970"/>
    <n v="52"/>
    <n v="0"/>
    <n v="6481.67"/>
    <x v="2"/>
    <s v="Tier - 2"/>
    <x v="0"/>
    <n v="17.98"/>
    <x v="377"/>
    <s v="YES"/>
    <x v="0"/>
    <x v="0"/>
    <x v="1"/>
    <n v="2"/>
    <x v="3"/>
    <x v="0"/>
  </r>
  <r>
    <s v="Id156"/>
    <s v="Mr"/>
    <s v="Matthew"/>
    <s v="Thill"/>
    <s v="26-Jul-1983"/>
    <n v="39"/>
    <n v="3"/>
    <n v="37800.980000000003"/>
    <x v="2"/>
    <s v="Tier - 2"/>
    <x v="6"/>
    <n v="45.81"/>
    <x v="259"/>
    <s v="YES"/>
    <x v="0"/>
    <x v="1"/>
    <x v="0"/>
    <n v="1"/>
    <x v="0"/>
    <x v="1"/>
  </r>
  <r>
    <s v="Id1560"/>
    <s v="Ms"/>
    <s v="Yann Kai"/>
    <s v="Oh"/>
    <s v="8-Jun-1980"/>
    <n v="43"/>
    <n v="0"/>
    <n v="6474.01"/>
    <x v="2"/>
    <s v="Tier - 3"/>
    <x v="6"/>
    <n v="37.9"/>
    <x v="75"/>
    <s v="NO"/>
    <x v="0"/>
    <x v="0"/>
    <x v="1"/>
    <n v="0"/>
    <x v="0"/>
    <x v="2"/>
  </r>
  <r>
    <s v="Id1561"/>
    <s v="Mr"/>
    <s v="Zachary R"/>
    <s v="Kessell"/>
    <s v="27-Jul-1981"/>
    <n v="41"/>
    <n v="1"/>
    <n v="6473.15"/>
    <x v="2"/>
    <s v="Tier - 2"/>
    <x v="0"/>
    <n v="25.27"/>
    <x v="256"/>
    <s v="YES"/>
    <x v="0"/>
    <x v="0"/>
    <x v="1"/>
    <n v="0"/>
    <x v="1"/>
    <x v="0"/>
  </r>
  <r>
    <s v="Id1562"/>
    <s v="Mr"/>
    <s v="Alejandro Sr"/>
    <s v="Hidalgo Zambrano"/>
    <s v="1-Nov-1984"/>
    <n v="38"/>
    <n v="2"/>
    <n v="6457.84"/>
    <x v="2"/>
    <s v="Tier - 3"/>
    <x v="1"/>
    <n v="29.26"/>
    <x v="378"/>
    <s v="NO"/>
    <x v="0"/>
    <x v="0"/>
    <x v="1"/>
    <n v="1"/>
    <x v="1"/>
    <x v="1"/>
  </r>
  <r>
    <s v="Id1563"/>
    <s v="Mr"/>
    <s v="Nicholas R"/>
    <s v="Caprario"/>
    <s v="26-Aug-1984"/>
    <n v="38"/>
    <n v="2"/>
    <n v="6455.86"/>
    <x v="1"/>
    <s v="Tier - 3"/>
    <x v="1"/>
    <n v="27.835000000000001"/>
    <x v="287"/>
    <s v="NO"/>
    <x v="0"/>
    <x v="0"/>
    <x v="1"/>
    <n v="1"/>
    <x v="1"/>
    <x v="1"/>
  </r>
  <r>
    <s v="Id1564"/>
    <s v="Mr"/>
    <s v="Paul"/>
    <s v="Ryan"/>
    <s v="22-Jul-1985"/>
    <n v="37"/>
    <n v="3"/>
    <n v="6435.62"/>
    <x v="1"/>
    <s v="Tier - 2"/>
    <x v="0"/>
    <n v="46.53"/>
    <x v="379"/>
    <s v="YES"/>
    <x v="0"/>
    <x v="0"/>
    <x v="1"/>
    <n v="0"/>
    <x v="0"/>
    <x v="1"/>
  </r>
  <r>
    <s v="Id1565"/>
    <s v="Mr"/>
    <s v="Michael D"/>
    <s v="Hoffman"/>
    <s v="5-Aug-1975"/>
    <n v="47"/>
    <n v="1"/>
    <n v="6423.48"/>
    <x v="2"/>
    <s v="Tier - 3"/>
    <x v="0"/>
    <n v="20.58"/>
    <x v="162"/>
    <s v="YES"/>
    <x v="0"/>
    <x v="0"/>
    <x v="1"/>
    <n v="1"/>
    <x v="2"/>
    <x v="0"/>
  </r>
  <r>
    <s v="Id1566"/>
    <s v="Ms"/>
    <s v="Marina"/>
    <s v="Wong"/>
    <s v="30-Dec-1976"/>
    <n v="46"/>
    <n v="2"/>
    <n v="6417.28"/>
    <x v="2"/>
    <s v="Tier - 3"/>
    <x v="0"/>
    <n v="19.53"/>
    <x v="380"/>
    <s v="YES"/>
    <x v="0"/>
    <x v="0"/>
    <x v="1"/>
    <n v="0"/>
    <x v="2"/>
    <x v="2"/>
  </r>
  <r>
    <s v="Id1567"/>
    <s v="Ms"/>
    <s v="Caroline"/>
    <s v="Lea"/>
    <s v="4-Sep-1987"/>
    <n v="35"/>
    <n v="3"/>
    <n v="6414.18"/>
    <x v="2"/>
    <s v="Tier - 2"/>
    <x v="6"/>
    <n v="27.7"/>
    <x v="381"/>
    <s v="NO"/>
    <x v="0"/>
    <x v="0"/>
    <x v="1"/>
    <n v="1"/>
    <x v="1"/>
    <x v="1"/>
  </r>
  <r>
    <s v="Id1568"/>
    <s v="Mr"/>
    <s v="Ross P"/>
    <s v="Patterson"/>
    <s v="22-Aug-1971"/>
    <n v="51"/>
    <n v="0"/>
    <n v="6412.34"/>
    <x v="2"/>
    <s v="Tier - 3"/>
    <x v="0"/>
    <n v="18.920000000000002"/>
    <x v="382"/>
    <s v="NO"/>
    <x v="0"/>
    <x v="0"/>
    <x v="1"/>
    <n v="0"/>
    <x v="2"/>
    <x v="0"/>
  </r>
  <r>
    <s v="Id1569"/>
    <s v="Ms"/>
    <s v="Aoife"/>
    <s v="Quigley"/>
    <s v="20-Aug-1970"/>
    <n v="52"/>
    <n v="0"/>
    <n v="6407.05"/>
    <x v="2"/>
    <s v="Tier - 1"/>
    <x v="0"/>
    <n v="17.760000000000002"/>
    <x v="234"/>
    <s v="YES"/>
    <x v="0"/>
    <x v="0"/>
    <x v="1"/>
    <n v="2"/>
    <x v="3"/>
    <x v="0"/>
  </r>
  <r>
    <s v="Id157"/>
    <s v="Mr"/>
    <s v="Daniel"/>
    <s v="Glaz"/>
    <s v="15-Aug-1986"/>
    <n v="36"/>
    <n v="0"/>
    <n v="37742.58"/>
    <x v="0"/>
    <s v="Tier - 1"/>
    <x v="0"/>
    <n v="34.43"/>
    <x v="202"/>
    <s v="YES"/>
    <x v="0"/>
    <x v="0"/>
    <x v="0"/>
    <n v="1"/>
    <x v="0"/>
    <x v="0"/>
  </r>
  <r>
    <s v="Id1570"/>
    <s v="Mr"/>
    <s v="Wesley"/>
    <s v="Korir"/>
    <s v="10-Dec-1985"/>
    <n v="37"/>
    <n v="2"/>
    <n v="6406.41"/>
    <x v="0"/>
    <s v="Tier - 3"/>
    <x v="15"/>
    <n v="29.83"/>
    <x v="383"/>
    <s v="YES"/>
    <x v="0"/>
    <x v="0"/>
    <x v="1"/>
    <n v="0"/>
    <x v="1"/>
    <x v="1"/>
  </r>
  <r>
    <s v="Id1571"/>
    <s v="Ms"/>
    <s v="Rebecca J"/>
    <s v="Downs"/>
    <s v="9-Sep-1987"/>
    <n v="35"/>
    <n v="2"/>
    <n v="6402.29"/>
    <x v="2"/>
    <s v="Tier - 3"/>
    <x v="7"/>
    <n v="23.465"/>
    <x v="56"/>
    <s v="NO"/>
    <x v="0"/>
    <x v="0"/>
    <x v="1"/>
    <n v="1"/>
    <x v="2"/>
    <x v="1"/>
  </r>
  <r>
    <s v="Id1572"/>
    <s v="Mr"/>
    <s v="Barry P"/>
    <s v="Young"/>
    <s v="28-Oct-1982"/>
    <n v="40"/>
    <n v="1"/>
    <n v="6393.6"/>
    <x v="2"/>
    <s v="Tier - 1"/>
    <x v="1"/>
    <n v="29.355"/>
    <x v="384"/>
    <s v="NO"/>
    <x v="0"/>
    <x v="0"/>
    <x v="1"/>
    <n v="0"/>
    <x v="1"/>
    <x v="1"/>
  </r>
  <r>
    <s v="Id1573"/>
    <s v="Mr"/>
    <s v="Maciej"/>
    <s v="Zywek"/>
    <s v="16-Aug-1997"/>
    <n v="25"/>
    <n v="0"/>
    <n v="6389.53"/>
    <x v="2"/>
    <s v="Tier - 2"/>
    <x v="5"/>
    <n v="35.49"/>
    <x v="319"/>
    <s v="YES"/>
    <x v="0"/>
    <x v="1"/>
    <x v="1"/>
    <n v="1"/>
    <x v="0"/>
    <x v="1"/>
  </r>
  <r>
    <s v="Id1574"/>
    <s v="Mr"/>
    <s v="Jerry D"/>
    <s v="Faulkner"/>
    <s v="6-Aug-1982"/>
    <n v="40"/>
    <n v="1"/>
    <n v="6389.38"/>
    <x v="0"/>
    <s v="Tier - 2"/>
    <x v="1"/>
    <n v="26.315000000000001"/>
    <x v="85"/>
    <s v="NO"/>
    <x v="0"/>
    <x v="0"/>
    <x v="1"/>
    <n v="0"/>
    <x v="1"/>
    <x v="2"/>
  </r>
  <r>
    <s v="Id1575"/>
    <s v="Mr"/>
    <s v="Eric A"/>
    <s v="Erspamer"/>
    <s v="18-Nov-1976"/>
    <n v="46"/>
    <n v="2"/>
    <n v="6374.16"/>
    <x v="2"/>
    <s v="Tier - 2"/>
    <x v="0"/>
    <n v="19.79"/>
    <x v="335"/>
    <s v="YES"/>
    <x v="0"/>
    <x v="0"/>
    <x v="1"/>
    <n v="0"/>
    <x v="2"/>
    <x v="1"/>
  </r>
  <r>
    <s v="Id1576"/>
    <s v="Ms"/>
    <s v="Cathi"/>
    <s v="Campbell"/>
    <s v="13-Aug-1984"/>
    <n v="38"/>
    <n v="1"/>
    <n v="6373.56"/>
    <x v="2"/>
    <s v="Tier - 1"/>
    <x v="1"/>
    <n v="40.564999999999998"/>
    <x v="213"/>
    <s v="NO"/>
    <x v="0"/>
    <x v="0"/>
    <x v="1"/>
    <n v="1"/>
    <x v="0"/>
    <x v="1"/>
  </r>
  <r>
    <s v="Id1577"/>
    <s v="Mr"/>
    <s v="Alex M"/>
    <s v="Addison"/>
    <s v="9-Nov-1970"/>
    <n v="52"/>
    <n v="0"/>
    <n v="6367.31"/>
    <x v="2"/>
    <s v="Tier - 1"/>
    <x v="0"/>
    <n v="18.03"/>
    <x v="385"/>
    <s v="YES"/>
    <x v="0"/>
    <x v="0"/>
    <x v="1"/>
    <n v="2"/>
    <x v="3"/>
    <x v="0"/>
  </r>
  <r>
    <s v="Id1578"/>
    <s v="Mr"/>
    <s v="Liang"/>
    <s v="Wu"/>
    <s v="7-Jul-1996"/>
    <n v="26"/>
    <n v="0"/>
    <n v="6361.47"/>
    <x v="2"/>
    <s v="Tier - 3"/>
    <x v="5"/>
    <n v="34.65"/>
    <x v="77"/>
    <s v="YES"/>
    <x v="0"/>
    <x v="0"/>
    <x v="1"/>
    <n v="0"/>
    <x v="0"/>
    <x v="2"/>
  </r>
  <r>
    <s v="Id1579"/>
    <s v="Ms"/>
    <s v="Lexy"/>
    <s v="Millett"/>
    <s v="24-Jun-1989"/>
    <n v="33"/>
    <n v="3"/>
    <n v="6360.99"/>
    <x v="2"/>
    <s v="Tier - 2"/>
    <x v="1"/>
    <n v="42.94"/>
    <x v="386"/>
    <s v="NO"/>
    <x v="0"/>
    <x v="0"/>
    <x v="1"/>
    <n v="0"/>
    <x v="0"/>
    <x v="1"/>
  </r>
  <r>
    <s v="Id158"/>
    <s v="Ms"/>
    <s v="Syndy"/>
    <s v="Sampson"/>
    <s v="18-Sep-1976"/>
    <n v="46"/>
    <n v="2"/>
    <n v="37735.199999999997"/>
    <x v="2"/>
    <s v="Tier - 2"/>
    <x v="6"/>
    <n v="41.33"/>
    <x v="129"/>
    <s v="YES"/>
    <x v="0"/>
    <x v="0"/>
    <x v="0"/>
    <n v="0"/>
    <x v="0"/>
    <x v="1"/>
  </r>
  <r>
    <s v="Id1580"/>
    <s v="Mr"/>
    <s v="Michael"/>
    <s v="Bosl"/>
    <s v="30-Oct-1980"/>
    <n v="42"/>
    <n v="0"/>
    <n v="6358.78"/>
    <x v="2"/>
    <s v="Tier - 1"/>
    <x v="1"/>
    <n v="31.254999999999999"/>
    <x v="223"/>
    <s v="NO"/>
    <x v="0"/>
    <x v="0"/>
    <x v="1"/>
    <n v="0"/>
    <x v="0"/>
    <x v="1"/>
  </r>
  <r>
    <s v="Id1581"/>
    <s v="Mr"/>
    <s v="Samuel L"/>
    <s v="Goldberg"/>
    <s v="19-Aug-1983"/>
    <n v="39"/>
    <n v="2"/>
    <n v="6356.27"/>
    <x v="1"/>
    <s v="Tier - 2"/>
    <x v="0"/>
    <n v="45.43"/>
    <x v="133"/>
    <s v="YES"/>
    <x v="0"/>
    <x v="1"/>
    <x v="1"/>
    <n v="1"/>
    <x v="0"/>
    <x v="1"/>
  </r>
  <r>
    <s v="Id1582"/>
    <s v="Mr"/>
    <s v="Spencer A"/>
    <s v="Kelley"/>
    <s v="21-Oct-1983"/>
    <n v="39"/>
    <n v="2"/>
    <n v="6338.08"/>
    <x v="2"/>
    <s v="Tier - 1"/>
    <x v="0"/>
    <n v="32.340000000000003"/>
    <x v="345"/>
    <s v="YES"/>
    <x v="0"/>
    <x v="1"/>
    <x v="1"/>
    <n v="1"/>
    <x v="0"/>
    <x v="1"/>
  </r>
  <r>
    <s v="Id1583"/>
    <s v="Mrs"/>
    <s v="Rochelle"/>
    <s v="Johnston"/>
    <s v="25-Sep-1986"/>
    <n v="36"/>
    <n v="3"/>
    <n v="6335.64"/>
    <x v="2"/>
    <s v="Tier - 2"/>
    <x v="0"/>
    <n v="25.46"/>
    <x v="387"/>
    <s v="YES"/>
    <x v="0"/>
    <x v="0"/>
    <x v="1"/>
    <n v="1"/>
    <x v="1"/>
    <x v="0"/>
  </r>
  <r>
    <s v="Id1584"/>
    <s v="Ms"/>
    <s v="Paula"/>
    <s v="Keating"/>
    <s v="13-Aug-1990"/>
    <n v="32"/>
    <n v="3"/>
    <n v="6334.34"/>
    <x v="2"/>
    <s v="Tier - 2"/>
    <x v="7"/>
    <n v="37.145000000000003"/>
    <x v="21"/>
    <s v="NO"/>
    <x v="0"/>
    <x v="0"/>
    <x v="1"/>
    <n v="0"/>
    <x v="0"/>
    <x v="1"/>
  </r>
  <r>
    <s v="Id1585"/>
    <s v="Mrs"/>
    <s v="Madeline E"/>
    <s v="Duhon"/>
    <s v="15-Dec-1985"/>
    <n v="37"/>
    <n v="2"/>
    <n v="6313.76"/>
    <x v="2"/>
    <s v="Tier - 1"/>
    <x v="0"/>
    <n v="30.8"/>
    <x v="75"/>
    <s v="YES"/>
    <x v="0"/>
    <x v="0"/>
    <x v="1"/>
    <n v="0"/>
    <x v="0"/>
    <x v="2"/>
  </r>
  <r>
    <s v="Id1586"/>
    <s v="Ms"/>
    <s v="Maria Isabel"/>
    <s v="Briseno"/>
    <s v="19-Nov-1985"/>
    <n v="37"/>
    <n v="2"/>
    <n v="6311.95"/>
    <x v="2"/>
    <s v="Tier - 1"/>
    <x v="6"/>
    <n v="29.5"/>
    <x v="69"/>
    <s v="YES"/>
    <x v="0"/>
    <x v="0"/>
    <x v="1"/>
    <n v="0"/>
    <x v="1"/>
    <x v="1"/>
  </r>
  <r>
    <s v="Id1587"/>
    <s v="Mr"/>
    <s v="Arthur M"/>
    <s v="Besse"/>
    <s v="27-Jul-2004"/>
    <n v="18"/>
    <n v="0"/>
    <n v="6311.11"/>
    <x v="2"/>
    <s v="Tier - 2"/>
    <x v="6"/>
    <n v="43.39"/>
    <x v="111"/>
    <s v="NO"/>
    <x v="1"/>
    <x v="0"/>
    <x v="1"/>
    <n v="1"/>
    <x v="0"/>
    <x v="2"/>
  </r>
  <r>
    <s v="Id1588"/>
    <s v="Mr"/>
    <s v="Joseph R"/>
    <s v="Shillings"/>
    <s v="4-Sep-1969"/>
    <n v="53"/>
    <n v="0"/>
    <n v="6305.61"/>
    <x v="2"/>
    <s v="Tier - 2"/>
    <x v="1"/>
    <n v="15.08"/>
    <x v="9"/>
    <s v="YES"/>
    <x v="0"/>
    <x v="1"/>
    <x v="1"/>
    <n v="1"/>
    <x v="3"/>
    <x v="1"/>
  </r>
  <r>
    <s v="Id1589"/>
    <s v="Ms"/>
    <s v="Sachiko"/>
    <s v="Tate"/>
    <s v="17-Sep-1974"/>
    <n v="48"/>
    <n v="0"/>
    <n v="6302.23"/>
    <x v="2"/>
    <s v="Tier - 1"/>
    <x v="0"/>
    <n v="20.48"/>
    <x v="388"/>
    <s v="NO"/>
    <x v="0"/>
    <x v="0"/>
    <x v="1"/>
    <n v="0"/>
    <x v="2"/>
    <x v="0"/>
  </r>
  <r>
    <s v="Id159"/>
    <s v="Ms"/>
    <s v="Aleksandra"/>
    <s v="Duliba"/>
    <s v="10-Oct-1988"/>
    <n v="34"/>
    <n v="1"/>
    <n v="37701.879999999997"/>
    <x v="2"/>
    <s v="Tier - 3"/>
    <x v="8"/>
    <n v="31.92"/>
    <x v="98"/>
    <s v="YES"/>
    <x v="0"/>
    <x v="0"/>
    <x v="0"/>
    <n v="1"/>
    <x v="0"/>
    <x v="1"/>
  </r>
  <r>
    <s v="Id1590"/>
    <s v="Mr"/>
    <s v="Christopher"/>
    <s v="Arsenault"/>
    <s v="4-Jul-1996"/>
    <n v="26"/>
    <n v="0"/>
    <n v="6293.63"/>
    <x v="2"/>
    <s v="Tier - 3"/>
    <x v="5"/>
    <n v="34.450000000000003"/>
    <x v="285"/>
    <s v="YES"/>
    <x v="0"/>
    <x v="0"/>
    <x v="1"/>
    <n v="0"/>
    <x v="0"/>
    <x v="1"/>
  </r>
  <r>
    <s v="Id1591"/>
    <s v="Mr"/>
    <s v="Joseph"/>
    <s v="Hengoed"/>
    <s v="26-Aug-1981"/>
    <n v="41"/>
    <n v="1"/>
    <n v="6289.75"/>
    <x v="2"/>
    <s v="Tier - 3"/>
    <x v="0"/>
    <n v="34.21"/>
    <x v="389"/>
    <s v="YES"/>
    <x v="0"/>
    <x v="0"/>
    <x v="1"/>
    <n v="0"/>
    <x v="0"/>
    <x v="0"/>
  </r>
  <r>
    <s v="Id1592"/>
    <s v="Mr"/>
    <s v="Lawrence"/>
    <s v="Aller"/>
    <s v="24-Nov-1981"/>
    <n v="41"/>
    <n v="1"/>
    <n v="6282.24"/>
    <x v="2"/>
    <s v="Tier - 1"/>
    <x v="6"/>
    <n v="28.8"/>
    <x v="390"/>
    <s v="YES"/>
    <x v="0"/>
    <x v="0"/>
    <x v="1"/>
    <n v="0"/>
    <x v="1"/>
    <x v="0"/>
  </r>
  <r>
    <s v="Id1593"/>
    <s v="Mrs"/>
    <s v="Katie"/>
    <s v="Pisano"/>
    <s v="16-Oct-1993"/>
    <n v="29"/>
    <n v="0"/>
    <n v="6276.3"/>
    <x v="2"/>
    <s v="Tier - 1"/>
    <x v="4"/>
    <n v="31.74"/>
    <x v="360"/>
    <s v="NO"/>
    <x v="0"/>
    <x v="1"/>
    <x v="1"/>
    <n v="1"/>
    <x v="0"/>
    <x v="1"/>
  </r>
  <r>
    <s v="Id1594"/>
    <s v="Mr"/>
    <s v="Ruben"/>
    <s v="Sanca"/>
    <s v="30-Jun-1981"/>
    <n v="41"/>
    <n v="1"/>
    <n v="6272.48"/>
    <x v="0"/>
    <s v="Tier - 3"/>
    <x v="0"/>
    <n v="21.78"/>
    <x v="391"/>
    <s v="YES"/>
    <x v="0"/>
    <x v="0"/>
    <x v="1"/>
    <n v="0"/>
    <x v="2"/>
    <x v="0"/>
  </r>
  <r>
    <s v="Id1595"/>
    <s v="Ms"/>
    <s v="Sarah"/>
    <s v="Bond"/>
    <s v="25-Sep-1984"/>
    <n v="38"/>
    <n v="3"/>
    <n v="6269.33"/>
    <x v="2"/>
    <s v="Tier - 1"/>
    <x v="0"/>
    <n v="23.75"/>
    <x v="383"/>
    <s v="NO"/>
    <x v="0"/>
    <x v="0"/>
    <x v="1"/>
    <n v="1"/>
    <x v="2"/>
    <x v="1"/>
  </r>
  <r>
    <s v="Id1596"/>
    <s v="Mrs"/>
    <s v="Angela R"/>
    <s v="Carron"/>
    <s v="17-Oct-1995"/>
    <n v="27"/>
    <n v="0"/>
    <n v="6261.2"/>
    <x v="2"/>
    <s v="Tier - 1"/>
    <x v="2"/>
    <n v="33.21"/>
    <x v="93"/>
    <s v="YES"/>
    <x v="0"/>
    <x v="0"/>
    <x v="1"/>
    <n v="1"/>
    <x v="0"/>
    <x v="1"/>
  </r>
  <r>
    <s v="Id1597"/>
    <s v="Mr"/>
    <s v="Chatham"/>
    <s v="Ellwanger"/>
    <s v="11-Oct-1970"/>
    <n v="52"/>
    <n v="0"/>
    <n v="6255.38"/>
    <x v="2"/>
    <s v="Tier - 2"/>
    <x v="0"/>
    <n v="17.7"/>
    <x v="205"/>
    <s v="YES"/>
    <x v="0"/>
    <x v="0"/>
    <x v="1"/>
    <n v="2"/>
    <x v="3"/>
    <x v="0"/>
  </r>
  <r>
    <s v="Id1598"/>
    <s v="Mr"/>
    <s v="Derek"/>
    <s v="Hanson"/>
    <s v="8-Sep-1972"/>
    <n v="50"/>
    <n v="0"/>
    <n v="6254.13"/>
    <x v="2"/>
    <s v="Tier - 2"/>
    <x v="1"/>
    <n v="17.2"/>
    <x v="229"/>
    <s v="NO"/>
    <x v="0"/>
    <x v="0"/>
    <x v="1"/>
    <n v="2"/>
    <x v="3"/>
    <x v="0"/>
  </r>
  <r>
    <s v="Id1599"/>
    <s v="Mr"/>
    <s v="Kalvin J"/>
    <s v="Tucker"/>
    <s v="11-Nov-1972"/>
    <n v="50"/>
    <n v="0"/>
    <n v="6253.85"/>
    <x v="2"/>
    <s v="Tier - 2"/>
    <x v="0"/>
    <n v="19.21"/>
    <x v="120"/>
    <s v="NO"/>
    <x v="0"/>
    <x v="0"/>
    <x v="1"/>
    <n v="2"/>
    <x v="2"/>
    <x v="1"/>
  </r>
  <r>
    <s v="Id16"/>
    <s v="Mr"/>
    <s v="Philippe"/>
    <s v="Viau-Dupuis"/>
    <s v="27-Aug-1962"/>
    <n v="60"/>
    <n v="0"/>
    <n v="48173.36"/>
    <x v="0"/>
    <s v="Tier - 3"/>
    <x v="6"/>
    <n v="39.9"/>
    <x v="392"/>
    <s v="NO"/>
    <x v="0"/>
    <x v="0"/>
    <x v="0"/>
    <n v="0"/>
    <x v="0"/>
    <x v="0"/>
  </r>
  <r>
    <s v="Id160"/>
    <s v="Mr"/>
    <s v="Steeve T Sr"/>
    <s v="Tanguay"/>
    <s v="28-Oct-1970"/>
    <n v="52"/>
    <n v="0"/>
    <n v="37675.06"/>
    <x v="2"/>
    <s v="Tier - 3"/>
    <x v="6"/>
    <n v="39.799999999999997"/>
    <x v="166"/>
    <s v="YES"/>
    <x v="0"/>
    <x v="0"/>
    <x v="0"/>
    <n v="2"/>
    <x v="0"/>
    <x v="0"/>
  </r>
  <r>
    <s v="Id1600"/>
    <s v="Mr"/>
    <s v="Dave"/>
    <s v="Counts"/>
    <s v="10-Oct-1979"/>
    <n v="43"/>
    <n v="0"/>
    <n v="6250.44"/>
    <x v="2"/>
    <s v="Tier - 1"/>
    <x v="6"/>
    <n v="23.2"/>
    <x v="119"/>
    <s v="NO"/>
    <x v="0"/>
    <x v="1"/>
    <x v="1"/>
    <n v="1"/>
    <x v="2"/>
    <x v="1"/>
  </r>
  <r>
    <s v="Id1601"/>
    <s v="Ms"/>
    <s v="Barbara G"/>
    <s v="Carson"/>
    <s v="11-Aug-1983"/>
    <n v="39"/>
    <n v="1"/>
    <n v="6238.3"/>
    <x v="2"/>
    <s v="Tier - 1"/>
    <x v="6"/>
    <n v="32.5"/>
    <x v="393"/>
    <s v="YES"/>
    <x v="0"/>
    <x v="1"/>
    <x v="1"/>
    <n v="1"/>
    <x v="0"/>
    <x v="1"/>
  </r>
  <r>
    <s v="Id1602"/>
    <s v="Mr"/>
    <s v="Skylar"/>
    <s v="Haines"/>
    <s v="19-Sep-1978"/>
    <n v="44"/>
    <n v="2"/>
    <n v="6236.95"/>
    <x v="2"/>
    <s v="Tier - 2"/>
    <x v="0"/>
    <n v="20.9"/>
    <x v="25"/>
    <s v="NO"/>
    <x v="0"/>
    <x v="0"/>
    <x v="1"/>
    <n v="0"/>
    <x v="2"/>
    <x v="0"/>
  </r>
  <r>
    <s v="Id1603"/>
    <s v="Mr"/>
    <s v="Nick"/>
    <s v="Schnabel"/>
    <s v="29-Jun-1972"/>
    <n v="50"/>
    <n v="0"/>
    <n v="6219.93"/>
    <x v="2"/>
    <s v="Tier - 2"/>
    <x v="0"/>
    <n v="19.11"/>
    <x v="36"/>
    <s v="NO"/>
    <x v="0"/>
    <x v="0"/>
    <x v="1"/>
    <n v="2"/>
    <x v="2"/>
    <x v="1"/>
  </r>
  <r>
    <s v="Id1604"/>
    <s v="Mr"/>
    <s v="Sunny S"/>
    <s v="Thind"/>
    <s v="12-Aug-1992"/>
    <n v="30"/>
    <n v="0"/>
    <n v="6208.5"/>
    <x v="2"/>
    <s v="Tier - 1"/>
    <x v="5"/>
    <n v="31.17"/>
    <x v="296"/>
    <s v="NO"/>
    <x v="0"/>
    <x v="0"/>
    <x v="1"/>
    <n v="1"/>
    <x v="0"/>
    <x v="1"/>
  </r>
  <r>
    <s v="Id1605"/>
    <s v="Mrs"/>
    <s v="Anne-Marie"/>
    <s v="Simon"/>
    <s v="10-Sep-1999"/>
    <n v="23"/>
    <n v="0"/>
    <n v="6207.26"/>
    <x v="2"/>
    <s v="Tier - 2"/>
    <x v="2"/>
    <n v="36.08"/>
    <x v="219"/>
    <s v="NO"/>
    <x v="0"/>
    <x v="0"/>
    <x v="1"/>
    <n v="0"/>
    <x v="0"/>
    <x v="1"/>
  </r>
  <r>
    <s v="Id1606"/>
    <s v="Mr"/>
    <s v="Nicholas"/>
    <s v="Arciniaga"/>
    <s v="22-Sep-1985"/>
    <n v="37"/>
    <n v="2"/>
    <n v="6203.9"/>
    <x v="2"/>
    <s v="Tier - 2"/>
    <x v="1"/>
    <n v="28.024999999999999"/>
    <x v="212"/>
    <s v="YES"/>
    <x v="0"/>
    <x v="0"/>
    <x v="1"/>
    <n v="0"/>
    <x v="1"/>
    <x v="1"/>
  </r>
  <r>
    <s v="Id1607"/>
    <s v="Mr"/>
    <s v="Scott M"/>
    <s v="Ryan"/>
    <s v="22-Jul-1985"/>
    <n v="37"/>
    <n v="2"/>
    <n v="6198.75"/>
    <x v="2"/>
    <s v="Tier - 1"/>
    <x v="1"/>
    <n v="24.32"/>
    <x v="56"/>
    <s v="YES"/>
    <x v="0"/>
    <x v="0"/>
    <x v="1"/>
    <n v="0"/>
    <x v="2"/>
    <x v="1"/>
  </r>
  <r>
    <s v="Id1608"/>
    <s v="Ms"/>
    <s v="Marisa A"/>
    <s v="Lizak"/>
    <s v="23-Oct-1988"/>
    <n v="34"/>
    <n v="3"/>
    <n v="6196.45"/>
    <x v="2"/>
    <s v="Tier - 1"/>
    <x v="6"/>
    <n v="38"/>
    <x v="292"/>
    <s v="YES"/>
    <x v="0"/>
    <x v="0"/>
    <x v="1"/>
    <n v="1"/>
    <x v="0"/>
    <x v="1"/>
  </r>
  <r>
    <s v="Id1609"/>
    <s v="Ms"/>
    <s v="Katie"/>
    <s v="Howery"/>
    <s v="1-Oct-1981"/>
    <n v="41"/>
    <n v="0"/>
    <n v="6186.13"/>
    <x v="2"/>
    <s v="Tier - 3"/>
    <x v="6"/>
    <n v="31.6"/>
    <x v="394"/>
    <s v="YES"/>
    <x v="0"/>
    <x v="0"/>
    <x v="1"/>
    <n v="0"/>
    <x v="0"/>
    <x v="0"/>
  </r>
  <r>
    <s v="Id161"/>
    <s v="Mr"/>
    <s v="Richard"/>
    <s v="McClelland"/>
    <s v="20-Jun-1982"/>
    <n v="40"/>
    <n v="3"/>
    <n v="37650.74"/>
    <x v="2"/>
    <s v="Tier - 2"/>
    <x v="1"/>
    <n v="42.82"/>
    <x v="395"/>
    <s v="NO"/>
    <x v="0"/>
    <x v="0"/>
    <x v="0"/>
    <n v="0"/>
    <x v="0"/>
    <x v="1"/>
  </r>
  <r>
    <s v="Id1610"/>
    <s v="Ms"/>
    <s v="Amy L"/>
    <s v="Crain"/>
    <s v="22-Nov-1981"/>
    <n v="41"/>
    <n v="0"/>
    <n v="6185.32"/>
    <x v="2"/>
    <s v="Tier - 1"/>
    <x v="0"/>
    <n v="31.02"/>
    <x v="396"/>
    <s v="YES"/>
    <x v="0"/>
    <x v="0"/>
    <x v="1"/>
    <n v="0"/>
    <x v="0"/>
    <x v="0"/>
  </r>
  <r>
    <s v="Id1611"/>
    <s v="Ms"/>
    <s v="Jenna M"/>
    <s v="Hotze"/>
    <s v="1-Nov-1988"/>
    <n v="34"/>
    <n v="3"/>
    <n v="6184.3"/>
    <x v="2"/>
    <s v="Tier - 3"/>
    <x v="0"/>
    <n v="29.26"/>
    <x v="196"/>
    <s v="YES"/>
    <x v="0"/>
    <x v="0"/>
    <x v="1"/>
    <n v="1"/>
    <x v="1"/>
    <x v="1"/>
  </r>
  <r>
    <s v="Id1612"/>
    <s v="Ms"/>
    <s v="Elizabeth M"/>
    <s v="Chauhan"/>
    <s v="5-Oct-1970"/>
    <n v="52"/>
    <n v="0"/>
    <n v="6183.46"/>
    <x v="2"/>
    <s v="Tier - 2"/>
    <x v="1"/>
    <n v="15.09"/>
    <x v="255"/>
    <s v="YES"/>
    <x v="0"/>
    <x v="0"/>
    <x v="1"/>
    <n v="2"/>
    <x v="3"/>
    <x v="0"/>
  </r>
  <r>
    <s v="Id1613"/>
    <s v="Mr"/>
    <s v="Lyazid"/>
    <s v="Raab"/>
    <s v="9-Aug-1985"/>
    <n v="37"/>
    <n v="3"/>
    <n v="6183.32"/>
    <x v="2"/>
    <s v="Tier - 2"/>
    <x v="1"/>
    <n v="22.63"/>
    <x v="10"/>
    <s v="YES"/>
    <x v="0"/>
    <x v="0"/>
    <x v="1"/>
    <n v="0"/>
    <x v="2"/>
    <x v="1"/>
  </r>
  <r>
    <s v="Id1614"/>
    <s v="Ms"/>
    <s v="Lindsey A"/>
    <s v="McKown"/>
    <s v="6-Oct-1984"/>
    <n v="38"/>
    <n v="3"/>
    <n v="6170.96"/>
    <x v="2"/>
    <s v="Tier - 1"/>
    <x v="0"/>
    <n v="23.46"/>
    <x v="395"/>
    <s v="NO"/>
    <x v="0"/>
    <x v="0"/>
    <x v="1"/>
    <n v="1"/>
    <x v="2"/>
    <x v="1"/>
  </r>
  <r>
    <s v="Id1615"/>
    <s v="Mr"/>
    <s v="Chris"/>
    <s v="Schiemann"/>
    <s v="15-Oct-1985"/>
    <n v="37"/>
    <n v="3"/>
    <n v="6159.57"/>
    <x v="2"/>
    <s v="Tier - 1"/>
    <x v="1"/>
    <n v="22.56"/>
    <x v="386"/>
    <s v="YES"/>
    <x v="0"/>
    <x v="0"/>
    <x v="1"/>
    <n v="0"/>
    <x v="2"/>
    <x v="1"/>
  </r>
  <r>
    <s v="Id1616"/>
    <s v="Ms"/>
    <s v="Jennifer A"/>
    <s v="Cress"/>
    <s v="6-Nov-1973"/>
    <n v="49"/>
    <n v="0"/>
    <n v="6152.05"/>
    <x v="2"/>
    <s v="Tier - 3"/>
    <x v="0"/>
    <n v="19.28"/>
    <x v="76"/>
    <s v="NO"/>
    <x v="0"/>
    <x v="0"/>
    <x v="1"/>
    <n v="2"/>
    <x v="2"/>
    <x v="0"/>
  </r>
  <r>
    <s v="Id1617"/>
    <s v="Mr"/>
    <s v="Leif S"/>
    <s v="Mawson"/>
    <s v="14-Oct-1970"/>
    <n v="52"/>
    <n v="0"/>
    <n v="6147.12"/>
    <x v="2"/>
    <s v="Tier - 3"/>
    <x v="1"/>
    <n v="15.37"/>
    <x v="397"/>
    <s v="YES"/>
    <x v="0"/>
    <x v="0"/>
    <x v="1"/>
    <n v="2"/>
    <x v="3"/>
    <x v="0"/>
  </r>
  <r>
    <s v="Id1618"/>
    <s v="Ms"/>
    <s v="Stephanie A"/>
    <s v="Wigginton"/>
    <s v="12-Dec-1976"/>
    <n v="46"/>
    <n v="2"/>
    <n v="6139.14"/>
    <x v="2"/>
    <s v="Tier - 3"/>
    <x v="0"/>
    <n v="18.71"/>
    <x v="398"/>
    <s v="YES"/>
    <x v="0"/>
    <x v="0"/>
    <x v="1"/>
    <n v="0"/>
    <x v="2"/>
    <x v="1"/>
  </r>
  <r>
    <s v="Id1619"/>
    <s v="Mr"/>
    <s v="Bo"/>
    <s v="Wang"/>
    <s v="5-Sep-1978"/>
    <n v="44"/>
    <n v="2"/>
    <n v="6138.58"/>
    <x v="2"/>
    <s v="Tier - 1"/>
    <x v="0"/>
    <n v="20.61"/>
    <x v="399"/>
    <s v="NO"/>
    <x v="0"/>
    <x v="0"/>
    <x v="1"/>
    <n v="0"/>
    <x v="2"/>
    <x v="0"/>
  </r>
  <r>
    <s v="Id162"/>
    <s v="Mr"/>
    <s v="Aaron T"/>
    <s v="Gorman"/>
    <s v="16-Nov-1990"/>
    <n v="32"/>
    <n v="1"/>
    <n v="37607.53"/>
    <x v="0"/>
    <s v="Tier - 2"/>
    <x v="9"/>
    <n v="33.630000000000003"/>
    <x v="251"/>
    <s v="NO"/>
    <x v="0"/>
    <x v="0"/>
    <x v="0"/>
    <n v="0"/>
    <x v="0"/>
    <x v="1"/>
  </r>
  <r>
    <s v="Id1620"/>
    <s v="Ms"/>
    <s v="Leah"/>
    <s v="Schroeder"/>
    <s v="9-Nov-1969"/>
    <n v="53"/>
    <n v="0"/>
    <n v="6138.5"/>
    <x v="2"/>
    <s v="Tier - 2"/>
    <x v="6"/>
    <n v="15.99"/>
    <x v="303"/>
    <s v="YES"/>
    <x v="0"/>
    <x v="1"/>
    <x v="1"/>
    <n v="1"/>
    <x v="3"/>
    <x v="1"/>
  </r>
  <r>
    <s v="Id1621"/>
    <s v="Ms"/>
    <s v="Kara Lynne"/>
    <s v="Leonard"/>
    <s v="18-Aug-1990"/>
    <n v="32"/>
    <n v="3"/>
    <n v="6128.8"/>
    <x v="2"/>
    <s v="Tier - 3"/>
    <x v="1"/>
    <n v="33.155000000000001"/>
    <x v="52"/>
    <s v="NO"/>
    <x v="0"/>
    <x v="0"/>
    <x v="1"/>
    <n v="0"/>
    <x v="0"/>
    <x v="1"/>
  </r>
  <r>
    <s v="Id1622"/>
    <s v="Mr"/>
    <s v="Jeffrey"/>
    <s v="Tissue"/>
    <s v="16-Nov-1983"/>
    <n v="39"/>
    <n v="1"/>
    <n v="6123.57"/>
    <x v="1"/>
    <s v="Tier - 2"/>
    <x v="1"/>
    <n v="26.22"/>
    <x v="353"/>
    <s v="YES"/>
    <x v="0"/>
    <x v="1"/>
    <x v="1"/>
    <n v="1"/>
    <x v="1"/>
    <x v="1"/>
  </r>
  <r>
    <s v="Id1623"/>
    <s v="Mr"/>
    <s v="Justin"/>
    <s v="Wood"/>
    <s v="11-Aug-1983"/>
    <n v="39"/>
    <n v="1"/>
    <n v="6117.49"/>
    <x v="2"/>
    <s v="Tier - 3"/>
    <x v="1"/>
    <n v="21.85"/>
    <x v="400"/>
    <s v="YES"/>
    <x v="0"/>
    <x v="1"/>
    <x v="1"/>
    <n v="1"/>
    <x v="2"/>
    <x v="1"/>
  </r>
  <r>
    <s v="Id1624"/>
    <s v="Ms"/>
    <s v="Emily"/>
    <s v="Denny"/>
    <s v="25-Jul-1991"/>
    <n v="31"/>
    <n v="3"/>
    <n v="6113.23"/>
    <x v="2"/>
    <s v="Tier - 2"/>
    <x v="7"/>
    <n v="30.495000000000001"/>
    <x v="191"/>
    <s v="NO"/>
    <x v="0"/>
    <x v="0"/>
    <x v="1"/>
    <n v="0"/>
    <x v="0"/>
    <x v="2"/>
  </r>
  <r>
    <s v="Id1625"/>
    <s v="Ms"/>
    <s v="Rebecca"/>
    <s v="Testa"/>
    <s v="21-Jul-1985"/>
    <n v="37"/>
    <n v="1"/>
    <n v="6112.35"/>
    <x v="2"/>
    <s v="Tier - 1"/>
    <x v="1"/>
    <n v="34.104999999999997"/>
    <x v="401"/>
    <s v="YES"/>
    <x v="0"/>
    <x v="0"/>
    <x v="1"/>
    <n v="0"/>
    <x v="0"/>
    <x v="1"/>
  </r>
  <r>
    <s v="Id1626"/>
    <s v="Mrs"/>
    <s v="Allie"/>
    <s v="Mooney"/>
    <s v="9-Sep-1995"/>
    <n v="27"/>
    <n v="0"/>
    <n v="6111.95"/>
    <x v="2"/>
    <s v="Tier - 3"/>
    <x v="2"/>
    <n v="32.770000000000003"/>
    <x v="341"/>
    <s v="YES"/>
    <x v="0"/>
    <x v="0"/>
    <x v="1"/>
    <n v="1"/>
    <x v="0"/>
    <x v="1"/>
  </r>
  <r>
    <s v="Id1627"/>
    <s v="Ms"/>
    <s v="Trasi"/>
    <s v="Buchholtz"/>
    <s v="9-Jun-1970"/>
    <n v="52"/>
    <n v="0"/>
    <n v="6098.38"/>
    <x v="2"/>
    <s v="Tier - 2"/>
    <x v="0"/>
    <n v="16.850000000000001"/>
    <x v="402"/>
    <s v="YES"/>
    <x v="0"/>
    <x v="0"/>
    <x v="1"/>
    <n v="2"/>
    <x v="3"/>
    <x v="0"/>
  </r>
  <r>
    <s v="Id1628"/>
    <s v="Mr"/>
    <s v="Kevin"/>
    <s v="Hoyt"/>
    <s v="25-Jul-1984"/>
    <n v="38"/>
    <n v="2"/>
    <n v="6082.41"/>
    <x v="0"/>
    <s v="Tier - 2"/>
    <x v="6"/>
    <n v="34.700000000000003"/>
    <x v="17"/>
    <s v="NO"/>
    <x v="0"/>
    <x v="0"/>
    <x v="1"/>
    <n v="1"/>
    <x v="0"/>
    <x v="2"/>
  </r>
  <r>
    <s v="Id1629"/>
    <s v="Mr"/>
    <s v="Fernando"/>
    <s v="Cabada"/>
    <s v="14-Oct-1984"/>
    <n v="38"/>
    <n v="1"/>
    <n v="6079.67"/>
    <x v="0"/>
    <s v="Tier - 1"/>
    <x v="15"/>
    <n v="37.049999999999997"/>
    <x v="403"/>
    <s v="NO"/>
    <x v="0"/>
    <x v="0"/>
    <x v="1"/>
    <n v="1"/>
    <x v="0"/>
    <x v="1"/>
  </r>
  <r>
    <s v="Id163"/>
    <s v="Mr"/>
    <s v="Akira"/>
    <s v="Nishimura"/>
    <s v="12-Oct-2000"/>
    <n v="22"/>
    <n v="2"/>
    <n v="37484.449999999997"/>
    <x v="0"/>
    <s v="Tier - 1"/>
    <x v="0"/>
    <n v="37.07"/>
    <x v="404"/>
    <s v="NO"/>
    <x v="1"/>
    <x v="0"/>
    <x v="0"/>
    <n v="1"/>
    <x v="0"/>
    <x v="1"/>
  </r>
  <r>
    <s v="Id1630"/>
    <s v="Ms"/>
    <s v="Ieva"/>
    <s v="Lobaciute"/>
    <s v="8-Aug-1979"/>
    <n v="43"/>
    <n v="2"/>
    <n v="6074.37"/>
    <x v="2"/>
    <s v="Tier - 2"/>
    <x v="1"/>
    <n v="18.78"/>
    <x v="325"/>
    <s v="NO"/>
    <x v="0"/>
    <x v="1"/>
    <x v="1"/>
    <n v="1"/>
    <x v="2"/>
    <x v="1"/>
  </r>
  <r>
    <s v="Id1631"/>
    <s v="Mr"/>
    <s v="Chris"/>
    <s v="Dawes"/>
    <s v="21-Sep-1984"/>
    <n v="38"/>
    <n v="1"/>
    <n v="6067.13"/>
    <x v="1"/>
    <s v="Tier - 1"/>
    <x v="3"/>
    <n v="28.024999999999999"/>
    <x v="405"/>
    <s v="NO"/>
    <x v="0"/>
    <x v="0"/>
    <x v="1"/>
    <n v="1"/>
    <x v="1"/>
    <x v="1"/>
  </r>
  <r>
    <s v="Id1632"/>
    <s v="Mr"/>
    <s v="Drew L"/>
    <s v="Deppen"/>
    <s v="8-Nov-1994"/>
    <n v="28"/>
    <n v="0"/>
    <n v="6064.37"/>
    <x v="2"/>
    <s v="Tier - 2"/>
    <x v="6"/>
    <n v="35.090000000000003"/>
    <x v="50"/>
    <s v="NO"/>
    <x v="0"/>
    <x v="0"/>
    <x v="1"/>
    <n v="0"/>
    <x v="0"/>
    <x v="2"/>
  </r>
  <r>
    <s v="Id1633"/>
    <s v="Ms"/>
    <s v="Christina"/>
    <s v="Oberndorfer"/>
    <s v="28-Jul-1996"/>
    <n v="26"/>
    <n v="0"/>
    <n v="6061.8"/>
    <x v="2"/>
    <s v="Tier - 3"/>
    <x v="1"/>
    <n v="34.42"/>
    <x v="319"/>
    <s v="YES"/>
    <x v="0"/>
    <x v="0"/>
    <x v="1"/>
    <n v="0"/>
    <x v="0"/>
    <x v="1"/>
  </r>
  <r>
    <s v="Id1634"/>
    <s v="Mr"/>
    <s v="Alexander G"/>
    <s v="Hetherington"/>
    <s v="16-Aug-1989"/>
    <n v="33"/>
    <n v="4"/>
    <n v="6059.17"/>
    <x v="2"/>
    <s v="Tier - 1"/>
    <x v="6"/>
    <n v="29.4"/>
    <x v="78"/>
    <s v="NO"/>
    <x v="0"/>
    <x v="0"/>
    <x v="1"/>
    <n v="0"/>
    <x v="1"/>
    <x v="1"/>
  </r>
  <r>
    <s v="Id1635"/>
    <s v="Ms"/>
    <s v="Meaghan"/>
    <s v="Murray"/>
    <s v="8-Aug-1980"/>
    <n v="42"/>
    <n v="2"/>
    <n v="5993.62"/>
    <x v="2"/>
    <s v="Tier - 3"/>
    <x v="0"/>
    <n v="21.31"/>
    <x v="89"/>
    <s v="NO"/>
    <x v="0"/>
    <x v="0"/>
    <x v="1"/>
    <n v="0"/>
    <x v="2"/>
    <x v="1"/>
  </r>
  <r>
    <s v="Id1636"/>
    <s v="Ms"/>
    <s v="Kristin"/>
    <s v="Higden"/>
    <s v="17-Aug-1974"/>
    <n v="48"/>
    <n v="0"/>
    <n v="5990.17"/>
    <x v="2"/>
    <s v="Tier - 2"/>
    <x v="0"/>
    <n v="19.559999999999999"/>
    <x v="216"/>
    <s v="NO"/>
    <x v="0"/>
    <x v="0"/>
    <x v="1"/>
    <n v="0"/>
    <x v="2"/>
    <x v="0"/>
  </r>
  <r>
    <s v="Id1637"/>
    <s v="Ms"/>
    <s v="Andrea K"/>
    <s v="Rediger"/>
    <s v="10-Jun-1988"/>
    <n v="34"/>
    <n v="2"/>
    <n v="5989.52"/>
    <x v="2"/>
    <s v="Tier - 1"/>
    <x v="1"/>
    <n v="37.335000000000001"/>
    <x v="121"/>
    <s v="YES"/>
    <x v="0"/>
    <x v="0"/>
    <x v="1"/>
    <n v="1"/>
    <x v="0"/>
    <x v="2"/>
  </r>
  <r>
    <s v="Id1638"/>
    <s v="Ms"/>
    <s v="Kris"/>
    <s v="Huff"/>
    <s v="11-Oct-1974"/>
    <n v="48"/>
    <n v="0"/>
    <n v="5979.99"/>
    <x v="2"/>
    <s v="Tier - 3"/>
    <x v="0"/>
    <n v="19.53"/>
    <x v="406"/>
    <s v="NO"/>
    <x v="0"/>
    <x v="0"/>
    <x v="1"/>
    <n v="0"/>
    <x v="2"/>
    <x v="0"/>
  </r>
  <r>
    <s v="Id1639"/>
    <s v="Mr"/>
    <s v="Alden W"/>
    <s v="Hall"/>
    <s v="10-Oct-1980"/>
    <n v="42"/>
    <n v="0"/>
    <n v="5979.73"/>
    <x v="2"/>
    <s v="Tier - 2"/>
    <x v="6"/>
    <n v="34.1"/>
    <x v="7"/>
    <s v="NO"/>
    <x v="0"/>
    <x v="0"/>
    <x v="1"/>
    <n v="0"/>
    <x v="0"/>
    <x v="1"/>
  </r>
  <r>
    <s v="Id164"/>
    <s v="Mr"/>
    <s v="Ben"/>
    <s v="Brimble"/>
    <s v="27-Sep-2002"/>
    <n v="20"/>
    <n v="3"/>
    <n v="37465.339999999997"/>
    <x v="0"/>
    <s v="Tier - 2"/>
    <x v="1"/>
    <n v="35.625"/>
    <x v="407"/>
    <s v="NO"/>
    <x v="0"/>
    <x v="0"/>
    <x v="0"/>
    <n v="0"/>
    <x v="0"/>
    <x v="0"/>
  </r>
  <r>
    <s v="Id1640"/>
    <s v="Ms"/>
    <s v="Suzanne M"/>
    <s v="Grise"/>
    <s v="25-Jun-1970"/>
    <n v="52"/>
    <n v="0"/>
    <n v="5979.66"/>
    <x v="2"/>
    <s v="Tier - 3"/>
    <x v="0"/>
    <n v="16.5"/>
    <x v="408"/>
    <s v="YES"/>
    <x v="0"/>
    <x v="0"/>
    <x v="1"/>
    <n v="2"/>
    <x v="3"/>
    <x v="0"/>
  </r>
  <r>
    <s v="Id1641"/>
    <s v="Ms"/>
    <s v="Heidi Z"/>
    <s v="Skildum"/>
    <s v="11-Nov-1984"/>
    <n v="38"/>
    <n v="1"/>
    <n v="5976.83"/>
    <x v="2"/>
    <s v="Tier - 2"/>
    <x v="0"/>
    <n v="30.69"/>
    <x v="369"/>
    <s v="NO"/>
    <x v="0"/>
    <x v="0"/>
    <x v="1"/>
    <n v="1"/>
    <x v="0"/>
    <x v="1"/>
  </r>
  <r>
    <s v="Id1642"/>
    <s v="Ms"/>
    <s v="Carolyn"/>
    <s v="Yang"/>
    <s v="19-Sep-1984"/>
    <n v="38"/>
    <n v="1"/>
    <n v="5974.38"/>
    <x v="2"/>
    <s v="Tier - 3"/>
    <x v="0"/>
    <n v="28.93"/>
    <x v="261"/>
    <s v="NO"/>
    <x v="0"/>
    <x v="0"/>
    <x v="1"/>
    <n v="1"/>
    <x v="1"/>
    <x v="1"/>
  </r>
  <r>
    <s v="Id1643"/>
    <s v="Ms"/>
    <s v="Sabine"/>
    <s v="Fischer-Daly"/>
    <s v="22-Jul-1989"/>
    <n v="33"/>
    <n v="3"/>
    <n v="5972.38"/>
    <x v="2"/>
    <s v="Tier - 2"/>
    <x v="6"/>
    <n v="38.9"/>
    <x v="404"/>
    <s v="NO"/>
    <x v="0"/>
    <x v="0"/>
    <x v="1"/>
    <n v="0"/>
    <x v="0"/>
    <x v="1"/>
  </r>
  <r>
    <s v="Id1644"/>
    <s v="Mr"/>
    <s v="Bobby"/>
    <s v="Asher"/>
    <s v="21-Jul-1980"/>
    <n v="42"/>
    <n v="0"/>
    <n v="5969.72"/>
    <x v="1"/>
    <s v="Tier - 3"/>
    <x v="6"/>
    <n v="26.9"/>
    <x v="38"/>
    <s v="NO"/>
    <x v="0"/>
    <x v="0"/>
    <x v="1"/>
    <n v="0"/>
    <x v="1"/>
    <x v="1"/>
  </r>
  <r>
    <s v="Id1645"/>
    <s v="Mr"/>
    <s v="Fan"/>
    <s v="Zhou"/>
    <s v="5-Aug-1980"/>
    <n v="42"/>
    <n v="0"/>
    <n v="5966.89"/>
    <x v="2"/>
    <s v="Tier - 3"/>
    <x v="0"/>
    <n v="24.86"/>
    <x v="300"/>
    <s v="NO"/>
    <x v="0"/>
    <x v="0"/>
    <x v="1"/>
    <n v="0"/>
    <x v="2"/>
    <x v="2"/>
  </r>
  <r>
    <s v="Id1646"/>
    <s v="Mrs"/>
    <s v="Rachel M"/>
    <s v="Rudder"/>
    <s v="15-Jul-2004"/>
    <n v="18"/>
    <n v="0"/>
    <n v="5960.91"/>
    <x v="2"/>
    <s v="Tier - 1"/>
    <x v="2"/>
    <n v="39.14"/>
    <x v="204"/>
    <s v="NO"/>
    <x v="1"/>
    <x v="0"/>
    <x v="1"/>
    <n v="1"/>
    <x v="0"/>
    <x v="2"/>
  </r>
  <r>
    <s v="Id1647"/>
    <s v="Mr"/>
    <s v="Greg"/>
    <s v="Cartmell"/>
    <s v="13-Aug-2003"/>
    <n v="19"/>
    <n v="0"/>
    <n v="5957.35"/>
    <x v="2"/>
    <s v="Tier - 2"/>
    <x v="1"/>
    <n v="39.799999999999997"/>
    <x v="317"/>
    <s v="NO"/>
    <x v="0"/>
    <x v="1"/>
    <x v="1"/>
    <n v="1"/>
    <x v="0"/>
    <x v="2"/>
  </r>
  <r>
    <s v="Id1648"/>
    <s v="Mr"/>
    <s v="Dan"/>
    <s v="Troland"/>
    <s v="14-Jul-1987"/>
    <n v="35"/>
    <n v="3"/>
    <n v="5934.38"/>
    <x v="1"/>
    <s v="Tier - 2"/>
    <x v="0"/>
    <n v="34.32"/>
    <x v="7"/>
    <s v="NO"/>
    <x v="0"/>
    <x v="0"/>
    <x v="1"/>
    <n v="1"/>
    <x v="0"/>
    <x v="1"/>
  </r>
  <r>
    <s v="Id1649"/>
    <s v="Ms"/>
    <s v="Jennifer A"/>
    <s v="Hall"/>
    <s v="30-Jul-1994"/>
    <n v="28"/>
    <n v="0"/>
    <n v="5927.65"/>
    <x v="2"/>
    <s v="Tier - 1"/>
    <x v="1"/>
    <n v="32.51"/>
    <x v="409"/>
    <s v="NO"/>
    <x v="0"/>
    <x v="0"/>
    <x v="1"/>
    <n v="0"/>
    <x v="0"/>
    <x v="1"/>
  </r>
  <r>
    <s v="Id165"/>
    <s v="Ms"/>
    <s v="Jana"/>
    <s v="Trenk"/>
    <s v="3-Aug-1979"/>
    <n v="43"/>
    <n v="2"/>
    <n v="37425.94"/>
    <x v="2"/>
    <s v="Tier - 1"/>
    <x v="6"/>
    <n v="42.69"/>
    <x v="339"/>
    <s v="NO"/>
    <x v="0"/>
    <x v="1"/>
    <x v="0"/>
    <n v="1"/>
    <x v="0"/>
    <x v="1"/>
  </r>
  <r>
    <s v="Id1650"/>
    <s v="Mrs"/>
    <s v="Jessica"/>
    <s v="Berg"/>
    <s v="13-Aug-1993"/>
    <n v="29"/>
    <n v="0"/>
    <n v="5926.93"/>
    <x v="2"/>
    <s v="Tier - 2"/>
    <x v="4"/>
    <n v="30.71"/>
    <x v="110"/>
    <s v="NO"/>
    <x v="0"/>
    <x v="1"/>
    <x v="1"/>
    <n v="1"/>
    <x v="0"/>
    <x v="2"/>
  </r>
  <r>
    <s v="Id1651"/>
    <s v="Mr"/>
    <s v="Chaiwat"/>
    <s v="Engtrakul"/>
    <s v="29-Jul-1987"/>
    <n v="35"/>
    <n v="3"/>
    <n v="5926.85"/>
    <x v="1"/>
    <s v="Tier - 3"/>
    <x v="6"/>
    <n v="28.9"/>
    <x v="131"/>
    <s v="NO"/>
    <x v="0"/>
    <x v="0"/>
    <x v="1"/>
    <n v="1"/>
    <x v="1"/>
    <x v="1"/>
  </r>
  <r>
    <s v="Id1652"/>
    <s v="Ms"/>
    <s v="Kerri"/>
    <s v="Leonhardt"/>
    <s v="21-Dec-1982"/>
    <n v="40"/>
    <n v="0"/>
    <n v="5920.1"/>
    <x v="2"/>
    <s v="Tier - 1"/>
    <x v="0"/>
    <n v="36.19"/>
    <x v="409"/>
    <s v="NO"/>
    <x v="0"/>
    <x v="0"/>
    <x v="1"/>
    <n v="0"/>
    <x v="0"/>
    <x v="1"/>
  </r>
  <r>
    <s v="Id1653"/>
    <s v="Ms"/>
    <s v="Lisa"/>
    <s v="Goetz"/>
    <s v="8-Jul-1982"/>
    <n v="40"/>
    <n v="0"/>
    <n v="5910.94"/>
    <x v="2"/>
    <s v="Tier - 1"/>
    <x v="6"/>
    <n v="29.6"/>
    <x v="306"/>
    <s v="NO"/>
    <x v="0"/>
    <x v="0"/>
    <x v="1"/>
    <n v="0"/>
    <x v="1"/>
    <x v="1"/>
  </r>
  <r>
    <s v="Id1654"/>
    <s v="Mr"/>
    <s v="Nicholas G"/>
    <s v="Cacharelis"/>
    <s v="19-Oct-1993"/>
    <n v="29"/>
    <n v="0"/>
    <n v="5877.02"/>
    <x v="2"/>
    <s v="Tier - 2"/>
    <x v="5"/>
    <n v="30.95"/>
    <x v="294"/>
    <s v="NO"/>
    <x v="0"/>
    <x v="1"/>
    <x v="1"/>
    <n v="1"/>
    <x v="0"/>
    <x v="2"/>
  </r>
  <r>
    <s v="Id1655"/>
    <s v="Mr"/>
    <s v="Vasilis S"/>
    <s v="Kariolis"/>
    <s v="22-Nov-1984"/>
    <n v="38"/>
    <n v="1"/>
    <n v="5855.9"/>
    <x v="2"/>
    <s v="Tier - 3"/>
    <x v="1"/>
    <n v="19.95"/>
    <x v="252"/>
    <s v="NO"/>
    <x v="0"/>
    <x v="0"/>
    <x v="1"/>
    <n v="1"/>
    <x v="2"/>
    <x v="1"/>
  </r>
  <r>
    <s v="Id1656"/>
    <s v="Mr"/>
    <s v="Michael P"/>
    <s v="Zelwin"/>
    <s v="18-Jun-1985"/>
    <n v="37"/>
    <n v="3"/>
    <n v="5847.24"/>
    <x v="2"/>
    <s v="Tier - 1"/>
    <x v="0"/>
    <n v="23.65"/>
    <x v="116"/>
    <s v="YES"/>
    <x v="0"/>
    <x v="0"/>
    <x v="1"/>
    <n v="0"/>
    <x v="2"/>
    <x v="2"/>
  </r>
  <r>
    <s v="Id1657"/>
    <s v="Ms"/>
    <s v="Colleen C"/>
    <s v="Barry"/>
    <s v="30-Sep-1987"/>
    <n v="35"/>
    <n v="2"/>
    <n v="5846.92"/>
    <x v="2"/>
    <s v="Tier - 2"/>
    <x v="0"/>
    <n v="43.34"/>
    <x v="307"/>
    <s v="NO"/>
    <x v="0"/>
    <x v="0"/>
    <x v="1"/>
    <n v="1"/>
    <x v="0"/>
    <x v="1"/>
  </r>
  <r>
    <s v="Id1658"/>
    <s v="Mrs"/>
    <s v="Annika"/>
    <s v="Bannon"/>
    <s v="20-Aug-1995"/>
    <n v="27"/>
    <n v="0"/>
    <n v="5843.99"/>
    <x v="2"/>
    <s v="Tier - 2"/>
    <x v="4"/>
    <n v="31.98"/>
    <x v="360"/>
    <s v="YES"/>
    <x v="0"/>
    <x v="0"/>
    <x v="1"/>
    <n v="1"/>
    <x v="0"/>
    <x v="1"/>
  </r>
  <r>
    <s v="Id1659"/>
    <s v="Ms"/>
    <s v="Kelly"/>
    <s v="Chang"/>
    <s v="27-Jul-1987"/>
    <n v="35"/>
    <n v="2"/>
    <n v="5836.52"/>
    <x v="2"/>
    <s v="Tier - 3"/>
    <x v="0"/>
    <n v="35.86"/>
    <x v="290"/>
    <s v="NO"/>
    <x v="0"/>
    <x v="0"/>
    <x v="1"/>
    <n v="1"/>
    <x v="0"/>
    <x v="2"/>
  </r>
  <r>
    <s v="Id166"/>
    <s v="Mr"/>
    <s v="Jay T"/>
    <s v="Wittmann"/>
    <s v="30-Oct-1969"/>
    <n v="53"/>
    <n v="0"/>
    <n v="37277.269999999997"/>
    <x v="0"/>
    <s v="Tier - 3"/>
    <x v="6"/>
    <n v="37.869999999999997"/>
    <x v="219"/>
    <s v="YES"/>
    <x v="0"/>
    <x v="1"/>
    <x v="0"/>
    <n v="1"/>
    <x v="0"/>
    <x v="1"/>
  </r>
  <r>
    <s v="Id1660"/>
    <s v="Mr"/>
    <s v="Nicholas C"/>
    <s v="Vetter"/>
    <s v="27-Sep-1971"/>
    <n v="51"/>
    <n v="0"/>
    <n v="5832.6"/>
    <x v="2"/>
    <s v="Tier - 3"/>
    <x v="1"/>
    <n v="15.2"/>
    <x v="410"/>
    <s v="NO"/>
    <x v="0"/>
    <x v="0"/>
    <x v="1"/>
    <n v="0"/>
    <x v="3"/>
    <x v="0"/>
  </r>
  <r>
    <s v="Id1661"/>
    <s v="Mrs"/>
    <s v="Kelly K"/>
    <s v="Jablonski"/>
    <s v="22-Jul-2002"/>
    <n v="20"/>
    <n v="0"/>
    <n v="5816.58"/>
    <x v="2"/>
    <s v="Tier - 2"/>
    <x v="2"/>
    <n v="37.200000000000003"/>
    <x v="411"/>
    <s v="NO"/>
    <x v="0"/>
    <x v="0"/>
    <x v="1"/>
    <n v="0"/>
    <x v="0"/>
    <x v="0"/>
  </r>
  <r>
    <s v="Id1662"/>
    <s v="Mr"/>
    <s v="Andrew"/>
    <s v="Jakubowitch"/>
    <s v="2-Nov-1972"/>
    <n v="50"/>
    <n v="0"/>
    <n v="5812.9"/>
    <x v="2"/>
    <s v="Tier - 2"/>
    <x v="0"/>
    <n v="17.91"/>
    <x v="412"/>
    <s v="NO"/>
    <x v="0"/>
    <x v="0"/>
    <x v="1"/>
    <n v="2"/>
    <x v="3"/>
    <x v="1"/>
  </r>
  <r>
    <s v="Id1663"/>
    <s v="Ms"/>
    <s v="Hannah"/>
    <s v="Altshuler"/>
    <s v="18-Sep-1980"/>
    <n v="42"/>
    <n v="2"/>
    <n v="5807.06"/>
    <x v="2"/>
    <s v="Tier - 3"/>
    <x v="0"/>
    <n v="20.76"/>
    <x v="121"/>
    <s v="NO"/>
    <x v="0"/>
    <x v="0"/>
    <x v="1"/>
    <n v="0"/>
    <x v="2"/>
    <x v="2"/>
  </r>
  <r>
    <s v="Id1664"/>
    <s v="Mr"/>
    <s v="Patricio Sr"/>
    <s v="Ugarte"/>
    <s v="1-Nov-2004"/>
    <n v="18"/>
    <n v="0"/>
    <n v="5778.71"/>
    <x v="2"/>
    <s v="Tier - 3"/>
    <x v="10"/>
    <n v="38.99"/>
    <x v="319"/>
    <s v="NO"/>
    <x v="1"/>
    <x v="0"/>
    <x v="1"/>
    <n v="1"/>
    <x v="0"/>
    <x v="1"/>
  </r>
  <r>
    <s v="Id1665"/>
    <s v="Mr"/>
    <s v="Robert B"/>
    <s v="Tusso"/>
    <s v="30-Aug-1983"/>
    <n v="39"/>
    <n v="0"/>
    <n v="5757.41"/>
    <x v="2"/>
    <s v="Tier - 3"/>
    <x v="9"/>
    <n v="42.655000000000001"/>
    <x v="228"/>
    <s v="YES"/>
    <x v="0"/>
    <x v="1"/>
    <x v="1"/>
    <n v="1"/>
    <x v="0"/>
    <x v="2"/>
  </r>
  <r>
    <s v="Id1666"/>
    <s v="Mr"/>
    <s v="Benjamin M"/>
    <s v="Johnson"/>
    <s v="10-Jun-1993"/>
    <n v="29"/>
    <n v="0"/>
    <n v="5748.13"/>
    <x v="2"/>
    <s v="Tier - 1"/>
    <x v="5"/>
    <n v="30.57"/>
    <x v="413"/>
    <s v="NO"/>
    <x v="0"/>
    <x v="1"/>
    <x v="1"/>
    <n v="1"/>
    <x v="0"/>
    <x v="1"/>
  </r>
  <r>
    <s v="Id1667"/>
    <s v="Mr"/>
    <s v="Robert"/>
    <s v="Landry"/>
    <s v="21-Aug-1972"/>
    <n v="50"/>
    <n v="0"/>
    <n v="5741.67"/>
    <x v="2"/>
    <s v="Tier - 3"/>
    <x v="0"/>
    <n v="17.7"/>
    <x v="414"/>
    <s v="NO"/>
    <x v="0"/>
    <x v="0"/>
    <x v="1"/>
    <n v="2"/>
    <x v="3"/>
    <x v="2"/>
  </r>
  <r>
    <s v="Id1668"/>
    <s v="Mr"/>
    <s v="Eric R"/>
    <s v="McDonald"/>
    <s v="19-Oct-1987"/>
    <n v="35"/>
    <n v="2"/>
    <n v="5729.01"/>
    <x v="0"/>
    <s v="Tier - 2"/>
    <x v="1"/>
    <n v="34.770000000000003"/>
    <x v="361"/>
    <s v="NO"/>
    <x v="0"/>
    <x v="0"/>
    <x v="1"/>
    <n v="1"/>
    <x v="0"/>
    <x v="1"/>
  </r>
  <r>
    <s v="Id1669"/>
    <s v="Mr"/>
    <s v="Matthew"/>
    <s v="Dunlap"/>
    <s v="18-Dec-1971"/>
    <n v="51"/>
    <n v="0"/>
    <n v="5720.38"/>
    <x v="2"/>
    <s v="Tier - 1"/>
    <x v="0"/>
    <n v="16.88"/>
    <x v="28"/>
    <s v="NO"/>
    <x v="0"/>
    <x v="0"/>
    <x v="1"/>
    <n v="0"/>
    <x v="3"/>
    <x v="0"/>
  </r>
  <r>
    <s v="Id167"/>
    <s v="Ms"/>
    <s v="Marie-Helene"/>
    <s v="Tremblay"/>
    <s v="9-Nov-1975"/>
    <n v="47"/>
    <n v="1"/>
    <n v="37272.339999999997"/>
    <x v="2"/>
    <s v="Tier - 3"/>
    <x v="6"/>
    <n v="40.61"/>
    <x v="13"/>
    <s v="YES"/>
    <x v="0"/>
    <x v="0"/>
    <x v="0"/>
    <n v="1"/>
    <x v="0"/>
    <x v="0"/>
  </r>
  <r>
    <s v="Id1670"/>
    <s v="Mr"/>
    <s v="Bob R"/>
    <s v="Larue"/>
    <s v="30-Aug-1981"/>
    <n v="41"/>
    <n v="0"/>
    <n v="5709.16"/>
    <x v="1"/>
    <s v="Tier - 3"/>
    <x v="0"/>
    <n v="40.26"/>
    <x v="415"/>
    <s v="YES"/>
    <x v="0"/>
    <x v="0"/>
    <x v="1"/>
    <n v="0"/>
    <x v="0"/>
    <x v="0"/>
  </r>
  <r>
    <s v="Id1671"/>
    <s v="Ms"/>
    <s v="Stephanie J"/>
    <s v="Hodge"/>
    <s v="3-Nov-1993"/>
    <n v="29"/>
    <n v="4"/>
    <n v="5708.87"/>
    <x v="2"/>
    <s v="Tier - 1"/>
    <x v="6"/>
    <n v="25.6"/>
    <x v="66"/>
    <s v="NO"/>
    <x v="0"/>
    <x v="1"/>
    <x v="1"/>
    <n v="1"/>
    <x v="1"/>
    <x v="2"/>
  </r>
  <r>
    <s v="Id1672"/>
    <s v="Mr"/>
    <s v="Jake"/>
    <s v="Marcus"/>
    <s v="15-Jun-1981"/>
    <n v="41"/>
    <n v="0"/>
    <n v="5699.84"/>
    <x v="2"/>
    <s v="Tier - 3"/>
    <x v="0"/>
    <n v="33.549999999999997"/>
    <x v="416"/>
    <s v="YES"/>
    <x v="0"/>
    <x v="0"/>
    <x v="1"/>
    <n v="0"/>
    <x v="0"/>
    <x v="0"/>
  </r>
  <r>
    <s v="Id1673"/>
    <s v="Ms"/>
    <s v="Alison L"/>
    <s v="Daubert"/>
    <s v="6-Jul-1974"/>
    <n v="48"/>
    <n v="0"/>
    <n v="5698.74"/>
    <x v="2"/>
    <s v="Tier - 2"/>
    <x v="1"/>
    <n v="16.690000000000001"/>
    <x v="385"/>
    <s v="NO"/>
    <x v="0"/>
    <x v="0"/>
    <x v="1"/>
    <n v="0"/>
    <x v="3"/>
    <x v="0"/>
  </r>
  <r>
    <s v="Id1674"/>
    <s v="Ms"/>
    <s v="Lindsay M"/>
    <s v="Close"/>
    <s v="3-Nov-1992"/>
    <n v="30"/>
    <n v="3"/>
    <n v="5693.43"/>
    <x v="2"/>
    <s v="Tier - 3"/>
    <x v="1"/>
    <n v="19.95"/>
    <x v="417"/>
    <s v="NO"/>
    <x v="0"/>
    <x v="0"/>
    <x v="1"/>
    <n v="1"/>
    <x v="2"/>
    <x v="1"/>
  </r>
  <r>
    <s v="Id1675"/>
    <s v="Mr"/>
    <s v="Guillaume"/>
    <s v="Roels"/>
    <s v="28-Oct-1972"/>
    <n v="50"/>
    <n v="0"/>
    <n v="5690.79"/>
    <x v="2"/>
    <s v="Tier - 1"/>
    <x v="0"/>
    <n v="17.55"/>
    <x v="133"/>
    <s v="NO"/>
    <x v="0"/>
    <x v="0"/>
    <x v="1"/>
    <n v="2"/>
    <x v="3"/>
    <x v="1"/>
  </r>
  <r>
    <s v="Id1676"/>
    <s v="Ms"/>
    <s v="Kaylee"/>
    <s v="Venosky"/>
    <s v="12-Aug-1984"/>
    <n v="38"/>
    <n v="3"/>
    <n v="5679.13"/>
    <x v="2"/>
    <s v="Tier - 2"/>
    <x v="0"/>
    <n v="22.01"/>
    <x v="418"/>
    <s v="NO"/>
    <x v="0"/>
    <x v="0"/>
    <x v="1"/>
    <n v="1"/>
    <x v="2"/>
    <x v="1"/>
  </r>
  <r>
    <s v="Id1677"/>
    <s v="Ms"/>
    <s v="Theresa"/>
    <s v="Gosnell"/>
    <s v="3-Sep-1983"/>
    <n v="39"/>
    <n v="0"/>
    <n v="5662.23"/>
    <x v="2"/>
    <s v="Tier - 1"/>
    <x v="0"/>
    <n v="41.8"/>
    <x v="55"/>
    <s v="YES"/>
    <x v="0"/>
    <x v="1"/>
    <x v="1"/>
    <n v="1"/>
    <x v="0"/>
    <x v="2"/>
  </r>
  <r>
    <s v="Id1678"/>
    <s v="Mr"/>
    <s v="Travis G"/>
    <s v="Chewning-Kulick"/>
    <s v="27-Sep-1978"/>
    <n v="44"/>
    <n v="2"/>
    <n v="5650.14"/>
    <x v="2"/>
    <s v="Tier - 1"/>
    <x v="0"/>
    <n v="19.170000000000002"/>
    <x v="148"/>
    <s v="NO"/>
    <x v="0"/>
    <x v="0"/>
    <x v="1"/>
    <n v="0"/>
    <x v="2"/>
    <x v="0"/>
  </r>
  <r>
    <s v="Id1679"/>
    <s v="Ms"/>
    <s v="Emma L"/>
    <s v="McCarron"/>
    <s v="8-Jun-1983"/>
    <n v="40"/>
    <n v="0"/>
    <n v="5649.72"/>
    <x v="2"/>
    <s v="Tier - 3"/>
    <x v="6"/>
    <n v="32.799999999999997"/>
    <x v="419"/>
    <s v="YES"/>
    <x v="0"/>
    <x v="1"/>
    <x v="1"/>
    <n v="1"/>
    <x v="0"/>
    <x v="2"/>
  </r>
  <r>
    <s v="Id168"/>
    <s v="Ms"/>
    <s v="Bret R"/>
    <s v="Scofield"/>
    <s v="17-Nov-1985"/>
    <n v="37"/>
    <n v="0"/>
    <n v="37270.15"/>
    <x v="2"/>
    <s v="Tier - 1"/>
    <x v="7"/>
    <n v="30.78"/>
    <x v="15"/>
    <s v="YES"/>
    <x v="0"/>
    <x v="0"/>
    <x v="0"/>
    <n v="0"/>
    <x v="0"/>
    <x v="1"/>
  </r>
  <r>
    <s v="Id1680"/>
    <s v="Ms"/>
    <s v="Linda"/>
    <s v="Manion"/>
    <s v="9-Dec-1987"/>
    <n v="35"/>
    <n v="1"/>
    <n v="5630.46"/>
    <x v="2"/>
    <s v="Tier - 3"/>
    <x v="1"/>
    <n v="35.814999999999998"/>
    <x v="3"/>
    <s v="NO"/>
    <x v="0"/>
    <x v="0"/>
    <x v="1"/>
    <n v="1"/>
    <x v="0"/>
    <x v="1"/>
  </r>
  <r>
    <s v="Id1681"/>
    <s v="Mr"/>
    <s v="Owen R"/>
    <s v="Strong"/>
    <s v="15-Nov-1994"/>
    <n v="28"/>
    <n v="5"/>
    <n v="5615.37"/>
    <x v="2"/>
    <s v="Tier - 3"/>
    <x v="6"/>
    <n v="24.3"/>
    <x v="300"/>
    <s v="NO"/>
    <x v="0"/>
    <x v="0"/>
    <x v="1"/>
    <n v="0"/>
    <x v="2"/>
    <x v="2"/>
  </r>
  <r>
    <s v="Id1682"/>
    <s v="Mr"/>
    <s v="Jacob"/>
    <s v="Leblanc"/>
    <s v="11-Sep-1978"/>
    <n v="44"/>
    <n v="2"/>
    <n v="5612.83"/>
    <x v="2"/>
    <s v="Tier - 3"/>
    <x v="0"/>
    <n v="19.059999999999999"/>
    <x v="40"/>
    <s v="NO"/>
    <x v="0"/>
    <x v="0"/>
    <x v="1"/>
    <n v="0"/>
    <x v="2"/>
    <x v="0"/>
  </r>
  <r>
    <s v="Id1683"/>
    <s v="Ms"/>
    <s v="Jacqueline"/>
    <s v="Palmer"/>
    <s v="18-Nov-1988"/>
    <n v="34"/>
    <n v="1"/>
    <n v="5594.85"/>
    <x v="2"/>
    <s v="Tier - 3"/>
    <x v="7"/>
    <n v="33.25"/>
    <x v="347"/>
    <s v="YES"/>
    <x v="0"/>
    <x v="0"/>
    <x v="1"/>
    <n v="1"/>
    <x v="0"/>
    <x v="1"/>
  </r>
  <r>
    <s v="Id1684"/>
    <s v="Mr"/>
    <s v="Yefeng"/>
    <s v="Shen"/>
    <s v="3-Oct-1983"/>
    <n v="39"/>
    <n v="3"/>
    <n v="5587.59"/>
    <x v="2"/>
    <s v="Tier - 1"/>
    <x v="0"/>
    <n v="21.37"/>
    <x v="225"/>
    <s v="YES"/>
    <x v="0"/>
    <x v="1"/>
    <x v="1"/>
    <n v="1"/>
    <x v="2"/>
    <x v="1"/>
  </r>
  <r>
    <s v="Id1685"/>
    <s v="Mr"/>
    <s v="Thomas J"/>
    <s v="Goldsby"/>
    <s v="21-Nov-1986"/>
    <n v="36"/>
    <n v="2"/>
    <n v="5584.31"/>
    <x v="1"/>
    <s v="Tier - 1"/>
    <x v="0"/>
    <n v="34.43"/>
    <x v="420"/>
    <s v="YES"/>
    <x v="0"/>
    <x v="0"/>
    <x v="1"/>
    <n v="1"/>
    <x v="0"/>
    <x v="0"/>
  </r>
  <r>
    <s v="Id1686"/>
    <s v="Mr"/>
    <s v="Ken"/>
    <s v="Whitney"/>
    <s v="5-Sep-1985"/>
    <n v="37"/>
    <n v="3"/>
    <n v="5582.95"/>
    <x v="2"/>
    <s v="Tier - 1"/>
    <x v="1"/>
    <n v="20.86"/>
    <x v="328"/>
    <s v="YES"/>
    <x v="0"/>
    <x v="0"/>
    <x v="1"/>
    <n v="0"/>
    <x v="2"/>
    <x v="1"/>
  </r>
  <r>
    <s v="Id1687"/>
    <s v="Ms"/>
    <s v="Annie E"/>
    <s v="Mahoney"/>
    <s v="18-Sep-1974"/>
    <n v="48"/>
    <n v="0"/>
    <n v="5576.35"/>
    <x v="2"/>
    <s v="Tier - 3"/>
    <x v="0"/>
    <n v="18.34"/>
    <x v="126"/>
    <s v="NO"/>
    <x v="0"/>
    <x v="0"/>
    <x v="1"/>
    <n v="0"/>
    <x v="3"/>
    <x v="0"/>
  </r>
  <r>
    <s v="Id1688"/>
    <s v="Mrs"/>
    <s v="Noel K"/>
    <s v="McCracken"/>
    <s v="22-Sep-1999"/>
    <n v="23"/>
    <n v="0"/>
    <n v="5552.61"/>
    <x v="2"/>
    <s v="Tier - 3"/>
    <x v="2"/>
    <n v="34.15"/>
    <x v="251"/>
    <s v="NO"/>
    <x v="0"/>
    <x v="0"/>
    <x v="1"/>
    <n v="0"/>
    <x v="0"/>
    <x v="1"/>
  </r>
  <r>
    <s v="Id1689"/>
    <s v="Mr"/>
    <s v="Mark S"/>
    <s v="Spewak"/>
    <s v="7-Dec-1980"/>
    <n v="42"/>
    <n v="2"/>
    <n v="5540.35"/>
    <x v="2"/>
    <s v="Tier - 2"/>
    <x v="1"/>
    <n v="18.350000000000001"/>
    <x v="98"/>
    <s v="NO"/>
    <x v="0"/>
    <x v="0"/>
    <x v="1"/>
    <n v="0"/>
    <x v="3"/>
    <x v="1"/>
  </r>
  <r>
    <s v="Id169"/>
    <s v="Mr"/>
    <s v="Gardner L"/>
    <s v="Yost"/>
    <s v="17-Oct-1990"/>
    <n v="32"/>
    <n v="3"/>
    <n v="37251.22"/>
    <x v="2"/>
    <s v="Tier - 2"/>
    <x v="6"/>
    <n v="49.49"/>
    <x v="421"/>
    <s v="NO"/>
    <x v="0"/>
    <x v="0"/>
    <x v="0"/>
    <n v="0"/>
    <x v="0"/>
    <x v="1"/>
  </r>
  <r>
    <s v="Id1690"/>
    <s v="Ms"/>
    <s v="Federica"/>
    <s v="Cottini"/>
    <s v="7-Nov-1981"/>
    <n v="41"/>
    <n v="1"/>
    <n v="5539.4"/>
    <x v="2"/>
    <s v="Tier - 2"/>
    <x v="0"/>
    <n v="22.13"/>
    <x v="422"/>
    <s v="YES"/>
    <x v="0"/>
    <x v="0"/>
    <x v="1"/>
    <n v="0"/>
    <x v="2"/>
    <x v="0"/>
  </r>
  <r>
    <s v="Id1691"/>
    <s v="Ms"/>
    <s v="Pamela L"/>
    <s v="Findlay"/>
    <s v="29-Jul-1988"/>
    <n v="34"/>
    <n v="3"/>
    <n v="5503.36"/>
    <x v="2"/>
    <s v="Tier - 2"/>
    <x v="1"/>
    <n v="22.51"/>
    <x v="423"/>
    <s v="YES"/>
    <x v="0"/>
    <x v="0"/>
    <x v="1"/>
    <n v="1"/>
    <x v="2"/>
    <x v="2"/>
  </r>
  <r>
    <s v="Id1692"/>
    <s v="Mr"/>
    <s v="Andrew W"/>
    <s v="Strasburg"/>
    <s v="17-Aug-1984"/>
    <n v="38"/>
    <n v="1"/>
    <n v="5488.26"/>
    <x v="2"/>
    <s v="Tier - 3"/>
    <x v="6"/>
    <n v="31"/>
    <x v="242"/>
    <s v="NO"/>
    <x v="0"/>
    <x v="0"/>
    <x v="1"/>
    <n v="1"/>
    <x v="0"/>
    <x v="1"/>
  </r>
  <r>
    <s v="Id1693"/>
    <s v="Mr"/>
    <s v="Randall"/>
    <s v="Adams"/>
    <s v="26-Aug-1984"/>
    <n v="38"/>
    <n v="1"/>
    <n v="5484.47"/>
    <x v="2"/>
    <s v="Tier - 2"/>
    <x v="0"/>
    <n v="28.27"/>
    <x v="61"/>
    <s v="NO"/>
    <x v="0"/>
    <x v="0"/>
    <x v="1"/>
    <n v="1"/>
    <x v="1"/>
    <x v="1"/>
  </r>
  <r>
    <s v="Id1694"/>
    <s v="Ms"/>
    <s v="Tracy L"/>
    <s v="Deeter"/>
    <s v="30-Sep-1986"/>
    <n v="36"/>
    <n v="1"/>
    <n v="5478.04"/>
    <x v="2"/>
    <s v="Tier - 3"/>
    <x v="0"/>
    <n v="29.92"/>
    <x v="424"/>
    <s v="YES"/>
    <x v="0"/>
    <x v="0"/>
    <x v="1"/>
    <n v="1"/>
    <x v="1"/>
    <x v="0"/>
  </r>
  <r>
    <s v="Id1695"/>
    <s v="Ms"/>
    <s v="Azelie"/>
    <s v="Arpin"/>
    <s v="12-Jul-1986"/>
    <n v="36"/>
    <n v="1"/>
    <n v="5472.45"/>
    <x v="2"/>
    <s v="Tier - 3"/>
    <x v="6"/>
    <n v="25.9"/>
    <x v="425"/>
    <s v="YES"/>
    <x v="0"/>
    <x v="0"/>
    <x v="1"/>
    <n v="1"/>
    <x v="1"/>
    <x v="0"/>
  </r>
  <r>
    <s v="Id1696"/>
    <s v="Ms"/>
    <s v="Monica M"/>
    <s v="Schoeneck"/>
    <s v="2-Dec-1986"/>
    <n v="36"/>
    <n v="0"/>
    <n v="5469.01"/>
    <x v="2"/>
    <s v="Tier - 2"/>
    <x v="7"/>
    <n v="27.74"/>
    <x v="6"/>
    <s v="YES"/>
    <x v="0"/>
    <x v="0"/>
    <x v="1"/>
    <n v="1"/>
    <x v="1"/>
    <x v="0"/>
  </r>
  <r>
    <s v="Id1697"/>
    <s v="Ms"/>
    <s v="Katarina K"/>
    <s v="Mueller"/>
    <s v="24-Oct-1973"/>
    <n v="49"/>
    <n v="0"/>
    <n v="5466.88"/>
    <x v="2"/>
    <s v="Tier - 2"/>
    <x v="0"/>
    <n v="17.260000000000002"/>
    <x v="426"/>
    <s v="NO"/>
    <x v="0"/>
    <x v="0"/>
    <x v="1"/>
    <n v="2"/>
    <x v="3"/>
    <x v="0"/>
  </r>
  <r>
    <s v="Id1698"/>
    <s v="Ms"/>
    <s v="Jamie L"/>
    <s v="Willits"/>
    <s v="25-Dec-1986"/>
    <n v="36"/>
    <n v="0"/>
    <n v="5458.05"/>
    <x v="2"/>
    <s v="Tier - 2"/>
    <x v="7"/>
    <n v="19.855"/>
    <x v="427"/>
    <s v="YES"/>
    <x v="0"/>
    <x v="0"/>
    <x v="1"/>
    <n v="1"/>
    <x v="2"/>
    <x v="0"/>
  </r>
  <r>
    <s v="Id1699"/>
    <s v="Mr"/>
    <s v="Brian"/>
    <s v="Syring"/>
    <s v="25-Aug-1982"/>
    <n v="40"/>
    <n v="0"/>
    <n v="5438.75"/>
    <x v="1"/>
    <s v="Tier - 2"/>
    <x v="0"/>
    <n v="41.69"/>
    <x v="298"/>
    <s v="NO"/>
    <x v="0"/>
    <x v="0"/>
    <x v="1"/>
    <n v="0"/>
    <x v="0"/>
    <x v="2"/>
  </r>
  <r>
    <s v="Id17"/>
    <s v="Ms"/>
    <s v="Jennifer A"/>
    <s v="Cronin"/>
    <s v="16-Nov-1958"/>
    <n v="64"/>
    <n v="1"/>
    <n v="47928.03"/>
    <x v="2"/>
    <s v="Tier - 3"/>
    <x v="6"/>
    <n v="33.799999999999997"/>
    <x v="207"/>
    <s v="NO"/>
    <x v="0"/>
    <x v="0"/>
    <x v="0"/>
    <n v="3"/>
    <x v="0"/>
    <x v="0"/>
  </r>
  <r>
    <s v="Id170"/>
    <s v="Mr"/>
    <s v="Bobby"/>
    <s v="Torphy"/>
    <s v="5-Sep-2000"/>
    <n v="22"/>
    <n v="1"/>
    <n v="37165.160000000003"/>
    <x v="0"/>
    <s v="Tier - 3"/>
    <x v="16"/>
    <n v="37.619999999999997"/>
    <x v="220"/>
    <s v="YES"/>
    <x v="1"/>
    <x v="0"/>
    <x v="0"/>
    <n v="2"/>
    <x v="0"/>
    <x v="2"/>
  </r>
  <r>
    <s v="Id1700"/>
    <s v="Ms"/>
    <s v="Stacey L"/>
    <s v="Strike"/>
    <s v="8-Jun-1978"/>
    <n v="45"/>
    <n v="2"/>
    <n v="5428.98"/>
    <x v="2"/>
    <s v="Tier - 2"/>
    <x v="1"/>
    <n v="16.12"/>
    <x v="37"/>
    <s v="NO"/>
    <x v="0"/>
    <x v="0"/>
    <x v="1"/>
    <n v="0"/>
    <x v="3"/>
    <x v="0"/>
  </r>
  <r>
    <s v="Id1701"/>
    <s v="Mr"/>
    <s v="Stephen"/>
    <s v="Hennigar"/>
    <s v="17-Sep-1992"/>
    <n v="30"/>
    <n v="3"/>
    <n v="5428.73"/>
    <x v="1"/>
    <s v="Tier - 1"/>
    <x v="11"/>
    <n v="37.43"/>
    <x v="60"/>
    <s v="NO"/>
    <x v="0"/>
    <x v="0"/>
    <x v="1"/>
    <n v="1"/>
    <x v="0"/>
    <x v="1"/>
  </r>
  <r>
    <s v="Id1702"/>
    <s v="Mr"/>
    <s v="Joshua"/>
    <s v="May"/>
    <s v="6-Jul-1991"/>
    <n v="31"/>
    <n v="3"/>
    <n v="5425.02"/>
    <x v="2"/>
    <s v="Tier - 1"/>
    <x v="1"/>
    <n v="31.065000000000001"/>
    <x v="63"/>
    <s v="NO"/>
    <x v="0"/>
    <x v="0"/>
    <x v="1"/>
    <n v="0"/>
    <x v="0"/>
    <x v="2"/>
  </r>
  <r>
    <s v="Id1703"/>
    <s v="Mr"/>
    <s v="Josh"/>
    <s v="Metcalf"/>
    <s v="27-Sep-1982"/>
    <n v="40"/>
    <n v="0"/>
    <n v="5415.66"/>
    <x v="2"/>
    <s v="Tier - 3"/>
    <x v="0"/>
    <n v="25.08"/>
    <x v="242"/>
    <s v="NO"/>
    <x v="0"/>
    <x v="0"/>
    <x v="1"/>
    <n v="0"/>
    <x v="1"/>
    <x v="1"/>
  </r>
  <r>
    <s v="Id1704"/>
    <s v="Ms"/>
    <s v="Heather"/>
    <s v="Tiska"/>
    <s v="27-Sep-1975"/>
    <n v="47"/>
    <n v="1"/>
    <n v="5411.99"/>
    <x v="2"/>
    <s v="Tier - 3"/>
    <x v="1"/>
    <n v="15.2"/>
    <x v="155"/>
    <s v="YES"/>
    <x v="0"/>
    <x v="0"/>
    <x v="1"/>
    <n v="1"/>
    <x v="3"/>
    <x v="0"/>
  </r>
  <r>
    <s v="Id1705"/>
    <s v="Mr"/>
    <s v="James C"/>
    <s v="McDonough"/>
    <s v="23-Dec-1985"/>
    <n v="37"/>
    <n v="3"/>
    <n v="5402.89"/>
    <x v="2"/>
    <s v="Tier - 1"/>
    <x v="0"/>
    <n v="22.34"/>
    <x v="18"/>
    <s v="YES"/>
    <x v="0"/>
    <x v="0"/>
    <x v="1"/>
    <n v="0"/>
    <x v="2"/>
    <x v="1"/>
  </r>
  <r>
    <s v="Id1706"/>
    <s v="Ms"/>
    <s v="Kim"/>
    <s v="Fairley"/>
    <s v="1-Aug-1984"/>
    <n v="38"/>
    <n v="0"/>
    <n v="5400.98"/>
    <x v="2"/>
    <s v="Tier - 2"/>
    <x v="0"/>
    <n v="40.15"/>
    <x v="373"/>
    <s v="NO"/>
    <x v="0"/>
    <x v="0"/>
    <x v="1"/>
    <n v="1"/>
    <x v="0"/>
    <x v="2"/>
  </r>
  <r>
    <s v="Id1707"/>
    <s v="Ms"/>
    <s v="Marie E"/>
    <s v="Barnett"/>
    <s v="3-Sep-1984"/>
    <n v="38"/>
    <n v="0"/>
    <n v="5397.62"/>
    <x v="2"/>
    <s v="Tier - 2"/>
    <x v="0"/>
    <n v="37.729999999999997"/>
    <x v="115"/>
    <s v="NO"/>
    <x v="0"/>
    <x v="0"/>
    <x v="1"/>
    <n v="1"/>
    <x v="0"/>
    <x v="2"/>
  </r>
  <r>
    <s v="Id1708"/>
    <s v="Mr"/>
    <s v="Dariusz"/>
    <s v="Piasta"/>
    <s v="6-Nov-1989"/>
    <n v="33"/>
    <n v="3"/>
    <n v="5396.44"/>
    <x v="2"/>
    <s v="Tier - 3"/>
    <x v="0"/>
    <n v="25.35"/>
    <x v="428"/>
    <s v="NO"/>
    <x v="0"/>
    <x v="0"/>
    <x v="1"/>
    <n v="0"/>
    <x v="1"/>
    <x v="1"/>
  </r>
  <r>
    <s v="Id1709"/>
    <s v="Ms"/>
    <s v="Jessica E"/>
    <s v="Mueller"/>
    <s v="8-Aug-1988"/>
    <n v="34"/>
    <n v="1"/>
    <n v="5385.34"/>
    <x v="2"/>
    <s v="Tier - 3"/>
    <x v="1"/>
    <n v="26.41"/>
    <x v="93"/>
    <s v="YES"/>
    <x v="0"/>
    <x v="0"/>
    <x v="1"/>
    <n v="1"/>
    <x v="1"/>
    <x v="1"/>
  </r>
  <r>
    <s v="Id171"/>
    <s v="Ms"/>
    <s v="Natalie"/>
    <s v="Busby"/>
    <s v="30-Oct-1995"/>
    <n v="27"/>
    <n v="0"/>
    <n v="37133.9"/>
    <x v="2"/>
    <s v="Tier - 2"/>
    <x v="0"/>
    <n v="36.08"/>
    <x v="266"/>
    <s v="YES"/>
    <x v="0"/>
    <x v="0"/>
    <x v="0"/>
    <n v="1"/>
    <x v="0"/>
    <x v="2"/>
  </r>
  <r>
    <s v="Id1710"/>
    <s v="Ms"/>
    <s v="Kristen"/>
    <s v="Olsen"/>
    <s v="1-Jun-1984"/>
    <n v="39"/>
    <n v="0"/>
    <n v="5383.54"/>
    <x v="2"/>
    <s v="Tier - 3"/>
    <x v="6"/>
    <n v="27.6"/>
    <x v="349"/>
    <s v="NO"/>
    <x v="0"/>
    <x v="0"/>
    <x v="1"/>
    <n v="1"/>
    <x v="1"/>
    <x v="1"/>
  </r>
  <r>
    <s v="Id1711"/>
    <s v="Mr"/>
    <s v="Jose Guadalupe P Sr"/>
    <s v="De Jesus"/>
    <s v="22-Jul-1986"/>
    <n v="36"/>
    <n v="1"/>
    <n v="5377.46"/>
    <x v="2"/>
    <s v="Tier - 3"/>
    <x v="1"/>
    <n v="33.82"/>
    <x v="429"/>
    <s v="YES"/>
    <x v="0"/>
    <x v="0"/>
    <x v="1"/>
    <n v="1"/>
    <x v="0"/>
    <x v="0"/>
  </r>
  <r>
    <s v="Id1712"/>
    <s v="Ms"/>
    <s v="Cynthia"/>
    <s v="Bartus"/>
    <s v="18-Nov-1989"/>
    <n v="33"/>
    <n v="2"/>
    <n v="5375.04"/>
    <x v="2"/>
    <s v="Tier - 1"/>
    <x v="6"/>
    <n v="32.9"/>
    <x v="36"/>
    <s v="NO"/>
    <x v="0"/>
    <x v="0"/>
    <x v="1"/>
    <n v="0"/>
    <x v="0"/>
    <x v="1"/>
  </r>
  <r>
    <s v="Id1713"/>
    <s v="Mr"/>
    <s v="Tyler"/>
    <s v="Stevens"/>
    <s v="1-Jun-1986"/>
    <n v="37"/>
    <n v="1"/>
    <n v="5373.36"/>
    <x v="2"/>
    <s v="Tier - 2"/>
    <x v="1"/>
    <n v="30.875"/>
    <x v="201"/>
    <s v="YES"/>
    <x v="0"/>
    <x v="0"/>
    <x v="1"/>
    <n v="1"/>
    <x v="0"/>
    <x v="0"/>
  </r>
  <r>
    <s v="Id1714"/>
    <s v="Ms"/>
    <s v="Holly J"/>
    <s v="Rich"/>
    <s v="7-Dec-1994"/>
    <n v="28"/>
    <n v="0"/>
    <n v="5364.66"/>
    <x v="2"/>
    <s v="Tier - 1"/>
    <x v="6"/>
    <n v="32.64"/>
    <x v="248"/>
    <s v="NO"/>
    <x v="0"/>
    <x v="0"/>
    <x v="1"/>
    <n v="0"/>
    <x v="0"/>
    <x v="2"/>
  </r>
  <r>
    <s v="Id1715"/>
    <s v="Ms"/>
    <s v="Kristen"/>
    <s v="Fayter"/>
    <s v="7-Nov-1989"/>
    <n v="33"/>
    <n v="1"/>
    <n v="5354.07"/>
    <x v="2"/>
    <s v="Tier - 3"/>
    <x v="7"/>
    <n v="22.135000000000002"/>
    <x v="118"/>
    <s v="NO"/>
    <x v="0"/>
    <x v="0"/>
    <x v="1"/>
    <n v="0"/>
    <x v="2"/>
    <x v="1"/>
  </r>
  <r>
    <s v="Id1716"/>
    <s v="Mr"/>
    <s v="Thomas"/>
    <s v="Parise"/>
    <s v="15-Dec-1972"/>
    <n v="50"/>
    <n v="0"/>
    <n v="5344.81"/>
    <x v="2"/>
    <s v="Tier - 3"/>
    <x v="0"/>
    <n v="16.53"/>
    <x v="260"/>
    <s v="NO"/>
    <x v="0"/>
    <x v="0"/>
    <x v="1"/>
    <n v="2"/>
    <x v="3"/>
    <x v="1"/>
  </r>
  <r>
    <s v="Id1717"/>
    <s v="Ms"/>
    <s v="Tricity M"/>
    <s v="Andrew"/>
    <s v="28-Aug-1991"/>
    <n v="31"/>
    <n v="2"/>
    <n v="5327.4"/>
    <x v="2"/>
    <s v="Tier - 1"/>
    <x v="1"/>
    <n v="32.774999999999999"/>
    <x v="430"/>
    <s v="NO"/>
    <x v="0"/>
    <x v="0"/>
    <x v="1"/>
    <n v="0"/>
    <x v="0"/>
    <x v="1"/>
  </r>
  <r>
    <s v="Id1718"/>
    <s v="Ms"/>
    <s v="Sarah A"/>
    <s v="Gryniewicz"/>
    <s v="18-Jun-1992"/>
    <n v="30"/>
    <n v="3"/>
    <n v="5325.65"/>
    <x v="2"/>
    <s v="Tier - 1"/>
    <x v="6"/>
    <n v="30.9"/>
    <x v="14"/>
    <s v="NO"/>
    <x v="0"/>
    <x v="0"/>
    <x v="1"/>
    <n v="1"/>
    <x v="0"/>
    <x v="2"/>
  </r>
  <r>
    <s v="Id1719"/>
    <s v="Ms"/>
    <s v="Lisa M"/>
    <s v="Panora"/>
    <s v="2-Sep-1974"/>
    <n v="48"/>
    <n v="0"/>
    <n v="5322.24"/>
    <x v="2"/>
    <s v="Tier - 1"/>
    <x v="1"/>
    <n v="15.58"/>
    <x v="247"/>
    <s v="NO"/>
    <x v="0"/>
    <x v="0"/>
    <x v="1"/>
    <n v="0"/>
    <x v="3"/>
    <x v="0"/>
  </r>
  <r>
    <s v="Id172"/>
    <s v="Ms"/>
    <s v="Lina"/>
    <s v="Nguyen"/>
    <s v="10-Jun-1989"/>
    <n v="33"/>
    <n v="0"/>
    <n v="37079.370000000003"/>
    <x v="2"/>
    <s v="Tier - 3"/>
    <x v="6"/>
    <n v="33.5"/>
    <x v="284"/>
    <s v="NO"/>
    <x v="0"/>
    <x v="0"/>
    <x v="0"/>
    <n v="0"/>
    <x v="0"/>
    <x v="1"/>
  </r>
  <r>
    <s v="Id1720"/>
    <s v="Ms"/>
    <s v="Tracy A"/>
    <s v="Woodward"/>
    <s v="13-Nov-1994"/>
    <n v="28"/>
    <n v="3"/>
    <n v="5312.17"/>
    <x v="2"/>
    <s v="Tier - 2"/>
    <x v="1"/>
    <n v="26.315000000000001"/>
    <x v="161"/>
    <s v="NO"/>
    <x v="0"/>
    <x v="0"/>
    <x v="1"/>
    <n v="0"/>
    <x v="1"/>
    <x v="2"/>
  </r>
  <r>
    <s v="Id1721"/>
    <s v="Mr"/>
    <s v="Patrick"/>
    <s v="Lambe"/>
    <s v="9-Sep-2000"/>
    <n v="22"/>
    <n v="0"/>
    <n v="5306.7"/>
    <x v="2"/>
    <s v="Tier - 3"/>
    <x v="1"/>
    <n v="35.61"/>
    <x v="221"/>
    <s v="NO"/>
    <x v="1"/>
    <x v="0"/>
    <x v="1"/>
    <n v="1"/>
    <x v="0"/>
    <x v="1"/>
  </r>
  <r>
    <s v="Id1722"/>
    <s v="Mr"/>
    <s v="Trent"/>
    <s v="Casto"/>
    <s v="22-Aug-2004"/>
    <n v="18"/>
    <n v="0"/>
    <n v="5293.67"/>
    <x v="2"/>
    <s v="Tier - 2"/>
    <x v="10"/>
    <n v="37.56"/>
    <x v="431"/>
    <s v="NO"/>
    <x v="1"/>
    <x v="0"/>
    <x v="1"/>
    <n v="1"/>
    <x v="0"/>
    <x v="2"/>
  </r>
  <r>
    <s v="Id1723"/>
    <s v="Ms"/>
    <s v="Julie"/>
    <s v="Martelli"/>
    <s v="12-Nov-1974"/>
    <n v="48"/>
    <n v="0"/>
    <n v="5291.71"/>
    <x v="2"/>
    <s v="Tier - 2"/>
    <x v="1"/>
    <n v="15.49"/>
    <x v="432"/>
    <s v="NO"/>
    <x v="0"/>
    <x v="0"/>
    <x v="1"/>
    <n v="0"/>
    <x v="3"/>
    <x v="0"/>
  </r>
  <r>
    <s v="Id1724"/>
    <s v="Mr"/>
    <s v="Sawomir"/>
    <s v="Naskret"/>
    <s v="1-Sep-1987"/>
    <n v="35"/>
    <n v="3"/>
    <n v="5275.86"/>
    <x v="2"/>
    <s v="Tier - 2"/>
    <x v="0"/>
    <n v="23.48"/>
    <x v="204"/>
    <s v="NO"/>
    <x v="0"/>
    <x v="0"/>
    <x v="1"/>
    <n v="1"/>
    <x v="2"/>
    <x v="2"/>
  </r>
  <r>
    <s v="Id1725"/>
    <s v="Ms"/>
    <s v="Micah"/>
    <s v="Morgan"/>
    <s v="20-Oct-1986"/>
    <n v="36"/>
    <n v="0"/>
    <n v="5272.18"/>
    <x v="2"/>
    <s v="Tier - 3"/>
    <x v="1"/>
    <n v="30.02"/>
    <x v="433"/>
    <s v="YES"/>
    <x v="0"/>
    <x v="0"/>
    <x v="1"/>
    <n v="1"/>
    <x v="0"/>
    <x v="0"/>
  </r>
  <r>
    <s v="Id1726"/>
    <s v="Ms"/>
    <s v="Kelly H"/>
    <s v="Maloney"/>
    <s v="20-Sep-1986"/>
    <n v="36"/>
    <n v="0"/>
    <n v="5267.82"/>
    <x v="2"/>
    <s v="Tier - 2"/>
    <x v="1"/>
    <n v="26.885000000000002"/>
    <x v="434"/>
    <s v="YES"/>
    <x v="0"/>
    <x v="0"/>
    <x v="1"/>
    <n v="1"/>
    <x v="1"/>
    <x v="0"/>
  </r>
  <r>
    <s v="Id1727"/>
    <s v="Ms"/>
    <s v="Lindsay M"/>
    <s v="Amherst"/>
    <s v="25-Oct-1986"/>
    <n v="36"/>
    <n v="0"/>
    <n v="5266.37"/>
    <x v="2"/>
    <s v="Tier - 2"/>
    <x v="1"/>
    <n v="25.84"/>
    <x v="435"/>
    <s v="YES"/>
    <x v="0"/>
    <x v="0"/>
    <x v="1"/>
    <n v="1"/>
    <x v="1"/>
    <x v="0"/>
  </r>
  <r>
    <s v="Id1728"/>
    <s v="Mr"/>
    <s v="Austen G"/>
    <s v="Davenport"/>
    <s v="19-Jul-1989"/>
    <n v="33"/>
    <n v="2"/>
    <n v="5261.47"/>
    <x v="2"/>
    <s v="Tier - 2"/>
    <x v="1"/>
    <n v="27.454999999999998"/>
    <x v="225"/>
    <s v="NO"/>
    <x v="0"/>
    <x v="0"/>
    <x v="1"/>
    <n v="0"/>
    <x v="1"/>
    <x v="1"/>
  </r>
  <r>
    <s v="Id1729"/>
    <s v="Mr"/>
    <s v="Tory J"/>
    <s v="Johansen"/>
    <s v="25-Nov-1989"/>
    <n v="33"/>
    <n v="2"/>
    <n v="5257.51"/>
    <x v="2"/>
    <s v="Tier - 2"/>
    <x v="1"/>
    <n v="24.605"/>
    <x v="233"/>
    <s v="NO"/>
    <x v="0"/>
    <x v="0"/>
    <x v="1"/>
    <n v="0"/>
    <x v="2"/>
    <x v="2"/>
  </r>
  <r>
    <s v="Id173"/>
    <s v="Mr"/>
    <s v="Zebulon"/>
    <s v="Hanley"/>
    <s v="17-Dec-1988"/>
    <n v="34"/>
    <n v="3"/>
    <n v="37076.370000000003"/>
    <x v="2"/>
    <s v="Tier - 1"/>
    <x v="6"/>
    <n v="47.46"/>
    <x v="204"/>
    <s v="YES"/>
    <x v="0"/>
    <x v="0"/>
    <x v="0"/>
    <n v="1"/>
    <x v="0"/>
    <x v="2"/>
  </r>
  <r>
    <s v="Id1730"/>
    <s v="Mr"/>
    <s v="Robert J"/>
    <s v="Bond"/>
    <s v="6-Jul-1990"/>
    <n v="32"/>
    <n v="3"/>
    <n v="5253.52"/>
    <x v="1"/>
    <s v="Tier - 3"/>
    <x v="6"/>
    <n v="30.8"/>
    <x v="93"/>
    <s v="NO"/>
    <x v="0"/>
    <x v="0"/>
    <x v="1"/>
    <n v="0"/>
    <x v="0"/>
    <x v="1"/>
  </r>
  <r>
    <s v="Id1731"/>
    <s v="Ms"/>
    <s v="Steph"/>
    <s v="Reilly"/>
    <s v="9-Sep-1987"/>
    <n v="35"/>
    <n v="1"/>
    <n v="5246.05"/>
    <x v="2"/>
    <s v="Tier - 3"/>
    <x v="6"/>
    <n v="34.799999999999997"/>
    <x v="267"/>
    <s v="NO"/>
    <x v="0"/>
    <x v="0"/>
    <x v="1"/>
    <n v="1"/>
    <x v="0"/>
    <x v="1"/>
  </r>
  <r>
    <s v="Id1732"/>
    <s v="Ms"/>
    <s v="Kate"/>
    <s v="Chandler"/>
    <s v="5-Jul-1987"/>
    <n v="35"/>
    <n v="1"/>
    <n v="5245.23"/>
    <x v="2"/>
    <s v="Tier - 2"/>
    <x v="0"/>
    <n v="34.21"/>
    <x v="225"/>
    <s v="NO"/>
    <x v="0"/>
    <x v="0"/>
    <x v="1"/>
    <n v="1"/>
    <x v="0"/>
    <x v="1"/>
  </r>
  <r>
    <s v="Id1733"/>
    <s v="Ms"/>
    <s v="Kristina"/>
    <s v="Kaufmann"/>
    <s v="26-Dec-1987"/>
    <n v="35"/>
    <n v="1"/>
    <n v="5240.7700000000004"/>
    <x v="2"/>
    <s v="Tier - 2"/>
    <x v="6"/>
    <n v="31"/>
    <x v="379"/>
    <s v="NO"/>
    <x v="0"/>
    <x v="0"/>
    <x v="1"/>
    <n v="1"/>
    <x v="0"/>
    <x v="1"/>
  </r>
  <r>
    <s v="Id1734"/>
    <s v="Ms"/>
    <s v="Flo"/>
    <s v="Barnes-Zurkinden"/>
    <s v="29-Jun-1987"/>
    <n v="35"/>
    <n v="0"/>
    <n v="5227.99"/>
    <x v="2"/>
    <s v="Tier - 1"/>
    <x v="7"/>
    <n v="26.125"/>
    <x v="23"/>
    <s v="NO"/>
    <x v="0"/>
    <x v="0"/>
    <x v="1"/>
    <n v="1"/>
    <x v="1"/>
    <x v="1"/>
  </r>
  <r>
    <s v="Id1735"/>
    <s v="Mrs"/>
    <s v="Sarah P"/>
    <s v="Wolter"/>
    <s v="6-Jun-1995"/>
    <n v="28"/>
    <n v="0"/>
    <n v="5216.4799999999996"/>
    <x v="2"/>
    <s v="Tier - 2"/>
    <x v="4"/>
    <n v="30.13"/>
    <x v="378"/>
    <s v="YES"/>
    <x v="0"/>
    <x v="0"/>
    <x v="1"/>
    <n v="1"/>
    <x v="0"/>
    <x v="1"/>
  </r>
  <r>
    <s v="Id1736"/>
    <s v="Ms"/>
    <s v="Anabel"/>
    <s v="Pearson"/>
    <s v="1-Dec-1999"/>
    <n v="23"/>
    <n v="0"/>
    <n v="5213.22"/>
    <x v="2"/>
    <s v="Tier - 1"/>
    <x v="1"/>
    <n v="34.19"/>
    <x v="352"/>
    <s v="NO"/>
    <x v="0"/>
    <x v="0"/>
    <x v="1"/>
    <n v="0"/>
    <x v="0"/>
    <x v="1"/>
  </r>
  <r>
    <s v="Id1737"/>
    <s v="Mr"/>
    <s v="Ian"/>
    <s v="Thomas"/>
    <s v="17-Jun-1993"/>
    <n v="29"/>
    <n v="3"/>
    <n v="5209.58"/>
    <x v="1"/>
    <s v="Tier - 3"/>
    <x v="11"/>
    <n v="22.515000000000001"/>
    <x v="159"/>
    <s v="NO"/>
    <x v="0"/>
    <x v="1"/>
    <x v="1"/>
    <n v="1"/>
    <x v="2"/>
    <x v="1"/>
  </r>
  <r>
    <s v="Id1738"/>
    <s v="Mr"/>
    <s v="Alex"/>
    <s v="Leon"/>
    <s v="24-Oct-1983"/>
    <n v="39"/>
    <n v="3"/>
    <n v="5207.97"/>
    <x v="2"/>
    <s v="Tier - 2"/>
    <x v="1"/>
    <n v="18.239999999999998"/>
    <x v="278"/>
    <s v="YES"/>
    <x v="0"/>
    <x v="1"/>
    <x v="1"/>
    <n v="1"/>
    <x v="3"/>
    <x v="1"/>
  </r>
  <r>
    <s v="Id1739"/>
    <s v="Mr"/>
    <s v="Richard J"/>
    <s v="Marriott"/>
    <s v="6-Jun-2004"/>
    <n v="19"/>
    <n v="0"/>
    <n v="5198.6899999999996"/>
    <x v="2"/>
    <s v="Tier - 2"/>
    <x v="10"/>
    <n v="37.28"/>
    <x v="412"/>
    <s v="NO"/>
    <x v="1"/>
    <x v="0"/>
    <x v="1"/>
    <n v="1"/>
    <x v="0"/>
    <x v="1"/>
  </r>
  <r>
    <s v="Id174"/>
    <s v="Ms"/>
    <s v="Amanda"/>
    <s v="Scheer"/>
    <s v="1-Nov-1991"/>
    <n v="31"/>
    <n v="3"/>
    <n v="37040.879999999997"/>
    <x v="2"/>
    <s v="Tier - 2"/>
    <x v="6"/>
    <n v="49.24"/>
    <x v="325"/>
    <s v="NO"/>
    <x v="0"/>
    <x v="0"/>
    <x v="0"/>
    <n v="0"/>
    <x v="0"/>
    <x v="1"/>
  </r>
  <r>
    <s v="Id1740"/>
    <s v="Ms"/>
    <s v="Jacqueline N"/>
    <s v="Wilkins"/>
    <s v="12-Sep-1979"/>
    <n v="43"/>
    <n v="2"/>
    <n v="5195.58"/>
    <x v="2"/>
    <s v="Tier - 2"/>
    <x v="0"/>
    <n v="18.2"/>
    <x v="436"/>
    <s v="NO"/>
    <x v="0"/>
    <x v="1"/>
    <x v="1"/>
    <n v="1"/>
    <x v="3"/>
    <x v="2"/>
  </r>
  <r>
    <s v="Id1741"/>
    <s v="Ms"/>
    <s v="Cindy"/>
    <s v="Saiter"/>
    <s v="16-Oct-1984"/>
    <n v="38"/>
    <n v="3"/>
    <n v="5177.12"/>
    <x v="2"/>
    <s v="Tier - 1"/>
    <x v="0"/>
    <n v="20.53"/>
    <x v="138"/>
    <s v="NO"/>
    <x v="0"/>
    <x v="0"/>
    <x v="1"/>
    <n v="1"/>
    <x v="2"/>
    <x v="1"/>
  </r>
  <r>
    <s v="Id1742"/>
    <s v="Ms"/>
    <s v="Marcia"/>
    <s v="Winrow"/>
    <s v="29-Aug-1991"/>
    <n v="31"/>
    <n v="3"/>
    <n v="5166.96"/>
    <x v="2"/>
    <s v="Tier - 2"/>
    <x v="1"/>
    <n v="23.79"/>
    <x v="211"/>
    <s v="NO"/>
    <x v="0"/>
    <x v="0"/>
    <x v="1"/>
    <n v="0"/>
    <x v="2"/>
    <x v="1"/>
  </r>
  <r>
    <s v="Id1743"/>
    <s v="Ms"/>
    <s v="Samantha R"/>
    <s v="Gries"/>
    <s v="9-Oct-1990"/>
    <n v="32"/>
    <n v="2"/>
    <n v="5152.13"/>
    <x v="2"/>
    <s v="Tier - 2"/>
    <x v="6"/>
    <n v="29.8"/>
    <x v="66"/>
    <s v="NO"/>
    <x v="0"/>
    <x v="0"/>
    <x v="1"/>
    <n v="0"/>
    <x v="1"/>
    <x v="2"/>
  </r>
  <r>
    <s v="Id1744"/>
    <s v="Ms"/>
    <s v="Katie"/>
    <s v="Strohschein"/>
    <s v="22-Aug-1990"/>
    <n v="32"/>
    <n v="1"/>
    <n v="5148.55"/>
    <x v="2"/>
    <s v="Tier - 2"/>
    <x v="7"/>
    <n v="31.54"/>
    <x v="381"/>
    <s v="NO"/>
    <x v="0"/>
    <x v="0"/>
    <x v="1"/>
    <n v="0"/>
    <x v="0"/>
    <x v="1"/>
  </r>
  <r>
    <s v="Id1745"/>
    <s v="Mr"/>
    <s v="John P"/>
    <s v="Berger"/>
    <s v="22-Aug-1984"/>
    <n v="38"/>
    <n v="3"/>
    <n v="5144.18"/>
    <x v="2"/>
    <s v="Tier - 1"/>
    <x v="0"/>
    <n v="20.82"/>
    <x v="23"/>
    <s v="NO"/>
    <x v="0"/>
    <x v="0"/>
    <x v="1"/>
    <n v="1"/>
    <x v="2"/>
    <x v="1"/>
  </r>
  <r>
    <s v="Id1746"/>
    <s v="Ms"/>
    <s v="Rachel"/>
    <s v="Coogan"/>
    <s v="10-Dec-1993"/>
    <n v="29"/>
    <n v="3"/>
    <n v="5138.26"/>
    <x v="2"/>
    <s v="Tier - 2"/>
    <x v="0"/>
    <n v="38.83"/>
    <x v="323"/>
    <s v="NO"/>
    <x v="0"/>
    <x v="1"/>
    <x v="1"/>
    <n v="1"/>
    <x v="0"/>
    <x v="1"/>
  </r>
  <r>
    <s v="Id1747"/>
    <s v="Ms"/>
    <s v="Isabelle"/>
    <s v="Gagnon"/>
    <s v="15-Sep-1988"/>
    <n v="34"/>
    <n v="3"/>
    <n v="5136.75"/>
    <x v="2"/>
    <s v="Tier - 1"/>
    <x v="0"/>
    <n v="23.44"/>
    <x v="58"/>
    <s v="YES"/>
    <x v="0"/>
    <x v="0"/>
    <x v="1"/>
    <n v="1"/>
    <x v="2"/>
    <x v="1"/>
  </r>
  <r>
    <s v="Id1748"/>
    <s v="Mr"/>
    <s v="Neil"/>
    <s v="Pearson"/>
    <s v="13-Sep-1987"/>
    <n v="35"/>
    <n v="1"/>
    <n v="5125.22"/>
    <x v="0"/>
    <s v="Tier - 2"/>
    <x v="1"/>
    <n v="24.13"/>
    <x v="183"/>
    <s v="NO"/>
    <x v="0"/>
    <x v="0"/>
    <x v="1"/>
    <n v="1"/>
    <x v="2"/>
    <x v="1"/>
  </r>
  <r>
    <s v="Id1749"/>
    <s v="Mr"/>
    <s v="Tom"/>
    <s v="Brian"/>
    <s v="1-Nov-1988"/>
    <n v="34"/>
    <n v="2"/>
    <n v="5124.1899999999996"/>
    <x v="2"/>
    <s v="Tier - 3"/>
    <x v="0"/>
    <n v="42.13"/>
    <x v="225"/>
    <s v="YES"/>
    <x v="0"/>
    <x v="0"/>
    <x v="1"/>
    <n v="1"/>
    <x v="0"/>
    <x v="1"/>
  </r>
  <r>
    <s v="Id175"/>
    <s v="Mr"/>
    <s v="Greg"/>
    <s v="Rankin"/>
    <s v="13-Sep-1992"/>
    <n v="30"/>
    <n v="0"/>
    <n v="36976.449999999997"/>
    <x v="2"/>
    <s v="Tier - 3"/>
    <x v="6"/>
    <n v="54.4"/>
    <x v="301"/>
    <s v="NO"/>
    <x v="0"/>
    <x v="0"/>
    <x v="0"/>
    <n v="1"/>
    <x v="0"/>
    <x v="1"/>
  </r>
  <r>
    <s v="Id1750"/>
    <s v="Mr"/>
    <s v="Nathan"/>
    <s v="Brown"/>
    <s v="18-Nov-1987"/>
    <n v="35"/>
    <n v="1"/>
    <n v="5116.5"/>
    <x v="2"/>
    <s v="Tier - 2"/>
    <x v="1"/>
    <n v="17.86"/>
    <x v="87"/>
    <s v="NO"/>
    <x v="0"/>
    <x v="0"/>
    <x v="1"/>
    <n v="1"/>
    <x v="3"/>
    <x v="1"/>
  </r>
  <r>
    <s v="Id1751"/>
    <s v="Mrs"/>
    <s v="Kelli N"/>
    <s v="Fox"/>
    <s v="19-Jun-1999"/>
    <n v="23"/>
    <n v="0"/>
    <n v="5087.92"/>
    <x v="2"/>
    <s v="Tier - 2"/>
    <x v="2"/>
    <n v="32.78"/>
    <x v="437"/>
    <s v="NO"/>
    <x v="0"/>
    <x v="0"/>
    <x v="1"/>
    <n v="0"/>
    <x v="0"/>
    <x v="1"/>
  </r>
  <r>
    <s v="Id1752"/>
    <s v="Mr"/>
    <s v="Scott M"/>
    <s v="Traver"/>
    <s v="14-Jul-1997"/>
    <n v="25"/>
    <n v="5"/>
    <n v="5080.1000000000004"/>
    <x v="1"/>
    <s v="Tier - 2"/>
    <x v="6"/>
    <n v="23.9"/>
    <x v="17"/>
    <s v="YES"/>
    <x v="0"/>
    <x v="1"/>
    <x v="1"/>
    <n v="1"/>
    <x v="2"/>
    <x v="2"/>
  </r>
  <r>
    <s v="Id1753"/>
    <s v="Mr"/>
    <s v="Grant A"/>
    <s v="Quick"/>
    <s v="22-Nov-1978"/>
    <n v="44"/>
    <n v="2"/>
    <n v="5077.1899999999996"/>
    <x v="2"/>
    <s v="Tier - 3"/>
    <x v="1"/>
    <n v="15.47"/>
    <x v="438"/>
    <s v="NO"/>
    <x v="0"/>
    <x v="0"/>
    <x v="1"/>
    <n v="0"/>
    <x v="3"/>
    <x v="0"/>
  </r>
  <r>
    <s v="Id1754"/>
    <s v="Mr"/>
    <s v="Jonathan C"/>
    <s v="Scott"/>
    <s v="11-Jun-1993"/>
    <n v="29"/>
    <n v="0"/>
    <n v="5059.5600000000004"/>
    <x v="2"/>
    <s v="Tier - 1"/>
    <x v="5"/>
    <n v="28.54"/>
    <x v="33"/>
    <s v="NO"/>
    <x v="0"/>
    <x v="1"/>
    <x v="1"/>
    <n v="1"/>
    <x v="1"/>
    <x v="1"/>
  </r>
  <r>
    <s v="Id1755"/>
    <s v="Ms"/>
    <s v="Rachael M"/>
    <s v="Theriot"/>
    <s v="7-Sep-1980"/>
    <n v="42"/>
    <n v="2"/>
    <n v="5054.05"/>
    <x v="2"/>
    <s v="Tier - 2"/>
    <x v="0"/>
    <n v="18.54"/>
    <x v="249"/>
    <s v="NO"/>
    <x v="0"/>
    <x v="0"/>
    <x v="1"/>
    <n v="0"/>
    <x v="2"/>
    <x v="1"/>
  </r>
  <r>
    <s v="Id1756"/>
    <s v="Ms"/>
    <s v="Pilar"/>
    <s v="Michalis"/>
    <s v="29-Jul-1997"/>
    <n v="25"/>
    <n v="0"/>
    <n v="5045.1499999999996"/>
    <x v="2"/>
    <s v="Tier - 2"/>
    <x v="1"/>
    <n v="32.18"/>
    <x v="439"/>
    <s v="YES"/>
    <x v="0"/>
    <x v="1"/>
    <x v="1"/>
    <n v="1"/>
    <x v="0"/>
    <x v="0"/>
  </r>
  <r>
    <s v="Id1757"/>
    <s v="Mr"/>
    <s v="Kyle M"/>
    <s v="Hall"/>
    <s v="16-Oct-2001"/>
    <n v="21"/>
    <n v="0"/>
    <n v="5043.13"/>
    <x v="2"/>
    <s v="Tier - 3"/>
    <x v="6"/>
    <n v="37.380000000000003"/>
    <x v="14"/>
    <s v="YES"/>
    <x v="0"/>
    <x v="0"/>
    <x v="1"/>
    <n v="0"/>
    <x v="0"/>
    <x v="2"/>
  </r>
  <r>
    <s v="Id1758"/>
    <s v="Mrs"/>
    <s v="Christie"/>
    <s v="Tjong Clemons"/>
    <s v="4-Dec-1997"/>
    <n v="25"/>
    <n v="0"/>
    <n v="5038.57"/>
    <x v="2"/>
    <s v="Tier - 2"/>
    <x v="4"/>
    <n v="31.12"/>
    <x v="259"/>
    <s v="YES"/>
    <x v="0"/>
    <x v="1"/>
    <x v="1"/>
    <n v="1"/>
    <x v="0"/>
    <x v="1"/>
  </r>
  <r>
    <s v="Id1759"/>
    <s v="Mr"/>
    <s v="David A"/>
    <s v="Palma"/>
    <s v="29-Jun-1986"/>
    <n v="36"/>
    <n v="3"/>
    <n v="5034.1000000000004"/>
    <x v="2"/>
    <s v="Tier - 2"/>
    <x v="0"/>
    <n v="22.01"/>
    <x v="346"/>
    <s v="YES"/>
    <x v="0"/>
    <x v="0"/>
    <x v="1"/>
    <n v="1"/>
    <x v="2"/>
    <x v="0"/>
  </r>
  <r>
    <s v="Id176"/>
    <s v="Mr"/>
    <s v="John"/>
    <s v="Ricardi"/>
    <s v="25-Aug-1992"/>
    <n v="30"/>
    <n v="0"/>
    <n v="36950.26"/>
    <x v="0"/>
    <s v="Tier - 1"/>
    <x v="0"/>
    <n v="35.53"/>
    <x v="173"/>
    <s v="NO"/>
    <x v="0"/>
    <x v="0"/>
    <x v="0"/>
    <n v="1"/>
    <x v="0"/>
    <x v="1"/>
  </r>
  <r>
    <s v="Id1760"/>
    <s v="Mr"/>
    <s v="Masahiro"/>
    <s v="Takaoka"/>
    <s v="10-Sep-1991"/>
    <n v="31"/>
    <n v="2"/>
    <n v="5031.2700000000004"/>
    <x v="1"/>
    <s v="Tier - 1"/>
    <x v="3"/>
    <n v="27.645"/>
    <x v="233"/>
    <s v="NO"/>
    <x v="0"/>
    <x v="0"/>
    <x v="1"/>
    <n v="0"/>
    <x v="1"/>
    <x v="2"/>
  </r>
  <r>
    <s v="Id1761"/>
    <s v="Mr"/>
    <s v="Logan B"/>
    <s v="Sherman"/>
    <s v="28-Dec-1985"/>
    <n v="37"/>
    <n v="0"/>
    <n v="5028.1499999999996"/>
    <x v="0"/>
    <s v="Tier - 2"/>
    <x v="1"/>
    <n v="29.64"/>
    <x v="278"/>
    <s v="YES"/>
    <x v="0"/>
    <x v="0"/>
    <x v="1"/>
    <n v="0"/>
    <x v="1"/>
    <x v="1"/>
  </r>
  <r>
    <s v="Id1762"/>
    <s v="Ms"/>
    <s v="Stephanie L"/>
    <s v="Andre"/>
    <s v="9-Nov-1988"/>
    <n v="34"/>
    <n v="1"/>
    <n v="5012.47"/>
    <x v="2"/>
    <s v="Tier - 3"/>
    <x v="6"/>
    <n v="33.700000000000003"/>
    <x v="52"/>
    <s v="YES"/>
    <x v="0"/>
    <x v="0"/>
    <x v="1"/>
    <n v="1"/>
    <x v="0"/>
    <x v="1"/>
  </r>
  <r>
    <s v="Id1763"/>
    <s v="Ms"/>
    <s v="Angela H"/>
    <s v="Switt"/>
    <s v="8-Jul-1988"/>
    <n v="34"/>
    <n v="1"/>
    <n v="5003.8500000000004"/>
    <x v="2"/>
    <s v="Tier - 3"/>
    <x v="6"/>
    <n v="27.5"/>
    <x v="133"/>
    <s v="YES"/>
    <x v="0"/>
    <x v="0"/>
    <x v="1"/>
    <n v="1"/>
    <x v="1"/>
    <x v="1"/>
  </r>
  <r>
    <s v="Id1764"/>
    <s v="Ms"/>
    <s v="Britt K"/>
    <s v="Erickson"/>
    <s v="9-Jun-1977"/>
    <n v="45"/>
    <n v="2"/>
    <n v="5003.7700000000004"/>
    <x v="2"/>
    <s v="Tier - 3"/>
    <x v="0"/>
    <n v="16.12"/>
    <x v="380"/>
    <s v="NO"/>
    <x v="0"/>
    <x v="0"/>
    <x v="1"/>
    <n v="0"/>
    <x v="3"/>
    <x v="2"/>
  </r>
  <r>
    <s v="Id1765"/>
    <s v="Ms"/>
    <s v="Joyce R"/>
    <s v="Miller"/>
    <s v="4-Sep-1988"/>
    <n v="34"/>
    <n v="1"/>
    <n v="5002.78"/>
    <x v="2"/>
    <s v="Tier - 2"/>
    <x v="0"/>
    <n v="26.73"/>
    <x v="211"/>
    <s v="YES"/>
    <x v="0"/>
    <x v="0"/>
    <x v="1"/>
    <n v="1"/>
    <x v="1"/>
    <x v="1"/>
  </r>
  <r>
    <s v="Id1766"/>
    <s v="Mr"/>
    <s v="Ben"/>
    <s v="Whitbeck"/>
    <s v="5-Oct-2001"/>
    <n v="21"/>
    <n v="0"/>
    <n v="4999.04"/>
    <x v="2"/>
    <s v="Tier - 2"/>
    <x v="6"/>
    <n v="37.25"/>
    <x v="300"/>
    <s v="YES"/>
    <x v="0"/>
    <x v="0"/>
    <x v="1"/>
    <n v="0"/>
    <x v="0"/>
    <x v="2"/>
  </r>
  <r>
    <s v="Id1767"/>
    <s v="Ms"/>
    <s v="Sarah M"/>
    <s v="Auer"/>
    <s v="24-Jun-1988"/>
    <n v="34"/>
    <n v="0"/>
    <n v="4992.38"/>
    <x v="2"/>
    <s v="Tier - 3"/>
    <x v="7"/>
    <n v="23.56"/>
    <x v="305"/>
    <s v="YES"/>
    <x v="0"/>
    <x v="0"/>
    <x v="1"/>
    <n v="1"/>
    <x v="2"/>
    <x v="1"/>
  </r>
  <r>
    <s v="Id1768"/>
    <s v="Ms"/>
    <s v="Sarah"/>
    <s v="Attar"/>
    <s v="7-Nov-1973"/>
    <n v="49"/>
    <n v="0"/>
    <n v="4985.22"/>
    <x v="2"/>
    <s v="Tier - 3"/>
    <x v="0"/>
    <n v="15.84"/>
    <x v="32"/>
    <s v="NO"/>
    <x v="0"/>
    <x v="0"/>
    <x v="1"/>
    <n v="2"/>
    <x v="3"/>
    <x v="0"/>
  </r>
  <r>
    <s v="Id1769"/>
    <s v="Ms"/>
    <s v="Katie"/>
    <s v="Misuraca"/>
    <s v="30-Aug-1991"/>
    <n v="31"/>
    <n v="2"/>
    <n v="4949.76"/>
    <x v="2"/>
    <s v="Tier - 1"/>
    <x v="0"/>
    <n v="36.630000000000003"/>
    <x v="350"/>
    <s v="NO"/>
    <x v="0"/>
    <x v="0"/>
    <x v="1"/>
    <n v="0"/>
    <x v="0"/>
    <x v="1"/>
  </r>
  <r>
    <s v="Id177"/>
    <s v="Ms"/>
    <s v="Kelsey A"/>
    <s v="Karkos"/>
    <s v="13-Aug-1977"/>
    <n v="45"/>
    <n v="2"/>
    <n v="36935.64"/>
    <x v="2"/>
    <s v="Tier - 1"/>
    <x v="6"/>
    <n v="39.729999999999997"/>
    <x v="204"/>
    <s v="NO"/>
    <x v="0"/>
    <x v="0"/>
    <x v="0"/>
    <n v="0"/>
    <x v="0"/>
    <x v="2"/>
  </r>
  <r>
    <s v="Id1770"/>
    <s v="Ms"/>
    <s v="Michaela L"/>
    <s v="Spannaus"/>
    <s v="26-Jun-1974"/>
    <n v="48"/>
    <n v="0"/>
    <n v="4942.0600000000004"/>
    <x v="2"/>
    <s v="Tier - 2"/>
    <x v="0"/>
    <n v="16.47"/>
    <x v="440"/>
    <s v="NO"/>
    <x v="0"/>
    <x v="0"/>
    <x v="1"/>
    <n v="0"/>
    <x v="3"/>
    <x v="0"/>
  </r>
  <r>
    <s v="Id1771"/>
    <s v="Ms"/>
    <s v="Shalaleh"/>
    <s v="Tarbiat"/>
    <s v="27-Nov-1991"/>
    <n v="31"/>
    <n v="2"/>
    <n v="4934.71"/>
    <x v="2"/>
    <s v="Tier - 3"/>
    <x v="6"/>
    <n v="25.8"/>
    <x v="398"/>
    <s v="NO"/>
    <x v="0"/>
    <x v="0"/>
    <x v="1"/>
    <n v="0"/>
    <x v="1"/>
    <x v="1"/>
  </r>
  <r>
    <s v="Id1772"/>
    <s v="Ms"/>
    <s v="Karen"/>
    <s v="Pulkkinen"/>
    <s v="23-Aug-1991"/>
    <n v="31"/>
    <n v="2"/>
    <n v="4931.6499999999996"/>
    <x v="2"/>
    <s v="Tier - 3"/>
    <x v="6"/>
    <n v="23.6"/>
    <x v="384"/>
    <s v="NO"/>
    <x v="0"/>
    <x v="0"/>
    <x v="1"/>
    <n v="0"/>
    <x v="2"/>
    <x v="1"/>
  </r>
  <r>
    <s v="Id1773"/>
    <s v="Ms"/>
    <s v="Zuzana"/>
    <s v="Trnovcova"/>
    <s v="10-Aug-1993"/>
    <n v="29"/>
    <n v="2"/>
    <n v="4922.92"/>
    <x v="2"/>
    <s v="Tier - 2"/>
    <x v="1"/>
    <n v="32.11"/>
    <x v="204"/>
    <s v="NO"/>
    <x v="0"/>
    <x v="1"/>
    <x v="1"/>
    <n v="1"/>
    <x v="0"/>
    <x v="2"/>
  </r>
  <r>
    <s v="Id1774"/>
    <s v="Mr"/>
    <s v="Daniel J"/>
    <s v="Anthony"/>
    <s v="21-Aug-2002"/>
    <n v="20"/>
    <n v="5"/>
    <n v="4915.0600000000004"/>
    <x v="2"/>
    <s v="Tier - 1"/>
    <x v="11"/>
    <n v="30.114999999999998"/>
    <x v="364"/>
    <s v="NO"/>
    <x v="0"/>
    <x v="0"/>
    <x v="1"/>
    <n v="0"/>
    <x v="0"/>
    <x v="0"/>
  </r>
  <r>
    <s v="Id1775"/>
    <s v="Ms"/>
    <s v="Alexandra"/>
    <s v="Hetrick"/>
    <s v="18-Oct-1981"/>
    <n v="41"/>
    <n v="1"/>
    <n v="4911.8900000000003"/>
    <x v="2"/>
    <s v="Tier - 3"/>
    <x v="0"/>
    <n v="20.28"/>
    <x v="441"/>
    <s v="YES"/>
    <x v="0"/>
    <x v="0"/>
    <x v="1"/>
    <n v="0"/>
    <x v="2"/>
    <x v="0"/>
  </r>
  <r>
    <s v="Id1776"/>
    <s v="Ms"/>
    <s v="Jessica"/>
    <s v="Stern"/>
    <s v="10-Jul-1993"/>
    <n v="29"/>
    <n v="2"/>
    <n v="4906.41"/>
    <x v="2"/>
    <s v="Tier - 1"/>
    <x v="1"/>
    <n v="20.234999999999999"/>
    <x v="18"/>
    <s v="NO"/>
    <x v="0"/>
    <x v="1"/>
    <x v="1"/>
    <n v="1"/>
    <x v="2"/>
    <x v="1"/>
  </r>
  <r>
    <s v="Id1777"/>
    <s v="Mr"/>
    <s v="Matthew M"/>
    <s v="Newman"/>
    <s v="23-Sep-1988"/>
    <n v="34"/>
    <n v="1"/>
    <n v="4894.75"/>
    <x v="1"/>
    <s v="Tier - 3"/>
    <x v="1"/>
    <n v="25.27"/>
    <x v="233"/>
    <s v="YES"/>
    <x v="0"/>
    <x v="0"/>
    <x v="1"/>
    <n v="1"/>
    <x v="1"/>
    <x v="2"/>
  </r>
  <r>
    <s v="Id1778"/>
    <s v="Ms"/>
    <s v="Nadine A"/>
    <s v="Reasoner"/>
    <s v="28-Nov-1990"/>
    <n v="32"/>
    <n v="3"/>
    <n v="4894.3900000000003"/>
    <x v="2"/>
    <s v="Tier - 3"/>
    <x v="0"/>
    <n v="24.24"/>
    <x v="140"/>
    <s v="NO"/>
    <x v="0"/>
    <x v="0"/>
    <x v="1"/>
    <n v="0"/>
    <x v="2"/>
    <x v="2"/>
  </r>
  <r>
    <s v="Id1779"/>
    <s v="Mr"/>
    <s v="Peter J Jr"/>
    <s v="Mone"/>
    <s v="10-Jul-1989"/>
    <n v="33"/>
    <n v="2"/>
    <n v="4890"/>
    <x v="1"/>
    <s v="Tier - 2"/>
    <x v="0"/>
    <n v="35.75"/>
    <x v="93"/>
    <s v="NO"/>
    <x v="0"/>
    <x v="0"/>
    <x v="1"/>
    <n v="0"/>
    <x v="0"/>
    <x v="1"/>
  </r>
  <r>
    <s v="Id178"/>
    <s v="Ms"/>
    <s v="Bronwen L"/>
    <s v="Price-Dierksen"/>
    <s v="22-Oct-1968"/>
    <n v="54"/>
    <n v="0"/>
    <n v="36922.61"/>
    <x v="2"/>
    <s v="Tier - 1"/>
    <x v="6"/>
    <n v="35.68"/>
    <x v="442"/>
    <s v="NO"/>
    <x v="0"/>
    <x v="0"/>
    <x v="0"/>
    <n v="0"/>
    <x v="0"/>
    <x v="0"/>
  </r>
  <r>
    <s v="Id1780"/>
    <s v="Ms"/>
    <s v="Colleen M"/>
    <s v="Powers"/>
    <s v="27-Oct-1986"/>
    <n v="36"/>
    <n v="0"/>
    <n v="4889.04"/>
    <x v="2"/>
    <s v="Tier - 1"/>
    <x v="0"/>
    <n v="29.92"/>
    <x v="443"/>
    <s v="YES"/>
    <x v="0"/>
    <x v="0"/>
    <x v="1"/>
    <n v="1"/>
    <x v="1"/>
    <x v="0"/>
  </r>
  <r>
    <s v="Id1781"/>
    <s v="Ms"/>
    <s v="Julie A"/>
    <s v="Ulery"/>
    <s v="23-Dec-1986"/>
    <n v="36"/>
    <n v="0"/>
    <n v="4883.87"/>
    <x v="2"/>
    <s v="Tier - 1"/>
    <x v="6"/>
    <n v="26.2"/>
    <x v="444"/>
    <s v="YES"/>
    <x v="0"/>
    <x v="0"/>
    <x v="1"/>
    <n v="1"/>
    <x v="1"/>
    <x v="0"/>
  </r>
  <r>
    <s v="Id1782"/>
    <s v="Mr"/>
    <s v="Douglas W"/>
    <s v="Haines"/>
    <s v="29-Sep-1997"/>
    <n v="25"/>
    <n v="4"/>
    <n v="4877.9799999999996"/>
    <x v="2"/>
    <s v="Tier - 3"/>
    <x v="1"/>
    <n v="26.695"/>
    <x v="395"/>
    <s v="YES"/>
    <x v="0"/>
    <x v="1"/>
    <x v="1"/>
    <n v="1"/>
    <x v="1"/>
    <x v="1"/>
  </r>
  <r>
    <s v="Id1783"/>
    <s v="Ms"/>
    <s v="Catherine"/>
    <s v="Airoldi"/>
    <s v="1-Sep-1989"/>
    <n v="33"/>
    <n v="3"/>
    <n v="4859.8900000000003"/>
    <x v="2"/>
    <s v="Tier - 3"/>
    <x v="6"/>
    <n v="23.16"/>
    <x v="315"/>
    <s v="NO"/>
    <x v="0"/>
    <x v="0"/>
    <x v="1"/>
    <n v="0"/>
    <x v="2"/>
    <x v="1"/>
  </r>
  <r>
    <s v="Id1784"/>
    <s v="Mr"/>
    <s v="James A"/>
    <s v="Mattis"/>
    <s v="27-Dec-1995"/>
    <n v="27"/>
    <n v="3"/>
    <n v="4846.92"/>
    <x v="2"/>
    <s v="Tier - 3"/>
    <x v="11"/>
    <n v="32.585000000000001"/>
    <x v="326"/>
    <s v="YES"/>
    <x v="0"/>
    <x v="0"/>
    <x v="1"/>
    <n v="1"/>
    <x v="0"/>
    <x v="1"/>
  </r>
  <r>
    <s v="Id1785"/>
    <s v="Mr"/>
    <s v="Youngseong"/>
    <s v="Cho"/>
    <s v="7-Jun-2001"/>
    <n v="22"/>
    <n v="0"/>
    <n v="4846.53"/>
    <x v="2"/>
    <s v="Tier - 3"/>
    <x v="5"/>
    <n v="33.97"/>
    <x v="376"/>
    <s v="YES"/>
    <x v="0"/>
    <x v="0"/>
    <x v="1"/>
    <n v="0"/>
    <x v="0"/>
    <x v="1"/>
  </r>
  <r>
    <s v="Id1786"/>
    <s v="Mr"/>
    <s v="John"/>
    <s v="Reumann"/>
    <s v="11-Sep-1974"/>
    <n v="48"/>
    <n v="0"/>
    <n v="4844.67"/>
    <x v="2"/>
    <s v="Tier - 2"/>
    <x v="0"/>
    <n v="16.57"/>
    <x v="445"/>
    <s v="NO"/>
    <x v="0"/>
    <x v="0"/>
    <x v="1"/>
    <n v="0"/>
    <x v="3"/>
    <x v="0"/>
  </r>
  <r>
    <s v="Id1787"/>
    <s v="Mr"/>
    <s v="Brandon S"/>
    <s v="Cooper"/>
    <s v="13-Dec-1979"/>
    <n v="43"/>
    <n v="2"/>
    <n v="4843.79"/>
    <x v="2"/>
    <s v="Tier - 3"/>
    <x v="0"/>
    <n v="17.55"/>
    <x v="373"/>
    <s v="NO"/>
    <x v="0"/>
    <x v="1"/>
    <x v="1"/>
    <n v="1"/>
    <x v="3"/>
    <x v="2"/>
  </r>
  <r>
    <s v="Id1788"/>
    <s v="Mr"/>
    <s v="Sean P"/>
    <s v="Kennedy"/>
    <s v="29-Sep-1995"/>
    <n v="27"/>
    <n v="0"/>
    <n v="4840.95"/>
    <x v="2"/>
    <s v="Tier - 1"/>
    <x v="5"/>
    <n v="29.41"/>
    <x v="115"/>
    <s v="YES"/>
    <x v="0"/>
    <x v="0"/>
    <x v="1"/>
    <n v="1"/>
    <x v="1"/>
    <x v="2"/>
  </r>
  <r>
    <s v="Id1789"/>
    <s v="Mr"/>
    <s v="Scott"/>
    <s v="Cichon"/>
    <s v="15-Oct-1984"/>
    <n v="38"/>
    <n v="3"/>
    <n v="4839.18"/>
    <x v="2"/>
    <s v="Tier - 1"/>
    <x v="1"/>
    <n v="17.91"/>
    <x v="221"/>
    <s v="NO"/>
    <x v="0"/>
    <x v="0"/>
    <x v="1"/>
    <n v="1"/>
    <x v="3"/>
    <x v="1"/>
  </r>
  <r>
    <s v="Id179"/>
    <s v="Ms"/>
    <s v="Manuela"/>
    <s v="Knispel"/>
    <s v="10-Jun-1991"/>
    <n v="31"/>
    <n v="3"/>
    <n v="36911.99"/>
    <x v="2"/>
    <s v="Tier - 2"/>
    <x v="6"/>
    <n v="48.86"/>
    <x v="380"/>
    <s v="NO"/>
    <x v="0"/>
    <x v="0"/>
    <x v="0"/>
    <n v="0"/>
    <x v="0"/>
    <x v="2"/>
  </r>
  <r>
    <s v="Id1790"/>
    <s v="Mr"/>
    <s v="Janez"/>
    <s v="Maroevic"/>
    <s v="10-Sep-1992"/>
    <n v="30"/>
    <n v="3"/>
    <n v="4837.58"/>
    <x v="1"/>
    <s v="Tier - 2"/>
    <x v="0"/>
    <n v="31.57"/>
    <x v="140"/>
    <s v="NO"/>
    <x v="0"/>
    <x v="0"/>
    <x v="1"/>
    <n v="1"/>
    <x v="0"/>
    <x v="2"/>
  </r>
  <r>
    <s v="Id1791"/>
    <s v="Mr"/>
    <s v="John I Jr"/>
    <s v="Martin"/>
    <s v="11-Dec-2000"/>
    <n v="22"/>
    <n v="0"/>
    <n v="4835.43"/>
    <x v="2"/>
    <s v="Tier - 2"/>
    <x v="5"/>
    <n v="33.18"/>
    <x v="301"/>
    <s v="NO"/>
    <x v="1"/>
    <x v="0"/>
    <x v="1"/>
    <n v="1"/>
    <x v="0"/>
    <x v="1"/>
  </r>
  <r>
    <s v="Id1792"/>
    <s v="Ms"/>
    <s v="Heather"/>
    <s v="Schulz"/>
    <s v="27-Jun-2002"/>
    <n v="20"/>
    <n v="5"/>
    <n v="4830.63"/>
    <x v="2"/>
    <s v="Tier - 1"/>
    <x v="6"/>
    <n v="37"/>
    <x v="446"/>
    <s v="NO"/>
    <x v="0"/>
    <x v="0"/>
    <x v="1"/>
    <n v="0"/>
    <x v="0"/>
    <x v="0"/>
  </r>
  <r>
    <s v="Id1793"/>
    <s v="Mr"/>
    <s v="Michael"/>
    <s v="Capriolo"/>
    <s v="1-Dec-1995"/>
    <n v="27"/>
    <n v="3"/>
    <n v="4827.8999999999996"/>
    <x v="0"/>
    <s v="Tier - 2"/>
    <x v="16"/>
    <n v="18.905000000000001"/>
    <x v="307"/>
    <s v="YES"/>
    <x v="0"/>
    <x v="0"/>
    <x v="1"/>
    <n v="1"/>
    <x v="2"/>
    <x v="1"/>
  </r>
  <r>
    <s v="Id1794"/>
    <s v="Ms"/>
    <s v="Kathleen"/>
    <s v="Borleis"/>
    <s v="3-Jul-1981"/>
    <n v="41"/>
    <n v="1"/>
    <n v="4827.1000000000004"/>
    <x v="2"/>
    <s v="Tier - 1"/>
    <x v="0"/>
    <n v="20.03"/>
    <x v="447"/>
    <s v="YES"/>
    <x v="0"/>
    <x v="0"/>
    <x v="1"/>
    <n v="0"/>
    <x v="2"/>
    <x v="0"/>
  </r>
  <r>
    <s v="Id1795"/>
    <s v="Mr"/>
    <s v="Ryan M"/>
    <s v="Kramer"/>
    <s v="3-Oct-1978"/>
    <n v="44"/>
    <n v="2"/>
    <n v="4812.34"/>
    <x v="2"/>
    <s v="Tier - 3"/>
    <x v="0"/>
    <n v="16.7"/>
    <x v="448"/>
    <s v="NO"/>
    <x v="0"/>
    <x v="0"/>
    <x v="1"/>
    <n v="0"/>
    <x v="3"/>
    <x v="0"/>
  </r>
  <r>
    <s v="Id1796"/>
    <s v="Ms"/>
    <s v="Sara"/>
    <s v="Conrad"/>
    <s v="16-Dec-1989"/>
    <n v="33"/>
    <n v="1"/>
    <n v="4795.66"/>
    <x v="2"/>
    <s v="Tier - 1"/>
    <x v="0"/>
    <n v="39.82"/>
    <x v="17"/>
    <s v="NO"/>
    <x v="0"/>
    <x v="0"/>
    <x v="1"/>
    <n v="0"/>
    <x v="0"/>
    <x v="2"/>
  </r>
  <r>
    <s v="Id1797"/>
    <s v="Mr"/>
    <s v="Deniz"/>
    <s v="Karakoyunlu"/>
    <s v="22-Jun-1987"/>
    <n v="35"/>
    <n v="3"/>
    <n v="4787.42"/>
    <x v="2"/>
    <s v="Tier - 3"/>
    <x v="0"/>
    <n v="22.04"/>
    <x v="449"/>
    <s v="NO"/>
    <x v="0"/>
    <x v="0"/>
    <x v="1"/>
    <n v="1"/>
    <x v="2"/>
    <x v="2"/>
  </r>
  <r>
    <s v="Id1798"/>
    <s v="Ms"/>
    <s v="Shannon L"/>
    <s v="Desrosiers"/>
    <s v="9-Dec-1989"/>
    <n v="33"/>
    <n v="1"/>
    <n v="4779.6000000000004"/>
    <x v="2"/>
    <s v="Tier - 3"/>
    <x v="0"/>
    <n v="28.27"/>
    <x v="349"/>
    <s v="NO"/>
    <x v="0"/>
    <x v="0"/>
    <x v="1"/>
    <n v="0"/>
    <x v="1"/>
    <x v="1"/>
  </r>
  <r>
    <s v="Id1799"/>
    <s v="Ms"/>
    <s v="Kaitlin M"/>
    <s v="O'Mara"/>
    <s v="1-Aug-1989"/>
    <n v="33"/>
    <n v="1"/>
    <n v="4766.0200000000004"/>
    <x v="2"/>
    <s v="Tier - 3"/>
    <x v="6"/>
    <n v="18.5"/>
    <x v="349"/>
    <s v="NO"/>
    <x v="0"/>
    <x v="0"/>
    <x v="1"/>
    <n v="0"/>
    <x v="2"/>
    <x v="1"/>
  </r>
  <r>
    <s v="Id18"/>
    <s v="Ms"/>
    <s v="Christina M"/>
    <s v="Noordstar"/>
    <s v="5-Aug-1963"/>
    <n v="59"/>
    <n v="1"/>
    <n v="47896.79"/>
    <x v="0"/>
    <s v="Tier - 3"/>
    <x v="7"/>
    <n v="36.765000000000001"/>
    <x v="450"/>
    <s v="YES"/>
    <x v="0"/>
    <x v="1"/>
    <x v="0"/>
    <n v="1"/>
    <x v="0"/>
    <x v="0"/>
  </r>
  <r>
    <s v="Id180"/>
    <s v="Ms"/>
    <s v="Jennifer L"/>
    <s v="King"/>
    <s v="24-Jul-1963"/>
    <n v="59"/>
    <n v="2"/>
    <n v="36910.61"/>
    <x v="2"/>
    <s v="Tier - 2"/>
    <x v="6"/>
    <n v="34.799999999999997"/>
    <x v="322"/>
    <s v="YES"/>
    <x v="0"/>
    <x v="1"/>
    <x v="1"/>
    <n v="1"/>
    <x v="0"/>
    <x v="0"/>
  </r>
  <r>
    <s v="Id1800"/>
    <s v="Mr"/>
    <s v="Alfredo"/>
    <s v="Shabot Marcos"/>
    <s v="27-Sep-1987"/>
    <n v="35"/>
    <n v="1"/>
    <n v="4762.33"/>
    <x v="1"/>
    <s v="Tier - 3"/>
    <x v="6"/>
    <n v="38.6"/>
    <x v="186"/>
    <s v="NO"/>
    <x v="0"/>
    <x v="0"/>
    <x v="1"/>
    <n v="1"/>
    <x v="0"/>
    <x v="2"/>
  </r>
  <r>
    <s v="Id1801"/>
    <s v="Ms"/>
    <s v="Kristen"/>
    <s v="Comment"/>
    <s v="16-Aug-1992"/>
    <n v="30"/>
    <n v="2"/>
    <n v="4753.6400000000003"/>
    <x v="2"/>
    <s v="Tier - 3"/>
    <x v="0"/>
    <n v="43.12"/>
    <x v="191"/>
    <s v="NO"/>
    <x v="0"/>
    <x v="0"/>
    <x v="1"/>
    <n v="1"/>
    <x v="0"/>
    <x v="2"/>
  </r>
  <r>
    <s v="Id1802"/>
    <s v="Mr"/>
    <s v="Daniel"/>
    <s v="Moss"/>
    <s v="22-Nov-1987"/>
    <n v="35"/>
    <n v="1"/>
    <n v="4751.07"/>
    <x v="1"/>
    <s v="Tier - 1"/>
    <x v="6"/>
    <n v="30.5"/>
    <x v="335"/>
    <s v="NO"/>
    <x v="0"/>
    <x v="0"/>
    <x v="1"/>
    <n v="1"/>
    <x v="0"/>
    <x v="1"/>
  </r>
  <r>
    <s v="Id1803"/>
    <s v="Mr"/>
    <s v="Jonathan"/>
    <s v="Guzman"/>
    <s v="2-Sep-1987"/>
    <n v="35"/>
    <n v="1"/>
    <n v="4747.05"/>
    <x v="2"/>
    <s v="Tier - 2"/>
    <x v="0"/>
    <n v="27.61"/>
    <x v="340"/>
    <s v="NO"/>
    <x v="0"/>
    <x v="0"/>
    <x v="1"/>
    <n v="1"/>
    <x v="1"/>
    <x v="1"/>
  </r>
  <r>
    <s v="Id1804"/>
    <s v="Mr"/>
    <s v="Troy"/>
    <s v="Cox"/>
    <s v="5-Jun-1987"/>
    <n v="36"/>
    <n v="1"/>
    <n v="4746.34"/>
    <x v="2"/>
    <s v="Tier - 2"/>
    <x v="6"/>
    <n v="27.1"/>
    <x v="260"/>
    <s v="NO"/>
    <x v="0"/>
    <x v="0"/>
    <x v="1"/>
    <n v="1"/>
    <x v="1"/>
    <x v="1"/>
  </r>
  <r>
    <s v="Id1805"/>
    <s v="Mr"/>
    <s v="Daniel C"/>
    <s v="Clash"/>
    <s v="24-Nov-2004"/>
    <n v="18"/>
    <n v="0"/>
    <n v="4740.78"/>
    <x v="2"/>
    <s v="Tier - 3"/>
    <x v="5"/>
    <n v="35.93"/>
    <x v="289"/>
    <s v="NO"/>
    <x v="1"/>
    <x v="0"/>
    <x v="1"/>
    <n v="1"/>
    <x v="0"/>
    <x v="1"/>
  </r>
  <r>
    <s v="Id1806"/>
    <s v="Ms"/>
    <s v="Lauren"/>
    <s v="Blankenship"/>
    <s v="12-Oct-1991"/>
    <n v="31"/>
    <n v="1"/>
    <n v="4738.2700000000004"/>
    <x v="2"/>
    <s v="Tier - 3"/>
    <x v="1"/>
    <n v="32.68"/>
    <x v="169"/>
    <s v="NO"/>
    <x v="0"/>
    <x v="0"/>
    <x v="1"/>
    <n v="0"/>
    <x v="0"/>
    <x v="1"/>
  </r>
  <r>
    <s v="Id1807"/>
    <s v="Ms"/>
    <s v="Jennefer"/>
    <s v="Lloyd"/>
    <s v="5-Sep-1986"/>
    <n v="36"/>
    <n v="3"/>
    <n v="4734.6400000000003"/>
    <x v="2"/>
    <s v="Tier - 1"/>
    <x v="0"/>
    <n v="20.74"/>
    <x v="451"/>
    <s v="YES"/>
    <x v="0"/>
    <x v="0"/>
    <x v="1"/>
    <n v="1"/>
    <x v="2"/>
    <x v="0"/>
  </r>
  <r>
    <s v="Id1808"/>
    <s v="Ms"/>
    <s v="Tracey L"/>
    <s v="Kong"/>
    <s v="2-Jul-1980"/>
    <n v="42"/>
    <n v="2"/>
    <n v="4728.71"/>
    <x v="2"/>
    <s v="Tier - 3"/>
    <x v="1"/>
    <n v="15.57"/>
    <x v="452"/>
    <s v="NO"/>
    <x v="0"/>
    <x v="0"/>
    <x v="1"/>
    <n v="0"/>
    <x v="3"/>
    <x v="2"/>
  </r>
  <r>
    <s v="Id1809"/>
    <s v="Ms"/>
    <s v="Ashley"/>
    <s v="Benson"/>
    <s v="12-Aug-1994"/>
    <n v="28"/>
    <n v="2"/>
    <n v="4719.74"/>
    <x v="2"/>
    <s v="Tier - 1"/>
    <x v="1"/>
    <n v="23.844999999999999"/>
    <x v="328"/>
    <s v="NO"/>
    <x v="0"/>
    <x v="0"/>
    <x v="1"/>
    <n v="0"/>
    <x v="2"/>
    <x v="1"/>
  </r>
  <r>
    <s v="Id181"/>
    <s v="Ms"/>
    <s v="Abby W"/>
    <s v="Samuelson"/>
    <s v="21-Jun-2003"/>
    <n v="19"/>
    <n v="0"/>
    <n v="36898.730000000003"/>
    <x v="2"/>
    <s v="Tier - 1"/>
    <x v="1"/>
    <n v="32.49"/>
    <x v="219"/>
    <s v="NO"/>
    <x v="0"/>
    <x v="1"/>
    <x v="0"/>
    <n v="1"/>
    <x v="0"/>
    <x v="1"/>
  </r>
  <r>
    <s v="Id1810"/>
    <s v="Ms"/>
    <s v="Cindy"/>
    <s v="Huntington"/>
    <s v="28-Sep-1992"/>
    <n v="30"/>
    <n v="1"/>
    <n v="4719.5200000000004"/>
    <x v="2"/>
    <s v="Tier - 2"/>
    <x v="7"/>
    <n v="22.895"/>
    <x v="453"/>
    <s v="NO"/>
    <x v="0"/>
    <x v="0"/>
    <x v="1"/>
    <n v="1"/>
    <x v="2"/>
    <x v="1"/>
  </r>
  <r>
    <s v="Id1811"/>
    <s v="Ms"/>
    <s v="Esther"/>
    <s v="Kendall"/>
    <s v="9-Oct-1992"/>
    <n v="30"/>
    <n v="1"/>
    <n v="4718.2"/>
    <x v="2"/>
    <s v="Tier - 3"/>
    <x v="7"/>
    <n v="21.945"/>
    <x v="318"/>
    <s v="NO"/>
    <x v="0"/>
    <x v="0"/>
    <x v="1"/>
    <n v="1"/>
    <x v="2"/>
    <x v="1"/>
  </r>
  <r>
    <s v="Id1812"/>
    <s v="Ms"/>
    <s v="Jackie"/>
    <s v="Gast"/>
    <s v="12-Aug-1981"/>
    <n v="41"/>
    <n v="1"/>
    <n v="4712.12"/>
    <x v="2"/>
    <s v="Tier - 3"/>
    <x v="6"/>
    <n v="19.47"/>
    <x v="454"/>
    <s v="YES"/>
    <x v="0"/>
    <x v="0"/>
    <x v="1"/>
    <n v="0"/>
    <x v="2"/>
    <x v="0"/>
  </r>
  <r>
    <s v="Id1813"/>
    <s v="Mr"/>
    <s v="Timothy P"/>
    <s v="Scanlin"/>
    <s v="4-Dec-1977"/>
    <n v="45"/>
    <n v="2"/>
    <n v="4699.47"/>
    <x v="2"/>
    <s v="Tier - 3"/>
    <x v="0"/>
    <n v="15.61"/>
    <x v="258"/>
    <s v="NO"/>
    <x v="0"/>
    <x v="0"/>
    <x v="1"/>
    <n v="0"/>
    <x v="3"/>
    <x v="2"/>
  </r>
  <r>
    <s v="Id1814"/>
    <s v="Ms"/>
    <s v="Lauren"/>
    <s v="Philbrook"/>
    <s v="22-Jun-2003"/>
    <n v="19"/>
    <n v="5"/>
    <n v="4687.8"/>
    <x v="2"/>
    <s v="Tier - 3"/>
    <x v="6"/>
    <n v="28.6"/>
    <x v="423"/>
    <s v="NO"/>
    <x v="0"/>
    <x v="1"/>
    <x v="1"/>
    <n v="1"/>
    <x v="1"/>
    <x v="2"/>
  </r>
  <r>
    <s v="Id1815"/>
    <s v="Mr"/>
    <s v="Benjamin"/>
    <s v="Cowan"/>
    <s v="4-Sep-1990"/>
    <n v="32"/>
    <n v="2"/>
    <n v="4686.3900000000003"/>
    <x v="1"/>
    <s v="Tier - 3"/>
    <x v="0"/>
    <n v="46.53"/>
    <x v="239"/>
    <s v="NO"/>
    <x v="0"/>
    <x v="0"/>
    <x v="1"/>
    <n v="0"/>
    <x v="0"/>
    <x v="1"/>
  </r>
  <r>
    <s v="Id1816"/>
    <s v="Mr"/>
    <s v="Hugo M"/>
    <s v="Sousa"/>
    <s v="4-Oct-2003"/>
    <n v="19"/>
    <n v="0"/>
    <n v="4678.8"/>
    <x v="2"/>
    <s v="Tier - 1"/>
    <x v="5"/>
    <n v="34.99"/>
    <x v="118"/>
    <s v="NO"/>
    <x v="0"/>
    <x v="1"/>
    <x v="1"/>
    <n v="1"/>
    <x v="0"/>
    <x v="1"/>
  </r>
  <r>
    <s v="Id1817"/>
    <s v="Mr"/>
    <s v="Daniel J Jr"/>
    <s v="Stanton"/>
    <s v="18-Oct-1979"/>
    <n v="43"/>
    <n v="2"/>
    <n v="4674.2"/>
    <x v="2"/>
    <s v="Tier - 1"/>
    <x v="0"/>
    <n v="17.05"/>
    <x v="65"/>
    <s v="NO"/>
    <x v="0"/>
    <x v="1"/>
    <x v="1"/>
    <n v="1"/>
    <x v="3"/>
    <x v="1"/>
  </r>
  <r>
    <s v="Id1818"/>
    <s v="Mr"/>
    <s v="Justin R"/>
    <s v="Mollak"/>
    <s v="13-Jul-1990"/>
    <n v="32"/>
    <n v="2"/>
    <n v="4673.3900000000003"/>
    <x v="2"/>
    <s v="Tier - 1"/>
    <x v="0"/>
    <n v="37.18"/>
    <x v="428"/>
    <s v="NO"/>
    <x v="0"/>
    <x v="0"/>
    <x v="1"/>
    <n v="0"/>
    <x v="0"/>
    <x v="1"/>
  </r>
  <r>
    <s v="Id1819"/>
    <s v="Mr"/>
    <s v="Colin"/>
    <s v="Bell"/>
    <s v="26-Sep-1990"/>
    <n v="32"/>
    <n v="2"/>
    <n v="4670.6400000000003"/>
    <x v="2"/>
    <s v="Tier - 2"/>
    <x v="6"/>
    <n v="35.200000000000003"/>
    <x v="23"/>
    <s v="NO"/>
    <x v="0"/>
    <x v="0"/>
    <x v="1"/>
    <n v="0"/>
    <x v="0"/>
    <x v="1"/>
  </r>
  <r>
    <s v="Id182"/>
    <s v="Mr"/>
    <s v="Tyler"/>
    <s v="Fredsall"/>
    <s v="5-Dec-1972"/>
    <n v="50"/>
    <n v="0"/>
    <n v="36889.99"/>
    <x v="0"/>
    <s v="Tier - 3"/>
    <x v="6"/>
    <n v="39"/>
    <x v="233"/>
    <s v="NO"/>
    <x v="0"/>
    <x v="0"/>
    <x v="0"/>
    <n v="2"/>
    <x v="0"/>
    <x v="2"/>
  </r>
  <r>
    <s v="Id1820"/>
    <s v="Mr"/>
    <s v="Rob"/>
    <s v="Weston"/>
    <s v="5-Aug-1990"/>
    <n v="32"/>
    <n v="1"/>
    <n v="4667.6099999999997"/>
    <x v="1"/>
    <s v="Tier - 3"/>
    <x v="3"/>
    <n v="37.335000000000001"/>
    <x v="249"/>
    <s v="NO"/>
    <x v="0"/>
    <x v="0"/>
    <x v="1"/>
    <n v="0"/>
    <x v="0"/>
    <x v="1"/>
  </r>
  <r>
    <s v="Id1821"/>
    <s v="Mr"/>
    <s v="Patrick"/>
    <s v="Rabuzzi"/>
    <s v="25-Oct-1996"/>
    <n v="26"/>
    <n v="3"/>
    <n v="4661.29"/>
    <x v="2"/>
    <s v="Tier - 1"/>
    <x v="11"/>
    <n v="27.265000000000001"/>
    <x v="455"/>
    <s v="YES"/>
    <x v="0"/>
    <x v="0"/>
    <x v="1"/>
    <n v="0"/>
    <x v="1"/>
    <x v="0"/>
  </r>
  <r>
    <s v="Id1822"/>
    <s v="Mr"/>
    <s v="Austin D"/>
    <s v="Hendrix"/>
    <s v="22-Jun-1985"/>
    <n v="37"/>
    <n v="0"/>
    <n v="4646.76"/>
    <x v="0"/>
    <s v="Tier - 1"/>
    <x v="6"/>
    <n v="30.8"/>
    <x v="428"/>
    <s v="YES"/>
    <x v="0"/>
    <x v="0"/>
    <x v="1"/>
    <n v="0"/>
    <x v="0"/>
    <x v="1"/>
  </r>
  <r>
    <s v="Id1823"/>
    <s v="Ms"/>
    <s v="Brittany"/>
    <s v="Van Nielen"/>
    <s v="29-Jun-1998"/>
    <n v="24"/>
    <n v="3"/>
    <n v="4618.08"/>
    <x v="2"/>
    <s v="Tier - 1"/>
    <x v="1"/>
    <n v="30.21"/>
    <x v="319"/>
    <s v="NO"/>
    <x v="0"/>
    <x v="0"/>
    <x v="1"/>
    <n v="1"/>
    <x v="0"/>
    <x v="1"/>
  </r>
  <r>
    <s v="Id1824"/>
    <s v="Mr"/>
    <s v="Matthew T"/>
    <s v="Blanton"/>
    <s v="2-Jul-2000"/>
    <n v="22"/>
    <n v="0"/>
    <n v="4608.03"/>
    <x v="2"/>
    <s v="Tier - 3"/>
    <x v="6"/>
    <n v="35.340000000000003"/>
    <x v="456"/>
    <s v="NO"/>
    <x v="1"/>
    <x v="0"/>
    <x v="1"/>
    <n v="1"/>
    <x v="0"/>
    <x v="1"/>
  </r>
  <r>
    <s v="Id1825"/>
    <s v="Ms"/>
    <s v="Becky G"/>
    <s v="Schout"/>
    <s v="18-Sep-1989"/>
    <n v="33"/>
    <n v="0"/>
    <n v="4571.41"/>
    <x v="2"/>
    <s v="Tier - 2"/>
    <x v="1"/>
    <n v="26.695"/>
    <x v="296"/>
    <s v="NO"/>
    <x v="0"/>
    <x v="0"/>
    <x v="1"/>
    <n v="0"/>
    <x v="1"/>
    <x v="1"/>
  </r>
  <r>
    <s v="Id1826"/>
    <s v="Ms"/>
    <s v="Virginie"/>
    <s v="Schmaltz"/>
    <s v="25-Dec-1996"/>
    <n v="26"/>
    <n v="2"/>
    <n v="4564.1899999999996"/>
    <x v="2"/>
    <s v="Tier - 2"/>
    <x v="7"/>
    <n v="29.355"/>
    <x v="20"/>
    <s v="YES"/>
    <x v="0"/>
    <x v="0"/>
    <x v="1"/>
    <n v="0"/>
    <x v="1"/>
    <x v="1"/>
  </r>
  <r>
    <s v="Id1827"/>
    <s v="Ms"/>
    <s v="Allison A"/>
    <s v="Eagen"/>
    <s v="20-Sep-1990"/>
    <n v="32"/>
    <n v="1"/>
    <n v="4562.84"/>
    <x v="2"/>
    <s v="Tier - 2"/>
    <x v="0"/>
    <n v="29.59"/>
    <x v="177"/>
    <s v="NO"/>
    <x v="0"/>
    <x v="0"/>
    <x v="1"/>
    <n v="0"/>
    <x v="1"/>
    <x v="1"/>
  </r>
  <r>
    <s v="Id1828"/>
    <s v="Ms"/>
    <s v="Julie"/>
    <s v="Rotramel"/>
    <s v="22-Dec-2004"/>
    <n v="18"/>
    <n v="4"/>
    <n v="4561.1899999999996"/>
    <x v="2"/>
    <s v="Tier - 2"/>
    <x v="7"/>
    <n v="31.35"/>
    <x v="26"/>
    <s v="NO"/>
    <x v="1"/>
    <x v="0"/>
    <x v="1"/>
    <n v="1"/>
    <x v="0"/>
    <x v="1"/>
  </r>
  <r>
    <s v="Id1829"/>
    <s v="Ms"/>
    <s v="Katherine"/>
    <s v="Prevost"/>
    <s v="17-Nov-1990"/>
    <n v="32"/>
    <n v="0"/>
    <n v="4544.2299999999996"/>
    <x v="2"/>
    <s v="Tier - 1"/>
    <x v="7"/>
    <n v="20.52"/>
    <x v="369"/>
    <s v="NO"/>
    <x v="0"/>
    <x v="0"/>
    <x v="1"/>
    <n v="0"/>
    <x v="2"/>
    <x v="1"/>
  </r>
  <r>
    <s v="Id183"/>
    <s v="Mr"/>
    <s v="Jeffrey"/>
    <s v="Eggleston"/>
    <s v="4-Jul-1992"/>
    <n v="30"/>
    <n v="0"/>
    <n v="36837.47"/>
    <x v="2"/>
    <s v="Tier - 3"/>
    <x v="6"/>
    <n v="35.299999999999997"/>
    <x v="380"/>
    <s v="NO"/>
    <x v="0"/>
    <x v="0"/>
    <x v="0"/>
    <n v="1"/>
    <x v="0"/>
    <x v="2"/>
  </r>
  <r>
    <s v="Id1830"/>
    <s v="Mr"/>
    <s v="Caleb"/>
    <s v="Boyd"/>
    <s v="13-Jun-1988"/>
    <n v="34"/>
    <n v="1"/>
    <n v="4536.26"/>
    <x v="2"/>
    <s v="Tier - 2"/>
    <x v="6"/>
    <n v="42.9"/>
    <x v="261"/>
    <s v="YES"/>
    <x v="0"/>
    <x v="0"/>
    <x v="1"/>
    <n v="1"/>
    <x v="0"/>
    <x v="1"/>
  </r>
  <r>
    <s v="Id1831"/>
    <s v="Ms"/>
    <s v="Jaime"/>
    <s v="Dawes"/>
    <s v="29-Jun-1993"/>
    <n v="29"/>
    <n v="2"/>
    <n v="4529.4799999999996"/>
    <x v="2"/>
    <s v="Tier - 1"/>
    <x v="6"/>
    <n v="24.6"/>
    <x v="449"/>
    <s v="NO"/>
    <x v="0"/>
    <x v="1"/>
    <x v="1"/>
    <n v="1"/>
    <x v="2"/>
    <x v="2"/>
  </r>
  <r>
    <s v="Id1832"/>
    <s v="Ms"/>
    <s v="Hannah"/>
    <s v="Jennings"/>
    <s v="13-Aug-1992"/>
    <n v="30"/>
    <n v="1"/>
    <n v="4527.18"/>
    <x v="2"/>
    <s v="Tier - 2"/>
    <x v="1"/>
    <n v="28.405000000000001"/>
    <x v="457"/>
    <s v="NO"/>
    <x v="0"/>
    <x v="0"/>
    <x v="1"/>
    <n v="1"/>
    <x v="1"/>
    <x v="1"/>
  </r>
  <r>
    <s v="Id1833"/>
    <s v="Mr"/>
    <s v="Zachariah"/>
    <s v="Nyambaso"/>
    <s v="21-Dec-1988"/>
    <n v="34"/>
    <n v="0"/>
    <n v="4518.83"/>
    <x v="2"/>
    <s v="Tier - 2"/>
    <x v="11"/>
    <n v="34.674999999999997"/>
    <x v="63"/>
    <s v="YES"/>
    <x v="0"/>
    <x v="0"/>
    <x v="1"/>
    <n v="1"/>
    <x v="0"/>
    <x v="2"/>
  </r>
  <r>
    <s v="Id1834"/>
    <s v="Ms"/>
    <s v="Patricia A"/>
    <s v="Shaffer"/>
    <s v="5-Dec-1987"/>
    <n v="35"/>
    <n v="3"/>
    <n v="4518.7700000000004"/>
    <x v="2"/>
    <s v="Tier - 3"/>
    <x v="1"/>
    <n v="18.850000000000001"/>
    <x v="66"/>
    <s v="NO"/>
    <x v="0"/>
    <x v="0"/>
    <x v="1"/>
    <n v="1"/>
    <x v="2"/>
    <x v="2"/>
  </r>
  <r>
    <s v="Id1835"/>
    <s v="Mrs"/>
    <s v="Elizabeth A"/>
    <s v="Corkum"/>
    <s v="2-Oct-2003"/>
    <n v="19"/>
    <n v="0"/>
    <n v="4518.3999999999996"/>
    <x v="2"/>
    <s v="Tier - 3"/>
    <x v="2"/>
    <n v="34.130000000000003"/>
    <x v="221"/>
    <s v="NO"/>
    <x v="0"/>
    <x v="1"/>
    <x v="1"/>
    <n v="1"/>
    <x v="0"/>
    <x v="1"/>
  </r>
  <r>
    <s v="Id1836"/>
    <s v="Mr"/>
    <s v="Benjamin"/>
    <s v="Pedersen"/>
    <s v="16-Jun-1980"/>
    <n v="42"/>
    <n v="2"/>
    <n v="4515.71"/>
    <x v="2"/>
    <s v="Tier - 3"/>
    <x v="0"/>
    <n v="17.34"/>
    <x v="179"/>
    <s v="NO"/>
    <x v="0"/>
    <x v="0"/>
    <x v="1"/>
    <n v="0"/>
    <x v="3"/>
    <x v="1"/>
  </r>
  <r>
    <s v="Id1837"/>
    <s v="Mr"/>
    <s v="Breno"/>
    <s v="Melo"/>
    <s v="27-Sep-1982"/>
    <n v="40"/>
    <n v="3"/>
    <n v="4511.41"/>
    <x v="2"/>
    <s v="Tier - 3"/>
    <x v="0"/>
    <n v="17.440000000000001"/>
    <x v="121"/>
    <s v="NO"/>
    <x v="0"/>
    <x v="0"/>
    <x v="1"/>
    <n v="0"/>
    <x v="3"/>
    <x v="2"/>
  </r>
  <r>
    <s v="Id1838"/>
    <s v="Mr"/>
    <s v="Takaya"/>
    <s v="Sakamoto"/>
    <s v="13-Oct-1997"/>
    <n v="25"/>
    <n v="4"/>
    <n v="4504.66"/>
    <x v="0"/>
    <s v="Tier - 2"/>
    <x v="0"/>
    <n v="33.659999999999997"/>
    <x v="227"/>
    <s v="YES"/>
    <x v="0"/>
    <x v="1"/>
    <x v="1"/>
    <n v="1"/>
    <x v="0"/>
    <x v="1"/>
  </r>
  <r>
    <s v="Id1839"/>
    <s v="Mr"/>
    <s v="Thomas IV"/>
    <s v="McMahon"/>
    <s v="26-Jun-1988"/>
    <n v="34"/>
    <n v="0"/>
    <n v="4500.34"/>
    <x v="2"/>
    <s v="Tier - 1"/>
    <x v="11"/>
    <n v="21.375"/>
    <x v="436"/>
    <s v="YES"/>
    <x v="0"/>
    <x v="0"/>
    <x v="1"/>
    <n v="1"/>
    <x v="2"/>
    <x v="2"/>
  </r>
  <r>
    <s v="Id184"/>
    <s v="Mr"/>
    <s v="Matthew F"/>
    <s v="Palombaro"/>
    <s v="28-Dec-1965"/>
    <n v="57"/>
    <n v="0"/>
    <n v="36795.29"/>
    <x v="2"/>
    <s v="Tier - 1"/>
    <x v="6"/>
    <n v="33.42"/>
    <x v="458"/>
    <s v="NO"/>
    <x v="0"/>
    <x v="0"/>
    <x v="0"/>
    <n v="0"/>
    <x v="0"/>
    <x v="0"/>
  </r>
  <r>
    <s v="Id1840"/>
    <s v="Mr"/>
    <s v="Bradley E"/>
    <s v="Harris"/>
    <s v="12-Jul-1992"/>
    <n v="30"/>
    <n v="0"/>
    <n v="4488.58"/>
    <x v="2"/>
    <s v="Tier - 3"/>
    <x v="1"/>
    <n v="27.14"/>
    <x v="188"/>
    <s v="NO"/>
    <x v="0"/>
    <x v="0"/>
    <x v="1"/>
    <n v="1"/>
    <x v="1"/>
    <x v="2"/>
  </r>
  <r>
    <s v="Id1841"/>
    <s v="Ms"/>
    <s v="Megan"/>
    <s v="Lombardo"/>
    <s v="18-Jul-2004"/>
    <n v="18"/>
    <n v="0"/>
    <n v="4468.25"/>
    <x v="2"/>
    <s v="Tier - 2"/>
    <x v="1"/>
    <n v="35.78"/>
    <x v="452"/>
    <s v="NO"/>
    <x v="1"/>
    <x v="0"/>
    <x v="1"/>
    <n v="1"/>
    <x v="0"/>
    <x v="2"/>
  </r>
  <r>
    <s v="Id1842"/>
    <s v="Ms"/>
    <s v="Ruby J"/>
    <s v="Bode"/>
    <s v="20-Nov-1999"/>
    <n v="23"/>
    <n v="3"/>
    <n v="4466.62"/>
    <x v="2"/>
    <s v="Tier - 2"/>
    <x v="1"/>
    <n v="34.96"/>
    <x v="175"/>
    <s v="NO"/>
    <x v="0"/>
    <x v="0"/>
    <x v="1"/>
    <n v="0"/>
    <x v="0"/>
    <x v="1"/>
  </r>
  <r>
    <s v="Id1843"/>
    <s v="Mr"/>
    <s v="Bart"/>
    <s v="Johnson"/>
    <s v="4-Jul-1991"/>
    <n v="31"/>
    <n v="2"/>
    <n v="4463.21"/>
    <x v="1"/>
    <s v="Tier - 3"/>
    <x v="0"/>
    <n v="38.39"/>
    <x v="14"/>
    <s v="NO"/>
    <x v="0"/>
    <x v="0"/>
    <x v="1"/>
    <n v="0"/>
    <x v="0"/>
    <x v="2"/>
  </r>
  <r>
    <s v="Id1844"/>
    <s v="Mr"/>
    <s v="Robert A"/>
    <s v="Norcross"/>
    <s v="15-Jul-1990"/>
    <n v="32"/>
    <n v="1"/>
    <n v="4462.72"/>
    <x v="2"/>
    <s v="Tier - 3"/>
    <x v="1"/>
    <n v="33.82"/>
    <x v="58"/>
    <s v="NO"/>
    <x v="0"/>
    <x v="0"/>
    <x v="1"/>
    <n v="0"/>
    <x v="0"/>
    <x v="1"/>
  </r>
  <r>
    <s v="Id1845"/>
    <s v="Mr"/>
    <s v="Adam"/>
    <s v="Lazrus"/>
    <s v="8-Aug-1990"/>
    <n v="32"/>
    <n v="1"/>
    <n v="4454.3999999999996"/>
    <x v="2"/>
    <s v="Tier - 3"/>
    <x v="1"/>
    <n v="27.835000000000001"/>
    <x v="318"/>
    <s v="NO"/>
    <x v="0"/>
    <x v="0"/>
    <x v="1"/>
    <n v="0"/>
    <x v="1"/>
    <x v="1"/>
  </r>
  <r>
    <s v="Id1846"/>
    <s v="Mr"/>
    <s v="Yemane Adhane"/>
    <s v="Tsegay"/>
    <s v="28-Jun-1994"/>
    <n v="28"/>
    <n v="3"/>
    <n v="4449.46"/>
    <x v="0"/>
    <s v="Tier - 2"/>
    <x v="0"/>
    <n v="33"/>
    <x v="252"/>
    <s v="NO"/>
    <x v="0"/>
    <x v="0"/>
    <x v="1"/>
    <n v="0"/>
    <x v="0"/>
    <x v="1"/>
  </r>
  <r>
    <s v="Id1847"/>
    <s v="Mr"/>
    <s v="Jesse A"/>
    <s v="Schneider"/>
    <s v="3-Sep-1991"/>
    <n v="31"/>
    <n v="1"/>
    <n v="4441.21"/>
    <x v="0"/>
    <s v="Tier - 2"/>
    <x v="15"/>
    <n v="26.885000000000002"/>
    <x v="449"/>
    <s v="NO"/>
    <x v="0"/>
    <x v="0"/>
    <x v="1"/>
    <n v="0"/>
    <x v="1"/>
    <x v="2"/>
  </r>
  <r>
    <s v="Id1848"/>
    <s v="Mr"/>
    <s v="Bird"/>
    <s v="Loreto"/>
    <s v="24-Oct-1994"/>
    <n v="28"/>
    <n v="2"/>
    <n v="4438.26"/>
    <x v="2"/>
    <s v="Tier - 3"/>
    <x v="11"/>
    <n v="29.26"/>
    <x v="71"/>
    <s v="NO"/>
    <x v="0"/>
    <x v="0"/>
    <x v="1"/>
    <n v="0"/>
    <x v="1"/>
    <x v="1"/>
  </r>
  <r>
    <s v="Id1849"/>
    <s v="Mr"/>
    <s v="Patrick M"/>
    <s v="Callahan"/>
    <s v="8-Oct-1994"/>
    <n v="28"/>
    <n v="2"/>
    <n v="4435.09"/>
    <x v="1"/>
    <s v="Tier - 2"/>
    <x v="3"/>
    <n v="26.98"/>
    <x v="119"/>
    <s v="NO"/>
    <x v="0"/>
    <x v="0"/>
    <x v="1"/>
    <n v="0"/>
    <x v="1"/>
    <x v="1"/>
  </r>
  <r>
    <s v="Id185"/>
    <s v="Mr"/>
    <s v="Ryan J"/>
    <s v="Silva"/>
    <s v="14-Jul-1970"/>
    <n v="52"/>
    <n v="0"/>
    <n v="36786.370000000003"/>
    <x v="0"/>
    <s v="Tier - 1"/>
    <x v="6"/>
    <n v="37.18"/>
    <x v="459"/>
    <s v="YES"/>
    <x v="0"/>
    <x v="0"/>
    <x v="0"/>
    <n v="2"/>
    <x v="0"/>
    <x v="0"/>
  </r>
  <r>
    <s v="Id1850"/>
    <s v="Mr"/>
    <s v="Kyle"/>
    <s v="Timko"/>
    <s v="23-Dec-1993"/>
    <n v="29"/>
    <n v="2"/>
    <n v="4433.92"/>
    <x v="2"/>
    <s v="Tier - 2"/>
    <x v="1"/>
    <n v="32.11"/>
    <x v="18"/>
    <s v="NO"/>
    <x v="0"/>
    <x v="1"/>
    <x v="1"/>
    <n v="1"/>
    <x v="0"/>
    <x v="1"/>
  </r>
  <r>
    <s v="Id1851"/>
    <s v="Mr"/>
    <s v="Ryan"/>
    <s v="Achatz"/>
    <s v="4-Sep-1993"/>
    <n v="29"/>
    <n v="2"/>
    <n v="4433.3900000000003"/>
    <x v="2"/>
    <s v="Tier - 3"/>
    <x v="1"/>
    <n v="31.73"/>
    <x v="7"/>
    <s v="NO"/>
    <x v="0"/>
    <x v="1"/>
    <x v="1"/>
    <n v="1"/>
    <x v="0"/>
    <x v="1"/>
  </r>
  <r>
    <s v="Id1852"/>
    <s v="Mr"/>
    <s v="Yuri"/>
    <s v="Horwitz"/>
    <s v="29-Dec-1994"/>
    <n v="28"/>
    <n v="2"/>
    <n v="4428.8900000000003"/>
    <x v="1"/>
    <s v="Tier - 1"/>
    <x v="11"/>
    <n v="22.515000000000001"/>
    <x v="74"/>
    <s v="NO"/>
    <x v="0"/>
    <x v="0"/>
    <x v="1"/>
    <n v="0"/>
    <x v="2"/>
    <x v="1"/>
  </r>
  <r>
    <s v="Id1853"/>
    <s v="Mr"/>
    <s v="Ryan"/>
    <s v="Gordyan"/>
    <s v="15-Aug-1992"/>
    <n v="30"/>
    <n v="0"/>
    <n v="4420.95"/>
    <x v="2"/>
    <s v="Tier - 3"/>
    <x v="13"/>
    <n v="25.9"/>
    <x v="305"/>
    <s v="NO"/>
    <x v="0"/>
    <x v="0"/>
    <x v="1"/>
    <n v="1"/>
    <x v="1"/>
    <x v="1"/>
  </r>
  <r>
    <s v="Id1854"/>
    <s v="Ms"/>
    <s v="Debbie"/>
    <s v="Hetherington"/>
    <s v="16-Sep-1988"/>
    <n v="34"/>
    <n v="0"/>
    <n v="4415.16"/>
    <x v="2"/>
    <s v="Tier - 1"/>
    <x v="0"/>
    <n v="27.72"/>
    <x v="383"/>
    <s v="YES"/>
    <x v="0"/>
    <x v="0"/>
    <x v="1"/>
    <n v="1"/>
    <x v="1"/>
    <x v="1"/>
  </r>
  <r>
    <s v="Id1855"/>
    <s v="Mr"/>
    <s v="Mark D"/>
    <s v="Thompson"/>
    <s v="13-Jul-1986"/>
    <n v="36"/>
    <n v="0"/>
    <n v="4402.2299999999996"/>
    <x v="2"/>
    <s v="Tier - 2"/>
    <x v="6"/>
    <n v="31.5"/>
    <x v="192"/>
    <s v="YES"/>
    <x v="0"/>
    <x v="0"/>
    <x v="1"/>
    <n v="1"/>
    <x v="0"/>
    <x v="0"/>
  </r>
  <r>
    <s v="Id1856"/>
    <s v="Mr"/>
    <s v="Christopher"/>
    <s v="Battoo"/>
    <s v="11-Aug-1986"/>
    <n v="36"/>
    <n v="0"/>
    <n v="4399.7299999999996"/>
    <x v="1"/>
    <s v="Tier - 2"/>
    <x v="0"/>
    <n v="29.7"/>
    <x v="460"/>
    <s v="YES"/>
    <x v="0"/>
    <x v="0"/>
    <x v="1"/>
    <n v="1"/>
    <x v="1"/>
    <x v="0"/>
  </r>
  <r>
    <s v="Id1857"/>
    <s v="Ms"/>
    <s v="Daniell L"/>
    <s v="Barker"/>
    <s v="18-Jul-1988"/>
    <n v="34"/>
    <n v="3"/>
    <n v="4397.3100000000004"/>
    <x v="2"/>
    <s v="Tier - 2"/>
    <x v="0"/>
    <n v="21.26"/>
    <x v="131"/>
    <s v="YES"/>
    <x v="0"/>
    <x v="0"/>
    <x v="1"/>
    <n v="1"/>
    <x v="2"/>
    <x v="1"/>
  </r>
  <r>
    <s v="Id1858"/>
    <s v="Mr"/>
    <s v="Janne"/>
    <s v="Saarnilehto"/>
    <s v="29-Jun-1982"/>
    <n v="40"/>
    <n v="3"/>
    <n v="4392.7"/>
    <x v="2"/>
    <s v="Tier - 2"/>
    <x v="0"/>
    <n v="17.09"/>
    <x v="212"/>
    <s v="NO"/>
    <x v="0"/>
    <x v="0"/>
    <x v="1"/>
    <n v="0"/>
    <x v="3"/>
    <x v="1"/>
  </r>
  <r>
    <s v="Id1859"/>
    <s v="Ms"/>
    <s v="Martina"/>
    <s v="Morton"/>
    <s v="29-Nov-1997"/>
    <n v="25"/>
    <n v="3"/>
    <n v="4391.6499999999996"/>
    <x v="2"/>
    <s v="Tier - 2"/>
    <x v="6"/>
    <n v="24.3"/>
    <x v="428"/>
    <s v="YES"/>
    <x v="0"/>
    <x v="1"/>
    <x v="1"/>
    <n v="1"/>
    <x v="2"/>
    <x v="1"/>
  </r>
  <r>
    <s v="Id186"/>
    <s v="Ms"/>
    <s v="Amy"/>
    <s v="Bugala"/>
    <s v="29-Jul-1961"/>
    <n v="61"/>
    <n v="4"/>
    <n v="36580.28"/>
    <x v="2"/>
    <s v="Tier - 2"/>
    <x v="0"/>
    <n v="33.33"/>
    <x v="461"/>
    <s v="YES"/>
    <x v="0"/>
    <x v="0"/>
    <x v="1"/>
    <n v="2"/>
    <x v="0"/>
    <x v="0"/>
  </r>
  <r>
    <s v="Id1860"/>
    <s v="Ms"/>
    <s v="Elizabeth L"/>
    <s v="Thomas"/>
    <s v="28-Aug-1990"/>
    <n v="32"/>
    <n v="0"/>
    <n v="4357.04"/>
    <x v="2"/>
    <s v="Tier - 3"/>
    <x v="1"/>
    <n v="29.734999999999999"/>
    <x v="298"/>
    <s v="NO"/>
    <x v="0"/>
    <x v="0"/>
    <x v="1"/>
    <n v="0"/>
    <x v="1"/>
    <x v="2"/>
  </r>
  <r>
    <s v="Id1861"/>
    <s v="Ms"/>
    <s v="Stephanie C"/>
    <s v="Hillman"/>
    <s v="13-Sep-1991"/>
    <n v="31"/>
    <n v="1"/>
    <n v="4350.51"/>
    <x v="2"/>
    <s v="Tier - 2"/>
    <x v="0"/>
    <n v="29.26"/>
    <x v="174"/>
    <s v="NO"/>
    <x v="0"/>
    <x v="0"/>
    <x v="1"/>
    <n v="0"/>
    <x v="1"/>
    <x v="1"/>
  </r>
  <r>
    <s v="Id1862"/>
    <s v="Ms"/>
    <s v="Katie"/>
    <s v="Edwards"/>
    <s v="1-Nov-1994"/>
    <n v="28"/>
    <n v="2"/>
    <n v="4349.46"/>
    <x v="2"/>
    <s v="Tier - 2"/>
    <x v="0"/>
    <n v="33"/>
    <x v="462"/>
    <s v="NO"/>
    <x v="0"/>
    <x v="0"/>
    <x v="1"/>
    <n v="0"/>
    <x v="0"/>
    <x v="2"/>
  </r>
  <r>
    <s v="Id1863"/>
    <s v="Ms"/>
    <s v="Callie"/>
    <s v="Bartel"/>
    <s v="1-Jun-1991"/>
    <n v="32"/>
    <n v="0"/>
    <n v="4347.0200000000004"/>
    <x v="2"/>
    <s v="Tier - 1"/>
    <x v="7"/>
    <n v="31.065000000000001"/>
    <x v="133"/>
    <s v="NO"/>
    <x v="0"/>
    <x v="0"/>
    <x v="1"/>
    <n v="0"/>
    <x v="0"/>
    <x v="1"/>
  </r>
  <r>
    <s v="Id1864"/>
    <s v="Ms"/>
    <s v="Inna"/>
    <s v="Potekhina"/>
    <s v="26-Oct-1994"/>
    <n v="28"/>
    <n v="2"/>
    <n v="4340.4399999999996"/>
    <x v="2"/>
    <s v="Tier - 1"/>
    <x v="0"/>
    <n v="26.51"/>
    <x v="317"/>
    <s v="NO"/>
    <x v="0"/>
    <x v="0"/>
    <x v="1"/>
    <n v="0"/>
    <x v="1"/>
    <x v="2"/>
  </r>
  <r>
    <s v="Id1865"/>
    <s v="Ms"/>
    <s v="Mary K"/>
    <s v="Kelly"/>
    <s v="2-Nov-1994"/>
    <n v="28"/>
    <n v="1"/>
    <n v="4337.74"/>
    <x v="2"/>
    <s v="Tier - 1"/>
    <x v="7"/>
    <n v="28.88"/>
    <x v="35"/>
    <s v="NO"/>
    <x v="0"/>
    <x v="0"/>
    <x v="1"/>
    <n v="0"/>
    <x v="1"/>
    <x v="1"/>
  </r>
  <r>
    <s v="Id1866"/>
    <s v="Mr"/>
    <s v="Samuel M"/>
    <s v="Lapp"/>
    <s v="19-Dec-1988"/>
    <n v="34"/>
    <n v="0"/>
    <n v="4320.41"/>
    <x v="2"/>
    <s v="Tier - 1"/>
    <x v="1"/>
    <n v="35.814999999999998"/>
    <x v="68"/>
    <s v="YES"/>
    <x v="0"/>
    <x v="0"/>
    <x v="1"/>
    <n v="1"/>
    <x v="0"/>
    <x v="1"/>
  </r>
  <r>
    <s v="Id1867"/>
    <s v="Ms"/>
    <s v="Kimberly"/>
    <s v="Burke"/>
    <s v="25-Nov-2000"/>
    <n v="22"/>
    <n v="3"/>
    <n v="4296.2700000000004"/>
    <x v="2"/>
    <s v="Tier - 3"/>
    <x v="1"/>
    <n v="21.28"/>
    <x v="417"/>
    <s v="NO"/>
    <x v="1"/>
    <x v="0"/>
    <x v="1"/>
    <n v="1"/>
    <x v="2"/>
    <x v="1"/>
  </r>
  <r>
    <s v="Id1868"/>
    <s v="Mr"/>
    <s v="Tom J"/>
    <s v="Barry"/>
    <s v="8-Jun-2003"/>
    <n v="20"/>
    <n v="0"/>
    <n v="4278.55"/>
    <x v="2"/>
    <s v="Tier - 1"/>
    <x v="5"/>
    <n v="33.81"/>
    <x v="463"/>
    <s v="NO"/>
    <x v="0"/>
    <x v="1"/>
    <x v="1"/>
    <n v="1"/>
    <x v="0"/>
    <x v="0"/>
  </r>
  <r>
    <s v="Id1869"/>
    <s v="Mr"/>
    <s v="Zachary"/>
    <s v="McCormick"/>
    <s v="18-Jun-1992"/>
    <n v="30"/>
    <n v="2"/>
    <n v="4266.17"/>
    <x v="1"/>
    <s v="Tier - 2"/>
    <x v="0"/>
    <n v="44.22"/>
    <x v="352"/>
    <s v="NO"/>
    <x v="0"/>
    <x v="0"/>
    <x v="1"/>
    <n v="1"/>
    <x v="0"/>
    <x v="1"/>
  </r>
  <r>
    <s v="Id187"/>
    <s v="Mr"/>
    <s v="Andrew P"/>
    <s v="Dublin"/>
    <s v="9-Oct-1992"/>
    <n v="30"/>
    <n v="0"/>
    <n v="36572.800000000003"/>
    <x v="0"/>
    <s v="Tier - 2"/>
    <x v="6"/>
    <n v="53.21"/>
    <x v="464"/>
    <s v="NO"/>
    <x v="0"/>
    <x v="0"/>
    <x v="0"/>
    <n v="1"/>
    <x v="0"/>
    <x v="1"/>
  </r>
  <r>
    <s v="Id1870"/>
    <s v="Mr"/>
    <s v="Dane"/>
    <s v="McElroy"/>
    <s v="20-Nov-1983"/>
    <n v="39"/>
    <n v="3"/>
    <n v="4265.01"/>
    <x v="2"/>
    <s v="Tier - 1"/>
    <x v="1"/>
    <n v="15.46"/>
    <x v="132"/>
    <s v="YES"/>
    <x v="0"/>
    <x v="1"/>
    <x v="1"/>
    <n v="1"/>
    <x v="3"/>
    <x v="1"/>
  </r>
  <r>
    <s v="Id1871"/>
    <s v="Mr"/>
    <s v="Dougie J"/>
    <s v="Coffed"/>
    <s v="14-Oct-1995"/>
    <n v="27"/>
    <n v="3"/>
    <n v="4260.74"/>
    <x v="1"/>
    <s v="Tier - 2"/>
    <x v="6"/>
    <n v="30.3"/>
    <x v="242"/>
    <s v="YES"/>
    <x v="0"/>
    <x v="0"/>
    <x v="1"/>
    <n v="1"/>
    <x v="0"/>
    <x v="1"/>
  </r>
  <r>
    <s v="Id1872"/>
    <s v="Mr"/>
    <s v="Jeremiah H"/>
    <s v="Estes"/>
    <s v="16-Jun-1982"/>
    <n v="40"/>
    <n v="3"/>
    <n v="4250.24"/>
    <x v="2"/>
    <s v="Tier - 3"/>
    <x v="0"/>
    <n v="16.670000000000002"/>
    <x v="366"/>
    <s v="NO"/>
    <x v="0"/>
    <x v="0"/>
    <x v="1"/>
    <n v="0"/>
    <x v="3"/>
    <x v="1"/>
  </r>
  <r>
    <s v="Id1873"/>
    <s v="Mr"/>
    <s v="Ashley J"/>
    <s v="Miles"/>
    <s v="1-Dec-1991"/>
    <n v="31"/>
    <n v="1"/>
    <n v="4243.59"/>
    <x v="1"/>
    <s v="Tier - 1"/>
    <x v="1"/>
    <n v="28.594999999999999"/>
    <x v="289"/>
    <s v="NO"/>
    <x v="0"/>
    <x v="0"/>
    <x v="1"/>
    <n v="0"/>
    <x v="1"/>
    <x v="1"/>
  </r>
  <r>
    <s v="Id1874"/>
    <s v="Mr"/>
    <s v="Turner J"/>
    <s v="Zamore"/>
    <s v="3-Nov-1991"/>
    <n v="31"/>
    <n v="1"/>
    <n v="4239.8900000000003"/>
    <x v="2"/>
    <s v="Tier - 2"/>
    <x v="1"/>
    <n v="25.934999999999999"/>
    <x v="219"/>
    <s v="NO"/>
    <x v="0"/>
    <x v="0"/>
    <x v="1"/>
    <n v="0"/>
    <x v="1"/>
    <x v="1"/>
  </r>
  <r>
    <s v="Id1875"/>
    <s v="Mr"/>
    <s v="Roger"/>
    <s v="Donaghy"/>
    <s v="27-Jun-1992"/>
    <n v="30"/>
    <n v="1"/>
    <n v="4237.13"/>
    <x v="1"/>
    <s v="Tier - 1"/>
    <x v="3"/>
    <n v="27.645"/>
    <x v="465"/>
    <s v="NO"/>
    <x v="0"/>
    <x v="0"/>
    <x v="1"/>
    <n v="1"/>
    <x v="1"/>
    <x v="1"/>
  </r>
  <r>
    <s v="Id1876"/>
    <s v="Ms"/>
    <s v="Pamela"/>
    <s v="Kennedy"/>
    <s v="14-Dec-1998"/>
    <n v="24"/>
    <n v="3"/>
    <n v="4234.93"/>
    <x v="2"/>
    <s v="Tier - 1"/>
    <x v="6"/>
    <n v="30.1"/>
    <x v="466"/>
    <s v="NO"/>
    <x v="0"/>
    <x v="0"/>
    <x v="1"/>
    <n v="1"/>
    <x v="0"/>
    <x v="1"/>
  </r>
  <r>
    <s v="Id1877"/>
    <s v="Ms"/>
    <s v="Allison M"/>
    <s v="Fiorini"/>
    <s v="6-Sep-1997"/>
    <n v="25"/>
    <n v="2"/>
    <n v="4189.1099999999997"/>
    <x v="2"/>
    <s v="Tier - 2"/>
    <x v="1"/>
    <n v="26.79"/>
    <x v="405"/>
    <s v="YES"/>
    <x v="0"/>
    <x v="1"/>
    <x v="1"/>
    <n v="1"/>
    <x v="1"/>
    <x v="1"/>
  </r>
  <r>
    <s v="Id1878"/>
    <s v="Mrs"/>
    <s v="Katherine H"/>
    <s v="Alexander"/>
    <s v="3-Oct-1995"/>
    <n v="27"/>
    <n v="0"/>
    <n v="4188.7299999999996"/>
    <x v="2"/>
    <s v="Tier - 2"/>
    <x v="4"/>
    <n v="27.1"/>
    <x v="129"/>
    <s v="YES"/>
    <x v="0"/>
    <x v="0"/>
    <x v="1"/>
    <n v="1"/>
    <x v="1"/>
    <x v="1"/>
  </r>
  <r>
    <s v="Id1879"/>
    <s v="Ms"/>
    <s v="Robin"/>
    <s v="Watkins"/>
    <s v="25-Jun-1989"/>
    <n v="33"/>
    <n v="0"/>
    <n v="4185.1000000000004"/>
    <x v="2"/>
    <s v="Tier - 3"/>
    <x v="0"/>
    <n v="24.31"/>
    <x v="284"/>
    <s v="NO"/>
    <x v="0"/>
    <x v="0"/>
    <x v="1"/>
    <n v="0"/>
    <x v="2"/>
    <x v="1"/>
  </r>
  <r>
    <s v="Id188"/>
    <s v="Mr"/>
    <s v="George M V"/>
    <s v="Cleland"/>
    <s v="9-Aug-1973"/>
    <n v="49"/>
    <n v="0"/>
    <n v="36541.550000000003"/>
    <x v="2"/>
    <s v="Tier - 3"/>
    <x v="6"/>
    <n v="38.729999999999997"/>
    <x v="185"/>
    <s v="NO"/>
    <x v="0"/>
    <x v="0"/>
    <x v="0"/>
    <n v="2"/>
    <x v="0"/>
    <x v="0"/>
  </r>
  <r>
    <s v="Id1880"/>
    <s v="Ms"/>
    <s v="Terri"/>
    <s v="Cassel"/>
    <s v="16-Sep-1984"/>
    <n v="38"/>
    <n v="3"/>
    <n v="4163.21"/>
    <x v="2"/>
    <s v="Tier - 2"/>
    <x v="1"/>
    <n v="15.53"/>
    <x v="144"/>
    <s v="NO"/>
    <x v="0"/>
    <x v="0"/>
    <x v="1"/>
    <n v="1"/>
    <x v="3"/>
    <x v="2"/>
  </r>
  <r>
    <s v="Id1881"/>
    <s v="Mr"/>
    <s v="Eddie"/>
    <s v="Ferguson"/>
    <s v="26-Nov-1998"/>
    <n v="24"/>
    <n v="0"/>
    <n v="4154.97"/>
    <x v="2"/>
    <s v="Tier - 1"/>
    <x v="1"/>
    <n v="30.7"/>
    <x v="55"/>
    <s v="NO"/>
    <x v="0"/>
    <x v="0"/>
    <x v="1"/>
    <n v="1"/>
    <x v="0"/>
    <x v="2"/>
  </r>
  <r>
    <s v="Id1882"/>
    <s v="Ms"/>
    <s v="Pamela"/>
    <s v="O'Sullivan"/>
    <s v="4-Aug-1992"/>
    <n v="30"/>
    <n v="1"/>
    <n v="4151.03"/>
    <x v="2"/>
    <s v="Tier - 2"/>
    <x v="0"/>
    <n v="33.33"/>
    <x v="244"/>
    <s v="NO"/>
    <x v="0"/>
    <x v="0"/>
    <x v="1"/>
    <n v="1"/>
    <x v="0"/>
    <x v="1"/>
  </r>
  <r>
    <s v="Id1883"/>
    <s v="Ms"/>
    <s v="Joyce"/>
    <s v="Chepkirui"/>
    <s v="28-Jun-1992"/>
    <n v="30"/>
    <n v="1"/>
    <n v="4149.74"/>
    <x v="2"/>
    <s v="Tier - 1"/>
    <x v="6"/>
    <n v="32.4"/>
    <x v="260"/>
    <s v="NO"/>
    <x v="0"/>
    <x v="0"/>
    <x v="1"/>
    <n v="1"/>
    <x v="0"/>
    <x v="1"/>
  </r>
  <r>
    <s v="Id1884"/>
    <s v="Ms"/>
    <s v="Alison W"/>
    <s v="Gurney"/>
    <s v="18-Jun-1992"/>
    <n v="30"/>
    <n v="0"/>
    <n v="4137.5200000000004"/>
    <x v="2"/>
    <s v="Tier - 3"/>
    <x v="7"/>
    <n v="27.93"/>
    <x v="27"/>
    <s v="NO"/>
    <x v="0"/>
    <x v="0"/>
    <x v="1"/>
    <n v="1"/>
    <x v="1"/>
    <x v="1"/>
  </r>
  <r>
    <s v="Id1885"/>
    <s v="Ms"/>
    <s v="Tammara C"/>
    <s v="Francis"/>
    <s v="6-Aug-1991"/>
    <n v="31"/>
    <n v="0"/>
    <n v="4134.08"/>
    <x v="2"/>
    <s v="Tier - 1"/>
    <x v="1"/>
    <n v="21.754999999999999"/>
    <x v="98"/>
    <s v="NO"/>
    <x v="0"/>
    <x v="0"/>
    <x v="1"/>
    <n v="0"/>
    <x v="2"/>
    <x v="1"/>
  </r>
  <r>
    <s v="Id1886"/>
    <s v="Ms"/>
    <s v="Dorota"/>
    <s v="Gruca"/>
    <s v="21-Aug-1994"/>
    <n v="28"/>
    <n v="1"/>
    <n v="4133.6400000000003"/>
    <x v="2"/>
    <s v="Tier - 3"/>
    <x v="1"/>
    <n v="25.934999999999999"/>
    <x v="249"/>
    <s v="NO"/>
    <x v="0"/>
    <x v="0"/>
    <x v="1"/>
    <n v="0"/>
    <x v="1"/>
    <x v="1"/>
  </r>
  <r>
    <s v="Id1887"/>
    <s v="Mr"/>
    <s v="Jose Norberto Sr"/>
    <s v="Rojas Alvarez"/>
    <s v="14-Dec-1990"/>
    <n v="32"/>
    <n v="1"/>
    <n v="4076.5"/>
    <x v="2"/>
    <s v="Tier - 3"/>
    <x v="6"/>
    <n v="31.5"/>
    <x v="419"/>
    <s v="NO"/>
    <x v="0"/>
    <x v="0"/>
    <x v="1"/>
    <n v="0"/>
    <x v="0"/>
    <x v="2"/>
  </r>
  <r>
    <s v="Id1888"/>
    <s v="Mr"/>
    <s v="Peter"/>
    <s v="Denton"/>
    <s v="1-Dec-1990"/>
    <n v="32"/>
    <n v="1"/>
    <n v="4074.45"/>
    <x v="1"/>
    <s v="Tier - 2"/>
    <x v="0"/>
    <n v="30.03"/>
    <x v="467"/>
    <s v="NO"/>
    <x v="0"/>
    <x v="0"/>
    <x v="1"/>
    <n v="0"/>
    <x v="0"/>
    <x v="0"/>
  </r>
  <r>
    <s v="Id1889"/>
    <s v="Mr"/>
    <s v="Bryant"/>
    <s v="Mason"/>
    <s v="18-Oct-2002"/>
    <n v="20"/>
    <n v="0"/>
    <n v="4070.51"/>
    <x v="2"/>
    <s v="Tier - 1"/>
    <x v="1"/>
    <n v="33.479999999999997"/>
    <x v="468"/>
    <s v="NO"/>
    <x v="0"/>
    <x v="0"/>
    <x v="1"/>
    <n v="0"/>
    <x v="0"/>
    <x v="0"/>
  </r>
  <r>
    <s v="Id189"/>
    <s v="Ms"/>
    <s v="Sarah"/>
    <s v="Evans"/>
    <s v="19-Nov-1962"/>
    <n v="60"/>
    <n v="0"/>
    <n v="36445.550000000003"/>
    <x v="2"/>
    <s v="Tier - 2"/>
    <x v="6"/>
    <n v="29.73"/>
    <x v="469"/>
    <s v="NO"/>
    <x v="0"/>
    <x v="0"/>
    <x v="0"/>
    <n v="0"/>
    <x v="1"/>
    <x v="0"/>
  </r>
  <r>
    <s v="Id1890"/>
    <s v="Ms"/>
    <s v="Christina"/>
    <s v="Trout"/>
    <s v="16-Sep-1983"/>
    <n v="39"/>
    <n v="3"/>
    <n v="4070.42"/>
    <x v="2"/>
    <s v="Tier - 1"/>
    <x v="0"/>
    <n v="16.510000000000002"/>
    <x v="341"/>
    <s v="YES"/>
    <x v="0"/>
    <x v="1"/>
    <x v="1"/>
    <n v="1"/>
    <x v="3"/>
    <x v="1"/>
  </r>
  <r>
    <s v="Id1891"/>
    <s v="Mr"/>
    <s v="John"/>
    <s v="Gilbert"/>
    <s v="14-Sep-1995"/>
    <n v="27"/>
    <n v="2"/>
    <n v="4058.71"/>
    <x v="1"/>
    <s v="Tier - 3"/>
    <x v="1"/>
    <n v="33.155000000000001"/>
    <x v="65"/>
    <s v="YES"/>
    <x v="0"/>
    <x v="0"/>
    <x v="1"/>
    <n v="1"/>
    <x v="0"/>
    <x v="1"/>
  </r>
  <r>
    <s v="Id1892"/>
    <s v="Mr"/>
    <s v="Eduardo"/>
    <s v="Chong"/>
    <s v="13-Aug-1993"/>
    <n v="29"/>
    <n v="2"/>
    <n v="4058.12"/>
    <x v="2"/>
    <s v="Tier - 1"/>
    <x v="0"/>
    <n v="37.29"/>
    <x v="470"/>
    <s v="NO"/>
    <x v="0"/>
    <x v="1"/>
    <x v="1"/>
    <n v="1"/>
    <x v="0"/>
    <x v="1"/>
  </r>
  <r>
    <s v="Id1893"/>
    <s v="Ms"/>
    <s v="Laura M"/>
    <s v="Henry"/>
    <s v="30-Nov-1988"/>
    <n v="34"/>
    <n v="3"/>
    <n v="4047.94"/>
    <x v="2"/>
    <s v="Tier - 1"/>
    <x v="0"/>
    <n v="20.23"/>
    <x v="419"/>
    <s v="YES"/>
    <x v="0"/>
    <x v="0"/>
    <x v="1"/>
    <n v="1"/>
    <x v="2"/>
    <x v="2"/>
  </r>
  <r>
    <s v="Id1894"/>
    <s v="Mr"/>
    <s v="Charlie"/>
    <s v="Brenneman"/>
    <s v="26-Dec-1993"/>
    <n v="29"/>
    <n v="1"/>
    <n v="4040.56"/>
    <x v="1"/>
    <s v="Tier - 3"/>
    <x v="12"/>
    <n v="28.975000000000001"/>
    <x v="457"/>
    <s v="NO"/>
    <x v="0"/>
    <x v="1"/>
    <x v="1"/>
    <n v="1"/>
    <x v="1"/>
    <x v="1"/>
  </r>
  <r>
    <s v="Id1895"/>
    <s v="Ms"/>
    <s v="Melissa D"/>
    <s v="Kemp"/>
    <s v="10-Nov-1983"/>
    <n v="39"/>
    <n v="3"/>
    <n v="4039.9"/>
    <x v="2"/>
    <s v="Tier - 1"/>
    <x v="0"/>
    <n v="16.420000000000002"/>
    <x v="258"/>
    <s v="YES"/>
    <x v="0"/>
    <x v="1"/>
    <x v="1"/>
    <n v="1"/>
    <x v="3"/>
    <x v="2"/>
  </r>
  <r>
    <s v="Id1896"/>
    <s v="Mr"/>
    <s v="Dan C Jr"/>
    <s v="Wilson"/>
    <s v="7-Jul-1984"/>
    <n v="38"/>
    <n v="3"/>
    <n v="4038.41"/>
    <x v="2"/>
    <s v="Tier - 1"/>
    <x v="0"/>
    <n v="17.559999999999999"/>
    <x v="471"/>
    <s v="NO"/>
    <x v="0"/>
    <x v="0"/>
    <x v="1"/>
    <n v="1"/>
    <x v="3"/>
    <x v="2"/>
  </r>
  <r>
    <s v="Id1897"/>
    <s v="Mr"/>
    <s v="Matthew"/>
    <s v="Hillyard"/>
    <s v="11-Oct-1992"/>
    <n v="30"/>
    <n v="1"/>
    <n v="4032.24"/>
    <x v="1"/>
    <s v="Tier - 3"/>
    <x v="1"/>
    <n v="24.13"/>
    <x v="336"/>
    <s v="NO"/>
    <x v="0"/>
    <x v="0"/>
    <x v="1"/>
    <n v="1"/>
    <x v="2"/>
    <x v="1"/>
  </r>
  <r>
    <s v="Id1898"/>
    <s v="Mr"/>
    <s v="Wesley C"/>
    <s v="Turner"/>
    <s v="13-Sep-2000"/>
    <n v="22"/>
    <n v="3"/>
    <n v="4005.42"/>
    <x v="2"/>
    <s v="Tier - 1"/>
    <x v="12"/>
    <n v="19.95"/>
    <x v="472"/>
    <s v="NO"/>
    <x v="1"/>
    <x v="0"/>
    <x v="1"/>
    <n v="2"/>
    <x v="2"/>
    <x v="1"/>
  </r>
  <r>
    <s v="Id1899"/>
    <s v="Mr"/>
    <s v="Christopher"/>
    <s v="Benestad"/>
    <s v="10-Jul-1989"/>
    <n v="33"/>
    <n v="3"/>
    <n v="4002.36"/>
    <x v="2"/>
    <s v="Tier - 1"/>
    <x v="0"/>
    <n v="21.24"/>
    <x v="190"/>
    <s v="NO"/>
    <x v="0"/>
    <x v="0"/>
    <x v="1"/>
    <n v="0"/>
    <x v="2"/>
    <x v="1"/>
  </r>
  <r>
    <s v="Id19"/>
    <s v="Mr"/>
    <s v="Said Sr"/>
    <s v="Boudalia"/>
    <s v="7-Nov-1964"/>
    <n v="58"/>
    <n v="2"/>
    <n v="47496.49"/>
    <x v="0"/>
    <s v="Tier - 3"/>
    <x v="1"/>
    <n v="36.954999999999998"/>
    <x v="130"/>
    <s v="YES"/>
    <x v="0"/>
    <x v="0"/>
    <x v="0"/>
    <n v="1"/>
    <x v="0"/>
    <x v="1"/>
  </r>
  <r>
    <s v="Id190"/>
    <s v="Ms"/>
    <s v="Lara"/>
    <s v="Boyd"/>
    <s v="9-Dec-2003"/>
    <n v="19"/>
    <n v="2"/>
    <n v="36397.58"/>
    <x v="2"/>
    <s v="Tier - 3"/>
    <x v="6"/>
    <n v="34.700000000000003"/>
    <x v="159"/>
    <s v="NO"/>
    <x v="0"/>
    <x v="1"/>
    <x v="0"/>
    <n v="1"/>
    <x v="0"/>
    <x v="1"/>
  </r>
  <r>
    <s v="Id1900"/>
    <s v="Ms"/>
    <s v="Jessica"/>
    <s v="Gonzales"/>
    <s v="1-Nov-1990"/>
    <n v="32"/>
    <n v="0"/>
    <n v="3994.18"/>
    <x v="2"/>
    <s v="Tier - 2"/>
    <x v="0"/>
    <n v="44.22"/>
    <x v="473"/>
    <s v="NO"/>
    <x v="0"/>
    <x v="0"/>
    <x v="1"/>
    <n v="0"/>
    <x v="0"/>
    <x v="2"/>
  </r>
  <r>
    <s v="Id1901"/>
    <s v="Ms"/>
    <s v="Christin"/>
    <s v="Newman"/>
    <s v="22-Nov-1990"/>
    <n v="32"/>
    <n v="0"/>
    <n v="3989.84"/>
    <x v="2"/>
    <s v="Tier - 2"/>
    <x v="6"/>
    <n v="41.1"/>
    <x v="291"/>
    <s v="NO"/>
    <x v="0"/>
    <x v="0"/>
    <x v="1"/>
    <n v="0"/>
    <x v="0"/>
    <x v="2"/>
  </r>
  <r>
    <s v="Id1902"/>
    <s v="Ms"/>
    <s v="Sara"/>
    <s v="Sayre"/>
    <s v="8-Sep-1996"/>
    <n v="26"/>
    <n v="2"/>
    <n v="3987.93"/>
    <x v="2"/>
    <s v="Tier - 2"/>
    <x v="6"/>
    <n v="34.200000000000003"/>
    <x v="323"/>
    <s v="YES"/>
    <x v="0"/>
    <x v="0"/>
    <x v="1"/>
    <n v="0"/>
    <x v="0"/>
    <x v="1"/>
  </r>
  <r>
    <s v="Id1903"/>
    <s v="Ms"/>
    <s v="Elizabeth"/>
    <s v="Panke"/>
    <s v="17-Aug-1996"/>
    <n v="26"/>
    <n v="2"/>
    <n v="3981.98"/>
    <x v="2"/>
    <s v="Tier - 2"/>
    <x v="0"/>
    <n v="29.92"/>
    <x v="186"/>
    <s v="YES"/>
    <x v="0"/>
    <x v="0"/>
    <x v="1"/>
    <n v="0"/>
    <x v="1"/>
    <x v="2"/>
  </r>
  <r>
    <s v="Id1904"/>
    <s v="Ms"/>
    <s v="Margaret P"/>
    <s v="Brennan"/>
    <s v="29-Jul-1990"/>
    <n v="32"/>
    <n v="0"/>
    <n v="3972.92"/>
    <x v="2"/>
    <s v="Tier - 3"/>
    <x v="0"/>
    <n v="28.93"/>
    <x v="71"/>
    <s v="NO"/>
    <x v="0"/>
    <x v="0"/>
    <x v="1"/>
    <n v="0"/>
    <x v="1"/>
    <x v="1"/>
  </r>
  <r>
    <s v="Id1905"/>
    <s v="Ms"/>
    <s v="Tiffany K"/>
    <s v="Ngo"/>
    <s v="11-Jul-1995"/>
    <n v="27"/>
    <n v="1"/>
    <n v="3956.07"/>
    <x v="2"/>
    <s v="Tier - 2"/>
    <x v="1"/>
    <n v="31.254999999999999"/>
    <x v="50"/>
    <s v="YES"/>
    <x v="0"/>
    <x v="0"/>
    <x v="1"/>
    <n v="1"/>
    <x v="0"/>
    <x v="2"/>
  </r>
  <r>
    <s v="Id1906"/>
    <s v="Mr"/>
    <s v="David M"/>
    <s v="Guerdan"/>
    <s v="10-Jul-1999"/>
    <n v="23"/>
    <n v="0"/>
    <n v="3955.98"/>
    <x v="2"/>
    <s v="Tier - 3"/>
    <x v="5"/>
    <n v="29.83"/>
    <x v="252"/>
    <s v="NO"/>
    <x v="0"/>
    <x v="0"/>
    <x v="1"/>
    <n v="0"/>
    <x v="1"/>
    <x v="1"/>
  </r>
  <r>
    <s v="Id1907"/>
    <s v="Ms"/>
    <s v="Christine E"/>
    <s v="Shaw"/>
    <s v="11-Nov-1993"/>
    <n v="29"/>
    <n v="1"/>
    <n v="3947.41"/>
    <x v="2"/>
    <s v="Tier - 2"/>
    <x v="0"/>
    <n v="29.59"/>
    <x v="419"/>
    <s v="NO"/>
    <x v="0"/>
    <x v="1"/>
    <x v="1"/>
    <n v="1"/>
    <x v="1"/>
    <x v="2"/>
  </r>
  <r>
    <s v="Id1908"/>
    <s v="Ms"/>
    <s v="Donna"/>
    <s v="Mills-Honarvar"/>
    <s v="29-Sep-1993"/>
    <n v="29"/>
    <n v="0"/>
    <n v="3943.6"/>
    <x v="2"/>
    <s v="Tier - 3"/>
    <x v="7"/>
    <n v="31.16"/>
    <x v="190"/>
    <s v="NO"/>
    <x v="0"/>
    <x v="1"/>
    <x v="1"/>
    <n v="1"/>
    <x v="0"/>
    <x v="1"/>
  </r>
  <r>
    <s v="Id1909"/>
    <s v="Mr"/>
    <s v="Rod"/>
    <s v="Farvard"/>
    <s v="24-Oct-1988"/>
    <n v="34"/>
    <n v="0"/>
    <n v="3935.18"/>
    <x v="1"/>
    <s v="Tier - 1"/>
    <x v="0"/>
    <n v="34.21"/>
    <x v="474"/>
    <s v="YES"/>
    <x v="0"/>
    <x v="0"/>
    <x v="1"/>
    <n v="1"/>
    <x v="0"/>
    <x v="1"/>
  </r>
  <r>
    <s v="Id191"/>
    <s v="Mr"/>
    <s v="Sebastien"/>
    <s v="Roulier"/>
    <s v="5-Jun-1975"/>
    <n v="48"/>
    <n v="1"/>
    <n v="36350.71"/>
    <x v="0"/>
    <s v="Tier - 2"/>
    <x v="6"/>
    <n v="38.28"/>
    <x v="247"/>
    <s v="YES"/>
    <x v="0"/>
    <x v="0"/>
    <x v="0"/>
    <n v="1"/>
    <x v="0"/>
    <x v="0"/>
  </r>
  <r>
    <s v="Id1910"/>
    <s v="Mr"/>
    <s v="Joe"/>
    <s v="Kelly"/>
    <s v="15-Jun-2002"/>
    <n v="20"/>
    <n v="0"/>
    <n v="3931.51"/>
    <x v="2"/>
    <s v="Tier - 3"/>
    <x v="6"/>
    <n v="34.86"/>
    <x v="443"/>
    <s v="NO"/>
    <x v="0"/>
    <x v="0"/>
    <x v="1"/>
    <n v="0"/>
    <x v="0"/>
    <x v="0"/>
  </r>
  <r>
    <s v="Id1911"/>
    <s v="Ms"/>
    <s v="Kayleigh"/>
    <s v="Skinner"/>
    <s v="10-Jul-2000"/>
    <n v="22"/>
    <n v="2"/>
    <n v="3925.76"/>
    <x v="2"/>
    <s v="Tier - 2"/>
    <x v="7"/>
    <n v="34.58"/>
    <x v="475"/>
    <s v="NO"/>
    <x v="1"/>
    <x v="0"/>
    <x v="1"/>
    <n v="2"/>
    <x v="0"/>
    <x v="1"/>
  </r>
  <r>
    <s v="Id1912"/>
    <s v="Mr"/>
    <s v="Lorcan A"/>
    <s v="Murphy"/>
    <s v="5-Jul-1985"/>
    <n v="37"/>
    <n v="3"/>
    <n v="3910.44"/>
    <x v="2"/>
    <s v="Tier - 2"/>
    <x v="0"/>
    <n v="17.940000000000001"/>
    <x v="223"/>
    <s v="YES"/>
    <x v="0"/>
    <x v="0"/>
    <x v="1"/>
    <n v="0"/>
    <x v="3"/>
    <x v="1"/>
  </r>
  <r>
    <s v="Id1913"/>
    <s v="Mr"/>
    <s v="Billy"/>
    <s v="Shue"/>
    <s v="24-Nov-1997"/>
    <n v="25"/>
    <n v="3"/>
    <n v="3906.13"/>
    <x v="1"/>
    <s v="Tier - 3"/>
    <x v="6"/>
    <n v="26.8"/>
    <x v="476"/>
    <s v="YES"/>
    <x v="0"/>
    <x v="1"/>
    <x v="1"/>
    <n v="1"/>
    <x v="1"/>
    <x v="2"/>
  </r>
  <r>
    <s v="Id1914"/>
    <s v="Mr"/>
    <s v="Paul M"/>
    <s v="Reilly"/>
    <s v="27-Aug-1981"/>
    <n v="41"/>
    <n v="1"/>
    <n v="3902.07"/>
    <x v="2"/>
    <s v="Tier - 2"/>
    <x v="0"/>
    <n v="17.690000000000001"/>
    <x v="424"/>
    <s v="YES"/>
    <x v="0"/>
    <x v="0"/>
    <x v="1"/>
    <n v="0"/>
    <x v="3"/>
    <x v="0"/>
  </r>
  <r>
    <s v="Id1915"/>
    <s v="Ms"/>
    <s v="Brenda M"/>
    <s v="Blinn"/>
    <s v="14-Sep-1993"/>
    <n v="29"/>
    <n v="0"/>
    <n v="3898.35"/>
    <x v="2"/>
    <s v="Tier - 2"/>
    <x v="1"/>
    <n v="25.77"/>
    <x v="46"/>
    <s v="NO"/>
    <x v="0"/>
    <x v="1"/>
    <x v="1"/>
    <n v="1"/>
    <x v="1"/>
    <x v="1"/>
  </r>
  <r>
    <s v="Id1916"/>
    <s v="Mr"/>
    <s v="Jeff H"/>
    <s v="Duyn"/>
    <s v="13-Jul-2004"/>
    <n v="18"/>
    <n v="0"/>
    <n v="3889.2"/>
    <x v="2"/>
    <s v="Tier - 2"/>
    <x v="1"/>
    <n v="34.46"/>
    <x v="89"/>
    <s v="NO"/>
    <x v="1"/>
    <x v="0"/>
    <x v="1"/>
    <n v="1"/>
    <x v="0"/>
    <x v="1"/>
  </r>
  <r>
    <s v="Id1917"/>
    <s v="Mr"/>
    <s v="Michael"/>
    <s v="Wardian"/>
    <s v="23-Oct-1996"/>
    <n v="26"/>
    <n v="2"/>
    <n v="3877.3"/>
    <x v="0"/>
    <s v="Tier - 3"/>
    <x v="1"/>
    <n v="30.875"/>
    <x v="249"/>
    <s v="YES"/>
    <x v="0"/>
    <x v="0"/>
    <x v="1"/>
    <n v="0"/>
    <x v="0"/>
    <x v="1"/>
  </r>
  <r>
    <s v="Id1918"/>
    <s v="Mr"/>
    <s v="Jan"/>
    <s v="Heuninck"/>
    <s v="25-Jul-1991"/>
    <n v="31"/>
    <n v="1"/>
    <n v="3875.73"/>
    <x v="2"/>
    <s v="Tier - 3"/>
    <x v="0"/>
    <n v="39.49"/>
    <x v="472"/>
    <s v="NO"/>
    <x v="0"/>
    <x v="0"/>
    <x v="1"/>
    <n v="0"/>
    <x v="0"/>
    <x v="1"/>
  </r>
  <r>
    <s v="Id1919"/>
    <s v="Mr"/>
    <s v="Bernard"/>
    <s v="Kipyego"/>
    <s v="24-Jun-1990"/>
    <n v="32"/>
    <n v="0"/>
    <n v="3866.86"/>
    <x v="0"/>
    <s v="Tier - 1"/>
    <x v="1"/>
    <n v="28.88"/>
    <x v="271"/>
    <s v="NO"/>
    <x v="0"/>
    <x v="0"/>
    <x v="1"/>
    <n v="0"/>
    <x v="1"/>
    <x v="1"/>
  </r>
  <r>
    <s v="Id192"/>
    <s v="Mr"/>
    <s v="Padraig"/>
    <s v="Mullins"/>
    <s v="18-Oct-1967"/>
    <n v="55"/>
    <n v="0"/>
    <n v="36332.449999999997"/>
    <x v="0"/>
    <s v="Tier - 3"/>
    <x v="6"/>
    <n v="33.57"/>
    <x v="410"/>
    <s v="YES"/>
    <x v="0"/>
    <x v="0"/>
    <x v="0"/>
    <n v="0"/>
    <x v="0"/>
    <x v="0"/>
  </r>
  <r>
    <s v="Id1920"/>
    <s v="Mr"/>
    <s v="Craig"/>
    <s v="Kuehl"/>
    <s v="18-Oct-2001"/>
    <n v="21"/>
    <n v="3"/>
    <n v="3861.21"/>
    <x v="2"/>
    <s v="Tier - 2"/>
    <x v="3"/>
    <n v="20.234999999999999"/>
    <x v="418"/>
    <s v="YES"/>
    <x v="0"/>
    <x v="0"/>
    <x v="1"/>
    <n v="0"/>
    <x v="2"/>
    <x v="1"/>
  </r>
  <r>
    <s v="Id1921"/>
    <s v="Mrs"/>
    <s v="Bryn"/>
    <s v="Burkholder"/>
    <s v="6-Jun-2001"/>
    <n v="22"/>
    <n v="0"/>
    <n v="3858.51"/>
    <x v="2"/>
    <s v="Tier - 3"/>
    <x v="4"/>
    <n v="30.67"/>
    <x v="10"/>
    <s v="YES"/>
    <x v="0"/>
    <x v="0"/>
    <x v="1"/>
    <n v="0"/>
    <x v="0"/>
    <x v="1"/>
  </r>
  <r>
    <s v="Id1922"/>
    <s v="Mr"/>
    <s v="Michael"/>
    <s v="Stadolnik"/>
    <s v="19-Aug-1991"/>
    <n v="31"/>
    <n v="0"/>
    <n v="3857.76"/>
    <x v="1"/>
    <s v="Tier - 1"/>
    <x v="3"/>
    <n v="30.875"/>
    <x v="463"/>
    <s v="NO"/>
    <x v="0"/>
    <x v="0"/>
    <x v="1"/>
    <n v="0"/>
    <x v="0"/>
    <x v="0"/>
  </r>
  <r>
    <s v="Id1923"/>
    <s v="Mr"/>
    <s v="Benjamin"/>
    <s v="Shields"/>
    <s v="12-Aug-1994"/>
    <n v="28"/>
    <n v="2"/>
    <n v="3847.67"/>
    <x v="1"/>
    <s v="Tier - 2"/>
    <x v="6"/>
    <n v="23.8"/>
    <x v="227"/>
    <s v="NO"/>
    <x v="0"/>
    <x v="0"/>
    <x v="1"/>
    <n v="0"/>
    <x v="2"/>
    <x v="1"/>
  </r>
  <r>
    <s v="Id1924"/>
    <s v="Mr"/>
    <s v="Jay"/>
    <s v="Margolis"/>
    <s v="29-Sep-1981"/>
    <n v="41"/>
    <n v="1"/>
    <n v="3797.2"/>
    <x v="2"/>
    <s v="Tier - 3"/>
    <x v="1"/>
    <n v="15.37"/>
    <x v="114"/>
    <s v="YES"/>
    <x v="0"/>
    <x v="0"/>
    <x v="1"/>
    <n v="0"/>
    <x v="3"/>
    <x v="0"/>
  </r>
  <r>
    <s v="Id1925"/>
    <s v="Mr"/>
    <s v="William"/>
    <s v="Uffenbeck"/>
    <s v="24-Jun-1999"/>
    <n v="23"/>
    <n v="0"/>
    <n v="3796.36"/>
    <x v="2"/>
    <s v="Tier - 3"/>
    <x v="1"/>
    <n v="30.4"/>
    <x v="296"/>
    <s v="NO"/>
    <x v="0"/>
    <x v="0"/>
    <x v="1"/>
    <n v="0"/>
    <x v="0"/>
    <x v="1"/>
  </r>
  <r>
    <s v="Id1926"/>
    <s v="Ms"/>
    <s v="Shelley"/>
    <s v="Brake"/>
    <s v="28-Aug-1988"/>
    <n v="34"/>
    <n v="3"/>
    <n v="3793.55"/>
    <x v="2"/>
    <s v="Tier - 3"/>
    <x v="0"/>
    <n v="19.48"/>
    <x v="175"/>
    <s v="YES"/>
    <x v="0"/>
    <x v="0"/>
    <x v="1"/>
    <n v="1"/>
    <x v="2"/>
    <x v="1"/>
  </r>
  <r>
    <s v="Id1927"/>
    <s v="Ms"/>
    <s v="Jekaterina"/>
    <s v="Stepanova"/>
    <s v="13-Dec-1981"/>
    <n v="41"/>
    <n v="1"/>
    <n v="3785.77"/>
    <x v="2"/>
    <s v="Tier - 1"/>
    <x v="0"/>
    <n v="16.96"/>
    <x v="477"/>
    <s v="YES"/>
    <x v="0"/>
    <x v="0"/>
    <x v="1"/>
    <n v="0"/>
    <x v="3"/>
    <x v="0"/>
  </r>
  <r>
    <s v="Id1928"/>
    <s v="Mr"/>
    <s v="Daniel"/>
    <s v="Verdi"/>
    <s v="24-Oct-1987"/>
    <n v="35"/>
    <n v="3"/>
    <n v="3773.23"/>
    <x v="2"/>
    <s v="Tier - 3"/>
    <x v="0"/>
    <n v="19.05"/>
    <x v="12"/>
    <s v="NO"/>
    <x v="0"/>
    <x v="0"/>
    <x v="1"/>
    <n v="1"/>
    <x v="2"/>
    <x v="1"/>
  </r>
  <r>
    <s v="Id1929"/>
    <s v="Ms"/>
    <s v="Pauline"/>
    <s v="McLean"/>
    <s v="21-Nov-1994"/>
    <n v="28"/>
    <n v="1"/>
    <n v="3766.88"/>
    <x v="2"/>
    <s v="Tier - 1"/>
    <x v="0"/>
    <n v="37.619999999999997"/>
    <x v="312"/>
    <s v="NO"/>
    <x v="0"/>
    <x v="0"/>
    <x v="1"/>
    <n v="0"/>
    <x v="0"/>
    <x v="1"/>
  </r>
  <r>
    <s v="Id193"/>
    <s v="Ms"/>
    <s v="Heather"/>
    <s v="Hofmann"/>
    <s v="16-Jun-1992"/>
    <n v="30"/>
    <n v="0"/>
    <n v="36314.050000000003"/>
    <x v="2"/>
    <s v="Tier - 2"/>
    <x v="6"/>
    <n v="52.06"/>
    <x v="393"/>
    <s v="NO"/>
    <x v="0"/>
    <x v="0"/>
    <x v="0"/>
    <n v="1"/>
    <x v="0"/>
    <x v="1"/>
  </r>
  <r>
    <s v="Id1930"/>
    <s v="Ms"/>
    <s v="Colleen"/>
    <s v="Ryan"/>
    <s v="24-Oct-1991"/>
    <n v="31"/>
    <n v="0"/>
    <n v="3761.29"/>
    <x v="2"/>
    <s v="Tier - 3"/>
    <x v="6"/>
    <n v="29.1"/>
    <x v="15"/>
    <s v="NO"/>
    <x v="0"/>
    <x v="0"/>
    <x v="1"/>
    <n v="0"/>
    <x v="1"/>
    <x v="1"/>
  </r>
  <r>
    <s v="Id1931"/>
    <s v="Ms"/>
    <s v="Aleah K"/>
    <s v="Mickelson"/>
    <s v="25-Aug-1991"/>
    <n v="31"/>
    <n v="0"/>
    <n v="3757.84"/>
    <x v="2"/>
    <s v="Tier - 1"/>
    <x v="0"/>
    <n v="26.62"/>
    <x v="204"/>
    <s v="NO"/>
    <x v="0"/>
    <x v="0"/>
    <x v="1"/>
    <n v="0"/>
    <x v="1"/>
    <x v="2"/>
  </r>
  <r>
    <s v="Id1932"/>
    <s v="Ms"/>
    <s v="Mare"/>
    <s v="Dibaba"/>
    <s v="28-Oct-1991"/>
    <n v="31"/>
    <n v="0"/>
    <n v="3756.62"/>
    <x v="2"/>
    <s v="Tier - 2"/>
    <x v="0"/>
    <n v="25.74"/>
    <x v="4"/>
    <s v="NO"/>
    <x v="0"/>
    <x v="0"/>
    <x v="1"/>
    <n v="0"/>
    <x v="1"/>
    <x v="2"/>
  </r>
  <r>
    <s v="Id1933"/>
    <s v="Mr"/>
    <s v="Kevin"/>
    <s v="Shilling"/>
    <s v="9-Sep-1986"/>
    <n v="36"/>
    <n v="3"/>
    <n v="3748.56"/>
    <x v="2"/>
    <s v="Tier - 2"/>
    <x v="0"/>
    <n v="18.22"/>
    <x v="124"/>
    <s v="YES"/>
    <x v="0"/>
    <x v="0"/>
    <x v="1"/>
    <n v="1"/>
    <x v="3"/>
    <x v="0"/>
  </r>
  <r>
    <s v="Id1934"/>
    <s v="Ms"/>
    <s v="Jessica"/>
    <s v="Bashaw"/>
    <s v="22-Jun-1993"/>
    <n v="29"/>
    <n v="0"/>
    <n v="3736.46"/>
    <x v="2"/>
    <s v="Tier - 2"/>
    <x v="1"/>
    <n v="26.03"/>
    <x v="240"/>
    <s v="NO"/>
    <x v="0"/>
    <x v="1"/>
    <x v="1"/>
    <n v="1"/>
    <x v="1"/>
    <x v="2"/>
  </r>
  <r>
    <s v="Id1935"/>
    <s v="Ms"/>
    <s v="Amanda R"/>
    <s v="Jacob"/>
    <s v="22-Aug-1994"/>
    <n v="28"/>
    <n v="0"/>
    <n v="3732.63"/>
    <x v="2"/>
    <s v="Tier - 3"/>
    <x v="7"/>
    <n v="17.29"/>
    <x v="478"/>
    <s v="NO"/>
    <x v="0"/>
    <x v="0"/>
    <x v="1"/>
    <n v="0"/>
    <x v="3"/>
    <x v="1"/>
  </r>
  <r>
    <s v="Id1936"/>
    <s v="Mr"/>
    <s v="Murray W"/>
    <s v="McCutcheon"/>
    <s v="1-Dec-1986"/>
    <n v="36"/>
    <n v="3"/>
    <n v="3731.6"/>
    <x v="2"/>
    <s v="Tier - 2"/>
    <x v="0"/>
    <n v="18.170000000000002"/>
    <x v="479"/>
    <s v="YES"/>
    <x v="0"/>
    <x v="0"/>
    <x v="1"/>
    <n v="1"/>
    <x v="3"/>
    <x v="0"/>
  </r>
  <r>
    <s v="Id1937"/>
    <s v="Mrs"/>
    <s v="Meghan P"/>
    <s v="Connor"/>
    <s v="5-Nov-2004"/>
    <n v="18"/>
    <n v="0"/>
    <n v="3722.23"/>
    <x v="2"/>
    <s v="Tier - 2"/>
    <x v="4"/>
    <n v="32.54"/>
    <x v="414"/>
    <s v="NO"/>
    <x v="1"/>
    <x v="0"/>
    <x v="1"/>
    <n v="1"/>
    <x v="0"/>
    <x v="2"/>
  </r>
  <r>
    <s v="Id1938"/>
    <s v="Mr"/>
    <s v="David"/>
    <s v="May"/>
    <s v="2-Dec-1989"/>
    <n v="33"/>
    <n v="0"/>
    <n v="3704.35"/>
    <x v="2"/>
    <s v="Tier - 2"/>
    <x v="0"/>
    <n v="30.25"/>
    <x v="242"/>
    <s v="NO"/>
    <x v="0"/>
    <x v="0"/>
    <x v="1"/>
    <n v="0"/>
    <x v="0"/>
    <x v="1"/>
  </r>
  <r>
    <s v="Id1939"/>
    <s v="Mr"/>
    <s v="Seth"/>
    <s v="Geoghegan"/>
    <s v="18-Aug-1988"/>
    <n v="34"/>
    <n v="3"/>
    <n v="3699.54"/>
    <x v="2"/>
    <s v="Tier - 3"/>
    <x v="0"/>
    <n v="19.59"/>
    <x v="160"/>
    <s v="YES"/>
    <x v="0"/>
    <x v="0"/>
    <x v="1"/>
    <n v="1"/>
    <x v="2"/>
    <x v="2"/>
  </r>
  <r>
    <s v="Id194"/>
    <s v="Mr"/>
    <s v="Jorge"/>
    <s v="Garcia Garcia"/>
    <s v="25-Dec-2004"/>
    <n v="18"/>
    <n v="0"/>
    <n v="36307.800000000003"/>
    <x v="0"/>
    <s v="Tier - 2"/>
    <x v="0"/>
    <n v="38.17"/>
    <x v="480"/>
    <s v="NO"/>
    <x v="1"/>
    <x v="0"/>
    <x v="0"/>
    <n v="1"/>
    <x v="0"/>
    <x v="1"/>
  </r>
  <r>
    <s v="Id1940"/>
    <s v="Mr"/>
    <s v="Michael P"/>
    <s v="McGinn"/>
    <s v="21-Oct-1995"/>
    <n v="27"/>
    <n v="2"/>
    <n v="3693.43"/>
    <x v="2"/>
    <s v="Tier - 3"/>
    <x v="6"/>
    <n v="45.9"/>
    <x v="409"/>
    <s v="YES"/>
    <x v="0"/>
    <x v="0"/>
    <x v="1"/>
    <n v="1"/>
    <x v="0"/>
    <x v="1"/>
  </r>
  <r>
    <s v="Id1941"/>
    <s v="Mr"/>
    <s v="Russell M"/>
    <s v="Jones"/>
    <s v="14-Dec-1981"/>
    <n v="41"/>
    <n v="1"/>
    <n v="3688.38"/>
    <x v="2"/>
    <s v="Tier - 2"/>
    <x v="0"/>
    <n v="17.059999999999999"/>
    <x v="231"/>
    <s v="YES"/>
    <x v="0"/>
    <x v="0"/>
    <x v="1"/>
    <n v="0"/>
    <x v="3"/>
    <x v="0"/>
  </r>
  <r>
    <s v="Id1942"/>
    <s v="Mr"/>
    <s v="Martin"/>
    <s v="Quinteros"/>
    <s v="10-Jul-2003"/>
    <n v="19"/>
    <n v="0"/>
    <n v="3688.35"/>
    <x v="2"/>
    <s v="Tier - 2"/>
    <x v="5"/>
    <n v="32.07"/>
    <x v="465"/>
    <s v="NO"/>
    <x v="0"/>
    <x v="1"/>
    <x v="1"/>
    <n v="1"/>
    <x v="0"/>
    <x v="1"/>
  </r>
  <r>
    <s v="Id1943"/>
    <s v="Mr"/>
    <s v="Michael"/>
    <s v="Loenser"/>
    <s v="6-Jul-1984"/>
    <n v="38"/>
    <n v="3"/>
    <n v="3678.86"/>
    <x v="2"/>
    <s v="Tier - 3"/>
    <x v="0"/>
    <n v="16.5"/>
    <x v="383"/>
    <s v="NO"/>
    <x v="0"/>
    <x v="0"/>
    <x v="1"/>
    <n v="1"/>
    <x v="3"/>
    <x v="1"/>
  </r>
  <r>
    <s v="Id1944"/>
    <s v="Mr"/>
    <s v="Miles"/>
    <s v="Aitken"/>
    <s v="14-Sep-1992"/>
    <n v="30"/>
    <n v="1"/>
    <n v="3659.35"/>
    <x v="1"/>
    <s v="Tier - 1"/>
    <x v="6"/>
    <n v="31.4"/>
    <x v="431"/>
    <s v="NO"/>
    <x v="0"/>
    <x v="0"/>
    <x v="1"/>
    <n v="1"/>
    <x v="0"/>
    <x v="2"/>
  </r>
  <r>
    <s v="Id1945"/>
    <s v="Ms"/>
    <s v="Amanda"/>
    <s v="Furrer"/>
    <s v="8-Nov-1990"/>
    <n v="32"/>
    <n v="3"/>
    <n v="3653.29"/>
    <x v="2"/>
    <s v="Tier - 3"/>
    <x v="6"/>
    <n v="20.36"/>
    <x v="190"/>
    <s v="NO"/>
    <x v="0"/>
    <x v="0"/>
    <x v="1"/>
    <n v="0"/>
    <x v="2"/>
    <x v="1"/>
  </r>
  <r>
    <s v="Id1946"/>
    <s v="Mr"/>
    <s v="Roger"/>
    <s v="Konigs"/>
    <s v="17-Nov-1992"/>
    <n v="30"/>
    <n v="0"/>
    <n v="3645.09"/>
    <x v="0"/>
    <s v="Tier - 2"/>
    <x v="15"/>
    <n v="25.46"/>
    <x v="363"/>
    <s v="NO"/>
    <x v="0"/>
    <x v="0"/>
    <x v="1"/>
    <n v="1"/>
    <x v="1"/>
    <x v="1"/>
  </r>
  <r>
    <s v="Id1947"/>
    <s v="Mr"/>
    <s v="Brock J"/>
    <s v="Tesdahl"/>
    <s v="14-Jun-1985"/>
    <n v="37"/>
    <n v="3"/>
    <n v="3622.13"/>
    <x v="2"/>
    <s v="Tier - 1"/>
    <x v="0"/>
    <n v="17.09"/>
    <x v="5"/>
    <s v="YES"/>
    <x v="0"/>
    <x v="0"/>
    <x v="1"/>
    <n v="0"/>
    <x v="3"/>
    <x v="2"/>
  </r>
  <r>
    <s v="Id1948"/>
    <s v="Mr"/>
    <s v="Stephen F"/>
    <s v="Engel"/>
    <s v="11-Oct-1990"/>
    <n v="32"/>
    <n v="3"/>
    <n v="3606.43"/>
    <x v="2"/>
    <s v="Tier - 1"/>
    <x v="0"/>
    <n v="20.83"/>
    <x v="98"/>
    <s v="NO"/>
    <x v="0"/>
    <x v="0"/>
    <x v="1"/>
    <n v="0"/>
    <x v="2"/>
    <x v="1"/>
  </r>
  <r>
    <s v="Id1949"/>
    <s v="Ms"/>
    <s v="Missy"/>
    <s v="Kuck"/>
    <s v="4-Nov-1988"/>
    <n v="34"/>
    <n v="3"/>
    <n v="3603.6"/>
    <x v="2"/>
    <s v="Tier - 1"/>
    <x v="0"/>
    <n v="18.920000000000002"/>
    <x v="77"/>
    <s v="YES"/>
    <x v="0"/>
    <x v="0"/>
    <x v="1"/>
    <n v="1"/>
    <x v="2"/>
    <x v="2"/>
  </r>
  <r>
    <s v="Id195"/>
    <s v="Mr"/>
    <s v="Jack R"/>
    <s v="Klecker"/>
    <s v="5-Sep-2003"/>
    <n v="19"/>
    <n v="0"/>
    <n v="36219.410000000003"/>
    <x v="0"/>
    <s v="Tier - 1"/>
    <x v="1"/>
    <n v="36.954999999999998"/>
    <x v="50"/>
    <s v="NO"/>
    <x v="0"/>
    <x v="1"/>
    <x v="0"/>
    <n v="1"/>
    <x v="0"/>
    <x v="2"/>
  </r>
  <r>
    <s v="Id1950"/>
    <s v="Mr"/>
    <s v="William"/>
    <s v="Dillon"/>
    <s v="12-Aug-1999"/>
    <n v="23"/>
    <n v="3"/>
    <n v="3597.6"/>
    <x v="2"/>
    <s v="Tier - 2"/>
    <x v="6"/>
    <n v="37.1"/>
    <x v="366"/>
    <s v="NO"/>
    <x v="0"/>
    <x v="0"/>
    <x v="1"/>
    <n v="0"/>
    <x v="0"/>
    <x v="1"/>
  </r>
  <r>
    <s v="Id1951"/>
    <s v="Ms"/>
    <s v="Lauren M"/>
    <s v="Neuschel"/>
    <s v="4-Nov-1997"/>
    <n v="25"/>
    <n v="1"/>
    <n v="3594.17"/>
    <x v="2"/>
    <s v="Tier - 2"/>
    <x v="1"/>
    <n v="22.515000000000001"/>
    <x v="307"/>
    <s v="YES"/>
    <x v="0"/>
    <x v="1"/>
    <x v="1"/>
    <n v="1"/>
    <x v="2"/>
    <x v="1"/>
  </r>
  <r>
    <s v="Id1952"/>
    <s v="Mr"/>
    <s v="Apolo U"/>
    <s v="Rosales Ramirez"/>
    <s v="6-Jun-1999"/>
    <n v="24"/>
    <n v="3"/>
    <n v="3591.48"/>
    <x v="2"/>
    <s v="Tier - 3"/>
    <x v="6"/>
    <n v="32.700000000000003"/>
    <x v="412"/>
    <s v="NO"/>
    <x v="0"/>
    <x v="0"/>
    <x v="1"/>
    <n v="0"/>
    <x v="0"/>
    <x v="1"/>
  </r>
  <r>
    <s v="Id1953"/>
    <s v="Mr"/>
    <s v="Alfons"/>
    <s v="Marquez"/>
    <s v="27-Dec-1986"/>
    <n v="36"/>
    <n v="3"/>
    <n v="3589.14"/>
    <x v="2"/>
    <s v="Tier - 2"/>
    <x v="0"/>
    <n v="17.75"/>
    <x v="103"/>
    <s v="YES"/>
    <x v="0"/>
    <x v="0"/>
    <x v="1"/>
    <n v="1"/>
    <x v="3"/>
    <x v="0"/>
  </r>
  <r>
    <s v="Id1954"/>
    <s v="Ms"/>
    <s v="Amber"/>
    <s v="Green"/>
    <s v="11-Nov-2001"/>
    <n v="21"/>
    <n v="2"/>
    <n v="3579.83"/>
    <x v="2"/>
    <s v="Tier - 2"/>
    <x v="1"/>
    <n v="33.630000000000003"/>
    <x v="361"/>
    <s v="YES"/>
    <x v="0"/>
    <x v="0"/>
    <x v="1"/>
    <n v="0"/>
    <x v="0"/>
    <x v="1"/>
  </r>
  <r>
    <s v="Id1955"/>
    <s v="Ms"/>
    <s v="Leah C"/>
    <s v="Schubel"/>
    <s v="23-Aug-1995"/>
    <n v="27"/>
    <n v="1"/>
    <n v="3578"/>
    <x v="2"/>
    <s v="Tier - 3"/>
    <x v="6"/>
    <n v="34.799999999999997"/>
    <x v="227"/>
    <s v="YES"/>
    <x v="0"/>
    <x v="0"/>
    <x v="1"/>
    <n v="1"/>
    <x v="0"/>
    <x v="1"/>
  </r>
  <r>
    <s v="Id1956"/>
    <s v="Ms"/>
    <s v="Lilia"/>
    <s v="Jimenez"/>
    <s v="18-Aug-1988"/>
    <n v="34"/>
    <n v="3"/>
    <n v="3569.96"/>
    <x v="2"/>
    <s v="Tier - 1"/>
    <x v="1"/>
    <n v="16.809999999999999"/>
    <x v="33"/>
    <s v="YES"/>
    <x v="0"/>
    <x v="0"/>
    <x v="1"/>
    <n v="1"/>
    <x v="3"/>
    <x v="1"/>
  </r>
  <r>
    <s v="Id1957"/>
    <s v="Mr"/>
    <s v="Danny"/>
    <s v="Zimny-Schmitt"/>
    <s v="10-Oct-1981"/>
    <n v="41"/>
    <n v="1"/>
    <n v="3562.87"/>
    <x v="2"/>
    <s v="Tier - 1"/>
    <x v="0"/>
    <n v="16.690000000000001"/>
    <x v="481"/>
    <s v="YES"/>
    <x v="0"/>
    <x v="0"/>
    <x v="1"/>
    <n v="0"/>
    <x v="3"/>
    <x v="0"/>
  </r>
  <r>
    <s v="Id1958"/>
    <s v="Ms"/>
    <s v="Lauren"/>
    <s v="Hill"/>
    <s v="16-Jun-1995"/>
    <n v="27"/>
    <n v="1"/>
    <n v="3561.89"/>
    <x v="2"/>
    <s v="Tier - 1"/>
    <x v="0"/>
    <n v="23.21"/>
    <x v="475"/>
    <s v="YES"/>
    <x v="0"/>
    <x v="0"/>
    <x v="1"/>
    <n v="1"/>
    <x v="2"/>
    <x v="1"/>
  </r>
  <r>
    <s v="Id1959"/>
    <s v="Ms"/>
    <s v="Courtney"/>
    <s v="Brohart"/>
    <s v="9-Oct-1995"/>
    <n v="27"/>
    <n v="0"/>
    <n v="3558.62"/>
    <x v="2"/>
    <s v="Tier - 3"/>
    <x v="7"/>
    <n v="25.175000000000001"/>
    <x v="319"/>
    <s v="YES"/>
    <x v="0"/>
    <x v="0"/>
    <x v="1"/>
    <n v="1"/>
    <x v="1"/>
    <x v="1"/>
  </r>
  <r>
    <s v="Id196"/>
    <s v="Mr"/>
    <s v="Felix"/>
    <s v="Cancre"/>
    <s v="28-Dec-1993"/>
    <n v="29"/>
    <n v="0"/>
    <n v="36197.699999999997"/>
    <x v="0"/>
    <s v="Tier - 3"/>
    <x v="6"/>
    <n v="34.4"/>
    <x v="428"/>
    <s v="NO"/>
    <x v="0"/>
    <x v="1"/>
    <x v="0"/>
    <n v="1"/>
    <x v="0"/>
    <x v="1"/>
  </r>
  <r>
    <s v="Id1960"/>
    <s v="Ms"/>
    <s v="Elizabeth"/>
    <s v="Ryan"/>
    <s v="24-Sep-1994"/>
    <n v="28"/>
    <n v="0"/>
    <n v="3556.92"/>
    <x v="2"/>
    <s v="Tier - 3"/>
    <x v="1"/>
    <n v="34.770000000000003"/>
    <x v="300"/>
    <s v="NO"/>
    <x v="0"/>
    <x v="0"/>
    <x v="1"/>
    <n v="0"/>
    <x v="0"/>
    <x v="2"/>
  </r>
  <r>
    <s v="Id1961"/>
    <s v="Ms"/>
    <s v="Satomi"/>
    <s v="Oka"/>
    <s v="22-Dec-1992"/>
    <n v="30"/>
    <n v="0"/>
    <n v="3554.2"/>
    <x v="2"/>
    <s v="Tier - 3"/>
    <x v="6"/>
    <n v="27.7"/>
    <x v="376"/>
    <s v="NO"/>
    <x v="0"/>
    <x v="0"/>
    <x v="1"/>
    <n v="1"/>
    <x v="1"/>
    <x v="1"/>
  </r>
  <r>
    <s v="Id1962"/>
    <s v="Mr"/>
    <s v="Matthew D"/>
    <s v="Newman"/>
    <s v="15-Oct-1988"/>
    <n v="34"/>
    <n v="3"/>
    <n v="3540.12"/>
    <x v="2"/>
    <s v="Tier - 1"/>
    <x v="0"/>
    <n v="19.12"/>
    <x v="130"/>
    <s v="YES"/>
    <x v="0"/>
    <x v="0"/>
    <x v="1"/>
    <n v="1"/>
    <x v="2"/>
    <x v="1"/>
  </r>
  <r>
    <s v="Id1963"/>
    <s v="Mr"/>
    <s v="Peter T II"/>
    <s v="Metzger"/>
    <s v="24-Aug-2003"/>
    <n v="19"/>
    <n v="0"/>
    <n v="3538.9"/>
    <x v="2"/>
    <s v="Tier - 2"/>
    <x v="1"/>
    <n v="32.67"/>
    <x v="15"/>
    <s v="NO"/>
    <x v="0"/>
    <x v="1"/>
    <x v="1"/>
    <n v="1"/>
    <x v="0"/>
    <x v="1"/>
  </r>
  <r>
    <s v="Id1964"/>
    <s v="Mr"/>
    <s v="Manuel"/>
    <s v="Gonzalez"/>
    <s v="16-Sep-1998"/>
    <n v="24"/>
    <n v="2"/>
    <n v="3537.7"/>
    <x v="1"/>
    <s v="Tier - 3"/>
    <x v="1"/>
    <n v="28.5"/>
    <x v="194"/>
    <s v="NO"/>
    <x v="0"/>
    <x v="0"/>
    <x v="1"/>
    <n v="1"/>
    <x v="1"/>
    <x v="2"/>
  </r>
  <r>
    <s v="Id1965"/>
    <s v="Ms"/>
    <s v="Kindsey P"/>
    <s v="Vaughn"/>
    <s v="22-Sep-1999"/>
    <n v="23"/>
    <n v="2"/>
    <n v="3500.61"/>
    <x v="2"/>
    <s v="Tier - 2"/>
    <x v="0"/>
    <n v="39.270000000000003"/>
    <x v="191"/>
    <s v="NO"/>
    <x v="0"/>
    <x v="0"/>
    <x v="1"/>
    <n v="0"/>
    <x v="0"/>
    <x v="2"/>
  </r>
  <r>
    <s v="Id1966"/>
    <s v="Mr"/>
    <s v="Thomas G"/>
    <s v="Clifford"/>
    <s v="18-Sep-1996"/>
    <n v="26"/>
    <n v="1"/>
    <n v="3490.55"/>
    <x v="0"/>
    <s v="Tier - 2"/>
    <x v="12"/>
    <n v="32.49"/>
    <x v="79"/>
    <s v="YES"/>
    <x v="0"/>
    <x v="0"/>
    <x v="1"/>
    <n v="0"/>
    <x v="0"/>
    <x v="1"/>
  </r>
  <r>
    <s v="Id1967"/>
    <s v="Mr"/>
    <s v="Kyle S"/>
    <s v="Petty"/>
    <s v="19-Sep-1996"/>
    <n v="26"/>
    <n v="2"/>
    <n v="3484.33"/>
    <x v="1"/>
    <s v="Tier - 3"/>
    <x v="6"/>
    <n v="23.7"/>
    <x v="23"/>
    <s v="YES"/>
    <x v="0"/>
    <x v="0"/>
    <x v="1"/>
    <n v="0"/>
    <x v="2"/>
    <x v="1"/>
  </r>
  <r>
    <s v="Id1968"/>
    <s v="Mr"/>
    <s v="Alexander J"/>
    <s v="Sanford"/>
    <s v="26-Jun-2004"/>
    <n v="18"/>
    <n v="3"/>
    <n v="3481.87"/>
    <x v="2"/>
    <s v="Tier - 3"/>
    <x v="3"/>
    <n v="30.4"/>
    <x v="482"/>
    <s v="NO"/>
    <x v="1"/>
    <x v="0"/>
    <x v="1"/>
    <n v="1"/>
    <x v="0"/>
    <x v="2"/>
  </r>
  <r>
    <s v="Id1969"/>
    <s v="Mr"/>
    <s v="Dustin L"/>
    <s v="Sprague"/>
    <s v="12-Oct-1993"/>
    <n v="29"/>
    <n v="1"/>
    <n v="3471.41"/>
    <x v="2"/>
    <s v="Tier - 2"/>
    <x v="0"/>
    <n v="38.94"/>
    <x v="328"/>
    <s v="NO"/>
    <x v="0"/>
    <x v="1"/>
    <x v="1"/>
    <n v="1"/>
    <x v="0"/>
    <x v="1"/>
  </r>
  <r>
    <s v="Id197"/>
    <s v="Mr"/>
    <s v="Christopher C"/>
    <s v="Denucci"/>
    <s v="1-Oct-1999"/>
    <n v="23"/>
    <n v="3"/>
    <n v="36189.1"/>
    <x v="0"/>
    <s v="Tier - 3"/>
    <x v="3"/>
    <n v="31.73"/>
    <x v="409"/>
    <s v="NO"/>
    <x v="0"/>
    <x v="0"/>
    <x v="0"/>
    <n v="0"/>
    <x v="0"/>
    <x v="1"/>
  </r>
  <r>
    <s v="Id1970"/>
    <s v="Mrs"/>
    <s v="Chloe"/>
    <s v="Lasseron"/>
    <s v="29-Jul-2003"/>
    <n v="19"/>
    <n v="0"/>
    <n v="3463.51"/>
    <x v="2"/>
    <s v="Tier - 1"/>
    <x v="4"/>
    <n v="31.02"/>
    <x v="2"/>
    <s v="NO"/>
    <x v="0"/>
    <x v="1"/>
    <x v="1"/>
    <n v="1"/>
    <x v="0"/>
    <x v="1"/>
  </r>
  <r>
    <s v="Id1971"/>
    <s v="Ms"/>
    <s v="Cailtlin"/>
    <s v="Bushong"/>
    <s v="14-Sep-1987"/>
    <n v="35"/>
    <n v="3"/>
    <n v="3453.77"/>
    <x v="2"/>
    <s v="Tier - 1"/>
    <x v="6"/>
    <n v="17.5"/>
    <x v="287"/>
    <s v="NO"/>
    <x v="0"/>
    <x v="0"/>
    <x v="1"/>
    <n v="1"/>
    <x v="3"/>
    <x v="1"/>
  </r>
  <r>
    <s v="Id1972"/>
    <s v="Mr"/>
    <s v="Joshua"/>
    <s v="Dennison"/>
    <s v="20-Jun-2000"/>
    <n v="22"/>
    <n v="3"/>
    <n v="3443.06"/>
    <x v="2"/>
    <s v="Tier - 1"/>
    <x v="6"/>
    <n v="34.799999999999997"/>
    <x v="341"/>
    <s v="YES"/>
    <x v="1"/>
    <x v="0"/>
    <x v="1"/>
    <n v="2"/>
    <x v="0"/>
    <x v="1"/>
  </r>
  <r>
    <s v="Id1973"/>
    <s v="Mr"/>
    <s v="Chuy"/>
    <s v="Lira"/>
    <s v="27-Aug-1986"/>
    <n v="36"/>
    <n v="3"/>
    <n v="3436.5"/>
    <x v="2"/>
    <s v="Tier - 1"/>
    <x v="0"/>
    <n v="17.3"/>
    <x v="483"/>
    <s v="YES"/>
    <x v="0"/>
    <x v="0"/>
    <x v="1"/>
    <n v="1"/>
    <x v="3"/>
    <x v="0"/>
  </r>
  <r>
    <s v="Id1974"/>
    <s v="Ms"/>
    <s v="Laurie B"/>
    <s v="Nahigian"/>
    <s v="26-Dec-2001"/>
    <n v="21"/>
    <n v="0"/>
    <n v="3434.38"/>
    <x v="2"/>
    <s v="Tier - 2"/>
    <x v="6"/>
    <n v="32.25"/>
    <x v="183"/>
    <s v="YES"/>
    <x v="0"/>
    <x v="0"/>
    <x v="1"/>
    <n v="0"/>
    <x v="0"/>
    <x v="1"/>
  </r>
  <r>
    <s v="Id1975"/>
    <s v="Ms"/>
    <s v="Rachel B"/>
    <s v="Cackett"/>
    <s v="19-Dec-1996"/>
    <n v="26"/>
    <n v="1"/>
    <n v="3410.32"/>
    <x v="2"/>
    <s v="Tier - 2"/>
    <x v="6"/>
    <n v="42.4"/>
    <x v="82"/>
    <s v="YES"/>
    <x v="0"/>
    <x v="0"/>
    <x v="1"/>
    <n v="0"/>
    <x v="0"/>
    <x v="1"/>
  </r>
  <r>
    <s v="Id1976"/>
    <s v="Ms"/>
    <s v="Liza"/>
    <s v="Hunter-Galvan"/>
    <s v="16-Jul-2004"/>
    <n v="18"/>
    <n v="2"/>
    <n v="3393.36"/>
    <x v="2"/>
    <s v="Tier - 2"/>
    <x v="8"/>
    <n v="38.664999999999999"/>
    <x v="138"/>
    <s v="NO"/>
    <x v="1"/>
    <x v="0"/>
    <x v="1"/>
    <n v="1"/>
    <x v="0"/>
    <x v="1"/>
  </r>
  <r>
    <s v="Id1977"/>
    <s v="Ms"/>
    <s v="Lindsey"/>
    <s v="Pierret"/>
    <s v="27-Oct-1996"/>
    <n v="26"/>
    <n v="1"/>
    <n v="3392.98"/>
    <x v="2"/>
    <s v="Tier - 3"/>
    <x v="0"/>
    <n v="29.92"/>
    <x v="331"/>
    <s v="YES"/>
    <x v="0"/>
    <x v="0"/>
    <x v="1"/>
    <n v="0"/>
    <x v="1"/>
    <x v="1"/>
  </r>
  <r>
    <s v="Id1978"/>
    <s v="Ms"/>
    <s v="Lindsay E"/>
    <s v="White"/>
    <s v="10-Aug-1996"/>
    <n v="26"/>
    <n v="1"/>
    <n v="3392.37"/>
    <x v="2"/>
    <s v="Tier - 3"/>
    <x v="0"/>
    <n v="29.48"/>
    <x v="306"/>
    <s v="YES"/>
    <x v="0"/>
    <x v="0"/>
    <x v="1"/>
    <n v="0"/>
    <x v="1"/>
    <x v="1"/>
  </r>
  <r>
    <s v="Id1979"/>
    <s v="Ms"/>
    <s v="Kathleen M"/>
    <s v="O'Neil"/>
    <s v="13-Nov-1996"/>
    <n v="26"/>
    <n v="0"/>
    <n v="3385.4"/>
    <x v="2"/>
    <s v="Tier - 2"/>
    <x v="7"/>
    <n v="28.785"/>
    <x v="41"/>
    <s v="YES"/>
    <x v="0"/>
    <x v="0"/>
    <x v="1"/>
    <n v="0"/>
    <x v="1"/>
    <x v="1"/>
  </r>
  <r>
    <s v="Id198"/>
    <s v="Mr"/>
    <s v="Jesse"/>
    <s v="Saldana"/>
    <s v="6-Dec-1974"/>
    <n v="48"/>
    <n v="0"/>
    <n v="36182.870000000003"/>
    <x v="2"/>
    <s v="Tier - 3"/>
    <x v="1"/>
    <n v="36.64"/>
    <x v="484"/>
    <s v="NO"/>
    <x v="0"/>
    <x v="0"/>
    <x v="0"/>
    <n v="0"/>
    <x v="0"/>
    <x v="0"/>
  </r>
  <r>
    <s v="Id1980"/>
    <s v="Ms"/>
    <s v="Aya"/>
    <s v="Leitz"/>
    <s v="14-Dec-1996"/>
    <n v="26"/>
    <n v="1"/>
    <n v="3378.91"/>
    <x v="2"/>
    <s v="Tier - 1"/>
    <x v="6"/>
    <n v="19.8"/>
    <x v="79"/>
    <s v="YES"/>
    <x v="0"/>
    <x v="0"/>
    <x v="1"/>
    <n v="0"/>
    <x v="2"/>
    <x v="1"/>
  </r>
  <r>
    <s v="Id1981"/>
    <s v="Ms"/>
    <s v="Carolyn R"/>
    <s v="Durfee"/>
    <s v="7-Oct-1993"/>
    <n v="29"/>
    <n v="0"/>
    <n v="3366.67"/>
    <x v="2"/>
    <s v="Tier - 2"/>
    <x v="0"/>
    <n v="35.53"/>
    <x v="20"/>
    <s v="NO"/>
    <x v="0"/>
    <x v="1"/>
    <x v="1"/>
    <n v="1"/>
    <x v="0"/>
    <x v="1"/>
  </r>
  <r>
    <s v="Id1982"/>
    <s v="Ms"/>
    <s v="Bethany"/>
    <s v="Maylone"/>
    <s v="23-Jun-1995"/>
    <n v="27"/>
    <n v="0"/>
    <n v="3353.47"/>
    <x v="2"/>
    <s v="Tier - 3"/>
    <x v="1"/>
    <n v="21.47"/>
    <x v="485"/>
    <s v="YES"/>
    <x v="0"/>
    <x v="0"/>
    <x v="1"/>
    <n v="1"/>
    <x v="2"/>
    <x v="1"/>
  </r>
  <r>
    <s v="Id1983"/>
    <s v="Ms"/>
    <s v="Holly A"/>
    <s v="Reiland"/>
    <s v="28-Oct-1993"/>
    <n v="29"/>
    <n v="0"/>
    <n v="3353.28"/>
    <x v="2"/>
    <s v="Tier - 1"/>
    <x v="6"/>
    <n v="25.9"/>
    <x v="98"/>
    <s v="NO"/>
    <x v="0"/>
    <x v="1"/>
    <x v="1"/>
    <n v="1"/>
    <x v="1"/>
    <x v="1"/>
  </r>
  <r>
    <s v="Id1984"/>
    <s v="Mr"/>
    <s v="Ping"/>
    <s v="Hu"/>
    <s v="1-Sep-1991"/>
    <n v="31"/>
    <n v="3"/>
    <n v="3342.79"/>
    <x v="2"/>
    <s v="Tier - 1"/>
    <x v="0"/>
    <n v="20.81"/>
    <x v="120"/>
    <s v="NO"/>
    <x v="0"/>
    <x v="0"/>
    <x v="1"/>
    <n v="0"/>
    <x v="2"/>
    <x v="1"/>
  </r>
  <r>
    <s v="Id1985"/>
    <s v="Mr"/>
    <s v="Tim"/>
    <s v="Lessek"/>
    <s v="20-Jun-1997"/>
    <n v="25"/>
    <n v="1"/>
    <n v="3309.79"/>
    <x v="1"/>
    <s v="Tier - 3"/>
    <x v="11"/>
    <n v="25.84"/>
    <x v="144"/>
    <s v="YES"/>
    <x v="0"/>
    <x v="1"/>
    <x v="1"/>
    <n v="1"/>
    <x v="1"/>
    <x v="2"/>
  </r>
  <r>
    <s v="Id1986"/>
    <s v="Mr"/>
    <s v="John"/>
    <s v="Colavincenzo"/>
    <s v="18-Nov-2003"/>
    <n v="19"/>
    <n v="0"/>
    <n v="3308.46"/>
    <x v="2"/>
    <s v="Tier - 1"/>
    <x v="5"/>
    <n v="30.95"/>
    <x v="7"/>
    <s v="NO"/>
    <x v="0"/>
    <x v="1"/>
    <x v="1"/>
    <n v="1"/>
    <x v="0"/>
    <x v="1"/>
  </r>
  <r>
    <s v="Id1987"/>
    <s v="Mrs"/>
    <s v="Cynthia"/>
    <s v="Mendez-Karr"/>
    <s v="5-Dec-2003"/>
    <n v="19"/>
    <n v="0"/>
    <n v="3300.7"/>
    <x v="2"/>
    <s v="Tier - 2"/>
    <x v="4"/>
    <n v="30.54"/>
    <x v="405"/>
    <s v="NO"/>
    <x v="0"/>
    <x v="1"/>
    <x v="1"/>
    <n v="1"/>
    <x v="0"/>
    <x v="1"/>
  </r>
  <r>
    <s v="Id1988"/>
    <s v="Mr"/>
    <s v="Emmett"/>
    <s v="Saulnier"/>
    <s v="17-Nov-1996"/>
    <n v="26"/>
    <n v="1"/>
    <n v="3292.53"/>
    <x v="2"/>
    <s v="Tier - 2"/>
    <x v="1"/>
    <n v="33.914999999999999"/>
    <x v="50"/>
    <s v="YES"/>
    <x v="0"/>
    <x v="0"/>
    <x v="1"/>
    <n v="0"/>
    <x v="0"/>
    <x v="2"/>
  </r>
  <r>
    <s v="Id1989"/>
    <s v="Ms"/>
    <s v="Kate"/>
    <s v="Schoonover"/>
    <s v="3-Jul-2003"/>
    <n v="19"/>
    <n v="0"/>
    <n v="3280.22"/>
    <x v="2"/>
    <s v="Tier - 3"/>
    <x v="6"/>
    <n v="33.31"/>
    <x v="352"/>
    <s v="NO"/>
    <x v="0"/>
    <x v="1"/>
    <x v="1"/>
    <n v="1"/>
    <x v="0"/>
    <x v="1"/>
  </r>
  <r>
    <s v="Id199"/>
    <s v="Ms"/>
    <s v="Jill"/>
    <s v="Weinberg"/>
    <s v="30-Aug-2004"/>
    <n v="18"/>
    <n v="0"/>
    <n v="36149.480000000003"/>
    <x v="2"/>
    <s v="Tier - 2"/>
    <x v="0"/>
    <n v="36.85"/>
    <x v="431"/>
    <s v="NO"/>
    <x v="1"/>
    <x v="0"/>
    <x v="0"/>
    <n v="1"/>
    <x v="0"/>
    <x v="2"/>
  </r>
  <r>
    <s v="Id1990"/>
    <s v="Mr"/>
    <s v="Christopher L"/>
    <s v="Hass"/>
    <s v="6-Oct-2001"/>
    <n v="21"/>
    <n v="2"/>
    <n v="3279.87"/>
    <x v="2"/>
    <s v="Tier - 1"/>
    <x v="11"/>
    <n v="25.745000000000001"/>
    <x v="61"/>
    <s v="YES"/>
    <x v="0"/>
    <x v="0"/>
    <x v="1"/>
    <n v="0"/>
    <x v="1"/>
    <x v="1"/>
  </r>
  <r>
    <s v="Id1991"/>
    <s v="Mr"/>
    <s v="Christopher P"/>
    <s v="Cadotte"/>
    <s v="1-Jul-1994"/>
    <n v="28"/>
    <n v="1"/>
    <n v="3277.16"/>
    <x v="2"/>
    <s v="Tier - 3"/>
    <x v="6"/>
    <n v="37.1"/>
    <x v="204"/>
    <s v="NO"/>
    <x v="0"/>
    <x v="0"/>
    <x v="1"/>
    <n v="0"/>
    <x v="0"/>
    <x v="2"/>
  </r>
  <r>
    <s v="Id1992"/>
    <s v="Mr"/>
    <s v="Christopher W"/>
    <s v="Cacciapaglia"/>
    <s v="2-Dec-1994"/>
    <n v="28"/>
    <n v="0"/>
    <n v="3268.85"/>
    <x v="1"/>
    <s v="Tier - 1"/>
    <x v="3"/>
    <n v="35.435000000000002"/>
    <x v="144"/>
    <s v="NO"/>
    <x v="0"/>
    <x v="0"/>
    <x v="1"/>
    <n v="0"/>
    <x v="0"/>
    <x v="2"/>
  </r>
  <r>
    <s v="Id1993"/>
    <s v="Mr"/>
    <s v="Norman H"/>
    <s v="Mininger"/>
    <s v="13-Nov-1991"/>
    <n v="31"/>
    <n v="0"/>
    <n v="3260.2"/>
    <x v="1"/>
    <s v="Tier - 2"/>
    <x v="6"/>
    <n v="20.399999999999999"/>
    <x v="369"/>
    <s v="NO"/>
    <x v="0"/>
    <x v="0"/>
    <x v="1"/>
    <n v="0"/>
    <x v="2"/>
    <x v="1"/>
  </r>
  <r>
    <s v="Id1994"/>
    <s v="Ms"/>
    <s v="Susan"/>
    <s v="Mayo"/>
    <s v="2-Sep-1997"/>
    <n v="25"/>
    <n v="1"/>
    <n v="3238.44"/>
    <x v="2"/>
    <s v="Tier - 3"/>
    <x v="0"/>
    <n v="42.13"/>
    <x v="486"/>
    <s v="YES"/>
    <x v="0"/>
    <x v="1"/>
    <x v="1"/>
    <n v="1"/>
    <x v="0"/>
    <x v="2"/>
  </r>
  <r>
    <s v="Id1995"/>
    <s v="Ms"/>
    <s v="Tatyana K"/>
    <s v="Zicko"/>
    <s v="2-Aug-1997"/>
    <n v="25"/>
    <n v="1"/>
    <n v="3227.12"/>
    <x v="2"/>
    <s v="Tier - 3"/>
    <x v="0"/>
    <n v="33.99"/>
    <x v="369"/>
    <s v="YES"/>
    <x v="0"/>
    <x v="1"/>
    <x v="1"/>
    <n v="1"/>
    <x v="0"/>
    <x v="1"/>
  </r>
  <r>
    <s v="Id1996"/>
    <s v="Ms"/>
    <s v="Chrissy"/>
    <s v="Graham"/>
    <s v="6-Jul-1997"/>
    <n v="25"/>
    <n v="0"/>
    <n v="3213.62"/>
    <x v="2"/>
    <s v="Tier - 2"/>
    <x v="7"/>
    <n v="28.594999999999999"/>
    <x v="363"/>
    <s v="YES"/>
    <x v="0"/>
    <x v="1"/>
    <x v="1"/>
    <n v="1"/>
    <x v="1"/>
    <x v="1"/>
  </r>
  <r>
    <s v="Id1997"/>
    <s v="Ms"/>
    <s v="Carrie"/>
    <s v="Boland"/>
    <s v="22-Dec-1997"/>
    <n v="25"/>
    <n v="1"/>
    <n v="3208.79"/>
    <x v="2"/>
    <s v="Tier - 3"/>
    <x v="6"/>
    <n v="20.8"/>
    <x v="38"/>
    <s v="YES"/>
    <x v="0"/>
    <x v="1"/>
    <x v="1"/>
    <n v="1"/>
    <x v="2"/>
    <x v="1"/>
  </r>
  <r>
    <s v="Id1998"/>
    <s v="Ms"/>
    <s v="Halle"/>
    <s v="Cupp"/>
    <s v="5-Jul-1997"/>
    <n v="25"/>
    <n v="0"/>
    <n v="3206.49"/>
    <x v="2"/>
    <s v="Tier - 3"/>
    <x v="7"/>
    <n v="23.465"/>
    <x v="121"/>
    <s v="YES"/>
    <x v="0"/>
    <x v="1"/>
    <x v="1"/>
    <n v="1"/>
    <x v="2"/>
    <x v="2"/>
  </r>
  <r>
    <s v="Id1999"/>
    <s v="Ms"/>
    <s v="Carolyn"/>
    <s v="Shaw"/>
    <s v="11-Oct-1996"/>
    <n v="26"/>
    <n v="0"/>
    <n v="3201.25"/>
    <x v="2"/>
    <s v="Tier - 3"/>
    <x v="1"/>
    <n v="40.185000000000002"/>
    <x v="431"/>
    <s v="YES"/>
    <x v="0"/>
    <x v="0"/>
    <x v="1"/>
    <n v="0"/>
    <x v="0"/>
    <x v="2"/>
  </r>
  <r>
    <s v="Id2"/>
    <s v="Mr"/>
    <s v="Matthew D"/>
    <s v="Lehner"/>
    <s v="8-Jun-1977"/>
    <n v="46"/>
    <n v="0"/>
    <n v="62592.87"/>
    <x v="2"/>
    <s v="Tier - 3"/>
    <x v="0"/>
    <n v="30.36"/>
    <x v="258"/>
    <s v="NO"/>
    <x v="0"/>
    <x v="0"/>
    <x v="0"/>
    <n v="0"/>
    <x v="0"/>
    <x v="2"/>
  </r>
  <r>
    <s v="Id20"/>
    <s v="Mr"/>
    <s v="John"/>
    <s v="Flor"/>
    <s v="27-Sep-1971"/>
    <n v="51"/>
    <n v="2"/>
    <n v="47462.89"/>
    <x v="0"/>
    <s v="Tier - 2"/>
    <x v="0"/>
    <n v="42.9"/>
    <x v="390"/>
    <s v="NO"/>
    <x v="0"/>
    <x v="0"/>
    <x v="0"/>
    <n v="0"/>
    <x v="0"/>
    <x v="0"/>
  </r>
  <r>
    <s v="Id200"/>
    <s v="Mr"/>
    <s v="William"/>
    <s v="Walsh"/>
    <s v="12-Jun-1997"/>
    <n v="25"/>
    <n v="2"/>
    <n v="36124.57"/>
    <x v="0"/>
    <s v="Tier - 3"/>
    <x v="0"/>
    <n v="33.33"/>
    <x v="418"/>
    <s v="YES"/>
    <x v="0"/>
    <x v="1"/>
    <x v="0"/>
    <n v="1"/>
    <x v="0"/>
    <x v="1"/>
  </r>
  <r>
    <s v="Id2000"/>
    <s v="Ms"/>
    <s v="Tara D"/>
    <s v="Klassen"/>
    <s v="2-Sep-2001"/>
    <n v="21"/>
    <n v="2"/>
    <n v="3180.51"/>
    <x v="2"/>
    <s v="Tier - 2"/>
    <x v="0"/>
    <n v="21.89"/>
    <x v="486"/>
    <s v="YES"/>
    <x v="0"/>
    <x v="0"/>
    <x v="1"/>
    <n v="0"/>
    <x v="2"/>
    <x v="2"/>
  </r>
  <r>
    <s v="Id2001"/>
    <s v="Mr"/>
    <s v="Rasim M"/>
    <s v="Musal"/>
    <s v="23-Sep-2000"/>
    <n v="22"/>
    <n v="0"/>
    <n v="3179.96"/>
    <x v="2"/>
    <s v="Tier - 2"/>
    <x v="1"/>
    <n v="29.34"/>
    <x v="380"/>
    <s v="YES"/>
    <x v="1"/>
    <x v="0"/>
    <x v="1"/>
    <n v="2"/>
    <x v="1"/>
    <x v="2"/>
  </r>
  <r>
    <s v="Id2002"/>
    <s v="Ms"/>
    <s v="Dina"/>
    <s v="Kitayama"/>
    <s v="3-Jul-1996"/>
    <n v="26"/>
    <n v="0"/>
    <n v="3176.82"/>
    <x v="2"/>
    <s v="Tier - 1"/>
    <x v="1"/>
    <n v="22.61"/>
    <x v="217"/>
    <s v="YES"/>
    <x v="0"/>
    <x v="0"/>
    <x v="1"/>
    <n v="0"/>
    <x v="2"/>
    <x v="1"/>
  </r>
  <r>
    <s v="Id2003"/>
    <s v="Ms"/>
    <s v="Lisa"/>
    <s v="Altman"/>
    <s v="14-Aug-1996"/>
    <n v="26"/>
    <n v="0"/>
    <n v="3176.29"/>
    <x v="2"/>
    <s v="Tier - 2"/>
    <x v="1"/>
    <n v="22.23"/>
    <x v="380"/>
    <s v="YES"/>
    <x v="0"/>
    <x v="0"/>
    <x v="1"/>
    <n v="0"/>
    <x v="2"/>
    <x v="2"/>
  </r>
  <r>
    <s v="Id2004"/>
    <s v="Ms"/>
    <s v="Caitrin"/>
    <s v="Demchko"/>
    <s v="6-Jul-1994"/>
    <n v="28"/>
    <n v="0"/>
    <n v="3172.02"/>
    <x v="2"/>
    <s v="Tier - 1"/>
    <x v="6"/>
    <n v="33.4"/>
    <x v="33"/>
    <s v="NO"/>
    <x v="0"/>
    <x v="0"/>
    <x v="1"/>
    <n v="0"/>
    <x v="0"/>
    <x v="1"/>
  </r>
  <r>
    <s v="Id2005"/>
    <s v="Ms"/>
    <s v="Adriana S"/>
    <s v="Wild"/>
    <s v="25-Oct-1994"/>
    <n v="28"/>
    <n v="0"/>
    <n v="3171.61"/>
    <x v="2"/>
    <s v="Tier - 3"/>
    <x v="0"/>
    <n v="33.11"/>
    <x v="175"/>
    <s v="NO"/>
    <x v="0"/>
    <x v="0"/>
    <x v="1"/>
    <n v="0"/>
    <x v="0"/>
    <x v="1"/>
  </r>
  <r>
    <s v="Id2006"/>
    <s v="Ms"/>
    <s v="Megan"/>
    <s v="Betts"/>
    <s v="29-Aug-2001"/>
    <n v="21"/>
    <n v="1"/>
    <n v="3167.46"/>
    <x v="2"/>
    <s v="Tier - 3"/>
    <x v="7"/>
    <n v="16.815000000000001"/>
    <x v="398"/>
    <s v="YES"/>
    <x v="0"/>
    <x v="0"/>
    <x v="1"/>
    <n v="0"/>
    <x v="3"/>
    <x v="1"/>
  </r>
  <r>
    <s v="Id2007"/>
    <s v="Mrs"/>
    <s v="Kristen M"/>
    <s v="Martin"/>
    <s v="25-Sep-1993"/>
    <n v="29"/>
    <n v="0"/>
    <n v="3162.02"/>
    <x v="2"/>
    <s v="Tier - 3"/>
    <x v="0"/>
    <n v="25.61"/>
    <x v="79"/>
    <s v="NO"/>
    <x v="0"/>
    <x v="1"/>
    <x v="1"/>
    <n v="1"/>
    <x v="1"/>
    <x v="1"/>
  </r>
  <r>
    <s v="Id2008"/>
    <s v="Ms"/>
    <s v="Alix"/>
    <s v="Vandeventer"/>
    <s v="10-Jul-1994"/>
    <n v="28"/>
    <n v="0"/>
    <n v="3161.45"/>
    <x v="2"/>
    <s v="Tier - 1"/>
    <x v="6"/>
    <n v="25.8"/>
    <x v="331"/>
    <s v="NO"/>
    <x v="0"/>
    <x v="0"/>
    <x v="1"/>
    <n v="0"/>
    <x v="1"/>
    <x v="1"/>
  </r>
  <r>
    <s v="Id2009"/>
    <s v="Mr"/>
    <s v="Kakushin"/>
    <s v="Hirano"/>
    <s v="25-Jun-1999"/>
    <n v="23"/>
    <n v="0"/>
    <n v="3128.35"/>
    <x v="2"/>
    <s v="Tier - 3"/>
    <x v="5"/>
    <n v="27.39"/>
    <x v="413"/>
    <s v="NO"/>
    <x v="0"/>
    <x v="0"/>
    <x v="1"/>
    <n v="0"/>
    <x v="1"/>
    <x v="1"/>
  </r>
  <r>
    <s v="Id201"/>
    <s v="Mr"/>
    <s v="Alejandro"/>
    <s v="Pasten"/>
    <s v="4-Nov-1979"/>
    <n v="43"/>
    <n v="2"/>
    <n v="36090.49"/>
    <x v="2"/>
    <s v="Tier - 2"/>
    <x v="6"/>
    <n v="39.14"/>
    <x v="487"/>
    <s v="NO"/>
    <x v="0"/>
    <x v="1"/>
    <x v="0"/>
    <n v="1"/>
    <x v="0"/>
    <x v="1"/>
  </r>
  <r>
    <s v="Id2010"/>
    <s v="Mr"/>
    <s v="Michael J"/>
    <s v="Davi"/>
    <s v="1-Aug-1987"/>
    <n v="35"/>
    <n v="3"/>
    <n v="3088.06"/>
    <x v="2"/>
    <s v="Tier - 2"/>
    <x v="0"/>
    <n v="17.03"/>
    <x v="457"/>
    <s v="NO"/>
    <x v="0"/>
    <x v="0"/>
    <x v="1"/>
    <n v="1"/>
    <x v="3"/>
    <x v="1"/>
  </r>
  <r>
    <s v="Id2011"/>
    <s v="Mr"/>
    <s v="Bradley"/>
    <s v="Sloan"/>
    <s v="13-Oct-2001"/>
    <n v="21"/>
    <n v="2"/>
    <n v="3077.1"/>
    <x v="2"/>
    <s v="Tier - 1"/>
    <x v="1"/>
    <n v="23.75"/>
    <x v="331"/>
    <s v="YES"/>
    <x v="0"/>
    <x v="0"/>
    <x v="1"/>
    <n v="0"/>
    <x v="2"/>
    <x v="1"/>
  </r>
  <r>
    <s v="Id2012"/>
    <s v="Mr"/>
    <s v="Matt"/>
    <s v="Homich"/>
    <s v="10-Sep-1995"/>
    <n v="27"/>
    <n v="0"/>
    <n v="3070.81"/>
    <x v="1"/>
    <s v="Tier - 1"/>
    <x v="11"/>
    <n v="26.03"/>
    <x v="68"/>
    <s v="YES"/>
    <x v="0"/>
    <x v="0"/>
    <x v="1"/>
    <n v="1"/>
    <x v="1"/>
    <x v="1"/>
  </r>
  <r>
    <s v="Id2013"/>
    <s v="Ms"/>
    <s v="Amanda C"/>
    <s v="Bell"/>
    <s v="1-Oct-1989"/>
    <n v="33"/>
    <n v="3"/>
    <n v="3065.49"/>
    <x v="2"/>
    <s v="Tier - 1"/>
    <x v="1"/>
    <n v="16.079999999999998"/>
    <x v="228"/>
    <s v="NO"/>
    <x v="0"/>
    <x v="0"/>
    <x v="1"/>
    <n v="0"/>
    <x v="3"/>
    <x v="2"/>
  </r>
  <r>
    <s v="Id2014"/>
    <s v="Mr"/>
    <s v="Valur"/>
    <s v="Kristjansson"/>
    <s v="26-Sep-1994"/>
    <n v="28"/>
    <n v="0"/>
    <n v="3062.51"/>
    <x v="1"/>
    <s v="Tier - 1"/>
    <x v="1"/>
    <n v="30.875"/>
    <x v="69"/>
    <s v="NO"/>
    <x v="0"/>
    <x v="0"/>
    <x v="1"/>
    <n v="0"/>
    <x v="0"/>
    <x v="1"/>
  </r>
  <r>
    <s v="Id2015"/>
    <s v="Ms"/>
    <s v="Erica J"/>
    <s v="Pitman"/>
    <s v="21-Jun-2002"/>
    <n v="20"/>
    <n v="2"/>
    <n v="3056.39"/>
    <x v="2"/>
    <s v="Tier - 3"/>
    <x v="0"/>
    <n v="31.79"/>
    <x v="488"/>
    <s v="NO"/>
    <x v="0"/>
    <x v="0"/>
    <x v="1"/>
    <n v="0"/>
    <x v="0"/>
    <x v="0"/>
  </r>
  <r>
    <s v="Id2016"/>
    <s v="Mr"/>
    <s v="Stephen F"/>
    <s v="Curley"/>
    <s v="22-Dec-1997"/>
    <n v="25"/>
    <n v="0"/>
    <n v="3051.73"/>
    <x v="2"/>
    <s v="Tier - 2"/>
    <x v="6"/>
    <n v="28.48"/>
    <x v="290"/>
    <s v="YES"/>
    <x v="0"/>
    <x v="1"/>
    <x v="1"/>
    <n v="1"/>
    <x v="1"/>
    <x v="2"/>
  </r>
  <r>
    <s v="Id2017"/>
    <s v="Ms"/>
    <s v="Lissa"/>
    <s v="Zimmer"/>
    <s v="9-Aug-1998"/>
    <n v="24"/>
    <n v="0"/>
    <n v="3046.06"/>
    <x v="2"/>
    <s v="Tier - 1"/>
    <x v="8"/>
    <n v="26.6"/>
    <x v="384"/>
    <s v="NO"/>
    <x v="0"/>
    <x v="0"/>
    <x v="1"/>
    <n v="1"/>
    <x v="1"/>
    <x v="1"/>
  </r>
  <r>
    <s v="Id2018"/>
    <s v="Ms"/>
    <s v="Megan"/>
    <s v="Granski"/>
    <s v="15-Sep-1998"/>
    <n v="24"/>
    <n v="0"/>
    <n v="3044.21"/>
    <x v="2"/>
    <s v="Tier - 3"/>
    <x v="7"/>
    <n v="25.27"/>
    <x v="75"/>
    <s v="NO"/>
    <x v="0"/>
    <x v="0"/>
    <x v="1"/>
    <n v="1"/>
    <x v="1"/>
    <x v="2"/>
  </r>
  <r>
    <s v="Id2019"/>
    <s v="Ms"/>
    <s v="Alyson"/>
    <s v="Dunn"/>
    <s v="19-Dec-1997"/>
    <n v="25"/>
    <n v="0"/>
    <n v="3021.81"/>
    <x v="2"/>
    <s v="Tier - 3"/>
    <x v="1"/>
    <n v="34.484999999999999"/>
    <x v="174"/>
    <s v="YES"/>
    <x v="0"/>
    <x v="1"/>
    <x v="1"/>
    <n v="1"/>
    <x v="0"/>
    <x v="1"/>
  </r>
  <r>
    <s v="Id202"/>
    <s v="Mr"/>
    <s v="Ian E"/>
    <s v="LaBelle"/>
    <s v="20-Aug-1996"/>
    <n v="26"/>
    <n v="2"/>
    <n v="36085.22"/>
    <x v="0"/>
    <s v="Tier - 1"/>
    <x v="6"/>
    <n v="32.9"/>
    <x v="121"/>
    <s v="YES"/>
    <x v="0"/>
    <x v="0"/>
    <x v="0"/>
    <n v="0"/>
    <x v="0"/>
    <x v="2"/>
  </r>
  <r>
    <s v="Id2020"/>
    <s v="Mr"/>
    <s v="Chance B"/>
    <s v="Regina"/>
    <s v="28-Sep-1988"/>
    <n v="34"/>
    <n v="3"/>
    <n v="3018.04"/>
    <x v="2"/>
    <s v="Tier - 2"/>
    <x v="1"/>
    <n v="15.57"/>
    <x v="38"/>
    <s v="YES"/>
    <x v="0"/>
    <x v="0"/>
    <x v="1"/>
    <n v="1"/>
    <x v="3"/>
    <x v="1"/>
  </r>
  <r>
    <s v="Id2021"/>
    <s v="Mr"/>
    <s v="Sean P"/>
    <s v="O'Connor"/>
    <s v="15-Dec-2002"/>
    <n v="20"/>
    <n v="0"/>
    <n v="3012.22"/>
    <x v="2"/>
    <s v="Tier - 3"/>
    <x v="1"/>
    <n v="30.36"/>
    <x v="489"/>
    <s v="NO"/>
    <x v="0"/>
    <x v="0"/>
    <x v="1"/>
    <n v="0"/>
    <x v="0"/>
    <x v="0"/>
  </r>
  <r>
    <s v="Id2022"/>
    <s v="Ms"/>
    <s v="Therese"/>
    <s v="Howe"/>
    <s v="20-Nov-1991"/>
    <n v="31"/>
    <n v="3"/>
    <n v="2985.67"/>
    <x v="2"/>
    <s v="Tier - 2"/>
    <x v="0"/>
    <n v="19.37"/>
    <x v="312"/>
    <s v="NO"/>
    <x v="0"/>
    <x v="0"/>
    <x v="1"/>
    <n v="0"/>
    <x v="2"/>
    <x v="1"/>
  </r>
  <r>
    <s v="Id2023"/>
    <s v="Mr"/>
    <s v="Beau"/>
    <s v="Atwater"/>
    <s v="18-Jun-1987"/>
    <n v="35"/>
    <n v="3"/>
    <n v="2979.52"/>
    <x v="2"/>
    <s v="Tier - 3"/>
    <x v="0"/>
    <n v="16.71"/>
    <x v="312"/>
    <s v="NO"/>
    <x v="0"/>
    <x v="0"/>
    <x v="1"/>
    <n v="1"/>
    <x v="3"/>
    <x v="1"/>
  </r>
  <r>
    <s v="Id2024"/>
    <s v="Ms"/>
    <s v="Kelsey M"/>
    <s v="Gurganus"/>
    <s v="24-Sep-1995"/>
    <n v="27"/>
    <n v="0"/>
    <n v="2974.13"/>
    <x v="2"/>
    <s v="Tier - 1"/>
    <x v="6"/>
    <n v="24.1"/>
    <x v="487"/>
    <s v="YES"/>
    <x v="0"/>
    <x v="0"/>
    <x v="1"/>
    <n v="1"/>
    <x v="2"/>
    <x v="1"/>
  </r>
  <r>
    <s v="Id2025"/>
    <s v="Ms"/>
    <s v="Gretchen"/>
    <s v="Holden"/>
    <s v="30-Sep-2002"/>
    <n v="20"/>
    <n v="0"/>
    <n v="2943.41"/>
    <x v="2"/>
    <s v="Tier - 3"/>
    <x v="1"/>
    <n v="29.77"/>
    <x v="490"/>
    <s v="NO"/>
    <x v="0"/>
    <x v="0"/>
    <x v="1"/>
    <n v="0"/>
    <x v="1"/>
    <x v="0"/>
  </r>
  <r>
    <s v="Id2026"/>
    <s v="Mr"/>
    <s v="Nicholas E"/>
    <s v="Parton"/>
    <s v="30-Jun-1996"/>
    <n v="26"/>
    <n v="1"/>
    <n v="2927.06"/>
    <x v="2"/>
    <s v="Tier - 2"/>
    <x v="0"/>
    <n v="46.53"/>
    <x v="2"/>
    <s v="YES"/>
    <x v="0"/>
    <x v="0"/>
    <x v="1"/>
    <n v="0"/>
    <x v="0"/>
    <x v="1"/>
  </r>
  <r>
    <s v="Id2027"/>
    <s v="Ms"/>
    <s v="Deborah"/>
    <s v="Downs"/>
    <s v="5-Jun-2003"/>
    <n v="20"/>
    <n v="2"/>
    <n v="2913.57"/>
    <x v="2"/>
    <s v="Tier - 2"/>
    <x v="6"/>
    <n v="23.4"/>
    <x v="82"/>
    <s v="NO"/>
    <x v="0"/>
    <x v="1"/>
    <x v="1"/>
    <n v="1"/>
    <x v="2"/>
    <x v="1"/>
  </r>
  <r>
    <s v="Id2028"/>
    <s v="Mr"/>
    <s v="Chuck W Jr"/>
    <s v="Dent"/>
    <s v="13-Jun-1996"/>
    <n v="26"/>
    <n v="1"/>
    <n v="2904.09"/>
    <x v="2"/>
    <s v="Tier - 2"/>
    <x v="6"/>
    <n v="30"/>
    <x v="384"/>
    <s v="YES"/>
    <x v="0"/>
    <x v="0"/>
    <x v="1"/>
    <n v="0"/>
    <x v="0"/>
    <x v="1"/>
  </r>
  <r>
    <s v="Id2029"/>
    <s v="Mr"/>
    <s v="Daniel"/>
    <s v="Ranti"/>
    <s v="24-Oct-1996"/>
    <n v="26"/>
    <n v="1"/>
    <n v="2902.91"/>
    <x v="2"/>
    <s v="Tier - 2"/>
    <x v="0"/>
    <n v="29.15"/>
    <x v="307"/>
    <s v="YES"/>
    <x v="0"/>
    <x v="0"/>
    <x v="1"/>
    <n v="0"/>
    <x v="1"/>
    <x v="1"/>
  </r>
  <r>
    <s v="Id203"/>
    <s v="Mr"/>
    <s v="Hector Sr"/>
    <s v="Guzman"/>
    <s v="22-Jul-1963"/>
    <n v="59"/>
    <n v="0"/>
    <n v="36074.339999999997"/>
    <x v="2"/>
    <s v="Tier - 1"/>
    <x v="6"/>
    <n v="29.78"/>
    <x v="124"/>
    <s v="YES"/>
    <x v="0"/>
    <x v="1"/>
    <x v="0"/>
    <n v="1"/>
    <x v="1"/>
    <x v="0"/>
  </r>
  <r>
    <s v="Id2030"/>
    <s v="Ms"/>
    <s v="Amany"/>
    <s v="Ishaq"/>
    <s v="1-Nov-1999"/>
    <n v="23"/>
    <n v="0"/>
    <n v="2899.49"/>
    <x v="2"/>
    <s v="Tier - 2"/>
    <x v="7"/>
    <n v="34.865000000000002"/>
    <x v="143"/>
    <s v="NO"/>
    <x v="0"/>
    <x v="0"/>
    <x v="1"/>
    <n v="0"/>
    <x v="0"/>
    <x v="1"/>
  </r>
  <r>
    <s v="Id2031"/>
    <s v="Ms"/>
    <s v="Kipling"/>
    <s v="Wiles"/>
    <s v="14-Jul-2000"/>
    <n v="22"/>
    <n v="0"/>
    <n v="2897.46"/>
    <x v="2"/>
    <s v="Tier - 1"/>
    <x v="1"/>
    <n v="28.12"/>
    <x v="23"/>
    <s v="YES"/>
    <x v="1"/>
    <x v="0"/>
    <x v="1"/>
    <n v="2"/>
    <x v="1"/>
    <x v="1"/>
  </r>
  <r>
    <s v="Id2032"/>
    <s v="Mr"/>
    <s v="Duncan"/>
    <s v="Roberts"/>
    <s v="21-Jun-1996"/>
    <n v="26"/>
    <n v="0"/>
    <n v="2897.32"/>
    <x v="1"/>
    <s v="Tier - 3"/>
    <x v="3"/>
    <n v="29.45"/>
    <x v="453"/>
    <s v="YES"/>
    <x v="0"/>
    <x v="0"/>
    <x v="1"/>
    <n v="0"/>
    <x v="1"/>
    <x v="1"/>
  </r>
  <r>
    <s v="Id2033"/>
    <s v="Mr"/>
    <s v="Louis C"/>
    <s v="Serafini"/>
    <s v="12-Aug-1993"/>
    <n v="29"/>
    <n v="0"/>
    <n v="2867.12"/>
    <x v="0"/>
    <s v="Tier - 3"/>
    <x v="0"/>
    <n v="27.94"/>
    <x v="423"/>
    <s v="NO"/>
    <x v="0"/>
    <x v="1"/>
    <x v="1"/>
    <n v="1"/>
    <x v="1"/>
    <x v="2"/>
  </r>
  <r>
    <s v="Id2034"/>
    <s v="Mr"/>
    <s v="Daniel J"/>
    <s v="Button"/>
    <s v="1-Nov-1993"/>
    <n v="29"/>
    <n v="0"/>
    <n v="2866.09"/>
    <x v="1"/>
    <s v="Tier - 3"/>
    <x v="6"/>
    <n v="27.2"/>
    <x v="75"/>
    <s v="NO"/>
    <x v="0"/>
    <x v="1"/>
    <x v="1"/>
    <n v="1"/>
    <x v="1"/>
    <x v="2"/>
  </r>
  <r>
    <s v="Id2035"/>
    <s v="Ms"/>
    <s v="Ildiko M"/>
    <s v="Gaal"/>
    <s v="4-Sep-1998"/>
    <n v="24"/>
    <n v="0"/>
    <n v="2855.44"/>
    <x v="2"/>
    <s v="Tier - 3"/>
    <x v="1"/>
    <n v="33.344999999999999"/>
    <x v="219"/>
    <s v="NO"/>
    <x v="0"/>
    <x v="0"/>
    <x v="1"/>
    <n v="1"/>
    <x v="0"/>
    <x v="1"/>
  </r>
  <r>
    <s v="Id2036"/>
    <s v="Ms"/>
    <s v="Melinda E"/>
    <s v="Liptak"/>
    <s v="17-Jun-1998"/>
    <n v="24"/>
    <n v="0"/>
    <n v="2850.68"/>
    <x v="2"/>
    <s v="Tier - 3"/>
    <x v="1"/>
    <n v="29.925000000000001"/>
    <x v="65"/>
    <s v="NO"/>
    <x v="0"/>
    <x v="0"/>
    <x v="1"/>
    <n v="1"/>
    <x v="1"/>
    <x v="1"/>
  </r>
  <r>
    <s v="Id2037"/>
    <s v="Ms"/>
    <s v="Ashley M"/>
    <s v="Kellam"/>
    <s v="15-Nov-1998"/>
    <n v="24"/>
    <n v="0"/>
    <n v="2842.76"/>
    <x v="2"/>
    <s v="Tier - 3"/>
    <x v="1"/>
    <n v="24.225000000000001"/>
    <x v="341"/>
    <s v="NO"/>
    <x v="0"/>
    <x v="0"/>
    <x v="1"/>
    <n v="1"/>
    <x v="2"/>
    <x v="1"/>
  </r>
  <r>
    <s v="Id2038"/>
    <s v="Ms"/>
    <s v="Stephanie"/>
    <s v="Gordon"/>
    <s v="1-Oct-2000"/>
    <n v="22"/>
    <n v="0"/>
    <n v="2819.51"/>
    <x v="2"/>
    <s v="Tier - 3"/>
    <x v="6"/>
    <n v="29.68"/>
    <x v="196"/>
    <s v="NO"/>
    <x v="1"/>
    <x v="0"/>
    <x v="1"/>
    <n v="1"/>
    <x v="1"/>
    <x v="1"/>
  </r>
  <r>
    <s v="Id2039"/>
    <s v="Mr"/>
    <s v="Sean P"/>
    <s v="Hyland"/>
    <s v="23-Sep-2003"/>
    <n v="19"/>
    <n v="2"/>
    <n v="2803.7"/>
    <x v="2"/>
    <s v="Tier - 1"/>
    <x v="1"/>
    <n v="20.614999999999998"/>
    <x v="14"/>
    <s v="NO"/>
    <x v="0"/>
    <x v="1"/>
    <x v="1"/>
    <n v="1"/>
    <x v="2"/>
    <x v="2"/>
  </r>
  <r>
    <s v="Id204"/>
    <s v="Ms"/>
    <s v="Rebecca"/>
    <s v="Turnbull"/>
    <s v="4-Sep-1999"/>
    <n v="23"/>
    <n v="2"/>
    <n v="36021.01"/>
    <x v="2"/>
    <s v="Tier - 3"/>
    <x v="0"/>
    <n v="32.78"/>
    <x v="94"/>
    <s v="NO"/>
    <x v="0"/>
    <x v="0"/>
    <x v="0"/>
    <n v="0"/>
    <x v="0"/>
    <x v="1"/>
  </r>
  <r>
    <s v="Id2040"/>
    <s v="Ms"/>
    <s v="Emily G"/>
    <s v="Wagoner"/>
    <s v="4-Aug-2004"/>
    <n v="18"/>
    <n v="2"/>
    <n v="2801.26"/>
    <x v="2"/>
    <s v="Tier - 3"/>
    <x v="0"/>
    <n v="32.119999999999997"/>
    <x v="349"/>
    <s v="NO"/>
    <x v="1"/>
    <x v="0"/>
    <x v="1"/>
    <n v="1"/>
    <x v="0"/>
    <x v="1"/>
  </r>
  <r>
    <s v="Id2041"/>
    <s v="Mr"/>
    <s v="Malcolm"/>
    <s v="Thomas"/>
    <s v="24-Dec-1999"/>
    <n v="23"/>
    <n v="1"/>
    <n v="2789.06"/>
    <x v="2"/>
    <s v="Tier - 3"/>
    <x v="1"/>
    <n v="27.36"/>
    <x v="290"/>
    <s v="NO"/>
    <x v="0"/>
    <x v="0"/>
    <x v="1"/>
    <n v="0"/>
    <x v="1"/>
    <x v="2"/>
  </r>
  <r>
    <s v="Id2042"/>
    <s v="Mr"/>
    <s v="Danilo"/>
    <s v="Goffi"/>
    <s v="29-Aug-1999"/>
    <n v="23"/>
    <n v="1"/>
    <n v="2775.19"/>
    <x v="2"/>
    <s v="Tier - 1"/>
    <x v="1"/>
    <n v="17.385000000000002"/>
    <x v="50"/>
    <s v="NO"/>
    <x v="0"/>
    <x v="0"/>
    <x v="1"/>
    <n v="0"/>
    <x v="3"/>
    <x v="2"/>
  </r>
  <r>
    <s v="Id2043"/>
    <s v="Mr"/>
    <s v="Mikko"/>
    <s v="Salovaara"/>
    <s v="14-Nov-2004"/>
    <n v="18"/>
    <n v="0"/>
    <n v="2773.46"/>
    <x v="2"/>
    <s v="Tier - 1"/>
    <x v="5"/>
    <n v="30.13"/>
    <x v="63"/>
    <s v="NO"/>
    <x v="1"/>
    <x v="0"/>
    <x v="1"/>
    <n v="1"/>
    <x v="0"/>
    <x v="2"/>
  </r>
  <r>
    <s v="Id2044"/>
    <s v="Ms"/>
    <s v="Paula C"/>
    <s v="Reid"/>
    <s v="10-Aug-1997"/>
    <n v="25"/>
    <n v="0"/>
    <n v="2758.99"/>
    <x v="2"/>
    <s v="Tier - 1"/>
    <x v="1"/>
    <n v="25.44"/>
    <x v="160"/>
    <s v="YES"/>
    <x v="0"/>
    <x v="1"/>
    <x v="1"/>
    <n v="1"/>
    <x v="1"/>
    <x v="2"/>
  </r>
  <r>
    <s v="Id2045"/>
    <s v="Ms"/>
    <s v="Kirsten N"/>
    <s v="Allan"/>
    <s v="11-Oct-2000"/>
    <n v="22"/>
    <n v="0"/>
    <n v="2755.02"/>
    <x v="2"/>
    <s v="Tier - 1"/>
    <x v="7"/>
    <n v="39.805"/>
    <x v="267"/>
    <s v="NO"/>
    <x v="1"/>
    <x v="0"/>
    <x v="1"/>
    <n v="1"/>
    <x v="0"/>
    <x v="1"/>
  </r>
  <r>
    <s v="Id2046"/>
    <s v="Ms"/>
    <s v="Christy"/>
    <s v="McLaughlin"/>
    <s v="3-Oct-2000"/>
    <n v="22"/>
    <n v="0"/>
    <n v="2741.95"/>
    <x v="2"/>
    <s v="Tier - 3"/>
    <x v="7"/>
    <n v="30.4"/>
    <x v="56"/>
    <s v="YES"/>
    <x v="1"/>
    <x v="0"/>
    <x v="1"/>
    <n v="1"/>
    <x v="0"/>
    <x v="1"/>
  </r>
  <r>
    <s v="Id2047"/>
    <s v="Ms"/>
    <s v="Jennifer"/>
    <s v="Lee"/>
    <s v="17-Dec-2000"/>
    <n v="22"/>
    <n v="0"/>
    <n v="2731.91"/>
    <x v="2"/>
    <s v="Tier - 3"/>
    <x v="7"/>
    <n v="23.18"/>
    <x v="74"/>
    <s v="NO"/>
    <x v="1"/>
    <x v="0"/>
    <x v="1"/>
    <n v="1"/>
    <x v="2"/>
    <x v="1"/>
  </r>
  <r>
    <s v="Id2048"/>
    <s v="Ms"/>
    <s v="Jingjing"/>
    <s v="Tang"/>
    <s v="3-Dec-2003"/>
    <n v="19"/>
    <n v="1"/>
    <n v="2730.11"/>
    <x v="2"/>
    <s v="Tier - 3"/>
    <x v="1"/>
    <n v="39.615000000000002"/>
    <x v="220"/>
    <s v="NO"/>
    <x v="0"/>
    <x v="1"/>
    <x v="1"/>
    <n v="1"/>
    <x v="0"/>
    <x v="2"/>
  </r>
  <r>
    <s v="Id2049"/>
    <s v="Mr"/>
    <s v="Morgan"/>
    <s v="Kennedy"/>
    <s v="6-Oct-1997"/>
    <n v="25"/>
    <n v="0"/>
    <n v="2727.4"/>
    <x v="1"/>
    <s v="Tier - 3"/>
    <x v="3"/>
    <n v="30.59"/>
    <x v="123"/>
    <s v="YES"/>
    <x v="0"/>
    <x v="1"/>
    <x v="1"/>
    <n v="1"/>
    <x v="0"/>
    <x v="2"/>
  </r>
  <r>
    <s v="Id205"/>
    <s v="Mr"/>
    <s v="Matt"/>
    <s v="Aguero"/>
    <s v="22-Nov-1981"/>
    <n v="41"/>
    <n v="1"/>
    <n v="35952.65"/>
    <x v="0"/>
    <s v="Tier - 3"/>
    <x v="6"/>
    <n v="41.65"/>
    <x v="327"/>
    <s v="YES"/>
    <x v="0"/>
    <x v="0"/>
    <x v="0"/>
    <n v="0"/>
    <x v="0"/>
    <x v="0"/>
  </r>
  <r>
    <s v="Id2050"/>
    <s v="Mr"/>
    <s v="Patrick J"/>
    <s v="Condon"/>
    <s v="20-Aug-1988"/>
    <n v="34"/>
    <n v="3"/>
    <n v="2726.06"/>
    <x v="2"/>
    <s v="Tier - 2"/>
    <x v="0"/>
    <n v="16.72"/>
    <x v="267"/>
    <s v="YES"/>
    <x v="0"/>
    <x v="0"/>
    <x v="1"/>
    <n v="1"/>
    <x v="3"/>
    <x v="1"/>
  </r>
  <r>
    <s v="Id2051"/>
    <s v="Mr"/>
    <s v="Frankline"/>
    <s v="Chepkwony"/>
    <s v="30-Oct-1997"/>
    <n v="25"/>
    <n v="0"/>
    <n v="2721.32"/>
    <x v="0"/>
    <s v="Tier - 3"/>
    <x v="15"/>
    <n v="26.22"/>
    <x v="58"/>
    <s v="YES"/>
    <x v="0"/>
    <x v="1"/>
    <x v="1"/>
    <n v="1"/>
    <x v="1"/>
    <x v="1"/>
  </r>
  <r>
    <s v="Id2052"/>
    <s v="Ms"/>
    <s v="Laura T"/>
    <s v="Rodriguez"/>
    <s v="6-Aug-2003"/>
    <n v="19"/>
    <n v="1"/>
    <n v="2719.28"/>
    <x v="2"/>
    <s v="Tier - 2"/>
    <x v="1"/>
    <n v="31.824999999999999"/>
    <x v="174"/>
    <s v="NO"/>
    <x v="0"/>
    <x v="1"/>
    <x v="1"/>
    <n v="1"/>
    <x v="0"/>
    <x v="1"/>
  </r>
  <r>
    <s v="Id2053"/>
    <s v="Ms"/>
    <s v="Natalia"/>
    <s v="Szynkarczuk"/>
    <s v="1-Dec-2003"/>
    <n v="19"/>
    <n v="1"/>
    <n v="2710.83"/>
    <x v="2"/>
    <s v="Tier - 3"/>
    <x v="1"/>
    <n v="25.745000000000001"/>
    <x v="386"/>
    <s v="NO"/>
    <x v="0"/>
    <x v="1"/>
    <x v="1"/>
    <n v="1"/>
    <x v="1"/>
    <x v="1"/>
  </r>
  <r>
    <s v="Id2054"/>
    <s v="Ms"/>
    <s v="Jennifer L"/>
    <s v="Brill"/>
    <s v="21-Nov-2003"/>
    <n v="19"/>
    <n v="1"/>
    <n v="2709.24"/>
    <x v="2"/>
    <s v="Tier - 2"/>
    <x v="1"/>
    <n v="24.605"/>
    <x v="347"/>
    <s v="NO"/>
    <x v="0"/>
    <x v="1"/>
    <x v="1"/>
    <n v="1"/>
    <x v="2"/>
    <x v="1"/>
  </r>
  <r>
    <s v="Id2055"/>
    <s v="Ms"/>
    <s v="Brooke"/>
    <s v="Adams"/>
    <s v="17-Jul-2003"/>
    <n v="19"/>
    <n v="1"/>
    <n v="2709.11"/>
    <x v="2"/>
    <s v="Tier - 2"/>
    <x v="1"/>
    <n v="24.51"/>
    <x v="74"/>
    <s v="NO"/>
    <x v="0"/>
    <x v="1"/>
    <x v="1"/>
    <n v="1"/>
    <x v="2"/>
    <x v="1"/>
  </r>
  <r>
    <s v="Id2056"/>
    <s v="Mr"/>
    <s v="Jeremy M"/>
    <s v="Nunn"/>
    <s v="13-Jun-1996"/>
    <n v="26"/>
    <n v="0"/>
    <n v="2699.57"/>
    <x v="2"/>
    <s v="Tier - 1"/>
    <x v="1"/>
    <n v="31.065000000000001"/>
    <x v="303"/>
    <s v="YES"/>
    <x v="0"/>
    <x v="0"/>
    <x v="1"/>
    <n v="0"/>
    <x v="0"/>
    <x v="1"/>
  </r>
  <r>
    <s v="Id2057"/>
    <s v="Ms"/>
    <s v="Megan L"/>
    <s v="Blair"/>
    <s v="11-Jun-1999"/>
    <n v="23"/>
    <n v="0"/>
    <n v="2690.11"/>
    <x v="2"/>
    <s v="Tier - 2"/>
    <x v="1"/>
    <n v="28.12"/>
    <x v="179"/>
    <s v="NO"/>
    <x v="0"/>
    <x v="0"/>
    <x v="1"/>
    <n v="0"/>
    <x v="1"/>
    <x v="1"/>
  </r>
  <r>
    <s v="Id2058"/>
    <s v="Mr"/>
    <s v="Bryan"/>
    <s v="Sharkey"/>
    <s v="2-Oct-1994"/>
    <n v="28"/>
    <n v="0"/>
    <n v="2689.5"/>
    <x v="1"/>
    <s v="Tier - 2"/>
    <x v="0"/>
    <n v="38.06"/>
    <x v="419"/>
    <s v="NO"/>
    <x v="0"/>
    <x v="0"/>
    <x v="1"/>
    <n v="0"/>
    <x v="0"/>
    <x v="2"/>
  </r>
  <r>
    <s v="Id2059"/>
    <s v="Ms"/>
    <s v="Marny"/>
    <s v="Scalard"/>
    <s v="17-Sep-1994"/>
    <n v="28"/>
    <n v="0"/>
    <n v="2684.69"/>
    <x v="2"/>
    <s v="Tier - 2"/>
    <x v="0"/>
    <n v="24.96"/>
    <x v="303"/>
    <s v="NO"/>
    <x v="0"/>
    <x v="0"/>
    <x v="1"/>
    <n v="0"/>
    <x v="1"/>
    <x v="1"/>
  </r>
  <r>
    <s v="Id206"/>
    <s v="Ms"/>
    <s v="Elizabeth H"/>
    <s v="Woodward"/>
    <s v="18-Jun-1992"/>
    <n v="30"/>
    <n v="0"/>
    <n v="35883.269999999997"/>
    <x v="2"/>
    <s v="Tier - 1"/>
    <x v="6"/>
    <n v="50.79"/>
    <x v="325"/>
    <s v="NO"/>
    <x v="0"/>
    <x v="0"/>
    <x v="0"/>
    <n v="1"/>
    <x v="0"/>
    <x v="1"/>
  </r>
  <r>
    <s v="Id2060"/>
    <s v="Mr"/>
    <s v="Marc"/>
    <s v="Burget"/>
    <s v="5-Aug-1996"/>
    <n v="26"/>
    <n v="0"/>
    <n v="2680.95"/>
    <x v="1"/>
    <s v="Tier - 2"/>
    <x v="1"/>
    <n v="17.670000000000002"/>
    <x v="82"/>
    <s v="YES"/>
    <x v="0"/>
    <x v="0"/>
    <x v="1"/>
    <n v="0"/>
    <x v="3"/>
    <x v="1"/>
  </r>
  <r>
    <s v="Id2061"/>
    <s v="Mr"/>
    <s v="Benjamin L"/>
    <s v="English"/>
    <s v="9-Dec-2000"/>
    <n v="22"/>
    <n v="1"/>
    <n v="2643.27"/>
    <x v="2"/>
    <s v="Tier - 1"/>
    <x v="1"/>
    <n v="31.35"/>
    <x v="50"/>
    <s v="NO"/>
    <x v="1"/>
    <x v="0"/>
    <x v="1"/>
    <n v="1"/>
    <x v="0"/>
    <x v="2"/>
  </r>
  <r>
    <s v="Id2062"/>
    <s v="Mr"/>
    <s v="Rob G"/>
    <s v="Hampton"/>
    <s v="24-Jun-2000"/>
    <n v="22"/>
    <n v="1"/>
    <n v="2639.04"/>
    <x v="2"/>
    <s v="Tier - 2"/>
    <x v="1"/>
    <n v="28.31"/>
    <x v="467"/>
    <s v="NO"/>
    <x v="1"/>
    <x v="0"/>
    <x v="1"/>
    <n v="1"/>
    <x v="1"/>
    <x v="0"/>
  </r>
  <r>
    <s v="Id2063"/>
    <s v="Ms"/>
    <s v="Stefanie A"/>
    <s v="Flynn"/>
    <s v="26-Aug-1997"/>
    <n v="25"/>
    <n v="0"/>
    <n v="2632.99"/>
    <x v="2"/>
    <s v="Tier - 1"/>
    <x v="6"/>
    <n v="30.3"/>
    <x v="257"/>
    <s v="YES"/>
    <x v="0"/>
    <x v="1"/>
    <x v="1"/>
    <n v="1"/>
    <x v="0"/>
    <x v="1"/>
  </r>
  <r>
    <s v="Id2064"/>
    <s v="Ms"/>
    <s v="Stephanie"/>
    <s v="Knast"/>
    <s v="26-Aug-2001"/>
    <n v="21"/>
    <n v="1"/>
    <n v="2597.7800000000002"/>
    <x v="2"/>
    <s v="Tier - 1"/>
    <x v="6"/>
    <n v="26.4"/>
    <x v="290"/>
    <s v="YES"/>
    <x v="0"/>
    <x v="0"/>
    <x v="1"/>
    <n v="0"/>
    <x v="1"/>
    <x v="2"/>
  </r>
  <r>
    <s v="Id2065"/>
    <s v="Ms"/>
    <s v="Caroline F"/>
    <s v="Lucas"/>
    <s v="28-Jul-2001"/>
    <n v="21"/>
    <n v="0"/>
    <n v="2585.85"/>
    <x v="2"/>
    <s v="Tier - 2"/>
    <x v="7"/>
    <n v="22.135000000000002"/>
    <x v="360"/>
    <s v="YES"/>
    <x v="0"/>
    <x v="0"/>
    <x v="1"/>
    <n v="0"/>
    <x v="2"/>
    <x v="1"/>
  </r>
  <r>
    <s v="Id2066"/>
    <s v="Ms"/>
    <s v="Julia J"/>
    <s v="Thomas"/>
    <s v="15-Oct-2001"/>
    <n v="21"/>
    <n v="1"/>
    <n v="2585.27"/>
    <x v="2"/>
    <s v="Tier - 3"/>
    <x v="6"/>
    <n v="17.399999999999999"/>
    <x v="421"/>
    <s v="YES"/>
    <x v="0"/>
    <x v="0"/>
    <x v="1"/>
    <n v="0"/>
    <x v="3"/>
    <x v="1"/>
  </r>
  <r>
    <s v="Id2067"/>
    <s v="Mr"/>
    <s v="Jack"/>
    <s v="Cherewatti"/>
    <s v="20-Jul-2002"/>
    <n v="20"/>
    <n v="0"/>
    <n v="2585.04"/>
    <x v="2"/>
    <s v="Tier - 2"/>
    <x v="5"/>
    <n v="28.06"/>
    <x v="429"/>
    <s v="NO"/>
    <x v="0"/>
    <x v="0"/>
    <x v="1"/>
    <n v="0"/>
    <x v="1"/>
    <x v="0"/>
  </r>
  <r>
    <s v="Id2068"/>
    <s v="Mr"/>
    <s v="Bernat"/>
    <s v="Olle"/>
    <s v="11-Oct-2002"/>
    <n v="20"/>
    <n v="2"/>
    <n v="2566.4699999999998"/>
    <x v="2"/>
    <s v="Tier - 3"/>
    <x v="0"/>
    <n v="31.13"/>
    <x v="491"/>
    <s v="NO"/>
    <x v="0"/>
    <x v="0"/>
    <x v="1"/>
    <n v="0"/>
    <x v="0"/>
    <x v="0"/>
  </r>
  <r>
    <s v="Id2069"/>
    <s v="Mr"/>
    <s v="Hicham"/>
    <s v="Hamsi"/>
    <s v="17-Nov-1991"/>
    <n v="31"/>
    <n v="3"/>
    <n v="2545.6799999999998"/>
    <x v="2"/>
    <s v="Tier - 1"/>
    <x v="0"/>
    <n v="18.46"/>
    <x v="465"/>
    <s v="NO"/>
    <x v="0"/>
    <x v="0"/>
    <x v="1"/>
    <n v="0"/>
    <x v="3"/>
    <x v="1"/>
  </r>
  <r>
    <s v="Id207"/>
    <s v="Ms"/>
    <s v="Grace"/>
    <s v="McElroy"/>
    <s v="4-Oct-1976"/>
    <n v="46"/>
    <n v="2"/>
    <n v="35733.96"/>
    <x v="2"/>
    <s v="Tier - 2"/>
    <x v="6"/>
    <n v="35.43"/>
    <x v="465"/>
    <s v="YES"/>
    <x v="0"/>
    <x v="0"/>
    <x v="0"/>
    <n v="0"/>
    <x v="0"/>
    <x v="1"/>
  </r>
  <r>
    <s v="Id2070"/>
    <s v="Ms"/>
    <s v="Sarah"/>
    <s v="Finnegan"/>
    <s v="1-Oct-1990"/>
    <n v="32"/>
    <n v="3"/>
    <n v="2540.39"/>
    <x v="2"/>
    <s v="Tier - 2"/>
    <x v="0"/>
    <n v="17.3"/>
    <x v="430"/>
    <s v="NO"/>
    <x v="0"/>
    <x v="0"/>
    <x v="1"/>
    <n v="0"/>
    <x v="3"/>
    <x v="1"/>
  </r>
  <r>
    <s v="Id2071"/>
    <s v="Mr"/>
    <s v="Anthony S"/>
    <s v="Walsh"/>
    <s v="28-Jul-1997"/>
    <n v="25"/>
    <n v="0"/>
    <n v="2534.39"/>
    <x v="1"/>
    <s v="Tier - 3"/>
    <x v="1"/>
    <n v="35.625"/>
    <x v="20"/>
    <s v="YES"/>
    <x v="0"/>
    <x v="1"/>
    <x v="1"/>
    <n v="1"/>
    <x v="0"/>
    <x v="1"/>
  </r>
  <r>
    <s v="Id2072"/>
    <s v="Ms"/>
    <s v="Elisabetta"/>
    <s v="Villa"/>
    <s v="25-Aug-2000"/>
    <n v="22"/>
    <n v="0"/>
    <n v="2527.8200000000002"/>
    <x v="2"/>
    <s v="Tier - 3"/>
    <x v="1"/>
    <n v="20.234999999999999"/>
    <x v="317"/>
    <s v="YES"/>
    <x v="1"/>
    <x v="0"/>
    <x v="1"/>
    <n v="2"/>
    <x v="2"/>
    <x v="2"/>
  </r>
  <r>
    <s v="Id2073"/>
    <s v="Mr"/>
    <s v="Trevor N"/>
    <s v="Cable"/>
    <s v="2-Nov-1997"/>
    <n v="25"/>
    <n v="0"/>
    <n v="2523.17"/>
    <x v="1"/>
    <s v="Tier - 1"/>
    <x v="1"/>
    <n v="27.55"/>
    <x v="287"/>
    <s v="YES"/>
    <x v="0"/>
    <x v="1"/>
    <x v="1"/>
    <n v="1"/>
    <x v="1"/>
    <x v="1"/>
  </r>
  <r>
    <s v="Id2074"/>
    <s v="Ms"/>
    <s v="Nancy"/>
    <s v="Eiring"/>
    <s v="5-Aug-1991"/>
    <n v="31"/>
    <n v="3"/>
    <n v="2510.79"/>
    <x v="2"/>
    <s v="Tier - 1"/>
    <x v="0"/>
    <n v="17.97"/>
    <x v="123"/>
    <s v="NO"/>
    <x v="0"/>
    <x v="0"/>
    <x v="1"/>
    <n v="0"/>
    <x v="3"/>
    <x v="2"/>
  </r>
  <r>
    <s v="Id2075"/>
    <s v="Ms"/>
    <s v="Allison R"/>
    <s v="Connor"/>
    <s v="6-Sep-2004"/>
    <n v="18"/>
    <n v="0"/>
    <n v="2500.9299999999998"/>
    <x v="2"/>
    <s v="Tier - 2"/>
    <x v="1"/>
    <n v="29.98"/>
    <x v="66"/>
    <s v="NO"/>
    <x v="1"/>
    <x v="0"/>
    <x v="1"/>
    <n v="1"/>
    <x v="1"/>
    <x v="2"/>
  </r>
  <r>
    <s v="Id2076"/>
    <s v="Mr"/>
    <s v="Robert J"/>
    <s v="Friedman"/>
    <s v="15-Oct-1995"/>
    <n v="27"/>
    <n v="0"/>
    <n v="2498.41"/>
    <x v="1"/>
    <s v="Tier - 3"/>
    <x v="0"/>
    <n v="33.659999999999997"/>
    <x v="26"/>
    <s v="YES"/>
    <x v="0"/>
    <x v="0"/>
    <x v="1"/>
    <n v="1"/>
    <x v="0"/>
    <x v="1"/>
  </r>
  <r>
    <s v="Id2077"/>
    <s v="Mr"/>
    <s v="Nicholas"/>
    <s v="Croker"/>
    <s v="9-Jul-1995"/>
    <n v="27"/>
    <n v="0"/>
    <n v="2497.04"/>
    <x v="1"/>
    <s v="Tier - 3"/>
    <x v="0"/>
    <n v="32.67"/>
    <x v="209"/>
    <s v="YES"/>
    <x v="0"/>
    <x v="0"/>
    <x v="1"/>
    <n v="1"/>
    <x v="0"/>
    <x v="1"/>
  </r>
  <r>
    <s v="Id2078"/>
    <s v="Mr"/>
    <s v="Kevin L"/>
    <s v="Beganics"/>
    <s v="14-Oct-1995"/>
    <n v="27"/>
    <n v="0"/>
    <n v="2494.02"/>
    <x v="1"/>
    <s v="Tier - 1"/>
    <x v="6"/>
    <n v="30.5"/>
    <x v="431"/>
    <s v="YES"/>
    <x v="0"/>
    <x v="0"/>
    <x v="1"/>
    <n v="1"/>
    <x v="0"/>
    <x v="2"/>
  </r>
  <r>
    <s v="Id2079"/>
    <s v="Mr"/>
    <s v="Bryan"/>
    <s v="Huberty"/>
    <s v="6-Nov-1995"/>
    <n v="27"/>
    <n v="0"/>
    <n v="2483.7399999999998"/>
    <x v="1"/>
    <s v="Tier - 2"/>
    <x v="0"/>
    <n v="23.1"/>
    <x v="125"/>
    <s v="YES"/>
    <x v="0"/>
    <x v="0"/>
    <x v="1"/>
    <n v="1"/>
    <x v="2"/>
    <x v="2"/>
  </r>
  <r>
    <s v="Id208"/>
    <s v="Mr"/>
    <s v="Jaime"/>
    <s v="Lopez"/>
    <s v="15-Jul-1974"/>
    <n v="48"/>
    <n v="0"/>
    <n v="35711.39"/>
    <x v="2"/>
    <s v="Tier - 3"/>
    <x v="1"/>
    <n v="35.25"/>
    <x v="236"/>
    <s v="NO"/>
    <x v="0"/>
    <x v="0"/>
    <x v="0"/>
    <n v="0"/>
    <x v="0"/>
    <x v="0"/>
  </r>
  <r>
    <s v="Id2080"/>
    <s v="Ms"/>
    <s v="Janae N"/>
    <s v="Jacobs"/>
    <s v="20-Jun-1998"/>
    <n v="24"/>
    <n v="0"/>
    <n v="2480.98"/>
    <x v="2"/>
    <s v="Tier - 2"/>
    <x v="0"/>
    <n v="39.49"/>
    <x v="335"/>
    <s v="NO"/>
    <x v="0"/>
    <x v="0"/>
    <x v="1"/>
    <n v="1"/>
    <x v="0"/>
    <x v="1"/>
  </r>
  <r>
    <s v="Id2081"/>
    <s v="Ms"/>
    <s v="Audrey"/>
    <s v="Hazlehurst"/>
    <s v="2-Jul-1998"/>
    <n v="24"/>
    <n v="0"/>
    <n v="2473.33"/>
    <x v="2"/>
    <s v="Tier - 3"/>
    <x v="0"/>
    <n v="33.99"/>
    <x v="163"/>
    <s v="NO"/>
    <x v="0"/>
    <x v="0"/>
    <x v="1"/>
    <n v="1"/>
    <x v="0"/>
    <x v="1"/>
  </r>
  <r>
    <s v="Id2082"/>
    <s v="Ms"/>
    <s v="Laura"/>
    <s v="Marin"/>
    <s v="17-Aug-1998"/>
    <n v="24"/>
    <n v="0"/>
    <n v="2464.62"/>
    <x v="2"/>
    <s v="Tier - 3"/>
    <x v="0"/>
    <n v="27.72"/>
    <x v="492"/>
    <s v="NO"/>
    <x v="0"/>
    <x v="0"/>
    <x v="1"/>
    <n v="1"/>
    <x v="1"/>
    <x v="0"/>
  </r>
  <r>
    <s v="Id2083"/>
    <s v="Ms"/>
    <s v="Nicole F"/>
    <s v="Dear"/>
    <s v="11-Jul-2002"/>
    <n v="20"/>
    <n v="0"/>
    <n v="2459.7199999999998"/>
    <x v="2"/>
    <s v="Tier - 2"/>
    <x v="7"/>
    <n v="30.59"/>
    <x v="493"/>
    <s v="NO"/>
    <x v="0"/>
    <x v="0"/>
    <x v="1"/>
    <n v="0"/>
    <x v="0"/>
    <x v="0"/>
  </r>
  <r>
    <s v="Id2084"/>
    <s v="Ms"/>
    <s v="Krista L"/>
    <s v="Lederer"/>
    <s v="19-Nov-1998"/>
    <n v="24"/>
    <n v="0"/>
    <n v="2457.5"/>
    <x v="2"/>
    <s v="Tier - 1"/>
    <x v="6"/>
    <n v="22.6"/>
    <x v="160"/>
    <s v="NO"/>
    <x v="0"/>
    <x v="0"/>
    <x v="1"/>
    <n v="1"/>
    <x v="2"/>
    <x v="2"/>
  </r>
  <r>
    <s v="Id2085"/>
    <s v="Ms"/>
    <s v="Denise"/>
    <s v="Robson"/>
    <s v="29-Jul-2002"/>
    <n v="20"/>
    <n v="0"/>
    <n v="2457.21"/>
    <x v="2"/>
    <s v="Tier - 1"/>
    <x v="7"/>
    <n v="28.785"/>
    <x v="410"/>
    <s v="NO"/>
    <x v="0"/>
    <x v="0"/>
    <x v="1"/>
    <n v="0"/>
    <x v="1"/>
    <x v="0"/>
  </r>
  <r>
    <s v="Id2086"/>
    <s v="Mr"/>
    <s v="Ariel"/>
    <s v="Galvan"/>
    <s v="21-Nov-1999"/>
    <n v="23"/>
    <n v="1"/>
    <n v="2438.06"/>
    <x v="2"/>
    <s v="Tier - 2"/>
    <x v="0"/>
    <n v="50.38"/>
    <x v="5"/>
    <s v="NO"/>
    <x v="0"/>
    <x v="0"/>
    <x v="1"/>
    <n v="0"/>
    <x v="0"/>
    <x v="2"/>
  </r>
  <r>
    <s v="Id2087"/>
    <s v="Mr"/>
    <s v="Jeremy"/>
    <s v="Walsh"/>
    <s v="12-Nov-1999"/>
    <n v="23"/>
    <n v="1"/>
    <n v="2416.96"/>
    <x v="2"/>
    <s v="Tier - 2"/>
    <x v="6"/>
    <n v="35.200000000000003"/>
    <x v="404"/>
    <s v="NO"/>
    <x v="0"/>
    <x v="0"/>
    <x v="1"/>
    <n v="0"/>
    <x v="0"/>
    <x v="1"/>
  </r>
  <r>
    <s v="Id2088"/>
    <s v="Ms"/>
    <s v="Rosalie"/>
    <s v="Teeuwen"/>
    <s v="3-Jun-2001"/>
    <n v="22"/>
    <n v="0"/>
    <n v="2404.73"/>
    <x v="2"/>
    <s v="Tier - 3"/>
    <x v="1"/>
    <n v="35.72"/>
    <x v="315"/>
    <s v="YES"/>
    <x v="0"/>
    <x v="0"/>
    <x v="1"/>
    <n v="0"/>
    <x v="0"/>
    <x v="1"/>
  </r>
  <r>
    <s v="Id2089"/>
    <s v="Mr"/>
    <s v="Jay"/>
    <s v="List"/>
    <s v="10-Aug-1999"/>
    <n v="23"/>
    <n v="0"/>
    <n v="2396.1"/>
    <x v="2"/>
    <s v="Tier - 1"/>
    <x v="9"/>
    <n v="24.51"/>
    <x v="393"/>
    <s v="NO"/>
    <x v="0"/>
    <x v="0"/>
    <x v="1"/>
    <n v="0"/>
    <x v="2"/>
    <x v="1"/>
  </r>
  <r>
    <s v="Id209"/>
    <s v="Ms"/>
    <s v="Calesse"/>
    <s v="Cardosi"/>
    <s v="19-Dec-1978"/>
    <n v="44"/>
    <n v="2"/>
    <n v="35701.9"/>
    <x v="2"/>
    <s v="Tier - 1"/>
    <x v="6"/>
    <n v="36.85"/>
    <x v="494"/>
    <s v="NO"/>
    <x v="0"/>
    <x v="0"/>
    <x v="0"/>
    <n v="0"/>
    <x v="0"/>
    <x v="0"/>
  </r>
  <r>
    <s v="Id2090"/>
    <s v="Mr"/>
    <s v="Vitaliy"/>
    <s v="Shafar"/>
    <s v="17-Dec-1999"/>
    <n v="23"/>
    <n v="0"/>
    <n v="2395.17"/>
    <x v="2"/>
    <s v="Tier - 1"/>
    <x v="15"/>
    <n v="23.844999999999999"/>
    <x v="46"/>
    <s v="NO"/>
    <x v="0"/>
    <x v="0"/>
    <x v="1"/>
    <n v="0"/>
    <x v="2"/>
    <x v="1"/>
  </r>
  <r>
    <s v="Id2091"/>
    <s v="Mr"/>
    <s v="Benjamin W"/>
    <s v="Copenhaver"/>
    <s v="12-Dec-1988"/>
    <n v="34"/>
    <n v="3"/>
    <n v="2373.3000000000002"/>
    <x v="2"/>
    <s v="Tier - 2"/>
    <x v="0"/>
    <n v="15.68"/>
    <x v="419"/>
    <s v="YES"/>
    <x v="0"/>
    <x v="0"/>
    <x v="1"/>
    <n v="1"/>
    <x v="3"/>
    <x v="2"/>
  </r>
  <r>
    <s v="Id2092"/>
    <s v="Mr"/>
    <s v="Jesse"/>
    <s v="Stump"/>
    <s v="5-Nov-2002"/>
    <n v="20"/>
    <n v="1"/>
    <n v="2362.23"/>
    <x v="2"/>
    <s v="Tier - 1"/>
    <x v="1"/>
    <n v="32.395000000000003"/>
    <x v="117"/>
    <s v="NO"/>
    <x v="0"/>
    <x v="0"/>
    <x v="1"/>
    <n v="0"/>
    <x v="0"/>
    <x v="0"/>
  </r>
  <r>
    <s v="Id2093"/>
    <s v="Mr"/>
    <s v="Mark"/>
    <s v="Wehrman"/>
    <s v="21-Oct-1998"/>
    <n v="24"/>
    <n v="0"/>
    <n v="2352.9699999999998"/>
    <x v="1"/>
    <s v="Tier - 3"/>
    <x v="1"/>
    <n v="23.655000000000001"/>
    <x v="125"/>
    <s v="NO"/>
    <x v="0"/>
    <x v="0"/>
    <x v="1"/>
    <n v="1"/>
    <x v="2"/>
    <x v="2"/>
  </r>
  <r>
    <s v="Id2094"/>
    <s v="Ms"/>
    <s v="Lauren"/>
    <s v="Sischo"/>
    <s v="18-Nov-2003"/>
    <n v="19"/>
    <n v="1"/>
    <n v="2331.52"/>
    <x v="2"/>
    <s v="Tier - 3"/>
    <x v="6"/>
    <n v="28.4"/>
    <x v="240"/>
    <s v="NO"/>
    <x v="0"/>
    <x v="1"/>
    <x v="1"/>
    <n v="1"/>
    <x v="1"/>
    <x v="2"/>
  </r>
  <r>
    <s v="Id2095"/>
    <s v="Mr"/>
    <s v="Massimiliano"/>
    <s v="Fonti"/>
    <s v="17-Dec-1996"/>
    <n v="26"/>
    <n v="0"/>
    <n v="2322.62"/>
    <x v="2"/>
    <s v="Tier - 1"/>
    <x v="0"/>
    <n v="35.42"/>
    <x v="470"/>
    <s v="YES"/>
    <x v="0"/>
    <x v="0"/>
    <x v="1"/>
    <n v="0"/>
    <x v="0"/>
    <x v="1"/>
  </r>
  <r>
    <s v="Id2096"/>
    <s v="Mr"/>
    <s v="Josh"/>
    <s v="Merlis"/>
    <s v="6-Sep-2004"/>
    <n v="18"/>
    <n v="2"/>
    <n v="2304"/>
    <x v="2"/>
    <s v="Tier - 3"/>
    <x v="0"/>
    <n v="26.18"/>
    <x v="495"/>
    <s v="NO"/>
    <x v="1"/>
    <x v="0"/>
    <x v="1"/>
    <n v="1"/>
    <x v="1"/>
    <x v="2"/>
  </r>
  <r>
    <s v="Id2097"/>
    <s v="Mr"/>
    <s v="Kiyokatsu"/>
    <s v="Hasegawa"/>
    <s v="28-Nov-1996"/>
    <n v="26"/>
    <n v="0"/>
    <n v="2302.3000000000002"/>
    <x v="0"/>
    <s v="Tier - 2"/>
    <x v="6"/>
    <n v="20.8"/>
    <x v="261"/>
    <s v="YES"/>
    <x v="0"/>
    <x v="0"/>
    <x v="1"/>
    <n v="0"/>
    <x v="2"/>
    <x v="1"/>
  </r>
  <r>
    <s v="Id2098"/>
    <s v="Ms"/>
    <s v="Amanda L"/>
    <s v="Haselden"/>
    <s v="5-Oct-1989"/>
    <n v="33"/>
    <n v="3"/>
    <n v="2295.2399999999998"/>
    <x v="2"/>
    <s v="Tier - 1"/>
    <x v="0"/>
    <n v="15.82"/>
    <x v="340"/>
    <s v="NO"/>
    <x v="0"/>
    <x v="0"/>
    <x v="1"/>
    <n v="0"/>
    <x v="3"/>
    <x v="1"/>
  </r>
  <r>
    <s v="Id2099"/>
    <s v="Mr"/>
    <s v="Matthew"/>
    <s v="Simonson"/>
    <s v="16-Jun-1991"/>
    <n v="31"/>
    <n v="3"/>
    <n v="2277.7199999999998"/>
    <x v="2"/>
    <s v="Tier - 1"/>
    <x v="0"/>
    <n v="17.670000000000002"/>
    <x v="323"/>
    <s v="NO"/>
    <x v="0"/>
    <x v="0"/>
    <x v="1"/>
    <n v="0"/>
    <x v="3"/>
    <x v="1"/>
  </r>
  <r>
    <s v="Id21"/>
    <s v="Mr"/>
    <s v="Myles"/>
    <s v="Fennon"/>
    <s v="13-Jun-1961"/>
    <n v="61"/>
    <n v="1"/>
    <n v="47403.88"/>
    <x v="0"/>
    <s v="Tier - 3"/>
    <x v="6"/>
    <n v="36.299999999999997"/>
    <x v="496"/>
    <s v="YES"/>
    <x v="0"/>
    <x v="0"/>
    <x v="0"/>
    <n v="2"/>
    <x v="0"/>
    <x v="0"/>
  </r>
  <r>
    <s v="Id210"/>
    <s v="Ms"/>
    <s v="Kate L"/>
    <s v="Looney"/>
    <s v="17-Dec-2000"/>
    <n v="22"/>
    <n v="3"/>
    <n v="35595.589999999997"/>
    <x v="2"/>
    <s v="Tier - 3"/>
    <x v="0"/>
    <n v="31.02"/>
    <x v="287"/>
    <s v="NO"/>
    <x v="1"/>
    <x v="0"/>
    <x v="0"/>
    <n v="1"/>
    <x v="0"/>
    <x v="1"/>
  </r>
  <r>
    <s v="Id2100"/>
    <s v="Ms"/>
    <s v="Julia M"/>
    <s v="Montag"/>
    <s v="12-Nov-2002"/>
    <n v="20"/>
    <n v="0"/>
    <n v="2261.5700000000002"/>
    <x v="2"/>
    <s v="Tier - 1"/>
    <x v="1"/>
    <n v="31.92"/>
    <x v="293"/>
    <s v="NO"/>
    <x v="0"/>
    <x v="0"/>
    <x v="1"/>
    <n v="0"/>
    <x v="0"/>
    <x v="0"/>
  </r>
  <r>
    <s v="Id2101"/>
    <s v="Ms"/>
    <s v="Rhea"/>
    <s v="Deroian"/>
    <s v="15-Jul-2002"/>
    <n v="20"/>
    <n v="0"/>
    <n v="2257.48"/>
    <x v="2"/>
    <s v="Tier - 1"/>
    <x v="1"/>
    <n v="28.975000000000001"/>
    <x v="198"/>
    <s v="NO"/>
    <x v="0"/>
    <x v="0"/>
    <x v="1"/>
    <n v="0"/>
    <x v="1"/>
    <x v="0"/>
  </r>
  <r>
    <s v="Id2102"/>
    <s v="Mr"/>
    <s v="Justin"/>
    <s v="Goetz"/>
    <s v="11-Dec-2000"/>
    <n v="22"/>
    <n v="0"/>
    <n v="2254.8000000000002"/>
    <x v="2"/>
    <s v="Tier - 3"/>
    <x v="3"/>
    <n v="31.73"/>
    <x v="323"/>
    <s v="YES"/>
    <x v="1"/>
    <x v="0"/>
    <x v="1"/>
    <n v="2"/>
    <x v="0"/>
    <x v="1"/>
  </r>
  <r>
    <s v="Id2103"/>
    <s v="Mr"/>
    <s v="Shamus M"/>
    <s v="Brady"/>
    <s v="30-Jun-2000"/>
    <n v="22"/>
    <n v="0"/>
    <n v="2250.84"/>
    <x v="2"/>
    <s v="Tier - 2"/>
    <x v="14"/>
    <n v="28.88"/>
    <x v="380"/>
    <s v="YES"/>
    <x v="1"/>
    <x v="0"/>
    <x v="1"/>
    <n v="2"/>
    <x v="1"/>
    <x v="2"/>
  </r>
  <r>
    <s v="Id2104"/>
    <s v="Mr"/>
    <s v="Mike"/>
    <s v="Moran"/>
    <s v="10-Dec-2003"/>
    <n v="19"/>
    <n v="1"/>
    <n v="2221.56"/>
    <x v="2"/>
    <s v="Tier - 3"/>
    <x v="1"/>
    <n v="25.555"/>
    <x v="68"/>
    <s v="NO"/>
    <x v="0"/>
    <x v="1"/>
    <x v="1"/>
    <n v="1"/>
    <x v="1"/>
    <x v="1"/>
  </r>
  <r>
    <s v="Id2105"/>
    <s v="Ms"/>
    <s v="Mary Beth"/>
    <s v="Strickler"/>
    <s v="12-Dec-2004"/>
    <n v="18"/>
    <n v="1"/>
    <n v="2219.4499999999998"/>
    <x v="2"/>
    <s v="Tier - 1"/>
    <x v="0"/>
    <n v="37.29"/>
    <x v="360"/>
    <s v="NO"/>
    <x v="1"/>
    <x v="0"/>
    <x v="1"/>
    <n v="1"/>
    <x v="0"/>
    <x v="1"/>
  </r>
  <r>
    <s v="Id2106"/>
    <s v="Ms"/>
    <s v="Erin"/>
    <s v="Simone"/>
    <s v="25-Sep-2004"/>
    <n v="18"/>
    <n v="0"/>
    <n v="2217.6"/>
    <x v="2"/>
    <s v="Tier - 1"/>
    <x v="7"/>
    <n v="40.28"/>
    <x v="194"/>
    <s v="NO"/>
    <x v="1"/>
    <x v="0"/>
    <x v="1"/>
    <n v="1"/>
    <x v="0"/>
    <x v="2"/>
  </r>
  <r>
    <s v="Id2107"/>
    <s v="Ms"/>
    <s v="Hallie"/>
    <s v="Von Rock"/>
    <s v="13-Jun-2004"/>
    <n v="18"/>
    <n v="0"/>
    <n v="2217.4699999999998"/>
    <x v="2"/>
    <s v="Tier - 1"/>
    <x v="7"/>
    <n v="40.185000000000002"/>
    <x v="412"/>
    <s v="NO"/>
    <x v="1"/>
    <x v="0"/>
    <x v="1"/>
    <n v="1"/>
    <x v="0"/>
    <x v="1"/>
  </r>
  <r>
    <s v="Id2108"/>
    <s v="Ms"/>
    <s v="Paige P"/>
    <s v="Woodard"/>
    <s v="17-Nov-1994"/>
    <n v="28"/>
    <n v="0"/>
    <n v="2213.21"/>
    <x v="2"/>
    <s v="Tier - 2"/>
    <x v="0"/>
    <n v="23.57"/>
    <x v="110"/>
    <s v="NO"/>
    <x v="0"/>
    <x v="0"/>
    <x v="1"/>
    <n v="0"/>
    <x v="2"/>
    <x v="2"/>
  </r>
  <r>
    <s v="Id2109"/>
    <s v="Ms"/>
    <s v="Ji"/>
    <s v="Li"/>
    <s v="27-Jul-2004"/>
    <n v="18"/>
    <n v="0"/>
    <n v="2211.13"/>
    <x v="2"/>
    <s v="Tier - 2"/>
    <x v="7"/>
    <n v="35.625"/>
    <x v="154"/>
    <s v="NO"/>
    <x v="1"/>
    <x v="0"/>
    <x v="1"/>
    <n v="1"/>
    <x v="0"/>
    <x v="2"/>
  </r>
  <r>
    <s v="Id211"/>
    <s v="Mr"/>
    <s v="Sergey"/>
    <s v="Zyryanov"/>
    <s v="19-Nov-2000"/>
    <n v="22"/>
    <n v="0"/>
    <n v="35585.58"/>
    <x v="2"/>
    <s v="Tier - 3"/>
    <x v="6"/>
    <n v="35.6"/>
    <x v="485"/>
    <s v="YES"/>
    <x v="1"/>
    <x v="0"/>
    <x v="0"/>
    <n v="2"/>
    <x v="0"/>
    <x v="1"/>
  </r>
  <r>
    <s v="Id2110"/>
    <s v="Ms"/>
    <s v="Carissa A"/>
    <s v="Sinda"/>
    <s v="6-Aug-2004"/>
    <n v="18"/>
    <n v="0"/>
    <n v="2207.6999999999998"/>
    <x v="2"/>
    <s v="Tier - 2"/>
    <x v="7"/>
    <n v="33.155000000000001"/>
    <x v="340"/>
    <s v="NO"/>
    <x v="1"/>
    <x v="0"/>
    <x v="1"/>
    <n v="1"/>
    <x v="0"/>
    <x v="1"/>
  </r>
  <r>
    <s v="Id2111"/>
    <s v="Ms"/>
    <s v="Mona"/>
    <s v="Rydland"/>
    <s v="13-Nov-2004"/>
    <n v="18"/>
    <n v="0"/>
    <n v="2205.98"/>
    <x v="2"/>
    <s v="Tier - 3"/>
    <x v="7"/>
    <n v="31.92"/>
    <x v="250"/>
    <s v="NO"/>
    <x v="1"/>
    <x v="0"/>
    <x v="1"/>
    <n v="1"/>
    <x v="0"/>
    <x v="1"/>
  </r>
  <r>
    <s v="Id2112"/>
    <s v="Ms"/>
    <s v="Kristin R"/>
    <s v="Vespa"/>
    <s v="28-Oct-2004"/>
    <n v="18"/>
    <n v="0"/>
    <n v="2203.7399999999998"/>
    <x v="2"/>
    <s v="Tier - 2"/>
    <x v="7"/>
    <n v="30.305"/>
    <x v="260"/>
    <s v="NO"/>
    <x v="1"/>
    <x v="0"/>
    <x v="1"/>
    <n v="1"/>
    <x v="0"/>
    <x v="1"/>
  </r>
  <r>
    <s v="Id2113"/>
    <s v="Ms"/>
    <s v="Beth"/>
    <s v="Meadows"/>
    <s v="6-Aug-2004"/>
    <n v="18"/>
    <n v="0"/>
    <n v="2203.4699999999998"/>
    <x v="2"/>
    <s v="Tier - 2"/>
    <x v="7"/>
    <n v="30.114999999999998"/>
    <x v="267"/>
    <s v="NO"/>
    <x v="1"/>
    <x v="0"/>
    <x v="1"/>
    <n v="1"/>
    <x v="0"/>
    <x v="1"/>
  </r>
  <r>
    <s v="Id2114"/>
    <s v="Ms"/>
    <s v="Allison"/>
    <s v="Toppen"/>
    <s v="27-Jul-2004"/>
    <n v="18"/>
    <n v="1"/>
    <n v="2201.1"/>
    <x v="2"/>
    <s v="Tier - 3"/>
    <x v="0"/>
    <n v="24.09"/>
    <x v="355"/>
    <s v="NO"/>
    <x v="1"/>
    <x v="0"/>
    <x v="1"/>
    <n v="1"/>
    <x v="2"/>
    <x v="1"/>
  </r>
  <r>
    <s v="Id2115"/>
    <s v="Ms"/>
    <s v="Ashley E"/>
    <s v="Ermer"/>
    <s v="12-Sep-2004"/>
    <n v="18"/>
    <n v="0"/>
    <n v="2200.83"/>
    <x v="2"/>
    <s v="Tier - 2"/>
    <x v="7"/>
    <n v="28.215"/>
    <x v="395"/>
    <s v="NO"/>
    <x v="1"/>
    <x v="0"/>
    <x v="1"/>
    <n v="1"/>
    <x v="1"/>
    <x v="1"/>
  </r>
  <r>
    <s v="Id2116"/>
    <s v="Ms"/>
    <s v="Hilary K"/>
    <s v="Dionne"/>
    <s v="3-Sep-2004"/>
    <n v="18"/>
    <n v="0"/>
    <n v="2198.19"/>
    <x v="2"/>
    <s v="Tier - 1"/>
    <x v="8"/>
    <n v="26.315000000000001"/>
    <x v="358"/>
    <s v="NO"/>
    <x v="1"/>
    <x v="0"/>
    <x v="1"/>
    <n v="1"/>
    <x v="1"/>
    <x v="1"/>
  </r>
  <r>
    <s v="Id2117"/>
    <s v="Ms"/>
    <s v="Dominique"/>
    <s v="Stasulli"/>
    <s v="7-Dec-2004"/>
    <n v="18"/>
    <n v="0"/>
    <n v="2196.4699999999998"/>
    <x v="2"/>
    <s v="Tier - 3"/>
    <x v="7"/>
    <n v="25.08"/>
    <x v="10"/>
    <s v="NO"/>
    <x v="1"/>
    <x v="0"/>
    <x v="1"/>
    <n v="1"/>
    <x v="1"/>
    <x v="1"/>
  </r>
  <r>
    <s v="Id2118"/>
    <s v="Mr"/>
    <s v="Carlos I"/>
    <s v="Duran"/>
    <s v="16-Dec-1991"/>
    <n v="31"/>
    <n v="3"/>
    <n v="2193.1999999999998"/>
    <x v="2"/>
    <s v="Tier - 2"/>
    <x v="1"/>
    <n v="15.41"/>
    <x v="260"/>
    <s v="NO"/>
    <x v="0"/>
    <x v="0"/>
    <x v="1"/>
    <n v="0"/>
    <x v="3"/>
    <x v="1"/>
  </r>
  <r>
    <s v="Id2119"/>
    <s v="Mr"/>
    <s v="Matthew"/>
    <s v="Klundt"/>
    <s v="27-Sep-1994"/>
    <n v="28"/>
    <n v="0"/>
    <n v="2170.08"/>
    <x v="2"/>
    <s v="Tier - 2"/>
    <x v="0"/>
    <n v="23.83"/>
    <x v="196"/>
    <s v="NO"/>
    <x v="0"/>
    <x v="0"/>
    <x v="1"/>
    <n v="0"/>
    <x v="2"/>
    <x v="1"/>
  </r>
  <r>
    <s v="Id212"/>
    <s v="Mr"/>
    <s v="Timothy V"/>
    <s v="Gavin"/>
    <s v="10-Aug-1971"/>
    <n v="51"/>
    <n v="0"/>
    <n v="35583.17"/>
    <x v="0"/>
    <s v="Tier - 3"/>
    <x v="6"/>
    <n v="34.39"/>
    <x v="497"/>
    <s v="NO"/>
    <x v="0"/>
    <x v="0"/>
    <x v="0"/>
    <n v="0"/>
    <x v="0"/>
    <x v="0"/>
  </r>
  <r>
    <s v="Id2120"/>
    <s v="Ms"/>
    <s v="Kara"/>
    <s v="Waters"/>
    <s v="23-Aug-2000"/>
    <n v="22"/>
    <n v="0"/>
    <n v="2166.73"/>
    <x v="2"/>
    <s v="Tier - 2"/>
    <x v="6"/>
    <n v="36"/>
    <x v="412"/>
    <s v="NO"/>
    <x v="1"/>
    <x v="0"/>
    <x v="1"/>
    <n v="1"/>
    <x v="0"/>
    <x v="1"/>
  </r>
  <r>
    <s v="Id2121"/>
    <s v="Ms"/>
    <s v="Sarah S"/>
    <s v="Rusk"/>
    <s v="10-Dec-2000"/>
    <n v="22"/>
    <n v="0"/>
    <n v="2156.75"/>
    <x v="2"/>
    <s v="Tier - 2"/>
    <x v="0"/>
    <n v="28.82"/>
    <x v="27"/>
    <s v="NO"/>
    <x v="1"/>
    <x v="0"/>
    <x v="1"/>
    <n v="1"/>
    <x v="1"/>
    <x v="1"/>
  </r>
  <r>
    <s v="Id2122"/>
    <s v="Ms"/>
    <s v="Shauna R"/>
    <s v="Gersbach"/>
    <s v="29-Nov-2000"/>
    <n v="22"/>
    <n v="0"/>
    <n v="2155.6799999999998"/>
    <x v="2"/>
    <s v="Tier - 3"/>
    <x v="0"/>
    <n v="28.05"/>
    <x v="471"/>
    <s v="NO"/>
    <x v="1"/>
    <x v="0"/>
    <x v="1"/>
    <n v="1"/>
    <x v="1"/>
    <x v="2"/>
  </r>
  <r>
    <s v="Id2123"/>
    <s v="Ms"/>
    <s v="Lindsay J"/>
    <s v="Taylor-Watson"/>
    <s v="22-Oct-2000"/>
    <n v="22"/>
    <n v="0"/>
    <n v="2154.36"/>
    <x v="2"/>
    <s v="Tier - 2"/>
    <x v="6"/>
    <n v="27.1"/>
    <x v="325"/>
    <s v="NO"/>
    <x v="1"/>
    <x v="0"/>
    <x v="1"/>
    <n v="1"/>
    <x v="1"/>
    <x v="1"/>
  </r>
  <r>
    <s v="Id2124"/>
    <s v="Ms"/>
    <s v="Danya A"/>
    <s v="Crawford"/>
    <s v="27-Dec-2000"/>
    <n v="22"/>
    <n v="0"/>
    <n v="2150.4699999999998"/>
    <x v="2"/>
    <s v="Tier - 3"/>
    <x v="6"/>
    <n v="24.3"/>
    <x v="266"/>
    <s v="YES"/>
    <x v="1"/>
    <x v="0"/>
    <x v="1"/>
    <n v="1"/>
    <x v="2"/>
    <x v="2"/>
  </r>
  <r>
    <s v="Id2125"/>
    <s v="Ms"/>
    <s v="Lorraine"/>
    <s v="Levitsky"/>
    <s v="4-Oct-2004"/>
    <n v="18"/>
    <n v="0"/>
    <n v="2144.85"/>
    <x v="2"/>
    <s v="Tier - 1"/>
    <x v="6"/>
    <n v="30.72"/>
    <x v="17"/>
    <s v="NO"/>
    <x v="1"/>
    <x v="0"/>
    <x v="1"/>
    <n v="1"/>
    <x v="0"/>
    <x v="2"/>
  </r>
  <r>
    <s v="Id2126"/>
    <s v="Ms"/>
    <s v="Jennifer L"/>
    <s v="Carroll"/>
    <s v="19-Aug-2003"/>
    <n v="19"/>
    <n v="0"/>
    <n v="2138.0700000000002"/>
    <x v="2"/>
    <s v="Tier - 1"/>
    <x v="1"/>
    <n v="37.43"/>
    <x v="287"/>
    <s v="NO"/>
    <x v="0"/>
    <x v="1"/>
    <x v="1"/>
    <n v="1"/>
    <x v="0"/>
    <x v="1"/>
  </r>
  <r>
    <s v="Id2127"/>
    <s v="Mr"/>
    <s v="Jesus Sr"/>
    <s v="Campos"/>
    <s v="3-Sep-1997"/>
    <n v="25"/>
    <n v="0"/>
    <n v="2137.65"/>
    <x v="1"/>
    <s v="Tier - 1"/>
    <x v="0"/>
    <n v="25.74"/>
    <x v="467"/>
    <s v="YES"/>
    <x v="0"/>
    <x v="1"/>
    <x v="1"/>
    <n v="1"/>
    <x v="1"/>
    <x v="0"/>
  </r>
  <r>
    <s v="Id2128"/>
    <s v="Ms"/>
    <s v="Kristen"/>
    <s v="Flajslik"/>
    <s v="26-Sep-2003"/>
    <n v="19"/>
    <n v="0"/>
    <n v="2136.88"/>
    <x v="2"/>
    <s v="Tier - 2"/>
    <x v="1"/>
    <n v="36.575000000000003"/>
    <x v="353"/>
    <s v="NO"/>
    <x v="0"/>
    <x v="1"/>
    <x v="1"/>
    <n v="1"/>
    <x v="0"/>
    <x v="1"/>
  </r>
  <r>
    <s v="Id2129"/>
    <s v="Ms"/>
    <s v="Catherine C"/>
    <s v="Chua"/>
    <s v="1-Sep-2003"/>
    <n v="19"/>
    <n v="0"/>
    <n v="2134.9"/>
    <x v="2"/>
    <s v="Tier - 3"/>
    <x v="1"/>
    <n v="35.15"/>
    <x v="358"/>
    <s v="NO"/>
    <x v="0"/>
    <x v="1"/>
    <x v="1"/>
    <n v="1"/>
    <x v="0"/>
    <x v="1"/>
  </r>
  <r>
    <s v="Id213"/>
    <s v="Mr"/>
    <s v="Andrew S"/>
    <s v="Littlefield"/>
    <s v="29-Aug-1964"/>
    <n v="58"/>
    <n v="0"/>
    <n v="35573.26"/>
    <x v="2"/>
    <s v="Tier - 1"/>
    <x v="6"/>
    <n v="29.06"/>
    <x v="191"/>
    <s v="YES"/>
    <x v="0"/>
    <x v="0"/>
    <x v="0"/>
    <n v="1"/>
    <x v="1"/>
    <x v="2"/>
  </r>
  <r>
    <s v="Id2130"/>
    <s v="Ms"/>
    <s v="Paula"/>
    <s v="Wiltse"/>
    <s v="22-Dec-2003"/>
    <n v="19"/>
    <n v="0"/>
    <n v="2130.6799999999998"/>
    <x v="2"/>
    <s v="Tier - 3"/>
    <x v="1"/>
    <n v="32.11"/>
    <x v="46"/>
    <s v="NO"/>
    <x v="0"/>
    <x v="1"/>
    <x v="1"/>
    <n v="1"/>
    <x v="0"/>
    <x v="1"/>
  </r>
  <r>
    <s v="Id2131"/>
    <s v="Ms"/>
    <s v="Evan"/>
    <s v="Fisher"/>
    <s v="30-Aug-2003"/>
    <n v="19"/>
    <n v="0"/>
    <n v="2128.4299999999998"/>
    <x v="2"/>
    <s v="Tier - 1"/>
    <x v="1"/>
    <n v="30.495000000000001"/>
    <x v="249"/>
    <s v="NO"/>
    <x v="0"/>
    <x v="1"/>
    <x v="1"/>
    <n v="1"/>
    <x v="0"/>
    <x v="1"/>
  </r>
  <r>
    <s v="Id2132"/>
    <s v="Mr"/>
    <s v="Nathan J"/>
    <s v="Wilzbacher"/>
    <s v="4-Nov-2004"/>
    <n v="18"/>
    <n v="0"/>
    <n v="2118.61"/>
    <x v="2"/>
    <s v="Tier - 1"/>
    <x v="1"/>
    <n v="29.24"/>
    <x v="466"/>
    <s v="NO"/>
    <x v="1"/>
    <x v="0"/>
    <x v="1"/>
    <n v="1"/>
    <x v="1"/>
    <x v="1"/>
  </r>
  <r>
    <s v="Id2133"/>
    <s v="Ms"/>
    <s v="Ashley M"/>
    <s v="Thayer"/>
    <s v="30-Sep-2003"/>
    <n v="19"/>
    <n v="0"/>
    <n v="2117.34"/>
    <x v="2"/>
    <s v="Tier - 3"/>
    <x v="1"/>
    <n v="22.515000000000001"/>
    <x v="373"/>
    <s v="NO"/>
    <x v="0"/>
    <x v="1"/>
    <x v="1"/>
    <n v="1"/>
    <x v="2"/>
    <x v="2"/>
  </r>
  <r>
    <s v="Id2134"/>
    <s v="Mr"/>
    <s v="Jason"/>
    <s v="Brosseau"/>
    <s v="21-Jul-1989"/>
    <n v="33"/>
    <n v="3"/>
    <n v="2106.2600000000002"/>
    <x v="2"/>
    <s v="Tier - 2"/>
    <x v="0"/>
    <n v="15.65"/>
    <x v="133"/>
    <s v="NO"/>
    <x v="0"/>
    <x v="0"/>
    <x v="1"/>
    <n v="0"/>
    <x v="3"/>
    <x v="1"/>
  </r>
  <r>
    <s v="Id2135"/>
    <s v="Mr"/>
    <s v="Marshall"/>
    <s v="Phares"/>
    <s v="28-Nov-2001"/>
    <n v="21"/>
    <n v="0"/>
    <n v="2104.11"/>
    <x v="2"/>
    <s v="Tier - 1"/>
    <x v="3"/>
    <n v="27.36"/>
    <x v="27"/>
    <s v="YES"/>
    <x v="0"/>
    <x v="0"/>
    <x v="1"/>
    <n v="0"/>
    <x v="1"/>
    <x v="1"/>
  </r>
  <r>
    <s v="Id2136"/>
    <s v="Mr"/>
    <s v="Lavar"/>
    <s v="Curley"/>
    <s v="22-Jun-2001"/>
    <n v="21"/>
    <n v="1"/>
    <n v="2103.08"/>
    <x v="1"/>
    <s v="Tier - 2"/>
    <x v="6"/>
    <n v="22.3"/>
    <x v="339"/>
    <s v="YES"/>
    <x v="0"/>
    <x v="0"/>
    <x v="1"/>
    <n v="0"/>
    <x v="2"/>
    <x v="1"/>
  </r>
  <r>
    <s v="Id2137"/>
    <s v="Mr"/>
    <s v="Charlie T"/>
    <s v="Johnston"/>
    <s v="14-Aug-2001"/>
    <n v="21"/>
    <n v="0"/>
    <n v="2102.2600000000002"/>
    <x v="1"/>
    <s v="Tier - 2"/>
    <x v="9"/>
    <n v="26.03"/>
    <x v="144"/>
    <s v="YES"/>
    <x v="0"/>
    <x v="0"/>
    <x v="1"/>
    <n v="0"/>
    <x v="1"/>
    <x v="2"/>
  </r>
  <r>
    <s v="Id2138"/>
    <s v="Mrs"/>
    <s v="Lauren"/>
    <s v="Padula"/>
    <s v="12-Jun-2004"/>
    <n v="18"/>
    <n v="0"/>
    <n v="2094.1"/>
    <x v="1"/>
    <s v="Tier - 2"/>
    <x v="4"/>
    <n v="27.74"/>
    <x v="219"/>
    <s v="NO"/>
    <x v="1"/>
    <x v="0"/>
    <x v="1"/>
    <n v="1"/>
    <x v="1"/>
    <x v="1"/>
  </r>
  <r>
    <s v="Id2139"/>
    <s v="Mr"/>
    <s v="Arthur"/>
    <s v="Gamirov"/>
    <s v="26-Jul-2000"/>
    <n v="22"/>
    <n v="0"/>
    <n v="2055.3200000000002"/>
    <x v="1"/>
    <s v="Tier - 3"/>
    <x v="1"/>
    <n v="32.11"/>
    <x v="378"/>
    <s v="YES"/>
    <x v="1"/>
    <x v="0"/>
    <x v="1"/>
    <n v="2"/>
    <x v="0"/>
    <x v="1"/>
  </r>
  <r>
    <s v="Id214"/>
    <s v="Mr"/>
    <s v="Matthew D"/>
    <s v="Shearer"/>
    <s v="27-Oct-1973"/>
    <n v="49"/>
    <n v="0"/>
    <n v="35547.72"/>
    <x v="0"/>
    <s v="Tier - 1"/>
    <x v="6"/>
    <n v="35.799999999999997"/>
    <x v="6"/>
    <s v="NO"/>
    <x v="0"/>
    <x v="0"/>
    <x v="0"/>
    <n v="2"/>
    <x v="0"/>
    <x v="0"/>
  </r>
  <r>
    <s v="Id2140"/>
    <s v="Mr"/>
    <s v="Thomas"/>
    <s v="Briot"/>
    <s v="2-Sep-2000"/>
    <n v="22"/>
    <n v="0"/>
    <n v="2045.69"/>
    <x v="1"/>
    <s v="Tier - 3"/>
    <x v="1"/>
    <n v="25.175000000000001"/>
    <x v="115"/>
    <s v="YES"/>
    <x v="1"/>
    <x v="0"/>
    <x v="1"/>
    <n v="2"/>
    <x v="1"/>
    <x v="2"/>
  </r>
  <r>
    <s v="Id2141"/>
    <s v="Ms"/>
    <s v="Jennifer"/>
    <s v="De Hueck"/>
    <s v="4-Aug-2001"/>
    <n v="21"/>
    <n v="0"/>
    <n v="2026.97"/>
    <x v="1"/>
    <s v="Tier - 2"/>
    <x v="0"/>
    <n v="39.49"/>
    <x v="474"/>
    <s v="YES"/>
    <x v="0"/>
    <x v="0"/>
    <x v="1"/>
    <n v="0"/>
    <x v="0"/>
    <x v="1"/>
  </r>
  <r>
    <s v="Id2142"/>
    <s v="Ms"/>
    <s v="Tammy"/>
    <s v="Putt"/>
    <s v="6-Sep-2001"/>
    <n v="21"/>
    <n v="0"/>
    <n v="2020.55"/>
    <x v="1"/>
    <s v="Tier - 2"/>
    <x v="0"/>
    <n v="34.869999999999997"/>
    <x v="33"/>
    <s v="YES"/>
    <x v="0"/>
    <x v="0"/>
    <x v="1"/>
    <n v="0"/>
    <x v="0"/>
    <x v="1"/>
  </r>
  <r>
    <s v="Id2143"/>
    <s v="Ms"/>
    <s v="Lena"/>
    <s v="Deiman"/>
    <s v="1-Jul-2001"/>
    <n v="21"/>
    <n v="0"/>
    <n v="2020.18"/>
    <x v="1"/>
    <s v="Tier - 1"/>
    <x v="6"/>
    <n v="34.6"/>
    <x v="421"/>
    <s v="YES"/>
    <x v="0"/>
    <x v="0"/>
    <x v="1"/>
    <n v="0"/>
    <x v="0"/>
    <x v="1"/>
  </r>
  <r>
    <s v="Id2144"/>
    <s v="Ms"/>
    <s v="Valentina"/>
    <s v="Bonanni"/>
    <s v="14-Aug-2001"/>
    <n v="21"/>
    <n v="0"/>
    <n v="2007.95"/>
    <x v="1"/>
    <s v="Tier - 2"/>
    <x v="6"/>
    <n v="25.8"/>
    <x v="115"/>
    <s v="YES"/>
    <x v="0"/>
    <x v="0"/>
    <x v="1"/>
    <n v="0"/>
    <x v="1"/>
    <x v="2"/>
  </r>
  <r>
    <s v="Id2145"/>
    <s v="Mr"/>
    <s v="Russell N"/>
    <s v="Stein"/>
    <s v="14-Sep-1998"/>
    <n v="24"/>
    <n v="0"/>
    <n v="1986.93"/>
    <x v="1"/>
    <s v="Tier - 2"/>
    <x v="0"/>
    <n v="35.86"/>
    <x v="384"/>
    <s v="NO"/>
    <x v="0"/>
    <x v="0"/>
    <x v="1"/>
    <n v="1"/>
    <x v="0"/>
    <x v="1"/>
  </r>
  <r>
    <s v="Id2146"/>
    <s v="Mr"/>
    <s v="Scott R"/>
    <s v="Laumann"/>
    <s v="29-Sep-2002"/>
    <n v="20"/>
    <n v="0"/>
    <n v="1984.45"/>
    <x v="1"/>
    <s v="Tier - 3"/>
    <x v="3"/>
    <n v="40.47"/>
    <x v="498"/>
    <s v="NO"/>
    <x v="0"/>
    <x v="0"/>
    <x v="1"/>
    <n v="0"/>
    <x v="0"/>
    <x v="0"/>
  </r>
  <r>
    <s v="Id2147"/>
    <s v="Mr"/>
    <s v="Jose Francisco Sr"/>
    <s v="Galaviz"/>
    <s v="29-Dec-1998"/>
    <n v="24"/>
    <n v="0"/>
    <n v="1981.58"/>
    <x v="1"/>
    <s v="Tier - 1"/>
    <x v="0"/>
    <n v="32.01"/>
    <x v="229"/>
    <s v="NO"/>
    <x v="0"/>
    <x v="0"/>
    <x v="1"/>
    <n v="1"/>
    <x v="0"/>
    <x v="0"/>
  </r>
  <r>
    <s v="Id2148"/>
    <s v="Mr"/>
    <s v="Paul J"/>
    <s v="Piper"/>
    <s v="16-Jul-2002"/>
    <n v="20"/>
    <n v="1"/>
    <n v="1980.07"/>
    <x v="1"/>
    <s v="Tier - 3"/>
    <x v="6"/>
    <n v="33"/>
    <x v="73"/>
    <s v="NO"/>
    <x v="0"/>
    <x v="0"/>
    <x v="1"/>
    <n v="0"/>
    <x v="0"/>
    <x v="0"/>
  </r>
  <r>
    <s v="Id2149"/>
    <s v="Mr"/>
    <s v="Adam"/>
    <s v="Cantini"/>
    <s v="29-Sep-1998"/>
    <n v="24"/>
    <n v="0"/>
    <n v="1977.82"/>
    <x v="1"/>
    <s v="Tier - 1"/>
    <x v="6"/>
    <n v="29.3"/>
    <x v="140"/>
    <s v="NO"/>
    <x v="0"/>
    <x v="0"/>
    <x v="1"/>
    <n v="1"/>
    <x v="1"/>
    <x v="2"/>
  </r>
  <r>
    <s v="Id215"/>
    <s v="Ms"/>
    <s v="Jessica"/>
    <s v="Armstrong"/>
    <s v="13-Sep-1992"/>
    <n v="30"/>
    <n v="0"/>
    <n v="35547.47"/>
    <x v="2"/>
    <s v="Tier - 3"/>
    <x v="6"/>
    <n v="49.8"/>
    <x v="74"/>
    <s v="NO"/>
    <x v="0"/>
    <x v="0"/>
    <x v="0"/>
    <n v="1"/>
    <x v="0"/>
    <x v="1"/>
  </r>
  <r>
    <s v="Id2150"/>
    <s v="Mr"/>
    <s v="Edward J"/>
    <s v="Hartman"/>
    <s v="5-Oct-1998"/>
    <n v="24"/>
    <n v="0"/>
    <n v="1972.95"/>
    <x v="1"/>
    <s v="Tier - 1"/>
    <x v="6"/>
    <n v="25.8"/>
    <x v="456"/>
    <s v="NO"/>
    <x v="0"/>
    <x v="0"/>
    <x v="1"/>
    <n v="1"/>
    <x v="1"/>
    <x v="1"/>
  </r>
  <r>
    <s v="Id2151"/>
    <s v="Mr"/>
    <s v="Patrick A"/>
    <s v="Werhane"/>
    <s v="28-Sep-1998"/>
    <n v="24"/>
    <n v="0"/>
    <n v="1969.61"/>
    <x v="1"/>
    <s v="Tier - 3"/>
    <x v="6"/>
    <n v="23.4"/>
    <x v="74"/>
    <s v="NO"/>
    <x v="0"/>
    <x v="0"/>
    <x v="1"/>
    <n v="1"/>
    <x v="2"/>
    <x v="1"/>
  </r>
  <r>
    <s v="Id2152"/>
    <s v="Mr"/>
    <s v="Geraint H"/>
    <s v="Davies"/>
    <s v="29-Jul-2002"/>
    <n v="20"/>
    <n v="0"/>
    <n v="1967.02"/>
    <x v="1"/>
    <s v="Tier - 2"/>
    <x v="3"/>
    <n v="27.93"/>
    <x v="151"/>
    <s v="NO"/>
    <x v="0"/>
    <x v="0"/>
    <x v="1"/>
    <n v="0"/>
    <x v="1"/>
    <x v="0"/>
  </r>
  <r>
    <s v="Id2153"/>
    <s v="Mr"/>
    <s v="Dj"/>
    <s v="Hummel"/>
    <s v="7-Sep-2002"/>
    <n v="20"/>
    <n v="1"/>
    <n v="1964.78"/>
    <x v="1"/>
    <s v="Tier - 1"/>
    <x v="6"/>
    <n v="22"/>
    <x v="499"/>
    <s v="NO"/>
    <x v="0"/>
    <x v="0"/>
    <x v="1"/>
    <n v="0"/>
    <x v="2"/>
    <x v="0"/>
  </r>
  <r>
    <s v="Id2154"/>
    <s v="Mr"/>
    <s v="Zachary A"/>
    <s v="Lutz"/>
    <s v="9-Dec-2001"/>
    <n v="21"/>
    <n v="0"/>
    <n v="1917.32"/>
    <x v="1"/>
    <s v="Tier - 2"/>
    <x v="1"/>
    <n v="36.86"/>
    <x v="500"/>
    <s v="YES"/>
    <x v="0"/>
    <x v="0"/>
    <x v="1"/>
    <n v="0"/>
    <x v="0"/>
    <x v="1"/>
  </r>
  <r>
    <s v="Id2155"/>
    <s v="Mr"/>
    <s v="Brian W"/>
    <s v="Waters"/>
    <s v="3-Aug-2001"/>
    <n v="21"/>
    <n v="0"/>
    <n v="1909.53"/>
    <x v="1"/>
    <s v="Tier - 3"/>
    <x v="1"/>
    <n v="31.254999999999999"/>
    <x v="331"/>
    <s v="YES"/>
    <x v="0"/>
    <x v="0"/>
    <x v="1"/>
    <n v="0"/>
    <x v="0"/>
    <x v="1"/>
  </r>
  <r>
    <s v="Id2156"/>
    <s v="Mr"/>
    <s v="Joe"/>
    <s v="Viglienzoni"/>
    <s v="6-Oct-1994"/>
    <n v="28"/>
    <n v="0"/>
    <n v="1908.9"/>
    <x v="1"/>
    <s v="Tier - 3"/>
    <x v="0"/>
    <n v="23.06"/>
    <x v="361"/>
    <s v="NO"/>
    <x v="0"/>
    <x v="0"/>
    <x v="1"/>
    <n v="0"/>
    <x v="2"/>
    <x v="1"/>
  </r>
  <r>
    <s v="Id2157"/>
    <s v="Mr"/>
    <s v="Stephen"/>
    <s v="Rathbun"/>
    <s v="10-Aug-2001"/>
    <n v="21"/>
    <n v="0"/>
    <n v="1906.36"/>
    <x v="1"/>
    <s v="Tier - 1"/>
    <x v="1"/>
    <n v="28.975000000000001"/>
    <x v="386"/>
    <s v="YES"/>
    <x v="0"/>
    <x v="0"/>
    <x v="1"/>
    <n v="0"/>
    <x v="1"/>
    <x v="1"/>
  </r>
  <r>
    <s v="Id2158"/>
    <s v="Ms"/>
    <s v="Ellen L"/>
    <s v="crane"/>
    <s v="21-Aug-2002"/>
    <n v="20"/>
    <n v="0"/>
    <n v="1880.49"/>
    <x v="1"/>
    <s v="Tier - 1"/>
    <x v="6"/>
    <n v="33.299999999999997"/>
    <x v="501"/>
    <s v="NO"/>
    <x v="0"/>
    <x v="0"/>
    <x v="1"/>
    <n v="0"/>
    <x v="0"/>
    <x v="0"/>
  </r>
  <r>
    <s v="Id2159"/>
    <s v="Ms"/>
    <s v="Cindy"/>
    <s v="Conant"/>
    <s v="29-Aug-2002"/>
    <n v="20"/>
    <n v="0"/>
    <n v="1880.07"/>
    <x v="1"/>
    <s v="Tier - 2"/>
    <x v="0"/>
    <n v="33"/>
    <x v="19"/>
    <s v="NO"/>
    <x v="0"/>
    <x v="0"/>
    <x v="1"/>
    <n v="0"/>
    <x v="0"/>
    <x v="0"/>
  </r>
  <r>
    <s v="Id216"/>
    <s v="Mr"/>
    <s v="Lawrence"/>
    <s v="Warriner"/>
    <s v="16-Dec-1973"/>
    <n v="49"/>
    <n v="0"/>
    <n v="35517.19"/>
    <x v="2"/>
    <s v="Tier - 2"/>
    <x v="6"/>
    <n v="35.71"/>
    <x v="502"/>
    <s v="NO"/>
    <x v="0"/>
    <x v="0"/>
    <x v="0"/>
    <n v="2"/>
    <x v="0"/>
    <x v="0"/>
  </r>
  <r>
    <s v="Id2160"/>
    <s v="Ms"/>
    <s v="Abigail R"/>
    <s v="Huyser-Wierenga"/>
    <s v="29-Oct-2002"/>
    <n v="20"/>
    <n v="0"/>
    <n v="1877.93"/>
    <x v="1"/>
    <s v="Tier - 1"/>
    <x v="0"/>
    <n v="31.46"/>
    <x v="503"/>
    <s v="NO"/>
    <x v="0"/>
    <x v="0"/>
    <x v="1"/>
    <n v="0"/>
    <x v="0"/>
    <x v="0"/>
  </r>
  <r>
    <s v="Id2161"/>
    <s v="Ms"/>
    <s v="Amy L"/>
    <s v="Natalini"/>
    <s v="22-Sep-2002"/>
    <n v="20"/>
    <n v="0"/>
    <n v="1875.34"/>
    <x v="1"/>
    <s v="Tier - 2"/>
    <x v="6"/>
    <n v="29.6"/>
    <x v="504"/>
    <s v="NO"/>
    <x v="0"/>
    <x v="0"/>
    <x v="1"/>
    <n v="0"/>
    <x v="1"/>
    <x v="0"/>
  </r>
  <r>
    <s v="Id2162"/>
    <s v="Ms"/>
    <s v="Amy"/>
    <s v="Robbins"/>
    <s v="2-Jul-1996"/>
    <n v="26"/>
    <n v="0"/>
    <n v="1865.98"/>
    <x v="1"/>
    <s v="Tier - 3"/>
    <x v="1"/>
    <n v="22.05"/>
    <x v="46"/>
    <s v="YES"/>
    <x v="0"/>
    <x v="0"/>
    <x v="1"/>
    <n v="0"/>
    <x v="2"/>
    <x v="1"/>
  </r>
  <r>
    <s v="Id2163"/>
    <s v="Mrs"/>
    <s v="Grace H"/>
    <s v="Stanislav"/>
    <s v="27-Dec-2004"/>
    <n v="18"/>
    <n v="0"/>
    <n v="1863.45"/>
    <x v="1"/>
    <s v="Tier - 1"/>
    <x v="4"/>
    <n v="27.06"/>
    <x v="110"/>
    <s v="NO"/>
    <x v="1"/>
    <x v="0"/>
    <x v="1"/>
    <n v="1"/>
    <x v="1"/>
    <x v="2"/>
  </r>
  <r>
    <s v="Id2164"/>
    <s v="Ms"/>
    <s v="Caitie J"/>
    <s v="Meyer"/>
    <s v="6-Dec-1994"/>
    <n v="28"/>
    <n v="0"/>
    <n v="1850.55"/>
    <x v="1"/>
    <s v="Tier - 2"/>
    <x v="1"/>
    <n v="20.49"/>
    <x v="261"/>
    <s v="NO"/>
    <x v="0"/>
    <x v="0"/>
    <x v="1"/>
    <n v="0"/>
    <x v="2"/>
    <x v="1"/>
  </r>
  <r>
    <s v="Id2165"/>
    <s v="Mr"/>
    <s v="Benjamin"/>
    <s v="Mears"/>
    <s v="20-Jul-2003"/>
    <n v="19"/>
    <n v="1"/>
    <n v="1842.52"/>
    <x v="1"/>
    <s v="Tier - 2"/>
    <x v="6"/>
    <n v="28.4"/>
    <x v="409"/>
    <s v="NO"/>
    <x v="0"/>
    <x v="1"/>
    <x v="1"/>
    <n v="1"/>
    <x v="1"/>
    <x v="1"/>
  </r>
  <r>
    <s v="Id2166"/>
    <s v="Mr"/>
    <s v="Ian T"/>
    <s v="Neill"/>
    <s v="12-Dec-1999"/>
    <n v="23"/>
    <n v="0"/>
    <n v="1837.28"/>
    <x v="1"/>
    <s v="Tier - 2"/>
    <x v="0"/>
    <n v="41.91"/>
    <x v="436"/>
    <s v="NO"/>
    <x v="0"/>
    <x v="0"/>
    <x v="1"/>
    <n v="0"/>
    <x v="0"/>
    <x v="2"/>
  </r>
  <r>
    <s v="Id2167"/>
    <s v="Mr"/>
    <s v="Tadese"/>
    <s v="Tola"/>
    <s v="4-Aug-2003"/>
    <n v="19"/>
    <n v="1"/>
    <n v="1837.24"/>
    <x v="1"/>
    <s v="Tier - 2"/>
    <x v="6"/>
    <n v="24.6"/>
    <x v="436"/>
    <s v="NO"/>
    <x v="0"/>
    <x v="1"/>
    <x v="1"/>
    <n v="1"/>
    <x v="2"/>
    <x v="2"/>
  </r>
  <r>
    <s v="Id2168"/>
    <s v="Mr"/>
    <s v="Jonathan"/>
    <s v="Briskman"/>
    <s v="11-Aug-2003"/>
    <n v="19"/>
    <n v="1"/>
    <n v="1832.09"/>
    <x v="1"/>
    <s v="Tier - 3"/>
    <x v="6"/>
    <n v="20.9"/>
    <x v="98"/>
    <s v="NO"/>
    <x v="0"/>
    <x v="1"/>
    <x v="1"/>
    <n v="1"/>
    <x v="2"/>
    <x v="1"/>
  </r>
  <r>
    <s v="Id2169"/>
    <s v="Mr"/>
    <s v="Dathan"/>
    <s v="Ritzenhein"/>
    <s v="1-Oct-1999"/>
    <n v="23"/>
    <n v="0"/>
    <n v="1826.84"/>
    <x v="1"/>
    <s v="Tier - 2"/>
    <x v="6"/>
    <n v="34.4"/>
    <x v="466"/>
    <s v="NO"/>
    <x v="0"/>
    <x v="0"/>
    <x v="1"/>
    <n v="0"/>
    <x v="0"/>
    <x v="1"/>
  </r>
  <r>
    <s v="Id217"/>
    <s v="Mr"/>
    <s v="Alex"/>
    <s v="White"/>
    <s v="20-Nov-1988"/>
    <n v="34"/>
    <n v="0"/>
    <n v="35491.64"/>
    <x v="0"/>
    <s v="Tier - 2"/>
    <x v="6"/>
    <n v="30.8"/>
    <x v="178"/>
    <s v="YES"/>
    <x v="0"/>
    <x v="0"/>
    <x v="0"/>
    <n v="1"/>
    <x v="0"/>
    <x v="1"/>
  </r>
  <r>
    <s v="Id2170"/>
    <s v="Mr"/>
    <s v="Eric"/>
    <s v="Malkowski"/>
    <s v="17-Nov-1999"/>
    <n v="23"/>
    <n v="0"/>
    <n v="1824.29"/>
    <x v="1"/>
    <s v="Tier - 3"/>
    <x v="0"/>
    <n v="32.56"/>
    <x v="131"/>
    <s v="NO"/>
    <x v="0"/>
    <x v="0"/>
    <x v="1"/>
    <n v="0"/>
    <x v="0"/>
    <x v="1"/>
  </r>
  <r>
    <s v="Id2171"/>
    <s v="Ms"/>
    <s v="Allison M"/>
    <s v="Andreyko"/>
    <s v="19-Aug-2004"/>
    <n v="18"/>
    <n v="0"/>
    <n v="1822.54"/>
    <x v="1"/>
    <s v="Tier - 1"/>
    <x v="1"/>
    <n v="27.98"/>
    <x v="267"/>
    <s v="NO"/>
    <x v="1"/>
    <x v="0"/>
    <x v="1"/>
    <n v="1"/>
    <x v="1"/>
    <x v="1"/>
  </r>
  <r>
    <s v="Id2172"/>
    <s v="Mr"/>
    <s v="Paul"/>
    <s v="Landry"/>
    <s v="25-Sep-1999"/>
    <n v="23"/>
    <n v="0"/>
    <n v="1815.88"/>
    <x v="1"/>
    <s v="Tier - 3"/>
    <x v="0"/>
    <n v="26.51"/>
    <x v="505"/>
    <s v="NO"/>
    <x v="0"/>
    <x v="0"/>
    <x v="1"/>
    <n v="0"/>
    <x v="1"/>
    <x v="1"/>
  </r>
  <r>
    <s v="Id2173"/>
    <s v="Mr"/>
    <s v="Aaron R"/>
    <s v="Lozier"/>
    <s v="13-Dec-2002"/>
    <n v="20"/>
    <n v="0"/>
    <n v="1769.53"/>
    <x v="1"/>
    <s v="Tier - 3"/>
    <x v="1"/>
    <n v="29.734999999999999"/>
    <x v="506"/>
    <s v="NO"/>
    <x v="0"/>
    <x v="0"/>
    <x v="1"/>
    <n v="0"/>
    <x v="1"/>
    <x v="0"/>
  </r>
  <r>
    <s v="Id2174"/>
    <s v="Ms"/>
    <s v="Caitlin H"/>
    <s v="O'Brien"/>
    <s v="19-Nov-2003"/>
    <n v="19"/>
    <n v="0"/>
    <n v="1759.34"/>
    <x v="1"/>
    <s v="Tier - 1"/>
    <x v="6"/>
    <n v="40.5"/>
    <x v="284"/>
    <s v="NO"/>
    <x v="0"/>
    <x v="1"/>
    <x v="1"/>
    <n v="1"/>
    <x v="0"/>
    <x v="1"/>
  </r>
  <r>
    <s v="Id2175"/>
    <s v="Mr"/>
    <s v="Harald E"/>
    <s v="Rodas"/>
    <s v="7-Oct-1998"/>
    <n v="24"/>
    <n v="0"/>
    <n v="1756.6"/>
    <x v="1"/>
    <s v="Tier - 3"/>
    <x v="0"/>
    <n v="25.64"/>
    <x v="259"/>
    <s v="NO"/>
    <x v="0"/>
    <x v="0"/>
    <x v="1"/>
    <n v="1"/>
    <x v="1"/>
    <x v="1"/>
  </r>
  <r>
    <s v="Id2176"/>
    <s v="Ms"/>
    <s v="Siobhan A"/>
    <s v="O'Connor"/>
    <s v="26-Sep-2003"/>
    <n v="19"/>
    <n v="0"/>
    <n v="1748.77"/>
    <x v="1"/>
    <s v="Tier - 1"/>
    <x v="6"/>
    <n v="32.9"/>
    <x v="323"/>
    <s v="NO"/>
    <x v="0"/>
    <x v="1"/>
    <x v="1"/>
    <n v="1"/>
    <x v="0"/>
    <x v="1"/>
  </r>
  <r>
    <s v="Id2177"/>
    <s v="Ms"/>
    <s v="Andrea J"/>
    <s v="White"/>
    <s v="28-Jul-2003"/>
    <n v="19"/>
    <n v="0"/>
    <n v="1744.47"/>
    <x v="1"/>
    <s v="Tier - 1"/>
    <x v="6"/>
    <n v="29.8"/>
    <x v="78"/>
    <s v="NO"/>
    <x v="0"/>
    <x v="1"/>
    <x v="1"/>
    <n v="1"/>
    <x v="1"/>
    <x v="1"/>
  </r>
  <r>
    <s v="Id2178"/>
    <s v="Ms"/>
    <s v="Marie"/>
    <s v="Davenport"/>
    <s v="25-Jul-2003"/>
    <n v="19"/>
    <n v="0"/>
    <n v="1743.21"/>
    <x v="1"/>
    <s v="Tier - 1"/>
    <x v="6"/>
    <n v="28.9"/>
    <x v="111"/>
    <s v="NO"/>
    <x v="0"/>
    <x v="1"/>
    <x v="1"/>
    <n v="1"/>
    <x v="1"/>
    <x v="2"/>
  </r>
  <r>
    <s v="Id2179"/>
    <s v="Ms"/>
    <s v="Rachel A"/>
    <s v="Karmen"/>
    <s v="14-Nov-2003"/>
    <n v="19"/>
    <n v="0"/>
    <n v="1737.38"/>
    <x v="1"/>
    <s v="Tier - 2"/>
    <x v="6"/>
    <n v="24.7"/>
    <x v="21"/>
    <s v="NO"/>
    <x v="0"/>
    <x v="1"/>
    <x v="1"/>
    <n v="1"/>
    <x v="2"/>
    <x v="1"/>
  </r>
  <r>
    <s v="Id218"/>
    <s v="Mr"/>
    <s v="Kevin"/>
    <s v="Cordaro"/>
    <s v="22-Sep-1971"/>
    <n v="51"/>
    <n v="0"/>
    <n v="35345.730000000003"/>
    <x v="2"/>
    <s v="Tier - 3"/>
    <x v="6"/>
    <n v="33.69"/>
    <x v="507"/>
    <s v="NO"/>
    <x v="0"/>
    <x v="0"/>
    <x v="0"/>
    <n v="0"/>
    <x v="0"/>
    <x v="0"/>
  </r>
  <r>
    <s v="Id2180"/>
    <s v="Ms"/>
    <s v="Emma"/>
    <s v="Miller"/>
    <s v="9-Nov-2003"/>
    <n v="19"/>
    <n v="0"/>
    <n v="1731.68"/>
    <x v="1"/>
    <s v="Tier - 2"/>
    <x v="6"/>
    <n v="20.6"/>
    <x v="475"/>
    <s v="NO"/>
    <x v="0"/>
    <x v="1"/>
    <x v="1"/>
    <n v="1"/>
    <x v="2"/>
    <x v="1"/>
  </r>
  <r>
    <s v="Id2181"/>
    <s v="Ms"/>
    <s v="Kiersten"/>
    <s v="Lippmann"/>
    <s v="1-Sep-2003"/>
    <n v="19"/>
    <n v="0"/>
    <n v="1728.9"/>
    <x v="1"/>
    <s v="Tier - 2"/>
    <x v="6"/>
    <n v="18.600000000000001"/>
    <x v="405"/>
    <s v="NO"/>
    <x v="0"/>
    <x v="1"/>
    <x v="1"/>
    <n v="1"/>
    <x v="2"/>
    <x v="1"/>
  </r>
  <r>
    <s v="Id2182"/>
    <s v="Ms"/>
    <s v="Rachael"/>
    <s v="Klehm"/>
    <s v="21-Nov-2003"/>
    <n v="19"/>
    <n v="0"/>
    <n v="1727.79"/>
    <x v="1"/>
    <s v="Tier - 3"/>
    <x v="6"/>
    <n v="17.8"/>
    <x v="163"/>
    <s v="NO"/>
    <x v="0"/>
    <x v="1"/>
    <x v="1"/>
    <n v="1"/>
    <x v="3"/>
    <x v="1"/>
  </r>
  <r>
    <s v="Id2183"/>
    <s v="Mr"/>
    <s v="Timothy P"/>
    <s v="Murphy"/>
    <s v="9-Sep-2004"/>
    <n v="18"/>
    <n v="1"/>
    <n v="1727.54"/>
    <x v="1"/>
    <s v="Tier - 1"/>
    <x v="0"/>
    <n v="35.200000000000003"/>
    <x v="240"/>
    <s v="NO"/>
    <x v="1"/>
    <x v="0"/>
    <x v="1"/>
    <n v="1"/>
    <x v="0"/>
    <x v="2"/>
  </r>
  <r>
    <s v="Id2184"/>
    <s v="Mr"/>
    <s v="Lelisa"/>
    <s v="Desisa"/>
    <s v="21-Oct-2004"/>
    <n v="18"/>
    <n v="1"/>
    <n v="1725.55"/>
    <x v="1"/>
    <s v="Tier - 2"/>
    <x v="0"/>
    <n v="33.770000000000003"/>
    <x v="485"/>
    <s v="NO"/>
    <x v="1"/>
    <x v="0"/>
    <x v="1"/>
    <n v="1"/>
    <x v="0"/>
    <x v="1"/>
  </r>
  <r>
    <s v="Id2185"/>
    <s v="Mr"/>
    <s v="Nate"/>
    <s v="Brooks"/>
    <s v="11-Sep-2004"/>
    <n v="18"/>
    <n v="1"/>
    <n v="1720.35"/>
    <x v="1"/>
    <s v="Tier - 3"/>
    <x v="0"/>
    <n v="30.03"/>
    <x v="466"/>
    <s v="NO"/>
    <x v="1"/>
    <x v="0"/>
    <x v="1"/>
    <n v="1"/>
    <x v="0"/>
    <x v="1"/>
  </r>
  <r>
    <s v="Id2186"/>
    <s v="Mr"/>
    <s v="Chris C"/>
    <s v="Stone"/>
    <s v="10-Jun-2004"/>
    <n v="18"/>
    <n v="1"/>
    <n v="1719.44"/>
    <x v="1"/>
    <s v="Tier - 3"/>
    <x v="0"/>
    <n v="29.37"/>
    <x v="69"/>
    <s v="NO"/>
    <x v="1"/>
    <x v="0"/>
    <x v="1"/>
    <n v="1"/>
    <x v="1"/>
    <x v="1"/>
  </r>
  <r>
    <s v="Id2187"/>
    <s v="Mr"/>
    <s v="Scott"/>
    <s v="Weispfennig"/>
    <s v="21-Sep-2004"/>
    <n v="18"/>
    <n v="0"/>
    <n v="1712.23"/>
    <x v="1"/>
    <s v="Tier - 1"/>
    <x v="3"/>
    <n v="28.5"/>
    <x v="378"/>
    <s v="NO"/>
    <x v="1"/>
    <x v="0"/>
    <x v="1"/>
    <n v="1"/>
    <x v="1"/>
    <x v="1"/>
  </r>
  <r>
    <s v="Id2188"/>
    <s v="Mr"/>
    <s v="Kevin"/>
    <s v="Sorrell"/>
    <s v="19-Sep-2004"/>
    <n v="18"/>
    <n v="1"/>
    <n v="1711.03"/>
    <x v="1"/>
    <s v="Tier - 3"/>
    <x v="0"/>
    <n v="23.32"/>
    <x v="347"/>
    <s v="NO"/>
    <x v="1"/>
    <x v="0"/>
    <x v="1"/>
    <n v="1"/>
    <x v="2"/>
    <x v="1"/>
  </r>
  <r>
    <s v="Id2189"/>
    <s v="Mr"/>
    <s v="Erik C"/>
    <s v="Morris"/>
    <s v="12-Dec-2004"/>
    <n v="18"/>
    <n v="0"/>
    <n v="1708.93"/>
    <x v="1"/>
    <s v="Tier - 1"/>
    <x v="9"/>
    <n v="26.125"/>
    <x v="94"/>
    <s v="NO"/>
    <x v="1"/>
    <x v="0"/>
    <x v="1"/>
    <n v="1"/>
    <x v="1"/>
    <x v="1"/>
  </r>
  <r>
    <s v="Id219"/>
    <s v="Mr"/>
    <s v="Gavin M"/>
    <s v="Hamilton"/>
    <s v="19-Sep-1988"/>
    <n v="34"/>
    <n v="3"/>
    <n v="35315.96"/>
    <x v="2"/>
    <s v="Tier - 1"/>
    <x v="6"/>
    <n v="42.27"/>
    <x v="14"/>
    <s v="YES"/>
    <x v="0"/>
    <x v="0"/>
    <x v="0"/>
    <n v="1"/>
    <x v="0"/>
    <x v="2"/>
  </r>
  <r>
    <s v="Id2190"/>
    <s v="Mr"/>
    <s v="Shawn C"/>
    <s v="Marek"/>
    <s v="17-Oct-2004"/>
    <n v="18"/>
    <n v="0"/>
    <n v="1708"/>
    <x v="1"/>
    <s v="Tier - 2"/>
    <x v="3"/>
    <n v="25.46"/>
    <x v="137"/>
    <s v="NO"/>
    <x v="1"/>
    <x v="0"/>
    <x v="1"/>
    <n v="1"/>
    <x v="1"/>
    <x v="1"/>
  </r>
  <r>
    <s v="Id2191"/>
    <s v="Mr"/>
    <s v="Vajin L"/>
    <s v="Armstrong"/>
    <s v="6-Dec-2004"/>
    <n v="18"/>
    <n v="0"/>
    <n v="1705.62"/>
    <x v="2"/>
    <s v="Tier - 2"/>
    <x v="12"/>
    <n v="23.75"/>
    <x v="94"/>
    <s v="NO"/>
    <x v="1"/>
    <x v="0"/>
    <x v="1"/>
    <n v="1"/>
    <x v="2"/>
    <x v="1"/>
  </r>
  <r>
    <s v="Id2192"/>
    <s v="Mr"/>
    <s v="John K Jr"/>
    <s v="Werner"/>
    <s v="14-Dec-2004"/>
    <n v="18"/>
    <n v="0"/>
    <n v="1704.7"/>
    <x v="2"/>
    <s v="Tier - 3"/>
    <x v="14"/>
    <n v="23.085000000000001"/>
    <x v="347"/>
    <s v="NO"/>
    <x v="1"/>
    <x v="0"/>
    <x v="1"/>
    <n v="1"/>
    <x v="2"/>
    <x v="1"/>
  </r>
  <r>
    <s v="Id2193"/>
    <s v="Mr"/>
    <s v="Kevin J"/>
    <s v="Gries"/>
    <s v="7-Nov-2004"/>
    <n v="18"/>
    <n v="0"/>
    <n v="1704.57"/>
    <x v="2"/>
    <s v="Tier - 1"/>
    <x v="3"/>
    <n v="22.99"/>
    <x v="30"/>
    <s v="NO"/>
    <x v="1"/>
    <x v="0"/>
    <x v="1"/>
    <n v="1"/>
    <x v="2"/>
    <x v="1"/>
  </r>
  <r>
    <s v="Id2194"/>
    <s v="Mr"/>
    <s v="Kirby W"/>
    <s v="Mills"/>
    <s v="10-Dec-2004"/>
    <n v="18"/>
    <n v="0"/>
    <n v="1702.46"/>
    <x v="2"/>
    <s v="Tier - 3"/>
    <x v="9"/>
    <n v="21.47"/>
    <x v="393"/>
    <s v="NO"/>
    <x v="1"/>
    <x v="0"/>
    <x v="1"/>
    <n v="1"/>
    <x v="2"/>
    <x v="1"/>
  </r>
  <r>
    <s v="Id2195"/>
    <s v="Mr"/>
    <s v="J A"/>
    <s v="Penny"/>
    <s v="17-Nov-2004"/>
    <n v="18"/>
    <n v="0"/>
    <n v="1694.8"/>
    <x v="2"/>
    <s v="Tier - 2"/>
    <x v="12"/>
    <n v="15.96"/>
    <x v="169"/>
    <s v="NO"/>
    <x v="1"/>
    <x v="0"/>
    <x v="1"/>
    <n v="1"/>
    <x v="3"/>
    <x v="1"/>
  </r>
  <r>
    <s v="Id2196"/>
    <s v="Mr"/>
    <s v="Dustin G"/>
    <s v="Hicks"/>
    <s v="21-Oct-2000"/>
    <n v="22"/>
    <n v="0"/>
    <n v="1682.6"/>
    <x v="2"/>
    <s v="Tier - 2"/>
    <x v="6"/>
    <n v="39.5"/>
    <x v="179"/>
    <s v="NO"/>
    <x v="1"/>
    <x v="0"/>
    <x v="1"/>
    <n v="1"/>
    <x v="0"/>
    <x v="1"/>
  </r>
  <r>
    <s v="Id2197"/>
    <s v="Mr"/>
    <s v="Anthony G"/>
    <s v="Masayesva"/>
    <s v="10-Jun-2000"/>
    <n v="22"/>
    <n v="0"/>
    <n v="1674.63"/>
    <x v="2"/>
    <s v="Tier - 2"/>
    <x v="0"/>
    <n v="33.770000000000003"/>
    <x v="253"/>
    <s v="NO"/>
    <x v="1"/>
    <x v="0"/>
    <x v="1"/>
    <n v="1"/>
    <x v="0"/>
    <x v="2"/>
  </r>
  <r>
    <s v="Id2198"/>
    <s v="Mr"/>
    <s v="Ryan"/>
    <s v="Paavola"/>
    <s v="23-Oct-2000"/>
    <n v="22"/>
    <n v="0"/>
    <n v="1665"/>
    <x v="2"/>
    <s v="Tier - 2"/>
    <x v="0"/>
    <n v="26.84"/>
    <x v="4"/>
    <s v="YES"/>
    <x v="1"/>
    <x v="0"/>
    <x v="1"/>
    <n v="1"/>
    <x v="1"/>
    <x v="2"/>
  </r>
  <r>
    <s v="Id2199"/>
    <s v="Mr"/>
    <s v="Eric N"/>
    <s v="Gehlsen"/>
    <s v="30-Dec-2003"/>
    <n v="19"/>
    <n v="0"/>
    <n v="1646.43"/>
    <x v="2"/>
    <s v="Tier - 1"/>
    <x v="1"/>
    <n v="35.53"/>
    <x v="328"/>
    <s v="NO"/>
    <x v="0"/>
    <x v="1"/>
    <x v="1"/>
    <n v="1"/>
    <x v="0"/>
    <x v="1"/>
  </r>
  <r>
    <s v="Id22"/>
    <s v="Ms"/>
    <s v="Madelyn C"/>
    <s v="Hribar"/>
    <s v="4-Oct-1959"/>
    <n v="63"/>
    <n v="2"/>
    <n v="47305.31"/>
    <x v="2"/>
    <s v="Tier - 1"/>
    <x v="6"/>
    <n v="32.200000000000003"/>
    <x v="290"/>
    <s v="YES"/>
    <x v="0"/>
    <x v="0"/>
    <x v="0"/>
    <n v="2"/>
    <x v="0"/>
    <x v="2"/>
  </r>
  <r>
    <s v="Id220"/>
    <s v="Mr"/>
    <s v="Rick E"/>
    <s v="Meyer"/>
    <s v="9-Jul-1997"/>
    <n v="25"/>
    <n v="0"/>
    <n v="35302.089999999997"/>
    <x v="0"/>
    <s v="Tier - 2"/>
    <x v="6"/>
    <n v="53.25"/>
    <x v="194"/>
    <s v="YES"/>
    <x v="0"/>
    <x v="1"/>
    <x v="0"/>
    <n v="1"/>
    <x v="0"/>
    <x v="2"/>
  </r>
  <r>
    <s v="Id2200"/>
    <s v="Mr"/>
    <s v="Connor"/>
    <s v="Roche"/>
    <s v="21-Aug-2003"/>
    <n v="19"/>
    <n v="0"/>
    <n v="1639.56"/>
    <x v="2"/>
    <s v="Tier - 2"/>
    <x v="1"/>
    <n v="30.59"/>
    <x v="119"/>
    <s v="NO"/>
    <x v="0"/>
    <x v="1"/>
    <x v="1"/>
    <n v="1"/>
    <x v="0"/>
    <x v="1"/>
  </r>
  <r>
    <s v="Id2201"/>
    <s v="Mr"/>
    <s v="Patrick H"/>
    <s v="Hearn"/>
    <s v="16-Sep-2003"/>
    <n v="19"/>
    <n v="0"/>
    <n v="1639.56"/>
    <x v="2"/>
    <s v="Tier - 2"/>
    <x v="1"/>
    <n v="30.59"/>
    <x v="89"/>
    <s v="NO"/>
    <x v="0"/>
    <x v="1"/>
    <x v="1"/>
    <n v="1"/>
    <x v="0"/>
    <x v="1"/>
  </r>
  <r>
    <s v="Id2202"/>
    <s v="Mr"/>
    <s v="Tyler"/>
    <s v="Dimson"/>
    <s v="30-Dec-2003"/>
    <n v="19"/>
    <n v="0"/>
    <n v="1635.73"/>
    <x v="2"/>
    <s v="Tier - 3"/>
    <x v="1"/>
    <n v="27.835000000000001"/>
    <x v="71"/>
    <s v="NO"/>
    <x v="0"/>
    <x v="1"/>
    <x v="1"/>
    <n v="1"/>
    <x v="1"/>
    <x v="1"/>
  </r>
  <r>
    <s v="Id2203"/>
    <s v="Ms"/>
    <s v="Deborah L"/>
    <s v="Slason"/>
    <s v="13-Jun-2004"/>
    <n v="18"/>
    <n v="0"/>
    <n v="1634.57"/>
    <x v="2"/>
    <s v="Tier - 2"/>
    <x v="0"/>
    <n v="40.26"/>
    <x v="120"/>
    <s v="NO"/>
    <x v="1"/>
    <x v="0"/>
    <x v="1"/>
    <n v="1"/>
    <x v="0"/>
    <x v="1"/>
  </r>
  <r>
    <s v="Id2204"/>
    <s v="Ms"/>
    <s v="Andrea K"/>
    <s v="Gibson"/>
    <s v="8-Aug-2004"/>
    <n v="18"/>
    <n v="0"/>
    <n v="1633.96"/>
    <x v="2"/>
    <s v="Tier - 1"/>
    <x v="0"/>
    <n v="39.82"/>
    <x v="188"/>
    <s v="NO"/>
    <x v="1"/>
    <x v="0"/>
    <x v="1"/>
    <n v="1"/>
    <x v="0"/>
    <x v="2"/>
  </r>
  <r>
    <s v="Id2205"/>
    <s v="Ms"/>
    <s v="Elleree"/>
    <s v="Erdos"/>
    <s v="13-Dec-2004"/>
    <n v="18"/>
    <n v="0"/>
    <n v="1633.04"/>
    <x v="2"/>
    <s v="Tier - 2"/>
    <x v="0"/>
    <n v="39.159999999999997"/>
    <x v="144"/>
    <s v="NO"/>
    <x v="1"/>
    <x v="0"/>
    <x v="1"/>
    <n v="1"/>
    <x v="0"/>
    <x v="2"/>
  </r>
  <r>
    <s v="Id2206"/>
    <s v="Mr"/>
    <s v="Brandon J"/>
    <s v="Cushman"/>
    <s v="16-Sep-2003"/>
    <n v="19"/>
    <n v="0"/>
    <n v="1632.56"/>
    <x v="2"/>
    <s v="Tier - 2"/>
    <x v="1"/>
    <n v="25.555"/>
    <x v="159"/>
    <s v="NO"/>
    <x v="0"/>
    <x v="1"/>
    <x v="1"/>
    <n v="1"/>
    <x v="1"/>
    <x v="1"/>
  </r>
  <r>
    <s v="Id2207"/>
    <s v="Mr"/>
    <s v="Steve"/>
    <s v="Hammel"/>
    <s v="3-Oct-2003"/>
    <n v="19"/>
    <n v="0"/>
    <n v="1632.04"/>
    <x v="2"/>
    <s v="Tier - 2"/>
    <x v="1"/>
    <n v="25.175000000000001"/>
    <x v="122"/>
    <s v="NO"/>
    <x v="0"/>
    <x v="1"/>
    <x v="1"/>
    <n v="1"/>
    <x v="1"/>
    <x v="2"/>
  </r>
  <r>
    <s v="Id2208"/>
    <s v="Ms"/>
    <s v="Nina Wavik Sr"/>
    <s v="Ytterstad"/>
    <s v="9-Jul-2004"/>
    <n v="18"/>
    <n v="0"/>
    <n v="1631.82"/>
    <x v="2"/>
    <s v="Tier - 1"/>
    <x v="0"/>
    <n v="38.28"/>
    <x v="252"/>
    <s v="NO"/>
    <x v="1"/>
    <x v="0"/>
    <x v="1"/>
    <n v="1"/>
    <x v="0"/>
    <x v="1"/>
  </r>
  <r>
    <s v="Id2209"/>
    <s v="Ms"/>
    <s v="Dani"/>
    <s v="Prince"/>
    <s v="5-Dec-2004"/>
    <n v="18"/>
    <n v="0"/>
    <n v="1631.67"/>
    <x v="2"/>
    <s v="Tier - 3"/>
    <x v="0"/>
    <n v="38.17"/>
    <x v="38"/>
    <s v="NO"/>
    <x v="1"/>
    <x v="0"/>
    <x v="1"/>
    <n v="1"/>
    <x v="0"/>
    <x v="1"/>
  </r>
  <r>
    <s v="Id221"/>
    <s v="Ms"/>
    <s v="Andrea H"/>
    <s v="Duke"/>
    <s v="30-Dec-1967"/>
    <n v="55"/>
    <n v="1"/>
    <n v="35160.129999999997"/>
    <x v="2"/>
    <s v="Tier - 2"/>
    <x v="6"/>
    <n v="26.8"/>
    <x v="444"/>
    <s v="YES"/>
    <x v="0"/>
    <x v="0"/>
    <x v="1"/>
    <n v="0"/>
    <x v="1"/>
    <x v="0"/>
  </r>
  <r>
    <s v="Id2210"/>
    <s v="Ms"/>
    <s v="Jennifer A"/>
    <s v="Freeman"/>
    <s v="4-Oct-2004"/>
    <n v="18"/>
    <n v="0"/>
    <n v="1629.83"/>
    <x v="2"/>
    <s v="Tier - 2"/>
    <x v="0"/>
    <n v="36.85"/>
    <x v="331"/>
    <s v="NO"/>
    <x v="1"/>
    <x v="0"/>
    <x v="1"/>
    <n v="1"/>
    <x v="0"/>
    <x v="1"/>
  </r>
  <r>
    <s v="Id2211"/>
    <s v="Mr"/>
    <s v="Martin"/>
    <s v="Petrulak"/>
    <s v="17-Jul-2003"/>
    <n v="19"/>
    <n v="0"/>
    <n v="1628.47"/>
    <x v="2"/>
    <s v="Tier - 1"/>
    <x v="1"/>
    <n v="22.61"/>
    <x v="196"/>
    <s v="NO"/>
    <x v="0"/>
    <x v="1"/>
    <x v="1"/>
    <n v="1"/>
    <x v="2"/>
    <x v="1"/>
  </r>
  <r>
    <s v="Id2212"/>
    <s v="Mr"/>
    <s v="Steve"/>
    <s v="Lloyd"/>
    <s v="4-Dec-2003"/>
    <n v="19"/>
    <n v="0"/>
    <n v="1627.28"/>
    <x v="2"/>
    <s v="Tier - 2"/>
    <x v="1"/>
    <n v="21.754999999999999"/>
    <x v="380"/>
    <s v="NO"/>
    <x v="0"/>
    <x v="1"/>
    <x v="1"/>
    <n v="1"/>
    <x v="2"/>
    <x v="2"/>
  </r>
  <r>
    <s v="Id2213"/>
    <s v="Mr"/>
    <s v="Christopher"/>
    <s v="Zablocki"/>
    <s v="9-Sep-2003"/>
    <n v="19"/>
    <n v="0"/>
    <n v="1625.43"/>
    <x v="2"/>
    <s v="Tier - 3"/>
    <x v="1"/>
    <n v="20.425000000000001"/>
    <x v="82"/>
    <s v="NO"/>
    <x v="0"/>
    <x v="1"/>
    <x v="1"/>
    <n v="1"/>
    <x v="2"/>
    <x v="1"/>
  </r>
  <r>
    <s v="Id2214"/>
    <s v="Ms"/>
    <s v="Kathryn M"/>
    <s v="Van Meter"/>
    <s v="25-Jul-2004"/>
    <n v="18"/>
    <n v="0"/>
    <n v="1622.19"/>
    <x v="2"/>
    <s v="Tier - 1"/>
    <x v="0"/>
    <n v="31.35"/>
    <x v="404"/>
    <s v="NO"/>
    <x v="1"/>
    <x v="0"/>
    <x v="1"/>
    <n v="1"/>
    <x v="0"/>
    <x v="1"/>
  </r>
  <r>
    <s v="Id2215"/>
    <s v="Ms"/>
    <s v="Emily"/>
    <s v="Babay"/>
    <s v="21-Aug-2004"/>
    <n v="18"/>
    <n v="0"/>
    <n v="1621.88"/>
    <x v="2"/>
    <s v="Tier - 2"/>
    <x v="0"/>
    <n v="31.13"/>
    <x v="188"/>
    <s v="NO"/>
    <x v="1"/>
    <x v="0"/>
    <x v="1"/>
    <n v="1"/>
    <x v="0"/>
    <x v="2"/>
  </r>
  <r>
    <s v="Id2216"/>
    <s v="Mr"/>
    <s v="Trent A"/>
    <s v="Taylor"/>
    <s v="14-Sep-2003"/>
    <n v="19"/>
    <n v="0"/>
    <n v="1621.34"/>
    <x v="2"/>
    <s v="Tier - 2"/>
    <x v="1"/>
    <n v="17.48"/>
    <x v="508"/>
    <s v="NO"/>
    <x v="0"/>
    <x v="1"/>
    <x v="1"/>
    <n v="1"/>
    <x v="3"/>
    <x v="1"/>
  </r>
  <r>
    <s v="Id2217"/>
    <s v="Ms"/>
    <s v="Jennifer E"/>
    <s v="Smith"/>
    <s v="5-Aug-1995"/>
    <n v="27"/>
    <n v="0"/>
    <n v="1617.16"/>
    <x v="2"/>
    <s v="Tier - 1"/>
    <x v="0"/>
    <n v="22.57"/>
    <x v="5"/>
    <s v="YES"/>
    <x v="0"/>
    <x v="0"/>
    <x v="1"/>
    <n v="1"/>
    <x v="2"/>
    <x v="2"/>
  </r>
  <r>
    <s v="Id2218"/>
    <s v="Ms"/>
    <s v="Polly"/>
    <s v="Moody"/>
    <s v="22-Jul-2004"/>
    <n v="18"/>
    <n v="0"/>
    <n v="1615.77"/>
    <x v="2"/>
    <s v="Tier - 1"/>
    <x v="0"/>
    <n v="26.73"/>
    <x v="260"/>
    <s v="NO"/>
    <x v="1"/>
    <x v="0"/>
    <x v="1"/>
    <n v="1"/>
    <x v="1"/>
    <x v="1"/>
  </r>
  <r>
    <s v="Id2219"/>
    <s v="Ms"/>
    <s v="Elizabeth"/>
    <s v="Swierzbinski"/>
    <s v="19-Nov-2004"/>
    <n v="18"/>
    <n v="0"/>
    <n v="1607.51"/>
    <x v="2"/>
    <s v="Tier - 3"/>
    <x v="0"/>
    <n v="20.79"/>
    <x v="50"/>
    <s v="NO"/>
    <x v="1"/>
    <x v="0"/>
    <x v="1"/>
    <n v="1"/>
    <x v="2"/>
    <x v="2"/>
  </r>
  <r>
    <s v="Id222"/>
    <s v="Mr"/>
    <s v="Anthony S"/>
    <s v="Malatesta"/>
    <s v="22-Dec-1998"/>
    <n v="24"/>
    <n v="0"/>
    <n v="35147.53"/>
    <x v="0"/>
    <s v="Tier - 1"/>
    <x v="3"/>
    <n v="28.5"/>
    <x v="98"/>
    <s v="NO"/>
    <x v="0"/>
    <x v="0"/>
    <x v="0"/>
    <n v="1"/>
    <x v="1"/>
    <x v="1"/>
  </r>
  <r>
    <s v="Id2220"/>
    <s v="Ms"/>
    <s v="Tiffany A"/>
    <s v="Schwartz"/>
    <s v="22-Sep-1992"/>
    <n v="30"/>
    <n v="0"/>
    <n v="1566.88"/>
    <x v="2"/>
    <s v="Tier - 1"/>
    <x v="0"/>
    <n v="20.149999999999999"/>
    <x v="3"/>
    <s v="NO"/>
    <x v="0"/>
    <x v="0"/>
    <x v="1"/>
    <n v="1"/>
    <x v="2"/>
    <x v="1"/>
  </r>
  <r>
    <s v="Id2221"/>
    <s v="Mr"/>
    <s v="Cole"/>
    <s v="Sanseverino"/>
    <s v="5-Dec-2001"/>
    <n v="21"/>
    <n v="0"/>
    <n v="1534.3"/>
    <x v="2"/>
    <s v="Tier - 2"/>
    <x v="0"/>
    <n v="36.85"/>
    <x v="328"/>
    <s v="YES"/>
    <x v="0"/>
    <x v="0"/>
    <x v="1"/>
    <n v="0"/>
    <x v="0"/>
    <x v="1"/>
  </r>
  <r>
    <s v="Id2222"/>
    <s v="Mr"/>
    <s v="Matthew T"/>
    <s v="Lawder"/>
    <s v="2-Jun-2001"/>
    <n v="22"/>
    <n v="0"/>
    <n v="1532.47"/>
    <x v="2"/>
    <s v="Tier - 2"/>
    <x v="0"/>
    <n v="35.53"/>
    <x v="163"/>
    <s v="YES"/>
    <x v="0"/>
    <x v="0"/>
    <x v="1"/>
    <n v="0"/>
    <x v="0"/>
    <x v="1"/>
  </r>
  <r>
    <s v="Id2223"/>
    <s v="Mr"/>
    <s v="Zachary"/>
    <s v="Young"/>
    <s v="7-Jul-2001"/>
    <n v="21"/>
    <n v="0"/>
    <n v="1526.31"/>
    <x v="2"/>
    <s v="Tier - 3"/>
    <x v="6"/>
    <n v="31.1"/>
    <x v="159"/>
    <s v="YES"/>
    <x v="0"/>
    <x v="0"/>
    <x v="1"/>
    <n v="0"/>
    <x v="0"/>
    <x v="1"/>
  </r>
  <r>
    <s v="Id2224"/>
    <s v="Mr"/>
    <s v="Matthew T"/>
    <s v="Hoerner"/>
    <s v="25-Aug-2001"/>
    <n v="21"/>
    <n v="0"/>
    <n v="1515.34"/>
    <x v="2"/>
    <s v="Tier - 3"/>
    <x v="0"/>
    <n v="23.21"/>
    <x v="453"/>
    <s v="YES"/>
    <x v="0"/>
    <x v="0"/>
    <x v="1"/>
    <n v="0"/>
    <x v="2"/>
    <x v="1"/>
  </r>
  <r>
    <s v="Id2225"/>
    <s v="Mr"/>
    <s v="Pat"/>
    <s v="Benson"/>
    <s v="19-Jun-1998"/>
    <n v="24"/>
    <n v="0"/>
    <n v="1497"/>
    <x v="2"/>
    <s v="Tier - 2"/>
    <x v="0"/>
    <n v="18.36"/>
    <x v="8"/>
    <s v="NO"/>
    <x v="0"/>
    <x v="0"/>
    <x v="1"/>
    <n v="1"/>
    <x v="3"/>
    <x v="2"/>
  </r>
  <r>
    <s v="Id2226"/>
    <s v="Ms"/>
    <s v="Ashley"/>
    <s v="Horton"/>
    <s v="7-Oct-1995"/>
    <n v="27"/>
    <n v="0"/>
    <n v="1493"/>
    <x v="2"/>
    <s v="Tier - 3"/>
    <x v="0"/>
    <n v="15.92"/>
    <x v="259"/>
    <s v="YES"/>
    <x v="0"/>
    <x v="0"/>
    <x v="1"/>
    <n v="1"/>
    <x v="3"/>
    <x v="1"/>
  </r>
  <r>
    <s v="Id2227"/>
    <s v="Ms"/>
    <s v="Elizabeth A"/>
    <s v="McGraw"/>
    <s v="9-Jun-1997"/>
    <n v="25"/>
    <n v="0"/>
    <n v="1481"/>
    <x v="2"/>
    <s v="Tier - 1"/>
    <x v="1"/>
    <n v="15.17"/>
    <x v="409"/>
    <s v="YES"/>
    <x v="0"/>
    <x v="1"/>
    <x v="1"/>
    <n v="1"/>
    <x v="3"/>
    <x v="1"/>
  </r>
  <r>
    <s v="Id2228"/>
    <s v="Ms"/>
    <s v="Rebecca M"/>
    <s v="Beaulne"/>
    <s v="7-Dec-1998"/>
    <n v="24"/>
    <n v="0"/>
    <n v="1477"/>
    <x v="2"/>
    <s v="Tier - 1"/>
    <x v="0"/>
    <n v="16.63"/>
    <x v="421"/>
    <s v="NO"/>
    <x v="0"/>
    <x v="0"/>
    <x v="1"/>
    <n v="1"/>
    <x v="3"/>
    <x v="1"/>
  </r>
  <r>
    <s v="Id2229"/>
    <s v="Ms"/>
    <s v="Ruth"/>
    <s v="Lunz"/>
    <s v="20-Jun-2003"/>
    <n v="19"/>
    <n v="0"/>
    <n v="1467"/>
    <x v="2"/>
    <s v="Tier - 2"/>
    <x v="0"/>
    <n v="19.39"/>
    <x v="27"/>
    <s v="NO"/>
    <x v="0"/>
    <x v="1"/>
    <x v="1"/>
    <n v="1"/>
    <x v="2"/>
    <x v="1"/>
  </r>
  <r>
    <s v="Id223"/>
    <s v="Mr"/>
    <s v="Erik"/>
    <s v="Hinrichsen"/>
    <s v="29-Jun-1977"/>
    <n v="45"/>
    <n v="0"/>
    <n v="35069.370000000003"/>
    <x v="0"/>
    <s v="Tier - 1"/>
    <x v="11"/>
    <n v="22.895"/>
    <x v="486"/>
    <s v="NO"/>
    <x v="0"/>
    <x v="0"/>
    <x v="0"/>
    <n v="0"/>
    <x v="2"/>
    <x v="2"/>
  </r>
  <r>
    <s v="Id2230"/>
    <s v="Mr"/>
    <s v="Gregory S"/>
    <s v="Kyle"/>
    <s v="19-Jun-1997"/>
    <n v="25"/>
    <n v="0"/>
    <n v="1445"/>
    <x v="2"/>
    <s v="Tier - 1"/>
    <x v="0"/>
    <n v="17.34"/>
    <x v="115"/>
    <s v="YES"/>
    <x v="0"/>
    <x v="1"/>
    <x v="1"/>
    <n v="1"/>
    <x v="3"/>
    <x v="2"/>
  </r>
  <r>
    <s v="Id2231"/>
    <s v="Ms"/>
    <s v="Alexandra S"/>
    <s v="Brackenwagen"/>
    <s v="1-Sep-2000"/>
    <n v="22"/>
    <n v="0"/>
    <n v="1438"/>
    <x v="2"/>
    <s v="Tier - 2"/>
    <x v="0"/>
    <n v="17.940000000000001"/>
    <x v="352"/>
    <s v="NO"/>
    <x v="1"/>
    <x v="0"/>
    <x v="1"/>
    <n v="1"/>
    <x v="3"/>
    <x v="1"/>
  </r>
  <r>
    <s v="Id2232"/>
    <s v="Ms"/>
    <s v="Hillary"/>
    <s v="Schmitt"/>
    <s v="5-Dec-1997"/>
    <n v="25"/>
    <n v="0"/>
    <n v="1422"/>
    <x v="2"/>
    <s v="Tier - 2"/>
    <x v="0"/>
    <n v="16.670000000000002"/>
    <x v="174"/>
    <s v="YES"/>
    <x v="0"/>
    <x v="1"/>
    <x v="1"/>
    <n v="1"/>
    <x v="3"/>
    <x v="1"/>
  </r>
  <r>
    <s v="Id2233"/>
    <s v="Ms"/>
    <s v="Amy K"/>
    <s v="Borden"/>
    <s v="23-Aug-2001"/>
    <n v="21"/>
    <n v="0"/>
    <n v="1421"/>
    <x v="2"/>
    <s v="Tier - 2"/>
    <x v="0"/>
    <n v="20.58"/>
    <x v="57"/>
    <s v="YES"/>
    <x v="0"/>
    <x v="0"/>
    <x v="1"/>
    <n v="0"/>
    <x v="2"/>
    <x v="1"/>
  </r>
  <r>
    <s v="Id2234"/>
    <s v="Mr"/>
    <s v="Scott"/>
    <s v="McLean"/>
    <s v="23-Jun-1996"/>
    <n v="26"/>
    <n v="0"/>
    <n v="1417"/>
    <x v="2"/>
    <s v="Tier - 3"/>
    <x v="0"/>
    <n v="16.5"/>
    <x v="87"/>
    <s v="YES"/>
    <x v="0"/>
    <x v="0"/>
    <x v="1"/>
    <n v="0"/>
    <x v="3"/>
    <x v="1"/>
  </r>
  <r>
    <s v="Id2235"/>
    <s v="Mr"/>
    <s v="John"/>
    <s v="Regan"/>
    <s v="27-Oct-1997"/>
    <n v="25"/>
    <n v="0"/>
    <n v="1402"/>
    <x v="2"/>
    <s v="Tier - 3"/>
    <x v="6"/>
    <n v="15.41"/>
    <x v="289"/>
    <s v="YES"/>
    <x v="0"/>
    <x v="1"/>
    <x v="1"/>
    <n v="1"/>
    <x v="3"/>
    <x v="1"/>
  </r>
  <r>
    <s v="Id2236"/>
    <s v="Mr"/>
    <s v="Maaikel"/>
    <s v="Koenis"/>
    <s v="5-Sep-1998"/>
    <n v="24"/>
    <n v="0"/>
    <n v="1400.44"/>
    <x v="2"/>
    <s v="Tier - 2"/>
    <x v="0"/>
    <n v="24.59"/>
    <x v="267"/>
    <s v="NO"/>
    <x v="0"/>
    <x v="0"/>
    <x v="1"/>
    <n v="1"/>
    <x v="2"/>
    <x v="1"/>
  </r>
  <r>
    <s v="Id2237"/>
    <s v="Mr"/>
    <s v="Daniel C"/>
    <s v="Kittaka"/>
    <s v="22-Dec-2002"/>
    <n v="20"/>
    <n v="0"/>
    <n v="1391.53"/>
    <x v="2"/>
    <s v="Tier - 1"/>
    <x v="0"/>
    <n v="33.33"/>
    <x v="509"/>
    <s v="NO"/>
    <x v="0"/>
    <x v="0"/>
    <x v="1"/>
    <n v="0"/>
    <x v="0"/>
    <x v="0"/>
  </r>
  <r>
    <s v="Id2238"/>
    <s v="Mr"/>
    <s v="Christopher S"/>
    <s v="Concannon"/>
    <s v="14-Nov-2002"/>
    <n v="20"/>
    <n v="0"/>
    <n v="1390"/>
    <x v="2"/>
    <s v="Tier - 2"/>
    <x v="0"/>
    <n v="18.5"/>
    <x v="295"/>
    <s v="NO"/>
    <x v="0"/>
    <x v="0"/>
    <x v="1"/>
    <n v="0"/>
    <x v="2"/>
    <x v="0"/>
  </r>
  <r>
    <s v="Id2239"/>
    <s v="Mr"/>
    <s v="William R"/>
    <s v="Johnson"/>
    <s v="6-Jul-1999"/>
    <n v="23"/>
    <n v="0"/>
    <n v="1389"/>
    <x v="2"/>
    <s v="Tier - 2"/>
    <x v="0"/>
    <n v="18.579999999999998"/>
    <x v="290"/>
    <s v="NO"/>
    <x v="0"/>
    <x v="0"/>
    <x v="1"/>
    <n v="0"/>
    <x v="2"/>
    <x v="2"/>
  </r>
  <r>
    <s v="Id224"/>
    <s v="Ms"/>
    <s v="Kiley D"/>
    <s v="Lucan"/>
    <s v="29-Aug-1975"/>
    <n v="47"/>
    <n v="1"/>
    <n v="35050.620000000003"/>
    <x v="2"/>
    <s v="Tier - 1"/>
    <x v="6"/>
    <n v="34.06"/>
    <x v="510"/>
    <s v="YES"/>
    <x v="0"/>
    <x v="0"/>
    <x v="0"/>
    <n v="1"/>
    <x v="0"/>
    <x v="0"/>
  </r>
  <r>
    <s v="Id2240"/>
    <s v="Ms"/>
    <s v="Lyndsy"/>
    <s v="Schultz"/>
    <s v="15-Aug-2002"/>
    <n v="20"/>
    <n v="0"/>
    <n v="1382"/>
    <x v="2"/>
    <s v="Tier - 1"/>
    <x v="0"/>
    <n v="16.64"/>
    <x v="126"/>
    <s v="NO"/>
    <x v="0"/>
    <x v="0"/>
    <x v="1"/>
    <n v="0"/>
    <x v="3"/>
    <x v="0"/>
  </r>
  <r>
    <s v="Id2241"/>
    <s v="Ms"/>
    <s v="Jessica"/>
    <s v="Brannigan"/>
    <s v="3-Dec-1998"/>
    <n v="24"/>
    <n v="0"/>
    <n v="1359"/>
    <x v="2"/>
    <s v="Tier - 1"/>
    <x v="0"/>
    <n v="19.329999999999998"/>
    <x v="52"/>
    <s v="NO"/>
    <x v="0"/>
    <x v="0"/>
    <x v="1"/>
    <n v="1"/>
    <x v="2"/>
    <x v="1"/>
  </r>
  <r>
    <s v="Id2242"/>
    <s v="Ms"/>
    <s v="Anna"/>
    <s v="Cavallo"/>
    <s v="7-Nov-1997"/>
    <n v="25"/>
    <n v="0"/>
    <n v="1341.16"/>
    <x v="2"/>
    <s v="Tier - 2"/>
    <x v="1"/>
    <n v="21.26"/>
    <x v="221"/>
    <s v="YES"/>
    <x v="0"/>
    <x v="1"/>
    <x v="1"/>
    <n v="1"/>
    <x v="2"/>
    <x v="1"/>
  </r>
  <r>
    <s v="Id2243"/>
    <s v="Mr"/>
    <s v="Jordan"/>
    <s v="Chang"/>
    <s v="30-Jul-1995"/>
    <n v="27"/>
    <n v="0"/>
    <n v="1338"/>
    <x v="2"/>
    <s v="Tier - 3"/>
    <x v="1"/>
    <n v="15.6"/>
    <x v="457"/>
    <s v="YES"/>
    <x v="0"/>
    <x v="0"/>
    <x v="1"/>
    <n v="1"/>
    <x v="3"/>
    <x v="1"/>
  </r>
  <r>
    <s v="Id2244"/>
    <s v="Mr"/>
    <s v="Brian"/>
    <s v="Axelrod"/>
    <s v="12-Jul-1998"/>
    <n v="24"/>
    <n v="0"/>
    <n v="1332.61"/>
    <x v="2"/>
    <s v="Tier - 3"/>
    <x v="0"/>
    <n v="24.39"/>
    <x v="204"/>
    <s v="NO"/>
    <x v="0"/>
    <x v="0"/>
    <x v="1"/>
    <n v="1"/>
    <x v="2"/>
    <x v="2"/>
  </r>
  <r>
    <s v="Id2245"/>
    <s v="Ms"/>
    <s v="Katherine A"/>
    <s v="Davenport"/>
    <s v="14-Oct-1999"/>
    <n v="23"/>
    <n v="0"/>
    <n v="1329.17"/>
    <x v="2"/>
    <s v="Tier - 3"/>
    <x v="0"/>
    <n v="24.75"/>
    <x v="369"/>
    <s v="NO"/>
    <x v="0"/>
    <x v="0"/>
    <x v="1"/>
    <n v="0"/>
    <x v="2"/>
    <x v="1"/>
  </r>
  <r>
    <s v="Id2246"/>
    <s v="Ms"/>
    <s v="Melanie"/>
    <s v="Roberge"/>
    <s v="13-Oct-2002"/>
    <n v="20"/>
    <n v="0"/>
    <n v="1315"/>
    <x v="2"/>
    <s v="Tier - 2"/>
    <x v="0"/>
    <n v="20.88"/>
    <x v="134"/>
    <s v="NO"/>
    <x v="0"/>
    <x v="0"/>
    <x v="1"/>
    <n v="0"/>
    <x v="2"/>
    <x v="0"/>
  </r>
  <r>
    <s v="Id2247"/>
    <s v="Ms"/>
    <s v="Jessica"/>
    <s v="Schmidt"/>
    <s v="2-Dec-1999"/>
    <n v="23"/>
    <n v="0"/>
    <n v="1304"/>
    <x v="2"/>
    <s v="Tier - 2"/>
    <x v="0"/>
    <n v="20.43"/>
    <x v="225"/>
    <s v="NO"/>
    <x v="0"/>
    <x v="0"/>
    <x v="1"/>
    <n v="0"/>
    <x v="2"/>
    <x v="1"/>
  </r>
  <r>
    <s v="Id2248"/>
    <s v="Mr"/>
    <s v="Eric S"/>
    <s v="Kosters"/>
    <s v="10-Dec-2002"/>
    <n v="20"/>
    <n v="0"/>
    <n v="1304"/>
    <x v="2"/>
    <s v="Tier - 2"/>
    <x v="1"/>
    <n v="15.18"/>
    <x v="206"/>
    <s v="NO"/>
    <x v="0"/>
    <x v="0"/>
    <x v="1"/>
    <n v="0"/>
    <x v="3"/>
    <x v="0"/>
  </r>
  <r>
    <s v="Id2249"/>
    <s v="Mr"/>
    <s v="Joseph"/>
    <s v="Dykes"/>
    <s v="29-Nov-2001"/>
    <n v="21"/>
    <n v="0"/>
    <n v="1293"/>
    <x v="2"/>
    <s v="Tier - 3"/>
    <x v="1"/>
    <n v="15.12"/>
    <x v="378"/>
    <s v="YES"/>
    <x v="0"/>
    <x v="0"/>
    <x v="1"/>
    <n v="0"/>
    <x v="3"/>
    <x v="1"/>
  </r>
  <r>
    <s v="Id225"/>
    <s v="Ms"/>
    <s v="Jennifer"/>
    <s v="Koch"/>
    <s v="5-Jul-1982"/>
    <n v="40"/>
    <n v="3"/>
    <n v="35000.730000000003"/>
    <x v="2"/>
    <s v="Tier - 3"/>
    <x v="6"/>
    <n v="36.409999999999997"/>
    <x v="163"/>
    <s v="NO"/>
    <x v="0"/>
    <x v="0"/>
    <x v="0"/>
    <n v="0"/>
    <x v="0"/>
    <x v="1"/>
  </r>
  <r>
    <s v="Id2250"/>
    <s v="Ms"/>
    <s v="Mary"/>
    <s v="Velan"/>
    <s v="4-Jun-1998"/>
    <n v="25"/>
    <n v="0"/>
    <n v="1290.93"/>
    <x v="2"/>
    <s v="Tier - 2"/>
    <x v="0"/>
    <n v="23.88"/>
    <x v="511"/>
    <s v="NO"/>
    <x v="0"/>
    <x v="0"/>
    <x v="1"/>
    <n v="1"/>
    <x v="2"/>
    <x v="1"/>
  </r>
  <r>
    <s v="Id2251"/>
    <s v="Ms"/>
    <s v="Natalie"/>
    <s v="Goolik"/>
    <s v="26-Jun-2000"/>
    <n v="22"/>
    <n v="0"/>
    <n v="1286"/>
    <x v="2"/>
    <s v="Tier - 2"/>
    <x v="0"/>
    <n v="16.13"/>
    <x v="56"/>
    <s v="NO"/>
    <x v="1"/>
    <x v="0"/>
    <x v="1"/>
    <n v="1"/>
    <x v="3"/>
    <x v="1"/>
  </r>
  <r>
    <s v="Id2252"/>
    <s v="Mr"/>
    <s v="Christopher"/>
    <s v="Bain"/>
    <s v="28-Jul-2004"/>
    <n v="18"/>
    <n v="0"/>
    <n v="1285"/>
    <x v="2"/>
    <s v="Tier - 3"/>
    <x v="0"/>
    <n v="24.09"/>
    <x v="271"/>
    <s v="NO"/>
    <x v="1"/>
    <x v="0"/>
    <x v="1"/>
    <n v="1"/>
    <x v="2"/>
    <x v="1"/>
  </r>
  <r>
    <s v="Id2253"/>
    <s v="Ms"/>
    <s v="Sonja"/>
    <s v="Wieck"/>
    <s v="30-Sep-2004"/>
    <n v="18"/>
    <n v="0"/>
    <n v="1283"/>
    <x v="2"/>
    <s v="Tier - 1"/>
    <x v="0"/>
    <n v="19.43"/>
    <x v="111"/>
    <s v="NO"/>
    <x v="1"/>
    <x v="0"/>
    <x v="1"/>
    <n v="1"/>
    <x v="2"/>
    <x v="2"/>
  </r>
  <r>
    <s v="Id2254"/>
    <s v="Ms"/>
    <s v="Alexandra"/>
    <s v="Friel"/>
    <s v="26-Oct-1997"/>
    <n v="25"/>
    <n v="0"/>
    <n v="1276"/>
    <x v="2"/>
    <s v="Tier - 2"/>
    <x v="1"/>
    <n v="15.22"/>
    <x v="12"/>
    <s v="YES"/>
    <x v="0"/>
    <x v="1"/>
    <x v="1"/>
    <n v="1"/>
    <x v="3"/>
    <x v="1"/>
  </r>
  <r>
    <s v="Id2255"/>
    <s v="Ms"/>
    <s v="Martha L"/>
    <s v="Santandreu"/>
    <s v="4-Dec-2002"/>
    <n v="20"/>
    <n v="0"/>
    <n v="1267"/>
    <x v="2"/>
    <s v="Tier - 1"/>
    <x v="0"/>
    <n v="20.72"/>
    <x v="512"/>
    <s v="NO"/>
    <x v="0"/>
    <x v="0"/>
    <x v="1"/>
    <n v="0"/>
    <x v="2"/>
    <x v="0"/>
  </r>
  <r>
    <s v="Id2256"/>
    <s v="Mr"/>
    <s v="Ryan C"/>
    <s v="Johnson"/>
    <s v="21-Nov-2003"/>
    <n v="19"/>
    <n v="0"/>
    <n v="1263.25"/>
    <x v="2"/>
    <s v="Tier - 3"/>
    <x v="6"/>
    <n v="35.4"/>
    <x v="228"/>
    <s v="NO"/>
    <x v="0"/>
    <x v="1"/>
    <x v="1"/>
    <n v="1"/>
    <x v="0"/>
    <x v="2"/>
  </r>
  <r>
    <s v="Id2257"/>
    <s v="Mr"/>
    <s v="Cliff"/>
    <s v="Gerber"/>
    <s v="15-Aug-2003"/>
    <n v="19"/>
    <n v="0"/>
    <n v="1261.8599999999999"/>
    <x v="2"/>
    <s v="Tier - 3"/>
    <x v="6"/>
    <n v="34.4"/>
    <x v="233"/>
    <s v="NO"/>
    <x v="0"/>
    <x v="1"/>
    <x v="1"/>
    <n v="1"/>
    <x v="0"/>
    <x v="2"/>
  </r>
  <r>
    <s v="Id2258"/>
    <s v="Mr"/>
    <s v="Blue"/>
    <s v="Benadum"/>
    <s v="30-Oct-2003"/>
    <n v="19"/>
    <n v="0"/>
    <n v="1261.44"/>
    <x v="2"/>
    <s v="Tier - 3"/>
    <x v="6"/>
    <n v="34.1"/>
    <x v="456"/>
    <s v="NO"/>
    <x v="0"/>
    <x v="1"/>
    <x v="1"/>
    <n v="1"/>
    <x v="0"/>
    <x v="1"/>
  </r>
  <r>
    <s v="Id2259"/>
    <s v="Mr"/>
    <s v="Jeffrey M"/>
    <s v="Ragazzini"/>
    <s v="13-Oct-2003"/>
    <n v="19"/>
    <n v="0"/>
    <n v="1256.3"/>
    <x v="2"/>
    <s v="Tier - 3"/>
    <x v="6"/>
    <n v="30.4"/>
    <x v="242"/>
    <s v="NO"/>
    <x v="0"/>
    <x v="1"/>
    <x v="1"/>
    <n v="1"/>
    <x v="0"/>
    <x v="1"/>
  </r>
  <r>
    <s v="Id226"/>
    <s v="Mr"/>
    <s v="Chris"/>
    <s v="Smith"/>
    <s v="22-Aug-1997"/>
    <n v="25"/>
    <n v="0"/>
    <n v="34979.86"/>
    <x v="2"/>
    <s v="Tier - 2"/>
    <x v="6"/>
    <n v="52.3"/>
    <x v="261"/>
    <s v="YES"/>
    <x v="0"/>
    <x v="1"/>
    <x v="0"/>
    <n v="1"/>
    <x v="0"/>
    <x v="1"/>
  </r>
  <r>
    <s v="Id2260"/>
    <s v="Mr"/>
    <s v="Andrew"/>
    <s v="Kessinger"/>
    <s v="10-Dec-2003"/>
    <n v="19"/>
    <n v="0"/>
    <n v="1253.94"/>
    <x v="2"/>
    <s v="Tier - 2"/>
    <x v="6"/>
    <n v="28.7"/>
    <x v="132"/>
    <s v="NO"/>
    <x v="0"/>
    <x v="1"/>
    <x v="1"/>
    <n v="1"/>
    <x v="1"/>
    <x v="1"/>
  </r>
  <r>
    <s v="Id2261"/>
    <s v="Ms"/>
    <s v="Julia"/>
    <s v="Bezgin"/>
    <s v="4-Nov-1997"/>
    <n v="25"/>
    <n v="0"/>
    <n v="1253"/>
    <x v="2"/>
    <s v="Tier - 2"/>
    <x v="0"/>
    <n v="17.440000000000001"/>
    <x v="341"/>
    <s v="YES"/>
    <x v="0"/>
    <x v="1"/>
    <x v="1"/>
    <n v="1"/>
    <x v="3"/>
    <x v="1"/>
  </r>
  <r>
    <s v="Id2262"/>
    <s v="Mr"/>
    <s v="Daniel"/>
    <s v="Woldesilassie"/>
    <s v="15-Sep-2003"/>
    <n v="19"/>
    <n v="0"/>
    <n v="1252.4100000000001"/>
    <x v="2"/>
    <s v="Tier - 3"/>
    <x v="6"/>
    <n v="27.6"/>
    <x v="129"/>
    <s v="NO"/>
    <x v="0"/>
    <x v="1"/>
    <x v="1"/>
    <n v="1"/>
    <x v="1"/>
    <x v="1"/>
  </r>
  <r>
    <s v="Id2263"/>
    <s v="Mr"/>
    <s v="Jaime"/>
    <s v="Ruiz Herrero"/>
    <s v="8-Sep-2003"/>
    <n v="19"/>
    <n v="0"/>
    <n v="1242.82"/>
    <x v="2"/>
    <s v="Tier - 1"/>
    <x v="6"/>
    <n v="20.7"/>
    <x v="190"/>
    <s v="NO"/>
    <x v="0"/>
    <x v="1"/>
    <x v="1"/>
    <n v="1"/>
    <x v="2"/>
    <x v="1"/>
  </r>
  <r>
    <s v="Id2264"/>
    <s v="Mr"/>
    <s v="Mohd Syahidan"/>
    <s v="Bin Alias"/>
    <s v="15-Sep-2003"/>
    <n v="19"/>
    <n v="0"/>
    <n v="1242.26"/>
    <x v="2"/>
    <s v="Tier - 1"/>
    <x v="6"/>
    <n v="20.3"/>
    <x v="147"/>
    <s v="NO"/>
    <x v="0"/>
    <x v="1"/>
    <x v="1"/>
    <n v="1"/>
    <x v="2"/>
    <x v="2"/>
  </r>
  <r>
    <s v="Id2265"/>
    <s v="Mr"/>
    <s v="Matthew"/>
    <s v="Fischer-Daly"/>
    <s v="2-Aug-2003"/>
    <n v="19"/>
    <n v="0"/>
    <n v="1241.57"/>
    <x v="2"/>
    <s v="Tier - 2"/>
    <x v="6"/>
    <n v="19.8"/>
    <x v="98"/>
    <s v="NO"/>
    <x v="0"/>
    <x v="1"/>
    <x v="1"/>
    <n v="1"/>
    <x v="2"/>
    <x v="1"/>
  </r>
  <r>
    <s v="Id2266"/>
    <s v="Ms"/>
    <s v="Elizabeth S"/>
    <s v="Pulliam"/>
    <s v="1-Jul-2002"/>
    <n v="20"/>
    <n v="0"/>
    <n v="1241"/>
    <x v="2"/>
    <s v="Tier - 2"/>
    <x v="0"/>
    <n v="21.87"/>
    <x v="226"/>
    <s v="NO"/>
    <x v="0"/>
    <x v="0"/>
    <x v="1"/>
    <n v="0"/>
    <x v="2"/>
    <x v="0"/>
  </r>
  <r>
    <s v="Id2267"/>
    <s v="Ms"/>
    <s v="Katie"/>
    <s v="Guisinger"/>
    <s v="11-Oct-1998"/>
    <n v="24"/>
    <n v="0"/>
    <n v="1240"/>
    <x v="2"/>
    <s v="Tier - 1"/>
    <x v="1"/>
    <n v="16.600000000000001"/>
    <x v="62"/>
    <s v="NO"/>
    <x v="0"/>
    <x v="0"/>
    <x v="1"/>
    <n v="1"/>
    <x v="3"/>
    <x v="2"/>
  </r>
  <r>
    <s v="Id2268"/>
    <s v="Ms"/>
    <s v="Christi A"/>
    <s v="Arnerich"/>
    <s v="12-Dec-2002"/>
    <n v="20"/>
    <n v="0"/>
    <n v="1237"/>
    <x v="2"/>
    <s v="Tier - 2"/>
    <x v="0"/>
    <n v="21.98"/>
    <x v="297"/>
    <s v="NO"/>
    <x v="0"/>
    <x v="0"/>
    <x v="1"/>
    <n v="0"/>
    <x v="2"/>
    <x v="0"/>
  </r>
  <r>
    <s v="Id2269"/>
    <s v="Ms"/>
    <s v="Sandra K"/>
    <s v="Lynch"/>
    <s v="13-Jul-1998"/>
    <n v="24"/>
    <n v="0"/>
    <n v="1234"/>
    <x v="2"/>
    <s v="Tier - 1"/>
    <x v="0"/>
    <n v="19.7"/>
    <x v="33"/>
    <s v="NO"/>
    <x v="0"/>
    <x v="0"/>
    <x v="1"/>
    <n v="1"/>
    <x v="2"/>
    <x v="1"/>
  </r>
  <r>
    <s v="Id227"/>
    <s v="Ms"/>
    <s v="Marian M"/>
    <s v="O'Connor"/>
    <s v="22-Aug-1998"/>
    <n v="24"/>
    <n v="0"/>
    <n v="34976.42"/>
    <x v="2"/>
    <s v="Tier - 1"/>
    <x v="6"/>
    <n v="52.66"/>
    <x v="325"/>
    <s v="NO"/>
    <x v="0"/>
    <x v="0"/>
    <x v="0"/>
    <n v="1"/>
    <x v="0"/>
    <x v="1"/>
  </r>
  <r>
    <s v="Id2270"/>
    <s v="Ms"/>
    <s v="Katharine"/>
    <s v="Reilly"/>
    <s v="16-Oct-2004"/>
    <n v="18"/>
    <n v="0"/>
    <n v="1228"/>
    <x v="2"/>
    <s v="Tier - 1"/>
    <x v="1"/>
    <n v="19.21"/>
    <x v="259"/>
    <s v="NO"/>
    <x v="1"/>
    <x v="0"/>
    <x v="1"/>
    <n v="1"/>
    <x v="2"/>
    <x v="1"/>
  </r>
  <r>
    <s v="Id2271"/>
    <s v="Mr"/>
    <s v="Jerome"/>
    <s v="Nolette"/>
    <s v="9-Jul-2004"/>
    <n v="18"/>
    <n v="0"/>
    <n v="1224"/>
    <x v="2"/>
    <s v="Tier - 1"/>
    <x v="0"/>
    <n v="19.3"/>
    <x v="174"/>
    <s v="NO"/>
    <x v="1"/>
    <x v="0"/>
    <x v="1"/>
    <n v="1"/>
    <x v="2"/>
    <x v="1"/>
  </r>
  <r>
    <s v="Id2272"/>
    <s v="Ms"/>
    <s v="Julia R"/>
    <s v="Chabrier"/>
    <s v="4-Nov-1996"/>
    <n v="26"/>
    <n v="0"/>
    <n v="1220"/>
    <x v="2"/>
    <s v="Tier - 3"/>
    <x v="1"/>
    <n v="16.22"/>
    <x v="154"/>
    <s v="YES"/>
    <x v="0"/>
    <x v="0"/>
    <x v="1"/>
    <n v="0"/>
    <x v="3"/>
    <x v="2"/>
  </r>
  <r>
    <s v="Id2273"/>
    <s v="Mr"/>
    <s v="Sean Henry"/>
    <s v="Lee"/>
    <s v="2-Jun-2004"/>
    <n v="19"/>
    <n v="0"/>
    <n v="1210"/>
    <x v="2"/>
    <s v="Tier - 1"/>
    <x v="0"/>
    <n v="17.12"/>
    <x v="60"/>
    <s v="NO"/>
    <x v="1"/>
    <x v="0"/>
    <x v="1"/>
    <n v="1"/>
    <x v="3"/>
    <x v="1"/>
  </r>
  <r>
    <s v="Id2274"/>
    <s v="Ms"/>
    <s v="Rachel A"/>
    <s v="Knotts"/>
    <s v="6-Oct-1992"/>
    <n v="30"/>
    <n v="0"/>
    <n v="1200.55"/>
    <x v="2"/>
    <s v="Tier - 3"/>
    <x v="0"/>
    <n v="19.07"/>
    <x v="305"/>
    <s v="NO"/>
    <x v="0"/>
    <x v="0"/>
    <x v="1"/>
    <n v="1"/>
    <x v="2"/>
    <x v="1"/>
  </r>
  <r>
    <s v="Id2275"/>
    <s v="Mr"/>
    <s v="Jim"/>
    <s v="Pultorak"/>
    <s v="28-Jun-1999"/>
    <n v="23"/>
    <n v="0"/>
    <n v="1200"/>
    <x v="2"/>
    <s v="Tier - 3"/>
    <x v="1"/>
    <n v="15.56"/>
    <x v="341"/>
    <s v="NO"/>
    <x v="0"/>
    <x v="0"/>
    <x v="1"/>
    <n v="0"/>
    <x v="3"/>
    <x v="1"/>
  </r>
  <r>
    <s v="Id2276"/>
    <s v="Mr"/>
    <s v="Tim"/>
    <s v="Maxon"/>
    <s v="26-Aug-2002"/>
    <n v="20"/>
    <n v="0"/>
    <n v="1191"/>
    <x v="2"/>
    <s v="Tier - 1"/>
    <x v="0"/>
    <n v="22.76"/>
    <x v="513"/>
    <s v="NO"/>
    <x v="0"/>
    <x v="0"/>
    <x v="1"/>
    <n v="0"/>
    <x v="2"/>
    <x v="0"/>
  </r>
  <r>
    <s v="Id2277"/>
    <s v="Ms"/>
    <s v="Abby L"/>
    <s v="Kraai"/>
    <s v="28-Jun-1997"/>
    <n v="25"/>
    <n v="0"/>
    <n v="1178.07"/>
    <x v="2"/>
    <s v="Tier - 2"/>
    <x v="0"/>
    <n v="22.79"/>
    <x v="140"/>
    <s v="YES"/>
    <x v="0"/>
    <x v="1"/>
    <x v="1"/>
    <n v="1"/>
    <x v="2"/>
    <x v="2"/>
  </r>
  <r>
    <s v="Id2278"/>
    <s v="Mr"/>
    <s v="Mark"/>
    <s v="Larosa"/>
    <s v="11-Aug-1996"/>
    <n v="26"/>
    <n v="0"/>
    <n v="1178"/>
    <x v="2"/>
    <s v="Tier - 3"/>
    <x v="0"/>
    <n v="17.41"/>
    <x v="472"/>
    <s v="YES"/>
    <x v="0"/>
    <x v="0"/>
    <x v="1"/>
    <n v="0"/>
    <x v="3"/>
    <x v="1"/>
  </r>
  <r>
    <s v="Id2279"/>
    <s v="Mr"/>
    <s v="Ali"/>
    <s v="King"/>
    <s v="12-Nov-2001"/>
    <n v="21"/>
    <n v="0"/>
    <n v="1167"/>
    <x v="2"/>
    <s v="Tier - 1"/>
    <x v="0"/>
    <n v="19.32"/>
    <x v="35"/>
    <s v="YES"/>
    <x v="0"/>
    <x v="0"/>
    <x v="1"/>
    <n v="0"/>
    <x v="2"/>
    <x v="1"/>
  </r>
  <r>
    <s v="Id228"/>
    <s v="Mr"/>
    <s v="Jeremy"/>
    <s v="Kampwerth"/>
    <s v="7-Oct-1967"/>
    <n v="55"/>
    <n v="0"/>
    <n v="34975.68"/>
    <x v="2"/>
    <s v="Tier - 2"/>
    <x v="6"/>
    <n v="29.57"/>
    <x v="514"/>
    <s v="YES"/>
    <x v="0"/>
    <x v="0"/>
    <x v="0"/>
    <n v="0"/>
    <x v="1"/>
    <x v="0"/>
  </r>
  <r>
    <s v="Id2280"/>
    <s v="Mr"/>
    <s v="Joshua"/>
    <s v="Haney"/>
    <s v="11-Jun-2002"/>
    <n v="20"/>
    <n v="0"/>
    <n v="1165"/>
    <x v="2"/>
    <s v="Tier - 3"/>
    <x v="1"/>
    <n v="18.25"/>
    <x v="149"/>
    <s v="NO"/>
    <x v="0"/>
    <x v="0"/>
    <x v="1"/>
    <n v="0"/>
    <x v="3"/>
    <x v="0"/>
  </r>
  <r>
    <s v="Id2281"/>
    <s v="Mr"/>
    <s v="Pierre"/>
    <s v="Boulay"/>
    <s v="11-Nov-2004"/>
    <n v="18"/>
    <n v="0"/>
    <n v="1163.46"/>
    <x v="2"/>
    <s v="Tier - 3"/>
    <x v="0"/>
    <n v="53.13"/>
    <x v="71"/>
    <s v="NO"/>
    <x v="1"/>
    <x v="0"/>
    <x v="1"/>
    <n v="1"/>
    <x v="0"/>
    <x v="1"/>
  </r>
  <r>
    <s v="Id2282"/>
    <s v="Ms"/>
    <s v="Kate"/>
    <s v="Peters"/>
    <s v="26-Jul-1994"/>
    <n v="28"/>
    <n v="0"/>
    <n v="1158.32"/>
    <x v="2"/>
    <s v="Tier - 1"/>
    <x v="0"/>
    <n v="20.46"/>
    <x v="485"/>
    <s v="NO"/>
    <x v="0"/>
    <x v="0"/>
    <x v="1"/>
    <n v="0"/>
    <x v="2"/>
    <x v="1"/>
  </r>
  <r>
    <s v="Id2283"/>
    <s v="Mr"/>
    <s v="David"/>
    <s v="Luy"/>
    <s v="18-Jul-2004"/>
    <n v="18"/>
    <n v="0"/>
    <n v="1149.4000000000001"/>
    <x v="2"/>
    <s v="Tier - 2"/>
    <x v="0"/>
    <n v="43.01"/>
    <x v="169"/>
    <s v="NO"/>
    <x v="1"/>
    <x v="0"/>
    <x v="1"/>
    <n v="1"/>
    <x v="0"/>
    <x v="1"/>
  </r>
  <r>
    <s v="Id2284"/>
    <s v="Ms"/>
    <s v="Carla"/>
    <s v="Fava"/>
    <s v="12-Jun-2003"/>
    <n v="19"/>
    <n v="0"/>
    <n v="1149"/>
    <x v="2"/>
    <s v="Tier - 1"/>
    <x v="1"/>
    <n v="15.01"/>
    <x v="3"/>
    <s v="NO"/>
    <x v="0"/>
    <x v="1"/>
    <x v="1"/>
    <n v="1"/>
    <x v="3"/>
    <x v="1"/>
  </r>
  <r>
    <s v="Id2285"/>
    <s v="Mr"/>
    <s v="Alvaro Sr"/>
    <s v="Montoya"/>
    <s v="10-Jun-2004"/>
    <n v="18"/>
    <n v="0"/>
    <n v="1146.8"/>
    <x v="2"/>
    <s v="Tier - 2"/>
    <x v="0"/>
    <n v="41.14"/>
    <x v="186"/>
    <s v="NO"/>
    <x v="1"/>
    <x v="0"/>
    <x v="1"/>
    <n v="1"/>
    <x v="0"/>
    <x v="2"/>
  </r>
  <r>
    <s v="Id2286"/>
    <s v="Ms"/>
    <s v="Hope"/>
    <s v="Bain"/>
    <s v="1-Oct-2002"/>
    <n v="20"/>
    <n v="0"/>
    <n v="1142"/>
    <x v="1"/>
    <s v="Tier - 2"/>
    <x v="6"/>
    <n v="16.55"/>
    <x v="203"/>
    <s v="NO"/>
    <x v="0"/>
    <x v="0"/>
    <x v="1"/>
    <n v="0"/>
    <x v="3"/>
    <x v="0"/>
  </r>
  <r>
    <s v="Id2287"/>
    <s v="Mr"/>
    <s v="Mark P"/>
    <s v="Albertson"/>
    <s v="12-Sep-2004"/>
    <n v="18"/>
    <n v="0"/>
    <n v="1141.45"/>
    <x v="1"/>
    <s v="Tier - 3"/>
    <x v="0"/>
    <n v="37.29"/>
    <x v="383"/>
    <s v="NO"/>
    <x v="1"/>
    <x v="0"/>
    <x v="1"/>
    <n v="1"/>
    <x v="0"/>
    <x v="1"/>
  </r>
  <r>
    <s v="Id2288"/>
    <s v="Ms"/>
    <s v="Desiree"/>
    <s v="Barger"/>
    <s v="25-Oct-2001"/>
    <n v="21"/>
    <n v="0"/>
    <n v="1141"/>
    <x v="1"/>
    <s v="Tier - 1"/>
    <x v="0"/>
    <n v="16.739999999999998"/>
    <x v="227"/>
    <s v="YES"/>
    <x v="0"/>
    <x v="0"/>
    <x v="1"/>
    <n v="0"/>
    <x v="3"/>
    <x v="1"/>
  </r>
  <r>
    <s v="Id2289"/>
    <s v="Mr"/>
    <s v="Mario Jr"/>
    <s v="Fraioli"/>
    <s v="27-Nov-2004"/>
    <n v="18"/>
    <n v="0"/>
    <n v="1137.47"/>
    <x v="1"/>
    <s v="Tier - 2"/>
    <x v="0"/>
    <n v="34.43"/>
    <x v="464"/>
    <s v="NO"/>
    <x v="1"/>
    <x v="0"/>
    <x v="1"/>
    <n v="1"/>
    <x v="0"/>
    <x v="1"/>
  </r>
  <r>
    <s v="Id229"/>
    <s v="Ms"/>
    <s v="Allison H"/>
    <s v="Federoff"/>
    <s v="29-Jul-1983"/>
    <n v="39"/>
    <n v="3"/>
    <n v="34940.61"/>
    <x v="2"/>
    <s v="Tier - 3"/>
    <x v="6"/>
    <n v="36.99"/>
    <x v="318"/>
    <s v="YES"/>
    <x v="0"/>
    <x v="1"/>
    <x v="0"/>
    <n v="1"/>
    <x v="0"/>
    <x v="1"/>
  </r>
  <r>
    <s v="Id2290"/>
    <s v="Mr"/>
    <s v="Lusapho"/>
    <s v="April"/>
    <s v="15-Oct-2004"/>
    <n v="18"/>
    <n v="0"/>
    <n v="1137.01"/>
    <x v="1"/>
    <s v="Tier - 1"/>
    <x v="0"/>
    <n v="34.1"/>
    <x v="38"/>
    <s v="NO"/>
    <x v="1"/>
    <x v="0"/>
    <x v="1"/>
    <n v="1"/>
    <x v="0"/>
    <x v="1"/>
  </r>
  <r>
    <s v="Id2291"/>
    <s v="Ms"/>
    <s v="Erin C"/>
    <s v="King"/>
    <s v="11-Aug-2002"/>
    <n v="20"/>
    <n v="0"/>
    <n v="1137"/>
    <x v="1"/>
    <s v="Tier - 1"/>
    <x v="0"/>
    <n v="19.3"/>
    <x v="515"/>
    <s v="NO"/>
    <x v="0"/>
    <x v="0"/>
    <x v="1"/>
    <n v="0"/>
    <x v="2"/>
    <x v="0"/>
  </r>
  <r>
    <s v="Id2292"/>
    <s v="Mr"/>
    <s v="Alan F"/>
    <s v="Talhelm"/>
    <s v="28-Nov-2004"/>
    <n v="18"/>
    <n v="0"/>
    <n v="1136.4000000000001"/>
    <x v="1"/>
    <s v="Tier - 3"/>
    <x v="0"/>
    <n v="33.659999999999997"/>
    <x v="63"/>
    <s v="NO"/>
    <x v="1"/>
    <x v="0"/>
    <x v="1"/>
    <n v="1"/>
    <x v="0"/>
    <x v="2"/>
  </r>
  <r>
    <s v="Id2293"/>
    <s v="Mr"/>
    <s v="Ryan"/>
    <s v="Regnier"/>
    <s v="11-Jun-2004"/>
    <n v="18"/>
    <n v="0"/>
    <n v="1135.94"/>
    <x v="1"/>
    <s v="Tier - 3"/>
    <x v="0"/>
    <n v="33.33"/>
    <x v="423"/>
    <s v="NO"/>
    <x v="1"/>
    <x v="0"/>
    <x v="1"/>
    <n v="1"/>
    <x v="0"/>
    <x v="2"/>
  </r>
  <r>
    <s v="Id2294"/>
    <s v="Ms"/>
    <s v="Hope"/>
    <s v="Treece"/>
    <s v="6-Oct-2004"/>
    <n v="18"/>
    <n v="0"/>
    <n v="1135"/>
    <x v="1"/>
    <s v="Tier - 3"/>
    <x v="0"/>
    <n v="21.84"/>
    <x v="63"/>
    <s v="NO"/>
    <x v="1"/>
    <x v="0"/>
    <x v="1"/>
    <n v="1"/>
    <x v="2"/>
    <x v="2"/>
  </r>
  <r>
    <s v="Id2295"/>
    <s v="Mr"/>
    <s v="Josh"/>
    <s v="Beisel"/>
    <s v="19-Jul-2002"/>
    <n v="20"/>
    <n v="0"/>
    <n v="1132"/>
    <x v="1"/>
    <s v="Tier - 1"/>
    <x v="0"/>
    <n v="16.87"/>
    <x v="324"/>
    <s v="NO"/>
    <x v="0"/>
    <x v="0"/>
    <x v="1"/>
    <n v="0"/>
    <x v="3"/>
    <x v="0"/>
  </r>
  <r>
    <s v="Id2296"/>
    <s v="Mr"/>
    <s v="Jacob J"/>
    <s v="Enke"/>
    <s v="14-Jun-2004"/>
    <n v="18"/>
    <n v="0"/>
    <n v="1131.51"/>
    <x v="1"/>
    <s v="Tier - 1"/>
    <x v="0"/>
    <n v="30.14"/>
    <x v="331"/>
    <s v="NO"/>
    <x v="1"/>
    <x v="0"/>
    <x v="1"/>
    <n v="1"/>
    <x v="0"/>
    <x v="1"/>
  </r>
  <r>
    <s v="Id2297"/>
    <s v="Mr"/>
    <s v="Jose Tomas"/>
    <s v="Ruiz-Tagle Barros"/>
    <s v="12-Nov-2004"/>
    <n v="18"/>
    <n v="0"/>
    <n v="1121.8699999999999"/>
    <x v="1"/>
    <s v="Tier - 1"/>
    <x v="0"/>
    <n v="23.21"/>
    <x v="159"/>
    <s v="NO"/>
    <x v="1"/>
    <x v="0"/>
    <x v="1"/>
    <n v="1"/>
    <x v="2"/>
    <x v="1"/>
  </r>
  <r>
    <s v="Id2298"/>
    <s v="Ms"/>
    <s v="Mary Evan"/>
    <s v="Ferrell"/>
    <s v="13-Aug-2002"/>
    <n v="20"/>
    <n v="0"/>
    <n v="1086"/>
    <x v="1"/>
    <s v="Tier - 3"/>
    <x v="0"/>
    <n v="17.170000000000002"/>
    <x v="516"/>
    <s v="NO"/>
    <x v="0"/>
    <x v="0"/>
    <x v="1"/>
    <n v="0"/>
    <x v="3"/>
    <x v="0"/>
  </r>
  <r>
    <s v="Id2299"/>
    <s v="Mr"/>
    <s v="Justin K"/>
    <s v="Gates"/>
    <s v="26-Dec-1998"/>
    <n v="24"/>
    <n v="0"/>
    <n v="1082"/>
    <x v="1"/>
    <s v="Tier - 2"/>
    <x v="0"/>
    <n v="15.61"/>
    <x v="296"/>
    <s v="NO"/>
    <x v="0"/>
    <x v="0"/>
    <x v="1"/>
    <n v="1"/>
    <x v="3"/>
    <x v="1"/>
  </r>
  <r>
    <s v="Id23"/>
    <s v="Ms"/>
    <s v="Nicole"/>
    <s v="Tassello"/>
    <s v="3-Sep-1958"/>
    <n v="64"/>
    <n v="2"/>
    <n v="47291.06"/>
    <x v="2"/>
    <s v="Tier - 1"/>
    <x v="6"/>
    <n v="31.3"/>
    <x v="517"/>
    <s v="NO"/>
    <x v="0"/>
    <x v="0"/>
    <x v="0"/>
    <n v="3"/>
    <x v="0"/>
    <x v="0"/>
  </r>
  <r>
    <s v="Id230"/>
    <s v="Ms"/>
    <s v="Elizabeth"/>
    <s v="Goya"/>
    <s v="17-Oct-1995"/>
    <n v="27"/>
    <n v="0"/>
    <n v="34838.870000000003"/>
    <x v="2"/>
    <s v="Tier - 3"/>
    <x v="6"/>
    <n v="31.4"/>
    <x v="340"/>
    <s v="YES"/>
    <x v="0"/>
    <x v="0"/>
    <x v="0"/>
    <n v="1"/>
    <x v="0"/>
    <x v="1"/>
  </r>
  <r>
    <s v="Id2300"/>
    <s v="Mr"/>
    <s v="Patrick"/>
    <s v="Jeffers"/>
    <s v="13-Aug-1997"/>
    <n v="25"/>
    <n v="0"/>
    <n v="1071"/>
    <x v="1"/>
    <s v="Tier - 3"/>
    <x v="0"/>
    <n v="17.98"/>
    <x v="349"/>
    <s v="YES"/>
    <x v="0"/>
    <x v="1"/>
    <x v="1"/>
    <n v="1"/>
    <x v="3"/>
    <x v="1"/>
  </r>
  <r>
    <s v="Id2301"/>
    <s v="Mr"/>
    <s v="Roman"/>
    <s v="Sulhanek"/>
    <s v="24-Aug-2004"/>
    <n v="18"/>
    <n v="0"/>
    <n v="1070"/>
    <x v="1"/>
    <s v="Tier - 3"/>
    <x v="0"/>
    <n v="21.64"/>
    <x v="315"/>
    <s v="NO"/>
    <x v="1"/>
    <x v="0"/>
    <x v="1"/>
    <n v="1"/>
    <x v="2"/>
    <x v="1"/>
  </r>
  <r>
    <s v="Id2302"/>
    <s v="Mr"/>
    <s v="David"/>
    <s v="Ozahowski"/>
    <s v="28-Sep-1993"/>
    <n v="29"/>
    <n v="0"/>
    <n v="1068"/>
    <x v="1"/>
    <s v="Tier - 1"/>
    <x v="0"/>
    <n v="16.399999999999999"/>
    <x v="284"/>
    <s v="NO"/>
    <x v="0"/>
    <x v="1"/>
    <x v="1"/>
    <n v="1"/>
    <x v="3"/>
    <x v="1"/>
  </r>
  <r>
    <s v="Id2303"/>
    <s v="Ms"/>
    <s v="Evelyn L"/>
    <s v="Caron"/>
    <s v="1-Jun-1995"/>
    <n v="28"/>
    <n v="0"/>
    <n v="1056"/>
    <x v="1"/>
    <s v="Tier - 2"/>
    <x v="0"/>
    <n v="15.77"/>
    <x v="14"/>
    <s v="YES"/>
    <x v="0"/>
    <x v="0"/>
    <x v="1"/>
    <n v="1"/>
    <x v="3"/>
    <x v="2"/>
  </r>
  <r>
    <s v="Id2304"/>
    <s v="Mr"/>
    <s v="Jim"/>
    <s v="Fullarton"/>
    <s v="1-Jul-2002"/>
    <n v="20"/>
    <n v="0"/>
    <n v="1049"/>
    <x v="1"/>
    <s v="Tier - 2"/>
    <x v="1"/>
    <n v="18.27"/>
    <x v="518"/>
    <s v="NO"/>
    <x v="0"/>
    <x v="0"/>
    <x v="1"/>
    <n v="0"/>
    <x v="3"/>
    <x v="0"/>
  </r>
  <r>
    <s v="Id2305"/>
    <s v="Mr"/>
    <s v="Matthew S"/>
    <s v="Lindgren"/>
    <s v="20-Jul-2002"/>
    <n v="20"/>
    <n v="0"/>
    <n v="1047"/>
    <x v="1"/>
    <s v="Tier - 1"/>
    <x v="0"/>
    <n v="16.489999999999998"/>
    <x v="519"/>
    <s v="NO"/>
    <x v="0"/>
    <x v="0"/>
    <x v="1"/>
    <n v="0"/>
    <x v="3"/>
    <x v="0"/>
  </r>
  <r>
    <s v="Id2306"/>
    <s v="Mr"/>
    <s v="Kenneth"/>
    <s v="Akiha"/>
    <s v="17-Nov-1994"/>
    <n v="28"/>
    <n v="0"/>
    <n v="1044"/>
    <x v="1"/>
    <s v="Tier - 2"/>
    <x v="0"/>
    <n v="16.14"/>
    <x v="138"/>
    <s v="NO"/>
    <x v="0"/>
    <x v="0"/>
    <x v="1"/>
    <n v="0"/>
    <x v="3"/>
    <x v="1"/>
  </r>
  <r>
    <s v="Id2307"/>
    <s v="Ms"/>
    <s v="Andrea"/>
    <s v="Sweny"/>
    <s v="5-Oct-1995"/>
    <n v="27"/>
    <n v="0"/>
    <n v="1033.74"/>
    <x v="1"/>
    <s v="Tier - 1"/>
    <x v="0"/>
    <n v="20.85"/>
    <x v="325"/>
    <s v="YES"/>
    <x v="0"/>
    <x v="0"/>
    <x v="1"/>
    <n v="1"/>
    <x v="2"/>
    <x v="1"/>
  </r>
  <r>
    <s v="Id2308"/>
    <s v="Ms"/>
    <s v="Kristina"/>
    <s v="Tobin"/>
    <s v="5-Aug-1999"/>
    <n v="23"/>
    <n v="0"/>
    <n v="1019"/>
    <x v="1"/>
    <s v="Tier - 2"/>
    <x v="0"/>
    <n v="15.88"/>
    <x v="328"/>
    <s v="NO"/>
    <x v="0"/>
    <x v="0"/>
    <x v="1"/>
    <n v="0"/>
    <x v="3"/>
    <x v="1"/>
  </r>
  <r>
    <s v="Id2309"/>
    <s v="Ms"/>
    <s v="Kristen"/>
    <s v="Pedersen"/>
    <s v="9-Oct-2000"/>
    <n v="22"/>
    <n v="0"/>
    <n v="1012"/>
    <x v="1"/>
    <s v="Tier - 2"/>
    <x v="0"/>
    <n v="20.66"/>
    <x v="5"/>
    <s v="NO"/>
    <x v="1"/>
    <x v="0"/>
    <x v="1"/>
    <n v="1"/>
    <x v="2"/>
    <x v="2"/>
  </r>
  <r>
    <s v="Id231"/>
    <s v="Mr"/>
    <s v="Andrew"/>
    <s v="Hodges"/>
    <s v="17-Sep-2003"/>
    <n v="19"/>
    <n v="0"/>
    <n v="34828.65"/>
    <x v="0"/>
    <s v="Tier - 3"/>
    <x v="6"/>
    <n v="34.9"/>
    <x v="290"/>
    <s v="NO"/>
    <x v="0"/>
    <x v="1"/>
    <x v="0"/>
    <n v="1"/>
    <x v="0"/>
    <x v="2"/>
  </r>
  <r>
    <s v="Id2310"/>
    <s v="Mr"/>
    <s v="Matthew"/>
    <s v="Lynch"/>
    <s v="22-Nov-1994"/>
    <n v="28"/>
    <n v="0"/>
    <n v="1006.65"/>
    <x v="1"/>
    <s v="Tier - 2"/>
    <x v="0"/>
    <n v="20.399999999999999"/>
    <x v="94"/>
    <s v="NO"/>
    <x v="0"/>
    <x v="0"/>
    <x v="1"/>
    <n v="0"/>
    <x v="2"/>
    <x v="1"/>
  </r>
  <r>
    <s v="Id2311"/>
    <s v="Mrs"/>
    <s v="Kathleen"/>
    <s v="Keys"/>
    <s v="19-Aug-2001"/>
    <n v="21"/>
    <n v="0"/>
    <n v="964.71"/>
    <x v="1"/>
    <s v="Tier - 2"/>
    <x v="0"/>
    <n v="25.19"/>
    <x v="57"/>
    <s v="YES"/>
    <x v="0"/>
    <x v="0"/>
    <x v="1"/>
    <n v="0"/>
    <x v="1"/>
    <x v="1"/>
  </r>
  <r>
    <s v="Id2312"/>
    <s v="Ms"/>
    <s v="Lindsey"/>
    <s v="Wilbur"/>
    <s v="28-Oct-1995"/>
    <n v="27"/>
    <n v="0"/>
    <n v="928.59"/>
    <x v="1"/>
    <s v="Tier - 1"/>
    <x v="0"/>
    <n v="20.54"/>
    <x v="26"/>
    <s v="YES"/>
    <x v="0"/>
    <x v="0"/>
    <x v="1"/>
    <n v="1"/>
    <x v="2"/>
    <x v="1"/>
  </r>
  <r>
    <s v="Id2313"/>
    <s v="Mr"/>
    <s v="Robert"/>
    <s v="Ditota"/>
    <s v="30-Oct-1994"/>
    <n v="28"/>
    <n v="0"/>
    <n v="915.07"/>
    <x v="1"/>
    <s v="Tier - 1"/>
    <x v="0"/>
    <n v="20.13"/>
    <x v="251"/>
    <s v="NO"/>
    <x v="0"/>
    <x v="0"/>
    <x v="1"/>
    <n v="0"/>
    <x v="2"/>
    <x v="1"/>
  </r>
  <r>
    <s v="Id2314"/>
    <s v="Ms"/>
    <s v="Sarah E"/>
    <s v="Horbol"/>
    <s v="27-Nov-1993"/>
    <n v="29"/>
    <n v="0"/>
    <n v="896.21"/>
    <x v="1"/>
    <s v="Tier - 1"/>
    <x v="0"/>
    <n v="18.93"/>
    <x v="194"/>
    <s v="NO"/>
    <x v="0"/>
    <x v="1"/>
    <x v="1"/>
    <n v="1"/>
    <x v="2"/>
    <x v="2"/>
  </r>
  <r>
    <s v="Id2315"/>
    <s v="Ms"/>
    <s v="Flannery"/>
    <s v="O'Rourke"/>
    <s v="18-Nov-2000"/>
    <n v="22"/>
    <n v="0"/>
    <n v="865.41"/>
    <x v="1"/>
    <s v="Tier - 1"/>
    <x v="0"/>
    <n v="24.14"/>
    <x v="398"/>
    <s v="NO"/>
    <x v="1"/>
    <x v="0"/>
    <x v="1"/>
    <n v="1"/>
    <x v="2"/>
    <x v="1"/>
  </r>
  <r>
    <s v="Id2316"/>
    <s v="Mr"/>
    <s v="John T"/>
    <s v="Williams"/>
    <s v="7-Oct-2004"/>
    <n v="18"/>
    <n v="0"/>
    <n v="830.52"/>
    <x v="1"/>
    <s v="Tier - 2"/>
    <x v="6"/>
    <n v="25.03"/>
    <x v="248"/>
    <s v="NO"/>
    <x v="1"/>
    <x v="0"/>
    <x v="1"/>
    <n v="1"/>
    <x v="1"/>
    <x v="2"/>
  </r>
  <r>
    <s v="Id2317"/>
    <s v="Mr"/>
    <s v="Koji"/>
    <s v="Murakami"/>
    <s v="7-Dec-1995"/>
    <n v="27"/>
    <n v="0"/>
    <n v="773.54"/>
    <x v="1"/>
    <s v="Tier - 2"/>
    <x v="0"/>
    <n v="20.47"/>
    <x v="144"/>
    <s v="YES"/>
    <x v="0"/>
    <x v="0"/>
    <x v="1"/>
    <n v="1"/>
    <x v="2"/>
    <x v="2"/>
  </r>
  <r>
    <s v="Id2318"/>
    <s v="Ms"/>
    <s v="Candice M"/>
    <s v="Gagnon"/>
    <s v="18-Sep-1996"/>
    <n v="26"/>
    <n v="0"/>
    <n v="770.38"/>
    <x v="1"/>
    <s v="Tier - 2"/>
    <x v="1"/>
    <n v="18.82"/>
    <x v="33"/>
    <s v="YES"/>
    <x v="0"/>
    <x v="0"/>
    <x v="1"/>
    <n v="0"/>
    <x v="2"/>
    <x v="1"/>
  </r>
  <r>
    <s v="Id2319"/>
    <s v="Mr"/>
    <s v="Theodore A"/>
    <s v="Petermann"/>
    <s v="28-Jun-1993"/>
    <n v="29"/>
    <n v="0"/>
    <n v="770"/>
    <x v="1"/>
    <s v="Tier - 3"/>
    <x v="0"/>
    <n v="17.079999999999998"/>
    <x v="320"/>
    <s v="NO"/>
    <x v="0"/>
    <x v="1"/>
    <x v="1"/>
    <n v="1"/>
    <x v="3"/>
    <x v="2"/>
  </r>
  <r>
    <s v="Id232"/>
    <s v="Mr"/>
    <s v="Anders J"/>
    <s v="Erickson"/>
    <s v="27-Dec-1995"/>
    <n v="27"/>
    <n v="1"/>
    <n v="34806.47"/>
    <x v="0"/>
    <s v="Tier - 2"/>
    <x v="0"/>
    <n v="31.13"/>
    <x v="60"/>
    <s v="YES"/>
    <x v="0"/>
    <x v="0"/>
    <x v="0"/>
    <n v="1"/>
    <x v="0"/>
    <x v="1"/>
  </r>
  <r>
    <s v="Id2320"/>
    <s v="Ms"/>
    <s v="Lindy"/>
    <s v="Graves - Rostro"/>
    <s v="22-Oct-1996"/>
    <n v="26"/>
    <n v="0"/>
    <n v="760"/>
    <x v="1"/>
    <s v="Tier - 3"/>
    <x v="0"/>
    <n v="19.21"/>
    <x v="82"/>
    <s v="YES"/>
    <x v="0"/>
    <x v="0"/>
    <x v="1"/>
    <n v="0"/>
    <x v="2"/>
    <x v="1"/>
  </r>
  <r>
    <s v="Id2321"/>
    <s v="Mr"/>
    <s v="Thomas"/>
    <s v="Danielson"/>
    <s v="9-Aug-1993"/>
    <n v="29"/>
    <n v="0"/>
    <n v="760"/>
    <x v="1"/>
    <s v="Tier - 1"/>
    <x v="0"/>
    <n v="17.86"/>
    <x v="289"/>
    <s v="NO"/>
    <x v="0"/>
    <x v="1"/>
    <x v="1"/>
    <n v="1"/>
    <x v="3"/>
    <x v="1"/>
  </r>
  <r>
    <s v="Id2322"/>
    <s v="Ms"/>
    <s v="Holly"/>
    <s v="Street"/>
    <s v="19-Sep-2002"/>
    <n v="20"/>
    <n v="0"/>
    <n v="750"/>
    <x v="1"/>
    <s v="Tier - 1"/>
    <x v="1"/>
    <n v="21.38"/>
    <x v="246"/>
    <s v="NO"/>
    <x v="0"/>
    <x v="0"/>
    <x v="1"/>
    <n v="0"/>
    <x v="2"/>
    <x v="0"/>
  </r>
  <r>
    <s v="Id2323"/>
    <s v="Mr"/>
    <s v="Matthew"/>
    <s v="Buss"/>
    <s v="14-Dec-1999"/>
    <n v="23"/>
    <n v="0"/>
    <n v="722.99"/>
    <x v="1"/>
    <s v="Tier - 1"/>
    <x v="0"/>
    <n v="23.35"/>
    <x v="228"/>
    <s v="NO"/>
    <x v="0"/>
    <x v="0"/>
    <x v="1"/>
    <n v="0"/>
    <x v="2"/>
    <x v="2"/>
  </r>
  <r>
    <s v="Id2324"/>
    <s v="Ms"/>
    <s v="Meghan K"/>
    <s v="Duffy"/>
    <s v="26-Dec-1999"/>
    <n v="23"/>
    <n v="0"/>
    <n v="700"/>
    <x v="2"/>
    <s v="Tier - 3"/>
    <x v="0"/>
    <n v="22.24"/>
    <x v="250"/>
    <s v="NO"/>
    <x v="0"/>
    <x v="0"/>
    <x v="1"/>
    <n v="0"/>
    <x v="2"/>
    <x v="1"/>
  </r>
  <r>
    <s v="Id2325"/>
    <s v="Mr"/>
    <s v="Fred"/>
    <s v="Hines"/>
    <s v="12-Sep-2001"/>
    <n v="21"/>
    <n v="0"/>
    <n v="687.54"/>
    <x v="1"/>
    <s v="Tier - 2"/>
    <x v="0"/>
    <n v="24.76"/>
    <x v="225"/>
    <s v="YES"/>
    <x v="0"/>
    <x v="0"/>
    <x v="1"/>
    <n v="0"/>
    <x v="2"/>
    <x v="1"/>
  </r>
  <r>
    <s v="Id2326"/>
    <s v="Mr"/>
    <s v="Sebastian"/>
    <s v="Castro"/>
    <s v="9-Nov-1997"/>
    <n v="25"/>
    <n v="0"/>
    <n v="670"/>
    <x v="1"/>
    <s v="Tier - 3"/>
    <x v="0"/>
    <n v="20.100000000000001"/>
    <x v="376"/>
    <s v="YES"/>
    <x v="0"/>
    <x v="1"/>
    <x v="1"/>
    <n v="1"/>
    <x v="2"/>
    <x v="1"/>
  </r>
  <r>
    <s v="Id2327"/>
    <s v="Ms"/>
    <s v="Laura"/>
    <s v="Howell"/>
    <s v="29-Nov-2002"/>
    <n v="20"/>
    <n v="0"/>
    <n v="668"/>
    <x v="1"/>
    <s v="Tier - 2"/>
    <x v="1"/>
    <n v="21.77"/>
    <x v="458"/>
    <s v="NO"/>
    <x v="0"/>
    <x v="0"/>
    <x v="1"/>
    <n v="0"/>
    <x v="2"/>
    <x v="0"/>
  </r>
  <r>
    <s v="Id2328"/>
    <s v="Ms"/>
    <s v="Nicole"/>
    <s v="Avery"/>
    <s v="4-Jul-1995"/>
    <n v="27"/>
    <n v="0"/>
    <n v="650"/>
    <x v="1"/>
    <s v="Tier - 3"/>
    <x v="0"/>
    <n v="17.82"/>
    <x v="400"/>
    <s v="YES"/>
    <x v="0"/>
    <x v="0"/>
    <x v="1"/>
    <n v="1"/>
    <x v="3"/>
    <x v="1"/>
  </r>
  <r>
    <s v="Id2329"/>
    <s v="Ms"/>
    <s v="Susan E"/>
    <s v="Bohinski"/>
    <s v="1-Jun-1993"/>
    <n v="30"/>
    <n v="0"/>
    <n v="650"/>
    <x v="1"/>
    <s v="Tier - 3"/>
    <x v="0"/>
    <n v="17.07"/>
    <x v="301"/>
    <s v="NO"/>
    <x v="0"/>
    <x v="1"/>
    <x v="1"/>
    <n v="1"/>
    <x v="3"/>
    <x v="1"/>
  </r>
  <r>
    <s v="Id233"/>
    <s v="Mr"/>
    <s v="Sean"/>
    <s v="Welleck"/>
    <s v="3-Jul-2003"/>
    <n v="19"/>
    <n v="0"/>
    <n v="34779.620000000003"/>
    <x v="0"/>
    <s v="Tier - 2"/>
    <x v="6"/>
    <n v="34.799999999999997"/>
    <x v="476"/>
    <s v="NO"/>
    <x v="0"/>
    <x v="1"/>
    <x v="0"/>
    <n v="1"/>
    <x v="0"/>
    <x v="2"/>
  </r>
  <r>
    <s v="Id2330"/>
    <s v="Ms"/>
    <s v="Katy"/>
    <s v="Kohls"/>
    <s v="20-Nov-2001"/>
    <n v="21"/>
    <n v="0"/>
    <n v="646.14"/>
    <x v="1"/>
    <s v="Tier - 3"/>
    <x v="1"/>
    <n v="22.24"/>
    <x v="219"/>
    <s v="YES"/>
    <x v="0"/>
    <x v="0"/>
    <x v="1"/>
    <n v="0"/>
    <x v="2"/>
    <x v="1"/>
  </r>
  <r>
    <s v="Id2331"/>
    <s v="Mr"/>
    <s v="Jordan"/>
    <s v="Brietzke"/>
    <s v="27-Jul-1998"/>
    <n v="24"/>
    <n v="0"/>
    <n v="637.26"/>
    <x v="1"/>
    <s v="Tier - 3"/>
    <x v="0"/>
    <n v="22.34"/>
    <x v="353"/>
    <s v="NO"/>
    <x v="0"/>
    <x v="0"/>
    <x v="1"/>
    <n v="1"/>
    <x v="2"/>
    <x v="1"/>
  </r>
  <r>
    <s v="Id2332"/>
    <s v="Mr"/>
    <s v="Juan D Sr"/>
    <s v="Riveros Gonzalez"/>
    <s v="13-Sep-1992"/>
    <n v="30"/>
    <n v="0"/>
    <n v="604.54"/>
    <x v="1"/>
    <s v="Tier - 3"/>
    <x v="0"/>
    <n v="17.7"/>
    <x v="462"/>
    <s v="NO"/>
    <x v="0"/>
    <x v="0"/>
    <x v="1"/>
    <n v="1"/>
    <x v="3"/>
    <x v="2"/>
  </r>
  <r>
    <s v="Id2333"/>
    <s v="Ms"/>
    <s v="Julie"/>
    <s v="Albano"/>
    <s v="30-Jun-1993"/>
    <n v="29"/>
    <n v="0"/>
    <n v="600"/>
    <x v="2"/>
    <s v="Tier - 1"/>
    <x v="0"/>
    <n v="16.47"/>
    <x v="473"/>
    <s v="NO"/>
    <x v="0"/>
    <x v="1"/>
    <x v="1"/>
    <n v="1"/>
    <x v="3"/>
    <x v="2"/>
  </r>
  <r>
    <s v="Id2334"/>
    <s v="Mr"/>
    <s v="Evan P"/>
    <s v="Rosendahl"/>
    <s v="30-Nov-1992"/>
    <n v="30"/>
    <n v="0"/>
    <n v="570.62"/>
    <x v="2"/>
    <s v="Tier - 1"/>
    <x v="0"/>
    <n v="17.600000000000001"/>
    <x v="336"/>
    <s v="NO"/>
    <x v="0"/>
    <x v="0"/>
    <x v="1"/>
    <n v="1"/>
    <x v="3"/>
    <x v="1"/>
  </r>
  <r>
    <s v="Id2335"/>
    <s v="Mr"/>
    <s v="Aaron K"/>
    <s v="German"/>
    <s v="9-Jul-1992"/>
    <n v="30"/>
    <n v="0"/>
    <n v="563.84"/>
    <x v="2"/>
    <s v="Tier - 3"/>
    <x v="0"/>
    <n v="17.579999999999998"/>
    <x v="511"/>
    <s v="NO"/>
    <x v="0"/>
    <x v="0"/>
    <x v="1"/>
    <n v="1"/>
    <x v="3"/>
    <x v="1"/>
  </r>
  <r>
    <s v="Id234"/>
    <s v="Mr"/>
    <s v="Brian M"/>
    <s v="Polen"/>
    <s v="7-Jul-1994"/>
    <n v="28"/>
    <n v="0"/>
    <n v="34672.15"/>
    <x v="0"/>
    <s v="Tier - 3"/>
    <x v="0"/>
    <n v="31.68"/>
    <x v="487"/>
    <s v="NO"/>
    <x v="0"/>
    <x v="0"/>
    <x v="0"/>
    <n v="0"/>
    <x v="0"/>
    <x v="1"/>
  </r>
  <r>
    <s v="Id235"/>
    <s v="Mr"/>
    <s v="Jeremy"/>
    <s v="Lynch"/>
    <s v="9-Oct-2004"/>
    <n v="18"/>
    <n v="0"/>
    <n v="34617.839999999997"/>
    <x v="0"/>
    <s v="Tier - 3"/>
    <x v="3"/>
    <n v="33.534999999999997"/>
    <x v="300"/>
    <s v="NO"/>
    <x v="1"/>
    <x v="0"/>
    <x v="0"/>
    <n v="1"/>
    <x v="0"/>
    <x v="2"/>
  </r>
  <r>
    <s v="Id236"/>
    <s v="Ms"/>
    <s v="Susannah"/>
    <s v="Hufstader"/>
    <s v="25-Nov-1976"/>
    <n v="46"/>
    <n v="2"/>
    <n v="34543.39"/>
    <x v="2"/>
    <s v="Tier - 3"/>
    <x v="6"/>
    <n v="31.92"/>
    <x v="349"/>
    <s v="YES"/>
    <x v="0"/>
    <x v="0"/>
    <x v="0"/>
    <n v="0"/>
    <x v="0"/>
    <x v="1"/>
  </r>
  <r>
    <s v="Id237"/>
    <s v="Mr"/>
    <s v="Randy"/>
    <s v="Doak"/>
    <s v="24-Jun-1998"/>
    <n v="24"/>
    <n v="0"/>
    <n v="34472.839999999997"/>
    <x v="0"/>
    <s v="Tier - 3"/>
    <x v="6"/>
    <n v="32.700000000000003"/>
    <x v="306"/>
    <s v="NO"/>
    <x v="0"/>
    <x v="0"/>
    <x v="0"/>
    <n v="1"/>
    <x v="0"/>
    <x v="1"/>
  </r>
  <r>
    <s v="Id238"/>
    <s v="Mr"/>
    <s v="Leslie"/>
    <s v="Noya"/>
    <s v="24-Sep-1990"/>
    <n v="32"/>
    <n v="3"/>
    <n v="34456.269999999997"/>
    <x v="0"/>
    <s v="Tier - 2"/>
    <x v="6"/>
    <n v="41.25"/>
    <x v="18"/>
    <s v="NO"/>
    <x v="0"/>
    <x v="0"/>
    <x v="0"/>
    <n v="0"/>
    <x v="0"/>
    <x v="1"/>
  </r>
  <r>
    <s v="Id239"/>
    <s v="Ms"/>
    <s v="Brittany L"/>
    <s v="Heninger"/>
    <s v="5-Oct-2003"/>
    <n v="19"/>
    <n v="0"/>
    <n v="34439.86"/>
    <x v="2"/>
    <s v="Tier - 1"/>
    <x v="0"/>
    <n v="33.11"/>
    <x v="457"/>
    <s v="NO"/>
    <x v="0"/>
    <x v="1"/>
    <x v="0"/>
    <n v="1"/>
    <x v="0"/>
    <x v="1"/>
  </r>
  <r>
    <s v="Id24"/>
    <s v="Mr"/>
    <s v="Eric A"/>
    <s v="Mauricette"/>
    <s v="28-Dec-1970"/>
    <n v="52"/>
    <n v="2"/>
    <n v="47269.85"/>
    <x v="0"/>
    <s v="Tier - 2"/>
    <x v="0"/>
    <n v="41.8"/>
    <x v="520"/>
    <s v="YES"/>
    <x v="0"/>
    <x v="0"/>
    <x v="0"/>
    <n v="2"/>
    <x v="0"/>
    <x v="0"/>
  </r>
  <r>
    <s v="Id240"/>
    <s v="Ms"/>
    <s v="Cassie J"/>
    <s v="Richardson"/>
    <s v="1-Oct-1984"/>
    <n v="38"/>
    <n v="3"/>
    <n v="34402.22"/>
    <x v="2"/>
    <s v="Tier - 3"/>
    <x v="6"/>
    <n v="36.159999999999997"/>
    <x v="118"/>
    <s v="NO"/>
    <x v="0"/>
    <x v="0"/>
    <x v="0"/>
    <n v="1"/>
    <x v="0"/>
    <x v="1"/>
  </r>
  <r>
    <s v="Id241"/>
    <s v="Mr"/>
    <s v="Peter W"/>
    <s v="Deucher"/>
    <s v="2-Oct-1983"/>
    <n v="39"/>
    <n v="3"/>
    <n v="34307.22"/>
    <x v="2"/>
    <s v="Tier - 2"/>
    <x v="1"/>
    <n v="33.72"/>
    <x v="154"/>
    <s v="YES"/>
    <x v="0"/>
    <x v="1"/>
    <x v="0"/>
    <n v="1"/>
    <x v="0"/>
    <x v="2"/>
  </r>
  <r>
    <s v="Id242"/>
    <s v="Mr"/>
    <s v="Douglas"/>
    <s v="Wilson"/>
    <s v="11-Oct-1986"/>
    <n v="36"/>
    <n v="3"/>
    <n v="34293.120000000003"/>
    <x v="0"/>
    <s v="Tier - 2"/>
    <x v="6"/>
    <n v="37.74"/>
    <x v="521"/>
    <s v="YES"/>
    <x v="0"/>
    <x v="0"/>
    <x v="0"/>
    <n v="1"/>
    <x v="0"/>
    <x v="0"/>
  </r>
  <r>
    <s v="Id243"/>
    <s v="Mr"/>
    <s v="Dan"/>
    <s v="Hall"/>
    <s v="30-Oct-1995"/>
    <n v="27"/>
    <n v="0"/>
    <n v="34289.43"/>
    <x v="0"/>
    <s v="Tier - 1"/>
    <x v="6"/>
    <n v="48.75"/>
    <x v="470"/>
    <s v="YES"/>
    <x v="0"/>
    <x v="0"/>
    <x v="0"/>
    <n v="1"/>
    <x v="0"/>
    <x v="1"/>
  </r>
  <r>
    <s v="Id244"/>
    <s v="Mr"/>
    <s v="Dan M"/>
    <s v="Reed"/>
    <s v="11-Jun-1998"/>
    <n v="24"/>
    <n v="0"/>
    <n v="34254.050000000003"/>
    <x v="0"/>
    <s v="Tier - 3"/>
    <x v="9"/>
    <n v="31.065000000000001"/>
    <x v="179"/>
    <s v="NO"/>
    <x v="0"/>
    <x v="0"/>
    <x v="0"/>
    <n v="1"/>
    <x v="0"/>
    <x v="1"/>
  </r>
  <r>
    <s v="Id245"/>
    <s v="Mr"/>
    <s v="Eric L"/>
    <s v="Frome"/>
    <s v="5-Jul-1962"/>
    <n v="60"/>
    <n v="0"/>
    <n v="34218.019999999997"/>
    <x v="0"/>
    <s v="Tier - 1"/>
    <x v="6"/>
    <n v="23.55"/>
    <x v="522"/>
    <s v="NO"/>
    <x v="0"/>
    <x v="0"/>
    <x v="0"/>
    <n v="0"/>
    <x v="2"/>
    <x v="0"/>
  </r>
  <r>
    <s v="Id246"/>
    <s v="Mr"/>
    <s v="Les J"/>
    <s v="Creasy"/>
    <s v="21-Jul-1975"/>
    <n v="47"/>
    <n v="1"/>
    <n v="34210.33"/>
    <x v="2"/>
    <s v="Tier - 1"/>
    <x v="1"/>
    <n v="30.18"/>
    <x v="523"/>
    <s v="YES"/>
    <x v="0"/>
    <x v="0"/>
    <x v="0"/>
    <n v="1"/>
    <x v="0"/>
    <x v="0"/>
  </r>
  <r>
    <s v="Id247"/>
    <s v="Ms"/>
    <s v="Stephanie"/>
    <s v="Latimer"/>
    <s v="25-Aug-1971"/>
    <n v="51"/>
    <n v="0"/>
    <n v="34205.07"/>
    <x v="2"/>
    <s v="Tier - 2"/>
    <x v="6"/>
    <n v="29.94"/>
    <x v="255"/>
    <s v="NO"/>
    <x v="0"/>
    <x v="0"/>
    <x v="0"/>
    <n v="0"/>
    <x v="1"/>
    <x v="0"/>
  </r>
  <r>
    <s v="Id248"/>
    <s v="Ms"/>
    <s v="Melissa Y"/>
    <s v="Wei"/>
    <s v="6-Nov-1999"/>
    <n v="23"/>
    <n v="0"/>
    <n v="34166.269999999997"/>
    <x v="2"/>
    <s v="Tier - 3"/>
    <x v="6"/>
    <n v="31.4"/>
    <x v="331"/>
    <s v="NO"/>
    <x v="0"/>
    <x v="0"/>
    <x v="0"/>
    <n v="0"/>
    <x v="0"/>
    <x v="1"/>
  </r>
  <r>
    <s v="Id249"/>
    <s v="Ms"/>
    <s v="Ashley"/>
    <s v="Hayes"/>
    <s v="26-Dec-2002"/>
    <n v="20"/>
    <n v="0"/>
    <n v="34084.68"/>
    <x v="2"/>
    <s v="Tier - 3"/>
    <x v="6"/>
    <n v="53.06"/>
    <x v="406"/>
    <s v="NO"/>
    <x v="0"/>
    <x v="0"/>
    <x v="0"/>
    <n v="0"/>
    <x v="0"/>
    <x v="0"/>
  </r>
  <r>
    <s v="Id25"/>
    <s v="Mr"/>
    <s v="Emiliano I"/>
    <s v="Garcia"/>
    <s v="14-Jul-1959"/>
    <n v="63"/>
    <n v="0"/>
    <n v="47055.53"/>
    <x v="2"/>
    <s v="Tier - 1"/>
    <x v="0"/>
    <n v="35.090000000000003"/>
    <x v="267"/>
    <s v="YES"/>
    <x v="0"/>
    <x v="0"/>
    <x v="0"/>
    <n v="2"/>
    <x v="0"/>
    <x v="1"/>
  </r>
  <r>
    <s v="Id250"/>
    <s v="Ms"/>
    <s v="Stephanie M"/>
    <s v="Velardo"/>
    <s v="26-Jul-1972"/>
    <n v="50"/>
    <n v="0"/>
    <n v="34053.360000000001"/>
    <x v="2"/>
    <s v="Tier - 2"/>
    <x v="6"/>
    <n v="30.25"/>
    <x v="352"/>
    <s v="NO"/>
    <x v="0"/>
    <x v="0"/>
    <x v="0"/>
    <n v="2"/>
    <x v="0"/>
    <x v="1"/>
  </r>
  <r>
    <s v="Id251"/>
    <s v="Ms"/>
    <s v="Kylie"/>
    <s v="Kastes"/>
    <s v="25-Sep-1994"/>
    <n v="28"/>
    <n v="0"/>
    <n v="33975.47"/>
    <x v="2"/>
    <s v="Tier - 2"/>
    <x v="6"/>
    <n v="46.68"/>
    <x v="129"/>
    <s v="NO"/>
    <x v="0"/>
    <x v="0"/>
    <x v="0"/>
    <n v="0"/>
    <x v="0"/>
    <x v="1"/>
  </r>
  <r>
    <s v="Id252"/>
    <s v="Ms"/>
    <s v="Kelly"/>
    <s v="Escorcia"/>
    <s v="27-Dec-2000"/>
    <n v="22"/>
    <n v="0"/>
    <n v="33907.550000000003"/>
    <x v="2"/>
    <s v="Tier - 2"/>
    <x v="1"/>
    <n v="30.4"/>
    <x v="248"/>
    <s v="NO"/>
    <x v="1"/>
    <x v="0"/>
    <x v="0"/>
    <n v="2"/>
    <x v="0"/>
    <x v="2"/>
  </r>
  <r>
    <s v="Id253"/>
    <s v="Ms"/>
    <s v="Carrie"/>
    <s v="Larscheid"/>
    <s v="9-Aug-1997"/>
    <n v="25"/>
    <n v="0"/>
    <n v="33900.65"/>
    <x v="2"/>
    <s v="Tier - 3"/>
    <x v="6"/>
    <n v="30.2"/>
    <x v="361"/>
    <s v="YES"/>
    <x v="0"/>
    <x v="1"/>
    <x v="0"/>
    <n v="1"/>
    <x v="0"/>
    <x v="1"/>
  </r>
  <r>
    <s v="Id254"/>
    <s v="Mr"/>
    <s v="Alex"/>
    <s v="O'Bannon"/>
    <s v="26-Oct-2000"/>
    <n v="22"/>
    <n v="0"/>
    <n v="33829.39"/>
    <x v="2"/>
    <s v="Tier - 3"/>
    <x v="6"/>
    <n v="51.18"/>
    <x v="287"/>
    <s v="YES"/>
    <x v="1"/>
    <x v="0"/>
    <x v="0"/>
    <n v="2"/>
    <x v="0"/>
    <x v="1"/>
  </r>
  <r>
    <s v="Id255"/>
    <s v="Mr"/>
    <s v="Zach S"/>
    <s v="Ridgway"/>
    <s v="11-Dec-1962"/>
    <n v="60"/>
    <n v="0"/>
    <n v="33753.32"/>
    <x v="0"/>
    <s v="Tier - 3"/>
    <x v="6"/>
    <n v="22.18"/>
    <x v="490"/>
    <s v="NO"/>
    <x v="0"/>
    <x v="0"/>
    <x v="0"/>
    <n v="0"/>
    <x v="2"/>
    <x v="0"/>
  </r>
  <r>
    <s v="Id256"/>
    <s v="Mr"/>
    <s v="Alan"/>
    <s v="Black"/>
    <s v="12-Sep-2003"/>
    <n v="19"/>
    <n v="0"/>
    <n v="33750.29"/>
    <x v="0"/>
    <s v="Tier - 3"/>
    <x v="1"/>
    <n v="31.92"/>
    <x v="68"/>
    <s v="NO"/>
    <x v="0"/>
    <x v="1"/>
    <x v="0"/>
    <n v="1"/>
    <x v="0"/>
    <x v="1"/>
  </r>
  <r>
    <s v="Id257"/>
    <s v="Mr"/>
    <s v="Nate"/>
    <s v="Canton"/>
    <s v="1-Nov-2004"/>
    <n v="18"/>
    <n v="0"/>
    <n v="33732.69"/>
    <x v="0"/>
    <s v="Tier - 1"/>
    <x v="11"/>
    <n v="31.73"/>
    <x v="320"/>
    <s v="NO"/>
    <x v="1"/>
    <x v="0"/>
    <x v="0"/>
    <n v="1"/>
    <x v="0"/>
    <x v="2"/>
  </r>
  <r>
    <s v="Id258"/>
    <s v="Mr"/>
    <s v="Jesse G"/>
    <s v="Fine"/>
    <s v="28-Nov-1993"/>
    <n v="29"/>
    <n v="0"/>
    <n v="33707.550000000003"/>
    <x v="2"/>
    <s v="Tier - 2"/>
    <x v="6"/>
    <n v="45.52"/>
    <x v="160"/>
    <s v="NO"/>
    <x v="0"/>
    <x v="1"/>
    <x v="0"/>
    <n v="1"/>
    <x v="0"/>
    <x v="2"/>
  </r>
  <r>
    <s v="Id259"/>
    <s v="Mr"/>
    <s v="Jason"/>
    <s v="Bui"/>
    <s v="9-Sep-2003"/>
    <n v="19"/>
    <n v="0"/>
    <n v="33611.71"/>
    <x v="0"/>
    <s v="Tier - 2"/>
    <x v="6"/>
    <n v="52.81"/>
    <x v="18"/>
    <s v="NO"/>
    <x v="0"/>
    <x v="1"/>
    <x v="0"/>
    <n v="1"/>
    <x v="0"/>
    <x v="1"/>
  </r>
  <r>
    <s v="Id26"/>
    <s v="Mr"/>
    <s v="Adam"/>
    <s v="Airoldi"/>
    <s v="15-Sep-1958"/>
    <n v="64"/>
    <n v="0"/>
    <n v="46889.26"/>
    <x v="2"/>
    <s v="Tier - 3"/>
    <x v="0"/>
    <n v="33.880000000000003"/>
    <x v="524"/>
    <s v="NO"/>
    <x v="0"/>
    <x v="0"/>
    <x v="0"/>
    <n v="3"/>
    <x v="0"/>
    <x v="0"/>
  </r>
  <r>
    <s v="Id260"/>
    <s v="Ms"/>
    <s v="Megan A"/>
    <s v="Riepma"/>
    <s v="22-Jul-1984"/>
    <n v="38"/>
    <n v="3"/>
    <n v="33527.1"/>
    <x v="2"/>
    <s v="Tier - 3"/>
    <x v="6"/>
    <n v="33.58"/>
    <x v="56"/>
    <s v="NO"/>
    <x v="0"/>
    <x v="0"/>
    <x v="0"/>
    <n v="1"/>
    <x v="0"/>
    <x v="1"/>
  </r>
  <r>
    <s v="Id261"/>
    <s v="Mr"/>
    <s v="Luke M"/>
    <s v="Inman"/>
    <s v="25-Aug-2002"/>
    <n v="20"/>
    <n v="0"/>
    <n v="33475.82"/>
    <x v="0"/>
    <s v="Tier - 1"/>
    <x v="14"/>
    <n v="30.684999999999999"/>
    <x v="525"/>
    <s v="NO"/>
    <x v="0"/>
    <x v="0"/>
    <x v="0"/>
    <n v="0"/>
    <x v="0"/>
    <x v="0"/>
  </r>
  <r>
    <s v="Id262"/>
    <s v="Ms"/>
    <s v="Jacy D"/>
    <s v="Kruzel"/>
    <s v="18-Jun-1970"/>
    <n v="52"/>
    <n v="2"/>
    <n v="33471.97"/>
    <x v="2"/>
    <s v="Tier - 2"/>
    <x v="1"/>
    <n v="37.524999999999999"/>
    <x v="526"/>
    <s v="YES"/>
    <x v="0"/>
    <x v="0"/>
    <x v="1"/>
    <n v="2"/>
    <x v="0"/>
    <x v="0"/>
  </r>
  <r>
    <s v="Id263"/>
    <s v="Mr"/>
    <s v="Simon G"/>
    <s v="Lindsay"/>
    <s v="7-Dec-1985"/>
    <n v="37"/>
    <n v="3"/>
    <n v="33450.99"/>
    <x v="2"/>
    <s v="Tier - 2"/>
    <x v="6"/>
    <n v="34.5"/>
    <x v="38"/>
    <s v="YES"/>
    <x v="0"/>
    <x v="0"/>
    <x v="0"/>
    <n v="0"/>
    <x v="0"/>
    <x v="1"/>
  </r>
  <r>
    <s v="Id264"/>
    <s v="Ms"/>
    <s v="Ainsley E"/>
    <s v="Land"/>
    <s v="5-Sep-1972"/>
    <n v="50"/>
    <n v="0"/>
    <n v="33344.449999999997"/>
    <x v="2"/>
    <s v="Tier - 3"/>
    <x v="6"/>
    <n v="28.16"/>
    <x v="258"/>
    <s v="NO"/>
    <x v="0"/>
    <x v="0"/>
    <x v="0"/>
    <n v="2"/>
    <x v="1"/>
    <x v="2"/>
  </r>
  <r>
    <s v="Id265"/>
    <s v="Ms"/>
    <s v="Erica A"/>
    <s v="Brecher"/>
    <s v="28-Nov-2003"/>
    <n v="19"/>
    <n v="0"/>
    <n v="33307.550000000003"/>
    <x v="2"/>
    <s v="Tier - 3"/>
    <x v="1"/>
    <n v="30.02"/>
    <x v="77"/>
    <s v="NO"/>
    <x v="0"/>
    <x v="1"/>
    <x v="0"/>
    <n v="1"/>
    <x v="0"/>
    <x v="2"/>
  </r>
  <r>
    <s v="Id266"/>
    <s v="Mr"/>
    <s v="Erik"/>
    <s v="Debolt"/>
    <s v="12-Oct-1990"/>
    <n v="32"/>
    <n v="3"/>
    <n v="33292.83"/>
    <x v="2"/>
    <s v="Tier - 1"/>
    <x v="6"/>
    <n v="37.82"/>
    <x v="188"/>
    <s v="NO"/>
    <x v="0"/>
    <x v="0"/>
    <x v="0"/>
    <n v="0"/>
    <x v="0"/>
    <x v="2"/>
  </r>
  <r>
    <s v="Id267"/>
    <s v="Ms"/>
    <s v="Erin C"/>
    <s v="Oswalt"/>
    <s v="15-Jul-1985"/>
    <n v="37"/>
    <n v="3"/>
    <n v="33121"/>
    <x v="2"/>
    <s v="Tier - 1"/>
    <x v="6"/>
    <n v="33.14"/>
    <x v="401"/>
    <s v="YES"/>
    <x v="0"/>
    <x v="0"/>
    <x v="0"/>
    <n v="0"/>
    <x v="0"/>
    <x v="1"/>
  </r>
  <r>
    <s v="Id268"/>
    <s v="Ms"/>
    <s v="Adrienne"/>
    <s v="Boyd"/>
    <s v="30-Oct-1969"/>
    <n v="53"/>
    <n v="0"/>
    <n v="33090.660000000003"/>
    <x v="2"/>
    <s v="Tier - 2"/>
    <x v="6"/>
    <n v="25.14"/>
    <x v="186"/>
    <s v="YES"/>
    <x v="0"/>
    <x v="1"/>
    <x v="0"/>
    <n v="1"/>
    <x v="1"/>
    <x v="2"/>
  </r>
  <r>
    <s v="Id269"/>
    <s v="Mr"/>
    <s v="Adam"/>
    <s v="Bulewich"/>
    <s v="1-Jul-1962"/>
    <n v="60"/>
    <n v="0"/>
    <n v="33074.94"/>
    <x v="0"/>
    <s v="Tier - 2"/>
    <x v="6"/>
    <n v="20.18"/>
    <x v="503"/>
    <s v="NO"/>
    <x v="0"/>
    <x v="0"/>
    <x v="0"/>
    <n v="0"/>
    <x v="2"/>
    <x v="0"/>
  </r>
  <r>
    <s v="Id27"/>
    <s v="Mr"/>
    <s v="Zach"/>
    <s v="Cater-Cyker"/>
    <s v="17-Nov-1960"/>
    <n v="62"/>
    <n v="3"/>
    <n v="46718.16"/>
    <x v="0"/>
    <s v="Tier - 1"/>
    <x v="1"/>
    <n v="30.875"/>
    <x v="527"/>
    <s v="NO"/>
    <x v="0"/>
    <x v="0"/>
    <x v="0"/>
    <n v="0"/>
    <x v="0"/>
    <x v="0"/>
  </r>
  <r>
    <s v="Id270"/>
    <s v="Mr"/>
    <s v="Yutaka"/>
    <s v="Fukuda"/>
    <s v="28-Jul-1994"/>
    <n v="28"/>
    <n v="0"/>
    <n v="33057.230000000003"/>
    <x v="0"/>
    <s v="Tier - 2"/>
    <x v="6"/>
    <n v="44.36"/>
    <x v="68"/>
    <s v="NO"/>
    <x v="0"/>
    <x v="0"/>
    <x v="0"/>
    <n v="0"/>
    <x v="0"/>
    <x v="1"/>
  </r>
  <r>
    <s v="Id271"/>
    <s v="Mr"/>
    <s v="Tyler M"/>
    <s v="Phillips"/>
    <s v="10-Jul-1967"/>
    <n v="55"/>
    <n v="0"/>
    <n v="33025.32"/>
    <x v="2"/>
    <s v="Tier - 3"/>
    <x v="6"/>
    <n v="23.82"/>
    <x v="394"/>
    <s v="YES"/>
    <x v="0"/>
    <x v="0"/>
    <x v="0"/>
    <n v="0"/>
    <x v="2"/>
    <x v="0"/>
  </r>
  <r>
    <s v="Id272"/>
    <s v="Mr"/>
    <s v="Stephen"/>
    <s v="Maddison"/>
    <s v="8-Jul-1995"/>
    <n v="27"/>
    <n v="0"/>
    <n v="33017.46"/>
    <x v="0"/>
    <s v="Tier - 1"/>
    <x v="6"/>
    <n v="45"/>
    <x v="453"/>
    <s v="YES"/>
    <x v="0"/>
    <x v="0"/>
    <x v="0"/>
    <n v="1"/>
    <x v="0"/>
    <x v="1"/>
  </r>
  <r>
    <s v="Id273"/>
    <s v="Mr"/>
    <s v="Andrew B"/>
    <s v="Lockwood"/>
    <s v="24-Aug-1971"/>
    <n v="51"/>
    <n v="0"/>
    <n v="32947.629999999997"/>
    <x v="2"/>
    <s v="Tier - 1"/>
    <x v="6"/>
    <n v="26.62"/>
    <x v="135"/>
    <s v="NO"/>
    <x v="0"/>
    <x v="0"/>
    <x v="0"/>
    <n v="0"/>
    <x v="1"/>
    <x v="0"/>
  </r>
  <r>
    <s v="Id274"/>
    <s v="Mr"/>
    <s v="James"/>
    <s v="Defilippi"/>
    <s v="17-Nov-1981"/>
    <n v="41"/>
    <n v="1"/>
    <n v="32906.69"/>
    <x v="2"/>
    <s v="Tier - 3"/>
    <x v="6"/>
    <n v="32.67"/>
    <x v="443"/>
    <s v="YES"/>
    <x v="0"/>
    <x v="0"/>
    <x v="0"/>
    <n v="0"/>
    <x v="0"/>
    <x v="0"/>
  </r>
  <r>
    <s v="Id275"/>
    <s v="Mr"/>
    <s v="Shawn P"/>
    <s v="Jackson"/>
    <s v="4-Dec-1995"/>
    <n v="27"/>
    <n v="0"/>
    <n v="32827.51"/>
    <x v="0"/>
    <s v="Tier - 2"/>
    <x v="6"/>
    <n v="44.44"/>
    <x v="428"/>
    <s v="YES"/>
    <x v="0"/>
    <x v="0"/>
    <x v="0"/>
    <n v="1"/>
    <x v="0"/>
    <x v="1"/>
  </r>
  <r>
    <s v="Id276"/>
    <s v="Mr"/>
    <s v="Matt"/>
    <s v="Ozahowski"/>
    <s v="12-Dec-1980"/>
    <n v="42"/>
    <n v="3"/>
    <n v="32787.46"/>
    <x v="0"/>
    <s v="Tier - 3"/>
    <x v="1"/>
    <n v="28.31"/>
    <x v="349"/>
    <s v="NO"/>
    <x v="0"/>
    <x v="0"/>
    <x v="0"/>
    <n v="0"/>
    <x v="1"/>
    <x v="1"/>
  </r>
  <r>
    <s v="Id277"/>
    <s v="Mr"/>
    <s v="Nathaniel"/>
    <s v="Guthals"/>
    <s v="7-Nov-1972"/>
    <n v="50"/>
    <n v="0"/>
    <n v="32765.33"/>
    <x v="2"/>
    <s v="Tier - 2"/>
    <x v="1"/>
    <n v="25.05"/>
    <x v="173"/>
    <s v="NO"/>
    <x v="0"/>
    <x v="0"/>
    <x v="0"/>
    <n v="2"/>
    <x v="1"/>
    <x v="1"/>
  </r>
  <r>
    <s v="Id278"/>
    <s v="Mr"/>
    <s v="Kevin D"/>
    <s v="Yates"/>
    <s v="6-Dec-1974"/>
    <n v="48"/>
    <n v="0"/>
    <n v="32760.48"/>
    <x v="0"/>
    <s v="Tier - 1"/>
    <x v="6"/>
    <n v="28.34"/>
    <x v="382"/>
    <s v="NO"/>
    <x v="0"/>
    <x v="0"/>
    <x v="0"/>
    <n v="0"/>
    <x v="1"/>
    <x v="0"/>
  </r>
  <r>
    <s v="Id279"/>
    <s v="Ms"/>
    <s v="Joan"/>
    <s v="Samuelson"/>
    <s v="9-Jul-1990"/>
    <n v="32"/>
    <n v="2"/>
    <n v="32734.19"/>
    <x v="2"/>
    <s v="Tier - 1"/>
    <x v="1"/>
    <n v="17.765000000000001"/>
    <x v="347"/>
    <s v="NO"/>
    <x v="0"/>
    <x v="0"/>
    <x v="0"/>
    <n v="0"/>
    <x v="3"/>
    <x v="1"/>
  </r>
  <r>
    <s v="Id28"/>
    <s v="Ms"/>
    <s v="Stephanie W"/>
    <s v="Hamm"/>
    <s v="23-Jun-1969"/>
    <n v="53"/>
    <n v="3"/>
    <n v="46661.440000000002"/>
    <x v="0"/>
    <s v="Tier - 3"/>
    <x v="1"/>
    <n v="36.86"/>
    <x v="18"/>
    <s v="YES"/>
    <x v="0"/>
    <x v="1"/>
    <x v="0"/>
    <n v="1"/>
    <x v="0"/>
    <x v="1"/>
  </r>
  <r>
    <s v="Id280"/>
    <s v="Mr"/>
    <s v="Christopher A"/>
    <s v="Lemos"/>
    <s v="30-Sep-1990"/>
    <n v="32"/>
    <n v="3"/>
    <n v="32716.2"/>
    <x v="0"/>
    <s v="Tier - 2"/>
    <x v="6"/>
    <n v="36.119999999999997"/>
    <x v="55"/>
    <s v="NO"/>
    <x v="0"/>
    <x v="0"/>
    <x v="0"/>
    <n v="0"/>
    <x v="0"/>
    <x v="2"/>
  </r>
  <r>
    <s v="Id281"/>
    <s v="Ms"/>
    <s v="Kacy L"/>
    <s v="Seynders"/>
    <s v="1-Nov-1968"/>
    <n v="54"/>
    <n v="0"/>
    <n v="32686.080000000002"/>
    <x v="2"/>
    <s v="Tier - 3"/>
    <x v="6"/>
    <n v="23.19"/>
    <x v="483"/>
    <s v="NO"/>
    <x v="0"/>
    <x v="0"/>
    <x v="0"/>
    <n v="0"/>
    <x v="2"/>
    <x v="0"/>
  </r>
  <r>
    <s v="Id282"/>
    <s v="Mr"/>
    <s v="Benjamin H"/>
    <s v="Saunders"/>
    <s v="13-Jul-1990"/>
    <n v="32"/>
    <n v="3"/>
    <n v="32672.11"/>
    <x v="0"/>
    <s v="Tier - 1"/>
    <x v="6"/>
    <n v="35.99"/>
    <x v="133"/>
    <s v="NO"/>
    <x v="0"/>
    <x v="0"/>
    <x v="0"/>
    <n v="0"/>
    <x v="0"/>
    <x v="1"/>
  </r>
  <r>
    <s v="Id283"/>
    <s v="Mr"/>
    <s v="Xaviour J"/>
    <s v="Walker"/>
    <s v="8-Oct-2003"/>
    <n v="19"/>
    <n v="0"/>
    <n v="32548.34"/>
    <x v="0"/>
    <s v="Tier - 2"/>
    <x v="0"/>
    <n v="30.25"/>
    <x v="285"/>
    <s v="NO"/>
    <x v="0"/>
    <x v="1"/>
    <x v="0"/>
    <n v="1"/>
    <x v="0"/>
    <x v="1"/>
  </r>
  <r>
    <s v="Id284"/>
    <s v="Mr"/>
    <s v="Michael T"/>
    <s v="Lam"/>
    <s v="19-Sep-1976"/>
    <n v="46"/>
    <n v="2"/>
    <n v="32485.46"/>
    <x v="2"/>
    <s v="Tier - 1"/>
    <x v="6"/>
    <n v="26.24"/>
    <x v="121"/>
    <s v="YES"/>
    <x v="0"/>
    <x v="0"/>
    <x v="0"/>
    <n v="0"/>
    <x v="1"/>
    <x v="2"/>
  </r>
  <r>
    <s v="Id285"/>
    <s v="Mr"/>
    <s v="Bradley"/>
    <s v="Sweigart"/>
    <s v="27-Sep-1981"/>
    <n v="41"/>
    <n v="1"/>
    <n v="32462.35"/>
    <x v="2"/>
    <s v="Tier - 2"/>
    <x v="6"/>
    <n v="31.36"/>
    <x v="528"/>
    <s v="YES"/>
    <x v="0"/>
    <x v="0"/>
    <x v="0"/>
    <n v="0"/>
    <x v="0"/>
    <x v="0"/>
  </r>
  <r>
    <s v="Id286"/>
    <s v="Ms"/>
    <s v="Andrea"/>
    <s v="Sieczkowski"/>
    <s v="9-Aug-1976"/>
    <n v="46"/>
    <n v="2"/>
    <n v="32430.22"/>
    <x v="2"/>
    <s v="Tier - 3"/>
    <x v="6"/>
    <n v="25.69"/>
    <x v="323"/>
    <s v="YES"/>
    <x v="0"/>
    <x v="0"/>
    <x v="0"/>
    <n v="0"/>
    <x v="1"/>
    <x v="1"/>
  </r>
  <r>
    <s v="Id287"/>
    <s v="Ms"/>
    <s v="Nancy M"/>
    <s v="Jurgens"/>
    <s v="19-Oct-1972"/>
    <n v="50"/>
    <n v="0"/>
    <n v="32428.63"/>
    <x v="2"/>
    <s v="Tier - 2"/>
    <x v="6"/>
    <n v="25.46"/>
    <x v="66"/>
    <s v="NO"/>
    <x v="0"/>
    <x v="0"/>
    <x v="0"/>
    <n v="2"/>
    <x v="1"/>
    <x v="2"/>
  </r>
  <r>
    <s v="Id288"/>
    <s v="Mr"/>
    <s v="Matt"/>
    <s v="Hackman"/>
    <s v="2-Dec-1986"/>
    <n v="36"/>
    <n v="3"/>
    <n v="32288.49"/>
    <x v="2"/>
    <s v="Tier - 2"/>
    <x v="6"/>
    <n v="31.83"/>
    <x v="529"/>
    <s v="YES"/>
    <x v="0"/>
    <x v="0"/>
    <x v="0"/>
    <n v="1"/>
    <x v="0"/>
    <x v="0"/>
  </r>
  <r>
    <s v="Id289"/>
    <s v="Mr"/>
    <s v="Lee"/>
    <s v="Klarich"/>
    <s v="17-Dec-1975"/>
    <n v="47"/>
    <n v="1"/>
    <n v="32259.96"/>
    <x v="2"/>
    <s v="Tier - 3"/>
    <x v="1"/>
    <n v="24.43"/>
    <x v="255"/>
    <s v="YES"/>
    <x v="0"/>
    <x v="0"/>
    <x v="0"/>
    <n v="1"/>
    <x v="2"/>
    <x v="0"/>
  </r>
  <r>
    <s v="Id29"/>
    <s v="Mr"/>
    <s v="Stephen"/>
    <s v="Cox"/>
    <s v="8-Aug-1961"/>
    <n v="61"/>
    <n v="0"/>
    <n v="46599.11"/>
    <x v="0"/>
    <s v="Tier - 1"/>
    <x v="0"/>
    <n v="35.86"/>
    <x v="282"/>
    <s v="YES"/>
    <x v="0"/>
    <x v="0"/>
    <x v="0"/>
    <n v="2"/>
    <x v="0"/>
    <x v="0"/>
  </r>
  <r>
    <s v="Id290"/>
    <s v="Mr"/>
    <s v="Chris"/>
    <s v="Schulten"/>
    <s v="8-Sep-1994"/>
    <n v="28"/>
    <n v="0"/>
    <n v="32222.81"/>
    <x v="2"/>
    <s v="Tier - 1"/>
    <x v="6"/>
    <n v="41.9"/>
    <x v="78"/>
    <s v="NO"/>
    <x v="0"/>
    <x v="0"/>
    <x v="0"/>
    <n v="0"/>
    <x v="0"/>
    <x v="1"/>
  </r>
  <r>
    <s v="Id291"/>
    <s v="Mr"/>
    <s v="Erik T"/>
    <s v="Fagerstrom"/>
    <s v="11-Sep-1969"/>
    <n v="53"/>
    <n v="0"/>
    <n v="32192.76"/>
    <x v="0"/>
    <s v="Tier - 2"/>
    <x v="6"/>
    <n v="22.88"/>
    <x v="189"/>
    <s v="YES"/>
    <x v="0"/>
    <x v="1"/>
    <x v="0"/>
    <n v="1"/>
    <x v="2"/>
    <x v="2"/>
  </r>
  <r>
    <s v="Id292"/>
    <s v="Mr"/>
    <s v="Rod W"/>
    <s v="Bien"/>
    <s v="10-Nov-1978"/>
    <n v="44"/>
    <n v="2"/>
    <n v="32108.66"/>
    <x v="0"/>
    <s v="Tier - 3"/>
    <x v="11"/>
    <n v="29.734999999999999"/>
    <x v="530"/>
    <s v="NO"/>
    <x v="0"/>
    <x v="0"/>
    <x v="1"/>
    <n v="0"/>
    <x v="1"/>
    <x v="0"/>
  </r>
  <r>
    <s v="Id293"/>
    <s v="Mr"/>
    <s v="Joey"/>
    <s v="Hess"/>
    <s v="13-Sep-1993"/>
    <n v="29"/>
    <n v="0"/>
    <n v="32086.21"/>
    <x v="0"/>
    <s v="Tier - 3"/>
    <x v="6"/>
    <n v="40.74"/>
    <x v="296"/>
    <s v="NO"/>
    <x v="0"/>
    <x v="1"/>
    <x v="0"/>
    <n v="1"/>
    <x v="0"/>
    <x v="1"/>
  </r>
  <r>
    <s v="Id294"/>
    <s v="Ms"/>
    <s v="Hillary L"/>
    <s v="Shaw"/>
    <s v="21-Sep-1972"/>
    <n v="50"/>
    <n v="0"/>
    <n v="31980.89"/>
    <x v="2"/>
    <s v="Tier - 1"/>
    <x v="6"/>
    <n v="24.14"/>
    <x v="62"/>
    <s v="NO"/>
    <x v="0"/>
    <x v="0"/>
    <x v="0"/>
    <n v="2"/>
    <x v="2"/>
    <x v="2"/>
  </r>
  <r>
    <s v="Id295"/>
    <s v="Mr"/>
    <s v="Eric J"/>
    <s v="Williams"/>
    <s v="25-Sep-1975"/>
    <n v="47"/>
    <n v="1"/>
    <n v="31897.1"/>
    <x v="2"/>
    <s v="Tier - 3"/>
    <x v="6"/>
    <n v="25.15"/>
    <x v="64"/>
    <s v="YES"/>
    <x v="0"/>
    <x v="0"/>
    <x v="0"/>
    <n v="1"/>
    <x v="1"/>
    <x v="0"/>
  </r>
  <r>
    <s v="Id296"/>
    <s v="Mr"/>
    <s v="Nicolas"/>
    <s v="Menzies"/>
    <s v="10-Sep-1984"/>
    <n v="38"/>
    <n v="3"/>
    <n v="31743.919999999998"/>
    <x v="2"/>
    <s v="Tier - 1"/>
    <x v="6"/>
    <n v="28.71"/>
    <x v="183"/>
    <s v="NO"/>
    <x v="0"/>
    <x v="0"/>
    <x v="0"/>
    <n v="1"/>
    <x v="1"/>
    <x v="1"/>
  </r>
  <r>
    <s v="Id297"/>
    <s v="Mr"/>
    <s v="Marcel"/>
    <s v="Buehler"/>
    <s v="14-Oct-1977"/>
    <n v="45"/>
    <n v="2"/>
    <n v="31736.7"/>
    <x v="2"/>
    <s v="Tier - 2"/>
    <x v="1"/>
    <n v="23"/>
    <x v="403"/>
    <s v="NO"/>
    <x v="0"/>
    <x v="0"/>
    <x v="0"/>
    <n v="0"/>
    <x v="2"/>
    <x v="1"/>
  </r>
  <r>
    <s v="Id298"/>
    <s v="Ms"/>
    <s v="Ashley N"/>
    <s v="Degen"/>
    <s v="13-Dec-1960"/>
    <n v="62"/>
    <n v="1"/>
    <n v="31620"/>
    <x v="2"/>
    <s v="Tier - 1"/>
    <x v="7"/>
    <n v="36.86"/>
    <x v="531"/>
    <s v="NO"/>
    <x v="0"/>
    <x v="0"/>
    <x v="1"/>
    <n v="0"/>
    <x v="0"/>
    <x v="0"/>
  </r>
  <r>
    <s v="Id299"/>
    <s v="Mr"/>
    <s v="Evan D"/>
    <s v="Arsenault"/>
    <s v="29-Oct-1975"/>
    <n v="47"/>
    <n v="1"/>
    <n v="31591.82"/>
    <x v="2"/>
    <s v="Tier - 1"/>
    <x v="6"/>
    <n v="24.25"/>
    <x v="51"/>
    <s v="YES"/>
    <x v="0"/>
    <x v="0"/>
    <x v="0"/>
    <n v="1"/>
    <x v="2"/>
    <x v="0"/>
  </r>
  <r>
    <s v="Id3"/>
    <s v="Mr"/>
    <s v="Phil"/>
    <s v="Lu"/>
    <s v="11-Sep-1970"/>
    <n v="52"/>
    <n v="3"/>
    <n v="60021.4"/>
    <x v="0"/>
    <s v="Tier - 1"/>
    <x v="1"/>
    <n v="34.484999999999999"/>
    <x v="532"/>
    <s v="YES"/>
    <x v="0"/>
    <x v="0"/>
    <x v="0"/>
    <n v="2"/>
    <x v="0"/>
    <x v="0"/>
  </r>
  <r>
    <s v="Id30"/>
    <s v="Ms"/>
    <s v="Natalie"/>
    <s v="Sachrajda"/>
    <s v="6-Dec-1971"/>
    <n v="51"/>
    <n v="3"/>
    <n v="46255.11"/>
    <x v="0"/>
    <s v="Tier - 3"/>
    <x v="7"/>
    <n v="37.049999999999997"/>
    <x v="533"/>
    <s v="NO"/>
    <x v="0"/>
    <x v="0"/>
    <x v="0"/>
    <n v="0"/>
    <x v="0"/>
    <x v="0"/>
  </r>
  <r>
    <s v="Id300"/>
    <s v="Ms"/>
    <s v="Krisana"/>
    <s v="Hoff"/>
    <s v="8-Oct-1974"/>
    <n v="48"/>
    <n v="0"/>
    <n v="31368.81"/>
    <x v="2"/>
    <s v="Tier - 3"/>
    <x v="6"/>
    <n v="23.85"/>
    <x v="534"/>
    <s v="NO"/>
    <x v="0"/>
    <x v="0"/>
    <x v="0"/>
    <n v="0"/>
    <x v="2"/>
    <x v="0"/>
  </r>
  <r>
    <s v="Id301"/>
    <s v="Mr"/>
    <s v="Kyle"/>
    <s v="Hall"/>
    <s v="27-Sep-1995"/>
    <n v="27"/>
    <n v="0"/>
    <n v="31328.27"/>
    <x v="2"/>
    <s v="Tier - 2"/>
    <x v="6"/>
    <n v="40.020000000000003"/>
    <x v="18"/>
    <s v="YES"/>
    <x v="0"/>
    <x v="0"/>
    <x v="0"/>
    <n v="1"/>
    <x v="0"/>
    <x v="1"/>
  </r>
  <r>
    <s v="Id302"/>
    <s v="Ms"/>
    <s v="Kate"/>
    <s v="Ashley"/>
    <s v="9-Jul-1968"/>
    <n v="54"/>
    <n v="0"/>
    <n v="31322.53"/>
    <x v="2"/>
    <s v="Tier - 1"/>
    <x v="6"/>
    <n v="19.170000000000002"/>
    <x v="222"/>
    <s v="NO"/>
    <x v="0"/>
    <x v="0"/>
    <x v="0"/>
    <n v="0"/>
    <x v="2"/>
    <x v="0"/>
  </r>
  <r>
    <s v="Id303"/>
    <s v="Mr"/>
    <s v="Martin A"/>
    <s v="Rindahl"/>
    <s v="22-Jul-2000"/>
    <n v="22"/>
    <n v="0"/>
    <n v="31234.560000000001"/>
    <x v="0"/>
    <s v="Tier - 1"/>
    <x v="6"/>
    <n v="43.53"/>
    <x v="449"/>
    <s v="YES"/>
    <x v="1"/>
    <x v="0"/>
    <x v="0"/>
    <n v="2"/>
    <x v="0"/>
    <x v="2"/>
  </r>
  <r>
    <s v="Id304"/>
    <s v="Ms"/>
    <s v="Stacey"/>
    <s v="Clark"/>
    <s v="9-Nov-2004"/>
    <n v="18"/>
    <n v="0"/>
    <n v="31196.61"/>
    <x v="2"/>
    <s v="Tier - 1"/>
    <x v="6"/>
    <n v="46.06"/>
    <x v="312"/>
    <s v="NO"/>
    <x v="1"/>
    <x v="0"/>
    <x v="0"/>
    <n v="1"/>
    <x v="0"/>
    <x v="1"/>
  </r>
  <r>
    <s v="Id305"/>
    <s v="Ms"/>
    <s v="Christine"/>
    <s v="Irish"/>
    <s v="9-Sep-1961"/>
    <n v="61"/>
    <n v="3"/>
    <n v="30942.19"/>
    <x v="2"/>
    <s v="Tier - 2"/>
    <x v="0"/>
    <n v="29.92"/>
    <x v="535"/>
    <s v="YES"/>
    <x v="0"/>
    <x v="0"/>
    <x v="0"/>
    <n v="2"/>
    <x v="1"/>
    <x v="0"/>
  </r>
  <r>
    <s v="Id306"/>
    <s v="Ms"/>
    <s v="Sarah C"/>
    <s v="Richardson"/>
    <s v="5-Sep-1988"/>
    <n v="34"/>
    <n v="3"/>
    <n v="30763.01"/>
    <x v="2"/>
    <s v="Tier - 1"/>
    <x v="6"/>
    <n v="28.46"/>
    <x v="9"/>
    <s v="YES"/>
    <x v="0"/>
    <x v="0"/>
    <x v="0"/>
    <n v="1"/>
    <x v="1"/>
    <x v="1"/>
  </r>
  <r>
    <s v="Id307"/>
    <s v="Ms"/>
    <s v="Megan"/>
    <s v="Dewitt"/>
    <s v="21-Dec-1983"/>
    <n v="39"/>
    <n v="3"/>
    <n v="30724.44"/>
    <x v="2"/>
    <s v="Tier - 3"/>
    <x v="6"/>
    <n v="24.56"/>
    <x v="476"/>
    <s v="YES"/>
    <x v="0"/>
    <x v="1"/>
    <x v="0"/>
    <n v="1"/>
    <x v="2"/>
    <x v="2"/>
  </r>
  <r>
    <s v="Id308"/>
    <s v="Mr"/>
    <s v="Jason W"/>
    <s v="Hickman"/>
    <s v="21-Sep-1999"/>
    <n v="23"/>
    <n v="0"/>
    <n v="30697.71"/>
    <x v="0"/>
    <s v="Tier - 2"/>
    <x v="6"/>
    <n v="41.19"/>
    <x v="147"/>
    <s v="NO"/>
    <x v="0"/>
    <x v="0"/>
    <x v="0"/>
    <n v="0"/>
    <x v="0"/>
    <x v="2"/>
  </r>
  <r>
    <s v="Id309"/>
    <s v="Ms"/>
    <s v="Michele"/>
    <s v="Gonzalez"/>
    <s v="11-Nov-1970"/>
    <n v="52"/>
    <n v="0"/>
    <n v="30625.65"/>
    <x v="2"/>
    <s v="Tier - 3"/>
    <x v="6"/>
    <n v="18.63"/>
    <x v="16"/>
    <s v="YES"/>
    <x v="0"/>
    <x v="0"/>
    <x v="0"/>
    <n v="2"/>
    <x v="2"/>
    <x v="0"/>
  </r>
  <r>
    <s v="Id31"/>
    <s v="Ms"/>
    <s v="Nicole J"/>
    <s v="Gareri"/>
    <s v="17-Aug-1978"/>
    <n v="44"/>
    <n v="2"/>
    <n v="46200.99"/>
    <x v="0"/>
    <s v="Tier - 1"/>
    <x v="0"/>
    <n v="43.89"/>
    <x v="536"/>
    <s v="NO"/>
    <x v="0"/>
    <x v="0"/>
    <x v="0"/>
    <n v="0"/>
    <x v="0"/>
    <x v="0"/>
  </r>
  <r>
    <s v="Id310"/>
    <s v="Ms"/>
    <s v="Nikki"/>
    <s v="Difani"/>
    <s v="10-Aug-1986"/>
    <n v="36"/>
    <n v="3"/>
    <n v="30530.5"/>
    <x v="2"/>
    <s v="Tier - 1"/>
    <x v="6"/>
    <n v="26.26"/>
    <x v="170"/>
    <s v="YES"/>
    <x v="0"/>
    <x v="0"/>
    <x v="0"/>
    <n v="1"/>
    <x v="1"/>
    <x v="0"/>
  </r>
  <r>
    <s v="Id311"/>
    <s v="Mr"/>
    <s v="Philip J"/>
    <s v="Turner"/>
    <s v="3-Sep-1983"/>
    <n v="39"/>
    <n v="3"/>
    <n v="30457.37"/>
    <x v="2"/>
    <s v="Tier - 1"/>
    <x v="1"/>
    <n v="22.37"/>
    <x v="449"/>
    <s v="YES"/>
    <x v="0"/>
    <x v="1"/>
    <x v="0"/>
    <n v="1"/>
    <x v="2"/>
    <x v="2"/>
  </r>
  <r>
    <s v="Id312"/>
    <s v="Mr"/>
    <s v="Bryan L"/>
    <s v="Widmann"/>
    <s v="28-Oct-1998"/>
    <n v="24"/>
    <n v="0"/>
    <n v="30422.03"/>
    <x v="2"/>
    <s v="Tier - 3"/>
    <x v="6"/>
    <n v="39.619999999999997"/>
    <x v="404"/>
    <s v="NO"/>
    <x v="0"/>
    <x v="0"/>
    <x v="0"/>
    <n v="1"/>
    <x v="0"/>
    <x v="1"/>
  </r>
  <r>
    <s v="Id313"/>
    <s v="Mr"/>
    <s v="Timothy F"/>
    <s v="Tunney"/>
    <s v="3-Sep-1976"/>
    <n v="46"/>
    <n v="2"/>
    <n v="30409.53"/>
    <x v="2"/>
    <s v="Tier - 3"/>
    <x v="1"/>
    <n v="18.329999999999998"/>
    <x v="239"/>
    <s v="YES"/>
    <x v="0"/>
    <x v="0"/>
    <x v="0"/>
    <n v="0"/>
    <x v="3"/>
    <x v="1"/>
  </r>
  <r>
    <s v="Id314"/>
    <s v="Ms"/>
    <s v="Angielyn M"/>
    <s v="San Juan"/>
    <s v="30-Jul-1969"/>
    <n v="53"/>
    <n v="0"/>
    <n v="30366.93"/>
    <x v="2"/>
    <s v="Tier - 2"/>
    <x v="6"/>
    <n v="17.11"/>
    <x v="478"/>
    <s v="YES"/>
    <x v="0"/>
    <x v="1"/>
    <x v="0"/>
    <n v="1"/>
    <x v="3"/>
    <x v="1"/>
  </r>
  <r>
    <s v="Id315"/>
    <s v="Ms"/>
    <s v="Jeanie M"/>
    <s v="Croll"/>
    <s v="1-Jun-2004"/>
    <n v="19"/>
    <n v="0"/>
    <n v="30328.27"/>
    <x v="2"/>
    <s v="Tier - 2"/>
    <x v="6"/>
    <n v="43.5"/>
    <x v="414"/>
    <s v="NO"/>
    <x v="1"/>
    <x v="0"/>
    <x v="0"/>
    <n v="1"/>
    <x v="0"/>
    <x v="2"/>
  </r>
  <r>
    <s v="Id316"/>
    <s v="Mr"/>
    <s v="Greg"/>
    <s v="Rolfes"/>
    <s v="24-Jul-1972"/>
    <n v="50"/>
    <n v="2"/>
    <n v="30284.639999999999"/>
    <x v="0"/>
    <s v="Tier - 1"/>
    <x v="1"/>
    <n v="25.364999999999998"/>
    <x v="18"/>
    <s v="NO"/>
    <x v="0"/>
    <x v="0"/>
    <x v="1"/>
    <n v="2"/>
    <x v="1"/>
    <x v="1"/>
  </r>
  <r>
    <s v="Id317"/>
    <s v="Mr"/>
    <s v="John"/>
    <s v="Hinkle"/>
    <s v="15-Sep-1962"/>
    <n v="60"/>
    <n v="0"/>
    <n v="30260"/>
    <x v="0"/>
    <s v="Tier - 1"/>
    <x v="15"/>
    <n v="28.594999999999999"/>
    <x v="537"/>
    <s v="NO"/>
    <x v="0"/>
    <x v="0"/>
    <x v="1"/>
    <n v="0"/>
    <x v="1"/>
    <x v="0"/>
  </r>
  <r>
    <s v="Id318"/>
    <s v="Mr"/>
    <s v="Aliaksandr"/>
    <s v="Leuchanka"/>
    <s v="13-Sep-1963"/>
    <n v="59"/>
    <n v="3"/>
    <n v="30184.94"/>
    <x v="0"/>
    <s v="Tier - 1"/>
    <x v="15"/>
    <n v="29.83"/>
    <x v="538"/>
    <s v="YES"/>
    <x v="0"/>
    <x v="1"/>
    <x v="0"/>
    <n v="1"/>
    <x v="1"/>
    <x v="0"/>
  </r>
  <r>
    <s v="Id319"/>
    <s v="Mr"/>
    <s v="Jason M"/>
    <s v="Ayr"/>
    <s v="11-Aug-1958"/>
    <n v="64"/>
    <n v="1"/>
    <n v="30166.62"/>
    <x v="0"/>
    <s v="Tier - 3"/>
    <x v="1"/>
    <n v="24.7"/>
    <x v="539"/>
    <s v="NO"/>
    <x v="0"/>
    <x v="0"/>
    <x v="1"/>
    <n v="3"/>
    <x v="2"/>
    <x v="0"/>
  </r>
  <r>
    <s v="Id32"/>
    <s v="Mr"/>
    <s v="Jefferson D"/>
    <s v="Welch"/>
    <s v="2-Dec-1976"/>
    <n v="46"/>
    <n v="3"/>
    <n v="46151.12"/>
    <x v="0"/>
    <s v="Tier - 3"/>
    <x v="0"/>
    <n v="42.35"/>
    <x v="260"/>
    <s v="YES"/>
    <x v="0"/>
    <x v="0"/>
    <x v="0"/>
    <n v="0"/>
    <x v="0"/>
    <x v="1"/>
  </r>
  <r>
    <s v="Id320"/>
    <s v="Ms"/>
    <s v="Sheera K"/>
    <s v="Siegel"/>
    <s v="25-Dec-1971"/>
    <n v="51"/>
    <n v="0"/>
    <n v="30134.75"/>
    <x v="2"/>
    <s v="Tier - 3"/>
    <x v="6"/>
    <n v="17.940000000000001"/>
    <x v="49"/>
    <s v="NO"/>
    <x v="0"/>
    <x v="0"/>
    <x v="0"/>
    <n v="0"/>
    <x v="3"/>
    <x v="0"/>
  </r>
  <r>
    <s v="Id321"/>
    <s v="Ms"/>
    <s v="Janice"/>
    <s v="Penrose"/>
    <s v="2-Sep-1979"/>
    <n v="43"/>
    <n v="2"/>
    <n v="30095.97"/>
    <x v="2"/>
    <s v="Tier - 3"/>
    <x v="6"/>
    <n v="21.08"/>
    <x v="369"/>
    <s v="NO"/>
    <x v="0"/>
    <x v="1"/>
    <x v="0"/>
    <n v="1"/>
    <x v="2"/>
    <x v="1"/>
  </r>
  <r>
    <s v="Id322"/>
    <s v="Mr"/>
    <s v="Timothy G"/>
    <s v="Schuler"/>
    <s v="16-Jun-1967"/>
    <n v="55"/>
    <n v="3"/>
    <n v="30063.58"/>
    <x v="0"/>
    <s v="Tier - 1"/>
    <x v="1"/>
    <n v="37.715000000000003"/>
    <x v="540"/>
    <s v="YES"/>
    <x v="0"/>
    <x v="0"/>
    <x v="1"/>
    <n v="0"/>
    <x v="0"/>
    <x v="0"/>
  </r>
  <r>
    <s v="Id323"/>
    <s v="Mr"/>
    <s v="Alan R"/>
    <s v="Walker"/>
    <s v="4-Aug-1981"/>
    <n v="41"/>
    <n v="1"/>
    <n v="30026.87"/>
    <x v="2"/>
    <s v="Tier - 3"/>
    <x v="1"/>
    <n v="22.39"/>
    <x v="521"/>
    <s v="YES"/>
    <x v="0"/>
    <x v="0"/>
    <x v="0"/>
    <n v="0"/>
    <x v="2"/>
    <x v="0"/>
  </r>
  <r>
    <s v="Id324"/>
    <s v="Mr"/>
    <s v="Michael"/>
    <s v="Stange"/>
    <s v="5-Oct-1991"/>
    <n v="31"/>
    <n v="3"/>
    <n v="29969.67"/>
    <x v="0"/>
    <s v="Tier - 1"/>
    <x v="6"/>
    <n v="28.78"/>
    <x v="196"/>
    <s v="NO"/>
    <x v="0"/>
    <x v="0"/>
    <x v="0"/>
    <n v="0"/>
    <x v="1"/>
    <x v="1"/>
  </r>
  <r>
    <s v="Id325"/>
    <s v="Ms"/>
    <s v="Marie-France"/>
    <s v="Roy"/>
    <s v="12-Jun-1976"/>
    <n v="46"/>
    <n v="2"/>
    <n v="29933.75"/>
    <x v="0"/>
    <s v="Tier - 1"/>
    <x v="6"/>
    <n v="18.329999999999998"/>
    <x v="353"/>
    <s v="YES"/>
    <x v="0"/>
    <x v="0"/>
    <x v="0"/>
    <n v="0"/>
    <x v="3"/>
    <x v="1"/>
  </r>
  <r>
    <s v="Id326"/>
    <s v="Mr"/>
    <s v="Erik F"/>
    <s v="Potere"/>
    <s v="30-Dec-1988"/>
    <n v="34"/>
    <n v="3"/>
    <n v="29929.56"/>
    <x v="0"/>
    <s v="Tier - 1"/>
    <x v="6"/>
    <n v="26.39"/>
    <x v="505"/>
    <s v="YES"/>
    <x v="0"/>
    <x v="0"/>
    <x v="0"/>
    <n v="1"/>
    <x v="1"/>
    <x v="1"/>
  </r>
  <r>
    <s v="Id327"/>
    <s v="Mr"/>
    <s v="Andrew"/>
    <s v="Podgurski"/>
    <s v="19-Aug-1975"/>
    <n v="47"/>
    <n v="1"/>
    <n v="29899.25"/>
    <x v="0"/>
    <s v="Tier - 3"/>
    <x v="6"/>
    <n v="19.260000000000002"/>
    <x v="108"/>
    <s v="YES"/>
    <x v="0"/>
    <x v="0"/>
    <x v="0"/>
    <n v="1"/>
    <x v="2"/>
    <x v="0"/>
  </r>
  <r>
    <s v="Id328"/>
    <s v="Mr"/>
    <s v="Anthony"/>
    <s v="Diamond"/>
    <s v="30-Dec-1989"/>
    <n v="33"/>
    <n v="3"/>
    <n v="29852.48"/>
    <x v="0"/>
    <s v="Tier - 3"/>
    <x v="6"/>
    <n v="26.92"/>
    <x v="380"/>
    <s v="NO"/>
    <x v="0"/>
    <x v="0"/>
    <x v="0"/>
    <n v="0"/>
    <x v="1"/>
    <x v="2"/>
  </r>
  <r>
    <s v="Id329"/>
    <s v="Mr"/>
    <s v="Chris"/>
    <s v="Sallade"/>
    <s v="29-Oct-1982"/>
    <n v="40"/>
    <n v="3"/>
    <n v="29818.76"/>
    <x v="0"/>
    <s v="Tier - 1"/>
    <x v="1"/>
    <n v="19.73"/>
    <x v="328"/>
    <s v="NO"/>
    <x v="0"/>
    <x v="0"/>
    <x v="0"/>
    <n v="0"/>
    <x v="2"/>
    <x v="1"/>
  </r>
  <r>
    <s v="Id33"/>
    <s v="Mr"/>
    <s v="Brendan D"/>
    <s v="Prindiville"/>
    <s v="4-Dec-1962"/>
    <n v="60"/>
    <n v="3"/>
    <n v="46130.53"/>
    <x v="0"/>
    <s v="Tier - 1"/>
    <x v="1"/>
    <n v="31.35"/>
    <x v="541"/>
    <s v="NO"/>
    <x v="0"/>
    <x v="0"/>
    <x v="0"/>
    <n v="0"/>
    <x v="0"/>
    <x v="0"/>
  </r>
  <r>
    <s v="Id330"/>
    <s v="Mr"/>
    <s v="Yu"/>
    <s v="Zhang"/>
    <s v="13-Aug-1981"/>
    <n v="41"/>
    <n v="1"/>
    <n v="29816.639999999999"/>
    <x v="0"/>
    <s v="Tier - 2"/>
    <x v="6"/>
    <n v="23.56"/>
    <x v="542"/>
    <s v="YES"/>
    <x v="0"/>
    <x v="0"/>
    <x v="0"/>
    <n v="0"/>
    <x v="2"/>
    <x v="0"/>
  </r>
  <r>
    <s v="Id331"/>
    <s v="Mr"/>
    <s v="Caleb N"/>
    <s v="Chatfield"/>
    <s v="20-Jun-1998"/>
    <n v="24"/>
    <n v="0"/>
    <n v="29760.6"/>
    <x v="0"/>
    <s v="Tier - 2"/>
    <x v="6"/>
    <n v="37.67"/>
    <x v="85"/>
    <s v="NO"/>
    <x v="0"/>
    <x v="0"/>
    <x v="0"/>
    <n v="1"/>
    <x v="0"/>
    <x v="2"/>
  </r>
  <r>
    <s v="Id332"/>
    <s v="Mr"/>
    <s v="Jason M"/>
    <s v="Bruns"/>
    <s v="23-Aug-1973"/>
    <n v="49"/>
    <n v="0"/>
    <n v="29757.69"/>
    <x v="0"/>
    <s v="Tier - 3"/>
    <x v="6"/>
    <n v="18.73"/>
    <x v="543"/>
    <s v="NO"/>
    <x v="0"/>
    <x v="0"/>
    <x v="0"/>
    <n v="2"/>
    <x v="2"/>
    <x v="0"/>
  </r>
  <r>
    <s v="Id333"/>
    <s v="Ms"/>
    <s v="Angela R"/>
    <s v="Yochum"/>
    <s v="27-Jul-1993"/>
    <n v="29"/>
    <n v="0"/>
    <n v="29622.69"/>
    <x v="0"/>
    <s v="Tier - 1"/>
    <x v="6"/>
    <n v="33.090000000000003"/>
    <x v="17"/>
    <s v="NO"/>
    <x v="0"/>
    <x v="1"/>
    <x v="0"/>
    <n v="1"/>
    <x v="0"/>
    <x v="2"/>
  </r>
  <r>
    <s v="Id334"/>
    <s v="Mr"/>
    <s v="Keith J"/>
    <s v="Freeburn"/>
    <s v="3-Nov-1975"/>
    <n v="47"/>
    <n v="1"/>
    <n v="29583.8"/>
    <x v="0"/>
    <s v="Tier - 1"/>
    <x v="6"/>
    <n v="18.329999999999998"/>
    <x v="354"/>
    <s v="YES"/>
    <x v="0"/>
    <x v="0"/>
    <x v="0"/>
    <n v="1"/>
    <x v="3"/>
    <x v="0"/>
  </r>
  <r>
    <s v="Id335"/>
    <s v="Ms"/>
    <s v="Emma"/>
    <s v="Spencer"/>
    <s v="20-Oct-1959"/>
    <n v="63"/>
    <n v="0"/>
    <n v="29523.17"/>
    <x v="0"/>
    <s v="Tier - 2"/>
    <x v="7"/>
    <n v="27.74"/>
    <x v="20"/>
    <s v="YES"/>
    <x v="0"/>
    <x v="0"/>
    <x v="0"/>
    <n v="2"/>
    <x v="1"/>
    <x v="1"/>
  </r>
  <r>
    <s v="Id336"/>
    <s v="Mr"/>
    <s v="Nathan A"/>
    <s v="Jarosik"/>
    <s v="16-Jul-1987"/>
    <n v="35"/>
    <n v="3"/>
    <n v="29443.59"/>
    <x v="0"/>
    <s v="Tier - 1"/>
    <x v="6"/>
    <n v="24.2"/>
    <x v="140"/>
    <s v="NO"/>
    <x v="0"/>
    <x v="0"/>
    <x v="0"/>
    <n v="1"/>
    <x v="2"/>
    <x v="2"/>
  </r>
  <r>
    <s v="Id337"/>
    <s v="Ms"/>
    <s v="Kathryn"/>
    <s v="Heinzen"/>
    <s v="7-Nov-1985"/>
    <n v="37"/>
    <n v="3"/>
    <n v="29352.560000000001"/>
    <x v="0"/>
    <s v="Tier - 1"/>
    <x v="6"/>
    <n v="22.03"/>
    <x v="404"/>
    <s v="YES"/>
    <x v="0"/>
    <x v="0"/>
    <x v="0"/>
    <n v="0"/>
    <x v="2"/>
    <x v="1"/>
  </r>
  <r>
    <s v="Id338"/>
    <s v="Ms"/>
    <s v="Elizabeth H"/>
    <s v="Kelley"/>
    <s v="5-Jun-1958"/>
    <n v="65"/>
    <n v="0"/>
    <n v="29330.98"/>
    <x v="0"/>
    <s v="Tier - 2"/>
    <x v="1"/>
    <n v="26.885000000000002"/>
    <x v="544"/>
    <s v="NO"/>
    <x v="0"/>
    <x v="0"/>
    <x v="0"/>
    <n v="3"/>
    <x v="1"/>
    <x v="0"/>
  </r>
  <r>
    <s v="Id339"/>
    <s v="Mr"/>
    <s v="Ben"/>
    <s v="Thacker"/>
    <s v="21-Jul-1978"/>
    <n v="44"/>
    <n v="2"/>
    <n v="29227.599999999999"/>
    <x v="0"/>
    <s v="Tier - 3"/>
    <x v="1"/>
    <n v="16.36"/>
    <x v="503"/>
    <s v="NO"/>
    <x v="0"/>
    <x v="0"/>
    <x v="0"/>
    <n v="0"/>
    <x v="3"/>
    <x v="0"/>
  </r>
  <r>
    <s v="Id34"/>
    <s v="Ms"/>
    <s v="Courtney"/>
    <s v="Kincaid"/>
    <s v="30-Sep-1985"/>
    <n v="37"/>
    <n v="2"/>
    <n v="46113.51"/>
    <x v="2"/>
    <s v="Tier - 3"/>
    <x v="6"/>
    <n v="47.6"/>
    <x v="482"/>
    <s v="YES"/>
    <x v="0"/>
    <x v="0"/>
    <x v="0"/>
    <n v="0"/>
    <x v="0"/>
    <x v="2"/>
  </r>
  <r>
    <s v="Id340"/>
    <s v="Ms"/>
    <s v="Cheryl A"/>
    <s v="Jeseritz"/>
    <s v="9-Jul-1969"/>
    <n v="53"/>
    <n v="2"/>
    <n v="29186.48"/>
    <x v="0"/>
    <s v="Tier - 3"/>
    <x v="7"/>
    <n v="32.299999999999997"/>
    <x v="339"/>
    <s v="YES"/>
    <x v="0"/>
    <x v="1"/>
    <x v="1"/>
    <n v="1"/>
    <x v="0"/>
    <x v="1"/>
  </r>
  <r>
    <s v="Id341"/>
    <s v="Ms"/>
    <s v="Kimberly A"/>
    <s v="Hohman"/>
    <s v="8-Nov-1976"/>
    <n v="46"/>
    <n v="2"/>
    <n v="29160.39"/>
    <x v="0"/>
    <s v="Tier - 2"/>
    <x v="6"/>
    <n v="16.05"/>
    <x v="36"/>
    <s v="YES"/>
    <x v="0"/>
    <x v="0"/>
    <x v="0"/>
    <n v="0"/>
    <x v="3"/>
    <x v="1"/>
  </r>
  <r>
    <s v="Id342"/>
    <s v="Ms"/>
    <s v="Cynthia"/>
    <s v="Hill"/>
    <s v="24-Dec-1961"/>
    <n v="61"/>
    <n v="0"/>
    <n v="29141.360000000001"/>
    <x v="0"/>
    <s v="Tier - 3"/>
    <x v="1"/>
    <n v="29.07"/>
    <x v="434"/>
    <s v="YES"/>
    <x v="0"/>
    <x v="0"/>
    <x v="0"/>
    <n v="2"/>
    <x v="1"/>
    <x v="0"/>
  </r>
  <r>
    <s v="Id343"/>
    <s v="Ms"/>
    <s v="Jessica"/>
    <s v="Kuepfer"/>
    <s v="29-Nov-1978"/>
    <n v="44"/>
    <n v="2"/>
    <n v="29114.77"/>
    <x v="0"/>
    <s v="Tier - 1"/>
    <x v="6"/>
    <n v="17.43"/>
    <x v="545"/>
    <s v="NO"/>
    <x v="0"/>
    <x v="0"/>
    <x v="0"/>
    <n v="0"/>
    <x v="3"/>
    <x v="0"/>
  </r>
  <r>
    <s v="Id344"/>
    <s v="Mr"/>
    <s v="Bruce"/>
    <s v="Kaczmarek"/>
    <s v="14-Jul-1980"/>
    <n v="42"/>
    <n v="2"/>
    <n v="29114.21"/>
    <x v="0"/>
    <s v="Tier - 3"/>
    <x v="6"/>
    <n v="19.329999999999998"/>
    <x v="464"/>
    <s v="NO"/>
    <x v="0"/>
    <x v="0"/>
    <x v="0"/>
    <n v="0"/>
    <x v="2"/>
    <x v="1"/>
  </r>
  <r>
    <s v="Id345"/>
    <s v="Ms"/>
    <s v="Allison"/>
    <s v="Pitt"/>
    <s v="7-Jul-1992"/>
    <n v="30"/>
    <n v="0"/>
    <n v="29007.82"/>
    <x v="0"/>
    <s v="Tier - 3"/>
    <x v="6"/>
    <n v="30.52"/>
    <x v="395"/>
    <s v="NO"/>
    <x v="0"/>
    <x v="0"/>
    <x v="0"/>
    <n v="1"/>
    <x v="0"/>
    <x v="1"/>
  </r>
  <r>
    <s v="Id346"/>
    <s v="Mr"/>
    <s v="Alex"/>
    <s v="Lorton"/>
    <s v="1-Sep-2003"/>
    <n v="19"/>
    <n v="0"/>
    <n v="28998.68"/>
    <x v="0"/>
    <s v="Tier - 3"/>
    <x v="6"/>
    <n v="39.21"/>
    <x v="250"/>
    <s v="NO"/>
    <x v="0"/>
    <x v="1"/>
    <x v="0"/>
    <n v="1"/>
    <x v="0"/>
    <x v="1"/>
  </r>
  <r>
    <s v="Id347"/>
    <s v="Ms"/>
    <s v="Gabriela"/>
    <s v="Castaneda"/>
    <s v="5-Dec-1959"/>
    <n v="63"/>
    <n v="0"/>
    <n v="28950.47"/>
    <x v="0"/>
    <s v="Tier - 1"/>
    <x v="1"/>
    <n v="26.98"/>
    <x v="319"/>
    <s v="YES"/>
    <x v="0"/>
    <x v="0"/>
    <x v="0"/>
    <n v="2"/>
    <x v="1"/>
    <x v="1"/>
  </r>
  <r>
    <s v="Id348"/>
    <s v="Ms"/>
    <s v="Sharon"/>
    <s v="Cherop"/>
    <s v="25-Jul-1962"/>
    <n v="60"/>
    <n v="0"/>
    <n v="28923.14"/>
    <x v="0"/>
    <s v="Tier - 1"/>
    <x v="1"/>
    <n v="25.84"/>
    <x v="546"/>
    <s v="NO"/>
    <x v="0"/>
    <x v="0"/>
    <x v="1"/>
    <n v="0"/>
    <x v="1"/>
    <x v="0"/>
  </r>
  <r>
    <s v="Id349"/>
    <s v="Mr"/>
    <s v="Jason A"/>
    <s v="Howell"/>
    <s v="3-Aug-1961"/>
    <n v="61"/>
    <n v="1"/>
    <n v="28868.66"/>
    <x v="0"/>
    <s v="Tier - 2"/>
    <x v="1"/>
    <n v="28.31"/>
    <x v="547"/>
    <s v="YES"/>
    <x v="0"/>
    <x v="0"/>
    <x v="0"/>
    <n v="2"/>
    <x v="1"/>
    <x v="0"/>
  </r>
  <r>
    <s v="Id35"/>
    <s v="Ms"/>
    <s v="Sydney L"/>
    <s v="Bruestle"/>
    <s v="12-Aug-1979"/>
    <n v="43"/>
    <n v="0"/>
    <n v="45863.21"/>
    <x v="2"/>
    <s v="Tier - 1"/>
    <x v="0"/>
    <n v="46.2"/>
    <x v="380"/>
    <s v="NO"/>
    <x v="0"/>
    <x v="1"/>
    <x v="0"/>
    <n v="1"/>
    <x v="0"/>
    <x v="2"/>
  </r>
  <r>
    <s v="Id350"/>
    <s v="Ms"/>
    <s v="Chelsey C"/>
    <s v="Palmer"/>
    <s v="5-Dec-1990"/>
    <n v="32"/>
    <n v="3"/>
    <n v="28716.14"/>
    <x v="0"/>
    <s v="Tier - 3"/>
    <x v="6"/>
    <n v="23.94"/>
    <x v="26"/>
    <s v="NO"/>
    <x v="0"/>
    <x v="0"/>
    <x v="0"/>
    <n v="0"/>
    <x v="2"/>
    <x v="1"/>
  </r>
  <r>
    <s v="Id351"/>
    <s v="Mr"/>
    <s v="Devon A"/>
    <s v="Olson"/>
    <s v="27-Sep-1985"/>
    <n v="37"/>
    <n v="3"/>
    <n v="28542.86"/>
    <x v="0"/>
    <s v="Tier - 3"/>
    <x v="6"/>
    <n v="20.03"/>
    <x v="110"/>
    <s v="YES"/>
    <x v="0"/>
    <x v="0"/>
    <x v="0"/>
    <n v="0"/>
    <x v="2"/>
    <x v="2"/>
  </r>
  <r>
    <s v="Id352"/>
    <s v="Ms"/>
    <s v="Joni L"/>
    <s v="Waldron"/>
    <s v="11-Dec-1982"/>
    <n v="40"/>
    <n v="1"/>
    <n v="28476.73"/>
    <x v="0"/>
    <s v="Tier - 2"/>
    <x v="1"/>
    <n v="41.42"/>
    <x v="452"/>
    <s v="NO"/>
    <x v="0"/>
    <x v="0"/>
    <x v="1"/>
    <n v="0"/>
    <x v="0"/>
    <x v="2"/>
  </r>
  <r>
    <s v="Id353"/>
    <s v="Mr"/>
    <s v="Colin"/>
    <s v="Meyer"/>
    <s v="16-Sep-1974"/>
    <n v="48"/>
    <n v="1"/>
    <n v="28468.92"/>
    <x v="0"/>
    <s v="Tier - 1"/>
    <x v="1"/>
    <n v="36.67"/>
    <x v="537"/>
    <s v="NO"/>
    <x v="0"/>
    <x v="0"/>
    <x v="1"/>
    <n v="0"/>
    <x v="0"/>
    <x v="0"/>
  </r>
  <r>
    <s v="Id354"/>
    <s v="Ms"/>
    <s v="Rachael"/>
    <s v="Stack"/>
    <s v="2-Dec-1977"/>
    <n v="45"/>
    <n v="1"/>
    <n v="28340.19"/>
    <x v="0"/>
    <s v="Tier - 2"/>
    <x v="1"/>
    <n v="27.645"/>
    <x v="393"/>
    <s v="NO"/>
    <x v="0"/>
    <x v="0"/>
    <x v="1"/>
    <n v="0"/>
    <x v="1"/>
    <x v="1"/>
  </r>
  <r>
    <s v="Id355"/>
    <s v="Ms"/>
    <s v="Maricela"/>
    <s v="Sanchez Y Torres"/>
    <s v="24-Dec-1990"/>
    <n v="32"/>
    <n v="3"/>
    <n v="28302.33"/>
    <x v="0"/>
    <s v="Tier - 2"/>
    <x v="6"/>
    <n v="22.72"/>
    <x v="63"/>
    <s v="NO"/>
    <x v="0"/>
    <x v="0"/>
    <x v="0"/>
    <n v="0"/>
    <x v="2"/>
    <x v="2"/>
  </r>
  <r>
    <s v="Id356"/>
    <s v="Ms"/>
    <s v="Marie"/>
    <s v="Daniels"/>
    <s v="25-Nov-1963"/>
    <n v="59"/>
    <n v="1"/>
    <n v="28287.9"/>
    <x v="0"/>
    <s v="Tier - 1"/>
    <x v="0"/>
    <n v="36.520000000000003"/>
    <x v="424"/>
    <s v="YES"/>
    <x v="0"/>
    <x v="1"/>
    <x v="1"/>
    <n v="1"/>
    <x v="0"/>
    <x v="0"/>
  </r>
  <r>
    <s v="Id357"/>
    <s v="Mr"/>
    <s v="Frank"/>
    <s v="Pepp"/>
    <s v="6-Sep-1999"/>
    <n v="23"/>
    <n v="0"/>
    <n v="28245.34"/>
    <x v="0"/>
    <s v="Tier - 3"/>
    <x v="6"/>
    <n v="33.96"/>
    <x v="132"/>
    <s v="NO"/>
    <x v="0"/>
    <x v="0"/>
    <x v="0"/>
    <n v="0"/>
    <x v="0"/>
    <x v="1"/>
  </r>
  <r>
    <s v="Id358"/>
    <s v="Mr"/>
    <s v="Jeffry"/>
    <s v="Buechler"/>
    <s v="22-Nov-1960"/>
    <n v="62"/>
    <n v="0"/>
    <n v="28101.33"/>
    <x v="0"/>
    <s v="Tier - 2"/>
    <x v="9"/>
    <n v="26.695"/>
    <x v="523"/>
    <s v="NO"/>
    <x v="0"/>
    <x v="0"/>
    <x v="0"/>
    <n v="0"/>
    <x v="1"/>
    <x v="0"/>
  </r>
  <r>
    <s v="Id359"/>
    <s v="Mr"/>
    <s v="Mike"/>
    <s v="Buenting"/>
    <s v="29-Nov-1985"/>
    <n v="37"/>
    <n v="3"/>
    <n v="28006.94"/>
    <x v="0"/>
    <s v="Tier - 2"/>
    <x v="6"/>
    <n v="18.45"/>
    <x v="93"/>
    <s v="YES"/>
    <x v="0"/>
    <x v="0"/>
    <x v="0"/>
    <n v="0"/>
    <x v="3"/>
    <x v="1"/>
  </r>
  <r>
    <s v="Id36"/>
    <s v="Mr"/>
    <s v="Julien"/>
    <s v="Lachance"/>
    <s v="21-Dec-1960"/>
    <n v="62"/>
    <n v="0"/>
    <n v="45710.21"/>
    <x v="2"/>
    <s v="Tier - 2"/>
    <x v="3"/>
    <n v="32.015000000000001"/>
    <x v="402"/>
    <s v="NO"/>
    <x v="0"/>
    <x v="0"/>
    <x v="0"/>
    <n v="0"/>
    <x v="0"/>
    <x v="0"/>
  </r>
  <r>
    <s v="Id360"/>
    <s v="Mr"/>
    <s v="Rick"/>
    <s v="Evans"/>
    <s v="21-Dec-1999"/>
    <n v="23"/>
    <n v="0"/>
    <n v="27980.77"/>
    <x v="0"/>
    <s v="Tier - 1"/>
    <x v="6"/>
    <n v="33.18"/>
    <x v="355"/>
    <s v="NO"/>
    <x v="0"/>
    <x v="0"/>
    <x v="0"/>
    <n v="0"/>
    <x v="0"/>
    <x v="1"/>
  </r>
  <r>
    <s v="Id361"/>
    <s v="Mr"/>
    <s v="Pierre-Michel"/>
    <s v="Arcand"/>
    <s v="28-Jul-1961"/>
    <n v="61"/>
    <n v="3"/>
    <n v="27941.29"/>
    <x v="0"/>
    <s v="Tier - 3"/>
    <x v="6"/>
    <n v="36.1"/>
    <x v="176"/>
    <s v="YES"/>
    <x v="0"/>
    <x v="0"/>
    <x v="1"/>
    <n v="2"/>
    <x v="0"/>
    <x v="0"/>
  </r>
  <r>
    <s v="Id362"/>
    <s v="Mr"/>
    <s v="Daniel"/>
    <s v="Kesack"/>
    <s v="4-Jun-1991"/>
    <n v="32"/>
    <n v="3"/>
    <n v="27931.11"/>
    <x v="0"/>
    <s v="Tier - 3"/>
    <x v="6"/>
    <n v="22.77"/>
    <x v="253"/>
    <s v="NO"/>
    <x v="0"/>
    <x v="0"/>
    <x v="0"/>
    <n v="0"/>
    <x v="2"/>
    <x v="2"/>
  </r>
  <r>
    <s v="Id363"/>
    <s v="Mr"/>
    <s v="Brian L"/>
    <s v="Post"/>
    <s v="21-Nov-1989"/>
    <n v="33"/>
    <n v="3"/>
    <n v="27925.86"/>
    <x v="0"/>
    <s v="Tier - 2"/>
    <x v="6"/>
    <n v="21.24"/>
    <x v="472"/>
    <s v="NO"/>
    <x v="0"/>
    <x v="0"/>
    <x v="0"/>
    <n v="0"/>
    <x v="2"/>
    <x v="1"/>
  </r>
  <r>
    <s v="Id364"/>
    <s v="Ms"/>
    <s v="Morgan M"/>
    <s v="Dunne"/>
    <s v="4-Dec-1985"/>
    <n v="37"/>
    <n v="3"/>
    <n v="27849.94"/>
    <x v="0"/>
    <s v="Tier - 1"/>
    <x v="6"/>
    <n v="17.600000000000001"/>
    <x v="400"/>
    <s v="YES"/>
    <x v="0"/>
    <x v="0"/>
    <x v="0"/>
    <n v="0"/>
    <x v="3"/>
    <x v="1"/>
  </r>
  <r>
    <s v="Id365"/>
    <s v="Ms"/>
    <s v="Caroline"/>
    <s v="Kilel"/>
    <s v="6-Jul-1960"/>
    <n v="62"/>
    <n v="0"/>
    <n v="27808.73"/>
    <x v="0"/>
    <s v="Tier - 1"/>
    <x v="0"/>
    <n v="26.29"/>
    <x v="502"/>
    <s v="NO"/>
    <x v="0"/>
    <x v="0"/>
    <x v="0"/>
    <n v="0"/>
    <x v="1"/>
    <x v="0"/>
  </r>
  <r>
    <s v="Id366"/>
    <s v="Mr"/>
    <s v="Drew T"/>
    <s v="Nicholson"/>
    <s v="6-Dec-2002"/>
    <n v="20"/>
    <n v="1"/>
    <n v="27724.29"/>
    <x v="0"/>
    <s v="Tier - 3"/>
    <x v="0"/>
    <n v="35.31"/>
    <x v="208"/>
    <s v="NO"/>
    <x v="0"/>
    <x v="0"/>
    <x v="1"/>
    <n v="0"/>
    <x v="0"/>
    <x v="0"/>
  </r>
  <r>
    <s v="Id367"/>
    <s v="Mr"/>
    <s v="Austin W"/>
    <s v="Susmann"/>
    <s v="3-Jul-1992"/>
    <n v="30"/>
    <n v="0"/>
    <n v="27696.11"/>
    <x v="0"/>
    <s v="Tier - 2"/>
    <x v="6"/>
    <n v="27.04"/>
    <x v="271"/>
    <s v="NO"/>
    <x v="0"/>
    <x v="0"/>
    <x v="0"/>
    <n v="1"/>
    <x v="1"/>
    <x v="1"/>
  </r>
  <r>
    <s v="Id368"/>
    <s v="Ms"/>
    <s v="Berenice"/>
    <s v="Harsh"/>
    <s v="7-Oct-1997"/>
    <n v="25"/>
    <n v="0"/>
    <n v="27625.17"/>
    <x v="0"/>
    <s v="Tier - 1"/>
    <x v="6"/>
    <n v="30.23"/>
    <x v="133"/>
    <s v="YES"/>
    <x v="0"/>
    <x v="1"/>
    <x v="0"/>
    <n v="1"/>
    <x v="0"/>
    <x v="1"/>
  </r>
  <r>
    <s v="Id369"/>
    <s v="Mr"/>
    <s v="Kenneth A"/>
    <s v="Pocasangre"/>
    <s v="9-Sep-1997"/>
    <n v="25"/>
    <n v="0"/>
    <n v="27619.360000000001"/>
    <x v="2"/>
    <s v="Tier - 3"/>
    <x v="6"/>
    <n v="30.6"/>
    <x v="548"/>
    <s v="YES"/>
    <x v="0"/>
    <x v="1"/>
    <x v="0"/>
    <n v="1"/>
    <x v="0"/>
    <x v="0"/>
  </r>
  <r>
    <s v="Id37"/>
    <s v="Mr"/>
    <s v="Ryan M"/>
    <s v="Eason"/>
    <s v="9-Aug-1974"/>
    <n v="48"/>
    <n v="2"/>
    <n v="45702.02"/>
    <x v="2"/>
    <s v="Tier - 2"/>
    <x v="1"/>
    <n v="40.564999999999998"/>
    <x v="29"/>
    <s v="NO"/>
    <x v="0"/>
    <x v="0"/>
    <x v="0"/>
    <n v="0"/>
    <x v="0"/>
    <x v="0"/>
  </r>
  <r>
    <s v="Id370"/>
    <s v="Mr"/>
    <s v="Miguel"/>
    <s v="Martinez Lopez"/>
    <s v="11-Jun-1992"/>
    <n v="30"/>
    <n v="0"/>
    <n v="27614.71"/>
    <x v="2"/>
    <s v="Tier - 3"/>
    <x v="6"/>
    <n v="26.8"/>
    <x v="82"/>
    <s v="NO"/>
    <x v="0"/>
    <x v="0"/>
    <x v="0"/>
    <n v="1"/>
    <x v="1"/>
    <x v="1"/>
  </r>
  <r>
    <s v="Id371"/>
    <s v="Ms"/>
    <s v="Hadley T"/>
    <s v="Riegel"/>
    <s v="6-Nov-1985"/>
    <n v="37"/>
    <n v="3"/>
    <n v="27598.93"/>
    <x v="2"/>
    <s v="Tier - 1"/>
    <x v="6"/>
    <n v="16.86"/>
    <x v="38"/>
    <s v="YES"/>
    <x v="0"/>
    <x v="0"/>
    <x v="0"/>
    <n v="0"/>
    <x v="3"/>
    <x v="1"/>
  </r>
  <r>
    <s v="Id372"/>
    <s v="Mr"/>
    <s v="Taylor"/>
    <s v="Monson"/>
    <s v="22-Jul-1984"/>
    <n v="38"/>
    <n v="3"/>
    <n v="27534.53"/>
    <x v="2"/>
    <s v="Tier - 2"/>
    <x v="6"/>
    <n v="16.3"/>
    <x v="33"/>
    <s v="NO"/>
    <x v="0"/>
    <x v="0"/>
    <x v="0"/>
    <n v="1"/>
    <x v="3"/>
    <x v="1"/>
  </r>
  <r>
    <s v="Id373"/>
    <s v="Ms"/>
    <s v="Tenielle M"/>
    <s v="Klubben"/>
    <s v="19-Oct-1965"/>
    <n v="57"/>
    <n v="0"/>
    <n v="27533.91"/>
    <x v="2"/>
    <s v="Tier - 3"/>
    <x v="0"/>
    <n v="29.81"/>
    <x v="446"/>
    <s v="NO"/>
    <x v="0"/>
    <x v="0"/>
    <x v="0"/>
    <n v="0"/>
    <x v="1"/>
    <x v="0"/>
  </r>
  <r>
    <s v="Id374"/>
    <s v="Ms"/>
    <s v="Andrea"/>
    <s v="Mascaro"/>
    <s v="3-Oct-1981"/>
    <n v="41"/>
    <n v="1"/>
    <n v="27495.59"/>
    <x v="2"/>
    <s v="Tier - 1"/>
    <x v="6"/>
    <n v="16.329999999999998"/>
    <x v="549"/>
    <s v="YES"/>
    <x v="0"/>
    <x v="0"/>
    <x v="0"/>
    <n v="0"/>
    <x v="3"/>
    <x v="0"/>
  </r>
  <r>
    <s v="Id375"/>
    <s v="Ms"/>
    <s v="Nora P"/>
    <s v="Norvell"/>
    <s v="5-Dec-1985"/>
    <n v="37"/>
    <n v="3"/>
    <n v="27432.73"/>
    <x v="2"/>
    <s v="Tier - 1"/>
    <x v="6"/>
    <n v="16.37"/>
    <x v="355"/>
    <s v="YES"/>
    <x v="0"/>
    <x v="0"/>
    <x v="0"/>
    <n v="0"/>
    <x v="3"/>
    <x v="1"/>
  </r>
  <r>
    <s v="Id376"/>
    <s v="Mr"/>
    <s v="Zachary"/>
    <s v="Ornelas"/>
    <s v="15-Sep-1988"/>
    <n v="34"/>
    <n v="2"/>
    <n v="27375.9"/>
    <x v="2"/>
    <s v="Tier - 3"/>
    <x v="12"/>
    <n v="22.42"/>
    <x v="20"/>
    <s v="YES"/>
    <x v="0"/>
    <x v="0"/>
    <x v="1"/>
    <n v="1"/>
    <x v="2"/>
    <x v="1"/>
  </r>
  <r>
    <s v="Id377"/>
    <s v="Mr"/>
    <s v="Michael"/>
    <s v="Fitzpatrick"/>
    <s v="16-Oct-1969"/>
    <n v="53"/>
    <n v="0"/>
    <n v="27346.04"/>
    <x v="2"/>
    <s v="Tier - 2"/>
    <x v="0"/>
    <n v="31.35"/>
    <x v="384"/>
    <s v="YES"/>
    <x v="0"/>
    <x v="1"/>
    <x v="1"/>
    <n v="1"/>
    <x v="0"/>
    <x v="1"/>
  </r>
  <r>
    <s v="Id378"/>
    <s v="Ms"/>
    <s v="Alyssa K"/>
    <s v="Bloomquist"/>
    <s v="6-Jun-1968"/>
    <n v="55"/>
    <n v="3"/>
    <n v="27322.73"/>
    <x v="2"/>
    <s v="Tier - 2"/>
    <x v="0"/>
    <n v="31.9"/>
    <x v="550"/>
    <s v="NO"/>
    <x v="0"/>
    <x v="0"/>
    <x v="1"/>
    <n v="0"/>
    <x v="0"/>
    <x v="0"/>
  </r>
  <r>
    <s v="Id379"/>
    <s v="Ms"/>
    <s v="Heather"/>
    <s v="Wick"/>
    <s v="2-Dec-1999"/>
    <n v="23"/>
    <n v="0"/>
    <n v="27236.959999999999"/>
    <x v="2"/>
    <s v="Tier - 1"/>
    <x v="6"/>
    <n v="30.6"/>
    <x v="453"/>
    <s v="NO"/>
    <x v="0"/>
    <x v="0"/>
    <x v="0"/>
    <n v="0"/>
    <x v="0"/>
    <x v="1"/>
  </r>
  <r>
    <s v="Id38"/>
    <s v="Ms"/>
    <s v="Anna H"/>
    <s v="Grummon"/>
    <s v="17-Dec-1962"/>
    <n v="60"/>
    <n v="0"/>
    <n v="45008.959999999999"/>
    <x v="2"/>
    <s v="Tier - 2"/>
    <x v="0"/>
    <n v="32.450000000000003"/>
    <x v="551"/>
    <s v="NO"/>
    <x v="0"/>
    <x v="0"/>
    <x v="0"/>
    <n v="0"/>
    <x v="0"/>
    <x v="0"/>
  </r>
  <r>
    <s v="Id380"/>
    <s v="Mr"/>
    <s v="Dante"/>
    <s v="Zappala"/>
    <s v="21-Dec-1965"/>
    <n v="57"/>
    <n v="0"/>
    <n v="27218.44"/>
    <x v="2"/>
    <s v="Tier - 1"/>
    <x v="11"/>
    <n v="28.975000000000001"/>
    <x v="433"/>
    <s v="NO"/>
    <x v="0"/>
    <x v="0"/>
    <x v="0"/>
    <n v="0"/>
    <x v="1"/>
    <x v="0"/>
  </r>
  <r>
    <s v="Id381"/>
    <s v="Ms"/>
    <s v="Sara E"/>
    <s v="Earle"/>
    <s v="2-Oct-1970"/>
    <n v="52"/>
    <n v="0"/>
    <n v="27117.99"/>
    <x v="2"/>
    <s v="Tier - 2"/>
    <x v="0"/>
    <n v="24.86"/>
    <x v="113"/>
    <s v="YES"/>
    <x v="0"/>
    <x v="0"/>
    <x v="1"/>
    <n v="2"/>
    <x v="2"/>
    <x v="0"/>
  </r>
  <r>
    <s v="Id382"/>
    <s v="Mr"/>
    <s v="Scott"/>
    <s v="Majewski"/>
    <s v="13-Dec-1990"/>
    <n v="32"/>
    <n v="3"/>
    <n v="27092.38"/>
    <x v="2"/>
    <s v="Tier - 3"/>
    <x v="6"/>
    <n v="19.54"/>
    <x v="318"/>
    <s v="NO"/>
    <x v="0"/>
    <x v="0"/>
    <x v="0"/>
    <n v="0"/>
    <x v="2"/>
    <x v="1"/>
  </r>
  <r>
    <s v="Id383"/>
    <s v="Mr"/>
    <s v="Sean"/>
    <s v="Apfelbaum"/>
    <s v="2-Jul-1994"/>
    <n v="28"/>
    <n v="0"/>
    <n v="27080.639999999999"/>
    <x v="2"/>
    <s v="Tier - 2"/>
    <x v="6"/>
    <n v="26.74"/>
    <x v="41"/>
    <s v="NO"/>
    <x v="0"/>
    <x v="0"/>
    <x v="0"/>
    <n v="0"/>
    <x v="1"/>
    <x v="1"/>
  </r>
  <r>
    <s v="Id384"/>
    <s v="Ms"/>
    <s v="Danielle"/>
    <s v="Graham"/>
    <s v="30-Jun-1958"/>
    <n v="64"/>
    <n v="0"/>
    <n v="27037.91"/>
    <x v="2"/>
    <s v="Tier - 2"/>
    <x v="0"/>
    <n v="22.99"/>
    <x v="215"/>
    <s v="NO"/>
    <x v="0"/>
    <x v="0"/>
    <x v="0"/>
    <n v="3"/>
    <x v="2"/>
    <x v="0"/>
  </r>
  <r>
    <s v="Id385"/>
    <s v="Mr"/>
    <s v="Andrew D"/>
    <s v="Whitacre"/>
    <s v="9-Jul-1960"/>
    <n v="62"/>
    <n v="1"/>
    <n v="27000.98"/>
    <x v="2"/>
    <s v="Tier - 2"/>
    <x v="0"/>
    <n v="31.46"/>
    <x v="552"/>
    <s v="NO"/>
    <x v="0"/>
    <x v="0"/>
    <x v="1"/>
    <n v="0"/>
    <x v="0"/>
    <x v="0"/>
  </r>
  <r>
    <s v="Id386"/>
    <s v="Mr"/>
    <s v="Joel D"/>
    <s v="Wegener"/>
    <s v="9-Nov-2000"/>
    <n v="22"/>
    <n v="0"/>
    <n v="26936.98"/>
    <x v="2"/>
    <s v="Tier - 3"/>
    <x v="6"/>
    <n v="30.86"/>
    <x v="476"/>
    <s v="NO"/>
    <x v="1"/>
    <x v="0"/>
    <x v="0"/>
    <n v="2"/>
    <x v="0"/>
    <x v="2"/>
  </r>
  <r>
    <s v="Id387"/>
    <s v="Ms"/>
    <s v="Michelle"/>
    <s v="Collie"/>
    <s v="17-Jun-2002"/>
    <n v="20"/>
    <n v="0"/>
    <n v="26927.69"/>
    <x v="2"/>
    <s v="Tier - 2"/>
    <x v="6"/>
    <n v="31.96"/>
    <x v="553"/>
    <s v="NO"/>
    <x v="0"/>
    <x v="0"/>
    <x v="0"/>
    <n v="0"/>
    <x v="0"/>
    <x v="0"/>
  </r>
  <r>
    <s v="Id388"/>
    <s v="Mr"/>
    <s v="Michael J"/>
    <s v="Murphy"/>
    <s v="25-Dec-1958"/>
    <n v="64"/>
    <n v="0"/>
    <n v="26926.51"/>
    <x v="2"/>
    <s v="Tier - 1"/>
    <x v="0"/>
    <n v="23.76"/>
    <x v="554"/>
    <s v="NO"/>
    <x v="0"/>
    <x v="0"/>
    <x v="0"/>
    <n v="3"/>
    <x v="2"/>
    <x v="0"/>
  </r>
  <r>
    <s v="Id389"/>
    <s v="Ms"/>
    <s v="Nikki"/>
    <s v="Butters"/>
    <s v="22-Aug-1991"/>
    <n v="31"/>
    <n v="3"/>
    <n v="26912.560000000001"/>
    <x v="2"/>
    <s v="Tier - 2"/>
    <x v="6"/>
    <n v="19.38"/>
    <x v="462"/>
    <s v="NO"/>
    <x v="0"/>
    <x v="0"/>
    <x v="0"/>
    <n v="0"/>
    <x v="2"/>
    <x v="2"/>
  </r>
  <r>
    <s v="Id39"/>
    <s v="Ms"/>
    <s v="Samantha"/>
    <s v="Vanwechel"/>
    <s v="13-Aug-1971"/>
    <n v="51"/>
    <n v="2"/>
    <n v="44641.2"/>
    <x v="2"/>
    <s v="Tier - 3"/>
    <x v="7"/>
    <n v="34.96"/>
    <x v="555"/>
    <s v="NO"/>
    <x v="0"/>
    <x v="0"/>
    <x v="0"/>
    <n v="0"/>
    <x v="0"/>
    <x v="0"/>
  </r>
  <r>
    <s v="Id390"/>
    <s v="Ms"/>
    <s v="Summer B"/>
    <s v="Cook"/>
    <s v="22-Jul-1988"/>
    <n v="34"/>
    <n v="3"/>
    <n v="26607.89"/>
    <x v="2"/>
    <s v="Tier - 1"/>
    <x v="6"/>
    <n v="16.21"/>
    <x v="115"/>
    <s v="YES"/>
    <x v="0"/>
    <x v="0"/>
    <x v="0"/>
    <n v="1"/>
    <x v="3"/>
    <x v="2"/>
  </r>
  <r>
    <s v="Id391"/>
    <s v="Mr"/>
    <s v="Edward"/>
    <s v="Breen"/>
    <s v="5-Sep-2004"/>
    <n v="18"/>
    <n v="0"/>
    <n v="26479.4"/>
    <x v="2"/>
    <s v="Tier - 2"/>
    <x v="6"/>
    <n v="32.54"/>
    <x v="485"/>
    <s v="NO"/>
    <x v="1"/>
    <x v="0"/>
    <x v="0"/>
    <n v="1"/>
    <x v="0"/>
    <x v="1"/>
  </r>
  <r>
    <s v="Id392"/>
    <s v="Mr"/>
    <s v="Ryan"/>
    <s v="Fitzsimons"/>
    <s v="27-Aug-1970"/>
    <n v="52"/>
    <n v="2"/>
    <n v="26467.1"/>
    <x v="2"/>
    <s v="Tier - 3"/>
    <x v="1"/>
    <n v="36.765000000000001"/>
    <x v="531"/>
    <s v="YES"/>
    <x v="0"/>
    <x v="0"/>
    <x v="1"/>
    <n v="2"/>
    <x v="0"/>
    <x v="0"/>
  </r>
  <r>
    <s v="Id393"/>
    <s v="Ms"/>
    <s v="Kacee"/>
    <s v="Houle"/>
    <s v="21-Sep-1974"/>
    <n v="48"/>
    <n v="1"/>
    <n v="26392.26"/>
    <x v="2"/>
    <s v="Tier - 2"/>
    <x v="7"/>
    <n v="35.909999999999997"/>
    <x v="536"/>
    <s v="NO"/>
    <x v="0"/>
    <x v="0"/>
    <x v="1"/>
    <n v="0"/>
    <x v="0"/>
    <x v="0"/>
  </r>
  <r>
    <s v="Id394"/>
    <s v="Mr"/>
    <s v="Dave"/>
    <s v="Woodward"/>
    <s v="5-Dec-2004"/>
    <n v="18"/>
    <n v="0"/>
    <n v="26316.59"/>
    <x v="2"/>
    <s v="Tier - 3"/>
    <x v="6"/>
    <n v="32.06"/>
    <x v="15"/>
    <s v="NO"/>
    <x v="1"/>
    <x v="0"/>
    <x v="0"/>
    <n v="1"/>
    <x v="0"/>
    <x v="1"/>
  </r>
  <r>
    <s v="Id395"/>
    <s v="Ms"/>
    <s v="Maryanna"/>
    <s v="Ray"/>
    <s v="4-Jun-1975"/>
    <n v="48"/>
    <n v="1"/>
    <n v="26236.58"/>
    <x v="2"/>
    <s v="Tier - 1"/>
    <x v="6"/>
    <n v="24.1"/>
    <x v="556"/>
    <s v="YES"/>
    <x v="0"/>
    <x v="0"/>
    <x v="1"/>
    <n v="1"/>
    <x v="2"/>
    <x v="0"/>
  </r>
  <r>
    <s v="Id396"/>
    <s v="Ms"/>
    <s v="Jessica H"/>
    <s v="Jennings"/>
    <s v="7-Jul-1973"/>
    <n v="49"/>
    <n v="1"/>
    <n v="26140.36"/>
    <x v="2"/>
    <s v="Tier - 3"/>
    <x v="6"/>
    <n v="27.1"/>
    <x v="59"/>
    <s v="NO"/>
    <x v="0"/>
    <x v="0"/>
    <x v="1"/>
    <n v="2"/>
    <x v="1"/>
    <x v="0"/>
  </r>
  <r>
    <s v="Id397"/>
    <s v="Ms"/>
    <s v="Deanna"/>
    <s v="Fuller"/>
    <s v="11-Oct-2002"/>
    <n v="20"/>
    <n v="0"/>
    <n v="26125.67"/>
    <x v="2"/>
    <s v="Tier - 1"/>
    <x v="0"/>
    <n v="24.42"/>
    <x v="43"/>
    <s v="NO"/>
    <x v="0"/>
    <x v="0"/>
    <x v="0"/>
    <n v="0"/>
    <x v="2"/>
    <x v="0"/>
  </r>
  <r>
    <s v="Id398"/>
    <s v="Mr"/>
    <s v="Peter"/>
    <s v="Lovisek"/>
    <s v="9-Jul-1966"/>
    <n v="56"/>
    <n v="1"/>
    <n v="26109.33"/>
    <x v="2"/>
    <s v="Tier - 3"/>
    <x v="1"/>
    <n v="26.695"/>
    <x v="20"/>
    <s v="YES"/>
    <x v="0"/>
    <x v="0"/>
    <x v="0"/>
    <n v="2"/>
    <x v="1"/>
    <x v="1"/>
  </r>
  <r>
    <s v="Id399"/>
    <s v="Ms"/>
    <s v="Rebecca"/>
    <s v="Painter"/>
    <s v="26-Dec-2000"/>
    <n v="22"/>
    <n v="0"/>
    <n v="26026.97"/>
    <x v="2"/>
    <s v="Tier - 3"/>
    <x v="6"/>
    <n v="27.79"/>
    <x v="14"/>
    <s v="YES"/>
    <x v="1"/>
    <x v="0"/>
    <x v="0"/>
    <n v="1"/>
    <x v="1"/>
    <x v="2"/>
  </r>
  <r>
    <s v="Id4"/>
    <s v="Ms"/>
    <s v="Kelsey"/>
    <s v="Osborne"/>
    <s v="6-Jun-1991"/>
    <n v="32"/>
    <n v="1"/>
    <n v="58571.07"/>
    <x v="0"/>
    <s v="Tier - 3"/>
    <x v="7"/>
    <n v="38.094999999999999"/>
    <x v="14"/>
    <s v="NO"/>
    <x v="0"/>
    <x v="0"/>
    <x v="0"/>
    <n v="0"/>
    <x v="0"/>
    <x v="2"/>
  </r>
  <r>
    <s v="Id40"/>
    <s v="Mr"/>
    <s v="Robert"/>
    <s v="Fisher"/>
    <s v="11-Oct-1993"/>
    <n v="29"/>
    <n v="2"/>
    <n v="44585.46"/>
    <x v="2"/>
    <s v="Tier - 2"/>
    <x v="6"/>
    <n v="35.5"/>
    <x v="475"/>
    <s v="NO"/>
    <x v="0"/>
    <x v="1"/>
    <x v="0"/>
    <n v="1"/>
    <x v="0"/>
    <x v="1"/>
  </r>
  <r>
    <s v="Id400"/>
    <s v="Ms"/>
    <s v="Elizabeth M"/>
    <s v="Edwards"/>
    <s v="5-Jun-2001"/>
    <n v="22"/>
    <n v="2"/>
    <n v="26018.95"/>
    <x v="2"/>
    <s v="Tier - 2"/>
    <x v="1"/>
    <n v="32.68"/>
    <x v="20"/>
    <s v="YES"/>
    <x v="0"/>
    <x v="0"/>
    <x v="1"/>
    <n v="0"/>
    <x v="0"/>
    <x v="1"/>
  </r>
  <r>
    <s v="Id401"/>
    <s v="Mr"/>
    <s v="Gregory"/>
    <s v="Liebl"/>
    <s v="3-Dec-1970"/>
    <n v="52"/>
    <n v="3"/>
    <n v="25992.82"/>
    <x v="2"/>
    <s v="Tier - 2"/>
    <x v="0"/>
    <n v="26.4"/>
    <x v="499"/>
    <s v="YES"/>
    <x v="0"/>
    <x v="0"/>
    <x v="1"/>
    <n v="2"/>
    <x v="1"/>
    <x v="0"/>
  </r>
  <r>
    <s v="Id402"/>
    <s v="Ms"/>
    <s v="Sarah E"/>
    <s v="Kasabian-Larson"/>
    <s v="21-Aug-1963"/>
    <n v="59"/>
    <n v="0"/>
    <n v="25678.78"/>
    <x v="2"/>
    <s v="Tier - 3"/>
    <x v="1"/>
    <n v="23.655000000000001"/>
    <x v="371"/>
    <s v="YES"/>
    <x v="0"/>
    <x v="1"/>
    <x v="0"/>
    <n v="1"/>
    <x v="2"/>
    <x v="0"/>
  </r>
  <r>
    <s v="Id403"/>
    <s v="Ms"/>
    <s v="Anne Elise"/>
    <s v="Creamer"/>
    <s v="17-Jul-1972"/>
    <n v="50"/>
    <n v="0"/>
    <n v="25656.58"/>
    <x v="2"/>
    <s v="Tier - 3"/>
    <x v="7"/>
    <n v="27.36"/>
    <x v="431"/>
    <s v="NO"/>
    <x v="0"/>
    <x v="0"/>
    <x v="1"/>
    <n v="2"/>
    <x v="1"/>
    <x v="2"/>
  </r>
  <r>
    <s v="Id404"/>
    <s v="Mr"/>
    <s v="Christopher R"/>
    <s v="Kimbel"/>
    <s v="2-Aug-2001"/>
    <n v="21"/>
    <n v="0"/>
    <n v="25648.98"/>
    <x v="2"/>
    <s v="Tier - 1"/>
    <x v="6"/>
    <n v="27.82"/>
    <x v="453"/>
    <s v="YES"/>
    <x v="0"/>
    <x v="0"/>
    <x v="0"/>
    <n v="0"/>
    <x v="1"/>
    <x v="1"/>
  </r>
  <r>
    <s v="Id405"/>
    <s v="Mr"/>
    <s v="Elliot"/>
    <s v="Livensparger"/>
    <s v="11-Dec-1968"/>
    <n v="54"/>
    <n v="1"/>
    <n v="25517.11"/>
    <x v="2"/>
    <s v="Tier - 3"/>
    <x v="11"/>
    <n v="25.46"/>
    <x v="402"/>
    <s v="NO"/>
    <x v="0"/>
    <x v="0"/>
    <x v="1"/>
    <n v="0"/>
    <x v="1"/>
    <x v="0"/>
  </r>
  <r>
    <s v="Id406"/>
    <s v="Mr"/>
    <s v="Christopher D"/>
    <s v="Grange"/>
    <s v="22-Aug-1968"/>
    <n v="54"/>
    <n v="3"/>
    <n v="25382.3"/>
    <x v="2"/>
    <s v="Tier - 2"/>
    <x v="6"/>
    <n v="25.1"/>
    <x v="557"/>
    <s v="NO"/>
    <x v="0"/>
    <x v="0"/>
    <x v="0"/>
    <n v="0"/>
    <x v="1"/>
    <x v="0"/>
  </r>
  <r>
    <s v="Id407"/>
    <s v="Mr"/>
    <s v="Corey"/>
    <s v="Nunlist"/>
    <s v="26-Sep-1972"/>
    <n v="50"/>
    <n v="2"/>
    <n v="25333.33"/>
    <x v="2"/>
    <s v="Tier - 2"/>
    <x v="11"/>
    <n v="32.11"/>
    <x v="259"/>
    <s v="NO"/>
    <x v="0"/>
    <x v="0"/>
    <x v="1"/>
    <n v="2"/>
    <x v="0"/>
    <x v="1"/>
  </r>
  <r>
    <s v="Id408"/>
    <s v="Mr"/>
    <s v="Patrick D"/>
    <s v="Cutter"/>
    <s v="14-Dec-1975"/>
    <n v="47"/>
    <n v="3"/>
    <n v="25309.49"/>
    <x v="2"/>
    <s v="Tier - 1"/>
    <x v="6"/>
    <n v="29.8"/>
    <x v="558"/>
    <s v="YES"/>
    <x v="0"/>
    <x v="0"/>
    <x v="0"/>
    <n v="1"/>
    <x v="1"/>
    <x v="0"/>
  </r>
  <r>
    <s v="Id409"/>
    <s v="Mr"/>
    <s v="Anthony D"/>
    <s v="Martin"/>
    <s v="24-Nov-1998"/>
    <n v="24"/>
    <n v="0"/>
    <n v="25127.22"/>
    <x v="2"/>
    <s v="Tier - 3"/>
    <x v="6"/>
    <n v="24.01"/>
    <x v="259"/>
    <s v="NO"/>
    <x v="0"/>
    <x v="0"/>
    <x v="0"/>
    <n v="1"/>
    <x v="2"/>
    <x v="1"/>
  </r>
  <r>
    <s v="Id41"/>
    <s v="Mr"/>
    <s v="James R"/>
    <s v="Jenkins"/>
    <s v="2-Aug-2000"/>
    <n v="22"/>
    <n v="1"/>
    <n v="44501.4"/>
    <x v="2"/>
    <s v="Tier - 3"/>
    <x v="0"/>
    <n v="52.58"/>
    <x v="352"/>
    <s v="NO"/>
    <x v="1"/>
    <x v="0"/>
    <x v="0"/>
    <n v="1"/>
    <x v="0"/>
    <x v="1"/>
  </r>
  <r>
    <s v="Id410"/>
    <s v="Ms"/>
    <s v="Melissa"/>
    <s v="Cooney"/>
    <s v="14-Jun-1998"/>
    <n v="24"/>
    <n v="0"/>
    <n v="25081.77"/>
    <x v="2"/>
    <s v="Tier - 2"/>
    <x v="0"/>
    <n v="23.21"/>
    <x v="66"/>
    <s v="NO"/>
    <x v="0"/>
    <x v="0"/>
    <x v="1"/>
    <n v="1"/>
    <x v="2"/>
    <x v="2"/>
  </r>
  <r>
    <s v="Id411"/>
    <s v="Ms"/>
    <s v="Raven"/>
    <s v="Bier"/>
    <s v="4-Dec-1995"/>
    <n v="27"/>
    <n v="0"/>
    <n v="25075.97"/>
    <x v="2"/>
    <s v="Tier - 2"/>
    <x v="6"/>
    <n v="21.2"/>
    <x v="38"/>
    <s v="YES"/>
    <x v="0"/>
    <x v="0"/>
    <x v="0"/>
    <n v="1"/>
    <x v="2"/>
    <x v="1"/>
  </r>
  <r>
    <s v="Id412"/>
    <s v="Mr"/>
    <s v="Christopher"/>
    <s v="Muskopf"/>
    <s v="14-Nov-1975"/>
    <n v="47"/>
    <n v="3"/>
    <n v="24915.22"/>
    <x v="2"/>
    <s v="Tier - 3"/>
    <x v="1"/>
    <n v="28.215"/>
    <x v="45"/>
    <s v="YES"/>
    <x v="0"/>
    <x v="0"/>
    <x v="0"/>
    <n v="1"/>
    <x v="1"/>
    <x v="0"/>
  </r>
  <r>
    <s v="Id413"/>
    <s v="Ms"/>
    <s v="Kendra A"/>
    <s v="Sirak"/>
    <s v="14-Jun-1987"/>
    <n v="35"/>
    <n v="2"/>
    <n v="24915.05"/>
    <x v="2"/>
    <s v="Tier - 1"/>
    <x v="7"/>
    <n v="38.094999999999999"/>
    <x v="259"/>
    <s v="NO"/>
    <x v="0"/>
    <x v="0"/>
    <x v="1"/>
    <n v="1"/>
    <x v="0"/>
    <x v="1"/>
  </r>
  <r>
    <s v="Id414"/>
    <s v="Ms"/>
    <s v="Jordan"/>
    <s v="Nelsen"/>
    <s v="23-Jul-1969"/>
    <n v="53"/>
    <n v="3"/>
    <n v="24873.38"/>
    <x v="2"/>
    <s v="Tier - 1"/>
    <x v="7"/>
    <n v="22.61"/>
    <x v="164"/>
    <s v="YES"/>
    <x v="0"/>
    <x v="1"/>
    <x v="0"/>
    <n v="1"/>
    <x v="2"/>
    <x v="2"/>
  </r>
  <r>
    <s v="Id415"/>
    <s v="Mr"/>
    <s v="Nils"/>
    <s v="Schallner"/>
    <s v="26-Nov-1970"/>
    <n v="52"/>
    <n v="3"/>
    <n v="24869.84"/>
    <x v="2"/>
    <s v="Tier - 2"/>
    <x v="3"/>
    <n v="24.32"/>
    <x v="559"/>
    <s v="YES"/>
    <x v="0"/>
    <x v="0"/>
    <x v="0"/>
    <n v="2"/>
    <x v="2"/>
    <x v="0"/>
  </r>
  <r>
    <s v="Id416"/>
    <s v="Mr"/>
    <s v="Scott"/>
    <s v="Dunlap"/>
    <s v="10-Jun-1995"/>
    <n v="27"/>
    <n v="0"/>
    <n v="24863.25"/>
    <x v="2"/>
    <s v="Tier - 3"/>
    <x v="6"/>
    <n v="20.96"/>
    <x v="466"/>
    <s v="YES"/>
    <x v="0"/>
    <x v="0"/>
    <x v="0"/>
    <n v="1"/>
    <x v="2"/>
    <x v="1"/>
  </r>
  <r>
    <s v="Id417"/>
    <s v="Ms"/>
    <s v="Angela"/>
    <s v="Messing"/>
    <s v="9-Sep-1994"/>
    <n v="28"/>
    <n v="0"/>
    <n v="24817.25"/>
    <x v="2"/>
    <s v="Tier - 2"/>
    <x v="6"/>
    <n v="19.68"/>
    <x v="122"/>
    <s v="NO"/>
    <x v="0"/>
    <x v="0"/>
    <x v="0"/>
    <n v="0"/>
    <x v="2"/>
    <x v="2"/>
  </r>
  <r>
    <s v="Id418"/>
    <s v="Ms"/>
    <s v="Allison"/>
    <s v="Bondell"/>
    <s v="11-Oct-1992"/>
    <n v="30"/>
    <n v="0"/>
    <n v="24795.040000000001"/>
    <x v="2"/>
    <s v="Tier - 3"/>
    <x v="6"/>
    <n v="18.100000000000001"/>
    <x v="560"/>
    <s v="NO"/>
    <x v="0"/>
    <x v="0"/>
    <x v="0"/>
    <n v="1"/>
    <x v="3"/>
    <x v="2"/>
  </r>
  <r>
    <s v="Id419"/>
    <s v="Ms"/>
    <s v="Caitlin O"/>
    <s v="Gaughan"/>
    <s v="28-Aug-1996"/>
    <n v="26"/>
    <n v="4"/>
    <n v="24671.66"/>
    <x v="2"/>
    <s v="Tier - 1"/>
    <x v="7"/>
    <n v="29.64"/>
    <x v="404"/>
    <s v="YES"/>
    <x v="0"/>
    <x v="0"/>
    <x v="1"/>
    <n v="0"/>
    <x v="1"/>
    <x v="1"/>
  </r>
  <r>
    <s v="Id42"/>
    <s v="Ms"/>
    <s v="Roseann"/>
    <s v="Peters"/>
    <s v="14-Sep-1967"/>
    <n v="55"/>
    <n v="0"/>
    <n v="44423.8"/>
    <x v="2"/>
    <s v="Tier - 3"/>
    <x v="0"/>
    <n v="35.200000000000003"/>
    <x v="406"/>
    <s v="YES"/>
    <x v="0"/>
    <x v="0"/>
    <x v="0"/>
    <n v="0"/>
    <x v="0"/>
    <x v="0"/>
  </r>
  <r>
    <s v="Id420"/>
    <s v="Ms"/>
    <s v="Tracy M"/>
    <s v="Gruman"/>
    <s v="12-Jun-1970"/>
    <n v="52"/>
    <n v="2"/>
    <n v="24667.42"/>
    <x v="2"/>
    <s v="Tier - 3"/>
    <x v="0"/>
    <n v="25.3"/>
    <x v="232"/>
    <s v="YES"/>
    <x v="0"/>
    <x v="0"/>
    <x v="0"/>
    <n v="2"/>
    <x v="1"/>
    <x v="0"/>
  </r>
  <r>
    <s v="Id421"/>
    <s v="Mr"/>
    <s v="Dustin M"/>
    <s v="Whitlow"/>
    <s v="12-Oct-1976"/>
    <n v="46"/>
    <n v="0"/>
    <n v="24603.05"/>
    <x v="2"/>
    <s v="Tier - 2"/>
    <x v="6"/>
    <n v="27.6"/>
    <x v="9"/>
    <s v="YES"/>
    <x v="0"/>
    <x v="0"/>
    <x v="1"/>
    <n v="0"/>
    <x v="1"/>
    <x v="1"/>
  </r>
  <r>
    <s v="Id422"/>
    <s v="Ms"/>
    <s v="Jenny"/>
    <s v="Robinson"/>
    <s v="13-Jun-1975"/>
    <n v="47"/>
    <n v="2"/>
    <n v="24535.7"/>
    <x v="2"/>
    <s v="Tier - 2"/>
    <x v="1"/>
    <n v="27.645"/>
    <x v="504"/>
    <s v="YES"/>
    <x v="0"/>
    <x v="0"/>
    <x v="0"/>
    <n v="1"/>
    <x v="1"/>
    <x v="0"/>
  </r>
  <r>
    <s v="Id423"/>
    <s v="Ms"/>
    <s v="Emily"/>
    <s v="Sabo"/>
    <s v="14-Sep-1972"/>
    <n v="50"/>
    <n v="1"/>
    <n v="24520.26"/>
    <x v="2"/>
    <s v="Tier - 3"/>
    <x v="6"/>
    <n v="27.6"/>
    <x v="301"/>
    <s v="NO"/>
    <x v="0"/>
    <x v="0"/>
    <x v="0"/>
    <n v="2"/>
    <x v="1"/>
    <x v="1"/>
  </r>
  <r>
    <s v="Id424"/>
    <s v="Ms"/>
    <s v="Fabienne"/>
    <s v="Nazarian"/>
    <s v="21-Oct-1961"/>
    <n v="61"/>
    <n v="0"/>
    <n v="24513.09"/>
    <x v="2"/>
    <s v="Tier - 2"/>
    <x v="0"/>
    <n v="25.08"/>
    <x v="561"/>
    <s v="YES"/>
    <x v="0"/>
    <x v="0"/>
    <x v="1"/>
    <n v="2"/>
    <x v="1"/>
    <x v="0"/>
  </r>
  <r>
    <s v="Id425"/>
    <s v="Mr"/>
    <s v="Jordan"/>
    <s v="Lerma"/>
    <s v="6-Jul-1968"/>
    <n v="54"/>
    <n v="0"/>
    <n v="24476.48"/>
    <x v="2"/>
    <s v="Tier - 2"/>
    <x v="1"/>
    <n v="30.02"/>
    <x v="388"/>
    <s v="NO"/>
    <x v="0"/>
    <x v="0"/>
    <x v="1"/>
    <n v="0"/>
    <x v="0"/>
    <x v="0"/>
  </r>
  <r>
    <s v="Id426"/>
    <s v="Mr"/>
    <s v="Matt"/>
    <s v="Dahl"/>
    <s v="30-Nov-1970"/>
    <n v="52"/>
    <n v="0"/>
    <n v="24393.62"/>
    <x v="2"/>
    <s v="Tier - 3"/>
    <x v="1"/>
    <n v="27.36"/>
    <x v="274"/>
    <s v="YES"/>
    <x v="0"/>
    <x v="0"/>
    <x v="0"/>
    <n v="2"/>
    <x v="1"/>
    <x v="0"/>
  </r>
  <r>
    <s v="Id427"/>
    <s v="Ms"/>
    <s v="Taryn L"/>
    <s v="Surtees"/>
    <s v="7-Oct-1999"/>
    <n v="23"/>
    <n v="0"/>
    <n v="24387.74"/>
    <x v="2"/>
    <s v="Tier - 1"/>
    <x v="6"/>
    <n v="22.2"/>
    <x v="33"/>
    <s v="NO"/>
    <x v="0"/>
    <x v="0"/>
    <x v="0"/>
    <n v="0"/>
    <x v="2"/>
    <x v="1"/>
  </r>
  <r>
    <s v="Id428"/>
    <s v="Ms"/>
    <s v="Temima"/>
    <s v="Spetner"/>
    <s v="3-Aug-2004"/>
    <n v="18"/>
    <n v="0"/>
    <n v="24294.02"/>
    <x v="2"/>
    <s v="Tier - 1"/>
    <x v="6"/>
    <n v="25.71"/>
    <x v="312"/>
    <s v="NO"/>
    <x v="1"/>
    <x v="0"/>
    <x v="0"/>
    <n v="1"/>
    <x v="1"/>
    <x v="1"/>
  </r>
  <r>
    <s v="Id429"/>
    <s v="Ms"/>
    <s v="Jennifer"/>
    <s v="Brandon"/>
    <s v="16-Dec-1964"/>
    <n v="58"/>
    <n v="0"/>
    <n v="24227.34"/>
    <x v="2"/>
    <s v="Tier - 1"/>
    <x v="0"/>
    <n v="41.91"/>
    <x v="77"/>
    <s v="YES"/>
    <x v="0"/>
    <x v="0"/>
    <x v="1"/>
    <n v="1"/>
    <x v="0"/>
    <x v="2"/>
  </r>
  <r>
    <s v="Id43"/>
    <s v="Ms"/>
    <s v="Nicole"/>
    <s v="Aha"/>
    <s v="29-Oct-1971"/>
    <n v="51"/>
    <n v="0"/>
    <n v="44400.41"/>
    <x v="2"/>
    <s v="Tier - 2"/>
    <x v="0"/>
    <n v="38.06"/>
    <x v="256"/>
    <s v="NO"/>
    <x v="0"/>
    <x v="0"/>
    <x v="0"/>
    <n v="0"/>
    <x v="0"/>
    <x v="0"/>
  </r>
  <r>
    <s v="Id430"/>
    <s v="Ms"/>
    <s v="Serena M"/>
    <s v="Eley"/>
    <s v="10-Sep-1974"/>
    <n v="48"/>
    <n v="3"/>
    <n v="24180.93"/>
    <x v="2"/>
    <s v="Tier - 1"/>
    <x v="0"/>
    <n v="25.85"/>
    <x v="19"/>
    <s v="NO"/>
    <x v="0"/>
    <x v="0"/>
    <x v="0"/>
    <n v="0"/>
    <x v="1"/>
    <x v="0"/>
  </r>
  <r>
    <s v="Id431"/>
    <s v="Ms"/>
    <s v="Victoria M"/>
    <s v="Sedicum"/>
    <s v="13-Jun-1973"/>
    <n v="49"/>
    <n v="3"/>
    <n v="24106.91"/>
    <x v="2"/>
    <s v="Tier - 2"/>
    <x v="7"/>
    <n v="23.844999999999999"/>
    <x v="316"/>
    <s v="NO"/>
    <x v="0"/>
    <x v="0"/>
    <x v="0"/>
    <n v="2"/>
    <x v="2"/>
    <x v="0"/>
  </r>
  <r>
    <s v="Id432"/>
    <s v="Ms"/>
    <s v="Phoebe"/>
    <s v="Markle"/>
    <s v="30-Dec-2003"/>
    <n v="19"/>
    <n v="2"/>
    <n v="24059.68"/>
    <x v="2"/>
    <s v="Tier - 2"/>
    <x v="1"/>
    <n v="30.59"/>
    <x v="178"/>
    <s v="NO"/>
    <x v="0"/>
    <x v="1"/>
    <x v="1"/>
    <n v="1"/>
    <x v="0"/>
    <x v="1"/>
  </r>
  <r>
    <s v="Id433"/>
    <s v="Mr"/>
    <s v="Corey"/>
    <s v="Kunz"/>
    <s v="10-Jul-1971"/>
    <n v="51"/>
    <n v="2"/>
    <n v="23967.38"/>
    <x v="2"/>
    <s v="Tier - 2"/>
    <x v="1"/>
    <n v="24.795000000000002"/>
    <x v="562"/>
    <s v="NO"/>
    <x v="0"/>
    <x v="0"/>
    <x v="0"/>
    <n v="0"/>
    <x v="2"/>
    <x v="0"/>
  </r>
  <r>
    <s v="Id434"/>
    <s v="Ms"/>
    <s v="Rebecca"/>
    <s v="Wimert"/>
    <s v="8-Aug-1970"/>
    <n v="52"/>
    <n v="1"/>
    <n v="23887.66"/>
    <x v="2"/>
    <s v="Tier - 3"/>
    <x v="1"/>
    <n v="24.13"/>
    <x v="563"/>
    <s v="YES"/>
    <x v="0"/>
    <x v="0"/>
    <x v="0"/>
    <n v="2"/>
    <x v="2"/>
    <x v="0"/>
  </r>
  <r>
    <s v="Id435"/>
    <s v="Mr"/>
    <s v="Nicholas D"/>
    <s v="Peterson"/>
    <s v="27-Jun-1973"/>
    <n v="49"/>
    <n v="2"/>
    <n v="23807.24"/>
    <x v="2"/>
    <s v="Tier - 3"/>
    <x v="1"/>
    <n v="25.84"/>
    <x v="564"/>
    <s v="NO"/>
    <x v="0"/>
    <x v="0"/>
    <x v="0"/>
    <n v="2"/>
    <x v="1"/>
    <x v="0"/>
  </r>
  <r>
    <s v="Id436"/>
    <s v="Mr"/>
    <s v="Christian"/>
    <s v="Mercier"/>
    <s v="2-Jun-1974"/>
    <n v="49"/>
    <n v="1"/>
    <n v="23568.27"/>
    <x v="2"/>
    <s v="Tier - 2"/>
    <x v="6"/>
    <n v="28"/>
    <x v="332"/>
    <s v="NO"/>
    <x v="0"/>
    <x v="0"/>
    <x v="0"/>
    <n v="0"/>
    <x v="1"/>
    <x v="0"/>
  </r>
  <r>
    <s v="Id437"/>
    <s v="Mr"/>
    <s v="Jonathon S"/>
    <s v="Laurie"/>
    <s v="26-Aug-1983"/>
    <n v="39"/>
    <n v="2"/>
    <n v="23563.02"/>
    <x v="2"/>
    <s v="Tier - 2"/>
    <x v="0"/>
    <n v="34.1"/>
    <x v="129"/>
    <s v="YES"/>
    <x v="0"/>
    <x v="1"/>
    <x v="1"/>
    <n v="1"/>
    <x v="0"/>
    <x v="1"/>
  </r>
  <r>
    <s v="Id438"/>
    <s v="Ms"/>
    <s v="Caroline"/>
    <s v="Sekaquaptewa"/>
    <s v="13-Nov-1975"/>
    <n v="47"/>
    <n v="1"/>
    <n v="23401.31"/>
    <x v="2"/>
    <s v="Tier - 3"/>
    <x v="7"/>
    <n v="26.125"/>
    <x v="565"/>
    <s v="YES"/>
    <x v="0"/>
    <x v="0"/>
    <x v="0"/>
    <n v="1"/>
    <x v="1"/>
    <x v="0"/>
  </r>
  <r>
    <s v="Id439"/>
    <s v="Mr"/>
    <s v="Joshua D"/>
    <s v="Frash"/>
    <s v="22-Oct-1973"/>
    <n v="49"/>
    <n v="2"/>
    <n v="23306.55"/>
    <x v="2"/>
    <s v="Tier - 2"/>
    <x v="6"/>
    <n v="25.6"/>
    <x v="566"/>
    <s v="NO"/>
    <x v="0"/>
    <x v="0"/>
    <x v="0"/>
    <n v="2"/>
    <x v="1"/>
    <x v="0"/>
  </r>
  <r>
    <s v="Id44"/>
    <s v="Mr"/>
    <s v="Spencer"/>
    <s v="McElwain"/>
    <s v="24-Nov-1968"/>
    <n v="54"/>
    <n v="2"/>
    <n v="44260.75"/>
    <x v="2"/>
    <s v="Tier - 1"/>
    <x v="0"/>
    <n v="34.21"/>
    <x v="39"/>
    <s v="NO"/>
    <x v="0"/>
    <x v="0"/>
    <x v="0"/>
    <n v="0"/>
    <x v="0"/>
    <x v="0"/>
  </r>
  <r>
    <s v="Id440"/>
    <s v="Ms"/>
    <s v="Nichole"/>
    <s v="Bukowski"/>
    <s v="3-Oct-1994"/>
    <n v="28"/>
    <n v="1"/>
    <n v="23288.93"/>
    <x v="2"/>
    <s v="Tier - 3"/>
    <x v="7"/>
    <n v="24.32"/>
    <x v="567"/>
    <s v="NO"/>
    <x v="0"/>
    <x v="0"/>
    <x v="1"/>
    <n v="0"/>
    <x v="2"/>
    <x v="2"/>
  </r>
  <r>
    <s v="Id441"/>
    <s v="Ms"/>
    <s v="Denise M"/>
    <s v="Sandahl"/>
    <s v="14-Nov-1969"/>
    <n v="53"/>
    <n v="1"/>
    <n v="23244.79"/>
    <x v="2"/>
    <s v="Tier - 3"/>
    <x v="0"/>
    <n v="22.88"/>
    <x v="63"/>
    <s v="YES"/>
    <x v="0"/>
    <x v="1"/>
    <x v="0"/>
    <n v="1"/>
    <x v="2"/>
    <x v="2"/>
  </r>
  <r>
    <s v="Id442"/>
    <s v="Mr"/>
    <s v="Peter R"/>
    <s v="Speight"/>
    <s v="7-Aug-1997"/>
    <n v="25"/>
    <n v="2"/>
    <n v="23241.47"/>
    <x v="2"/>
    <s v="Tier - 3"/>
    <x v="14"/>
    <n v="24.984999999999999"/>
    <x v="46"/>
    <s v="YES"/>
    <x v="0"/>
    <x v="1"/>
    <x v="1"/>
    <n v="1"/>
    <x v="1"/>
    <x v="1"/>
  </r>
  <r>
    <s v="Id443"/>
    <s v="Mr"/>
    <s v="Johnson K"/>
    <s v="Lee"/>
    <s v="14-Dec-2003"/>
    <n v="19"/>
    <n v="0"/>
    <n v="23082.959999999999"/>
    <x v="2"/>
    <s v="Tier - 2"/>
    <x v="6"/>
    <n v="33.1"/>
    <x v="120"/>
    <s v="NO"/>
    <x v="0"/>
    <x v="1"/>
    <x v="1"/>
    <n v="1"/>
    <x v="0"/>
    <x v="1"/>
  </r>
  <r>
    <s v="Id444"/>
    <s v="Ms"/>
    <s v="Katherine"/>
    <s v="Nielsen"/>
    <s v="9-Sep-1975"/>
    <n v="47"/>
    <n v="0"/>
    <n v="23065.42"/>
    <x v="2"/>
    <s v="Tier - 2"/>
    <x v="0"/>
    <n v="27.83"/>
    <x v="422"/>
    <s v="YES"/>
    <x v="0"/>
    <x v="0"/>
    <x v="0"/>
    <n v="1"/>
    <x v="1"/>
    <x v="0"/>
  </r>
  <r>
    <s v="Id445"/>
    <s v="Ms"/>
    <s v="Lynda"/>
    <s v="Zirdok"/>
    <s v="9-Nov-1970"/>
    <n v="52"/>
    <n v="0"/>
    <n v="23045.57"/>
    <x v="2"/>
    <s v="Tier - 2"/>
    <x v="7"/>
    <n v="30.875"/>
    <x v="443"/>
    <s v="YES"/>
    <x v="0"/>
    <x v="0"/>
    <x v="1"/>
    <n v="2"/>
    <x v="0"/>
    <x v="0"/>
  </r>
  <r>
    <s v="Id446"/>
    <s v="Mr"/>
    <s v="Anthony"/>
    <s v="Crudale"/>
    <s v="25-Jul-2003"/>
    <n v="19"/>
    <n v="2"/>
    <n v="22493.66"/>
    <x v="2"/>
    <s v="Tier - 1"/>
    <x v="1"/>
    <n v="27.265000000000001"/>
    <x v="217"/>
    <s v="NO"/>
    <x v="0"/>
    <x v="1"/>
    <x v="1"/>
    <n v="1"/>
    <x v="1"/>
    <x v="1"/>
  </r>
  <r>
    <s v="Id447"/>
    <s v="Ms"/>
    <s v="Linnea C"/>
    <s v="Koopmans"/>
    <s v="14-Nov-1979"/>
    <n v="43"/>
    <n v="2"/>
    <n v="22478.6"/>
    <x v="1"/>
    <s v="Tier - 2"/>
    <x v="6"/>
    <n v="26.7"/>
    <x v="178"/>
    <s v="NO"/>
    <x v="0"/>
    <x v="1"/>
    <x v="0"/>
    <n v="1"/>
    <x v="1"/>
    <x v="1"/>
  </r>
  <r>
    <s v="Id448"/>
    <s v="Mr"/>
    <s v="Massimiliano A"/>
    <s v="Milani"/>
    <s v="21-Dec-1983"/>
    <n v="39"/>
    <n v="1"/>
    <n v="22462.04"/>
    <x v="1"/>
    <s v="Tier - 1"/>
    <x v="9"/>
    <n v="29.925000000000001"/>
    <x v="8"/>
    <s v="YES"/>
    <x v="0"/>
    <x v="1"/>
    <x v="0"/>
    <n v="1"/>
    <x v="1"/>
    <x v="2"/>
  </r>
  <r>
    <s v="Id449"/>
    <s v="Mr"/>
    <s v="James M"/>
    <s v="Kelly"/>
    <s v="18-Aug-1966"/>
    <n v="56"/>
    <n v="0"/>
    <n v="22412.65"/>
    <x v="1"/>
    <s v="Tier - 3"/>
    <x v="15"/>
    <n v="19.95"/>
    <x v="219"/>
    <s v="YES"/>
    <x v="0"/>
    <x v="0"/>
    <x v="0"/>
    <n v="2"/>
    <x v="2"/>
    <x v="1"/>
  </r>
  <r>
    <s v="Id45"/>
    <s v="Mr"/>
    <s v="Eric W"/>
    <s v="Januszewski"/>
    <s v="1-Jun-1975"/>
    <n v="48"/>
    <n v="2"/>
    <n v="44202.65"/>
    <x v="2"/>
    <s v="Tier - 2"/>
    <x v="0"/>
    <n v="38.94"/>
    <x v="568"/>
    <s v="YES"/>
    <x v="0"/>
    <x v="0"/>
    <x v="0"/>
    <n v="1"/>
    <x v="0"/>
    <x v="0"/>
  </r>
  <r>
    <s v="Id450"/>
    <s v="Ms"/>
    <s v="Lauren"/>
    <s v="Finelli"/>
    <s v="26-Aug-1999"/>
    <n v="23"/>
    <n v="2"/>
    <n v="22395.74"/>
    <x v="1"/>
    <s v="Tier - 2"/>
    <x v="7"/>
    <n v="24.225000000000001"/>
    <x v="306"/>
    <s v="NO"/>
    <x v="0"/>
    <x v="0"/>
    <x v="1"/>
    <n v="0"/>
    <x v="2"/>
    <x v="1"/>
  </r>
  <r>
    <s v="Id451"/>
    <s v="Ms"/>
    <s v="Michele V"/>
    <s v="Palmer"/>
    <s v="27-Dec-1982"/>
    <n v="40"/>
    <n v="1"/>
    <n v="22331.57"/>
    <x v="2"/>
    <s v="Tier - 3"/>
    <x v="7"/>
    <n v="28.12"/>
    <x v="345"/>
    <s v="NO"/>
    <x v="0"/>
    <x v="0"/>
    <x v="0"/>
    <n v="0"/>
    <x v="1"/>
    <x v="1"/>
  </r>
  <r>
    <s v="Id452"/>
    <s v="Mr"/>
    <s v="Xiao"/>
    <s v="Wang"/>
    <s v="16-Jun-1971"/>
    <n v="51"/>
    <n v="1"/>
    <n v="22218.11"/>
    <x v="2"/>
    <s v="Tier - 3"/>
    <x v="0"/>
    <n v="23.21"/>
    <x v="342"/>
    <s v="NO"/>
    <x v="0"/>
    <x v="0"/>
    <x v="0"/>
    <n v="0"/>
    <x v="2"/>
    <x v="0"/>
  </r>
  <r>
    <s v="Id453"/>
    <s v="Ms"/>
    <s v="Harper L"/>
    <s v="Beasley"/>
    <s v="24-Aug-1965"/>
    <n v="57"/>
    <n v="1"/>
    <n v="22192.44"/>
    <x v="1"/>
    <s v="Tier - 1"/>
    <x v="0"/>
    <n v="23.98"/>
    <x v="458"/>
    <s v="NO"/>
    <x v="0"/>
    <x v="0"/>
    <x v="1"/>
    <n v="0"/>
    <x v="2"/>
    <x v="0"/>
  </r>
  <r>
    <s v="Id454"/>
    <s v="Mr"/>
    <s v="Nick"/>
    <s v="Bedbury"/>
    <s v="12-Sep-1980"/>
    <n v="42"/>
    <n v="0"/>
    <n v="22144.03"/>
    <x v="2"/>
    <s v="Tier - 2"/>
    <x v="6"/>
    <n v="30"/>
    <x v="154"/>
    <s v="NO"/>
    <x v="0"/>
    <x v="0"/>
    <x v="0"/>
    <n v="0"/>
    <x v="0"/>
    <x v="2"/>
  </r>
  <r>
    <s v="Id455"/>
    <s v="Mr"/>
    <s v="Scott"/>
    <s v="Stemberger"/>
    <s v="28-Aug-2001"/>
    <n v="21"/>
    <n v="0"/>
    <n v="22097.62"/>
    <x v="1"/>
    <s v="Tier - 1"/>
    <x v="6"/>
    <n v="17.350000000000001"/>
    <x v="383"/>
    <s v="YES"/>
    <x v="0"/>
    <x v="0"/>
    <x v="0"/>
    <n v="0"/>
    <x v="3"/>
    <x v="1"/>
  </r>
  <r>
    <s v="Id456"/>
    <s v="Mr"/>
    <s v="Wilson"/>
    <s v="Chebet"/>
    <s v="14-Oct-1989"/>
    <n v="33"/>
    <n v="0"/>
    <n v="21984.47"/>
    <x v="1"/>
    <s v="Tier - 1"/>
    <x v="1"/>
    <n v="22.704999999999998"/>
    <x v="94"/>
    <s v="NO"/>
    <x v="0"/>
    <x v="0"/>
    <x v="1"/>
    <n v="0"/>
    <x v="2"/>
    <x v="1"/>
  </r>
  <r>
    <s v="Id457"/>
    <s v="Mr"/>
    <s v="Lee"/>
    <s v="Muir"/>
    <s v="19-Dec-1975"/>
    <n v="47"/>
    <n v="1"/>
    <n v="21978.68"/>
    <x v="1"/>
    <s v="Tier - 3"/>
    <x v="0"/>
    <n v="25.41"/>
    <x v="275"/>
    <s v="YES"/>
    <x v="0"/>
    <x v="0"/>
    <x v="0"/>
    <n v="1"/>
    <x v="1"/>
    <x v="0"/>
  </r>
  <r>
    <s v="Id458"/>
    <s v="Mr"/>
    <s v="Shizhong"/>
    <s v="Yang"/>
    <s v="28-Sep-2003"/>
    <n v="19"/>
    <n v="0"/>
    <n v="21882.400000000001"/>
    <x v="2"/>
    <s v="Tier - 1"/>
    <x v="6"/>
    <n v="18.23"/>
    <x v="298"/>
    <s v="NO"/>
    <x v="0"/>
    <x v="1"/>
    <x v="0"/>
    <n v="1"/>
    <x v="3"/>
    <x v="2"/>
  </r>
  <r>
    <s v="Id459"/>
    <s v="Ms"/>
    <s v="Marie-Claire"/>
    <s v="Gravel"/>
    <s v="17-Aug-1979"/>
    <n v="43"/>
    <n v="2"/>
    <n v="21880.82"/>
    <x v="1"/>
    <s v="Tier - 1"/>
    <x v="1"/>
    <n v="24.7"/>
    <x v="328"/>
    <s v="NO"/>
    <x v="0"/>
    <x v="1"/>
    <x v="0"/>
    <n v="1"/>
    <x v="2"/>
    <x v="1"/>
  </r>
  <r>
    <s v="Id46"/>
    <s v="Ms"/>
    <s v="Brianna L"/>
    <s v="Rohne"/>
    <s v="16-Jul-1988"/>
    <n v="34"/>
    <n v="1"/>
    <n v="43943.88"/>
    <x v="2"/>
    <s v="Tier - 1"/>
    <x v="1"/>
    <n v="30.21"/>
    <x v="413"/>
    <s v="YES"/>
    <x v="0"/>
    <x v="0"/>
    <x v="0"/>
    <n v="1"/>
    <x v="0"/>
    <x v="1"/>
  </r>
  <r>
    <s v="Id460"/>
    <s v="Mr"/>
    <s v="Todd J"/>
    <s v="Smith"/>
    <s v="27-Aug-1963"/>
    <n v="59"/>
    <n v="0"/>
    <n v="21797"/>
    <x v="1"/>
    <s v="Tier - 1"/>
    <x v="6"/>
    <n v="37.4"/>
    <x v="389"/>
    <s v="YES"/>
    <x v="0"/>
    <x v="1"/>
    <x v="1"/>
    <n v="1"/>
    <x v="0"/>
    <x v="0"/>
  </r>
  <r>
    <s v="Id461"/>
    <s v="Ms"/>
    <s v="Carolyn"/>
    <s v="Williams"/>
    <s v="28-Sep-1979"/>
    <n v="43"/>
    <n v="0"/>
    <n v="21774.32"/>
    <x v="1"/>
    <s v="Tier - 2"/>
    <x v="1"/>
    <n v="26.885000000000002"/>
    <x v="137"/>
    <s v="NO"/>
    <x v="0"/>
    <x v="1"/>
    <x v="0"/>
    <n v="1"/>
    <x v="1"/>
    <x v="1"/>
  </r>
  <r>
    <s v="Id462"/>
    <s v="Ms"/>
    <s v="Lindsey"/>
    <s v="Meyer"/>
    <s v="20-Sep-1979"/>
    <n v="43"/>
    <n v="1"/>
    <n v="21771.34"/>
    <x v="1"/>
    <s v="Tier - 1"/>
    <x v="7"/>
    <n v="25.27"/>
    <x v="398"/>
    <s v="NO"/>
    <x v="0"/>
    <x v="1"/>
    <x v="0"/>
    <n v="1"/>
    <x v="1"/>
    <x v="1"/>
  </r>
  <r>
    <s v="Id463"/>
    <s v="Ms"/>
    <s v="Marissa D"/>
    <s v="Jamieson"/>
    <s v="18-Jul-1976"/>
    <n v="46"/>
    <n v="1"/>
    <n v="21677.279999999999"/>
    <x v="1"/>
    <s v="Tier - 1"/>
    <x v="1"/>
    <n v="23.655000000000001"/>
    <x v="138"/>
    <s v="YES"/>
    <x v="0"/>
    <x v="0"/>
    <x v="0"/>
    <n v="0"/>
    <x v="2"/>
    <x v="1"/>
  </r>
  <r>
    <s v="Id464"/>
    <s v="Mr"/>
    <s v="Jean Luc"/>
    <s v="Dufeal"/>
    <s v="16-Nov-1962"/>
    <n v="60"/>
    <n v="0"/>
    <n v="21661.16"/>
    <x v="2"/>
    <s v="Tier - 2"/>
    <x v="1"/>
    <n v="55.05"/>
    <x v="483"/>
    <s v="NO"/>
    <x v="0"/>
    <x v="0"/>
    <x v="1"/>
    <n v="0"/>
    <x v="0"/>
    <x v="0"/>
  </r>
  <r>
    <s v="Id465"/>
    <s v="Ms"/>
    <s v="Danielle"/>
    <s v="Sansonetti"/>
    <s v="25-Dec-1983"/>
    <n v="39"/>
    <n v="3"/>
    <n v="21659.93"/>
    <x v="1"/>
    <s v="Tier - 3"/>
    <x v="7"/>
    <n v="24.89"/>
    <x v="266"/>
    <s v="YES"/>
    <x v="0"/>
    <x v="1"/>
    <x v="0"/>
    <n v="1"/>
    <x v="2"/>
    <x v="2"/>
  </r>
  <r>
    <s v="Id466"/>
    <s v="Mr"/>
    <s v="Jim"/>
    <s v="Koneazny"/>
    <s v="12-Jun-1999"/>
    <n v="23"/>
    <n v="0"/>
    <n v="21595.38"/>
    <x v="2"/>
    <s v="Tier - 3"/>
    <x v="1"/>
    <n v="18.715"/>
    <x v="71"/>
    <s v="NO"/>
    <x v="0"/>
    <x v="0"/>
    <x v="1"/>
    <n v="0"/>
    <x v="2"/>
    <x v="1"/>
  </r>
  <r>
    <s v="Id467"/>
    <s v="Mr"/>
    <s v="Matthew T"/>
    <s v="Johnson"/>
    <s v="21-Nov-1990"/>
    <n v="32"/>
    <n v="4"/>
    <n v="21472.48"/>
    <x v="2"/>
    <s v="Tier - 2"/>
    <x v="1"/>
    <n v="28.12"/>
    <x v="140"/>
    <s v="NO"/>
    <x v="0"/>
    <x v="0"/>
    <x v="0"/>
    <n v="0"/>
    <x v="1"/>
    <x v="2"/>
  </r>
  <r>
    <s v="Id468"/>
    <s v="Ms"/>
    <s v="Rachel L"/>
    <s v="Glasson"/>
    <s v="4-Sep-1980"/>
    <n v="42"/>
    <n v="0"/>
    <n v="21348.71"/>
    <x v="2"/>
    <s v="Tier - 1"/>
    <x v="1"/>
    <n v="26.6"/>
    <x v="480"/>
    <s v="NO"/>
    <x v="0"/>
    <x v="0"/>
    <x v="0"/>
    <n v="0"/>
    <x v="1"/>
    <x v="1"/>
  </r>
  <r>
    <s v="Id469"/>
    <s v="Ms"/>
    <s v="Corina"/>
    <s v="Canitz"/>
    <s v="4-Aug-2004"/>
    <n v="18"/>
    <n v="0"/>
    <n v="21344.85"/>
    <x v="1"/>
    <s v="Tier - 1"/>
    <x v="7"/>
    <n v="30.114999999999998"/>
    <x v="403"/>
    <s v="NO"/>
    <x v="1"/>
    <x v="0"/>
    <x v="1"/>
    <n v="1"/>
    <x v="0"/>
    <x v="1"/>
  </r>
  <r>
    <s v="Id47"/>
    <s v="Mr"/>
    <s v="Thomas J"/>
    <s v="O'Grady"/>
    <s v="5-Oct-1966"/>
    <n v="56"/>
    <n v="0"/>
    <n v="43921.18"/>
    <x v="2"/>
    <s v="Tier - 2"/>
    <x v="1"/>
    <n v="33.630000000000003"/>
    <x v="46"/>
    <s v="YES"/>
    <x v="0"/>
    <x v="0"/>
    <x v="0"/>
    <n v="2"/>
    <x v="0"/>
    <x v="1"/>
  </r>
  <r>
    <s v="Id470"/>
    <s v="Mr"/>
    <s v="Guannan"/>
    <s v="Li"/>
    <s v="10-Dec-1980"/>
    <n v="42"/>
    <n v="2"/>
    <n v="21259.38"/>
    <x v="1"/>
    <s v="Tier - 3"/>
    <x v="9"/>
    <n v="24.605"/>
    <x v="403"/>
    <s v="NO"/>
    <x v="0"/>
    <x v="0"/>
    <x v="0"/>
    <n v="0"/>
    <x v="2"/>
    <x v="1"/>
  </r>
  <r>
    <s v="Id471"/>
    <s v="Mr"/>
    <s v="Don"/>
    <s v="Parsons"/>
    <s v="3-Sep-1974"/>
    <n v="48"/>
    <n v="0"/>
    <n v="21232.18"/>
    <x v="1"/>
    <s v="Tier - 2"/>
    <x v="6"/>
    <n v="29.6"/>
    <x v="569"/>
    <s v="NO"/>
    <x v="0"/>
    <x v="0"/>
    <x v="1"/>
    <n v="0"/>
    <x v="1"/>
    <x v="0"/>
  </r>
  <r>
    <s v="Id472"/>
    <s v="Mr"/>
    <s v="Chris"/>
    <s v="Raulli"/>
    <s v="14-Oct-1974"/>
    <n v="48"/>
    <n v="0"/>
    <n v="21223.68"/>
    <x v="1"/>
    <s v="Tier - 2"/>
    <x v="0"/>
    <n v="24.42"/>
    <x v="570"/>
    <s v="NO"/>
    <x v="0"/>
    <x v="0"/>
    <x v="0"/>
    <n v="0"/>
    <x v="2"/>
    <x v="0"/>
  </r>
  <r>
    <s v="Id473"/>
    <s v="Mr"/>
    <s v="Gavin V"/>
    <s v="Frome"/>
    <s v="26-Aug-1969"/>
    <n v="53"/>
    <n v="0"/>
    <n v="21195.82"/>
    <x v="1"/>
    <s v="Tier - 1"/>
    <x v="0"/>
    <n v="20.9"/>
    <x v="163"/>
    <s v="YES"/>
    <x v="0"/>
    <x v="1"/>
    <x v="0"/>
    <n v="1"/>
    <x v="2"/>
    <x v="1"/>
  </r>
  <r>
    <s v="Id474"/>
    <s v="Mr"/>
    <s v="David"/>
    <s v="Sevcik"/>
    <s v="23-Nov-1977"/>
    <n v="45"/>
    <n v="2"/>
    <n v="21098.55"/>
    <x v="1"/>
    <s v="Tier - 3"/>
    <x v="1"/>
    <n v="22.895"/>
    <x v="66"/>
    <s v="NO"/>
    <x v="0"/>
    <x v="0"/>
    <x v="0"/>
    <n v="0"/>
    <x v="2"/>
    <x v="2"/>
  </r>
  <r>
    <s v="Id475"/>
    <s v="Mr"/>
    <s v="Jatin"/>
    <s v="Narang"/>
    <s v="2-Jul-1983"/>
    <n v="39"/>
    <n v="1"/>
    <n v="21082.16"/>
    <x v="1"/>
    <s v="Tier - 2"/>
    <x v="6"/>
    <n v="28.3"/>
    <x v="358"/>
    <s v="YES"/>
    <x v="0"/>
    <x v="1"/>
    <x v="0"/>
    <n v="1"/>
    <x v="1"/>
    <x v="1"/>
  </r>
  <r>
    <s v="Id476"/>
    <s v="Mr"/>
    <s v="J P II"/>
    <s v="Royston"/>
    <s v="19-Nov-1964"/>
    <n v="58"/>
    <n v="0"/>
    <n v="20893.060000000001"/>
    <x v="2"/>
    <s v="Tier - 3"/>
    <x v="1"/>
    <n v="54.3"/>
    <x v="3"/>
    <s v="YES"/>
    <x v="0"/>
    <x v="0"/>
    <x v="1"/>
    <n v="1"/>
    <x v="0"/>
    <x v="1"/>
  </r>
  <r>
    <s v="Id477"/>
    <s v="Ms"/>
    <s v="Angela M"/>
    <s v="Tieri"/>
    <s v="8-Dec-1975"/>
    <n v="47"/>
    <n v="0"/>
    <n v="20878.78"/>
    <x v="2"/>
    <s v="Tier - 1"/>
    <x v="7"/>
    <n v="33.344999999999999"/>
    <x v="392"/>
    <s v="YES"/>
    <x v="0"/>
    <x v="0"/>
    <x v="1"/>
    <n v="1"/>
    <x v="0"/>
    <x v="0"/>
  </r>
  <r>
    <s v="Id478"/>
    <s v="Mr"/>
    <s v="Blake K"/>
    <s v="Whitney"/>
    <s v="8-Sep-1967"/>
    <n v="55"/>
    <n v="0"/>
    <n v="20781.490000000002"/>
    <x v="2"/>
    <s v="Tier - 3"/>
    <x v="0"/>
    <n v="33"/>
    <x v="236"/>
    <s v="YES"/>
    <x v="0"/>
    <x v="0"/>
    <x v="1"/>
    <n v="0"/>
    <x v="0"/>
    <x v="0"/>
  </r>
  <r>
    <s v="Id479"/>
    <s v="Mr"/>
    <s v="Brian T"/>
    <s v="Wandzilak"/>
    <s v="4-Aug-1986"/>
    <n v="36"/>
    <n v="1"/>
    <n v="20773.63"/>
    <x v="2"/>
    <s v="Tier - 3"/>
    <x v="11"/>
    <n v="28.024999999999999"/>
    <x v="207"/>
    <s v="YES"/>
    <x v="0"/>
    <x v="0"/>
    <x v="0"/>
    <n v="1"/>
    <x v="1"/>
    <x v="0"/>
  </r>
  <r>
    <s v="Id48"/>
    <s v="Ms"/>
    <s v="Melissa L"/>
    <s v="Peters"/>
    <s v="10-Nov-1980"/>
    <n v="42"/>
    <n v="2"/>
    <n v="43896.38"/>
    <x v="2"/>
    <s v="Tier - 1"/>
    <x v="0"/>
    <n v="40.369999999999997"/>
    <x v="361"/>
    <s v="NO"/>
    <x v="0"/>
    <x v="0"/>
    <x v="0"/>
    <n v="0"/>
    <x v="0"/>
    <x v="1"/>
  </r>
  <r>
    <s v="Id480"/>
    <s v="Mr"/>
    <s v="Damon"/>
    <s v="Valenzona"/>
    <s v="14-Sep-1992"/>
    <n v="30"/>
    <n v="3"/>
    <n v="20745.990000000002"/>
    <x v="1"/>
    <s v="Tier - 1"/>
    <x v="1"/>
    <n v="28.69"/>
    <x v="300"/>
    <s v="NO"/>
    <x v="0"/>
    <x v="0"/>
    <x v="0"/>
    <n v="1"/>
    <x v="1"/>
    <x v="2"/>
  </r>
  <r>
    <s v="Id481"/>
    <s v="Mr"/>
    <s v="Jeffrey"/>
    <s v="Young"/>
    <s v="1-Aug-1965"/>
    <n v="57"/>
    <n v="0"/>
    <n v="20709.02"/>
    <x v="1"/>
    <s v="Tier - 2"/>
    <x v="9"/>
    <n v="40.28"/>
    <x v="407"/>
    <s v="NO"/>
    <x v="0"/>
    <x v="0"/>
    <x v="1"/>
    <n v="0"/>
    <x v="0"/>
    <x v="0"/>
  </r>
  <r>
    <s v="Id482"/>
    <s v="Mr"/>
    <s v="Malcolm J"/>
    <s v="Richards"/>
    <s v="17-Dec-1967"/>
    <n v="55"/>
    <n v="0"/>
    <n v="20630.28"/>
    <x v="2"/>
    <s v="Tier - 3"/>
    <x v="6"/>
    <n v="37.299999999999997"/>
    <x v="530"/>
    <s v="YES"/>
    <x v="0"/>
    <x v="0"/>
    <x v="1"/>
    <n v="0"/>
    <x v="0"/>
    <x v="0"/>
  </r>
  <r>
    <s v="Id483"/>
    <s v="Ms"/>
    <s v="Margaret B"/>
    <s v="Alexson"/>
    <s v="9-Jul-1966"/>
    <n v="56"/>
    <n v="0"/>
    <n v="20568.32"/>
    <x v="1"/>
    <s v="Tier - 2"/>
    <x v="1"/>
    <n v="54.47"/>
    <x v="190"/>
    <s v="YES"/>
    <x v="0"/>
    <x v="0"/>
    <x v="1"/>
    <n v="2"/>
    <x v="0"/>
    <x v="1"/>
  </r>
  <r>
    <s v="Id484"/>
    <s v="Ms"/>
    <s v="Helen"/>
    <s v="Wright"/>
    <s v="13-Oct-1969"/>
    <n v="53"/>
    <n v="3"/>
    <n v="20463"/>
    <x v="2"/>
    <s v="Tier - 2"/>
    <x v="0"/>
    <n v="38.06"/>
    <x v="453"/>
    <s v="YES"/>
    <x v="0"/>
    <x v="1"/>
    <x v="1"/>
    <n v="1"/>
    <x v="0"/>
    <x v="1"/>
  </r>
  <r>
    <s v="Id485"/>
    <s v="Mr"/>
    <s v="Matthew"/>
    <s v="McKenna"/>
    <s v="18-Oct-1962"/>
    <n v="60"/>
    <n v="0"/>
    <n v="20446.849999999999"/>
    <x v="2"/>
    <s v="Tier - 1"/>
    <x v="1"/>
    <n v="51.47"/>
    <x v="432"/>
    <s v="NO"/>
    <x v="0"/>
    <x v="0"/>
    <x v="1"/>
    <n v="0"/>
    <x v="0"/>
    <x v="0"/>
  </r>
  <r>
    <s v="Id486"/>
    <s v="Mr"/>
    <s v="Jeff"/>
    <s v="Sallade"/>
    <s v="12-Jul-1985"/>
    <n v="37"/>
    <n v="0"/>
    <n v="20420.599999999999"/>
    <x v="1"/>
    <s v="Tier - 2"/>
    <x v="6"/>
    <n v="29.8"/>
    <x v="298"/>
    <s v="YES"/>
    <x v="0"/>
    <x v="0"/>
    <x v="1"/>
    <n v="0"/>
    <x v="1"/>
    <x v="2"/>
  </r>
  <r>
    <s v="Id487"/>
    <s v="Mrs"/>
    <s v="Tara R"/>
    <s v="Argall"/>
    <s v="2-Jul-1962"/>
    <n v="60"/>
    <n v="0"/>
    <n v="20354.5"/>
    <x v="1"/>
    <s v="Tier - 2"/>
    <x v="2"/>
    <n v="49.77"/>
    <x v="308"/>
    <s v="NO"/>
    <x v="0"/>
    <x v="0"/>
    <x v="1"/>
    <n v="0"/>
    <x v="0"/>
    <x v="0"/>
  </r>
  <r>
    <s v="Id488"/>
    <s v="Ms"/>
    <s v="Kristin"/>
    <s v="Patchell"/>
    <s v="17-Sep-1985"/>
    <n v="37"/>
    <n v="1"/>
    <n v="20296.86"/>
    <x v="1"/>
    <s v="Tier - 1"/>
    <x v="7"/>
    <n v="25.555"/>
    <x v="306"/>
    <s v="YES"/>
    <x v="0"/>
    <x v="0"/>
    <x v="0"/>
    <n v="0"/>
    <x v="1"/>
    <x v="1"/>
  </r>
  <r>
    <s v="Id489"/>
    <s v="Mr"/>
    <s v="Timothy"/>
    <s v="Catoggio"/>
    <s v="7-Sep-1993"/>
    <n v="29"/>
    <n v="1"/>
    <n v="20277.810000000001"/>
    <x v="1"/>
    <s v="Tier - 3"/>
    <x v="3"/>
    <n v="29.64"/>
    <x v="326"/>
    <s v="NO"/>
    <x v="0"/>
    <x v="1"/>
    <x v="1"/>
    <n v="1"/>
    <x v="1"/>
    <x v="1"/>
  </r>
  <r>
    <s v="Id49"/>
    <s v="Mr"/>
    <s v="Flavio"/>
    <s v="De Simone"/>
    <s v="2-Jul-1966"/>
    <n v="56"/>
    <n v="0"/>
    <n v="43817.45"/>
    <x v="2"/>
    <s v="Tier - 3"/>
    <x v="1"/>
    <n v="53.09"/>
    <x v="244"/>
    <s v="YES"/>
    <x v="0"/>
    <x v="0"/>
    <x v="0"/>
    <n v="2"/>
    <x v="0"/>
    <x v="1"/>
  </r>
  <r>
    <s v="Id490"/>
    <s v="Mr"/>
    <s v="Scott"/>
    <s v="Adams"/>
    <s v="22-Aug-1966"/>
    <n v="56"/>
    <n v="0"/>
    <n v="20253.84"/>
    <x v="2"/>
    <s v="Tier - 3"/>
    <x v="1"/>
    <n v="53.93"/>
    <x v="413"/>
    <s v="YES"/>
    <x v="0"/>
    <x v="0"/>
    <x v="1"/>
    <n v="2"/>
    <x v="0"/>
    <x v="1"/>
  </r>
  <r>
    <s v="Id491"/>
    <s v="Ms"/>
    <s v="Carly E"/>
    <s v="Windt"/>
    <s v="17-Oct-1987"/>
    <n v="35"/>
    <n v="0"/>
    <n v="20234.849999999999"/>
    <x v="2"/>
    <s v="Tier - 3"/>
    <x v="1"/>
    <n v="28.024999999999999"/>
    <x v="221"/>
    <s v="NO"/>
    <x v="0"/>
    <x v="0"/>
    <x v="0"/>
    <n v="1"/>
    <x v="1"/>
    <x v="1"/>
  </r>
  <r>
    <s v="Id492"/>
    <s v="Ms"/>
    <s v="Lisa"/>
    <s v="Ryan"/>
    <s v="8-Jun-1994"/>
    <n v="29"/>
    <n v="2"/>
    <n v="20177.669999999998"/>
    <x v="2"/>
    <s v="Tier - 1"/>
    <x v="6"/>
    <n v="27.5"/>
    <x v="190"/>
    <s v="NO"/>
    <x v="0"/>
    <x v="0"/>
    <x v="1"/>
    <n v="0"/>
    <x v="1"/>
    <x v="1"/>
  </r>
  <r>
    <s v="Id493"/>
    <s v="Ms"/>
    <s v="Stacey"/>
    <s v="Marion"/>
    <s v="9-Jul-2002"/>
    <n v="20"/>
    <n v="0"/>
    <n v="20167.34"/>
    <x v="1"/>
    <s v="Tier - 3"/>
    <x v="6"/>
    <n v="21.8"/>
    <x v="167"/>
    <s v="NO"/>
    <x v="0"/>
    <x v="0"/>
    <x v="0"/>
    <n v="0"/>
    <x v="2"/>
    <x v="0"/>
  </r>
  <r>
    <s v="Id494"/>
    <s v="Mr"/>
    <s v="Louis"/>
    <s v="Raffetto"/>
    <s v="6-Oct-1983"/>
    <n v="39"/>
    <n v="0"/>
    <n v="20149.32"/>
    <x v="2"/>
    <s v="Tier - 1"/>
    <x v="3"/>
    <n v="26.41"/>
    <x v="12"/>
    <s v="YES"/>
    <x v="0"/>
    <x v="1"/>
    <x v="0"/>
    <n v="1"/>
    <x v="1"/>
    <x v="1"/>
  </r>
  <r>
    <s v="Id495"/>
    <s v="Mr"/>
    <s v="Brian R"/>
    <s v="Young"/>
    <s v="25-Jul-1988"/>
    <n v="34"/>
    <n v="1"/>
    <n v="20009.63"/>
    <x v="2"/>
    <s v="Tier - 1"/>
    <x v="1"/>
    <n v="27.835000000000001"/>
    <x v="189"/>
    <s v="YES"/>
    <x v="0"/>
    <x v="0"/>
    <x v="0"/>
    <n v="1"/>
    <x v="1"/>
    <x v="2"/>
  </r>
  <r>
    <s v="Id496"/>
    <s v="Mrs"/>
    <s v="Jessica"/>
    <s v="Oehlke"/>
    <s v="10-Aug-1966"/>
    <n v="56"/>
    <n v="0"/>
    <n v="19995.29"/>
    <x v="0"/>
    <s v="Tier - 3"/>
    <x v="2"/>
    <n v="51.74"/>
    <x v="478"/>
    <s v="YES"/>
    <x v="0"/>
    <x v="0"/>
    <x v="1"/>
    <n v="2"/>
    <x v="0"/>
    <x v="1"/>
  </r>
  <r>
    <s v="Id497"/>
    <s v="Ms"/>
    <s v="Dawn M"/>
    <s v="Sudol"/>
    <s v="9-Oct-1980"/>
    <n v="42"/>
    <n v="0"/>
    <n v="19964.75"/>
    <x v="0"/>
    <s v="Tier - 2"/>
    <x v="7"/>
    <n v="23.37"/>
    <x v="5"/>
    <s v="NO"/>
    <x v="0"/>
    <x v="0"/>
    <x v="0"/>
    <n v="0"/>
    <x v="2"/>
    <x v="2"/>
  </r>
  <r>
    <s v="Id498"/>
    <s v="Mr"/>
    <s v="Chris"/>
    <s v="Van Es"/>
    <s v="18-Oct-1997"/>
    <n v="25"/>
    <n v="3"/>
    <n v="19933.46"/>
    <x v="0"/>
    <s v="Tier - 3"/>
    <x v="6"/>
    <n v="29.7"/>
    <x v="154"/>
    <s v="YES"/>
    <x v="0"/>
    <x v="1"/>
    <x v="0"/>
    <n v="1"/>
    <x v="1"/>
    <x v="2"/>
  </r>
  <r>
    <s v="Id499"/>
    <s v="Ms"/>
    <s v="Karen"/>
    <s v="Dolge"/>
    <s v="30-Oct-1979"/>
    <n v="43"/>
    <n v="2"/>
    <n v="19798.05"/>
    <x v="0"/>
    <s v="Tier - 1"/>
    <x v="7"/>
    <n v="20.045000000000002"/>
    <x v="317"/>
    <s v="NO"/>
    <x v="0"/>
    <x v="1"/>
    <x v="0"/>
    <n v="1"/>
    <x v="2"/>
    <x v="2"/>
  </r>
  <r>
    <s v="Id5"/>
    <s v="Ms"/>
    <s v="Kristyn"/>
    <s v="Kadala"/>
    <s v="19-Jun-1989"/>
    <n v="33"/>
    <n v="0"/>
    <n v="55135.4"/>
    <x v="0"/>
    <s v="Tier - 2"/>
    <x v="1"/>
    <n v="35.53"/>
    <x v="305"/>
    <s v="NO"/>
    <x v="0"/>
    <x v="0"/>
    <x v="0"/>
    <n v="0"/>
    <x v="0"/>
    <x v="1"/>
  </r>
  <r>
    <s v="Id50"/>
    <s v="Mr"/>
    <s v="Ryan"/>
    <s v="Beckett"/>
    <s v="25-Oct-1966"/>
    <n v="56"/>
    <n v="2"/>
    <n v="43813.87"/>
    <x v="2"/>
    <s v="Tier - 2"/>
    <x v="0"/>
    <n v="31.79"/>
    <x v="33"/>
    <s v="YES"/>
    <x v="0"/>
    <x v="0"/>
    <x v="0"/>
    <n v="2"/>
    <x v="0"/>
    <x v="1"/>
  </r>
  <r>
    <s v="Id500"/>
    <s v="Ms"/>
    <s v="Jessica"/>
    <s v="Marlier"/>
    <s v="14-Jun-1972"/>
    <n v="50"/>
    <n v="3"/>
    <n v="19749.38"/>
    <x v="0"/>
    <s v="Tier - 3"/>
    <x v="0"/>
    <n v="27.83"/>
    <x v="131"/>
    <s v="NO"/>
    <x v="0"/>
    <x v="0"/>
    <x v="1"/>
    <n v="2"/>
    <x v="1"/>
    <x v="1"/>
  </r>
  <r>
    <s v="Id501"/>
    <s v="Mr"/>
    <s v="Mathieu"/>
    <s v="Girard"/>
    <s v="8-Aug-1990"/>
    <n v="32"/>
    <n v="1"/>
    <n v="19719.689999999999"/>
    <x v="0"/>
    <s v="Tier - 2"/>
    <x v="0"/>
    <n v="28.93"/>
    <x v="183"/>
    <s v="NO"/>
    <x v="0"/>
    <x v="0"/>
    <x v="0"/>
    <n v="0"/>
    <x v="1"/>
    <x v="1"/>
  </r>
  <r>
    <s v="Id502"/>
    <s v="Mr"/>
    <s v="Kam S"/>
    <s v="Lee"/>
    <s v="27-Aug-1994"/>
    <n v="28"/>
    <n v="0"/>
    <n v="19673.34"/>
    <x v="0"/>
    <s v="Tier - 2"/>
    <x v="1"/>
    <n v="33.82"/>
    <x v="251"/>
    <s v="NO"/>
    <x v="0"/>
    <x v="0"/>
    <x v="1"/>
    <n v="0"/>
    <x v="0"/>
    <x v="1"/>
  </r>
  <r>
    <s v="Id503"/>
    <s v="Ms"/>
    <s v="Valerie A"/>
    <s v="Hubbard"/>
    <s v="24-Sep-1978"/>
    <n v="44"/>
    <n v="1"/>
    <n v="19594.810000000001"/>
    <x v="0"/>
    <s v="Tier - 1"/>
    <x v="7"/>
    <n v="20.234999999999999"/>
    <x v="502"/>
    <s v="NO"/>
    <x v="0"/>
    <x v="0"/>
    <x v="0"/>
    <n v="0"/>
    <x v="2"/>
    <x v="0"/>
  </r>
  <r>
    <s v="Id504"/>
    <s v="Ms"/>
    <s v="Freya R"/>
    <s v="Koester"/>
    <s v="14-Jul-1963"/>
    <n v="59"/>
    <n v="0"/>
    <n v="19551.34"/>
    <x v="0"/>
    <s v="Tier - 3"/>
    <x v="1"/>
    <n v="49.2"/>
    <x v="416"/>
    <s v="YES"/>
    <x v="0"/>
    <x v="1"/>
    <x v="1"/>
    <n v="1"/>
    <x v="0"/>
    <x v="0"/>
  </r>
  <r>
    <s v="Id505"/>
    <s v="Ms"/>
    <s v="Jennifer"/>
    <s v="Matthews"/>
    <s v="17-Sep-1985"/>
    <n v="37"/>
    <n v="0"/>
    <n v="19539.240000000002"/>
    <x v="0"/>
    <s v="Tier - 1"/>
    <x v="0"/>
    <n v="26.4"/>
    <x v="261"/>
    <s v="YES"/>
    <x v="0"/>
    <x v="0"/>
    <x v="0"/>
    <n v="0"/>
    <x v="1"/>
    <x v="1"/>
  </r>
  <r>
    <s v="Id506"/>
    <s v="Ms"/>
    <s v="Kara"/>
    <s v="Rubinich"/>
    <s v="19-Aug-1992"/>
    <n v="30"/>
    <n v="1"/>
    <n v="19521.97"/>
    <x v="0"/>
    <s v="Tier - 2"/>
    <x v="0"/>
    <n v="28.38"/>
    <x v="452"/>
    <s v="NO"/>
    <x v="0"/>
    <x v="0"/>
    <x v="0"/>
    <n v="1"/>
    <x v="1"/>
    <x v="2"/>
  </r>
  <r>
    <s v="Id507"/>
    <s v="Mr"/>
    <s v="Bradley A"/>
    <s v="Alban"/>
    <s v="8-Nov-1980"/>
    <n v="42"/>
    <n v="0"/>
    <n v="19515.54"/>
    <x v="0"/>
    <s v="Tier - 1"/>
    <x v="0"/>
    <n v="24.64"/>
    <x v="384"/>
    <s v="NO"/>
    <x v="0"/>
    <x v="0"/>
    <x v="0"/>
    <n v="0"/>
    <x v="2"/>
    <x v="1"/>
  </r>
  <r>
    <s v="Id508"/>
    <s v="Mr"/>
    <s v="Brendan"/>
    <s v="Corcoran"/>
    <s v="30-Nov-1987"/>
    <n v="35"/>
    <n v="4"/>
    <n v="19496.72"/>
    <x v="0"/>
    <s v="Tier - 3"/>
    <x v="9"/>
    <n v="39.71"/>
    <x v="75"/>
    <s v="NO"/>
    <x v="0"/>
    <x v="0"/>
    <x v="1"/>
    <n v="1"/>
    <x v="0"/>
    <x v="2"/>
  </r>
  <r>
    <s v="Id509"/>
    <s v="Ms"/>
    <s v="Amber R"/>
    <s v="Sargent"/>
    <s v="15-Dec-1982"/>
    <n v="40"/>
    <n v="2"/>
    <n v="19444.27"/>
    <x v="0"/>
    <s v="Tier - 1"/>
    <x v="0"/>
    <n v="22.22"/>
    <x v="315"/>
    <s v="NO"/>
    <x v="0"/>
    <x v="0"/>
    <x v="0"/>
    <n v="0"/>
    <x v="2"/>
    <x v="1"/>
  </r>
  <r>
    <s v="Id51"/>
    <s v="Mr"/>
    <s v="Anthony J"/>
    <s v="Sobrilsky"/>
    <s v="29-Dec-1986"/>
    <n v="36"/>
    <n v="3"/>
    <n v="43753.34"/>
    <x v="2"/>
    <s v="Tier - 1"/>
    <x v="12"/>
    <n v="41.895000000000003"/>
    <x v="571"/>
    <s v="YES"/>
    <x v="0"/>
    <x v="0"/>
    <x v="0"/>
    <n v="1"/>
    <x v="0"/>
    <x v="0"/>
  </r>
  <r>
    <s v="Id510"/>
    <s v="Mr"/>
    <s v="Sean K"/>
    <s v="Watson"/>
    <s v="6-Sep-1993"/>
    <n v="29"/>
    <n v="2"/>
    <n v="19442.349999999999"/>
    <x v="0"/>
    <s v="Tier - 3"/>
    <x v="1"/>
    <n v="33.344999999999999"/>
    <x v="355"/>
    <s v="NO"/>
    <x v="0"/>
    <x v="1"/>
    <x v="1"/>
    <n v="1"/>
    <x v="0"/>
    <x v="1"/>
  </r>
  <r>
    <s v="Id511"/>
    <s v="Mr"/>
    <s v="Rick"/>
    <s v="Esponda"/>
    <s v="30-Jun-1987"/>
    <n v="35"/>
    <n v="3"/>
    <n v="19362"/>
    <x v="0"/>
    <s v="Tier - 3"/>
    <x v="0"/>
    <n v="24.42"/>
    <x v="144"/>
    <s v="NO"/>
    <x v="0"/>
    <x v="0"/>
    <x v="0"/>
    <n v="1"/>
    <x v="2"/>
    <x v="2"/>
  </r>
  <r>
    <s v="Id512"/>
    <s v="Mr"/>
    <s v="Matthew"/>
    <s v="Krall"/>
    <s v="24-Aug-1991"/>
    <n v="31"/>
    <n v="0"/>
    <n v="19350.37"/>
    <x v="0"/>
    <s v="Tier - 3"/>
    <x v="0"/>
    <n v="29.81"/>
    <x v="285"/>
    <s v="NO"/>
    <x v="0"/>
    <x v="0"/>
    <x v="0"/>
    <n v="0"/>
    <x v="1"/>
    <x v="1"/>
  </r>
  <r>
    <s v="Id513"/>
    <s v="Mr"/>
    <s v="Brady"/>
    <s v="Poskin"/>
    <s v="15-Nov-1966"/>
    <n v="56"/>
    <n v="0"/>
    <n v="19321.060000000001"/>
    <x v="0"/>
    <s v="Tier - 1"/>
    <x v="1"/>
    <n v="51.18"/>
    <x v="487"/>
    <s v="YES"/>
    <x v="0"/>
    <x v="0"/>
    <x v="1"/>
    <n v="2"/>
    <x v="0"/>
    <x v="1"/>
  </r>
  <r>
    <s v="Id514"/>
    <s v="Ms"/>
    <s v="Kameko"/>
    <s v="Halfmann"/>
    <s v="29-Jul-1967"/>
    <n v="55"/>
    <n v="0"/>
    <n v="19259.96"/>
    <x v="0"/>
    <s v="Tier - 1"/>
    <x v="1"/>
    <n v="51.37"/>
    <x v="382"/>
    <s v="YES"/>
    <x v="0"/>
    <x v="0"/>
    <x v="1"/>
    <n v="0"/>
    <x v="0"/>
    <x v="0"/>
  </r>
  <r>
    <s v="Id515"/>
    <s v="Mr"/>
    <s v="Jeremy A"/>
    <s v="Klapper"/>
    <s v="28-Dec-1985"/>
    <n v="37"/>
    <n v="0"/>
    <n v="19214.71"/>
    <x v="0"/>
    <s v="Tier - 3"/>
    <x v="0"/>
    <n v="36.19"/>
    <x v="120"/>
    <s v="YES"/>
    <x v="0"/>
    <x v="0"/>
    <x v="1"/>
    <n v="0"/>
    <x v="0"/>
    <x v="1"/>
  </r>
  <r>
    <s v="Id516"/>
    <s v="Mr"/>
    <s v="Daniel"/>
    <s v="George"/>
    <s v="16-Sep-1991"/>
    <n v="31"/>
    <n v="3"/>
    <n v="19199.939999999999"/>
    <x v="0"/>
    <s v="Tier - 3"/>
    <x v="6"/>
    <n v="25.9"/>
    <x v="2"/>
    <s v="NO"/>
    <x v="0"/>
    <x v="0"/>
    <x v="0"/>
    <n v="0"/>
    <x v="1"/>
    <x v="1"/>
  </r>
  <r>
    <s v="Id517"/>
    <s v="Ms"/>
    <s v="Amanda"/>
    <s v="Hicks"/>
    <s v="2-Jul-1979"/>
    <n v="43"/>
    <n v="2"/>
    <n v="19144.580000000002"/>
    <x v="0"/>
    <s v="Tier - 1"/>
    <x v="7"/>
    <n v="35.72"/>
    <x v="227"/>
    <s v="NO"/>
    <x v="0"/>
    <x v="1"/>
    <x v="1"/>
    <n v="1"/>
    <x v="0"/>
    <x v="1"/>
  </r>
  <r>
    <s v="Id518"/>
    <s v="Ms"/>
    <s v="Karen"/>
    <s v="Lockyer"/>
    <s v="28-Sep-1993"/>
    <n v="29"/>
    <n v="1"/>
    <n v="19107.78"/>
    <x v="0"/>
    <s v="Tier - 2"/>
    <x v="0"/>
    <n v="27.94"/>
    <x v="474"/>
    <s v="NO"/>
    <x v="0"/>
    <x v="1"/>
    <x v="0"/>
    <n v="1"/>
    <x v="1"/>
    <x v="1"/>
  </r>
  <r>
    <s v="Id519"/>
    <s v="Mr"/>
    <s v="Gregory"/>
    <s v="Byrnes"/>
    <s v="5-Jun-1989"/>
    <n v="34"/>
    <n v="1"/>
    <n v="19040.88"/>
    <x v="0"/>
    <s v="Tier - 3"/>
    <x v="6"/>
    <n v="27.1"/>
    <x v="320"/>
    <s v="NO"/>
    <x v="0"/>
    <x v="0"/>
    <x v="0"/>
    <n v="0"/>
    <x v="1"/>
    <x v="2"/>
  </r>
  <r>
    <s v="Id52"/>
    <s v="Ms"/>
    <s v="Alex"/>
    <s v="Wang"/>
    <s v="22-Aug-1965"/>
    <n v="57"/>
    <n v="0"/>
    <n v="43578.94"/>
    <x v="2"/>
    <s v="Tier - 2"/>
    <x v="1"/>
    <n v="31.16"/>
    <x v="572"/>
    <s v="NO"/>
    <x v="0"/>
    <x v="0"/>
    <x v="0"/>
    <n v="0"/>
    <x v="0"/>
    <x v="0"/>
  </r>
  <r>
    <s v="Id520"/>
    <s v="Ms"/>
    <s v="Sabine"/>
    <s v="Norris"/>
    <s v="19-Dec-1983"/>
    <n v="39"/>
    <n v="5"/>
    <n v="19023.259999999998"/>
    <x v="0"/>
    <s v="Tier - 3"/>
    <x v="6"/>
    <n v="18.3"/>
    <x v="366"/>
    <s v="YES"/>
    <x v="0"/>
    <x v="1"/>
    <x v="0"/>
    <n v="1"/>
    <x v="3"/>
    <x v="1"/>
  </r>
  <r>
    <s v="Id521"/>
    <s v="Mr"/>
    <s v="Joseph"/>
    <s v="Darda"/>
    <s v="24-Oct-1988"/>
    <n v="34"/>
    <n v="2"/>
    <n v="18972.5"/>
    <x v="0"/>
    <s v="Tier - 3"/>
    <x v="0"/>
    <n v="25.3"/>
    <x v="573"/>
    <s v="YES"/>
    <x v="0"/>
    <x v="0"/>
    <x v="0"/>
    <n v="1"/>
    <x v="1"/>
    <x v="1"/>
  </r>
  <r>
    <s v="Id522"/>
    <s v="Mr"/>
    <s v="Adam"/>
    <s v="Otstot"/>
    <s v="30-Nov-1992"/>
    <n v="30"/>
    <n v="1"/>
    <n v="18963.169999999998"/>
    <x v="0"/>
    <s v="Tier - 1"/>
    <x v="0"/>
    <n v="38.83"/>
    <x v="277"/>
    <s v="NO"/>
    <x v="0"/>
    <x v="0"/>
    <x v="1"/>
    <n v="1"/>
    <x v="0"/>
    <x v="2"/>
  </r>
  <r>
    <s v="Id523"/>
    <s v="Ms"/>
    <s v="Karolyn A"/>
    <s v="Bowley"/>
    <s v="6-Aug-1998"/>
    <n v="24"/>
    <n v="0"/>
    <n v="18955.22"/>
    <x v="0"/>
    <s v="Tier - 3"/>
    <x v="6"/>
    <n v="27.6"/>
    <x v="131"/>
    <s v="NO"/>
    <x v="0"/>
    <x v="0"/>
    <x v="1"/>
    <n v="1"/>
    <x v="1"/>
    <x v="1"/>
  </r>
  <r>
    <s v="Id524"/>
    <s v="Mrs"/>
    <s v="Anita L"/>
    <s v="Rogers"/>
    <s v="20-Oct-1963"/>
    <n v="59"/>
    <n v="0"/>
    <n v="18954.560000000001"/>
    <x v="0"/>
    <s v="Tier - 1"/>
    <x v="2"/>
    <n v="46.4"/>
    <x v="574"/>
    <s v="YES"/>
    <x v="0"/>
    <x v="1"/>
    <x v="1"/>
    <n v="1"/>
    <x v="0"/>
    <x v="0"/>
  </r>
  <r>
    <s v="Id525"/>
    <s v="Ms"/>
    <s v="Laura E"/>
    <s v="Mclaughlin"/>
    <s v="3-Aug-1969"/>
    <n v="53"/>
    <n v="0"/>
    <n v="18932.810000000001"/>
    <x v="0"/>
    <s v="Tier - 3"/>
    <x v="1"/>
    <n v="51.92"/>
    <x v="137"/>
    <s v="YES"/>
    <x v="0"/>
    <x v="1"/>
    <x v="1"/>
    <n v="1"/>
    <x v="0"/>
    <x v="1"/>
  </r>
  <r>
    <s v="Id526"/>
    <s v="Ms"/>
    <s v="Sarah"/>
    <s v="Ziegler"/>
    <s v="27-Sep-1995"/>
    <n v="27"/>
    <n v="1"/>
    <n v="18903.490000000002"/>
    <x v="0"/>
    <s v="Tier - 2"/>
    <x v="7"/>
    <n v="32.395000000000003"/>
    <x v="196"/>
    <s v="YES"/>
    <x v="0"/>
    <x v="0"/>
    <x v="1"/>
    <n v="1"/>
    <x v="0"/>
    <x v="1"/>
  </r>
  <r>
    <s v="Id527"/>
    <s v="Mrs"/>
    <s v="Ashley E"/>
    <s v="Hughey"/>
    <s v="6-Dec-1963"/>
    <n v="59"/>
    <n v="0"/>
    <n v="18883.330000000002"/>
    <x v="0"/>
    <s v="Tier - 1"/>
    <x v="2"/>
    <n v="46.19"/>
    <x v="575"/>
    <s v="YES"/>
    <x v="0"/>
    <x v="1"/>
    <x v="1"/>
    <n v="1"/>
    <x v="0"/>
    <x v="0"/>
  </r>
  <r>
    <s v="Id528"/>
    <s v="Ms"/>
    <s v="Lindsey"/>
    <s v="Knast"/>
    <s v="24-Jul-2003"/>
    <n v="19"/>
    <n v="3"/>
    <n v="18838.7"/>
    <x v="0"/>
    <s v="Tier - 3"/>
    <x v="1"/>
    <n v="27.93"/>
    <x v="15"/>
    <s v="NO"/>
    <x v="0"/>
    <x v="1"/>
    <x v="1"/>
    <n v="1"/>
    <x v="1"/>
    <x v="1"/>
  </r>
  <r>
    <s v="Id529"/>
    <s v="Mr"/>
    <s v="Alan"/>
    <s v="Stob"/>
    <s v="18-Dec-1962"/>
    <n v="60"/>
    <n v="0"/>
    <n v="18815.53"/>
    <x v="0"/>
    <s v="Tier - 1"/>
    <x v="8"/>
    <n v="45.62"/>
    <x v="576"/>
    <s v="NO"/>
    <x v="0"/>
    <x v="0"/>
    <x v="1"/>
    <n v="0"/>
    <x v="0"/>
    <x v="0"/>
  </r>
  <r>
    <s v="Id53"/>
    <s v="Mr"/>
    <s v="David"/>
    <s v="Campa"/>
    <s v="3-Dec-1969"/>
    <n v="53"/>
    <n v="0"/>
    <n v="43254.42"/>
    <x v="2"/>
    <s v="Tier - 2"/>
    <x v="3"/>
    <n v="34.104999999999997"/>
    <x v="383"/>
    <s v="YES"/>
    <x v="0"/>
    <x v="1"/>
    <x v="0"/>
    <n v="1"/>
    <x v="0"/>
    <x v="1"/>
  </r>
  <r>
    <s v="Id530"/>
    <s v="Mr"/>
    <s v="Dan R"/>
    <s v="Jensen"/>
    <s v="15-Oct-1979"/>
    <n v="43"/>
    <n v="2"/>
    <n v="18806.150000000001"/>
    <x v="0"/>
    <s v="Tier - 2"/>
    <x v="0"/>
    <n v="35.31"/>
    <x v="62"/>
    <s v="NO"/>
    <x v="0"/>
    <x v="1"/>
    <x v="1"/>
    <n v="1"/>
    <x v="0"/>
    <x v="2"/>
  </r>
  <r>
    <s v="Id531"/>
    <s v="Ms"/>
    <s v="Katie"/>
    <s v="Mutter"/>
    <s v="28-Nov-1995"/>
    <n v="27"/>
    <n v="3"/>
    <n v="18804.75"/>
    <x v="0"/>
    <s v="Tier - 1"/>
    <x v="1"/>
    <n v="30.4"/>
    <x v="38"/>
    <s v="YES"/>
    <x v="0"/>
    <x v="0"/>
    <x v="1"/>
    <n v="1"/>
    <x v="0"/>
    <x v="1"/>
  </r>
  <r>
    <s v="Id532"/>
    <s v="Mr"/>
    <s v="Eric"/>
    <s v="Ahern"/>
    <s v="19-Nov-1979"/>
    <n v="43"/>
    <n v="2"/>
    <n v="18767.740000000002"/>
    <x v="0"/>
    <s v="Tier - 1"/>
    <x v="0"/>
    <n v="20.13"/>
    <x v="577"/>
    <s v="NO"/>
    <x v="0"/>
    <x v="1"/>
    <x v="0"/>
    <n v="1"/>
    <x v="2"/>
    <x v="0"/>
  </r>
  <r>
    <s v="Id533"/>
    <s v="Ms"/>
    <s v="Cathryn"/>
    <s v="Chviruk"/>
    <s v="27-Dec-1992"/>
    <n v="30"/>
    <n v="3"/>
    <n v="18765.88"/>
    <x v="0"/>
    <s v="Tier - 2"/>
    <x v="1"/>
    <n v="23.655000000000001"/>
    <x v="475"/>
    <s v="NO"/>
    <x v="0"/>
    <x v="0"/>
    <x v="0"/>
    <n v="1"/>
    <x v="2"/>
    <x v="1"/>
  </r>
  <r>
    <s v="Id534"/>
    <s v="Mr"/>
    <s v="Brendan"/>
    <s v="Meehan"/>
    <s v="30-Aug-1967"/>
    <n v="55"/>
    <n v="0"/>
    <n v="18694.689999999999"/>
    <x v="0"/>
    <s v="Tier - 1"/>
    <x v="8"/>
    <n v="49.05"/>
    <x v="49"/>
    <s v="YES"/>
    <x v="0"/>
    <x v="0"/>
    <x v="1"/>
    <n v="0"/>
    <x v="0"/>
    <x v="0"/>
  </r>
  <r>
    <s v="Id535"/>
    <s v="Ms"/>
    <s v="Shauna"/>
    <s v="Gammon"/>
    <s v="17-Oct-1970"/>
    <n v="52"/>
    <n v="0"/>
    <n v="18682.740000000002"/>
    <x v="0"/>
    <s v="Tier - 3"/>
    <x v="1"/>
    <n v="51.94"/>
    <x v="272"/>
    <s v="YES"/>
    <x v="0"/>
    <x v="0"/>
    <x v="1"/>
    <n v="2"/>
    <x v="0"/>
    <x v="0"/>
  </r>
  <r>
    <s v="Id536"/>
    <s v="Mr"/>
    <s v="Terence"/>
    <s v="Lee"/>
    <s v="23-Sep-1998"/>
    <n v="24"/>
    <n v="0"/>
    <n v="18648.419999999998"/>
    <x v="0"/>
    <s v="Tier - 1"/>
    <x v="9"/>
    <n v="29.83"/>
    <x v="50"/>
    <s v="NO"/>
    <x v="0"/>
    <x v="0"/>
    <x v="0"/>
    <n v="1"/>
    <x v="1"/>
    <x v="2"/>
  </r>
  <r>
    <s v="Id537"/>
    <s v="Ms"/>
    <s v="Marisol"/>
    <s v="Franco"/>
    <s v="12-Aug-1986"/>
    <n v="36"/>
    <n v="2"/>
    <n v="18608.259999999998"/>
    <x v="0"/>
    <s v="Tier - 3"/>
    <x v="6"/>
    <n v="22.6"/>
    <x v="578"/>
    <s v="YES"/>
    <x v="0"/>
    <x v="0"/>
    <x v="0"/>
    <n v="1"/>
    <x v="2"/>
    <x v="0"/>
  </r>
  <r>
    <s v="Id538"/>
    <s v="Ms"/>
    <s v="Lindsay"/>
    <s v="Patterson"/>
    <s v="26-Sep-1964"/>
    <n v="58"/>
    <n v="0"/>
    <n v="18443.11"/>
    <x v="0"/>
    <s v="Tier - 2"/>
    <x v="1"/>
    <n v="46.69"/>
    <x v="217"/>
    <s v="YES"/>
    <x v="0"/>
    <x v="0"/>
    <x v="1"/>
    <n v="1"/>
    <x v="0"/>
    <x v="1"/>
  </r>
  <r>
    <s v="Id539"/>
    <s v="Ms"/>
    <s v="Katie"/>
    <s v="Valdes"/>
    <s v="15-Dec-1999"/>
    <n v="23"/>
    <n v="1"/>
    <n v="18328.240000000002"/>
    <x v="0"/>
    <s v="Tier - 2"/>
    <x v="0"/>
    <n v="28.49"/>
    <x v="339"/>
    <s v="NO"/>
    <x v="0"/>
    <x v="0"/>
    <x v="0"/>
    <n v="0"/>
    <x v="1"/>
    <x v="1"/>
  </r>
  <r>
    <s v="Id54"/>
    <s v="Mr"/>
    <s v="Andrew B"/>
    <s v="Clifford"/>
    <s v="29-Nov-1965"/>
    <n v="57"/>
    <n v="0"/>
    <n v="43073.760000000002"/>
    <x v="2"/>
    <s v="Tier - 2"/>
    <x v="6"/>
    <n v="51.93"/>
    <x v="293"/>
    <s v="NO"/>
    <x v="0"/>
    <x v="0"/>
    <x v="0"/>
    <n v="0"/>
    <x v="0"/>
    <x v="0"/>
  </r>
  <r>
    <s v="Id540"/>
    <s v="Mr"/>
    <s v="Daniel"/>
    <s v="Craig"/>
    <s v="4-Jul-1995"/>
    <n v="27"/>
    <n v="0"/>
    <n v="18310.740000000002"/>
    <x v="0"/>
    <s v="Tier - 3"/>
    <x v="1"/>
    <n v="28.5"/>
    <x v="23"/>
    <s v="YES"/>
    <x v="0"/>
    <x v="0"/>
    <x v="0"/>
    <n v="1"/>
    <x v="1"/>
    <x v="1"/>
  </r>
  <r>
    <s v="Id541"/>
    <s v="Mr"/>
    <s v="Brett W"/>
    <s v="Whipple"/>
    <s v="25-Dec-1992"/>
    <n v="30"/>
    <n v="3"/>
    <n v="18259.22"/>
    <x v="0"/>
    <s v="Tier - 3"/>
    <x v="6"/>
    <n v="24.4"/>
    <x v="60"/>
    <s v="NO"/>
    <x v="0"/>
    <x v="0"/>
    <x v="0"/>
    <n v="1"/>
    <x v="2"/>
    <x v="1"/>
  </r>
  <r>
    <s v="Id542"/>
    <s v="Mr"/>
    <s v="Dylan J"/>
    <s v="Marton"/>
    <s v="3-Aug-1995"/>
    <n v="27"/>
    <n v="0"/>
    <n v="18246.5"/>
    <x v="0"/>
    <s v="Tier - 1"/>
    <x v="0"/>
    <n v="29.15"/>
    <x v="325"/>
    <s v="YES"/>
    <x v="0"/>
    <x v="0"/>
    <x v="0"/>
    <n v="1"/>
    <x v="1"/>
    <x v="1"/>
  </r>
  <r>
    <s v="Id543"/>
    <s v="Ms"/>
    <s v="Elizabeth"/>
    <s v="Hildebrandt"/>
    <s v="10-Sep-2004"/>
    <n v="18"/>
    <n v="3"/>
    <n v="18223.45"/>
    <x v="0"/>
    <s v="Tier - 3"/>
    <x v="0"/>
    <n v="27.28"/>
    <x v="130"/>
    <s v="NO"/>
    <x v="1"/>
    <x v="0"/>
    <x v="0"/>
    <n v="1"/>
    <x v="1"/>
    <x v="1"/>
  </r>
  <r>
    <s v="Id544"/>
    <s v="Ms"/>
    <s v="Brooke M"/>
    <s v="Biggs"/>
    <s v="15-Jun-1997"/>
    <n v="25"/>
    <n v="1"/>
    <n v="18218.16"/>
    <x v="0"/>
    <s v="Tier - 1"/>
    <x v="0"/>
    <n v="32.229999999999997"/>
    <x v="58"/>
    <s v="YES"/>
    <x v="0"/>
    <x v="1"/>
    <x v="1"/>
    <n v="1"/>
    <x v="0"/>
    <x v="1"/>
  </r>
  <r>
    <s v="Id545"/>
    <s v="Mrs"/>
    <s v="Teiko"/>
    <s v="Shigezumi"/>
    <s v="4-Jul-1963"/>
    <n v="59"/>
    <n v="0"/>
    <n v="18208.34"/>
    <x v="0"/>
    <s v="Tier - 2"/>
    <x v="2"/>
    <n v="44.2"/>
    <x v="484"/>
    <s v="YES"/>
    <x v="0"/>
    <x v="1"/>
    <x v="1"/>
    <n v="1"/>
    <x v="0"/>
    <x v="0"/>
  </r>
  <r>
    <s v="Id546"/>
    <s v="Mr"/>
    <s v="Zachary"/>
    <s v="Meineke"/>
    <s v="12-Jul-1993"/>
    <n v="29"/>
    <n v="2"/>
    <n v="18157.88"/>
    <x v="0"/>
    <s v="Tier - 1"/>
    <x v="1"/>
    <n v="29.734999999999999"/>
    <x v="480"/>
    <s v="NO"/>
    <x v="0"/>
    <x v="1"/>
    <x v="1"/>
    <n v="1"/>
    <x v="1"/>
    <x v="1"/>
  </r>
  <r>
    <s v="Id547"/>
    <s v="Ms"/>
    <s v="Johannah"/>
    <s v="Ludington"/>
    <s v="24-Oct-1999"/>
    <n v="23"/>
    <n v="0"/>
    <n v="18033.97"/>
    <x v="0"/>
    <s v="Tier - 1"/>
    <x v="1"/>
    <n v="28.31"/>
    <x v="473"/>
    <s v="NO"/>
    <x v="0"/>
    <x v="0"/>
    <x v="0"/>
    <n v="0"/>
    <x v="1"/>
    <x v="2"/>
  </r>
  <r>
    <s v="Id548"/>
    <s v="Mr"/>
    <s v="Ryan A"/>
    <s v="Perrich"/>
    <s v="17-Oct-1965"/>
    <n v="57"/>
    <n v="0"/>
    <n v="18031.189999999999"/>
    <x v="0"/>
    <s v="Tier - 2"/>
    <x v="1"/>
    <n v="46.62"/>
    <x v="197"/>
    <s v="NO"/>
    <x v="0"/>
    <x v="0"/>
    <x v="1"/>
    <n v="0"/>
    <x v="0"/>
    <x v="0"/>
  </r>
  <r>
    <s v="Id549"/>
    <s v="Mr"/>
    <s v="Andres Sr"/>
    <s v="Cervantes"/>
    <s v="27-Jun-1975"/>
    <n v="47"/>
    <n v="1"/>
    <n v="18031.16"/>
    <x v="0"/>
    <s v="Tier - 3"/>
    <x v="8"/>
    <n v="51.75"/>
    <x v="226"/>
    <s v="YES"/>
    <x v="0"/>
    <x v="0"/>
    <x v="1"/>
    <n v="1"/>
    <x v="0"/>
    <x v="0"/>
  </r>
  <r>
    <s v="Id55"/>
    <s v="Ms"/>
    <s v="Dara E"/>
    <s v="Dalmata"/>
    <s v="4-Nov-1978"/>
    <n v="44"/>
    <n v="0"/>
    <n v="42983.46"/>
    <x v="0"/>
    <s v="Tier - 2"/>
    <x v="1"/>
    <n v="38.950000000000003"/>
    <x v="531"/>
    <s v="NO"/>
    <x v="0"/>
    <x v="0"/>
    <x v="0"/>
    <n v="0"/>
    <x v="0"/>
    <x v="0"/>
  </r>
  <r>
    <s v="Id550"/>
    <s v="Mr"/>
    <s v="Bryan"/>
    <s v="Andrews"/>
    <s v="28-Sep-2001"/>
    <n v="21"/>
    <n v="4"/>
    <n v="17942.11"/>
    <x v="0"/>
    <s v="Tier - 2"/>
    <x v="6"/>
    <n v="25.7"/>
    <x v="456"/>
    <s v="YES"/>
    <x v="0"/>
    <x v="0"/>
    <x v="0"/>
    <n v="0"/>
    <x v="1"/>
    <x v="1"/>
  </r>
  <r>
    <s v="Id551"/>
    <s v="Ms"/>
    <s v="Lizette"/>
    <s v="Ruvalcaba"/>
    <s v="17-Oct-1977"/>
    <n v="45"/>
    <n v="0"/>
    <n v="17929.3"/>
    <x v="0"/>
    <s v="Tier - 2"/>
    <x v="0"/>
    <n v="31.79"/>
    <x v="163"/>
    <s v="NO"/>
    <x v="0"/>
    <x v="0"/>
    <x v="1"/>
    <n v="0"/>
    <x v="0"/>
    <x v="1"/>
  </r>
  <r>
    <s v="Id552"/>
    <s v="Mr"/>
    <s v="Don"/>
    <s v="King"/>
    <s v="4-Dec-1989"/>
    <n v="33"/>
    <n v="0"/>
    <n v="17904.53"/>
    <x v="0"/>
    <s v="Tier - 2"/>
    <x v="11"/>
    <n v="24.795000000000002"/>
    <x v="60"/>
    <s v="NO"/>
    <x v="0"/>
    <x v="0"/>
    <x v="0"/>
    <n v="0"/>
    <x v="2"/>
    <x v="1"/>
  </r>
  <r>
    <s v="Id553"/>
    <s v="Mr"/>
    <s v="Jeb"/>
    <s v="Stone"/>
    <s v="12-Nov-1979"/>
    <n v="43"/>
    <n v="2"/>
    <n v="17882.669999999998"/>
    <x v="0"/>
    <s v="Tier - 3"/>
    <x v="1"/>
    <n v="53.98"/>
    <x v="93"/>
    <s v="NO"/>
    <x v="0"/>
    <x v="1"/>
    <x v="1"/>
    <n v="1"/>
    <x v="0"/>
    <x v="1"/>
  </r>
  <r>
    <s v="Id554"/>
    <s v="Ms"/>
    <s v="Amy R"/>
    <s v="Campbell"/>
    <s v="26-Aug-1997"/>
    <n v="25"/>
    <n v="0"/>
    <n v="17878.900000000001"/>
    <x v="0"/>
    <s v="Tier - 2"/>
    <x v="7"/>
    <n v="41.325000000000003"/>
    <x v="466"/>
    <s v="YES"/>
    <x v="0"/>
    <x v="1"/>
    <x v="1"/>
    <n v="1"/>
    <x v="0"/>
    <x v="1"/>
  </r>
  <r>
    <s v="Id555"/>
    <s v="Mr"/>
    <s v="Brian"/>
    <s v="Asher"/>
    <s v="12-Dec-1976"/>
    <n v="46"/>
    <n v="2"/>
    <n v="17862.919999999998"/>
    <x v="0"/>
    <s v="Tier - 2"/>
    <x v="1"/>
    <n v="51.65"/>
    <x v="65"/>
    <s v="YES"/>
    <x v="0"/>
    <x v="0"/>
    <x v="1"/>
    <n v="0"/>
    <x v="0"/>
    <x v="1"/>
  </r>
  <r>
    <s v="Id556"/>
    <s v="Mr"/>
    <s v="Mike G"/>
    <s v="Mazzotta"/>
    <s v="8-Dec-1963"/>
    <n v="59"/>
    <n v="0"/>
    <n v="17832.599999999999"/>
    <x v="0"/>
    <s v="Tier - 2"/>
    <x v="1"/>
    <n v="44.52"/>
    <x v="545"/>
    <s v="YES"/>
    <x v="0"/>
    <x v="1"/>
    <x v="1"/>
    <n v="1"/>
    <x v="0"/>
    <x v="0"/>
  </r>
  <r>
    <s v="Id557"/>
    <s v="Ms"/>
    <s v="Simonezitrone Sr"/>
    <s v="Huttl"/>
    <s v="10-Oct-1979"/>
    <n v="43"/>
    <n v="2"/>
    <n v="17779.939999999999"/>
    <x v="0"/>
    <s v="Tier - 2"/>
    <x v="1"/>
    <n v="53.29"/>
    <x v="378"/>
    <s v="NO"/>
    <x v="0"/>
    <x v="1"/>
    <x v="1"/>
    <n v="1"/>
    <x v="0"/>
    <x v="1"/>
  </r>
  <r>
    <s v="Id558"/>
    <s v="Mr"/>
    <s v="Nicholas"/>
    <s v="Ferron"/>
    <s v="21-Jun-1966"/>
    <n v="56"/>
    <n v="0"/>
    <n v="17777.73"/>
    <x v="0"/>
    <s v="Tier - 3"/>
    <x v="1"/>
    <n v="46.63"/>
    <x v="78"/>
    <s v="YES"/>
    <x v="0"/>
    <x v="0"/>
    <x v="1"/>
    <n v="2"/>
    <x v="0"/>
    <x v="1"/>
  </r>
  <r>
    <s v="Id559"/>
    <s v="Ms"/>
    <s v="Angela M"/>
    <s v="Colarusso"/>
    <s v="14-Jul-2003"/>
    <n v="19"/>
    <n v="0"/>
    <n v="17748.509999999998"/>
    <x v="0"/>
    <s v="Tier - 1"/>
    <x v="1"/>
    <n v="28.88"/>
    <x v="356"/>
    <s v="NO"/>
    <x v="0"/>
    <x v="1"/>
    <x v="0"/>
    <n v="1"/>
    <x v="1"/>
    <x v="1"/>
  </r>
  <r>
    <s v="Id56"/>
    <s v="Ms"/>
    <s v="Inna"/>
    <s v="Vishik"/>
    <s v="23-Oct-1975"/>
    <n v="47"/>
    <n v="1"/>
    <n v="42969.85"/>
    <x v="0"/>
    <s v="Tier - 3"/>
    <x v="0"/>
    <n v="36.630000000000003"/>
    <x v="95"/>
    <s v="YES"/>
    <x v="0"/>
    <x v="0"/>
    <x v="0"/>
    <n v="1"/>
    <x v="0"/>
    <x v="0"/>
  </r>
  <r>
    <s v="Id560"/>
    <s v="Mr"/>
    <s v="Oz"/>
    <s v="Pearlman"/>
    <s v="1-Jul-1994"/>
    <n v="28"/>
    <n v="3"/>
    <n v="17663.14"/>
    <x v="0"/>
    <s v="Tier - 3"/>
    <x v="0"/>
    <n v="23.98"/>
    <x v="428"/>
    <s v="NO"/>
    <x v="0"/>
    <x v="0"/>
    <x v="1"/>
    <n v="0"/>
    <x v="2"/>
    <x v="1"/>
  </r>
  <r>
    <s v="Id561"/>
    <s v="Ms"/>
    <s v="Erin M"/>
    <s v="O'Mara"/>
    <s v="25-Oct-1990"/>
    <n v="32"/>
    <n v="1"/>
    <n v="17626.240000000002"/>
    <x v="0"/>
    <s v="Tier - 3"/>
    <x v="0"/>
    <n v="23.65"/>
    <x v="421"/>
    <s v="NO"/>
    <x v="0"/>
    <x v="0"/>
    <x v="1"/>
    <n v="0"/>
    <x v="2"/>
    <x v="1"/>
  </r>
  <r>
    <s v="Id562"/>
    <s v="Mr"/>
    <s v="Bobby E"/>
    <s v="Niska"/>
    <s v="26-Jul-1970"/>
    <n v="52"/>
    <n v="0"/>
    <n v="17584.72"/>
    <x v="0"/>
    <s v="Tier - 3"/>
    <x v="1"/>
    <n v="49.09"/>
    <x v="171"/>
    <s v="YES"/>
    <x v="0"/>
    <x v="0"/>
    <x v="1"/>
    <n v="2"/>
    <x v="0"/>
    <x v="0"/>
  </r>
  <r>
    <s v="Id563"/>
    <s v="Mr"/>
    <s v="Daniel P"/>
    <s v="Schlich"/>
    <s v="25-Aug-2002"/>
    <n v="20"/>
    <n v="1"/>
    <n v="17560.38"/>
    <x v="0"/>
    <s v="Tier - 1"/>
    <x v="1"/>
    <n v="28.024999999999999"/>
    <x v="297"/>
    <s v="NO"/>
    <x v="0"/>
    <x v="0"/>
    <x v="0"/>
    <n v="0"/>
    <x v="1"/>
    <x v="0"/>
  </r>
  <r>
    <s v="Id564"/>
    <s v="Ms"/>
    <s v="Marie E"/>
    <s v="Zidek"/>
    <s v="16-Nov-1963"/>
    <n v="59"/>
    <n v="0"/>
    <n v="17556.88"/>
    <x v="0"/>
    <s v="Tier - 2"/>
    <x v="1"/>
    <n v="43.32"/>
    <x v="231"/>
    <s v="YES"/>
    <x v="0"/>
    <x v="1"/>
    <x v="1"/>
    <n v="1"/>
    <x v="0"/>
    <x v="0"/>
  </r>
  <r>
    <s v="Id565"/>
    <s v="Mrs"/>
    <s v="Katie"/>
    <s v="Ellgass"/>
    <s v="12-Jul-1968"/>
    <n v="54"/>
    <n v="0"/>
    <n v="17507.47"/>
    <x v="0"/>
    <s v="Tier - 1"/>
    <x v="2"/>
    <n v="45.92"/>
    <x v="236"/>
    <s v="NO"/>
    <x v="0"/>
    <x v="0"/>
    <x v="1"/>
    <n v="0"/>
    <x v="0"/>
    <x v="0"/>
  </r>
  <r>
    <s v="Id566"/>
    <s v="Mr"/>
    <s v="Eric D"/>
    <s v="Lowe"/>
    <s v="16-Jun-1965"/>
    <n v="57"/>
    <n v="0"/>
    <n v="17505.650000000001"/>
    <x v="0"/>
    <s v="Tier - 2"/>
    <x v="8"/>
    <n v="44.03"/>
    <x v="579"/>
    <s v="NO"/>
    <x v="0"/>
    <x v="0"/>
    <x v="1"/>
    <n v="0"/>
    <x v="0"/>
    <x v="0"/>
  </r>
  <r>
    <s v="Id567"/>
    <s v="Ms"/>
    <s v="Tara"/>
    <s v="Malone"/>
    <s v="29-Dec-1990"/>
    <n v="32"/>
    <n v="0"/>
    <n v="17496.310000000001"/>
    <x v="0"/>
    <s v="Tier - 2"/>
    <x v="6"/>
    <n v="24.6"/>
    <x v="335"/>
    <s v="NO"/>
    <x v="0"/>
    <x v="0"/>
    <x v="0"/>
    <n v="0"/>
    <x v="2"/>
    <x v="1"/>
  </r>
  <r>
    <s v="Id568"/>
    <s v="Ms"/>
    <s v="Haley L"/>
    <s v="Dumke"/>
    <s v="8-Jun-1971"/>
    <n v="52"/>
    <n v="0"/>
    <n v="17479.53"/>
    <x v="0"/>
    <s v="Tier - 1"/>
    <x v="1"/>
    <n v="49.15"/>
    <x v="580"/>
    <s v="NO"/>
    <x v="0"/>
    <x v="0"/>
    <x v="1"/>
    <n v="0"/>
    <x v="0"/>
    <x v="0"/>
  </r>
  <r>
    <s v="Id569"/>
    <s v="Ms"/>
    <s v="Kayla B"/>
    <s v="Strong"/>
    <s v="2-Nov-2003"/>
    <n v="19"/>
    <n v="0"/>
    <n v="17468.98"/>
    <x v="2"/>
    <s v="Tier - 1"/>
    <x v="1"/>
    <n v="28.31"/>
    <x v="115"/>
    <s v="NO"/>
    <x v="0"/>
    <x v="1"/>
    <x v="0"/>
    <n v="1"/>
    <x v="1"/>
    <x v="2"/>
  </r>
  <r>
    <s v="Id57"/>
    <s v="Mr"/>
    <s v="Ari"/>
    <s v="Schorr"/>
    <s v="10-Sep-1972"/>
    <n v="50"/>
    <n v="2"/>
    <n v="42856.84"/>
    <x v="0"/>
    <s v="Tier - 1"/>
    <x v="6"/>
    <n v="34.200000000000003"/>
    <x v="116"/>
    <s v="NO"/>
    <x v="0"/>
    <x v="0"/>
    <x v="0"/>
    <n v="2"/>
    <x v="0"/>
    <x v="2"/>
  </r>
  <r>
    <s v="Id570"/>
    <s v="Mr"/>
    <s v="Mark D"/>
    <s v="Ferguson"/>
    <s v="18-Oct-1992"/>
    <n v="30"/>
    <n v="2"/>
    <n v="17361.77"/>
    <x v="2"/>
    <s v="Tier - 1"/>
    <x v="1"/>
    <n v="22.99"/>
    <x v="115"/>
    <s v="NO"/>
    <x v="0"/>
    <x v="0"/>
    <x v="0"/>
    <n v="1"/>
    <x v="2"/>
    <x v="2"/>
  </r>
  <r>
    <s v="Id571"/>
    <s v="Mr"/>
    <s v="Patrick J"/>
    <s v="Klein"/>
    <s v="1-Nov-2003"/>
    <n v="19"/>
    <n v="0"/>
    <n v="17352.68"/>
    <x v="2"/>
    <s v="Tier - 3"/>
    <x v="1"/>
    <n v="29.07"/>
    <x v="98"/>
    <s v="NO"/>
    <x v="0"/>
    <x v="1"/>
    <x v="0"/>
    <n v="1"/>
    <x v="1"/>
    <x v="1"/>
  </r>
  <r>
    <s v="Id572"/>
    <s v="Mr"/>
    <s v="Alejandro"/>
    <s v="Eusebio"/>
    <s v="12-Jul-1963"/>
    <n v="59"/>
    <n v="0"/>
    <n v="17337.580000000002"/>
    <x v="2"/>
    <s v="Tier - 3"/>
    <x v="8"/>
    <n v="42.02"/>
    <x v="581"/>
    <s v="YES"/>
    <x v="0"/>
    <x v="1"/>
    <x v="1"/>
    <n v="1"/>
    <x v="0"/>
    <x v="0"/>
  </r>
  <r>
    <s v="Id573"/>
    <s v="Mrs"/>
    <s v="Beth A"/>
    <s v="Szolosi"/>
    <s v="25-Aug-1975"/>
    <n v="47"/>
    <n v="1"/>
    <n v="17253.43"/>
    <x v="2"/>
    <s v="Tier - 3"/>
    <x v="2"/>
    <n v="49.07"/>
    <x v="64"/>
    <s v="YES"/>
    <x v="0"/>
    <x v="0"/>
    <x v="1"/>
    <n v="1"/>
    <x v="0"/>
    <x v="0"/>
  </r>
  <r>
    <s v="Id574"/>
    <s v="Mr"/>
    <s v="Jason R"/>
    <s v="Butler"/>
    <s v="22-Oct-1982"/>
    <n v="40"/>
    <n v="1"/>
    <n v="17179.52"/>
    <x v="2"/>
    <s v="Tier - 1"/>
    <x v="0"/>
    <n v="19.8"/>
    <x v="244"/>
    <s v="NO"/>
    <x v="0"/>
    <x v="0"/>
    <x v="0"/>
    <n v="0"/>
    <x v="2"/>
    <x v="1"/>
  </r>
  <r>
    <s v="Id575"/>
    <s v="Mr"/>
    <s v="Yoshinori"/>
    <s v="Fukuchi"/>
    <s v="18-Aug-2004"/>
    <n v="18"/>
    <n v="1"/>
    <n v="17178.68"/>
    <x v="2"/>
    <s v="Tier - 2"/>
    <x v="9"/>
    <n v="27.36"/>
    <x v="58"/>
    <s v="NO"/>
    <x v="1"/>
    <x v="0"/>
    <x v="0"/>
    <n v="1"/>
    <x v="1"/>
    <x v="1"/>
  </r>
  <r>
    <s v="Id576"/>
    <s v="Ms"/>
    <s v="Adrienne G"/>
    <s v="Drucker"/>
    <s v="7-Jun-1964"/>
    <n v="59"/>
    <n v="0"/>
    <n v="17174.52"/>
    <x v="2"/>
    <s v="Tier - 2"/>
    <x v="1"/>
    <n v="42.95"/>
    <x v="7"/>
    <s v="YES"/>
    <x v="0"/>
    <x v="0"/>
    <x v="1"/>
    <n v="1"/>
    <x v="0"/>
    <x v="1"/>
  </r>
  <r>
    <s v="Id577"/>
    <s v="Mrs"/>
    <s v="Meredith"/>
    <s v="Aziz"/>
    <s v="16-Sep-1965"/>
    <n v="57"/>
    <n v="0"/>
    <n v="17172.27"/>
    <x v="2"/>
    <s v="Tier - 2"/>
    <x v="2"/>
    <n v="42.66"/>
    <x v="582"/>
    <s v="NO"/>
    <x v="0"/>
    <x v="0"/>
    <x v="1"/>
    <n v="0"/>
    <x v="0"/>
    <x v="0"/>
  </r>
  <r>
    <s v="Id578"/>
    <s v="Mr"/>
    <s v="Junyong"/>
    <s v="Pak"/>
    <s v="3-Jun-1998"/>
    <n v="25"/>
    <n v="4"/>
    <n v="17128.43"/>
    <x v="2"/>
    <s v="Tier - 3"/>
    <x v="3"/>
    <n v="33.630000000000003"/>
    <x v="212"/>
    <s v="NO"/>
    <x v="0"/>
    <x v="0"/>
    <x v="1"/>
    <n v="1"/>
    <x v="0"/>
    <x v="1"/>
  </r>
  <r>
    <s v="Id579"/>
    <s v="Ms"/>
    <s v="Kristen A"/>
    <s v="Kieta"/>
    <s v="28-Jun-2002"/>
    <n v="20"/>
    <n v="1"/>
    <n v="17085.27"/>
    <x v="2"/>
    <s v="Tier - 3"/>
    <x v="0"/>
    <n v="26.84"/>
    <x v="230"/>
    <s v="NO"/>
    <x v="0"/>
    <x v="0"/>
    <x v="0"/>
    <n v="0"/>
    <x v="1"/>
    <x v="0"/>
  </r>
  <r>
    <s v="Id58"/>
    <s v="Ms"/>
    <s v="Lindsey"/>
    <s v="Lusardi"/>
    <s v="29-Oct-1965"/>
    <n v="57"/>
    <n v="0"/>
    <n v="42764.12"/>
    <x v="0"/>
    <s v="Tier - 2"/>
    <x v="6"/>
    <n v="50.63"/>
    <x v="550"/>
    <s v="NO"/>
    <x v="0"/>
    <x v="0"/>
    <x v="0"/>
    <n v="0"/>
    <x v="0"/>
    <x v="0"/>
  </r>
  <r>
    <s v="Id580"/>
    <s v="Ms"/>
    <s v="Maria I"/>
    <s v="Velez"/>
    <s v="26-Dec-2003"/>
    <n v="19"/>
    <n v="0"/>
    <n v="17081.080000000002"/>
    <x v="2"/>
    <s v="Tier - 2"/>
    <x v="6"/>
    <n v="28.3"/>
    <x v="320"/>
    <s v="NO"/>
    <x v="0"/>
    <x v="1"/>
    <x v="0"/>
    <n v="1"/>
    <x v="1"/>
    <x v="2"/>
  </r>
  <r>
    <s v="Id581"/>
    <s v="Mr"/>
    <s v="Jonathan"/>
    <s v="Bussiere"/>
    <s v="10-Jun-1996"/>
    <n v="26"/>
    <n v="0"/>
    <n v="17043.34"/>
    <x v="2"/>
    <s v="Tier - 3"/>
    <x v="0"/>
    <n v="27.06"/>
    <x v="122"/>
    <s v="YES"/>
    <x v="0"/>
    <x v="0"/>
    <x v="0"/>
    <n v="0"/>
    <x v="1"/>
    <x v="2"/>
  </r>
  <r>
    <s v="Id582"/>
    <s v="Mr"/>
    <s v="Phil"/>
    <s v="McCartney"/>
    <s v="22-Aug-1971"/>
    <n v="51"/>
    <n v="0"/>
    <n v="17016.009999999998"/>
    <x v="2"/>
    <s v="Tier - 2"/>
    <x v="8"/>
    <n v="47.13"/>
    <x v="51"/>
    <s v="NO"/>
    <x v="0"/>
    <x v="0"/>
    <x v="1"/>
    <n v="0"/>
    <x v="0"/>
    <x v="0"/>
  </r>
  <r>
    <s v="Id583"/>
    <s v="Ms"/>
    <s v="Benjamina C"/>
    <s v="Bambauer"/>
    <s v="16-Jul-1980"/>
    <n v="42"/>
    <n v="2"/>
    <n v="16990.55"/>
    <x v="2"/>
    <s v="Tier - 3"/>
    <x v="1"/>
    <n v="51.72"/>
    <x v="10"/>
    <s v="NO"/>
    <x v="0"/>
    <x v="0"/>
    <x v="1"/>
    <n v="0"/>
    <x v="0"/>
    <x v="1"/>
  </r>
  <r>
    <s v="Id584"/>
    <s v="Mr"/>
    <s v="Christopher"/>
    <s v="Mertz"/>
    <s v="25-Aug-1977"/>
    <n v="45"/>
    <n v="2"/>
    <n v="16921.09"/>
    <x v="2"/>
    <s v="Tier - 3"/>
    <x v="8"/>
    <n v="48.59"/>
    <x v="353"/>
    <s v="NO"/>
    <x v="0"/>
    <x v="0"/>
    <x v="1"/>
    <n v="0"/>
    <x v="0"/>
    <x v="1"/>
  </r>
  <r>
    <s v="Id585"/>
    <s v="Ms"/>
    <s v="Alison B"/>
    <s v="Mason"/>
    <s v="21-Oct-1968"/>
    <n v="54"/>
    <n v="0"/>
    <n v="16903.5"/>
    <x v="2"/>
    <s v="Tier - 3"/>
    <x v="1"/>
    <n v="45.18"/>
    <x v="571"/>
    <s v="NO"/>
    <x v="0"/>
    <x v="0"/>
    <x v="1"/>
    <n v="0"/>
    <x v="0"/>
    <x v="0"/>
  </r>
  <r>
    <s v="Id586"/>
    <s v="Ms"/>
    <s v="Caroline"/>
    <s v="Rotich"/>
    <s v="10-Sep-2003"/>
    <n v="19"/>
    <n v="0"/>
    <n v="16884.919999999998"/>
    <x v="2"/>
    <s v="Tier - 2"/>
    <x v="6"/>
    <n v="27.9"/>
    <x v="186"/>
    <s v="NO"/>
    <x v="0"/>
    <x v="1"/>
    <x v="0"/>
    <n v="1"/>
    <x v="1"/>
    <x v="2"/>
  </r>
  <r>
    <s v="Id587"/>
    <s v="Ms"/>
    <s v="Alexis N"/>
    <s v="Fetzer"/>
    <s v="8-Aug-1974"/>
    <n v="48"/>
    <n v="0"/>
    <n v="16841.32"/>
    <x v="2"/>
    <s v="Tier - 3"/>
    <x v="6"/>
    <n v="51.33"/>
    <x v="583"/>
    <s v="NO"/>
    <x v="0"/>
    <x v="0"/>
    <x v="1"/>
    <n v="0"/>
    <x v="0"/>
    <x v="0"/>
  </r>
  <r>
    <s v="Id588"/>
    <s v="Ms"/>
    <s v="Shanda L"/>
    <s v="Mattis"/>
    <s v="19-Oct-1995"/>
    <n v="27"/>
    <n v="1"/>
    <n v="16796.41"/>
    <x v="2"/>
    <s v="Tier - 3"/>
    <x v="7"/>
    <n v="30.59"/>
    <x v="56"/>
    <s v="YES"/>
    <x v="0"/>
    <x v="0"/>
    <x v="1"/>
    <n v="1"/>
    <x v="0"/>
    <x v="1"/>
  </r>
  <r>
    <s v="Id589"/>
    <s v="Mrs"/>
    <s v="Lacey"/>
    <s v="Cochran"/>
    <s v="29-Jul-1962"/>
    <n v="60"/>
    <n v="0"/>
    <n v="16779.400000000001"/>
    <x v="2"/>
    <s v="Tier - 2"/>
    <x v="2"/>
    <n v="39.229999999999997"/>
    <x v="153"/>
    <s v="NO"/>
    <x v="0"/>
    <x v="0"/>
    <x v="1"/>
    <n v="0"/>
    <x v="0"/>
    <x v="0"/>
  </r>
  <r>
    <s v="Id59"/>
    <s v="Mr"/>
    <s v="Kenny"/>
    <s v="Rayner"/>
    <s v="21-Oct-1977"/>
    <n v="45"/>
    <n v="2"/>
    <n v="42760.5"/>
    <x v="0"/>
    <s v="Tier - 2"/>
    <x v="1"/>
    <n v="36.479999999999997"/>
    <x v="471"/>
    <s v="NO"/>
    <x v="0"/>
    <x v="0"/>
    <x v="0"/>
    <n v="0"/>
    <x v="0"/>
    <x v="2"/>
  </r>
  <r>
    <s v="Id590"/>
    <s v="Ms"/>
    <s v="Laurette"/>
    <s v="Balinsky"/>
    <s v="23-Sep-1989"/>
    <n v="33"/>
    <n v="2"/>
    <n v="16776.3"/>
    <x v="2"/>
    <s v="Tier - 2"/>
    <x v="7"/>
    <n v="19.094999999999999"/>
    <x v="436"/>
    <s v="NO"/>
    <x v="0"/>
    <x v="0"/>
    <x v="0"/>
    <n v="0"/>
    <x v="2"/>
    <x v="2"/>
  </r>
  <r>
    <s v="Id591"/>
    <s v="Mr"/>
    <s v="Jason"/>
    <s v="Reilly"/>
    <s v="28-Aug-1974"/>
    <n v="48"/>
    <n v="0"/>
    <n v="16770.990000000002"/>
    <x v="2"/>
    <s v="Tier - 1"/>
    <x v="1"/>
    <n v="49.72"/>
    <x v="238"/>
    <s v="NO"/>
    <x v="0"/>
    <x v="0"/>
    <x v="1"/>
    <n v="0"/>
    <x v="0"/>
    <x v="0"/>
  </r>
  <r>
    <s v="Id592"/>
    <s v="Ms"/>
    <s v="Mary"/>
    <s v="Johnson"/>
    <s v="5-Nov-1993"/>
    <n v="29"/>
    <n v="1"/>
    <n v="16657.72"/>
    <x v="2"/>
    <s v="Tier - 1"/>
    <x v="7"/>
    <n v="21.754999999999999"/>
    <x v="437"/>
    <s v="NO"/>
    <x v="0"/>
    <x v="1"/>
    <x v="0"/>
    <n v="1"/>
    <x v="2"/>
    <x v="1"/>
  </r>
  <r>
    <s v="Id593"/>
    <s v="Ms"/>
    <s v="Kati A"/>
    <s v="Petry"/>
    <s v="25-Sep-1977"/>
    <n v="45"/>
    <n v="2"/>
    <n v="16631.61"/>
    <x v="2"/>
    <s v="Tier - 1"/>
    <x v="1"/>
    <n v="48.39"/>
    <x v="173"/>
    <s v="NO"/>
    <x v="0"/>
    <x v="0"/>
    <x v="1"/>
    <n v="0"/>
    <x v="0"/>
    <x v="1"/>
  </r>
  <r>
    <s v="Id594"/>
    <s v="Mrs"/>
    <s v="Kelly J"/>
    <s v="Laleman"/>
    <s v="24-Jul-1975"/>
    <n v="47"/>
    <n v="1"/>
    <n v="16602.18"/>
    <x v="2"/>
    <s v="Tier - 1"/>
    <x v="2"/>
    <n v="47.15"/>
    <x v="521"/>
    <s v="YES"/>
    <x v="0"/>
    <x v="0"/>
    <x v="1"/>
    <n v="1"/>
    <x v="0"/>
    <x v="0"/>
  </r>
  <r>
    <s v="Id595"/>
    <s v="Ms"/>
    <s v="Greer D"/>
    <s v="Colby"/>
    <s v="10-Jul-1970"/>
    <n v="52"/>
    <n v="0"/>
    <n v="16600.16"/>
    <x v="2"/>
    <s v="Tier - 2"/>
    <x v="6"/>
    <n v="47.59"/>
    <x v="584"/>
    <s v="YES"/>
    <x v="0"/>
    <x v="0"/>
    <x v="1"/>
    <n v="2"/>
    <x v="0"/>
    <x v="0"/>
  </r>
  <r>
    <s v="Id596"/>
    <s v="Mr"/>
    <s v="Brent"/>
    <s v="Wathke"/>
    <s v="25-Jun-1963"/>
    <n v="59"/>
    <n v="0"/>
    <n v="16587.96"/>
    <x v="2"/>
    <s v="Tier - 2"/>
    <x v="8"/>
    <n v="39.81"/>
    <x v="585"/>
    <s v="YES"/>
    <x v="0"/>
    <x v="1"/>
    <x v="1"/>
    <n v="1"/>
    <x v="0"/>
    <x v="0"/>
  </r>
  <r>
    <s v="Id597"/>
    <s v="Mr"/>
    <s v="Eugene M"/>
    <s v="Daly"/>
    <s v="25-Jun-2001"/>
    <n v="21"/>
    <n v="0"/>
    <n v="16586.5"/>
    <x v="2"/>
    <s v="Tier - 1"/>
    <x v="0"/>
    <n v="31.02"/>
    <x v="62"/>
    <s v="YES"/>
    <x v="0"/>
    <x v="0"/>
    <x v="1"/>
    <n v="0"/>
    <x v="0"/>
    <x v="2"/>
  </r>
  <r>
    <s v="Id598"/>
    <s v="Ms"/>
    <s v="Erin D"/>
    <s v="Dillon"/>
    <s v="23-Dec-1995"/>
    <n v="27"/>
    <n v="0"/>
    <n v="16577.78"/>
    <x v="2"/>
    <s v="Tier - 1"/>
    <x v="0"/>
    <n v="24.75"/>
    <x v="328"/>
    <s v="YES"/>
    <x v="0"/>
    <x v="0"/>
    <x v="0"/>
    <n v="1"/>
    <x v="2"/>
    <x v="1"/>
  </r>
  <r>
    <s v="Id599"/>
    <s v="Ms"/>
    <s v="Kamilla"/>
    <s v="Pontes"/>
    <s v="10-Oct-1958"/>
    <n v="64"/>
    <n v="3"/>
    <n v="16455.71"/>
    <x v="2"/>
    <s v="Tier - 2"/>
    <x v="1"/>
    <n v="30.114999999999998"/>
    <x v="586"/>
    <s v="NO"/>
    <x v="0"/>
    <x v="0"/>
    <x v="1"/>
    <n v="3"/>
    <x v="0"/>
    <x v="0"/>
  </r>
  <r>
    <s v="Id6"/>
    <s v="Mr"/>
    <s v="Russell B"/>
    <s v="Baker"/>
    <s v="4-Aug-1962"/>
    <n v="60"/>
    <n v="0"/>
    <n v="52590.83"/>
    <x v="0"/>
    <s v="Tier - 3"/>
    <x v="6"/>
    <n v="32.799999999999997"/>
    <x v="368"/>
    <s v="NO"/>
    <x v="0"/>
    <x v="0"/>
    <x v="0"/>
    <n v="0"/>
    <x v="0"/>
    <x v="0"/>
  </r>
  <r>
    <s v="Id60"/>
    <s v="Ms"/>
    <s v="Louise"/>
    <s v="Voghel"/>
    <s v="3-Nov-1971"/>
    <n v="51"/>
    <n v="0"/>
    <n v="42644.2"/>
    <x v="0"/>
    <s v="Tier - 3"/>
    <x v="6"/>
    <n v="54.82"/>
    <x v="587"/>
    <s v="NO"/>
    <x v="0"/>
    <x v="0"/>
    <x v="0"/>
    <n v="0"/>
    <x v="0"/>
    <x v="0"/>
  </r>
  <r>
    <s v="Id600"/>
    <s v="Mr"/>
    <s v="Wayne I"/>
    <s v="Spies"/>
    <s v="20-Dec-2003"/>
    <n v="19"/>
    <n v="1"/>
    <n v="16450.89"/>
    <x v="2"/>
    <s v="Tier - 1"/>
    <x v="1"/>
    <n v="26.03"/>
    <x v="129"/>
    <s v="NO"/>
    <x v="0"/>
    <x v="1"/>
    <x v="0"/>
    <n v="1"/>
    <x v="1"/>
    <x v="1"/>
  </r>
  <r>
    <s v="Id601"/>
    <s v="Ms"/>
    <s v="Tracy L"/>
    <s v="Greig"/>
    <s v="28-Sep-1995"/>
    <n v="27"/>
    <n v="3"/>
    <n v="16420.490000000002"/>
    <x v="2"/>
    <s v="Tier - 3"/>
    <x v="1"/>
    <n v="20.045000000000002"/>
    <x v="242"/>
    <s v="YES"/>
    <x v="0"/>
    <x v="0"/>
    <x v="0"/>
    <n v="1"/>
    <x v="2"/>
    <x v="1"/>
  </r>
  <r>
    <s v="Id602"/>
    <s v="Mrs"/>
    <s v="Heather"/>
    <s v="Scott"/>
    <s v="5-Dec-1965"/>
    <n v="57"/>
    <n v="0"/>
    <n v="16351.42"/>
    <x v="2"/>
    <s v="Tier - 3"/>
    <x v="2"/>
    <n v="40.24"/>
    <x v="588"/>
    <s v="NO"/>
    <x v="0"/>
    <x v="0"/>
    <x v="1"/>
    <n v="0"/>
    <x v="0"/>
    <x v="0"/>
  </r>
  <r>
    <s v="Id603"/>
    <s v="Mrs"/>
    <s v="Megan C"/>
    <s v="Erlandson"/>
    <s v="8-Aug-1969"/>
    <n v="53"/>
    <n v="0"/>
    <n v="16311.05"/>
    <x v="2"/>
    <s v="Tier - 3"/>
    <x v="2"/>
    <n v="43.15"/>
    <x v="110"/>
    <s v="YES"/>
    <x v="0"/>
    <x v="1"/>
    <x v="1"/>
    <n v="1"/>
    <x v="0"/>
    <x v="2"/>
  </r>
  <r>
    <s v="Id604"/>
    <s v="Mr"/>
    <s v="Jonathan"/>
    <s v="Autrey"/>
    <s v="24-Aug-2003"/>
    <n v="19"/>
    <n v="0"/>
    <n v="16297.85"/>
    <x v="2"/>
    <s v="Tier - 3"/>
    <x v="6"/>
    <n v="27.7"/>
    <x v="376"/>
    <s v="NO"/>
    <x v="0"/>
    <x v="1"/>
    <x v="0"/>
    <n v="1"/>
    <x v="1"/>
    <x v="1"/>
  </r>
  <r>
    <s v="Id605"/>
    <s v="Mr"/>
    <s v="Greg D"/>
    <s v="Alleman"/>
    <s v="30-Jul-1972"/>
    <n v="50"/>
    <n v="0"/>
    <n v="16267.32"/>
    <x v="2"/>
    <s v="Tier - 2"/>
    <x v="8"/>
    <n v="45.68"/>
    <x v="143"/>
    <s v="NO"/>
    <x v="0"/>
    <x v="0"/>
    <x v="1"/>
    <n v="2"/>
    <x v="0"/>
    <x v="1"/>
  </r>
  <r>
    <s v="Id606"/>
    <s v="Mr"/>
    <s v="Steven L"/>
    <s v="Michalski"/>
    <s v="8-Sep-2002"/>
    <n v="20"/>
    <n v="0"/>
    <n v="16232.85"/>
    <x v="2"/>
    <s v="Tier - 1"/>
    <x v="6"/>
    <n v="27.3"/>
    <x v="550"/>
    <s v="NO"/>
    <x v="0"/>
    <x v="0"/>
    <x v="0"/>
    <n v="0"/>
    <x v="1"/>
    <x v="0"/>
  </r>
  <r>
    <s v="Id607"/>
    <s v="Mr"/>
    <s v="Gianfilippo"/>
    <s v="Grillo"/>
    <s v="21-Aug-1988"/>
    <n v="34"/>
    <n v="3"/>
    <n v="16205.88"/>
    <x v="2"/>
    <s v="Tier - 1"/>
    <x v="1"/>
    <n v="54.45"/>
    <x v="257"/>
    <s v="YES"/>
    <x v="0"/>
    <x v="0"/>
    <x v="1"/>
    <n v="1"/>
    <x v="0"/>
    <x v="1"/>
  </r>
  <r>
    <s v="Id608"/>
    <s v="Mr"/>
    <s v="Hector"/>
    <s v="Coronado"/>
    <s v="6-Aug-1988"/>
    <n v="34"/>
    <n v="3"/>
    <n v="16199.1"/>
    <x v="2"/>
    <s v="Tier - 2"/>
    <x v="1"/>
    <n v="54.43"/>
    <x v="173"/>
    <s v="YES"/>
    <x v="0"/>
    <x v="0"/>
    <x v="1"/>
    <n v="1"/>
    <x v="0"/>
    <x v="1"/>
  </r>
  <r>
    <s v="Id609"/>
    <s v="Mr"/>
    <s v="Mark W"/>
    <s v="Dewine"/>
    <s v="11-Sep-1974"/>
    <n v="48"/>
    <n v="0"/>
    <n v="16190.97"/>
    <x v="2"/>
    <s v="Tier - 3"/>
    <x v="1"/>
    <n v="48.01"/>
    <x v="589"/>
    <s v="NO"/>
    <x v="0"/>
    <x v="0"/>
    <x v="1"/>
    <n v="0"/>
    <x v="0"/>
    <x v="0"/>
  </r>
  <r>
    <s v="Id61"/>
    <s v="Mr"/>
    <s v="Cameron"/>
    <s v="Rieth"/>
    <s v="27-Dec-1979"/>
    <n v="43"/>
    <n v="2"/>
    <n v="42560.43"/>
    <x v="0"/>
    <s v="Tier - 3"/>
    <x v="0"/>
    <n v="38.06"/>
    <x v="160"/>
    <s v="NO"/>
    <x v="0"/>
    <x v="1"/>
    <x v="0"/>
    <n v="1"/>
    <x v="0"/>
    <x v="2"/>
  </r>
  <r>
    <s v="Id610"/>
    <s v="Mrs"/>
    <s v="Aubri"/>
    <s v="Carman"/>
    <s v="6-Jul-1982"/>
    <n v="40"/>
    <n v="3"/>
    <n v="16152.04"/>
    <x v="2"/>
    <s v="Tier - 1"/>
    <x v="2"/>
    <n v="48.32"/>
    <x v="431"/>
    <s v="NO"/>
    <x v="0"/>
    <x v="0"/>
    <x v="1"/>
    <n v="0"/>
    <x v="0"/>
    <x v="2"/>
  </r>
  <r>
    <s v="Id611"/>
    <s v="Mr"/>
    <s v="Justin"/>
    <s v="Neems"/>
    <s v="12-Dec-1993"/>
    <n v="29"/>
    <n v="0"/>
    <n v="16138.76"/>
    <x v="2"/>
    <s v="Tier - 3"/>
    <x v="11"/>
    <n v="22.895"/>
    <x v="177"/>
    <s v="NO"/>
    <x v="0"/>
    <x v="1"/>
    <x v="0"/>
    <n v="1"/>
    <x v="2"/>
    <x v="1"/>
  </r>
  <r>
    <s v="Id612"/>
    <s v="Ms"/>
    <s v="Megan A"/>
    <s v="Pesyna"/>
    <s v="6-Oct-1987"/>
    <n v="35"/>
    <n v="3"/>
    <n v="16122.65"/>
    <x v="2"/>
    <s v="Tier - 1"/>
    <x v="6"/>
    <n v="54.85"/>
    <x v="428"/>
    <s v="NO"/>
    <x v="0"/>
    <x v="0"/>
    <x v="1"/>
    <n v="1"/>
    <x v="0"/>
    <x v="1"/>
  </r>
  <r>
    <s v="Id613"/>
    <s v="Ms"/>
    <s v="Erika M"/>
    <s v="Meling"/>
    <s v="8-Aug-1993"/>
    <n v="29"/>
    <n v="0"/>
    <n v="16115.3"/>
    <x v="2"/>
    <s v="Tier - 1"/>
    <x v="7"/>
    <n v="21.85"/>
    <x v="120"/>
    <s v="NO"/>
    <x v="0"/>
    <x v="1"/>
    <x v="0"/>
    <n v="1"/>
    <x v="2"/>
    <x v="1"/>
  </r>
  <r>
    <s v="Id614"/>
    <s v="Mr"/>
    <s v="Daniel G"/>
    <s v="Widlowski"/>
    <s v="27-Aug-1985"/>
    <n v="37"/>
    <n v="3"/>
    <n v="16097.94"/>
    <x v="2"/>
    <s v="Tier - 3"/>
    <x v="1"/>
    <n v="51.86"/>
    <x v="183"/>
    <s v="YES"/>
    <x v="0"/>
    <x v="0"/>
    <x v="1"/>
    <n v="0"/>
    <x v="0"/>
    <x v="1"/>
  </r>
  <r>
    <s v="Id615"/>
    <s v="Ms"/>
    <s v="Devin C"/>
    <s v="Nadar"/>
    <s v="21-Jun-1958"/>
    <n v="64"/>
    <n v="3"/>
    <n v="16085.13"/>
    <x v="2"/>
    <s v="Tier - 2"/>
    <x v="0"/>
    <n v="39.049999999999997"/>
    <x v="255"/>
    <s v="NO"/>
    <x v="0"/>
    <x v="0"/>
    <x v="1"/>
    <n v="3"/>
    <x v="0"/>
    <x v="0"/>
  </r>
  <r>
    <s v="Id616"/>
    <s v="Ms"/>
    <s v="Louise A"/>
    <s v="Turner"/>
    <s v="22-Oct-1958"/>
    <n v="64"/>
    <n v="2"/>
    <n v="16069.08"/>
    <x v="2"/>
    <s v="Tier - 2"/>
    <x v="7"/>
    <n v="31.824999999999999"/>
    <x v="590"/>
    <s v="NO"/>
    <x v="0"/>
    <x v="0"/>
    <x v="1"/>
    <n v="3"/>
    <x v="0"/>
    <x v="0"/>
  </r>
  <r>
    <s v="Id617"/>
    <s v="Mrs"/>
    <s v="Sarah"/>
    <s v="Walker"/>
    <s v="16-Sep-1978"/>
    <n v="44"/>
    <n v="2"/>
    <n v="16062.89"/>
    <x v="2"/>
    <s v="Tier - 2"/>
    <x v="2"/>
    <n v="46.43"/>
    <x v="346"/>
    <s v="NO"/>
    <x v="0"/>
    <x v="0"/>
    <x v="1"/>
    <n v="0"/>
    <x v="0"/>
    <x v="0"/>
  </r>
  <r>
    <s v="Id618"/>
    <s v="Ms"/>
    <s v="Amy"/>
    <s v="Leedham"/>
    <s v="5-Dec-1988"/>
    <n v="34"/>
    <n v="3"/>
    <n v="16059.06"/>
    <x v="2"/>
    <s v="Tier - 3"/>
    <x v="1"/>
    <n v="53.63"/>
    <x v="358"/>
    <s v="YES"/>
    <x v="0"/>
    <x v="0"/>
    <x v="1"/>
    <n v="1"/>
    <x v="0"/>
    <x v="1"/>
  </r>
  <r>
    <s v="Id619"/>
    <s v="Ms"/>
    <s v="Brittany L"/>
    <s v="Haglund"/>
    <s v="19-Sep-1980"/>
    <n v="42"/>
    <n v="2"/>
    <n v="15966.19"/>
    <x v="2"/>
    <s v="Tier - 2"/>
    <x v="1"/>
    <n v="48.7"/>
    <x v="381"/>
    <s v="NO"/>
    <x v="0"/>
    <x v="0"/>
    <x v="1"/>
    <n v="0"/>
    <x v="0"/>
    <x v="1"/>
  </r>
  <r>
    <s v="Id62"/>
    <s v="Ms"/>
    <s v="Katie T"/>
    <s v="Gollotto"/>
    <s v="27-Jun-1967"/>
    <n v="55"/>
    <n v="0"/>
    <n v="42538.720000000001"/>
    <x v="0"/>
    <s v="Tier - 3"/>
    <x v="6"/>
    <n v="51.48"/>
    <x v="591"/>
    <s v="YES"/>
    <x v="0"/>
    <x v="0"/>
    <x v="0"/>
    <n v="0"/>
    <x v="0"/>
    <x v="0"/>
  </r>
  <r>
    <s v="Id620"/>
    <s v="Ms"/>
    <s v="Jessica L"/>
    <s v="Mills"/>
    <s v="24-Jul-1982"/>
    <n v="40"/>
    <n v="3"/>
    <n v="15965.29"/>
    <x v="2"/>
    <s v="Tier - 1"/>
    <x v="1"/>
    <n v="48.81"/>
    <x v="331"/>
    <s v="NO"/>
    <x v="0"/>
    <x v="0"/>
    <x v="1"/>
    <n v="0"/>
    <x v="0"/>
    <x v="1"/>
  </r>
  <r>
    <s v="Id621"/>
    <s v="Mrs"/>
    <s v="Kristina K"/>
    <s v="Drnjevich"/>
    <s v="12-Oct-1980"/>
    <n v="42"/>
    <n v="2"/>
    <n v="15922.29"/>
    <x v="2"/>
    <s v="Tier - 3"/>
    <x v="2"/>
    <n v="47.53"/>
    <x v="130"/>
    <s v="NO"/>
    <x v="0"/>
    <x v="0"/>
    <x v="1"/>
    <n v="0"/>
    <x v="0"/>
    <x v="1"/>
  </r>
  <r>
    <s v="Id622"/>
    <s v="Mr"/>
    <s v="Brad"/>
    <s v="Clay"/>
    <s v="25-Dec-1962"/>
    <n v="60"/>
    <n v="0"/>
    <n v="15840.81"/>
    <x v="2"/>
    <s v="Tier - 1"/>
    <x v="10"/>
    <n v="36.85"/>
    <x v="92"/>
    <s v="NO"/>
    <x v="0"/>
    <x v="0"/>
    <x v="1"/>
    <n v="0"/>
    <x v="0"/>
    <x v="0"/>
  </r>
  <r>
    <s v="Id623"/>
    <s v="Ms"/>
    <s v="Margaret O"/>
    <s v="Marbury"/>
    <s v="11-Nov-1982"/>
    <n v="40"/>
    <n v="4"/>
    <n v="15828.82"/>
    <x v="2"/>
    <s v="Tier - 3"/>
    <x v="6"/>
    <n v="29.3"/>
    <x v="315"/>
    <s v="NO"/>
    <x v="0"/>
    <x v="0"/>
    <x v="1"/>
    <n v="0"/>
    <x v="1"/>
    <x v="1"/>
  </r>
  <r>
    <s v="Id624"/>
    <s v="Mr"/>
    <s v="Craig R"/>
    <s v="Coon"/>
    <s v="26-Jun-1984"/>
    <n v="38"/>
    <n v="0"/>
    <n v="15820.7"/>
    <x v="2"/>
    <s v="Tier - 3"/>
    <x v="6"/>
    <n v="19.3"/>
    <x v="360"/>
    <s v="NO"/>
    <x v="0"/>
    <x v="0"/>
    <x v="0"/>
    <n v="1"/>
    <x v="2"/>
    <x v="1"/>
  </r>
  <r>
    <s v="Id625"/>
    <s v="Mr"/>
    <s v="Simo"/>
    <s v="Vanttinen"/>
    <s v="9-Oct-1997"/>
    <n v="25"/>
    <n v="0"/>
    <n v="15817.99"/>
    <x v="2"/>
    <s v="Tier - 2"/>
    <x v="1"/>
    <n v="24.13"/>
    <x v="398"/>
    <s v="YES"/>
    <x v="0"/>
    <x v="1"/>
    <x v="0"/>
    <n v="1"/>
    <x v="2"/>
    <x v="1"/>
  </r>
  <r>
    <s v="Id626"/>
    <s v="Mr"/>
    <s v="Christopher J"/>
    <s v="Garges"/>
    <s v="29-Aug-1974"/>
    <n v="48"/>
    <n v="0"/>
    <n v="15746.62"/>
    <x v="2"/>
    <s v="Tier - 1"/>
    <x v="1"/>
    <n v="46.7"/>
    <x v="592"/>
    <s v="NO"/>
    <x v="0"/>
    <x v="0"/>
    <x v="1"/>
    <n v="0"/>
    <x v="0"/>
    <x v="0"/>
  </r>
  <r>
    <s v="Id627"/>
    <s v="Mr"/>
    <s v="Mario Sr"/>
    <s v="Rivel"/>
    <s v="20-Sep-1976"/>
    <n v="46"/>
    <n v="2"/>
    <n v="15698.86"/>
    <x v="2"/>
    <s v="Tier - 2"/>
    <x v="1"/>
    <n v="45.27"/>
    <x v="183"/>
    <s v="YES"/>
    <x v="0"/>
    <x v="0"/>
    <x v="1"/>
    <n v="0"/>
    <x v="0"/>
    <x v="1"/>
  </r>
  <r>
    <s v="Id628"/>
    <s v="Mrs"/>
    <s v="Meghann R"/>
    <s v="Lawson"/>
    <s v="26-Jun-1973"/>
    <n v="49"/>
    <n v="0"/>
    <n v="15670.3"/>
    <x v="2"/>
    <s v="Tier - 2"/>
    <x v="2"/>
    <n v="44.29"/>
    <x v="593"/>
    <s v="NO"/>
    <x v="0"/>
    <x v="0"/>
    <x v="1"/>
    <n v="2"/>
    <x v="0"/>
    <x v="0"/>
  </r>
  <r>
    <s v="Id629"/>
    <s v="Mr"/>
    <s v="Scott M"/>
    <s v="Cale"/>
    <s v="22-Dec-1988"/>
    <n v="34"/>
    <n v="3"/>
    <n v="15646.28"/>
    <x v="2"/>
    <s v="Tier - 2"/>
    <x v="6"/>
    <n v="54.59"/>
    <x v="594"/>
    <s v="YES"/>
    <x v="0"/>
    <x v="0"/>
    <x v="1"/>
    <n v="1"/>
    <x v="0"/>
    <x v="1"/>
  </r>
  <r>
    <s v="Id63"/>
    <s v="Ms"/>
    <s v="Casey"/>
    <s v="Dunn"/>
    <s v="3-Aug-1968"/>
    <n v="54"/>
    <n v="0"/>
    <n v="42478.6"/>
    <x v="0"/>
    <s v="Tier - 2"/>
    <x v="6"/>
    <n v="52.06"/>
    <x v="477"/>
    <s v="NO"/>
    <x v="0"/>
    <x v="0"/>
    <x v="0"/>
    <n v="0"/>
    <x v="0"/>
    <x v="0"/>
  </r>
  <r>
    <s v="Id630"/>
    <s v="Ms"/>
    <s v="Caitlin E"/>
    <s v="Phillips"/>
    <s v="6-Jun-1960"/>
    <n v="63"/>
    <n v="3"/>
    <n v="15612.19"/>
    <x v="2"/>
    <s v="Tier - 2"/>
    <x v="1"/>
    <n v="32.965000000000003"/>
    <x v="200"/>
    <s v="NO"/>
    <x v="0"/>
    <x v="0"/>
    <x v="1"/>
    <n v="0"/>
    <x v="0"/>
    <x v="0"/>
  </r>
  <r>
    <s v="Id631"/>
    <s v="Mrs"/>
    <s v="Samantha A"/>
    <s v="Stewart"/>
    <s v="28-Oct-1965"/>
    <n v="57"/>
    <n v="0"/>
    <n v="15608.58"/>
    <x v="2"/>
    <s v="Tier - 2"/>
    <x v="2"/>
    <n v="38.049999999999997"/>
    <x v="192"/>
    <s v="NO"/>
    <x v="0"/>
    <x v="0"/>
    <x v="1"/>
    <n v="0"/>
    <x v="0"/>
    <x v="0"/>
  </r>
  <r>
    <s v="Id632"/>
    <s v="Mr"/>
    <s v="Erik"/>
    <s v="Drotz"/>
    <s v="30-Jul-1974"/>
    <n v="48"/>
    <n v="0"/>
    <n v="15556.67"/>
    <x v="2"/>
    <s v="Tier - 2"/>
    <x v="1"/>
    <n v="46.14"/>
    <x v="595"/>
    <s v="NO"/>
    <x v="0"/>
    <x v="0"/>
    <x v="1"/>
    <n v="0"/>
    <x v="0"/>
    <x v="0"/>
  </r>
  <r>
    <s v="Id633"/>
    <s v="Mr"/>
    <s v="Christopher"/>
    <s v="Mutai"/>
    <s v="2-Oct-1959"/>
    <n v="63"/>
    <n v="3"/>
    <n v="15555.19"/>
    <x v="2"/>
    <s v="Tier - 3"/>
    <x v="1"/>
    <n v="41.325000000000003"/>
    <x v="68"/>
    <s v="YES"/>
    <x v="0"/>
    <x v="0"/>
    <x v="1"/>
    <n v="2"/>
    <x v="0"/>
    <x v="1"/>
  </r>
  <r>
    <s v="Id634"/>
    <s v="Mrs"/>
    <s v="Maya"/>
    <s v="Lovlien"/>
    <s v="28-Jun-1974"/>
    <n v="48"/>
    <n v="0"/>
    <n v="15532.16"/>
    <x v="2"/>
    <s v="Tier - 2"/>
    <x v="2"/>
    <n v="44.64"/>
    <x v="596"/>
    <s v="NO"/>
    <x v="0"/>
    <x v="0"/>
    <x v="1"/>
    <n v="0"/>
    <x v="0"/>
    <x v="0"/>
  </r>
  <r>
    <s v="Id635"/>
    <s v="Mr"/>
    <s v="Zachary T"/>
    <s v="Bruns"/>
    <s v="17-Jul-2004"/>
    <n v="18"/>
    <n v="0"/>
    <n v="15518.18"/>
    <x v="2"/>
    <s v="Tier - 3"/>
    <x v="12"/>
    <n v="25.175000000000001"/>
    <x v="35"/>
    <s v="NO"/>
    <x v="1"/>
    <x v="0"/>
    <x v="1"/>
    <n v="1"/>
    <x v="1"/>
    <x v="1"/>
  </r>
  <r>
    <s v="Id636"/>
    <s v="Mrs"/>
    <s v="Hilda"/>
    <s v="Stoney"/>
    <s v="20-Jul-1976"/>
    <n v="46"/>
    <n v="2"/>
    <n v="15450.48"/>
    <x v="2"/>
    <s v="Tier - 1"/>
    <x v="2"/>
    <n v="43.11"/>
    <x v="15"/>
    <s v="YES"/>
    <x v="0"/>
    <x v="0"/>
    <x v="1"/>
    <n v="0"/>
    <x v="0"/>
    <x v="1"/>
  </r>
  <r>
    <s v="Id637"/>
    <s v="Ms"/>
    <s v="Stephanie"/>
    <s v="Markert"/>
    <s v="25-Oct-1990"/>
    <n v="32"/>
    <n v="3"/>
    <n v="15440.2"/>
    <x v="2"/>
    <s v="Tier - 1"/>
    <x v="1"/>
    <n v="53.32"/>
    <x v="30"/>
    <s v="NO"/>
    <x v="0"/>
    <x v="0"/>
    <x v="1"/>
    <n v="0"/>
    <x v="0"/>
    <x v="1"/>
  </r>
  <r>
    <s v="Id638"/>
    <s v="Mr"/>
    <s v="Doug"/>
    <s v="McLucas"/>
    <s v="4-Sep-1964"/>
    <n v="58"/>
    <n v="0"/>
    <n v="15377.77"/>
    <x v="2"/>
    <s v="Tier - 2"/>
    <x v="1"/>
    <n v="38.04"/>
    <x v="573"/>
    <s v="YES"/>
    <x v="0"/>
    <x v="0"/>
    <x v="1"/>
    <n v="1"/>
    <x v="0"/>
    <x v="1"/>
  </r>
  <r>
    <s v="Id639"/>
    <s v="Ms"/>
    <s v="Bethany N"/>
    <s v="Erwin"/>
    <s v="6-Sep-1962"/>
    <n v="60"/>
    <n v="0"/>
    <n v="15368.22"/>
    <x v="2"/>
    <s v="Tier - 2"/>
    <x v="6"/>
    <n v="37.9"/>
    <x v="597"/>
    <s v="NO"/>
    <x v="0"/>
    <x v="0"/>
    <x v="1"/>
    <n v="0"/>
    <x v="0"/>
    <x v="0"/>
  </r>
  <r>
    <s v="Id64"/>
    <s v="Mr"/>
    <s v="David"/>
    <s v="Blitzer"/>
    <s v="28-Jun-1967"/>
    <n v="55"/>
    <n v="0"/>
    <n v="42303.69"/>
    <x v="0"/>
    <s v="Tier - 2"/>
    <x v="3"/>
    <n v="30.684999999999999"/>
    <x v="308"/>
    <s v="YES"/>
    <x v="0"/>
    <x v="0"/>
    <x v="0"/>
    <n v="0"/>
    <x v="0"/>
    <x v="0"/>
  </r>
  <r>
    <s v="Id640"/>
    <s v="Mrs"/>
    <s v="Sandra H"/>
    <s v="Osborne"/>
    <s v="18-Jul-1968"/>
    <n v="54"/>
    <n v="0"/>
    <n v="15363.77"/>
    <x v="2"/>
    <s v="Tier - 1"/>
    <x v="2"/>
    <n v="39.6"/>
    <x v="598"/>
    <s v="NO"/>
    <x v="0"/>
    <x v="0"/>
    <x v="1"/>
    <n v="0"/>
    <x v="0"/>
    <x v="0"/>
  </r>
  <r>
    <s v="Id641"/>
    <s v="Mr"/>
    <s v="Takuo"/>
    <s v="Otsuka"/>
    <s v="17-Dec-1988"/>
    <n v="34"/>
    <n v="3"/>
    <n v="15361.5"/>
    <x v="2"/>
    <s v="Tier - 3"/>
    <x v="8"/>
    <n v="50.92"/>
    <x v="278"/>
    <s v="YES"/>
    <x v="0"/>
    <x v="0"/>
    <x v="1"/>
    <n v="1"/>
    <x v="0"/>
    <x v="1"/>
  </r>
  <r>
    <s v="Id642"/>
    <s v="Ms"/>
    <s v="Kelly A"/>
    <s v="Smith"/>
    <s v="14-Jul-2001"/>
    <n v="21"/>
    <n v="1"/>
    <n v="15359.1"/>
    <x v="2"/>
    <s v="Tier - 3"/>
    <x v="7"/>
    <n v="21.85"/>
    <x v="56"/>
    <s v="YES"/>
    <x v="0"/>
    <x v="0"/>
    <x v="0"/>
    <n v="0"/>
    <x v="2"/>
    <x v="1"/>
  </r>
  <r>
    <s v="Id643"/>
    <s v="Mr"/>
    <s v="Scott"/>
    <s v="Myers"/>
    <s v="13-Dec-1963"/>
    <n v="59"/>
    <n v="0"/>
    <n v="15322.77"/>
    <x v="2"/>
    <s v="Tier - 3"/>
    <x v="5"/>
    <n v="36.08"/>
    <x v="599"/>
    <s v="YES"/>
    <x v="0"/>
    <x v="1"/>
    <x v="1"/>
    <n v="1"/>
    <x v="0"/>
    <x v="0"/>
  </r>
  <r>
    <s v="Id644"/>
    <s v="Mr"/>
    <s v="Benoit"/>
    <s v="Cote"/>
    <s v="16-Sep-1969"/>
    <n v="53"/>
    <n v="0"/>
    <n v="15260.52"/>
    <x v="2"/>
    <s v="Tier - 2"/>
    <x v="8"/>
    <n v="40.44"/>
    <x v="472"/>
    <s v="YES"/>
    <x v="0"/>
    <x v="1"/>
    <x v="1"/>
    <n v="1"/>
    <x v="0"/>
    <x v="1"/>
  </r>
  <r>
    <s v="Id645"/>
    <s v="Ms"/>
    <s v="Elizabeth M"/>
    <s v="Ehrhardt"/>
    <s v="25-Jul-1960"/>
    <n v="62"/>
    <n v="2"/>
    <n v="15230.32"/>
    <x v="2"/>
    <s v="Tier - 2"/>
    <x v="7"/>
    <n v="38.094999999999999"/>
    <x v="600"/>
    <s v="NO"/>
    <x v="0"/>
    <x v="0"/>
    <x v="1"/>
    <n v="0"/>
    <x v="0"/>
    <x v="0"/>
  </r>
  <r>
    <s v="Id646"/>
    <s v="Ms"/>
    <s v="Jessica A"/>
    <s v="Petersen"/>
    <s v="23-Nov-1978"/>
    <n v="44"/>
    <n v="2"/>
    <n v="15207.92"/>
    <x v="2"/>
    <s v="Tier - 1"/>
    <x v="1"/>
    <n v="44.95"/>
    <x v="601"/>
    <s v="NO"/>
    <x v="0"/>
    <x v="0"/>
    <x v="1"/>
    <n v="0"/>
    <x v="0"/>
    <x v="0"/>
  </r>
  <r>
    <s v="Id647"/>
    <s v="Ms"/>
    <s v="Monica K"/>
    <s v="Ertel"/>
    <s v="17-Jun-1962"/>
    <n v="60"/>
    <n v="0"/>
    <n v="15174.81"/>
    <x v="2"/>
    <s v="Tier - 1"/>
    <x v="1"/>
    <n v="35.54"/>
    <x v="458"/>
    <s v="NO"/>
    <x v="0"/>
    <x v="0"/>
    <x v="1"/>
    <n v="0"/>
    <x v="0"/>
    <x v="0"/>
  </r>
  <r>
    <s v="Id648"/>
    <s v="Mr"/>
    <s v="Kevin L"/>
    <s v="Lanza"/>
    <s v="3-Dec-1959"/>
    <n v="63"/>
    <n v="3"/>
    <n v="15170.07"/>
    <x v="2"/>
    <s v="Tier - 3"/>
    <x v="6"/>
    <n v="39.799999999999997"/>
    <x v="58"/>
    <s v="YES"/>
    <x v="0"/>
    <x v="0"/>
    <x v="1"/>
    <n v="2"/>
    <x v="0"/>
    <x v="1"/>
  </r>
  <r>
    <s v="Id649"/>
    <s v="Mr"/>
    <s v="Gregory"/>
    <s v="Picklesimer"/>
    <s v="4-Jun-1959"/>
    <n v="64"/>
    <n v="3"/>
    <n v="15161.53"/>
    <x v="2"/>
    <s v="Tier - 1"/>
    <x v="0"/>
    <n v="33.659999999999997"/>
    <x v="221"/>
    <s v="YES"/>
    <x v="0"/>
    <x v="0"/>
    <x v="1"/>
    <n v="2"/>
    <x v="0"/>
    <x v="1"/>
  </r>
  <r>
    <s v="Id65"/>
    <s v="Mr"/>
    <s v="Bryson C"/>
    <s v="Smith"/>
    <s v="15-Aug-1975"/>
    <n v="47"/>
    <n v="1"/>
    <n v="42211.14"/>
    <x v="0"/>
    <s v="Tier - 3"/>
    <x v="0"/>
    <n v="36.08"/>
    <x v="272"/>
    <s v="YES"/>
    <x v="0"/>
    <x v="0"/>
    <x v="0"/>
    <n v="1"/>
    <x v="0"/>
    <x v="0"/>
  </r>
  <r>
    <s v="Id650"/>
    <s v="Ms"/>
    <s v="Della"/>
    <s v="Giles"/>
    <s v="25-Oct-1962"/>
    <n v="60"/>
    <n v="0"/>
    <n v="15161.25"/>
    <x v="2"/>
    <s v="Tier - 2"/>
    <x v="1"/>
    <n v="35.5"/>
    <x v="602"/>
    <s v="NO"/>
    <x v="0"/>
    <x v="0"/>
    <x v="1"/>
    <n v="0"/>
    <x v="0"/>
    <x v="0"/>
  </r>
  <r>
    <s v="Id651"/>
    <s v="Mr"/>
    <s v="David"/>
    <s v="Harmon"/>
    <s v="25-Nov-1971"/>
    <n v="51"/>
    <n v="0"/>
    <n v="15150.44"/>
    <x v="2"/>
    <s v="Tier - 1"/>
    <x v="8"/>
    <n v="41.63"/>
    <x v="603"/>
    <s v="NO"/>
    <x v="0"/>
    <x v="0"/>
    <x v="1"/>
    <n v="0"/>
    <x v="0"/>
    <x v="0"/>
  </r>
  <r>
    <s v="Id652"/>
    <s v="Ms"/>
    <s v="Victoria"/>
    <s v="Pennings"/>
    <s v="5-Sep-1978"/>
    <n v="44"/>
    <n v="2"/>
    <n v="15123.19"/>
    <x v="2"/>
    <s v="Tier - 1"/>
    <x v="6"/>
    <n v="46.49"/>
    <x v="506"/>
    <s v="NO"/>
    <x v="0"/>
    <x v="0"/>
    <x v="1"/>
    <n v="0"/>
    <x v="0"/>
    <x v="0"/>
  </r>
  <r>
    <s v="Id653"/>
    <s v="Mr"/>
    <s v="Tasos"/>
    <s v="Tseronis"/>
    <s v="7-Nov-1972"/>
    <n v="50"/>
    <n v="0"/>
    <n v="15103.69"/>
    <x v="2"/>
    <s v="Tier - 1"/>
    <x v="1"/>
    <n v="43.29"/>
    <x v="356"/>
    <s v="NO"/>
    <x v="0"/>
    <x v="0"/>
    <x v="1"/>
    <n v="2"/>
    <x v="0"/>
    <x v="1"/>
  </r>
  <r>
    <s v="Id654"/>
    <s v="Mr"/>
    <s v="Thomas"/>
    <s v="Aliff"/>
    <s v="26-Oct-1975"/>
    <n v="47"/>
    <n v="1"/>
    <n v="15090.35"/>
    <x v="2"/>
    <s v="Tier - 1"/>
    <x v="8"/>
    <n v="43.08"/>
    <x v="108"/>
    <s v="YES"/>
    <x v="0"/>
    <x v="0"/>
    <x v="1"/>
    <n v="1"/>
    <x v="0"/>
    <x v="0"/>
  </r>
  <r>
    <s v="Id655"/>
    <s v="Mr"/>
    <s v="Lukasz"/>
    <s v="Willenberg"/>
    <s v="12-Jun-1968"/>
    <n v="54"/>
    <n v="0"/>
    <n v="15052.68"/>
    <x v="2"/>
    <s v="Tier - 2"/>
    <x v="10"/>
    <n v="39.07"/>
    <x v="370"/>
    <s v="NO"/>
    <x v="0"/>
    <x v="0"/>
    <x v="1"/>
    <n v="0"/>
    <x v="0"/>
    <x v="0"/>
  </r>
  <r>
    <s v="Id656"/>
    <s v="Mr"/>
    <s v="Matthew A"/>
    <s v="Millett"/>
    <s v="15-Aug-1971"/>
    <n v="51"/>
    <n v="0"/>
    <n v="15038.51"/>
    <x v="2"/>
    <s v="Tier - 3"/>
    <x v="8"/>
    <n v="41.3"/>
    <x v="127"/>
    <s v="NO"/>
    <x v="0"/>
    <x v="0"/>
    <x v="1"/>
    <n v="0"/>
    <x v="0"/>
    <x v="0"/>
  </r>
  <r>
    <s v="Id657"/>
    <s v="Ms"/>
    <s v="Meta"/>
    <s v="Haley"/>
    <s v="11-Sep-1970"/>
    <n v="52"/>
    <n v="0"/>
    <n v="15026.3"/>
    <x v="2"/>
    <s v="Tier - 3"/>
    <x v="6"/>
    <n v="42.95"/>
    <x v="527"/>
    <s v="YES"/>
    <x v="0"/>
    <x v="0"/>
    <x v="1"/>
    <n v="2"/>
    <x v="0"/>
    <x v="0"/>
  </r>
  <r>
    <s v="Id658"/>
    <s v="Ms"/>
    <s v="Rachel E"/>
    <s v="Ackerman"/>
    <s v="25-Nov-1979"/>
    <n v="43"/>
    <n v="2"/>
    <n v="15025.76"/>
    <x v="2"/>
    <s v="Tier - 1"/>
    <x v="6"/>
    <n v="46.96"/>
    <x v="470"/>
    <s v="NO"/>
    <x v="0"/>
    <x v="1"/>
    <x v="1"/>
    <n v="1"/>
    <x v="0"/>
    <x v="1"/>
  </r>
  <r>
    <s v="Id659"/>
    <s v="Ms"/>
    <s v="Angelica"/>
    <s v="Valdez"/>
    <s v="8-Aug-1960"/>
    <n v="62"/>
    <n v="2"/>
    <n v="15019.76"/>
    <x v="2"/>
    <s v="Tier - 2"/>
    <x v="1"/>
    <n v="30.495000000000001"/>
    <x v="521"/>
    <s v="NO"/>
    <x v="0"/>
    <x v="0"/>
    <x v="1"/>
    <n v="0"/>
    <x v="0"/>
    <x v="0"/>
  </r>
  <r>
    <s v="Id66"/>
    <s v="Ms"/>
    <s v="Megan"/>
    <s v="Hyland"/>
    <s v="18-Sep-1973"/>
    <n v="49"/>
    <n v="0"/>
    <n v="42188.15"/>
    <x v="0"/>
    <s v="Tier - 1"/>
    <x v="6"/>
    <n v="54.99"/>
    <x v="96"/>
    <s v="NO"/>
    <x v="0"/>
    <x v="0"/>
    <x v="0"/>
    <n v="2"/>
    <x v="0"/>
    <x v="0"/>
  </r>
  <r>
    <s v="Id660"/>
    <s v="Ms"/>
    <s v="Kathleen"/>
    <s v="Michaud"/>
    <s v="2-Aug-1995"/>
    <n v="27"/>
    <n v="2"/>
    <n v="15006.58"/>
    <x v="2"/>
    <s v="Tier - 2"/>
    <x v="7"/>
    <n v="17.954999999999998"/>
    <x v="398"/>
    <s v="YES"/>
    <x v="0"/>
    <x v="0"/>
    <x v="0"/>
    <n v="1"/>
    <x v="3"/>
    <x v="1"/>
  </r>
  <r>
    <s v="Id661"/>
    <s v="Mr"/>
    <s v="Gabriel D"/>
    <s v="Gunnink"/>
    <s v="29-Jul-1958"/>
    <n v="64"/>
    <n v="2"/>
    <n v="14988.43"/>
    <x v="2"/>
    <s v="Tier - 3"/>
    <x v="6"/>
    <n v="25.6"/>
    <x v="149"/>
    <s v="NO"/>
    <x v="0"/>
    <x v="0"/>
    <x v="1"/>
    <n v="3"/>
    <x v="1"/>
    <x v="0"/>
  </r>
  <r>
    <s v="Id662"/>
    <s v="Mr"/>
    <s v="Jeff T"/>
    <s v="Knight"/>
    <s v="29-Nov-1962"/>
    <n v="60"/>
    <n v="0"/>
    <n v="14945.34"/>
    <x v="2"/>
    <s v="Tier - 1"/>
    <x v="5"/>
    <n v="34.21"/>
    <x v="344"/>
    <s v="NO"/>
    <x v="0"/>
    <x v="0"/>
    <x v="1"/>
    <n v="0"/>
    <x v="0"/>
    <x v="0"/>
  </r>
  <r>
    <s v="Id663"/>
    <s v="Mr"/>
    <s v="Neil D"/>
    <s v="Grosscup"/>
    <s v="8-Nov-1968"/>
    <n v="54"/>
    <n v="0"/>
    <n v="14926.97"/>
    <x v="2"/>
    <s v="Tier - 2"/>
    <x v="1"/>
    <n v="39.74"/>
    <x v="552"/>
    <s v="NO"/>
    <x v="0"/>
    <x v="0"/>
    <x v="1"/>
    <n v="0"/>
    <x v="0"/>
    <x v="0"/>
  </r>
  <r>
    <s v="Id664"/>
    <s v="Ms"/>
    <s v="Katherine L"/>
    <s v="Koniuch"/>
    <s v="4-Jul-1981"/>
    <n v="41"/>
    <n v="1"/>
    <n v="14908.27"/>
    <x v="2"/>
    <s v="Tier - 1"/>
    <x v="6"/>
    <n v="49.53"/>
    <x v="324"/>
    <s v="YES"/>
    <x v="0"/>
    <x v="0"/>
    <x v="1"/>
    <n v="0"/>
    <x v="0"/>
    <x v="0"/>
  </r>
  <r>
    <s v="Id665"/>
    <s v="Ms"/>
    <s v="Ariel E"/>
    <s v="Heitzman"/>
    <s v="17-Oct-1958"/>
    <n v="64"/>
    <n v="0"/>
    <n v="14901.52"/>
    <x v="2"/>
    <s v="Tier - 2"/>
    <x v="7"/>
    <n v="39.33"/>
    <x v="601"/>
    <s v="NO"/>
    <x v="0"/>
    <x v="0"/>
    <x v="1"/>
    <n v="3"/>
    <x v="0"/>
    <x v="0"/>
  </r>
  <r>
    <s v="Id666"/>
    <s v="Mr"/>
    <s v="Christopher P"/>
    <s v="Tatton"/>
    <s v="11-Nov-1970"/>
    <n v="52"/>
    <n v="0"/>
    <n v="14847.63"/>
    <x v="2"/>
    <s v="Tier - 2"/>
    <x v="8"/>
    <n v="39.979999999999997"/>
    <x v="512"/>
    <s v="YES"/>
    <x v="0"/>
    <x v="0"/>
    <x v="1"/>
    <n v="2"/>
    <x v="0"/>
    <x v="0"/>
  </r>
  <r>
    <s v="Id667"/>
    <s v="Mrs"/>
    <s v="Erin M"/>
    <s v="Flanagan"/>
    <s v="5-Jun-1981"/>
    <n v="42"/>
    <n v="1"/>
    <n v="14843.96"/>
    <x v="2"/>
    <s v="Tier - 3"/>
    <x v="2"/>
    <n v="46.51"/>
    <x v="604"/>
    <s v="YES"/>
    <x v="0"/>
    <x v="0"/>
    <x v="1"/>
    <n v="0"/>
    <x v="0"/>
    <x v="0"/>
  </r>
  <r>
    <s v="Id668"/>
    <s v="Mrs"/>
    <s v="Molly K"/>
    <s v="Funk"/>
    <s v="18-Oct-1979"/>
    <n v="43"/>
    <n v="2"/>
    <n v="14839.34"/>
    <x v="2"/>
    <s v="Tier - 3"/>
    <x v="2"/>
    <n v="43.58"/>
    <x v="133"/>
    <s v="NO"/>
    <x v="0"/>
    <x v="1"/>
    <x v="1"/>
    <n v="1"/>
    <x v="0"/>
    <x v="1"/>
  </r>
  <r>
    <s v="Id669"/>
    <s v="Mr"/>
    <s v="Ryan J"/>
    <s v="Davenport"/>
    <s v="10-Dec-1975"/>
    <n v="47"/>
    <n v="1"/>
    <n v="14819"/>
    <x v="2"/>
    <s v="Tier - 3"/>
    <x v="8"/>
    <n v="42.28"/>
    <x v="329"/>
    <s v="YES"/>
    <x v="0"/>
    <x v="0"/>
    <x v="1"/>
    <n v="1"/>
    <x v="0"/>
    <x v="0"/>
  </r>
  <r>
    <s v="Id67"/>
    <s v="Mr"/>
    <s v="Daniel"/>
    <s v="Ducharme"/>
    <s v="3-Jul-1979"/>
    <n v="43"/>
    <n v="3"/>
    <n v="42124.52"/>
    <x v="0"/>
    <s v="Tier - 1"/>
    <x v="0"/>
    <n v="35.97"/>
    <x v="495"/>
    <s v="NO"/>
    <x v="0"/>
    <x v="1"/>
    <x v="0"/>
    <n v="1"/>
    <x v="0"/>
    <x v="2"/>
  </r>
  <r>
    <s v="Id670"/>
    <s v="Mrs"/>
    <s v="Jennifer"/>
    <s v="Nicholson"/>
    <s v="27-Jul-1965"/>
    <n v="57"/>
    <n v="0"/>
    <n v="14750.42"/>
    <x v="2"/>
    <s v="Tier - 2"/>
    <x v="2"/>
    <n v="35.520000000000003"/>
    <x v="45"/>
    <s v="NO"/>
    <x v="0"/>
    <x v="0"/>
    <x v="1"/>
    <n v="0"/>
    <x v="0"/>
    <x v="0"/>
  </r>
  <r>
    <s v="Id671"/>
    <s v="Mr"/>
    <s v="Daniel M"/>
    <s v="Lindbloom"/>
    <s v="29-Jul-1962"/>
    <n v="60"/>
    <n v="0"/>
    <n v="14738.43"/>
    <x v="2"/>
    <s v="Tier - 3"/>
    <x v="5"/>
    <n v="33.6"/>
    <x v="605"/>
    <s v="NO"/>
    <x v="0"/>
    <x v="0"/>
    <x v="1"/>
    <n v="0"/>
    <x v="0"/>
    <x v="0"/>
  </r>
  <r>
    <s v="Id672"/>
    <s v="Ms"/>
    <s v="Hiruni"/>
    <s v="Wijayaratne"/>
    <s v="24-Sep-2002"/>
    <n v="20"/>
    <n v="0"/>
    <n v="14711.74"/>
    <x v="2"/>
    <s v="Tier - 2"/>
    <x v="1"/>
    <n v="22.42"/>
    <x v="282"/>
    <s v="NO"/>
    <x v="0"/>
    <x v="0"/>
    <x v="0"/>
    <n v="0"/>
    <x v="2"/>
    <x v="0"/>
  </r>
  <r>
    <s v="Id673"/>
    <s v="Ms"/>
    <s v="Reina H"/>
    <s v="Ainsworth"/>
    <s v="4-Sep-1982"/>
    <n v="40"/>
    <n v="3"/>
    <n v="14696.77"/>
    <x v="2"/>
    <s v="Tier - 2"/>
    <x v="6"/>
    <n v="46.86"/>
    <x v="261"/>
    <s v="NO"/>
    <x v="0"/>
    <x v="0"/>
    <x v="1"/>
    <n v="0"/>
    <x v="0"/>
    <x v="1"/>
  </r>
  <r>
    <s v="Id674"/>
    <s v="Ms"/>
    <s v="Kristi"/>
    <s v="Gayagoy"/>
    <s v="23-Jul-1958"/>
    <n v="64"/>
    <n v="0"/>
    <n v="14692.67"/>
    <x v="2"/>
    <s v="Tier - 1"/>
    <x v="1"/>
    <n v="32.965000000000003"/>
    <x v="184"/>
    <s v="NO"/>
    <x v="0"/>
    <x v="0"/>
    <x v="1"/>
    <n v="3"/>
    <x v="0"/>
    <x v="0"/>
  </r>
  <r>
    <s v="Id675"/>
    <s v="Ms"/>
    <s v="Meredith L"/>
    <s v="Fitzmaurice"/>
    <s v="20-Oct-1969"/>
    <n v="53"/>
    <n v="0"/>
    <n v="14665.75"/>
    <x v="2"/>
    <s v="Tier - 1"/>
    <x v="1"/>
    <n v="39.340000000000003"/>
    <x v="573"/>
    <s v="YES"/>
    <x v="0"/>
    <x v="1"/>
    <x v="1"/>
    <n v="1"/>
    <x v="0"/>
    <x v="1"/>
  </r>
  <r>
    <s v="Id676"/>
    <s v="Ms"/>
    <s v="Jocelyn"/>
    <s v="Rodriguez"/>
    <s v="13-Nov-1981"/>
    <n v="41"/>
    <n v="1"/>
    <n v="14657.2"/>
    <x v="2"/>
    <s v="Tier - 1"/>
    <x v="1"/>
    <n v="47"/>
    <x v="543"/>
    <s v="YES"/>
    <x v="0"/>
    <x v="0"/>
    <x v="1"/>
    <n v="0"/>
    <x v="0"/>
    <x v="0"/>
  </r>
  <r>
    <s v="Id677"/>
    <s v="Mrs"/>
    <s v="Daphne"/>
    <s v="Tsoucas"/>
    <s v="1-Sep-1967"/>
    <n v="55"/>
    <n v="0"/>
    <n v="14640.35"/>
    <x v="2"/>
    <s v="Tier - 3"/>
    <x v="2"/>
    <n v="36.71"/>
    <x v="606"/>
    <s v="YES"/>
    <x v="0"/>
    <x v="0"/>
    <x v="1"/>
    <n v="0"/>
    <x v="0"/>
    <x v="0"/>
  </r>
  <r>
    <s v="Id678"/>
    <s v="Ms"/>
    <s v="Margaret E"/>
    <s v="Muhly"/>
    <s v="21-Aug-1991"/>
    <n v="31"/>
    <n v="3"/>
    <n v="14630.52"/>
    <x v="2"/>
    <s v="Tier - 3"/>
    <x v="6"/>
    <n v="53.48"/>
    <x v="57"/>
    <s v="NO"/>
    <x v="0"/>
    <x v="0"/>
    <x v="1"/>
    <n v="0"/>
    <x v="0"/>
    <x v="1"/>
  </r>
  <r>
    <s v="Id679"/>
    <s v="Mr"/>
    <s v="Mario J"/>
    <s v="Lund"/>
    <s v="8-Nov-1965"/>
    <n v="57"/>
    <n v="0"/>
    <n v="14612.33"/>
    <x v="2"/>
    <s v="Tier - 3"/>
    <x v="5"/>
    <n v="35.5"/>
    <x v="128"/>
    <s v="NO"/>
    <x v="0"/>
    <x v="0"/>
    <x v="1"/>
    <n v="0"/>
    <x v="0"/>
    <x v="0"/>
  </r>
  <r>
    <s v="Id68"/>
    <s v="Mr"/>
    <s v="Steven M"/>
    <s v="Johnson"/>
    <s v="9-Dec-1997"/>
    <n v="25"/>
    <n v="2"/>
    <n v="42112.24"/>
    <x v="0"/>
    <s v="Tier - 3"/>
    <x v="0"/>
    <n v="45.54"/>
    <x v="284"/>
    <s v="YES"/>
    <x v="0"/>
    <x v="1"/>
    <x v="0"/>
    <n v="1"/>
    <x v="0"/>
    <x v="1"/>
  </r>
  <r>
    <s v="Id680"/>
    <s v="Mr"/>
    <s v="Peter"/>
    <s v="Battaglino"/>
    <s v="18-Jul-1967"/>
    <n v="55"/>
    <n v="0"/>
    <n v="14600.62"/>
    <x v="2"/>
    <s v="Tier - 3"/>
    <x v="10"/>
    <n v="36.979999999999997"/>
    <x v="607"/>
    <s v="YES"/>
    <x v="0"/>
    <x v="0"/>
    <x v="1"/>
    <n v="0"/>
    <x v="0"/>
    <x v="0"/>
  </r>
  <r>
    <s v="Id681"/>
    <s v="Ms"/>
    <s v="Carolina"/>
    <s v="Pena"/>
    <s v="14-Oct-1963"/>
    <n v="59"/>
    <n v="3"/>
    <n v="14590.63"/>
    <x v="2"/>
    <s v="Tier - 1"/>
    <x v="7"/>
    <n v="32.395000000000003"/>
    <x v="525"/>
    <s v="YES"/>
    <x v="0"/>
    <x v="1"/>
    <x v="1"/>
    <n v="1"/>
    <x v="0"/>
    <x v="0"/>
  </r>
  <r>
    <s v="Id682"/>
    <s v="Mrs"/>
    <s v="Jenny K"/>
    <s v="Thomason"/>
    <s v="3-Dec-1962"/>
    <n v="60"/>
    <n v="0"/>
    <n v="14574.64"/>
    <x v="2"/>
    <s v="Tier - 1"/>
    <x v="4"/>
    <n v="32.729999999999997"/>
    <x v="297"/>
    <s v="NO"/>
    <x v="0"/>
    <x v="0"/>
    <x v="1"/>
    <n v="0"/>
    <x v="0"/>
    <x v="0"/>
  </r>
  <r>
    <s v="Id683"/>
    <s v="Ms"/>
    <s v="Jessica"/>
    <s v="Hancox"/>
    <s v="12-Sep-1998"/>
    <n v="24"/>
    <n v="0"/>
    <n v="14571.89"/>
    <x v="2"/>
    <s v="Tier - 1"/>
    <x v="7"/>
    <n v="20.52"/>
    <x v="305"/>
    <s v="NO"/>
    <x v="0"/>
    <x v="0"/>
    <x v="0"/>
    <n v="1"/>
    <x v="2"/>
    <x v="1"/>
  </r>
  <r>
    <s v="Id684"/>
    <s v="Ms"/>
    <s v="Kimberly D"/>
    <s v="Canarecci"/>
    <s v="14-Jul-1989"/>
    <n v="33"/>
    <n v="3"/>
    <n v="14547.26"/>
    <x v="2"/>
    <s v="Tier - 3"/>
    <x v="6"/>
    <n v="51.72"/>
    <x v="161"/>
    <s v="NO"/>
    <x v="0"/>
    <x v="0"/>
    <x v="1"/>
    <n v="0"/>
    <x v="0"/>
    <x v="2"/>
  </r>
  <r>
    <s v="Id685"/>
    <s v="Mr"/>
    <s v="Marc-Olivier"/>
    <s v="Toupin"/>
    <s v="22-Jul-1989"/>
    <n v="33"/>
    <n v="3"/>
    <n v="14507.46"/>
    <x v="2"/>
    <s v="Tier - 3"/>
    <x v="1"/>
    <n v="50.2"/>
    <x v="284"/>
    <s v="NO"/>
    <x v="0"/>
    <x v="0"/>
    <x v="1"/>
    <n v="0"/>
    <x v="0"/>
    <x v="1"/>
  </r>
  <r>
    <s v="Id686"/>
    <s v="Mr"/>
    <s v="Russell J"/>
    <s v="Mulley"/>
    <s v="20-Oct-1979"/>
    <n v="43"/>
    <n v="5"/>
    <n v="14478.33"/>
    <x v="2"/>
    <s v="Tier - 2"/>
    <x v="0"/>
    <n v="25.52"/>
    <x v="473"/>
    <s v="NO"/>
    <x v="0"/>
    <x v="1"/>
    <x v="1"/>
    <n v="1"/>
    <x v="1"/>
    <x v="2"/>
  </r>
  <r>
    <s v="Id687"/>
    <s v="Ms"/>
    <s v="Karine"/>
    <s v="Parry"/>
    <s v="20-Nov-1959"/>
    <n v="63"/>
    <n v="1"/>
    <n v="14474.68"/>
    <x v="2"/>
    <s v="Tier - 2"/>
    <x v="0"/>
    <n v="35.200000000000003"/>
    <x v="121"/>
    <s v="YES"/>
    <x v="0"/>
    <x v="0"/>
    <x v="1"/>
    <n v="2"/>
    <x v="0"/>
    <x v="2"/>
  </r>
  <r>
    <s v="Id688"/>
    <s v="Ms"/>
    <s v="Cheryl"/>
    <s v="Mason Cox"/>
    <s v="27-Nov-1976"/>
    <n v="46"/>
    <n v="2"/>
    <n v="14470.01"/>
    <x v="2"/>
    <s v="Tier - 3"/>
    <x v="1"/>
    <n v="41.26"/>
    <x v="240"/>
    <s v="YES"/>
    <x v="0"/>
    <x v="0"/>
    <x v="1"/>
    <n v="0"/>
    <x v="0"/>
    <x v="2"/>
  </r>
  <r>
    <s v="Id689"/>
    <s v="Ms"/>
    <s v="Allison M"/>
    <s v="Thompson"/>
    <s v="10-Nov-1996"/>
    <n v="26"/>
    <n v="2"/>
    <n v="14455.64"/>
    <x v="2"/>
    <s v="Tier - 3"/>
    <x v="7"/>
    <n v="17.195"/>
    <x v="398"/>
    <s v="YES"/>
    <x v="0"/>
    <x v="0"/>
    <x v="0"/>
    <n v="0"/>
    <x v="3"/>
    <x v="1"/>
  </r>
  <r>
    <s v="Id69"/>
    <s v="Ms"/>
    <s v="Jenna L"/>
    <s v="Mutz"/>
    <s v="28-Nov-1976"/>
    <n v="46"/>
    <n v="0"/>
    <n v="42111.66"/>
    <x v="0"/>
    <s v="Tier - 1"/>
    <x v="7"/>
    <n v="35.53"/>
    <x v="328"/>
    <s v="YES"/>
    <x v="0"/>
    <x v="0"/>
    <x v="0"/>
    <n v="0"/>
    <x v="0"/>
    <x v="1"/>
  </r>
  <r>
    <s v="Id690"/>
    <s v="Ms"/>
    <s v="Adriana"/>
    <s v="Nelson"/>
    <s v="3-Aug-1959"/>
    <n v="63"/>
    <n v="0"/>
    <n v="14451.84"/>
    <x v="2"/>
    <s v="Tier - 3"/>
    <x v="8"/>
    <n v="23.085000000000001"/>
    <x v="464"/>
    <s v="YES"/>
    <x v="0"/>
    <x v="0"/>
    <x v="1"/>
    <n v="2"/>
    <x v="2"/>
    <x v="1"/>
  </r>
  <r>
    <s v="Id691"/>
    <s v="Ms"/>
    <s v="Miranda J"/>
    <s v="Forte"/>
    <s v="29-Jun-1959"/>
    <n v="63"/>
    <n v="0"/>
    <n v="14449.85"/>
    <x v="2"/>
    <s v="Tier - 1"/>
    <x v="7"/>
    <n v="21.66"/>
    <x v="183"/>
    <s v="YES"/>
    <x v="0"/>
    <x v="0"/>
    <x v="1"/>
    <n v="2"/>
    <x v="2"/>
    <x v="1"/>
  </r>
  <r>
    <s v="Id692"/>
    <s v="Mr"/>
    <s v="Roberto"/>
    <s v="Corona Iturriaga"/>
    <s v="4-Nov-1967"/>
    <n v="55"/>
    <n v="0"/>
    <n v="14427.63"/>
    <x v="2"/>
    <s v="Tier - 2"/>
    <x v="5"/>
    <n v="36.47"/>
    <x v="525"/>
    <s v="YES"/>
    <x v="0"/>
    <x v="0"/>
    <x v="1"/>
    <n v="0"/>
    <x v="0"/>
    <x v="0"/>
  </r>
  <r>
    <s v="Id693"/>
    <s v="Mrs"/>
    <s v="Rebecca B"/>
    <s v="McCollum"/>
    <s v="15-Aug-1967"/>
    <n v="55"/>
    <n v="0"/>
    <n v="14426.66"/>
    <x v="2"/>
    <s v="Tier - 2"/>
    <x v="2"/>
    <n v="36.08"/>
    <x v="608"/>
    <s v="YES"/>
    <x v="0"/>
    <x v="0"/>
    <x v="1"/>
    <n v="0"/>
    <x v="0"/>
    <x v="0"/>
  </r>
  <r>
    <s v="Id694"/>
    <s v="Ms"/>
    <s v="Tiffany"/>
    <s v="Hevner"/>
    <s v="10-Aug-1999"/>
    <n v="23"/>
    <n v="2"/>
    <n v="14426.07"/>
    <x v="2"/>
    <s v="Tier - 1"/>
    <x v="1"/>
    <n v="23.18"/>
    <x v="164"/>
    <s v="NO"/>
    <x v="0"/>
    <x v="0"/>
    <x v="1"/>
    <n v="0"/>
    <x v="2"/>
    <x v="2"/>
  </r>
  <r>
    <s v="Id695"/>
    <s v="Mr"/>
    <s v="Alexander"/>
    <s v="Looi"/>
    <s v="20-Sep-1958"/>
    <n v="64"/>
    <n v="1"/>
    <n v="14418.28"/>
    <x v="2"/>
    <s v="Tier - 3"/>
    <x v="0"/>
    <n v="39.159999999999997"/>
    <x v="580"/>
    <s v="NO"/>
    <x v="0"/>
    <x v="0"/>
    <x v="1"/>
    <n v="3"/>
    <x v="0"/>
    <x v="0"/>
  </r>
  <r>
    <s v="Id696"/>
    <s v="Mr"/>
    <s v="Rich M"/>
    <s v="Power"/>
    <s v="29-Jul-1958"/>
    <n v="64"/>
    <n v="0"/>
    <n v="14410.93"/>
    <x v="2"/>
    <s v="Tier - 2"/>
    <x v="3"/>
    <n v="38.19"/>
    <x v="609"/>
    <s v="NO"/>
    <x v="0"/>
    <x v="0"/>
    <x v="1"/>
    <n v="3"/>
    <x v="0"/>
    <x v="0"/>
  </r>
  <r>
    <s v="Id697"/>
    <s v="Mr"/>
    <s v="Aaron C"/>
    <s v="Routon"/>
    <s v="14-Sep-1958"/>
    <n v="64"/>
    <n v="0"/>
    <n v="14394.56"/>
    <x v="2"/>
    <s v="Tier - 1"/>
    <x v="14"/>
    <n v="26.41"/>
    <x v="610"/>
    <s v="NO"/>
    <x v="0"/>
    <x v="0"/>
    <x v="1"/>
    <n v="3"/>
    <x v="1"/>
    <x v="0"/>
  </r>
  <r>
    <s v="Id698"/>
    <s v="Ms"/>
    <s v="Kate"/>
    <s v="Dochelli"/>
    <s v="22-Jun-1965"/>
    <n v="57"/>
    <n v="4"/>
    <n v="14394.4"/>
    <x v="2"/>
    <s v="Tier - 3"/>
    <x v="7"/>
    <n v="28.785"/>
    <x v="454"/>
    <s v="NO"/>
    <x v="0"/>
    <x v="0"/>
    <x v="1"/>
    <n v="0"/>
    <x v="1"/>
    <x v="0"/>
  </r>
  <r>
    <s v="Id699"/>
    <s v="Ms"/>
    <s v="Maria M"/>
    <s v="Gillespie"/>
    <s v="16-Jul-1963"/>
    <n v="59"/>
    <n v="3"/>
    <n v="14382.71"/>
    <x v="2"/>
    <s v="Tier - 2"/>
    <x v="1"/>
    <n v="26.695"/>
    <x v="411"/>
    <s v="YES"/>
    <x v="0"/>
    <x v="1"/>
    <x v="1"/>
    <n v="1"/>
    <x v="1"/>
    <x v="0"/>
  </r>
  <r>
    <s v="Id7"/>
    <s v="Mr"/>
    <s v="Scott"/>
    <s v="Macpherson"/>
    <s v="27-Oct-1994"/>
    <n v="28"/>
    <n v="1"/>
    <n v="51194.559999999998"/>
    <x v="0"/>
    <s v="Tier - 3"/>
    <x v="6"/>
    <n v="36.4"/>
    <x v="452"/>
    <s v="NO"/>
    <x v="0"/>
    <x v="0"/>
    <x v="0"/>
    <n v="0"/>
    <x v="0"/>
    <x v="2"/>
  </r>
  <r>
    <s v="Id70"/>
    <s v="Mr"/>
    <s v="Freeman"/>
    <s v="Lee"/>
    <s v="19-Dec-1968"/>
    <n v="54"/>
    <n v="1"/>
    <n v="41999.519999999997"/>
    <x v="0"/>
    <s v="Tier - 3"/>
    <x v="0"/>
    <n v="30.8"/>
    <x v="49"/>
    <s v="NO"/>
    <x v="0"/>
    <x v="0"/>
    <x v="0"/>
    <n v="0"/>
    <x v="0"/>
    <x v="0"/>
  </r>
  <r>
    <s v="Id700"/>
    <s v="Mr"/>
    <s v="Daven W"/>
    <s v="Oskvig"/>
    <s v="16-Nov-1988"/>
    <n v="34"/>
    <n v="1"/>
    <n v="14358.36"/>
    <x v="2"/>
    <s v="Tier - 2"/>
    <x v="6"/>
    <n v="32.799999999999997"/>
    <x v="17"/>
    <s v="YES"/>
    <x v="0"/>
    <x v="0"/>
    <x v="1"/>
    <n v="1"/>
    <x v="0"/>
    <x v="2"/>
  </r>
  <r>
    <s v="Id701"/>
    <s v="Mrs"/>
    <s v="Brianne"/>
    <s v="Holland-Stergar"/>
    <s v="10-Oct-1967"/>
    <n v="55"/>
    <n v="0"/>
    <n v="14355.43"/>
    <x v="2"/>
    <s v="Tier - 1"/>
    <x v="2"/>
    <n v="35.869999999999997"/>
    <x v="321"/>
    <s v="YES"/>
    <x v="0"/>
    <x v="0"/>
    <x v="1"/>
    <n v="0"/>
    <x v="0"/>
    <x v="0"/>
  </r>
  <r>
    <s v="Id702"/>
    <s v="Mr"/>
    <s v="Hiroki"/>
    <s v="Arai"/>
    <s v="24-Dec-1959"/>
    <n v="63"/>
    <n v="1"/>
    <n v="14349.85"/>
    <x v="2"/>
    <s v="Tier - 2"/>
    <x v="1"/>
    <n v="21.66"/>
    <x v="363"/>
    <s v="YES"/>
    <x v="0"/>
    <x v="0"/>
    <x v="1"/>
    <n v="2"/>
    <x v="2"/>
    <x v="1"/>
  </r>
  <r>
    <s v="Id703"/>
    <s v="Mr"/>
    <s v="Anders"/>
    <s v="Olausson"/>
    <s v="26-Sep-1969"/>
    <n v="53"/>
    <n v="0"/>
    <n v="14337.91"/>
    <x v="2"/>
    <s v="Tier - 3"/>
    <x v="10"/>
    <n v="37.72"/>
    <x v="267"/>
    <s v="YES"/>
    <x v="0"/>
    <x v="1"/>
    <x v="1"/>
    <n v="1"/>
    <x v="0"/>
    <x v="1"/>
  </r>
  <r>
    <s v="Id704"/>
    <s v="Ms"/>
    <s v="Danielle"/>
    <s v="Wagner"/>
    <s v="10-Jul-1958"/>
    <n v="64"/>
    <n v="0"/>
    <n v="14319.03"/>
    <x v="2"/>
    <s v="Tier - 2"/>
    <x v="6"/>
    <n v="39.700000000000003"/>
    <x v="611"/>
    <s v="NO"/>
    <x v="0"/>
    <x v="0"/>
    <x v="1"/>
    <n v="3"/>
    <x v="0"/>
    <x v="0"/>
  </r>
  <r>
    <s v="Id705"/>
    <s v="Ms"/>
    <s v="Candace N"/>
    <s v="Delong"/>
    <s v="15-Oct-1958"/>
    <n v="64"/>
    <n v="0"/>
    <n v="14313.85"/>
    <x v="2"/>
    <s v="Tier - 3"/>
    <x v="0"/>
    <n v="35.97"/>
    <x v="299"/>
    <s v="NO"/>
    <x v="0"/>
    <x v="0"/>
    <x v="1"/>
    <n v="3"/>
    <x v="0"/>
    <x v="0"/>
  </r>
  <r>
    <s v="Id706"/>
    <s v="Mr"/>
    <s v="Bruno F"/>
    <s v="Mehech"/>
    <s v="15-Dec-1968"/>
    <n v="54"/>
    <n v="0"/>
    <n v="14285.9"/>
    <x v="2"/>
    <s v="Tier - 3"/>
    <x v="1"/>
    <n v="37.85"/>
    <x v="612"/>
    <s v="NO"/>
    <x v="0"/>
    <x v="0"/>
    <x v="1"/>
    <n v="0"/>
    <x v="0"/>
    <x v="0"/>
  </r>
  <r>
    <s v="Id707"/>
    <s v="Ms"/>
    <s v="Emily"/>
    <s v="Machiela"/>
    <s v="6-Sep-2004"/>
    <n v="18"/>
    <n v="0"/>
    <n v="14283.46"/>
    <x v="2"/>
    <s v="Tier - 2"/>
    <x v="7"/>
    <n v="21.66"/>
    <x v="159"/>
    <s v="NO"/>
    <x v="1"/>
    <x v="0"/>
    <x v="0"/>
    <n v="1"/>
    <x v="2"/>
    <x v="1"/>
  </r>
  <r>
    <s v="Id708"/>
    <s v="Mrs"/>
    <s v="Katie"/>
    <s v="Young"/>
    <s v="13-Jul-1972"/>
    <n v="50"/>
    <n v="0"/>
    <n v="14258.33"/>
    <x v="2"/>
    <s v="Tier - 2"/>
    <x v="2"/>
    <n v="39.369999999999997"/>
    <x v="248"/>
    <s v="NO"/>
    <x v="0"/>
    <x v="0"/>
    <x v="1"/>
    <n v="2"/>
    <x v="0"/>
    <x v="2"/>
  </r>
  <r>
    <s v="Id709"/>
    <s v="Mrs"/>
    <s v="Sally"/>
    <s v="Dupere"/>
    <s v="26-Dec-1974"/>
    <n v="48"/>
    <n v="0"/>
    <n v="14256.79"/>
    <x v="2"/>
    <s v="Tier - 2"/>
    <x v="2"/>
    <n v="40.880000000000003"/>
    <x v="585"/>
    <s v="NO"/>
    <x v="0"/>
    <x v="0"/>
    <x v="1"/>
    <n v="0"/>
    <x v="0"/>
    <x v="0"/>
  </r>
  <r>
    <s v="Id71"/>
    <s v="Mr"/>
    <s v="Jeff"/>
    <s v="Turner"/>
    <s v="10-Nov-1984"/>
    <n v="38"/>
    <n v="3"/>
    <n v="41949.24"/>
    <x v="0"/>
    <s v="Tier - 1"/>
    <x v="0"/>
    <n v="38.39"/>
    <x v="217"/>
    <s v="NO"/>
    <x v="0"/>
    <x v="0"/>
    <x v="0"/>
    <n v="1"/>
    <x v="0"/>
    <x v="1"/>
  </r>
  <r>
    <s v="Id710"/>
    <s v="Ms"/>
    <s v="Meaghan J"/>
    <s v="Iandolo"/>
    <s v="8-Nov-1959"/>
    <n v="63"/>
    <n v="0"/>
    <n v="14256.19"/>
    <x v="2"/>
    <s v="Tier - 3"/>
    <x v="1"/>
    <n v="26.22"/>
    <x v="318"/>
    <s v="YES"/>
    <x v="0"/>
    <x v="0"/>
    <x v="1"/>
    <n v="2"/>
    <x v="1"/>
    <x v="1"/>
  </r>
  <r>
    <s v="Id711"/>
    <s v="Ms"/>
    <s v="Rina"/>
    <s v="Ito"/>
    <s v="10-Oct-1959"/>
    <n v="63"/>
    <n v="0"/>
    <n v="14254.61"/>
    <x v="2"/>
    <s v="Tier - 1"/>
    <x v="1"/>
    <n v="25.08"/>
    <x v="116"/>
    <s v="YES"/>
    <x v="0"/>
    <x v="0"/>
    <x v="1"/>
    <n v="2"/>
    <x v="1"/>
    <x v="2"/>
  </r>
  <r>
    <s v="Id712"/>
    <s v="Ms"/>
    <s v="Kristin P"/>
    <s v="Barry"/>
    <s v="25-Sep-1961"/>
    <n v="61"/>
    <n v="2"/>
    <n v="14235.07"/>
    <x v="2"/>
    <s v="Tier - 1"/>
    <x v="6"/>
    <n v="39.1"/>
    <x v="142"/>
    <s v="YES"/>
    <x v="0"/>
    <x v="0"/>
    <x v="1"/>
    <n v="2"/>
    <x v="0"/>
    <x v="0"/>
  </r>
  <r>
    <s v="Id713"/>
    <s v="Mr"/>
    <s v="Albert"/>
    <s v="Boyce"/>
    <s v="21-Sep-1958"/>
    <n v="64"/>
    <n v="0"/>
    <n v="14210.54"/>
    <x v="2"/>
    <s v="Tier - 2"/>
    <x v="1"/>
    <n v="37.905000000000001"/>
    <x v="297"/>
    <s v="NO"/>
    <x v="0"/>
    <x v="0"/>
    <x v="1"/>
    <n v="3"/>
    <x v="0"/>
    <x v="0"/>
  </r>
  <r>
    <s v="Id714"/>
    <s v="Mrs"/>
    <s v="Ashley"/>
    <s v="Lin"/>
    <s v="17-Nov-1983"/>
    <n v="39"/>
    <n v="3"/>
    <n v="14209.4"/>
    <x v="2"/>
    <s v="Tier - 1"/>
    <x v="2"/>
    <n v="43.35"/>
    <x v="292"/>
    <s v="YES"/>
    <x v="0"/>
    <x v="1"/>
    <x v="1"/>
    <n v="1"/>
    <x v="0"/>
    <x v="1"/>
  </r>
  <r>
    <s v="Id715"/>
    <s v="Mrs"/>
    <s v="Shannon L"/>
    <s v="Smith"/>
    <s v="25-Dec-1968"/>
    <n v="54"/>
    <n v="0"/>
    <n v="14193.55"/>
    <x v="2"/>
    <s v="Tier - 1"/>
    <x v="2"/>
    <n v="36.15"/>
    <x v="150"/>
    <s v="NO"/>
    <x v="0"/>
    <x v="0"/>
    <x v="1"/>
    <n v="0"/>
    <x v="0"/>
    <x v="0"/>
  </r>
  <r>
    <s v="Id716"/>
    <s v="Ms"/>
    <s v="Amy B"/>
    <s v="Nalven"/>
    <s v="7-Jul-1984"/>
    <n v="38"/>
    <n v="3"/>
    <n v="14152.46"/>
    <x v="2"/>
    <s v="Tier - 1"/>
    <x v="1"/>
    <n v="44.98"/>
    <x v="228"/>
    <s v="NO"/>
    <x v="0"/>
    <x v="0"/>
    <x v="1"/>
    <n v="1"/>
    <x v="0"/>
    <x v="2"/>
  </r>
  <r>
    <s v="Id717"/>
    <s v="Ms"/>
    <s v="A Danielle"/>
    <s v="Bourgeois"/>
    <s v="6-Jul-2004"/>
    <n v="18"/>
    <n v="0"/>
    <n v="14133.04"/>
    <x v="2"/>
    <s v="Tier - 3"/>
    <x v="0"/>
    <n v="38.28"/>
    <x v="33"/>
    <s v="NO"/>
    <x v="1"/>
    <x v="0"/>
    <x v="1"/>
    <n v="1"/>
    <x v="0"/>
    <x v="1"/>
  </r>
  <r>
    <s v="Id718"/>
    <s v="Mr"/>
    <s v="Conrad F"/>
    <s v="Orloff"/>
    <s v="14-Jun-1961"/>
    <n v="61"/>
    <n v="2"/>
    <n v="14119.62"/>
    <x v="2"/>
    <s v="Tier - 1"/>
    <x v="1"/>
    <n v="32.299999999999997"/>
    <x v="613"/>
    <s v="YES"/>
    <x v="0"/>
    <x v="0"/>
    <x v="1"/>
    <n v="2"/>
    <x v="0"/>
    <x v="0"/>
  </r>
  <r>
    <s v="Id719"/>
    <s v="Mr"/>
    <s v="Josh"/>
    <s v="Ramirez"/>
    <s v="26-Sep-1976"/>
    <n v="46"/>
    <n v="2"/>
    <n v="14098.07"/>
    <x v="2"/>
    <s v="Tier - 3"/>
    <x v="8"/>
    <n v="39.51"/>
    <x v="291"/>
    <s v="YES"/>
    <x v="0"/>
    <x v="0"/>
    <x v="1"/>
    <n v="0"/>
    <x v="0"/>
    <x v="2"/>
  </r>
  <r>
    <s v="Id72"/>
    <s v="Mr"/>
    <s v="Elenilton V Sr"/>
    <s v="Rangel"/>
    <s v="8-Jun-1972"/>
    <n v="51"/>
    <n v="1"/>
    <n v="41919.1"/>
    <x v="0"/>
    <s v="Tier - 1"/>
    <x v="3"/>
    <n v="32.299999999999997"/>
    <x v="259"/>
    <s v="NO"/>
    <x v="0"/>
    <x v="0"/>
    <x v="0"/>
    <n v="2"/>
    <x v="0"/>
    <x v="1"/>
  </r>
  <r>
    <s v="Id720"/>
    <s v="Mr"/>
    <s v="Maxime"/>
    <s v="Fouquet"/>
    <s v="12-Sep-1991"/>
    <n v="31"/>
    <n v="3"/>
    <n v="14081.93"/>
    <x v="2"/>
    <s v="Tier - 3"/>
    <x v="1"/>
    <n v="50.46"/>
    <x v="287"/>
    <s v="NO"/>
    <x v="0"/>
    <x v="0"/>
    <x v="1"/>
    <n v="0"/>
    <x v="0"/>
    <x v="1"/>
  </r>
  <r>
    <s v="Id721"/>
    <s v="Ms"/>
    <s v="Natalie"/>
    <s v="McPhillips"/>
    <s v="8-Nov-1960"/>
    <n v="62"/>
    <n v="0"/>
    <n v="14043.48"/>
    <x v="2"/>
    <s v="Tier - 3"/>
    <x v="7"/>
    <n v="31.73"/>
    <x v="583"/>
    <s v="NO"/>
    <x v="0"/>
    <x v="0"/>
    <x v="1"/>
    <n v="0"/>
    <x v="0"/>
    <x v="0"/>
  </r>
  <r>
    <s v="Id722"/>
    <s v="Ms"/>
    <s v="Melissa"/>
    <s v="Burgin"/>
    <s v="8-Jul-1963"/>
    <n v="59"/>
    <n v="3"/>
    <n v="14007.22"/>
    <x v="2"/>
    <s v="Tier - 3"/>
    <x v="6"/>
    <n v="32.1"/>
    <x v="377"/>
    <s v="YES"/>
    <x v="0"/>
    <x v="1"/>
    <x v="1"/>
    <n v="1"/>
    <x v="0"/>
    <x v="0"/>
  </r>
  <r>
    <s v="Id723"/>
    <s v="Ms"/>
    <s v="Laura P"/>
    <s v="Roberts"/>
    <s v="6-Jul-1963"/>
    <n v="59"/>
    <n v="3"/>
    <n v="14001.29"/>
    <x v="2"/>
    <s v="Tier - 2"/>
    <x v="0"/>
    <n v="27.83"/>
    <x v="364"/>
    <s v="YES"/>
    <x v="0"/>
    <x v="1"/>
    <x v="1"/>
    <n v="1"/>
    <x v="1"/>
    <x v="0"/>
  </r>
  <r>
    <s v="Id724"/>
    <s v="Mrs"/>
    <s v="Lisa"/>
    <s v="Nemec"/>
    <s v="23-Dec-1963"/>
    <n v="59"/>
    <n v="3"/>
    <n v="14001.13"/>
    <x v="2"/>
    <s v="Tier - 1"/>
    <x v="0"/>
    <n v="27.72"/>
    <x v="614"/>
    <s v="YES"/>
    <x v="0"/>
    <x v="1"/>
    <x v="1"/>
    <n v="1"/>
    <x v="1"/>
    <x v="0"/>
  </r>
  <r>
    <s v="Id725"/>
    <s v="Mr"/>
    <s v="William D Jr"/>
    <s v="Appman"/>
    <s v="6-Sep-1959"/>
    <n v="63"/>
    <n v="0"/>
    <n v="13981.85"/>
    <x v="2"/>
    <s v="Tier - 1"/>
    <x v="3"/>
    <n v="36.765000000000001"/>
    <x v="474"/>
    <s v="YES"/>
    <x v="0"/>
    <x v="0"/>
    <x v="1"/>
    <n v="2"/>
    <x v="0"/>
    <x v="1"/>
  </r>
  <r>
    <s v="Id726"/>
    <s v="Mr"/>
    <s v="James"/>
    <s v="Driscoll"/>
    <s v="13-Jul-1990"/>
    <n v="32"/>
    <n v="3"/>
    <n v="13979.45"/>
    <x v="2"/>
    <s v="Tier - 1"/>
    <x v="8"/>
    <n v="48.36"/>
    <x v="227"/>
    <s v="NO"/>
    <x v="0"/>
    <x v="0"/>
    <x v="1"/>
    <n v="0"/>
    <x v="0"/>
    <x v="1"/>
  </r>
  <r>
    <s v="Id727"/>
    <s v="Mr"/>
    <s v="John"/>
    <s v="Glotzbach"/>
    <s v="29-Aug-1959"/>
    <n v="63"/>
    <n v="0"/>
    <n v="13974.46"/>
    <x v="2"/>
    <s v="Tier - 2"/>
    <x v="9"/>
    <n v="31.445"/>
    <x v="487"/>
    <s v="YES"/>
    <x v="0"/>
    <x v="0"/>
    <x v="1"/>
    <n v="2"/>
    <x v="0"/>
    <x v="1"/>
  </r>
  <r>
    <s v="Id728"/>
    <s v="Mr"/>
    <s v="Adam S"/>
    <s v="Tenforde"/>
    <s v="18-Jun-1960"/>
    <n v="62"/>
    <n v="1"/>
    <n v="13937.67"/>
    <x v="2"/>
    <s v="Tier - 1"/>
    <x v="1"/>
    <n v="27.55"/>
    <x v="615"/>
    <s v="NO"/>
    <x v="0"/>
    <x v="0"/>
    <x v="1"/>
    <n v="0"/>
    <x v="1"/>
    <x v="0"/>
  </r>
  <r>
    <s v="Id729"/>
    <s v="Mr"/>
    <s v="Armando"/>
    <s v="Ramirez"/>
    <s v="27-Jul-1962"/>
    <n v="60"/>
    <n v="3"/>
    <n v="13919.82"/>
    <x v="2"/>
    <s v="Tier - 2"/>
    <x v="0"/>
    <n v="33.11"/>
    <x v="281"/>
    <s v="NO"/>
    <x v="0"/>
    <x v="0"/>
    <x v="1"/>
    <n v="0"/>
    <x v="0"/>
    <x v="0"/>
  </r>
  <r>
    <s v="Id73"/>
    <s v="Ms"/>
    <s v="Maurya"/>
    <s v="Lacey"/>
    <s v="21-Sep-1966"/>
    <n v="56"/>
    <n v="0"/>
    <n v="41886.54"/>
    <x v="0"/>
    <s v="Tier - 3"/>
    <x v="6"/>
    <n v="48.8"/>
    <x v="290"/>
    <s v="YES"/>
    <x v="0"/>
    <x v="0"/>
    <x v="0"/>
    <n v="2"/>
    <x v="0"/>
    <x v="2"/>
  </r>
  <r>
    <s v="Id730"/>
    <s v="Ms"/>
    <s v="Dana"/>
    <s v="Stanley Torres"/>
    <s v="7-Jul-1959"/>
    <n v="63"/>
    <n v="0"/>
    <n v="13887.97"/>
    <x v="2"/>
    <s v="Tier - 2"/>
    <x v="0"/>
    <n v="36.85"/>
    <x v="154"/>
    <s v="YES"/>
    <x v="0"/>
    <x v="0"/>
    <x v="1"/>
    <n v="2"/>
    <x v="0"/>
    <x v="2"/>
  </r>
  <r>
    <s v="Id731"/>
    <s v="Ms"/>
    <s v="Jennifer L"/>
    <s v="Vandongen"/>
    <s v="29-Dec-1959"/>
    <n v="63"/>
    <n v="0"/>
    <n v="13887.2"/>
    <x v="2"/>
    <s v="Tier - 3"/>
    <x v="0"/>
    <n v="36.299999999999997"/>
    <x v="291"/>
    <s v="YES"/>
    <x v="0"/>
    <x v="0"/>
    <x v="1"/>
    <n v="2"/>
    <x v="0"/>
    <x v="2"/>
  </r>
  <r>
    <s v="Id732"/>
    <s v="Mr"/>
    <s v="Benjamin"/>
    <s v="Liebald"/>
    <s v="25-Sep-1985"/>
    <n v="37"/>
    <n v="3"/>
    <n v="13886.4"/>
    <x v="2"/>
    <s v="Tier - 2"/>
    <x v="1"/>
    <n v="45.34"/>
    <x v="212"/>
    <s v="YES"/>
    <x v="0"/>
    <x v="0"/>
    <x v="1"/>
    <n v="0"/>
    <x v="0"/>
    <x v="1"/>
  </r>
  <r>
    <s v="Id733"/>
    <s v="Ms"/>
    <s v="Tanya"/>
    <s v="Holte"/>
    <s v="5-Oct-1959"/>
    <n v="63"/>
    <n v="0"/>
    <n v="13880.95"/>
    <x v="2"/>
    <s v="Tier - 2"/>
    <x v="6"/>
    <n v="31.8"/>
    <x v="131"/>
    <s v="YES"/>
    <x v="0"/>
    <x v="0"/>
    <x v="1"/>
    <n v="2"/>
    <x v="0"/>
    <x v="1"/>
  </r>
  <r>
    <s v="Id734"/>
    <s v="Ms"/>
    <s v="Tracy"/>
    <s v="Johnson"/>
    <s v="19-Dec-1978"/>
    <n v="44"/>
    <n v="2"/>
    <n v="13874.89"/>
    <x v="2"/>
    <s v="Tier - 1"/>
    <x v="1"/>
    <n v="41.02"/>
    <x v="338"/>
    <s v="NO"/>
    <x v="0"/>
    <x v="0"/>
    <x v="1"/>
    <n v="0"/>
    <x v="0"/>
    <x v="0"/>
  </r>
  <r>
    <s v="Id735"/>
    <s v="Ms"/>
    <s v="Emily S"/>
    <s v="Bartlett"/>
    <s v="21-Jul-1960"/>
    <n v="62"/>
    <n v="0"/>
    <n v="13844.8"/>
    <x v="2"/>
    <s v="Tier - 2"/>
    <x v="1"/>
    <n v="32.68"/>
    <x v="532"/>
    <s v="NO"/>
    <x v="0"/>
    <x v="0"/>
    <x v="1"/>
    <n v="0"/>
    <x v="0"/>
    <x v="0"/>
  </r>
  <r>
    <s v="Id736"/>
    <s v="Ms"/>
    <s v="Kelly R"/>
    <s v="Bergman"/>
    <s v="7-Jun-2003"/>
    <n v="20"/>
    <n v="0"/>
    <n v="13844.51"/>
    <x v="2"/>
    <s v="Tier - 1"/>
    <x v="6"/>
    <n v="21.7"/>
    <x v="428"/>
    <s v="NO"/>
    <x v="0"/>
    <x v="1"/>
    <x v="0"/>
    <n v="1"/>
    <x v="2"/>
    <x v="1"/>
  </r>
  <r>
    <s v="Id737"/>
    <s v="Mr"/>
    <s v="Kyle"/>
    <s v="Aitken"/>
    <s v="10-Dec-1958"/>
    <n v="64"/>
    <n v="0"/>
    <n v="13831.12"/>
    <x v="1"/>
    <s v="Tier - 1"/>
    <x v="0"/>
    <n v="40.479999999999997"/>
    <x v="92"/>
    <s v="NO"/>
    <x v="0"/>
    <x v="0"/>
    <x v="1"/>
    <n v="3"/>
    <x v="0"/>
    <x v="0"/>
  </r>
  <r>
    <s v="Id738"/>
    <s v="Mr"/>
    <s v="Bruce A Jr"/>
    <s v="Berger"/>
    <s v="25-Nov-1958"/>
    <n v="64"/>
    <n v="0"/>
    <n v="13822.8"/>
    <x v="1"/>
    <s v="Tier - 3"/>
    <x v="6"/>
    <n v="34.5"/>
    <x v="616"/>
    <s v="NO"/>
    <x v="0"/>
    <x v="0"/>
    <x v="1"/>
    <n v="3"/>
    <x v="0"/>
    <x v="0"/>
  </r>
  <r>
    <s v="Id739"/>
    <s v="Mr"/>
    <s v="Cary J"/>
    <s v="Richey"/>
    <s v="8-Dec-1986"/>
    <n v="36"/>
    <n v="3"/>
    <n v="13819.49"/>
    <x v="1"/>
    <s v="Tier - 2"/>
    <x v="1"/>
    <n v="45.9"/>
    <x v="556"/>
    <s v="YES"/>
    <x v="0"/>
    <x v="0"/>
    <x v="1"/>
    <n v="1"/>
    <x v="0"/>
    <x v="0"/>
  </r>
  <r>
    <s v="Id74"/>
    <s v="Ms"/>
    <s v="Samantha C"/>
    <s v="Stiger"/>
    <s v="22-Sep-1962"/>
    <n v="60"/>
    <n v="0"/>
    <n v="41794.629999999997"/>
    <x v="0"/>
    <s v="Tier - 3"/>
    <x v="6"/>
    <n v="45.5"/>
    <x v="187"/>
    <s v="NO"/>
    <x v="0"/>
    <x v="0"/>
    <x v="0"/>
    <n v="0"/>
    <x v="0"/>
    <x v="0"/>
  </r>
  <r>
    <s v="Id740"/>
    <s v="Mrs"/>
    <s v="Jill M"/>
    <s v="Trotter"/>
    <s v="10-Nov-1966"/>
    <n v="56"/>
    <n v="0"/>
    <n v="13801.61"/>
    <x v="1"/>
    <s v="Tier - 3"/>
    <x v="2"/>
    <n v="33.479999999999997"/>
    <x v="211"/>
    <s v="YES"/>
    <x v="0"/>
    <x v="0"/>
    <x v="1"/>
    <n v="2"/>
    <x v="0"/>
    <x v="1"/>
  </r>
  <r>
    <s v="Id741"/>
    <s v="Mr"/>
    <s v="Chris"/>
    <s v="Chavez"/>
    <s v="6-Aug-1959"/>
    <n v="63"/>
    <n v="0"/>
    <n v="13770.1"/>
    <x v="1"/>
    <s v="Tier - 1"/>
    <x v="1"/>
    <n v="28.31"/>
    <x v="8"/>
    <s v="YES"/>
    <x v="0"/>
    <x v="0"/>
    <x v="1"/>
    <n v="2"/>
    <x v="1"/>
    <x v="2"/>
  </r>
  <r>
    <s v="Id742"/>
    <s v="Mr"/>
    <s v="Michael E"/>
    <s v="Orifice"/>
    <s v="16-Jul-2004"/>
    <n v="18"/>
    <n v="0"/>
    <n v="13747.87"/>
    <x v="1"/>
    <s v="Tier - 2"/>
    <x v="14"/>
    <n v="21.565000000000001"/>
    <x v="249"/>
    <s v="NO"/>
    <x v="1"/>
    <x v="0"/>
    <x v="0"/>
    <n v="1"/>
    <x v="2"/>
    <x v="1"/>
  </r>
  <r>
    <s v="Id743"/>
    <s v="Mrs"/>
    <s v="Lauren"/>
    <s v="Farkash"/>
    <s v="23-Oct-1969"/>
    <n v="53"/>
    <n v="0"/>
    <n v="13746.74"/>
    <x v="1"/>
    <s v="Tier - 2"/>
    <x v="2"/>
    <n v="35.590000000000003"/>
    <x v="319"/>
    <s v="YES"/>
    <x v="0"/>
    <x v="1"/>
    <x v="1"/>
    <n v="1"/>
    <x v="0"/>
    <x v="1"/>
  </r>
  <r>
    <s v="Id744"/>
    <s v="Mrs"/>
    <s v="Kathryn E"/>
    <s v="Hribar"/>
    <s v="29-Aug-1985"/>
    <n v="37"/>
    <n v="3"/>
    <n v="13726.21"/>
    <x v="1"/>
    <s v="Tier - 3"/>
    <x v="2"/>
    <n v="43.44"/>
    <x v="138"/>
    <s v="YES"/>
    <x v="0"/>
    <x v="0"/>
    <x v="1"/>
    <n v="0"/>
    <x v="0"/>
    <x v="1"/>
  </r>
  <r>
    <s v="Id745"/>
    <s v="Ms"/>
    <s v="Polly"/>
    <s v="Crawford"/>
    <s v="2-Aug-1981"/>
    <n v="41"/>
    <n v="1"/>
    <n v="13725.47"/>
    <x v="1"/>
    <s v="Tier - 2"/>
    <x v="7"/>
    <n v="21.754999999999999"/>
    <x v="530"/>
    <s v="YES"/>
    <x v="0"/>
    <x v="0"/>
    <x v="1"/>
    <n v="0"/>
    <x v="2"/>
    <x v="0"/>
  </r>
  <r>
    <s v="Id746"/>
    <s v="Mr"/>
    <s v="Mark H"/>
    <s v="Sittlington"/>
    <s v="24-Nov-1986"/>
    <n v="36"/>
    <n v="3"/>
    <n v="13714.55"/>
    <x v="1"/>
    <s v="Tier - 2"/>
    <x v="8"/>
    <n v="44.55"/>
    <x v="617"/>
    <s v="YES"/>
    <x v="0"/>
    <x v="0"/>
    <x v="1"/>
    <n v="1"/>
    <x v="0"/>
    <x v="0"/>
  </r>
  <r>
    <s v="Id747"/>
    <s v="Mrs"/>
    <s v="Jessie M"/>
    <s v="Silbert"/>
    <s v="14-Sep-1985"/>
    <n v="37"/>
    <n v="3"/>
    <n v="13685.51"/>
    <x v="1"/>
    <s v="Tier - 1"/>
    <x v="2"/>
    <n v="43.32"/>
    <x v="15"/>
    <s v="YES"/>
    <x v="0"/>
    <x v="0"/>
    <x v="1"/>
    <n v="0"/>
    <x v="0"/>
    <x v="1"/>
  </r>
  <r>
    <s v="Id748"/>
    <s v="Mr"/>
    <s v="Chris"/>
    <s v="Carrique"/>
    <s v="4-Aug-1963"/>
    <n v="59"/>
    <n v="0"/>
    <n v="13677.68"/>
    <x v="1"/>
    <s v="Tier - 2"/>
    <x v="5"/>
    <n v="31.23"/>
    <x v="425"/>
    <s v="YES"/>
    <x v="0"/>
    <x v="1"/>
    <x v="1"/>
    <n v="1"/>
    <x v="0"/>
    <x v="0"/>
  </r>
  <r>
    <s v="Id749"/>
    <s v="Mr"/>
    <s v="Daniel"/>
    <s v="Kosla"/>
    <s v="20-Jul-1984"/>
    <n v="38"/>
    <n v="3"/>
    <n v="13638.06"/>
    <x v="1"/>
    <s v="Tier - 3"/>
    <x v="8"/>
    <n v="42.81"/>
    <x v="3"/>
    <s v="NO"/>
    <x v="0"/>
    <x v="0"/>
    <x v="1"/>
    <n v="1"/>
    <x v="0"/>
    <x v="1"/>
  </r>
  <r>
    <s v="Id75"/>
    <s v="Ms"/>
    <s v="Bethany A"/>
    <s v="Caldwell"/>
    <s v="29-Sep-1975"/>
    <n v="47"/>
    <n v="1"/>
    <n v="41681.86"/>
    <x v="0"/>
    <s v="Tier - 1"/>
    <x v="6"/>
    <n v="53.61"/>
    <x v="618"/>
    <s v="YES"/>
    <x v="0"/>
    <x v="0"/>
    <x v="0"/>
    <n v="1"/>
    <x v="0"/>
    <x v="0"/>
  </r>
  <r>
    <s v="Id750"/>
    <s v="Ms"/>
    <s v="Megan"/>
    <s v="Parker"/>
    <s v="24-Dec-1961"/>
    <n v="61"/>
    <n v="0"/>
    <n v="13635.64"/>
    <x v="1"/>
    <s v="Tier - 3"/>
    <x v="7"/>
    <n v="35.909999999999997"/>
    <x v="346"/>
    <s v="YES"/>
    <x v="0"/>
    <x v="0"/>
    <x v="1"/>
    <n v="2"/>
    <x v="0"/>
    <x v="0"/>
  </r>
  <r>
    <s v="Id751"/>
    <s v="Mr"/>
    <s v="Kevin"/>
    <s v="Horton"/>
    <s v="26-Jul-1969"/>
    <n v="53"/>
    <n v="0"/>
    <n v="13622.01"/>
    <x v="1"/>
    <s v="Tier - 3"/>
    <x v="1"/>
    <n v="36.65"/>
    <x v="418"/>
    <s v="YES"/>
    <x v="0"/>
    <x v="1"/>
    <x v="1"/>
    <n v="1"/>
    <x v="0"/>
    <x v="1"/>
  </r>
  <r>
    <s v="Id752"/>
    <s v="Ms"/>
    <s v="Caroline S"/>
    <s v="Boller"/>
    <s v="18-Nov-1961"/>
    <n v="61"/>
    <n v="0"/>
    <n v="13616.36"/>
    <x v="1"/>
    <s v="Tier - 3"/>
    <x v="7"/>
    <n v="22.04"/>
    <x v="416"/>
    <s v="YES"/>
    <x v="0"/>
    <x v="0"/>
    <x v="1"/>
    <n v="2"/>
    <x v="2"/>
    <x v="0"/>
  </r>
  <r>
    <s v="Id753"/>
    <s v="Ms"/>
    <s v="Nuta"/>
    <s v="Olaru"/>
    <s v="10-Sep-1964"/>
    <n v="58"/>
    <n v="2"/>
    <n v="13607.37"/>
    <x v="1"/>
    <s v="Tier - 1"/>
    <x v="7"/>
    <n v="31.824999999999999"/>
    <x v="120"/>
    <s v="YES"/>
    <x v="0"/>
    <x v="0"/>
    <x v="1"/>
    <n v="1"/>
    <x v="0"/>
    <x v="1"/>
  </r>
  <r>
    <s v="Id754"/>
    <s v="Ms"/>
    <s v="Margie"/>
    <s v="Prescott"/>
    <s v="14-Aug-1992"/>
    <n v="30"/>
    <n v="0"/>
    <n v="13588.17"/>
    <x v="1"/>
    <s v="Tier - 1"/>
    <x v="1"/>
    <n v="53.58"/>
    <x v="163"/>
    <s v="NO"/>
    <x v="0"/>
    <x v="0"/>
    <x v="1"/>
    <n v="1"/>
    <x v="0"/>
    <x v="1"/>
  </r>
  <r>
    <s v="Id755"/>
    <s v="Mrs"/>
    <s v="Heidi"/>
    <s v="Hines"/>
    <s v="15-Jul-1968"/>
    <n v="54"/>
    <n v="0"/>
    <n v="13566.04"/>
    <x v="1"/>
    <s v="Tier - 3"/>
    <x v="2"/>
    <n v="34.299999999999997"/>
    <x v="67"/>
    <s v="NO"/>
    <x v="0"/>
    <x v="0"/>
    <x v="1"/>
    <n v="0"/>
    <x v="0"/>
    <x v="0"/>
  </r>
  <r>
    <s v="Id756"/>
    <s v="Mr"/>
    <s v="Diego J"/>
    <s v="Blanton"/>
    <s v="11-Jul-1960"/>
    <n v="62"/>
    <n v="0"/>
    <n v="13555"/>
    <x v="1"/>
    <s v="Tier - 3"/>
    <x v="11"/>
    <n v="32.11"/>
    <x v="619"/>
    <s v="NO"/>
    <x v="0"/>
    <x v="0"/>
    <x v="1"/>
    <n v="0"/>
    <x v="0"/>
    <x v="0"/>
  </r>
  <r>
    <s v="Id757"/>
    <s v="Mr"/>
    <s v="Enrique M Sr"/>
    <s v="Bustamante"/>
    <s v="14-Oct-1963"/>
    <n v="59"/>
    <n v="0"/>
    <n v="13511.28"/>
    <x v="1"/>
    <s v="Tier - 1"/>
    <x v="1"/>
    <n v="31.78"/>
    <x v="279"/>
    <s v="YES"/>
    <x v="0"/>
    <x v="1"/>
    <x v="1"/>
    <n v="1"/>
    <x v="0"/>
    <x v="0"/>
  </r>
  <r>
    <s v="Id758"/>
    <s v="Mr"/>
    <s v="Greg"/>
    <s v="McCann"/>
    <s v="30-Aug-1990"/>
    <n v="32"/>
    <n v="3"/>
    <n v="13480.83"/>
    <x v="1"/>
    <s v="Tier - 2"/>
    <x v="8"/>
    <n v="46.89"/>
    <x v="120"/>
    <s v="NO"/>
    <x v="0"/>
    <x v="0"/>
    <x v="1"/>
    <n v="0"/>
    <x v="0"/>
    <x v="1"/>
  </r>
  <r>
    <s v="Id759"/>
    <s v="Mr"/>
    <s v="Filip"/>
    <s v="Schmole"/>
    <s v="7-Aug-1975"/>
    <n v="47"/>
    <n v="1"/>
    <n v="13472.19"/>
    <x v="1"/>
    <s v="Tier - 2"/>
    <x v="1"/>
    <n v="39.35"/>
    <x v="620"/>
    <s v="YES"/>
    <x v="0"/>
    <x v="0"/>
    <x v="1"/>
    <n v="1"/>
    <x v="0"/>
    <x v="0"/>
  </r>
  <r>
    <s v="Id76"/>
    <s v="Mr"/>
    <s v="Yves"/>
    <s v="Marmillod"/>
    <s v="14-Nov-1975"/>
    <n v="47"/>
    <n v="0"/>
    <n v="41676.080000000002"/>
    <x v="0"/>
    <s v="Tier - 2"/>
    <x v="0"/>
    <n v="36.19"/>
    <x v="185"/>
    <s v="YES"/>
    <x v="0"/>
    <x v="0"/>
    <x v="0"/>
    <n v="1"/>
    <x v="0"/>
    <x v="0"/>
  </r>
  <r>
    <s v="Id760"/>
    <s v="Ms"/>
    <s v="Rosemary E"/>
    <s v="Barber"/>
    <s v="24-Jul-1960"/>
    <n v="62"/>
    <n v="0"/>
    <n v="13470.86"/>
    <x v="1"/>
    <s v="Tier - 3"/>
    <x v="6"/>
    <n v="39.200000000000003"/>
    <x v="517"/>
    <s v="NO"/>
    <x v="0"/>
    <x v="0"/>
    <x v="1"/>
    <n v="0"/>
    <x v="0"/>
    <x v="0"/>
  </r>
  <r>
    <s v="Id761"/>
    <s v="Ms"/>
    <s v="Lisa"/>
    <s v="Reichmann"/>
    <s v="28-Jul-1960"/>
    <n v="62"/>
    <n v="0"/>
    <n v="13470.8"/>
    <x v="1"/>
    <s v="Tier - 2"/>
    <x v="0"/>
    <n v="39.159999999999997"/>
    <x v="621"/>
    <s v="NO"/>
    <x v="0"/>
    <x v="0"/>
    <x v="1"/>
    <n v="0"/>
    <x v="0"/>
    <x v="0"/>
  </r>
  <r>
    <s v="Id762"/>
    <s v="Mr"/>
    <s v="Jason"/>
    <s v="Cavatorta"/>
    <s v="19-Aug-1985"/>
    <n v="37"/>
    <n v="3"/>
    <n v="13465.8"/>
    <x v="1"/>
    <s v="Tier - 1"/>
    <x v="1"/>
    <n v="44.1"/>
    <x v="250"/>
    <s v="YES"/>
    <x v="0"/>
    <x v="0"/>
    <x v="1"/>
    <n v="0"/>
    <x v="0"/>
    <x v="1"/>
  </r>
  <r>
    <s v="Id763"/>
    <s v="Ms"/>
    <s v="Courtney"/>
    <s v="Yaeger"/>
    <s v="16-Dec-1960"/>
    <n v="62"/>
    <n v="0"/>
    <n v="13462.52"/>
    <x v="1"/>
    <s v="Tier - 2"/>
    <x v="6"/>
    <n v="33.200000000000003"/>
    <x v="622"/>
    <s v="NO"/>
    <x v="0"/>
    <x v="0"/>
    <x v="1"/>
    <n v="0"/>
    <x v="0"/>
    <x v="0"/>
  </r>
  <r>
    <s v="Id764"/>
    <s v="Ms"/>
    <s v="Jennifer R"/>
    <s v="Hughes"/>
    <s v="11-Jul-1960"/>
    <n v="62"/>
    <n v="0"/>
    <n v="13457.96"/>
    <x v="1"/>
    <s v="Tier - 1"/>
    <x v="0"/>
    <n v="29.92"/>
    <x v="441"/>
    <s v="NO"/>
    <x v="0"/>
    <x v="0"/>
    <x v="1"/>
    <n v="0"/>
    <x v="1"/>
    <x v="0"/>
  </r>
  <r>
    <s v="Id765"/>
    <s v="Ms"/>
    <s v="Lauren E"/>
    <s v="Donahue"/>
    <s v="13-Aug-1960"/>
    <n v="62"/>
    <n v="0"/>
    <n v="13451.12"/>
    <x v="1"/>
    <s v="Tier - 1"/>
    <x v="6"/>
    <n v="25"/>
    <x v="37"/>
    <s v="NO"/>
    <x v="0"/>
    <x v="0"/>
    <x v="1"/>
    <n v="0"/>
    <x v="1"/>
    <x v="0"/>
  </r>
  <r>
    <s v="Id766"/>
    <s v="Ms"/>
    <s v="Ashley M"/>
    <s v="Greenwell"/>
    <s v="29-Jun-1975"/>
    <n v="47"/>
    <n v="1"/>
    <n v="13440.7"/>
    <x v="1"/>
    <s v="Tier - 2"/>
    <x v="1"/>
    <n v="38.869999999999997"/>
    <x v="114"/>
    <s v="YES"/>
    <x v="0"/>
    <x v="0"/>
    <x v="1"/>
    <n v="1"/>
    <x v="0"/>
    <x v="0"/>
  </r>
  <r>
    <s v="Id767"/>
    <s v="Ms"/>
    <s v="Alison R"/>
    <s v="Steele"/>
    <s v="14-Nov-1966"/>
    <n v="56"/>
    <n v="3"/>
    <n v="13430.27"/>
    <x v="1"/>
    <s v="Tier - 3"/>
    <x v="7"/>
    <n v="32.299999999999997"/>
    <x v="296"/>
    <s v="YES"/>
    <x v="0"/>
    <x v="0"/>
    <x v="1"/>
    <n v="2"/>
    <x v="0"/>
    <x v="1"/>
  </r>
  <r>
    <s v="Id768"/>
    <s v="Ms"/>
    <s v="Madeleine"/>
    <s v="Gunter"/>
    <s v="3-Nov-1961"/>
    <n v="61"/>
    <n v="0"/>
    <n v="13429.04"/>
    <x v="1"/>
    <s v="Tier - 3"/>
    <x v="1"/>
    <n v="31.16"/>
    <x v="623"/>
    <s v="YES"/>
    <x v="0"/>
    <x v="0"/>
    <x v="1"/>
    <n v="2"/>
    <x v="0"/>
    <x v="0"/>
  </r>
  <r>
    <s v="Id769"/>
    <s v="Ms"/>
    <s v="Stacey"/>
    <s v="McDonough"/>
    <s v="17-Jun-1994"/>
    <n v="28"/>
    <n v="0"/>
    <n v="13417.05"/>
    <x v="1"/>
    <s v="Tier - 3"/>
    <x v="1"/>
    <n v="54.59"/>
    <x v="464"/>
    <s v="NO"/>
    <x v="0"/>
    <x v="0"/>
    <x v="1"/>
    <n v="0"/>
    <x v="0"/>
    <x v="1"/>
  </r>
  <r>
    <s v="Id77"/>
    <s v="Ms"/>
    <s v="Danielle"/>
    <s v="Cloutier-Simons"/>
    <s v="29-Oct-1976"/>
    <n v="46"/>
    <n v="1"/>
    <n v="41661.599999999999"/>
    <x v="0"/>
    <s v="Tier - 3"/>
    <x v="6"/>
    <n v="34.6"/>
    <x v="4"/>
    <s v="YES"/>
    <x v="0"/>
    <x v="0"/>
    <x v="0"/>
    <n v="0"/>
    <x v="0"/>
    <x v="2"/>
  </r>
  <r>
    <s v="Id770"/>
    <s v="Ms"/>
    <s v="Kimberly"/>
    <s v="Sweetland"/>
    <s v="22-Jul-1961"/>
    <n v="61"/>
    <n v="0"/>
    <n v="13415.04"/>
    <x v="1"/>
    <s v="Tier - 2"/>
    <x v="1"/>
    <n v="21.09"/>
    <x v="624"/>
    <s v="YES"/>
    <x v="0"/>
    <x v="0"/>
    <x v="1"/>
    <n v="2"/>
    <x v="2"/>
    <x v="0"/>
  </r>
  <r>
    <s v="Id771"/>
    <s v="Mr"/>
    <s v="Matthew D"/>
    <s v="Hammersmith"/>
    <s v="19-Dec-1992"/>
    <n v="30"/>
    <n v="0"/>
    <n v="13412.97"/>
    <x v="1"/>
    <s v="Tier - 3"/>
    <x v="8"/>
    <n v="52.41"/>
    <x v="4"/>
    <s v="NO"/>
    <x v="0"/>
    <x v="0"/>
    <x v="1"/>
    <n v="1"/>
    <x v="0"/>
    <x v="2"/>
  </r>
  <r>
    <s v="Id772"/>
    <s v="Mr"/>
    <s v="Michael"/>
    <s v="French"/>
    <s v="20-Dec-1959"/>
    <n v="63"/>
    <n v="0"/>
    <n v="13405.39"/>
    <x v="1"/>
    <s v="Tier - 3"/>
    <x v="0"/>
    <n v="41.47"/>
    <x v="449"/>
    <s v="YES"/>
    <x v="0"/>
    <x v="0"/>
    <x v="1"/>
    <n v="2"/>
    <x v="0"/>
    <x v="2"/>
  </r>
  <r>
    <s v="Id773"/>
    <s v="Mr"/>
    <s v="Ben"/>
    <s v="Garbe"/>
    <s v="25-Nov-1959"/>
    <n v="63"/>
    <n v="0"/>
    <n v="13393.76"/>
    <x v="1"/>
    <s v="Tier - 1"/>
    <x v="6"/>
    <n v="33.1"/>
    <x v="18"/>
    <s v="YES"/>
    <x v="0"/>
    <x v="0"/>
    <x v="1"/>
    <n v="2"/>
    <x v="0"/>
    <x v="1"/>
  </r>
  <r>
    <s v="Id774"/>
    <s v="Mr"/>
    <s v="Chris"/>
    <s v="Duncan"/>
    <s v="9-Dec-1959"/>
    <n v="63"/>
    <n v="0"/>
    <n v="13390.56"/>
    <x v="1"/>
    <s v="Tier - 3"/>
    <x v="6"/>
    <n v="30.8"/>
    <x v="159"/>
    <s v="YES"/>
    <x v="0"/>
    <x v="0"/>
    <x v="1"/>
    <n v="2"/>
    <x v="0"/>
    <x v="1"/>
  </r>
  <r>
    <s v="Id775"/>
    <s v="Mr"/>
    <s v="Jeremy J"/>
    <s v="Wallace"/>
    <s v="6-Jun-1984"/>
    <n v="39"/>
    <n v="3"/>
    <n v="13383.67"/>
    <x v="1"/>
    <s v="Tier - 2"/>
    <x v="8"/>
    <n v="42.06"/>
    <x v="21"/>
    <s v="NO"/>
    <x v="0"/>
    <x v="0"/>
    <x v="1"/>
    <n v="1"/>
    <x v="0"/>
    <x v="1"/>
  </r>
  <r>
    <s v="Id776"/>
    <s v="Mrs"/>
    <s v="Amy L"/>
    <s v="Tillman"/>
    <s v="30-Sep-1979"/>
    <n v="43"/>
    <n v="2"/>
    <n v="13377.41"/>
    <x v="1"/>
    <s v="Tier - 3"/>
    <x v="2"/>
    <n v="39.270000000000003"/>
    <x v="57"/>
    <s v="NO"/>
    <x v="0"/>
    <x v="1"/>
    <x v="1"/>
    <n v="1"/>
    <x v="0"/>
    <x v="1"/>
  </r>
  <r>
    <s v="Id777"/>
    <s v="Mrs"/>
    <s v="Karen L"/>
    <s v="Lee"/>
    <s v="24-Sep-1964"/>
    <n v="58"/>
    <n v="0"/>
    <n v="13375.76"/>
    <x v="1"/>
    <s v="Tier - 2"/>
    <x v="4"/>
    <n v="30.71"/>
    <x v="27"/>
    <s v="YES"/>
    <x v="0"/>
    <x v="0"/>
    <x v="1"/>
    <n v="1"/>
    <x v="0"/>
    <x v="1"/>
  </r>
  <r>
    <s v="Id778"/>
    <s v="Ms"/>
    <s v="Tennille"/>
    <s v="Taylor"/>
    <s v="2-Oct-1990"/>
    <n v="32"/>
    <n v="3"/>
    <n v="13360.94"/>
    <x v="1"/>
    <s v="Tier - 1"/>
    <x v="1"/>
    <n v="47.19"/>
    <x v="398"/>
    <s v="NO"/>
    <x v="0"/>
    <x v="0"/>
    <x v="1"/>
    <n v="0"/>
    <x v="0"/>
    <x v="1"/>
  </r>
  <r>
    <s v="Id779"/>
    <s v="Mr"/>
    <s v="Matt"/>
    <s v="McSween"/>
    <s v="11-Nov-1960"/>
    <n v="62"/>
    <n v="0"/>
    <n v="13352.1"/>
    <x v="1"/>
    <s v="Tier - 1"/>
    <x v="1"/>
    <n v="30.02"/>
    <x v="625"/>
    <s v="NO"/>
    <x v="0"/>
    <x v="0"/>
    <x v="1"/>
    <n v="0"/>
    <x v="0"/>
    <x v="0"/>
  </r>
  <r>
    <s v="Id78"/>
    <s v="Ms"/>
    <s v="Julia"/>
    <s v="Vegas"/>
    <s v="24-Nov-1974"/>
    <n v="48"/>
    <n v="0"/>
    <n v="41636.199999999997"/>
    <x v="0"/>
    <s v="Tier - 1"/>
    <x v="6"/>
    <n v="54.12"/>
    <x v="626"/>
    <s v="NO"/>
    <x v="0"/>
    <x v="0"/>
    <x v="0"/>
    <n v="0"/>
    <x v="0"/>
    <x v="0"/>
  </r>
  <r>
    <s v="Id780"/>
    <s v="Ms"/>
    <s v="Emily"/>
    <s v="Schubert"/>
    <s v="23-Aug-1976"/>
    <n v="46"/>
    <n v="2"/>
    <n v="13333.71"/>
    <x v="1"/>
    <s v="Tier - 2"/>
    <x v="1"/>
    <n v="37.909999999999997"/>
    <x v="196"/>
    <s v="YES"/>
    <x v="0"/>
    <x v="0"/>
    <x v="1"/>
    <n v="0"/>
    <x v="0"/>
    <x v="1"/>
  </r>
  <r>
    <s v="Id781"/>
    <s v="Mr"/>
    <s v="Justin E"/>
    <s v="Lalanne"/>
    <s v="1-Jul-1994"/>
    <n v="28"/>
    <n v="0"/>
    <n v="13292.52"/>
    <x v="1"/>
    <s v="Tier - 3"/>
    <x v="1"/>
    <n v="54.61"/>
    <x v="190"/>
    <s v="NO"/>
    <x v="0"/>
    <x v="0"/>
    <x v="1"/>
    <n v="0"/>
    <x v="0"/>
    <x v="1"/>
  </r>
  <r>
    <s v="Id782"/>
    <s v="Ms"/>
    <s v="Shalane"/>
    <s v="Flanagan"/>
    <s v="11-Oct-1962"/>
    <n v="60"/>
    <n v="0"/>
    <n v="13228.85"/>
    <x v="1"/>
    <s v="Tier - 3"/>
    <x v="8"/>
    <n v="36.005000000000003"/>
    <x v="408"/>
    <s v="NO"/>
    <x v="0"/>
    <x v="0"/>
    <x v="1"/>
    <n v="0"/>
    <x v="0"/>
    <x v="0"/>
  </r>
  <r>
    <s v="Id783"/>
    <s v="Ms"/>
    <s v="Jessica N"/>
    <s v="Arellano"/>
    <s v="24-Nov-1962"/>
    <n v="60"/>
    <n v="1"/>
    <n v="13224.69"/>
    <x v="1"/>
    <s v="Tier - 2"/>
    <x v="6"/>
    <n v="28.7"/>
    <x v="139"/>
    <s v="NO"/>
    <x v="0"/>
    <x v="0"/>
    <x v="1"/>
    <n v="0"/>
    <x v="1"/>
    <x v="0"/>
  </r>
  <r>
    <s v="Id784"/>
    <s v="Ms"/>
    <s v="Melanie"/>
    <s v="Charette"/>
    <s v="13-Nov-1965"/>
    <n v="57"/>
    <n v="2"/>
    <n v="13224.06"/>
    <x v="1"/>
    <s v="Tier - 3"/>
    <x v="7"/>
    <n v="34.295000000000002"/>
    <x v="265"/>
    <s v="NO"/>
    <x v="0"/>
    <x v="0"/>
    <x v="1"/>
    <n v="0"/>
    <x v="0"/>
    <x v="0"/>
  </r>
  <r>
    <s v="Id785"/>
    <s v="Ms"/>
    <s v="Ruth Angelica"/>
    <s v="Pena Reyes"/>
    <s v="7-Dec-1962"/>
    <n v="60"/>
    <n v="0"/>
    <n v="13217.09"/>
    <x v="1"/>
    <s v="Tier - 1"/>
    <x v="7"/>
    <n v="27.55"/>
    <x v="235"/>
    <s v="NO"/>
    <x v="0"/>
    <x v="0"/>
    <x v="1"/>
    <n v="0"/>
    <x v="1"/>
    <x v="0"/>
  </r>
  <r>
    <s v="Id786"/>
    <s v="Ms"/>
    <s v="Una M"/>
    <s v="Broderick"/>
    <s v="15-Oct-1982"/>
    <n v="40"/>
    <n v="3"/>
    <n v="13214.43"/>
    <x v="1"/>
    <s v="Tier - 2"/>
    <x v="1"/>
    <n v="40.700000000000003"/>
    <x v="251"/>
    <s v="NO"/>
    <x v="0"/>
    <x v="0"/>
    <x v="1"/>
    <n v="0"/>
    <x v="0"/>
    <x v="1"/>
  </r>
  <r>
    <s v="Id787"/>
    <s v="Ms"/>
    <s v="Taralyn"/>
    <s v="Summers"/>
    <s v="5-Aug-1962"/>
    <n v="60"/>
    <n v="0"/>
    <n v="13204.29"/>
    <x v="1"/>
    <s v="Tier - 1"/>
    <x v="7"/>
    <n v="18.335000000000001"/>
    <x v="443"/>
    <s v="NO"/>
    <x v="0"/>
    <x v="0"/>
    <x v="1"/>
    <n v="0"/>
    <x v="3"/>
    <x v="0"/>
  </r>
  <r>
    <s v="Id788"/>
    <s v="Mr"/>
    <s v="James A"/>
    <s v="Fisher"/>
    <s v="6-Dec-1961"/>
    <n v="61"/>
    <n v="0"/>
    <n v="13143.86"/>
    <x v="1"/>
    <s v="Tier - 2"/>
    <x v="3"/>
    <n v="33.914999999999999"/>
    <x v="607"/>
    <s v="YES"/>
    <x v="0"/>
    <x v="0"/>
    <x v="1"/>
    <n v="2"/>
    <x v="0"/>
    <x v="0"/>
  </r>
  <r>
    <s v="Id789"/>
    <s v="Mr"/>
    <s v="Ning"/>
    <s v="Zhou"/>
    <s v="6-Dec-1961"/>
    <n v="61"/>
    <n v="0"/>
    <n v="13143.34"/>
    <x v="1"/>
    <s v="Tier - 2"/>
    <x v="13"/>
    <n v="33.534999999999997"/>
    <x v="145"/>
    <s v="YES"/>
    <x v="0"/>
    <x v="0"/>
    <x v="1"/>
    <n v="2"/>
    <x v="0"/>
    <x v="0"/>
  </r>
  <r>
    <s v="Id79"/>
    <s v="Mr"/>
    <s v="Joshua"/>
    <s v="Cochran"/>
    <s v="22-Dec-1967"/>
    <n v="55"/>
    <n v="0"/>
    <n v="41505.15"/>
    <x v="0"/>
    <s v="Tier - 2"/>
    <x v="6"/>
    <n v="48.82"/>
    <x v="627"/>
    <s v="YES"/>
    <x v="0"/>
    <x v="0"/>
    <x v="0"/>
    <n v="0"/>
    <x v="0"/>
    <x v="0"/>
  </r>
  <r>
    <s v="Id790"/>
    <s v="Mr"/>
    <s v="Joel"/>
    <s v="Clarke-Ames"/>
    <s v="7-Sep-1961"/>
    <n v="61"/>
    <n v="0"/>
    <n v="13129.6"/>
    <x v="1"/>
    <s v="Tier - 2"/>
    <x v="11"/>
    <n v="23.655000000000001"/>
    <x v="519"/>
    <s v="YES"/>
    <x v="0"/>
    <x v="0"/>
    <x v="1"/>
    <n v="2"/>
    <x v="2"/>
    <x v="0"/>
  </r>
  <r>
    <s v="Id791"/>
    <s v="Ms"/>
    <s v="Pamela J"/>
    <s v="Staton"/>
    <s v="16-Aug-1999"/>
    <n v="23"/>
    <n v="0"/>
    <n v="13126.68"/>
    <x v="1"/>
    <s v="Tier - 3"/>
    <x v="6"/>
    <n v="28"/>
    <x v="353"/>
    <s v="NO"/>
    <x v="0"/>
    <x v="0"/>
    <x v="1"/>
    <n v="0"/>
    <x v="1"/>
    <x v="1"/>
  </r>
  <r>
    <s v="Id792"/>
    <s v="Ms"/>
    <s v="Brittney"/>
    <s v="Forster"/>
    <s v="14-Sep-1963"/>
    <n v="59"/>
    <n v="0"/>
    <n v="13116.84"/>
    <x v="1"/>
    <s v="Tier - 1"/>
    <x v="1"/>
    <n v="30.23"/>
    <x v="25"/>
    <s v="YES"/>
    <x v="0"/>
    <x v="1"/>
    <x v="1"/>
    <n v="1"/>
    <x v="0"/>
    <x v="0"/>
  </r>
  <r>
    <s v="Id793"/>
    <s v="Mrs"/>
    <s v="Sheila"/>
    <s v="Monaghan"/>
    <s v="12-Aug-1992"/>
    <n v="30"/>
    <n v="0"/>
    <n v="13113.51"/>
    <x v="1"/>
    <s v="Tier - 2"/>
    <x v="2"/>
    <n v="51.14"/>
    <x v="417"/>
    <s v="NO"/>
    <x v="0"/>
    <x v="0"/>
    <x v="1"/>
    <n v="1"/>
    <x v="0"/>
    <x v="1"/>
  </r>
  <r>
    <s v="Id794"/>
    <s v="Mr"/>
    <s v="Koji"/>
    <s v="Kawamoto"/>
    <s v="2-Aug-1962"/>
    <n v="60"/>
    <n v="1"/>
    <n v="13112.6"/>
    <x v="1"/>
    <s v="Tier - 3"/>
    <x v="1"/>
    <n v="24.32"/>
    <x v="628"/>
    <s v="NO"/>
    <x v="0"/>
    <x v="0"/>
    <x v="1"/>
    <n v="0"/>
    <x v="2"/>
    <x v="0"/>
  </r>
  <r>
    <s v="Id795"/>
    <s v="Ms"/>
    <s v="Sarah"/>
    <s v="Dicharry"/>
    <s v="30-Oct-1971"/>
    <n v="51"/>
    <n v="0"/>
    <n v="13110.79"/>
    <x v="1"/>
    <s v="Tier - 2"/>
    <x v="6"/>
    <n v="38.06"/>
    <x v="629"/>
    <s v="NO"/>
    <x v="0"/>
    <x v="0"/>
    <x v="1"/>
    <n v="0"/>
    <x v="0"/>
    <x v="0"/>
  </r>
  <r>
    <s v="Id796"/>
    <s v="Mrs"/>
    <s v="Colleen M"/>
    <s v="Berry"/>
    <s v="17-Jul-1978"/>
    <n v="44"/>
    <n v="2"/>
    <n v="13101.74"/>
    <x v="1"/>
    <s v="Tier - 2"/>
    <x v="2"/>
    <n v="37.700000000000003"/>
    <x v="359"/>
    <s v="NO"/>
    <x v="0"/>
    <x v="0"/>
    <x v="1"/>
    <n v="0"/>
    <x v="0"/>
    <x v="0"/>
  </r>
  <r>
    <s v="Id797"/>
    <s v="Ms"/>
    <s v="Deedra G"/>
    <s v="Porfirio"/>
    <s v="6-Nov-1961"/>
    <n v="61"/>
    <n v="0"/>
    <n v="13063.88"/>
    <x v="1"/>
    <s v="Tier - 2"/>
    <x v="6"/>
    <n v="44"/>
    <x v="598"/>
    <s v="YES"/>
    <x v="0"/>
    <x v="0"/>
    <x v="1"/>
    <n v="2"/>
    <x v="0"/>
    <x v="0"/>
  </r>
  <r>
    <s v="Id798"/>
    <s v="Mrs"/>
    <s v="Kulwinder"/>
    <s v="Thind"/>
    <s v="26-Oct-1985"/>
    <n v="37"/>
    <n v="3"/>
    <n v="13051.22"/>
    <x v="1"/>
    <s v="Tier - 1"/>
    <x v="2"/>
    <n v="41.45"/>
    <x v="495"/>
    <s v="YES"/>
    <x v="0"/>
    <x v="0"/>
    <x v="1"/>
    <n v="0"/>
    <x v="0"/>
    <x v="2"/>
  </r>
  <r>
    <s v="Id799"/>
    <s v="Ms"/>
    <s v="Ann M"/>
    <s v="Ryan"/>
    <s v="6-Aug-1967"/>
    <n v="55"/>
    <n v="3"/>
    <n v="13047.33"/>
    <x v="1"/>
    <s v="Tier - 3"/>
    <x v="7"/>
    <n v="25.364999999999998"/>
    <x v="630"/>
    <s v="YES"/>
    <x v="0"/>
    <x v="0"/>
    <x v="1"/>
    <n v="0"/>
    <x v="1"/>
    <x v="0"/>
  </r>
  <r>
    <s v="Id8"/>
    <s v="Mr"/>
    <s v="Stephen"/>
    <s v="Hallman"/>
    <s v="27-Jun-1958"/>
    <n v="64"/>
    <n v="2"/>
    <n v="49577.66"/>
    <x v="2"/>
    <s v="Tier - 2"/>
    <x v="0"/>
    <n v="36.96"/>
    <x v="273"/>
    <s v="NO"/>
    <x v="0"/>
    <x v="0"/>
    <x v="0"/>
    <n v="3"/>
    <x v="0"/>
    <x v="0"/>
  </r>
  <r>
    <s v="Id80"/>
    <s v="Ms"/>
    <s v="Jennifer"/>
    <s v="Holtzapple"/>
    <s v="16-Oct-1971"/>
    <n v="51"/>
    <n v="0"/>
    <n v="41351.879999999997"/>
    <x v="0"/>
    <s v="Tier - 2"/>
    <x v="6"/>
    <n v="51.01"/>
    <x v="422"/>
    <s v="NO"/>
    <x v="0"/>
    <x v="0"/>
    <x v="0"/>
    <n v="0"/>
    <x v="0"/>
    <x v="0"/>
  </r>
  <r>
    <s v="Id800"/>
    <s v="Ms"/>
    <s v="Sarah E"/>
    <s v="Horn"/>
    <s v="23-Sep-1969"/>
    <n v="53"/>
    <n v="0"/>
    <n v="13044.41"/>
    <x v="1"/>
    <s v="Tier - 1"/>
    <x v="1"/>
    <n v="34.56"/>
    <x v="50"/>
    <s v="YES"/>
    <x v="0"/>
    <x v="1"/>
    <x v="1"/>
    <n v="1"/>
    <x v="0"/>
    <x v="2"/>
  </r>
  <r>
    <s v="Id801"/>
    <s v="Ms"/>
    <s v="Apryl J"/>
    <s v="Sabadosa"/>
    <s v="9-Nov-1961"/>
    <n v="61"/>
    <n v="0"/>
    <n v="13041.92"/>
    <x v="1"/>
    <s v="Tier - 1"/>
    <x v="6"/>
    <n v="28.2"/>
    <x v="53"/>
    <s v="YES"/>
    <x v="0"/>
    <x v="0"/>
    <x v="1"/>
    <n v="2"/>
    <x v="1"/>
    <x v="0"/>
  </r>
  <r>
    <s v="Id802"/>
    <s v="Mrs"/>
    <s v="Ilana"/>
    <s v="Casady"/>
    <s v="4-Nov-1965"/>
    <n v="57"/>
    <n v="0"/>
    <n v="13023.93"/>
    <x v="1"/>
    <s v="Tier - 2"/>
    <x v="4"/>
    <n v="30.43"/>
    <x v="489"/>
    <s v="NO"/>
    <x v="0"/>
    <x v="0"/>
    <x v="1"/>
    <n v="0"/>
    <x v="0"/>
    <x v="0"/>
  </r>
  <r>
    <s v="Id803"/>
    <s v="Ms"/>
    <s v="Katherine"/>
    <s v="Phillips"/>
    <s v="23-Sep-1964"/>
    <n v="58"/>
    <n v="1"/>
    <n v="13019.16"/>
    <x v="1"/>
    <s v="Tier - 1"/>
    <x v="7"/>
    <n v="32.395000000000003"/>
    <x v="464"/>
    <s v="YES"/>
    <x v="0"/>
    <x v="0"/>
    <x v="1"/>
    <n v="1"/>
    <x v="0"/>
    <x v="1"/>
  </r>
  <r>
    <s v="Id804"/>
    <s v="Ms"/>
    <s v="Katherine"/>
    <s v="Ahokas"/>
    <s v="20-Jul-1962"/>
    <n v="60"/>
    <n v="0"/>
    <n v="13012.21"/>
    <x v="1"/>
    <s v="Tier - 1"/>
    <x v="1"/>
    <n v="24.035"/>
    <x v="316"/>
    <s v="NO"/>
    <x v="0"/>
    <x v="0"/>
    <x v="1"/>
    <n v="0"/>
    <x v="2"/>
    <x v="0"/>
  </r>
  <r>
    <s v="Id805"/>
    <s v="Mr"/>
    <s v="Karl"/>
    <s v="Hebert"/>
    <s v="27-Sep-1972"/>
    <n v="50"/>
    <n v="0"/>
    <n v="13010.86"/>
    <x v="1"/>
    <s v="Tier - 2"/>
    <x v="1"/>
    <n v="37.119999999999997"/>
    <x v="398"/>
    <s v="NO"/>
    <x v="0"/>
    <x v="0"/>
    <x v="1"/>
    <n v="2"/>
    <x v="0"/>
    <x v="1"/>
  </r>
  <r>
    <s v="Id806"/>
    <s v="Mr"/>
    <s v="Stephen"/>
    <s v="Fair"/>
    <s v="13-Dec-1969"/>
    <n v="53"/>
    <n v="0"/>
    <n v="13008.07"/>
    <x v="1"/>
    <s v="Tier - 3"/>
    <x v="1"/>
    <n v="34.840000000000003"/>
    <x v="253"/>
    <s v="YES"/>
    <x v="0"/>
    <x v="1"/>
    <x v="1"/>
    <n v="1"/>
    <x v="0"/>
    <x v="2"/>
  </r>
  <r>
    <s v="Id807"/>
    <s v="Mr"/>
    <s v="Will"/>
    <s v="Swenson"/>
    <s v="24-Jun-1962"/>
    <n v="60"/>
    <n v="0"/>
    <n v="13004.95"/>
    <x v="1"/>
    <s v="Tier - 1"/>
    <x v="1"/>
    <n v="29.53"/>
    <x v="543"/>
    <s v="NO"/>
    <x v="0"/>
    <x v="0"/>
    <x v="1"/>
    <n v="0"/>
    <x v="1"/>
    <x v="0"/>
  </r>
  <r>
    <s v="Id808"/>
    <s v="Mr"/>
    <s v="Bradley D"/>
    <s v="Revenis"/>
    <s v="30-Oct-1981"/>
    <n v="41"/>
    <n v="1"/>
    <n v="13002.91"/>
    <x v="1"/>
    <s v="Tier - 1"/>
    <x v="1"/>
    <n v="42.51"/>
    <x v="31"/>
    <s v="YES"/>
    <x v="0"/>
    <x v="0"/>
    <x v="1"/>
    <n v="0"/>
    <x v="0"/>
    <x v="0"/>
  </r>
  <r>
    <s v="Id809"/>
    <s v="Mrs"/>
    <s v="Amy M"/>
    <s v="Engnes"/>
    <s v="27-Nov-1979"/>
    <n v="43"/>
    <n v="2"/>
    <n v="12994.12"/>
    <x v="1"/>
    <s v="Tier - 2"/>
    <x v="2"/>
    <n v="38.14"/>
    <x v="285"/>
    <s v="NO"/>
    <x v="0"/>
    <x v="1"/>
    <x v="1"/>
    <n v="1"/>
    <x v="0"/>
    <x v="1"/>
  </r>
  <r>
    <s v="Id81"/>
    <s v="Ms"/>
    <s v="Gwen M"/>
    <s v="Meyer"/>
    <s v="7-Oct-1964"/>
    <n v="58"/>
    <n v="0"/>
    <n v="41331.79"/>
    <x v="0"/>
    <s v="Tier - 2"/>
    <x v="6"/>
    <n v="45.65"/>
    <x v="68"/>
    <s v="YES"/>
    <x v="0"/>
    <x v="0"/>
    <x v="0"/>
    <n v="1"/>
    <x v="0"/>
    <x v="1"/>
  </r>
  <r>
    <s v="Id810"/>
    <s v="Mr"/>
    <s v="Matthew W"/>
    <s v="Wiltse"/>
    <s v="28-Nov-1960"/>
    <n v="62"/>
    <n v="0"/>
    <n v="12982.87"/>
    <x v="1"/>
    <s v="Tier - 1"/>
    <x v="0"/>
    <n v="39.93"/>
    <x v="231"/>
    <s v="NO"/>
    <x v="0"/>
    <x v="0"/>
    <x v="1"/>
    <n v="0"/>
    <x v="0"/>
    <x v="0"/>
  </r>
  <r>
    <s v="Id811"/>
    <s v="Mr"/>
    <s v="Doug"/>
    <s v="Fernandez"/>
    <s v="23-Sep-1960"/>
    <n v="62"/>
    <n v="0"/>
    <n v="12981.35"/>
    <x v="1"/>
    <s v="Tier - 3"/>
    <x v="0"/>
    <n v="38.83"/>
    <x v="631"/>
    <s v="NO"/>
    <x v="0"/>
    <x v="0"/>
    <x v="1"/>
    <n v="0"/>
    <x v="0"/>
    <x v="0"/>
  </r>
  <r>
    <s v="Id812"/>
    <s v="Mr"/>
    <s v="Tom"/>
    <s v="Edwards"/>
    <s v="22-Jun-1960"/>
    <n v="62"/>
    <n v="0"/>
    <n v="12979.36"/>
    <x v="1"/>
    <s v="Tier - 1"/>
    <x v="6"/>
    <n v="37.4"/>
    <x v="518"/>
    <s v="NO"/>
    <x v="0"/>
    <x v="0"/>
    <x v="1"/>
    <n v="0"/>
    <x v="0"/>
    <x v="0"/>
  </r>
  <r>
    <s v="Id813"/>
    <s v="Mr"/>
    <s v="Jonathan"/>
    <s v="Pinney"/>
    <s v="4-Nov-1960"/>
    <n v="62"/>
    <n v="0"/>
    <n v="12957.12"/>
    <x v="1"/>
    <s v="Tier - 1"/>
    <x v="6"/>
    <n v="21.4"/>
    <x v="526"/>
    <s v="NO"/>
    <x v="0"/>
    <x v="0"/>
    <x v="1"/>
    <n v="0"/>
    <x v="2"/>
    <x v="0"/>
  </r>
  <r>
    <s v="Id814"/>
    <s v="Mr"/>
    <s v="Wayne A"/>
    <s v="Levy"/>
    <s v="20-Aug-1961"/>
    <n v="61"/>
    <n v="0"/>
    <n v="12950.07"/>
    <x v="1"/>
    <s v="Tier - 1"/>
    <x v="1"/>
    <n v="38.380000000000003"/>
    <x v="45"/>
    <s v="YES"/>
    <x v="0"/>
    <x v="0"/>
    <x v="1"/>
    <n v="2"/>
    <x v="0"/>
    <x v="0"/>
  </r>
  <r>
    <s v="Id815"/>
    <s v="Mr"/>
    <s v="Nobuyori"/>
    <s v="Takeda"/>
    <s v="22-Dec-1966"/>
    <n v="56"/>
    <n v="4"/>
    <n v="12949.16"/>
    <x v="1"/>
    <s v="Tier - 3"/>
    <x v="0"/>
    <n v="33.659999999999997"/>
    <x v="251"/>
    <s v="YES"/>
    <x v="0"/>
    <x v="0"/>
    <x v="1"/>
    <n v="2"/>
    <x v="0"/>
    <x v="1"/>
  </r>
  <r>
    <s v="Id816"/>
    <s v="Mr"/>
    <s v="Rich"/>
    <s v="Burke"/>
    <s v="14-Aug-1963"/>
    <n v="59"/>
    <n v="2"/>
    <n v="12928.79"/>
    <x v="1"/>
    <s v="Tier - 2"/>
    <x v="0"/>
    <n v="31.79"/>
    <x v="632"/>
    <s v="YES"/>
    <x v="0"/>
    <x v="1"/>
    <x v="1"/>
    <n v="1"/>
    <x v="0"/>
    <x v="0"/>
  </r>
  <r>
    <s v="Id817"/>
    <s v="Mr"/>
    <s v="Marcos S"/>
    <s v="Duarte"/>
    <s v="1-Sep-1963"/>
    <n v="59"/>
    <n v="2"/>
    <n v="12925.89"/>
    <x v="1"/>
    <s v="Tier - 2"/>
    <x v="0"/>
    <n v="29.7"/>
    <x v="48"/>
    <s v="YES"/>
    <x v="0"/>
    <x v="1"/>
    <x v="1"/>
    <n v="1"/>
    <x v="1"/>
    <x v="0"/>
  </r>
  <r>
    <s v="Id818"/>
    <s v="Mr"/>
    <s v="Dave"/>
    <s v="Clark"/>
    <s v="16-Aug-1963"/>
    <n v="59"/>
    <n v="1"/>
    <n v="12913.99"/>
    <x v="1"/>
    <s v="Tier - 2"/>
    <x v="3"/>
    <n v="25.46"/>
    <x v="24"/>
    <s v="YES"/>
    <x v="0"/>
    <x v="1"/>
    <x v="1"/>
    <n v="1"/>
    <x v="1"/>
    <x v="0"/>
  </r>
  <r>
    <s v="Id819"/>
    <s v="Mr"/>
    <s v="Andy"/>
    <s v="Nice"/>
    <s v="9-Jul-2004"/>
    <n v="18"/>
    <n v="0"/>
    <n v="12890.06"/>
    <x v="1"/>
    <s v="Tier - 1"/>
    <x v="9"/>
    <n v="39.14"/>
    <x v="307"/>
    <s v="NO"/>
    <x v="1"/>
    <x v="0"/>
    <x v="1"/>
    <n v="1"/>
    <x v="0"/>
    <x v="1"/>
  </r>
  <r>
    <s v="Id82"/>
    <s v="Mr"/>
    <s v="Patrick"/>
    <s v="Brickley"/>
    <s v="27-Aug-1977"/>
    <n v="45"/>
    <n v="2"/>
    <n v="41271.5"/>
    <x v="0"/>
    <s v="Tier - 2"/>
    <x v="6"/>
    <n v="52.9"/>
    <x v="413"/>
    <s v="NO"/>
    <x v="0"/>
    <x v="0"/>
    <x v="0"/>
    <n v="0"/>
    <x v="0"/>
    <x v="1"/>
  </r>
  <r>
    <s v="Id820"/>
    <s v="Ms"/>
    <s v="Mary"/>
    <s v="Windler"/>
    <s v="6-Aug-1984"/>
    <n v="38"/>
    <n v="3"/>
    <n v="12870.31"/>
    <x v="1"/>
    <s v="Tier - 3"/>
    <x v="1"/>
    <n v="41.2"/>
    <x v="249"/>
    <s v="NO"/>
    <x v="0"/>
    <x v="0"/>
    <x v="1"/>
    <n v="1"/>
    <x v="0"/>
    <x v="1"/>
  </r>
  <r>
    <s v="Id821"/>
    <s v="Mr"/>
    <s v="Marcus B"/>
    <s v="Jones"/>
    <s v="27-Sep-1963"/>
    <n v="59"/>
    <n v="0"/>
    <n v="12856.84"/>
    <x v="1"/>
    <s v="Tier - 3"/>
    <x v="5"/>
    <n v="28.81"/>
    <x v="633"/>
    <s v="YES"/>
    <x v="0"/>
    <x v="1"/>
    <x v="1"/>
    <n v="1"/>
    <x v="1"/>
    <x v="0"/>
  </r>
  <r>
    <s v="Id822"/>
    <s v="Mr"/>
    <s v="Thomas K"/>
    <s v="Stevenson"/>
    <s v="22-Sep-1973"/>
    <n v="49"/>
    <n v="0"/>
    <n v="12852.37"/>
    <x v="1"/>
    <s v="Tier - 1"/>
    <x v="1"/>
    <n v="37.409999999999997"/>
    <x v="634"/>
    <s v="NO"/>
    <x v="0"/>
    <x v="0"/>
    <x v="1"/>
    <n v="2"/>
    <x v="0"/>
    <x v="0"/>
  </r>
  <r>
    <s v="Id823"/>
    <s v="Mr"/>
    <s v="Robert"/>
    <s v="Humphrey"/>
    <s v="27-Sep-1993"/>
    <n v="29"/>
    <n v="0"/>
    <n v="12847.24"/>
    <x v="1"/>
    <s v="Tier - 2"/>
    <x v="1"/>
    <n v="52.54"/>
    <x v="98"/>
    <s v="NO"/>
    <x v="0"/>
    <x v="1"/>
    <x v="1"/>
    <n v="1"/>
    <x v="0"/>
    <x v="1"/>
  </r>
  <r>
    <s v="Id824"/>
    <s v="Mr"/>
    <s v="Geoff"/>
    <s v="Nelson"/>
    <s v="9-Nov-2004"/>
    <n v="18"/>
    <n v="2"/>
    <n v="12829.46"/>
    <x v="1"/>
    <s v="Tier - 3"/>
    <x v="3"/>
    <n v="17.29"/>
    <x v="61"/>
    <s v="NO"/>
    <x v="1"/>
    <x v="0"/>
    <x v="0"/>
    <n v="1"/>
    <x v="3"/>
    <x v="1"/>
  </r>
  <r>
    <s v="Id825"/>
    <s v="Mr"/>
    <s v="Chris J"/>
    <s v="Payne"/>
    <s v="25-Sep-1967"/>
    <n v="55"/>
    <n v="0"/>
    <n v="12823.25"/>
    <x v="1"/>
    <s v="Tier - 3"/>
    <x v="5"/>
    <n v="31.74"/>
    <x v="635"/>
    <s v="YES"/>
    <x v="0"/>
    <x v="0"/>
    <x v="1"/>
    <n v="0"/>
    <x v="0"/>
    <x v="0"/>
  </r>
  <r>
    <s v="Id826"/>
    <s v="Ms"/>
    <s v="Kate A"/>
    <s v="Hails"/>
    <s v="20-Jul-1963"/>
    <n v="59"/>
    <n v="0"/>
    <n v="12815.44"/>
    <x v="1"/>
    <s v="Tier - 3"/>
    <x v="7"/>
    <n v="26.504999999999999"/>
    <x v="142"/>
    <s v="YES"/>
    <x v="0"/>
    <x v="1"/>
    <x v="1"/>
    <n v="1"/>
    <x v="1"/>
    <x v="0"/>
  </r>
  <r>
    <s v="Id827"/>
    <s v="Ms"/>
    <s v="Kelli"/>
    <s v="Proctor"/>
    <s v="24-Jul-1978"/>
    <n v="44"/>
    <n v="0"/>
    <n v="12797.21"/>
    <x v="1"/>
    <s v="Tier - 1"/>
    <x v="7"/>
    <n v="36.479999999999997"/>
    <x v="388"/>
    <s v="NO"/>
    <x v="0"/>
    <x v="0"/>
    <x v="1"/>
    <n v="0"/>
    <x v="0"/>
    <x v="0"/>
  </r>
  <r>
    <s v="Id828"/>
    <s v="Mrs"/>
    <s v="Maggie M"/>
    <s v="Ryan"/>
    <s v="29-Oct-1983"/>
    <n v="39"/>
    <n v="3"/>
    <n v="12788.18"/>
    <x v="1"/>
    <s v="Tier - 1"/>
    <x v="2"/>
    <n v="39.159999999999997"/>
    <x v="453"/>
    <s v="YES"/>
    <x v="0"/>
    <x v="1"/>
    <x v="1"/>
    <n v="1"/>
    <x v="0"/>
    <x v="1"/>
  </r>
  <r>
    <s v="Id829"/>
    <s v="Mrs"/>
    <s v="Michelle L"/>
    <s v="Watson"/>
    <s v="5-Dec-1963"/>
    <n v="59"/>
    <n v="0"/>
    <n v="12788.03"/>
    <x v="1"/>
    <s v="Tier - 3"/>
    <x v="4"/>
    <n v="28.22"/>
    <x v="636"/>
    <s v="YES"/>
    <x v="0"/>
    <x v="1"/>
    <x v="1"/>
    <n v="1"/>
    <x v="1"/>
    <x v="0"/>
  </r>
  <r>
    <s v="Id83"/>
    <s v="Ms"/>
    <s v="Kate"/>
    <s v="Magee"/>
    <s v="6-Jun-1964"/>
    <n v="59"/>
    <n v="0"/>
    <n v="41250.39"/>
    <x v="0"/>
    <s v="Tier - 3"/>
    <x v="6"/>
    <n v="45.41"/>
    <x v="378"/>
    <s v="YES"/>
    <x v="0"/>
    <x v="0"/>
    <x v="0"/>
    <n v="1"/>
    <x v="0"/>
    <x v="1"/>
  </r>
  <r>
    <s v="Id830"/>
    <s v="Mrs"/>
    <s v="Ashley K"/>
    <s v="Gresh"/>
    <s v="7-Oct-1972"/>
    <n v="50"/>
    <n v="0"/>
    <n v="12776.05"/>
    <x v="1"/>
    <s v="Tier - 3"/>
    <x v="2"/>
    <n v="35"/>
    <x v="456"/>
    <s v="NO"/>
    <x v="0"/>
    <x v="0"/>
    <x v="1"/>
    <n v="2"/>
    <x v="0"/>
    <x v="1"/>
  </r>
  <r>
    <s v="Id831"/>
    <s v="Mr"/>
    <s v="Michael"/>
    <s v="Anis"/>
    <s v="25-Sep-1975"/>
    <n v="47"/>
    <n v="1"/>
    <n v="12770.27"/>
    <x v="1"/>
    <s v="Tier - 3"/>
    <x v="5"/>
    <n v="36.24"/>
    <x v="171"/>
    <s v="YES"/>
    <x v="0"/>
    <x v="0"/>
    <x v="1"/>
    <n v="1"/>
    <x v="0"/>
    <x v="0"/>
  </r>
  <r>
    <s v="Id832"/>
    <s v="Mr"/>
    <s v="Ryan K"/>
    <s v="Swartz"/>
    <s v="1-Oct-1962"/>
    <n v="60"/>
    <n v="0"/>
    <n v="12741.17"/>
    <x v="1"/>
    <s v="Tier - 1"/>
    <x v="11"/>
    <n v="36.954999999999998"/>
    <x v="637"/>
    <s v="NO"/>
    <x v="0"/>
    <x v="0"/>
    <x v="1"/>
    <n v="0"/>
    <x v="0"/>
    <x v="0"/>
  </r>
  <r>
    <s v="Id833"/>
    <s v="Mr"/>
    <s v="Matthew J"/>
    <s v="Schluneker"/>
    <s v="2-Sep-1962"/>
    <n v="60"/>
    <n v="0"/>
    <n v="12731"/>
    <x v="1"/>
    <s v="Tier - 3"/>
    <x v="3"/>
    <n v="29.64"/>
    <x v="638"/>
    <s v="NO"/>
    <x v="0"/>
    <x v="0"/>
    <x v="1"/>
    <n v="0"/>
    <x v="1"/>
    <x v="0"/>
  </r>
  <r>
    <s v="Id834"/>
    <s v="Mrs"/>
    <s v="Karine"/>
    <s v="Bellemare"/>
    <s v="17-Jul-1988"/>
    <n v="34"/>
    <n v="3"/>
    <n v="12718.21"/>
    <x v="1"/>
    <s v="Tier - 1"/>
    <x v="2"/>
    <n v="42.74"/>
    <x v="639"/>
    <s v="YES"/>
    <x v="0"/>
    <x v="0"/>
    <x v="1"/>
    <n v="1"/>
    <x v="0"/>
    <x v="2"/>
  </r>
  <r>
    <s v="Id835"/>
    <s v="Ms"/>
    <s v="Antonia G"/>
    <s v="Vitalo"/>
    <s v="8-Jul-1970"/>
    <n v="52"/>
    <n v="0"/>
    <n v="12713"/>
    <x v="1"/>
    <s v="Tier - 1"/>
    <x v="6"/>
    <n v="36.130000000000003"/>
    <x v="53"/>
    <s v="YES"/>
    <x v="0"/>
    <x v="0"/>
    <x v="1"/>
    <n v="2"/>
    <x v="0"/>
    <x v="0"/>
  </r>
  <r>
    <s v="Id836"/>
    <s v="Ms"/>
    <s v="Casondra L"/>
    <s v="Hamilton"/>
    <s v="28-Nov-1964"/>
    <n v="58"/>
    <n v="0"/>
    <n v="12700.63"/>
    <x v="1"/>
    <s v="Tier - 3"/>
    <x v="6"/>
    <n v="31.55"/>
    <x v="194"/>
    <s v="YES"/>
    <x v="0"/>
    <x v="0"/>
    <x v="1"/>
    <n v="1"/>
    <x v="0"/>
    <x v="2"/>
  </r>
  <r>
    <s v="Id837"/>
    <s v="Ms"/>
    <s v="Wendy"/>
    <s v="Marshall"/>
    <s v="7-Jul-1992"/>
    <n v="30"/>
    <n v="0"/>
    <n v="12699.56"/>
    <x v="1"/>
    <s v="Tier - 2"/>
    <x v="6"/>
    <n v="52.75"/>
    <x v="186"/>
    <s v="NO"/>
    <x v="0"/>
    <x v="0"/>
    <x v="1"/>
    <n v="1"/>
    <x v="0"/>
    <x v="2"/>
  </r>
  <r>
    <s v="Id838"/>
    <s v="Mr"/>
    <s v="Eric D"/>
    <s v="Cale"/>
    <s v="24-Sep-1974"/>
    <n v="48"/>
    <n v="0"/>
    <n v="12697.48"/>
    <x v="1"/>
    <s v="Tier - 3"/>
    <x v="5"/>
    <n v="36.67"/>
    <x v="631"/>
    <s v="NO"/>
    <x v="0"/>
    <x v="0"/>
    <x v="1"/>
    <n v="0"/>
    <x v="0"/>
    <x v="0"/>
  </r>
  <r>
    <s v="Id839"/>
    <s v="Ms"/>
    <s v="Elizabeth"/>
    <s v="Pittaway"/>
    <s v="27-Aug-1962"/>
    <n v="60"/>
    <n v="0"/>
    <n v="12648.7"/>
    <x v="1"/>
    <s v="Tier - 2"/>
    <x v="0"/>
    <n v="38.06"/>
    <x v="640"/>
    <s v="NO"/>
    <x v="0"/>
    <x v="0"/>
    <x v="1"/>
    <n v="0"/>
    <x v="0"/>
    <x v="0"/>
  </r>
  <r>
    <s v="Id84"/>
    <s v="Mr"/>
    <s v="Kevin"/>
    <s v="Thoma"/>
    <s v="8-Aug-1969"/>
    <n v="53"/>
    <n v="0"/>
    <n v="41191.57"/>
    <x v="0"/>
    <s v="Tier - 2"/>
    <x v="6"/>
    <n v="49.41"/>
    <x v="133"/>
    <s v="YES"/>
    <x v="0"/>
    <x v="1"/>
    <x v="0"/>
    <n v="1"/>
    <x v="0"/>
    <x v="1"/>
  </r>
  <r>
    <s v="Id840"/>
    <s v="Ms"/>
    <s v="Laura F"/>
    <s v="Bill"/>
    <s v="14-Sep-1965"/>
    <n v="57"/>
    <n v="2"/>
    <n v="12646.21"/>
    <x v="1"/>
    <s v="Tier - 2"/>
    <x v="6"/>
    <n v="38"/>
    <x v="181"/>
    <s v="NO"/>
    <x v="0"/>
    <x v="0"/>
    <x v="1"/>
    <n v="0"/>
    <x v="0"/>
    <x v="0"/>
  </r>
  <r>
    <s v="Id841"/>
    <s v="Ms"/>
    <s v="Amelia F"/>
    <s v="Antrim"/>
    <s v="11-Jul-1962"/>
    <n v="60"/>
    <n v="0"/>
    <n v="12644.59"/>
    <x v="1"/>
    <s v="Tier - 2"/>
    <x v="6"/>
    <n v="35.1"/>
    <x v="264"/>
    <s v="NO"/>
    <x v="0"/>
    <x v="0"/>
    <x v="1"/>
    <n v="0"/>
    <x v="0"/>
    <x v="0"/>
  </r>
  <r>
    <s v="Id842"/>
    <s v="Ms"/>
    <s v="Amy L"/>
    <s v="Doolittle-Crider"/>
    <s v="17-Dec-1966"/>
    <n v="56"/>
    <n v="2"/>
    <n v="12643.38"/>
    <x v="1"/>
    <s v="Tier - 1"/>
    <x v="1"/>
    <n v="33.82"/>
    <x v="85"/>
    <s v="YES"/>
    <x v="0"/>
    <x v="0"/>
    <x v="1"/>
    <n v="2"/>
    <x v="0"/>
    <x v="2"/>
  </r>
  <r>
    <s v="Id843"/>
    <s v="Ms"/>
    <s v="Katie J"/>
    <s v="Ruhlman"/>
    <s v="5-Sep-1972"/>
    <n v="50"/>
    <n v="0"/>
    <n v="12640.24"/>
    <x v="1"/>
    <s v="Tier - 1"/>
    <x v="6"/>
    <n v="37.43"/>
    <x v="500"/>
    <s v="NO"/>
    <x v="0"/>
    <x v="0"/>
    <x v="1"/>
    <n v="2"/>
    <x v="0"/>
    <x v="1"/>
  </r>
  <r>
    <s v="Id844"/>
    <s v="Ms"/>
    <s v="Laura E"/>
    <s v="Anderson"/>
    <s v="22-Jul-1962"/>
    <n v="60"/>
    <n v="0"/>
    <n v="12638.2"/>
    <x v="1"/>
    <s v="Tier - 1"/>
    <x v="6"/>
    <n v="30.5"/>
    <x v="490"/>
    <s v="NO"/>
    <x v="0"/>
    <x v="0"/>
    <x v="1"/>
    <n v="0"/>
    <x v="0"/>
    <x v="0"/>
  </r>
  <r>
    <s v="Id845"/>
    <s v="Mrs"/>
    <s v="Mayumi"/>
    <s v="Uchiyama"/>
    <s v="22-Nov-1962"/>
    <n v="60"/>
    <n v="0"/>
    <n v="12629.9"/>
    <x v="1"/>
    <s v="Tier - 3"/>
    <x v="0"/>
    <n v="24.53"/>
    <x v="59"/>
    <s v="NO"/>
    <x v="0"/>
    <x v="0"/>
    <x v="1"/>
    <n v="0"/>
    <x v="2"/>
    <x v="0"/>
  </r>
  <r>
    <s v="Id846"/>
    <s v="Ms"/>
    <s v="Vanessa"/>
    <s v="Desota"/>
    <s v="4-Oct-1965"/>
    <n v="57"/>
    <n v="2"/>
    <n v="12629.17"/>
    <x v="1"/>
    <s v="Tier - 1"/>
    <x v="0"/>
    <n v="25.74"/>
    <x v="444"/>
    <s v="NO"/>
    <x v="0"/>
    <x v="0"/>
    <x v="1"/>
    <n v="0"/>
    <x v="1"/>
    <x v="0"/>
  </r>
  <r>
    <s v="Id847"/>
    <s v="Ms"/>
    <s v="Natali N"/>
    <s v="Edmonds"/>
    <s v="28-Dec-1970"/>
    <n v="52"/>
    <n v="0"/>
    <n v="12624.74"/>
    <x v="1"/>
    <s v="Tier - 1"/>
    <x v="1"/>
    <n v="34.08"/>
    <x v="172"/>
    <s v="YES"/>
    <x v="0"/>
    <x v="0"/>
    <x v="1"/>
    <n v="2"/>
    <x v="0"/>
    <x v="0"/>
  </r>
  <r>
    <s v="Id848"/>
    <s v="Ms"/>
    <s v="Beth"/>
    <s v="Otto"/>
    <s v="19-Aug-1963"/>
    <n v="59"/>
    <n v="0"/>
    <n v="12622.18"/>
    <x v="1"/>
    <s v="Tier - 1"/>
    <x v="1"/>
    <n v="31.35"/>
    <x v="641"/>
    <s v="YES"/>
    <x v="0"/>
    <x v="1"/>
    <x v="1"/>
    <n v="1"/>
    <x v="0"/>
    <x v="0"/>
  </r>
  <r>
    <s v="Id849"/>
    <s v="Mr"/>
    <s v="Alex"/>
    <s v="Kurt"/>
    <s v="18-Nov-1998"/>
    <n v="24"/>
    <n v="1"/>
    <n v="12609.89"/>
    <x v="1"/>
    <s v="Tier - 3"/>
    <x v="1"/>
    <n v="26.79"/>
    <x v="30"/>
    <s v="NO"/>
    <x v="0"/>
    <x v="0"/>
    <x v="1"/>
    <n v="1"/>
    <x v="1"/>
    <x v="1"/>
  </r>
  <r>
    <s v="Id85"/>
    <s v="Mr"/>
    <s v="Stephen II"/>
    <s v="Heagy"/>
    <s v="6-Sep-1972"/>
    <n v="50"/>
    <n v="0"/>
    <n v="41097.160000000003"/>
    <x v="0"/>
    <s v="Tier - 3"/>
    <x v="3"/>
    <n v="31.824999999999999"/>
    <x v="177"/>
    <s v="NO"/>
    <x v="0"/>
    <x v="0"/>
    <x v="0"/>
    <n v="2"/>
    <x v="0"/>
    <x v="1"/>
  </r>
  <r>
    <s v="Id850"/>
    <s v="Mr"/>
    <s v="Spencer"/>
    <s v="Duhaime"/>
    <s v="11-Aug-1988"/>
    <n v="34"/>
    <n v="3"/>
    <n v="12600.46"/>
    <x v="1"/>
    <s v="Tier - 1"/>
    <x v="8"/>
    <n v="42.78"/>
    <x v="194"/>
    <s v="YES"/>
    <x v="0"/>
    <x v="0"/>
    <x v="1"/>
    <n v="1"/>
    <x v="0"/>
    <x v="2"/>
  </r>
  <r>
    <s v="Id851"/>
    <s v="Ms"/>
    <s v="Andee W"/>
    <s v="Swann"/>
    <s v="18-Jun-1970"/>
    <n v="52"/>
    <n v="5"/>
    <n v="12592.53"/>
    <x v="1"/>
    <s v="Tier - 2"/>
    <x v="0"/>
    <n v="46.75"/>
    <x v="117"/>
    <s v="YES"/>
    <x v="0"/>
    <x v="0"/>
    <x v="1"/>
    <n v="2"/>
    <x v="0"/>
    <x v="0"/>
  </r>
  <r>
    <s v="Id852"/>
    <s v="Mrs"/>
    <s v="Amy"/>
    <s v="Burton"/>
    <s v="26-Nov-1969"/>
    <n v="53"/>
    <n v="0"/>
    <n v="12579.92"/>
    <x v="1"/>
    <s v="Tier - 1"/>
    <x v="4"/>
    <n v="32.15"/>
    <x v="485"/>
    <s v="YES"/>
    <x v="0"/>
    <x v="1"/>
    <x v="1"/>
    <n v="1"/>
    <x v="0"/>
    <x v="1"/>
  </r>
  <r>
    <s v="Id853"/>
    <s v="Mr"/>
    <s v="Joshua"/>
    <s v="Ricardi"/>
    <s v="28-Nov-1961"/>
    <n v="61"/>
    <n v="0"/>
    <n v="12574.05"/>
    <x v="1"/>
    <s v="Tier - 1"/>
    <x v="6"/>
    <n v="43.4"/>
    <x v="642"/>
    <s v="YES"/>
    <x v="0"/>
    <x v="0"/>
    <x v="1"/>
    <n v="2"/>
    <x v="0"/>
    <x v="0"/>
  </r>
  <r>
    <s v="Id854"/>
    <s v="Mr"/>
    <s v="C Fred"/>
    <s v="Joslyn"/>
    <s v="28-Nov-1961"/>
    <n v="61"/>
    <n v="0"/>
    <n v="12557.61"/>
    <x v="1"/>
    <s v="Tier - 3"/>
    <x v="0"/>
    <n v="31.57"/>
    <x v="643"/>
    <s v="YES"/>
    <x v="0"/>
    <x v="0"/>
    <x v="1"/>
    <n v="2"/>
    <x v="0"/>
    <x v="0"/>
  </r>
  <r>
    <s v="Id855"/>
    <s v="Mr"/>
    <s v="Jeremy"/>
    <s v="Bennie"/>
    <s v="16-Oct-1962"/>
    <n v="60"/>
    <n v="0"/>
    <n v="12523.6"/>
    <x v="1"/>
    <s v="Tier - 3"/>
    <x v="1"/>
    <n v="24.32"/>
    <x v="343"/>
    <s v="NO"/>
    <x v="0"/>
    <x v="0"/>
    <x v="1"/>
    <n v="0"/>
    <x v="2"/>
    <x v="0"/>
  </r>
  <r>
    <s v="Id856"/>
    <s v="Mr"/>
    <s v="Patrick Sr"/>
    <s v="Kanyane"/>
    <s v="12-Jul-1966"/>
    <n v="56"/>
    <n v="0"/>
    <n v="12499.88"/>
    <x v="1"/>
    <s v="Tier - 2"/>
    <x v="1"/>
    <n v="31.07"/>
    <x v="61"/>
    <s v="YES"/>
    <x v="0"/>
    <x v="0"/>
    <x v="1"/>
    <n v="2"/>
    <x v="0"/>
    <x v="1"/>
  </r>
  <r>
    <s v="Id857"/>
    <s v="Ms"/>
    <s v="Kelly M"/>
    <s v="McFadden"/>
    <s v="3-Dec-1968"/>
    <n v="54"/>
    <n v="3"/>
    <n v="12495.29"/>
    <x v="1"/>
    <s v="Tier - 3"/>
    <x v="1"/>
    <n v="35.814999999999998"/>
    <x v="547"/>
    <s v="NO"/>
    <x v="0"/>
    <x v="0"/>
    <x v="1"/>
    <n v="0"/>
    <x v="0"/>
    <x v="0"/>
  </r>
  <r>
    <s v="Id858"/>
    <s v="Ms"/>
    <s v="Katherine"/>
    <s v="Connolly"/>
    <s v="1-Sep-1967"/>
    <n v="55"/>
    <n v="3"/>
    <n v="12485.8"/>
    <x v="1"/>
    <s v="Tier - 3"/>
    <x v="0"/>
    <n v="40.81"/>
    <x v="644"/>
    <s v="YES"/>
    <x v="0"/>
    <x v="0"/>
    <x v="1"/>
    <n v="0"/>
    <x v="0"/>
    <x v="0"/>
  </r>
  <r>
    <s v="Id859"/>
    <s v="Ms"/>
    <s v="Keila L"/>
    <s v="Merino"/>
    <s v="12-Nov-1968"/>
    <n v="54"/>
    <n v="3"/>
    <n v="12479.71"/>
    <x v="1"/>
    <s v="Tier - 3"/>
    <x v="1"/>
    <n v="24.605"/>
    <x v="343"/>
    <s v="NO"/>
    <x v="0"/>
    <x v="0"/>
    <x v="1"/>
    <n v="0"/>
    <x v="2"/>
    <x v="0"/>
  </r>
  <r>
    <s v="Id86"/>
    <s v="Mr"/>
    <s v="Philip"/>
    <s v="Regnier"/>
    <s v="12-Aug-1972"/>
    <n v="50"/>
    <n v="0"/>
    <n v="41055.29"/>
    <x v="0"/>
    <s v="Tier - 2"/>
    <x v="6"/>
    <n v="51.28"/>
    <x v="20"/>
    <s v="NO"/>
    <x v="0"/>
    <x v="0"/>
    <x v="0"/>
    <n v="2"/>
    <x v="0"/>
    <x v="1"/>
  </r>
  <r>
    <s v="Id860"/>
    <s v="Ms"/>
    <s v="Zanae E"/>
    <s v="Baird"/>
    <s v="26-Nov-1968"/>
    <n v="54"/>
    <n v="3"/>
    <n v="12475.35"/>
    <x v="1"/>
    <s v="Tier - 1"/>
    <x v="1"/>
    <n v="21.47"/>
    <x v="645"/>
    <s v="NO"/>
    <x v="0"/>
    <x v="0"/>
    <x v="1"/>
    <n v="0"/>
    <x v="2"/>
    <x v="0"/>
  </r>
  <r>
    <s v="Id861"/>
    <s v="Mr"/>
    <s v="Alex"/>
    <s v="Locatelli"/>
    <s v="9-Aug-1995"/>
    <n v="27"/>
    <n v="0"/>
    <n v="12452.25"/>
    <x v="1"/>
    <s v="Tier - 3"/>
    <x v="1"/>
    <n v="52.89"/>
    <x v="35"/>
    <s v="YES"/>
    <x v="0"/>
    <x v="0"/>
    <x v="1"/>
    <n v="1"/>
    <x v="0"/>
    <x v="1"/>
  </r>
  <r>
    <s v="Id862"/>
    <s v="Ms"/>
    <s v="Kathryn"/>
    <s v="Brake"/>
    <s v="4-Aug-1964"/>
    <n v="58"/>
    <n v="0"/>
    <n v="12430.95"/>
    <x v="1"/>
    <s v="Tier - 3"/>
    <x v="7"/>
    <n v="32.965000000000003"/>
    <x v="140"/>
    <s v="YES"/>
    <x v="0"/>
    <x v="0"/>
    <x v="1"/>
    <n v="1"/>
    <x v="0"/>
    <x v="2"/>
  </r>
  <r>
    <s v="Id863"/>
    <s v="Mr"/>
    <s v="Jason L"/>
    <s v="Jacobs"/>
    <s v="14-Jul-1979"/>
    <n v="43"/>
    <n v="2"/>
    <n v="12408.29"/>
    <x v="1"/>
    <s v="Tier - 1"/>
    <x v="10"/>
    <n v="36.799999999999997"/>
    <x v="61"/>
    <s v="NO"/>
    <x v="0"/>
    <x v="1"/>
    <x v="1"/>
    <n v="1"/>
    <x v="0"/>
    <x v="1"/>
  </r>
  <r>
    <s v="Id864"/>
    <s v="Mr"/>
    <s v="Benjamin J"/>
    <s v="Vaught"/>
    <s v="21-Aug-1972"/>
    <n v="50"/>
    <n v="0"/>
    <n v="12407.3"/>
    <x v="1"/>
    <s v="Tier - 2"/>
    <x v="5"/>
    <n v="34.299999999999997"/>
    <x v="261"/>
    <s v="NO"/>
    <x v="0"/>
    <x v="0"/>
    <x v="1"/>
    <n v="2"/>
    <x v="0"/>
    <x v="1"/>
  </r>
  <r>
    <s v="Id865"/>
    <s v="Mr"/>
    <s v="Steven M"/>
    <s v="Monteleone"/>
    <s v="29-Dec-1989"/>
    <n v="33"/>
    <n v="0"/>
    <n v="12404.88"/>
    <x v="1"/>
    <s v="Tier - 3"/>
    <x v="3"/>
    <n v="35.244999999999997"/>
    <x v="437"/>
    <s v="NO"/>
    <x v="0"/>
    <x v="0"/>
    <x v="1"/>
    <n v="0"/>
    <x v="0"/>
    <x v="1"/>
  </r>
  <r>
    <s v="Id866"/>
    <s v="Mrs"/>
    <s v="Erika"/>
    <s v="Verdugo"/>
    <s v="26-Sep-1962"/>
    <n v="60"/>
    <n v="0"/>
    <n v="12369.89"/>
    <x v="1"/>
    <s v="Tier - 2"/>
    <x v="7"/>
    <n v="26.23"/>
    <x v="370"/>
    <s v="NO"/>
    <x v="0"/>
    <x v="0"/>
    <x v="1"/>
    <n v="0"/>
    <x v="1"/>
    <x v="0"/>
  </r>
  <r>
    <s v="Id867"/>
    <s v="Mr"/>
    <s v="Chad"/>
    <s v="Sellers"/>
    <s v="29-Dec-1966"/>
    <n v="56"/>
    <n v="3"/>
    <n v="12363.55"/>
    <x v="1"/>
    <s v="Tier - 3"/>
    <x v="6"/>
    <n v="36.1"/>
    <x v="221"/>
    <s v="YES"/>
    <x v="0"/>
    <x v="0"/>
    <x v="1"/>
    <n v="2"/>
    <x v="0"/>
    <x v="1"/>
  </r>
  <r>
    <s v="Id868"/>
    <s v="Mr"/>
    <s v="Mark"/>
    <s v="Bowman"/>
    <s v="22-Sep-1963"/>
    <n v="59"/>
    <n v="1"/>
    <n v="12347.17"/>
    <x v="1"/>
    <s v="Tier - 3"/>
    <x v="6"/>
    <n v="37.1"/>
    <x v="646"/>
    <s v="YES"/>
    <x v="0"/>
    <x v="1"/>
    <x v="1"/>
    <n v="1"/>
    <x v="0"/>
    <x v="0"/>
  </r>
  <r>
    <s v="Id869"/>
    <s v="Mr"/>
    <s v="David"/>
    <s v="Marley"/>
    <s v="2-Aug-1963"/>
    <n v="59"/>
    <n v="1"/>
    <n v="12333.83"/>
    <x v="1"/>
    <s v="Tier - 2"/>
    <x v="6"/>
    <n v="27.5"/>
    <x v="647"/>
    <s v="YES"/>
    <x v="0"/>
    <x v="1"/>
    <x v="1"/>
    <n v="1"/>
    <x v="1"/>
    <x v="0"/>
  </r>
  <r>
    <s v="Id87"/>
    <s v="Mr"/>
    <s v="Brett A"/>
    <s v="Parendo"/>
    <s v="11-Oct-1979"/>
    <n v="43"/>
    <n v="1"/>
    <n v="41034.22"/>
    <x v="0"/>
    <s v="Tier - 3"/>
    <x v="11"/>
    <n v="34.96"/>
    <x v="386"/>
    <s v="NO"/>
    <x v="0"/>
    <x v="1"/>
    <x v="0"/>
    <n v="1"/>
    <x v="0"/>
    <x v="1"/>
  </r>
  <r>
    <s v="Id870"/>
    <s v="Mr"/>
    <s v="Matthew R"/>
    <s v="Grey"/>
    <s v="29-Aug-1963"/>
    <n v="59"/>
    <n v="0"/>
    <n v="12323.94"/>
    <x v="1"/>
    <s v="Tier - 3"/>
    <x v="11"/>
    <n v="24.7"/>
    <x v="648"/>
    <s v="YES"/>
    <x v="0"/>
    <x v="1"/>
    <x v="1"/>
    <n v="1"/>
    <x v="2"/>
    <x v="0"/>
  </r>
  <r>
    <s v="Id871"/>
    <s v="Mrs"/>
    <s v="Orla"/>
    <s v="O'Rourke"/>
    <s v="28-Oct-1963"/>
    <n v="59"/>
    <n v="0"/>
    <n v="12299.59"/>
    <x v="1"/>
    <s v="Tier - 1"/>
    <x v="4"/>
    <n v="26.78"/>
    <x v="649"/>
    <s v="YES"/>
    <x v="0"/>
    <x v="1"/>
    <x v="1"/>
    <n v="1"/>
    <x v="1"/>
    <x v="0"/>
  </r>
  <r>
    <s v="Id872"/>
    <s v="Ms"/>
    <s v="Shaista S"/>
    <s v="Fatehali"/>
    <s v="29-Oct-1990"/>
    <n v="32"/>
    <n v="3"/>
    <n v="12282.38"/>
    <x v="1"/>
    <s v="Tier - 1"/>
    <x v="6"/>
    <n v="45.8"/>
    <x v="9"/>
    <s v="NO"/>
    <x v="0"/>
    <x v="0"/>
    <x v="1"/>
    <n v="0"/>
    <x v="0"/>
    <x v="1"/>
  </r>
  <r>
    <s v="Id873"/>
    <s v="Mrs"/>
    <s v="Emily"/>
    <s v="Piza-Taylor"/>
    <s v="16-Nov-1966"/>
    <n v="56"/>
    <n v="0"/>
    <n v="12282.03"/>
    <x v="1"/>
    <s v="Tier - 1"/>
    <x v="4"/>
    <n v="29"/>
    <x v="336"/>
    <s v="YES"/>
    <x v="0"/>
    <x v="0"/>
    <x v="1"/>
    <n v="2"/>
    <x v="1"/>
    <x v="1"/>
  </r>
  <r>
    <s v="Id874"/>
    <s v="Ms"/>
    <s v="Julie A"/>
    <s v="Cavanaugh"/>
    <s v="28-Aug-1967"/>
    <n v="55"/>
    <n v="2"/>
    <n v="12269.69"/>
    <x v="1"/>
    <s v="Tier - 2"/>
    <x v="1"/>
    <n v="33.534999999999997"/>
    <x v="558"/>
    <s v="YES"/>
    <x v="0"/>
    <x v="0"/>
    <x v="1"/>
    <n v="0"/>
    <x v="0"/>
    <x v="0"/>
  </r>
  <r>
    <s v="Id875"/>
    <s v="Ms"/>
    <s v="Megumi"/>
    <s v="Amako"/>
    <s v="30-Dec-1967"/>
    <n v="55"/>
    <n v="2"/>
    <n v="12268.63"/>
    <x v="1"/>
    <s v="Tier - 1"/>
    <x v="1"/>
    <n v="32.774999999999999"/>
    <x v="49"/>
    <s v="YES"/>
    <x v="0"/>
    <x v="0"/>
    <x v="1"/>
    <n v="0"/>
    <x v="0"/>
    <x v="0"/>
  </r>
  <r>
    <s v="Id876"/>
    <s v="Ms"/>
    <s v="Skylar"/>
    <s v="Musa"/>
    <s v="6-Dec-1966"/>
    <n v="56"/>
    <n v="2"/>
    <n v="12265.51"/>
    <x v="1"/>
    <s v="Tier - 3"/>
    <x v="0"/>
    <n v="37.51"/>
    <x v="315"/>
    <s v="YES"/>
    <x v="0"/>
    <x v="0"/>
    <x v="1"/>
    <n v="2"/>
    <x v="0"/>
    <x v="1"/>
  </r>
  <r>
    <s v="Id877"/>
    <s v="Mrs"/>
    <s v="Victoria"/>
    <s v="Phillippi"/>
    <s v="13-Aug-1986"/>
    <n v="36"/>
    <n v="3"/>
    <n v="12255.04"/>
    <x v="1"/>
    <s v="Tier - 2"/>
    <x v="2"/>
    <n v="39.86"/>
    <x v="295"/>
    <s v="YES"/>
    <x v="0"/>
    <x v="0"/>
    <x v="1"/>
    <n v="1"/>
    <x v="0"/>
    <x v="0"/>
  </r>
  <r>
    <s v="Id878"/>
    <s v="Mrs"/>
    <s v="Amanda L"/>
    <s v="Hoskins"/>
    <s v="23-Nov-1989"/>
    <n v="33"/>
    <n v="3"/>
    <n v="12254.44"/>
    <x v="1"/>
    <s v="Tier - 3"/>
    <x v="2"/>
    <n v="42.13"/>
    <x v="412"/>
    <s v="NO"/>
    <x v="0"/>
    <x v="0"/>
    <x v="1"/>
    <n v="0"/>
    <x v="0"/>
    <x v="1"/>
  </r>
  <r>
    <s v="Id879"/>
    <s v="Ms"/>
    <s v="Renee"/>
    <s v="Imbalzano Zegar"/>
    <s v="23-Jun-1974"/>
    <n v="48"/>
    <n v="0"/>
    <n v="12245.17"/>
    <x v="1"/>
    <s v="Tier - 1"/>
    <x v="1"/>
    <n v="35.99"/>
    <x v="206"/>
    <s v="NO"/>
    <x v="0"/>
    <x v="0"/>
    <x v="1"/>
    <n v="0"/>
    <x v="0"/>
    <x v="0"/>
  </r>
  <r>
    <s v="Id88"/>
    <s v="Ms"/>
    <s v="Rebecca"/>
    <s v="Schell"/>
    <s v="5-Jun-1974"/>
    <n v="49"/>
    <n v="0"/>
    <n v="40974.160000000003"/>
    <x v="0"/>
    <s v="Tier - 2"/>
    <x v="0"/>
    <n v="33.11"/>
    <x v="650"/>
    <s v="NO"/>
    <x v="0"/>
    <x v="0"/>
    <x v="0"/>
    <n v="0"/>
    <x v="0"/>
    <x v="0"/>
  </r>
  <r>
    <s v="Id880"/>
    <s v="Ms"/>
    <s v="Nellie A"/>
    <s v="Triedman"/>
    <s v="17-Jul-1963"/>
    <n v="59"/>
    <n v="0"/>
    <n v="12244.53"/>
    <x v="1"/>
    <s v="Tier - 1"/>
    <x v="0"/>
    <n v="35.200000000000003"/>
    <x v="95"/>
    <s v="YES"/>
    <x v="0"/>
    <x v="1"/>
    <x v="1"/>
    <n v="1"/>
    <x v="0"/>
    <x v="0"/>
  </r>
  <r>
    <s v="Id881"/>
    <s v="Ms"/>
    <s v="Tamara"/>
    <s v="Lovuolo"/>
    <s v="29-Jul-1966"/>
    <n v="56"/>
    <n v="0"/>
    <n v="12237.73"/>
    <x v="1"/>
    <s v="Tier - 3"/>
    <x v="1"/>
    <n v="29.91"/>
    <x v="23"/>
    <s v="YES"/>
    <x v="0"/>
    <x v="0"/>
    <x v="1"/>
    <n v="2"/>
    <x v="1"/>
    <x v="1"/>
  </r>
  <r>
    <s v="Id882"/>
    <s v="Ms"/>
    <s v="Joan"/>
    <s v="Chung"/>
    <s v="15-Oct-1964"/>
    <n v="58"/>
    <n v="0"/>
    <n v="12235.84"/>
    <x v="1"/>
    <s v="Tier - 3"/>
    <x v="1"/>
    <n v="36.479999999999997"/>
    <x v="179"/>
    <s v="YES"/>
    <x v="0"/>
    <x v="0"/>
    <x v="1"/>
    <n v="1"/>
    <x v="0"/>
    <x v="1"/>
  </r>
  <r>
    <s v="Id883"/>
    <s v="Ms"/>
    <s v="Aimee J"/>
    <s v="Newsom"/>
    <s v="19-Jul-1963"/>
    <n v="59"/>
    <n v="0"/>
    <n v="12233.83"/>
    <x v="1"/>
    <s v="Tier - 1"/>
    <x v="6"/>
    <n v="27.5"/>
    <x v="604"/>
    <s v="YES"/>
    <x v="0"/>
    <x v="1"/>
    <x v="1"/>
    <n v="1"/>
    <x v="1"/>
    <x v="0"/>
  </r>
  <r>
    <s v="Id884"/>
    <s v="Ms"/>
    <s v="Suzanne"/>
    <s v="Harrington"/>
    <s v="24-Jun-1964"/>
    <n v="58"/>
    <n v="0"/>
    <n v="12231.61"/>
    <x v="1"/>
    <s v="Tier - 3"/>
    <x v="1"/>
    <n v="33.44"/>
    <x v="189"/>
    <s v="YES"/>
    <x v="0"/>
    <x v="0"/>
    <x v="1"/>
    <n v="1"/>
    <x v="0"/>
    <x v="2"/>
  </r>
  <r>
    <s v="Id885"/>
    <s v="Ms"/>
    <s v="Kristin A"/>
    <s v="Hoffman"/>
    <s v="2-Jul-1964"/>
    <n v="58"/>
    <n v="0"/>
    <n v="12224.35"/>
    <x v="1"/>
    <s v="Tier - 1"/>
    <x v="1"/>
    <n v="28.215"/>
    <x v="115"/>
    <s v="YES"/>
    <x v="0"/>
    <x v="0"/>
    <x v="1"/>
    <n v="1"/>
    <x v="1"/>
    <x v="2"/>
  </r>
  <r>
    <s v="Id886"/>
    <s v="Ms"/>
    <s v="Bronwyn"/>
    <s v="Van Vugt"/>
    <s v="20-Jul-1964"/>
    <n v="58"/>
    <n v="0"/>
    <n v="12222.9"/>
    <x v="1"/>
    <s v="Tier - 2"/>
    <x v="1"/>
    <n v="27.17"/>
    <x v="50"/>
    <s v="YES"/>
    <x v="0"/>
    <x v="0"/>
    <x v="1"/>
    <n v="1"/>
    <x v="1"/>
    <x v="2"/>
  </r>
  <r>
    <s v="Id887"/>
    <s v="Ms"/>
    <s v="Taylor J"/>
    <s v="Feehley"/>
    <s v="14-Aug-1977"/>
    <n v="45"/>
    <n v="2"/>
    <n v="12218.7"/>
    <x v="1"/>
    <s v="Tier - 1"/>
    <x v="1"/>
    <n v="35.380000000000003"/>
    <x v="495"/>
    <s v="NO"/>
    <x v="0"/>
    <x v="0"/>
    <x v="1"/>
    <n v="0"/>
    <x v="0"/>
    <x v="2"/>
  </r>
  <r>
    <s v="Id888"/>
    <s v="Mrs"/>
    <s v="Kimberly M"/>
    <s v="Ashworth"/>
    <s v="29-Aug-1991"/>
    <n v="31"/>
    <n v="3"/>
    <n v="12198.64"/>
    <x v="1"/>
    <s v="Tier - 3"/>
    <x v="2"/>
    <n v="43.48"/>
    <x v="204"/>
    <s v="NO"/>
    <x v="0"/>
    <x v="0"/>
    <x v="1"/>
    <n v="0"/>
    <x v="0"/>
    <x v="2"/>
  </r>
  <r>
    <s v="Id889"/>
    <s v="Mr"/>
    <s v="Joshua E"/>
    <s v="Hansen"/>
    <s v="5-Oct-1987"/>
    <n v="35"/>
    <n v="3"/>
    <n v="12148.2"/>
    <x v="1"/>
    <s v="Tier - 3"/>
    <x v="1"/>
    <n v="41.73"/>
    <x v="191"/>
    <s v="NO"/>
    <x v="0"/>
    <x v="0"/>
    <x v="1"/>
    <n v="1"/>
    <x v="0"/>
    <x v="2"/>
  </r>
  <r>
    <s v="Id89"/>
    <s v="Ms"/>
    <s v="Kelley"/>
    <s v="Driscoll"/>
    <s v="8-Sep-1983"/>
    <n v="39"/>
    <n v="3"/>
    <n v="40961.29"/>
    <x v="0"/>
    <s v="Tier - 2"/>
    <x v="6"/>
    <n v="54.74"/>
    <x v="50"/>
    <s v="YES"/>
    <x v="0"/>
    <x v="1"/>
    <x v="0"/>
    <n v="1"/>
    <x v="0"/>
    <x v="2"/>
  </r>
  <r>
    <s v="Id890"/>
    <s v="Mr"/>
    <s v="Jeffrey"/>
    <s v="Czyz"/>
    <s v="15-Sep-1962"/>
    <n v="60"/>
    <n v="0"/>
    <n v="12146.97"/>
    <x v="1"/>
    <s v="Tier - 3"/>
    <x v="6"/>
    <n v="28.9"/>
    <x v="216"/>
    <s v="NO"/>
    <x v="0"/>
    <x v="0"/>
    <x v="1"/>
    <n v="0"/>
    <x v="1"/>
    <x v="0"/>
  </r>
  <r>
    <s v="Id891"/>
    <s v="Mr"/>
    <s v="Andrew R"/>
    <s v="Bauder"/>
    <s v="4-Nov-1962"/>
    <n v="60"/>
    <n v="0"/>
    <n v="12142.58"/>
    <x v="1"/>
    <s v="Tier - 2"/>
    <x v="0"/>
    <n v="25.74"/>
    <x v="48"/>
    <s v="NO"/>
    <x v="0"/>
    <x v="0"/>
    <x v="1"/>
    <n v="0"/>
    <x v="1"/>
    <x v="0"/>
  </r>
  <r>
    <s v="Id892"/>
    <s v="Mr"/>
    <s v="Francisco J Sr"/>
    <s v="Mendoza"/>
    <s v="16-Sep-1974"/>
    <n v="48"/>
    <n v="0"/>
    <n v="12137.6"/>
    <x v="1"/>
    <s v="Tier - 3"/>
    <x v="1"/>
    <n v="36.06"/>
    <x v="546"/>
    <s v="NO"/>
    <x v="0"/>
    <x v="0"/>
    <x v="1"/>
    <n v="0"/>
    <x v="0"/>
    <x v="0"/>
  </r>
  <r>
    <s v="Id893"/>
    <s v="Mrs"/>
    <s v="Rhonda"/>
    <s v="Glass"/>
    <s v="6-Nov-1991"/>
    <n v="31"/>
    <n v="3"/>
    <n v="12130.8"/>
    <x v="1"/>
    <s v="Tier - 3"/>
    <x v="2"/>
    <n v="43.28"/>
    <x v="119"/>
    <s v="NO"/>
    <x v="0"/>
    <x v="0"/>
    <x v="1"/>
    <n v="0"/>
    <x v="0"/>
    <x v="1"/>
  </r>
  <r>
    <s v="Id894"/>
    <s v="Mr"/>
    <s v="John"/>
    <s v="Butcher"/>
    <s v="4-Jun-1963"/>
    <n v="60"/>
    <n v="0"/>
    <n v="12129.61"/>
    <x v="1"/>
    <s v="Tier - 1"/>
    <x v="1"/>
    <n v="28.785"/>
    <x v="651"/>
    <s v="YES"/>
    <x v="0"/>
    <x v="1"/>
    <x v="1"/>
    <n v="1"/>
    <x v="1"/>
    <x v="0"/>
  </r>
  <r>
    <s v="Id895"/>
    <s v="Mr"/>
    <s v="Miles J"/>
    <s v="Traiser"/>
    <s v="20-Jul-1963"/>
    <n v="59"/>
    <n v="0"/>
    <n v="12124.99"/>
    <x v="1"/>
    <s v="Tier - 1"/>
    <x v="1"/>
    <n v="25.46"/>
    <x v="139"/>
    <s v="YES"/>
    <x v="0"/>
    <x v="1"/>
    <x v="1"/>
    <n v="1"/>
    <x v="1"/>
    <x v="0"/>
  </r>
  <r>
    <s v="Id896"/>
    <s v="Ms"/>
    <s v="Justyna I"/>
    <s v="Mudy-Mader"/>
    <s v="25-Oct-1968"/>
    <n v="54"/>
    <n v="3"/>
    <n v="12105.32"/>
    <x v="1"/>
    <s v="Tier - 3"/>
    <x v="6"/>
    <n v="30.8"/>
    <x v="149"/>
    <s v="NO"/>
    <x v="0"/>
    <x v="0"/>
    <x v="1"/>
    <n v="0"/>
    <x v="0"/>
    <x v="0"/>
  </r>
  <r>
    <s v="Id897"/>
    <s v="Ms"/>
    <s v="Lucille"/>
    <s v="Rogers"/>
    <s v="9-Dec-1968"/>
    <n v="54"/>
    <n v="2"/>
    <n v="12096.65"/>
    <x v="1"/>
    <s v="Tier - 1"/>
    <x v="7"/>
    <n v="28.88"/>
    <x v="496"/>
    <s v="NO"/>
    <x v="0"/>
    <x v="0"/>
    <x v="1"/>
    <n v="0"/>
    <x v="1"/>
    <x v="0"/>
  </r>
  <r>
    <s v="Id898"/>
    <s v="Ms"/>
    <s v="April"/>
    <s v="Woo"/>
    <s v="21-Jun-1968"/>
    <n v="54"/>
    <n v="3"/>
    <n v="12094.48"/>
    <x v="1"/>
    <s v="Tier - 3"/>
    <x v="6"/>
    <n v="23"/>
    <x v="151"/>
    <s v="NO"/>
    <x v="0"/>
    <x v="0"/>
    <x v="1"/>
    <n v="0"/>
    <x v="2"/>
    <x v="0"/>
  </r>
  <r>
    <s v="Id899"/>
    <s v="Mr"/>
    <s v="Robert"/>
    <s v="Walsh"/>
    <s v="2-Sep-1984"/>
    <n v="38"/>
    <n v="3"/>
    <n v="12091.34"/>
    <x v="1"/>
    <s v="Tier - 2"/>
    <x v="10"/>
    <n v="38.25"/>
    <x v="471"/>
    <s v="NO"/>
    <x v="0"/>
    <x v="0"/>
    <x v="1"/>
    <n v="1"/>
    <x v="0"/>
    <x v="2"/>
  </r>
  <r>
    <s v="Id9"/>
    <s v="Mr"/>
    <s v="Patrick R"/>
    <s v="Moran"/>
    <s v="4-Sep-1963"/>
    <n v="59"/>
    <n v="1"/>
    <n v="48970.25"/>
    <x v="0"/>
    <s v="Tier - 2"/>
    <x v="0"/>
    <n v="41.14"/>
    <x v="100"/>
    <s v="YES"/>
    <x v="0"/>
    <x v="1"/>
    <x v="0"/>
    <n v="1"/>
    <x v="0"/>
    <x v="0"/>
  </r>
  <r>
    <s v="Id90"/>
    <s v="Ms"/>
    <s v="Abigail K"/>
    <s v="Mitchell"/>
    <s v="16-Sep-1979"/>
    <n v="43"/>
    <n v="3"/>
    <n v="40941.29"/>
    <x v="0"/>
    <s v="Tier - 2"/>
    <x v="0"/>
    <n v="32.56"/>
    <x v="292"/>
    <s v="NO"/>
    <x v="0"/>
    <x v="1"/>
    <x v="0"/>
    <n v="1"/>
    <x v="0"/>
    <x v="1"/>
  </r>
  <r>
    <s v="Id900"/>
    <s v="Mrs"/>
    <s v="Alyssa"/>
    <s v="White"/>
    <s v="7-Sep-1986"/>
    <n v="36"/>
    <n v="3"/>
    <n v="12048.13"/>
    <x v="1"/>
    <s v="Tier - 2"/>
    <x v="2"/>
    <n v="39.25"/>
    <x v="222"/>
    <s v="YES"/>
    <x v="0"/>
    <x v="0"/>
    <x v="1"/>
    <n v="1"/>
    <x v="0"/>
    <x v="0"/>
  </r>
  <r>
    <s v="Id901"/>
    <s v="Ms"/>
    <s v="Jessica E"/>
    <s v="Sheppard"/>
    <s v="24-Nov-1966"/>
    <n v="56"/>
    <n v="1"/>
    <n v="12044.34"/>
    <x v="1"/>
    <s v="Tier - 1"/>
    <x v="1"/>
    <n v="26.6"/>
    <x v="93"/>
    <s v="YES"/>
    <x v="0"/>
    <x v="0"/>
    <x v="1"/>
    <n v="2"/>
    <x v="1"/>
    <x v="1"/>
  </r>
  <r>
    <s v="Id902"/>
    <s v="Mr"/>
    <s v="Patrick J"/>
    <s v="Doran"/>
    <s v="16-Oct-1979"/>
    <n v="43"/>
    <n v="2"/>
    <n v="12035.18"/>
    <x v="1"/>
    <s v="Tier - 3"/>
    <x v="5"/>
    <n v="35.700000000000003"/>
    <x v="177"/>
    <s v="NO"/>
    <x v="0"/>
    <x v="1"/>
    <x v="1"/>
    <n v="1"/>
    <x v="0"/>
    <x v="1"/>
  </r>
  <r>
    <s v="Id903"/>
    <s v="Ms"/>
    <s v="Emilie"/>
    <s v="Labrosse"/>
    <s v="29-Oct-1965"/>
    <n v="57"/>
    <n v="1"/>
    <n v="12032.33"/>
    <x v="1"/>
    <s v="Tier - 1"/>
    <x v="6"/>
    <n v="20.100000000000001"/>
    <x v="332"/>
    <s v="NO"/>
    <x v="0"/>
    <x v="0"/>
    <x v="1"/>
    <n v="0"/>
    <x v="2"/>
    <x v="0"/>
  </r>
  <r>
    <s v="Id904"/>
    <s v="Ms"/>
    <s v="Caitlin B"/>
    <s v="Thomas"/>
    <s v="9-Jun-1965"/>
    <n v="57"/>
    <n v="0"/>
    <n v="12029.29"/>
    <x v="1"/>
    <s v="Tier - 2"/>
    <x v="7"/>
    <n v="22.23"/>
    <x v="652"/>
    <s v="NO"/>
    <x v="0"/>
    <x v="0"/>
    <x v="1"/>
    <n v="0"/>
    <x v="2"/>
    <x v="0"/>
  </r>
  <r>
    <s v="Id905"/>
    <s v="Mr"/>
    <s v="Joseph W"/>
    <s v="Lesniak"/>
    <s v="17-Oct-1982"/>
    <n v="40"/>
    <n v="3"/>
    <n v="12001.29"/>
    <x v="1"/>
    <s v="Tier - 3"/>
    <x v="5"/>
    <n v="36.47"/>
    <x v="154"/>
    <s v="NO"/>
    <x v="0"/>
    <x v="0"/>
    <x v="1"/>
    <n v="0"/>
    <x v="0"/>
    <x v="2"/>
  </r>
  <r>
    <s v="Id906"/>
    <s v="Ms"/>
    <s v="Wendy"/>
    <s v="Prowse"/>
    <s v="12-Dec-1993"/>
    <n v="29"/>
    <n v="0"/>
    <n v="11994.89"/>
    <x v="1"/>
    <s v="Tier - 2"/>
    <x v="1"/>
    <n v="49.64"/>
    <x v="259"/>
    <s v="NO"/>
    <x v="0"/>
    <x v="1"/>
    <x v="1"/>
    <n v="1"/>
    <x v="0"/>
    <x v="1"/>
  </r>
  <r>
    <s v="Id907"/>
    <s v="Mrs"/>
    <s v="Leah L"/>
    <s v="Seigel"/>
    <s v="4-Jul-1983"/>
    <n v="39"/>
    <n v="3"/>
    <n v="11987.68"/>
    <x v="1"/>
    <s v="Tier - 2"/>
    <x v="2"/>
    <n v="36.799999999999997"/>
    <x v="320"/>
    <s v="YES"/>
    <x v="0"/>
    <x v="1"/>
    <x v="1"/>
    <n v="1"/>
    <x v="0"/>
    <x v="2"/>
  </r>
  <r>
    <s v="Id908"/>
    <s v="Mr"/>
    <s v="Wayne L"/>
    <s v="Blas"/>
    <s v="22-Dec-1967"/>
    <n v="55"/>
    <n v="3"/>
    <n v="11987.17"/>
    <x v="1"/>
    <s v="Tier - 3"/>
    <x v="0"/>
    <n v="33.880000000000003"/>
    <x v="595"/>
    <s v="YES"/>
    <x v="0"/>
    <x v="0"/>
    <x v="1"/>
    <n v="0"/>
    <x v="0"/>
    <x v="0"/>
  </r>
  <r>
    <s v="Id909"/>
    <s v="Mr"/>
    <s v="Jason M"/>
    <s v="Simpson"/>
    <s v="29-Sep-1964"/>
    <n v="58"/>
    <n v="1"/>
    <n v="11946.63"/>
    <x v="1"/>
    <s v="Tier - 2"/>
    <x v="0"/>
    <n v="32.01"/>
    <x v="260"/>
    <s v="YES"/>
    <x v="0"/>
    <x v="0"/>
    <x v="1"/>
    <n v="1"/>
    <x v="0"/>
    <x v="1"/>
  </r>
  <r>
    <s v="Id91"/>
    <s v="Ms"/>
    <s v="Hope"/>
    <s v="Cutler"/>
    <s v="4-Aug-1992"/>
    <n v="30"/>
    <n v="3"/>
    <n v="40932.43"/>
    <x v="0"/>
    <s v="Tier - 2"/>
    <x v="0"/>
    <n v="39.049999999999997"/>
    <x v="17"/>
    <s v="NO"/>
    <x v="0"/>
    <x v="0"/>
    <x v="0"/>
    <n v="1"/>
    <x v="0"/>
    <x v="2"/>
  </r>
  <r>
    <s v="Id910"/>
    <s v="Mr"/>
    <s v="Floris"/>
    <s v="Gierman"/>
    <s v="1-Nov-1965"/>
    <n v="57"/>
    <n v="1"/>
    <n v="11945.13"/>
    <x v="1"/>
    <s v="Tier - 2"/>
    <x v="1"/>
    <n v="33.630000000000003"/>
    <x v="176"/>
    <s v="NO"/>
    <x v="0"/>
    <x v="0"/>
    <x v="1"/>
    <n v="0"/>
    <x v="0"/>
    <x v="0"/>
  </r>
  <r>
    <s v="Id911"/>
    <s v="Mr"/>
    <s v="Marc"/>
    <s v="Jeuland"/>
    <s v="25-Dec-1964"/>
    <n v="58"/>
    <n v="0"/>
    <n v="11944.59"/>
    <x v="1"/>
    <s v="Tier - 2"/>
    <x v="3"/>
    <n v="34.865000000000002"/>
    <x v="356"/>
    <s v="YES"/>
    <x v="0"/>
    <x v="0"/>
    <x v="1"/>
    <n v="1"/>
    <x v="0"/>
    <x v="1"/>
  </r>
  <r>
    <s v="Id912"/>
    <s v="Mr"/>
    <s v="Christopher"/>
    <s v="Chorney"/>
    <s v="19-Oct-1991"/>
    <n v="31"/>
    <n v="3"/>
    <n v="11941.83"/>
    <x v="1"/>
    <s v="Tier - 1"/>
    <x v="8"/>
    <n v="43.11"/>
    <x v="376"/>
    <s v="NO"/>
    <x v="0"/>
    <x v="0"/>
    <x v="1"/>
    <n v="0"/>
    <x v="0"/>
    <x v="1"/>
  </r>
  <r>
    <s v="Id913"/>
    <s v="Mr"/>
    <s v="Kevin"/>
    <s v="Rook"/>
    <s v="2-Aug-1964"/>
    <n v="58"/>
    <n v="0"/>
    <n v="11938.26"/>
    <x v="1"/>
    <s v="Tier - 3"/>
    <x v="9"/>
    <n v="30.305"/>
    <x v="464"/>
    <s v="YES"/>
    <x v="0"/>
    <x v="0"/>
    <x v="1"/>
    <n v="1"/>
    <x v="0"/>
    <x v="1"/>
  </r>
  <r>
    <s v="Id914"/>
    <s v="Mr"/>
    <s v="Aharon N"/>
    <s v="Wright"/>
    <s v="20-Dec-1964"/>
    <n v="58"/>
    <n v="0"/>
    <n v="11931.13"/>
    <x v="1"/>
    <s v="Tier - 1"/>
    <x v="9"/>
    <n v="25.175000000000001"/>
    <x v="353"/>
    <s v="YES"/>
    <x v="0"/>
    <x v="0"/>
    <x v="1"/>
    <n v="1"/>
    <x v="1"/>
    <x v="1"/>
  </r>
  <r>
    <s v="Id915"/>
    <s v="Mr"/>
    <s v="Lawrence D"/>
    <s v="Chin"/>
    <s v="19-Nov-1964"/>
    <n v="58"/>
    <n v="0"/>
    <n v="11918.2"/>
    <x v="1"/>
    <s v="Tier - 1"/>
    <x v="5"/>
    <n v="26.8"/>
    <x v="196"/>
    <s v="YES"/>
    <x v="0"/>
    <x v="0"/>
    <x v="1"/>
    <n v="1"/>
    <x v="1"/>
    <x v="1"/>
  </r>
  <r>
    <s v="Id916"/>
    <s v="Mr"/>
    <s v="Malcolm"/>
    <s v="White"/>
    <s v="2-Jun-2004"/>
    <n v="19"/>
    <n v="2"/>
    <n v="11884.05"/>
    <x v="1"/>
    <s v="Tier - 3"/>
    <x v="0"/>
    <n v="21.78"/>
    <x v="65"/>
    <s v="NO"/>
    <x v="1"/>
    <x v="0"/>
    <x v="1"/>
    <n v="1"/>
    <x v="2"/>
    <x v="1"/>
  </r>
  <r>
    <s v="Id917"/>
    <s v="Ms"/>
    <s v="Anna E"/>
    <s v="Savage"/>
    <s v="29-Oct-1967"/>
    <n v="55"/>
    <n v="2"/>
    <n v="11881.97"/>
    <x v="1"/>
    <s v="Tier - 1"/>
    <x v="0"/>
    <n v="30.14"/>
    <x v="274"/>
    <s v="YES"/>
    <x v="0"/>
    <x v="0"/>
    <x v="1"/>
    <n v="0"/>
    <x v="0"/>
    <x v="0"/>
  </r>
  <r>
    <s v="Id918"/>
    <s v="Ms"/>
    <s v="Jenny"/>
    <s v="Hitchings"/>
    <s v="14-Jul-1967"/>
    <n v="55"/>
    <n v="2"/>
    <n v="11881.36"/>
    <x v="1"/>
    <s v="Tier - 2"/>
    <x v="6"/>
    <n v="29.7"/>
    <x v="142"/>
    <s v="YES"/>
    <x v="0"/>
    <x v="0"/>
    <x v="1"/>
    <n v="0"/>
    <x v="1"/>
    <x v="0"/>
  </r>
  <r>
    <s v="Id919"/>
    <s v="Ms"/>
    <s v="Melissa L"/>
    <s v="Truitt"/>
    <s v="24-Aug-1967"/>
    <n v="55"/>
    <n v="1"/>
    <n v="11879.1"/>
    <x v="1"/>
    <s v="Tier - 3"/>
    <x v="7"/>
    <n v="32.395000000000003"/>
    <x v="653"/>
    <s v="YES"/>
    <x v="0"/>
    <x v="0"/>
    <x v="1"/>
    <n v="0"/>
    <x v="0"/>
    <x v="0"/>
  </r>
  <r>
    <s v="Id92"/>
    <s v="Ms"/>
    <s v="Elyse M"/>
    <s v="Derian"/>
    <s v="2-Jul-1999"/>
    <n v="23"/>
    <n v="1"/>
    <n v="40904.199999999997"/>
    <x v="0"/>
    <s v="Tier - 1"/>
    <x v="7"/>
    <n v="42.75"/>
    <x v="594"/>
    <s v="NO"/>
    <x v="0"/>
    <x v="0"/>
    <x v="0"/>
    <n v="0"/>
    <x v="0"/>
    <x v="1"/>
  </r>
  <r>
    <s v="Id920"/>
    <s v="Ms"/>
    <s v="Chia J"/>
    <s v="Chang"/>
    <s v="7-Jul-1974"/>
    <n v="48"/>
    <n v="0"/>
    <n v="11858.56"/>
    <x v="1"/>
    <s v="Tier - 3"/>
    <x v="6"/>
    <n v="36.64"/>
    <x v="549"/>
    <s v="NO"/>
    <x v="0"/>
    <x v="0"/>
    <x v="1"/>
    <n v="0"/>
    <x v="0"/>
    <x v="0"/>
  </r>
  <r>
    <s v="Id921"/>
    <s v="Ms"/>
    <s v="Laura A"/>
    <s v="Frey"/>
    <s v="29-Sep-1964"/>
    <n v="58"/>
    <n v="0"/>
    <n v="11856.41"/>
    <x v="1"/>
    <s v="Tier - 2"/>
    <x v="0"/>
    <n v="39.049999999999997"/>
    <x v="94"/>
    <s v="YES"/>
    <x v="0"/>
    <x v="0"/>
    <x v="1"/>
    <n v="1"/>
    <x v="0"/>
    <x v="1"/>
  </r>
  <r>
    <s v="Id922"/>
    <s v="Ms"/>
    <s v="Aditi"/>
    <s v="Krishna"/>
    <s v="27-Jun-1964"/>
    <n v="58"/>
    <n v="0"/>
    <n v="11848.14"/>
    <x v="1"/>
    <s v="Tier - 2"/>
    <x v="6"/>
    <n v="33.1"/>
    <x v="366"/>
    <s v="YES"/>
    <x v="0"/>
    <x v="0"/>
    <x v="1"/>
    <n v="1"/>
    <x v="0"/>
    <x v="1"/>
  </r>
  <r>
    <s v="Id923"/>
    <s v="Ms"/>
    <s v="Leah A"/>
    <s v="Maher"/>
    <s v="10-Nov-1965"/>
    <n v="57"/>
    <n v="0"/>
    <n v="11842.62"/>
    <x v="1"/>
    <s v="Tier - 3"/>
    <x v="1"/>
    <n v="31.824999999999999"/>
    <x v="181"/>
    <s v="NO"/>
    <x v="0"/>
    <x v="0"/>
    <x v="1"/>
    <n v="0"/>
    <x v="0"/>
    <x v="0"/>
  </r>
  <r>
    <s v="Id924"/>
    <s v="Ms"/>
    <s v="Marianne"/>
    <s v="Boivin"/>
    <s v="11-Jul-1964"/>
    <n v="58"/>
    <n v="0"/>
    <n v="11842.44"/>
    <x v="1"/>
    <s v="Tier - 2"/>
    <x v="6"/>
    <n v="29"/>
    <x v="217"/>
    <s v="YES"/>
    <x v="0"/>
    <x v="0"/>
    <x v="1"/>
    <n v="1"/>
    <x v="1"/>
    <x v="1"/>
  </r>
  <r>
    <s v="Id925"/>
    <s v="Ms"/>
    <s v="Carla"/>
    <s v="McAlister"/>
    <s v="25-Sep-1965"/>
    <n v="57"/>
    <n v="0"/>
    <n v="11840.78"/>
    <x v="1"/>
    <s v="Tier - 2"/>
    <x v="1"/>
    <n v="30.495000000000001"/>
    <x v="96"/>
    <s v="NO"/>
    <x v="0"/>
    <x v="0"/>
    <x v="1"/>
    <n v="0"/>
    <x v="0"/>
    <x v="0"/>
  </r>
  <r>
    <s v="Id926"/>
    <s v="Ms"/>
    <s v="Oksana"/>
    <s v="Akhmedova"/>
    <s v="11-Sep-1964"/>
    <n v="58"/>
    <n v="0"/>
    <n v="11837.16"/>
    <x v="1"/>
    <s v="Tier - 3"/>
    <x v="6"/>
    <n v="25.2"/>
    <x v="191"/>
    <s v="YES"/>
    <x v="0"/>
    <x v="0"/>
    <x v="1"/>
    <n v="1"/>
    <x v="1"/>
    <x v="2"/>
  </r>
  <r>
    <s v="Id927"/>
    <s v="Ms"/>
    <s v="Rebecca B"/>
    <s v="Tucker"/>
    <s v="27-Jun-1964"/>
    <n v="58"/>
    <n v="0"/>
    <n v="11833.78"/>
    <x v="1"/>
    <s v="Tier - 3"/>
    <x v="0"/>
    <n v="22.77"/>
    <x v="361"/>
    <s v="YES"/>
    <x v="0"/>
    <x v="0"/>
    <x v="1"/>
    <n v="1"/>
    <x v="2"/>
    <x v="1"/>
  </r>
  <r>
    <s v="Id928"/>
    <s v="Ms"/>
    <s v="Maria A"/>
    <s v="Gramelspacher"/>
    <s v="3-Oct-1965"/>
    <n v="57"/>
    <n v="0"/>
    <n v="11830.61"/>
    <x v="1"/>
    <s v="Tier - 1"/>
    <x v="1"/>
    <n v="23.18"/>
    <x v="523"/>
    <s v="NO"/>
    <x v="0"/>
    <x v="0"/>
    <x v="1"/>
    <n v="0"/>
    <x v="2"/>
    <x v="0"/>
  </r>
  <r>
    <s v="Id929"/>
    <s v="Mrs"/>
    <s v="Lisa M"/>
    <s v="Goldsmith"/>
    <s v="20-Nov-1982"/>
    <n v="40"/>
    <n v="3"/>
    <n v="11773.06"/>
    <x v="1"/>
    <s v="Tier - 3"/>
    <x v="2"/>
    <n v="35.409999999999997"/>
    <x v="196"/>
    <s v="NO"/>
    <x v="0"/>
    <x v="0"/>
    <x v="1"/>
    <n v="0"/>
    <x v="0"/>
    <x v="1"/>
  </r>
  <r>
    <s v="Id93"/>
    <s v="Mr"/>
    <s v="Nicholas"/>
    <s v="Farina"/>
    <s v="10-Jun-1972"/>
    <n v="50"/>
    <n v="0"/>
    <n v="40817.85"/>
    <x v="0"/>
    <s v="Tier - 3"/>
    <x v="6"/>
    <n v="50.58"/>
    <x v="98"/>
    <s v="NO"/>
    <x v="0"/>
    <x v="0"/>
    <x v="0"/>
    <n v="2"/>
    <x v="0"/>
    <x v="1"/>
  </r>
  <r>
    <s v="Id930"/>
    <s v="Mr"/>
    <s v="Steve Jr"/>
    <s v="Tranter"/>
    <s v="25-Jul-1966"/>
    <n v="56"/>
    <n v="1"/>
    <n v="11763"/>
    <x v="1"/>
    <s v="Tier - 3"/>
    <x v="3"/>
    <n v="32.11"/>
    <x v="430"/>
    <s v="YES"/>
    <x v="0"/>
    <x v="0"/>
    <x v="1"/>
    <n v="2"/>
    <x v="0"/>
    <x v="1"/>
  </r>
  <r>
    <s v="Id931"/>
    <s v="Mrs"/>
    <s v="Tiffany"/>
    <s v="Tu"/>
    <s v="6-Nov-1979"/>
    <n v="43"/>
    <n v="2"/>
    <n v="11752.68"/>
    <x v="1"/>
    <s v="Tier - 1"/>
    <x v="2"/>
    <n v="34.479999999999997"/>
    <x v="639"/>
    <s v="NO"/>
    <x v="0"/>
    <x v="1"/>
    <x v="1"/>
    <n v="1"/>
    <x v="0"/>
    <x v="2"/>
  </r>
  <r>
    <s v="Id932"/>
    <s v="Mr"/>
    <s v="Greg"/>
    <s v="Kaczka"/>
    <s v="2-Dec-1964"/>
    <n v="58"/>
    <n v="0"/>
    <n v="11743.93"/>
    <x v="1"/>
    <s v="Tier - 1"/>
    <x v="1"/>
    <n v="34.39"/>
    <x v="462"/>
    <s v="YES"/>
    <x v="0"/>
    <x v="0"/>
    <x v="1"/>
    <n v="1"/>
    <x v="0"/>
    <x v="2"/>
  </r>
  <r>
    <s v="Id933"/>
    <s v="Mr"/>
    <s v="Dale"/>
    <s v="Hunter"/>
    <s v="9-Jun-1963"/>
    <n v="59"/>
    <n v="0"/>
    <n v="11743.3"/>
    <x v="1"/>
    <s v="Tier - 3"/>
    <x v="0"/>
    <n v="26.4"/>
    <x v="654"/>
    <s v="YES"/>
    <x v="0"/>
    <x v="1"/>
    <x v="1"/>
    <n v="1"/>
    <x v="1"/>
    <x v="0"/>
  </r>
  <r>
    <s v="Id934"/>
    <s v="Ms"/>
    <s v="Brittany A"/>
    <s v="Moran"/>
    <s v="12-Nov-1969"/>
    <n v="53"/>
    <n v="3"/>
    <n v="11741.73"/>
    <x v="1"/>
    <s v="Tier - 1"/>
    <x v="6"/>
    <n v="28.1"/>
    <x v="291"/>
    <s v="YES"/>
    <x v="0"/>
    <x v="1"/>
    <x v="1"/>
    <n v="1"/>
    <x v="1"/>
    <x v="2"/>
  </r>
  <r>
    <s v="Id935"/>
    <s v="Mr"/>
    <s v="Robert S"/>
    <s v="Ashby"/>
    <s v="5-Sep-1988"/>
    <n v="34"/>
    <n v="2"/>
    <n v="11737.85"/>
    <x v="1"/>
    <s v="Tier - 1"/>
    <x v="6"/>
    <n v="27"/>
    <x v="225"/>
    <s v="YES"/>
    <x v="0"/>
    <x v="0"/>
    <x v="1"/>
    <n v="1"/>
    <x v="1"/>
    <x v="1"/>
  </r>
  <r>
    <s v="Id936"/>
    <s v="Mr"/>
    <s v="Cameron"/>
    <s v="Ausen"/>
    <s v="9-Nov-1964"/>
    <n v="58"/>
    <n v="0"/>
    <n v="11735.88"/>
    <x v="1"/>
    <s v="Tier - 1"/>
    <x v="1"/>
    <n v="28.594999999999999"/>
    <x v="20"/>
    <s v="YES"/>
    <x v="0"/>
    <x v="0"/>
    <x v="1"/>
    <n v="1"/>
    <x v="1"/>
    <x v="1"/>
  </r>
  <r>
    <s v="Id937"/>
    <s v="Mrs"/>
    <s v="Ulrike"/>
    <s v="Savage"/>
    <s v="26-Nov-1984"/>
    <n v="38"/>
    <n v="3"/>
    <n v="11730.82"/>
    <x v="1"/>
    <s v="Tier - 3"/>
    <x v="2"/>
    <n v="36.799999999999997"/>
    <x v="431"/>
    <s v="NO"/>
    <x v="0"/>
    <x v="0"/>
    <x v="1"/>
    <n v="1"/>
    <x v="0"/>
    <x v="2"/>
  </r>
  <r>
    <s v="Id938"/>
    <s v="Ms"/>
    <s v="Katlyn A"/>
    <s v="O'Leary"/>
    <s v="12-Oct-1969"/>
    <n v="53"/>
    <n v="2"/>
    <n v="11729.68"/>
    <x v="1"/>
    <s v="Tier - 1"/>
    <x v="7"/>
    <n v="23.75"/>
    <x v="251"/>
    <s v="YES"/>
    <x v="0"/>
    <x v="1"/>
    <x v="1"/>
    <n v="1"/>
    <x v="2"/>
    <x v="1"/>
  </r>
  <r>
    <s v="Id939"/>
    <s v="Mr"/>
    <s v="Morgan B"/>
    <s v="Scoville"/>
    <s v="21-Oct-1982"/>
    <n v="40"/>
    <n v="3"/>
    <n v="11712.97"/>
    <x v="1"/>
    <s v="Tier - 2"/>
    <x v="5"/>
    <n v="35.619999999999997"/>
    <x v="239"/>
    <s v="NO"/>
    <x v="0"/>
    <x v="0"/>
    <x v="1"/>
    <n v="0"/>
    <x v="0"/>
    <x v="1"/>
  </r>
  <r>
    <s v="Id94"/>
    <s v="Mr"/>
    <s v="David"/>
    <s v="Saunders"/>
    <s v="26-Dec-1976"/>
    <n v="46"/>
    <n v="3"/>
    <n v="40720.550000000003"/>
    <x v="0"/>
    <s v="Tier - 3"/>
    <x v="1"/>
    <n v="30.495000000000001"/>
    <x v="303"/>
    <s v="YES"/>
    <x v="0"/>
    <x v="0"/>
    <x v="0"/>
    <n v="0"/>
    <x v="0"/>
    <x v="1"/>
  </r>
  <r>
    <s v="Id940"/>
    <s v="Mr"/>
    <s v="Peter"/>
    <s v="Kaus"/>
    <s v="1-Dec-1970"/>
    <n v="52"/>
    <n v="0"/>
    <n v="11696.52"/>
    <x v="1"/>
    <s v="Tier - 1"/>
    <x v="5"/>
    <n v="30.69"/>
    <x v="563"/>
    <s v="YES"/>
    <x v="0"/>
    <x v="0"/>
    <x v="1"/>
    <n v="2"/>
    <x v="0"/>
    <x v="0"/>
  </r>
  <r>
    <s v="Id941"/>
    <s v="Ms"/>
    <s v="Chandler"/>
    <s v="Rainey"/>
    <s v="9-Nov-1966"/>
    <n v="56"/>
    <n v="1"/>
    <n v="11674.13"/>
    <x v="1"/>
    <s v="Tier - 1"/>
    <x v="6"/>
    <n v="35.799999999999997"/>
    <x v="175"/>
    <s v="YES"/>
    <x v="0"/>
    <x v="0"/>
    <x v="1"/>
    <n v="2"/>
    <x v="0"/>
    <x v="1"/>
  </r>
  <r>
    <s v="Id942"/>
    <s v="Ms"/>
    <s v="Silvana M"/>
    <s v="Rasch"/>
    <s v="23-Aug-1966"/>
    <n v="56"/>
    <n v="0"/>
    <n v="11658.38"/>
    <x v="1"/>
    <s v="Tier - 3"/>
    <x v="7"/>
    <n v="28.785"/>
    <x v="74"/>
    <s v="YES"/>
    <x v="0"/>
    <x v="0"/>
    <x v="1"/>
    <n v="2"/>
    <x v="1"/>
    <x v="1"/>
  </r>
  <r>
    <s v="Id943"/>
    <s v="Ms"/>
    <s v="Natty"/>
    <s v="Plunkett"/>
    <s v="6-Jul-1966"/>
    <n v="56"/>
    <n v="0"/>
    <n v="11658.12"/>
    <x v="1"/>
    <s v="Tier - 1"/>
    <x v="7"/>
    <n v="28.594999999999999"/>
    <x v="35"/>
    <s v="YES"/>
    <x v="0"/>
    <x v="0"/>
    <x v="1"/>
    <n v="2"/>
    <x v="1"/>
    <x v="1"/>
  </r>
  <r>
    <s v="Id944"/>
    <s v="Mr"/>
    <s v="Nicholas T"/>
    <s v="Murphy"/>
    <s v="20-Jul-1994"/>
    <n v="28"/>
    <n v="0"/>
    <n v="11657.81"/>
    <x v="1"/>
    <s v="Tier - 2"/>
    <x v="8"/>
    <n v="48.75"/>
    <x v="386"/>
    <s v="NO"/>
    <x v="0"/>
    <x v="0"/>
    <x v="1"/>
    <n v="0"/>
    <x v="0"/>
    <x v="1"/>
  </r>
  <r>
    <s v="Id945"/>
    <s v="Ms"/>
    <s v="Rebecca"/>
    <s v="Gusmer"/>
    <s v="4-Oct-1966"/>
    <n v="56"/>
    <n v="0"/>
    <n v="11657.72"/>
    <x v="1"/>
    <s v="Tier - 2"/>
    <x v="7"/>
    <n v="28.31"/>
    <x v="289"/>
    <s v="YES"/>
    <x v="0"/>
    <x v="0"/>
    <x v="1"/>
    <n v="2"/>
    <x v="1"/>
    <x v="1"/>
  </r>
  <r>
    <s v="Id946"/>
    <s v="Mr"/>
    <s v="John"/>
    <s v="Loftus"/>
    <s v="17-Jul-1986"/>
    <n v="36"/>
    <n v="3"/>
    <n v="11625.11"/>
    <x v="1"/>
    <s v="Tier - 3"/>
    <x v="10"/>
    <n v="38.39"/>
    <x v="218"/>
    <s v="YES"/>
    <x v="0"/>
    <x v="0"/>
    <x v="1"/>
    <n v="1"/>
    <x v="0"/>
    <x v="0"/>
  </r>
  <r>
    <s v="Id947"/>
    <s v="Mr"/>
    <s v="Antony G"/>
    <s v="Scott"/>
    <s v="20-Jun-1964"/>
    <n v="58"/>
    <n v="0"/>
    <n v="11602.75"/>
    <x v="1"/>
    <s v="Tier - 1"/>
    <x v="13"/>
    <n v="25.87"/>
    <x v="175"/>
    <s v="YES"/>
    <x v="0"/>
    <x v="0"/>
    <x v="1"/>
    <n v="1"/>
    <x v="1"/>
    <x v="1"/>
  </r>
  <r>
    <s v="Id948"/>
    <s v="Mr"/>
    <s v="Eric"/>
    <s v="Alvarez"/>
    <s v="6-Nov-1965"/>
    <n v="57"/>
    <n v="1"/>
    <n v="11576.13"/>
    <x v="1"/>
    <s v="Tier - 3"/>
    <x v="6"/>
    <n v="43.7"/>
    <x v="655"/>
    <s v="NO"/>
    <x v="0"/>
    <x v="0"/>
    <x v="1"/>
    <n v="0"/>
    <x v="0"/>
    <x v="0"/>
  </r>
  <r>
    <s v="Id949"/>
    <s v="Mr"/>
    <s v="Erik"/>
    <s v="Petersson"/>
    <s v="25-Dec-1965"/>
    <n v="57"/>
    <n v="0"/>
    <n v="11566.3"/>
    <x v="1"/>
    <s v="Tier - 3"/>
    <x v="3"/>
    <n v="40.945"/>
    <x v="656"/>
    <s v="NO"/>
    <x v="0"/>
    <x v="0"/>
    <x v="1"/>
    <n v="0"/>
    <x v="0"/>
    <x v="0"/>
  </r>
  <r>
    <s v="Id95"/>
    <s v="Ms"/>
    <s v="Natalie"/>
    <s v="Kratz"/>
    <s v="25-Sep-1970"/>
    <n v="52"/>
    <n v="0"/>
    <n v="40692.910000000003"/>
    <x v="0"/>
    <s v="Tier - 1"/>
    <x v="6"/>
    <n v="48.31"/>
    <x v="100"/>
    <s v="YES"/>
    <x v="0"/>
    <x v="0"/>
    <x v="0"/>
    <n v="2"/>
    <x v="0"/>
    <x v="0"/>
  </r>
  <r>
    <s v="Id950"/>
    <s v="Mr"/>
    <s v="Matthew T"/>
    <s v="Liaw"/>
    <s v="27-Oct-1965"/>
    <n v="57"/>
    <n v="1"/>
    <n v="11554.22"/>
    <x v="1"/>
    <s v="Tier - 1"/>
    <x v="0"/>
    <n v="27.94"/>
    <x v="643"/>
    <s v="NO"/>
    <x v="0"/>
    <x v="0"/>
    <x v="1"/>
    <n v="0"/>
    <x v="1"/>
    <x v="0"/>
  </r>
  <r>
    <s v="Id951"/>
    <s v="Ms"/>
    <s v="Cassandra"/>
    <s v="Tripaldi"/>
    <s v="23-Jul-1973"/>
    <n v="49"/>
    <n v="5"/>
    <n v="11552.9"/>
    <x v="1"/>
    <s v="Tier - 2"/>
    <x v="6"/>
    <n v="31.9"/>
    <x v="586"/>
    <s v="NO"/>
    <x v="0"/>
    <x v="0"/>
    <x v="1"/>
    <n v="2"/>
    <x v="0"/>
    <x v="0"/>
  </r>
  <r>
    <s v="Id952"/>
    <s v="Ms"/>
    <s v="Rosemary C"/>
    <s v="Kelley"/>
    <s v="1-Dec-1971"/>
    <n v="51"/>
    <n v="0"/>
    <n v="11540.25"/>
    <x v="1"/>
    <s v="Tier - 1"/>
    <x v="1"/>
    <n v="31.64"/>
    <x v="657"/>
    <s v="NO"/>
    <x v="0"/>
    <x v="0"/>
    <x v="1"/>
    <n v="0"/>
    <x v="0"/>
    <x v="0"/>
  </r>
  <r>
    <s v="Id953"/>
    <s v="Ms"/>
    <s v="Carrie A"/>
    <s v="Endara"/>
    <s v="14-Nov-1968"/>
    <n v="54"/>
    <n v="2"/>
    <n v="11538.42"/>
    <x v="1"/>
    <s v="Tier - 1"/>
    <x v="6"/>
    <n v="46.7"/>
    <x v="416"/>
    <s v="NO"/>
    <x v="0"/>
    <x v="0"/>
    <x v="1"/>
    <n v="0"/>
    <x v="0"/>
    <x v="0"/>
  </r>
  <r>
    <s v="Id954"/>
    <s v="Mr"/>
    <s v="Gerardo Sr"/>
    <s v="Valle"/>
    <s v="3-Oct-1965"/>
    <n v="57"/>
    <n v="0"/>
    <n v="11534.87"/>
    <x v="1"/>
    <s v="Tier - 1"/>
    <x v="11"/>
    <n v="18.335000000000001"/>
    <x v="510"/>
    <s v="NO"/>
    <x v="0"/>
    <x v="0"/>
    <x v="1"/>
    <n v="0"/>
    <x v="3"/>
    <x v="0"/>
  </r>
  <r>
    <s v="Id955"/>
    <s v="Mr"/>
    <s v="Matthew R"/>
    <s v="Germain"/>
    <s v="23-Jul-1970"/>
    <n v="52"/>
    <n v="0"/>
    <n v="11530.12"/>
    <x v="1"/>
    <s v="Tier - 1"/>
    <x v="1"/>
    <n v="31.24"/>
    <x v="152"/>
    <s v="YES"/>
    <x v="0"/>
    <x v="0"/>
    <x v="1"/>
    <n v="2"/>
    <x v="0"/>
    <x v="0"/>
  </r>
  <r>
    <s v="Id956"/>
    <s v="Mrs"/>
    <s v="Meghan E"/>
    <s v="Finecey"/>
    <s v="12-Jun-1988"/>
    <n v="34"/>
    <n v="3"/>
    <n v="11524.25"/>
    <x v="1"/>
    <s v="Tier - 1"/>
    <x v="2"/>
    <n v="39.22"/>
    <x v="347"/>
    <s v="YES"/>
    <x v="0"/>
    <x v="0"/>
    <x v="1"/>
    <n v="1"/>
    <x v="0"/>
    <x v="1"/>
  </r>
  <r>
    <s v="Id957"/>
    <s v="Mr"/>
    <s v="Eric"/>
    <s v="Mendoza"/>
    <s v="19-Dec-1971"/>
    <n v="51"/>
    <n v="4"/>
    <n v="11520.1"/>
    <x v="1"/>
    <s v="Tier - 1"/>
    <x v="1"/>
    <n v="24.414999999999999"/>
    <x v="570"/>
    <s v="NO"/>
    <x v="0"/>
    <x v="0"/>
    <x v="1"/>
    <n v="0"/>
    <x v="2"/>
    <x v="0"/>
  </r>
  <r>
    <s v="Id958"/>
    <s v="Ms"/>
    <s v="Lisa B"/>
    <s v="Roe"/>
    <s v="24-Jun-1968"/>
    <n v="54"/>
    <n v="1"/>
    <n v="11512.41"/>
    <x v="1"/>
    <s v="Tier - 1"/>
    <x v="7"/>
    <n v="32.299999999999997"/>
    <x v="268"/>
    <s v="NO"/>
    <x v="0"/>
    <x v="0"/>
    <x v="1"/>
    <n v="0"/>
    <x v="0"/>
    <x v="0"/>
  </r>
  <r>
    <s v="Id959"/>
    <s v="Mrs"/>
    <s v="Jane R"/>
    <s v="Webb"/>
    <s v="6-Oct-1989"/>
    <n v="33"/>
    <n v="3"/>
    <n v="11511.61"/>
    <x v="1"/>
    <s v="Tier - 3"/>
    <x v="2"/>
    <n v="39.94"/>
    <x v="475"/>
    <s v="NO"/>
    <x v="0"/>
    <x v="0"/>
    <x v="1"/>
    <n v="0"/>
    <x v="0"/>
    <x v="1"/>
  </r>
  <r>
    <s v="Id96"/>
    <s v="Mr"/>
    <s v="Thomas"/>
    <s v="Boland"/>
    <s v="10-Jul-1975"/>
    <n v="47"/>
    <n v="1"/>
    <n v="40590.550000000003"/>
    <x v="0"/>
    <s v="Tier - 3"/>
    <x v="1"/>
    <n v="48.99"/>
    <x v="658"/>
    <s v="YES"/>
    <x v="0"/>
    <x v="0"/>
    <x v="0"/>
    <n v="1"/>
    <x v="0"/>
    <x v="0"/>
  </r>
  <r>
    <s v="Id960"/>
    <s v="Ms"/>
    <s v="Allison M"/>
    <s v="Stocker"/>
    <s v="11-Aug-1969"/>
    <n v="53"/>
    <n v="0"/>
    <n v="11497.69"/>
    <x v="1"/>
    <s v="Tier - 1"/>
    <x v="1"/>
    <n v="30"/>
    <x v="209"/>
    <s v="YES"/>
    <x v="0"/>
    <x v="1"/>
    <x v="1"/>
    <n v="1"/>
    <x v="0"/>
    <x v="1"/>
  </r>
  <r>
    <s v="Id961"/>
    <s v="Mrs"/>
    <s v="Sarah E"/>
    <s v="Jacobson"/>
    <s v="7-Jun-1983"/>
    <n v="40"/>
    <n v="3"/>
    <n v="11492.46"/>
    <x v="1"/>
    <s v="Tier - 3"/>
    <x v="2"/>
    <n v="35.340000000000003"/>
    <x v="33"/>
    <s v="YES"/>
    <x v="0"/>
    <x v="1"/>
    <x v="1"/>
    <n v="1"/>
    <x v="0"/>
    <x v="1"/>
  </r>
  <r>
    <s v="Id962"/>
    <s v="Mr"/>
    <s v="Philip J"/>
    <s v="Shaw"/>
    <s v="13-Oct-1970"/>
    <n v="52"/>
    <n v="3"/>
    <n v="11488.32"/>
    <x v="1"/>
    <s v="Tier - 1"/>
    <x v="15"/>
    <n v="32.204999999999998"/>
    <x v="171"/>
    <s v="YES"/>
    <x v="0"/>
    <x v="0"/>
    <x v="1"/>
    <n v="2"/>
    <x v="0"/>
    <x v="0"/>
  </r>
  <r>
    <s v="Id963"/>
    <s v="Ms"/>
    <s v="Jillian A"/>
    <s v="Goodwin"/>
    <s v="10-Sep-2004"/>
    <n v="18"/>
    <n v="0"/>
    <n v="11482.63"/>
    <x v="1"/>
    <s v="Tier - 2"/>
    <x v="0"/>
    <n v="33.880000000000003"/>
    <x v="20"/>
    <s v="NO"/>
    <x v="1"/>
    <x v="0"/>
    <x v="1"/>
    <n v="1"/>
    <x v="0"/>
    <x v="1"/>
  </r>
  <r>
    <s v="Id964"/>
    <s v="Mrs"/>
    <s v="Laura D"/>
    <s v="Brock"/>
    <s v="7-Sep-1966"/>
    <n v="56"/>
    <n v="0"/>
    <n v="11478.14"/>
    <x v="1"/>
    <s v="Tier - 2"/>
    <x v="4"/>
    <n v="26.63"/>
    <x v="328"/>
    <s v="YES"/>
    <x v="0"/>
    <x v="0"/>
    <x v="1"/>
    <n v="2"/>
    <x v="1"/>
    <x v="1"/>
  </r>
  <r>
    <s v="Id965"/>
    <s v="Ms"/>
    <s v="Megan E"/>
    <s v="Papp"/>
    <s v="23-Jun-1965"/>
    <n v="57"/>
    <n v="0"/>
    <n v="11455.28"/>
    <x v="1"/>
    <s v="Tier - 2"/>
    <x v="6"/>
    <n v="28.7"/>
    <x v="659"/>
    <s v="NO"/>
    <x v="0"/>
    <x v="0"/>
    <x v="1"/>
    <n v="0"/>
    <x v="1"/>
    <x v="0"/>
  </r>
  <r>
    <s v="Id966"/>
    <s v="Ms"/>
    <s v="Shannon J"/>
    <s v="Siragusa"/>
    <s v="14-Jun-1966"/>
    <n v="56"/>
    <n v="0"/>
    <n v="11454.02"/>
    <x v="1"/>
    <s v="Tier - 1"/>
    <x v="1"/>
    <n v="25.65"/>
    <x v="417"/>
    <s v="YES"/>
    <x v="0"/>
    <x v="0"/>
    <x v="1"/>
    <n v="2"/>
    <x v="1"/>
    <x v="1"/>
  </r>
  <r>
    <s v="Id967"/>
    <s v="Ms"/>
    <s v="Rachelle M"/>
    <s v="Pizarro"/>
    <s v="12-Sep-1971"/>
    <n v="51"/>
    <n v="3"/>
    <n v="11436.74"/>
    <x v="1"/>
    <s v="Tier - 3"/>
    <x v="1"/>
    <n v="36.384999999999998"/>
    <x v="195"/>
    <s v="NO"/>
    <x v="0"/>
    <x v="0"/>
    <x v="1"/>
    <n v="0"/>
    <x v="0"/>
    <x v="0"/>
  </r>
  <r>
    <s v="Id968"/>
    <s v="Mr"/>
    <s v="Casey"/>
    <s v="Strange"/>
    <s v="17-Jul-1980"/>
    <n v="42"/>
    <n v="2"/>
    <n v="11435.74"/>
    <x v="1"/>
    <s v="Tier - 3"/>
    <x v="5"/>
    <n v="34.69"/>
    <x v="221"/>
    <s v="NO"/>
    <x v="0"/>
    <x v="0"/>
    <x v="1"/>
    <n v="0"/>
    <x v="0"/>
    <x v="1"/>
  </r>
  <r>
    <s v="Id969"/>
    <s v="Ms"/>
    <s v="Jessica L"/>
    <s v="Eidinger"/>
    <s v="9-Jun-1985"/>
    <n v="37"/>
    <n v="3"/>
    <n v="11419.49"/>
    <x v="1"/>
    <s v="Tier - 1"/>
    <x v="1"/>
    <n v="37.68"/>
    <x v="219"/>
    <s v="YES"/>
    <x v="0"/>
    <x v="0"/>
    <x v="1"/>
    <n v="0"/>
    <x v="0"/>
    <x v="1"/>
  </r>
  <r>
    <s v="Id97"/>
    <s v="Ms"/>
    <s v="Pamela J"/>
    <s v="Van Hout"/>
    <s v="3-Nov-1985"/>
    <n v="37"/>
    <n v="0"/>
    <n v="40419.019999999997"/>
    <x v="0"/>
    <s v="Tier - 2"/>
    <x v="0"/>
    <n v="38.39"/>
    <x v="87"/>
    <s v="YES"/>
    <x v="0"/>
    <x v="0"/>
    <x v="0"/>
    <n v="0"/>
    <x v="0"/>
    <x v="1"/>
  </r>
  <r>
    <s v="Id970"/>
    <s v="Mr"/>
    <s v="Brandon F"/>
    <s v="Ginsburg"/>
    <s v="23-Oct-1983"/>
    <n v="39"/>
    <n v="3"/>
    <n v="11412.02"/>
    <x v="1"/>
    <s v="Tier - 1"/>
    <x v="5"/>
    <n v="35.49"/>
    <x v="211"/>
    <s v="YES"/>
    <x v="0"/>
    <x v="1"/>
    <x v="1"/>
    <n v="1"/>
    <x v="0"/>
    <x v="1"/>
  </r>
  <r>
    <s v="Id971"/>
    <s v="Ms"/>
    <s v="Melissa"/>
    <s v="Truex"/>
    <s v="7-Oct-1970"/>
    <n v="52"/>
    <n v="3"/>
    <n v="11411.69"/>
    <x v="1"/>
    <s v="Tier - 2"/>
    <x v="6"/>
    <n v="44.7"/>
    <x v="660"/>
    <s v="YES"/>
    <x v="0"/>
    <x v="0"/>
    <x v="1"/>
    <n v="2"/>
    <x v="0"/>
    <x v="0"/>
  </r>
  <r>
    <s v="Id972"/>
    <s v="Ms"/>
    <s v="Danielle N"/>
    <s v="Higgins"/>
    <s v="2-Oct-1970"/>
    <n v="52"/>
    <n v="2"/>
    <n v="11396.9"/>
    <x v="1"/>
    <s v="Tier - 3"/>
    <x v="7"/>
    <n v="38.380000000000003"/>
    <x v="84"/>
    <s v="YES"/>
    <x v="0"/>
    <x v="0"/>
    <x v="1"/>
    <n v="2"/>
    <x v="0"/>
    <x v="0"/>
  </r>
  <r>
    <s v="Id973"/>
    <s v="Mr"/>
    <s v="Matthew"/>
    <s v="McCurdy"/>
    <s v="19-Dec-1967"/>
    <n v="55"/>
    <n v="1"/>
    <n v="11394.07"/>
    <x v="1"/>
    <s v="Tier - 1"/>
    <x v="14"/>
    <n v="35.244999999999997"/>
    <x v="661"/>
    <s v="YES"/>
    <x v="0"/>
    <x v="0"/>
    <x v="1"/>
    <n v="0"/>
    <x v="0"/>
    <x v="0"/>
  </r>
  <r>
    <s v="Id974"/>
    <s v="Mrs"/>
    <s v="Bettina"/>
    <s v="Hughes"/>
    <s v="28-Jul-1997"/>
    <n v="25"/>
    <n v="0"/>
    <n v="11388.27"/>
    <x v="1"/>
    <s v="Tier - 2"/>
    <x v="2"/>
    <n v="49.84"/>
    <x v="118"/>
    <s v="YES"/>
    <x v="0"/>
    <x v="1"/>
    <x v="1"/>
    <n v="1"/>
    <x v="0"/>
    <x v="1"/>
  </r>
  <r>
    <s v="Id975"/>
    <s v="Mr"/>
    <s v="Alexander"/>
    <s v="Varner"/>
    <s v="13-Jun-1964"/>
    <n v="58"/>
    <n v="0"/>
    <n v="11381.33"/>
    <x v="1"/>
    <s v="Tier - 2"/>
    <x v="0"/>
    <n v="49.06"/>
    <x v="289"/>
    <s v="YES"/>
    <x v="0"/>
    <x v="0"/>
    <x v="1"/>
    <n v="1"/>
    <x v="0"/>
    <x v="1"/>
  </r>
  <r>
    <s v="Id976"/>
    <s v="Mrs"/>
    <s v="Holli"/>
    <s v="Dahmen"/>
    <s v="6-Dec-1972"/>
    <n v="50"/>
    <n v="0"/>
    <n v="11378.57"/>
    <x v="1"/>
    <s v="Tier - 2"/>
    <x v="4"/>
    <n v="30.88"/>
    <x v="55"/>
    <s v="NO"/>
    <x v="0"/>
    <x v="0"/>
    <x v="1"/>
    <n v="2"/>
    <x v="0"/>
    <x v="2"/>
  </r>
  <r>
    <s v="Id977"/>
    <s v="Mrs"/>
    <s v="Heather C"/>
    <s v="Young"/>
    <s v="7-Jun-1979"/>
    <n v="44"/>
    <n v="2"/>
    <n v="11369.39"/>
    <x v="1"/>
    <s v="Tier - 1"/>
    <x v="2"/>
    <n v="33.35"/>
    <x v="14"/>
    <s v="NO"/>
    <x v="0"/>
    <x v="1"/>
    <x v="1"/>
    <n v="1"/>
    <x v="0"/>
    <x v="2"/>
  </r>
  <r>
    <s v="Id978"/>
    <s v="Mr"/>
    <s v="Kyle"/>
    <s v="Fraser"/>
    <s v="13-Dec-1964"/>
    <n v="58"/>
    <n v="0"/>
    <n v="11365.95"/>
    <x v="1"/>
    <s v="Tier - 2"/>
    <x v="6"/>
    <n v="38"/>
    <x v="414"/>
    <s v="YES"/>
    <x v="0"/>
    <x v="0"/>
    <x v="1"/>
    <n v="1"/>
    <x v="0"/>
    <x v="2"/>
  </r>
  <r>
    <s v="Id979"/>
    <s v="Mr"/>
    <s v="Thomas J"/>
    <s v="Deeg"/>
    <s v="3-Jul-1964"/>
    <n v="58"/>
    <n v="0"/>
    <n v="11363.28"/>
    <x v="1"/>
    <s v="Tier - 1"/>
    <x v="0"/>
    <n v="36.08"/>
    <x v="320"/>
    <s v="YES"/>
    <x v="0"/>
    <x v="0"/>
    <x v="1"/>
    <n v="1"/>
    <x v="0"/>
    <x v="2"/>
  </r>
  <r>
    <s v="Id98"/>
    <s v="Ms"/>
    <s v="Jessica"/>
    <s v="Ramsey"/>
    <s v="12-Aug-1966"/>
    <n v="56"/>
    <n v="0"/>
    <n v="40373.74"/>
    <x v="0"/>
    <s v="Tier - 3"/>
    <x v="6"/>
    <n v="44.34"/>
    <x v="485"/>
    <s v="YES"/>
    <x v="0"/>
    <x v="0"/>
    <x v="0"/>
    <n v="2"/>
    <x v="0"/>
    <x v="1"/>
  </r>
  <r>
    <s v="Id980"/>
    <s v="Mr"/>
    <s v="Chris"/>
    <s v="Robertson"/>
    <s v="4-Jul-1964"/>
    <n v="58"/>
    <n v="0"/>
    <n v="11362.76"/>
    <x v="1"/>
    <s v="Tier - 1"/>
    <x v="6"/>
    <n v="35.700000000000003"/>
    <x v="358"/>
    <s v="YES"/>
    <x v="0"/>
    <x v="0"/>
    <x v="1"/>
    <n v="1"/>
    <x v="0"/>
    <x v="1"/>
  </r>
  <r>
    <s v="Id981"/>
    <s v="Mr"/>
    <s v="Graham"/>
    <s v="Peck"/>
    <s v="26-Sep-1965"/>
    <n v="57"/>
    <n v="0"/>
    <n v="11356.66"/>
    <x v="1"/>
    <s v="Tier - 3"/>
    <x v="1"/>
    <n v="34.01"/>
    <x v="157"/>
    <s v="NO"/>
    <x v="0"/>
    <x v="0"/>
    <x v="1"/>
    <n v="0"/>
    <x v="0"/>
    <x v="0"/>
  </r>
  <r>
    <s v="Id982"/>
    <s v="Mr"/>
    <s v="Garrett"/>
    <s v="Burger"/>
    <s v="29-Nov-1965"/>
    <n v="57"/>
    <n v="0"/>
    <n v="11353.23"/>
    <x v="1"/>
    <s v="Tier - 1"/>
    <x v="1"/>
    <n v="31.54"/>
    <x v="346"/>
    <s v="NO"/>
    <x v="0"/>
    <x v="0"/>
    <x v="1"/>
    <n v="0"/>
    <x v="0"/>
    <x v="0"/>
  </r>
  <r>
    <s v="Id983"/>
    <s v="Mr"/>
    <s v="Andrew"/>
    <s v="Blain"/>
    <s v="12-Jul-1964"/>
    <n v="58"/>
    <n v="0"/>
    <n v="11345.52"/>
    <x v="1"/>
    <s v="Tier - 3"/>
    <x v="6"/>
    <n v="23.3"/>
    <x v="131"/>
    <s v="YES"/>
    <x v="0"/>
    <x v="0"/>
    <x v="1"/>
    <n v="1"/>
    <x v="2"/>
    <x v="1"/>
  </r>
  <r>
    <s v="Id984"/>
    <s v="Mrs"/>
    <s v="Annabelle M"/>
    <s v="Winters"/>
    <s v="2-Nov-1968"/>
    <n v="54"/>
    <n v="0"/>
    <n v="11344.32"/>
    <x v="1"/>
    <s v="Tier - 2"/>
    <x v="4"/>
    <n v="27.75"/>
    <x v="151"/>
    <s v="NO"/>
    <x v="0"/>
    <x v="0"/>
    <x v="1"/>
    <n v="0"/>
    <x v="1"/>
    <x v="0"/>
  </r>
  <r>
    <s v="Id985"/>
    <s v="Mr"/>
    <s v="Daniel T"/>
    <s v="McCue"/>
    <s v="19-Aug-1989"/>
    <n v="33"/>
    <n v="1"/>
    <n v="11326.71"/>
    <x v="1"/>
    <s v="Tier - 3"/>
    <x v="0"/>
    <n v="42.46"/>
    <x v="87"/>
    <s v="NO"/>
    <x v="0"/>
    <x v="0"/>
    <x v="1"/>
    <n v="0"/>
    <x v="0"/>
    <x v="1"/>
  </r>
  <r>
    <s v="Id986"/>
    <s v="Ms"/>
    <s v="Deanne"/>
    <s v="Webster"/>
    <s v="20-Sep-2002"/>
    <n v="20"/>
    <n v="0"/>
    <n v="11321.49"/>
    <x v="1"/>
    <s v="Tier - 3"/>
    <x v="1"/>
    <n v="54.47"/>
    <x v="343"/>
    <s v="NO"/>
    <x v="0"/>
    <x v="0"/>
    <x v="1"/>
    <n v="0"/>
    <x v="0"/>
    <x v="0"/>
  </r>
  <r>
    <s v="Id987"/>
    <s v="Ms"/>
    <s v="Carrie"/>
    <s v="Anderson"/>
    <s v="11-Jul-1963"/>
    <n v="59"/>
    <n v="0"/>
    <n v="11319.12"/>
    <x v="1"/>
    <s v="Tier - 1"/>
    <x v="1"/>
    <n v="24.93"/>
    <x v="662"/>
    <s v="YES"/>
    <x v="0"/>
    <x v="1"/>
    <x v="1"/>
    <n v="1"/>
    <x v="1"/>
    <x v="0"/>
  </r>
  <r>
    <s v="Id988"/>
    <s v="Mrs"/>
    <s v="Suzanne"/>
    <s v="Chiappone"/>
    <s v="10-Dec-1995"/>
    <n v="27"/>
    <n v="0"/>
    <n v="11318.57"/>
    <x v="1"/>
    <s v="Tier - 2"/>
    <x v="2"/>
    <n v="48.12"/>
    <x v="511"/>
    <s v="YES"/>
    <x v="0"/>
    <x v="0"/>
    <x v="1"/>
    <n v="1"/>
    <x v="0"/>
    <x v="1"/>
  </r>
  <r>
    <s v="Id989"/>
    <s v="Ms"/>
    <s v="Jasmine P"/>
    <s v="Opie"/>
    <s v="22-Nov-1963"/>
    <n v="59"/>
    <n v="0"/>
    <n v="11312.33"/>
    <x v="1"/>
    <s v="Tier - 3"/>
    <x v="1"/>
    <n v="24.91"/>
    <x v="91"/>
    <s v="YES"/>
    <x v="0"/>
    <x v="1"/>
    <x v="1"/>
    <n v="1"/>
    <x v="1"/>
    <x v="0"/>
  </r>
  <r>
    <s v="Id99"/>
    <s v="Mr"/>
    <s v="Ron N"/>
    <s v="Gage"/>
    <s v="4-Sep-1962"/>
    <n v="60"/>
    <n v="0"/>
    <n v="40309.93"/>
    <x v="0"/>
    <s v="Tier - 3"/>
    <x v="6"/>
    <n v="41.51"/>
    <x v="663"/>
    <s v="NO"/>
    <x v="0"/>
    <x v="0"/>
    <x v="0"/>
    <n v="0"/>
    <x v="0"/>
    <x v="0"/>
  </r>
  <r>
    <s v="Id990"/>
    <s v="Ms"/>
    <s v="Jennifer"/>
    <s v="Donnelly"/>
    <s v="6-Oct-1968"/>
    <n v="54"/>
    <n v="1"/>
    <n v="11305.93"/>
    <x v="1"/>
    <s v="Tier - 1"/>
    <x v="1"/>
    <n v="27.645"/>
    <x v="112"/>
    <s v="NO"/>
    <x v="0"/>
    <x v="0"/>
    <x v="1"/>
    <n v="0"/>
    <x v="1"/>
    <x v="0"/>
  </r>
  <r>
    <s v="Id991"/>
    <s v="Ms"/>
    <s v="Tracie"/>
    <s v="Rall"/>
    <d v="1972-09-25T00:00:00"/>
    <n v="50"/>
    <n v="4"/>
    <n v="11299.34"/>
    <x v="1"/>
    <s v="Tier - 2"/>
    <x v="6"/>
    <n v="33.700000000000003"/>
    <x v="129"/>
    <s v="NO"/>
    <x v="0"/>
    <x v="0"/>
    <x v="1"/>
    <n v="2"/>
    <x v="0"/>
    <x v="1"/>
  </r>
  <r>
    <s v="Id992"/>
    <s v="Mr"/>
    <s v="Tristan D"/>
    <s v="Mitchell"/>
    <s v="14-Nov-1988"/>
    <n v="34"/>
    <n v="3"/>
    <n v="11294.57"/>
    <x v="1"/>
    <s v="Tier - 1"/>
    <x v="10"/>
    <n v="38.93"/>
    <x v="57"/>
    <s v="YES"/>
    <x v="0"/>
    <x v="0"/>
    <x v="1"/>
    <n v="1"/>
    <x v="0"/>
    <x v="1"/>
  </r>
  <r>
    <s v="Id993"/>
    <s v="Mr"/>
    <s v="Peiweng"/>
    <s v="Chen"/>
    <d v="1970-06-22T00:00:00"/>
    <n v="52"/>
    <n v="3"/>
    <n v="11289.11"/>
    <x v="1"/>
    <s v="Tier - 1"/>
    <x v="1"/>
    <n v="32.774999999999999"/>
    <x v="664"/>
    <s v="YES"/>
    <x v="0"/>
    <x v="0"/>
    <x v="1"/>
    <n v="2"/>
    <x v="0"/>
    <x v="0"/>
  </r>
  <r>
    <s v="Id994"/>
    <s v="Ms"/>
    <s v="Theresa M"/>
    <s v="Tufaro"/>
    <s v="14-Jun-1967"/>
    <n v="55"/>
    <n v="0"/>
    <n v="11286.54"/>
    <x v="1"/>
    <s v="Tier - 3"/>
    <x v="7"/>
    <n v="29.83"/>
    <x v="665"/>
    <s v="YES"/>
    <x v="0"/>
    <x v="0"/>
    <x v="1"/>
    <n v="0"/>
    <x v="1"/>
    <x v="0"/>
  </r>
  <r>
    <s v="Id995"/>
    <s v="Mr"/>
    <s v="Daniel J"/>
    <s v="Peters"/>
    <s v="4-Oct-2004"/>
    <n v="18"/>
    <n v="1"/>
    <n v="11272.33"/>
    <x v="1"/>
    <s v="Tier - 2"/>
    <x v="9"/>
    <n v="28.31"/>
    <x v="163"/>
    <s v="NO"/>
    <x v="1"/>
    <x v="0"/>
    <x v="1"/>
    <n v="1"/>
    <x v="1"/>
    <x v="1"/>
  </r>
  <r>
    <s v="Id996"/>
    <s v="Mrs"/>
    <s v="Courtney M"/>
    <s v="Susedik"/>
    <s v="26-Dec-1971"/>
    <n v="51"/>
    <n v="0"/>
    <n v="11265.71"/>
    <x v="1"/>
    <s v="Tier - 1"/>
    <x v="4"/>
    <n v="29.79"/>
    <x v="526"/>
    <s v="NO"/>
    <x v="0"/>
    <x v="0"/>
    <x v="1"/>
    <n v="0"/>
    <x v="1"/>
    <x v="0"/>
  </r>
  <r>
    <s v="Id997"/>
    <s v="Mr"/>
    <s v="Jose A"/>
    <s v="Garcia"/>
    <s v="11-Oct-1969"/>
    <n v="53"/>
    <n v="3"/>
    <n v="11264.54"/>
    <x v="1"/>
    <s v="Tier - 2"/>
    <x v="6"/>
    <n v="36.6"/>
    <x v="183"/>
    <s v="YES"/>
    <x v="0"/>
    <x v="1"/>
    <x v="1"/>
    <n v="1"/>
    <x v="0"/>
    <x v="1"/>
  </r>
  <r>
    <s v="Id998"/>
    <s v="Mrs"/>
    <s v="Lauren"/>
    <s v="Deady"/>
    <s v="2-Oct-1981"/>
    <n v="41"/>
    <n v="1"/>
    <n v="11255.29"/>
    <x v="1"/>
    <s v="Tier - 1"/>
    <x v="2"/>
    <n v="35.93"/>
    <x v="666"/>
    <s v="YES"/>
    <x v="0"/>
    <x v="0"/>
    <x v="1"/>
    <n v="0"/>
    <x v="0"/>
    <x v="0"/>
  </r>
  <r>
    <s v="Id999"/>
    <s v="Mr"/>
    <s v="Jonathon M"/>
    <s v="Campbell"/>
    <s v="20-Aug-1969"/>
    <n v="53"/>
    <n v="3"/>
    <n v="11253.42"/>
    <x v="1"/>
    <s v="Tier - 1"/>
    <x v="6"/>
    <n v="28.6"/>
    <x v="56"/>
    <s v="YES"/>
    <x v="0"/>
    <x v="1"/>
    <x v="1"/>
    <n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F379B-3340-4513-BFFE-E45FF06D7D76}" name="PivotTable1" cacheId="10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6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Cancer history" fld="15" subtotal="count" baseField="0" baseItem="0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526BC-EB42-479B-8F0A-C96BC8A52890}" name="PivotTable1" cacheId="103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5">
  <location ref="A3:C5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1">
    <field x="1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Number Of Major Surgeries" fld="17" subtotal="count" baseField="0" baseItem="0"/>
    <dataField name="Average of HBA1C" fld="12" subtotal="average" baseField="0" baseItem="0" numFmtId="169"/>
  </dataFields>
  <formats count="1">
    <format dxfId="12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5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E24CC-E0B1-403D-B726-3860C6CB9D9F}" name="PivotTable2" cacheId="10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5:E44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8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18">
        <item x="6"/>
        <item x="1"/>
        <item x="0"/>
        <item x="15"/>
        <item x="12"/>
        <item x="3"/>
        <item x="11"/>
        <item x="14"/>
        <item x="9"/>
        <item x="13"/>
        <item x="5"/>
        <item x="10"/>
        <item x="8"/>
        <item x="7"/>
        <item x="4"/>
        <item x="2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verage of charges" fld="7" subtotal="average" baseField="0" baseItem="0" numFmtId="168"/>
  </dataFields>
  <chartFormats count="30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B6CF2-474D-439E-BA41-F4EF80BDF97B}" name="PivotTable1" cacheId="10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9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5">
        <item sd="0" x="2"/>
        <item sd="0" x="0"/>
        <item sd="0" x="1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harges" fld="7" baseField="0" baseItem="0" numFmtId="168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ight_Status" xr10:uid="{7E2E7807-3530-4A9A-94DD-EC2D96016FC0}" sourceName="Weight Status">
  <pivotTables>
    <pivotTable tabId="9" name="PivotTable1"/>
    <pivotTable tabId="9" name="PivotTable2"/>
    <pivotTable tabId="8" name="PivotTable1"/>
    <pivotTable tabId="7" name="PivotTable1"/>
  </pivotTables>
  <data>
    <tabular pivotCacheId="726872269">
      <items count="4">
        <i x="2" s="1"/>
        <i x="0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abetes_Status" xr10:uid="{03DD6F79-6B21-44A5-A839-98495378CE41}" sourceName="Diabetes Status">
  <pivotTables>
    <pivotTable tabId="9" name="PivotTable1"/>
    <pivotTable tabId="9" name="PivotTable2"/>
    <pivotTable tabId="7" name="PivotTable1"/>
    <pivotTable tabId="8" name="PivotTable1"/>
  </pivotTables>
  <data>
    <tabular pivotCacheId="726872269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ight Status" xr10:uid="{B6FEC9E0-80B5-4671-AAE0-97A17154CEBC}" cache="Slicer_Weight_Status" caption="Weight Status" rowHeight="228600"/>
  <slicer name="Diabetes Status" xr10:uid="{6E814411-26A6-43CD-966B-4CB6B2FCA161}" cache="Slicer_Diabetes_Status" caption="Diabetes 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7078C-18D1-4C12-9820-F205FDD8F1A9}" name="Table1" displayName="Table1" ref="A1:O2344" totalsRowShown="0" headerRowDxfId="11" headerRowBorderDxfId="9" tableBorderDxfId="10">
  <autoFilter ref="A1:O2344" xr:uid="{3917078C-18D1-4C12-9820-F205FDD8F1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2:N2344">
    <sortCondition ref="A1:A2344"/>
  </sortState>
  <tableColumns count="15">
    <tableColumn id="1" xr3:uid="{40B76D58-59F0-41B9-A08D-3E80C6AD0691}" name="Customer ID"/>
    <tableColumn id="2" xr3:uid="{86C83D96-08D7-448C-A041-2C405258F048}" name="year"/>
    <tableColumn id="3" xr3:uid="{B5A8D148-7870-42F4-A9ED-807DE905298E}" name="month"/>
    <tableColumn id="4" xr3:uid="{2B569FC0-3F5A-4502-B769-907983E563F3}" name="date"/>
    <tableColumn id="5" xr3:uid="{DA1EA06F-0A72-4FC5-899B-59D38738D2E3}" name="children"/>
    <tableColumn id="6" xr3:uid="{2DCD0291-B03F-434D-9413-5470F23FA34D}" name="charges"/>
    <tableColumn id="7" xr3:uid="{FC612CC7-3731-4293-AA77-480FD7B8C4BD}" name="Hospital tier"/>
    <tableColumn id="8" xr3:uid="{72A63950-DC1B-4860-AF95-14BC91AEBB48}" name="City tier"/>
    <tableColumn id="9" xr3:uid="{72CDFD35-00A6-4395-A2A9-7ED03FCA8411}" name="State ID"/>
    <tableColumn id="10" xr3:uid="{252F2C95-F2AA-4E16-90D6-9322C2AA3FFA}" name=" Impute Missing  year" dataDxfId="8">
      <calculatedColumnFormula>IF(B2="?",ROUND(AVERAGEIF($B$2:$B$2344,"&lt;&gt;?"),0),B2)</calculatedColumnFormula>
    </tableColumn>
    <tableColumn id="11" xr3:uid="{9C4C59EF-7DA5-44F9-99AB-625FA35930EB}" name="Missing  Month">
      <calculatedColumnFormula>IF(C2="?","Sep",C2)</calculatedColumnFormula>
    </tableColumn>
    <tableColumn id="12" xr3:uid="{48BC1B26-A928-4539-9E4B-BFE58923C422}" name="Hospital tier2" dataDxfId="7">
      <calculatedColumnFormula>IF(Table1[[#This Row],[Hospital tier]]="?","tier - 2",Table1[[#This Row],[Hospital tier]])</calculatedColumnFormula>
    </tableColumn>
    <tableColumn id="13" xr3:uid="{496481CC-DD89-4BD4-A7B4-133D067094AD}" name="City tier2" dataDxfId="6">
      <calculatedColumnFormula>IF(Table1[[#This Row],[City tier]]="?","tier - 2",Table1[[#This Row],[City tier]])</calculatedColumnFormula>
    </tableColumn>
    <tableColumn id="15" xr3:uid="{86BFAA4F-F768-410F-B180-1BA7E8CCDB34}" name="State ID2" dataDxfId="5">
      <calculatedColumnFormula>IF(Table1[[#This Row],[State ID]]="?","Unknown",Table1[[#This Row],[State ID]])</calculatedColumnFormula>
    </tableColumn>
    <tableColumn id="14" xr3:uid="{65C0FE55-F7BB-4CE1-8026-3D0F64A25384}" name="Customer ID2" dataDxfId="4">
      <calculatedColumnFormula>IF(Table1[[#This Row],[Customer ID]]="?","Unknown",Table1[[#This Row],[Customer ID]])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C328CA-62D8-4CD2-A19E-3BA64E957251}" name="Table2" displayName="Table2" ref="A1:B2341" totalsRowShown="0" headerRowDxfId="3" headerRowBorderDxfId="1" tableBorderDxfId="2" dataCellStyle="Normal 2">
  <autoFilter ref="A1:B2341" xr:uid="{00000000-0001-0000-0000-000000000000}"/>
  <sortState xmlns:xlrd2="http://schemas.microsoft.com/office/spreadsheetml/2017/richdata2" ref="A2:B2341">
    <sortCondition ref="A1:A2341"/>
  </sortState>
  <tableColumns count="2">
    <tableColumn id="1" xr3:uid="{4CB7B64E-3D0D-4E7D-B522-90FA83AA2686}" name="Customer ID" dataDxfId="0" dataCellStyle="Normal 2"/>
    <tableColumn id="2" xr3:uid="{92EDFC57-DEA8-407B-A37C-3074F3722325}" name="name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44"/>
  <sheetViews>
    <sheetView topLeftCell="B1" workbookViewId="0">
      <selection activeCell="P16" sqref="P16"/>
    </sheetView>
  </sheetViews>
  <sheetFormatPr defaultRowHeight="15"/>
  <cols>
    <col min="1" max="1" width="14.85546875" bestFit="1" customWidth="1"/>
    <col min="3" max="3" width="9.42578125" bestFit="1" customWidth="1"/>
    <col min="5" max="5" width="10.85546875" bestFit="1" customWidth="1"/>
    <col min="6" max="6" width="10.42578125" bestFit="1" customWidth="1"/>
    <col min="7" max="7" width="14.85546875" bestFit="1" customWidth="1"/>
    <col min="8" max="8" width="10.5703125" bestFit="1" customWidth="1"/>
    <col min="9" max="9" width="10.7109375" bestFit="1" customWidth="1"/>
    <col min="10" max="10" width="23.5703125" bestFit="1" customWidth="1"/>
    <col min="11" max="11" width="17.85546875" bestFit="1" customWidth="1"/>
    <col min="12" max="12" width="16" bestFit="1" customWidth="1"/>
    <col min="13" max="13" width="11.28515625" customWidth="1"/>
    <col min="14" max="14" width="11.85546875" bestFit="1" customWidth="1"/>
    <col min="15" max="15" width="14.7109375" customWidth="1"/>
  </cols>
  <sheetData>
    <row r="1" spans="1:15" s="1" customFormat="1" ht="18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>
        <v>2004</v>
      </c>
      <c r="C2" t="s">
        <v>16</v>
      </c>
      <c r="D2">
        <v>6</v>
      </c>
      <c r="E2">
        <v>0</v>
      </c>
      <c r="F2">
        <v>1137.01</v>
      </c>
      <c r="G2" t="s">
        <v>17</v>
      </c>
      <c r="H2" t="s">
        <v>18</v>
      </c>
      <c r="I2" t="s">
        <v>19</v>
      </c>
      <c r="J2" s="2">
        <f>IF(B2="?",ROUND(AVERAGEIF($B$2:$B$2344,"&lt;&gt;?"),0),B2)</f>
        <v>2004</v>
      </c>
      <c r="K2" t="str">
        <f>IF(C2="?","Sep",C2)</f>
        <v>Nov</v>
      </c>
      <c r="L2" t="str">
        <f>IF(Table1[[#This Row],[Hospital tier]]="?","tier - 2",Table1[[#This Row],[Hospital tier]])</f>
        <v>tier - 3</v>
      </c>
      <c r="M2" t="str">
        <f>IF(Table1[[#This Row],[City tier]]="?","tier - 2",Table1[[#This Row],[City tier]])</f>
        <v>tier - 1</v>
      </c>
      <c r="N2" s="5" t="str">
        <f>IF(Table1[[#This Row],[State ID]]="?","Unknown",Table1[[#This Row],[State ID]])</f>
        <v>R1013</v>
      </c>
      <c r="O2" s="5" t="str">
        <f>IF(Table1[[#This Row],[Customer ID]]="?","Unknown",Table1[[#This Row],[Customer ID]])</f>
        <v>Unknown</v>
      </c>
    </row>
    <row r="3" spans="1:15">
      <c r="A3" t="s">
        <v>15</v>
      </c>
      <c r="B3">
        <v>1999</v>
      </c>
      <c r="C3" t="s">
        <v>20</v>
      </c>
      <c r="D3">
        <v>9</v>
      </c>
      <c r="E3">
        <v>1</v>
      </c>
      <c r="F3">
        <v>2775.19</v>
      </c>
      <c r="G3" t="s">
        <v>21</v>
      </c>
      <c r="H3" t="s">
        <v>18</v>
      </c>
      <c r="I3" t="s">
        <v>22</v>
      </c>
      <c r="J3" s="2">
        <f>IF(B3="?",ROUND(AVERAGEIF($B$2:$B$2344,"&lt;&gt;?"),0),B3)</f>
        <v>1999</v>
      </c>
      <c r="K3" t="str">
        <f>IF(C3="?","Sep",C3)</f>
        <v>Jun</v>
      </c>
      <c r="L3" t="str">
        <f>IF(Table1[[#This Row],[Hospital tier]]="?","tier - 2",Table1[[#This Row],[Hospital tier]])</f>
        <v>tier - 2</v>
      </c>
      <c r="M3" t="str">
        <f>IF(Table1[[#This Row],[City tier]]="?","tier - 2",Table1[[#This Row],[City tier]])</f>
        <v>tier - 1</v>
      </c>
      <c r="N3" s="5" t="str">
        <f>IF(Table1[[#This Row],[State ID]]="?","Unknown",Table1[[#This Row],[State ID]])</f>
        <v>R1012</v>
      </c>
      <c r="O3" s="5" t="str">
        <f>IF(Table1[[#This Row],[Customer ID]]="?","Unknown",Table1[[#This Row],[Customer ID]])</f>
        <v>Unknown</v>
      </c>
    </row>
    <row r="4" spans="1:15">
      <c r="A4" t="s">
        <v>15</v>
      </c>
      <c r="B4">
        <v>1985</v>
      </c>
      <c r="C4" t="s">
        <v>23</v>
      </c>
      <c r="D4">
        <v>20</v>
      </c>
      <c r="E4">
        <v>2</v>
      </c>
      <c r="F4">
        <v>6203.9</v>
      </c>
      <c r="G4" t="s">
        <v>18</v>
      </c>
      <c r="H4" t="s">
        <v>21</v>
      </c>
      <c r="I4" t="s">
        <v>22</v>
      </c>
      <c r="J4" s="2">
        <f>IF(B4="?",ROUND(AVERAGEIF($B$2:$B$2344,"&lt;&gt;?"),0),B4)</f>
        <v>1985</v>
      </c>
      <c r="K4" t="str">
        <f>IF(C4="?","Sep",C4)</f>
        <v>Dec</v>
      </c>
      <c r="L4" t="str">
        <f>IF(Table1[[#This Row],[Hospital tier]]="?","tier - 2",Table1[[#This Row],[Hospital tier]])</f>
        <v>tier - 1</v>
      </c>
      <c r="M4" t="str">
        <f>IF(Table1[[#This Row],[City tier]]="?","tier - 2",Table1[[#This Row],[City tier]])</f>
        <v>tier - 2</v>
      </c>
      <c r="N4" s="5" t="str">
        <f>IF(Table1[[#This Row],[State ID]]="?","Unknown",Table1[[#This Row],[State ID]])</f>
        <v>R1012</v>
      </c>
      <c r="O4" s="5" t="str">
        <f>IF(Table1[[#This Row],[Customer ID]]="?","Unknown",Table1[[#This Row],[Customer ID]])</f>
        <v>Unknown</v>
      </c>
    </row>
    <row r="5" spans="1:15">
      <c r="A5" t="s">
        <v>15</v>
      </c>
      <c r="B5">
        <v>2000</v>
      </c>
      <c r="C5" t="s">
        <v>24</v>
      </c>
      <c r="D5">
        <v>13</v>
      </c>
      <c r="E5">
        <v>0</v>
      </c>
      <c r="F5">
        <v>35585.58</v>
      </c>
      <c r="G5" t="s">
        <v>18</v>
      </c>
      <c r="H5" t="s">
        <v>21</v>
      </c>
      <c r="I5" t="s">
        <v>25</v>
      </c>
      <c r="J5" s="2">
        <f>IF(B5="?",ROUND(AVERAGEIF($B$2:$B$2344,"&lt;&gt;?"),0),B5)</f>
        <v>2000</v>
      </c>
      <c r="K5" t="str">
        <f>IF(C5="?","Sep",C5)</f>
        <v>Oct</v>
      </c>
      <c r="L5" t="str">
        <f>IF(Table1[[#This Row],[Hospital tier]]="?","tier - 2",Table1[[#This Row],[Hospital tier]])</f>
        <v>tier - 1</v>
      </c>
      <c r="M5" t="str">
        <f>IF(Table1[[#This Row],[City tier]]="?","tier - 2",Table1[[#This Row],[City tier]])</f>
        <v>tier - 2</v>
      </c>
      <c r="N5" s="5" t="str">
        <f>IF(Table1[[#This Row],[State ID]]="?","Unknown",Table1[[#This Row],[State ID]])</f>
        <v>R1011</v>
      </c>
      <c r="O5" s="5" t="str">
        <f>IF(Table1[[#This Row],[Customer ID]]="?","Unknown",Table1[[#This Row],[Customer ID]])</f>
        <v>Unknown</v>
      </c>
    </row>
    <row r="6" spans="1:15">
      <c r="A6" t="s">
        <v>15</v>
      </c>
      <c r="B6">
        <v>1992</v>
      </c>
      <c r="C6" t="s">
        <v>24</v>
      </c>
      <c r="D6">
        <v>6</v>
      </c>
      <c r="E6">
        <v>0</v>
      </c>
      <c r="F6">
        <v>36837.47</v>
      </c>
      <c r="G6" t="s">
        <v>18</v>
      </c>
      <c r="H6" t="s">
        <v>21</v>
      </c>
      <c r="I6" t="s">
        <v>25</v>
      </c>
      <c r="J6" s="2">
        <f>IF(B6="?",ROUND(AVERAGEIF($B$2:$B$2344,"&lt;&gt;?"),0),B6)</f>
        <v>1992</v>
      </c>
      <c r="K6" t="str">
        <f>IF(C6="?","Sep",C6)</f>
        <v>Oct</v>
      </c>
      <c r="L6" t="str">
        <f>IF(Table1[[#This Row],[Hospital tier]]="?","tier - 2",Table1[[#This Row],[Hospital tier]])</f>
        <v>tier - 1</v>
      </c>
      <c r="M6" t="str">
        <f>IF(Table1[[#This Row],[City tier]]="?","tier - 2",Table1[[#This Row],[City tier]])</f>
        <v>tier - 2</v>
      </c>
      <c r="N6" s="5" t="str">
        <f>IF(Table1[[#This Row],[State ID]]="?","Unknown",Table1[[#This Row],[State ID]])</f>
        <v>R1011</v>
      </c>
      <c r="O6" s="5" t="str">
        <f>IF(Table1[[#This Row],[Customer ID]]="?","Unknown",Table1[[#This Row],[Customer ID]])</f>
        <v>Unknown</v>
      </c>
    </row>
    <row r="7" spans="1:15">
      <c r="A7" t="s">
        <v>15</v>
      </c>
      <c r="B7">
        <v>1991</v>
      </c>
      <c r="C7" t="s">
        <v>16</v>
      </c>
      <c r="D7">
        <v>22</v>
      </c>
      <c r="E7">
        <v>2</v>
      </c>
      <c r="F7">
        <v>38711</v>
      </c>
      <c r="G7" t="s">
        <v>18</v>
      </c>
      <c r="H7" t="s">
        <v>17</v>
      </c>
      <c r="I7" t="s">
        <v>25</v>
      </c>
      <c r="J7" s="2">
        <f>IF(B7="?",ROUND(AVERAGEIF($B$2:$B$2344,"&lt;&gt;?"),0),B7)</f>
        <v>1991</v>
      </c>
      <c r="K7" t="str">
        <f>IF(C7="?","Sep",C7)</f>
        <v>Nov</v>
      </c>
      <c r="L7" t="str">
        <f>IF(Table1[[#This Row],[Hospital tier]]="?","tier - 2",Table1[[#This Row],[Hospital tier]])</f>
        <v>tier - 1</v>
      </c>
      <c r="M7" t="str">
        <f>IF(Table1[[#This Row],[City tier]]="?","tier - 2",Table1[[#This Row],[City tier]])</f>
        <v>tier - 3</v>
      </c>
      <c r="N7" s="5" t="str">
        <f>IF(Table1[[#This Row],[State ID]]="?","Unknown",Table1[[#This Row],[State ID]])</f>
        <v>R1011</v>
      </c>
      <c r="O7" s="5" t="str">
        <f>IF(Table1[[#This Row],[Customer ID]]="?","Unknown",Table1[[#This Row],[Customer ID]])</f>
        <v>Unknown</v>
      </c>
    </row>
    <row r="8" spans="1:15">
      <c r="A8" t="s">
        <v>26</v>
      </c>
      <c r="B8">
        <v>1968</v>
      </c>
      <c r="C8" t="s">
        <v>24</v>
      </c>
      <c r="D8">
        <v>12</v>
      </c>
      <c r="E8">
        <v>0</v>
      </c>
      <c r="F8">
        <v>63770.43</v>
      </c>
      <c r="G8" t="s">
        <v>18</v>
      </c>
      <c r="H8" t="s">
        <v>17</v>
      </c>
      <c r="I8" t="s">
        <v>19</v>
      </c>
      <c r="J8" s="2">
        <f>IF(B8="?",ROUND(AVERAGEIF($B$2:$B$2344,"&lt;&gt;?"),0),B8)</f>
        <v>1968</v>
      </c>
      <c r="K8" t="str">
        <f>IF(C8="?","Sep",C8)</f>
        <v>Oct</v>
      </c>
      <c r="L8" t="str">
        <f>IF(Table1[[#This Row],[Hospital tier]]="?","tier - 2",Table1[[#This Row],[Hospital tier]])</f>
        <v>tier - 1</v>
      </c>
      <c r="M8" t="str">
        <f>IF(Table1[[#This Row],[City tier]]="?","tier - 2",Table1[[#This Row],[City tier]])</f>
        <v>tier - 3</v>
      </c>
      <c r="N8" s="5" t="str">
        <f>IF(Table1[[#This Row],[State ID]]="?","Unknown",Table1[[#This Row],[State ID]])</f>
        <v>R1013</v>
      </c>
      <c r="O8" s="5" t="str">
        <f>IF(Table1[[#This Row],[Customer ID]]="?","Unknown",Table1[[#This Row],[Customer ID]])</f>
        <v>Id1</v>
      </c>
    </row>
    <row r="9" spans="1:15">
      <c r="A9" t="s">
        <v>27</v>
      </c>
      <c r="B9">
        <v>1978</v>
      </c>
      <c r="C9" t="s">
        <v>23</v>
      </c>
      <c r="D9">
        <v>29</v>
      </c>
      <c r="E9">
        <v>0</v>
      </c>
      <c r="F9">
        <v>48885.14</v>
      </c>
      <c r="G9" t="s">
        <v>18</v>
      </c>
      <c r="H9" t="s">
        <v>21</v>
      </c>
      <c r="I9" t="s">
        <v>19</v>
      </c>
      <c r="J9" s="2">
        <f>IF(B9="?",ROUND(AVERAGEIF($B$2:$B$2344,"&lt;&gt;?"),0),B9)</f>
        <v>1978</v>
      </c>
      <c r="K9" t="str">
        <f>IF(C9="?","Sep",C9)</f>
        <v>Dec</v>
      </c>
      <c r="L9" t="str">
        <f>IF(Table1[[#This Row],[Hospital tier]]="?","tier - 2",Table1[[#This Row],[Hospital tier]])</f>
        <v>tier - 1</v>
      </c>
      <c r="M9" t="str">
        <f>IF(Table1[[#This Row],[City tier]]="?","tier - 2",Table1[[#This Row],[City tier]])</f>
        <v>tier - 2</v>
      </c>
      <c r="N9" s="5" t="str">
        <f>IF(Table1[[#This Row],[State ID]]="?","Unknown",Table1[[#This Row],[State ID]])</f>
        <v>R1013</v>
      </c>
      <c r="O9" s="5" t="str">
        <f>IF(Table1[[#This Row],[Customer ID]]="?","Unknown",Table1[[#This Row],[Customer ID]])</f>
        <v>Id10</v>
      </c>
    </row>
    <row r="10" spans="1:15">
      <c r="A10" t="s">
        <v>28</v>
      </c>
      <c r="B10">
        <v>1977</v>
      </c>
      <c r="C10" t="s">
        <v>20</v>
      </c>
      <c r="D10">
        <v>27</v>
      </c>
      <c r="E10">
        <v>2</v>
      </c>
      <c r="F10">
        <v>40284.379999999997</v>
      </c>
      <c r="G10" t="s">
        <v>18</v>
      </c>
      <c r="H10" t="s">
        <v>17</v>
      </c>
      <c r="I10" t="s">
        <v>22</v>
      </c>
      <c r="J10" s="2">
        <f>IF(B10="?",ROUND(AVERAGEIF($B$2:$B$2344,"&lt;&gt;?"),0),B10)</f>
        <v>1977</v>
      </c>
      <c r="K10" t="str">
        <f>IF(C10="?","Sep",C10)</f>
        <v>Jun</v>
      </c>
      <c r="L10" t="str">
        <f>IF(Table1[[#This Row],[Hospital tier]]="?","tier - 2",Table1[[#This Row],[Hospital tier]])</f>
        <v>tier - 1</v>
      </c>
      <c r="M10" t="str">
        <f>IF(Table1[[#This Row],[City tier]]="?","tier - 2",Table1[[#This Row],[City tier]])</f>
        <v>tier - 3</v>
      </c>
      <c r="N10" s="5" t="str">
        <f>IF(Table1[[#This Row],[State ID]]="?","Unknown",Table1[[#This Row],[State ID]])</f>
        <v>R1012</v>
      </c>
      <c r="O10" s="5" t="str">
        <f>IF(Table1[[#This Row],[Customer ID]]="?","Unknown",Table1[[#This Row],[Customer ID]])</f>
        <v>Id100</v>
      </c>
    </row>
    <row r="11" spans="1:15">
      <c r="A11" t="s">
        <v>29</v>
      </c>
      <c r="B11">
        <v>1989</v>
      </c>
      <c r="C11" t="s">
        <v>23</v>
      </c>
      <c r="D11">
        <v>17</v>
      </c>
      <c r="E11">
        <v>3</v>
      </c>
      <c r="F11">
        <v>11250.43</v>
      </c>
      <c r="G11" t="s">
        <v>17</v>
      </c>
      <c r="H11" t="s">
        <v>21</v>
      </c>
      <c r="I11" t="s">
        <v>30</v>
      </c>
      <c r="J11" s="2">
        <f>IF(B11="?",ROUND(AVERAGEIF($B$2:$B$2344,"&lt;&gt;?"),0),B11)</f>
        <v>1989</v>
      </c>
      <c r="K11" t="str">
        <f>IF(C11="?","Sep",C11)</f>
        <v>Dec</v>
      </c>
      <c r="L11" t="str">
        <f>IF(Table1[[#This Row],[Hospital tier]]="?","tier - 2",Table1[[#This Row],[Hospital tier]])</f>
        <v>tier - 3</v>
      </c>
      <c r="M11" t="str">
        <f>IF(Table1[[#This Row],[City tier]]="?","tier - 2",Table1[[#This Row],[City tier]])</f>
        <v>tier - 2</v>
      </c>
      <c r="N11" s="5" t="str">
        <f>IF(Table1[[#This Row],[State ID]]="?","Unknown",Table1[[#This Row],[State ID]])</f>
        <v>R1026</v>
      </c>
      <c r="O11" s="5" t="str">
        <f>IF(Table1[[#This Row],[Customer ID]]="?","Unknown",Table1[[#This Row],[Customer ID]])</f>
        <v>Id1000</v>
      </c>
    </row>
    <row r="12" spans="1:15">
      <c r="A12" t="s">
        <v>31</v>
      </c>
      <c r="B12">
        <v>1969</v>
      </c>
      <c r="C12" t="s">
        <v>23</v>
      </c>
      <c r="D12">
        <v>30</v>
      </c>
      <c r="E12">
        <v>2</v>
      </c>
      <c r="F12">
        <v>11244.38</v>
      </c>
      <c r="G12" t="s">
        <v>17</v>
      </c>
      <c r="H12" t="s">
        <v>18</v>
      </c>
      <c r="I12" t="s">
        <v>32</v>
      </c>
      <c r="J12" s="2">
        <f>IF(B12="?",ROUND(AVERAGEIF($B$2:$B$2344,"&lt;&gt;?"),0),B12)</f>
        <v>1969</v>
      </c>
      <c r="K12" t="str">
        <f>IF(C12="?","Sep",C12)</f>
        <v>Dec</v>
      </c>
      <c r="L12" t="str">
        <f>IF(Table1[[#This Row],[Hospital tier]]="?","tier - 2",Table1[[#This Row],[Hospital tier]])</f>
        <v>tier - 3</v>
      </c>
      <c r="M12" t="str">
        <f>IF(Table1[[#This Row],[City tier]]="?","tier - 2",Table1[[#This Row],[City tier]])</f>
        <v>tier - 1</v>
      </c>
      <c r="N12" s="5" t="str">
        <f>IF(Table1[[#This Row],[State ID]]="?","Unknown",Table1[[#This Row],[State ID]])</f>
        <v>R1016</v>
      </c>
      <c r="O12" s="5" t="str">
        <f>IF(Table1[[#This Row],[Customer ID]]="?","Unknown",Table1[[#This Row],[Customer ID]])</f>
        <v>Id1001</v>
      </c>
    </row>
    <row r="13" spans="1:15">
      <c r="A13" t="s">
        <v>33</v>
      </c>
      <c r="B13">
        <v>1976</v>
      </c>
      <c r="C13" t="s">
        <v>20</v>
      </c>
      <c r="D13">
        <v>28</v>
      </c>
      <c r="E13">
        <v>2</v>
      </c>
      <c r="F13">
        <v>11217.35</v>
      </c>
      <c r="G13" t="s">
        <v>17</v>
      </c>
      <c r="H13" t="s">
        <v>21</v>
      </c>
      <c r="I13" t="s">
        <v>34</v>
      </c>
      <c r="J13" s="2">
        <f>IF(B13="?",ROUND(AVERAGEIF($B$2:$B$2344,"&lt;&gt;?"),0),B13)</f>
        <v>1976</v>
      </c>
      <c r="K13" t="str">
        <f>IF(C13="?","Sep",C13)</f>
        <v>Jun</v>
      </c>
      <c r="L13" t="str">
        <f>IF(Table1[[#This Row],[Hospital tier]]="?","tier - 2",Table1[[#This Row],[Hospital tier]])</f>
        <v>tier - 3</v>
      </c>
      <c r="M13" t="str">
        <f>IF(Table1[[#This Row],[City tier]]="?","tier - 2",Table1[[#This Row],[City tier]])</f>
        <v>tier - 2</v>
      </c>
      <c r="N13" s="5" t="str">
        <f>IF(Table1[[#This Row],[State ID]]="?","Unknown",Table1[[#This Row],[State ID]])</f>
        <v>R1025</v>
      </c>
      <c r="O13" s="5" t="str">
        <f>IF(Table1[[#This Row],[Customer ID]]="?","Unknown",Table1[[#This Row],[Customer ID]])</f>
        <v>Id1002</v>
      </c>
    </row>
    <row r="14" spans="1:15">
      <c r="A14" t="s">
        <v>35</v>
      </c>
      <c r="B14">
        <v>1970</v>
      </c>
      <c r="C14" t="s">
        <v>20</v>
      </c>
      <c r="D14">
        <v>14</v>
      </c>
      <c r="E14">
        <v>2</v>
      </c>
      <c r="F14">
        <v>11187.66</v>
      </c>
      <c r="G14" t="s">
        <v>17</v>
      </c>
      <c r="H14" t="s">
        <v>21</v>
      </c>
      <c r="I14" t="s">
        <v>22</v>
      </c>
      <c r="J14" s="2">
        <f>IF(B14="?",ROUND(AVERAGEIF($B$2:$B$2344,"&lt;&gt;?"),0),B14)</f>
        <v>1970</v>
      </c>
      <c r="K14" t="str">
        <f>IF(C14="?","Sep",C14)</f>
        <v>Jun</v>
      </c>
      <c r="L14" t="str">
        <f>IF(Table1[[#This Row],[Hospital tier]]="?","tier - 2",Table1[[#This Row],[Hospital tier]])</f>
        <v>tier - 3</v>
      </c>
      <c r="M14" t="str">
        <f>IF(Table1[[#This Row],[City tier]]="?","tier - 2",Table1[[#This Row],[City tier]])</f>
        <v>tier - 2</v>
      </c>
      <c r="N14" s="5" t="str">
        <f>IF(Table1[[#This Row],[State ID]]="?","Unknown",Table1[[#This Row],[State ID]])</f>
        <v>R1012</v>
      </c>
      <c r="O14" s="5" t="str">
        <f>IF(Table1[[#This Row],[Customer ID]]="?","Unknown",Table1[[#This Row],[Customer ID]])</f>
        <v>Id1003</v>
      </c>
    </row>
    <row r="15" spans="1:15">
      <c r="A15" t="s">
        <v>36</v>
      </c>
      <c r="B15">
        <v>1972</v>
      </c>
      <c r="C15" t="s">
        <v>37</v>
      </c>
      <c r="D15">
        <v>3</v>
      </c>
      <c r="E15">
        <v>0</v>
      </c>
      <c r="F15">
        <v>11186.2</v>
      </c>
      <c r="G15" t="s">
        <v>17</v>
      </c>
      <c r="H15" t="s">
        <v>21</v>
      </c>
      <c r="I15" t="s">
        <v>38</v>
      </c>
      <c r="J15" s="2">
        <f>IF(B15="?",ROUND(AVERAGEIF($B$2:$B$2344,"&lt;&gt;?"),0),B15)</f>
        <v>1972</v>
      </c>
      <c r="K15" t="str">
        <f>IF(C15="?","Sep",C15)</f>
        <v>Sep</v>
      </c>
      <c r="L15" t="str">
        <f>IF(Table1[[#This Row],[Hospital tier]]="?","tier - 2",Table1[[#This Row],[Hospital tier]])</f>
        <v>tier - 3</v>
      </c>
      <c r="M15" t="str">
        <f>IF(Table1[[#This Row],[City tier]]="?","tier - 2",Table1[[#This Row],[City tier]])</f>
        <v>tier - 2</v>
      </c>
      <c r="N15" s="5" t="str">
        <f>IF(Table1[[#This Row],[State ID]]="?","Unknown",Table1[[#This Row],[State ID]])</f>
        <v>R1021</v>
      </c>
      <c r="O15" s="5" t="str">
        <f>IF(Table1[[#This Row],[Customer ID]]="?","Unknown",Table1[[#This Row],[Customer ID]])</f>
        <v>Id1004</v>
      </c>
    </row>
    <row r="16" spans="1:15">
      <c r="A16" t="s">
        <v>39</v>
      </c>
      <c r="B16">
        <v>1966</v>
      </c>
      <c r="C16" t="s">
        <v>40</v>
      </c>
      <c r="D16">
        <v>6</v>
      </c>
      <c r="E16">
        <v>0</v>
      </c>
      <c r="F16">
        <v>11165.42</v>
      </c>
      <c r="G16" t="s">
        <v>17</v>
      </c>
      <c r="H16" t="s">
        <v>18</v>
      </c>
      <c r="I16" t="s">
        <v>32</v>
      </c>
      <c r="J16" s="2">
        <f>IF(B16="?",ROUND(AVERAGEIF($B$2:$B$2344,"&lt;&gt;?"),0),B16)</f>
        <v>1966</v>
      </c>
      <c r="K16" t="str">
        <f>IF(C16="?","Sep",C16)</f>
        <v>Aug</v>
      </c>
      <c r="L16" t="str">
        <f>IF(Table1[[#This Row],[Hospital tier]]="?","tier - 2",Table1[[#This Row],[Hospital tier]])</f>
        <v>tier - 3</v>
      </c>
      <c r="M16" t="str">
        <f>IF(Table1[[#This Row],[City tier]]="?","tier - 2",Table1[[#This Row],[City tier]])</f>
        <v>tier - 1</v>
      </c>
      <c r="N16" s="5" t="str">
        <f>IF(Table1[[#This Row],[State ID]]="?","Unknown",Table1[[#This Row],[State ID]])</f>
        <v>R1016</v>
      </c>
      <c r="O16" s="5" t="str">
        <f>IF(Table1[[#This Row],[Customer ID]]="?","Unknown",Table1[[#This Row],[Customer ID]])</f>
        <v>Id1005</v>
      </c>
    </row>
    <row r="17" spans="1:15">
      <c r="A17" t="s">
        <v>41</v>
      </c>
      <c r="B17">
        <v>1969</v>
      </c>
      <c r="C17" t="s">
        <v>20</v>
      </c>
      <c r="D17">
        <v>25</v>
      </c>
      <c r="E17">
        <v>2</v>
      </c>
      <c r="F17">
        <v>11163.57</v>
      </c>
      <c r="G17" t="s">
        <v>17</v>
      </c>
      <c r="H17" t="s">
        <v>21</v>
      </c>
      <c r="I17" t="s">
        <v>25</v>
      </c>
      <c r="J17" s="2">
        <f>IF(B17="?",ROUND(AVERAGEIF($B$2:$B$2344,"&lt;&gt;?"),0),B17)</f>
        <v>1969</v>
      </c>
      <c r="K17" t="str">
        <f>IF(C17="?","Sep",C17)</f>
        <v>Jun</v>
      </c>
      <c r="L17" t="str">
        <f>IF(Table1[[#This Row],[Hospital tier]]="?","tier - 2",Table1[[#This Row],[Hospital tier]])</f>
        <v>tier - 3</v>
      </c>
      <c r="M17" t="str">
        <f>IF(Table1[[#This Row],[City tier]]="?","tier - 2",Table1[[#This Row],[City tier]])</f>
        <v>tier - 2</v>
      </c>
      <c r="N17" s="5" t="str">
        <f>IF(Table1[[#This Row],[State ID]]="?","Unknown",Table1[[#This Row],[State ID]])</f>
        <v>R1011</v>
      </c>
      <c r="O17" s="5" t="str">
        <f>IF(Table1[[#This Row],[Customer ID]]="?","Unknown",Table1[[#This Row],[Customer ID]])</f>
        <v>Id1006</v>
      </c>
    </row>
    <row r="18" spans="1:15">
      <c r="A18" t="s">
        <v>42</v>
      </c>
      <c r="B18">
        <v>1969</v>
      </c>
      <c r="C18" t="s">
        <v>16</v>
      </c>
      <c r="D18">
        <v>30</v>
      </c>
      <c r="E18">
        <v>2</v>
      </c>
      <c r="F18">
        <v>11150.78</v>
      </c>
      <c r="G18" t="s">
        <v>17</v>
      </c>
      <c r="H18" t="s">
        <v>21</v>
      </c>
      <c r="I18" t="s">
        <v>25</v>
      </c>
      <c r="J18" s="2">
        <f>IF(B18="?",ROUND(AVERAGEIF($B$2:$B$2344,"&lt;&gt;?"),0),B18)</f>
        <v>1969</v>
      </c>
      <c r="K18" t="str">
        <f>IF(C18="?","Sep",C18)</f>
        <v>Nov</v>
      </c>
      <c r="L18" t="str">
        <f>IF(Table1[[#This Row],[Hospital tier]]="?","tier - 2",Table1[[#This Row],[Hospital tier]])</f>
        <v>tier - 3</v>
      </c>
      <c r="M18" t="str">
        <f>IF(Table1[[#This Row],[City tier]]="?","tier - 2",Table1[[#This Row],[City tier]])</f>
        <v>tier - 2</v>
      </c>
      <c r="N18" s="5" t="str">
        <f>IF(Table1[[#This Row],[State ID]]="?","Unknown",Table1[[#This Row],[State ID]])</f>
        <v>R1011</v>
      </c>
      <c r="O18" s="5" t="str">
        <f>IF(Table1[[#This Row],[Customer ID]]="?","Unknown",Table1[[#This Row],[Customer ID]])</f>
        <v>Id1007</v>
      </c>
    </row>
    <row r="19" spans="1:15">
      <c r="A19" t="s">
        <v>43</v>
      </c>
      <c r="B19">
        <v>1980</v>
      </c>
      <c r="C19" t="s">
        <v>40</v>
      </c>
      <c r="D19">
        <v>20</v>
      </c>
      <c r="E19">
        <v>2</v>
      </c>
      <c r="F19">
        <v>11103.33</v>
      </c>
      <c r="G19" t="s">
        <v>17</v>
      </c>
      <c r="H19" t="s">
        <v>18</v>
      </c>
      <c r="I19" t="s">
        <v>38</v>
      </c>
      <c r="J19" s="2">
        <f>IF(B19="?",ROUND(AVERAGEIF($B$2:$B$2344,"&lt;&gt;?"),0),B19)</f>
        <v>1980</v>
      </c>
      <c r="K19" t="str">
        <f>IF(C19="?","Sep",C19)</f>
        <v>Aug</v>
      </c>
      <c r="L19" t="str">
        <f>IF(Table1[[#This Row],[Hospital tier]]="?","tier - 2",Table1[[#This Row],[Hospital tier]])</f>
        <v>tier - 3</v>
      </c>
      <c r="M19" t="str">
        <f>IF(Table1[[#This Row],[City tier]]="?","tier - 2",Table1[[#This Row],[City tier]])</f>
        <v>tier - 1</v>
      </c>
      <c r="N19" s="5" t="str">
        <f>IF(Table1[[#This Row],[State ID]]="?","Unknown",Table1[[#This Row],[State ID]])</f>
        <v>R1021</v>
      </c>
      <c r="O19" s="5" t="str">
        <f>IF(Table1[[#This Row],[Customer ID]]="?","Unknown",Table1[[#This Row],[Customer ID]])</f>
        <v>Id1008</v>
      </c>
    </row>
    <row r="20" spans="1:15">
      <c r="A20" t="s">
        <v>44</v>
      </c>
      <c r="B20">
        <v>1966</v>
      </c>
      <c r="C20" t="s">
        <v>45</v>
      </c>
      <c r="D20">
        <v>5</v>
      </c>
      <c r="E20">
        <v>0</v>
      </c>
      <c r="F20">
        <v>11093.62</v>
      </c>
      <c r="G20" t="s">
        <v>17</v>
      </c>
      <c r="H20" t="s">
        <v>18</v>
      </c>
      <c r="I20" t="s">
        <v>19</v>
      </c>
      <c r="J20" s="2">
        <f>IF(B20="?",ROUND(AVERAGEIF($B$2:$B$2344,"&lt;&gt;?"),0),B20)</f>
        <v>1966</v>
      </c>
      <c r="K20" t="str">
        <f>IF(C20="?","Sep",C20)</f>
        <v>Jul</v>
      </c>
      <c r="L20" t="str">
        <f>IF(Table1[[#This Row],[Hospital tier]]="?","tier - 2",Table1[[#This Row],[Hospital tier]])</f>
        <v>tier - 3</v>
      </c>
      <c r="M20" t="str">
        <f>IF(Table1[[#This Row],[City tier]]="?","tier - 2",Table1[[#This Row],[City tier]])</f>
        <v>tier - 1</v>
      </c>
      <c r="N20" s="5" t="str">
        <f>IF(Table1[[#This Row],[State ID]]="?","Unknown",Table1[[#This Row],[State ID]])</f>
        <v>R1013</v>
      </c>
      <c r="O20" s="5" t="str">
        <f>IF(Table1[[#This Row],[Customer ID]]="?","Unknown",Table1[[#This Row],[Customer ID]])</f>
        <v>Id1009</v>
      </c>
    </row>
    <row r="21" spans="1:15">
      <c r="A21" t="s">
        <v>46</v>
      </c>
      <c r="B21">
        <v>1981</v>
      </c>
      <c r="C21" t="s">
        <v>24</v>
      </c>
      <c r="D21">
        <v>4</v>
      </c>
      <c r="E21">
        <v>1</v>
      </c>
      <c r="F21">
        <v>40273.65</v>
      </c>
      <c r="G21" t="s">
        <v>18</v>
      </c>
      <c r="H21" t="s">
        <v>17</v>
      </c>
      <c r="I21" t="s">
        <v>19</v>
      </c>
      <c r="J21" s="2">
        <f>IF(B21="?",ROUND(AVERAGEIF($B$2:$B$2344,"&lt;&gt;?"),0),B21)</f>
        <v>1981</v>
      </c>
      <c r="K21" t="str">
        <f>IF(C21="?","Sep",C21)</f>
        <v>Oct</v>
      </c>
      <c r="L21" t="str">
        <f>IF(Table1[[#This Row],[Hospital tier]]="?","tier - 2",Table1[[#This Row],[Hospital tier]])</f>
        <v>tier - 1</v>
      </c>
      <c r="M21" t="str">
        <f>IF(Table1[[#This Row],[City tier]]="?","tier - 2",Table1[[#This Row],[City tier]])</f>
        <v>tier - 3</v>
      </c>
      <c r="N21" s="5" t="str">
        <f>IF(Table1[[#This Row],[State ID]]="?","Unknown",Table1[[#This Row],[State ID]])</f>
        <v>R1013</v>
      </c>
      <c r="O21" s="5" t="str">
        <f>IF(Table1[[#This Row],[Customer ID]]="?","Unknown",Table1[[#This Row],[Customer ID]])</f>
        <v>Id101</v>
      </c>
    </row>
    <row r="22" spans="1:15">
      <c r="A22" t="s">
        <v>47</v>
      </c>
      <c r="B22">
        <v>1966</v>
      </c>
      <c r="C22" t="s">
        <v>37</v>
      </c>
      <c r="D22">
        <v>9</v>
      </c>
      <c r="E22">
        <v>0</v>
      </c>
      <c r="F22">
        <v>11090.72</v>
      </c>
      <c r="G22" t="s">
        <v>17</v>
      </c>
      <c r="H22" t="s">
        <v>18</v>
      </c>
      <c r="I22" t="s">
        <v>19</v>
      </c>
      <c r="J22" s="2">
        <f>IF(B22="?",ROUND(AVERAGEIF($B$2:$B$2344,"&lt;&gt;?"),0),B22)</f>
        <v>1966</v>
      </c>
      <c r="K22" t="str">
        <f>IF(C22="?","Sep",C22)</f>
        <v>Sep</v>
      </c>
      <c r="L22" t="str">
        <f>IF(Table1[[#This Row],[Hospital tier]]="?","tier - 2",Table1[[#This Row],[Hospital tier]])</f>
        <v>tier - 3</v>
      </c>
      <c r="M22" t="str">
        <f>IF(Table1[[#This Row],[City tier]]="?","tier - 2",Table1[[#This Row],[City tier]])</f>
        <v>tier - 1</v>
      </c>
      <c r="N22" s="5" t="str">
        <f>IF(Table1[[#This Row],[State ID]]="?","Unknown",Table1[[#This Row],[State ID]])</f>
        <v>R1013</v>
      </c>
      <c r="O22" s="5" t="str">
        <f>IF(Table1[[#This Row],[Customer ID]]="?","Unknown",Table1[[#This Row],[Customer ID]])</f>
        <v>Id1010</v>
      </c>
    </row>
    <row r="23" spans="1:15">
      <c r="A23" t="s">
        <v>48</v>
      </c>
      <c r="B23">
        <v>1972</v>
      </c>
      <c r="C23" t="s">
        <v>24</v>
      </c>
      <c r="D23">
        <v>7</v>
      </c>
      <c r="E23">
        <v>3</v>
      </c>
      <c r="F23">
        <v>11085.59</v>
      </c>
      <c r="G23" t="s">
        <v>17</v>
      </c>
      <c r="H23" t="s">
        <v>21</v>
      </c>
      <c r="I23" t="s">
        <v>22</v>
      </c>
      <c r="J23" s="2">
        <f>IF(B23="?",ROUND(AVERAGEIF($B$2:$B$2344,"&lt;&gt;?"),0),B23)</f>
        <v>1972</v>
      </c>
      <c r="K23" t="str">
        <f>IF(C23="?","Sep",C23)</f>
        <v>Oct</v>
      </c>
      <c r="L23" t="str">
        <f>IF(Table1[[#This Row],[Hospital tier]]="?","tier - 2",Table1[[#This Row],[Hospital tier]])</f>
        <v>tier - 3</v>
      </c>
      <c r="M23" t="str">
        <f>IF(Table1[[#This Row],[City tier]]="?","tier - 2",Table1[[#This Row],[City tier]])</f>
        <v>tier - 2</v>
      </c>
      <c r="N23" s="5" t="str">
        <f>IF(Table1[[#This Row],[State ID]]="?","Unknown",Table1[[#This Row],[State ID]])</f>
        <v>R1012</v>
      </c>
      <c r="O23" s="5" t="str">
        <f>IF(Table1[[#This Row],[Customer ID]]="?","Unknown",Table1[[#This Row],[Customer ID]])</f>
        <v>Id1011</v>
      </c>
    </row>
    <row r="24" spans="1:15">
      <c r="A24" t="s">
        <v>49</v>
      </c>
      <c r="B24">
        <v>1967</v>
      </c>
      <c r="C24" t="s">
        <v>37</v>
      </c>
      <c r="D24">
        <v>4</v>
      </c>
      <c r="E24">
        <v>0</v>
      </c>
      <c r="F24">
        <v>11082.58</v>
      </c>
      <c r="G24" t="s">
        <v>17</v>
      </c>
      <c r="H24" t="s">
        <v>21</v>
      </c>
      <c r="I24" t="s">
        <v>22</v>
      </c>
      <c r="J24" s="2">
        <f>IF(B24="?",ROUND(AVERAGEIF($B$2:$B$2344,"&lt;&gt;?"),0),B24)</f>
        <v>1967</v>
      </c>
      <c r="K24" t="str">
        <f>IF(C24="?","Sep",C24)</f>
        <v>Sep</v>
      </c>
      <c r="L24" t="str">
        <f>IF(Table1[[#This Row],[Hospital tier]]="?","tier - 2",Table1[[#This Row],[Hospital tier]])</f>
        <v>tier - 3</v>
      </c>
      <c r="M24" t="str">
        <f>IF(Table1[[#This Row],[City tier]]="?","tier - 2",Table1[[#This Row],[City tier]])</f>
        <v>tier - 2</v>
      </c>
      <c r="N24" s="5" t="str">
        <f>IF(Table1[[#This Row],[State ID]]="?","Unknown",Table1[[#This Row],[State ID]])</f>
        <v>R1012</v>
      </c>
      <c r="O24" s="5" t="str">
        <f>IF(Table1[[#This Row],[Customer ID]]="?","Unknown",Table1[[#This Row],[Customer ID]])</f>
        <v>Id1012</v>
      </c>
    </row>
    <row r="25" spans="1:15">
      <c r="A25" t="s">
        <v>50</v>
      </c>
      <c r="B25">
        <v>1966</v>
      </c>
      <c r="C25" t="s">
        <v>16</v>
      </c>
      <c r="D25">
        <v>20</v>
      </c>
      <c r="E25">
        <v>0</v>
      </c>
      <c r="F25">
        <v>11073.18</v>
      </c>
      <c r="G25" t="s">
        <v>17</v>
      </c>
      <c r="H25" t="s">
        <v>17</v>
      </c>
      <c r="I25" t="s">
        <v>25</v>
      </c>
      <c r="J25" s="2">
        <f>IF(B25="?",ROUND(AVERAGEIF($B$2:$B$2344,"&lt;&gt;?"),0),B25)</f>
        <v>1966</v>
      </c>
      <c r="K25" t="str">
        <f>IF(C25="?","Sep",C25)</f>
        <v>Nov</v>
      </c>
      <c r="L25" t="str">
        <f>IF(Table1[[#This Row],[Hospital tier]]="?","tier - 2",Table1[[#This Row],[Hospital tier]])</f>
        <v>tier - 3</v>
      </c>
      <c r="M25" t="str">
        <f>IF(Table1[[#This Row],[City tier]]="?","tier - 2",Table1[[#This Row],[City tier]])</f>
        <v>tier - 3</v>
      </c>
      <c r="N25" s="5" t="str">
        <f>IF(Table1[[#This Row],[State ID]]="?","Unknown",Table1[[#This Row],[State ID]])</f>
        <v>R1011</v>
      </c>
      <c r="O25" s="5" t="str">
        <f>IF(Table1[[#This Row],[Customer ID]]="?","Unknown",Table1[[#This Row],[Customer ID]])</f>
        <v>Id1013</v>
      </c>
    </row>
    <row r="26" spans="1:15">
      <c r="A26" t="s">
        <v>51</v>
      </c>
      <c r="B26">
        <v>1966</v>
      </c>
      <c r="C26" t="s">
        <v>16</v>
      </c>
      <c r="D26">
        <v>7</v>
      </c>
      <c r="E26">
        <v>0</v>
      </c>
      <c r="F26">
        <v>11070.54</v>
      </c>
      <c r="G26" t="s">
        <v>17</v>
      </c>
      <c r="H26" t="s">
        <v>17</v>
      </c>
      <c r="I26" t="s">
        <v>25</v>
      </c>
      <c r="J26" s="2">
        <f>IF(B26="?",ROUND(AVERAGEIF($B$2:$B$2344,"&lt;&gt;?"),0),B26)</f>
        <v>1966</v>
      </c>
      <c r="K26" t="str">
        <f>IF(C26="?","Sep",C26)</f>
        <v>Nov</v>
      </c>
      <c r="L26" t="str">
        <f>IF(Table1[[#This Row],[Hospital tier]]="?","tier - 2",Table1[[#This Row],[Hospital tier]])</f>
        <v>tier - 3</v>
      </c>
      <c r="M26" t="str">
        <f>IF(Table1[[#This Row],[City tier]]="?","tier - 2",Table1[[#This Row],[City tier]])</f>
        <v>tier - 3</v>
      </c>
      <c r="N26" s="5" t="str">
        <f>IF(Table1[[#This Row],[State ID]]="?","Unknown",Table1[[#This Row],[State ID]])</f>
        <v>R1011</v>
      </c>
      <c r="O26" s="5" t="str">
        <f>IF(Table1[[#This Row],[Customer ID]]="?","Unknown",Table1[[#This Row],[Customer ID]])</f>
        <v>Id1014</v>
      </c>
    </row>
    <row r="27" spans="1:15">
      <c r="A27" t="s">
        <v>52</v>
      </c>
      <c r="B27">
        <v>1971</v>
      </c>
      <c r="C27" t="s">
        <v>16</v>
      </c>
      <c r="D27">
        <v>9</v>
      </c>
      <c r="E27">
        <v>0</v>
      </c>
      <c r="F27">
        <v>11068.77</v>
      </c>
      <c r="G27" t="s">
        <v>17</v>
      </c>
      <c r="H27" t="s">
        <v>21</v>
      </c>
      <c r="I27" t="s">
        <v>22</v>
      </c>
      <c r="J27" s="2">
        <f>IF(B27="?",ROUND(AVERAGEIF($B$2:$B$2344,"&lt;&gt;?"),0),B27)</f>
        <v>1971</v>
      </c>
      <c r="K27" t="str">
        <f>IF(C27="?","Sep",C27)</f>
        <v>Nov</v>
      </c>
      <c r="L27" t="str">
        <f>IF(Table1[[#This Row],[Hospital tier]]="?","tier - 2",Table1[[#This Row],[Hospital tier]])</f>
        <v>tier - 3</v>
      </c>
      <c r="M27" t="str">
        <f>IF(Table1[[#This Row],[City tier]]="?","tier - 2",Table1[[#This Row],[City tier]])</f>
        <v>tier - 2</v>
      </c>
      <c r="N27" s="5" t="str">
        <f>IF(Table1[[#This Row],[State ID]]="?","Unknown",Table1[[#This Row],[State ID]])</f>
        <v>R1012</v>
      </c>
      <c r="O27" s="5" t="str">
        <f>IF(Table1[[#This Row],[Customer ID]]="?","Unknown",Table1[[#This Row],[Customer ID]])</f>
        <v>Id1015</v>
      </c>
    </row>
    <row r="28" spans="1:15">
      <c r="A28" t="s">
        <v>53</v>
      </c>
      <c r="B28">
        <v>2000</v>
      </c>
      <c r="C28" t="s">
        <v>37</v>
      </c>
      <c r="D28">
        <v>18</v>
      </c>
      <c r="E28">
        <v>0</v>
      </c>
      <c r="F28">
        <v>11068.7</v>
      </c>
      <c r="G28" t="s">
        <v>17</v>
      </c>
      <c r="H28" t="s">
        <v>18</v>
      </c>
      <c r="I28" t="s">
        <v>25</v>
      </c>
      <c r="J28" s="2">
        <f>IF(B28="?",ROUND(AVERAGEIF($B$2:$B$2344,"&lt;&gt;?"),0),B28)</f>
        <v>2000</v>
      </c>
      <c r="K28" t="str">
        <f>IF(C28="?","Sep",C28)</f>
        <v>Sep</v>
      </c>
      <c r="L28" t="str">
        <f>IF(Table1[[#This Row],[Hospital tier]]="?","tier - 2",Table1[[#This Row],[Hospital tier]])</f>
        <v>tier - 3</v>
      </c>
      <c r="M28" t="str">
        <f>IF(Table1[[#This Row],[City tier]]="?","tier - 2",Table1[[#This Row],[City tier]])</f>
        <v>tier - 1</v>
      </c>
      <c r="N28" s="5" t="str">
        <f>IF(Table1[[#This Row],[State ID]]="?","Unknown",Table1[[#This Row],[State ID]])</f>
        <v>R1011</v>
      </c>
      <c r="O28" s="5" t="str">
        <f>IF(Table1[[#This Row],[Customer ID]]="?","Unknown",Table1[[#This Row],[Customer ID]])</f>
        <v>Id1016</v>
      </c>
    </row>
    <row r="29" spans="1:15">
      <c r="A29" t="s">
        <v>54</v>
      </c>
      <c r="B29">
        <v>2001</v>
      </c>
      <c r="C29" t="s">
        <v>23</v>
      </c>
      <c r="D29">
        <v>17</v>
      </c>
      <c r="E29">
        <v>0</v>
      </c>
      <c r="F29">
        <v>11046.02</v>
      </c>
      <c r="G29" t="s">
        <v>17</v>
      </c>
      <c r="H29" t="s">
        <v>18</v>
      </c>
      <c r="I29" t="s">
        <v>30</v>
      </c>
      <c r="J29" s="2">
        <f>IF(B29="?",ROUND(AVERAGEIF($B$2:$B$2344,"&lt;&gt;?"),0),B29)</f>
        <v>2001</v>
      </c>
      <c r="K29" t="str">
        <f>IF(C29="?","Sep",C29)</f>
        <v>Dec</v>
      </c>
      <c r="L29" t="str">
        <f>IF(Table1[[#This Row],[Hospital tier]]="?","tier - 2",Table1[[#This Row],[Hospital tier]])</f>
        <v>tier - 3</v>
      </c>
      <c r="M29" t="str">
        <f>IF(Table1[[#This Row],[City tier]]="?","tier - 2",Table1[[#This Row],[City tier]])</f>
        <v>tier - 1</v>
      </c>
      <c r="N29" s="5" t="str">
        <f>IF(Table1[[#This Row],[State ID]]="?","Unknown",Table1[[#This Row],[State ID]])</f>
        <v>R1026</v>
      </c>
      <c r="O29" s="5" t="str">
        <f>IF(Table1[[#This Row],[Customer ID]]="?","Unknown",Table1[[#This Row],[Customer ID]])</f>
        <v>Id1017</v>
      </c>
    </row>
    <row r="30" spans="1:15">
      <c r="A30" t="s">
        <v>55</v>
      </c>
      <c r="B30">
        <v>1974</v>
      </c>
      <c r="C30" t="s">
        <v>40</v>
      </c>
      <c r="D30">
        <v>30</v>
      </c>
      <c r="E30">
        <v>0</v>
      </c>
      <c r="F30">
        <v>11037.85</v>
      </c>
      <c r="G30" t="s">
        <v>17</v>
      </c>
      <c r="H30" t="s">
        <v>21</v>
      </c>
      <c r="I30" t="s">
        <v>34</v>
      </c>
      <c r="J30" s="2">
        <f>IF(B30="?",ROUND(AVERAGEIF($B$2:$B$2344,"&lt;&gt;?"),0),B30)</f>
        <v>1974</v>
      </c>
      <c r="K30" t="str">
        <f>IF(C30="?","Sep",C30)</f>
        <v>Aug</v>
      </c>
      <c r="L30" t="str">
        <f>IF(Table1[[#This Row],[Hospital tier]]="?","tier - 2",Table1[[#This Row],[Hospital tier]])</f>
        <v>tier - 3</v>
      </c>
      <c r="M30" t="str">
        <f>IF(Table1[[#This Row],[City tier]]="?","tier - 2",Table1[[#This Row],[City tier]])</f>
        <v>tier - 2</v>
      </c>
      <c r="N30" s="5" t="str">
        <f>IF(Table1[[#This Row],[State ID]]="?","Unknown",Table1[[#This Row],[State ID]])</f>
        <v>R1025</v>
      </c>
      <c r="O30" s="5" t="str">
        <f>IF(Table1[[#This Row],[Customer ID]]="?","Unknown",Table1[[#This Row],[Customer ID]])</f>
        <v>Id1018</v>
      </c>
    </row>
    <row r="31" spans="1:15">
      <c r="A31" t="s">
        <v>56</v>
      </c>
      <c r="B31">
        <v>1989</v>
      </c>
      <c r="C31" t="s">
        <v>24</v>
      </c>
      <c r="D31">
        <v>25</v>
      </c>
      <c r="E31">
        <v>3</v>
      </c>
      <c r="F31">
        <v>11037.51</v>
      </c>
      <c r="G31" t="s">
        <v>17</v>
      </c>
      <c r="H31" t="s">
        <v>18</v>
      </c>
      <c r="I31" t="s">
        <v>22</v>
      </c>
      <c r="J31" s="2">
        <f>IF(B31="?",ROUND(AVERAGEIF($B$2:$B$2344,"&lt;&gt;?"),0),B31)</f>
        <v>1989</v>
      </c>
      <c r="K31" t="str">
        <f>IF(C31="?","Sep",C31)</f>
        <v>Oct</v>
      </c>
      <c r="L31" t="str">
        <f>IF(Table1[[#This Row],[Hospital tier]]="?","tier - 2",Table1[[#This Row],[Hospital tier]])</f>
        <v>tier - 3</v>
      </c>
      <c r="M31" t="str">
        <f>IF(Table1[[#This Row],[City tier]]="?","tier - 2",Table1[[#This Row],[City tier]])</f>
        <v>tier - 1</v>
      </c>
      <c r="N31" s="5" t="str">
        <f>IF(Table1[[#This Row],[State ID]]="?","Unknown",Table1[[#This Row],[State ID]])</f>
        <v>R1012</v>
      </c>
      <c r="O31" s="5" t="str">
        <f>IF(Table1[[#This Row],[Customer ID]]="?","Unknown",Table1[[#This Row],[Customer ID]])</f>
        <v>Id1019</v>
      </c>
    </row>
    <row r="32" spans="1:15">
      <c r="A32" t="s">
        <v>57</v>
      </c>
      <c r="B32">
        <v>1981</v>
      </c>
      <c r="C32" t="s">
        <v>45</v>
      </c>
      <c r="D32">
        <v>28</v>
      </c>
      <c r="E32">
        <v>1</v>
      </c>
      <c r="F32">
        <v>40208.559999999998</v>
      </c>
      <c r="G32" t="s">
        <v>18</v>
      </c>
      <c r="H32" t="s">
        <v>21</v>
      </c>
      <c r="I32" t="s">
        <v>25</v>
      </c>
      <c r="J32" s="2">
        <f>IF(B32="?",ROUND(AVERAGEIF($B$2:$B$2344,"&lt;&gt;?"),0),B32)</f>
        <v>1981</v>
      </c>
      <c r="K32" t="str">
        <f>IF(C32="?","Sep",C32)</f>
        <v>Jul</v>
      </c>
      <c r="L32" t="str">
        <f>IF(Table1[[#This Row],[Hospital tier]]="?","tier - 2",Table1[[#This Row],[Hospital tier]])</f>
        <v>tier - 1</v>
      </c>
      <c r="M32" t="str">
        <f>IF(Table1[[#This Row],[City tier]]="?","tier - 2",Table1[[#This Row],[City tier]])</f>
        <v>tier - 2</v>
      </c>
      <c r="N32" s="5" t="str">
        <f>IF(Table1[[#This Row],[State ID]]="?","Unknown",Table1[[#This Row],[State ID]])</f>
        <v>R1011</v>
      </c>
      <c r="O32" s="5" t="str">
        <f>IF(Table1[[#This Row],[Customer ID]]="?","Unknown",Table1[[#This Row],[Customer ID]])</f>
        <v>Id102</v>
      </c>
    </row>
    <row r="33" spans="1:15">
      <c r="A33" t="s">
        <v>58</v>
      </c>
      <c r="B33">
        <v>1974</v>
      </c>
      <c r="C33" t="s">
        <v>23</v>
      </c>
      <c r="D33">
        <v>10</v>
      </c>
      <c r="E33">
        <v>4</v>
      </c>
      <c r="F33">
        <v>11033.66</v>
      </c>
      <c r="G33" t="s">
        <v>17</v>
      </c>
      <c r="H33" t="s">
        <v>17</v>
      </c>
      <c r="I33" t="s">
        <v>22</v>
      </c>
      <c r="J33" s="2">
        <f>IF(B33="?",ROUND(AVERAGEIF($B$2:$B$2344,"&lt;&gt;?"),0),B33)</f>
        <v>1974</v>
      </c>
      <c r="K33" t="str">
        <f>IF(C33="?","Sep",C33)</f>
        <v>Dec</v>
      </c>
      <c r="L33" t="str">
        <f>IF(Table1[[#This Row],[Hospital tier]]="?","tier - 2",Table1[[#This Row],[Hospital tier]])</f>
        <v>tier - 3</v>
      </c>
      <c r="M33" t="str">
        <f>IF(Table1[[#This Row],[City tier]]="?","tier - 2",Table1[[#This Row],[City tier]])</f>
        <v>tier - 3</v>
      </c>
      <c r="N33" s="5" t="str">
        <f>IF(Table1[[#This Row],[State ID]]="?","Unknown",Table1[[#This Row],[State ID]])</f>
        <v>R1012</v>
      </c>
      <c r="O33" s="5" t="str">
        <f>IF(Table1[[#This Row],[Customer ID]]="?","Unknown",Table1[[#This Row],[Customer ID]])</f>
        <v>Id1020</v>
      </c>
    </row>
    <row r="34" spans="1:15">
      <c r="A34" t="s">
        <v>59</v>
      </c>
      <c r="B34">
        <v>1996</v>
      </c>
      <c r="C34" t="s">
        <v>45</v>
      </c>
      <c r="D34">
        <v>21</v>
      </c>
      <c r="E34">
        <v>0</v>
      </c>
      <c r="F34">
        <v>11028.56</v>
      </c>
      <c r="G34" t="s">
        <v>17</v>
      </c>
      <c r="H34" t="s">
        <v>17</v>
      </c>
      <c r="I34" t="s">
        <v>22</v>
      </c>
      <c r="J34" s="2">
        <f>IF(B34="?",ROUND(AVERAGEIF($B$2:$B$2344,"&lt;&gt;?"),0),B34)</f>
        <v>1996</v>
      </c>
      <c r="K34" t="str">
        <f>IF(C34="?","Sep",C34)</f>
        <v>Jul</v>
      </c>
      <c r="L34" t="str">
        <f>IF(Table1[[#This Row],[Hospital tier]]="?","tier - 2",Table1[[#This Row],[Hospital tier]])</f>
        <v>tier - 3</v>
      </c>
      <c r="M34" t="str">
        <f>IF(Table1[[#This Row],[City tier]]="?","tier - 2",Table1[[#This Row],[City tier]])</f>
        <v>tier - 3</v>
      </c>
      <c r="N34" s="5" t="str">
        <f>IF(Table1[[#This Row],[State ID]]="?","Unknown",Table1[[#This Row],[State ID]])</f>
        <v>R1012</v>
      </c>
      <c r="O34" s="5" t="str">
        <f>IF(Table1[[#This Row],[Customer ID]]="?","Unknown",Table1[[#This Row],[Customer ID]])</f>
        <v>Id1021</v>
      </c>
    </row>
    <row r="35" spans="1:15">
      <c r="A35" t="s">
        <v>60</v>
      </c>
      <c r="B35">
        <v>1991</v>
      </c>
      <c r="C35" t="s">
        <v>20</v>
      </c>
      <c r="D35">
        <v>26</v>
      </c>
      <c r="E35">
        <v>3</v>
      </c>
      <c r="F35">
        <v>11018.05</v>
      </c>
      <c r="G35" t="s">
        <v>17</v>
      </c>
      <c r="H35" t="s">
        <v>21</v>
      </c>
      <c r="I35" t="s">
        <v>22</v>
      </c>
      <c r="J35" s="2">
        <f>IF(B35="?",ROUND(AVERAGEIF($B$2:$B$2344,"&lt;&gt;?"),0),B35)</f>
        <v>1991</v>
      </c>
      <c r="K35" t="str">
        <f>IF(C35="?","Sep",C35)</f>
        <v>Jun</v>
      </c>
      <c r="L35" t="str">
        <f>IF(Table1[[#This Row],[Hospital tier]]="?","tier - 2",Table1[[#This Row],[Hospital tier]])</f>
        <v>tier - 3</v>
      </c>
      <c r="M35" t="str">
        <f>IF(Table1[[#This Row],[City tier]]="?","tier - 2",Table1[[#This Row],[City tier]])</f>
        <v>tier - 2</v>
      </c>
      <c r="N35" s="5" t="str">
        <f>IF(Table1[[#This Row],[State ID]]="?","Unknown",Table1[[#This Row],[State ID]])</f>
        <v>R1012</v>
      </c>
      <c r="O35" s="5" t="str">
        <f>IF(Table1[[#This Row],[Customer ID]]="?","Unknown",Table1[[#This Row],[Customer ID]])</f>
        <v>Id1022</v>
      </c>
    </row>
    <row r="36" spans="1:15">
      <c r="A36" t="s">
        <v>61</v>
      </c>
      <c r="B36">
        <v>1974</v>
      </c>
      <c r="C36" t="s">
        <v>23</v>
      </c>
      <c r="D36">
        <v>15</v>
      </c>
      <c r="E36">
        <v>4</v>
      </c>
      <c r="F36">
        <v>11015.17</v>
      </c>
      <c r="G36" t="s">
        <v>17</v>
      </c>
      <c r="H36" t="s">
        <v>18</v>
      </c>
      <c r="I36" t="s">
        <v>22</v>
      </c>
      <c r="J36" s="2">
        <f>IF(B36="?",ROUND(AVERAGEIF($B$2:$B$2344,"&lt;&gt;?"),0),B36)</f>
        <v>1974</v>
      </c>
      <c r="K36" t="str">
        <f>IF(C36="?","Sep",C36)</f>
        <v>Dec</v>
      </c>
      <c r="L36" t="str">
        <f>IF(Table1[[#This Row],[Hospital tier]]="?","tier - 2",Table1[[#This Row],[Hospital tier]])</f>
        <v>tier - 3</v>
      </c>
      <c r="M36" t="str">
        <f>IF(Table1[[#This Row],[City tier]]="?","tier - 2",Table1[[#This Row],[City tier]])</f>
        <v>tier - 1</v>
      </c>
      <c r="N36" s="5" t="str">
        <f>IF(Table1[[#This Row],[State ID]]="?","Unknown",Table1[[#This Row],[State ID]])</f>
        <v>R1012</v>
      </c>
      <c r="O36" s="5" t="str">
        <f>IF(Table1[[#This Row],[Customer ID]]="?","Unknown",Table1[[#This Row],[Customer ID]])</f>
        <v>Id1023</v>
      </c>
    </row>
    <row r="37" spans="1:15">
      <c r="A37" t="s">
        <v>62</v>
      </c>
      <c r="B37">
        <v>1968</v>
      </c>
      <c r="C37" t="s">
        <v>24</v>
      </c>
      <c r="D37">
        <v>24</v>
      </c>
      <c r="E37">
        <v>2</v>
      </c>
      <c r="F37">
        <v>11013.71</v>
      </c>
      <c r="G37" t="s">
        <v>17</v>
      </c>
      <c r="H37" t="s">
        <v>18</v>
      </c>
      <c r="I37" t="s">
        <v>19</v>
      </c>
      <c r="J37" s="2">
        <f>IF(B37="?",ROUND(AVERAGEIF($B$2:$B$2344,"&lt;&gt;?"),0),B37)</f>
        <v>1968</v>
      </c>
      <c r="K37" t="str">
        <f>IF(C37="?","Sep",C37)</f>
        <v>Oct</v>
      </c>
      <c r="L37" t="str">
        <f>IF(Table1[[#This Row],[Hospital tier]]="?","tier - 2",Table1[[#This Row],[Hospital tier]])</f>
        <v>tier - 3</v>
      </c>
      <c r="M37" t="str">
        <f>IF(Table1[[#This Row],[City tier]]="?","tier - 2",Table1[[#This Row],[City tier]])</f>
        <v>tier - 1</v>
      </c>
      <c r="N37" s="5" t="str">
        <f>IF(Table1[[#This Row],[State ID]]="?","Unknown",Table1[[#This Row],[State ID]])</f>
        <v>R1013</v>
      </c>
      <c r="O37" s="5" t="str">
        <f>IF(Table1[[#This Row],[Customer ID]]="?","Unknown",Table1[[#This Row],[Customer ID]])</f>
        <v>Id1024</v>
      </c>
    </row>
    <row r="38" spans="1:15">
      <c r="A38" t="s">
        <v>63</v>
      </c>
      <c r="B38">
        <v>2000</v>
      </c>
      <c r="C38" t="s">
        <v>37</v>
      </c>
      <c r="D38">
        <v>17</v>
      </c>
      <c r="E38">
        <v>0</v>
      </c>
      <c r="F38">
        <v>10991.58</v>
      </c>
      <c r="G38" t="s">
        <v>17</v>
      </c>
      <c r="H38" t="s">
        <v>17</v>
      </c>
      <c r="I38" t="s">
        <v>22</v>
      </c>
      <c r="J38" s="2">
        <f>IF(B38="?",ROUND(AVERAGEIF($B$2:$B$2344,"&lt;&gt;?"),0),B38)</f>
        <v>2000</v>
      </c>
      <c r="K38" t="str">
        <f>IF(C38="?","Sep",C38)</f>
        <v>Sep</v>
      </c>
      <c r="L38" t="str">
        <f>IF(Table1[[#This Row],[Hospital tier]]="?","tier - 2",Table1[[#This Row],[Hospital tier]])</f>
        <v>tier - 3</v>
      </c>
      <c r="M38" t="str">
        <f>IF(Table1[[#This Row],[City tier]]="?","tier - 2",Table1[[#This Row],[City tier]])</f>
        <v>tier - 3</v>
      </c>
      <c r="N38" s="5" t="str">
        <f>IF(Table1[[#This Row],[State ID]]="?","Unknown",Table1[[#This Row],[State ID]])</f>
        <v>R1012</v>
      </c>
      <c r="O38" s="5" t="str">
        <f>IF(Table1[[#This Row],[Customer ID]]="?","Unknown",Table1[[#This Row],[Customer ID]])</f>
        <v>Id1025</v>
      </c>
    </row>
    <row r="39" spans="1:15">
      <c r="A39" t="s">
        <v>64</v>
      </c>
      <c r="B39">
        <v>1965</v>
      </c>
      <c r="C39" t="s">
        <v>23</v>
      </c>
      <c r="D39">
        <v>18</v>
      </c>
      <c r="E39">
        <v>0</v>
      </c>
      <c r="F39">
        <v>10982.5</v>
      </c>
      <c r="G39" t="s">
        <v>17</v>
      </c>
      <c r="H39" t="s">
        <v>17</v>
      </c>
      <c r="I39" t="s">
        <v>19</v>
      </c>
      <c r="J39" s="2">
        <f>IF(B39="?",ROUND(AVERAGEIF($B$2:$B$2344,"&lt;&gt;?"),0),B39)</f>
        <v>1965</v>
      </c>
      <c r="K39" t="str">
        <f>IF(C39="?","Sep",C39)</f>
        <v>Dec</v>
      </c>
      <c r="L39" t="str">
        <f>IF(Table1[[#This Row],[Hospital tier]]="?","tier - 2",Table1[[#This Row],[Hospital tier]])</f>
        <v>tier - 3</v>
      </c>
      <c r="M39" t="str">
        <f>IF(Table1[[#This Row],[City tier]]="?","tier - 2",Table1[[#This Row],[City tier]])</f>
        <v>tier - 3</v>
      </c>
      <c r="N39" s="5" t="str">
        <f>IF(Table1[[#This Row],[State ID]]="?","Unknown",Table1[[#This Row],[State ID]])</f>
        <v>R1013</v>
      </c>
      <c r="O39" s="5" t="str">
        <f>IF(Table1[[#This Row],[Customer ID]]="?","Unknown",Table1[[#This Row],[Customer ID]])</f>
        <v>Id1026</v>
      </c>
    </row>
    <row r="40" spans="1:15">
      <c r="A40" t="s">
        <v>65</v>
      </c>
      <c r="B40">
        <v>1973</v>
      </c>
      <c r="C40" t="s">
        <v>24</v>
      </c>
      <c r="D40">
        <v>21</v>
      </c>
      <c r="E40">
        <v>4</v>
      </c>
      <c r="F40">
        <v>10977.21</v>
      </c>
      <c r="G40" t="s">
        <v>17</v>
      </c>
      <c r="H40" t="s">
        <v>18</v>
      </c>
      <c r="I40" t="s">
        <v>19</v>
      </c>
      <c r="J40" s="2">
        <f>IF(B40="?",ROUND(AVERAGEIF($B$2:$B$2344,"&lt;&gt;?"),0),B40)</f>
        <v>1973</v>
      </c>
      <c r="K40" t="str">
        <f>IF(C40="?","Sep",C40)</f>
        <v>Oct</v>
      </c>
      <c r="L40" t="str">
        <f>IF(Table1[[#This Row],[Hospital tier]]="?","tier - 2",Table1[[#This Row],[Hospital tier]])</f>
        <v>tier - 3</v>
      </c>
      <c r="M40" t="str">
        <f>IF(Table1[[#This Row],[City tier]]="?","tier - 2",Table1[[#This Row],[City tier]])</f>
        <v>tier - 1</v>
      </c>
      <c r="N40" s="5" t="str">
        <f>IF(Table1[[#This Row],[State ID]]="?","Unknown",Table1[[#This Row],[State ID]])</f>
        <v>R1013</v>
      </c>
      <c r="O40" s="5" t="str">
        <f>IF(Table1[[#This Row],[Customer ID]]="?","Unknown",Table1[[#This Row],[Customer ID]])</f>
        <v>Id1027</v>
      </c>
    </row>
    <row r="41" spans="1:15">
      <c r="A41" t="s">
        <v>66</v>
      </c>
      <c r="B41">
        <v>1966</v>
      </c>
      <c r="C41" t="s">
        <v>45</v>
      </c>
      <c r="D41">
        <v>9</v>
      </c>
      <c r="E41">
        <v>0</v>
      </c>
      <c r="F41">
        <v>10976.25</v>
      </c>
      <c r="G41" t="s">
        <v>17</v>
      </c>
      <c r="H41" t="s">
        <v>21</v>
      </c>
      <c r="I41" t="s">
        <v>22</v>
      </c>
      <c r="J41" s="2">
        <f>IF(B41="?",ROUND(AVERAGEIF($B$2:$B$2344,"&lt;&gt;?"),0),B41)</f>
        <v>1966</v>
      </c>
      <c r="K41" t="str">
        <f>IF(C41="?","Sep",C41)</f>
        <v>Jul</v>
      </c>
      <c r="L41" t="str">
        <f>IF(Table1[[#This Row],[Hospital tier]]="?","tier - 2",Table1[[#This Row],[Hospital tier]])</f>
        <v>tier - 3</v>
      </c>
      <c r="M41" t="str">
        <f>IF(Table1[[#This Row],[City tier]]="?","tier - 2",Table1[[#This Row],[City tier]])</f>
        <v>tier - 2</v>
      </c>
      <c r="N41" s="5" t="str">
        <f>IF(Table1[[#This Row],[State ID]]="?","Unknown",Table1[[#This Row],[State ID]])</f>
        <v>R1012</v>
      </c>
      <c r="O41" s="5" t="str">
        <f>IF(Table1[[#This Row],[Customer ID]]="?","Unknown",Table1[[#This Row],[Customer ID]])</f>
        <v>Id1028</v>
      </c>
    </row>
    <row r="42" spans="1:15">
      <c r="A42" t="s">
        <v>67</v>
      </c>
      <c r="B42">
        <v>1965</v>
      </c>
      <c r="C42" t="s">
        <v>20</v>
      </c>
      <c r="D42">
        <v>19</v>
      </c>
      <c r="E42">
        <v>0</v>
      </c>
      <c r="F42">
        <v>10965.45</v>
      </c>
      <c r="G42" t="s">
        <v>17</v>
      </c>
      <c r="H42" t="s">
        <v>21</v>
      </c>
      <c r="I42" t="s">
        <v>25</v>
      </c>
      <c r="J42" s="2">
        <f>IF(B42="?",ROUND(AVERAGEIF($B$2:$B$2344,"&lt;&gt;?"),0),B42)</f>
        <v>1965</v>
      </c>
      <c r="K42" t="str">
        <f>IF(C42="?","Sep",C42)</f>
        <v>Jun</v>
      </c>
      <c r="L42" t="str">
        <f>IF(Table1[[#This Row],[Hospital tier]]="?","tier - 2",Table1[[#This Row],[Hospital tier]])</f>
        <v>tier - 3</v>
      </c>
      <c r="M42" t="str">
        <f>IF(Table1[[#This Row],[City tier]]="?","tier - 2",Table1[[#This Row],[City tier]])</f>
        <v>tier - 2</v>
      </c>
      <c r="N42" s="5" t="str">
        <f>IF(Table1[[#This Row],[State ID]]="?","Unknown",Table1[[#This Row],[State ID]])</f>
        <v>R1011</v>
      </c>
      <c r="O42" s="5" t="str">
        <f>IF(Table1[[#This Row],[Customer ID]]="?","Unknown",Table1[[#This Row],[Customer ID]])</f>
        <v>Id1029</v>
      </c>
    </row>
    <row r="43" spans="1:15">
      <c r="A43" t="s">
        <v>68</v>
      </c>
      <c r="B43">
        <v>1979</v>
      </c>
      <c r="C43" t="s">
        <v>40</v>
      </c>
      <c r="D43">
        <v>18</v>
      </c>
      <c r="E43">
        <v>2</v>
      </c>
      <c r="F43">
        <v>40204.83</v>
      </c>
      <c r="G43" t="s">
        <v>18</v>
      </c>
      <c r="H43" t="s">
        <v>17</v>
      </c>
      <c r="I43" t="s">
        <v>22</v>
      </c>
      <c r="J43" s="2">
        <f>IF(B43="?",ROUND(AVERAGEIF($B$2:$B$2344,"&lt;&gt;?"),0),B43)</f>
        <v>1979</v>
      </c>
      <c r="K43" t="str">
        <f>IF(C43="?","Sep",C43)</f>
        <v>Aug</v>
      </c>
      <c r="L43" t="str">
        <f>IF(Table1[[#This Row],[Hospital tier]]="?","tier - 2",Table1[[#This Row],[Hospital tier]])</f>
        <v>tier - 1</v>
      </c>
      <c r="M43" t="str">
        <f>IF(Table1[[#This Row],[City tier]]="?","tier - 2",Table1[[#This Row],[City tier]])</f>
        <v>tier - 3</v>
      </c>
      <c r="N43" s="5" t="str">
        <f>IF(Table1[[#This Row],[State ID]]="?","Unknown",Table1[[#This Row],[State ID]])</f>
        <v>R1012</v>
      </c>
      <c r="O43" s="5" t="str">
        <f>IF(Table1[[#This Row],[Customer ID]]="?","Unknown",Table1[[#This Row],[Customer ID]])</f>
        <v>Id103</v>
      </c>
    </row>
    <row r="44" spans="1:15">
      <c r="A44" t="s">
        <v>69</v>
      </c>
      <c r="B44">
        <v>1969</v>
      </c>
      <c r="C44" t="s">
        <v>40</v>
      </c>
      <c r="D44">
        <v>14</v>
      </c>
      <c r="E44">
        <v>1</v>
      </c>
      <c r="F44">
        <v>10959.69</v>
      </c>
      <c r="G44" t="s">
        <v>17</v>
      </c>
      <c r="H44" t="s">
        <v>17</v>
      </c>
      <c r="I44" t="s">
        <v>22</v>
      </c>
      <c r="J44" s="2">
        <f>IF(B44="?",ROUND(AVERAGEIF($B$2:$B$2344,"&lt;&gt;?"),0),B44)</f>
        <v>1969</v>
      </c>
      <c r="K44" t="str">
        <f>IF(C44="?","Sep",C44)</f>
        <v>Aug</v>
      </c>
      <c r="L44" t="str">
        <f>IF(Table1[[#This Row],[Hospital tier]]="?","tier - 2",Table1[[#This Row],[Hospital tier]])</f>
        <v>tier - 3</v>
      </c>
      <c r="M44" t="str">
        <f>IF(Table1[[#This Row],[City tier]]="?","tier - 2",Table1[[#This Row],[City tier]])</f>
        <v>tier - 3</v>
      </c>
      <c r="N44" s="5" t="str">
        <f>IF(Table1[[#This Row],[State ID]]="?","Unknown",Table1[[#This Row],[State ID]])</f>
        <v>R1012</v>
      </c>
      <c r="O44" s="5" t="str">
        <f>IF(Table1[[#This Row],[Customer ID]]="?","Unknown",Table1[[#This Row],[Customer ID]])</f>
        <v>Id1030</v>
      </c>
    </row>
    <row r="45" spans="1:15">
      <c r="A45" t="s">
        <v>70</v>
      </c>
      <c r="B45">
        <v>1965</v>
      </c>
      <c r="C45" t="s">
        <v>23</v>
      </c>
      <c r="D45">
        <v>4</v>
      </c>
      <c r="E45">
        <v>0</v>
      </c>
      <c r="F45">
        <v>10959.33</v>
      </c>
      <c r="G45" t="s">
        <v>17</v>
      </c>
      <c r="H45" t="s">
        <v>17</v>
      </c>
      <c r="I45" t="s">
        <v>25</v>
      </c>
      <c r="J45" s="2">
        <f>IF(B45="?",ROUND(AVERAGEIF($B$2:$B$2344,"&lt;&gt;?"),0),B45)</f>
        <v>1965</v>
      </c>
      <c r="K45" t="str">
        <f>IF(C45="?","Sep",C45)</f>
        <v>Dec</v>
      </c>
      <c r="L45" t="str">
        <f>IF(Table1[[#This Row],[Hospital tier]]="?","tier - 2",Table1[[#This Row],[Hospital tier]])</f>
        <v>tier - 3</v>
      </c>
      <c r="M45" t="str">
        <f>IF(Table1[[#This Row],[City tier]]="?","tier - 2",Table1[[#This Row],[City tier]])</f>
        <v>tier - 3</v>
      </c>
      <c r="N45" s="5" t="str">
        <f>IF(Table1[[#This Row],[State ID]]="?","Unknown",Table1[[#This Row],[State ID]])</f>
        <v>R1011</v>
      </c>
      <c r="O45" s="5" t="str">
        <f>IF(Table1[[#This Row],[Customer ID]]="?","Unknown",Table1[[#This Row],[Customer ID]])</f>
        <v>Id1031</v>
      </c>
    </row>
    <row r="46" spans="1:15">
      <c r="A46" t="s">
        <v>71</v>
      </c>
      <c r="B46">
        <v>1969</v>
      </c>
      <c r="C46" t="s">
        <v>16</v>
      </c>
      <c r="D46">
        <v>10</v>
      </c>
      <c r="E46">
        <v>1</v>
      </c>
      <c r="F46">
        <v>10942.13</v>
      </c>
      <c r="G46" t="s">
        <v>17</v>
      </c>
      <c r="H46" t="s">
        <v>17</v>
      </c>
      <c r="I46" t="s">
        <v>22</v>
      </c>
      <c r="J46" s="2">
        <f>IF(B46="?",ROUND(AVERAGEIF($B$2:$B$2344,"&lt;&gt;?"),0),B46)</f>
        <v>1969</v>
      </c>
      <c r="K46" t="str">
        <f>IF(C46="?","Sep",C46)</f>
        <v>Nov</v>
      </c>
      <c r="L46" t="str">
        <f>IF(Table1[[#This Row],[Hospital tier]]="?","tier - 2",Table1[[#This Row],[Hospital tier]])</f>
        <v>tier - 3</v>
      </c>
      <c r="M46" t="str">
        <f>IF(Table1[[#This Row],[City tier]]="?","tier - 2",Table1[[#This Row],[City tier]])</f>
        <v>tier - 3</v>
      </c>
      <c r="N46" s="5" t="str">
        <f>IF(Table1[[#This Row],[State ID]]="?","Unknown",Table1[[#This Row],[State ID]])</f>
        <v>R1012</v>
      </c>
      <c r="O46" s="5" t="str">
        <f>IF(Table1[[#This Row],[Customer ID]]="?","Unknown",Table1[[#This Row],[Customer ID]])</f>
        <v>Id1032</v>
      </c>
    </row>
    <row r="47" spans="1:15">
      <c r="A47" t="s">
        <v>72</v>
      </c>
      <c r="B47">
        <v>1968</v>
      </c>
      <c r="C47" t="s">
        <v>16</v>
      </c>
      <c r="D47">
        <v>12</v>
      </c>
      <c r="E47">
        <v>1</v>
      </c>
      <c r="F47">
        <v>10928.85</v>
      </c>
      <c r="G47" t="s">
        <v>17</v>
      </c>
      <c r="H47" t="s">
        <v>17</v>
      </c>
      <c r="I47" t="s">
        <v>19</v>
      </c>
      <c r="J47" s="2">
        <f>IF(B47="?",ROUND(AVERAGEIF($B$2:$B$2344,"&lt;&gt;?"),0),B47)</f>
        <v>1968</v>
      </c>
      <c r="K47" t="str">
        <f>IF(C47="?","Sep",C47)</f>
        <v>Nov</v>
      </c>
      <c r="L47" t="str">
        <f>IF(Table1[[#This Row],[Hospital tier]]="?","tier - 2",Table1[[#This Row],[Hospital tier]])</f>
        <v>tier - 3</v>
      </c>
      <c r="M47" t="str">
        <f>IF(Table1[[#This Row],[City tier]]="?","tier - 2",Table1[[#This Row],[City tier]])</f>
        <v>tier - 3</v>
      </c>
      <c r="N47" s="5" t="str">
        <f>IF(Table1[[#This Row],[State ID]]="?","Unknown",Table1[[#This Row],[State ID]])</f>
        <v>R1013</v>
      </c>
      <c r="O47" s="5" t="str">
        <f>IF(Table1[[#This Row],[Customer ID]]="?","Unknown",Table1[[#This Row],[Customer ID]])</f>
        <v>Id1033</v>
      </c>
    </row>
    <row r="48" spans="1:15">
      <c r="A48" t="s">
        <v>73</v>
      </c>
      <c r="B48">
        <v>1968</v>
      </c>
      <c r="C48" t="s">
        <v>16</v>
      </c>
      <c r="D48">
        <v>13</v>
      </c>
      <c r="E48">
        <v>0</v>
      </c>
      <c r="F48">
        <v>10923.93</v>
      </c>
      <c r="G48" t="s">
        <v>17</v>
      </c>
      <c r="H48" t="s">
        <v>18</v>
      </c>
      <c r="I48" t="s">
        <v>74</v>
      </c>
      <c r="J48" s="2">
        <f>IF(B48="?",ROUND(AVERAGEIF($B$2:$B$2344,"&lt;&gt;?"),0),B48)</f>
        <v>1968</v>
      </c>
      <c r="K48" t="str">
        <f>IF(C48="?","Sep",C48)</f>
        <v>Nov</v>
      </c>
      <c r="L48" t="str">
        <f>IF(Table1[[#This Row],[Hospital tier]]="?","tier - 2",Table1[[#This Row],[Hospital tier]])</f>
        <v>tier - 3</v>
      </c>
      <c r="M48" t="str">
        <f>IF(Table1[[#This Row],[City tier]]="?","tier - 2",Table1[[#This Row],[City tier]])</f>
        <v>tier - 1</v>
      </c>
      <c r="N48" s="5" t="str">
        <f>IF(Table1[[#This Row],[State ID]]="?","Unknown",Table1[[#This Row],[State ID]])</f>
        <v>R1024</v>
      </c>
      <c r="O48" s="5" t="str">
        <f>IF(Table1[[#This Row],[Customer ID]]="?","Unknown",Table1[[#This Row],[Customer ID]])</f>
        <v>Id1034</v>
      </c>
    </row>
    <row r="49" spans="1:15">
      <c r="A49" t="s">
        <v>75</v>
      </c>
      <c r="B49">
        <v>1994</v>
      </c>
      <c r="C49" t="s">
        <v>37</v>
      </c>
      <c r="D49">
        <v>6</v>
      </c>
      <c r="E49">
        <v>0</v>
      </c>
      <c r="F49">
        <v>10886.66</v>
      </c>
      <c r="G49" t="s">
        <v>17</v>
      </c>
      <c r="H49" t="s">
        <v>17</v>
      </c>
      <c r="I49" t="s">
        <v>22</v>
      </c>
      <c r="J49" s="2">
        <f>IF(B49="?",ROUND(AVERAGEIF($B$2:$B$2344,"&lt;&gt;?"),0),B49)</f>
        <v>1994</v>
      </c>
      <c r="K49" t="str">
        <f>IF(C49="?","Sep",C49)</f>
        <v>Sep</v>
      </c>
      <c r="L49" t="str">
        <f>IF(Table1[[#This Row],[Hospital tier]]="?","tier - 2",Table1[[#This Row],[Hospital tier]])</f>
        <v>tier - 3</v>
      </c>
      <c r="M49" t="str">
        <f>IF(Table1[[#This Row],[City tier]]="?","tier - 2",Table1[[#This Row],[City tier]])</f>
        <v>tier - 3</v>
      </c>
      <c r="N49" s="5" t="str">
        <f>IF(Table1[[#This Row],[State ID]]="?","Unknown",Table1[[#This Row],[State ID]])</f>
        <v>R1012</v>
      </c>
      <c r="O49" s="5" t="str">
        <f>IF(Table1[[#This Row],[Customer ID]]="?","Unknown",Table1[[#This Row],[Customer ID]])</f>
        <v>Id1035</v>
      </c>
    </row>
    <row r="50" spans="1:15">
      <c r="A50" t="s">
        <v>76</v>
      </c>
      <c r="B50">
        <v>1971</v>
      </c>
      <c r="C50" t="s">
        <v>23</v>
      </c>
      <c r="D50">
        <v>20</v>
      </c>
      <c r="E50">
        <v>2</v>
      </c>
      <c r="F50">
        <v>10848.13</v>
      </c>
      <c r="G50" t="s">
        <v>17</v>
      </c>
      <c r="H50" t="s">
        <v>17</v>
      </c>
      <c r="I50" t="s">
        <v>22</v>
      </c>
      <c r="J50" s="2">
        <f>IF(B50="?",ROUND(AVERAGEIF($B$2:$B$2344,"&lt;&gt;?"),0),B50)</f>
        <v>1971</v>
      </c>
      <c r="K50" t="str">
        <f>IF(C50="?","Sep",C50)</f>
        <v>Dec</v>
      </c>
      <c r="L50" t="str">
        <f>IF(Table1[[#This Row],[Hospital tier]]="?","tier - 2",Table1[[#This Row],[Hospital tier]])</f>
        <v>tier - 3</v>
      </c>
      <c r="M50" t="str">
        <f>IF(Table1[[#This Row],[City tier]]="?","tier - 2",Table1[[#This Row],[City tier]])</f>
        <v>tier - 3</v>
      </c>
      <c r="N50" s="5" t="str">
        <f>IF(Table1[[#This Row],[State ID]]="?","Unknown",Table1[[#This Row],[State ID]])</f>
        <v>R1012</v>
      </c>
      <c r="O50" s="5" t="str">
        <f>IF(Table1[[#This Row],[Customer ID]]="?","Unknown",Table1[[#This Row],[Customer ID]])</f>
        <v>Id1036</v>
      </c>
    </row>
    <row r="51" spans="1:15">
      <c r="A51" t="s">
        <v>77</v>
      </c>
      <c r="B51">
        <v>1968</v>
      </c>
      <c r="C51" t="s">
        <v>45</v>
      </c>
      <c r="D51">
        <v>28</v>
      </c>
      <c r="E51">
        <v>1</v>
      </c>
      <c r="F51">
        <v>10825.25</v>
      </c>
      <c r="G51" t="s">
        <v>17</v>
      </c>
      <c r="H51" t="s">
        <v>17</v>
      </c>
      <c r="I51" t="s">
        <v>22</v>
      </c>
      <c r="J51" s="2">
        <f>IF(B51="?",ROUND(AVERAGEIF($B$2:$B$2344,"&lt;&gt;?"),0),B51)</f>
        <v>1968</v>
      </c>
      <c r="K51" t="str">
        <f>IF(C51="?","Sep",C51)</f>
        <v>Jul</v>
      </c>
      <c r="L51" t="str">
        <f>IF(Table1[[#This Row],[Hospital tier]]="?","tier - 2",Table1[[#This Row],[Hospital tier]])</f>
        <v>tier - 3</v>
      </c>
      <c r="M51" t="str">
        <f>IF(Table1[[#This Row],[City tier]]="?","tier - 2",Table1[[#This Row],[City tier]])</f>
        <v>tier - 3</v>
      </c>
      <c r="N51" s="5" t="str">
        <f>IF(Table1[[#This Row],[State ID]]="?","Unknown",Table1[[#This Row],[State ID]])</f>
        <v>R1012</v>
      </c>
      <c r="O51" s="5" t="str">
        <f>IF(Table1[[#This Row],[Customer ID]]="?","Unknown",Table1[[#This Row],[Customer ID]])</f>
        <v>Id1037</v>
      </c>
    </row>
    <row r="52" spans="1:15">
      <c r="A52" t="s">
        <v>78</v>
      </c>
      <c r="B52">
        <v>1967</v>
      </c>
      <c r="C52" t="s">
        <v>24</v>
      </c>
      <c r="D52">
        <v>2</v>
      </c>
      <c r="E52">
        <v>1</v>
      </c>
      <c r="F52">
        <v>10807.49</v>
      </c>
      <c r="G52" t="s">
        <v>17</v>
      </c>
      <c r="H52" t="s">
        <v>21</v>
      </c>
      <c r="I52" t="s">
        <v>19</v>
      </c>
      <c r="J52" s="2">
        <f>IF(B52="?",ROUND(AVERAGEIF($B$2:$B$2344,"&lt;&gt;?"),0),B52)</f>
        <v>1967</v>
      </c>
      <c r="K52" t="str">
        <f>IF(C52="?","Sep",C52)</f>
        <v>Oct</v>
      </c>
      <c r="L52" t="str">
        <f>IF(Table1[[#This Row],[Hospital tier]]="?","tier - 2",Table1[[#This Row],[Hospital tier]])</f>
        <v>tier - 3</v>
      </c>
      <c r="M52" t="str">
        <f>IF(Table1[[#This Row],[City tier]]="?","tier - 2",Table1[[#This Row],[City tier]])</f>
        <v>tier - 2</v>
      </c>
      <c r="N52" s="5" t="str">
        <f>IF(Table1[[#This Row],[State ID]]="?","Unknown",Table1[[#This Row],[State ID]])</f>
        <v>R1013</v>
      </c>
      <c r="O52" s="5" t="str">
        <f>IF(Table1[[#This Row],[Customer ID]]="?","Unknown",Table1[[#This Row],[Customer ID]])</f>
        <v>Id1038</v>
      </c>
    </row>
    <row r="53" spans="1:15">
      <c r="A53" t="s">
        <v>79</v>
      </c>
      <c r="B53">
        <v>1970</v>
      </c>
      <c r="C53" t="s">
        <v>23</v>
      </c>
      <c r="D53">
        <v>18</v>
      </c>
      <c r="E53">
        <v>2</v>
      </c>
      <c r="F53">
        <v>10806.84</v>
      </c>
      <c r="G53" t="s">
        <v>17</v>
      </c>
      <c r="H53" t="s">
        <v>21</v>
      </c>
      <c r="I53" t="s">
        <v>25</v>
      </c>
      <c r="J53" s="2">
        <f>IF(B53="?",ROUND(AVERAGEIF($B$2:$B$2344,"&lt;&gt;?"),0),B53)</f>
        <v>1970</v>
      </c>
      <c r="K53" t="str">
        <f>IF(C53="?","Sep",C53)</f>
        <v>Dec</v>
      </c>
      <c r="L53" t="str">
        <f>IF(Table1[[#This Row],[Hospital tier]]="?","tier - 2",Table1[[#This Row],[Hospital tier]])</f>
        <v>tier - 3</v>
      </c>
      <c r="M53" t="str">
        <f>IF(Table1[[#This Row],[City tier]]="?","tier - 2",Table1[[#This Row],[City tier]])</f>
        <v>tier - 2</v>
      </c>
      <c r="N53" s="5" t="str">
        <f>IF(Table1[[#This Row],[State ID]]="?","Unknown",Table1[[#This Row],[State ID]])</f>
        <v>R1011</v>
      </c>
      <c r="O53" s="5" t="str">
        <f>IF(Table1[[#This Row],[Customer ID]]="?","Unknown",Table1[[#This Row],[Customer ID]])</f>
        <v>Id1039</v>
      </c>
    </row>
    <row r="54" spans="1:15">
      <c r="A54" t="s">
        <v>80</v>
      </c>
      <c r="B54">
        <v>1985</v>
      </c>
      <c r="C54" t="s">
        <v>24</v>
      </c>
      <c r="D54">
        <v>21</v>
      </c>
      <c r="E54">
        <v>4</v>
      </c>
      <c r="F54">
        <v>40182.25</v>
      </c>
      <c r="G54" t="s">
        <v>18</v>
      </c>
      <c r="H54" t="s">
        <v>21</v>
      </c>
      <c r="I54" t="s">
        <v>25</v>
      </c>
      <c r="J54" s="2">
        <f>IF(B54="?",ROUND(AVERAGEIF($B$2:$B$2344,"&lt;&gt;?"),0),B54)</f>
        <v>1985</v>
      </c>
      <c r="K54" t="str">
        <f>IF(C54="?","Sep",C54)</f>
        <v>Oct</v>
      </c>
      <c r="L54" t="str">
        <f>IF(Table1[[#This Row],[Hospital tier]]="?","tier - 2",Table1[[#This Row],[Hospital tier]])</f>
        <v>tier - 1</v>
      </c>
      <c r="M54" t="str">
        <f>IF(Table1[[#This Row],[City tier]]="?","tier - 2",Table1[[#This Row],[City tier]])</f>
        <v>tier - 2</v>
      </c>
      <c r="N54" s="5" t="str">
        <f>IF(Table1[[#This Row],[State ID]]="?","Unknown",Table1[[#This Row],[State ID]])</f>
        <v>R1011</v>
      </c>
      <c r="O54" s="5" t="str">
        <f>IF(Table1[[#This Row],[Customer ID]]="?","Unknown",Table1[[#This Row],[Customer ID]])</f>
        <v>Id104</v>
      </c>
    </row>
    <row r="55" spans="1:15">
      <c r="A55" t="s">
        <v>81</v>
      </c>
      <c r="B55">
        <v>1970</v>
      </c>
      <c r="C55" t="s">
        <v>24</v>
      </c>
      <c r="D55">
        <v>28</v>
      </c>
      <c r="E55">
        <v>1</v>
      </c>
      <c r="F55">
        <v>10797.34</v>
      </c>
      <c r="G55" t="s">
        <v>17</v>
      </c>
      <c r="H55" t="s">
        <v>21</v>
      </c>
      <c r="I55" t="s">
        <v>82</v>
      </c>
      <c r="J55" s="2">
        <f>IF(B55="?",ROUND(AVERAGEIF($B$2:$B$2344,"&lt;&gt;?"),0),B55)</f>
        <v>1970</v>
      </c>
      <c r="K55" t="str">
        <f>IF(C55="?","Sep",C55)</f>
        <v>Oct</v>
      </c>
      <c r="L55" t="str">
        <f>IF(Table1[[#This Row],[Hospital tier]]="?","tier - 2",Table1[[#This Row],[Hospital tier]])</f>
        <v>tier - 3</v>
      </c>
      <c r="M55" t="str">
        <f>IF(Table1[[#This Row],[City tier]]="?","tier - 2",Table1[[#This Row],[City tier]])</f>
        <v>tier - 2</v>
      </c>
      <c r="N55" s="5" t="str">
        <f>IF(Table1[[#This Row],[State ID]]="?","Unknown",Table1[[#This Row],[State ID]])</f>
        <v>R1023</v>
      </c>
      <c r="O55" s="5" t="str">
        <f>IF(Table1[[#This Row],[Customer ID]]="?","Unknown",Table1[[#This Row],[Customer ID]])</f>
        <v>Id1040</v>
      </c>
    </row>
    <row r="56" spans="1:15">
      <c r="A56" t="s">
        <v>83</v>
      </c>
      <c r="B56">
        <v>1967</v>
      </c>
      <c r="C56" t="s">
        <v>24</v>
      </c>
      <c r="D56">
        <v>23</v>
      </c>
      <c r="E56">
        <v>0</v>
      </c>
      <c r="F56">
        <v>10796.35</v>
      </c>
      <c r="G56" t="s">
        <v>17</v>
      </c>
      <c r="H56" t="s">
        <v>18</v>
      </c>
      <c r="I56" t="s">
        <v>84</v>
      </c>
      <c r="J56" s="2">
        <f>IF(B56="?",ROUND(AVERAGEIF($B$2:$B$2344,"&lt;&gt;?"),0),B56)</f>
        <v>1967</v>
      </c>
      <c r="K56" t="str">
        <f>IF(C56="?","Sep",C56)</f>
        <v>Oct</v>
      </c>
      <c r="L56" t="str">
        <f>IF(Table1[[#This Row],[Hospital tier]]="?","tier - 2",Table1[[#This Row],[Hospital tier]])</f>
        <v>tier - 3</v>
      </c>
      <c r="M56" t="str">
        <f>IF(Table1[[#This Row],[City tier]]="?","tier - 2",Table1[[#This Row],[City tier]])</f>
        <v>tier - 1</v>
      </c>
      <c r="N56" s="5" t="str">
        <f>IF(Table1[[#This Row],[State ID]]="?","Unknown",Table1[[#This Row],[State ID]])</f>
        <v>R1019</v>
      </c>
      <c r="O56" s="5" t="str">
        <f>IF(Table1[[#This Row],[Customer ID]]="?","Unknown",Table1[[#This Row],[Customer ID]])</f>
        <v>Id1041</v>
      </c>
    </row>
    <row r="57" spans="1:15">
      <c r="A57" t="s">
        <v>85</v>
      </c>
      <c r="B57">
        <v>1999</v>
      </c>
      <c r="C57" t="s">
        <v>23</v>
      </c>
      <c r="D57">
        <v>24</v>
      </c>
      <c r="E57">
        <v>0</v>
      </c>
      <c r="F57">
        <v>10795.94</v>
      </c>
      <c r="G57" t="s">
        <v>17</v>
      </c>
      <c r="H57" t="s">
        <v>18</v>
      </c>
      <c r="I57" t="s">
        <v>25</v>
      </c>
      <c r="J57" s="2">
        <f>IF(B57="?",ROUND(AVERAGEIF($B$2:$B$2344,"&lt;&gt;?"),0),B57)</f>
        <v>1999</v>
      </c>
      <c r="K57" t="str">
        <f>IF(C57="?","Sep",C57)</f>
        <v>Dec</v>
      </c>
      <c r="L57" t="str">
        <f>IF(Table1[[#This Row],[Hospital tier]]="?","tier - 2",Table1[[#This Row],[Hospital tier]])</f>
        <v>tier - 3</v>
      </c>
      <c r="M57" t="str">
        <f>IF(Table1[[#This Row],[City tier]]="?","tier - 2",Table1[[#This Row],[City tier]])</f>
        <v>tier - 1</v>
      </c>
      <c r="N57" s="5" t="str">
        <f>IF(Table1[[#This Row],[State ID]]="?","Unknown",Table1[[#This Row],[State ID]])</f>
        <v>R1011</v>
      </c>
      <c r="O57" s="5" t="str">
        <f>IF(Table1[[#This Row],[Customer ID]]="?","Unknown",Table1[[#This Row],[Customer ID]])</f>
        <v>Id1042</v>
      </c>
    </row>
    <row r="58" spans="1:15">
      <c r="A58" t="s">
        <v>86</v>
      </c>
      <c r="B58">
        <v>1967</v>
      </c>
      <c r="C58" t="s">
        <v>16</v>
      </c>
      <c r="D58">
        <v>11</v>
      </c>
      <c r="E58">
        <v>1</v>
      </c>
      <c r="F58">
        <v>10791.96</v>
      </c>
      <c r="G58" t="s">
        <v>17</v>
      </c>
      <c r="H58" t="s">
        <v>21</v>
      </c>
      <c r="I58" t="s">
        <v>25</v>
      </c>
      <c r="J58" s="2">
        <f>IF(B58="?",ROUND(AVERAGEIF($B$2:$B$2344,"&lt;&gt;?"),0),B58)</f>
        <v>1967</v>
      </c>
      <c r="K58" t="str">
        <f>IF(C58="?","Sep",C58)</f>
        <v>Nov</v>
      </c>
      <c r="L58" t="str">
        <f>IF(Table1[[#This Row],[Hospital tier]]="?","tier - 2",Table1[[#This Row],[Hospital tier]])</f>
        <v>tier - 3</v>
      </c>
      <c r="M58" t="str">
        <f>IF(Table1[[#This Row],[City tier]]="?","tier - 2",Table1[[#This Row],[City tier]])</f>
        <v>tier - 2</v>
      </c>
      <c r="N58" s="5" t="str">
        <f>IF(Table1[[#This Row],[State ID]]="?","Unknown",Table1[[#This Row],[State ID]])</f>
        <v>R1011</v>
      </c>
      <c r="O58" s="5" t="str">
        <f>IF(Table1[[#This Row],[Customer ID]]="?","Unknown",Table1[[#This Row],[Customer ID]])</f>
        <v>Id1043</v>
      </c>
    </row>
    <row r="59" spans="1:15">
      <c r="A59" t="s">
        <v>87</v>
      </c>
      <c r="B59">
        <v>1989</v>
      </c>
      <c r="C59" t="s">
        <v>16</v>
      </c>
      <c r="D59">
        <v>25</v>
      </c>
      <c r="E59">
        <v>3</v>
      </c>
      <c r="F59">
        <v>10769.75</v>
      </c>
      <c r="G59" t="s">
        <v>17</v>
      </c>
      <c r="H59" t="s">
        <v>21</v>
      </c>
      <c r="I59" t="s">
        <v>88</v>
      </c>
      <c r="J59" s="2">
        <f>IF(B59="?",ROUND(AVERAGEIF($B$2:$B$2344,"&lt;&gt;?"),0),B59)</f>
        <v>1989</v>
      </c>
      <c r="K59" t="str">
        <f>IF(C59="?","Sep",C59)</f>
        <v>Nov</v>
      </c>
      <c r="L59" t="str">
        <f>IF(Table1[[#This Row],[Hospital tier]]="?","tier - 2",Table1[[#This Row],[Hospital tier]])</f>
        <v>tier - 3</v>
      </c>
      <c r="M59" t="str">
        <f>IF(Table1[[#This Row],[City tier]]="?","tier - 2",Table1[[#This Row],[City tier]])</f>
        <v>tier - 2</v>
      </c>
      <c r="N59" s="5" t="str">
        <f>IF(Table1[[#This Row],[State ID]]="?","Unknown",Table1[[#This Row],[State ID]])</f>
        <v>R1022</v>
      </c>
      <c r="O59" s="5" t="str">
        <f>IF(Table1[[#This Row],[Customer ID]]="?","Unknown",Table1[[#This Row],[Customer ID]])</f>
        <v>Id1044</v>
      </c>
    </row>
    <row r="60" spans="1:15">
      <c r="A60" t="s">
        <v>89</v>
      </c>
      <c r="B60">
        <v>1986</v>
      </c>
      <c r="C60" t="s">
        <v>40</v>
      </c>
      <c r="D60">
        <v>29</v>
      </c>
      <c r="E60">
        <v>3</v>
      </c>
      <c r="F60">
        <v>10749.02</v>
      </c>
      <c r="G60" t="s">
        <v>17</v>
      </c>
      <c r="H60" t="s">
        <v>18</v>
      </c>
      <c r="I60" t="s">
        <v>30</v>
      </c>
      <c r="J60" s="2">
        <f>IF(B60="?",ROUND(AVERAGEIF($B$2:$B$2344,"&lt;&gt;?"),0),B60)</f>
        <v>1986</v>
      </c>
      <c r="K60" t="str">
        <f>IF(C60="?","Sep",C60)</f>
        <v>Aug</v>
      </c>
      <c r="L60" t="str">
        <f>IF(Table1[[#This Row],[Hospital tier]]="?","tier - 2",Table1[[#This Row],[Hospital tier]])</f>
        <v>tier - 3</v>
      </c>
      <c r="M60" t="str">
        <f>IF(Table1[[#This Row],[City tier]]="?","tier - 2",Table1[[#This Row],[City tier]])</f>
        <v>tier - 1</v>
      </c>
      <c r="N60" s="5" t="str">
        <f>IF(Table1[[#This Row],[State ID]]="?","Unknown",Table1[[#This Row],[State ID]])</f>
        <v>R1026</v>
      </c>
      <c r="O60" s="5" t="str">
        <f>IF(Table1[[#This Row],[Customer ID]]="?","Unknown",Table1[[#This Row],[Customer ID]])</f>
        <v>Id1045</v>
      </c>
    </row>
    <row r="61" spans="1:15">
      <c r="A61" t="s">
        <v>90</v>
      </c>
      <c r="B61">
        <v>1974</v>
      </c>
      <c r="C61" t="s">
        <v>23</v>
      </c>
      <c r="D61">
        <v>9</v>
      </c>
      <c r="E61">
        <v>4</v>
      </c>
      <c r="F61">
        <v>10736.87</v>
      </c>
      <c r="G61" t="s">
        <v>17</v>
      </c>
      <c r="H61" t="s">
        <v>18</v>
      </c>
      <c r="I61" t="s">
        <v>32</v>
      </c>
      <c r="J61" s="2">
        <f>IF(B61="?",ROUND(AVERAGEIF($B$2:$B$2344,"&lt;&gt;?"),0),B61)</f>
        <v>1974</v>
      </c>
      <c r="K61" t="str">
        <f>IF(C61="?","Sep",C61)</f>
        <v>Dec</v>
      </c>
      <c r="L61" t="str">
        <f>IF(Table1[[#This Row],[Hospital tier]]="?","tier - 2",Table1[[#This Row],[Hospital tier]])</f>
        <v>tier - 3</v>
      </c>
      <c r="M61" t="str">
        <f>IF(Table1[[#This Row],[City tier]]="?","tier - 2",Table1[[#This Row],[City tier]])</f>
        <v>tier - 1</v>
      </c>
      <c r="N61" s="5" t="str">
        <f>IF(Table1[[#This Row],[State ID]]="?","Unknown",Table1[[#This Row],[State ID]])</f>
        <v>R1016</v>
      </c>
      <c r="O61" s="5" t="str">
        <f>IF(Table1[[#This Row],[Customer ID]]="?","Unknown",Table1[[#This Row],[Customer ID]])</f>
        <v>Id1046</v>
      </c>
    </row>
    <row r="62" spans="1:15">
      <c r="A62" t="s">
        <v>91</v>
      </c>
      <c r="B62">
        <v>1992</v>
      </c>
      <c r="C62" t="s">
        <v>20</v>
      </c>
      <c r="D62">
        <v>25</v>
      </c>
      <c r="E62">
        <v>0</v>
      </c>
      <c r="F62">
        <v>10719.57</v>
      </c>
      <c r="G62" t="s">
        <v>17</v>
      </c>
      <c r="H62" t="s">
        <v>18</v>
      </c>
      <c r="I62" t="s">
        <v>22</v>
      </c>
      <c r="J62" s="2">
        <f>IF(B62="?",ROUND(AVERAGEIF($B$2:$B$2344,"&lt;&gt;?"),0),B62)</f>
        <v>1992</v>
      </c>
      <c r="K62" t="str">
        <f>IF(C62="?","Sep",C62)</f>
        <v>Jun</v>
      </c>
      <c r="L62" t="str">
        <f>IF(Table1[[#This Row],[Hospital tier]]="?","tier - 2",Table1[[#This Row],[Hospital tier]])</f>
        <v>tier - 3</v>
      </c>
      <c r="M62" t="str">
        <f>IF(Table1[[#This Row],[City tier]]="?","tier - 2",Table1[[#This Row],[City tier]])</f>
        <v>tier - 1</v>
      </c>
      <c r="N62" s="5" t="str">
        <f>IF(Table1[[#This Row],[State ID]]="?","Unknown",Table1[[#This Row],[State ID]])</f>
        <v>R1012</v>
      </c>
      <c r="O62" s="5" t="str">
        <f>IF(Table1[[#This Row],[Customer ID]]="?","Unknown",Table1[[#This Row],[Customer ID]])</f>
        <v>Id1047</v>
      </c>
    </row>
    <row r="63" spans="1:15">
      <c r="A63" t="s">
        <v>92</v>
      </c>
      <c r="B63">
        <v>1967</v>
      </c>
      <c r="C63" t="s">
        <v>24</v>
      </c>
      <c r="D63">
        <v>5</v>
      </c>
      <c r="E63">
        <v>0</v>
      </c>
      <c r="F63">
        <v>10713.64</v>
      </c>
      <c r="G63" t="s">
        <v>17</v>
      </c>
      <c r="H63" t="s">
        <v>17</v>
      </c>
      <c r="I63" t="s">
        <v>25</v>
      </c>
      <c r="J63" s="2">
        <f>IF(B63="?",ROUND(AVERAGEIF($B$2:$B$2344,"&lt;&gt;?"),0),B63)</f>
        <v>1967</v>
      </c>
      <c r="K63" t="str">
        <f>IF(C63="?","Sep",C63)</f>
        <v>Oct</v>
      </c>
      <c r="L63" t="str">
        <f>IF(Table1[[#This Row],[Hospital tier]]="?","tier - 2",Table1[[#This Row],[Hospital tier]])</f>
        <v>tier - 3</v>
      </c>
      <c r="M63" t="str">
        <f>IF(Table1[[#This Row],[City tier]]="?","tier - 2",Table1[[#This Row],[City tier]])</f>
        <v>tier - 3</v>
      </c>
      <c r="N63" s="5" t="str">
        <f>IF(Table1[[#This Row],[State ID]]="?","Unknown",Table1[[#This Row],[State ID]])</f>
        <v>R1011</v>
      </c>
      <c r="O63" s="5" t="str">
        <f>IF(Table1[[#This Row],[Customer ID]]="?","Unknown",Table1[[#This Row],[Customer ID]])</f>
        <v>Id1048</v>
      </c>
    </row>
    <row r="64" spans="1:15">
      <c r="A64" t="s">
        <v>93</v>
      </c>
      <c r="B64">
        <v>1967</v>
      </c>
      <c r="C64" t="s">
        <v>45</v>
      </c>
      <c r="D64">
        <v>30</v>
      </c>
      <c r="E64">
        <v>0</v>
      </c>
      <c r="F64">
        <v>10704.47</v>
      </c>
      <c r="G64" t="s">
        <v>17</v>
      </c>
      <c r="H64" t="s">
        <v>21</v>
      </c>
      <c r="I64" t="s">
        <v>25</v>
      </c>
      <c r="J64" s="2">
        <f>IF(B64="?",ROUND(AVERAGEIF($B$2:$B$2344,"&lt;&gt;?"),0),B64)</f>
        <v>1967</v>
      </c>
      <c r="K64" t="str">
        <f>IF(C64="?","Sep",C64)</f>
        <v>Jul</v>
      </c>
      <c r="L64" t="str">
        <f>IF(Table1[[#This Row],[Hospital tier]]="?","tier - 2",Table1[[#This Row],[Hospital tier]])</f>
        <v>tier - 3</v>
      </c>
      <c r="M64" t="str">
        <f>IF(Table1[[#This Row],[City tier]]="?","tier - 2",Table1[[#This Row],[City tier]])</f>
        <v>tier - 2</v>
      </c>
      <c r="N64" s="5" t="str">
        <f>IF(Table1[[#This Row],[State ID]]="?","Unknown",Table1[[#This Row],[State ID]])</f>
        <v>R1011</v>
      </c>
      <c r="O64" s="5" t="str">
        <f>IF(Table1[[#This Row],[Customer ID]]="?","Unknown",Table1[[#This Row],[Customer ID]])</f>
        <v>Id1049</v>
      </c>
    </row>
    <row r="65" spans="1:15">
      <c r="A65" t="s">
        <v>94</v>
      </c>
      <c r="B65">
        <v>1983</v>
      </c>
      <c r="C65" t="s">
        <v>24</v>
      </c>
      <c r="D65">
        <v>14</v>
      </c>
      <c r="E65">
        <v>2</v>
      </c>
      <c r="F65">
        <v>40103.89</v>
      </c>
      <c r="G65" t="s">
        <v>18</v>
      </c>
      <c r="H65" t="s">
        <v>21</v>
      </c>
      <c r="I65" t="s">
        <v>25</v>
      </c>
      <c r="J65" s="2">
        <f>IF(B65="?",ROUND(AVERAGEIF($B$2:$B$2344,"&lt;&gt;?"),0),B65)</f>
        <v>1983</v>
      </c>
      <c r="K65" t="str">
        <f>IF(C65="?","Sep",C65)</f>
        <v>Oct</v>
      </c>
      <c r="L65" t="str">
        <f>IF(Table1[[#This Row],[Hospital tier]]="?","tier - 2",Table1[[#This Row],[Hospital tier]])</f>
        <v>tier - 1</v>
      </c>
      <c r="M65" t="str">
        <f>IF(Table1[[#This Row],[City tier]]="?","tier - 2",Table1[[#This Row],[City tier]])</f>
        <v>tier - 2</v>
      </c>
      <c r="N65" s="5" t="str">
        <f>IF(Table1[[#This Row],[State ID]]="?","Unknown",Table1[[#This Row],[State ID]])</f>
        <v>R1011</v>
      </c>
      <c r="O65" s="5" t="str">
        <f>IF(Table1[[#This Row],[Customer ID]]="?","Unknown",Table1[[#This Row],[Customer ID]])</f>
        <v>Id105</v>
      </c>
    </row>
    <row r="66" spans="1:15">
      <c r="A66" t="s">
        <v>95</v>
      </c>
      <c r="B66">
        <v>1972</v>
      </c>
      <c r="C66" t="s">
        <v>24</v>
      </c>
      <c r="D66">
        <v>24</v>
      </c>
      <c r="E66">
        <v>3</v>
      </c>
      <c r="F66">
        <v>10702.64</v>
      </c>
      <c r="G66" t="s">
        <v>17</v>
      </c>
      <c r="H66" t="s">
        <v>17</v>
      </c>
      <c r="I66" t="s">
        <v>19</v>
      </c>
      <c r="J66" s="2">
        <f>IF(B66="?",ROUND(AVERAGEIF($B$2:$B$2344,"&lt;&gt;?"),0),B66)</f>
        <v>1972</v>
      </c>
      <c r="K66" t="str">
        <f>IF(C66="?","Sep",C66)</f>
        <v>Oct</v>
      </c>
      <c r="L66" t="str">
        <f>IF(Table1[[#This Row],[Hospital tier]]="?","tier - 2",Table1[[#This Row],[Hospital tier]])</f>
        <v>tier - 3</v>
      </c>
      <c r="M66" t="str">
        <f>IF(Table1[[#This Row],[City tier]]="?","tier - 2",Table1[[#This Row],[City tier]])</f>
        <v>tier - 3</v>
      </c>
      <c r="N66" s="5" t="str">
        <f>IF(Table1[[#This Row],[State ID]]="?","Unknown",Table1[[#This Row],[State ID]])</f>
        <v>R1013</v>
      </c>
      <c r="O66" s="5" t="str">
        <f>IF(Table1[[#This Row],[Customer ID]]="?","Unknown",Table1[[#This Row],[Customer ID]])</f>
        <v>Id1050</v>
      </c>
    </row>
    <row r="67" spans="1:15">
      <c r="A67" t="s">
        <v>96</v>
      </c>
      <c r="B67">
        <v>1976</v>
      </c>
      <c r="C67" t="s">
        <v>37</v>
      </c>
      <c r="D67">
        <v>30</v>
      </c>
      <c r="E67">
        <v>2</v>
      </c>
      <c r="F67">
        <v>10698.38</v>
      </c>
      <c r="G67" t="s">
        <v>17</v>
      </c>
      <c r="H67" t="s">
        <v>18</v>
      </c>
      <c r="I67" t="s">
        <v>34</v>
      </c>
      <c r="J67" s="2">
        <f>IF(B67="?",ROUND(AVERAGEIF($B$2:$B$2344,"&lt;&gt;?"),0),B67)</f>
        <v>1976</v>
      </c>
      <c r="K67" t="str">
        <f>IF(C67="?","Sep",C67)</f>
        <v>Sep</v>
      </c>
      <c r="L67" t="str">
        <f>IF(Table1[[#This Row],[Hospital tier]]="?","tier - 2",Table1[[#This Row],[Hospital tier]])</f>
        <v>tier - 3</v>
      </c>
      <c r="M67" t="str">
        <f>IF(Table1[[#This Row],[City tier]]="?","tier - 2",Table1[[#This Row],[City tier]])</f>
        <v>tier - 1</v>
      </c>
      <c r="N67" s="5" t="str">
        <f>IF(Table1[[#This Row],[State ID]]="?","Unknown",Table1[[#This Row],[State ID]])</f>
        <v>R1025</v>
      </c>
      <c r="O67" s="5" t="str">
        <f>IF(Table1[[#This Row],[Customer ID]]="?","Unknown",Table1[[#This Row],[Customer ID]])</f>
        <v>Id1051</v>
      </c>
    </row>
    <row r="68" spans="1:15">
      <c r="A68" t="s">
        <v>97</v>
      </c>
      <c r="B68">
        <v>1977</v>
      </c>
      <c r="C68" t="s">
        <v>40</v>
      </c>
      <c r="D68">
        <v>2</v>
      </c>
      <c r="E68">
        <v>2</v>
      </c>
      <c r="F68">
        <v>10690.11</v>
      </c>
      <c r="G68" t="s">
        <v>17</v>
      </c>
      <c r="H68" t="s">
        <v>21</v>
      </c>
      <c r="I68" t="s">
        <v>38</v>
      </c>
      <c r="J68" s="2">
        <f>IF(B68="?",ROUND(AVERAGEIF($B$2:$B$2344,"&lt;&gt;?"),0),B68)</f>
        <v>1977</v>
      </c>
      <c r="K68" t="str">
        <f>IF(C68="?","Sep",C68)</f>
        <v>Aug</v>
      </c>
      <c r="L68" t="str">
        <f>IF(Table1[[#This Row],[Hospital tier]]="?","tier - 2",Table1[[#This Row],[Hospital tier]])</f>
        <v>tier - 3</v>
      </c>
      <c r="M68" t="str">
        <f>IF(Table1[[#This Row],[City tier]]="?","tier - 2",Table1[[#This Row],[City tier]])</f>
        <v>tier - 2</v>
      </c>
      <c r="N68" s="5" t="str">
        <f>IF(Table1[[#This Row],[State ID]]="?","Unknown",Table1[[#This Row],[State ID]])</f>
        <v>R1021</v>
      </c>
      <c r="O68" s="5" t="str">
        <f>IF(Table1[[#This Row],[Customer ID]]="?","Unknown",Table1[[#This Row],[Customer ID]])</f>
        <v>Id1052</v>
      </c>
    </row>
    <row r="69" spans="1:15">
      <c r="A69" t="s">
        <v>98</v>
      </c>
      <c r="B69">
        <v>1962</v>
      </c>
      <c r="C69" t="s">
        <v>37</v>
      </c>
      <c r="D69">
        <v>7</v>
      </c>
      <c r="E69">
        <v>0</v>
      </c>
      <c r="F69">
        <v>10676.83</v>
      </c>
      <c r="G69" t="s">
        <v>17</v>
      </c>
      <c r="H69" t="s">
        <v>17</v>
      </c>
      <c r="I69" t="s">
        <v>19</v>
      </c>
      <c r="J69" s="2">
        <f>IF(B69="?",ROUND(AVERAGEIF($B$2:$B$2344,"&lt;&gt;?"),0),B69)</f>
        <v>1962</v>
      </c>
      <c r="K69" t="str">
        <f>IF(C69="?","Sep",C69)</f>
        <v>Sep</v>
      </c>
      <c r="L69" t="str">
        <f>IF(Table1[[#This Row],[Hospital tier]]="?","tier - 2",Table1[[#This Row],[Hospital tier]])</f>
        <v>tier - 3</v>
      </c>
      <c r="M69" t="str">
        <f>IF(Table1[[#This Row],[City tier]]="?","tier - 2",Table1[[#This Row],[City tier]])</f>
        <v>tier - 3</v>
      </c>
      <c r="N69" s="5" t="str">
        <f>IF(Table1[[#This Row],[State ID]]="?","Unknown",Table1[[#This Row],[State ID]])</f>
        <v>R1013</v>
      </c>
      <c r="O69" s="5" t="str">
        <f>IF(Table1[[#This Row],[Customer ID]]="?","Unknown",Table1[[#This Row],[Customer ID]])</f>
        <v>Id1053</v>
      </c>
    </row>
    <row r="70" spans="1:15">
      <c r="A70" t="s">
        <v>99</v>
      </c>
      <c r="B70">
        <v>1976</v>
      </c>
      <c r="C70" t="s">
        <v>16</v>
      </c>
      <c r="D70">
        <v>22</v>
      </c>
      <c r="E70">
        <v>2</v>
      </c>
      <c r="F70">
        <v>10665.44</v>
      </c>
      <c r="G70" t="s">
        <v>17</v>
      </c>
      <c r="H70" t="s">
        <v>21</v>
      </c>
      <c r="I70" t="s">
        <v>38</v>
      </c>
      <c r="J70" s="2">
        <f>IF(B70="?",ROUND(AVERAGEIF($B$2:$B$2344,"&lt;&gt;?"),0),B70)</f>
        <v>1976</v>
      </c>
      <c r="K70" t="str">
        <f>IF(C70="?","Sep",C70)</f>
        <v>Nov</v>
      </c>
      <c r="L70" t="str">
        <f>IF(Table1[[#This Row],[Hospital tier]]="?","tier - 2",Table1[[#This Row],[Hospital tier]])</f>
        <v>tier - 3</v>
      </c>
      <c r="M70" t="str">
        <f>IF(Table1[[#This Row],[City tier]]="?","tier - 2",Table1[[#This Row],[City tier]])</f>
        <v>tier - 2</v>
      </c>
      <c r="N70" s="5" t="str">
        <f>IF(Table1[[#This Row],[State ID]]="?","Unknown",Table1[[#This Row],[State ID]])</f>
        <v>R1021</v>
      </c>
      <c r="O70" s="5" t="str">
        <f>IF(Table1[[#This Row],[Customer ID]]="?","Unknown",Table1[[#This Row],[Customer ID]])</f>
        <v>Id1054</v>
      </c>
    </row>
    <row r="71" spans="1:15">
      <c r="A71" t="s">
        <v>100</v>
      </c>
      <c r="B71">
        <v>1964</v>
      </c>
      <c r="C71" t="s">
        <v>40</v>
      </c>
      <c r="D71">
        <v>8</v>
      </c>
      <c r="E71">
        <v>0</v>
      </c>
      <c r="F71">
        <v>10627.81</v>
      </c>
      <c r="G71" t="s">
        <v>17</v>
      </c>
      <c r="H71" t="s">
        <v>17</v>
      </c>
      <c r="I71" t="s">
        <v>19</v>
      </c>
      <c r="J71" s="2">
        <f>IF(B71="?",ROUND(AVERAGEIF($B$2:$B$2344,"&lt;&gt;?"),0),B71)</f>
        <v>1964</v>
      </c>
      <c r="K71" t="str">
        <f>IF(C71="?","Sep",C71)</f>
        <v>Aug</v>
      </c>
      <c r="L71" t="str">
        <f>IF(Table1[[#This Row],[Hospital tier]]="?","tier - 2",Table1[[#This Row],[Hospital tier]])</f>
        <v>tier - 3</v>
      </c>
      <c r="M71" t="str">
        <f>IF(Table1[[#This Row],[City tier]]="?","tier - 2",Table1[[#This Row],[City tier]])</f>
        <v>tier - 3</v>
      </c>
      <c r="N71" s="5" t="str">
        <f>IF(Table1[[#This Row],[State ID]]="?","Unknown",Table1[[#This Row],[State ID]])</f>
        <v>R1013</v>
      </c>
      <c r="O71" s="5" t="str">
        <f>IF(Table1[[#This Row],[Customer ID]]="?","Unknown",Table1[[#This Row],[Customer ID]])</f>
        <v>Id1055</v>
      </c>
    </row>
    <row r="72" spans="1:15">
      <c r="A72" t="s">
        <v>101</v>
      </c>
      <c r="B72">
        <v>1990</v>
      </c>
      <c r="C72" t="s">
        <v>45</v>
      </c>
      <c r="D72">
        <v>6</v>
      </c>
      <c r="E72">
        <v>3</v>
      </c>
      <c r="F72">
        <v>10620.26</v>
      </c>
      <c r="G72" t="s">
        <v>17</v>
      </c>
      <c r="H72" t="s">
        <v>17</v>
      </c>
      <c r="I72" t="s">
        <v>22</v>
      </c>
      <c r="J72" s="2">
        <f>IF(B72="?",ROUND(AVERAGEIF($B$2:$B$2344,"&lt;&gt;?"),0),B72)</f>
        <v>1990</v>
      </c>
      <c r="K72" t="str">
        <f>IF(C72="?","Sep",C72)</f>
        <v>Jul</v>
      </c>
      <c r="L72" t="str">
        <f>IF(Table1[[#This Row],[Hospital tier]]="?","tier - 2",Table1[[#This Row],[Hospital tier]])</f>
        <v>tier - 3</v>
      </c>
      <c r="M72" t="str">
        <f>IF(Table1[[#This Row],[City tier]]="?","tier - 2",Table1[[#This Row],[City tier]])</f>
        <v>tier - 3</v>
      </c>
      <c r="N72" s="5" t="str">
        <f>IF(Table1[[#This Row],[State ID]]="?","Unknown",Table1[[#This Row],[State ID]])</f>
        <v>R1012</v>
      </c>
      <c r="O72" s="5" t="str">
        <f>IF(Table1[[#This Row],[Customer ID]]="?","Unknown",Table1[[#This Row],[Customer ID]])</f>
        <v>Id1056</v>
      </c>
    </row>
    <row r="73" spans="1:15">
      <c r="A73" t="s">
        <v>102</v>
      </c>
      <c r="B73">
        <v>1992</v>
      </c>
      <c r="C73" t="s">
        <v>45</v>
      </c>
      <c r="D73">
        <v>23</v>
      </c>
      <c r="E73">
        <v>0</v>
      </c>
      <c r="F73">
        <v>10617.04</v>
      </c>
      <c r="G73" t="s">
        <v>17</v>
      </c>
      <c r="H73" t="s">
        <v>17</v>
      </c>
      <c r="I73" t="s">
        <v>30</v>
      </c>
      <c r="J73" s="2">
        <f>IF(B73="?",ROUND(AVERAGEIF($B$2:$B$2344,"&lt;&gt;?"),0),B73)</f>
        <v>1992</v>
      </c>
      <c r="K73" t="str">
        <f>IF(C73="?","Sep",C73)</f>
        <v>Jul</v>
      </c>
      <c r="L73" t="str">
        <f>IF(Table1[[#This Row],[Hospital tier]]="?","tier - 2",Table1[[#This Row],[Hospital tier]])</f>
        <v>tier - 3</v>
      </c>
      <c r="M73" t="str">
        <f>IF(Table1[[#This Row],[City tier]]="?","tier - 2",Table1[[#This Row],[City tier]])</f>
        <v>tier - 3</v>
      </c>
      <c r="N73" s="5" t="str">
        <f>IF(Table1[[#This Row],[State ID]]="?","Unknown",Table1[[#This Row],[State ID]])</f>
        <v>R1026</v>
      </c>
      <c r="O73" s="5" t="str">
        <f>IF(Table1[[#This Row],[Customer ID]]="?","Unknown",Table1[[#This Row],[Customer ID]])</f>
        <v>Id1057</v>
      </c>
    </row>
    <row r="74" spans="1:15">
      <c r="A74" t="s">
        <v>103</v>
      </c>
      <c r="B74">
        <v>1965</v>
      </c>
      <c r="C74" t="s">
        <v>20</v>
      </c>
      <c r="D74">
        <v>27</v>
      </c>
      <c r="E74">
        <v>0</v>
      </c>
      <c r="F74">
        <v>10608.67</v>
      </c>
      <c r="G74" t="s">
        <v>17</v>
      </c>
      <c r="H74" t="s">
        <v>17</v>
      </c>
      <c r="I74" t="s">
        <v>22</v>
      </c>
      <c r="J74" s="2">
        <f>IF(B74="?",ROUND(AVERAGEIF($B$2:$B$2344,"&lt;&gt;?"),0),B74)</f>
        <v>1965</v>
      </c>
      <c r="K74" t="str">
        <f>IF(C74="?","Sep",C74)</f>
        <v>Jun</v>
      </c>
      <c r="L74" t="str">
        <f>IF(Table1[[#This Row],[Hospital tier]]="?","tier - 2",Table1[[#This Row],[Hospital tier]])</f>
        <v>tier - 3</v>
      </c>
      <c r="M74" t="str">
        <f>IF(Table1[[#This Row],[City tier]]="?","tier - 2",Table1[[#This Row],[City tier]])</f>
        <v>tier - 3</v>
      </c>
      <c r="N74" s="5" t="str">
        <f>IF(Table1[[#This Row],[State ID]]="?","Unknown",Table1[[#This Row],[State ID]])</f>
        <v>R1012</v>
      </c>
      <c r="O74" s="5" t="str">
        <f>IF(Table1[[#This Row],[Customer ID]]="?","Unknown",Table1[[#This Row],[Customer ID]])</f>
        <v>Id1058</v>
      </c>
    </row>
    <row r="75" spans="1:15">
      <c r="A75" t="s">
        <v>104</v>
      </c>
      <c r="B75">
        <v>1966</v>
      </c>
      <c r="C75" t="s">
        <v>45</v>
      </c>
      <c r="D75">
        <v>2</v>
      </c>
      <c r="E75">
        <v>0</v>
      </c>
      <c r="F75">
        <v>10602.39</v>
      </c>
      <c r="G75" t="s">
        <v>17</v>
      </c>
      <c r="H75" t="s">
        <v>17</v>
      </c>
      <c r="I75" t="s">
        <v>25</v>
      </c>
      <c r="J75" s="2">
        <f>IF(B75="?",ROUND(AVERAGEIF($B$2:$B$2344,"&lt;&gt;?"),0),B75)</f>
        <v>1966</v>
      </c>
      <c r="K75" t="str">
        <f>IF(C75="?","Sep",C75)</f>
        <v>Jul</v>
      </c>
      <c r="L75" t="str">
        <f>IF(Table1[[#This Row],[Hospital tier]]="?","tier - 2",Table1[[#This Row],[Hospital tier]])</f>
        <v>tier - 3</v>
      </c>
      <c r="M75" t="str">
        <f>IF(Table1[[#This Row],[City tier]]="?","tier - 2",Table1[[#This Row],[City tier]])</f>
        <v>tier - 3</v>
      </c>
      <c r="N75" s="5" t="str">
        <f>IF(Table1[[#This Row],[State ID]]="?","Unknown",Table1[[#This Row],[State ID]])</f>
        <v>R1011</v>
      </c>
      <c r="O75" s="5" t="str">
        <f>IF(Table1[[#This Row],[Customer ID]]="?","Unknown",Table1[[#This Row],[Customer ID]])</f>
        <v>Id1059</v>
      </c>
    </row>
    <row r="76" spans="1:15">
      <c r="A76" t="s">
        <v>105</v>
      </c>
      <c r="B76">
        <v>1966</v>
      </c>
      <c r="C76" t="s">
        <v>40</v>
      </c>
      <c r="D76">
        <v>12</v>
      </c>
      <c r="E76">
        <v>0</v>
      </c>
      <c r="F76">
        <v>40069.440000000002</v>
      </c>
      <c r="G76" t="s">
        <v>18</v>
      </c>
      <c r="H76" t="s">
        <v>17</v>
      </c>
      <c r="I76" t="s">
        <v>25</v>
      </c>
      <c r="J76" s="2">
        <f>IF(B76="?",ROUND(AVERAGEIF($B$2:$B$2344,"&lt;&gt;?"),0),B76)</f>
        <v>1966</v>
      </c>
      <c r="K76" t="str">
        <f>IF(C76="?","Sep",C76)</f>
        <v>Aug</v>
      </c>
      <c r="L76" t="str">
        <f>IF(Table1[[#This Row],[Hospital tier]]="?","tier - 2",Table1[[#This Row],[Hospital tier]])</f>
        <v>tier - 1</v>
      </c>
      <c r="M76" t="str">
        <f>IF(Table1[[#This Row],[City tier]]="?","tier - 2",Table1[[#This Row],[City tier]])</f>
        <v>tier - 3</v>
      </c>
      <c r="N76" s="5" t="str">
        <f>IF(Table1[[#This Row],[State ID]]="?","Unknown",Table1[[#This Row],[State ID]])</f>
        <v>R1011</v>
      </c>
      <c r="O76" s="5" t="str">
        <f>IF(Table1[[#This Row],[Customer ID]]="?","Unknown",Table1[[#This Row],[Customer ID]])</f>
        <v>Id106</v>
      </c>
    </row>
    <row r="77" spans="1:15">
      <c r="A77" t="s">
        <v>106</v>
      </c>
      <c r="B77">
        <v>1967</v>
      </c>
      <c r="C77" t="s">
        <v>20</v>
      </c>
      <c r="D77">
        <v>23</v>
      </c>
      <c r="E77">
        <v>0</v>
      </c>
      <c r="F77">
        <v>10601.63</v>
      </c>
      <c r="G77" t="s">
        <v>17</v>
      </c>
      <c r="H77" t="s">
        <v>21</v>
      </c>
      <c r="I77" t="s">
        <v>22</v>
      </c>
      <c r="J77" s="2">
        <f>IF(B77="?",ROUND(AVERAGEIF($B$2:$B$2344,"&lt;&gt;?"),0),B77)</f>
        <v>1967</v>
      </c>
      <c r="K77" t="str">
        <f>IF(C77="?","Sep",C77)</f>
        <v>Jun</v>
      </c>
      <c r="L77" t="str">
        <f>IF(Table1[[#This Row],[Hospital tier]]="?","tier - 2",Table1[[#This Row],[Hospital tier]])</f>
        <v>tier - 3</v>
      </c>
      <c r="M77" t="str">
        <f>IF(Table1[[#This Row],[City tier]]="?","tier - 2",Table1[[#This Row],[City tier]])</f>
        <v>tier - 2</v>
      </c>
      <c r="N77" s="5" t="str">
        <f>IF(Table1[[#This Row],[State ID]]="?","Unknown",Table1[[#This Row],[State ID]])</f>
        <v>R1012</v>
      </c>
      <c r="O77" s="5" t="str">
        <f>IF(Table1[[#This Row],[Customer ID]]="?","Unknown",Table1[[#This Row],[Customer ID]])</f>
        <v>Id1060</v>
      </c>
    </row>
    <row r="78" spans="1:15">
      <c r="A78" t="s">
        <v>107</v>
      </c>
      <c r="B78">
        <v>1966</v>
      </c>
      <c r="C78" t="s">
        <v>45</v>
      </c>
      <c r="D78">
        <v>20</v>
      </c>
      <c r="E78">
        <v>0</v>
      </c>
      <c r="F78">
        <v>10601.41</v>
      </c>
      <c r="G78" t="s">
        <v>17</v>
      </c>
      <c r="H78" t="s">
        <v>21</v>
      </c>
      <c r="I78" t="s">
        <v>25</v>
      </c>
      <c r="J78" s="2">
        <f>IF(B78="?",ROUND(AVERAGEIF($B$2:$B$2344,"&lt;&gt;?"),0),B78)</f>
        <v>1966</v>
      </c>
      <c r="K78" t="str">
        <f>IF(C78="?","Sep",C78)</f>
        <v>Jul</v>
      </c>
      <c r="L78" t="str">
        <f>IF(Table1[[#This Row],[Hospital tier]]="?","tier - 2",Table1[[#This Row],[Hospital tier]])</f>
        <v>tier - 3</v>
      </c>
      <c r="M78" t="str">
        <f>IF(Table1[[#This Row],[City tier]]="?","tier - 2",Table1[[#This Row],[City tier]])</f>
        <v>tier - 2</v>
      </c>
      <c r="N78" s="5" t="str">
        <f>IF(Table1[[#This Row],[State ID]]="?","Unknown",Table1[[#This Row],[State ID]])</f>
        <v>R1011</v>
      </c>
      <c r="O78" s="5" t="str">
        <f>IF(Table1[[#This Row],[Customer ID]]="?","Unknown",Table1[[#This Row],[Customer ID]])</f>
        <v>Id1061</v>
      </c>
    </row>
    <row r="79" spans="1:15">
      <c r="A79" t="s">
        <v>108</v>
      </c>
      <c r="B79">
        <v>1972</v>
      </c>
      <c r="C79" t="s">
        <v>23</v>
      </c>
      <c r="D79">
        <v>14</v>
      </c>
      <c r="E79">
        <v>3</v>
      </c>
      <c r="F79">
        <v>10600.55</v>
      </c>
      <c r="G79" t="s">
        <v>17</v>
      </c>
      <c r="H79" t="s">
        <v>18</v>
      </c>
      <c r="I79" t="s">
        <v>22</v>
      </c>
      <c r="J79" s="2">
        <f>IF(B79="?",ROUND(AVERAGEIF($B$2:$B$2344,"&lt;&gt;?"),0),B79)</f>
        <v>1972</v>
      </c>
      <c r="K79" t="str">
        <f>IF(C79="?","Sep",C79)</f>
        <v>Dec</v>
      </c>
      <c r="L79" t="str">
        <f>IF(Table1[[#This Row],[Hospital tier]]="?","tier - 2",Table1[[#This Row],[Hospital tier]])</f>
        <v>tier - 3</v>
      </c>
      <c r="M79" t="str">
        <f>IF(Table1[[#This Row],[City tier]]="?","tier - 2",Table1[[#This Row],[City tier]])</f>
        <v>tier - 1</v>
      </c>
      <c r="N79" s="5" t="str">
        <f>IF(Table1[[#This Row],[State ID]]="?","Unknown",Table1[[#This Row],[State ID]])</f>
        <v>R1012</v>
      </c>
      <c r="O79" s="5" t="str">
        <f>IF(Table1[[#This Row],[Customer ID]]="?","Unknown",Table1[[#This Row],[Customer ID]])</f>
        <v>Id1062</v>
      </c>
    </row>
    <row r="80" spans="1:15">
      <c r="A80" t="s">
        <v>109</v>
      </c>
      <c r="B80">
        <v>1967</v>
      </c>
      <c r="C80" t="s">
        <v>16</v>
      </c>
      <c r="D80">
        <v>29</v>
      </c>
      <c r="E80">
        <v>0</v>
      </c>
      <c r="F80">
        <v>10594.5</v>
      </c>
      <c r="G80" t="s">
        <v>17</v>
      </c>
      <c r="H80" t="s">
        <v>18</v>
      </c>
      <c r="I80" t="s">
        <v>22</v>
      </c>
      <c r="J80" s="2">
        <f>IF(B80="?",ROUND(AVERAGEIF($B$2:$B$2344,"&lt;&gt;?"),0),B80)</f>
        <v>1967</v>
      </c>
      <c r="K80" t="str">
        <f>IF(C80="?","Sep",C80)</f>
        <v>Nov</v>
      </c>
      <c r="L80" t="str">
        <f>IF(Table1[[#This Row],[Hospital tier]]="?","tier - 2",Table1[[#This Row],[Hospital tier]])</f>
        <v>tier - 3</v>
      </c>
      <c r="M80" t="str">
        <f>IF(Table1[[#This Row],[City tier]]="?","tier - 2",Table1[[#This Row],[City tier]])</f>
        <v>tier - 1</v>
      </c>
      <c r="N80" s="5" t="str">
        <f>IF(Table1[[#This Row],[State ID]]="?","Unknown",Table1[[#This Row],[State ID]])</f>
        <v>R1012</v>
      </c>
      <c r="O80" s="5" t="str">
        <f>IF(Table1[[#This Row],[Customer ID]]="?","Unknown",Table1[[#This Row],[Customer ID]])</f>
        <v>Id1063</v>
      </c>
    </row>
    <row r="81" spans="1:15">
      <c r="A81" t="s">
        <v>110</v>
      </c>
      <c r="B81">
        <v>1966</v>
      </c>
      <c r="C81" t="s">
        <v>16</v>
      </c>
      <c r="D81">
        <v>3</v>
      </c>
      <c r="E81">
        <v>0</v>
      </c>
      <c r="F81">
        <v>10594.23</v>
      </c>
      <c r="G81" t="s">
        <v>17</v>
      </c>
      <c r="H81" t="s">
        <v>17</v>
      </c>
      <c r="I81" t="s">
        <v>19</v>
      </c>
      <c r="J81" s="2">
        <f>IF(B81="?",ROUND(AVERAGEIF($B$2:$B$2344,"&lt;&gt;?"),0),B81)</f>
        <v>1966</v>
      </c>
      <c r="K81" t="str">
        <f>IF(C81="?","Sep",C81)</f>
        <v>Nov</v>
      </c>
      <c r="L81" t="str">
        <f>IF(Table1[[#This Row],[Hospital tier]]="?","tier - 2",Table1[[#This Row],[Hospital tier]])</f>
        <v>tier - 3</v>
      </c>
      <c r="M81" t="str">
        <f>IF(Table1[[#This Row],[City tier]]="?","tier - 2",Table1[[#This Row],[City tier]])</f>
        <v>tier - 3</v>
      </c>
      <c r="N81" s="5" t="str">
        <f>IF(Table1[[#This Row],[State ID]]="?","Unknown",Table1[[#This Row],[State ID]])</f>
        <v>R1013</v>
      </c>
      <c r="O81" s="5" t="str">
        <f>IF(Table1[[#This Row],[Customer ID]]="?","Unknown",Table1[[#This Row],[Customer ID]])</f>
        <v>Id1064</v>
      </c>
    </row>
    <row r="82" spans="1:15">
      <c r="A82" t="s">
        <v>111</v>
      </c>
      <c r="B82">
        <v>1969</v>
      </c>
      <c r="C82" t="s">
        <v>23</v>
      </c>
      <c r="D82">
        <v>25</v>
      </c>
      <c r="E82">
        <v>1</v>
      </c>
      <c r="F82">
        <v>10579.71</v>
      </c>
      <c r="G82" t="s">
        <v>17</v>
      </c>
      <c r="H82" t="s">
        <v>17</v>
      </c>
      <c r="I82" t="s">
        <v>19</v>
      </c>
      <c r="J82" s="2">
        <f>IF(B82="?",ROUND(AVERAGEIF($B$2:$B$2344,"&lt;&gt;?"),0),B82)</f>
        <v>1969</v>
      </c>
      <c r="K82" t="str">
        <f>IF(C82="?","Sep",C82)</f>
        <v>Dec</v>
      </c>
      <c r="L82" t="str">
        <f>IF(Table1[[#This Row],[Hospital tier]]="?","tier - 2",Table1[[#This Row],[Hospital tier]])</f>
        <v>tier - 3</v>
      </c>
      <c r="M82" t="str">
        <f>IF(Table1[[#This Row],[City tier]]="?","tier - 2",Table1[[#This Row],[City tier]])</f>
        <v>tier - 3</v>
      </c>
      <c r="N82" s="5" t="str">
        <f>IF(Table1[[#This Row],[State ID]]="?","Unknown",Table1[[#This Row],[State ID]])</f>
        <v>R1013</v>
      </c>
      <c r="O82" s="5" t="str">
        <f>IF(Table1[[#This Row],[Customer ID]]="?","Unknown",Table1[[#This Row],[Customer ID]])</f>
        <v>Id1065</v>
      </c>
    </row>
    <row r="83" spans="1:15">
      <c r="A83" t="s">
        <v>112</v>
      </c>
      <c r="B83">
        <v>1966</v>
      </c>
      <c r="C83" t="s">
        <v>23</v>
      </c>
      <c r="D83">
        <v>11</v>
      </c>
      <c r="E83">
        <v>0</v>
      </c>
      <c r="F83">
        <v>10577.09</v>
      </c>
      <c r="G83" t="s">
        <v>17</v>
      </c>
      <c r="H83" t="s">
        <v>17</v>
      </c>
      <c r="I83" t="s">
        <v>25</v>
      </c>
      <c r="J83" s="2">
        <f>IF(B83="?",ROUND(AVERAGEIF($B$2:$B$2344,"&lt;&gt;?"),0),B83)</f>
        <v>1966</v>
      </c>
      <c r="K83" t="str">
        <f>IF(C83="?","Sep",C83)</f>
        <v>Dec</v>
      </c>
      <c r="L83" t="str">
        <f>IF(Table1[[#This Row],[Hospital tier]]="?","tier - 2",Table1[[#This Row],[Hospital tier]])</f>
        <v>tier - 3</v>
      </c>
      <c r="M83" t="str">
        <f>IF(Table1[[#This Row],[City tier]]="?","tier - 2",Table1[[#This Row],[City tier]])</f>
        <v>tier - 3</v>
      </c>
      <c r="N83" s="5" t="str">
        <f>IF(Table1[[#This Row],[State ID]]="?","Unknown",Table1[[#This Row],[State ID]])</f>
        <v>R1011</v>
      </c>
      <c r="O83" s="5" t="str">
        <f>IF(Table1[[#This Row],[Customer ID]]="?","Unknown",Table1[[#This Row],[Customer ID]])</f>
        <v>Id1066</v>
      </c>
    </row>
    <row r="84" spans="1:15">
      <c r="A84" t="s">
        <v>113</v>
      </c>
      <c r="B84">
        <v>1969</v>
      </c>
      <c r="C84" t="s">
        <v>45</v>
      </c>
      <c r="D84">
        <v>17</v>
      </c>
      <c r="E84">
        <v>0</v>
      </c>
      <c r="F84">
        <v>10564.88</v>
      </c>
      <c r="G84" t="s">
        <v>17</v>
      </c>
      <c r="H84" t="s">
        <v>18</v>
      </c>
      <c r="I84" t="s">
        <v>74</v>
      </c>
      <c r="J84" s="2">
        <f>IF(B84="?",ROUND(AVERAGEIF($B$2:$B$2344,"&lt;&gt;?"),0),B84)</f>
        <v>1969</v>
      </c>
      <c r="K84" t="str">
        <f>IF(C84="?","Sep",C84)</f>
        <v>Jul</v>
      </c>
      <c r="L84" t="str">
        <f>IF(Table1[[#This Row],[Hospital tier]]="?","tier - 2",Table1[[#This Row],[Hospital tier]])</f>
        <v>tier - 3</v>
      </c>
      <c r="M84" t="str">
        <f>IF(Table1[[#This Row],[City tier]]="?","tier - 2",Table1[[#This Row],[City tier]])</f>
        <v>tier - 1</v>
      </c>
      <c r="N84" s="5" t="str">
        <f>IF(Table1[[#This Row],[State ID]]="?","Unknown",Table1[[#This Row],[State ID]])</f>
        <v>R1024</v>
      </c>
      <c r="O84" s="5" t="str">
        <f>IF(Table1[[#This Row],[Customer ID]]="?","Unknown",Table1[[#This Row],[Customer ID]])</f>
        <v>Id1067</v>
      </c>
    </row>
    <row r="85" spans="1:15">
      <c r="A85" t="s">
        <v>114</v>
      </c>
      <c r="B85">
        <v>1971</v>
      </c>
      <c r="C85" t="s">
        <v>20</v>
      </c>
      <c r="D85">
        <v>29</v>
      </c>
      <c r="E85">
        <v>3</v>
      </c>
      <c r="F85">
        <v>10560.49</v>
      </c>
      <c r="G85" t="s">
        <v>17</v>
      </c>
      <c r="H85" t="s">
        <v>21</v>
      </c>
      <c r="I85" t="s">
        <v>19</v>
      </c>
      <c r="J85" s="2">
        <f>IF(B85="?",ROUND(AVERAGEIF($B$2:$B$2344,"&lt;&gt;?"),0),B85)</f>
        <v>1971</v>
      </c>
      <c r="K85" t="str">
        <f>IF(C85="?","Sep",C85)</f>
        <v>Jun</v>
      </c>
      <c r="L85" t="str">
        <f>IF(Table1[[#This Row],[Hospital tier]]="?","tier - 2",Table1[[#This Row],[Hospital tier]])</f>
        <v>tier - 3</v>
      </c>
      <c r="M85" t="str">
        <f>IF(Table1[[#This Row],[City tier]]="?","tier - 2",Table1[[#This Row],[City tier]])</f>
        <v>tier - 2</v>
      </c>
      <c r="N85" s="5" t="str">
        <f>IF(Table1[[#This Row],[State ID]]="?","Unknown",Table1[[#This Row],[State ID]])</f>
        <v>R1013</v>
      </c>
      <c r="O85" s="5" t="str">
        <f>IF(Table1[[#This Row],[Customer ID]]="?","Unknown",Table1[[#This Row],[Customer ID]])</f>
        <v>Id1068</v>
      </c>
    </row>
    <row r="86" spans="1:15">
      <c r="A86" t="s">
        <v>115</v>
      </c>
      <c r="B86">
        <v>1971</v>
      </c>
      <c r="C86" t="s">
        <v>37</v>
      </c>
      <c r="D86">
        <v>26</v>
      </c>
      <c r="E86">
        <v>0</v>
      </c>
      <c r="F86">
        <v>10546.48</v>
      </c>
      <c r="G86" t="s">
        <v>17</v>
      </c>
      <c r="H86" t="s">
        <v>17</v>
      </c>
      <c r="I86" t="s">
        <v>25</v>
      </c>
      <c r="J86" s="2">
        <f>IF(B86="?",ROUND(AVERAGEIF($B$2:$B$2344,"&lt;&gt;?"),0),B86)</f>
        <v>1971</v>
      </c>
      <c r="K86" t="str">
        <f>IF(C86="?","Sep",C86)</f>
        <v>Sep</v>
      </c>
      <c r="L86" t="str">
        <f>IF(Table1[[#This Row],[Hospital tier]]="?","tier - 2",Table1[[#This Row],[Hospital tier]])</f>
        <v>tier - 3</v>
      </c>
      <c r="M86" t="str">
        <f>IF(Table1[[#This Row],[City tier]]="?","tier - 2",Table1[[#This Row],[City tier]])</f>
        <v>tier - 3</v>
      </c>
      <c r="N86" s="5" t="str">
        <f>IF(Table1[[#This Row],[State ID]]="?","Unknown",Table1[[#This Row],[State ID]])</f>
        <v>R1011</v>
      </c>
      <c r="O86" s="5" t="str">
        <f>IF(Table1[[#This Row],[Customer ID]]="?","Unknown",Table1[[#This Row],[Customer ID]])</f>
        <v>Id1069</v>
      </c>
    </row>
    <row r="87" spans="1:15">
      <c r="A87" t="s">
        <v>116</v>
      </c>
      <c r="B87">
        <v>1978</v>
      </c>
      <c r="C87" t="s">
        <v>23</v>
      </c>
      <c r="D87">
        <v>20</v>
      </c>
      <c r="E87">
        <v>2</v>
      </c>
      <c r="F87">
        <v>40054.730000000003</v>
      </c>
      <c r="G87" t="s">
        <v>18</v>
      </c>
      <c r="H87" t="s">
        <v>17</v>
      </c>
      <c r="I87" t="s">
        <v>25</v>
      </c>
      <c r="J87" s="2">
        <f>IF(B87="?",ROUND(AVERAGEIF($B$2:$B$2344,"&lt;&gt;?"),0),B87)</f>
        <v>1978</v>
      </c>
      <c r="K87" t="str">
        <f>IF(C87="?","Sep",C87)</f>
        <v>Dec</v>
      </c>
      <c r="L87" t="str">
        <f>IF(Table1[[#This Row],[Hospital tier]]="?","tier - 2",Table1[[#This Row],[Hospital tier]])</f>
        <v>tier - 1</v>
      </c>
      <c r="M87" t="str">
        <f>IF(Table1[[#This Row],[City tier]]="?","tier - 2",Table1[[#This Row],[City tier]])</f>
        <v>tier - 3</v>
      </c>
      <c r="N87" s="5" t="str">
        <f>IF(Table1[[#This Row],[State ID]]="?","Unknown",Table1[[#This Row],[State ID]])</f>
        <v>R1011</v>
      </c>
      <c r="O87" s="5" t="str">
        <f>IF(Table1[[#This Row],[Customer ID]]="?","Unknown",Table1[[#This Row],[Customer ID]])</f>
        <v>Id107</v>
      </c>
    </row>
    <row r="88" spans="1:15">
      <c r="A88" t="s">
        <v>117</v>
      </c>
      <c r="B88">
        <v>1977</v>
      </c>
      <c r="C88" t="s">
        <v>24</v>
      </c>
      <c r="D88">
        <v>25</v>
      </c>
      <c r="E88">
        <v>2</v>
      </c>
      <c r="F88">
        <v>10495.6</v>
      </c>
      <c r="G88" t="s">
        <v>17</v>
      </c>
      <c r="H88" t="s">
        <v>18</v>
      </c>
      <c r="I88" t="s">
        <v>22</v>
      </c>
      <c r="J88" s="2">
        <f>IF(B88="?",ROUND(AVERAGEIF($B$2:$B$2344,"&lt;&gt;?"),0),B88)</f>
        <v>1977</v>
      </c>
      <c r="K88" t="str">
        <f>IF(C88="?","Sep",C88)</f>
        <v>Oct</v>
      </c>
      <c r="L88" t="str">
        <f>IF(Table1[[#This Row],[Hospital tier]]="?","tier - 2",Table1[[#This Row],[Hospital tier]])</f>
        <v>tier - 3</v>
      </c>
      <c r="M88" t="str">
        <f>IF(Table1[[#This Row],[City tier]]="?","tier - 2",Table1[[#This Row],[City tier]])</f>
        <v>tier - 1</v>
      </c>
      <c r="N88" s="5" t="str">
        <f>IF(Table1[[#This Row],[State ID]]="?","Unknown",Table1[[#This Row],[State ID]])</f>
        <v>R1012</v>
      </c>
      <c r="O88" s="5" t="str">
        <f>IF(Table1[[#This Row],[Customer ID]]="?","Unknown",Table1[[#This Row],[Customer ID]])</f>
        <v>Id1070</v>
      </c>
    </row>
    <row r="89" spans="1:15">
      <c r="A89" t="s">
        <v>118</v>
      </c>
      <c r="B89">
        <v>1972</v>
      </c>
      <c r="C89" t="s">
        <v>24</v>
      </c>
      <c r="D89">
        <v>19</v>
      </c>
      <c r="E89">
        <v>2</v>
      </c>
      <c r="F89">
        <v>10493.95</v>
      </c>
      <c r="G89" t="s">
        <v>17</v>
      </c>
      <c r="H89" t="s">
        <v>18</v>
      </c>
      <c r="I89" t="s">
        <v>22</v>
      </c>
      <c r="J89" s="2">
        <f>IF(B89="?",ROUND(AVERAGEIF($B$2:$B$2344,"&lt;&gt;?"),0),B89)</f>
        <v>1972</v>
      </c>
      <c r="K89" t="str">
        <f>IF(C89="?","Sep",C89)</f>
        <v>Oct</v>
      </c>
      <c r="L89" t="str">
        <f>IF(Table1[[#This Row],[Hospital tier]]="?","tier - 2",Table1[[#This Row],[Hospital tier]])</f>
        <v>tier - 3</v>
      </c>
      <c r="M89" t="str">
        <f>IF(Table1[[#This Row],[City tier]]="?","tier - 2",Table1[[#This Row],[City tier]])</f>
        <v>tier - 1</v>
      </c>
      <c r="N89" s="5" t="str">
        <f>IF(Table1[[#This Row],[State ID]]="?","Unknown",Table1[[#This Row],[State ID]])</f>
        <v>R1012</v>
      </c>
      <c r="O89" s="5" t="str">
        <f>IF(Table1[[#This Row],[Customer ID]]="?","Unknown",Table1[[#This Row],[Customer ID]])</f>
        <v>Id1071</v>
      </c>
    </row>
    <row r="90" spans="1:15">
      <c r="A90" t="s">
        <v>119</v>
      </c>
      <c r="B90">
        <v>1978</v>
      </c>
      <c r="C90" t="s">
        <v>40</v>
      </c>
      <c r="D90">
        <v>21</v>
      </c>
      <c r="E90">
        <v>2</v>
      </c>
      <c r="F90">
        <v>10486.55</v>
      </c>
      <c r="G90" t="s">
        <v>17</v>
      </c>
      <c r="H90" t="s">
        <v>17</v>
      </c>
      <c r="I90" t="s">
        <v>34</v>
      </c>
      <c r="J90" s="2">
        <f>IF(B90="?",ROUND(AVERAGEIF($B$2:$B$2344,"&lt;&gt;?"),0),B90)</f>
        <v>1978</v>
      </c>
      <c r="K90" t="str">
        <f>IF(C90="?","Sep",C90)</f>
        <v>Aug</v>
      </c>
      <c r="L90" t="str">
        <f>IF(Table1[[#This Row],[Hospital tier]]="?","tier - 2",Table1[[#This Row],[Hospital tier]])</f>
        <v>tier - 3</v>
      </c>
      <c r="M90" t="str">
        <f>IF(Table1[[#This Row],[City tier]]="?","tier - 2",Table1[[#This Row],[City tier]])</f>
        <v>tier - 3</v>
      </c>
      <c r="N90" s="5" t="str">
        <f>IF(Table1[[#This Row],[State ID]]="?","Unknown",Table1[[#This Row],[State ID]])</f>
        <v>R1025</v>
      </c>
      <c r="O90" s="5" t="str">
        <f>IF(Table1[[#This Row],[Customer ID]]="?","Unknown",Table1[[#This Row],[Customer ID]])</f>
        <v>Id1072</v>
      </c>
    </row>
    <row r="91" spans="1:15">
      <c r="A91" t="s">
        <v>120</v>
      </c>
      <c r="B91">
        <v>1987</v>
      </c>
      <c r="C91" t="s">
        <v>20</v>
      </c>
      <c r="D91">
        <v>28</v>
      </c>
      <c r="E91">
        <v>3</v>
      </c>
      <c r="F91">
        <v>10464.83</v>
      </c>
      <c r="G91" t="s">
        <v>17</v>
      </c>
      <c r="H91" t="s">
        <v>18</v>
      </c>
      <c r="I91" t="s">
        <v>22</v>
      </c>
      <c r="J91" s="2">
        <f>IF(B91="?",ROUND(AVERAGEIF($B$2:$B$2344,"&lt;&gt;?"),0),B91)</f>
        <v>1987</v>
      </c>
      <c r="K91" t="str">
        <f>IF(C91="?","Sep",C91)</f>
        <v>Jun</v>
      </c>
      <c r="L91" t="str">
        <f>IF(Table1[[#This Row],[Hospital tier]]="?","tier - 2",Table1[[#This Row],[Hospital tier]])</f>
        <v>tier - 3</v>
      </c>
      <c r="M91" t="str">
        <f>IF(Table1[[#This Row],[City tier]]="?","tier - 2",Table1[[#This Row],[City tier]])</f>
        <v>tier - 1</v>
      </c>
      <c r="N91" s="5" t="str">
        <f>IF(Table1[[#This Row],[State ID]]="?","Unknown",Table1[[#This Row],[State ID]])</f>
        <v>R1012</v>
      </c>
      <c r="O91" s="5" t="str">
        <f>IF(Table1[[#This Row],[Customer ID]]="?","Unknown",Table1[[#This Row],[Customer ID]])</f>
        <v>Id1073</v>
      </c>
    </row>
    <row r="92" spans="1:15">
      <c r="A92" t="s">
        <v>121</v>
      </c>
      <c r="B92">
        <v>1969</v>
      </c>
      <c r="C92" t="s">
        <v>37</v>
      </c>
      <c r="D92">
        <v>22</v>
      </c>
      <c r="E92">
        <v>1</v>
      </c>
      <c r="F92">
        <v>10461.98</v>
      </c>
      <c r="G92" t="s">
        <v>17</v>
      </c>
      <c r="H92" t="s">
        <v>18</v>
      </c>
      <c r="I92" t="s">
        <v>22</v>
      </c>
      <c r="J92" s="2">
        <f>IF(B92="?",ROUND(AVERAGEIF($B$2:$B$2344,"&lt;&gt;?"),0),B92)</f>
        <v>1969</v>
      </c>
      <c r="K92" t="str">
        <f>IF(C92="?","Sep",C92)</f>
        <v>Sep</v>
      </c>
      <c r="L92" t="str">
        <f>IF(Table1[[#This Row],[Hospital tier]]="?","tier - 2",Table1[[#This Row],[Hospital tier]])</f>
        <v>tier - 3</v>
      </c>
      <c r="M92" t="str">
        <f>IF(Table1[[#This Row],[City tier]]="?","tier - 2",Table1[[#This Row],[City tier]])</f>
        <v>tier - 1</v>
      </c>
      <c r="N92" s="5" t="str">
        <f>IF(Table1[[#This Row],[State ID]]="?","Unknown",Table1[[#This Row],[State ID]])</f>
        <v>R1012</v>
      </c>
      <c r="O92" s="5" t="str">
        <f>IF(Table1[[#This Row],[Customer ID]]="?","Unknown",Table1[[#This Row],[Customer ID]])</f>
        <v>Id1074</v>
      </c>
    </row>
    <row r="93" spans="1:15">
      <c r="A93" t="s">
        <v>122</v>
      </c>
      <c r="B93">
        <v>1964</v>
      </c>
      <c r="C93" t="s">
        <v>45</v>
      </c>
      <c r="D93">
        <v>27</v>
      </c>
      <c r="E93">
        <v>0</v>
      </c>
      <c r="F93">
        <v>10459.19</v>
      </c>
      <c r="G93" t="s">
        <v>17</v>
      </c>
      <c r="H93" t="s">
        <v>18</v>
      </c>
      <c r="I93" t="s">
        <v>19</v>
      </c>
      <c r="J93" s="2">
        <f>IF(B93="?",ROUND(AVERAGEIF($B$2:$B$2344,"&lt;&gt;?"),0),B93)</f>
        <v>1964</v>
      </c>
      <c r="K93" t="str">
        <f>IF(C93="?","Sep",C93)</f>
        <v>Jul</v>
      </c>
      <c r="L93" t="str">
        <f>IF(Table1[[#This Row],[Hospital tier]]="?","tier - 2",Table1[[#This Row],[Hospital tier]])</f>
        <v>tier - 3</v>
      </c>
      <c r="M93" t="str">
        <f>IF(Table1[[#This Row],[City tier]]="?","tier - 2",Table1[[#This Row],[City tier]])</f>
        <v>tier - 1</v>
      </c>
      <c r="N93" s="5" t="str">
        <f>IF(Table1[[#This Row],[State ID]]="?","Unknown",Table1[[#This Row],[State ID]])</f>
        <v>R1013</v>
      </c>
      <c r="O93" s="5" t="str">
        <f>IF(Table1[[#This Row],[Customer ID]]="?","Unknown",Table1[[#This Row],[Customer ID]])</f>
        <v>Id1075</v>
      </c>
    </row>
    <row r="94" spans="1:15">
      <c r="A94" t="s">
        <v>123</v>
      </c>
      <c r="B94">
        <v>1976</v>
      </c>
      <c r="C94" t="s">
        <v>40</v>
      </c>
      <c r="D94">
        <v>3</v>
      </c>
      <c r="E94">
        <v>2</v>
      </c>
      <c r="F94">
        <v>10455.14</v>
      </c>
      <c r="G94" t="s">
        <v>17</v>
      </c>
      <c r="H94" t="s">
        <v>21</v>
      </c>
      <c r="I94" t="s">
        <v>38</v>
      </c>
      <c r="J94" s="2">
        <f>IF(B94="?",ROUND(AVERAGEIF($B$2:$B$2344,"&lt;&gt;?"),0),B94)</f>
        <v>1976</v>
      </c>
      <c r="K94" t="str">
        <f>IF(C94="?","Sep",C94)</f>
        <v>Aug</v>
      </c>
      <c r="L94" t="str">
        <f>IF(Table1[[#This Row],[Hospital tier]]="?","tier - 2",Table1[[#This Row],[Hospital tier]])</f>
        <v>tier - 3</v>
      </c>
      <c r="M94" t="str">
        <f>IF(Table1[[#This Row],[City tier]]="?","tier - 2",Table1[[#This Row],[City tier]])</f>
        <v>tier - 2</v>
      </c>
      <c r="N94" s="5" t="str">
        <f>IF(Table1[[#This Row],[State ID]]="?","Unknown",Table1[[#This Row],[State ID]])</f>
        <v>R1021</v>
      </c>
      <c r="O94" s="5" t="str">
        <f>IF(Table1[[#This Row],[Customer ID]]="?","Unknown",Table1[[#This Row],[Customer ID]])</f>
        <v>Id1076</v>
      </c>
    </row>
    <row r="95" spans="1:15">
      <c r="A95" t="s">
        <v>124</v>
      </c>
      <c r="B95">
        <v>1964</v>
      </c>
      <c r="C95" t="s">
        <v>24</v>
      </c>
      <c r="D95">
        <v>14</v>
      </c>
      <c r="E95">
        <v>0</v>
      </c>
      <c r="F95">
        <v>10455.1</v>
      </c>
      <c r="G95" t="s">
        <v>17</v>
      </c>
      <c r="H95" t="s">
        <v>18</v>
      </c>
      <c r="I95" t="s">
        <v>22</v>
      </c>
      <c r="J95" s="2">
        <f>IF(B95="?",ROUND(AVERAGEIF($B$2:$B$2344,"&lt;&gt;?"),0),B95)</f>
        <v>1964</v>
      </c>
      <c r="K95" t="str">
        <f>IF(C95="?","Sep",C95)</f>
        <v>Oct</v>
      </c>
      <c r="L95" t="str">
        <f>IF(Table1[[#This Row],[Hospital tier]]="?","tier - 2",Table1[[#This Row],[Hospital tier]])</f>
        <v>tier - 3</v>
      </c>
      <c r="M95" t="str">
        <f>IF(Table1[[#This Row],[City tier]]="?","tier - 2",Table1[[#This Row],[City tier]])</f>
        <v>tier - 1</v>
      </c>
      <c r="N95" s="5" t="str">
        <f>IF(Table1[[#This Row],[State ID]]="?","Unknown",Table1[[#This Row],[State ID]])</f>
        <v>R1012</v>
      </c>
      <c r="O95" s="5" t="str">
        <f>IF(Table1[[#This Row],[Customer ID]]="?","Unknown",Table1[[#This Row],[Customer ID]])</f>
        <v>Id1077</v>
      </c>
    </row>
    <row r="96" spans="1:15">
      <c r="A96" t="s">
        <v>125</v>
      </c>
      <c r="B96">
        <v>1968</v>
      </c>
      <c r="C96" t="s">
        <v>16</v>
      </c>
      <c r="D96">
        <v>8</v>
      </c>
      <c r="E96">
        <v>1</v>
      </c>
      <c r="F96">
        <v>10450.549999999999</v>
      </c>
      <c r="G96" t="s">
        <v>17</v>
      </c>
      <c r="H96" t="s">
        <v>18</v>
      </c>
      <c r="I96" t="s">
        <v>25</v>
      </c>
      <c r="J96" s="2">
        <f>IF(B96="?",ROUND(AVERAGEIF($B$2:$B$2344,"&lt;&gt;?"),0),B96)</f>
        <v>1968</v>
      </c>
      <c r="K96" t="str">
        <f>IF(C96="?","Sep",C96)</f>
        <v>Nov</v>
      </c>
      <c r="L96" t="str">
        <f>IF(Table1[[#This Row],[Hospital tier]]="?","tier - 2",Table1[[#This Row],[Hospital tier]])</f>
        <v>tier - 3</v>
      </c>
      <c r="M96" t="str">
        <f>IF(Table1[[#This Row],[City tier]]="?","tier - 2",Table1[[#This Row],[City tier]])</f>
        <v>tier - 1</v>
      </c>
      <c r="N96" s="5" t="str">
        <f>IF(Table1[[#This Row],[State ID]]="?","Unknown",Table1[[#This Row],[State ID]])</f>
        <v>R1011</v>
      </c>
      <c r="O96" s="5" t="str">
        <f>IF(Table1[[#This Row],[Customer ID]]="?","Unknown",Table1[[#This Row],[Customer ID]])</f>
        <v>Id1078</v>
      </c>
    </row>
    <row r="97" spans="1:15">
      <c r="A97" t="s">
        <v>126</v>
      </c>
      <c r="B97">
        <v>1968</v>
      </c>
      <c r="C97" t="s">
        <v>40</v>
      </c>
      <c r="D97">
        <v>29</v>
      </c>
      <c r="E97">
        <v>1</v>
      </c>
      <c r="F97">
        <v>10436.1</v>
      </c>
      <c r="G97" t="s">
        <v>17</v>
      </c>
      <c r="H97" t="s">
        <v>17</v>
      </c>
      <c r="I97" t="s">
        <v>25</v>
      </c>
      <c r="J97" s="2">
        <f>IF(B97="?",ROUND(AVERAGEIF($B$2:$B$2344,"&lt;&gt;?"),0),B97)</f>
        <v>1968</v>
      </c>
      <c r="K97" t="str">
        <f>IF(C97="?","Sep",C97)</f>
        <v>Aug</v>
      </c>
      <c r="L97" t="str">
        <f>IF(Table1[[#This Row],[Hospital tier]]="?","tier - 2",Table1[[#This Row],[Hospital tier]])</f>
        <v>tier - 3</v>
      </c>
      <c r="M97" t="str">
        <f>IF(Table1[[#This Row],[City tier]]="?","tier - 2",Table1[[#This Row],[City tier]])</f>
        <v>tier - 3</v>
      </c>
      <c r="N97" s="5" t="str">
        <f>IF(Table1[[#This Row],[State ID]]="?","Unknown",Table1[[#This Row],[State ID]])</f>
        <v>R1011</v>
      </c>
      <c r="O97" s="5" t="str">
        <f>IF(Table1[[#This Row],[Customer ID]]="?","Unknown",Table1[[#This Row],[Customer ID]])</f>
        <v>Id1079</v>
      </c>
    </row>
    <row r="98" spans="1:15">
      <c r="A98" t="s">
        <v>127</v>
      </c>
      <c r="B98">
        <v>1982</v>
      </c>
      <c r="C98" t="s">
        <v>23</v>
      </c>
      <c r="D98">
        <v>25</v>
      </c>
      <c r="E98">
        <v>2</v>
      </c>
      <c r="F98">
        <v>40003.33</v>
      </c>
      <c r="G98" t="s">
        <v>18</v>
      </c>
      <c r="H98" t="s">
        <v>18</v>
      </c>
      <c r="I98" t="s">
        <v>22</v>
      </c>
      <c r="J98" s="2">
        <f>IF(B98="?",ROUND(AVERAGEIF($B$2:$B$2344,"&lt;&gt;?"),0),B98)</f>
        <v>1982</v>
      </c>
      <c r="K98" t="str">
        <f>IF(C98="?","Sep",C98)</f>
        <v>Dec</v>
      </c>
      <c r="L98" t="str">
        <f>IF(Table1[[#This Row],[Hospital tier]]="?","tier - 2",Table1[[#This Row],[Hospital tier]])</f>
        <v>tier - 1</v>
      </c>
      <c r="M98" t="str">
        <f>IF(Table1[[#This Row],[City tier]]="?","tier - 2",Table1[[#This Row],[City tier]])</f>
        <v>tier - 1</v>
      </c>
      <c r="N98" s="5" t="str">
        <f>IF(Table1[[#This Row],[State ID]]="?","Unknown",Table1[[#This Row],[State ID]])</f>
        <v>R1012</v>
      </c>
      <c r="O98" s="5" t="str">
        <f>IF(Table1[[#This Row],[Customer ID]]="?","Unknown",Table1[[#This Row],[Customer ID]])</f>
        <v>Id108</v>
      </c>
    </row>
    <row r="99" spans="1:15">
      <c r="A99" t="s">
        <v>128</v>
      </c>
      <c r="B99">
        <v>1968</v>
      </c>
      <c r="C99" t="s">
        <v>40</v>
      </c>
      <c r="D99">
        <v>23</v>
      </c>
      <c r="E99">
        <v>0</v>
      </c>
      <c r="F99">
        <v>10435.07</v>
      </c>
      <c r="G99" t="s">
        <v>17</v>
      </c>
      <c r="H99" t="s">
        <v>18</v>
      </c>
      <c r="I99" t="s">
        <v>32</v>
      </c>
      <c r="J99" s="2">
        <f>IF(B99="?",ROUND(AVERAGEIF($B$2:$B$2344,"&lt;&gt;?"),0),B99)</f>
        <v>1968</v>
      </c>
      <c r="K99" t="str">
        <f>IF(C99="?","Sep",C99)</f>
        <v>Aug</v>
      </c>
      <c r="L99" t="str">
        <f>IF(Table1[[#This Row],[Hospital tier]]="?","tier - 2",Table1[[#This Row],[Hospital tier]])</f>
        <v>tier - 3</v>
      </c>
      <c r="M99" t="str">
        <f>IF(Table1[[#This Row],[City tier]]="?","tier - 2",Table1[[#This Row],[City tier]])</f>
        <v>tier - 1</v>
      </c>
      <c r="N99" s="5" t="str">
        <f>IF(Table1[[#This Row],[State ID]]="?","Unknown",Table1[[#This Row],[State ID]])</f>
        <v>R1016</v>
      </c>
      <c r="O99" s="5" t="str">
        <f>IF(Table1[[#This Row],[Customer ID]]="?","Unknown",Table1[[#This Row],[Customer ID]])</f>
        <v>Id1080</v>
      </c>
    </row>
    <row r="100" spans="1:15">
      <c r="A100" t="s">
        <v>129</v>
      </c>
      <c r="B100">
        <v>1968</v>
      </c>
      <c r="C100" t="s">
        <v>23</v>
      </c>
      <c r="D100">
        <v>27</v>
      </c>
      <c r="E100">
        <v>0</v>
      </c>
      <c r="F100">
        <v>10422.92</v>
      </c>
      <c r="G100" t="s">
        <v>17</v>
      </c>
      <c r="H100" t="s">
        <v>18</v>
      </c>
      <c r="I100" t="s">
        <v>130</v>
      </c>
      <c r="J100" s="2">
        <f>IF(B100="?",ROUND(AVERAGEIF($B$2:$B$2344,"&lt;&gt;?"),0),B100)</f>
        <v>1968</v>
      </c>
      <c r="K100" t="str">
        <f>IF(C100="?","Sep",C100)</f>
        <v>Dec</v>
      </c>
      <c r="L100" t="str">
        <f>IF(Table1[[#This Row],[Hospital tier]]="?","tier - 2",Table1[[#This Row],[Hospital tier]])</f>
        <v>tier - 3</v>
      </c>
      <c r="M100" t="str">
        <f>IF(Table1[[#This Row],[City tier]]="?","tier - 2",Table1[[#This Row],[City tier]])</f>
        <v>tier - 1</v>
      </c>
      <c r="N100" s="5" t="str">
        <f>IF(Table1[[#This Row],[State ID]]="?","Unknown",Table1[[#This Row],[State ID]])</f>
        <v>R1017</v>
      </c>
      <c r="O100" s="5" t="str">
        <f>IF(Table1[[#This Row],[Customer ID]]="?","Unknown",Table1[[#This Row],[Customer ID]])</f>
        <v>Id1081</v>
      </c>
    </row>
    <row r="101" spans="1:15">
      <c r="A101" t="s">
        <v>131</v>
      </c>
      <c r="B101">
        <v>1979</v>
      </c>
      <c r="C101" t="s">
        <v>16</v>
      </c>
      <c r="D101">
        <v>25</v>
      </c>
      <c r="E101">
        <v>2</v>
      </c>
      <c r="F101">
        <v>10419.65</v>
      </c>
      <c r="G101" t="s">
        <v>17</v>
      </c>
      <c r="H101" t="s">
        <v>21</v>
      </c>
      <c r="I101" t="s">
        <v>34</v>
      </c>
      <c r="J101" s="2">
        <f>IF(B101="?",ROUND(AVERAGEIF($B$2:$B$2344,"&lt;&gt;?"),0),B101)</f>
        <v>1979</v>
      </c>
      <c r="K101" t="str">
        <f>IF(C101="?","Sep",C101)</f>
        <v>Nov</v>
      </c>
      <c r="L101" t="str">
        <f>IF(Table1[[#This Row],[Hospital tier]]="?","tier - 2",Table1[[#This Row],[Hospital tier]])</f>
        <v>tier - 3</v>
      </c>
      <c r="M101" t="str">
        <f>IF(Table1[[#This Row],[City tier]]="?","tier - 2",Table1[[#This Row],[City tier]])</f>
        <v>tier - 2</v>
      </c>
      <c r="N101" s="5" t="str">
        <f>IF(Table1[[#This Row],[State ID]]="?","Unknown",Table1[[#This Row],[State ID]])</f>
        <v>R1025</v>
      </c>
      <c r="O101" s="5" t="str">
        <f>IF(Table1[[#This Row],[Customer ID]]="?","Unknown",Table1[[#This Row],[Customer ID]])</f>
        <v>Id1082</v>
      </c>
    </row>
    <row r="102" spans="1:15">
      <c r="A102" t="s">
        <v>132</v>
      </c>
      <c r="B102">
        <v>1973</v>
      </c>
      <c r="C102" t="s">
        <v>24</v>
      </c>
      <c r="D102">
        <v>11</v>
      </c>
      <c r="E102">
        <v>0</v>
      </c>
      <c r="F102">
        <v>10419.59</v>
      </c>
      <c r="G102" t="s">
        <v>17</v>
      </c>
      <c r="H102" t="s">
        <v>21</v>
      </c>
      <c r="I102" t="s">
        <v>34</v>
      </c>
      <c r="J102" s="2">
        <f>IF(B102="?",ROUND(AVERAGEIF($B$2:$B$2344,"&lt;&gt;?"),0),B102)</f>
        <v>1973</v>
      </c>
      <c r="K102" t="str">
        <f>IF(C102="?","Sep",C102)</f>
        <v>Oct</v>
      </c>
      <c r="L102" t="str">
        <f>IF(Table1[[#This Row],[Hospital tier]]="?","tier - 2",Table1[[#This Row],[Hospital tier]])</f>
        <v>tier - 3</v>
      </c>
      <c r="M102" t="str">
        <f>IF(Table1[[#This Row],[City tier]]="?","tier - 2",Table1[[#This Row],[City tier]])</f>
        <v>tier - 2</v>
      </c>
      <c r="N102" s="5" t="str">
        <f>IF(Table1[[#This Row],[State ID]]="?","Unknown",Table1[[#This Row],[State ID]])</f>
        <v>R1025</v>
      </c>
      <c r="O102" s="5" t="str">
        <f>IF(Table1[[#This Row],[Customer ID]]="?","Unknown",Table1[[#This Row],[Customer ID]])</f>
        <v>Id1083</v>
      </c>
    </row>
    <row r="103" spans="1:15">
      <c r="A103" t="s">
        <v>133</v>
      </c>
      <c r="B103">
        <v>1980</v>
      </c>
      <c r="C103" t="s">
        <v>24</v>
      </c>
      <c r="D103">
        <v>24</v>
      </c>
      <c r="E103">
        <v>2</v>
      </c>
      <c r="F103">
        <v>10407.98</v>
      </c>
      <c r="G103" t="s">
        <v>17</v>
      </c>
      <c r="H103" t="s">
        <v>18</v>
      </c>
      <c r="I103" t="s">
        <v>38</v>
      </c>
      <c r="J103" s="2">
        <f>IF(B103="?",ROUND(AVERAGEIF($B$2:$B$2344,"&lt;&gt;?"),0),B103)</f>
        <v>1980</v>
      </c>
      <c r="K103" t="str">
        <f>IF(C103="?","Sep",C103)</f>
        <v>Oct</v>
      </c>
      <c r="L103" t="str">
        <f>IF(Table1[[#This Row],[Hospital tier]]="?","tier - 2",Table1[[#This Row],[Hospital tier]])</f>
        <v>tier - 3</v>
      </c>
      <c r="M103" t="str">
        <f>IF(Table1[[#This Row],[City tier]]="?","tier - 2",Table1[[#This Row],[City tier]])</f>
        <v>tier - 1</v>
      </c>
      <c r="N103" s="5" t="str">
        <f>IF(Table1[[#This Row],[State ID]]="?","Unknown",Table1[[#This Row],[State ID]])</f>
        <v>R1021</v>
      </c>
      <c r="O103" s="5" t="str">
        <f>IF(Table1[[#This Row],[Customer ID]]="?","Unknown",Table1[[#This Row],[Customer ID]])</f>
        <v>Id1084</v>
      </c>
    </row>
    <row r="104" spans="1:15">
      <c r="A104" t="s">
        <v>134</v>
      </c>
      <c r="B104">
        <v>1975</v>
      </c>
      <c r="C104" t="s">
        <v>20</v>
      </c>
      <c r="D104">
        <v>5</v>
      </c>
      <c r="E104">
        <v>4</v>
      </c>
      <c r="F104">
        <v>10407.09</v>
      </c>
      <c r="G104" t="s">
        <v>17</v>
      </c>
      <c r="H104" t="s">
        <v>18</v>
      </c>
      <c r="I104" t="s">
        <v>135</v>
      </c>
      <c r="J104" s="2">
        <f>IF(B104="?",ROUND(AVERAGEIF($B$2:$B$2344,"&lt;&gt;?"),0),B104)</f>
        <v>1975</v>
      </c>
      <c r="K104" t="str">
        <f>IF(C104="?","Sep",C104)</f>
        <v>Jun</v>
      </c>
      <c r="L104" t="str">
        <f>IF(Table1[[#This Row],[Hospital tier]]="?","tier - 2",Table1[[#This Row],[Hospital tier]])</f>
        <v>tier - 3</v>
      </c>
      <c r="M104" t="str">
        <f>IF(Table1[[#This Row],[City tier]]="?","tier - 2",Table1[[#This Row],[City tier]])</f>
        <v>tier - 1</v>
      </c>
      <c r="N104" s="5" t="str">
        <f>IF(Table1[[#This Row],[State ID]]="?","Unknown",Table1[[#This Row],[State ID]])</f>
        <v>R1015</v>
      </c>
      <c r="O104" s="5" t="str">
        <f>IF(Table1[[#This Row],[Customer ID]]="?","Unknown",Table1[[#This Row],[Customer ID]])</f>
        <v>Id1085</v>
      </c>
    </row>
    <row r="105" spans="1:15">
      <c r="A105" t="s">
        <v>136</v>
      </c>
      <c r="B105">
        <v>1969</v>
      </c>
      <c r="C105" t="s">
        <v>45</v>
      </c>
      <c r="D105">
        <v>7</v>
      </c>
      <c r="E105">
        <v>0</v>
      </c>
      <c r="F105">
        <v>10403.27</v>
      </c>
      <c r="G105" t="s">
        <v>17</v>
      </c>
      <c r="H105" t="s">
        <v>21</v>
      </c>
      <c r="I105" t="s">
        <v>137</v>
      </c>
      <c r="J105" s="2">
        <f>IF(B105="?",ROUND(AVERAGEIF($B$2:$B$2344,"&lt;&gt;?"),0),B105)</f>
        <v>1969</v>
      </c>
      <c r="K105" t="str">
        <f>IF(C105="?","Sep",C105)</f>
        <v>Jul</v>
      </c>
      <c r="L105" t="str">
        <f>IF(Table1[[#This Row],[Hospital tier]]="?","tier - 2",Table1[[#This Row],[Hospital tier]])</f>
        <v>tier - 3</v>
      </c>
      <c r="M105" t="str">
        <f>IF(Table1[[#This Row],[City tier]]="?","tier - 2",Table1[[#This Row],[City tier]])</f>
        <v>tier - 2</v>
      </c>
      <c r="N105" s="5" t="str">
        <f>IF(Table1[[#This Row],[State ID]]="?","Unknown",Table1[[#This Row],[State ID]])</f>
        <v>R1020</v>
      </c>
      <c r="O105" s="5" t="str">
        <f>IF(Table1[[#This Row],[Customer ID]]="?","Unknown",Table1[[#This Row],[Customer ID]])</f>
        <v>Id1086</v>
      </c>
    </row>
    <row r="106" spans="1:15">
      <c r="A106" t="s">
        <v>138</v>
      </c>
      <c r="B106">
        <v>1973</v>
      </c>
      <c r="C106" t="s">
        <v>37</v>
      </c>
      <c r="D106">
        <v>19</v>
      </c>
      <c r="E106">
        <v>3</v>
      </c>
      <c r="F106">
        <v>10381.48</v>
      </c>
      <c r="G106" t="s">
        <v>17</v>
      </c>
      <c r="H106" t="s">
        <v>17</v>
      </c>
      <c r="I106" t="s">
        <v>19</v>
      </c>
      <c r="J106" s="2">
        <f>IF(B106="?",ROUND(AVERAGEIF($B$2:$B$2344,"&lt;&gt;?"),0),B106)</f>
        <v>1973</v>
      </c>
      <c r="K106" t="str">
        <f>IF(C106="?","Sep",C106)</f>
        <v>Sep</v>
      </c>
      <c r="L106" t="str">
        <f>IF(Table1[[#This Row],[Hospital tier]]="?","tier - 2",Table1[[#This Row],[Hospital tier]])</f>
        <v>tier - 3</v>
      </c>
      <c r="M106" t="str">
        <f>IF(Table1[[#This Row],[City tier]]="?","tier - 2",Table1[[#This Row],[City tier]])</f>
        <v>tier - 3</v>
      </c>
      <c r="N106" s="5" t="str">
        <f>IF(Table1[[#This Row],[State ID]]="?","Unknown",Table1[[#This Row],[State ID]])</f>
        <v>R1013</v>
      </c>
      <c r="O106" s="5" t="str">
        <f>IF(Table1[[#This Row],[Customer ID]]="?","Unknown",Table1[[#This Row],[Customer ID]])</f>
        <v>Id1087</v>
      </c>
    </row>
    <row r="107" spans="1:15">
      <c r="A107" t="s">
        <v>139</v>
      </c>
      <c r="B107">
        <v>1973</v>
      </c>
      <c r="C107" t="s">
        <v>37</v>
      </c>
      <c r="D107">
        <v>29</v>
      </c>
      <c r="E107">
        <v>2</v>
      </c>
      <c r="F107">
        <v>10370.91</v>
      </c>
      <c r="G107" t="s">
        <v>17</v>
      </c>
      <c r="H107" t="s">
        <v>17</v>
      </c>
      <c r="I107" t="s">
        <v>74</v>
      </c>
      <c r="J107" s="2">
        <f>IF(B107="?",ROUND(AVERAGEIF($B$2:$B$2344,"&lt;&gt;?"),0),B107)</f>
        <v>1973</v>
      </c>
      <c r="K107" t="str">
        <f>IF(C107="?","Sep",C107)</f>
        <v>Sep</v>
      </c>
      <c r="L107" t="str">
        <f>IF(Table1[[#This Row],[Hospital tier]]="?","tier - 2",Table1[[#This Row],[Hospital tier]])</f>
        <v>tier - 3</v>
      </c>
      <c r="M107" t="str">
        <f>IF(Table1[[#This Row],[City tier]]="?","tier - 2",Table1[[#This Row],[City tier]])</f>
        <v>tier - 3</v>
      </c>
      <c r="N107" s="5" t="str">
        <f>IF(Table1[[#This Row],[State ID]]="?","Unknown",Table1[[#This Row],[State ID]])</f>
        <v>R1024</v>
      </c>
      <c r="O107" s="5" t="str">
        <f>IF(Table1[[#This Row],[Customer ID]]="?","Unknown",Table1[[#This Row],[Customer ID]])</f>
        <v>Id1088</v>
      </c>
    </row>
    <row r="108" spans="1:15">
      <c r="A108" t="s">
        <v>140</v>
      </c>
      <c r="B108">
        <v>1971</v>
      </c>
      <c r="C108" t="s">
        <v>37</v>
      </c>
      <c r="D108">
        <v>6</v>
      </c>
      <c r="E108">
        <v>0</v>
      </c>
      <c r="F108">
        <v>10356.67</v>
      </c>
      <c r="G108" t="s">
        <v>17</v>
      </c>
      <c r="H108" t="s">
        <v>18</v>
      </c>
      <c r="I108" t="s">
        <v>34</v>
      </c>
      <c r="J108" s="2">
        <f>IF(B108="?",ROUND(AVERAGEIF($B$2:$B$2344,"&lt;&gt;?"),0),B108)</f>
        <v>1971</v>
      </c>
      <c r="K108" t="str">
        <f>IF(C108="?","Sep",C108)</f>
        <v>Sep</v>
      </c>
      <c r="L108" t="str">
        <f>IF(Table1[[#This Row],[Hospital tier]]="?","tier - 2",Table1[[#This Row],[Hospital tier]])</f>
        <v>tier - 3</v>
      </c>
      <c r="M108" t="str">
        <f>IF(Table1[[#This Row],[City tier]]="?","tier - 2",Table1[[#This Row],[City tier]])</f>
        <v>tier - 1</v>
      </c>
      <c r="N108" s="5" t="str">
        <f>IF(Table1[[#This Row],[State ID]]="?","Unknown",Table1[[#This Row],[State ID]])</f>
        <v>R1025</v>
      </c>
      <c r="O108" s="5" t="str">
        <f>IF(Table1[[#This Row],[Customer ID]]="?","Unknown",Table1[[#This Row],[Customer ID]])</f>
        <v>Id1089</v>
      </c>
    </row>
    <row r="109" spans="1:15">
      <c r="A109" t="s">
        <v>141</v>
      </c>
      <c r="B109">
        <v>1987</v>
      </c>
      <c r="C109" t="s">
        <v>40</v>
      </c>
      <c r="D109">
        <v>8</v>
      </c>
      <c r="E109">
        <v>3</v>
      </c>
      <c r="F109">
        <v>39983.43</v>
      </c>
      <c r="G109" t="s">
        <v>21</v>
      </c>
      <c r="H109" t="s">
        <v>17</v>
      </c>
      <c r="I109" t="s">
        <v>22</v>
      </c>
      <c r="J109" s="2">
        <f>IF(B109="?",ROUND(AVERAGEIF($B$2:$B$2344,"&lt;&gt;?"),0),B109)</f>
        <v>1987</v>
      </c>
      <c r="K109" t="str">
        <f>IF(C109="?","Sep",C109)</f>
        <v>Aug</v>
      </c>
      <c r="L109" t="str">
        <f>IF(Table1[[#This Row],[Hospital tier]]="?","tier - 2",Table1[[#This Row],[Hospital tier]])</f>
        <v>tier - 2</v>
      </c>
      <c r="M109" t="str">
        <f>IF(Table1[[#This Row],[City tier]]="?","tier - 2",Table1[[#This Row],[City tier]])</f>
        <v>tier - 3</v>
      </c>
      <c r="N109" s="5" t="str">
        <f>IF(Table1[[#This Row],[State ID]]="?","Unknown",Table1[[#This Row],[State ID]])</f>
        <v>R1012</v>
      </c>
      <c r="O109" s="5" t="str">
        <f>IF(Table1[[#This Row],[Customer ID]]="?","Unknown",Table1[[#This Row],[Customer ID]])</f>
        <v>Id109</v>
      </c>
    </row>
    <row r="110" spans="1:15">
      <c r="A110" t="s">
        <v>142</v>
      </c>
      <c r="B110">
        <v>1969</v>
      </c>
      <c r="C110" t="s">
        <v>20</v>
      </c>
      <c r="D110">
        <v>17</v>
      </c>
      <c r="E110">
        <v>0</v>
      </c>
      <c r="F110">
        <v>10355.64</v>
      </c>
      <c r="G110" t="s">
        <v>17</v>
      </c>
      <c r="H110" t="s">
        <v>18</v>
      </c>
      <c r="I110" t="s">
        <v>22</v>
      </c>
      <c r="J110" s="2">
        <f>IF(B110="?",ROUND(AVERAGEIF($B$2:$B$2344,"&lt;&gt;?"),0),B110)</f>
        <v>1969</v>
      </c>
      <c r="K110" t="str">
        <f>IF(C110="?","Sep",C110)</f>
        <v>Jun</v>
      </c>
      <c r="L110" t="str">
        <f>IF(Table1[[#This Row],[Hospital tier]]="?","tier - 2",Table1[[#This Row],[Hospital tier]])</f>
        <v>tier - 3</v>
      </c>
      <c r="M110" t="str">
        <f>IF(Table1[[#This Row],[City tier]]="?","tier - 2",Table1[[#This Row],[City tier]])</f>
        <v>tier - 1</v>
      </c>
      <c r="N110" s="5" t="str">
        <f>IF(Table1[[#This Row],[State ID]]="?","Unknown",Table1[[#This Row],[State ID]])</f>
        <v>R1012</v>
      </c>
      <c r="O110" s="5" t="str">
        <f>IF(Table1[[#This Row],[Customer ID]]="?","Unknown",Table1[[#This Row],[Customer ID]])</f>
        <v>Id1090</v>
      </c>
    </row>
    <row r="111" spans="1:15">
      <c r="A111" t="s">
        <v>143</v>
      </c>
      <c r="B111">
        <v>1974</v>
      </c>
      <c r="C111" t="s">
        <v>37</v>
      </c>
      <c r="D111">
        <v>29</v>
      </c>
      <c r="E111">
        <v>0</v>
      </c>
      <c r="F111">
        <v>10352.48</v>
      </c>
      <c r="G111" t="s">
        <v>17</v>
      </c>
      <c r="H111" t="s">
        <v>18</v>
      </c>
      <c r="I111" t="s">
        <v>22</v>
      </c>
      <c r="J111" s="2">
        <f>IF(B111="?",ROUND(AVERAGEIF($B$2:$B$2344,"&lt;&gt;?"),0),B111)</f>
        <v>1974</v>
      </c>
      <c r="K111" t="str">
        <f>IF(C111="?","Sep",C111)</f>
        <v>Sep</v>
      </c>
      <c r="L111" t="str">
        <f>IF(Table1[[#This Row],[Hospital tier]]="?","tier - 2",Table1[[#This Row],[Hospital tier]])</f>
        <v>tier - 3</v>
      </c>
      <c r="M111" t="str">
        <f>IF(Table1[[#This Row],[City tier]]="?","tier - 2",Table1[[#This Row],[City tier]])</f>
        <v>tier - 1</v>
      </c>
      <c r="N111" s="5" t="str">
        <f>IF(Table1[[#This Row],[State ID]]="?","Unknown",Table1[[#This Row],[State ID]])</f>
        <v>R1012</v>
      </c>
      <c r="O111" s="5" t="str">
        <f>IF(Table1[[#This Row],[Customer ID]]="?","Unknown",Table1[[#This Row],[Customer ID]])</f>
        <v>Id1091</v>
      </c>
    </row>
    <row r="112" spans="1:15">
      <c r="A112" t="s">
        <v>144</v>
      </c>
      <c r="B112">
        <v>1973</v>
      </c>
      <c r="C112" t="s">
        <v>40</v>
      </c>
      <c r="D112">
        <v>8</v>
      </c>
      <c r="E112">
        <v>0</v>
      </c>
      <c r="F112">
        <v>10345.93</v>
      </c>
      <c r="G112" t="s">
        <v>17</v>
      </c>
      <c r="H112" t="s">
        <v>21</v>
      </c>
      <c r="I112" t="s">
        <v>38</v>
      </c>
      <c r="J112" s="2">
        <f>IF(B112="?",ROUND(AVERAGEIF($B$2:$B$2344,"&lt;&gt;?"),0),B112)</f>
        <v>1973</v>
      </c>
      <c r="K112" t="str">
        <f>IF(C112="?","Sep",C112)</f>
        <v>Aug</v>
      </c>
      <c r="L112" t="str">
        <f>IF(Table1[[#This Row],[Hospital tier]]="?","tier - 2",Table1[[#This Row],[Hospital tier]])</f>
        <v>tier - 3</v>
      </c>
      <c r="M112" t="str">
        <f>IF(Table1[[#This Row],[City tier]]="?","tier - 2",Table1[[#This Row],[City tier]])</f>
        <v>tier - 2</v>
      </c>
      <c r="N112" s="5" t="str">
        <f>IF(Table1[[#This Row],[State ID]]="?","Unknown",Table1[[#This Row],[State ID]])</f>
        <v>R1021</v>
      </c>
      <c r="O112" s="5" t="str">
        <f>IF(Table1[[#This Row],[Customer ID]]="?","Unknown",Table1[[#This Row],[Customer ID]])</f>
        <v>Id1092</v>
      </c>
    </row>
    <row r="113" spans="1:15">
      <c r="A113" t="s">
        <v>145</v>
      </c>
      <c r="B113">
        <v>1968</v>
      </c>
      <c r="C113" t="s">
        <v>45</v>
      </c>
      <c r="D113">
        <v>19</v>
      </c>
      <c r="E113">
        <v>0</v>
      </c>
      <c r="F113">
        <v>10338.93</v>
      </c>
      <c r="G113" t="s">
        <v>17</v>
      </c>
      <c r="H113" t="s">
        <v>18</v>
      </c>
      <c r="I113" t="s">
        <v>19</v>
      </c>
      <c r="J113" s="2">
        <f>IF(B113="?",ROUND(AVERAGEIF($B$2:$B$2344,"&lt;&gt;?"),0),B113)</f>
        <v>1968</v>
      </c>
      <c r="K113" t="str">
        <f>IF(C113="?","Sep",C113)</f>
        <v>Jul</v>
      </c>
      <c r="L113" t="str">
        <f>IF(Table1[[#This Row],[Hospital tier]]="?","tier - 2",Table1[[#This Row],[Hospital tier]])</f>
        <v>tier - 3</v>
      </c>
      <c r="M113" t="str">
        <f>IF(Table1[[#This Row],[City tier]]="?","tier - 2",Table1[[#This Row],[City tier]])</f>
        <v>tier - 1</v>
      </c>
      <c r="N113" s="5" t="str">
        <f>IF(Table1[[#This Row],[State ID]]="?","Unknown",Table1[[#This Row],[State ID]])</f>
        <v>R1013</v>
      </c>
      <c r="O113" s="5" t="str">
        <f>IF(Table1[[#This Row],[Customer ID]]="?","Unknown",Table1[[#This Row],[Customer ID]])</f>
        <v>Id1093</v>
      </c>
    </row>
    <row r="114" spans="1:15">
      <c r="A114" t="s">
        <v>146</v>
      </c>
      <c r="B114">
        <v>1982</v>
      </c>
      <c r="C114" t="s">
        <v>45</v>
      </c>
      <c r="D114">
        <v>21</v>
      </c>
      <c r="E114">
        <v>3</v>
      </c>
      <c r="F114">
        <v>10329.06</v>
      </c>
      <c r="G114" t="s">
        <v>17</v>
      </c>
      <c r="H114" t="s">
        <v>18</v>
      </c>
      <c r="I114" t="s">
        <v>38</v>
      </c>
      <c r="J114" s="2">
        <f>IF(B114="?",ROUND(AVERAGEIF($B$2:$B$2344,"&lt;&gt;?"),0),B114)</f>
        <v>1982</v>
      </c>
      <c r="K114" t="str">
        <f>IF(C114="?","Sep",C114)</f>
        <v>Jul</v>
      </c>
      <c r="L114" t="str">
        <f>IF(Table1[[#This Row],[Hospital tier]]="?","tier - 2",Table1[[#This Row],[Hospital tier]])</f>
        <v>tier - 3</v>
      </c>
      <c r="M114" t="str">
        <f>IF(Table1[[#This Row],[City tier]]="?","tier - 2",Table1[[#This Row],[City tier]])</f>
        <v>tier - 1</v>
      </c>
      <c r="N114" s="5" t="str">
        <f>IF(Table1[[#This Row],[State ID]]="?","Unknown",Table1[[#This Row],[State ID]])</f>
        <v>R1021</v>
      </c>
      <c r="O114" s="5" t="str">
        <f>IF(Table1[[#This Row],[Customer ID]]="?","Unknown",Table1[[#This Row],[Customer ID]])</f>
        <v>Id1094</v>
      </c>
    </row>
    <row r="115" spans="1:15">
      <c r="A115" t="s">
        <v>147</v>
      </c>
      <c r="B115">
        <v>1970</v>
      </c>
      <c r="C115" t="s">
        <v>23</v>
      </c>
      <c r="D115">
        <v>1</v>
      </c>
      <c r="E115">
        <v>2</v>
      </c>
      <c r="F115">
        <v>10325.209999999999</v>
      </c>
      <c r="G115" t="s">
        <v>17</v>
      </c>
      <c r="H115" t="s">
        <v>17</v>
      </c>
      <c r="I115" t="s">
        <v>25</v>
      </c>
      <c r="J115" s="2">
        <f>IF(B115="?",ROUND(AVERAGEIF($B$2:$B$2344,"&lt;&gt;?"),0),B115)</f>
        <v>1970</v>
      </c>
      <c r="K115" t="str">
        <f>IF(C115="?","Sep",C115)</f>
        <v>Dec</v>
      </c>
      <c r="L115" t="str">
        <f>IF(Table1[[#This Row],[Hospital tier]]="?","tier - 2",Table1[[#This Row],[Hospital tier]])</f>
        <v>tier - 3</v>
      </c>
      <c r="M115" t="str">
        <f>IF(Table1[[#This Row],[City tier]]="?","tier - 2",Table1[[#This Row],[City tier]])</f>
        <v>tier - 3</v>
      </c>
      <c r="N115" s="5" t="str">
        <f>IF(Table1[[#This Row],[State ID]]="?","Unknown",Table1[[#This Row],[State ID]])</f>
        <v>R1011</v>
      </c>
      <c r="O115" s="5" t="str">
        <f>IF(Table1[[#This Row],[Customer ID]]="?","Unknown",Table1[[#This Row],[Customer ID]])</f>
        <v>Id1095</v>
      </c>
    </row>
    <row r="116" spans="1:15">
      <c r="A116" t="s">
        <v>148</v>
      </c>
      <c r="B116">
        <v>1991</v>
      </c>
      <c r="C116" t="s">
        <v>40</v>
      </c>
      <c r="D116">
        <v>21</v>
      </c>
      <c r="E116">
        <v>3</v>
      </c>
      <c r="F116">
        <v>10322.9</v>
      </c>
      <c r="G116" t="s">
        <v>17</v>
      </c>
      <c r="H116" t="s">
        <v>18</v>
      </c>
      <c r="I116" t="s">
        <v>30</v>
      </c>
      <c r="J116" s="2">
        <f>IF(B116="?",ROUND(AVERAGEIF($B$2:$B$2344,"&lt;&gt;?"),0),B116)</f>
        <v>1991</v>
      </c>
      <c r="K116" t="str">
        <f>IF(C116="?","Sep",C116)</f>
        <v>Aug</v>
      </c>
      <c r="L116" t="str">
        <f>IF(Table1[[#This Row],[Hospital tier]]="?","tier - 2",Table1[[#This Row],[Hospital tier]])</f>
        <v>tier - 3</v>
      </c>
      <c r="M116" t="str">
        <f>IF(Table1[[#This Row],[City tier]]="?","tier - 2",Table1[[#This Row],[City tier]])</f>
        <v>tier - 1</v>
      </c>
      <c r="N116" s="5" t="str">
        <f>IF(Table1[[#This Row],[State ID]]="?","Unknown",Table1[[#This Row],[State ID]])</f>
        <v>R1026</v>
      </c>
      <c r="O116" s="5" t="str">
        <f>IF(Table1[[#This Row],[Customer ID]]="?","Unknown",Table1[[#This Row],[Customer ID]])</f>
        <v>Id1096</v>
      </c>
    </row>
    <row r="117" spans="1:15">
      <c r="A117" t="s">
        <v>149</v>
      </c>
      <c r="B117">
        <v>1991</v>
      </c>
      <c r="C117" t="s">
        <v>16</v>
      </c>
      <c r="D117">
        <v>17</v>
      </c>
      <c r="E117">
        <v>3</v>
      </c>
      <c r="F117">
        <v>10315.91</v>
      </c>
      <c r="G117" t="s">
        <v>17</v>
      </c>
      <c r="H117" t="s">
        <v>21</v>
      </c>
      <c r="I117" t="s">
        <v>22</v>
      </c>
      <c r="J117" s="2">
        <f>IF(B117="?",ROUND(AVERAGEIF($B$2:$B$2344,"&lt;&gt;?"),0),B117)</f>
        <v>1991</v>
      </c>
      <c r="K117" t="str">
        <f>IF(C117="?","Sep",C117)</f>
        <v>Nov</v>
      </c>
      <c r="L117" t="str">
        <f>IF(Table1[[#This Row],[Hospital tier]]="?","tier - 2",Table1[[#This Row],[Hospital tier]])</f>
        <v>tier - 3</v>
      </c>
      <c r="M117" t="str">
        <f>IF(Table1[[#This Row],[City tier]]="?","tier - 2",Table1[[#This Row],[City tier]])</f>
        <v>tier - 2</v>
      </c>
      <c r="N117" s="5" t="str">
        <f>IF(Table1[[#This Row],[State ID]]="?","Unknown",Table1[[#This Row],[State ID]])</f>
        <v>R1012</v>
      </c>
      <c r="O117" s="5" t="str">
        <f>IF(Table1[[#This Row],[Customer ID]]="?","Unknown",Table1[[#This Row],[Customer ID]])</f>
        <v>Id1097</v>
      </c>
    </row>
    <row r="118" spans="1:15">
      <c r="A118" t="s">
        <v>150</v>
      </c>
      <c r="B118">
        <v>1962</v>
      </c>
      <c r="C118" t="s">
        <v>45</v>
      </c>
      <c r="D118">
        <v>12</v>
      </c>
      <c r="E118">
        <v>0</v>
      </c>
      <c r="F118">
        <v>10310.780000000001</v>
      </c>
      <c r="G118" t="s">
        <v>17</v>
      </c>
      <c r="H118" t="s">
        <v>17</v>
      </c>
      <c r="I118" t="s">
        <v>22</v>
      </c>
      <c r="J118" s="2">
        <f>IF(B118="?",ROUND(AVERAGEIF($B$2:$B$2344,"&lt;&gt;?"),0),B118)</f>
        <v>1962</v>
      </c>
      <c r="K118" t="str">
        <f>IF(C118="?","Sep",C118)</f>
        <v>Jul</v>
      </c>
      <c r="L118" t="str">
        <f>IF(Table1[[#This Row],[Hospital tier]]="?","tier - 2",Table1[[#This Row],[Hospital tier]])</f>
        <v>tier - 3</v>
      </c>
      <c r="M118" t="str">
        <f>IF(Table1[[#This Row],[City tier]]="?","tier - 2",Table1[[#This Row],[City tier]])</f>
        <v>tier - 3</v>
      </c>
      <c r="N118" s="5" t="str">
        <f>IF(Table1[[#This Row],[State ID]]="?","Unknown",Table1[[#This Row],[State ID]])</f>
        <v>R1012</v>
      </c>
      <c r="O118" s="5" t="str">
        <f>IF(Table1[[#This Row],[Customer ID]]="?","Unknown",Table1[[#This Row],[Customer ID]])</f>
        <v>Id1098</v>
      </c>
    </row>
    <row r="119" spans="1:15">
      <c r="A119" t="s">
        <v>151</v>
      </c>
      <c r="B119">
        <v>1963</v>
      </c>
      <c r="C119" t="s">
        <v>37</v>
      </c>
      <c r="D119">
        <v>24</v>
      </c>
      <c r="E119">
        <v>0</v>
      </c>
      <c r="F119">
        <v>10308.040000000001</v>
      </c>
      <c r="G119" t="s">
        <v>17</v>
      </c>
      <c r="H119" t="s">
        <v>18</v>
      </c>
      <c r="I119" t="s">
        <v>19</v>
      </c>
      <c r="J119" s="2">
        <f>IF(B119="?",ROUND(AVERAGEIF($B$2:$B$2344,"&lt;&gt;?"),0),B119)</f>
        <v>1963</v>
      </c>
      <c r="K119" t="str">
        <f>IF(C119="?","Sep",C119)</f>
        <v>Sep</v>
      </c>
      <c r="L119" t="str">
        <f>IF(Table1[[#This Row],[Hospital tier]]="?","tier - 2",Table1[[#This Row],[Hospital tier]])</f>
        <v>tier - 3</v>
      </c>
      <c r="M119" t="str">
        <f>IF(Table1[[#This Row],[City tier]]="?","tier - 2",Table1[[#This Row],[City tier]])</f>
        <v>tier - 1</v>
      </c>
      <c r="N119" s="5" t="str">
        <f>IF(Table1[[#This Row],[State ID]]="?","Unknown",Table1[[#This Row],[State ID]])</f>
        <v>R1013</v>
      </c>
      <c r="O119" s="5" t="str">
        <f>IF(Table1[[#This Row],[Customer ID]]="?","Unknown",Table1[[#This Row],[Customer ID]])</f>
        <v>Id1099</v>
      </c>
    </row>
    <row r="120" spans="1:15">
      <c r="A120" t="s">
        <v>152</v>
      </c>
      <c r="B120">
        <v>1959</v>
      </c>
      <c r="C120" t="s">
        <v>45</v>
      </c>
      <c r="D120">
        <v>22</v>
      </c>
      <c r="E120">
        <v>0</v>
      </c>
      <c r="F120">
        <v>48824.45</v>
      </c>
      <c r="G120" t="s">
        <v>21</v>
      </c>
      <c r="H120" t="s">
        <v>18</v>
      </c>
      <c r="I120" t="s">
        <v>25</v>
      </c>
      <c r="J120" s="2">
        <f>IF(B120="?",ROUND(AVERAGEIF($B$2:$B$2344,"&lt;&gt;?"),0),B120)</f>
        <v>1959</v>
      </c>
      <c r="K120" t="str">
        <f>IF(C120="?","Sep",C120)</f>
        <v>Jul</v>
      </c>
      <c r="L120" t="str">
        <f>IF(Table1[[#This Row],[Hospital tier]]="?","tier - 2",Table1[[#This Row],[Hospital tier]])</f>
        <v>tier - 2</v>
      </c>
      <c r="M120" t="str">
        <f>IF(Table1[[#This Row],[City tier]]="?","tier - 2",Table1[[#This Row],[City tier]])</f>
        <v>tier - 1</v>
      </c>
      <c r="N120" s="5" t="str">
        <f>IF(Table1[[#This Row],[State ID]]="?","Unknown",Table1[[#This Row],[State ID]])</f>
        <v>R1011</v>
      </c>
      <c r="O120" s="5" t="str">
        <f>IF(Table1[[#This Row],[Customer ID]]="?","Unknown",Table1[[#This Row],[Customer ID]])</f>
        <v>Id11</v>
      </c>
    </row>
    <row r="121" spans="1:15">
      <c r="A121" t="s">
        <v>153</v>
      </c>
      <c r="B121">
        <v>1975</v>
      </c>
      <c r="C121" t="s">
        <v>23</v>
      </c>
      <c r="D121">
        <v>2</v>
      </c>
      <c r="E121">
        <v>1</v>
      </c>
      <c r="F121">
        <v>39963.120000000003</v>
      </c>
      <c r="G121" t="s">
        <v>21</v>
      </c>
      <c r="H121" t="s">
        <v>21</v>
      </c>
      <c r="I121" t="s">
        <v>25</v>
      </c>
      <c r="J121" s="2">
        <f>IF(B121="?",ROUND(AVERAGEIF($B$2:$B$2344,"&lt;&gt;?"),0),B121)</f>
        <v>1975</v>
      </c>
      <c r="K121" t="str">
        <f>IF(C121="?","Sep",C121)</f>
        <v>Dec</v>
      </c>
      <c r="L121" t="str">
        <f>IF(Table1[[#This Row],[Hospital tier]]="?","tier - 2",Table1[[#This Row],[Hospital tier]])</f>
        <v>tier - 2</v>
      </c>
      <c r="M121" t="str">
        <f>IF(Table1[[#This Row],[City tier]]="?","tier - 2",Table1[[#This Row],[City tier]])</f>
        <v>tier - 2</v>
      </c>
      <c r="N121" s="5" t="str">
        <f>IF(Table1[[#This Row],[State ID]]="?","Unknown",Table1[[#This Row],[State ID]])</f>
        <v>R1011</v>
      </c>
      <c r="O121" s="5" t="str">
        <f>IF(Table1[[#This Row],[Customer ID]]="?","Unknown",Table1[[#This Row],[Customer ID]])</f>
        <v>Id110</v>
      </c>
    </row>
    <row r="122" spans="1:15">
      <c r="A122" t="s">
        <v>154</v>
      </c>
      <c r="B122">
        <v>1988</v>
      </c>
      <c r="C122" t="s">
        <v>37</v>
      </c>
      <c r="D122">
        <v>14</v>
      </c>
      <c r="E122">
        <v>3</v>
      </c>
      <c r="F122">
        <v>10276.99</v>
      </c>
      <c r="G122" t="s">
        <v>17</v>
      </c>
      <c r="H122" t="s">
        <v>18</v>
      </c>
      <c r="I122" t="s">
        <v>38</v>
      </c>
      <c r="J122" s="2">
        <f>IF(B122="?",ROUND(AVERAGEIF($B$2:$B$2344,"&lt;&gt;?"),0),B122)</f>
        <v>1988</v>
      </c>
      <c r="K122" t="str">
        <f>IF(C122="?","Sep",C122)</f>
        <v>Sep</v>
      </c>
      <c r="L122" t="str">
        <f>IF(Table1[[#This Row],[Hospital tier]]="?","tier - 2",Table1[[#This Row],[Hospital tier]])</f>
        <v>tier - 3</v>
      </c>
      <c r="M122" t="str">
        <f>IF(Table1[[#This Row],[City tier]]="?","tier - 2",Table1[[#This Row],[City tier]])</f>
        <v>tier - 1</v>
      </c>
      <c r="N122" s="5" t="str">
        <f>IF(Table1[[#This Row],[State ID]]="?","Unknown",Table1[[#This Row],[State ID]])</f>
        <v>R1021</v>
      </c>
      <c r="O122" s="5" t="str">
        <f>IF(Table1[[#This Row],[Customer ID]]="?","Unknown",Table1[[#This Row],[Customer ID]])</f>
        <v>Id1100</v>
      </c>
    </row>
    <row r="123" spans="1:15">
      <c r="A123" t="s">
        <v>155</v>
      </c>
      <c r="B123">
        <v>1970</v>
      </c>
      <c r="C123" t="s">
        <v>20</v>
      </c>
      <c r="D123">
        <v>21</v>
      </c>
      <c r="E123">
        <v>0</v>
      </c>
      <c r="F123">
        <v>10274.33</v>
      </c>
      <c r="G123" t="s">
        <v>17</v>
      </c>
      <c r="H123" t="s">
        <v>18</v>
      </c>
      <c r="I123" t="s">
        <v>74</v>
      </c>
      <c r="J123" s="2">
        <f>IF(B123="?",ROUND(AVERAGEIF($B$2:$B$2344,"&lt;&gt;?"),0),B123)</f>
        <v>1970</v>
      </c>
      <c r="K123" t="str">
        <f>IF(C123="?","Sep",C123)</f>
        <v>Jun</v>
      </c>
      <c r="L123" t="str">
        <f>IF(Table1[[#This Row],[Hospital tier]]="?","tier - 2",Table1[[#This Row],[Hospital tier]])</f>
        <v>tier - 3</v>
      </c>
      <c r="M123" t="str">
        <f>IF(Table1[[#This Row],[City tier]]="?","tier - 2",Table1[[#This Row],[City tier]])</f>
        <v>tier - 1</v>
      </c>
      <c r="N123" s="5" t="str">
        <f>IF(Table1[[#This Row],[State ID]]="?","Unknown",Table1[[#This Row],[State ID]])</f>
        <v>R1024</v>
      </c>
      <c r="O123" s="5" t="str">
        <f>IF(Table1[[#This Row],[Customer ID]]="?","Unknown",Table1[[#This Row],[Customer ID]])</f>
        <v>Id1101</v>
      </c>
    </row>
    <row r="124" spans="1:15">
      <c r="A124" t="s">
        <v>156</v>
      </c>
      <c r="B124">
        <v>1973</v>
      </c>
      <c r="C124" t="s">
        <v>16</v>
      </c>
      <c r="D124">
        <v>27</v>
      </c>
      <c r="E124">
        <v>3</v>
      </c>
      <c r="F124">
        <v>10269.459999999999</v>
      </c>
      <c r="G124" t="s">
        <v>17</v>
      </c>
      <c r="H124" t="s">
        <v>17</v>
      </c>
      <c r="I124" t="s">
        <v>22</v>
      </c>
      <c r="J124" s="2">
        <f>IF(B124="?",ROUND(AVERAGEIF($B$2:$B$2344,"&lt;&gt;?"),0),B124)</f>
        <v>1973</v>
      </c>
      <c r="K124" t="str">
        <f>IF(C124="?","Sep",C124)</f>
        <v>Nov</v>
      </c>
      <c r="L124" t="str">
        <f>IF(Table1[[#This Row],[Hospital tier]]="?","tier - 2",Table1[[#This Row],[Hospital tier]])</f>
        <v>tier - 3</v>
      </c>
      <c r="M124" t="str">
        <f>IF(Table1[[#This Row],[City tier]]="?","tier - 2",Table1[[#This Row],[City tier]])</f>
        <v>tier - 3</v>
      </c>
      <c r="N124" s="5" t="str">
        <f>IF(Table1[[#This Row],[State ID]]="?","Unknown",Table1[[#This Row],[State ID]])</f>
        <v>R1012</v>
      </c>
      <c r="O124" s="5" t="str">
        <f>IF(Table1[[#This Row],[Customer ID]]="?","Unknown",Table1[[#This Row],[Customer ID]])</f>
        <v>Id1102</v>
      </c>
    </row>
    <row r="125" spans="1:15">
      <c r="A125" t="s">
        <v>157</v>
      </c>
      <c r="B125">
        <v>1973</v>
      </c>
      <c r="C125" t="s">
        <v>37</v>
      </c>
      <c r="D125">
        <v>5</v>
      </c>
      <c r="E125">
        <v>3</v>
      </c>
      <c r="F125">
        <v>10264.44</v>
      </c>
      <c r="G125" t="s">
        <v>17</v>
      </c>
      <c r="H125" t="s">
        <v>21</v>
      </c>
      <c r="I125" t="s">
        <v>22</v>
      </c>
      <c r="J125" s="2">
        <f>IF(B125="?",ROUND(AVERAGEIF($B$2:$B$2344,"&lt;&gt;?"),0),B125)</f>
        <v>1973</v>
      </c>
      <c r="K125" t="str">
        <f>IF(C125="?","Sep",C125)</f>
        <v>Sep</v>
      </c>
      <c r="L125" t="str">
        <f>IF(Table1[[#This Row],[Hospital tier]]="?","tier - 2",Table1[[#This Row],[Hospital tier]])</f>
        <v>tier - 3</v>
      </c>
      <c r="M125" t="str">
        <f>IF(Table1[[#This Row],[City tier]]="?","tier - 2",Table1[[#This Row],[City tier]])</f>
        <v>tier - 2</v>
      </c>
      <c r="N125" s="5" t="str">
        <f>IF(Table1[[#This Row],[State ID]]="?","Unknown",Table1[[#This Row],[State ID]])</f>
        <v>R1012</v>
      </c>
      <c r="O125" s="5" t="str">
        <f>IF(Table1[[#This Row],[Customer ID]]="?","Unknown",Table1[[#This Row],[Customer ID]])</f>
        <v>Id1103</v>
      </c>
    </row>
    <row r="126" spans="1:15">
      <c r="A126" t="s">
        <v>158</v>
      </c>
      <c r="B126">
        <v>1975</v>
      </c>
      <c r="C126" t="s">
        <v>40</v>
      </c>
      <c r="D126">
        <v>15</v>
      </c>
      <c r="E126">
        <v>1</v>
      </c>
      <c r="F126">
        <v>10259.129999999999</v>
      </c>
      <c r="G126" t="s">
        <v>17</v>
      </c>
      <c r="H126" t="s">
        <v>21</v>
      </c>
      <c r="I126" t="s">
        <v>25</v>
      </c>
      <c r="J126" s="2">
        <f>IF(B126="?",ROUND(AVERAGEIF($B$2:$B$2344,"&lt;&gt;?"),0),B126)</f>
        <v>1975</v>
      </c>
      <c r="K126" t="str">
        <f>IF(C126="?","Sep",C126)</f>
        <v>Aug</v>
      </c>
      <c r="L126" t="str">
        <f>IF(Table1[[#This Row],[Hospital tier]]="?","tier - 2",Table1[[#This Row],[Hospital tier]])</f>
        <v>tier - 3</v>
      </c>
      <c r="M126" t="str">
        <f>IF(Table1[[#This Row],[City tier]]="?","tier - 2",Table1[[#This Row],[City tier]])</f>
        <v>tier - 2</v>
      </c>
      <c r="N126" s="5" t="str">
        <f>IF(Table1[[#This Row],[State ID]]="?","Unknown",Table1[[#This Row],[State ID]])</f>
        <v>R1011</v>
      </c>
      <c r="O126" s="5" t="str">
        <f>IF(Table1[[#This Row],[Customer ID]]="?","Unknown",Table1[[#This Row],[Customer ID]])</f>
        <v>Id1104</v>
      </c>
    </row>
    <row r="127" spans="1:15">
      <c r="A127" t="s">
        <v>159</v>
      </c>
      <c r="B127">
        <v>1968</v>
      </c>
      <c r="C127" t="s">
        <v>37</v>
      </c>
      <c r="D127">
        <v>23</v>
      </c>
      <c r="E127">
        <v>0</v>
      </c>
      <c r="F127">
        <v>10231.5</v>
      </c>
      <c r="G127" t="s">
        <v>17</v>
      </c>
      <c r="H127" t="s">
        <v>18</v>
      </c>
      <c r="I127" t="s">
        <v>22</v>
      </c>
      <c r="J127" s="2">
        <f>IF(B127="?",ROUND(AVERAGEIF($B$2:$B$2344,"&lt;&gt;?"),0),B127)</f>
        <v>1968</v>
      </c>
      <c r="K127" t="str">
        <f>IF(C127="?","Sep",C127)</f>
        <v>Sep</v>
      </c>
      <c r="L127" t="str">
        <f>IF(Table1[[#This Row],[Hospital tier]]="?","tier - 2",Table1[[#This Row],[Hospital tier]])</f>
        <v>tier - 3</v>
      </c>
      <c r="M127" t="str">
        <f>IF(Table1[[#This Row],[City tier]]="?","tier - 2",Table1[[#This Row],[City tier]])</f>
        <v>tier - 1</v>
      </c>
      <c r="N127" s="5" t="str">
        <f>IF(Table1[[#This Row],[State ID]]="?","Unknown",Table1[[#This Row],[State ID]])</f>
        <v>R1012</v>
      </c>
      <c r="O127" s="5" t="str">
        <f>IF(Table1[[#This Row],[Customer ID]]="?","Unknown",Table1[[#This Row],[Customer ID]])</f>
        <v>Id1105</v>
      </c>
    </row>
    <row r="128" spans="1:15">
      <c r="A128" t="s">
        <v>160</v>
      </c>
      <c r="B128">
        <v>1967</v>
      </c>
      <c r="C128" t="s">
        <v>20</v>
      </c>
      <c r="D128">
        <v>28</v>
      </c>
      <c r="E128">
        <v>0</v>
      </c>
      <c r="F128">
        <v>10226.280000000001</v>
      </c>
      <c r="G128" t="s">
        <v>17</v>
      </c>
      <c r="H128" t="s">
        <v>17</v>
      </c>
      <c r="I128" t="s">
        <v>19</v>
      </c>
      <c r="J128" s="2">
        <f>IF(B128="?",ROUND(AVERAGEIF($B$2:$B$2344,"&lt;&gt;?"),0),B128)</f>
        <v>1967</v>
      </c>
      <c r="K128" t="str">
        <f>IF(C128="?","Sep",C128)</f>
        <v>Jun</v>
      </c>
      <c r="L128" t="str">
        <f>IF(Table1[[#This Row],[Hospital tier]]="?","tier - 2",Table1[[#This Row],[Hospital tier]])</f>
        <v>tier - 3</v>
      </c>
      <c r="M128" t="str">
        <f>IF(Table1[[#This Row],[City tier]]="?","tier - 2",Table1[[#This Row],[City tier]])</f>
        <v>tier - 3</v>
      </c>
      <c r="N128" s="5" t="str">
        <f>IF(Table1[[#This Row],[State ID]]="?","Unknown",Table1[[#This Row],[State ID]])</f>
        <v>R1013</v>
      </c>
      <c r="O128" s="5" t="str">
        <f>IF(Table1[[#This Row],[Customer ID]]="?","Unknown",Table1[[#This Row],[Customer ID]])</f>
        <v>Id1106</v>
      </c>
    </row>
    <row r="129" spans="1:15">
      <c r="A129" t="s">
        <v>161</v>
      </c>
      <c r="B129">
        <v>1967</v>
      </c>
      <c r="C129" t="s">
        <v>37</v>
      </c>
      <c r="D129">
        <v>26</v>
      </c>
      <c r="E129">
        <v>0</v>
      </c>
      <c r="F129">
        <v>10214.64</v>
      </c>
      <c r="G129" t="s">
        <v>17</v>
      </c>
      <c r="H129" t="s">
        <v>21</v>
      </c>
      <c r="I129" t="s">
        <v>25</v>
      </c>
      <c r="J129" s="2">
        <f>IF(B129="?",ROUND(AVERAGEIF($B$2:$B$2344,"&lt;&gt;?"),0),B129)</f>
        <v>1967</v>
      </c>
      <c r="K129" t="str">
        <f>IF(C129="?","Sep",C129)</f>
        <v>Sep</v>
      </c>
      <c r="L129" t="str">
        <f>IF(Table1[[#This Row],[Hospital tier]]="?","tier - 2",Table1[[#This Row],[Hospital tier]])</f>
        <v>tier - 3</v>
      </c>
      <c r="M129" t="str">
        <f>IF(Table1[[#This Row],[City tier]]="?","tier - 2",Table1[[#This Row],[City tier]])</f>
        <v>tier - 2</v>
      </c>
      <c r="N129" s="5" t="str">
        <f>IF(Table1[[#This Row],[State ID]]="?","Unknown",Table1[[#This Row],[State ID]])</f>
        <v>R1011</v>
      </c>
      <c r="O129" s="5" t="str">
        <f>IF(Table1[[#This Row],[Customer ID]]="?","Unknown",Table1[[#This Row],[Customer ID]])</f>
        <v>Id1107</v>
      </c>
    </row>
    <row r="130" spans="1:15">
      <c r="A130" t="s">
        <v>162</v>
      </c>
      <c r="B130">
        <v>1970</v>
      </c>
      <c r="C130" t="s">
        <v>23</v>
      </c>
      <c r="D130">
        <v>24</v>
      </c>
      <c r="E130">
        <v>0</v>
      </c>
      <c r="F130">
        <v>10197.77</v>
      </c>
      <c r="G130" t="s">
        <v>17</v>
      </c>
      <c r="H130" t="s">
        <v>18</v>
      </c>
      <c r="I130" t="s">
        <v>74</v>
      </c>
      <c r="J130" s="2">
        <f>IF(B130="?",ROUND(AVERAGEIF($B$2:$B$2344,"&lt;&gt;?"),0),B130)</f>
        <v>1970</v>
      </c>
      <c r="K130" t="str">
        <f>IF(C130="?","Sep",C130)</f>
        <v>Dec</v>
      </c>
      <c r="L130" t="str">
        <f>IF(Table1[[#This Row],[Hospital tier]]="?","tier - 2",Table1[[#This Row],[Hospital tier]])</f>
        <v>tier - 3</v>
      </c>
      <c r="M130" t="str">
        <f>IF(Table1[[#This Row],[City tier]]="?","tier - 2",Table1[[#This Row],[City tier]])</f>
        <v>tier - 1</v>
      </c>
      <c r="N130" s="5" t="str">
        <f>IF(Table1[[#This Row],[State ID]]="?","Unknown",Table1[[#This Row],[State ID]])</f>
        <v>R1024</v>
      </c>
      <c r="O130" s="5" t="str">
        <f>IF(Table1[[#This Row],[Customer ID]]="?","Unknown",Table1[[#This Row],[Customer ID]])</f>
        <v>Id1108</v>
      </c>
    </row>
    <row r="131" spans="1:15">
      <c r="A131" t="s">
        <v>163</v>
      </c>
      <c r="B131">
        <v>1985</v>
      </c>
      <c r="C131" t="s">
        <v>24</v>
      </c>
      <c r="D131">
        <v>16</v>
      </c>
      <c r="E131">
        <v>3</v>
      </c>
      <c r="F131">
        <v>10191.82</v>
      </c>
      <c r="G131" t="s">
        <v>17</v>
      </c>
      <c r="H131" t="s">
        <v>21</v>
      </c>
      <c r="I131" t="s">
        <v>30</v>
      </c>
      <c r="J131" s="2">
        <f>IF(B131="?",ROUND(AVERAGEIF($B$2:$B$2344,"&lt;&gt;?"),0),B131)</f>
        <v>1985</v>
      </c>
      <c r="K131" t="str">
        <f>IF(C131="?","Sep",C131)</f>
        <v>Oct</v>
      </c>
      <c r="L131" t="str">
        <f>IF(Table1[[#This Row],[Hospital tier]]="?","tier - 2",Table1[[#This Row],[Hospital tier]])</f>
        <v>tier - 3</v>
      </c>
      <c r="M131" t="str">
        <f>IF(Table1[[#This Row],[City tier]]="?","tier - 2",Table1[[#This Row],[City tier]])</f>
        <v>tier - 2</v>
      </c>
      <c r="N131" s="5" t="str">
        <f>IF(Table1[[#This Row],[State ID]]="?","Unknown",Table1[[#This Row],[State ID]])</f>
        <v>R1026</v>
      </c>
      <c r="O131" s="5" t="str">
        <f>IF(Table1[[#This Row],[Customer ID]]="?","Unknown",Table1[[#This Row],[Customer ID]])</f>
        <v>Id1109</v>
      </c>
    </row>
    <row r="132" spans="1:15">
      <c r="A132" t="s">
        <v>164</v>
      </c>
      <c r="B132">
        <v>1985</v>
      </c>
      <c r="C132" t="s">
        <v>40</v>
      </c>
      <c r="D132">
        <v>22</v>
      </c>
      <c r="E132">
        <v>1</v>
      </c>
      <c r="F132">
        <v>39871.699999999997</v>
      </c>
      <c r="G132" t="s">
        <v>18</v>
      </c>
      <c r="H132" t="s">
        <v>21</v>
      </c>
      <c r="I132" t="s">
        <v>19</v>
      </c>
      <c r="J132" s="2">
        <f>IF(B132="?",ROUND(AVERAGEIF($B$2:$B$2344,"&lt;&gt;?"),0),B132)</f>
        <v>1985</v>
      </c>
      <c r="K132" t="str">
        <f>IF(C132="?","Sep",C132)</f>
        <v>Aug</v>
      </c>
      <c r="L132" t="str">
        <f>IF(Table1[[#This Row],[Hospital tier]]="?","tier - 2",Table1[[#This Row],[Hospital tier]])</f>
        <v>tier - 1</v>
      </c>
      <c r="M132" t="str">
        <f>IF(Table1[[#This Row],[City tier]]="?","tier - 2",Table1[[#This Row],[City tier]])</f>
        <v>tier - 2</v>
      </c>
      <c r="N132" s="5" t="str">
        <f>IF(Table1[[#This Row],[State ID]]="?","Unknown",Table1[[#This Row],[State ID]])</f>
        <v>R1013</v>
      </c>
      <c r="O132" s="5" t="str">
        <f>IF(Table1[[#This Row],[Customer ID]]="?","Unknown",Table1[[#This Row],[Customer ID]])</f>
        <v>Id111</v>
      </c>
    </row>
    <row r="133" spans="1:15">
      <c r="A133" t="s">
        <v>165</v>
      </c>
      <c r="B133">
        <v>1972</v>
      </c>
      <c r="C133" t="s">
        <v>45</v>
      </c>
      <c r="D133">
        <v>10</v>
      </c>
      <c r="E133">
        <v>0</v>
      </c>
      <c r="F133">
        <v>10160.870000000001</v>
      </c>
      <c r="G133" t="s">
        <v>17</v>
      </c>
      <c r="H133" t="s">
        <v>17</v>
      </c>
      <c r="I133" t="s">
        <v>34</v>
      </c>
      <c r="J133" s="2">
        <f>IF(B133="?",ROUND(AVERAGEIF($B$2:$B$2344,"&lt;&gt;?"),0),B133)</f>
        <v>1972</v>
      </c>
      <c r="K133" t="str">
        <f>IF(C133="?","Sep",C133)</f>
        <v>Jul</v>
      </c>
      <c r="L133" t="str">
        <f>IF(Table1[[#This Row],[Hospital tier]]="?","tier - 2",Table1[[#This Row],[Hospital tier]])</f>
        <v>tier - 3</v>
      </c>
      <c r="M133" t="str">
        <f>IF(Table1[[#This Row],[City tier]]="?","tier - 2",Table1[[#This Row],[City tier]])</f>
        <v>tier - 3</v>
      </c>
      <c r="N133" s="5" t="str">
        <f>IF(Table1[[#This Row],[State ID]]="?","Unknown",Table1[[#This Row],[State ID]])</f>
        <v>R1025</v>
      </c>
      <c r="O133" s="5" t="str">
        <f>IF(Table1[[#This Row],[Customer ID]]="?","Unknown",Table1[[#This Row],[Customer ID]])</f>
        <v>Id1110</v>
      </c>
    </row>
    <row r="134" spans="1:15">
      <c r="A134" t="s">
        <v>166</v>
      </c>
      <c r="B134">
        <v>1973</v>
      </c>
      <c r="C134" t="s">
        <v>24</v>
      </c>
      <c r="D134">
        <v>13</v>
      </c>
      <c r="E134">
        <v>2</v>
      </c>
      <c r="F134">
        <v>10156.780000000001</v>
      </c>
      <c r="G134" t="s">
        <v>17</v>
      </c>
      <c r="H134" t="s">
        <v>21</v>
      </c>
      <c r="I134" t="s">
        <v>22</v>
      </c>
      <c r="J134" s="2">
        <f>IF(B134="?",ROUND(AVERAGEIF($B$2:$B$2344,"&lt;&gt;?"),0),B134)</f>
        <v>1973</v>
      </c>
      <c r="K134" t="str">
        <f>IF(C134="?","Sep",C134)</f>
        <v>Oct</v>
      </c>
      <c r="L134" t="str">
        <f>IF(Table1[[#This Row],[Hospital tier]]="?","tier - 2",Table1[[#This Row],[Hospital tier]])</f>
        <v>tier - 3</v>
      </c>
      <c r="M134" t="str">
        <f>IF(Table1[[#This Row],[City tier]]="?","tier - 2",Table1[[#This Row],[City tier]])</f>
        <v>tier - 2</v>
      </c>
      <c r="N134" s="5" t="str">
        <f>IF(Table1[[#This Row],[State ID]]="?","Unknown",Table1[[#This Row],[State ID]])</f>
        <v>R1012</v>
      </c>
      <c r="O134" s="5" t="str">
        <f>IF(Table1[[#This Row],[Customer ID]]="?","Unknown",Table1[[#This Row],[Customer ID]])</f>
        <v>Id1111</v>
      </c>
    </row>
    <row r="135" spans="1:15">
      <c r="A135" t="s">
        <v>167</v>
      </c>
      <c r="B135">
        <v>1981</v>
      </c>
      <c r="C135" t="s">
        <v>20</v>
      </c>
      <c r="D135">
        <v>12</v>
      </c>
      <c r="E135">
        <v>1</v>
      </c>
      <c r="F135">
        <v>10146.129999999999</v>
      </c>
      <c r="G135" t="s">
        <v>17</v>
      </c>
      <c r="H135" t="s">
        <v>18</v>
      </c>
      <c r="I135" t="s">
        <v>34</v>
      </c>
      <c r="J135" s="2">
        <f>IF(B135="?",ROUND(AVERAGEIF($B$2:$B$2344,"&lt;&gt;?"),0),B135)</f>
        <v>1981</v>
      </c>
      <c r="K135" t="str">
        <f>IF(C135="?","Sep",C135)</f>
        <v>Jun</v>
      </c>
      <c r="L135" t="str">
        <f>IF(Table1[[#This Row],[Hospital tier]]="?","tier - 2",Table1[[#This Row],[Hospital tier]])</f>
        <v>tier - 3</v>
      </c>
      <c r="M135" t="str">
        <f>IF(Table1[[#This Row],[City tier]]="?","tier - 2",Table1[[#This Row],[City tier]])</f>
        <v>tier - 1</v>
      </c>
      <c r="N135" s="5" t="str">
        <f>IF(Table1[[#This Row],[State ID]]="?","Unknown",Table1[[#This Row],[State ID]])</f>
        <v>R1025</v>
      </c>
      <c r="O135" s="5" t="str">
        <f>IF(Table1[[#This Row],[Customer ID]]="?","Unknown",Table1[[#This Row],[Customer ID]])</f>
        <v>Id1112</v>
      </c>
    </row>
    <row r="136" spans="1:15">
      <c r="A136" t="s">
        <v>168</v>
      </c>
      <c r="B136">
        <v>1974</v>
      </c>
      <c r="C136" t="s">
        <v>23</v>
      </c>
      <c r="D136">
        <v>30</v>
      </c>
      <c r="E136">
        <v>3</v>
      </c>
      <c r="F136">
        <v>10141.14</v>
      </c>
      <c r="G136" t="s">
        <v>17</v>
      </c>
      <c r="H136" t="s">
        <v>18</v>
      </c>
      <c r="I136" t="s">
        <v>32</v>
      </c>
      <c r="J136" s="2">
        <f>IF(B136="?",ROUND(AVERAGEIF($B$2:$B$2344,"&lt;&gt;?"),0),B136)</f>
        <v>1974</v>
      </c>
      <c r="K136" t="str">
        <f>IF(C136="?","Sep",C136)</f>
        <v>Dec</v>
      </c>
      <c r="L136" t="str">
        <f>IF(Table1[[#This Row],[Hospital tier]]="?","tier - 2",Table1[[#This Row],[Hospital tier]])</f>
        <v>tier - 3</v>
      </c>
      <c r="M136" t="str">
        <f>IF(Table1[[#This Row],[City tier]]="?","tier - 2",Table1[[#This Row],[City tier]])</f>
        <v>tier - 1</v>
      </c>
      <c r="N136" s="5" t="str">
        <f>IF(Table1[[#This Row],[State ID]]="?","Unknown",Table1[[#This Row],[State ID]])</f>
        <v>R1016</v>
      </c>
      <c r="O136" s="5" t="str">
        <f>IF(Table1[[#This Row],[Customer ID]]="?","Unknown",Table1[[#This Row],[Customer ID]])</f>
        <v>Id1113</v>
      </c>
    </row>
    <row r="137" spans="1:15">
      <c r="A137" t="s">
        <v>169</v>
      </c>
      <c r="B137">
        <v>1997</v>
      </c>
      <c r="C137" t="s">
        <v>37</v>
      </c>
      <c r="D137">
        <v>5</v>
      </c>
      <c r="E137">
        <v>0</v>
      </c>
      <c r="F137">
        <v>10139.84</v>
      </c>
      <c r="G137" t="s">
        <v>17</v>
      </c>
      <c r="H137" t="s">
        <v>21</v>
      </c>
      <c r="I137" t="s">
        <v>22</v>
      </c>
      <c r="J137" s="2">
        <f>IF(B137="?",ROUND(AVERAGEIF($B$2:$B$2344,"&lt;&gt;?"),0),B137)</f>
        <v>1997</v>
      </c>
      <c r="K137" t="str">
        <f>IF(C137="?","Sep",C137)</f>
        <v>Sep</v>
      </c>
      <c r="L137" t="str">
        <f>IF(Table1[[#This Row],[Hospital tier]]="?","tier - 2",Table1[[#This Row],[Hospital tier]])</f>
        <v>tier - 3</v>
      </c>
      <c r="M137" t="str">
        <f>IF(Table1[[#This Row],[City tier]]="?","tier - 2",Table1[[#This Row],[City tier]])</f>
        <v>tier - 2</v>
      </c>
      <c r="N137" s="5" t="str">
        <f>IF(Table1[[#This Row],[State ID]]="?","Unknown",Table1[[#This Row],[State ID]])</f>
        <v>R1012</v>
      </c>
      <c r="O137" s="5" t="str">
        <f>IF(Table1[[#This Row],[Customer ID]]="?","Unknown",Table1[[#This Row],[Customer ID]])</f>
        <v>Id1114</v>
      </c>
    </row>
    <row r="138" spans="1:15">
      <c r="A138" t="s">
        <v>170</v>
      </c>
      <c r="B138">
        <v>1972</v>
      </c>
      <c r="C138" t="s">
        <v>16</v>
      </c>
      <c r="D138">
        <v>16</v>
      </c>
      <c r="E138">
        <v>2</v>
      </c>
      <c r="F138">
        <v>10118.42</v>
      </c>
      <c r="G138" t="s">
        <v>17</v>
      </c>
      <c r="H138" t="s">
        <v>17</v>
      </c>
      <c r="I138" t="s">
        <v>25</v>
      </c>
      <c r="J138" s="2">
        <f>IF(B138="?",ROUND(AVERAGEIF($B$2:$B$2344,"&lt;&gt;?"),0),B138)</f>
        <v>1972</v>
      </c>
      <c r="K138" t="str">
        <f>IF(C138="?","Sep",C138)</f>
        <v>Nov</v>
      </c>
      <c r="L138" t="str">
        <f>IF(Table1[[#This Row],[Hospital tier]]="?","tier - 2",Table1[[#This Row],[Hospital tier]])</f>
        <v>tier - 3</v>
      </c>
      <c r="M138" t="str">
        <f>IF(Table1[[#This Row],[City tier]]="?","tier - 2",Table1[[#This Row],[City tier]])</f>
        <v>tier - 3</v>
      </c>
      <c r="N138" s="5" t="str">
        <f>IF(Table1[[#This Row],[State ID]]="?","Unknown",Table1[[#This Row],[State ID]])</f>
        <v>R1011</v>
      </c>
      <c r="O138" s="5" t="str">
        <f>IF(Table1[[#This Row],[Customer ID]]="?","Unknown",Table1[[#This Row],[Customer ID]])</f>
        <v>Id1115</v>
      </c>
    </row>
    <row r="139" spans="1:15">
      <c r="A139" t="s">
        <v>171</v>
      </c>
      <c r="B139">
        <v>1975</v>
      </c>
      <c r="C139" t="s">
        <v>45</v>
      </c>
      <c r="D139">
        <v>2</v>
      </c>
      <c r="E139">
        <v>3</v>
      </c>
      <c r="F139">
        <v>10115.01</v>
      </c>
      <c r="G139" t="s">
        <v>17</v>
      </c>
      <c r="H139" t="s">
        <v>17</v>
      </c>
      <c r="I139" t="s">
        <v>22</v>
      </c>
      <c r="J139" s="2">
        <f>IF(B139="?",ROUND(AVERAGEIF($B$2:$B$2344,"&lt;&gt;?"),0),B139)</f>
        <v>1975</v>
      </c>
      <c r="K139" t="str">
        <f>IF(C139="?","Sep",C139)</f>
        <v>Jul</v>
      </c>
      <c r="L139" t="str">
        <f>IF(Table1[[#This Row],[Hospital tier]]="?","tier - 2",Table1[[#This Row],[Hospital tier]])</f>
        <v>tier - 3</v>
      </c>
      <c r="M139" t="str">
        <f>IF(Table1[[#This Row],[City tier]]="?","tier - 2",Table1[[#This Row],[City tier]])</f>
        <v>tier - 3</v>
      </c>
      <c r="N139" s="5" t="str">
        <f>IF(Table1[[#This Row],[State ID]]="?","Unknown",Table1[[#This Row],[State ID]])</f>
        <v>R1012</v>
      </c>
      <c r="O139" s="5" t="str">
        <f>IF(Table1[[#This Row],[Customer ID]]="?","Unknown",Table1[[#This Row],[Customer ID]])</f>
        <v>Id1116</v>
      </c>
    </row>
    <row r="140" spans="1:15">
      <c r="A140" t="s">
        <v>172</v>
      </c>
      <c r="B140">
        <v>1972</v>
      </c>
      <c r="C140" t="s">
        <v>40</v>
      </c>
      <c r="D140">
        <v>8</v>
      </c>
      <c r="E140">
        <v>2</v>
      </c>
      <c r="F140">
        <v>10107.219999999999</v>
      </c>
      <c r="G140" t="s">
        <v>17</v>
      </c>
      <c r="H140" t="s">
        <v>18</v>
      </c>
      <c r="I140" t="s">
        <v>19</v>
      </c>
      <c r="J140" s="2">
        <f>IF(B140="?",ROUND(AVERAGEIF($B$2:$B$2344,"&lt;&gt;?"),0),B140)</f>
        <v>1972</v>
      </c>
      <c r="K140" t="str">
        <f>IF(C140="?","Sep",C140)</f>
        <v>Aug</v>
      </c>
      <c r="L140" t="str">
        <f>IF(Table1[[#This Row],[Hospital tier]]="?","tier - 2",Table1[[#This Row],[Hospital tier]])</f>
        <v>tier - 3</v>
      </c>
      <c r="M140" t="str">
        <f>IF(Table1[[#This Row],[City tier]]="?","tier - 2",Table1[[#This Row],[City tier]])</f>
        <v>tier - 1</v>
      </c>
      <c r="N140" s="5" t="str">
        <f>IF(Table1[[#This Row],[State ID]]="?","Unknown",Table1[[#This Row],[State ID]])</f>
        <v>R1013</v>
      </c>
      <c r="O140" s="5" t="str">
        <f>IF(Table1[[#This Row],[Customer ID]]="?","Unknown",Table1[[#This Row],[Customer ID]])</f>
        <v>Id1117</v>
      </c>
    </row>
    <row r="141" spans="1:15">
      <c r="A141" t="s">
        <v>173</v>
      </c>
      <c r="B141">
        <v>1972</v>
      </c>
      <c r="C141" t="s">
        <v>24</v>
      </c>
      <c r="D141">
        <v>19</v>
      </c>
      <c r="E141">
        <v>1</v>
      </c>
      <c r="F141">
        <v>10106.129999999999</v>
      </c>
      <c r="G141" t="s">
        <v>17</v>
      </c>
      <c r="H141" t="s">
        <v>18</v>
      </c>
      <c r="I141" t="s">
        <v>74</v>
      </c>
      <c r="J141" s="2">
        <f>IF(B141="?",ROUND(AVERAGEIF($B$2:$B$2344,"&lt;&gt;?"),0),B141)</f>
        <v>1972</v>
      </c>
      <c r="K141" t="str">
        <f>IF(C141="?","Sep",C141)</f>
        <v>Oct</v>
      </c>
      <c r="L141" t="str">
        <f>IF(Table1[[#This Row],[Hospital tier]]="?","tier - 2",Table1[[#This Row],[Hospital tier]])</f>
        <v>tier - 3</v>
      </c>
      <c r="M141" t="str">
        <f>IF(Table1[[#This Row],[City tier]]="?","tier - 2",Table1[[#This Row],[City tier]])</f>
        <v>tier - 1</v>
      </c>
      <c r="N141" s="5" t="str">
        <f>IF(Table1[[#This Row],[State ID]]="?","Unknown",Table1[[#This Row],[State ID]])</f>
        <v>R1024</v>
      </c>
      <c r="O141" s="5" t="str">
        <f>IF(Table1[[#This Row],[Customer ID]]="?","Unknown",Table1[[#This Row],[Customer ID]])</f>
        <v>Id1118</v>
      </c>
    </row>
    <row r="142" spans="1:15">
      <c r="A142" t="s">
        <v>174</v>
      </c>
      <c r="B142">
        <v>1976</v>
      </c>
      <c r="C142" t="s">
        <v>23</v>
      </c>
      <c r="D142">
        <v>19</v>
      </c>
      <c r="E142">
        <v>5</v>
      </c>
      <c r="F142">
        <v>10096.969999999999</v>
      </c>
      <c r="G142" t="s">
        <v>17</v>
      </c>
      <c r="H142" t="s">
        <v>21</v>
      </c>
      <c r="I142" t="s">
        <v>25</v>
      </c>
      <c r="J142" s="2">
        <f>IF(B142="?",ROUND(AVERAGEIF($B$2:$B$2344,"&lt;&gt;?"),0),B142)</f>
        <v>1976</v>
      </c>
      <c r="K142" t="str">
        <f>IF(C142="?","Sep",C142)</f>
        <v>Dec</v>
      </c>
      <c r="L142" t="str">
        <f>IF(Table1[[#This Row],[Hospital tier]]="?","tier - 2",Table1[[#This Row],[Hospital tier]])</f>
        <v>tier - 3</v>
      </c>
      <c r="M142" t="str">
        <f>IF(Table1[[#This Row],[City tier]]="?","tier - 2",Table1[[#This Row],[City tier]])</f>
        <v>tier - 2</v>
      </c>
      <c r="N142" s="5" t="str">
        <f>IF(Table1[[#This Row],[State ID]]="?","Unknown",Table1[[#This Row],[State ID]])</f>
        <v>R1011</v>
      </c>
      <c r="O142" s="5" t="str">
        <f>IF(Table1[[#This Row],[Customer ID]]="?","Unknown",Table1[[#This Row],[Customer ID]])</f>
        <v>Id1119</v>
      </c>
    </row>
    <row r="143" spans="1:15">
      <c r="A143" t="s">
        <v>175</v>
      </c>
      <c r="B143">
        <v>1983</v>
      </c>
      <c r="C143" t="s">
        <v>20</v>
      </c>
      <c r="D143">
        <v>1</v>
      </c>
      <c r="E143">
        <v>3</v>
      </c>
      <c r="F143">
        <v>39865.699999999997</v>
      </c>
      <c r="G143" t="s">
        <v>21</v>
      </c>
      <c r="H143" t="s">
        <v>21</v>
      </c>
      <c r="I143" t="s">
        <v>25</v>
      </c>
      <c r="J143" s="2">
        <f>IF(B143="?",ROUND(AVERAGEIF($B$2:$B$2344,"&lt;&gt;?"),0),B143)</f>
        <v>1983</v>
      </c>
      <c r="K143" t="str">
        <f>IF(C143="?","Sep",C143)</f>
        <v>Jun</v>
      </c>
      <c r="L143" t="str">
        <f>IF(Table1[[#This Row],[Hospital tier]]="?","tier - 2",Table1[[#This Row],[Hospital tier]])</f>
        <v>tier - 2</v>
      </c>
      <c r="M143" t="str">
        <f>IF(Table1[[#This Row],[City tier]]="?","tier - 2",Table1[[#This Row],[City tier]])</f>
        <v>tier - 2</v>
      </c>
      <c r="N143" s="5" t="str">
        <f>IF(Table1[[#This Row],[State ID]]="?","Unknown",Table1[[#This Row],[State ID]])</f>
        <v>R1011</v>
      </c>
      <c r="O143" s="5" t="str">
        <f>IF(Table1[[#This Row],[Customer ID]]="?","Unknown",Table1[[#This Row],[Customer ID]])</f>
        <v>Id112</v>
      </c>
    </row>
    <row r="144" spans="1:15">
      <c r="A144" t="s">
        <v>176</v>
      </c>
      <c r="B144">
        <v>1969</v>
      </c>
      <c r="C144" t="s">
        <v>45</v>
      </c>
      <c r="D144">
        <v>3</v>
      </c>
      <c r="E144">
        <v>1</v>
      </c>
      <c r="F144">
        <v>10085.85</v>
      </c>
      <c r="G144" t="s">
        <v>17</v>
      </c>
      <c r="H144" t="s">
        <v>17</v>
      </c>
      <c r="I144" t="s">
        <v>25</v>
      </c>
      <c r="J144" s="2">
        <f>IF(B144="?",ROUND(AVERAGEIF($B$2:$B$2344,"&lt;&gt;?"),0),B144)</f>
        <v>1969</v>
      </c>
      <c r="K144" t="str">
        <f>IF(C144="?","Sep",C144)</f>
        <v>Jul</v>
      </c>
      <c r="L144" t="str">
        <f>IF(Table1[[#This Row],[Hospital tier]]="?","tier - 2",Table1[[#This Row],[Hospital tier]])</f>
        <v>tier - 3</v>
      </c>
      <c r="M144" t="str">
        <f>IF(Table1[[#This Row],[City tier]]="?","tier - 2",Table1[[#This Row],[City tier]])</f>
        <v>tier - 3</v>
      </c>
      <c r="N144" s="5" t="str">
        <f>IF(Table1[[#This Row],[State ID]]="?","Unknown",Table1[[#This Row],[State ID]])</f>
        <v>R1011</v>
      </c>
      <c r="O144" s="5" t="str">
        <f>IF(Table1[[#This Row],[Customer ID]]="?","Unknown",Table1[[#This Row],[Customer ID]])</f>
        <v>Id1120</v>
      </c>
    </row>
    <row r="145" spans="1:15">
      <c r="A145" t="s">
        <v>177</v>
      </c>
      <c r="B145">
        <v>1969</v>
      </c>
      <c r="C145" t="s">
        <v>24</v>
      </c>
      <c r="D145">
        <v>27</v>
      </c>
      <c r="E145">
        <v>0</v>
      </c>
      <c r="F145">
        <v>10072.06</v>
      </c>
      <c r="G145" t="s">
        <v>17</v>
      </c>
      <c r="H145" t="s">
        <v>18</v>
      </c>
      <c r="I145" t="s">
        <v>130</v>
      </c>
      <c r="J145" s="2">
        <f>IF(B145="?",ROUND(AVERAGEIF($B$2:$B$2344,"&lt;&gt;?"),0),B145)</f>
        <v>1969</v>
      </c>
      <c r="K145" t="str">
        <f>IF(C145="?","Sep",C145)</f>
        <v>Oct</v>
      </c>
      <c r="L145" t="str">
        <f>IF(Table1[[#This Row],[Hospital tier]]="?","tier - 2",Table1[[#This Row],[Hospital tier]])</f>
        <v>tier - 3</v>
      </c>
      <c r="M145" t="str">
        <f>IF(Table1[[#This Row],[City tier]]="?","tier - 2",Table1[[#This Row],[City tier]])</f>
        <v>tier - 1</v>
      </c>
      <c r="N145" s="5" t="str">
        <f>IF(Table1[[#This Row],[State ID]]="?","Unknown",Table1[[#This Row],[State ID]])</f>
        <v>R1017</v>
      </c>
      <c r="O145" s="5" t="str">
        <f>IF(Table1[[#This Row],[Customer ID]]="?","Unknown",Table1[[#This Row],[Customer ID]])</f>
        <v>Id1121</v>
      </c>
    </row>
    <row r="146" spans="1:15">
      <c r="A146" t="s">
        <v>178</v>
      </c>
      <c r="B146">
        <v>1969</v>
      </c>
      <c r="C146" t="s">
        <v>40</v>
      </c>
      <c r="D146">
        <v>22</v>
      </c>
      <c r="E146">
        <v>1</v>
      </c>
      <c r="F146">
        <v>10065.41</v>
      </c>
      <c r="G146" t="s">
        <v>17</v>
      </c>
      <c r="H146" t="s">
        <v>21</v>
      </c>
      <c r="I146" t="s">
        <v>25</v>
      </c>
      <c r="J146" s="2">
        <f>IF(B146="?",ROUND(AVERAGEIF($B$2:$B$2344,"&lt;&gt;?"),0),B146)</f>
        <v>1969</v>
      </c>
      <c r="K146" t="str">
        <f>IF(C146="?","Sep",C146)</f>
        <v>Aug</v>
      </c>
      <c r="L146" t="str">
        <f>IF(Table1[[#This Row],[Hospital tier]]="?","tier - 2",Table1[[#This Row],[Hospital tier]])</f>
        <v>tier - 3</v>
      </c>
      <c r="M146" t="str">
        <f>IF(Table1[[#This Row],[City tier]]="?","tier - 2",Table1[[#This Row],[City tier]])</f>
        <v>tier - 2</v>
      </c>
      <c r="N146" s="5" t="str">
        <f>IF(Table1[[#This Row],[State ID]]="?","Unknown",Table1[[#This Row],[State ID]])</f>
        <v>R1011</v>
      </c>
      <c r="O146" s="5" t="str">
        <f>IF(Table1[[#This Row],[Customer ID]]="?","Unknown",Table1[[#This Row],[Customer ID]])</f>
        <v>Id1122</v>
      </c>
    </row>
    <row r="147" spans="1:15">
      <c r="A147" t="s">
        <v>179</v>
      </c>
      <c r="B147">
        <v>1974</v>
      </c>
      <c r="C147" t="s">
        <v>40</v>
      </c>
      <c r="D147">
        <v>30</v>
      </c>
      <c r="E147">
        <v>2</v>
      </c>
      <c r="F147">
        <v>10043.25</v>
      </c>
      <c r="G147" t="s">
        <v>17</v>
      </c>
      <c r="H147" t="s">
        <v>21</v>
      </c>
      <c r="I147" t="s">
        <v>74</v>
      </c>
      <c r="J147" s="2">
        <f>IF(B147="?",ROUND(AVERAGEIF($B$2:$B$2344,"&lt;&gt;?"),0),B147)</f>
        <v>1974</v>
      </c>
      <c r="K147" t="str">
        <f>IF(C147="?","Sep",C147)</f>
        <v>Aug</v>
      </c>
      <c r="L147" t="str">
        <f>IF(Table1[[#This Row],[Hospital tier]]="?","tier - 2",Table1[[#This Row],[Hospital tier]])</f>
        <v>tier - 3</v>
      </c>
      <c r="M147" t="str">
        <f>IF(Table1[[#This Row],[City tier]]="?","tier - 2",Table1[[#This Row],[City tier]])</f>
        <v>tier - 2</v>
      </c>
      <c r="N147" s="5" t="str">
        <f>IF(Table1[[#This Row],[State ID]]="?","Unknown",Table1[[#This Row],[State ID]])</f>
        <v>R1024</v>
      </c>
      <c r="O147" s="5" t="str">
        <f>IF(Table1[[#This Row],[Customer ID]]="?","Unknown",Table1[[#This Row],[Customer ID]])</f>
        <v>Id1123</v>
      </c>
    </row>
    <row r="148" spans="1:15">
      <c r="A148" t="s">
        <v>180</v>
      </c>
      <c r="B148">
        <v>1979</v>
      </c>
      <c r="C148" t="s">
        <v>23</v>
      </c>
      <c r="D148">
        <v>28</v>
      </c>
      <c r="E148">
        <v>2</v>
      </c>
      <c r="F148">
        <v>10027.15</v>
      </c>
      <c r="G148" t="s">
        <v>17</v>
      </c>
      <c r="H148" t="s">
        <v>18</v>
      </c>
      <c r="I148" t="s">
        <v>38</v>
      </c>
      <c r="J148" s="2">
        <f>IF(B148="?",ROUND(AVERAGEIF($B$2:$B$2344,"&lt;&gt;?"),0),B148)</f>
        <v>1979</v>
      </c>
      <c r="K148" t="str">
        <f>IF(C148="?","Sep",C148)</f>
        <v>Dec</v>
      </c>
      <c r="L148" t="str">
        <f>IF(Table1[[#This Row],[Hospital tier]]="?","tier - 2",Table1[[#This Row],[Hospital tier]])</f>
        <v>tier - 3</v>
      </c>
      <c r="M148" t="str">
        <f>IF(Table1[[#This Row],[City tier]]="?","tier - 2",Table1[[#This Row],[City tier]])</f>
        <v>tier - 1</v>
      </c>
      <c r="N148" s="5" t="str">
        <f>IF(Table1[[#This Row],[State ID]]="?","Unknown",Table1[[#This Row],[State ID]])</f>
        <v>R1021</v>
      </c>
      <c r="O148" s="5" t="str">
        <f>IF(Table1[[#This Row],[Customer ID]]="?","Unknown",Table1[[#This Row],[Customer ID]])</f>
        <v>Id1124</v>
      </c>
    </row>
    <row r="149" spans="1:15">
      <c r="A149" t="s">
        <v>181</v>
      </c>
      <c r="B149">
        <v>1988</v>
      </c>
      <c r="C149" t="s">
        <v>45</v>
      </c>
      <c r="D149">
        <v>3</v>
      </c>
      <c r="E149">
        <v>3</v>
      </c>
      <c r="F149">
        <v>10011.44</v>
      </c>
      <c r="G149" t="s">
        <v>17</v>
      </c>
      <c r="H149" t="s">
        <v>17</v>
      </c>
      <c r="I149" t="s">
        <v>30</v>
      </c>
      <c r="J149" s="2">
        <f>IF(B149="?",ROUND(AVERAGEIF($B$2:$B$2344,"&lt;&gt;?"),0),B149)</f>
        <v>1988</v>
      </c>
      <c r="K149" t="str">
        <f>IF(C149="?","Sep",C149)</f>
        <v>Jul</v>
      </c>
      <c r="L149" t="str">
        <f>IF(Table1[[#This Row],[Hospital tier]]="?","tier - 2",Table1[[#This Row],[Hospital tier]])</f>
        <v>tier - 3</v>
      </c>
      <c r="M149" t="str">
        <f>IF(Table1[[#This Row],[City tier]]="?","tier - 2",Table1[[#This Row],[City tier]])</f>
        <v>tier - 3</v>
      </c>
      <c r="N149" s="5" t="str">
        <f>IF(Table1[[#This Row],[State ID]]="?","Unknown",Table1[[#This Row],[State ID]])</f>
        <v>R1026</v>
      </c>
      <c r="O149" s="5" t="str">
        <f>IF(Table1[[#This Row],[Customer ID]]="?","Unknown",Table1[[#This Row],[Customer ID]])</f>
        <v>Id1125</v>
      </c>
    </row>
    <row r="150" spans="1:15">
      <c r="A150" t="s">
        <v>182</v>
      </c>
      <c r="B150">
        <v>1970</v>
      </c>
      <c r="C150" t="s">
        <v>40</v>
      </c>
      <c r="D150">
        <v>11</v>
      </c>
      <c r="E150">
        <v>0</v>
      </c>
      <c r="F150">
        <v>9991.0400000000009</v>
      </c>
      <c r="G150" t="s">
        <v>21</v>
      </c>
      <c r="H150" t="s">
        <v>17</v>
      </c>
      <c r="I150" t="s">
        <v>22</v>
      </c>
      <c r="J150" s="2">
        <f>IF(B150="?",ROUND(AVERAGEIF($B$2:$B$2344,"&lt;&gt;?"),0),B150)</f>
        <v>1970</v>
      </c>
      <c r="K150" t="str">
        <f>IF(C150="?","Sep",C150)</f>
        <v>Aug</v>
      </c>
      <c r="L150" t="str">
        <f>IF(Table1[[#This Row],[Hospital tier]]="?","tier - 2",Table1[[#This Row],[Hospital tier]])</f>
        <v>tier - 2</v>
      </c>
      <c r="M150" t="str">
        <f>IF(Table1[[#This Row],[City tier]]="?","tier - 2",Table1[[#This Row],[City tier]])</f>
        <v>tier - 3</v>
      </c>
      <c r="N150" s="5" t="str">
        <f>IF(Table1[[#This Row],[State ID]]="?","Unknown",Table1[[#This Row],[State ID]])</f>
        <v>R1012</v>
      </c>
      <c r="O150" s="5" t="str">
        <f>IF(Table1[[#This Row],[Customer ID]]="?","Unknown",Table1[[#This Row],[Customer ID]])</f>
        <v>Id1126</v>
      </c>
    </row>
    <row r="151" spans="1:15">
      <c r="A151" t="s">
        <v>183</v>
      </c>
      <c r="B151">
        <v>1971</v>
      </c>
      <c r="C151" t="s">
        <v>24</v>
      </c>
      <c r="D151">
        <v>6</v>
      </c>
      <c r="E151">
        <v>1</v>
      </c>
      <c r="F151">
        <v>9964.06</v>
      </c>
      <c r="G151" t="s">
        <v>21</v>
      </c>
      <c r="H151" t="s">
        <v>21</v>
      </c>
      <c r="I151" t="s">
        <v>84</v>
      </c>
      <c r="J151" s="2">
        <f>IF(B151="?",ROUND(AVERAGEIF($B$2:$B$2344,"&lt;&gt;?"),0),B151)</f>
        <v>1971</v>
      </c>
      <c r="K151" t="str">
        <f>IF(C151="?","Sep",C151)</f>
        <v>Oct</v>
      </c>
      <c r="L151" t="str">
        <f>IF(Table1[[#This Row],[Hospital tier]]="?","tier - 2",Table1[[#This Row],[Hospital tier]])</f>
        <v>tier - 2</v>
      </c>
      <c r="M151" t="str">
        <f>IF(Table1[[#This Row],[City tier]]="?","tier - 2",Table1[[#This Row],[City tier]])</f>
        <v>tier - 2</v>
      </c>
      <c r="N151" s="5" t="str">
        <f>IF(Table1[[#This Row],[State ID]]="?","Unknown",Table1[[#This Row],[State ID]])</f>
        <v>R1019</v>
      </c>
      <c r="O151" s="5" t="str">
        <f>IF(Table1[[#This Row],[Customer ID]]="?","Unknown",Table1[[#This Row],[Customer ID]])</f>
        <v>Id1127</v>
      </c>
    </row>
    <row r="152" spans="1:15">
      <c r="A152" t="s">
        <v>184</v>
      </c>
      <c r="B152">
        <v>1971</v>
      </c>
      <c r="C152" t="s">
        <v>23</v>
      </c>
      <c r="D152">
        <v>26</v>
      </c>
      <c r="E152">
        <v>1</v>
      </c>
      <c r="F152">
        <v>9957.7199999999993</v>
      </c>
      <c r="G152" t="s">
        <v>21</v>
      </c>
      <c r="H152" t="s">
        <v>17</v>
      </c>
      <c r="I152" t="s">
        <v>185</v>
      </c>
      <c r="J152" s="2">
        <f>IF(B152="?",ROUND(AVERAGEIF($B$2:$B$2344,"&lt;&gt;?"),0),B152)</f>
        <v>1971</v>
      </c>
      <c r="K152" t="str">
        <f>IF(C152="?","Sep",C152)</f>
        <v>Dec</v>
      </c>
      <c r="L152" t="str">
        <f>IF(Table1[[#This Row],[Hospital tier]]="?","tier - 2",Table1[[#This Row],[Hospital tier]])</f>
        <v>tier - 2</v>
      </c>
      <c r="M152" t="str">
        <f>IF(Table1[[#This Row],[City tier]]="?","tier - 2",Table1[[#This Row],[City tier]])</f>
        <v>tier - 3</v>
      </c>
      <c r="N152" s="5" t="str">
        <f>IF(Table1[[#This Row],[State ID]]="?","Unknown",Table1[[#This Row],[State ID]])</f>
        <v>R1018</v>
      </c>
      <c r="O152" s="5" t="str">
        <f>IF(Table1[[#This Row],[Customer ID]]="?","Unknown",Table1[[#This Row],[Customer ID]])</f>
        <v>Id1128</v>
      </c>
    </row>
    <row r="153" spans="1:15">
      <c r="A153" t="s">
        <v>186</v>
      </c>
      <c r="B153">
        <v>1964</v>
      </c>
      <c r="C153" t="s">
        <v>37</v>
      </c>
      <c r="D153">
        <v>11</v>
      </c>
      <c r="E153">
        <v>0</v>
      </c>
      <c r="F153">
        <v>9933.44</v>
      </c>
      <c r="G153" t="s">
        <v>17</v>
      </c>
      <c r="H153" t="s">
        <v>17</v>
      </c>
      <c r="I153" t="s">
        <v>19</v>
      </c>
      <c r="J153" s="2">
        <f>IF(B153="?",ROUND(AVERAGEIF($B$2:$B$2344,"&lt;&gt;?"),0),B153)</f>
        <v>1964</v>
      </c>
      <c r="K153" t="str">
        <f>IF(C153="?","Sep",C153)</f>
        <v>Sep</v>
      </c>
      <c r="L153" t="str">
        <f>IF(Table1[[#This Row],[Hospital tier]]="?","tier - 2",Table1[[#This Row],[Hospital tier]])</f>
        <v>tier - 3</v>
      </c>
      <c r="M153" t="str">
        <f>IF(Table1[[#This Row],[City tier]]="?","tier - 2",Table1[[#This Row],[City tier]])</f>
        <v>tier - 3</v>
      </c>
      <c r="N153" s="5" t="str">
        <f>IF(Table1[[#This Row],[State ID]]="?","Unknown",Table1[[#This Row],[State ID]])</f>
        <v>R1013</v>
      </c>
      <c r="O153" s="5" t="str">
        <f>IF(Table1[[#This Row],[Customer ID]]="?","Unknown",Table1[[#This Row],[Customer ID]])</f>
        <v>Id1129</v>
      </c>
    </row>
    <row r="154" spans="1:15">
      <c r="A154" t="s">
        <v>187</v>
      </c>
      <c r="B154">
        <v>1985</v>
      </c>
      <c r="C154" t="s">
        <v>45</v>
      </c>
      <c r="D154">
        <v>17</v>
      </c>
      <c r="E154">
        <v>2</v>
      </c>
      <c r="F154">
        <v>39836.519999999997</v>
      </c>
      <c r="G154" t="s">
        <v>21</v>
      </c>
      <c r="H154" t="s">
        <v>18</v>
      </c>
      <c r="I154" t="s">
        <v>25</v>
      </c>
      <c r="J154" s="2">
        <f>IF(B154="?",ROUND(AVERAGEIF($B$2:$B$2344,"&lt;&gt;?"),0),B154)</f>
        <v>1985</v>
      </c>
      <c r="K154" t="str">
        <f>IF(C154="?","Sep",C154)</f>
        <v>Jul</v>
      </c>
      <c r="L154" t="str">
        <f>IF(Table1[[#This Row],[Hospital tier]]="?","tier - 2",Table1[[#This Row],[Hospital tier]])</f>
        <v>tier - 2</v>
      </c>
      <c r="M154" t="str">
        <f>IF(Table1[[#This Row],[City tier]]="?","tier - 2",Table1[[#This Row],[City tier]])</f>
        <v>tier - 1</v>
      </c>
      <c r="N154" s="5" t="str">
        <f>IF(Table1[[#This Row],[State ID]]="?","Unknown",Table1[[#This Row],[State ID]])</f>
        <v>R1011</v>
      </c>
      <c r="O154" s="5" t="str">
        <f>IF(Table1[[#This Row],[Customer ID]]="?","Unknown",Table1[[#This Row],[Customer ID]])</f>
        <v>Id113</v>
      </c>
    </row>
    <row r="155" spans="1:15">
      <c r="A155" t="s">
        <v>188</v>
      </c>
      <c r="B155">
        <v>1983</v>
      </c>
      <c r="C155" t="s">
        <v>23</v>
      </c>
      <c r="D155">
        <v>3</v>
      </c>
      <c r="E155">
        <v>3</v>
      </c>
      <c r="F155">
        <v>9931.9599999999991</v>
      </c>
      <c r="G155" t="s">
        <v>21</v>
      </c>
      <c r="H155" t="s">
        <v>21</v>
      </c>
      <c r="I155" t="s">
        <v>22</v>
      </c>
      <c r="J155" s="2">
        <f>IF(B155="?",ROUND(AVERAGEIF($B$2:$B$2344,"&lt;&gt;?"),0),B155)</f>
        <v>1983</v>
      </c>
      <c r="K155" t="str">
        <f>IF(C155="?","Sep",C155)</f>
        <v>Dec</v>
      </c>
      <c r="L155" t="str">
        <f>IF(Table1[[#This Row],[Hospital tier]]="?","tier - 2",Table1[[#This Row],[Hospital tier]])</f>
        <v>tier - 2</v>
      </c>
      <c r="M155" t="str">
        <f>IF(Table1[[#This Row],[City tier]]="?","tier - 2",Table1[[#This Row],[City tier]])</f>
        <v>tier - 2</v>
      </c>
      <c r="N155" s="5" t="str">
        <f>IF(Table1[[#This Row],[State ID]]="?","Unknown",Table1[[#This Row],[State ID]])</f>
        <v>R1012</v>
      </c>
      <c r="O155" s="5" t="str">
        <f>IF(Table1[[#This Row],[Customer ID]]="?","Unknown",Table1[[#This Row],[Customer ID]])</f>
        <v>Id1130</v>
      </c>
    </row>
    <row r="156" spans="1:15">
      <c r="A156" t="s">
        <v>189</v>
      </c>
      <c r="B156">
        <v>1985</v>
      </c>
      <c r="C156" t="s">
        <v>40</v>
      </c>
      <c r="D156">
        <v>19</v>
      </c>
      <c r="E156">
        <v>3</v>
      </c>
      <c r="F156">
        <v>9930.64</v>
      </c>
      <c r="G156" t="s">
        <v>21</v>
      </c>
      <c r="H156" t="s">
        <v>17</v>
      </c>
      <c r="I156" t="s">
        <v>34</v>
      </c>
      <c r="J156" s="2">
        <f>IF(B156="?",ROUND(AVERAGEIF($B$2:$B$2344,"&lt;&gt;?"),0),B156)</f>
        <v>1985</v>
      </c>
      <c r="K156" t="str">
        <f>IF(C156="?","Sep",C156)</f>
        <v>Aug</v>
      </c>
      <c r="L156" t="str">
        <f>IF(Table1[[#This Row],[Hospital tier]]="?","tier - 2",Table1[[#This Row],[Hospital tier]])</f>
        <v>tier - 2</v>
      </c>
      <c r="M156" t="str">
        <f>IF(Table1[[#This Row],[City tier]]="?","tier - 2",Table1[[#This Row],[City tier]])</f>
        <v>tier - 3</v>
      </c>
      <c r="N156" s="5" t="str">
        <f>IF(Table1[[#This Row],[State ID]]="?","Unknown",Table1[[#This Row],[State ID]])</f>
        <v>R1025</v>
      </c>
      <c r="O156" s="5" t="str">
        <f>IF(Table1[[#This Row],[Customer ID]]="?","Unknown",Table1[[#This Row],[Customer ID]])</f>
        <v>Id1131</v>
      </c>
    </row>
    <row r="157" spans="1:15">
      <c r="A157" t="s">
        <v>190</v>
      </c>
      <c r="B157">
        <v>1972</v>
      </c>
      <c r="C157" t="s">
        <v>37</v>
      </c>
      <c r="D157">
        <v>14</v>
      </c>
      <c r="E157">
        <v>1</v>
      </c>
      <c r="F157">
        <v>9910.36</v>
      </c>
      <c r="G157" t="s">
        <v>21</v>
      </c>
      <c r="H157" t="s">
        <v>17</v>
      </c>
      <c r="I157" t="s">
        <v>22</v>
      </c>
      <c r="J157" s="2">
        <f>IF(B157="?",ROUND(AVERAGEIF($B$2:$B$2344,"&lt;&gt;?"),0),B157)</f>
        <v>1972</v>
      </c>
      <c r="K157" t="str">
        <f>IF(C157="?","Sep",C157)</f>
        <v>Sep</v>
      </c>
      <c r="L157" t="str">
        <f>IF(Table1[[#This Row],[Hospital tier]]="?","tier - 2",Table1[[#This Row],[Hospital tier]])</f>
        <v>tier - 2</v>
      </c>
      <c r="M157" t="str">
        <f>IF(Table1[[#This Row],[City tier]]="?","tier - 2",Table1[[#This Row],[City tier]])</f>
        <v>tier - 3</v>
      </c>
      <c r="N157" s="5" t="str">
        <f>IF(Table1[[#This Row],[State ID]]="?","Unknown",Table1[[#This Row],[State ID]])</f>
        <v>R1012</v>
      </c>
      <c r="O157" s="5" t="str">
        <f>IF(Table1[[#This Row],[Customer ID]]="?","Unknown",Table1[[#This Row],[Customer ID]])</f>
        <v>Id1132</v>
      </c>
    </row>
    <row r="158" spans="1:15">
      <c r="A158" t="s">
        <v>191</v>
      </c>
      <c r="B158">
        <v>1962</v>
      </c>
      <c r="C158" t="s">
        <v>40</v>
      </c>
      <c r="D158">
        <v>17</v>
      </c>
      <c r="E158">
        <v>0</v>
      </c>
      <c r="F158">
        <v>9907.83</v>
      </c>
      <c r="G158" t="s">
        <v>17</v>
      </c>
      <c r="H158" t="s">
        <v>21</v>
      </c>
      <c r="I158" t="s">
        <v>19</v>
      </c>
      <c r="J158" s="2">
        <f>IF(B158="?",ROUND(AVERAGEIF($B$2:$B$2344,"&lt;&gt;?"),0),B158)</f>
        <v>1962</v>
      </c>
      <c r="K158" t="str">
        <f>IF(C158="?","Sep",C158)</f>
        <v>Aug</v>
      </c>
      <c r="L158" t="str">
        <f>IF(Table1[[#This Row],[Hospital tier]]="?","tier - 2",Table1[[#This Row],[Hospital tier]])</f>
        <v>tier - 3</v>
      </c>
      <c r="M158" t="str">
        <f>IF(Table1[[#This Row],[City tier]]="?","tier - 2",Table1[[#This Row],[City tier]])</f>
        <v>tier - 2</v>
      </c>
      <c r="N158" s="5" t="str">
        <f>IF(Table1[[#This Row],[State ID]]="?","Unknown",Table1[[#This Row],[State ID]])</f>
        <v>R1013</v>
      </c>
      <c r="O158" s="5" t="str">
        <f>IF(Table1[[#This Row],[Customer ID]]="?","Unknown",Table1[[#This Row],[Customer ID]])</f>
        <v>Id1133</v>
      </c>
    </row>
    <row r="159" spans="1:15">
      <c r="A159" t="s">
        <v>192</v>
      </c>
      <c r="B159">
        <v>1996</v>
      </c>
      <c r="C159" t="s">
        <v>45</v>
      </c>
      <c r="D159">
        <v>8</v>
      </c>
      <c r="E159">
        <v>0</v>
      </c>
      <c r="F159">
        <v>9894.69</v>
      </c>
      <c r="G159" t="s">
        <v>21</v>
      </c>
      <c r="H159" t="s">
        <v>17</v>
      </c>
      <c r="I159" t="s">
        <v>22</v>
      </c>
      <c r="J159" s="2">
        <f>IF(B159="?",ROUND(AVERAGEIF($B$2:$B$2344,"&lt;&gt;?"),0),B159)</f>
        <v>1996</v>
      </c>
      <c r="K159" t="str">
        <f>IF(C159="?","Sep",C159)</f>
        <v>Jul</v>
      </c>
      <c r="L159" t="str">
        <f>IF(Table1[[#This Row],[Hospital tier]]="?","tier - 2",Table1[[#This Row],[Hospital tier]])</f>
        <v>tier - 2</v>
      </c>
      <c r="M159" t="str">
        <f>IF(Table1[[#This Row],[City tier]]="?","tier - 2",Table1[[#This Row],[City tier]])</f>
        <v>tier - 3</v>
      </c>
      <c r="N159" s="5" t="str">
        <f>IF(Table1[[#This Row],[State ID]]="?","Unknown",Table1[[#This Row],[State ID]])</f>
        <v>R1012</v>
      </c>
      <c r="O159" s="5" t="str">
        <f>IF(Table1[[#This Row],[Customer ID]]="?","Unknown",Table1[[#This Row],[Customer ID]])</f>
        <v>Id1134</v>
      </c>
    </row>
    <row r="160" spans="1:15">
      <c r="A160" t="s">
        <v>193</v>
      </c>
      <c r="B160">
        <v>1966</v>
      </c>
      <c r="C160" t="s">
        <v>16</v>
      </c>
      <c r="D160">
        <v>5</v>
      </c>
      <c r="E160">
        <v>0</v>
      </c>
      <c r="F160">
        <v>9890.23</v>
      </c>
      <c r="G160" t="s">
        <v>17</v>
      </c>
      <c r="H160" t="s">
        <v>17</v>
      </c>
      <c r="I160" t="s">
        <v>19</v>
      </c>
      <c r="J160" s="2">
        <f>IF(B160="?",ROUND(AVERAGEIF($B$2:$B$2344,"&lt;&gt;?"),0),B160)</f>
        <v>1966</v>
      </c>
      <c r="K160" t="str">
        <f>IF(C160="?","Sep",C160)</f>
        <v>Nov</v>
      </c>
      <c r="L160" t="str">
        <f>IF(Table1[[#This Row],[Hospital tier]]="?","tier - 2",Table1[[#This Row],[Hospital tier]])</f>
        <v>tier - 3</v>
      </c>
      <c r="M160" t="str">
        <f>IF(Table1[[#This Row],[City tier]]="?","tier - 2",Table1[[#This Row],[City tier]])</f>
        <v>tier - 3</v>
      </c>
      <c r="N160" s="5" t="str">
        <f>IF(Table1[[#This Row],[State ID]]="?","Unknown",Table1[[#This Row],[State ID]])</f>
        <v>R1013</v>
      </c>
      <c r="O160" s="5" t="str">
        <f>IF(Table1[[#This Row],[Customer ID]]="?","Unknown",Table1[[#This Row],[Customer ID]])</f>
        <v>Id1135</v>
      </c>
    </row>
    <row r="161" spans="1:15">
      <c r="A161" t="s">
        <v>194</v>
      </c>
      <c r="B161">
        <v>1971</v>
      </c>
      <c r="C161" t="s">
        <v>16</v>
      </c>
      <c r="D161">
        <v>8</v>
      </c>
      <c r="E161">
        <v>1</v>
      </c>
      <c r="F161">
        <v>9880.07</v>
      </c>
      <c r="G161" t="s">
        <v>21</v>
      </c>
      <c r="H161" t="s">
        <v>17</v>
      </c>
      <c r="I161" t="s">
        <v>25</v>
      </c>
      <c r="J161" s="2">
        <f>IF(B161="?",ROUND(AVERAGEIF($B$2:$B$2344,"&lt;&gt;?"),0),B161)</f>
        <v>1971</v>
      </c>
      <c r="K161" t="str">
        <f>IF(C161="?","Sep",C161)</f>
        <v>Nov</v>
      </c>
      <c r="L161" t="str">
        <f>IF(Table1[[#This Row],[Hospital tier]]="?","tier - 2",Table1[[#This Row],[Hospital tier]])</f>
        <v>tier - 2</v>
      </c>
      <c r="M161" t="str">
        <f>IF(Table1[[#This Row],[City tier]]="?","tier - 2",Table1[[#This Row],[City tier]])</f>
        <v>tier - 3</v>
      </c>
      <c r="N161" s="5" t="str">
        <f>IF(Table1[[#This Row],[State ID]]="?","Unknown",Table1[[#This Row],[State ID]])</f>
        <v>R1011</v>
      </c>
      <c r="O161" s="5" t="str">
        <f>IF(Table1[[#This Row],[Customer ID]]="?","Unknown",Table1[[#This Row],[Customer ID]])</f>
        <v>Id1136</v>
      </c>
    </row>
    <row r="162" spans="1:15">
      <c r="A162" t="s">
        <v>195</v>
      </c>
      <c r="B162">
        <v>1971</v>
      </c>
      <c r="C162" t="s">
        <v>24</v>
      </c>
      <c r="D162">
        <v>3</v>
      </c>
      <c r="E162">
        <v>1</v>
      </c>
      <c r="F162">
        <v>9877.61</v>
      </c>
      <c r="G162" t="s">
        <v>21</v>
      </c>
      <c r="H162" t="s">
        <v>18</v>
      </c>
      <c r="I162" t="s">
        <v>19</v>
      </c>
      <c r="J162" s="2">
        <f>IF(B162="?",ROUND(AVERAGEIF($B$2:$B$2344,"&lt;&gt;?"),0),B162)</f>
        <v>1971</v>
      </c>
      <c r="K162" t="str">
        <f>IF(C162="?","Sep",C162)</f>
        <v>Oct</v>
      </c>
      <c r="L162" t="str">
        <f>IF(Table1[[#This Row],[Hospital tier]]="?","tier - 2",Table1[[#This Row],[Hospital tier]])</f>
        <v>tier - 2</v>
      </c>
      <c r="M162" t="str">
        <f>IF(Table1[[#This Row],[City tier]]="?","tier - 2",Table1[[#This Row],[City tier]])</f>
        <v>tier - 1</v>
      </c>
      <c r="N162" s="5" t="str">
        <f>IF(Table1[[#This Row],[State ID]]="?","Unknown",Table1[[#This Row],[State ID]])</f>
        <v>R1013</v>
      </c>
      <c r="O162" s="5" t="str">
        <f>IF(Table1[[#This Row],[Customer ID]]="?","Unknown",Table1[[#This Row],[Customer ID]])</f>
        <v>Id1137</v>
      </c>
    </row>
    <row r="163" spans="1:15">
      <c r="A163" t="s">
        <v>196</v>
      </c>
      <c r="B163">
        <v>1971</v>
      </c>
      <c r="C163" t="s">
        <v>45</v>
      </c>
      <c r="D163">
        <v>3</v>
      </c>
      <c r="E163">
        <v>0</v>
      </c>
      <c r="F163">
        <v>9875.68</v>
      </c>
      <c r="G163" t="s">
        <v>21</v>
      </c>
      <c r="H163" t="s">
        <v>17</v>
      </c>
      <c r="I163" t="s">
        <v>74</v>
      </c>
      <c r="J163" s="2">
        <f>IF(B163="?",ROUND(AVERAGEIF($B$2:$B$2344,"&lt;&gt;?"),0),B163)</f>
        <v>1971</v>
      </c>
      <c r="K163" t="str">
        <f>IF(C163="?","Sep",C163)</f>
        <v>Jul</v>
      </c>
      <c r="L163" t="str">
        <f>IF(Table1[[#This Row],[Hospital tier]]="?","tier - 2",Table1[[#This Row],[Hospital tier]])</f>
        <v>tier - 2</v>
      </c>
      <c r="M163" t="str">
        <f>IF(Table1[[#This Row],[City tier]]="?","tier - 2",Table1[[#This Row],[City tier]])</f>
        <v>tier - 3</v>
      </c>
      <c r="N163" s="5" t="str">
        <f>IF(Table1[[#This Row],[State ID]]="?","Unknown",Table1[[#This Row],[State ID]])</f>
        <v>R1024</v>
      </c>
      <c r="O163" s="5" t="str">
        <f>IF(Table1[[#This Row],[Customer ID]]="?","Unknown",Table1[[#This Row],[Customer ID]])</f>
        <v>Id1138</v>
      </c>
    </row>
    <row r="164" spans="1:15">
      <c r="A164" t="s">
        <v>197</v>
      </c>
      <c r="B164">
        <v>1971</v>
      </c>
      <c r="C164" t="s">
        <v>23</v>
      </c>
      <c r="D164">
        <v>22</v>
      </c>
      <c r="E164">
        <v>1</v>
      </c>
      <c r="F164">
        <v>9872.7000000000007</v>
      </c>
      <c r="G164" t="s">
        <v>21</v>
      </c>
      <c r="H164" t="s">
        <v>21</v>
      </c>
      <c r="I164" t="s">
        <v>25</v>
      </c>
      <c r="J164" s="2">
        <f>IF(B164="?",ROUND(AVERAGEIF($B$2:$B$2344,"&lt;&gt;?"),0),B164)</f>
        <v>1971</v>
      </c>
      <c r="K164" t="str">
        <f>IF(C164="?","Sep",C164)</f>
        <v>Dec</v>
      </c>
      <c r="L164" t="str">
        <f>IF(Table1[[#This Row],[Hospital tier]]="?","tier - 2",Table1[[#This Row],[Hospital tier]])</f>
        <v>tier - 2</v>
      </c>
      <c r="M164" t="str">
        <f>IF(Table1[[#This Row],[City tier]]="?","tier - 2",Table1[[#This Row],[City tier]])</f>
        <v>tier - 2</v>
      </c>
      <c r="N164" s="5" t="str">
        <f>IF(Table1[[#This Row],[State ID]]="?","Unknown",Table1[[#This Row],[State ID]])</f>
        <v>R1011</v>
      </c>
      <c r="O164" s="5" t="str">
        <f>IF(Table1[[#This Row],[Customer ID]]="?","Unknown",Table1[[#This Row],[Customer ID]])</f>
        <v>Id1139</v>
      </c>
    </row>
    <row r="165" spans="1:15">
      <c r="A165" t="s">
        <v>198</v>
      </c>
      <c r="B165">
        <v>1987</v>
      </c>
      <c r="C165" t="s">
        <v>45</v>
      </c>
      <c r="D165">
        <v>24</v>
      </c>
      <c r="E165">
        <v>1</v>
      </c>
      <c r="F165">
        <v>39774.28</v>
      </c>
      <c r="G165" t="s">
        <v>18</v>
      </c>
      <c r="H165" t="s">
        <v>18</v>
      </c>
      <c r="I165" t="s">
        <v>199</v>
      </c>
      <c r="J165" s="2">
        <f>IF(B165="?",ROUND(AVERAGEIF($B$2:$B$2344,"&lt;&gt;?"),0),B165)</f>
        <v>1987</v>
      </c>
      <c r="K165" t="str">
        <f>IF(C165="?","Sep",C165)</f>
        <v>Jul</v>
      </c>
      <c r="L165" t="str">
        <f>IF(Table1[[#This Row],[Hospital tier]]="?","tier - 2",Table1[[#This Row],[Hospital tier]])</f>
        <v>tier - 1</v>
      </c>
      <c r="M165" t="str">
        <f>IF(Table1[[#This Row],[City tier]]="?","tier - 2",Table1[[#This Row],[City tier]])</f>
        <v>tier - 1</v>
      </c>
      <c r="N165" s="5" t="str">
        <f>IF(Table1[[#This Row],[State ID]]="?","Unknown",Table1[[#This Row],[State ID]])</f>
        <v>R1014</v>
      </c>
      <c r="O165" s="5" t="str">
        <f>IF(Table1[[#This Row],[Customer ID]]="?","Unknown",Table1[[#This Row],[Customer ID]])</f>
        <v>Id114</v>
      </c>
    </row>
    <row r="166" spans="1:15">
      <c r="A166" t="s">
        <v>200</v>
      </c>
      <c r="B166">
        <v>1998</v>
      </c>
      <c r="C166" t="s">
        <v>45</v>
      </c>
      <c r="D166">
        <v>6</v>
      </c>
      <c r="E166">
        <v>0</v>
      </c>
      <c r="F166">
        <v>9870.59</v>
      </c>
      <c r="G166" t="s">
        <v>21</v>
      </c>
      <c r="H166" t="s">
        <v>21</v>
      </c>
      <c r="I166" t="s">
        <v>82</v>
      </c>
      <c r="J166" s="2">
        <f>IF(B166="?",ROUND(AVERAGEIF($B$2:$B$2344,"&lt;&gt;?"),0),B166)</f>
        <v>1998</v>
      </c>
      <c r="K166" t="str">
        <f>IF(C166="?","Sep",C166)</f>
        <v>Jul</v>
      </c>
      <c r="L166" t="str">
        <f>IF(Table1[[#This Row],[Hospital tier]]="?","tier - 2",Table1[[#This Row],[Hospital tier]])</f>
        <v>tier - 2</v>
      </c>
      <c r="M166" t="str">
        <f>IF(Table1[[#This Row],[City tier]]="?","tier - 2",Table1[[#This Row],[City tier]])</f>
        <v>tier - 2</v>
      </c>
      <c r="N166" s="5" t="str">
        <f>IF(Table1[[#This Row],[State ID]]="?","Unknown",Table1[[#This Row],[State ID]])</f>
        <v>R1023</v>
      </c>
      <c r="O166" s="5" t="str">
        <f>IF(Table1[[#This Row],[Customer ID]]="?","Unknown",Table1[[#This Row],[Customer ID]])</f>
        <v>Id1140</v>
      </c>
    </row>
    <row r="167" spans="1:15">
      <c r="A167" t="s">
        <v>201</v>
      </c>
      <c r="B167">
        <v>1969</v>
      </c>
      <c r="C167" t="s">
        <v>40</v>
      </c>
      <c r="D167">
        <v>13</v>
      </c>
      <c r="E167">
        <v>0</v>
      </c>
      <c r="F167">
        <v>9869.81</v>
      </c>
      <c r="G167" t="s">
        <v>17</v>
      </c>
      <c r="H167" t="s">
        <v>17</v>
      </c>
      <c r="I167" t="s">
        <v>22</v>
      </c>
      <c r="J167" s="2">
        <f>IF(B167="?",ROUND(AVERAGEIF($B$2:$B$2344,"&lt;&gt;?"),0),B167)</f>
        <v>1969</v>
      </c>
      <c r="K167" t="str">
        <f>IF(C167="?","Sep",C167)</f>
        <v>Aug</v>
      </c>
      <c r="L167" t="str">
        <f>IF(Table1[[#This Row],[Hospital tier]]="?","tier - 2",Table1[[#This Row],[Hospital tier]])</f>
        <v>tier - 3</v>
      </c>
      <c r="M167" t="str">
        <f>IF(Table1[[#This Row],[City tier]]="?","tier - 2",Table1[[#This Row],[City tier]])</f>
        <v>tier - 3</v>
      </c>
      <c r="N167" s="5" t="str">
        <f>IF(Table1[[#This Row],[State ID]]="?","Unknown",Table1[[#This Row],[State ID]])</f>
        <v>R1012</v>
      </c>
      <c r="O167" s="5" t="str">
        <f>IF(Table1[[#This Row],[Customer ID]]="?","Unknown",Table1[[#This Row],[Customer ID]])</f>
        <v>Id1141</v>
      </c>
    </row>
    <row r="168" spans="1:15">
      <c r="A168" t="s">
        <v>202</v>
      </c>
      <c r="B168">
        <v>1971</v>
      </c>
      <c r="C168" t="s">
        <v>16</v>
      </c>
      <c r="D168">
        <v>9</v>
      </c>
      <c r="E168">
        <v>0</v>
      </c>
      <c r="F168">
        <v>9866.2999999999993</v>
      </c>
      <c r="G168" t="s">
        <v>21</v>
      </c>
      <c r="H168" t="s">
        <v>17</v>
      </c>
      <c r="I168" t="s">
        <v>74</v>
      </c>
      <c r="J168" s="2">
        <f>IF(B168="?",ROUND(AVERAGEIF($B$2:$B$2344,"&lt;&gt;?"),0),B168)</f>
        <v>1971</v>
      </c>
      <c r="K168" t="str">
        <f>IF(C168="?","Sep",C168)</f>
        <v>Nov</v>
      </c>
      <c r="L168" t="str">
        <f>IF(Table1[[#This Row],[Hospital tier]]="?","tier - 2",Table1[[#This Row],[Hospital tier]])</f>
        <v>tier - 2</v>
      </c>
      <c r="M168" t="str">
        <f>IF(Table1[[#This Row],[City tier]]="?","tier - 2",Table1[[#This Row],[City tier]])</f>
        <v>tier - 3</v>
      </c>
      <c r="N168" s="5" t="str">
        <f>IF(Table1[[#This Row],[State ID]]="?","Unknown",Table1[[#This Row],[State ID]])</f>
        <v>R1024</v>
      </c>
      <c r="O168" s="5" t="str">
        <f>IF(Table1[[#This Row],[Customer ID]]="?","Unknown",Table1[[#This Row],[Customer ID]])</f>
        <v>Id1142</v>
      </c>
    </row>
    <row r="169" spans="1:15">
      <c r="A169" t="s">
        <v>203</v>
      </c>
      <c r="B169">
        <v>1969</v>
      </c>
      <c r="C169" t="s">
        <v>24</v>
      </c>
      <c r="D169">
        <v>20</v>
      </c>
      <c r="E169">
        <v>0</v>
      </c>
      <c r="F169">
        <v>9863.4699999999993</v>
      </c>
      <c r="G169" t="s">
        <v>17</v>
      </c>
      <c r="H169" t="s">
        <v>17</v>
      </c>
      <c r="I169" t="s">
        <v>22</v>
      </c>
      <c r="J169" s="2">
        <f>IF(B169="?",ROUND(AVERAGEIF($B$2:$B$2344,"&lt;&gt;?"),0),B169)</f>
        <v>1969</v>
      </c>
      <c r="K169" t="str">
        <f>IF(C169="?","Sep",C169)</f>
        <v>Oct</v>
      </c>
      <c r="L169" t="str">
        <f>IF(Table1[[#This Row],[Hospital tier]]="?","tier - 2",Table1[[#This Row],[Hospital tier]])</f>
        <v>tier - 3</v>
      </c>
      <c r="M169" t="str">
        <f>IF(Table1[[#This Row],[City tier]]="?","tier - 2",Table1[[#This Row],[City tier]])</f>
        <v>tier - 3</v>
      </c>
      <c r="N169" s="5" t="str">
        <f>IF(Table1[[#This Row],[State ID]]="?","Unknown",Table1[[#This Row],[State ID]])</f>
        <v>R1012</v>
      </c>
      <c r="O169" s="5" t="str">
        <f>IF(Table1[[#This Row],[Customer ID]]="?","Unknown",Table1[[#This Row],[Customer ID]])</f>
        <v>Id1143</v>
      </c>
    </row>
    <row r="170" spans="1:15">
      <c r="A170" t="s">
        <v>204</v>
      </c>
      <c r="B170">
        <v>1971</v>
      </c>
      <c r="C170" t="s">
        <v>45</v>
      </c>
      <c r="D170">
        <v>17</v>
      </c>
      <c r="E170">
        <v>1</v>
      </c>
      <c r="F170">
        <v>9861.0300000000007</v>
      </c>
      <c r="G170" t="s">
        <v>21</v>
      </c>
      <c r="H170" t="s">
        <v>21</v>
      </c>
      <c r="I170" t="s">
        <v>25</v>
      </c>
      <c r="J170" s="2">
        <f>IF(B170="?",ROUND(AVERAGEIF($B$2:$B$2344,"&lt;&gt;?"),0),B170)</f>
        <v>1971</v>
      </c>
      <c r="K170" t="str">
        <f>IF(C170="?","Sep",C170)</f>
        <v>Jul</v>
      </c>
      <c r="L170" t="str">
        <f>IF(Table1[[#This Row],[Hospital tier]]="?","tier - 2",Table1[[#This Row],[Hospital tier]])</f>
        <v>tier - 2</v>
      </c>
      <c r="M170" t="str">
        <f>IF(Table1[[#This Row],[City tier]]="?","tier - 2",Table1[[#This Row],[City tier]])</f>
        <v>tier - 2</v>
      </c>
      <c r="N170" s="5" t="str">
        <f>IF(Table1[[#This Row],[State ID]]="?","Unknown",Table1[[#This Row],[State ID]])</f>
        <v>R1011</v>
      </c>
      <c r="O170" s="5" t="str">
        <f>IF(Table1[[#This Row],[Customer ID]]="?","Unknown",Table1[[#This Row],[Customer ID]])</f>
        <v>Id1144</v>
      </c>
    </row>
    <row r="171" spans="1:15">
      <c r="A171" t="s">
        <v>205</v>
      </c>
      <c r="B171">
        <v>1971</v>
      </c>
      <c r="C171" t="s">
        <v>24</v>
      </c>
      <c r="D171">
        <v>23</v>
      </c>
      <c r="E171">
        <v>1</v>
      </c>
      <c r="F171">
        <v>9855.1299999999992</v>
      </c>
      <c r="G171" t="s">
        <v>21</v>
      </c>
      <c r="H171" t="s">
        <v>17</v>
      </c>
      <c r="I171" t="s">
        <v>19</v>
      </c>
      <c r="J171" s="2">
        <f>IF(B171="?",ROUND(AVERAGEIF($B$2:$B$2344,"&lt;&gt;?"),0),B171)</f>
        <v>1971</v>
      </c>
      <c r="K171" t="str">
        <f>IF(C171="?","Sep",C171)</f>
        <v>Oct</v>
      </c>
      <c r="L171" t="str">
        <f>IF(Table1[[#This Row],[Hospital tier]]="?","tier - 2",Table1[[#This Row],[Hospital tier]])</f>
        <v>tier - 2</v>
      </c>
      <c r="M171" t="str">
        <f>IF(Table1[[#This Row],[City tier]]="?","tier - 2",Table1[[#This Row],[City tier]])</f>
        <v>tier - 3</v>
      </c>
      <c r="N171" s="5" t="str">
        <f>IF(Table1[[#This Row],[State ID]]="?","Unknown",Table1[[#This Row],[State ID]])</f>
        <v>R1013</v>
      </c>
      <c r="O171" s="5" t="str">
        <f>IF(Table1[[#This Row],[Customer ID]]="?","Unknown",Table1[[#This Row],[Customer ID]])</f>
        <v>Id1145</v>
      </c>
    </row>
    <row r="172" spans="1:15">
      <c r="A172" t="s">
        <v>206</v>
      </c>
      <c r="B172">
        <v>1968</v>
      </c>
      <c r="C172" t="s">
        <v>16</v>
      </c>
      <c r="D172">
        <v>4</v>
      </c>
      <c r="E172">
        <v>0</v>
      </c>
      <c r="F172">
        <v>9850.43</v>
      </c>
      <c r="G172" t="s">
        <v>17</v>
      </c>
      <c r="H172" t="s">
        <v>17</v>
      </c>
      <c r="I172" t="s">
        <v>25</v>
      </c>
      <c r="J172" s="2">
        <f>IF(B172="?",ROUND(AVERAGEIF($B$2:$B$2344,"&lt;&gt;?"),0),B172)</f>
        <v>1968</v>
      </c>
      <c r="K172" t="str">
        <f>IF(C172="?","Sep",C172)</f>
        <v>Nov</v>
      </c>
      <c r="L172" t="str">
        <f>IF(Table1[[#This Row],[Hospital tier]]="?","tier - 2",Table1[[#This Row],[Hospital tier]])</f>
        <v>tier - 3</v>
      </c>
      <c r="M172" t="str">
        <f>IF(Table1[[#This Row],[City tier]]="?","tier - 2",Table1[[#This Row],[City tier]])</f>
        <v>tier - 3</v>
      </c>
      <c r="N172" s="5" t="str">
        <f>IF(Table1[[#This Row],[State ID]]="?","Unknown",Table1[[#This Row],[State ID]])</f>
        <v>R1011</v>
      </c>
      <c r="O172" s="5" t="str">
        <f>IF(Table1[[#This Row],[Customer ID]]="?","Unknown",Table1[[#This Row],[Customer ID]])</f>
        <v>Id1146</v>
      </c>
    </row>
    <row r="173" spans="1:15">
      <c r="A173" t="s">
        <v>207</v>
      </c>
      <c r="B173">
        <v>1992</v>
      </c>
      <c r="C173" t="s">
        <v>40</v>
      </c>
      <c r="D173">
        <v>13</v>
      </c>
      <c r="E173">
        <v>0</v>
      </c>
      <c r="F173">
        <v>9844.4500000000007</v>
      </c>
      <c r="G173" t="s">
        <v>21</v>
      </c>
      <c r="H173" t="s">
        <v>18</v>
      </c>
      <c r="I173" t="s">
        <v>22</v>
      </c>
      <c r="J173" s="2">
        <f>IF(B173="?",ROUND(AVERAGEIF($B$2:$B$2344,"&lt;&gt;?"),0),B173)</f>
        <v>1992</v>
      </c>
      <c r="K173" t="str">
        <f>IF(C173="?","Sep",C173)</f>
        <v>Aug</v>
      </c>
      <c r="L173" t="str">
        <f>IF(Table1[[#This Row],[Hospital tier]]="?","tier - 2",Table1[[#This Row],[Hospital tier]])</f>
        <v>tier - 2</v>
      </c>
      <c r="M173" t="str">
        <f>IF(Table1[[#This Row],[City tier]]="?","tier - 2",Table1[[#This Row],[City tier]])</f>
        <v>tier - 1</v>
      </c>
      <c r="N173" s="5" t="str">
        <f>IF(Table1[[#This Row],[State ID]]="?","Unknown",Table1[[#This Row],[State ID]])</f>
        <v>R1012</v>
      </c>
      <c r="O173" s="5" t="str">
        <f>IF(Table1[[#This Row],[Customer ID]]="?","Unknown",Table1[[#This Row],[Customer ID]])</f>
        <v>Id1147</v>
      </c>
    </row>
    <row r="174" spans="1:15">
      <c r="A174" t="s">
        <v>208</v>
      </c>
      <c r="B174">
        <v>1972</v>
      </c>
      <c r="C174" t="s">
        <v>37</v>
      </c>
      <c r="D174">
        <v>26</v>
      </c>
      <c r="E174">
        <v>0</v>
      </c>
      <c r="F174">
        <v>9836.2099999999991</v>
      </c>
      <c r="G174" t="s">
        <v>21</v>
      </c>
      <c r="H174" t="s">
        <v>17</v>
      </c>
      <c r="I174" t="s">
        <v>38</v>
      </c>
      <c r="J174" s="2">
        <f>IF(B174="?",ROUND(AVERAGEIF($B$2:$B$2344,"&lt;&gt;?"),0),B174)</f>
        <v>1972</v>
      </c>
      <c r="K174" t="str">
        <f>IF(C174="?","Sep",C174)</f>
        <v>Sep</v>
      </c>
      <c r="L174" t="str">
        <f>IF(Table1[[#This Row],[Hospital tier]]="?","tier - 2",Table1[[#This Row],[Hospital tier]])</f>
        <v>tier - 2</v>
      </c>
      <c r="M174" t="str">
        <f>IF(Table1[[#This Row],[City tier]]="?","tier - 2",Table1[[#This Row],[City tier]])</f>
        <v>tier - 3</v>
      </c>
      <c r="N174" s="5" t="str">
        <f>IF(Table1[[#This Row],[State ID]]="?","Unknown",Table1[[#This Row],[State ID]])</f>
        <v>R1021</v>
      </c>
      <c r="O174" s="5" t="str">
        <f>IF(Table1[[#This Row],[Customer ID]]="?","Unknown",Table1[[#This Row],[Customer ID]])</f>
        <v>Id1148</v>
      </c>
    </row>
    <row r="175" spans="1:15">
      <c r="A175" t="s">
        <v>209</v>
      </c>
      <c r="B175">
        <v>1972</v>
      </c>
      <c r="C175" t="s">
        <v>20</v>
      </c>
      <c r="D175">
        <v>28</v>
      </c>
      <c r="E175">
        <v>0</v>
      </c>
      <c r="F175">
        <v>9819.25</v>
      </c>
      <c r="G175" t="s">
        <v>21</v>
      </c>
      <c r="H175" t="s">
        <v>21</v>
      </c>
      <c r="I175" t="s">
        <v>38</v>
      </c>
      <c r="J175" s="2">
        <f>IF(B175="?",ROUND(AVERAGEIF($B$2:$B$2344,"&lt;&gt;?"),0),B175)</f>
        <v>1972</v>
      </c>
      <c r="K175" t="str">
        <f>IF(C175="?","Sep",C175)</f>
        <v>Jun</v>
      </c>
      <c r="L175" t="str">
        <f>IF(Table1[[#This Row],[Hospital tier]]="?","tier - 2",Table1[[#This Row],[Hospital tier]])</f>
        <v>tier - 2</v>
      </c>
      <c r="M175" t="str">
        <f>IF(Table1[[#This Row],[City tier]]="?","tier - 2",Table1[[#This Row],[City tier]])</f>
        <v>tier - 2</v>
      </c>
      <c r="N175" s="5" t="str">
        <f>IF(Table1[[#This Row],[State ID]]="?","Unknown",Table1[[#This Row],[State ID]])</f>
        <v>R1021</v>
      </c>
      <c r="O175" s="5" t="str">
        <f>IF(Table1[[#This Row],[Customer ID]]="?","Unknown",Table1[[#This Row],[Customer ID]])</f>
        <v>Id1149</v>
      </c>
    </row>
    <row r="176" spans="1:15">
      <c r="A176" t="s">
        <v>210</v>
      </c>
      <c r="B176">
        <v>1973</v>
      </c>
      <c r="C176" t="s">
        <v>23</v>
      </c>
      <c r="D176">
        <v>17</v>
      </c>
      <c r="E176">
        <v>0</v>
      </c>
      <c r="F176">
        <v>39727.61</v>
      </c>
      <c r="G176" t="s">
        <v>18</v>
      </c>
      <c r="H176" t="s">
        <v>21</v>
      </c>
      <c r="I176" t="s">
        <v>25</v>
      </c>
      <c r="J176" s="2">
        <f>IF(B176="?",ROUND(AVERAGEIF($B$2:$B$2344,"&lt;&gt;?"),0),B176)</f>
        <v>1973</v>
      </c>
      <c r="K176" t="str">
        <f>IF(C176="?","Sep",C176)</f>
        <v>Dec</v>
      </c>
      <c r="L176" t="str">
        <f>IF(Table1[[#This Row],[Hospital tier]]="?","tier - 2",Table1[[#This Row],[Hospital tier]])</f>
        <v>tier - 1</v>
      </c>
      <c r="M176" t="str">
        <f>IF(Table1[[#This Row],[City tier]]="?","tier - 2",Table1[[#This Row],[City tier]])</f>
        <v>tier - 2</v>
      </c>
      <c r="N176" s="5" t="str">
        <f>IF(Table1[[#This Row],[State ID]]="?","Unknown",Table1[[#This Row],[State ID]])</f>
        <v>R1011</v>
      </c>
      <c r="O176" s="5" t="str">
        <f>IF(Table1[[#This Row],[Customer ID]]="?","Unknown",Table1[[#This Row],[Customer ID]])</f>
        <v>Id115</v>
      </c>
    </row>
    <row r="177" spans="1:15">
      <c r="A177" t="s">
        <v>211</v>
      </c>
      <c r="B177">
        <v>1973</v>
      </c>
      <c r="C177" t="s">
        <v>37</v>
      </c>
      <c r="D177">
        <v>17</v>
      </c>
      <c r="E177">
        <v>2</v>
      </c>
      <c r="F177">
        <v>9800.89</v>
      </c>
      <c r="G177" t="s">
        <v>21</v>
      </c>
      <c r="H177" t="s">
        <v>18</v>
      </c>
      <c r="I177" t="s">
        <v>19</v>
      </c>
      <c r="J177" s="2">
        <f>IF(B177="?",ROUND(AVERAGEIF($B$2:$B$2344,"&lt;&gt;?"),0),B177)</f>
        <v>1973</v>
      </c>
      <c r="K177" t="str">
        <f>IF(C177="?","Sep",C177)</f>
        <v>Sep</v>
      </c>
      <c r="L177" t="str">
        <f>IF(Table1[[#This Row],[Hospital tier]]="?","tier - 2",Table1[[#This Row],[Hospital tier]])</f>
        <v>tier - 2</v>
      </c>
      <c r="M177" t="str">
        <f>IF(Table1[[#This Row],[City tier]]="?","tier - 2",Table1[[#This Row],[City tier]])</f>
        <v>tier - 1</v>
      </c>
      <c r="N177" s="5" t="str">
        <f>IF(Table1[[#This Row],[State ID]]="?","Unknown",Table1[[#This Row],[State ID]])</f>
        <v>R1013</v>
      </c>
      <c r="O177" s="5" t="str">
        <f>IF(Table1[[#This Row],[Customer ID]]="?","Unknown",Table1[[#This Row],[Customer ID]])</f>
        <v>Id1150</v>
      </c>
    </row>
    <row r="178" spans="1:15">
      <c r="A178" t="s">
        <v>212</v>
      </c>
      <c r="B178">
        <v>1977</v>
      </c>
      <c r="C178" t="s">
        <v>20</v>
      </c>
      <c r="D178">
        <v>7</v>
      </c>
      <c r="E178">
        <v>5</v>
      </c>
      <c r="F178">
        <v>9788.8700000000008</v>
      </c>
      <c r="G178" t="s">
        <v>17</v>
      </c>
      <c r="H178" t="s">
        <v>21</v>
      </c>
      <c r="I178" t="s">
        <v>19</v>
      </c>
      <c r="J178" s="2">
        <f>IF(B178="?",ROUND(AVERAGEIF($B$2:$B$2344,"&lt;&gt;?"),0),B178)</f>
        <v>1977</v>
      </c>
      <c r="K178" t="str">
        <f>IF(C178="?","Sep",C178)</f>
        <v>Jun</v>
      </c>
      <c r="L178" t="str">
        <f>IF(Table1[[#This Row],[Hospital tier]]="?","tier - 2",Table1[[#This Row],[Hospital tier]])</f>
        <v>tier - 3</v>
      </c>
      <c r="M178" t="str">
        <f>IF(Table1[[#This Row],[City tier]]="?","tier - 2",Table1[[#This Row],[City tier]])</f>
        <v>tier - 2</v>
      </c>
      <c r="N178" s="5" t="str">
        <f>IF(Table1[[#This Row],[State ID]]="?","Unknown",Table1[[#This Row],[State ID]])</f>
        <v>R1013</v>
      </c>
      <c r="O178" s="5" t="str">
        <f>IF(Table1[[#This Row],[Customer ID]]="?","Unknown",Table1[[#This Row],[Customer ID]])</f>
        <v>Id1151</v>
      </c>
    </row>
    <row r="179" spans="1:15">
      <c r="A179" t="s">
        <v>213</v>
      </c>
      <c r="B179">
        <v>1996</v>
      </c>
      <c r="C179" t="s">
        <v>40</v>
      </c>
      <c r="D179">
        <v>8</v>
      </c>
      <c r="E179">
        <v>0</v>
      </c>
      <c r="F179">
        <v>9787.32</v>
      </c>
      <c r="G179" t="s">
        <v>21</v>
      </c>
      <c r="H179" t="s">
        <v>17</v>
      </c>
      <c r="I179" t="s">
        <v>82</v>
      </c>
      <c r="J179" s="2">
        <f>IF(B179="?",ROUND(AVERAGEIF($B$2:$B$2344,"&lt;&gt;?"),0),B179)</f>
        <v>1996</v>
      </c>
      <c r="K179" t="str">
        <f>IF(C179="?","Sep",C179)</f>
        <v>Aug</v>
      </c>
      <c r="L179" t="str">
        <f>IF(Table1[[#This Row],[Hospital tier]]="?","tier - 2",Table1[[#This Row],[Hospital tier]])</f>
        <v>tier - 2</v>
      </c>
      <c r="M179" t="str">
        <f>IF(Table1[[#This Row],[City tier]]="?","tier - 2",Table1[[#This Row],[City tier]])</f>
        <v>tier - 3</v>
      </c>
      <c r="N179" s="5" t="str">
        <f>IF(Table1[[#This Row],[State ID]]="?","Unknown",Table1[[#This Row],[State ID]])</f>
        <v>R1023</v>
      </c>
      <c r="O179" s="5" t="str">
        <f>IF(Table1[[#This Row],[Customer ID]]="?","Unknown",Table1[[#This Row],[Customer ID]])</f>
        <v>Id1152</v>
      </c>
    </row>
    <row r="180" spans="1:15">
      <c r="A180" t="s">
        <v>214</v>
      </c>
      <c r="B180">
        <v>1973</v>
      </c>
      <c r="C180" t="s">
        <v>45</v>
      </c>
      <c r="D180">
        <v>7</v>
      </c>
      <c r="E180">
        <v>1</v>
      </c>
      <c r="F180">
        <v>9778.35</v>
      </c>
      <c r="G180" t="s">
        <v>21</v>
      </c>
      <c r="H180" t="s">
        <v>21</v>
      </c>
      <c r="I180" t="s">
        <v>74</v>
      </c>
      <c r="J180" s="2">
        <f>IF(B180="?",ROUND(AVERAGEIF($B$2:$B$2344,"&lt;&gt;?"),0),B180)</f>
        <v>1973</v>
      </c>
      <c r="K180" t="str">
        <f>IF(C180="?","Sep",C180)</f>
        <v>Jul</v>
      </c>
      <c r="L180" t="str">
        <f>IF(Table1[[#This Row],[Hospital tier]]="?","tier - 2",Table1[[#This Row],[Hospital tier]])</f>
        <v>tier - 2</v>
      </c>
      <c r="M180" t="str">
        <f>IF(Table1[[#This Row],[City tier]]="?","tier - 2",Table1[[#This Row],[City tier]])</f>
        <v>tier - 2</v>
      </c>
      <c r="N180" s="5" t="str">
        <f>IF(Table1[[#This Row],[State ID]]="?","Unknown",Table1[[#This Row],[State ID]])</f>
        <v>R1024</v>
      </c>
      <c r="O180" s="5" t="str">
        <f>IF(Table1[[#This Row],[Customer ID]]="?","Unknown",Table1[[#This Row],[Customer ID]])</f>
        <v>Id1153</v>
      </c>
    </row>
    <row r="181" spans="1:15">
      <c r="A181" t="s">
        <v>215</v>
      </c>
      <c r="B181">
        <v>1965</v>
      </c>
      <c r="C181" t="s">
        <v>37</v>
      </c>
      <c r="D181">
        <v>5</v>
      </c>
      <c r="E181">
        <v>0</v>
      </c>
      <c r="F181">
        <v>9764.08</v>
      </c>
      <c r="G181" t="s">
        <v>17</v>
      </c>
      <c r="H181" t="s">
        <v>18</v>
      </c>
      <c r="I181" t="s">
        <v>22</v>
      </c>
      <c r="J181" s="2">
        <f>IF(B181="?",ROUND(AVERAGEIF($B$2:$B$2344,"&lt;&gt;?"),0),B181)</f>
        <v>1965</v>
      </c>
      <c r="K181" t="str">
        <f>IF(C181="?","Sep",C181)</f>
        <v>Sep</v>
      </c>
      <c r="L181" t="str">
        <f>IF(Table1[[#This Row],[Hospital tier]]="?","tier - 2",Table1[[#This Row],[Hospital tier]])</f>
        <v>tier - 3</v>
      </c>
      <c r="M181" t="str">
        <f>IF(Table1[[#This Row],[City tier]]="?","tier - 2",Table1[[#This Row],[City tier]])</f>
        <v>tier - 1</v>
      </c>
      <c r="N181" s="5" t="str">
        <f>IF(Table1[[#This Row],[State ID]]="?","Unknown",Table1[[#This Row],[State ID]])</f>
        <v>R1012</v>
      </c>
      <c r="O181" s="5" t="str">
        <f>IF(Table1[[#This Row],[Customer ID]]="?","Unknown",Table1[[#This Row],[Customer ID]])</f>
        <v>Id1154</v>
      </c>
    </row>
    <row r="182" spans="1:15">
      <c r="A182" t="s">
        <v>216</v>
      </c>
      <c r="B182">
        <v>2001</v>
      </c>
      <c r="C182" t="s">
        <v>45</v>
      </c>
      <c r="D182">
        <v>14</v>
      </c>
      <c r="E182">
        <v>0</v>
      </c>
      <c r="F182">
        <v>9753.49</v>
      </c>
      <c r="G182" t="s">
        <v>21</v>
      </c>
      <c r="H182" t="s">
        <v>21</v>
      </c>
      <c r="I182" t="s">
        <v>22</v>
      </c>
      <c r="J182" s="2">
        <f>IF(B182="?",ROUND(AVERAGEIF($B$2:$B$2344,"&lt;&gt;?"),0),B182)</f>
        <v>2001</v>
      </c>
      <c r="K182" t="str">
        <f>IF(C182="?","Sep",C182)</f>
        <v>Jul</v>
      </c>
      <c r="L182" t="str">
        <f>IF(Table1[[#This Row],[Hospital tier]]="?","tier - 2",Table1[[#This Row],[Hospital tier]])</f>
        <v>tier - 2</v>
      </c>
      <c r="M182" t="str">
        <f>IF(Table1[[#This Row],[City tier]]="?","tier - 2",Table1[[#This Row],[City tier]])</f>
        <v>tier - 2</v>
      </c>
      <c r="N182" s="5" t="str">
        <f>IF(Table1[[#This Row],[State ID]]="?","Unknown",Table1[[#This Row],[State ID]])</f>
        <v>R1012</v>
      </c>
      <c r="O182" s="5" t="str">
        <f>IF(Table1[[#This Row],[Customer ID]]="?","Unknown",Table1[[#This Row],[Customer ID]])</f>
        <v>Id1155</v>
      </c>
    </row>
    <row r="183" spans="1:15">
      <c r="A183" t="s">
        <v>217</v>
      </c>
      <c r="B183">
        <v>1970</v>
      </c>
      <c r="C183" t="s">
        <v>45</v>
      </c>
      <c r="D183">
        <v>4</v>
      </c>
      <c r="E183">
        <v>1</v>
      </c>
      <c r="F183">
        <v>9748.91</v>
      </c>
      <c r="G183" t="s">
        <v>21</v>
      </c>
      <c r="H183" t="s">
        <v>18</v>
      </c>
      <c r="I183" t="s">
        <v>19</v>
      </c>
      <c r="J183" s="2">
        <f>IF(B183="?",ROUND(AVERAGEIF($B$2:$B$2344,"&lt;&gt;?"),0),B183)</f>
        <v>1970</v>
      </c>
      <c r="K183" t="str">
        <f>IF(C183="?","Sep",C183)</f>
        <v>Jul</v>
      </c>
      <c r="L183" t="str">
        <f>IF(Table1[[#This Row],[Hospital tier]]="?","tier - 2",Table1[[#This Row],[Hospital tier]])</f>
        <v>tier - 2</v>
      </c>
      <c r="M183" t="str">
        <f>IF(Table1[[#This Row],[City tier]]="?","tier - 2",Table1[[#This Row],[City tier]])</f>
        <v>tier - 1</v>
      </c>
      <c r="N183" s="5" t="str">
        <f>IF(Table1[[#This Row],[State ID]]="?","Unknown",Table1[[#This Row],[State ID]])</f>
        <v>R1013</v>
      </c>
      <c r="O183" s="5" t="str">
        <f>IF(Table1[[#This Row],[Customer ID]]="?","Unknown",Table1[[#This Row],[Customer ID]])</f>
        <v>Id1156</v>
      </c>
    </row>
    <row r="184" spans="1:15">
      <c r="A184" t="s">
        <v>218</v>
      </c>
      <c r="B184">
        <v>1970</v>
      </c>
      <c r="C184" t="s">
        <v>40</v>
      </c>
      <c r="D184">
        <v>18</v>
      </c>
      <c r="E184">
        <v>1</v>
      </c>
      <c r="F184">
        <v>9724.5300000000007</v>
      </c>
      <c r="G184" t="s">
        <v>17</v>
      </c>
      <c r="H184" t="s">
        <v>18</v>
      </c>
      <c r="I184" t="s">
        <v>25</v>
      </c>
      <c r="J184" s="2">
        <f>IF(B184="?",ROUND(AVERAGEIF($B$2:$B$2344,"&lt;&gt;?"),0),B184)</f>
        <v>1970</v>
      </c>
      <c r="K184" t="str">
        <f>IF(C184="?","Sep",C184)</f>
        <v>Aug</v>
      </c>
      <c r="L184" t="str">
        <f>IF(Table1[[#This Row],[Hospital tier]]="?","tier - 2",Table1[[#This Row],[Hospital tier]])</f>
        <v>tier - 3</v>
      </c>
      <c r="M184" t="str">
        <f>IF(Table1[[#This Row],[City tier]]="?","tier - 2",Table1[[#This Row],[City tier]])</f>
        <v>tier - 1</v>
      </c>
      <c r="N184" s="5" t="str">
        <f>IF(Table1[[#This Row],[State ID]]="?","Unknown",Table1[[#This Row],[State ID]])</f>
        <v>R1011</v>
      </c>
      <c r="O184" s="5" t="str">
        <f>IF(Table1[[#This Row],[Customer ID]]="?","Unknown",Table1[[#This Row],[Customer ID]])</f>
        <v>Id1157</v>
      </c>
    </row>
    <row r="185" spans="1:15">
      <c r="A185" t="s">
        <v>219</v>
      </c>
      <c r="B185">
        <v>1970</v>
      </c>
      <c r="C185" t="s">
        <v>37</v>
      </c>
      <c r="D185">
        <v>12</v>
      </c>
      <c r="E185">
        <v>0</v>
      </c>
      <c r="F185">
        <v>9722.77</v>
      </c>
      <c r="G185" t="s">
        <v>17</v>
      </c>
      <c r="H185" t="s">
        <v>18</v>
      </c>
      <c r="I185" t="s">
        <v>32</v>
      </c>
      <c r="J185" s="2">
        <f>IF(B185="?",ROUND(AVERAGEIF($B$2:$B$2344,"&lt;&gt;?"),0),B185)</f>
        <v>1970</v>
      </c>
      <c r="K185" t="str">
        <f>IF(C185="?","Sep",C185)</f>
        <v>Sep</v>
      </c>
      <c r="L185" t="str">
        <f>IF(Table1[[#This Row],[Hospital tier]]="?","tier - 2",Table1[[#This Row],[Hospital tier]])</f>
        <v>tier - 3</v>
      </c>
      <c r="M185" t="str">
        <f>IF(Table1[[#This Row],[City tier]]="?","tier - 2",Table1[[#This Row],[City tier]])</f>
        <v>tier - 1</v>
      </c>
      <c r="N185" s="5" t="str">
        <f>IF(Table1[[#This Row],[State ID]]="?","Unknown",Table1[[#This Row],[State ID]])</f>
        <v>R1016</v>
      </c>
      <c r="O185" s="5" t="str">
        <f>IF(Table1[[#This Row],[Customer ID]]="?","Unknown",Table1[[#This Row],[Customer ID]])</f>
        <v>Id1158</v>
      </c>
    </row>
    <row r="186" spans="1:15">
      <c r="A186" t="s">
        <v>220</v>
      </c>
      <c r="B186">
        <v>1975</v>
      </c>
      <c r="C186" t="s">
        <v>20</v>
      </c>
      <c r="D186">
        <v>27</v>
      </c>
      <c r="E186">
        <v>2</v>
      </c>
      <c r="F186">
        <v>9715.84</v>
      </c>
      <c r="G186" t="s">
        <v>21</v>
      </c>
      <c r="H186" t="s">
        <v>18</v>
      </c>
      <c r="I186" t="s">
        <v>74</v>
      </c>
      <c r="J186" s="2">
        <f>IF(B186="?",ROUND(AVERAGEIF($B$2:$B$2344,"&lt;&gt;?"),0),B186)</f>
        <v>1975</v>
      </c>
      <c r="K186" t="str">
        <f>IF(C186="?","Sep",C186)</f>
        <v>Jun</v>
      </c>
      <c r="L186" t="str">
        <f>IF(Table1[[#This Row],[Hospital tier]]="?","tier - 2",Table1[[#This Row],[Hospital tier]])</f>
        <v>tier - 2</v>
      </c>
      <c r="M186" t="str">
        <f>IF(Table1[[#This Row],[City tier]]="?","tier - 2",Table1[[#This Row],[City tier]])</f>
        <v>tier - 1</v>
      </c>
      <c r="N186" s="5" t="str">
        <f>IF(Table1[[#This Row],[State ID]]="?","Unknown",Table1[[#This Row],[State ID]])</f>
        <v>R1024</v>
      </c>
      <c r="O186" s="5" t="str">
        <f>IF(Table1[[#This Row],[Customer ID]]="?","Unknown",Table1[[#This Row],[Customer ID]])</f>
        <v>Id1159</v>
      </c>
    </row>
    <row r="187" spans="1:15">
      <c r="A187" t="s">
        <v>221</v>
      </c>
      <c r="B187">
        <v>1977</v>
      </c>
      <c r="C187" t="s">
        <v>40</v>
      </c>
      <c r="D187">
        <v>12</v>
      </c>
      <c r="E187">
        <v>1</v>
      </c>
      <c r="F187">
        <v>39725.519999999997</v>
      </c>
      <c r="G187" t="s">
        <v>21</v>
      </c>
      <c r="H187" t="s">
        <v>18</v>
      </c>
      <c r="I187" t="s">
        <v>22</v>
      </c>
      <c r="J187" s="2">
        <f>IF(B187="?",ROUND(AVERAGEIF($B$2:$B$2344,"&lt;&gt;?"),0),B187)</f>
        <v>1977</v>
      </c>
      <c r="K187" t="str">
        <f>IF(C187="?","Sep",C187)</f>
        <v>Aug</v>
      </c>
      <c r="L187" t="str">
        <f>IF(Table1[[#This Row],[Hospital tier]]="?","tier - 2",Table1[[#This Row],[Hospital tier]])</f>
        <v>tier - 2</v>
      </c>
      <c r="M187" t="str">
        <f>IF(Table1[[#This Row],[City tier]]="?","tier - 2",Table1[[#This Row],[City tier]])</f>
        <v>tier - 1</v>
      </c>
      <c r="N187" s="5" t="str">
        <f>IF(Table1[[#This Row],[State ID]]="?","Unknown",Table1[[#This Row],[State ID]])</f>
        <v>R1012</v>
      </c>
      <c r="O187" s="5" t="str">
        <f>IF(Table1[[#This Row],[Customer ID]]="?","Unknown",Table1[[#This Row],[Customer ID]])</f>
        <v>Id116</v>
      </c>
    </row>
    <row r="188" spans="1:15">
      <c r="A188" t="s">
        <v>222</v>
      </c>
      <c r="B188">
        <v>1972</v>
      </c>
      <c r="C188" t="s">
        <v>45</v>
      </c>
      <c r="D188">
        <v>10</v>
      </c>
      <c r="E188">
        <v>0</v>
      </c>
      <c r="F188">
        <v>9710.7099999999991</v>
      </c>
      <c r="G188" t="s">
        <v>21</v>
      </c>
      <c r="H188" t="s">
        <v>18</v>
      </c>
      <c r="I188" t="s">
        <v>38</v>
      </c>
      <c r="J188" s="2">
        <f>IF(B188="?",ROUND(AVERAGEIF($B$2:$B$2344,"&lt;&gt;?"),0),B188)</f>
        <v>1972</v>
      </c>
      <c r="K188" t="str">
        <f>IF(C188="?","Sep",C188)</f>
        <v>Jul</v>
      </c>
      <c r="L188" t="str">
        <f>IF(Table1[[#This Row],[Hospital tier]]="?","tier - 2",Table1[[#This Row],[Hospital tier]])</f>
        <v>tier - 2</v>
      </c>
      <c r="M188" t="str">
        <f>IF(Table1[[#This Row],[City tier]]="?","tier - 2",Table1[[#This Row],[City tier]])</f>
        <v>tier - 1</v>
      </c>
      <c r="N188" s="5" t="str">
        <f>IF(Table1[[#This Row],[State ID]]="?","Unknown",Table1[[#This Row],[State ID]])</f>
        <v>R1021</v>
      </c>
      <c r="O188" s="5" t="str">
        <f>IF(Table1[[#This Row],[Customer ID]]="?","Unknown",Table1[[#This Row],[Customer ID]])</f>
        <v>Id1160</v>
      </c>
    </row>
    <row r="189" spans="1:15">
      <c r="A189" t="s">
        <v>223</v>
      </c>
      <c r="B189">
        <v>1977</v>
      </c>
      <c r="C189" t="s">
        <v>37</v>
      </c>
      <c r="D189">
        <v>19</v>
      </c>
      <c r="E189">
        <v>3</v>
      </c>
      <c r="F189">
        <v>9704.67</v>
      </c>
      <c r="G189" t="s">
        <v>21</v>
      </c>
      <c r="H189" t="s">
        <v>17</v>
      </c>
      <c r="I189" t="s">
        <v>74</v>
      </c>
      <c r="J189" s="2">
        <f>IF(B189="?",ROUND(AVERAGEIF($B$2:$B$2344,"&lt;&gt;?"),0),B189)</f>
        <v>1977</v>
      </c>
      <c r="K189" t="str">
        <f>IF(C189="?","Sep",C189)</f>
        <v>Sep</v>
      </c>
      <c r="L189" t="str">
        <f>IF(Table1[[#This Row],[Hospital tier]]="?","tier - 2",Table1[[#This Row],[Hospital tier]])</f>
        <v>tier - 2</v>
      </c>
      <c r="M189" t="str">
        <f>IF(Table1[[#This Row],[City tier]]="?","tier - 2",Table1[[#This Row],[City tier]])</f>
        <v>tier - 3</v>
      </c>
      <c r="N189" s="5" t="str">
        <f>IF(Table1[[#This Row],[State ID]]="?","Unknown",Table1[[#This Row],[State ID]])</f>
        <v>R1024</v>
      </c>
      <c r="O189" s="5" t="str">
        <f>IF(Table1[[#This Row],[Customer ID]]="?","Unknown",Table1[[#This Row],[Customer ID]])</f>
        <v>Id1161</v>
      </c>
    </row>
    <row r="190" spans="1:15">
      <c r="A190" t="s">
        <v>224</v>
      </c>
      <c r="B190">
        <v>1964</v>
      </c>
      <c r="C190" t="s">
        <v>16</v>
      </c>
      <c r="D190">
        <v>7</v>
      </c>
      <c r="E190">
        <v>0</v>
      </c>
      <c r="F190">
        <v>9698.42</v>
      </c>
      <c r="G190" t="s">
        <v>17</v>
      </c>
      <c r="H190" t="s">
        <v>17</v>
      </c>
      <c r="I190" t="s">
        <v>19</v>
      </c>
      <c r="J190" s="2">
        <f>IF(B190="?",ROUND(AVERAGEIF($B$2:$B$2344,"&lt;&gt;?"),0),B190)</f>
        <v>1964</v>
      </c>
      <c r="K190" t="str">
        <f>IF(C190="?","Sep",C190)</f>
        <v>Nov</v>
      </c>
      <c r="L190" t="str">
        <f>IF(Table1[[#This Row],[Hospital tier]]="?","tier - 2",Table1[[#This Row],[Hospital tier]])</f>
        <v>tier - 3</v>
      </c>
      <c r="M190" t="str">
        <f>IF(Table1[[#This Row],[City tier]]="?","tier - 2",Table1[[#This Row],[City tier]])</f>
        <v>tier - 3</v>
      </c>
      <c r="N190" s="5" t="str">
        <f>IF(Table1[[#This Row],[State ID]]="?","Unknown",Table1[[#This Row],[State ID]])</f>
        <v>R1013</v>
      </c>
      <c r="O190" s="5" t="str">
        <f>IF(Table1[[#This Row],[Customer ID]]="?","Unknown",Table1[[#This Row],[Customer ID]])</f>
        <v>Id1162</v>
      </c>
    </row>
    <row r="191" spans="1:15">
      <c r="A191" t="s">
        <v>225</v>
      </c>
      <c r="B191">
        <v>1966</v>
      </c>
      <c r="C191" t="s">
        <v>37</v>
      </c>
      <c r="D191">
        <v>16</v>
      </c>
      <c r="E191">
        <v>0</v>
      </c>
      <c r="F191">
        <v>9684.2900000000009</v>
      </c>
      <c r="G191" t="s">
        <v>17</v>
      </c>
      <c r="H191" t="s">
        <v>21</v>
      </c>
      <c r="I191" t="s">
        <v>19</v>
      </c>
      <c r="J191" s="2">
        <f>IF(B191="?",ROUND(AVERAGEIF($B$2:$B$2344,"&lt;&gt;?"),0),B191)</f>
        <v>1966</v>
      </c>
      <c r="K191" t="str">
        <f>IF(C191="?","Sep",C191)</f>
        <v>Sep</v>
      </c>
      <c r="L191" t="str">
        <f>IF(Table1[[#This Row],[Hospital tier]]="?","tier - 2",Table1[[#This Row],[Hospital tier]])</f>
        <v>tier - 3</v>
      </c>
      <c r="M191" t="str">
        <f>IF(Table1[[#This Row],[City tier]]="?","tier - 2",Table1[[#This Row],[City tier]])</f>
        <v>tier - 2</v>
      </c>
      <c r="N191" s="5" t="str">
        <f>IF(Table1[[#This Row],[State ID]]="?","Unknown",Table1[[#This Row],[State ID]])</f>
        <v>R1013</v>
      </c>
      <c r="O191" s="5" t="str">
        <f>IF(Table1[[#This Row],[Customer ID]]="?","Unknown",Table1[[#This Row],[Customer ID]])</f>
        <v>Id1163</v>
      </c>
    </row>
    <row r="192" spans="1:15">
      <c r="A192" t="s">
        <v>226</v>
      </c>
      <c r="B192">
        <v>1981</v>
      </c>
      <c r="C192" t="s">
        <v>40</v>
      </c>
      <c r="D192">
        <v>8</v>
      </c>
      <c r="E192">
        <v>1</v>
      </c>
      <c r="F192">
        <v>9664.34</v>
      </c>
      <c r="G192" t="s">
        <v>21</v>
      </c>
      <c r="H192" t="s">
        <v>17</v>
      </c>
      <c r="I192" t="s">
        <v>25</v>
      </c>
      <c r="J192" s="2">
        <f>IF(B192="?",ROUND(AVERAGEIF($B$2:$B$2344,"&lt;&gt;?"),0),B192)</f>
        <v>1981</v>
      </c>
      <c r="K192" t="str">
        <f>IF(C192="?","Sep",C192)</f>
        <v>Aug</v>
      </c>
      <c r="L192" t="str">
        <f>IF(Table1[[#This Row],[Hospital tier]]="?","tier - 2",Table1[[#This Row],[Hospital tier]])</f>
        <v>tier - 2</v>
      </c>
      <c r="M192" t="str">
        <f>IF(Table1[[#This Row],[City tier]]="?","tier - 2",Table1[[#This Row],[City tier]])</f>
        <v>tier - 3</v>
      </c>
      <c r="N192" s="5" t="str">
        <f>IF(Table1[[#This Row],[State ID]]="?","Unknown",Table1[[#This Row],[State ID]])</f>
        <v>R1011</v>
      </c>
      <c r="O192" s="5" t="str">
        <f>IF(Table1[[#This Row],[Customer ID]]="?","Unknown",Table1[[#This Row],[Customer ID]])</f>
        <v>Id1164</v>
      </c>
    </row>
    <row r="193" spans="1:15">
      <c r="A193" t="s">
        <v>227</v>
      </c>
      <c r="B193">
        <v>1974</v>
      </c>
      <c r="C193" t="s">
        <v>45</v>
      </c>
      <c r="D193">
        <v>8</v>
      </c>
      <c r="E193">
        <v>0</v>
      </c>
      <c r="F193">
        <v>9653.81</v>
      </c>
      <c r="G193" t="s">
        <v>21</v>
      </c>
      <c r="H193" t="s">
        <v>21</v>
      </c>
      <c r="I193" t="s">
        <v>25</v>
      </c>
      <c r="J193" s="2">
        <f>IF(B193="?",ROUND(AVERAGEIF($B$2:$B$2344,"&lt;&gt;?"),0),B193)</f>
        <v>1974</v>
      </c>
      <c r="K193" t="str">
        <f>IF(C193="?","Sep",C193)</f>
        <v>Jul</v>
      </c>
      <c r="L193" t="str">
        <f>IF(Table1[[#This Row],[Hospital tier]]="?","tier - 2",Table1[[#This Row],[Hospital tier]])</f>
        <v>tier - 2</v>
      </c>
      <c r="M193" t="str">
        <f>IF(Table1[[#This Row],[City tier]]="?","tier - 2",Table1[[#This Row],[City tier]])</f>
        <v>tier - 2</v>
      </c>
      <c r="N193" s="5" t="str">
        <f>IF(Table1[[#This Row],[State ID]]="?","Unknown",Table1[[#This Row],[State ID]])</f>
        <v>R1011</v>
      </c>
      <c r="O193" s="5" t="str">
        <f>IF(Table1[[#This Row],[Customer ID]]="?","Unknown",Table1[[#This Row],[Customer ID]])</f>
        <v>Id1165</v>
      </c>
    </row>
    <row r="194" spans="1:15">
      <c r="A194" t="s">
        <v>228</v>
      </c>
      <c r="B194">
        <v>1971</v>
      </c>
      <c r="C194" t="s">
        <v>45</v>
      </c>
      <c r="D194">
        <v>19</v>
      </c>
      <c r="E194">
        <v>0</v>
      </c>
      <c r="F194">
        <v>9644.25</v>
      </c>
      <c r="G194" t="s">
        <v>21</v>
      </c>
      <c r="H194" t="s">
        <v>18</v>
      </c>
      <c r="I194" t="s">
        <v>22</v>
      </c>
      <c r="J194" s="2">
        <f>IF(B194="?",ROUND(AVERAGEIF($B$2:$B$2344,"&lt;&gt;?"),0),B194)</f>
        <v>1971</v>
      </c>
      <c r="K194" t="str">
        <f>IF(C194="?","Sep",C194)</f>
        <v>Jul</v>
      </c>
      <c r="L194" t="str">
        <f>IF(Table1[[#This Row],[Hospital tier]]="?","tier - 2",Table1[[#This Row],[Hospital tier]])</f>
        <v>tier - 2</v>
      </c>
      <c r="M194" t="str">
        <f>IF(Table1[[#This Row],[City tier]]="?","tier - 2",Table1[[#This Row],[City tier]])</f>
        <v>tier - 1</v>
      </c>
      <c r="N194" s="5" t="str">
        <f>IF(Table1[[#This Row],[State ID]]="?","Unknown",Table1[[#This Row],[State ID]])</f>
        <v>R1012</v>
      </c>
      <c r="O194" s="5" t="str">
        <f>IF(Table1[[#This Row],[Customer ID]]="?","Unknown",Table1[[#This Row],[Customer ID]])</f>
        <v>Id1166</v>
      </c>
    </row>
    <row r="195" spans="1:15">
      <c r="A195" t="s">
        <v>229</v>
      </c>
      <c r="B195">
        <v>1970</v>
      </c>
      <c r="C195" t="s">
        <v>37</v>
      </c>
      <c r="D195">
        <v>30</v>
      </c>
      <c r="E195">
        <v>0</v>
      </c>
      <c r="F195">
        <v>9634.5400000000009</v>
      </c>
      <c r="G195" t="s">
        <v>21</v>
      </c>
      <c r="H195" t="s">
        <v>21</v>
      </c>
      <c r="I195" t="s">
        <v>25</v>
      </c>
      <c r="J195" s="2">
        <f>IF(B195="?",ROUND(AVERAGEIF($B$2:$B$2344,"&lt;&gt;?"),0),B195)</f>
        <v>1970</v>
      </c>
      <c r="K195" t="str">
        <f>IF(C195="?","Sep",C195)</f>
        <v>Sep</v>
      </c>
      <c r="L195" t="str">
        <f>IF(Table1[[#This Row],[Hospital tier]]="?","tier - 2",Table1[[#This Row],[Hospital tier]])</f>
        <v>tier - 2</v>
      </c>
      <c r="M195" t="str">
        <f>IF(Table1[[#This Row],[City tier]]="?","tier - 2",Table1[[#This Row],[City tier]])</f>
        <v>tier - 2</v>
      </c>
      <c r="N195" s="5" t="str">
        <f>IF(Table1[[#This Row],[State ID]]="?","Unknown",Table1[[#This Row],[State ID]])</f>
        <v>R1011</v>
      </c>
      <c r="O195" s="5" t="str">
        <f>IF(Table1[[#This Row],[Customer ID]]="?","Unknown",Table1[[#This Row],[Customer ID]])</f>
        <v>Id1167</v>
      </c>
    </row>
    <row r="196" spans="1:15">
      <c r="A196" t="s">
        <v>230</v>
      </c>
      <c r="B196">
        <v>1968</v>
      </c>
      <c r="C196" t="s">
        <v>20</v>
      </c>
      <c r="D196">
        <v>22</v>
      </c>
      <c r="E196">
        <v>0</v>
      </c>
      <c r="F196">
        <v>9630.91</v>
      </c>
      <c r="G196" t="s">
        <v>17</v>
      </c>
      <c r="H196" t="s">
        <v>21</v>
      </c>
      <c r="I196" t="s">
        <v>19</v>
      </c>
      <c r="J196" s="2">
        <f>IF(B196="?",ROUND(AVERAGEIF($B$2:$B$2344,"&lt;&gt;?"),0),B196)</f>
        <v>1968</v>
      </c>
      <c r="K196" t="str">
        <f>IF(C196="?","Sep",C196)</f>
        <v>Jun</v>
      </c>
      <c r="L196" t="str">
        <f>IF(Table1[[#This Row],[Hospital tier]]="?","tier - 2",Table1[[#This Row],[Hospital tier]])</f>
        <v>tier - 3</v>
      </c>
      <c r="M196" t="str">
        <f>IF(Table1[[#This Row],[City tier]]="?","tier - 2",Table1[[#This Row],[City tier]])</f>
        <v>tier - 2</v>
      </c>
      <c r="N196" s="5" t="str">
        <f>IF(Table1[[#This Row],[State ID]]="?","Unknown",Table1[[#This Row],[State ID]])</f>
        <v>R1013</v>
      </c>
      <c r="O196" s="5" t="str">
        <f>IF(Table1[[#This Row],[Customer ID]]="?","Unknown",Table1[[#This Row],[Customer ID]])</f>
        <v>Id1168</v>
      </c>
    </row>
    <row r="197" spans="1:15">
      <c r="A197" t="s">
        <v>231</v>
      </c>
      <c r="B197">
        <v>1972</v>
      </c>
      <c r="C197" t="s">
        <v>24</v>
      </c>
      <c r="D197">
        <v>23</v>
      </c>
      <c r="E197">
        <v>2</v>
      </c>
      <c r="F197">
        <v>9630.4</v>
      </c>
      <c r="G197" t="s">
        <v>21</v>
      </c>
      <c r="H197" t="s">
        <v>21</v>
      </c>
      <c r="I197" t="s">
        <v>25</v>
      </c>
      <c r="J197" s="2">
        <f>IF(B197="?",ROUND(AVERAGEIF($B$2:$B$2344,"&lt;&gt;?"),0),B197)</f>
        <v>1972</v>
      </c>
      <c r="K197" t="str">
        <f>IF(C197="?","Sep",C197)</f>
        <v>Oct</v>
      </c>
      <c r="L197" t="str">
        <f>IF(Table1[[#This Row],[Hospital tier]]="?","tier - 2",Table1[[#This Row],[Hospital tier]])</f>
        <v>tier - 2</v>
      </c>
      <c r="M197" t="str">
        <f>IF(Table1[[#This Row],[City tier]]="?","tier - 2",Table1[[#This Row],[City tier]])</f>
        <v>tier - 2</v>
      </c>
      <c r="N197" s="5" t="str">
        <f>IF(Table1[[#This Row],[State ID]]="?","Unknown",Table1[[#This Row],[State ID]])</f>
        <v>R1011</v>
      </c>
      <c r="O197" s="5" t="str">
        <f>IF(Table1[[#This Row],[Customer ID]]="?","Unknown",Table1[[#This Row],[Customer ID]])</f>
        <v>Id1169</v>
      </c>
    </row>
    <row r="198" spans="1:15">
      <c r="A198" t="s">
        <v>232</v>
      </c>
      <c r="B198">
        <v>2003</v>
      </c>
      <c r="C198" t="s">
        <v>45</v>
      </c>
      <c r="D198">
        <v>16</v>
      </c>
      <c r="E198">
        <v>0</v>
      </c>
      <c r="F198">
        <v>39722.75</v>
      </c>
      <c r="G198" t="s">
        <v>18</v>
      </c>
      <c r="H198" t="s">
        <v>18</v>
      </c>
      <c r="I198" t="s">
        <v>19</v>
      </c>
      <c r="J198" s="2">
        <f>IF(B198="?",ROUND(AVERAGEIF($B$2:$B$2344,"&lt;&gt;?"),0),B198)</f>
        <v>2003</v>
      </c>
      <c r="K198" t="str">
        <f>IF(C198="?","Sep",C198)</f>
        <v>Jul</v>
      </c>
      <c r="L198" t="str">
        <f>IF(Table1[[#This Row],[Hospital tier]]="?","tier - 2",Table1[[#This Row],[Hospital tier]])</f>
        <v>tier - 1</v>
      </c>
      <c r="M198" t="str">
        <f>IF(Table1[[#This Row],[City tier]]="?","tier - 2",Table1[[#This Row],[City tier]])</f>
        <v>tier - 1</v>
      </c>
      <c r="N198" s="5" t="str">
        <f>IF(Table1[[#This Row],[State ID]]="?","Unknown",Table1[[#This Row],[State ID]])</f>
        <v>R1013</v>
      </c>
      <c r="O198" s="5" t="str">
        <f>IF(Table1[[#This Row],[Customer ID]]="?","Unknown",Table1[[#This Row],[Customer ID]])</f>
        <v>Id117</v>
      </c>
    </row>
    <row r="199" spans="1:15">
      <c r="A199" t="s">
        <v>233</v>
      </c>
      <c r="B199">
        <v>1979</v>
      </c>
      <c r="C199" t="s">
        <v>23</v>
      </c>
      <c r="D199">
        <v>19</v>
      </c>
      <c r="E199">
        <v>2</v>
      </c>
      <c r="F199">
        <v>9630.2999999999993</v>
      </c>
      <c r="G199" t="s">
        <v>21</v>
      </c>
      <c r="H199" t="s">
        <v>21</v>
      </c>
      <c r="I199" t="s">
        <v>38</v>
      </c>
      <c r="J199" s="2">
        <f>IF(B199="?",ROUND(AVERAGEIF($B$2:$B$2344,"&lt;&gt;?"),0),B199)</f>
        <v>1979</v>
      </c>
      <c r="K199" t="str">
        <f>IF(C199="?","Sep",C199)</f>
        <v>Dec</v>
      </c>
      <c r="L199" t="str">
        <f>IF(Table1[[#This Row],[Hospital tier]]="?","tier - 2",Table1[[#This Row],[Hospital tier]])</f>
        <v>tier - 2</v>
      </c>
      <c r="M199" t="str">
        <f>IF(Table1[[#This Row],[City tier]]="?","tier - 2",Table1[[#This Row],[City tier]])</f>
        <v>tier - 2</v>
      </c>
      <c r="N199" s="5" t="str">
        <f>IF(Table1[[#This Row],[State ID]]="?","Unknown",Table1[[#This Row],[State ID]])</f>
        <v>R1021</v>
      </c>
      <c r="O199" s="5" t="str">
        <f>IF(Table1[[#This Row],[Customer ID]]="?","Unknown",Table1[[#This Row],[Customer ID]])</f>
        <v>Id1170</v>
      </c>
    </row>
    <row r="200" spans="1:15">
      <c r="A200" t="s">
        <v>234</v>
      </c>
      <c r="B200">
        <v>1998</v>
      </c>
      <c r="C200" t="s">
        <v>20</v>
      </c>
      <c r="D200">
        <v>23</v>
      </c>
      <c r="E200">
        <v>0</v>
      </c>
      <c r="F200">
        <v>9628.7900000000009</v>
      </c>
      <c r="G200" t="s">
        <v>21</v>
      </c>
      <c r="H200" t="s">
        <v>21</v>
      </c>
      <c r="I200" t="s">
        <v>30</v>
      </c>
      <c r="J200" s="2">
        <f>IF(B200="?",ROUND(AVERAGEIF($B$2:$B$2344,"&lt;&gt;?"),0),B200)</f>
        <v>1998</v>
      </c>
      <c r="K200" t="str">
        <f>IF(C200="?","Sep",C200)</f>
        <v>Jun</v>
      </c>
      <c r="L200" t="str">
        <f>IF(Table1[[#This Row],[Hospital tier]]="?","tier - 2",Table1[[#This Row],[Hospital tier]])</f>
        <v>tier - 2</v>
      </c>
      <c r="M200" t="str">
        <f>IF(Table1[[#This Row],[City tier]]="?","tier - 2",Table1[[#This Row],[City tier]])</f>
        <v>tier - 2</v>
      </c>
      <c r="N200" s="5" t="str">
        <f>IF(Table1[[#This Row],[State ID]]="?","Unknown",Table1[[#This Row],[State ID]])</f>
        <v>R1026</v>
      </c>
      <c r="O200" s="5" t="str">
        <f>IF(Table1[[#This Row],[Customer ID]]="?","Unknown",Table1[[#This Row],[Customer ID]])</f>
        <v>Id1171</v>
      </c>
    </row>
    <row r="201" spans="1:15">
      <c r="A201" t="s">
        <v>235</v>
      </c>
      <c r="B201">
        <v>1970</v>
      </c>
      <c r="C201" t="s">
        <v>23</v>
      </c>
      <c r="D201">
        <v>16</v>
      </c>
      <c r="E201">
        <v>0</v>
      </c>
      <c r="F201">
        <v>9625.92</v>
      </c>
      <c r="G201" t="s">
        <v>21</v>
      </c>
      <c r="H201" t="s">
        <v>17</v>
      </c>
      <c r="I201" t="s">
        <v>25</v>
      </c>
      <c r="J201" s="2">
        <f>IF(B201="?",ROUND(AVERAGEIF($B$2:$B$2344,"&lt;&gt;?"),0),B201)</f>
        <v>1970</v>
      </c>
      <c r="K201" t="str">
        <f>IF(C201="?","Sep",C201)</f>
        <v>Dec</v>
      </c>
      <c r="L201" t="str">
        <f>IF(Table1[[#This Row],[Hospital tier]]="?","tier - 2",Table1[[#This Row],[Hospital tier]])</f>
        <v>tier - 2</v>
      </c>
      <c r="M201" t="str">
        <f>IF(Table1[[#This Row],[City tier]]="?","tier - 2",Table1[[#This Row],[City tier]])</f>
        <v>tier - 3</v>
      </c>
      <c r="N201" s="5" t="str">
        <f>IF(Table1[[#This Row],[State ID]]="?","Unknown",Table1[[#This Row],[State ID]])</f>
        <v>R1011</v>
      </c>
      <c r="O201" s="5" t="str">
        <f>IF(Table1[[#This Row],[Customer ID]]="?","Unknown",Table1[[#This Row],[Customer ID]])</f>
        <v>Id1172</v>
      </c>
    </row>
    <row r="202" spans="1:15">
      <c r="A202" t="s">
        <v>236</v>
      </c>
      <c r="B202">
        <v>1975</v>
      </c>
      <c r="C202" t="s">
        <v>24</v>
      </c>
      <c r="D202">
        <v>29</v>
      </c>
      <c r="E202">
        <v>3</v>
      </c>
      <c r="F202">
        <v>9620.33</v>
      </c>
      <c r="G202" t="s">
        <v>17</v>
      </c>
      <c r="H202" t="s">
        <v>17</v>
      </c>
      <c r="I202" t="s">
        <v>22</v>
      </c>
      <c r="J202" s="2">
        <f>IF(B202="?",ROUND(AVERAGEIF($B$2:$B$2344,"&lt;&gt;?"),0),B202)</f>
        <v>1975</v>
      </c>
      <c r="K202" t="str">
        <f>IF(C202="?","Sep",C202)</f>
        <v>Oct</v>
      </c>
      <c r="L202" t="str">
        <f>IF(Table1[[#This Row],[Hospital tier]]="?","tier - 2",Table1[[#This Row],[Hospital tier]])</f>
        <v>tier - 3</v>
      </c>
      <c r="M202" t="str">
        <f>IF(Table1[[#This Row],[City tier]]="?","tier - 2",Table1[[#This Row],[City tier]])</f>
        <v>tier - 3</v>
      </c>
      <c r="N202" s="5" t="str">
        <f>IF(Table1[[#This Row],[State ID]]="?","Unknown",Table1[[#This Row],[State ID]])</f>
        <v>R1012</v>
      </c>
      <c r="O202" s="5" t="str">
        <f>IF(Table1[[#This Row],[Customer ID]]="?","Unknown",Table1[[#This Row],[Customer ID]])</f>
        <v>Id1173</v>
      </c>
    </row>
    <row r="203" spans="1:15">
      <c r="A203" t="s">
        <v>237</v>
      </c>
      <c r="B203">
        <v>1982</v>
      </c>
      <c r="C203" t="s">
        <v>40</v>
      </c>
      <c r="D203">
        <v>29</v>
      </c>
      <c r="E203">
        <v>3</v>
      </c>
      <c r="F203">
        <v>9619.18</v>
      </c>
      <c r="G203" t="s">
        <v>21</v>
      </c>
      <c r="H203" t="s">
        <v>18</v>
      </c>
      <c r="I203" t="s">
        <v>34</v>
      </c>
      <c r="J203" s="2">
        <f>IF(B203="?",ROUND(AVERAGEIF($B$2:$B$2344,"&lt;&gt;?"),0),B203)</f>
        <v>1982</v>
      </c>
      <c r="K203" t="str">
        <f>IF(C203="?","Sep",C203)</f>
        <v>Aug</v>
      </c>
      <c r="L203" t="str">
        <f>IF(Table1[[#This Row],[Hospital tier]]="?","tier - 2",Table1[[#This Row],[Hospital tier]])</f>
        <v>tier - 2</v>
      </c>
      <c r="M203" t="str">
        <f>IF(Table1[[#This Row],[City tier]]="?","tier - 2",Table1[[#This Row],[City tier]])</f>
        <v>tier - 1</v>
      </c>
      <c r="N203" s="5" t="str">
        <f>IF(Table1[[#This Row],[State ID]]="?","Unknown",Table1[[#This Row],[State ID]])</f>
        <v>R1025</v>
      </c>
      <c r="O203" s="5" t="str">
        <f>IF(Table1[[#This Row],[Customer ID]]="?","Unknown",Table1[[#This Row],[Customer ID]])</f>
        <v>Id1174</v>
      </c>
    </row>
    <row r="204" spans="1:15">
      <c r="A204" t="s">
        <v>238</v>
      </c>
      <c r="B204">
        <v>1972</v>
      </c>
      <c r="C204" t="s">
        <v>23</v>
      </c>
      <c r="D204">
        <v>27</v>
      </c>
      <c r="E204">
        <v>1</v>
      </c>
      <c r="F204">
        <v>9617.66</v>
      </c>
      <c r="G204" t="s">
        <v>17</v>
      </c>
      <c r="H204" t="s">
        <v>17</v>
      </c>
      <c r="I204" t="s">
        <v>32</v>
      </c>
      <c r="J204" s="2">
        <f>IF(B204="?",ROUND(AVERAGEIF($B$2:$B$2344,"&lt;&gt;?"),0),B204)</f>
        <v>1972</v>
      </c>
      <c r="K204" t="str">
        <f>IF(C204="?","Sep",C204)</f>
        <v>Dec</v>
      </c>
      <c r="L204" t="str">
        <f>IF(Table1[[#This Row],[Hospital tier]]="?","tier - 2",Table1[[#This Row],[Hospital tier]])</f>
        <v>tier - 3</v>
      </c>
      <c r="M204" t="str">
        <f>IF(Table1[[#This Row],[City tier]]="?","tier - 2",Table1[[#This Row],[City tier]])</f>
        <v>tier - 3</v>
      </c>
      <c r="N204" s="5" t="str">
        <f>IF(Table1[[#This Row],[State ID]]="?","Unknown",Table1[[#This Row],[State ID]])</f>
        <v>R1016</v>
      </c>
      <c r="O204" s="5" t="str">
        <f>IF(Table1[[#This Row],[Customer ID]]="?","Unknown",Table1[[#This Row],[Customer ID]])</f>
        <v>Id1175</v>
      </c>
    </row>
    <row r="205" spans="1:15">
      <c r="A205" t="s">
        <v>239</v>
      </c>
      <c r="B205">
        <v>1964</v>
      </c>
      <c r="C205" t="s">
        <v>23</v>
      </c>
      <c r="D205">
        <v>15</v>
      </c>
      <c r="E205">
        <v>0</v>
      </c>
      <c r="F205">
        <v>9597.6299999999992</v>
      </c>
      <c r="G205" t="s">
        <v>17</v>
      </c>
      <c r="H205" t="s">
        <v>17</v>
      </c>
      <c r="I205" t="s">
        <v>19</v>
      </c>
      <c r="J205" s="2">
        <f>IF(B205="?",ROUND(AVERAGEIF($B$2:$B$2344,"&lt;&gt;?"),0),B205)</f>
        <v>1964</v>
      </c>
      <c r="K205" t="str">
        <f>IF(C205="?","Sep",C205)</f>
        <v>Dec</v>
      </c>
      <c r="L205" t="str">
        <f>IF(Table1[[#This Row],[Hospital tier]]="?","tier - 2",Table1[[#This Row],[Hospital tier]])</f>
        <v>tier - 3</v>
      </c>
      <c r="M205" t="str">
        <f>IF(Table1[[#This Row],[City tier]]="?","tier - 2",Table1[[#This Row],[City tier]])</f>
        <v>tier - 3</v>
      </c>
      <c r="N205" s="5" t="str">
        <f>IF(Table1[[#This Row],[State ID]]="?","Unknown",Table1[[#This Row],[State ID]])</f>
        <v>R1013</v>
      </c>
      <c r="O205" s="5" t="str">
        <f>IF(Table1[[#This Row],[Customer ID]]="?","Unknown",Table1[[#This Row],[Customer ID]])</f>
        <v>Id1176</v>
      </c>
    </row>
    <row r="206" spans="1:15">
      <c r="A206" t="s">
        <v>240</v>
      </c>
      <c r="B206">
        <v>1981</v>
      </c>
      <c r="C206" t="s">
        <v>24</v>
      </c>
      <c r="D206">
        <v>18</v>
      </c>
      <c r="E206">
        <v>1</v>
      </c>
      <c r="F206">
        <v>9584.0400000000009</v>
      </c>
      <c r="G206" t="s">
        <v>21</v>
      </c>
      <c r="H206" t="s">
        <v>18</v>
      </c>
      <c r="I206" t="s">
        <v>38</v>
      </c>
      <c r="J206" s="2">
        <f>IF(B206="?",ROUND(AVERAGEIF($B$2:$B$2344,"&lt;&gt;?"),0),B206)</f>
        <v>1981</v>
      </c>
      <c r="K206" t="str">
        <f>IF(C206="?","Sep",C206)</f>
        <v>Oct</v>
      </c>
      <c r="L206" t="str">
        <f>IF(Table1[[#This Row],[Hospital tier]]="?","tier - 2",Table1[[#This Row],[Hospital tier]])</f>
        <v>tier - 2</v>
      </c>
      <c r="M206" t="str">
        <f>IF(Table1[[#This Row],[City tier]]="?","tier - 2",Table1[[#This Row],[City tier]])</f>
        <v>tier - 1</v>
      </c>
      <c r="N206" s="5" t="str">
        <f>IF(Table1[[#This Row],[State ID]]="?","Unknown",Table1[[#This Row],[State ID]])</f>
        <v>R1021</v>
      </c>
      <c r="O206" s="5" t="str">
        <f>IF(Table1[[#This Row],[Customer ID]]="?","Unknown",Table1[[#This Row],[Customer ID]])</f>
        <v>Id1177</v>
      </c>
    </row>
    <row r="207" spans="1:15">
      <c r="A207" t="s">
        <v>241</v>
      </c>
      <c r="B207">
        <v>1973</v>
      </c>
      <c r="C207" t="s">
        <v>16</v>
      </c>
      <c r="D207">
        <v>28</v>
      </c>
      <c r="E207">
        <v>1</v>
      </c>
      <c r="F207">
        <v>9583.89</v>
      </c>
      <c r="G207" t="s">
        <v>21</v>
      </c>
      <c r="H207" t="s">
        <v>17</v>
      </c>
      <c r="I207" t="s">
        <v>22</v>
      </c>
      <c r="J207" s="2">
        <f>IF(B207="?",ROUND(AVERAGEIF($B$2:$B$2344,"&lt;&gt;?"),0),B207)</f>
        <v>1973</v>
      </c>
      <c r="K207" t="str">
        <f>IF(C207="?","Sep",C207)</f>
        <v>Nov</v>
      </c>
      <c r="L207" t="str">
        <f>IF(Table1[[#This Row],[Hospital tier]]="?","tier - 2",Table1[[#This Row],[Hospital tier]])</f>
        <v>tier - 2</v>
      </c>
      <c r="M207" t="str">
        <f>IF(Table1[[#This Row],[City tier]]="?","tier - 2",Table1[[#This Row],[City tier]])</f>
        <v>tier - 3</v>
      </c>
      <c r="N207" s="5" t="str">
        <f>IF(Table1[[#This Row],[State ID]]="?","Unknown",Table1[[#This Row],[State ID]])</f>
        <v>R1012</v>
      </c>
      <c r="O207" s="5" t="str">
        <f>IF(Table1[[#This Row],[Customer ID]]="?","Unknown",Table1[[#This Row],[Customer ID]])</f>
        <v>Id1178</v>
      </c>
    </row>
    <row r="208" spans="1:15">
      <c r="A208" t="s">
        <v>242</v>
      </c>
      <c r="B208">
        <v>1966</v>
      </c>
      <c r="C208" t="s">
        <v>23</v>
      </c>
      <c r="D208">
        <v>4</v>
      </c>
      <c r="E208">
        <v>0</v>
      </c>
      <c r="F208">
        <v>9582.5400000000009</v>
      </c>
      <c r="G208" t="s">
        <v>17</v>
      </c>
      <c r="H208" t="s">
        <v>21</v>
      </c>
      <c r="I208" t="s">
        <v>19</v>
      </c>
      <c r="J208" s="2">
        <f>IF(B208="?",ROUND(AVERAGEIF($B$2:$B$2344,"&lt;&gt;?"),0),B208)</f>
        <v>1966</v>
      </c>
      <c r="K208" t="str">
        <f>IF(C208="?","Sep",C208)</f>
        <v>Dec</v>
      </c>
      <c r="L208" t="str">
        <f>IF(Table1[[#This Row],[Hospital tier]]="?","tier - 2",Table1[[#This Row],[Hospital tier]])</f>
        <v>tier - 3</v>
      </c>
      <c r="M208" t="str">
        <f>IF(Table1[[#This Row],[City tier]]="?","tier - 2",Table1[[#This Row],[City tier]])</f>
        <v>tier - 2</v>
      </c>
      <c r="N208" s="5" t="str">
        <f>IF(Table1[[#This Row],[State ID]]="?","Unknown",Table1[[#This Row],[State ID]])</f>
        <v>R1013</v>
      </c>
      <c r="O208" s="5" t="str">
        <f>IF(Table1[[#This Row],[Customer ID]]="?","Unknown",Table1[[#This Row],[Customer ID]])</f>
        <v>Id1179</v>
      </c>
    </row>
    <row r="209" spans="1:15">
      <c r="A209" t="s">
        <v>243</v>
      </c>
      <c r="B209">
        <v>1968</v>
      </c>
      <c r="C209" t="s">
        <v>37</v>
      </c>
      <c r="D209">
        <v>29</v>
      </c>
      <c r="E209">
        <v>0</v>
      </c>
      <c r="F209">
        <v>39721.93</v>
      </c>
      <c r="G209" t="s">
        <v>21</v>
      </c>
      <c r="H209" t="s">
        <v>21</v>
      </c>
      <c r="I209" t="s">
        <v>25</v>
      </c>
      <c r="J209" s="2">
        <f>IF(B209="?",ROUND(AVERAGEIF($B$2:$B$2344,"&lt;&gt;?"),0),B209)</f>
        <v>1968</v>
      </c>
      <c r="K209" t="str">
        <f>IF(C209="?","Sep",C209)</f>
        <v>Sep</v>
      </c>
      <c r="L209" t="str">
        <f>IF(Table1[[#This Row],[Hospital tier]]="?","tier - 2",Table1[[#This Row],[Hospital tier]])</f>
        <v>tier - 2</v>
      </c>
      <c r="M209" t="str">
        <f>IF(Table1[[#This Row],[City tier]]="?","tier - 2",Table1[[#This Row],[City tier]])</f>
        <v>tier - 2</v>
      </c>
      <c r="N209" s="5" t="str">
        <f>IF(Table1[[#This Row],[State ID]]="?","Unknown",Table1[[#This Row],[State ID]])</f>
        <v>R1011</v>
      </c>
      <c r="O209" s="5" t="str">
        <f>IF(Table1[[#This Row],[Customer ID]]="?","Unknown",Table1[[#This Row],[Customer ID]])</f>
        <v>Id118</v>
      </c>
    </row>
    <row r="210" spans="1:15">
      <c r="A210" t="s">
        <v>244</v>
      </c>
      <c r="B210">
        <v>1973</v>
      </c>
      <c r="C210" t="s">
        <v>23</v>
      </c>
      <c r="D210">
        <v>1</v>
      </c>
      <c r="E210">
        <v>1</v>
      </c>
      <c r="F210">
        <v>9566.99</v>
      </c>
      <c r="G210" t="s">
        <v>21</v>
      </c>
      <c r="H210" t="s">
        <v>18</v>
      </c>
      <c r="I210" t="s">
        <v>22</v>
      </c>
      <c r="J210" s="2">
        <f>IF(B210="?",ROUND(AVERAGEIF($B$2:$B$2344,"&lt;&gt;?"),0),B210)</f>
        <v>1973</v>
      </c>
      <c r="K210" t="str">
        <f>IF(C210="?","Sep",C210)</f>
        <v>Dec</v>
      </c>
      <c r="L210" t="str">
        <f>IF(Table1[[#This Row],[Hospital tier]]="?","tier - 2",Table1[[#This Row],[Hospital tier]])</f>
        <v>tier - 2</v>
      </c>
      <c r="M210" t="str">
        <f>IF(Table1[[#This Row],[City tier]]="?","tier - 2",Table1[[#This Row],[City tier]])</f>
        <v>tier - 1</v>
      </c>
      <c r="N210" s="5" t="str">
        <f>IF(Table1[[#This Row],[State ID]]="?","Unknown",Table1[[#This Row],[State ID]])</f>
        <v>R1012</v>
      </c>
      <c r="O210" s="5" t="str">
        <f>IF(Table1[[#This Row],[Customer ID]]="?","Unknown",Table1[[#This Row],[Customer ID]])</f>
        <v>Id1180</v>
      </c>
    </row>
    <row r="211" spans="1:15">
      <c r="A211" t="s">
        <v>245</v>
      </c>
      <c r="B211">
        <v>1974</v>
      </c>
      <c r="C211" t="s">
        <v>40</v>
      </c>
      <c r="D211">
        <v>14</v>
      </c>
      <c r="E211">
        <v>3</v>
      </c>
      <c r="F211">
        <v>9563.0300000000007</v>
      </c>
      <c r="G211" t="s">
        <v>17</v>
      </c>
      <c r="H211" t="s">
        <v>18</v>
      </c>
      <c r="I211" t="s">
        <v>25</v>
      </c>
      <c r="J211" s="2">
        <f>IF(B211="?",ROUND(AVERAGEIF($B$2:$B$2344,"&lt;&gt;?"),0),B211)</f>
        <v>1974</v>
      </c>
      <c r="K211" t="str">
        <f>IF(C211="?","Sep",C211)</f>
        <v>Aug</v>
      </c>
      <c r="L211" t="str">
        <f>IF(Table1[[#This Row],[Hospital tier]]="?","tier - 2",Table1[[#This Row],[Hospital tier]])</f>
        <v>tier - 3</v>
      </c>
      <c r="M211" t="str">
        <f>IF(Table1[[#This Row],[City tier]]="?","tier - 2",Table1[[#This Row],[City tier]])</f>
        <v>tier - 1</v>
      </c>
      <c r="N211" s="5" t="str">
        <f>IF(Table1[[#This Row],[State ID]]="?","Unknown",Table1[[#This Row],[State ID]])</f>
        <v>R1011</v>
      </c>
      <c r="O211" s="5" t="str">
        <f>IF(Table1[[#This Row],[Customer ID]]="?","Unknown",Table1[[#This Row],[Customer ID]])</f>
        <v>Id1181</v>
      </c>
    </row>
    <row r="212" spans="1:15">
      <c r="A212" t="s">
        <v>246</v>
      </c>
      <c r="B212">
        <v>1972</v>
      </c>
      <c r="C212" t="s">
        <v>37</v>
      </c>
      <c r="D212">
        <v>22</v>
      </c>
      <c r="E212">
        <v>1</v>
      </c>
      <c r="F212">
        <v>9549.57</v>
      </c>
      <c r="G212" t="s">
        <v>21</v>
      </c>
      <c r="H212" t="s">
        <v>18</v>
      </c>
      <c r="I212" t="s">
        <v>19</v>
      </c>
      <c r="J212" s="2">
        <f>IF(B212="?",ROUND(AVERAGEIF($B$2:$B$2344,"&lt;&gt;?"),0),B212)</f>
        <v>1972</v>
      </c>
      <c r="K212" t="str">
        <f>IF(C212="?","Sep",C212)</f>
        <v>Sep</v>
      </c>
      <c r="L212" t="str">
        <f>IF(Table1[[#This Row],[Hospital tier]]="?","tier - 2",Table1[[#This Row],[Hospital tier]])</f>
        <v>tier - 2</v>
      </c>
      <c r="M212" t="str">
        <f>IF(Table1[[#This Row],[City tier]]="?","tier - 2",Table1[[#This Row],[City tier]])</f>
        <v>tier - 1</v>
      </c>
      <c r="N212" s="5" t="str">
        <f>IF(Table1[[#This Row],[State ID]]="?","Unknown",Table1[[#This Row],[State ID]])</f>
        <v>R1013</v>
      </c>
      <c r="O212" s="5" t="str">
        <f>IF(Table1[[#This Row],[Customer ID]]="?","Unknown",Table1[[#This Row],[Customer ID]])</f>
        <v>Id1182</v>
      </c>
    </row>
    <row r="213" spans="1:15">
      <c r="A213" t="s">
        <v>247</v>
      </c>
      <c r="B213">
        <v>1972</v>
      </c>
      <c r="C213" t="s">
        <v>37</v>
      </c>
      <c r="D213">
        <v>22</v>
      </c>
      <c r="E213">
        <v>0</v>
      </c>
      <c r="F213">
        <v>9541.7000000000007</v>
      </c>
      <c r="G213" t="s">
        <v>21</v>
      </c>
      <c r="H213" t="s">
        <v>18</v>
      </c>
      <c r="I213" t="s">
        <v>74</v>
      </c>
      <c r="J213" s="2">
        <f>IF(B213="?",ROUND(AVERAGEIF($B$2:$B$2344,"&lt;&gt;?"),0),B213)</f>
        <v>1972</v>
      </c>
      <c r="K213" t="str">
        <f>IF(C213="?","Sep",C213)</f>
        <v>Sep</v>
      </c>
      <c r="L213" t="str">
        <f>IF(Table1[[#This Row],[Hospital tier]]="?","tier - 2",Table1[[#This Row],[Hospital tier]])</f>
        <v>tier - 2</v>
      </c>
      <c r="M213" t="str">
        <f>IF(Table1[[#This Row],[City tier]]="?","tier - 2",Table1[[#This Row],[City tier]])</f>
        <v>tier - 1</v>
      </c>
      <c r="N213" s="5" t="str">
        <f>IF(Table1[[#This Row],[State ID]]="?","Unknown",Table1[[#This Row],[State ID]])</f>
        <v>R1024</v>
      </c>
      <c r="O213" s="5" t="str">
        <f>IF(Table1[[#This Row],[Customer ID]]="?","Unknown",Table1[[#This Row],[Customer ID]])</f>
        <v>Id1183</v>
      </c>
    </row>
    <row r="214" spans="1:15">
      <c r="A214" t="s">
        <v>248</v>
      </c>
      <c r="B214">
        <v>1975</v>
      </c>
      <c r="C214" t="s">
        <v>45</v>
      </c>
      <c r="D214">
        <v>28</v>
      </c>
      <c r="E214">
        <v>1</v>
      </c>
      <c r="F214">
        <v>9540.17</v>
      </c>
      <c r="G214" t="s">
        <v>21</v>
      </c>
      <c r="H214" t="s">
        <v>21</v>
      </c>
      <c r="I214" t="s">
        <v>74</v>
      </c>
      <c r="J214" s="2">
        <f>IF(B214="?",ROUND(AVERAGEIF($B$2:$B$2344,"&lt;&gt;?"),0),B214)</f>
        <v>1975</v>
      </c>
      <c r="K214" t="str">
        <f>IF(C214="?","Sep",C214)</f>
        <v>Jul</v>
      </c>
      <c r="L214" t="str">
        <f>IF(Table1[[#This Row],[Hospital tier]]="?","tier - 2",Table1[[#This Row],[Hospital tier]])</f>
        <v>tier - 2</v>
      </c>
      <c r="M214" t="str">
        <f>IF(Table1[[#This Row],[City tier]]="?","tier - 2",Table1[[#This Row],[City tier]])</f>
        <v>tier - 2</v>
      </c>
      <c r="N214" s="5" t="str">
        <f>IF(Table1[[#This Row],[State ID]]="?","Unknown",Table1[[#This Row],[State ID]])</f>
        <v>R1024</v>
      </c>
      <c r="O214" s="5" t="str">
        <f>IF(Table1[[#This Row],[Customer ID]]="?","Unknown",Table1[[#This Row],[Customer ID]])</f>
        <v>Id1184</v>
      </c>
    </row>
    <row r="215" spans="1:15">
      <c r="A215" t="s">
        <v>249</v>
      </c>
      <c r="B215">
        <v>1973</v>
      </c>
      <c r="C215" t="s">
        <v>23</v>
      </c>
      <c r="D215">
        <v>21</v>
      </c>
      <c r="E215">
        <v>0</v>
      </c>
      <c r="F215">
        <v>9538.65</v>
      </c>
      <c r="G215" t="s">
        <v>21</v>
      </c>
      <c r="H215" t="s">
        <v>17</v>
      </c>
      <c r="I215" t="s">
        <v>38</v>
      </c>
      <c r="J215" s="2">
        <f>IF(B215="?",ROUND(AVERAGEIF($B$2:$B$2344,"&lt;&gt;?"),0),B215)</f>
        <v>1973</v>
      </c>
      <c r="K215" t="str">
        <f>IF(C215="?","Sep",C215)</f>
        <v>Dec</v>
      </c>
      <c r="L215" t="str">
        <f>IF(Table1[[#This Row],[Hospital tier]]="?","tier - 2",Table1[[#This Row],[Hospital tier]])</f>
        <v>tier - 2</v>
      </c>
      <c r="M215" t="str">
        <f>IF(Table1[[#This Row],[City tier]]="?","tier - 2",Table1[[#This Row],[City tier]])</f>
        <v>tier - 3</v>
      </c>
      <c r="N215" s="5" t="str">
        <f>IF(Table1[[#This Row],[State ID]]="?","Unknown",Table1[[#This Row],[State ID]])</f>
        <v>R1021</v>
      </c>
      <c r="O215" s="5" t="str">
        <f>IF(Table1[[#This Row],[Customer ID]]="?","Unknown",Table1[[#This Row],[Customer ID]])</f>
        <v>Id1185</v>
      </c>
    </row>
    <row r="216" spans="1:15">
      <c r="A216" t="s">
        <v>250</v>
      </c>
      <c r="B216">
        <v>1971</v>
      </c>
      <c r="C216" t="s">
        <v>16</v>
      </c>
      <c r="D216">
        <v>29</v>
      </c>
      <c r="E216">
        <v>0</v>
      </c>
      <c r="F216">
        <v>9528.9</v>
      </c>
      <c r="G216" t="s">
        <v>21</v>
      </c>
      <c r="H216" t="s">
        <v>21</v>
      </c>
      <c r="I216" t="s">
        <v>25</v>
      </c>
      <c r="J216" s="2">
        <f>IF(B216="?",ROUND(AVERAGEIF($B$2:$B$2344,"&lt;&gt;?"),0),B216)</f>
        <v>1971</v>
      </c>
      <c r="K216" t="str">
        <f>IF(C216="?","Sep",C216)</f>
        <v>Nov</v>
      </c>
      <c r="L216" t="str">
        <f>IF(Table1[[#This Row],[Hospital tier]]="?","tier - 2",Table1[[#This Row],[Hospital tier]])</f>
        <v>tier - 2</v>
      </c>
      <c r="M216" t="str">
        <f>IF(Table1[[#This Row],[City tier]]="?","tier - 2",Table1[[#This Row],[City tier]])</f>
        <v>tier - 2</v>
      </c>
      <c r="N216" s="5" t="str">
        <f>IF(Table1[[#This Row],[State ID]]="?","Unknown",Table1[[#This Row],[State ID]])</f>
        <v>R1011</v>
      </c>
      <c r="O216" s="5" t="str">
        <f>IF(Table1[[#This Row],[Customer ID]]="?","Unknown",Table1[[#This Row],[Customer ID]])</f>
        <v>Id1186</v>
      </c>
    </row>
    <row r="217" spans="1:15">
      <c r="A217" t="s">
        <v>251</v>
      </c>
      <c r="B217">
        <v>1992</v>
      </c>
      <c r="C217" t="s">
        <v>40</v>
      </c>
      <c r="D217">
        <v>22</v>
      </c>
      <c r="E217">
        <v>0</v>
      </c>
      <c r="F217">
        <v>9507.68</v>
      </c>
      <c r="G217" t="s">
        <v>21</v>
      </c>
      <c r="H217" t="s">
        <v>18</v>
      </c>
      <c r="I217" t="s">
        <v>22</v>
      </c>
      <c r="J217" s="2">
        <f>IF(B217="?",ROUND(AVERAGEIF($B$2:$B$2344,"&lt;&gt;?"),0),B217)</f>
        <v>1992</v>
      </c>
      <c r="K217" t="str">
        <f>IF(C217="?","Sep",C217)</f>
        <v>Aug</v>
      </c>
      <c r="L217" t="str">
        <f>IF(Table1[[#This Row],[Hospital tier]]="?","tier - 2",Table1[[#This Row],[Hospital tier]])</f>
        <v>tier - 2</v>
      </c>
      <c r="M217" t="str">
        <f>IF(Table1[[#This Row],[City tier]]="?","tier - 2",Table1[[#This Row],[City tier]])</f>
        <v>tier - 1</v>
      </c>
      <c r="N217" s="5" t="str">
        <f>IF(Table1[[#This Row],[State ID]]="?","Unknown",Table1[[#This Row],[State ID]])</f>
        <v>R1012</v>
      </c>
      <c r="O217" s="5" t="str">
        <f>IF(Table1[[#This Row],[Customer ID]]="?","Unknown",Table1[[#This Row],[Customer ID]])</f>
        <v>Id1187</v>
      </c>
    </row>
    <row r="218" spans="1:15">
      <c r="A218" t="s">
        <v>252</v>
      </c>
      <c r="B218">
        <v>1969</v>
      </c>
      <c r="C218" t="s">
        <v>40</v>
      </c>
      <c r="D218">
        <v>24</v>
      </c>
      <c r="E218">
        <v>0</v>
      </c>
      <c r="F218">
        <v>9504.31</v>
      </c>
      <c r="G218" t="s">
        <v>17</v>
      </c>
      <c r="H218" t="s">
        <v>21</v>
      </c>
      <c r="I218" t="s">
        <v>19</v>
      </c>
      <c r="J218" s="2">
        <f>IF(B218="?",ROUND(AVERAGEIF($B$2:$B$2344,"&lt;&gt;?"),0),B218)</f>
        <v>1969</v>
      </c>
      <c r="K218" t="str">
        <f>IF(C218="?","Sep",C218)</f>
        <v>Aug</v>
      </c>
      <c r="L218" t="str">
        <f>IF(Table1[[#This Row],[Hospital tier]]="?","tier - 2",Table1[[#This Row],[Hospital tier]])</f>
        <v>tier - 3</v>
      </c>
      <c r="M218" t="str">
        <f>IF(Table1[[#This Row],[City tier]]="?","tier - 2",Table1[[#This Row],[City tier]])</f>
        <v>tier - 2</v>
      </c>
      <c r="N218" s="5" t="str">
        <f>IF(Table1[[#This Row],[State ID]]="?","Unknown",Table1[[#This Row],[State ID]])</f>
        <v>R1013</v>
      </c>
      <c r="O218" s="5" t="str">
        <f>IF(Table1[[#This Row],[Customer ID]]="?","Unknown",Table1[[#This Row],[Customer ID]])</f>
        <v>Id1188</v>
      </c>
    </row>
    <row r="219" spans="1:15">
      <c r="A219" t="s">
        <v>253</v>
      </c>
      <c r="B219">
        <v>1976</v>
      </c>
      <c r="C219" t="s">
        <v>16</v>
      </c>
      <c r="D219">
        <v>28</v>
      </c>
      <c r="E219">
        <v>3</v>
      </c>
      <c r="F219">
        <v>9500.57</v>
      </c>
      <c r="G219" t="s">
        <v>21</v>
      </c>
      <c r="H219" t="s">
        <v>17</v>
      </c>
      <c r="I219" t="s">
        <v>130</v>
      </c>
      <c r="J219" s="2">
        <f>IF(B219="?",ROUND(AVERAGEIF($B$2:$B$2344,"&lt;&gt;?"),0),B219)</f>
        <v>1976</v>
      </c>
      <c r="K219" t="str">
        <f>IF(C219="?","Sep",C219)</f>
        <v>Nov</v>
      </c>
      <c r="L219" t="str">
        <f>IF(Table1[[#This Row],[Hospital tier]]="?","tier - 2",Table1[[#This Row],[Hospital tier]])</f>
        <v>tier - 2</v>
      </c>
      <c r="M219" t="str">
        <f>IF(Table1[[#This Row],[City tier]]="?","tier - 2",Table1[[#This Row],[City tier]])</f>
        <v>tier - 3</v>
      </c>
      <c r="N219" s="5" t="str">
        <f>IF(Table1[[#This Row],[State ID]]="?","Unknown",Table1[[#This Row],[State ID]])</f>
        <v>R1017</v>
      </c>
      <c r="O219" s="5" t="str">
        <f>IF(Table1[[#This Row],[Customer ID]]="?","Unknown",Table1[[#This Row],[Customer ID]])</f>
        <v>Id1189</v>
      </c>
    </row>
    <row r="220" spans="1:15">
      <c r="A220" t="s">
        <v>254</v>
      </c>
      <c r="B220">
        <v>1977</v>
      </c>
      <c r="C220" t="s">
        <v>23</v>
      </c>
      <c r="D220">
        <v>17</v>
      </c>
      <c r="E220">
        <v>2</v>
      </c>
      <c r="F220">
        <v>39670.44</v>
      </c>
      <c r="G220" t="s">
        <v>21</v>
      </c>
      <c r="H220" t="s">
        <v>18</v>
      </c>
      <c r="I220" t="s">
        <v>22</v>
      </c>
      <c r="J220" s="2">
        <f>IF(B220="?",ROUND(AVERAGEIF($B$2:$B$2344,"&lt;&gt;?"),0),B220)</f>
        <v>1977</v>
      </c>
      <c r="K220" t="str">
        <f>IF(C220="?","Sep",C220)</f>
        <v>Dec</v>
      </c>
      <c r="L220" t="str">
        <f>IF(Table1[[#This Row],[Hospital tier]]="?","tier - 2",Table1[[#This Row],[Hospital tier]])</f>
        <v>tier - 2</v>
      </c>
      <c r="M220" t="str">
        <f>IF(Table1[[#This Row],[City tier]]="?","tier - 2",Table1[[#This Row],[City tier]])</f>
        <v>tier - 1</v>
      </c>
      <c r="N220" s="5" t="str">
        <f>IF(Table1[[#This Row],[State ID]]="?","Unknown",Table1[[#This Row],[State ID]])</f>
        <v>R1012</v>
      </c>
      <c r="O220" s="5" t="str">
        <f>IF(Table1[[#This Row],[Customer ID]]="?","Unknown",Table1[[#This Row],[Customer ID]])</f>
        <v>Id119</v>
      </c>
    </row>
    <row r="221" spans="1:15">
      <c r="A221" t="s">
        <v>255</v>
      </c>
      <c r="B221">
        <v>1969</v>
      </c>
      <c r="C221" t="s">
        <v>20</v>
      </c>
      <c r="D221">
        <v>4</v>
      </c>
      <c r="E221">
        <v>0</v>
      </c>
      <c r="F221">
        <v>9487.64</v>
      </c>
      <c r="G221" t="s">
        <v>21</v>
      </c>
      <c r="H221" t="s">
        <v>21</v>
      </c>
      <c r="I221" t="s">
        <v>19</v>
      </c>
      <c r="J221" s="2">
        <f>IF(B221="?",ROUND(AVERAGEIF($B$2:$B$2344,"&lt;&gt;?"),0),B221)</f>
        <v>1969</v>
      </c>
      <c r="K221" t="str">
        <f>IF(C221="?","Sep",C221)</f>
        <v>Jun</v>
      </c>
      <c r="L221" t="str">
        <f>IF(Table1[[#This Row],[Hospital tier]]="?","tier - 2",Table1[[#This Row],[Hospital tier]])</f>
        <v>tier - 2</v>
      </c>
      <c r="M221" t="str">
        <f>IF(Table1[[#This Row],[City tier]]="?","tier - 2",Table1[[#This Row],[City tier]])</f>
        <v>tier - 2</v>
      </c>
      <c r="N221" s="5" t="str">
        <f>IF(Table1[[#This Row],[State ID]]="?","Unknown",Table1[[#This Row],[State ID]])</f>
        <v>R1013</v>
      </c>
      <c r="O221" s="5" t="str">
        <f>IF(Table1[[#This Row],[Customer ID]]="?","Unknown",Table1[[#This Row],[Customer ID]])</f>
        <v>Id1190</v>
      </c>
    </row>
    <row r="222" spans="1:15">
      <c r="A222" t="s">
        <v>256</v>
      </c>
      <c r="B222">
        <v>1979</v>
      </c>
      <c r="C222" t="s">
        <v>45</v>
      </c>
      <c r="D222">
        <v>17</v>
      </c>
      <c r="E222">
        <v>2</v>
      </c>
      <c r="F222">
        <v>9453.92</v>
      </c>
      <c r="G222" t="s">
        <v>21</v>
      </c>
      <c r="H222" t="s">
        <v>21</v>
      </c>
      <c r="I222" t="s">
        <v>38</v>
      </c>
      <c r="J222" s="2">
        <f>IF(B222="?",ROUND(AVERAGEIF($B$2:$B$2344,"&lt;&gt;?"),0),B222)</f>
        <v>1979</v>
      </c>
      <c r="K222" t="str">
        <f>IF(C222="?","Sep",C222)</f>
        <v>Jul</v>
      </c>
      <c r="L222" t="str">
        <f>IF(Table1[[#This Row],[Hospital tier]]="?","tier - 2",Table1[[#This Row],[Hospital tier]])</f>
        <v>tier - 2</v>
      </c>
      <c r="M222" t="str">
        <f>IF(Table1[[#This Row],[City tier]]="?","tier - 2",Table1[[#This Row],[City tier]])</f>
        <v>tier - 2</v>
      </c>
      <c r="N222" s="5" t="str">
        <f>IF(Table1[[#This Row],[State ID]]="?","Unknown",Table1[[#This Row],[State ID]])</f>
        <v>R1021</v>
      </c>
      <c r="O222" s="5" t="str">
        <f>IF(Table1[[#This Row],[Customer ID]]="?","Unknown",Table1[[#This Row],[Customer ID]])</f>
        <v>Id1191</v>
      </c>
    </row>
    <row r="223" spans="1:15">
      <c r="A223" t="s">
        <v>257</v>
      </c>
      <c r="B223">
        <v>1987</v>
      </c>
      <c r="C223" t="s">
        <v>16</v>
      </c>
      <c r="D223">
        <v>14</v>
      </c>
      <c r="E223">
        <v>3</v>
      </c>
      <c r="F223">
        <v>9448.42</v>
      </c>
      <c r="G223" t="s">
        <v>21</v>
      </c>
      <c r="H223" t="s">
        <v>17</v>
      </c>
      <c r="I223" t="s">
        <v>38</v>
      </c>
      <c r="J223" s="2">
        <f>IF(B223="?",ROUND(AVERAGEIF($B$2:$B$2344,"&lt;&gt;?"),0),B223)</f>
        <v>1987</v>
      </c>
      <c r="K223" t="str">
        <f>IF(C223="?","Sep",C223)</f>
        <v>Nov</v>
      </c>
      <c r="L223" t="str">
        <f>IF(Table1[[#This Row],[Hospital tier]]="?","tier - 2",Table1[[#This Row],[Hospital tier]])</f>
        <v>tier - 2</v>
      </c>
      <c r="M223" t="str">
        <f>IF(Table1[[#This Row],[City tier]]="?","tier - 2",Table1[[#This Row],[City tier]])</f>
        <v>tier - 3</v>
      </c>
      <c r="N223" s="5" t="str">
        <f>IF(Table1[[#This Row],[State ID]]="?","Unknown",Table1[[#This Row],[State ID]])</f>
        <v>R1021</v>
      </c>
      <c r="O223" s="5" t="str">
        <f>IF(Table1[[#This Row],[Customer ID]]="?","Unknown",Table1[[#This Row],[Customer ID]])</f>
        <v>Id1192</v>
      </c>
    </row>
    <row r="224" spans="1:15">
      <c r="A224" t="s">
        <v>258</v>
      </c>
      <c r="B224">
        <v>1974</v>
      </c>
      <c r="C224" t="s">
        <v>20</v>
      </c>
      <c r="D224">
        <v>8</v>
      </c>
      <c r="E224">
        <v>1</v>
      </c>
      <c r="F224">
        <v>9447.3799999999992</v>
      </c>
      <c r="G224" t="s">
        <v>21</v>
      </c>
      <c r="H224" t="s">
        <v>17</v>
      </c>
      <c r="I224" t="s">
        <v>74</v>
      </c>
      <c r="J224" s="2">
        <f>IF(B224="?",ROUND(AVERAGEIF($B$2:$B$2344,"&lt;&gt;?"),0),B224)</f>
        <v>1974</v>
      </c>
      <c r="K224" t="str">
        <f>IF(C224="?","Sep",C224)</f>
        <v>Jun</v>
      </c>
      <c r="L224" t="str">
        <f>IF(Table1[[#This Row],[Hospital tier]]="?","tier - 2",Table1[[#This Row],[Hospital tier]])</f>
        <v>tier - 2</v>
      </c>
      <c r="M224" t="str">
        <f>IF(Table1[[#This Row],[City tier]]="?","tier - 2",Table1[[#This Row],[City tier]])</f>
        <v>tier - 3</v>
      </c>
      <c r="N224" s="5" t="str">
        <f>IF(Table1[[#This Row],[State ID]]="?","Unknown",Table1[[#This Row],[State ID]])</f>
        <v>R1024</v>
      </c>
      <c r="O224" s="5" t="str">
        <f>IF(Table1[[#This Row],[Customer ID]]="?","Unknown",Table1[[#This Row],[Customer ID]])</f>
        <v>Id1193</v>
      </c>
    </row>
    <row r="225" spans="1:15">
      <c r="A225" t="s">
        <v>259</v>
      </c>
      <c r="B225">
        <v>1974</v>
      </c>
      <c r="C225" t="s">
        <v>16</v>
      </c>
      <c r="D225">
        <v>27</v>
      </c>
      <c r="E225">
        <v>1</v>
      </c>
      <c r="F225">
        <v>9447.25</v>
      </c>
      <c r="G225" t="s">
        <v>21</v>
      </c>
      <c r="H225" t="s">
        <v>18</v>
      </c>
      <c r="I225" t="s">
        <v>74</v>
      </c>
      <c r="J225" s="2">
        <f>IF(B225="?",ROUND(AVERAGEIF($B$2:$B$2344,"&lt;&gt;?"),0),B225)</f>
        <v>1974</v>
      </c>
      <c r="K225" t="str">
        <f>IF(C225="?","Sep",C225)</f>
        <v>Nov</v>
      </c>
      <c r="L225" t="str">
        <f>IF(Table1[[#This Row],[Hospital tier]]="?","tier - 2",Table1[[#This Row],[Hospital tier]])</f>
        <v>tier - 2</v>
      </c>
      <c r="M225" t="str">
        <f>IF(Table1[[#This Row],[City tier]]="?","tier - 2",Table1[[#This Row],[City tier]])</f>
        <v>tier - 1</v>
      </c>
      <c r="N225" s="5" t="str">
        <f>IF(Table1[[#This Row],[State ID]]="?","Unknown",Table1[[#This Row],[State ID]])</f>
        <v>R1024</v>
      </c>
      <c r="O225" s="5" t="str">
        <f>IF(Table1[[#This Row],[Customer ID]]="?","Unknown",Table1[[#This Row],[Customer ID]])</f>
        <v>Id1194</v>
      </c>
    </row>
    <row r="226" spans="1:15">
      <c r="A226" t="s">
        <v>260</v>
      </c>
      <c r="B226">
        <v>1976</v>
      </c>
      <c r="C226" t="s">
        <v>16</v>
      </c>
      <c r="D226">
        <v>3</v>
      </c>
      <c r="E226">
        <v>2</v>
      </c>
      <c r="F226">
        <v>9432.93</v>
      </c>
      <c r="G226" t="s">
        <v>21</v>
      </c>
      <c r="H226" t="s">
        <v>18</v>
      </c>
      <c r="I226" t="s">
        <v>74</v>
      </c>
      <c r="J226" s="2">
        <f>IF(B226="?",ROUND(AVERAGEIF($B$2:$B$2344,"&lt;&gt;?"),0),B226)</f>
        <v>1976</v>
      </c>
      <c r="K226" t="str">
        <f>IF(C226="?","Sep",C226)</f>
        <v>Nov</v>
      </c>
      <c r="L226" t="str">
        <f>IF(Table1[[#This Row],[Hospital tier]]="?","tier - 2",Table1[[#This Row],[Hospital tier]])</f>
        <v>tier - 2</v>
      </c>
      <c r="M226" t="str">
        <f>IF(Table1[[#This Row],[City tier]]="?","tier - 2",Table1[[#This Row],[City tier]])</f>
        <v>tier - 1</v>
      </c>
      <c r="N226" s="5" t="str">
        <f>IF(Table1[[#This Row],[State ID]]="?","Unknown",Table1[[#This Row],[State ID]])</f>
        <v>R1024</v>
      </c>
      <c r="O226" s="5" t="str">
        <f>IF(Table1[[#This Row],[Customer ID]]="?","Unknown",Table1[[#This Row],[Customer ID]])</f>
        <v>Id1195</v>
      </c>
    </row>
    <row r="227" spans="1:15">
      <c r="A227" t="s">
        <v>261</v>
      </c>
      <c r="B227">
        <v>1976</v>
      </c>
      <c r="C227" t="s">
        <v>24</v>
      </c>
      <c r="D227">
        <v>30</v>
      </c>
      <c r="E227">
        <v>3</v>
      </c>
      <c r="F227">
        <v>9414.92</v>
      </c>
      <c r="G227" t="s">
        <v>21</v>
      </c>
      <c r="H227" t="s">
        <v>21</v>
      </c>
      <c r="I227" t="s">
        <v>25</v>
      </c>
      <c r="J227" s="2">
        <f>IF(B227="?",ROUND(AVERAGEIF($B$2:$B$2344,"&lt;&gt;?"),0),B227)</f>
        <v>1976</v>
      </c>
      <c r="K227" t="str">
        <f>IF(C227="?","Sep",C227)</f>
        <v>Oct</v>
      </c>
      <c r="L227" t="str">
        <f>IF(Table1[[#This Row],[Hospital tier]]="?","tier - 2",Table1[[#This Row],[Hospital tier]])</f>
        <v>tier - 2</v>
      </c>
      <c r="M227" t="str">
        <f>IF(Table1[[#This Row],[City tier]]="?","tier - 2",Table1[[#This Row],[City tier]])</f>
        <v>tier - 2</v>
      </c>
      <c r="N227" s="5" t="str">
        <f>IF(Table1[[#This Row],[State ID]]="?","Unknown",Table1[[#This Row],[State ID]])</f>
        <v>R1011</v>
      </c>
      <c r="O227" s="5" t="str">
        <f>IF(Table1[[#This Row],[Customer ID]]="?","Unknown",Table1[[#This Row],[Customer ID]])</f>
        <v>Id1196</v>
      </c>
    </row>
    <row r="228" spans="1:15">
      <c r="A228" t="s">
        <v>262</v>
      </c>
      <c r="B228">
        <v>1976</v>
      </c>
      <c r="C228" t="s">
        <v>24</v>
      </c>
      <c r="D228">
        <v>17</v>
      </c>
      <c r="E228">
        <v>2</v>
      </c>
      <c r="F228">
        <v>9411.01</v>
      </c>
      <c r="G228" t="s">
        <v>21</v>
      </c>
      <c r="H228" t="s">
        <v>17</v>
      </c>
      <c r="I228" t="s">
        <v>74</v>
      </c>
      <c r="J228" s="2">
        <f>IF(B228="?",ROUND(AVERAGEIF($B$2:$B$2344,"&lt;&gt;?"),0),B228)</f>
        <v>1976</v>
      </c>
      <c r="K228" t="str">
        <f>IF(C228="?","Sep",C228)</f>
        <v>Oct</v>
      </c>
      <c r="L228" t="str">
        <f>IF(Table1[[#This Row],[Hospital tier]]="?","tier - 2",Table1[[#This Row],[Hospital tier]])</f>
        <v>tier - 2</v>
      </c>
      <c r="M228" t="str">
        <f>IF(Table1[[#This Row],[City tier]]="?","tier - 2",Table1[[#This Row],[City tier]])</f>
        <v>tier - 3</v>
      </c>
      <c r="N228" s="5" t="str">
        <f>IF(Table1[[#This Row],[State ID]]="?","Unknown",Table1[[#This Row],[State ID]])</f>
        <v>R1024</v>
      </c>
      <c r="O228" s="5" t="str">
        <f>IF(Table1[[#This Row],[Customer ID]]="?","Unknown",Table1[[#This Row],[Customer ID]])</f>
        <v>Id1197</v>
      </c>
    </row>
    <row r="229" spans="1:15">
      <c r="A229" t="s">
        <v>263</v>
      </c>
      <c r="B229">
        <v>1971</v>
      </c>
      <c r="C229" t="s">
        <v>24</v>
      </c>
      <c r="D229">
        <v>20</v>
      </c>
      <c r="E229">
        <v>1</v>
      </c>
      <c r="F229">
        <v>9391.35</v>
      </c>
      <c r="G229" t="s">
        <v>17</v>
      </c>
      <c r="H229" t="s">
        <v>17</v>
      </c>
      <c r="I229" t="s">
        <v>25</v>
      </c>
      <c r="J229" s="2">
        <f>IF(B229="?",ROUND(AVERAGEIF($B$2:$B$2344,"&lt;&gt;?"),0),B229)</f>
        <v>1971</v>
      </c>
      <c r="K229" t="str">
        <f>IF(C229="?","Sep",C229)</f>
        <v>Oct</v>
      </c>
      <c r="L229" t="str">
        <f>IF(Table1[[#This Row],[Hospital tier]]="?","tier - 2",Table1[[#This Row],[Hospital tier]])</f>
        <v>tier - 3</v>
      </c>
      <c r="M229" t="str">
        <f>IF(Table1[[#This Row],[City tier]]="?","tier - 2",Table1[[#This Row],[City tier]])</f>
        <v>tier - 3</v>
      </c>
      <c r="N229" s="5" t="str">
        <f>IF(Table1[[#This Row],[State ID]]="?","Unknown",Table1[[#This Row],[State ID]])</f>
        <v>R1011</v>
      </c>
      <c r="O229" s="5" t="str">
        <f>IF(Table1[[#This Row],[Customer ID]]="?","Unknown",Table1[[#This Row],[Customer ID]])</f>
        <v>Id1198</v>
      </c>
    </row>
    <row r="230" spans="1:15">
      <c r="A230" t="s">
        <v>264</v>
      </c>
      <c r="B230">
        <v>1971</v>
      </c>
      <c r="C230" t="s">
        <v>23</v>
      </c>
      <c r="D230">
        <v>29</v>
      </c>
      <c r="E230">
        <v>1</v>
      </c>
      <c r="F230">
        <v>9386.16</v>
      </c>
      <c r="G230" t="s">
        <v>17</v>
      </c>
      <c r="H230" t="s">
        <v>21</v>
      </c>
      <c r="I230" t="s">
        <v>19</v>
      </c>
      <c r="J230" s="2">
        <f>IF(B230="?",ROUND(AVERAGEIF($B$2:$B$2344,"&lt;&gt;?"),0),B230)</f>
        <v>1971</v>
      </c>
      <c r="K230" t="str">
        <f>IF(C230="?","Sep",C230)</f>
        <v>Dec</v>
      </c>
      <c r="L230" t="str">
        <f>IF(Table1[[#This Row],[Hospital tier]]="?","tier - 2",Table1[[#This Row],[Hospital tier]])</f>
        <v>tier - 3</v>
      </c>
      <c r="M230" t="str">
        <f>IF(Table1[[#This Row],[City tier]]="?","tier - 2",Table1[[#This Row],[City tier]])</f>
        <v>tier - 2</v>
      </c>
      <c r="N230" s="5" t="str">
        <f>IF(Table1[[#This Row],[State ID]]="?","Unknown",Table1[[#This Row],[State ID]])</f>
        <v>R1013</v>
      </c>
      <c r="O230" s="5" t="str">
        <f>IF(Table1[[#This Row],[Customer ID]]="?","Unknown",Table1[[#This Row],[Customer ID]])</f>
        <v>Id1199</v>
      </c>
    </row>
    <row r="231" spans="1:15">
      <c r="A231" t="s">
        <v>265</v>
      </c>
      <c r="B231">
        <v>1965</v>
      </c>
      <c r="C231" t="s">
        <v>24</v>
      </c>
      <c r="D231">
        <v>27</v>
      </c>
      <c r="E231">
        <v>1</v>
      </c>
      <c r="F231">
        <v>48675.519999999997</v>
      </c>
      <c r="G231" t="s">
        <v>18</v>
      </c>
      <c r="H231" t="s">
        <v>21</v>
      </c>
      <c r="I231" t="s">
        <v>19</v>
      </c>
      <c r="J231" s="2">
        <f>IF(B231="?",ROUND(AVERAGEIF($B$2:$B$2344,"&lt;&gt;?"),0),B231)</f>
        <v>1965</v>
      </c>
      <c r="K231" t="str">
        <f>IF(C231="?","Sep",C231)</f>
        <v>Oct</v>
      </c>
      <c r="L231" t="str">
        <f>IF(Table1[[#This Row],[Hospital tier]]="?","tier - 2",Table1[[#This Row],[Hospital tier]])</f>
        <v>tier - 1</v>
      </c>
      <c r="M231" t="str">
        <f>IF(Table1[[#This Row],[City tier]]="?","tier - 2",Table1[[#This Row],[City tier]])</f>
        <v>tier - 2</v>
      </c>
      <c r="N231" s="5" t="str">
        <f>IF(Table1[[#This Row],[State ID]]="?","Unknown",Table1[[#This Row],[State ID]])</f>
        <v>R1013</v>
      </c>
      <c r="O231" s="5" t="str">
        <f>IF(Table1[[#This Row],[Customer ID]]="?","Unknown",Table1[[#This Row],[Customer ID]])</f>
        <v>Id12</v>
      </c>
    </row>
    <row r="232" spans="1:15">
      <c r="A232" t="s">
        <v>266</v>
      </c>
      <c r="B232">
        <v>1995</v>
      </c>
      <c r="C232" t="s">
        <v>40</v>
      </c>
      <c r="D232">
        <v>7</v>
      </c>
      <c r="E232">
        <v>0</v>
      </c>
      <c r="F232">
        <v>39611.760000000002</v>
      </c>
      <c r="G232" t="s">
        <v>18</v>
      </c>
      <c r="H232" t="s">
        <v>17</v>
      </c>
      <c r="I232" t="s">
        <v>19</v>
      </c>
      <c r="J232" s="2">
        <f>IF(B232="?",ROUND(AVERAGEIF($B$2:$B$2344,"&lt;&gt;?"),0),B232)</f>
        <v>1995</v>
      </c>
      <c r="K232" t="str">
        <f>IF(C232="?","Sep",C232)</f>
        <v>Aug</v>
      </c>
      <c r="L232" t="str">
        <f>IF(Table1[[#This Row],[Hospital tier]]="?","tier - 2",Table1[[#This Row],[Hospital tier]])</f>
        <v>tier - 1</v>
      </c>
      <c r="M232" t="str">
        <f>IF(Table1[[#This Row],[City tier]]="?","tier - 2",Table1[[#This Row],[City tier]])</f>
        <v>tier - 3</v>
      </c>
      <c r="N232" s="5" t="str">
        <f>IF(Table1[[#This Row],[State ID]]="?","Unknown",Table1[[#This Row],[State ID]])</f>
        <v>R1013</v>
      </c>
      <c r="O232" s="5" t="str">
        <f>IF(Table1[[#This Row],[Customer ID]]="?","Unknown",Table1[[#This Row],[Customer ID]])</f>
        <v>Id120</v>
      </c>
    </row>
    <row r="233" spans="1:15">
      <c r="A233" t="s">
        <v>267</v>
      </c>
      <c r="B233">
        <v>1975</v>
      </c>
      <c r="C233" t="s">
        <v>23</v>
      </c>
      <c r="D233">
        <v>2</v>
      </c>
      <c r="E233">
        <v>1</v>
      </c>
      <c r="F233">
        <v>9380.75</v>
      </c>
      <c r="G233" t="s">
        <v>21</v>
      </c>
      <c r="H233" t="s">
        <v>21</v>
      </c>
      <c r="I233" t="s">
        <v>74</v>
      </c>
      <c r="J233" s="2">
        <f>IF(B233="?",ROUND(AVERAGEIF($B$2:$B$2344,"&lt;&gt;?"),0),B233)</f>
        <v>1975</v>
      </c>
      <c r="K233" t="str">
        <f>IF(C233="?","Sep",C233)</f>
        <v>Dec</v>
      </c>
      <c r="L233" t="str">
        <f>IF(Table1[[#This Row],[Hospital tier]]="?","tier - 2",Table1[[#This Row],[Hospital tier]])</f>
        <v>tier - 2</v>
      </c>
      <c r="M233" t="str">
        <f>IF(Table1[[#This Row],[City tier]]="?","tier - 2",Table1[[#This Row],[City tier]])</f>
        <v>tier - 2</v>
      </c>
      <c r="N233" s="5" t="str">
        <f>IF(Table1[[#This Row],[State ID]]="?","Unknown",Table1[[#This Row],[State ID]])</f>
        <v>R1024</v>
      </c>
      <c r="O233" s="5" t="str">
        <f>IF(Table1[[#This Row],[Customer ID]]="?","Unknown",Table1[[#This Row],[Customer ID]])</f>
        <v>Id1200</v>
      </c>
    </row>
    <row r="234" spans="1:15">
      <c r="A234" t="s">
        <v>268</v>
      </c>
      <c r="B234">
        <v>1971</v>
      </c>
      <c r="C234" t="s">
        <v>16</v>
      </c>
      <c r="D234">
        <v>26</v>
      </c>
      <c r="E234">
        <v>1</v>
      </c>
      <c r="F234">
        <v>9377.9</v>
      </c>
      <c r="G234" t="s">
        <v>21</v>
      </c>
      <c r="H234" t="s">
        <v>18</v>
      </c>
      <c r="I234" t="s">
        <v>19</v>
      </c>
      <c r="J234" s="2">
        <f>IF(B234="?",ROUND(AVERAGEIF($B$2:$B$2344,"&lt;&gt;?"),0),B234)</f>
        <v>1971</v>
      </c>
      <c r="K234" t="str">
        <f>IF(C234="?","Sep",C234)</f>
        <v>Nov</v>
      </c>
      <c r="L234" t="str">
        <f>IF(Table1[[#This Row],[Hospital tier]]="?","tier - 2",Table1[[#This Row],[Hospital tier]])</f>
        <v>tier - 2</v>
      </c>
      <c r="M234" t="str">
        <f>IF(Table1[[#This Row],[City tier]]="?","tier - 2",Table1[[#This Row],[City tier]])</f>
        <v>tier - 1</v>
      </c>
      <c r="N234" s="5" t="str">
        <f>IF(Table1[[#This Row],[State ID]]="?","Unknown",Table1[[#This Row],[State ID]])</f>
        <v>R1013</v>
      </c>
      <c r="O234" s="5" t="str">
        <f>IF(Table1[[#This Row],[Customer ID]]="?","Unknown",Table1[[#This Row],[Customer ID]])</f>
        <v>Id1201</v>
      </c>
    </row>
    <row r="235" spans="1:15">
      <c r="A235" t="s">
        <v>269</v>
      </c>
      <c r="B235">
        <v>1969</v>
      </c>
      <c r="C235" t="s">
        <v>16</v>
      </c>
      <c r="D235">
        <v>24</v>
      </c>
      <c r="E235">
        <v>0</v>
      </c>
      <c r="F235">
        <v>9377.4500000000007</v>
      </c>
      <c r="G235" t="s">
        <v>21</v>
      </c>
      <c r="H235" t="s">
        <v>17</v>
      </c>
      <c r="I235" t="s">
        <v>19</v>
      </c>
      <c r="J235" s="2">
        <f>IF(B235="?",ROUND(AVERAGEIF($B$2:$B$2344,"&lt;&gt;?"),0),B235)</f>
        <v>1969</v>
      </c>
      <c r="K235" t="str">
        <f>IF(C235="?","Sep",C235)</f>
        <v>Nov</v>
      </c>
      <c r="L235" t="str">
        <f>IF(Table1[[#This Row],[Hospital tier]]="?","tier - 2",Table1[[#This Row],[Hospital tier]])</f>
        <v>tier - 2</v>
      </c>
      <c r="M235" t="str">
        <f>IF(Table1[[#This Row],[City tier]]="?","tier - 2",Table1[[#This Row],[City tier]])</f>
        <v>tier - 3</v>
      </c>
      <c r="N235" s="5" t="str">
        <f>IF(Table1[[#This Row],[State ID]]="?","Unknown",Table1[[#This Row],[State ID]])</f>
        <v>R1013</v>
      </c>
      <c r="O235" s="5" t="str">
        <f>IF(Table1[[#This Row],[Customer ID]]="?","Unknown",Table1[[#This Row],[Customer ID]])</f>
        <v>Id1202</v>
      </c>
    </row>
    <row r="236" spans="1:15">
      <c r="A236" t="s">
        <v>270</v>
      </c>
      <c r="B236">
        <v>1971</v>
      </c>
      <c r="C236" t="s">
        <v>24</v>
      </c>
      <c r="D236">
        <v>8</v>
      </c>
      <c r="E236">
        <v>0</v>
      </c>
      <c r="F236">
        <v>9361.33</v>
      </c>
      <c r="G236" t="s">
        <v>17</v>
      </c>
      <c r="H236" t="s">
        <v>18</v>
      </c>
      <c r="I236" t="s">
        <v>32</v>
      </c>
      <c r="J236" s="2">
        <f>IF(B236="?",ROUND(AVERAGEIF($B$2:$B$2344,"&lt;&gt;?"),0),B236)</f>
        <v>1971</v>
      </c>
      <c r="K236" t="str">
        <f>IF(C236="?","Sep",C236)</f>
        <v>Oct</v>
      </c>
      <c r="L236" t="str">
        <f>IF(Table1[[#This Row],[Hospital tier]]="?","tier - 2",Table1[[#This Row],[Hospital tier]])</f>
        <v>tier - 3</v>
      </c>
      <c r="M236" t="str">
        <f>IF(Table1[[#This Row],[City tier]]="?","tier - 2",Table1[[#This Row],[City tier]])</f>
        <v>tier - 1</v>
      </c>
      <c r="N236" s="5" t="str">
        <f>IF(Table1[[#This Row],[State ID]]="?","Unknown",Table1[[#This Row],[State ID]])</f>
        <v>R1016</v>
      </c>
      <c r="O236" s="5" t="str">
        <f>IF(Table1[[#This Row],[Customer ID]]="?","Unknown",Table1[[#This Row],[Customer ID]])</f>
        <v>Id1203</v>
      </c>
    </row>
    <row r="237" spans="1:15">
      <c r="A237" t="s">
        <v>271</v>
      </c>
      <c r="B237">
        <v>1988</v>
      </c>
      <c r="C237" t="s">
        <v>45</v>
      </c>
      <c r="D237">
        <v>1</v>
      </c>
      <c r="E237">
        <v>3</v>
      </c>
      <c r="F237">
        <v>9344.2000000000007</v>
      </c>
      <c r="G237" t="s">
        <v>21</v>
      </c>
      <c r="H237" t="s">
        <v>18</v>
      </c>
      <c r="I237" t="s">
        <v>38</v>
      </c>
      <c r="J237" s="2">
        <f>IF(B237="?",ROUND(AVERAGEIF($B$2:$B$2344,"&lt;&gt;?"),0),B237)</f>
        <v>1988</v>
      </c>
      <c r="K237" t="str">
        <f>IF(C237="?","Sep",C237)</f>
        <v>Jul</v>
      </c>
      <c r="L237" t="str">
        <f>IF(Table1[[#This Row],[Hospital tier]]="?","tier - 2",Table1[[#This Row],[Hospital tier]])</f>
        <v>tier - 2</v>
      </c>
      <c r="M237" t="str">
        <f>IF(Table1[[#This Row],[City tier]]="?","tier - 2",Table1[[#This Row],[City tier]])</f>
        <v>tier - 1</v>
      </c>
      <c r="N237" s="5" t="str">
        <f>IF(Table1[[#This Row],[State ID]]="?","Unknown",Table1[[#This Row],[State ID]])</f>
        <v>R1021</v>
      </c>
      <c r="O237" s="5" t="str">
        <f>IF(Table1[[#This Row],[Customer ID]]="?","Unknown",Table1[[#This Row],[Customer ID]])</f>
        <v>Id1204</v>
      </c>
    </row>
    <row r="238" spans="1:15">
      <c r="A238" t="s">
        <v>272</v>
      </c>
      <c r="B238">
        <v>1996</v>
      </c>
      <c r="C238" t="s">
        <v>24</v>
      </c>
      <c r="D238">
        <v>12</v>
      </c>
      <c r="E238">
        <v>0</v>
      </c>
      <c r="F238">
        <v>9338.61</v>
      </c>
      <c r="G238" t="s">
        <v>21</v>
      </c>
      <c r="H238" t="s">
        <v>18</v>
      </c>
      <c r="I238" t="s">
        <v>30</v>
      </c>
      <c r="J238" s="2">
        <f>IF(B238="?",ROUND(AVERAGEIF($B$2:$B$2344,"&lt;&gt;?"),0),B238)</f>
        <v>1996</v>
      </c>
      <c r="K238" t="str">
        <f>IF(C238="?","Sep",C238)</f>
        <v>Oct</v>
      </c>
      <c r="L238" t="str">
        <f>IF(Table1[[#This Row],[Hospital tier]]="?","tier - 2",Table1[[#This Row],[Hospital tier]])</f>
        <v>tier - 2</v>
      </c>
      <c r="M238" t="str">
        <f>IF(Table1[[#This Row],[City tier]]="?","tier - 2",Table1[[#This Row],[City tier]])</f>
        <v>tier - 1</v>
      </c>
      <c r="N238" s="5" t="str">
        <f>IF(Table1[[#This Row],[State ID]]="?","Unknown",Table1[[#This Row],[State ID]])</f>
        <v>R1026</v>
      </c>
      <c r="O238" s="5" t="str">
        <f>IF(Table1[[#This Row],[Customer ID]]="?","Unknown",Table1[[#This Row],[Customer ID]])</f>
        <v>Id1205</v>
      </c>
    </row>
    <row r="239" spans="1:15">
      <c r="A239" t="s">
        <v>273</v>
      </c>
      <c r="B239">
        <v>1988</v>
      </c>
      <c r="C239" t="s">
        <v>45</v>
      </c>
      <c r="D239">
        <v>9</v>
      </c>
      <c r="E239">
        <v>3</v>
      </c>
      <c r="F239">
        <v>9320.26</v>
      </c>
      <c r="G239" t="s">
        <v>21</v>
      </c>
      <c r="H239" t="s">
        <v>18</v>
      </c>
      <c r="I239" t="s">
        <v>22</v>
      </c>
      <c r="J239" s="2">
        <f>IF(B239="?",ROUND(AVERAGEIF($B$2:$B$2344,"&lt;&gt;?"),0),B239)</f>
        <v>1988</v>
      </c>
      <c r="K239" t="str">
        <f>IF(C239="?","Sep",C239)</f>
        <v>Jul</v>
      </c>
      <c r="L239" t="str">
        <f>IF(Table1[[#This Row],[Hospital tier]]="?","tier - 2",Table1[[#This Row],[Hospital tier]])</f>
        <v>tier - 2</v>
      </c>
      <c r="M239" t="str">
        <f>IF(Table1[[#This Row],[City tier]]="?","tier - 2",Table1[[#This Row],[City tier]])</f>
        <v>tier - 1</v>
      </c>
      <c r="N239" s="5" t="str">
        <f>IF(Table1[[#This Row],[State ID]]="?","Unknown",Table1[[#This Row],[State ID]])</f>
        <v>R1012</v>
      </c>
      <c r="O239" s="5" t="str">
        <f>IF(Table1[[#This Row],[Customer ID]]="?","Unknown",Table1[[#This Row],[Customer ID]])</f>
        <v>Id1206</v>
      </c>
    </row>
    <row r="240" spans="1:15">
      <c r="A240" t="s">
        <v>274</v>
      </c>
      <c r="B240">
        <v>1977</v>
      </c>
      <c r="C240" t="s">
        <v>24</v>
      </c>
      <c r="D240">
        <v>12</v>
      </c>
      <c r="E240">
        <v>2</v>
      </c>
      <c r="F240">
        <v>9315.41</v>
      </c>
      <c r="G240" t="s">
        <v>21</v>
      </c>
      <c r="H240" t="s">
        <v>18</v>
      </c>
      <c r="I240" t="s">
        <v>74</v>
      </c>
      <c r="J240" s="2">
        <f>IF(B240="?",ROUND(AVERAGEIF($B$2:$B$2344,"&lt;&gt;?"),0),B240)</f>
        <v>1977</v>
      </c>
      <c r="K240" t="str">
        <f>IF(C240="?","Sep",C240)</f>
        <v>Oct</v>
      </c>
      <c r="L240" t="str">
        <f>IF(Table1[[#This Row],[Hospital tier]]="?","tier - 2",Table1[[#This Row],[Hospital tier]])</f>
        <v>tier - 2</v>
      </c>
      <c r="M240" t="str">
        <f>IF(Table1[[#This Row],[City tier]]="?","tier - 2",Table1[[#This Row],[City tier]])</f>
        <v>tier - 1</v>
      </c>
      <c r="N240" s="5" t="str">
        <f>IF(Table1[[#This Row],[State ID]]="?","Unknown",Table1[[#This Row],[State ID]])</f>
        <v>R1024</v>
      </c>
      <c r="O240" s="5" t="str">
        <f>IF(Table1[[#This Row],[Customer ID]]="?","Unknown",Table1[[#This Row],[Customer ID]])</f>
        <v>Id1207</v>
      </c>
    </row>
    <row r="241" spans="1:15">
      <c r="A241" t="s">
        <v>275</v>
      </c>
      <c r="B241">
        <v>1963</v>
      </c>
      <c r="C241" t="s">
        <v>20</v>
      </c>
      <c r="D241">
        <v>8</v>
      </c>
      <c r="E241">
        <v>0</v>
      </c>
      <c r="F241">
        <v>9310.81</v>
      </c>
      <c r="G241" t="s">
        <v>17</v>
      </c>
      <c r="H241" t="s">
        <v>18</v>
      </c>
      <c r="I241" t="s">
        <v>19</v>
      </c>
      <c r="J241" s="2">
        <f>IF(B241="?",ROUND(AVERAGEIF($B$2:$B$2344,"&lt;&gt;?"),0),B241)</f>
        <v>1963</v>
      </c>
      <c r="K241" t="str">
        <f>IF(C241="?","Sep",C241)</f>
        <v>Jun</v>
      </c>
      <c r="L241" t="str">
        <f>IF(Table1[[#This Row],[Hospital tier]]="?","tier - 2",Table1[[#This Row],[Hospital tier]])</f>
        <v>tier - 3</v>
      </c>
      <c r="M241" t="str">
        <f>IF(Table1[[#This Row],[City tier]]="?","tier - 2",Table1[[#This Row],[City tier]])</f>
        <v>tier - 1</v>
      </c>
      <c r="N241" s="5" t="str">
        <f>IF(Table1[[#This Row],[State ID]]="?","Unknown",Table1[[#This Row],[State ID]])</f>
        <v>R1013</v>
      </c>
      <c r="O241" s="5" t="str">
        <f>IF(Table1[[#This Row],[Customer ID]]="?","Unknown",Table1[[#This Row],[Customer ID]])</f>
        <v>Id1208</v>
      </c>
    </row>
    <row r="242" spans="1:15">
      <c r="A242" t="s">
        <v>276</v>
      </c>
      <c r="B242">
        <v>1973</v>
      </c>
      <c r="C242" t="s">
        <v>24</v>
      </c>
      <c r="D242">
        <v>16</v>
      </c>
      <c r="E242">
        <v>2</v>
      </c>
      <c r="F242">
        <v>9304.7000000000007</v>
      </c>
      <c r="G242" t="s">
        <v>17</v>
      </c>
      <c r="H242" t="s">
        <v>17</v>
      </c>
      <c r="I242" t="s">
        <v>19</v>
      </c>
      <c r="J242" s="2">
        <f>IF(B242="?",ROUND(AVERAGEIF($B$2:$B$2344,"&lt;&gt;?"),0),B242)</f>
        <v>1973</v>
      </c>
      <c r="K242" t="str">
        <f>IF(C242="?","Sep",C242)</f>
        <v>Oct</v>
      </c>
      <c r="L242" t="str">
        <f>IF(Table1[[#This Row],[Hospital tier]]="?","tier - 2",Table1[[#This Row],[Hospital tier]])</f>
        <v>tier - 3</v>
      </c>
      <c r="M242" t="str">
        <f>IF(Table1[[#This Row],[City tier]]="?","tier - 2",Table1[[#This Row],[City tier]])</f>
        <v>tier - 3</v>
      </c>
      <c r="N242" s="5" t="str">
        <f>IF(Table1[[#This Row],[State ID]]="?","Unknown",Table1[[#This Row],[State ID]])</f>
        <v>R1013</v>
      </c>
      <c r="O242" s="5" t="str">
        <f>IF(Table1[[#This Row],[Customer ID]]="?","Unknown",Table1[[#This Row],[Customer ID]])</f>
        <v>Id1209</v>
      </c>
    </row>
    <row r="243" spans="1:15">
      <c r="A243" t="s">
        <v>277</v>
      </c>
      <c r="B243">
        <v>1981</v>
      </c>
      <c r="C243" t="s">
        <v>45</v>
      </c>
      <c r="D243">
        <v>5</v>
      </c>
      <c r="E243">
        <v>3</v>
      </c>
      <c r="F243">
        <v>39597.410000000003</v>
      </c>
      <c r="G243" t="s">
        <v>18</v>
      </c>
      <c r="H243" t="s">
        <v>21</v>
      </c>
      <c r="I243" t="s">
        <v>130</v>
      </c>
      <c r="J243" s="2">
        <f>IF(B243="?",ROUND(AVERAGEIF($B$2:$B$2344,"&lt;&gt;?"),0),B243)</f>
        <v>1981</v>
      </c>
      <c r="K243" t="str">
        <f>IF(C243="?","Sep",C243)</f>
        <v>Jul</v>
      </c>
      <c r="L243" t="str">
        <f>IF(Table1[[#This Row],[Hospital tier]]="?","tier - 2",Table1[[#This Row],[Hospital tier]])</f>
        <v>tier - 1</v>
      </c>
      <c r="M243" t="str">
        <f>IF(Table1[[#This Row],[City tier]]="?","tier - 2",Table1[[#This Row],[City tier]])</f>
        <v>tier - 2</v>
      </c>
      <c r="N243" s="5" t="str">
        <f>IF(Table1[[#This Row],[State ID]]="?","Unknown",Table1[[#This Row],[State ID]])</f>
        <v>R1017</v>
      </c>
      <c r="O243" s="5" t="str">
        <f>IF(Table1[[#This Row],[Customer ID]]="?","Unknown",Table1[[#This Row],[Customer ID]])</f>
        <v>Id121</v>
      </c>
    </row>
    <row r="244" spans="1:15">
      <c r="A244" t="s">
        <v>278</v>
      </c>
      <c r="B244">
        <v>1976</v>
      </c>
      <c r="C244" t="s">
        <v>16</v>
      </c>
      <c r="D244">
        <v>3</v>
      </c>
      <c r="E244">
        <v>3</v>
      </c>
      <c r="F244">
        <v>9301.89</v>
      </c>
      <c r="G244" t="s">
        <v>21</v>
      </c>
      <c r="H244" t="s">
        <v>18</v>
      </c>
      <c r="I244" t="s">
        <v>22</v>
      </c>
      <c r="J244" s="2">
        <f>IF(B244="?",ROUND(AVERAGEIF($B$2:$B$2344,"&lt;&gt;?"),0),B244)</f>
        <v>1976</v>
      </c>
      <c r="K244" t="str">
        <f>IF(C244="?","Sep",C244)</f>
        <v>Nov</v>
      </c>
      <c r="L244" t="str">
        <f>IF(Table1[[#This Row],[Hospital tier]]="?","tier - 2",Table1[[#This Row],[Hospital tier]])</f>
        <v>tier - 2</v>
      </c>
      <c r="M244" t="str">
        <f>IF(Table1[[#This Row],[City tier]]="?","tier - 2",Table1[[#This Row],[City tier]])</f>
        <v>tier - 1</v>
      </c>
      <c r="N244" s="5" t="str">
        <f>IF(Table1[[#This Row],[State ID]]="?","Unknown",Table1[[#This Row],[State ID]])</f>
        <v>R1012</v>
      </c>
      <c r="O244" s="5" t="str">
        <f>IF(Table1[[#This Row],[Customer ID]]="?","Unknown",Table1[[#This Row],[Customer ID]])</f>
        <v>Id1210</v>
      </c>
    </row>
    <row r="245" spans="1:15">
      <c r="A245" t="s">
        <v>279</v>
      </c>
      <c r="B245">
        <v>1973</v>
      </c>
      <c r="C245" t="s">
        <v>37</v>
      </c>
      <c r="D245">
        <v>18</v>
      </c>
      <c r="E245">
        <v>1</v>
      </c>
      <c r="F245">
        <v>9290.14</v>
      </c>
      <c r="G245" t="s">
        <v>17</v>
      </c>
      <c r="H245" t="s">
        <v>17</v>
      </c>
      <c r="I245" t="s">
        <v>32</v>
      </c>
      <c r="J245" s="2">
        <f>IF(B245="?",ROUND(AVERAGEIF($B$2:$B$2344,"&lt;&gt;?"),0),B245)</f>
        <v>1973</v>
      </c>
      <c r="K245" t="str">
        <f>IF(C245="?","Sep",C245)</f>
        <v>Sep</v>
      </c>
      <c r="L245" t="str">
        <f>IF(Table1[[#This Row],[Hospital tier]]="?","tier - 2",Table1[[#This Row],[Hospital tier]])</f>
        <v>tier - 3</v>
      </c>
      <c r="M245" t="str">
        <f>IF(Table1[[#This Row],[City tier]]="?","tier - 2",Table1[[#This Row],[City tier]])</f>
        <v>tier - 3</v>
      </c>
      <c r="N245" s="5" t="str">
        <f>IF(Table1[[#This Row],[State ID]]="?","Unknown",Table1[[#This Row],[State ID]])</f>
        <v>R1016</v>
      </c>
      <c r="O245" s="5" t="str">
        <f>IF(Table1[[#This Row],[Customer ID]]="?","Unknown",Table1[[#This Row],[Customer ID]])</f>
        <v>Id1211</v>
      </c>
    </row>
    <row r="246" spans="1:15">
      <c r="A246" t="s">
        <v>280</v>
      </c>
      <c r="B246">
        <v>1973</v>
      </c>
      <c r="C246" t="s">
        <v>24</v>
      </c>
      <c r="D246">
        <v>16</v>
      </c>
      <c r="E246">
        <v>1</v>
      </c>
      <c r="F246">
        <v>9288.0300000000007</v>
      </c>
      <c r="G246" t="s">
        <v>21</v>
      </c>
      <c r="H246" t="s">
        <v>17</v>
      </c>
      <c r="I246" t="s">
        <v>185</v>
      </c>
      <c r="J246" s="2">
        <f>IF(B246="?",ROUND(AVERAGEIF($B$2:$B$2344,"&lt;&gt;?"),0),B246)</f>
        <v>1973</v>
      </c>
      <c r="K246" t="str">
        <f>IF(C246="?","Sep",C246)</f>
        <v>Oct</v>
      </c>
      <c r="L246" t="str">
        <f>IF(Table1[[#This Row],[Hospital tier]]="?","tier - 2",Table1[[#This Row],[Hospital tier]])</f>
        <v>tier - 2</v>
      </c>
      <c r="M246" t="str">
        <f>IF(Table1[[#This Row],[City tier]]="?","tier - 2",Table1[[#This Row],[City tier]])</f>
        <v>tier - 3</v>
      </c>
      <c r="N246" s="5" t="str">
        <f>IF(Table1[[#This Row],[State ID]]="?","Unknown",Table1[[#This Row],[State ID]])</f>
        <v>R1018</v>
      </c>
      <c r="O246" s="5" t="str">
        <f>IF(Table1[[#This Row],[Customer ID]]="?","Unknown",Table1[[#This Row],[Customer ID]])</f>
        <v>Id1212</v>
      </c>
    </row>
    <row r="247" spans="1:15">
      <c r="A247" t="s">
        <v>281</v>
      </c>
      <c r="B247">
        <v>1969</v>
      </c>
      <c r="C247" t="s">
        <v>16</v>
      </c>
      <c r="D247">
        <v>26</v>
      </c>
      <c r="E247">
        <v>0</v>
      </c>
      <c r="F247">
        <v>9285.8700000000008</v>
      </c>
      <c r="G247" t="s">
        <v>21</v>
      </c>
      <c r="H247" t="s">
        <v>17</v>
      </c>
      <c r="I247" t="s">
        <v>19</v>
      </c>
      <c r="J247" s="2">
        <f>IF(B247="?",ROUND(AVERAGEIF($B$2:$B$2344,"&lt;&gt;?"),0),B247)</f>
        <v>1969</v>
      </c>
      <c r="K247" t="str">
        <f>IF(C247="?","Sep",C247)</f>
        <v>Nov</v>
      </c>
      <c r="L247" t="str">
        <f>IF(Table1[[#This Row],[Hospital tier]]="?","tier - 2",Table1[[#This Row],[Hospital tier]])</f>
        <v>tier - 2</v>
      </c>
      <c r="M247" t="str">
        <f>IF(Table1[[#This Row],[City tier]]="?","tier - 2",Table1[[#This Row],[City tier]])</f>
        <v>tier - 3</v>
      </c>
      <c r="N247" s="5" t="str">
        <f>IF(Table1[[#This Row],[State ID]]="?","Unknown",Table1[[#This Row],[State ID]])</f>
        <v>R1013</v>
      </c>
      <c r="O247" s="5" t="str">
        <f>IF(Table1[[#This Row],[Customer ID]]="?","Unknown",Table1[[#This Row],[Customer ID]])</f>
        <v>Id1213</v>
      </c>
    </row>
    <row r="248" spans="1:15">
      <c r="A248" t="s">
        <v>282</v>
      </c>
      <c r="B248">
        <v>1971</v>
      </c>
      <c r="C248" t="s">
        <v>45</v>
      </c>
      <c r="D248">
        <v>2</v>
      </c>
      <c r="E248">
        <v>0</v>
      </c>
      <c r="F248">
        <v>9283.56</v>
      </c>
      <c r="G248" t="s">
        <v>21</v>
      </c>
      <c r="H248" t="s">
        <v>17</v>
      </c>
      <c r="I248" t="s">
        <v>19</v>
      </c>
      <c r="J248" s="2">
        <f>IF(B248="?",ROUND(AVERAGEIF($B$2:$B$2344,"&lt;&gt;?"),0),B248)</f>
        <v>1971</v>
      </c>
      <c r="K248" t="str">
        <f>IF(C248="?","Sep",C248)</f>
        <v>Jul</v>
      </c>
      <c r="L248" t="str">
        <f>IF(Table1[[#This Row],[Hospital tier]]="?","tier - 2",Table1[[#This Row],[Hospital tier]])</f>
        <v>tier - 2</v>
      </c>
      <c r="M248" t="str">
        <f>IF(Table1[[#This Row],[City tier]]="?","tier - 2",Table1[[#This Row],[City tier]])</f>
        <v>tier - 3</v>
      </c>
      <c r="N248" s="5" t="str">
        <f>IF(Table1[[#This Row],[State ID]]="?","Unknown",Table1[[#This Row],[State ID]])</f>
        <v>R1013</v>
      </c>
      <c r="O248" s="5" t="str">
        <f>IF(Table1[[#This Row],[Customer ID]]="?","Unknown",Table1[[#This Row],[Customer ID]])</f>
        <v>Id1214</v>
      </c>
    </row>
    <row r="249" spans="1:15">
      <c r="A249" t="s">
        <v>283</v>
      </c>
      <c r="B249">
        <v>1973</v>
      </c>
      <c r="C249" t="s">
        <v>24</v>
      </c>
      <c r="D249">
        <v>27</v>
      </c>
      <c r="E249">
        <v>1</v>
      </c>
      <c r="F249">
        <v>9282.48</v>
      </c>
      <c r="G249" t="s">
        <v>17</v>
      </c>
      <c r="H249" t="s">
        <v>21</v>
      </c>
      <c r="I249" t="s">
        <v>32</v>
      </c>
      <c r="J249" s="2">
        <f>IF(B249="?",ROUND(AVERAGEIF($B$2:$B$2344,"&lt;&gt;?"),0),B249)</f>
        <v>1973</v>
      </c>
      <c r="K249" t="str">
        <f>IF(C249="?","Sep",C249)</f>
        <v>Oct</v>
      </c>
      <c r="L249" t="str">
        <f>IF(Table1[[#This Row],[Hospital tier]]="?","tier - 2",Table1[[#This Row],[Hospital tier]])</f>
        <v>tier - 3</v>
      </c>
      <c r="M249" t="str">
        <f>IF(Table1[[#This Row],[City tier]]="?","tier - 2",Table1[[#This Row],[City tier]])</f>
        <v>tier - 2</v>
      </c>
      <c r="N249" s="5" t="str">
        <f>IF(Table1[[#This Row],[State ID]]="?","Unknown",Table1[[#This Row],[State ID]])</f>
        <v>R1016</v>
      </c>
      <c r="O249" s="5" t="str">
        <f>IF(Table1[[#This Row],[Customer ID]]="?","Unknown",Table1[[#This Row],[Customer ID]])</f>
        <v>Id1215</v>
      </c>
    </row>
    <row r="250" spans="1:15">
      <c r="A250" t="s">
        <v>284</v>
      </c>
      <c r="B250">
        <v>1971</v>
      </c>
      <c r="C250" t="s">
        <v>40</v>
      </c>
      <c r="D250">
        <v>6</v>
      </c>
      <c r="E250">
        <v>0</v>
      </c>
      <c r="F250">
        <v>9264.7999999999993</v>
      </c>
      <c r="G250" t="s">
        <v>21</v>
      </c>
      <c r="H250" t="s">
        <v>18</v>
      </c>
      <c r="I250" t="s">
        <v>25</v>
      </c>
      <c r="J250" s="2">
        <f>IF(B250="?",ROUND(AVERAGEIF($B$2:$B$2344,"&lt;&gt;?"),0),B250)</f>
        <v>1971</v>
      </c>
      <c r="K250" t="str">
        <f>IF(C250="?","Sep",C250)</f>
        <v>Aug</v>
      </c>
      <c r="L250" t="str">
        <f>IF(Table1[[#This Row],[Hospital tier]]="?","tier - 2",Table1[[#This Row],[Hospital tier]])</f>
        <v>tier - 2</v>
      </c>
      <c r="M250" t="str">
        <f>IF(Table1[[#This Row],[City tier]]="?","tier - 2",Table1[[#This Row],[City tier]])</f>
        <v>tier - 1</v>
      </c>
      <c r="N250" s="5" t="str">
        <f>IF(Table1[[#This Row],[State ID]]="?","Unknown",Table1[[#This Row],[State ID]])</f>
        <v>R1011</v>
      </c>
      <c r="O250" s="5" t="str">
        <f>IF(Table1[[#This Row],[Customer ID]]="?","Unknown",Table1[[#This Row],[Customer ID]])</f>
        <v>Id1216</v>
      </c>
    </row>
    <row r="251" spans="1:15">
      <c r="A251" t="s">
        <v>285</v>
      </c>
      <c r="B251">
        <v>1974</v>
      </c>
      <c r="C251" t="s">
        <v>40</v>
      </c>
      <c r="D251">
        <v>21</v>
      </c>
      <c r="E251">
        <v>1</v>
      </c>
      <c r="F251">
        <v>9249.5</v>
      </c>
      <c r="G251" t="s">
        <v>21</v>
      </c>
      <c r="H251" t="s">
        <v>18</v>
      </c>
      <c r="I251" t="s">
        <v>22</v>
      </c>
      <c r="J251" s="2">
        <f>IF(B251="?",ROUND(AVERAGEIF($B$2:$B$2344,"&lt;&gt;?"),0),B251)</f>
        <v>1974</v>
      </c>
      <c r="K251" t="str">
        <f>IF(C251="?","Sep",C251)</f>
        <v>Aug</v>
      </c>
      <c r="L251" t="str">
        <f>IF(Table1[[#This Row],[Hospital tier]]="?","tier - 2",Table1[[#This Row],[Hospital tier]])</f>
        <v>tier - 2</v>
      </c>
      <c r="M251" t="str">
        <f>IF(Table1[[#This Row],[City tier]]="?","tier - 2",Table1[[#This Row],[City tier]])</f>
        <v>tier - 1</v>
      </c>
      <c r="N251" s="5" t="str">
        <f>IF(Table1[[#This Row],[State ID]]="?","Unknown",Table1[[#This Row],[State ID]])</f>
        <v>R1012</v>
      </c>
      <c r="O251" s="5" t="str">
        <f>IF(Table1[[#This Row],[Customer ID]]="?","Unknown",Table1[[#This Row],[Customer ID]])</f>
        <v>Id1217</v>
      </c>
    </row>
    <row r="252" spans="1:15">
      <c r="A252" t="s">
        <v>286</v>
      </c>
      <c r="B252">
        <v>1980</v>
      </c>
      <c r="C252" t="s">
        <v>24</v>
      </c>
      <c r="D252">
        <v>5</v>
      </c>
      <c r="E252">
        <v>2</v>
      </c>
      <c r="F252">
        <v>9247.94</v>
      </c>
      <c r="G252" t="s">
        <v>21</v>
      </c>
      <c r="H252" t="s">
        <v>18</v>
      </c>
      <c r="I252" t="s">
        <v>38</v>
      </c>
      <c r="J252" s="2">
        <f>IF(B252="?",ROUND(AVERAGEIF($B$2:$B$2344,"&lt;&gt;?"),0),B252)</f>
        <v>1980</v>
      </c>
      <c r="K252" t="str">
        <f>IF(C252="?","Sep",C252)</f>
        <v>Oct</v>
      </c>
      <c r="L252" t="str">
        <f>IF(Table1[[#This Row],[Hospital tier]]="?","tier - 2",Table1[[#This Row],[Hospital tier]])</f>
        <v>tier - 2</v>
      </c>
      <c r="M252" t="str">
        <f>IF(Table1[[#This Row],[City tier]]="?","tier - 2",Table1[[#This Row],[City tier]])</f>
        <v>tier - 1</v>
      </c>
      <c r="N252" s="5" t="str">
        <f>IF(Table1[[#This Row],[State ID]]="?","Unknown",Table1[[#This Row],[State ID]])</f>
        <v>R1021</v>
      </c>
      <c r="O252" s="5" t="str">
        <f>IF(Table1[[#This Row],[Customer ID]]="?","Unknown",Table1[[#This Row],[Customer ID]])</f>
        <v>Id1218</v>
      </c>
    </row>
    <row r="253" spans="1:15">
      <c r="A253" t="s">
        <v>287</v>
      </c>
      <c r="B253">
        <v>1975</v>
      </c>
      <c r="C253" t="s">
        <v>23</v>
      </c>
      <c r="D253">
        <v>6</v>
      </c>
      <c r="E253">
        <v>2</v>
      </c>
      <c r="F253">
        <v>9225.26</v>
      </c>
      <c r="G253" t="s">
        <v>17</v>
      </c>
      <c r="H253" t="s">
        <v>17</v>
      </c>
      <c r="I253" t="s">
        <v>135</v>
      </c>
      <c r="J253" s="2">
        <f>IF(B253="?",ROUND(AVERAGEIF($B$2:$B$2344,"&lt;&gt;?"),0),B253)</f>
        <v>1975</v>
      </c>
      <c r="K253" t="str">
        <f>IF(C253="?","Sep",C253)</f>
        <v>Dec</v>
      </c>
      <c r="L253" t="str">
        <f>IF(Table1[[#This Row],[Hospital tier]]="?","tier - 2",Table1[[#This Row],[Hospital tier]])</f>
        <v>tier - 3</v>
      </c>
      <c r="M253" t="str">
        <f>IF(Table1[[#This Row],[City tier]]="?","tier - 2",Table1[[#This Row],[City tier]])</f>
        <v>tier - 3</v>
      </c>
      <c r="N253" s="5" t="str">
        <f>IF(Table1[[#This Row],[State ID]]="?","Unknown",Table1[[#This Row],[State ID]])</f>
        <v>R1015</v>
      </c>
      <c r="O253" s="5" t="str">
        <f>IF(Table1[[#This Row],[Customer ID]]="?","Unknown",Table1[[#This Row],[Customer ID]])</f>
        <v>Id1219</v>
      </c>
    </row>
    <row r="254" spans="1:15">
      <c r="A254" t="s">
        <v>288</v>
      </c>
      <c r="B254">
        <v>1978</v>
      </c>
      <c r="C254" t="s">
        <v>45</v>
      </c>
      <c r="D254">
        <v>12</v>
      </c>
      <c r="E254">
        <v>1</v>
      </c>
      <c r="F254">
        <v>39556.49</v>
      </c>
      <c r="G254" t="s">
        <v>18</v>
      </c>
      <c r="H254" t="s">
        <v>21</v>
      </c>
      <c r="I254" t="s">
        <v>135</v>
      </c>
      <c r="J254" s="2">
        <f>IF(B254="?",ROUND(AVERAGEIF($B$2:$B$2344,"&lt;&gt;?"),0),B254)</f>
        <v>1978</v>
      </c>
      <c r="K254" t="str">
        <f>IF(C254="?","Sep",C254)</f>
        <v>Jul</v>
      </c>
      <c r="L254" t="str">
        <f>IF(Table1[[#This Row],[Hospital tier]]="?","tier - 2",Table1[[#This Row],[Hospital tier]])</f>
        <v>tier - 1</v>
      </c>
      <c r="M254" t="str">
        <f>IF(Table1[[#This Row],[City tier]]="?","tier - 2",Table1[[#This Row],[City tier]])</f>
        <v>tier - 2</v>
      </c>
      <c r="N254" s="5" t="str">
        <f>IF(Table1[[#This Row],[State ID]]="?","Unknown",Table1[[#This Row],[State ID]])</f>
        <v>R1015</v>
      </c>
      <c r="O254" s="5" t="str">
        <f>IF(Table1[[#This Row],[Customer ID]]="?","Unknown",Table1[[#This Row],[Customer ID]])</f>
        <v>Id122</v>
      </c>
    </row>
    <row r="255" spans="1:15">
      <c r="A255" t="s">
        <v>289</v>
      </c>
      <c r="B255">
        <v>1981</v>
      </c>
      <c r="C255" t="s">
        <v>23</v>
      </c>
      <c r="D255">
        <v>5</v>
      </c>
      <c r="E255">
        <v>5</v>
      </c>
      <c r="F255">
        <v>9222.4</v>
      </c>
      <c r="G255" t="s">
        <v>21</v>
      </c>
      <c r="H255" t="s">
        <v>17</v>
      </c>
      <c r="I255" t="s">
        <v>84</v>
      </c>
      <c r="J255" s="2">
        <f>IF(B255="?",ROUND(AVERAGEIF($B$2:$B$2344,"&lt;&gt;?"),0),B255)</f>
        <v>1981</v>
      </c>
      <c r="K255" t="str">
        <f>IF(C255="?","Sep",C255)</f>
        <v>Dec</v>
      </c>
      <c r="L255" t="str">
        <f>IF(Table1[[#This Row],[Hospital tier]]="?","tier - 2",Table1[[#This Row],[Hospital tier]])</f>
        <v>tier - 2</v>
      </c>
      <c r="M255" t="str">
        <f>IF(Table1[[#This Row],[City tier]]="?","tier - 2",Table1[[#This Row],[City tier]])</f>
        <v>tier - 3</v>
      </c>
      <c r="N255" s="5" t="str">
        <f>IF(Table1[[#This Row],[State ID]]="?","Unknown",Table1[[#This Row],[State ID]])</f>
        <v>R1019</v>
      </c>
      <c r="O255" s="5" t="str">
        <f>IF(Table1[[#This Row],[Customer ID]]="?","Unknown",Table1[[#This Row],[Customer ID]])</f>
        <v>Id1220</v>
      </c>
    </row>
    <row r="256" spans="1:15">
      <c r="A256" t="s">
        <v>290</v>
      </c>
      <c r="B256">
        <v>1986</v>
      </c>
      <c r="C256" t="s">
        <v>23</v>
      </c>
      <c r="D256">
        <v>25</v>
      </c>
      <c r="E256">
        <v>3</v>
      </c>
      <c r="F256">
        <v>9210.06</v>
      </c>
      <c r="G256" t="s">
        <v>21</v>
      </c>
      <c r="H256" t="s">
        <v>17</v>
      </c>
      <c r="I256" t="s">
        <v>38</v>
      </c>
      <c r="J256" s="2">
        <f>IF(B256="?",ROUND(AVERAGEIF($B$2:$B$2344,"&lt;&gt;?"),0),B256)</f>
        <v>1986</v>
      </c>
      <c r="K256" t="str">
        <f>IF(C256="?","Sep",C256)</f>
        <v>Dec</v>
      </c>
      <c r="L256" t="str">
        <f>IF(Table1[[#This Row],[Hospital tier]]="?","tier - 2",Table1[[#This Row],[Hospital tier]])</f>
        <v>tier - 2</v>
      </c>
      <c r="M256" t="str">
        <f>IF(Table1[[#This Row],[City tier]]="?","tier - 2",Table1[[#This Row],[City tier]])</f>
        <v>tier - 3</v>
      </c>
      <c r="N256" s="5" t="str">
        <f>IF(Table1[[#This Row],[State ID]]="?","Unknown",Table1[[#This Row],[State ID]])</f>
        <v>R1021</v>
      </c>
      <c r="O256" s="5" t="str">
        <f>IF(Table1[[#This Row],[Customer ID]]="?","Unknown",Table1[[#This Row],[Customer ID]])</f>
        <v>Id1221</v>
      </c>
    </row>
    <row r="257" spans="1:15">
      <c r="A257" t="s">
        <v>291</v>
      </c>
      <c r="B257">
        <v>1976</v>
      </c>
      <c r="C257" t="s">
        <v>37</v>
      </c>
      <c r="D257">
        <v>10</v>
      </c>
      <c r="E257">
        <v>2</v>
      </c>
      <c r="F257">
        <v>9193.84</v>
      </c>
      <c r="G257" t="s">
        <v>21</v>
      </c>
      <c r="H257" t="s">
        <v>18</v>
      </c>
      <c r="I257" t="s">
        <v>22</v>
      </c>
      <c r="J257" s="2">
        <f>IF(B257="?",ROUND(AVERAGEIF($B$2:$B$2344,"&lt;&gt;?"),0),B257)</f>
        <v>1976</v>
      </c>
      <c r="K257" t="str">
        <f>IF(C257="?","Sep",C257)</f>
        <v>Sep</v>
      </c>
      <c r="L257" t="str">
        <f>IF(Table1[[#This Row],[Hospital tier]]="?","tier - 2",Table1[[#This Row],[Hospital tier]])</f>
        <v>tier - 2</v>
      </c>
      <c r="M257" t="str">
        <f>IF(Table1[[#This Row],[City tier]]="?","tier - 2",Table1[[#This Row],[City tier]])</f>
        <v>tier - 1</v>
      </c>
      <c r="N257" s="5" t="str">
        <f>IF(Table1[[#This Row],[State ID]]="?","Unknown",Table1[[#This Row],[State ID]])</f>
        <v>R1012</v>
      </c>
      <c r="O257" s="5" t="str">
        <f>IF(Table1[[#This Row],[Customer ID]]="?","Unknown",Table1[[#This Row],[Customer ID]])</f>
        <v>Id1222</v>
      </c>
    </row>
    <row r="258" spans="1:15">
      <c r="A258" t="s">
        <v>292</v>
      </c>
      <c r="B258">
        <v>1973</v>
      </c>
      <c r="C258" t="s">
        <v>23</v>
      </c>
      <c r="D258">
        <v>25</v>
      </c>
      <c r="E258">
        <v>1</v>
      </c>
      <c r="F258">
        <v>9182.17</v>
      </c>
      <c r="G258" t="s">
        <v>21</v>
      </c>
      <c r="H258" t="s">
        <v>17</v>
      </c>
      <c r="I258" t="s">
        <v>25</v>
      </c>
      <c r="J258" s="2">
        <f>IF(B258="?",ROUND(AVERAGEIF($B$2:$B$2344,"&lt;&gt;?"),0),B258)</f>
        <v>1973</v>
      </c>
      <c r="K258" t="str">
        <f>IF(C258="?","Sep",C258)</f>
        <v>Dec</v>
      </c>
      <c r="L258" t="str">
        <f>IF(Table1[[#This Row],[Hospital tier]]="?","tier - 2",Table1[[#This Row],[Hospital tier]])</f>
        <v>tier - 2</v>
      </c>
      <c r="M258" t="str">
        <f>IF(Table1[[#This Row],[City tier]]="?","tier - 2",Table1[[#This Row],[City tier]])</f>
        <v>tier - 3</v>
      </c>
      <c r="N258" s="5" t="str">
        <f>IF(Table1[[#This Row],[State ID]]="?","Unknown",Table1[[#This Row],[State ID]])</f>
        <v>R1011</v>
      </c>
      <c r="O258" s="5" t="str">
        <f>IF(Table1[[#This Row],[Customer ID]]="?","Unknown",Table1[[#This Row],[Customer ID]])</f>
        <v>Id1223</v>
      </c>
    </row>
    <row r="259" spans="1:15">
      <c r="A259" t="s">
        <v>293</v>
      </c>
      <c r="B259">
        <v>1971</v>
      </c>
      <c r="C259" t="s">
        <v>23</v>
      </c>
      <c r="D259">
        <v>29</v>
      </c>
      <c r="E259">
        <v>0</v>
      </c>
      <c r="F259">
        <v>9174.14</v>
      </c>
      <c r="G259" t="s">
        <v>17</v>
      </c>
      <c r="H259" t="s">
        <v>18</v>
      </c>
      <c r="I259" t="s">
        <v>22</v>
      </c>
      <c r="J259" s="2">
        <f>IF(B259="?",ROUND(AVERAGEIF($B$2:$B$2344,"&lt;&gt;?"),0),B259)</f>
        <v>1971</v>
      </c>
      <c r="K259" t="str">
        <f>IF(C259="?","Sep",C259)</f>
        <v>Dec</v>
      </c>
      <c r="L259" t="str">
        <f>IF(Table1[[#This Row],[Hospital tier]]="?","tier - 2",Table1[[#This Row],[Hospital tier]])</f>
        <v>tier - 3</v>
      </c>
      <c r="M259" t="str">
        <f>IF(Table1[[#This Row],[City tier]]="?","tier - 2",Table1[[#This Row],[City tier]])</f>
        <v>tier - 1</v>
      </c>
      <c r="N259" s="5" t="str">
        <f>IF(Table1[[#This Row],[State ID]]="?","Unknown",Table1[[#This Row],[State ID]])</f>
        <v>R1012</v>
      </c>
      <c r="O259" s="5" t="str">
        <f>IF(Table1[[#This Row],[Customer ID]]="?","Unknown",Table1[[#This Row],[Customer ID]])</f>
        <v>Id1224</v>
      </c>
    </row>
    <row r="260" spans="1:15">
      <c r="A260" t="s">
        <v>294</v>
      </c>
      <c r="B260">
        <v>1970</v>
      </c>
      <c r="C260" t="s">
        <v>24</v>
      </c>
      <c r="D260">
        <v>24</v>
      </c>
      <c r="E260">
        <v>0</v>
      </c>
      <c r="F260">
        <v>9171.75</v>
      </c>
      <c r="G260" t="s">
        <v>21</v>
      </c>
      <c r="H260" t="s">
        <v>21</v>
      </c>
      <c r="I260" t="s">
        <v>22</v>
      </c>
      <c r="J260" s="2">
        <f>IF(B260="?",ROUND(AVERAGEIF($B$2:$B$2344,"&lt;&gt;?"),0),B260)</f>
        <v>1970</v>
      </c>
      <c r="K260" t="str">
        <f>IF(C260="?","Sep",C260)</f>
        <v>Oct</v>
      </c>
      <c r="L260" t="str">
        <f>IF(Table1[[#This Row],[Hospital tier]]="?","tier - 2",Table1[[#This Row],[Hospital tier]])</f>
        <v>tier - 2</v>
      </c>
      <c r="M260" t="str">
        <f>IF(Table1[[#This Row],[City tier]]="?","tier - 2",Table1[[#This Row],[City tier]])</f>
        <v>tier - 2</v>
      </c>
      <c r="N260" s="5" t="str">
        <f>IF(Table1[[#This Row],[State ID]]="?","Unknown",Table1[[#This Row],[State ID]])</f>
        <v>R1012</v>
      </c>
      <c r="O260" s="5" t="str">
        <f>IF(Table1[[#This Row],[Customer ID]]="?","Unknown",Table1[[#This Row],[Customer ID]])</f>
        <v>Id1225</v>
      </c>
    </row>
    <row r="261" spans="1:15">
      <c r="A261" t="s">
        <v>295</v>
      </c>
      <c r="B261">
        <v>1990</v>
      </c>
      <c r="C261" t="s">
        <v>40</v>
      </c>
      <c r="D261">
        <v>23</v>
      </c>
      <c r="E261">
        <v>3</v>
      </c>
      <c r="F261">
        <v>9159.51</v>
      </c>
      <c r="G261" t="s">
        <v>21</v>
      </c>
      <c r="H261" t="s">
        <v>21</v>
      </c>
      <c r="I261" t="s">
        <v>38</v>
      </c>
      <c r="J261" s="2">
        <f>IF(B261="?",ROUND(AVERAGEIF($B$2:$B$2344,"&lt;&gt;?"),0),B261)</f>
        <v>1990</v>
      </c>
      <c r="K261" t="str">
        <f>IF(C261="?","Sep",C261)</f>
        <v>Aug</v>
      </c>
      <c r="L261" t="str">
        <f>IF(Table1[[#This Row],[Hospital tier]]="?","tier - 2",Table1[[#This Row],[Hospital tier]])</f>
        <v>tier - 2</v>
      </c>
      <c r="M261" t="str">
        <f>IF(Table1[[#This Row],[City tier]]="?","tier - 2",Table1[[#This Row],[City tier]])</f>
        <v>tier - 2</v>
      </c>
      <c r="N261" s="5" t="str">
        <f>IF(Table1[[#This Row],[State ID]]="?","Unknown",Table1[[#This Row],[State ID]])</f>
        <v>R1021</v>
      </c>
      <c r="O261" s="5" t="str">
        <f>IF(Table1[[#This Row],[Customer ID]]="?","Unknown",Table1[[#This Row],[Customer ID]])</f>
        <v>Id1226</v>
      </c>
    </row>
    <row r="262" spans="1:15">
      <c r="A262" t="s">
        <v>296</v>
      </c>
      <c r="B262">
        <v>1982</v>
      </c>
      <c r="C262" t="s">
        <v>23</v>
      </c>
      <c r="D262">
        <v>8</v>
      </c>
      <c r="E262">
        <v>3</v>
      </c>
      <c r="F262">
        <v>9147.5</v>
      </c>
      <c r="G262" t="s">
        <v>21</v>
      </c>
      <c r="H262" t="s">
        <v>18</v>
      </c>
      <c r="I262" t="s">
        <v>22</v>
      </c>
      <c r="J262" s="2">
        <f>IF(B262="?",ROUND(AVERAGEIF($B$2:$B$2344,"&lt;&gt;?"),0),B262)</f>
        <v>1982</v>
      </c>
      <c r="K262" t="str">
        <f>IF(C262="?","Sep",C262)</f>
        <v>Dec</v>
      </c>
      <c r="L262" t="str">
        <f>IF(Table1[[#This Row],[Hospital tier]]="?","tier - 2",Table1[[#This Row],[Hospital tier]])</f>
        <v>tier - 2</v>
      </c>
      <c r="M262" t="str">
        <f>IF(Table1[[#This Row],[City tier]]="?","tier - 2",Table1[[#This Row],[City tier]])</f>
        <v>tier - 1</v>
      </c>
      <c r="N262" s="5" t="str">
        <f>IF(Table1[[#This Row],[State ID]]="?","Unknown",Table1[[#This Row],[State ID]])</f>
        <v>R1012</v>
      </c>
      <c r="O262" s="5" t="str">
        <f>IF(Table1[[#This Row],[Customer ID]]="?","Unknown",Table1[[#This Row],[Customer ID]])</f>
        <v>Id1227</v>
      </c>
    </row>
    <row r="263" spans="1:15">
      <c r="A263" t="s">
        <v>297</v>
      </c>
      <c r="B263">
        <v>1970</v>
      </c>
      <c r="C263" t="s">
        <v>24</v>
      </c>
      <c r="D263">
        <v>18</v>
      </c>
      <c r="E263">
        <v>0</v>
      </c>
      <c r="F263">
        <v>9144.57</v>
      </c>
      <c r="G263" t="s">
        <v>17</v>
      </c>
      <c r="H263" t="s">
        <v>21</v>
      </c>
      <c r="I263" t="s">
        <v>25</v>
      </c>
      <c r="J263" s="2">
        <f>IF(B263="?",ROUND(AVERAGEIF($B$2:$B$2344,"&lt;&gt;?"),0),B263)</f>
        <v>1970</v>
      </c>
      <c r="K263" t="str">
        <f>IF(C263="?","Sep",C263)</f>
        <v>Oct</v>
      </c>
      <c r="L263" t="str">
        <f>IF(Table1[[#This Row],[Hospital tier]]="?","tier - 2",Table1[[#This Row],[Hospital tier]])</f>
        <v>tier - 3</v>
      </c>
      <c r="M263" t="str">
        <f>IF(Table1[[#This Row],[City tier]]="?","tier - 2",Table1[[#This Row],[City tier]])</f>
        <v>tier - 2</v>
      </c>
      <c r="N263" s="5" t="str">
        <f>IF(Table1[[#This Row],[State ID]]="?","Unknown",Table1[[#This Row],[State ID]])</f>
        <v>R1011</v>
      </c>
      <c r="O263" s="5" t="str">
        <f>IF(Table1[[#This Row],[Customer ID]]="?","Unknown",Table1[[#This Row],[Customer ID]])</f>
        <v>Id1228</v>
      </c>
    </row>
    <row r="264" spans="1:15">
      <c r="A264" t="s">
        <v>298</v>
      </c>
      <c r="B264">
        <v>1970</v>
      </c>
      <c r="C264" t="s">
        <v>40</v>
      </c>
      <c r="D264">
        <v>12</v>
      </c>
      <c r="E264">
        <v>0</v>
      </c>
      <c r="F264">
        <v>9140.9500000000007</v>
      </c>
      <c r="G264" t="s">
        <v>17</v>
      </c>
      <c r="H264" t="s">
        <v>17</v>
      </c>
      <c r="I264" t="s">
        <v>19</v>
      </c>
      <c r="J264" s="2">
        <f>IF(B264="?",ROUND(AVERAGEIF($B$2:$B$2344,"&lt;&gt;?"),0),B264)</f>
        <v>1970</v>
      </c>
      <c r="K264" t="str">
        <f>IF(C264="?","Sep",C264)</f>
        <v>Aug</v>
      </c>
      <c r="L264" t="str">
        <f>IF(Table1[[#This Row],[Hospital tier]]="?","tier - 2",Table1[[#This Row],[Hospital tier]])</f>
        <v>tier - 3</v>
      </c>
      <c r="M264" t="str">
        <f>IF(Table1[[#This Row],[City tier]]="?","tier - 2",Table1[[#This Row],[City tier]])</f>
        <v>tier - 3</v>
      </c>
      <c r="N264" s="5" t="str">
        <f>IF(Table1[[#This Row],[State ID]]="?","Unknown",Table1[[#This Row],[State ID]])</f>
        <v>R1013</v>
      </c>
      <c r="O264" s="5" t="str">
        <f>IF(Table1[[#This Row],[Customer ID]]="?","Unknown",Table1[[#This Row],[Customer ID]])</f>
        <v>Id1229</v>
      </c>
    </row>
    <row r="265" spans="1:15">
      <c r="A265" t="s">
        <v>299</v>
      </c>
      <c r="B265">
        <v>1966</v>
      </c>
      <c r="C265" t="s">
        <v>20</v>
      </c>
      <c r="D265">
        <v>24</v>
      </c>
      <c r="E265">
        <v>0</v>
      </c>
      <c r="F265">
        <v>39396.86</v>
      </c>
      <c r="G265" t="s">
        <v>21</v>
      </c>
      <c r="H265" t="s">
        <v>21</v>
      </c>
      <c r="I265" t="s">
        <v>25</v>
      </c>
      <c r="J265" s="2">
        <f>IF(B265="?",ROUND(AVERAGEIF($B$2:$B$2344,"&lt;&gt;?"),0),B265)</f>
        <v>1966</v>
      </c>
      <c r="K265" t="str">
        <f>IF(C265="?","Sep",C265)</f>
        <v>Jun</v>
      </c>
      <c r="L265" t="str">
        <f>IF(Table1[[#This Row],[Hospital tier]]="?","tier - 2",Table1[[#This Row],[Hospital tier]])</f>
        <v>tier - 2</v>
      </c>
      <c r="M265" t="str">
        <f>IF(Table1[[#This Row],[City tier]]="?","tier - 2",Table1[[#This Row],[City tier]])</f>
        <v>tier - 2</v>
      </c>
      <c r="N265" s="5" t="str">
        <f>IF(Table1[[#This Row],[State ID]]="?","Unknown",Table1[[#This Row],[State ID]])</f>
        <v>R1011</v>
      </c>
      <c r="O265" s="5" t="str">
        <f>IF(Table1[[#This Row],[Customer ID]]="?","Unknown",Table1[[#This Row],[Customer ID]])</f>
        <v>Id123</v>
      </c>
    </row>
    <row r="266" spans="1:15">
      <c r="A266" t="s">
        <v>300</v>
      </c>
      <c r="B266">
        <v>1977</v>
      </c>
      <c r="C266" t="s">
        <v>23</v>
      </c>
      <c r="D266">
        <v>2</v>
      </c>
      <c r="E266">
        <v>3</v>
      </c>
      <c r="F266">
        <v>9101.7999999999993</v>
      </c>
      <c r="G266" t="s">
        <v>21</v>
      </c>
      <c r="H266" t="s">
        <v>18</v>
      </c>
      <c r="I266" t="s">
        <v>25</v>
      </c>
      <c r="J266" s="2">
        <f>IF(B266="?",ROUND(AVERAGEIF($B$2:$B$2344,"&lt;&gt;?"),0),B266)</f>
        <v>1977</v>
      </c>
      <c r="K266" t="str">
        <f>IF(C266="?","Sep",C266)</f>
        <v>Dec</v>
      </c>
      <c r="L266" t="str">
        <f>IF(Table1[[#This Row],[Hospital tier]]="?","tier - 2",Table1[[#This Row],[Hospital tier]])</f>
        <v>tier - 2</v>
      </c>
      <c r="M266" t="str">
        <f>IF(Table1[[#This Row],[City tier]]="?","tier - 2",Table1[[#This Row],[City tier]])</f>
        <v>tier - 1</v>
      </c>
      <c r="N266" s="5" t="str">
        <f>IF(Table1[[#This Row],[State ID]]="?","Unknown",Table1[[#This Row],[State ID]])</f>
        <v>R1011</v>
      </c>
      <c r="O266" s="5" t="str">
        <f>IF(Table1[[#This Row],[Customer ID]]="?","Unknown",Table1[[#This Row],[Customer ID]])</f>
        <v>Id1230</v>
      </c>
    </row>
    <row r="267" spans="1:15">
      <c r="A267" t="s">
        <v>301</v>
      </c>
      <c r="B267">
        <v>1965</v>
      </c>
      <c r="C267" t="s">
        <v>16</v>
      </c>
      <c r="D267">
        <v>9</v>
      </c>
      <c r="E267">
        <v>0</v>
      </c>
      <c r="F267">
        <v>9095.94</v>
      </c>
      <c r="G267" t="s">
        <v>17</v>
      </c>
      <c r="H267" t="s">
        <v>18</v>
      </c>
      <c r="I267" t="s">
        <v>25</v>
      </c>
      <c r="J267" s="2">
        <f>IF(B267="?",ROUND(AVERAGEIF($B$2:$B$2344,"&lt;&gt;?"),0),B267)</f>
        <v>1965</v>
      </c>
      <c r="K267" t="str">
        <f>IF(C267="?","Sep",C267)</f>
        <v>Nov</v>
      </c>
      <c r="L267" t="str">
        <f>IF(Table1[[#This Row],[Hospital tier]]="?","tier - 2",Table1[[#This Row],[Hospital tier]])</f>
        <v>tier - 3</v>
      </c>
      <c r="M267" t="str">
        <f>IF(Table1[[#This Row],[City tier]]="?","tier - 2",Table1[[#This Row],[City tier]])</f>
        <v>tier - 1</v>
      </c>
      <c r="N267" s="5" t="str">
        <f>IF(Table1[[#This Row],[State ID]]="?","Unknown",Table1[[#This Row],[State ID]])</f>
        <v>R1011</v>
      </c>
      <c r="O267" s="5" t="str">
        <f>IF(Table1[[#This Row],[Customer ID]]="?","Unknown",Table1[[#This Row],[Customer ID]])</f>
        <v>Id1231</v>
      </c>
    </row>
    <row r="268" spans="1:15">
      <c r="A268" t="s">
        <v>302</v>
      </c>
      <c r="B268">
        <v>1977</v>
      </c>
      <c r="C268" t="s">
        <v>16</v>
      </c>
      <c r="D268">
        <v>4</v>
      </c>
      <c r="E268">
        <v>2</v>
      </c>
      <c r="F268">
        <v>9095.07</v>
      </c>
      <c r="G268" t="s">
        <v>21</v>
      </c>
      <c r="H268" t="s">
        <v>21</v>
      </c>
      <c r="I268" t="s">
        <v>74</v>
      </c>
      <c r="J268" s="2">
        <f>IF(B268="?",ROUND(AVERAGEIF($B$2:$B$2344,"&lt;&gt;?"),0),B268)</f>
        <v>1977</v>
      </c>
      <c r="K268" t="str">
        <f>IF(C268="?","Sep",C268)</f>
        <v>Nov</v>
      </c>
      <c r="L268" t="str">
        <f>IF(Table1[[#This Row],[Hospital tier]]="?","tier - 2",Table1[[#This Row],[Hospital tier]])</f>
        <v>tier - 2</v>
      </c>
      <c r="M268" t="str">
        <f>IF(Table1[[#This Row],[City tier]]="?","tier - 2",Table1[[#This Row],[City tier]])</f>
        <v>tier - 2</v>
      </c>
      <c r="N268" s="5" t="str">
        <f>IF(Table1[[#This Row],[State ID]]="?","Unknown",Table1[[#This Row],[State ID]])</f>
        <v>R1024</v>
      </c>
      <c r="O268" s="5" t="str">
        <f>IF(Table1[[#This Row],[Customer ID]]="?","Unknown",Table1[[#This Row],[Customer ID]])</f>
        <v>Id1232</v>
      </c>
    </row>
    <row r="269" spans="1:15">
      <c r="A269" t="s">
        <v>303</v>
      </c>
      <c r="B269">
        <v>1972</v>
      </c>
      <c r="C269" t="s">
        <v>23</v>
      </c>
      <c r="D269">
        <v>2</v>
      </c>
      <c r="E269">
        <v>1</v>
      </c>
      <c r="F269">
        <v>9058.73</v>
      </c>
      <c r="G269" t="s">
        <v>17</v>
      </c>
      <c r="H269" t="s">
        <v>21</v>
      </c>
      <c r="I269" t="s">
        <v>19</v>
      </c>
      <c r="J269" s="2">
        <f>IF(B269="?",ROUND(AVERAGEIF($B$2:$B$2344,"&lt;&gt;?"),0),B269)</f>
        <v>1972</v>
      </c>
      <c r="K269" t="str">
        <f>IF(C269="?","Sep",C269)</f>
        <v>Dec</v>
      </c>
      <c r="L269" t="str">
        <f>IF(Table1[[#This Row],[Hospital tier]]="?","tier - 2",Table1[[#This Row],[Hospital tier]])</f>
        <v>tier - 3</v>
      </c>
      <c r="M269" t="str">
        <f>IF(Table1[[#This Row],[City tier]]="?","tier - 2",Table1[[#This Row],[City tier]])</f>
        <v>tier - 2</v>
      </c>
      <c r="N269" s="5" t="str">
        <f>IF(Table1[[#This Row],[State ID]]="?","Unknown",Table1[[#This Row],[State ID]])</f>
        <v>R1013</v>
      </c>
      <c r="O269" s="5" t="str">
        <f>IF(Table1[[#This Row],[Customer ID]]="?","Unknown",Table1[[#This Row],[Customer ID]])</f>
        <v>Id1233</v>
      </c>
    </row>
    <row r="270" spans="1:15">
      <c r="A270" t="s">
        <v>304</v>
      </c>
      <c r="B270">
        <v>1972</v>
      </c>
      <c r="C270" t="s">
        <v>23</v>
      </c>
      <c r="D270">
        <v>7</v>
      </c>
      <c r="E270">
        <v>1</v>
      </c>
      <c r="F270">
        <v>9048.0300000000007</v>
      </c>
      <c r="G270" t="s">
        <v>21</v>
      </c>
      <c r="H270" t="s">
        <v>21</v>
      </c>
      <c r="I270" t="s">
        <v>19</v>
      </c>
      <c r="J270" s="2">
        <f>IF(B270="?",ROUND(AVERAGEIF($B$2:$B$2344,"&lt;&gt;?"),0),B270)</f>
        <v>1972</v>
      </c>
      <c r="K270" t="str">
        <f>IF(C270="?","Sep",C270)</f>
        <v>Dec</v>
      </c>
      <c r="L270" t="str">
        <f>IF(Table1[[#This Row],[Hospital tier]]="?","tier - 2",Table1[[#This Row],[Hospital tier]])</f>
        <v>tier - 2</v>
      </c>
      <c r="M270" t="str">
        <f>IF(Table1[[#This Row],[City tier]]="?","tier - 2",Table1[[#This Row],[City tier]])</f>
        <v>tier - 2</v>
      </c>
      <c r="N270" s="5" t="str">
        <f>IF(Table1[[#This Row],[State ID]]="?","Unknown",Table1[[#This Row],[State ID]])</f>
        <v>R1013</v>
      </c>
      <c r="O270" s="5" t="str">
        <f>IF(Table1[[#This Row],[Customer ID]]="?","Unknown",Table1[[#This Row],[Customer ID]])</f>
        <v>Id1234</v>
      </c>
    </row>
    <row r="271" spans="1:15">
      <c r="A271" t="s">
        <v>305</v>
      </c>
      <c r="B271">
        <v>1993</v>
      </c>
      <c r="C271" t="s">
        <v>23</v>
      </c>
      <c r="D271">
        <v>1</v>
      </c>
      <c r="E271">
        <v>0</v>
      </c>
      <c r="F271">
        <v>9010.2000000000007</v>
      </c>
      <c r="G271" t="s">
        <v>21</v>
      </c>
      <c r="H271" t="s">
        <v>17</v>
      </c>
      <c r="I271" t="s">
        <v>30</v>
      </c>
      <c r="J271" s="2">
        <f>IF(B271="?",ROUND(AVERAGEIF($B$2:$B$2344,"&lt;&gt;?"),0),B271)</f>
        <v>1993</v>
      </c>
      <c r="K271" t="str">
        <f>IF(C271="?","Sep",C271)</f>
        <v>Dec</v>
      </c>
      <c r="L271" t="str">
        <f>IF(Table1[[#This Row],[Hospital tier]]="?","tier - 2",Table1[[#This Row],[Hospital tier]])</f>
        <v>tier - 2</v>
      </c>
      <c r="M271" t="str">
        <f>IF(Table1[[#This Row],[City tier]]="?","tier - 2",Table1[[#This Row],[City tier]])</f>
        <v>tier - 3</v>
      </c>
      <c r="N271" s="5" t="str">
        <f>IF(Table1[[#This Row],[State ID]]="?","Unknown",Table1[[#This Row],[State ID]])</f>
        <v>R1026</v>
      </c>
      <c r="O271" s="5" t="str">
        <f>IF(Table1[[#This Row],[Customer ID]]="?","Unknown",Table1[[#This Row],[Customer ID]])</f>
        <v>Id1235</v>
      </c>
    </row>
    <row r="272" spans="1:15">
      <c r="A272" t="s">
        <v>306</v>
      </c>
      <c r="B272">
        <v>1979</v>
      </c>
      <c r="C272" t="s">
        <v>23</v>
      </c>
      <c r="D272">
        <v>16</v>
      </c>
      <c r="E272">
        <v>2</v>
      </c>
      <c r="F272">
        <v>8998.43</v>
      </c>
      <c r="G272" t="s">
        <v>21</v>
      </c>
      <c r="H272" t="s">
        <v>18</v>
      </c>
      <c r="I272" t="s">
        <v>34</v>
      </c>
      <c r="J272" s="2">
        <f>IF(B272="?",ROUND(AVERAGEIF($B$2:$B$2344,"&lt;&gt;?"),0),B272)</f>
        <v>1979</v>
      </c>
      <c r="K272" t="str">
        <f>IF(C272="?","Sep",C272)</f>
        <v>Dec</v>
      </c>
      <c r="L272" t="str">
        <f>IF(Table1[[#This Row],[Hospital tier]]="?","tier - 2",Table1[[#This Row],[Hospital tier]])</f>
        <v>tier - 2</v>
      </c>
      <c r="M272" t="str">
        <f>IF(Table1[[#This Row],[City tier]]="?","tier - 2",Table1[[#This Row],[City tier]])</f>
        <v>tier - 1</v>
      </c>
      <c r="N272" s="5" t="str">
        <f>IF(Table1[[#This Row],[State ID]]="?","Unknown",Table1[[#This Row],[State ID]])</f>
        <v>R1025</v>
      </c>
      <c r="O272" s="5" t="str">
        <f>IF(Table1[[#This Row],[Customer ID]]="?","Unknown",Table1[[#This Row],[Customer ID]])</f>
        <v>Id1236</v>
      </c>
    </row>
    <row r="273" spans="1:15">
      <c r="A273" t="s">
        <v>307</v>
      </c>
      <c r="B273">
        <v>1973</v>
      </c>
      <c r="C273" t="s">
        <v>24</v>
      </c>
      <c r="D273">
        <v>11</v>
      </c>
      <c r="E273">
        <v>0</v>
      </c>
      <c r="F273">
        <v>8988.16</v>
      </c>
      <c r="G273" t="s">
        <v>21</v>
      </c>
      <c r="H273" t="s">
        <v>18</v>
      </c>
      <c r="I273" t="s">
        <v>22</v>
      </c>
      <c r="J273" s="2">
        <f>IF(B273="?",ROUND(AVERAGEIF($B$2:$B$2344,"&lt;&gt;?"),0),B273)</f>
        <v>1973</v>
      </c>
      <c r="K273" t="str">
        <f>IF(C273="?","Sep",C273)</f>
        <v>Oct</v>
      </c>
      <c r="L273" t="str">
        <f>IF(Table1[[#This Row],[Hospital tier]]="?","tier - 2",Table1[[#This Row],[Hospital tier]])</f>
        <v>tier - 2</v>
      </c>
      <c r="M273" t="str">
        <f>IF(Table1[[#This Row],[City tier]]="?","tier - 2",Table1[[#This Row],[City tier]])</f>
        <v>tier - 1</v>
      </c>
      <c r="N273" s="5" t="str">
        <f>IF(Table1[[#This Row],[State ID]]="?","Unknown",Table1[[#This Row],[State ID]])</f>
        <v>R1012</v>
      </c>
      <c r="O273" s="5" t="str">
        <f>IF(Table1[[#This Row],[Customer ID]]="?","Unknown",Table1[[#This Row],[Customer ID]])</f>
        <v>Id1237</v>
      </c>
    </row>
    <row r="274" spans="1:15">
      <c r="A274" t="s">
        <v>308</v>
      </c>
      <c r="B274">
        <v>1974</v>
      </c>
      <c r="C274" t="s">
        <v>45</v>
      </c>
      <c r="D274">
        <v>21</v>
      </c>
      <c r="E274">
        <v>2</v>
      </c>
      <c r="F274">
        <v>8978.19</v>
      </c>
      <c r="G274" t="s">
        <v>21</v>
      </c>
      <c r="H274" t="s">
        <v>21</v>
      </c>
      <c r="I274" t="s">
        <v>19</v>
      </c>
      <c r="J274" s="2">
        <f>IF(B274="?",ROUND(AVERAGEIF($B$2:$B$2344,"&lt;&gt;?"),0),B274)</f>
        <v>1974</v>
      </c>
      <c r="K274" t="str">
        <f>IF(C274="?","Sep",C274)</f>
        <v>Jul</v>
      </c>
      <c r="L274" t="str">
        <f>IF(Table1[[#This Row],[Hospital tier]]="?","tier - 2",Table1[[#This Row],[Hospital tier]])</f>
        <v>tier - 2</v>
      </c>
      <c r="M274" t="str">
        <f>IF(Table1[[#This Row],[City tier]]="?","tier - 2",Table1[[#This Row],[City tier]])</f>
        <v>tier - 2</v>
      </c>
      <c r="N274" s="5" t="str">
        <f>IF(Table1[[#This Row],[State ID]]="?","Unknown",Table1[[#This Row],[State ID]])</f>
        <v>R1013</v>
      </c>
      <c r="O274" s="5" t="str">
        <f>IF(Table1[[#This Row],[Customer ID]]="?","Unknown",Table1[[#This Row],[Customer ID]])</f>
        <v>Id1238</v>
      </c>
    </row>
    <row r="275" spans="1:15">
      <c r="A275" t="s">
        <v>309</v>
      </c>
      <c r="B275">
        <v>1974</v>
      </c>
      <c r="C275" t="s">
        <v>37</v>
      </c>
      <c r="D275">
        <v>8</v>
      </c>
      <c r="E275">
        <v>2</v>
      </c>
      <c r="F275">
        <v>8968.33</v>
      </c>
      <c r="G275" t="s">
        <v>17</v>
      </c>
      <c r="H275" t="s">
        <v>21</v>
      </c>
      <c r="I275" t="s">
        <v>25</v>
      </c>
      <c r="J275" s="2">
        <f>IF(B275="?",ROUND(AVERAGEIF($B$2:$B$2344,"&lt;&gt;?"),0),B275)</f>
        <v>1974</v>
      </c>
      <c r="K275" t="str">
        <f>IF(C275="?","Sep",C275)</f>
        <v>Sep</v>
      </c>
      <c r="L275" t="str">
        <f>IF(Table1[[#This Row],[Hospital tier]]="?","tier - 2",Table1[[#This Row],[Hospital tier]])</f>
        <v>tier - 3</v>
      </c>
      <c r="M275" t="str">
        <f>IF(Table1[[#This Row],[City tier]]="?","tier - 2",Table1[[#This Row],[City tier]])</f>
        <v>tier - 2</v>
      </c>
      <c r="N275" s="5" t="str">
        <f>IF(Table1[[#This Row],[State ID]]="?","Unknown",Table1[[#This Row],[State ID]])</f>
        <v>R1011</v>
      </c>
      <c r="O275" s="5" t="str">
        <f>IF(Table1[[#This Row],[Customer ID]]="?","Unknown",Table1[[#This Row],[Customer ID]])</f>
        <v>Id1239</v>
      </c>
    </row>
    <row r="276" spans="1:15">
      <c r="A276" t="s">
        <v>310</v>
      </c>
      <c r="B276">
        <v>1978</v>
      </c>
      <c r="C276" t="s">
        <v>40</v>
      </c>
      <c r="D276">
        <v>5</v>
      </c>
      <c r="E276">
        <v>2</v>
      </c>
      <c r="F276">
        <v>39352.6</v>
      </c>
      <c r="G276" t="s">
        <v>21</v>
      </c>
      <c r="H276" t="s">
        <v>17</v>
      </c>
      <c r="I276" t="s">
        <v>25</v>
      </c>
      <c r="J276" s="2">
        <f>IF(B276="?",ROUND(AVERAGEIF($B$2:$B$2344,"&lt;&gt;?"),0),B276)</f>
        <v>1978</v>
      </c>
      <c r="K276" t="str">
        <f>IF(C276="?","Sep",C276)</f>
        <v>Aug</v>
      </c>
      <c r="L276" t="str">
        <f>IF(Table1[[#This Row],[Hospital tier]]="?","tier - 2",Table1[[#This Row],[Hospital tier]])</f>
        <v>tier - 2</v>
      </c>
      <c r="M276" t="str">
        <f>IF(Table1[[#This Row],[City tier]]="?","tier - 2",Table1[[#This Row],[City tier]])</f>
        <v>tier - 3</v>
      </c>
      <c r="N276" s="5" t="str">
        <f>IF(Table1[[#This Row],[State ID]]="?","Unknown",Table1[[#This Row],[State ID]])</f>
        <v>R1011</v>
      </c>
      <c r="O276" s="5" t="str">
        <f>IF(Table1[[#This Row],[Customer ID]]="?","Unknown",Table1[[#This Row],[Customer ID]])</f>
        <v>Id124</v>
      </c>
    </row>
    <row r="277" spans="1:15">
      <c r="A277" t="s">
        <v>311</v>
      </c>
      <c r="B277">
        <v>1983</v>
      </c>
      <c r="C277" t="s">
        <v>45</v>
      </c>
      <c r="D277">
        <v>15</v>
      </c>
      <c r="E277">
        <v>5</v>
      </c>
      <c r="F277">
        <v>8965.7999999999993</v>
      </c>
      <c r="G277" t="s">
        <v>21</v>
      </c>
      <c r="H277" t="s">
        <v>17</v>
      </c>
      <c r="I277" t="s">
        <v>22</v>
      </c>
      <c r="J277" s="2">
        <f>IF(B277="?",ROUND(AVERAGEIF($B$2:$B$2344,"&lt;&gt;?"),0),B277)</f>
        <v>1983</v>
      </c>
      <c r="K277" t="str">
        <f>IF(C277="?","Sep",C277)</f>
        <v>Jul</v>
      </c>
      <c r="L277" t="str">
        <f>IF(Table1[[#This Row],[Hospital tier]]="?","tier - 2",Table1[[#This Row],[Hospital tier]])</f>
        <v>tier - 2</v>
      </c>
      <c r="M277" t="str">
        <f>IF(Table1[[#This Row],[City tier]]="?","tier - 2",Table1[[#This Row],[City tier]])</f>
        <v>tier - 3</v>
      </c>
      <c r="N277" s="5" t="str">
        <f>IF(Table1[[#This Row],[State ID]]="?","Unknown",Table1[[#This Row],[State ID]])</f>
        <v>R1012</v>
      </c>
      <c r="O277" s="5" t="str">
        <f>IF(Table1[[#This Row],[Customer ID]]="?","Unknown",Table1[[#This Row],[Customer ID]])</f>
        <v>Id1240</v>
      </c>
    </row>
    <row r="278" spans="1:15">
      <c r="A278" t="s">
        <v>312</v>
      </c>
      <c r="B278">
        <v>1974</v>
      </c>
      <c r="C278" t="s">
        <v>40</v>
      </c>
      <c r="D278">
        <v>17</v>
      </c>
      <c r="E278">
        <v>1</v>
      </c>
      <c r="F278">
        <v>8964.06</v>
      </c>
      <c r="G278" t="s">
        <v>17</v>
      </c>
      <c r="H278" t="s">
        <v>21</v>
      </c>
      <c r="I278" t="s">
        <v>32</v>
      </c>
      <c r="J278" s="2">
        <f>IF(B278="?",ROUND(AVERAGEIF($B$2:$B$2344,"&lt;&gt;?"),0),B278)</f>
        <v>1974</v>
      </c>
      <c r="K278" t="str">
        <f>IF(C278="?","Sep",C278)</f>
        <v>Aug</v>
      </c>
      <c r="L278" t="str">
        <f>IF(Table1[[#This Row],[Hospital tier]]="?","tier - 2",Table1[[#This Row],[Hospital tier]])</f>
        <v>tier - 3</v>
      </c>
      <c r="M278" t="str">
        <f>IF(Table1[[#This Row],[City tier]]="?","tier - 2",Table1[[#This Row],[City tier]])</f>
        <v>tier - 2</v>
      </c>
      <c r="N278" s="5" t="str">
        <f>IF(Table1[[#This Row],[State ID]]="?","Unknown",Table1[[#This Row],[State ID]])</f>
        <v>R1016</v>
      </c>
      <c r="O278" s="5" t="str">
        <f>IF(Table1[[#This Row],[Customer ID]]="?","Unknown",Table1[[#This Row],[Customer ID]])</f>
        <v>Id1241</v>
      </c>
    </row>
    <row r="279" spans="1:15">
      <c r="A279" t="s">
        <v>313</v>
      </c>
      <c r="B279">
        <v>1992</v>
      </c>
      <c r="C279" t="s">
        <v>37</v>
      </c>
      <c r="D279">
        <v>27</v>
      </c>
      <c r="E279">
        <v>0</v>
      </c>
      <c r="F279">
        <v>8954.99</v>
      </c>
      <c r="G279" t="s">
        <v>21</v>
      </c>
      <c r="H279" t="s">
        <v>17</v>
      </c>
      <c r="I279" t="s">
        <v>30</v>
      </c>
      <c r="J279" s="2">
        <f>IF(B279="?",ROUND(AVERAGEIF($B$2:$B$2344,"&lt;&gt;?"),0),B279)</f>
        <v>1992</v>
      </c>
      <c r="K279" t="str">
        <f>IF(C279="?","Sep",C279)</f>
        <v>Sep</v>
      </c>
      <c r="L279" t="str">
        <f>IF(Table1[[#This Row],[Hospital tier]]="?","tier - 2",Table1[[#This Row],[Hospital tier]])</f>
        <v>tier - 2</v>
      </c>
      <c r="M279" t="str">
        <f>IF(Table1[[#This Row],[City tier]]="?","tier - 2",Table1[[#This Row],[City tier]])</f>
        <v>tier - 3</v>
      </c>
      <c r="N279" s="5" t="str">
        <f>IF(Table1[[#This Row],[State ID]]="?","Unknown",Table1[[#This Row],[State ID]])</f>
        <v>R1026</v>
      </c>
      <c r="O279" s="5" t="str">
        <f>IF(Table1[[#This Row],[Customer ID]]="?","Unknown",Table1[[#This Row],[Customer ID]])</f>
        <v>Id1242</v>
      </c>
    </row>
    <row r="280" spans="1:15">
      <c r="A280" t="s">
        <v>314</v>
      </c>
      <c r="B280">
        <v>1976</v>
      </c>
      <c r="C280" t="s">
        <v>23</v>
      </c>
      <c r="D280">
        <v>25</v>
      </c>
      <c r="E280">
        <v>3</v>
      </c>
      <c r="F280">
        <v>8944.1200000000008</v>
      </c>
      <c r="G280" t="s">
        <v>17</v>
      </c>
      <c r="H280" t="s">
        <v>21</v>
      </c>
      <c r="I280" t="s">
        <v>19</v>
      </c>
      <c r="J280" s="2">
        <f>IF(B280="?",ROUND(AVERAGEIF($B$2:$B$2344,"&lt;&gt;?"),0),B280)</f>
        <v>1976</v>
      </c>
      <c r="K280" t="str">
        <f>IF(C280="?","Sep",C280)</f>
        <v>Dec</v>
      </c>
      <c r="L280" t="str">
        <f>IF(Table1[[#This Row],[Hospital tier]]="?","tier - 2",Table1[[#This Row],[Hospital tier]])</f>
        <v>tier - 3</v>
      </c>
      <c r="M280" t="str">
        <f>IF(Table1[[#This Row],[City tier]]="?","tier - 2",Table1[[#This Row],[City tier]])</f>
        <v>tier - 2</v>
      </c>
      <c r="N280" s="5" t="str">
        <f>IF(Table1[[#This Row],[State ID]]="?","Unknown",Table1[[#This Row],[State ID]])</f>
        <v>R1013</v>
      </c>
      <c r="O280" s="5" t="str">
        <f>IF(Table1[[#This Row],[Customer ID]]="?","Unknown",Table1[[#This Row],[Customer ID]])</f>
        <v>Id1243</v>
      </c>
    </row>
    <row r="281" spans="1:15">
      <c r="A281" t="s">
        <v>315</v>
      </c>
      <c r="B281">
        <v>1972</v>
      </c>
      <c r="C281" t="s">
        <v>20</v>
      </c>
      <c r="D281">
        <v>6</v>
      </c>
      <c r="E281">
        <v>0</v>
      </c>
      <c r="F281">
        <v>8932.08</v>
      </c>
      <c r="G281" t="s">
        <v>21</v>
      </c>
      <c r="H281" t="s">
        <v>18</v>
      </c>
      <c r="I281" t="s">
        <v>25</v>
      </c>
      <c r="J281" s="2">
        <f>IF(B281="?",ROUND(AVERAGEIF($B$2:$B$2344,"&lt;&gt;?"),0),B281)</f>
        <v>1972</v>
      </c>
      <c r="K281" t="str">
        <f>IF(C281="?","Sep",C281)</f>
        <v>Jun</v>
      </c>
      <c r="L281" t="str">
        <f>IF(Table1[[#This Row],[Hospital tier]]="?","tier - 2",Table1[[#This Row],[Hospital tier]])</f>
        <v>tier - 2</v>
      </c>
      <c r="M281" t="str">
        <f>IF(Table1[[#This Row],[City tier]]="?","tier - 2",Table1[[#This Row],[City tier]])</f>
        <v>tier - 1</v>
      </c>
      <c r="N281" s="5" t="str">
        <f>IF(Table1[[#This Row],[State ID]]="?","Unknown",Table1[[#This Row],[State ID]])</f>
        <v>R1011</v>
      </c>
      <c r="O281" s="5" t="str">
        <f>IF(Table1[[#This Row],[Customer ID]]="?","Unknown",Table1[[#This Row],[Customer ID]])</f>
        <v>Id1244</v>
      </c>
    </row>
    <row r="282" spans="1:15">
      <c r="A282" t="s">
        <v>316</v>
      </c>
      <c r="B282">
        <v>1975</v>
      </c>
      <c r="C282" t="s">
        <v>45</v>
      </c>
      <c r="D282">
        <v>7</v>
      </c>
      <c r="E282">
        <v>1</v>
      </c>
      <c r="F282">
        <v>8930.93</v>
      </c>
      <c r="G282" t="s">
        <v>21</v>
      </c>
      <c r="H282" t="s">
        <v>21</v>
      </c>
      <c r="I282" t="s">
        <v>22</v>
      </c>
      <c r="J282" s="2">
        <f>IF(B282="?",ROUND(AVERAGEIF($B$2:$B$2344,"&lt;&gt;?"),0),B282)</f>
        <v>1975</v>
      </c>
      <c r="K282" t="str">
        <f>IF(C282="?","Sep",C282)</f>
        <v>Jul</v>
      </c>
      <c r="L282" t="str">
        <f>IF(Table1[[#This Row],[Hospital tier]]="?","tier - 2",Table1[[#This Row],[Hospital tier]])</f>
        <v>tier - 2</v>
      </c>
      <c r="M282" t="str">
        <f>IF(Table1[[#This Row],[City tier]]="?","tier - 2",Table1[[#This Row],[City tier]])</f>
        <v>tier - 2</v>
      </c>
      <c r="N282" s="5" t="str">
        <f>IF(Table1[[#This Row],[State ID]]="?","Unknown",Table1[[#This Row],[State ID]])</f>
        <v>R1012</v>
      </c>
      <c r="O282" s="5" t="str">
        <f>IF(Table1[[#This Row],[Customer ID]]="?","Unknown",Table1[[#This Row],[Customer ID]])</f>
        <v>Id1245</v>
      </c>
    </row>
    <row r="283" spans="1:15">
      <c r="A283" t="s">
        <v>317</v>
      </c>
      <c r="B283">
        <v>1967</v>
      </c>
      <c r="C283" t="s">
        <v>37</v>
      </c>
      <c r="D283">
        <v>6</v>
      </c>
      <c r="E283">
        <v>0</v>
      </c>
      <c r="F283">
        <v>8908.4699999999993</v>
      </c>
      <c r="G283" t="s">
        <v>17</v>
      </c>
      <c r="H283" t="s">
        <v>21</v>
      </c>
      <c r="I283" t="s">
        <v>19</v>
      </c>
      <c r="J283" s="2">
        <f>IF(B283="?",ROUND(AVERAGEIF($B$2:$B$2344,"&lt;&gt;?"),0),B283)</f>
        <v>1967</v>
      </c>
      <c r="K283" t="str">
        <f>IF(C283="?","Sep",C283)</f>
        <v>Sep</v>
      </c>
      <c r="L283" t="str">
        <f>IF(Table1[[#This Row],[Hospital tier]]="?","tier - 2",Table1[[#This Row],[Hospital tier]])</f>
        <v>tier - 3</v>
      </c>
      <c r="M283" t="str">
        <f>IF(Table1[[#This Row],[City tier]]="?","tier - 2",Table1[[#This Row],[City tier]])</f>
        <v>tier - 2</v>
      </c>
      <c r="N283" s="5" t="str">
        <f>IF(Table1[[#This Row],[State ID]]="?","Unknown",Table1[[#This Row],[State ID]])</f>
        <v>R1013</v>
      </c>
      <c r="O283" s="5" t="str">
        <f>IF(Table1[[#This Row],[Customer ID]]="?","Unknown",Table1[[#This Row],[Customer ID]])</f>
        <v>Id1246</v>
      </c>
    </row>
    <row r="284" spans="1:15">
      <c r="A284" t="s">
        <v>318</v>
      </c>
      <c r="B284">
        <v>1997</v>
      </c>
      <c r="C284" t="s">
        <v>16</v>
      </c>
      <c r="D284">
        <v>28</v>
      </c>
      <c r="E284">
        <v>0</v>
      </c>
      <c r="F284">
        <v>8906.14</v>
      </c>
      <c r="G284" t="s">
        <v>21</v>
      </c>
      <c r="H284" t="s">
        <v>21</v>
      </c>
      <c r="I284" t="s">
        <v>22</v>
      </c>
      <c r="J284" s="2">
        <f>IF(B284="?",ROUND(AVERAGEIF($B$2:$B$2344,"&lt;&gt;?"),0),B284)</f>
        <v>1997</v>
      </c>
      <c r="K284" t="str">
        <f>IF(C284="?","Sep",C284)</f>
        <v>Nov</v>
      </c>
      <c r="L284" t="str">
        <f>IF(Table1[[#This Row],[Hospital tier]]="?","tier - 2",Table1[[#This Row],[Hospital tier]])</f>
        <v>tier - 2</v>
      </c>
      <c r="M284" t="str">
        <f>IF(Table1[[#This Row],[City tier]]="?","tier - 2",Table1[[#This Row],[City tier]])</f>
        <v>tier - 2</v>
      </c>
      <c r="N284" s="5" t="str">
        <f>IF(Table1[[#This Row],[State ID]]="?","Unknown",Table1[[#This Row],[State ID]])</f>
        <v>R1012</v>
      </c>
      <c r="O284" s="5" t="str">
        <f>IF(Table1[[#This Row],[Customer ID]]="?","Unknown",Table1[[#This Row],[Customer ID]])</f>
        <v>Id1247</v>
      </c>
    </row>
    <row r="285" spans="1:15">
      <c r="A285" t="s">
        <v>319</v>
      </c>
      <c r="B285">
        <v>1978</v>
      </c>
      <c r="C285" t="s">
        <v>23</v>
      </c>
      <c r="D285">
        <v>16</v>
      </c>
      <c r="E285">
        <v>3</v>
      </c>
      <c r="F285">
        <v>8891.14</v>
      </c>
      <c r="G285" t="s">
        <v>21</v>
      </c>
      <c r="H285" t="s">
        <v>17</v>
      </c>
      <c r="I285" t="s">
        <v>130</v>
      </c>
      <c r="J285" s="2">
        <f>IF(B285="?",ROUND(AVERAGEIF($B$2:$B$2344,"&lt;&gt;?"),0),B285)</f>
        <v>1978</v>
      </c>
      <c r="K285" t="str">
        <f>IF(C285="?","Sep",C285)</f>
        <v>Dec</v>
      </c>
      <c r="L285" t="str">
        <f>IF(Table1[[#This Row],[Hospital tier]]="?","tier - 2",Table1[[#This Row],[Hospital tier]])</f>
        <v>tier - 2</v>
      </c>
      <c r="M285" t="str">
        <f>IF(Table1[[#This Row],[City tier]]="?","tier - 2",Table1[[#This Row],[City tier]])</f>
        <v>tier - 3</v>
      </c>
      <c r="N285" s="5" t="str">
        <f>IF(Table1[[#This Row],[State ID]]="?","Unknown",Table1[[#This Row],[State ID]])</f>
        <v>R1017</v>
      </c>
      <c r="O285" s="5" t="str">
        <f>IF(Table1[[#This Row],[Customer ID]]="?","Unknown",Table1[[#This Row],[Customer ID]])</f>
        <v>Id1248</v>
      </c>
    </row>
    <row r="286" spans="1:15">
      <c r="A286" t="s">
        <v>320</v>
      </c>
      <c r="B286">
        <v>1973</v>
      </c>
      <c r="C286" t="s">
        <v>37</v>
      </c>
      <c r="D286">
        <v>9</v>
      </c>
      <c r="E286">
        <v>0</v>
      </c>
      <c r="F286">
        <v>8890.59</v>
      </c>
      <c r="G286" t="s">
        <v>21</v>
      </c>
      <c r="H286" t="s">
        <v>17</v>
      </c>
      <c r="I286" t="s">
        <v>22</v>
      </c>
      <c r="J286" s="2">
        <f>IF(B286="?",ROUND(AVERAGEIF($B$2:$B$2344,"&lt;&gt;?"),0),B286)</f>
        <v>1973</v>
      </c>
      <c r="K286" t="str">
        <f>IF(C286="?","Sep",C286)</f>
        <v>Sep</v>
      </c>
      <c r="L286" t="str">
        <f>IF(Table1[[#This Row],[Hospital tier]]="?","tier - 2",Table1[[#This Row],[Hospital tier]])</f>
        <v>tier - 2</v>
      </c>
      <c r="M286" t="str">
        <f>IF(Table1[[#This Row],[City tier]]="?","tier - 2",Table1[[#This Row],[City tier]])</f>
        <v>tier - 3</v>
      </c>
      <c r="N286" s="5" t="str">
        <f>IF(Table1[[#This Row],[State ID]]="?","Unknown",Table1[[#This Row],[State ID]])</f>
        <v>R1012</v>
      </c>
      <c r="O286" s="5" t="str">
        <f>IF(Table1[[#This Row],[Customer ID]]="?","Unknown",Table1[[#This Row],[Customer ID]])</f>
        <v>Id1249</v>
      </c>
    </row>
    <row r="287" spans="1:15">
      <c r="A287" t="s">
        <v>321</v>
      </c>
      <c r="B287">
        <v>1982</v>
      </c>
      <c r="C287" t="s">
        <v>40</v>
      </c>
      <c r="D287">
        <v>16</v>
      </c>
      <c r="E287">
        <v>3</v>
      </c>
      <c r="F287">
        <v>39315.279999999999</v>
      </c>
      <c r="G287" t="s">
        <v>21</v>
      </c>
      <c r="H287" t="s">
        <v>17</v>
      </c>
      <c r="I287" t="s">
        <v>25</v>
      </c>
      <c r="J287" s="2">
        <f>IF(B287="?",ROUND(AVERAGEIF($B$2:$B$2344,"&lt;&gt;?"),0),B287)</f>
        <v>1982</v>
      </c>
      <c r="K287" t="str">
        <f>IF(C287="?","Sep",C287)</f>
        <v>Aug</v>
      </c>
      <c r="L287" t="str">
        <f>IF(Table1[[#This Row],[Hospital tier]]="?","tier - 2",Table1[[#This Row],[Hospital tier]])</f>
        <v>tier - 2</v>
      </c>
      <c r="M287" t="str">
        <f>IF(Table1[[#This Row],[City tier]]="?","tier - 2",Table1[[#This Row],[City tier]])</f>
        <v>tier - 3</v>
      </c>
      <c r="N287" s="5" t="str">
        <f>IF(Table1[[#This Row],[State ID]]="?","Unknown",Table1[[#This Row],[State ID]])</f>
        <v>R1011</v>
      </c>
      <c r="O287" s="5" t="str">
        <f>IF(Table1[[#This Row],[Customer ID]]="?","Unknown",Table1[[#This Row],[Customer ID]])</f>
        <v>Id125</v>
      </c>
    </row>
    <row r="288" spans="1:15">
      <c r="A288" t="s">
        <v>322</v>
      </c>
      <c r="B288">
        <v>1974</v>
      </c>
      <c r="C288" t="s">
        <v>20</v>
      </c>
      <c r="D288">
        <v>18</v>
      </c>
      <c r="E288">
        <v>1</v>
      </c>
      <c r="F288">
        <v>8871.15</v>
      </c>
      <c r="G288" t="s">
        <v>21</v>
      </c>
      <c r="H288" t="s">
        <v>17</v>
      </c>
      <c r="I288" t="s">
        <v>19</v>
      </c>
      <c r="J288" s="2">
        <f>IF(B288="?",ROUND(AVERAGEIF($B$2:$B$2344,"&lt;&gt;?"),0),B288)</f>
        <v>1974</v>
      </c>
      <c r="K288" t="str">
        <f>IF(C288="?","Sep",C288)</f>
        <v>Jun</v>
      </c>
      <c r="L288" t="str">
        <f>IF(Table1[[#This Row],[Hospital tier]]="?","tier - 2",Table1[[#This Row],[Hospital tier]])</f>
        <v>tier - 2</v>
      </c>
      <c r="M288" t="str">
        <f>IF(Table1[[#This Row],[City tier]]="?","tier - 2",Table1[[#This Row],[City tier]])</f>
        <v>tier - 3</v>
      </c>
      <c r="N288" s="5" t="str">
        <f>IF(Table1[[#This Row],[State ID]]="?","Unknown",Table1[[#This Row],[State ID]])</f>
        <v>R1013</v>
      </c>
      <c r="O288" s="5" t="str">
        <f>IF(Table1[[#This Row],[Customer ID]]="?","Unknown",Table1[[#This Row],[Customer ID]])</f>
        <v>Id1250</v>
      </c>
    </row>
    <row r="289" spans="1:15">
      <c r="A289" t="s">
        <v>323</v>
      </c>
      <c r="B289">
        <v>1972</v>
      </c>
      <c r="C289" t="s">
        <v>16</v>
      </c>
      <c r="D289">
        <v>22</v>
      </c>
      <c r="E289">
        <v>0</v>
      </c>
      <c r="F289">
        <v>8835.26</v>
      </c>
      <c r="G289" t="s">
        <v>17</v>
      </c>
      <c r="H289" t="s">
        <v>21</v>
      </c>
      <c r="I289" t="s">
        <v>22</v>
      </c>
      <c r="J289" s="2">
        <f>IF(B289="?",ROUND(AVERAGEIF($B$2:$B$2344,"&lt;&gt;?"),0),B289)</f>
        <v>1972</v>
      </c>
      <c r="K289" t="str">
        <f>IF(C289="?","Sep",C289)</f>
        <v>Nov</v>
      </c>
      <c r="L289" t="str">
        <f>IF(Table1[[#This Row],[Hospital tier]]="?","tier - 2",Table1[[#This Row],[Hospital tier]])</f>
        <v>tier - 3</v>
      </c>
      <c r="M289" t="str">
        <f>IF(Table1[[#This Row],[City tier]]="?","tier - 2",Table1[[#This Row],[City tier]])</f>
        <v>tier - 2</v>
      </c>
      <c r="N289" s="5" t="str">
        <f>IF(Table1[[#This Row],[State ID]]="?","Unknown",Table1[[#This Row],[State ID]])</f>
        <v>R1012</v>
      </c>
      <c r="O289" s="5" t="str">
        <f>IF(Table1[[#This Row],[Customer ID]]="?","Unknown",Table1[[#This Row],[Customer ID]])</f>
        <v>Id1251</v>
      </c>
    </row>
    <row r="290" spans="1:15">
      <c r="A290" t="s">
        <v>324</v>
      </c>
      <c r="B290">
        <v>1972</v>
      </c>
      <c r="C290" t="s">
        <v>16</v>
      </c>
      <c r="D290">
        <v>14</v>
      </c>
      <c r="E290">
        <v>0</v>
      </c>
      <c r="F290">
        <v>8827.2099999999991</v>
      </c>
      <c r="G290" t="s">
        <v>17</v>
      </c>
      <c r="H290" t="s">
        <v>18</v>
      </c>
      <c r="I290" t="s">
        <v>22</v>
      </c>
      <c r="J290" s="2">
        <f>IF(B290="?",ROUND(AVERAGEIF($B$2:$B$2344,"&lt;&gt;?"),0),B290)</f>
        <v>1972</v>
      </c>
      <c r="K290" t="str">
        <f>IF(C290="?","Sep",C290)</f>
        <v>Nov</v>
      </c>
      <c r="L290" t="str">
        <f>IF(Table1[[#This Row],[Hospital tier]]="?","tier - 2",Table1[[#This Row],[Hospital tier]])</f>
        <v>tier - 3</v>
      </c>
      <c r="M290" t="str">
        <f>IF(Table1[[#This Row],[City tier]]="?","tier - 2",Table1[[#This Row],[City tier]])</f>
        <v>tier - 1</v>
      </c>
      <c r="N290" s="5" t="str">
        <f>IF(Table1[[#This Row],[State ID]]="?","Unknown",Table1[[#This Row],[State ID]])</f>
        <v>R1012</v>
      </c>
      <c r="O290" s="5" t="str">
        <f>IF(Table1[[#This Row],[Customer ID]]="?","Unknown",Table1[[#This Row],[Customer ID]])</f>
        <v>Id1252</v>
      </c>
    </row>
    <row r="291" spans="1:15">
      <c r="A291" t="s">
        <v>325</v>
      </c>
      <c r="B291">
        <v>1976</v>
      </c>
      <c r="C291" t="s">
        <v>45</v>
      </c>
      <c r="D291">
        <v>14</v>
      </c>
      <c r="E291">
        <v>2</v>
      </c>
      <c r="F291">
        <v>8825.09</v>
      </c>
      <c r="G291" t="s">
        <v>21</v>
      </c>
      <c r="H291" t="s">
        <v>17</v>
      </c>
      <c r="I291" t="s">
        <v>25</v>
      </c>
      <c r="J291" s="2">
        <f>IF(B291="?",ROUND(AVERAGEIF($B$2:$B$2344,"&lt;&gt;?"),0),B291)</f>
        <v>1976</v>
      </c>
      <c r="K291" t="str">
        <f>IF(C291="?","Sep",C291)</f>
        <v>Jul</v>
      </c>
      <c r="L291" t="str">
        <f>IF(Table1[[#This Row],[Hospital tier]]="?","tier - 2",Table1[[#This Row],[Hospital tier]])</f>
        <v>tier - 2</v>
      </c>
      <c r="M291" t="str">
        <f>IF(Table1[[#This Row],[City tier]]="?","tier - 2",Table1[[#This Row],[City tier]])</f>
        <v>tier - 3</v>
      </c>
      <c r="N291" s="5" t="str">
        <f>IF(Table1[[#This Row],[State ID]]="?","Unknown",Table1[[#This Row],[State ID]])</f>
        <v>R1011</v>
      </c>
      <c r="O291" s="5" t="str">
        <f>IF(Table1[[#This Row],[Customer ID]]="?","Unknown",Table1[[#This Row],[Customer ID]])</f>
        <v>Id1253</v>
      </c>
    </row>
    <row r="292" spans="1:15">
      <c r="A292" t="s">
        <v>326</v>
      </c>
      <c r="B292">
        <v>1988</v>
      </c>
      <c r="C292" t="s">
        <v>40</v>
      </c>
      <c r="D292">
        <v>22</v>
      </c>
      <c r="E292">
        <v>3</v>
      </c>
      <c r="F292">
        <v>8824.27</v>
      </c>
      <c r="G292" t="s">
        <v>21</v>
      </c>
      <c r="H292" t="s">
        <v>18</v>
      </c>
      <c r="I292" t="s">
        <v>34</v>
      </c>
      <c r="J292" s="2">
        <f>IF(B292="?",ROUND(AVERAGEIF($B$2:$B$2344,"&lt;&gt;?"),0),B292)</f>
        <v>1988</v>
      </c>
      <c r="K292" t="str">
        <f>IF(C292="?","Sep",C292)</f>
        <v>Aug</v>
      </c>
      <c r="L292" t="str">
        <f>IF(Table1[[#This Row],[Hospital tier]]="?","tier - 2",Table1[[#This Row],[Hospital tier]])</f>
        <v>tier - 2</v>
      </c>
      <c r="M292" t="str">
        <f>IF(Table1[[#This Row],[City tier]]="?","tier - 2",Table1[[#This Row],[City tier]])</f>
        <v>tier - 1</v>
      </c>
      <c r="N292" s="5" t="str">
        <f>IF(Table1[[#This Row],[State ID]]="?","Unknown",Table1[[#This Row],[State ID]])</f>
        <v>R1025</v>
      </c>
      <c r="O292" s="5" t="str">
        <f>IF(Table1[[#This Row],[Customer ID]]="?","Unknown",Table1[[#This Row],[Customer ID]])</f>
        <v>Id1254</v>
      </c>
    </row>
    <row r="293" spans="1:15">
      <c r="A293" t="s">
        <v>327</v>
      </c>
      <c r="B293">
        <v>1976</v>
      </c>
      <c r="C293" t="s">
        <v>24</v>
      </c>
      <c r="D293">
        <v>19</v>
      </c>
      <c r="E293">
        <v>1</v>
      </c>
      <c r="F293">
        <v>8823.99</v>
      </c>
      <c r="G293" t="s">
        <v>21</v>
      </c>
      <c r="H293" t="s">
        <v>17</v>
      </c>
      <c r="I293" t="s">
        <v>74</v>
      </c>
      <c r="J293" s="2">
        <f>IF(B293="?",ROUND(AVERAGEIF($B$2:$B$2344,"&lt;&gt;?"),0),B293)</f>
        <v>1976</v>
      </c>
      <c r="K293" t="str">
        <f>IF(C293="?","Sep",C293)</f>
        <v>Oct</v>
      </c>
      <c r="L293" t="str">
        <f>IF(Table1[[#This Row],[Hospital tier]]="?","tier - 2",Table1[[#This Row],[Hospital tier]])</f>
        <v>tier - 2</v>
      </c>
      <c r="M293" t="str">
        <f>IF(Table1[[#This Row],[City tier]]="?","tier - 2",Table1[[#This Row],[City tier]])</f>
        <v>tier - 3</v>
      </c>
      <c r="N293" s="5" t="str">
        <f>IF(Table1[[#This Row],[State ID]]="?","Unknown",Table1[[#This Row],[State ID]])</f>
        <v>R1024</v>
      </c>
      <c r="O293" s="5" t="str">
        <f>IF(Table1[[#This Row],[Customer ID]]="?","Unknown",Table1[[#This Row],[Customer ID]])</f>
        <v>Id1255</v>
      </c>
    </row>
    <row r="294" spans="1:15">
      <c r="A294" t="s">
        <v>328</v>
      </c>
      <c r="B294">
        <v>1976</v>
      </c>
      <c r="C294" t="s">
        <v>20</v>
      </c>
      <c r="D294">
        <v>14</v>
      </c>
      <c r="E294">
        <v>2</v>
      </c>
      <c r="F294">
        <v>8823.2800000000007</v>
      </c>
      <c r="G294" t="s">
        <v>21</v>
      </c>
      <c r="H294" t="s">
        <v>18</v>
      </c>
      <c r="I294" t="s">
        <v>25</v>
      </c>
      <c r="J294" s="2">
        <f>IF(B294="?",ROUND(AVERAGEIF($B$2:$B$2344,"&lt;&gt;?"),0),B294)</f>
        <v>1976</v>
      </c>
      <c r="K294" t="str">
        <f>IF(C294="?","Sep",C294)</f>
        <v>Jun</v>
      </c>
      <c r="L294" t="str">
        <f>IF(Table1[[#This Row],[Hospital tier]]="?","tier - 2",Table1[[#This Row],[Hospital tier]])</f>
        <v>tier - 2</v>
      </c>
      <c r="M294" t="str">
        <f>IF(Table1[[#This Row],[City tier]]="?","tier - 2",Table1[[#This Row],[City tier]])</f>
        <v>tier - 1</v>
      </c>
      <c r="N294" s="5" t="str">
        <f>IF(Table1[[#This Row],[State ID]]="?","Unknown",Table1[[#This Row],[State ID]])</f>
        <v>R1011</v>
      </c>
      <c r="O294" s="5" t="str">
        <f>IF(Table1[[#This Row],[Customer ID]]="?","Unknown",Table1[[#This Row],[Customer ID]])</f>
        <v>Id1256</v>
      </c>
    </row>
    <row r="295" spans="1:15">
      <c r="A295" t="s">
        <v>329</v>
      </c>
      <c r="B295">
        <v>2001</v>
      </c>
      <c r="C295" t="s">
        <v>16</v>
      </c>
      <c r="D295">
        <v>7</v>
      </c>
      <c r="E295">
        <v>0</v>
      </c>
      <c r="F295">
        <v>8821.8799999999992</v>
      </c>
      <c r="G295" t="s">
        <v>21</v>
      </c>
      <c r="H295" t="s">
        <v>17</v>
      </c>
      <c r="I295" t="s">
        <v>82</v>
      </c>
      <c r="J295" s="2">
        <f>IF(B295="?",ROUND(AVERAGEIF($B$2:$B$2344,"&lt;&gt;?"),0),B295)</f>
        <v>2001</v>
      </c>
      <c r="K295" t="str">
        <f>IF(C295="?","Sep",C295)</f>
        <v>Nov</v>
      </c>
      <c r="L295" t="str">
        <f>IF(Table1[[#This Row],[Hospital tier]]="?","tier - 2",Table1[[#This Row],[Hospital tier]])</f>
        <v>tier - 2</v>
      </c>
      <c r="M295" t="str">
        <f>IF(Table1[[#This Row],[City tier]]="?","tier - 2",Table1[[#This Row],[City tier]])</f>
        <v>tier - 3</v>
      </c>
      <c r="N295" s="5" t="str">
        <f>IF(Table1[[#This Row],[State ID]]="?","Unknown",Table1[[#This Row],[State ID]])</f>
        <v>R1023</v>
      </c>
      <c r="O295" s="5" t="str">
        <f>IF(Table1[[#This Row],[Customer ID]]="?","Unknown",Table1[[#This Row],[Customer ID]])</f>
        <v>Id1257</v>
      </c>
    </row>
    <row r="296" spans="1:15">
      <c r="A296" t="s">
        <v>330</v>
      </c>
      <c r="B296">
        <v>1965</v>
      </c>
      <c r="C296" t="s">
        <v>40</v>
      </c>
      <c r="D296">
        <v>29</v>
      </c>
      <c r="E296">
        <v>0</v>
      </c>
      <c r="F296">
        <v>8800.49</v>
      </c>
      <c r="G296" t="s">
        <v>17</v>
      </c>
      <c r="H296" t="s">
        <v>21</v>
      </c>
      <c r="I296" t="s">
        <v>19</v>
      </c>
      <c r="J296" s="2">
        <f>IF(B296="?",ROUND(AVERAGEIF($B$2:$B$2344,"&lt;&gt;?"),0),B296)</f>
        <v>1965</v>
      </c>
      <c r="K296" t="str">
        <f>IF(C296="?","Sep",C296)</f>
        <v>Aug</v>
      </c>
      <c r="L296" t="str">
        <f>IF(Table1[[#This Row],[Hospital tier]]="?","tier - 2",Table1[[#This Row],[Hospital tier]])</f>
        <v>tier - 3</v>
      </c>
      <c r="M296" t="str">
        <f>IF(Table1[[#This Row],[City tier]]="?","tier - 2",Table1[[#This Row],[City tier]])</f>
        <v>tier - 2</v>
      </c>
      <c r="N296" s="5" t="str">
        <f>IF(Table1[[#This Row],[State ID]]="?","Unknown",Table1[[#This Row],[State ID]])</f>
        <v>R1013</v>
      </c>
      <c r="O296" s="5" t="str">
        <f>IF(Table1[[#This Row],[Customer ID]]="?","Unknown",Table1[[#This Row],[Customer ID]])</f>
        <v>Id1258</v>
      </c>
    </row>
    <row r="297" spans="1:15">
      <c r="A297" t="s">
        <v>331</v>
      </c>
      <c r="B297">
        <v>1971</v>
      </c>
      <c r="C297" t="s">
        <v>20</v>
      </c>
      <c r="D297">
        <v>18</v>
      </c>
      <c r="E297">
        <v>0</v>
      </c>
      <c r="F297">
        <v>8798.59</v>
      </c>
      <c r="G297" t="s">
        <v>21</v>
      </c>
      <c r="H297" t="s">
        <v>18</v>
      </c>
      <c r="I297" t="s">
        <v>25</v>
      </c>
      <c r="J297" s="2">
        <f>IF(B297="?",ROUND(AVERAGEIF($B$2:$B$2344,"&lt;&gt;?"),0),B297)</f>
        <v>1971</v>
      </c>
      <c r="K297" t="str">
        <f>IF(C297="?","Sep",C297)</f>
        <v>Jun</v>
      </c>
      <c r="L297" t="str">
        <f>IF(Table1[[#This Row],[Hospital tier]]="?","tier - 2",Table1[[#This Row],[Hospital tier]])</f>
        <v>tier - 2</v>
      </c>
      <c r="M297" t="str">
        <f>IF(Table1[[#This Row],[City tier]]="?","tier - 2",Table1[[#This Row],[City tier]])</f>
        <v>tier - 1</v>
      </c>
      <c r="N297" s="5" t="str">
        <f>IF(Table1[[#This Row],[State ID]]="?","Unknown",Table1[[#This Row],[State ID]])</f>
        <v>R1011</v>
      </c>
      <c r="O297" s="5" t="str">
        <f>IF(Table1[[#This Row],[Customer ID]]="?","Unknown",Table1[[#This Row],[Customer ID]])</f>
        <v>Id1259</v>
      </c>
    </row>
    <row r="298" spans="1:15">
      <c r="A298" t="s">
        <v>332</v>
      </c>
      <c r="B298">
        <v>1992</v>
      </c>
      <c r="C298" t="s">
        <v>16</v>
      </c>
      <c r="D298">
        <v>30</v>
      </c>
      <c r="E298">
        <v>2</v>
      </c>
      <c r="F298">
        <v>39241.440000000002</v>
      </c>
      <c r="G298" t="s">
        <v>18</v>
      </c>
      <c r="H298" t="s">
        <v>17</v>
      </c>
      <c r="I298" t="s">
        <v>25</v>
      </c>
      <c r="J298" s="2">
        <f>IF(B298="?",ROUND(AVERAGEIF($B$2:$B$2344,"&lt;&gt;?"),0),B298)</f>
        <v>1992</v>
      </c>
      <c r="K298" t="str">
        <f>IF(C298="?","Sep",C298)</f>
        <v>Nov</v>
      </c>
      <c r="L298" t="str">
        <f>IF(Table1[[#This Row],[Hospital tier]]="?","tier - 2",Table1[[#This Row],[Hospital tier]])</f>
        <v>tier - 1</v>
      </c>
      <c r="M298" t="str">
        <f>IF(Table1[[#This Row],[City tier]]="?","tier - 2",Table1[[#This Row],[City tier]])</f>
        <v>tier - 3</v>
      </c>
      <c r="N298" s="5" t="str">
        <f>IF(Table1[[#This Row],[State ID]]="?","Unknown",Table1[[#This Row],[State ID]])</f>
        <v>R1011</v>
      </c>
      <c r="O298" s="5" t="str">
        <f>IF(Table1[[#This Row],[Customer ID]]="?","Unknown",Table1[[#This Row],[Customer ID]])</f>
        <v>Id126</v>
      </c>
    </row>
    <row r="299" spans="1:15">
      <c r="A299" t="s">
        <v>333</v>
      </c>
      <c r="B299">
        <v>1971</v>
      </c>
      <c r="C299" t="s">
        <v>40</v>
      </c>
      <c r="D299">
        <v>23</v>
      </c>
      <c r="E299">
        <v>0</v>
      </c>
      <c r="F299">
        <v>8782.4699999999993</v>
      </c>
      <c r="G299" t="s">
        <v>21</v>
      </c>
      <c r="H299" t="s">
        <v>17</v>
      </c>
      <c r="I299" t="s">
        <v>25</v>
      </c>
      <c r="J299" s="2">
        <f>IF(B299="?",ROUND(AVERAGEIF($B$2:$B$2344,"&lt;&gt;?"),0),B299)</f>
        <v>1971</v>
      </c>
      <c r="K299" t="str">
        <f>IF(C299="?","Sep",C299)</f>
        <v>Aug</v>
      </c>
      <c r="L299" t="str">
        <f>IF(Table1[[#This Row],[Hospital tier]]="?","tier - 2",Table1[[#This Row],[Hospital tier]])</f>
        <v>tier - 2</v>
      </c>
      <c r="M299" t="str">
        <f>IF(Table1[[#This Row],[City tier]]="?","tier - 2",Table1[[#This Row],[City tier]])</f>
        <v>tier - 3</v>
      </c>
      <c r="N299" s="5" t="str">
        <f>IF(Table1[[#This Row],[State ID]]="?","Unknown",Table1[[#This Row],[State ID]])</f>
        <v>R1011</v>
      </c>
      <c r="O299" s="5" t="str">
        <f>IF(Table1[[#This Row],[Customer ID]]="?","Unknown",Table1[[#This Row],[Customer ID]])</f>
        <v>Id1260</v>
      </c>
    </row>
    <row r="300" spans="1:15">
      <c r="A300" t="s">
        <v>334</v>
      </c>
      <c r="B300">
        <v>1974</v>
      </c>
      <c r="C300" t="s">
        <v>37</v>
      </c>
      <c r="D300">
        <v>6</v>
      </c>
      <c r="E300">
        <v>1</v>
      </c>
      <c r="F300">
        <v>8765.25</v>
      </c>
      <c r="G300" t="s">
        <v>21</v>
      </c>
      <c r="H300" t="s">
        <v>17</v>
      </c>
      <c r="I300" t="s">
        <v>22</v>
      </c>
      <c r="J300" s="2">
        <f>IF(B300="?",ROUND(AVERAGEIF($B$2:$B$2344,"&lt;&gt;?"),0),B300)</f>
        <v>1974</v>
      </c>
      <c r="K300" t="str">
        <f>IF(C300="?","Sep",C300)</f>
        <v>Sep</v>
      </c>
      <c r="L300" t="str">
        <f>IF(Table1[[#This Row],[Hospital tier]]="?","tier - 2",Table1[[#This Row],[Hospital tier]])</f>
        <v>tier - 2</v>
      </c>
      <c r="M300" t="str">
        <f>IF(Table1[[#This Row],[City tier]]="?","tier - 2",Table1[[#This Row],[City tier]])</f>
        <v>tier - 3</v>
      </c>
      <c r="N300" s="5" t="str">
        <f>IF(Table1[[#This Row],[State ID]]="?","Unknown",Table1[[#This Row],[State ID]])</f>
        <v>R1012</v>
      </c>
      <c r="O300" s="5" t="str">
        <f>IF(Table1[[#This Row],[Customer ID]]="?","Unknown",Table1[[#This Row],[Customer ID]])</f>
        <v>Id1261</v>
      </c>
    </row>
    <row r="301" spans="1:15">
      <c r="A301" t="s">
        <v>335</v>
      </c>
      <c r="B301">
        <v>1969</v>
      </c>
      <c r="C301" t="s">
        <v>37</v>
      </c>
      <c r="D301">
        <v>9</v>
      </c>
      <c r="E301">
        <v>0</v>
      </c>
      <c r="F301">
        <v>8760.1200000000008</v>
      </c>
      <c r="G301" t="s">
        <v>21</v>
      </c>
      <c r="H301" t="s">
        <v>18</v>
      </c>
      <c r="I301" t="s">
        <v>19</v>
      </c>
      <c r="J301" s="2">
        <f>IF(B301="?",ROUND(AVERAGEIF($B$2:$B$2344,"&lt;&gt;?"),0),B301)</f>
        <v>1969</v>
      </c>
      <c r="K301" t="str">
        <f>IF(C301="?","Sep",C301)</f>
        <v>Sep</v>
      </c>
      <c r="L301" t="str">
        <f>IF(Table1[[#This Row],[Hospital tier]]="?","tier - 2",Table1[[#This Row],[Hospital tier]])</f>
        <v>tier - 2</v>
      </c>
      <c r="M301" t="str">
        <f>IF(Table1[[#This Row],[City tier]]="?","tier - 2",Table1[[#This Row],[City tier]])</f>
        <v>tier - 1</v>
      </c>
      <c r="N301" s="5" t="str">
        <f>IF(Table1[[#This Row],[State ID]]="?","Unknown",Table1[[#This Row],[State ID]])</f>
        <v>R1013</v>
      </c>
      <c r="O301" s="5" t="str">
        <f>IF(Table1[[#This Row],[Customer ID]]="?","Unknown",Table1[[#This Row],[Customer ID]])</f>
        <v>Id1262</v>
      </c>
    </row>
    <row r="302" spans="1:15">
      <c r="A302" t="s">
        <v>336</v>
      </c>
      <c r="B302">
        <v>1999</v>
      </c>
      <c r="C302" t="s">
        <v>40</v>
      </c>
      <c r="D302">
        <v>23</v>
      </c>
      <c r="E302">
        <v>0</v>
      </c>
      <c r="F302">
        <v>8747.68</v>
      </c>
      <c r="G302" t="s">
        <v>21</v>
      </c>
      <c r="H302" t="s">
        <v>17</v>
      </c>
      <c r="I302" t="s">
        <v>25</v>
      </c>
      <c r="J302" s="2">
        <f>IF(B302="?",ROUND(AVERAGEIF($B$2:$B$2344,"&lt;&gt;?"),0),B302)</f>
        <v>1999</v>
      </c>
      <c r="K302" t="str">
        <f>IF(C302="?","Sep",C302)</f>
        <v>Aug</v>
      </c>
      <c r="L302" t="str">
        <f>IF(Table1[[#This Row],[Hospital tier]]="?","tier - 2",Table1[[#This Row],[Hospital tier]])</f>
        <v>tier - 2</v>
      </c>
      <c r="M302" t="str">
        <f>IF(Table1[[#This Row],[City tier]]="?","tier - 2",Table1[[#This Row],[City tier]])</f>
        <v>tier - 3</v>
      </c>
      <c r="N302" s="5" t="str">
        <f>IF(Table1[[#This Row],[State ID]]="?","Unknown",Table1[[#This Row],[State ID]])</f>
        <v>R1011</v>
      </c>
      <c r="O302" s="5" t="str">
        <f>IF(Table1[[#This Row],[Customer ID]]="?","Unknown",Table1[[#This Row],[Customer ID]])</f>
        <v>Id1263</v>
      </c>
    </row>
    <row r="303" spans="1:15">
      <c r="A303" t="s">
        <v>337</v>
      </c>
      <c r="B303">
        <v>1976</v>
      </c>
      <c r="C303" t="s">
        <v>20</v>
      </c>
      <c r="D303">
        <v>17</v>
      </c>
      <c r="E303">
        <v>2</v>
      </c>
      <c r="F303">
        <v>8733.23</v>
      </c>
      <c r="G303" t="s">
        <v>21</v>
      </c>
      <c r="H303" t="s">
        <v>17</v>
      </c>
      <c r="I303" t="s">
        <v>22</v>
      </c>
      <c r="J303" s="2">
        <f>IF(B303="?",ROUND(AVERAGEIF($B$2:$B$2344,"&lt;&gt;?"),0),B303)</f>
        <v>1976</v>
      </c>
      <c r="K303" t="str">
        <f>IF(C303="?","Sep",C303)</f>
        <v>Jun</v>
      </c>
      <c r="L303" t="str">
        <f>IF(Table1[[#This Row],[Hospital tier]]="?","tier - 2",Table1[[#This Row],[Hospital tier]])</f>
        <v>tier - 2</v>
      </c>
      <c r="M303" t="str">
        <f>IF(Table1[[#This Row],[City tier]]="?","tier - 2",Table1[[#This Row],[City tier]])</f>
        <v>tier - 3</v>
      </c>
      <c r="N303" s="5" t="str">
        <f>IF(Table1[[#This Row],[State ID]]="?","Unknown",Table1[[#This Row],[State ID]])</f>
        <v>R1012</v>
      </c>
      <c r="O303" s="5" t="str">
        <f>IF(Table1[[#This Row],[Customer ID]]="?","Unknown",Table1[[#This Row],[Customer ID]])</f>
        <v>Id1264</v>
      </c>
    </row>
    <row r="304" spans="1:15">
      <c r="A304" t="s">
        <v>338</v>
      </c>
      <c r="B304">
        <v>1973</v>
      </c>
      <c r="C304" t="s">
        <v>20</v>
      </c>
      <c r="D304">
        <v>25</v>
      </c>
      <c r="E304">
        <v>1</v>
      </c>
      <c r="F304">
        <v>8703.4599999999991</v>
      </c>
      <c r="G304" t="s">
        <v>17</v>
      </c>
      <c r="H304" t="s">
        <v>17</v>
      </c>
      <c r="I304" t="s">
        <v>25</v>
      </c>
      <c r="J304" s="2">
        <f>IF(B304="?",ROUND(AVERAGEIF($B$2:$B$2344,"&lt;&gt;?"),0),B304)</f>
        <v>1973</v>
      </c>
      <c r="K304" t="str">
        <f>IF(C304="?","Sep",C304)</f>
        <v>Jun</v>
      </c>
      <c r="L304" t="str">
        <f>IF(Table1[[#This Row],[Hospital tier]]="?","tier - 2",Table1[[#This Row],[Hospital tier]])</f>
        <v>tier - 3</v>
      </c>
      <c r="M304" t="str">
        <f>IF(Table1[[#This Row],[City tier]]="?","tier - 2",Table1[[#This Row],[City tier]])</f>
        <v>tier - 3</v>
      </c>
      <c r="N304" s="5" t="str">
        <f>IF(Table1[[#This Row],[State ID]]="?","Unknown",Table1[[#This Row],[State ID]])</f>
        <v>R1011</v>
      </c>
      <c r="O304" s="5" t="str">
        <f>IF(Table1[[#This Row],[Customer ID]]="?","Unknown",Table1[[#This Row],[Customer ID]])</f>
        <v>Id1265</v>
      </c>
    </row>
    <row r="305" spans="1:15">
      <c r="A305" t="s">
        <v>339</v>
      </c>
      <c r="B305">
        <v>1980</v>
      </c>
      <c r="C305" t="s">
        <v>24</v>
      </c>
      <c r="D305">
        <v>28</v>
      </c>
      <c r="E305">
        <v>2</v>
      </c>
      <c r="F305">
        <v>8701.84</v>
      </c>
      <c r="G305" t="s">
        <v>21</v>
      </c>
      <c r="H305" t="s">
        <v>17</v>
      </c>
      <c r="I305" t="s">
        <v>38</v>
      </c>
      <c r="J305" s="2">
        <f>IF(B305="?",ROUND(AVERAGEIF($B$2:$B$2344,"&lt;&gt;?"),0),B305)</f>
        <v>1980</v>
      </c>
      <c r="K305" t="str">
        <f>IF(C305="?","Sep",C305)</f>
        <v>Oct</v>
      </c>
      <c r="L305" t="str">
        <f>IF(Table1[[#This Row],[Hospital tier]]="?","tier - 2",Table1[[#This Row],[Hospital tier]])</f>
        <v>tier - 2</v>
      </c>
      <c r="M305" t="str">
        <f>IF(Table1[[#This Row],[City tier]]="?","tier - 2",Table1[[#This Row],[City tier]])</f>
        <v>tier - 3</v>
      </c>
      <c r="N305" s="5" t="str">
        <f>IF(Table1[[#This Row],[State ID]]="?","Unknown",Table1[[#This Row],[State ID]])</f>
        <v>R1021</v>
      </c>
      <c r="O305" s="5" t="str">
        <f>IF(Table1[[#This Row],[Customer ID]]="?","Unknown",Table1[[#This Row],[Customer ID]])</f>
        <v>Id1266</v>
      </c>
    </row>
    <row r="306" spans="1:15">
      <c r="A306" t="s">
        <v>340</v>
      </c>
      <c r="B306">
        <v>1973</v>
      </c>
      <c r="C306" t="s">
        <v>24</v>
      </c>
      <c r="D306">
        <v>11</v>
      </c>
      <c r="E306">
        <v>0</v>
      </c>
      <c r="F306">
        <v>8688.86</v>
      </c>
      <c r="G306" t="s">
        <v>21</v>
      </c>
      <c r="H306" t="s">
        <v>18</v>
      </c>
      <c r="I306" t="s">
        <v>130</v>
      </c>
      <c r="J306" s="2">
        <f>IF(B306="?",ROUND(AVERAGEIF($B$2:$B$2344,"&lt;&gt;?"),0),B306)</f>
        <v>1973</v>
      </c>
      <c r="K306" t="str">
        <f>IF(C306="?","Sep",C306)</f>
        <v>Oct</v>
      </c>
      <c r="L306" t="str">
        <f>IF(Table1[[#This Row],[Hospital tier]]="?","tier - 2",Table1[[#This Row],[Hospital tier]])</f>
        <v>tier - 2</v>
      </c>
      <c r="M306" t="str">
        <f>IF(Table1[[#This Row],[City tier]]="?","tier - 2",Table1[[#This Row],[City tier]])</f>
        <v>tier - 1</v>
      </c>
      <c r="N306" s="5" t="str">
        <f>IF(Table1[[#This Row],[State ID]]="?","Unknown",Table1[[#This Row],[State ID]])</f>
        <v>R1017</v>
      </c>
      <c r="O306" s="5" t="str">
        <f>IF(Table1[[#This Row],[Customer ID]]="?","Unknown",Table1[[#This Row],[Customer ID]])</f>
        <v>Id1267</v>
      </c>
    </row>
    <row r="307" spans="1:15">
      <c r="A307" t="s">
        <v>341</v>
      </c>
      <c r="B307">
        <v>1974</v>
      </c>
      <c r="C307" t="s">
        <v>40</v>
      </c>
      <c r="D307">
        <v>16</v>
      </c>
      <c r="E307">
        <v>0</v>
      </c>
      <c r="F307">
        <v>8671.19</v>
      </c>
      <c r="G307" t="s">
        <v>21</v>
      </c>
      <c r="H307" t="s">
        <v>18</v>
      </c>
      <c r="I307" t="s">
        <v>22</v>
      </c>
      <c r="J307" s="2">
        <f>IF(B307="?",ROUND(AVERAGEIF($B$2:$B$2344,"&lt;&gt;?"),0),B307)</f>
        <v>1974</v>
      </c>
      <c r="K307" t="str">
        <f>IF(C307="?","Sep",C307)</f>
        <v>Aug</v>
      </c>
      <c r="L307" t="str">
        <f>IF(Table1[[#This Row],[Hospital tier]]="?","tier - 2",Table1[[#This Row],[Hospital tier]])</f>
        <v>tier - 2</v>
      </c>
      <c r="M307" t="str">
        <f>IF(Table1[[#This Row],[City tier]]="?","tier - 2",Table1[[#This Row],[City tier]])</f>
        <v>tier - 1</v>
      </c>
      <c r="N307" s="5" t="str">
        <f>IF(Table1[[#This Row],[State ID]]="?","Unknown",Table1[[#This Row],[State ID]])</f>
        <v>R1012</v>
      </c>
      <c r="O307" s="5" t="str">
        <f>IF(Table1[[#This Row],[Customer ID]]="?","Unknown",Table1[[#This Row],[Customer ID]])</f>
        <v>Id1268</v>
      </c>
    </row>
    <row r="308" spans="1:15">
      <c r="A308" t="s">
        <v>342</v>
      </c>
      <c r="B308">
        <v>1969</v>
      </c>
      <c r="C308" t="s">
        <v>40</v>
      </c>
      <c r="D308">
        <v>10</v>
      </c>
      <c r="E308">
        <v>0</v>
      </c>
      <c r="F308">
        <v>8665.14</v>
      </c>
      <c r="G308" t="s">
        <v>21</v>
      </c>
      <c r="H308" t="s">
        <v>17</v>
      </c>
      <c r="I308" t="s">
        <v>19</v>
      </c>
      <c r="J308" s="2">
        <f>IF(B308="?",ROUND(AVERAGEIF($B$2:$B$2344,"&lt;&gt;?"),0),B308)</f>
        <v>1969</v>
      </c>
      <c r="K308" t="str">
        <f>IF(C308="?","Sep",C308)</f>
        <v>Aug</v>
      </c>
      <c r="L308" t="str">
        <f>IF(Table1[[#This Row],[Hospital tier]]="?","tier - 2",Table1[[#This Row],[Hospital tier]])</f>
        <v>tier - 2</v>
      </c>
      <c r="M308" t="str">
        <f>IF(Table1[[#This Row],[City tier]]="?","tier - 2",Table1[[#This Row],[City tier]])</f>
        <v>tier - 3</v>
      </c>
      <c r="N308" s="5" t="str">
        <f>IF(Table1[[#This Row],[State ID]]="?","Unknown",Table1[[#This Row],[State ID]])</f>
        <v>R1013</v>
      </c>
      <c r="O308" s="5" t="str">
        <f>IF(Table1[[#This Row],[Customer ID]]="?","Unknown",Table1[[#This Row],[Customer ID]])</f>
        <v>Id1269</v>
      </c>
    </row>
    <row r="309" spans="1:15">
      <c r="A309" t="s">
        <v>343</v>
      </c>
      <c r="B309">
        <v>1962</v>
      </c>
      <c r="C309" t="s">
        <v>45</v>
      </c>
      <c r="D309">
        <v>7</v>
      </c>
      <c r="E309">
        <v>0</v>
      </c>
      <c r="F309">
        <v>39221.120000000003</v>
      </c>
      <c r="G309" t="s">
        <v>21</v>
      </c>
      <c r="H309" t="s">
        <v>18</v>
      </c>
      <c r="I309" t="s">
        <v>25</v>
      </c>
      <c r="J309" s="2">
        <f>IF(B309="?",ROUND(AVERAGEIF($B$2:$B$2344,"&lt;&gt;?"),0),B309)</f>
        <v>1962</v>
      </c>
      <c r="K309" t="str">
        <f>IF(C309="?","Sep",C309)</f>
        <v>Jul</v>
      </c>
      <c r="L309" t="str">
        <f>IF(Table1[[#This Row],[Hospital tier]]="?","tier - 2",Table1[[#This Row],[Hospital tier]])</f>
        <v>tier - 2</v>
      </c>
      <c r="M309" t="str">
        <f>IF(Table1[[#This Row],[City tier]]="?","tier - 2",Table1[[#This Row],[City tier]])</f>
        <v>tier - 1</v>
      </c>
      <c r="N309" s="5" t="str">
        <f>IF(Table1[[#This Row],[State ID]]="?","Unknown",Table1[[#This Row],[State ID]])</f>
        <v>R1011</v>
      </c>
      <c r="O309" s="5" t="str">
        <f>IF(Table1[[#This Row],[Customer ID]]="?","Unknown",Table1[[#This Row],[Customer ID]])</f>
        <v>Id127</v>
      </c>
    </row>
    <row r="310" spans="1:15">
      <c r="A310" t="s">
        <v>344</v>
      </c>
      <c r="B310">
        <v>1965</v>
      </c>
      <c r="C310" t="s">
        <v>24</v>
      </c>
      <c r="D310">
        <v>21</v>
      </c>
      <c r="E310">
        <v>0</v>
      </c>
      <c r="F310">
        <v>8665.09</v>
      </c>
      <c r="G310" t="s">
        <v>17</v>
      </c>
      <c r="H310" t="s">
        <v>21</v>
      </c>
      <c r="I310" t="s">
        <v>22</v>
      </c>
      <c r="J310" s="2">
        <f>IF(B310="?",ROUND(AVERAGEIF($B$2:$B$2344,"&lt;&gt;?"),0),B310)</f>
        <v>1965</v>
      </c>
      <c r="K310" t="str">
        <f>IF(C310="?","Sep",C310)</f>
        <v>Oct</v>
      </c>
      <c r="L310" t="str">
        <f>IF(Table1[[#This Row],[Hospital tier]]="?","tier - 2",Table1[[#This Row],[Hospital tier]])</f>
        <v>tier - 3</v>
      </c>
      <c r="M310" t="str">
        <f>IF(Table1[[#This Row],[City tier]]="?","tier - 2",Table1[[#This Row],[City tier]])</f>
        <v>tier - 2</v>
      </c>
      <c r="N310" s="5" t="str">
        <f>IF(Table1[[#This Row],[State ID]]="?","Unknown",Table1[[#This Row],[State ID]])</f>
        <v>R1012</v>
      </c>
      <c r="O310" s="5" t="str">
        <f>IF(Table1[[#This Row],[Customer ID]]="?","Unknown",Table1[[#This Row],[Customer ID]])</f>
        <v>Id1270</v>
      </c>
    </row>
    <row r="311" spans="1:15">
      <c r="A311" t="s">
        <v>345</v>
      </c>
      <c r="B311">
        <v>1975</v>
      </c>
      <c r="C311" t="s">
        <v>40</v>
      </c>
      <c r="D311">
        <v>3</v>
      </c>
      <c r="E311">
        <v>1</v>
      </c>
      <c r="F311">
        <v>8627.5400000000009</v>
      </c>
      <c r="G311" t="s">
        <v>21</v>
      </c>
      <c r="H311" t="s">
        <v>21</v>
      </c>
      <c r="I311" t="s">
        <v>130</v>
      </c>
      <c r="J311" s="2">
        <f>IF(B311="?",ROUND(AVERAGEIF($B$2:$B$2344,"&lt;&gt;?"),0),B311)</f>
        <v>1975</v>
      </c>
      <c r="K311" t="str">
        <f>IF(C311="?","Sep",C311)</f>
        <v>Aug</v>
      </c>
      <c r="L311" t="str">
        <f>IF(Table1[[#This Row],[Hospital tier]]="?","tier - 2",Table1[[#This Row],[Hospital tier]])</f>
        <v>tier - 2</v>
      </c>
      <c r="M311" t="str">
        <f>IF(Table1[[#This Row],[City tier]]="?","tier - 2",Table1[[#This Row],[City tier]])</f>
        <v>tier - 2</v>
      </c>
      <c r="N311" s="5" t="str">
        <f>IF(Table1[[#This Row],[State ID]]="?","Unknown",Table1[[#This Row],[State ID]])</f>
        <v>R1017</v>
      </c>
      <c r="O311" s="5" t="str">
        <f>IF(Table1[[#This Row],[Customer ID]]="?","Unknown",Table1[[#This Row],[Customer ID]])</f>
        <v>Id1271</v>
      </c>
    </row>
    <row r="312" spans="1:15">
      <c r="A312" t="s">
        <v>346</v>
      </c>
      <c r="B312">
        <v>1977</v>
      </c>
      <c r="C312" t="s">
        <v>37</v>
      </c>
      <c r="D312">
        <v>2</v>
      </c>
      <c r="E312">
        <v>3</v>
      </c>
      <c r="F312">
        <v>8615.2999999999993</v>
      </c>
      <c r="G312" t="s">
        <v>21</v>
      </c>
      <c r="H312" t="s">
        <v>17</v>
      </c>
      <c r="I312" t="s">
        <v>25</v>
      </c>
      <c r="J312" s="2">
        <f>IF(B312="?",ROUND(AVERAGEIF($B$2:$B$2344,"&lt;&gt;?"),0),B312)</f>
        <v>1977</v>
      </c>
      <c r="K312" t="str">
        <f>IF(C312="?","Sep",C312)</f>
        <v>Sep</v>
      </c>
      <c r="L312" t="str">
        <f>IF(Table1[[#This Row],[Hospital tier]]="?","tier - 2",Table1[[#This Row],[Hospital tier]])</f>
        <v>tier - 2</v>
      </c>
      <c r="M312" t="str">
        <f>IF(Table1[[#This Row],[City tier]]="?","tier - 2",Table1[[#This Row],[City tier]])</f>
        <v>tier - 3</v>
      </c>
      <c r="N312" s="5" t="str">
        <f>IF(Table1[[#This Row],[State ID]]="?","Unknown",Table1[[#This Row],[State ID]])</f>
        <v>R1011</v>
      </c>
      <c r="O312" s="5" t="str">
        <f>IF(Table1[[#This Row],[Customer ID]]="?","Unknown",Table1[[#This Row],[Customer ID]])</f>
        <v>Id1272</v>
      </c>
    </row>
    <row r="313" spans="1:15">
      <c r="A313" t="s">
        <v>347</v>
      </c>
      <c r="B313">
        <v>1979</v>
      </c>
      <c r="C313" t="s">
        <v>45</v>
      </c>
      <c r="D313">
        <v>17</v>
      </c>
      <c r="E313">
        <v>3</v>
      </c>
      <c r="F313">
        <v>8606.2199999999993</v>
      </c>
      <c r="G313" t="s">
        <v>18</v>
      </c>
      <c r="H313" t="s">
        <v>21</v>
      </c>
      <c r="I313" t="s">
        <v>199</v>
      </c>
      <c r="J313" s="2">
        <f>IF(B313="?",ROUND(AVERAGEIF($B$2:$B$2344,"&lt;&gt;?"),0),B313)</f>
        <v>1979</v>
      </c>
      <c r="K313" t="str">
        <f>IF(C313="?","Sep",C313)</f>
        <v>Jul</v>
      </c>
      <c r="L313" t="str">
        <f>IF(Table1[[#This Row],[Hospital tier]]="?","tier - 2",Table1[[#This Row],[Hospital tier]])</f>
        <v>tier - 1</v>
      </c>
      <c r="M313" t="str">
        <f>IF(Table1[[#This Row],[City tier]]="?","tier - 2",Table1[[#This Row],[City tier]])</f>
        <v>tier - 2</v>
      </c>
      <c r="N313" s="5" t="str">
        <f>IF(Table1[[#This Row],[State ID]]="?","Unknown",Table1[[#This Row],[State ID]])</f>
        <v>R1014</v>
      </c>
      <c r="O313" s="5" t="str">
        <f>IF(Table1[[#This Row],[Customer ID]]="?","Unknown",Table1[[#This Row],[Customer ID]])</f>
        <v>Id1273</v>
      </c>
    </row>
    <row r="314" spans="1:15">
      <c r="A314" t="s">
        <v>348</v>
      </c>
      <c r="B314">
        <v>1977</v>
      </c>
      <c r="C314" t="s">
        <v>24</v>
      </c>
      <c r="D314">
        <v>15</v>
      </c>
      <c r="E314">
        <v>3</v>
      </c>
      <c r="F314">
        <v>8605.36</v>
      </c>
      <c r="G314" t="s">
        <v>21</v>
      </c>
      <c r="H314" t="s">
        <v>21</v>
      </c>
      <c r="I314" t="s">
        <v>19</v>
      </c>
      <c r="J314" s="2">
        <f>IF(B314="?",ROUND(AVERAGEIF($B$2:$B$2344,"&lt;&gt;?"),0),B314)</f>
        <v>1977</v>
      </c>
      <c r="K314" t="str">
        <f>IF(C314="?","Sep",C314)</f>
        <v>Oct</v>
      </c>
      <c r="L314" t="str">
        <f>IF(Table1[[#This Row],[Hospital tier]]="?","tier - 2",Table1[[#This Row],[Hospital tier]])</f>
        <v>tier - 2</v>
      </c>
      <c r="M314" t="str">
        <f>IF(Table1[[#This Row],[City tier]]="?","tier - 2",Table1[[#This Row],[City tier]])</f>
        <v>tier - 2</v>
      </c>
      <c r="N314" s="5" t="str">
        <f>IF(Table1[[#This Row],[State ID]]="?","Unknown",Table1[[#This Row],[State ID]])</f>
        <v>R1013</v>
      </c>
      <c r="O314" s="5" t="str">
        <f>IF(Table1[[#This Row],[Customer ID]]="?","Unknown",Table1[[#This Row],[Customer ID]])</f>
        <v>Id1274</v>
      </c>
    </row>
    <row r="315" spans="1:15">
      <c r="A315" t="s">
        <v>349</v>
      </c>
      <c r="B315">
        <v>1977</v>
      </c>
      <c r="C315" t="s">
        <v>16</v>
      </c>
      <c r="D315">
        <v>12</v>
      </c>
      <c r="E315">
        <v>2</v>
      </c>
      <c r="F315">
        <v>8604.48</v>
      </c>
      <c r="G315" t="s">
        <v>17</v>
      </c>
      <c r="H315" t="s">
        <v>21</v>
      </c>
      <c r="I315" t="s">
        <v>32</v>
      </c>
      <c r="J315" s="2">
        <f>IF(B315="?",ROUND(AVERAGEIF($B$2:$B$2344,"&lt;&gt;?"),0),B315)</f>
        <v>1977</v>
      </c>
      <c r="K315" t="str">
        <f>IF(C315="?","Sep",C315)</f>
        <v>Nov</v>
      </c>
      <c r="L315" t="str">
        <f>IF(Table1[[#This Row],[Hospital tier]]="?","tier - 2",Table1[[#This Row],[Hospital tier]])</f>
        <v>tier - 3</v>
      </c>
      <c r="M315" t="str">
        <f>IF(Table1[[#This Row],[City tier]]="?","tier - 2",Table1[[#This Row],[City tier]])</f>
        <v>tier - 2</v>
      </c>
      <c r="N315" s="5" t="str">
        <f>IF(Table1[[#This Row],[State ID]]="?","Unknown",Table1[[#This Row],[State ID]])</f>
        <v>R1016</v>
      </c>
      <c r="O315" s="5" t="str">
        <f>IF(Table1[[#This Row],[Customer ID]]="?","Unknown",Table1[[#This Row],[Customer ID]])</f>
        <v>Id1275</v>
      </c>
    </row>
    <row r="316" spans="1:15">
      <c r="A316" t="s">
        <v>350</v>
      </c>
      <c r="B316">
        <v>1977</v>
      </c>
      <c r="C316" t="s">
        <v>37</v>
      </c>
      <c r="D316">
        <v>24</v>
      </c>
      <c r="E316">
        <v>2</v>
      </c>
      <c r="F316">
        <v>8603.82</v>
      </c>
      <c r="G316" t="s">
        <v>21</v>
      </c>
      <c r="H316" t="s">
        <v>18</v>
      </c>
      <c r="I316" t="s">
        <v>84</v>
      </c>
      <c r="J316" s="2">
        <f>IF(B316="?",ROUND(AVERAGEIF($B$2:$B$2344,"&lt;&gt;?"),0),B316)</f>
        <v>1977</v>
      </c>
      <c r="K316" t="str">
        <f>IF(C316="?","Sep",C316)</f>
        <v>Sep</v>
      </c>
      <c r="L316" t="str">
        <f>IF(Table1[[#This Row],[Hospital tier]]="?","tier - 2",Table1[[#This Row],[Hospital tier]])</f>
        <v>tier - 2</v>
      </c>
      <c r="M316" t="str">
        <f>IF(Table1[[#This Row],[City tier]]="?","tier - 2",Table1[[#This Row],[City tier]])</f>
        <v>tier - 1</v>
      </c>
      <c r="N316" s="5" t="str">
        <f>IF(Table1[[#This Row],[State ID]]="?","Unknown",Table1[[#This Row],[State ID]])</f>
        <v>R1019</v>
      </c>
      <c r="O316" s="5" t="str">
        <f>IF(Table1[[#This Row],[Customer ID]]="?","Unknown",Table1[[#This Row],[Customer ID]])</f>
        <v>Id1276</v>
      </c>
    </row>
    <row r="317" spans="1:15">
      <c r="A317" t="s">
        <v>351</v>
      </c>
      <c r="B317">
        <v>1973</v>
      </c>
      <c r="C317" t="s">
        <v>45</v>
      </c>
      <c r="D317">
        <v>11</v>
      </c>
      <c r="E317">
        <v>0</v>
      </c>
      <c r="F317">
        <v>8601.33</v>
      </c>
      <c r="G317" t="s">
        <v>21</v>
      </c>
      <c r="H317" t="s">
        <v>18</v>
      </c>
      <c r="I317" t="s">
        <v>19</v>
      </c>
      <c r="J317" s="2">
        <f>IF(B317="?",ROUND(AVERAGEIF($B$2:$B$2344,"&lt;&gt;?"),0),B317)</f>
        <v>1973</v>
      </c>
      <c r="K317" t="str">
        <f>IF(C317="?","Sep",C317)</f>
        <v>Jul</v>
      </c>
      <c r="L317" t="str">
        <f>IF(Table1[[#This Row],[Hospital tier]]="?","tier - 2",Table1[[#This Row],[Hospital tier]])</f>
        <v>tier - 2</v>
      </c>
      <c r="M317" t="str">
        <f>IF(Table1[[#This Row],[City tier]]="?","tier - 2",Table1[[#This Row],[City tier]])</f>
        <v>tier - 1</v>
      </c>
      <c r="N317" s="5" t="str">
        <f>IF(Table1[[#This Row],[State ID]]="?","Unknown",Table1[[#This Row],[State ID]])</f>
        <v>R1013</v>
      </c>
      <c r="O317" s="5" t="str">
        <f>IF(Table1[[#This Row],[Customer ID]]="?","Unknown",Table1[[#This Row],[Customer ID]])</f>
        <v>Id1277</v>
      </c>
    </row>
    <row r="318" spans="1:15">
      <c r="A318" t="s">
        <v>352</v>
      </c>
      <c r="B318">
        <v>1983</v>
      </c>
      <c r="C318" t="s">
        <v>45</v>
      </c>
      <c r="D318">
        <v>25</v>
      </c>
      <c r="E318">
        <v>5</v>
      </c>
      <c r="F318">
        <v>8596.83</v>
      </c>
      <c r="G318" t="s">
        <v>21</v>
      </c>
      <c r="H318" t="s">
        <v>17</v>
      </c>
      <c r="I318" t="s">
        <v>19</v>
      </c>
      <c r="J318" s="2">
        <f>IF(B318="?",ROUND(AVERAGEIF($B$2:$B$2344,"&lt;&gt;?"),0),B318)</f>
        <v>1983</v>
      </c>
      <c r="K318" t="str">
        <f>IF(C318="?","Sep",C318)</f>
        <v>Jul</v>
      </c>
      <c r="L318" t="str">
        <f>IF(Table1[[#This Row],[Hospital tier]]="?","tier - 2",Table1[[#This Row],[Hospital tier]])</f>
        <v>tier - 2</v>
      </c>
      <c r="M318" t="str">
        <f>IF(Table1[[#This Row],[City tier]]="?","tier - 2",Table1[[#This Row],[City tier]])</f>
        <v>tier - 3</v>
      </c>
      <c r="N318" s="5" t="str">
        <f>IF(Table1[[#This Row],[State ID]]="?","Unknown",Table1[[#This Row],[State ID]])</f>
        <v>R1013</v>
      </c>
      <c r="O318" s="5" t="str">
        <f>IF(Table1[[#This Row],[Customer ID]]="?","Unknown",Table1[[#This Row],[Customer ID]])</f>
        <v>Id1278</v>
      </c>
    </row>
    <row r="319" spans="1:15">
      <c r="A319" t="s">
        <v>353</v>
      </c>
      <c r="B319">
        <v>1983</v>
      </c>
      <c r="C319" t="s">
        <v>23</v>
      </c>
      <c r="D319">
        <v>30</v>
      </c>
      <c r="E319">
        <v>5</v>
      </c>
      <c r="F319">
        <v>8582.2999999999993</v>
      </c>
      <c r="G319" t="s">
        <v>21</v>
      </c>
      <c r="H319" t="s">
        <v>18</v>
      </c>
      <c r="I319" t="s">
        <v>19</v>
      </c>
      <c r="J319" s="2">
        <f>IF(B319="?",ROUND(AVERAGEIF($B$2:$B$2344,"&lt;&gt;?"),0),B319)</f>
        <v>1983</v>
      </c>
      <c r="K319" t="str">
        <f>IF(C319="?","Sep",C319)</f>
        <v>Dec</v>
      </c>
      <c r="L319" t="str">
        <f>IF(Table1[[#This Row],[Hospital tier]]="?","tier - 2",Table1[[#This Row],[Hospital tier]])</f>
        <v>tier - 2</v>
      </c>
      <c r="M319" t="str">
        <f>IF(Table1[[#This Row],[City tier]]="?","tier - 2",Table1[[#This Row],[City tier]])</f>
        <v>tier - 1</v>
      </c>
      <c r="N319" s="5" t="str">
        <f>IF(Table1[[#This Row],[State ID]]="?","Unknown",Table1[[#This Row],[State ID]])</f>
        <v>R1013</v>
      </c>
      <c r="O319" s="5" t="str">
        <f>IF(Table1[[#This Row],[Customer ID]]="?","Unknown",Table1[[#This Row],[Customer ID]])</f>
        <v>Id1279</v>
      </c>
    </row>
    <row r="320" spans="1:15">
      <c r="A320" t="s">
        <v>354</v>
      </c>
      <c r="B320">
        <v>1982</v>
      </c>
      <c r="C320" t="s">
        <v>40</v>
      </c>
      <c r="D320">
        <v>4</v>
      </c>
      <c r="E320">
        <v>1</v>
      </c>
      <c r="F320">
        <v>39125.33</v>
      </c>
      <c r="G320" t="s">
        <v>18</v>
      </c>
      <c r="H320" t="s">
        <v>18</v>
      </c>
      <c r="I320" t="s">
        <v>32</v>
      </c>
      <c r="J320" s="2">
        <f>IF(B320="?",ROUND(AVERAGEIF($B$2:$B$2344,"&lt;&gt;?"),0),B320)</f>
        <v>1982</v>
      </c>
      <c r="K320" t="str">
        <f>IF(C320="?","Sep",C320)</f>
        <v>Aug</v>
      </c>
      <c r="L320" t="str">
        <f>IF(Table1[[#This Row],[Hospital tier]]="?","tier - 2",Table1[[#This Row],[Hospital tier]])</f>
        <v>tier - 1</v>
      </c>
      <c r="M320" t="str">
        <f>IF(Table1[[#This Row],[City tier]]="?","tier - 2",Table1[[#This Row],[City tier]])</f>
        <v>tier - 1</v>
      </c>
      <c r="N320" s="5" t="str">
        <f>IF(Table1[[#This Row],[State ID]]="?","Unknown",Table1[[#This Row],[State ID]])</f>
        <v>R1016</v>
      </c>
      <c r="O320" s="5" t="str">
        <f>IF(Table1[[#This Row],[Customer ID]]="?","Unknown",Table1[[#This Row],[Customer ID]])</f>
        <v>Id128</v>
      </c>
    </row>
    <row r="321" spans="1:15">
      <c r="A321" t="s">
        <v>355</v>
      </c>
      <c r="B321">
        <v>1987</v>
      </c>
      <c r="C321" t="s">
        <v>16</v>
      </c>
      <c r="D321">
        <v>11</v>
      </c>
      <c r="E321">
        <v>3</v>
      </c>
      <c r="F321">
        <v>8573.2999999999993</v>
      </c>
      <c r="G321" t="s">
        <v>21</v>
      </c>
      <c r="H321" t="s">
        <v>21</v>
      </c>
      <c r="I321" t="s">
        <v>38</v>
      </c>
      <c r="J321" s="2">
        <f>IF(B321="?",ROUND(AVERAGEIF($B$2:$B$2344,"&lt;&gt;?"),0),B321)</f>
        <v>1987</v>
      </c>
      <c r="K321" t="str">
        <f>IF(C321="?","Sep",C321)</f>
        <v>Nov</v>
      </c>
      <c r="L321" t="str">
        <f>IF(Table1[[#This Row],[Hospital tier]]="?","tier - 2",Table1[[#This Row],[Hospital tier]])</f>
        <v>tier - 2</v>
      </c>
      <c r="M321" t="str">
        <f>IF(Table1[[#This Row],[City tier]]="?","tier - 2",Table1[[#This Row],[City tier]])</f>
        <v>tier - 2</v>
      </c>
      <c r="N321" s="5" t="str">
        <f>IF(Table1[[#This Row],[State ID]]="?","Unknown",Table1[[#This Row],[State ID]])</f>
        <v>R1021</v>
      </c>
      <c r="O321" s="5" t="str">
        <f>IF(Table1[[#This Row],[Customer ID]]="?","Unknown",Table1[[#This Row],[Customer ID]])</f>
        <v>Id1280</v>
      </c>
    </row>
    <row r="322" spans="1:15">
      <c r="A322" t="s">
        <v>356</v>
      </c>
      <c r="B322">
        <v>1982</v>
      </c>
      <c r="C322" t="s">
        <v>23</v>
      </c>
      <c r="D322">
        <v>6</v>
      </c>
      <c r="E322">
        <v>3</v>
      </c>
      <c r="F322">
        <v>8572.0400000000009</v>
      </c>
      <c r="G322" t="s">
        <v>21</v>
      </c>
      <c r="H322" t="s">
        <v>21</v>
      </c>
      <c r="I322" t="s">
        <v>38</v>
      </c>
      <c r="J322" s="2">
        <f>IF(B322="?",ROUND(AVERAGEIF($B$2:$B$2344,"&lt;&gt;?"),0),B322)</f>
        <v>1982</v>
      </c>
      <c r="K322" t="str">
        <f>IF(C322="?","Sep",C322)</f>
        <v>Dec</v>
      </c>
      <c r="L322" t="str">
        <f>IF(Table1[[#This Row],[Hospital tier]]="?","tier - 2",Table1[[#This Row],[Hospital tier]])</f>
        <v>tier - 2</v>
      </c>
      <c r="M322" t="str">
        <f>IF(Table1[[#This Row],[City tier]]="?","tier - 2",Table1[[#This Row],[City tier]])</f>
        <v>tier - 2</v>
      </c>
      <c r="N322" s="5" t="str">
        <f>IF(Table1[[#This Row],[State ID]]="?","Unknown",Table1[[#This Row],[State ID]])</f>
        <v>R1021</v>
      </c>
      <c r="O322" s="5" t="str">
        <f>IF(Table1[[#This Row],[Customer ID]]="?","Unknown",Table1[[#This Row],[Customer ID]])</f>
        <v>Id1281</v>
      </c>
    </row>
    <row r="323" spans="1:15">
      <c r="A323" t="s">
        <v>357</v>
      </c>
      <c r="B323">
        <v>1975</v>
      </c>
      <c r="C323" t="s">
        <v>37</v>
      </c>
      <c r="D323">
        <v>26</v>
      </c>
      <c r="E323">
        <v>1</v>
      </c>
      <c r="F323">
        <v>8569.86</v>
      </c>
      <c r="G323" t="s">
        <v>21</v>
      </c>
      <c r="H323" t="s">
        <v>17</v>
      </c>
      <c r="I323" t="s">
        <v>19</v>
      </c>
      <c r="J323" s="2">
        <f>IF(B323="?",ROUND(AVERAGEIF($B$2:$B$2344,"&lt;&gt;?"),0),B323)</f>
        <v>1975</v>
      </c>
      <c r="K323" t="str">
        <f>IF(C323="?","Sep",C323)</f>
        <v>Sep</v>
      </c>
      <c r="L323" t="str">
        <f>IF(Table1[[#This Row],[Hospital tier]]="?","tier - 2",Table1[[#This Row],[Hospital tier]])</f>
        <v>tier - 2</v>
      </c>
      <c r="M323" t="str">
        <f>IF(Table1[[#This Row],[City tier]]="?","tier - 2",Table1[[#This Row],[City tier]])</f>
        <v>tier - 3</v>
      </c>
      <c r="N323" s="5" t="str">
        <f>IF(Table1[[#This Row],[State ID]]="?","Unknown",Table1[[#This Row],[State ID]])</f>
        <v>R1013</v>
      </c>
      <c r="O323" s="5" t="str">
        <f>IF(Table1[[#This Row],[Customer ID]]="?","Unknown",Table1[[#This Row],[Customer ID]])</f>
        <v>Id1282</v>
      </c>
    </row>
    <row r="324" spans="1:15">
      <c r="A324" t="s">
        <v>358</v>
      </c>
      <c r="B324">
        <v>1988</v>
      </c>
      <c r="C324" t="s">
        <v>37</v>
      </c>
      <c r="D324">
        <v>21</v>
      </c>
      <c r="E324">
        <v>3</v>
      </c>
      <c r="F324">
        <v>8567.25</v>
      </c>
      <c r="G324" t="s">
        <v>21</v>
      </c>
      <c r="H324" t="s">
        <v>18</v>
      </c>
      <c r="I324" t="s">
        <v>22</v>
      </c>
      <c r="J324" s="2">
        <f>IF(B324="?",ROUND(AVERAGEIF($B$2:$B$2344,"&lt;&gt;?"),0),B324)</f>
        <v>1988</v>
      </c>
      <c r="K324" t="str">
        <f>IF(C324="?","Sep",C324)</f>
        <v>Sep</v>
      </c>
      <c r="L324" t="str">
        <f>IF(Table1[[#This Row],[Hospital tier]]="?","tier - 2",Table1[[#This Row],[Hospital tier]])</f>
        <v>tier - 2</v>
      </c>
      <c r="M324" t="str">
        <f>IF(Table1[[#This Row],[City tier]]="?","tier - 2",Table1[[#This Row],[City tier]])</f>
        <v>tier - 1</v>
      </c>
      <c r="N324" s="5" t="str">
        <f>IF(Table1[[#This Row],[State ID]]="?","Unknown",Table1[[#This Row],[State ID]])</f>
        <v>R1012</v>
      </c>
      <c r="O324" s="5" t="str">
        <f>IF(Table1[[#This Row],[Customer ID]]="?","Unknown",Table1[[#This Row],[Customer ID]])</f>
        <v>Id1283</v>
      </c>
    </row>
    <row r="325" spans="1:15">
      <c r="A325" t="s">
        <v>359</v>
      </c>
      <c r="B325">
        <v>1975</v>
      </c>
      <c r="C325" t="s">
        <v>40</v>
      </c>
      <c r="D325">
        <v>21</v>
      </c>
      <c r="E325">
        <v>1</v>
      </c>
      <c r="F325">
        <v>8556.91</v>
      </c>
      <c r="G325" t="s">
        <v>21</v>
      </c>
      <c r="H325" t="s">
        <v>18</v>
      </c>
      <c r="I325" t="s">
        <v>25</v>
      </c>
      <c r="J325" s="2">
        <f>IF(B325="?",ROUND(AVERAGEIF($B$2:$B$2344,"&lt;&gt;?"),0),B325)</f>
        <v>1975</v>
      </c>
      <c r="K325" t="str">
        <f>IF(C325="?","Sep",C325)</f>
        <v>Aug</v>
      </c>
      <c r="L325" t="str">
        <f>IF(Table1[[#This Row],[Hospital tier]]="?","tier - 2",Table1[[#This Row],[Hospital tier]])</f>
        <v>tier - 2</v>
      </c>
      <c r="M325" t="str">
        <f>IF(Table1[[#This Row],[City tier]]="?","tier - 2",Table1[[#This Row],[City tier]])</f>
        <v>tier - 1</v>
      </c>
      <c r="N325" s="5" t="str">
        <f>IF(Table1[[#This Row],[State ID]]="?","Unknown",Table1[[#This Row],[State ID]])</f>
        <v>R1011</v>
      </c>
      <c r="O325" s="5" t="str">
        <f>IF(Table1[[#This Row],[Customer ID]]="?","Unknown",Table1[[#This Row],[Customer ID]])</f>
        <v>Id1284</v>
      </c>
    </row>
    <row r="326" spans="1:15">
      <c r="A326" t="s">
        <v>360</v>
      </c>
      <c r="B326">
        <v>1975</v>
      </c>
      <c r="C326" t="s">
        <v>40</v>
      </c>
      <c r="D326">
        <v>6</v>
      </c>
      <c r="E326">
        <v>1</v>
      </c>
      <c r="F326">
        <v>8551.35</v>
      </c>
      <c r="G326" t="s">
        <v>21</v>
      </c>
      <c r="H326" t="s">
        <v>21</v>
      </c>
      <c r="I326" t="s">
        <v>25</v>
      </c>
      <c r="J326" s="2">
        <f>IF(B326="?",ROUND(AVERAGEIF($B$2:$B$2344,"&lt;&gt;?"),0),B326)</f>
        <v>1975</v>
      </c>
      <c r="K326" t="str">
        <f>IF(C326="?","Sep",C326)</f>
        <v>Aug</v>
      </c>
      <c r="L326" t="str">
        <f>IF(Table1[[#This Row],[Hospital tier]]="?","tier - 2",Table1[[#This Row],[Hospital tier]])</f>
        <v>tier - 2</v>
      </c>
      <c r="M326" t="str">
        <f>IF(Table1[[#This Row],[City tier]]="?","tier - 2",Table1[[#This Row],[City tier]])</f>
        <v>tier - 2</v>
      </c>
      <c r="N326" s="5" t="str">
        <f>IF(Table1[[#This Row],[State ID]]="?","Unknown",Table1[[#This Row],[State ID]])</f>
        <v>R1011</v>
      </c>
      <c r="O326" s="5" t="str">
        <f>IF(Table1[[#This Row],[Customer ID]]="?","Unknown",Table1[[#This Row],[Customer ID]])</f>
        <v>Id1285</v>
      </c>
    </row>
    <row r="327" spans="1:15">
      <c r="A327" t="s">
        <v>361</v>
      </c>
      <c r="B327" t="s">
        <v>15</v>
      </c>
      <c r="C327" t="s">
        <v>23</v>
      </c>
      <c r="D327">
        <v>12</v>
      </c>
      <c r="E327">
        <v>1</v>
      </c>
      <c r="F327">
        <v>8547.69</v>
      </c>
      <c r="G327" t="s">
        <v>21</v>
      </c>
      <c r="H327" t="s">
        <v>18</v>
      </c>
      <c r="I327" t="s">
        <v>19</v>
      </c>
      <c r="J327" s="2">
        <f>IF(B327="?",ROUND(AVERAGEIF($B$2:$B$2344,"&lt;&gt;?"),0),B327)</f>
        <v>1983</v>
      </c>
      <c r="K327" t="str">
        <f>IF(C327="?","Sep",C327)</f>
        <v>Dec</v>
      </c>
      <c r="L327" t="str">
        <f>IF(Table1[[#This Row],[Hospital tier]]="?","tier - 2",Table1[[#This Row],[Hospital tier]])</f>
        <v>tier - 2</v>
      </c>
      <c r="M327" t="str">
        <f>IF(Table1[[#This Row],[City tier]]="?","tier - 2",Table1[[#This Row],[City tier]])</f>
        <v>tier - 1</v>
      </c>
      <c r="N327" s="5" t="str">
        <f>IF(Table1[[#This Row],[State ID]]="?","Unknown",Table1[[#This Row],[State ID]])</f>
        <v>R1013</v>
      </c>
      <c r="O327" s="5" t="str">
        <f>IF(Table1[[#This Row],[Customer ID]]="?","Unknown",Table1[[#This Row],[Customer ID]])</f>
        <v>Id1286</v>
      </c>
    </row>
    <row r="328" spans="1:15">
      <c r="A328" t="s">
        <v>362</v>
      </c>
      <c r="B328">
        <v>1975</v>
      </c>
      <c r="C328" t="s">
        <v>16</v>
      </c>
      <c r="D328">
        <v>6</v>
      </c>
      <c r="E328">
        <v>1</v>
      </c>
      <c r="F328">
        <v>8539.67</v>
      </c>
      <c r="G328" t="s">
        <v>21</v>
      </c>
      <c r="H328" t="s">
        <v>17</v>
      </c>
      <c r="I328" t="s">
        <v>25</v>
      </c>
      <c r="J328" s="2">
        <f>IF(B328="?",ROUND(AVERAGEIF($B$2:$B$2344,"&lt;&gt;?"),0),B328)</f>
        <v>1975</v>
      </c>
      <c r="K328" t="str">
        <f>IF(C328="?","Sep",C328)</f>
        <v>Nov</v>
      </c>
      <c r="L328" t="str">
        <f>IF(Table1[[#This Row],[Hospital tier]]="?","tier - 2",Table1[[#This Row],[Hospital tier]])</f>
        <v>tier - 2</v>
      </c>
      <c r="M328" t="str">
        <f>IF(Table1[[#This Row],[City tier]]="?","tier - 2",Table1[[#This Row],[City tier]])</f>
        <v>tier - 3</v>
      </c>
      <c r="N328" s="5" t="str">
        <f>IF(Table1[[#This Row],[State ID]]="?","Unknown",Table1[[#This Row],[State ID]])</f>
        <v>R1011</v>
      </c>
      <c r="O328" s="5" t="str">
        <f>IF(Table1[[#This Row],[Customer ID]]="?","Unknown",Table1[[#This Row],[Customer ID]])</f>
        <v>Id1287</v>
      </c>
    </row>
    <row r="329" spans="1:15">
      <c r="A329" t="s">
        <v>363</v>
      </c>
      <c r="B329">
        <v>1981</v>
      </c>
      <c r="C329" t="s">
        <v>23</v>
      </c>
      <c r="D329">
        <v>27</v>
      </c>
      <c r="E329">
        <v>3</v>
      </c>
      <c r="F329">
        <v>8538.2900000000009</v>
      </c>
      <c r="G329" t="s">
        <v>21</v>
      </c>
      <c r="H329" t="s">
        <v>17</v>
      </c>
      <c r="I329" t="s">
        <v>74</v>
      </c>
      <c r="J329" s="2">
        <f>IF(B329="?",ROUND(AVERAGEIF($B$2:$B$2344,"&lt;&gt;?"),0),B329)</f>
        <v>1981</v>
      </c>
      <c r="K329" t="str">
        <f>IF(C329="?","Sep",C329)</f>
        <v>Dec</v>
      </c>
      <c r="L329" t="str">
        <f>IF(Table1[[#This Row],[Hospital tier]]="?","tier - 2",Table1[[#This Row],[Hospital tier]])</f>
        <v>tier - 2</v>
      </c>
      <c r="M329" t="str">
        <f>IF(Table1[[#This Row],[City tier]]="?","tier - 2",Table1[[#This Row],[City tier]])</f>
        <v>tier - 3</v>
      </c>
      <c r="N329" s="5" t="str">
        <f>IF(Table1[[#This Row],[State ID]]="?","Unknown",Table1[[#This Row],[State ID]])</f>
        <v>R1024</v>
      </c>
      <c r="O329" s="5" t="str">
        <f>IF(Table1[[#This Row],[Customer ID]]="?","Unknown",Table1[[#This Row],[Customer ID]])</f>
        <v>Id1288</v>
      </c>
    </row>
    <row r="330" spans="1:15">
      <c r="A330" t="s">
        <v>364</v>
      </c>
      <c r="B330" t="s">
        <v>15</v>
      </c>
      <c r="C330" t="s">
        <v>45</v>
      </c>
      <c r="D330">
        <v>24</v>
      </c>
      <c r="E330">
        <v>0</v>
      </c>
      <c r="F330">
        <v>8534.67</v>
      </c>
      <c r="G330" t="s">
        <v>21</v>
      </c>
      <c r="H330" t="s">
        <v>17</v>
      </c>
      <c r="I330" t="s">
        <v>74</v>
      </c>
      <c r="J330" s="2">
        <f>IF(B330="?",ROUND(AVERAGEIF($B$2:$B$2344,"&lt;&gt;?"),0),B330)</f>
        <v>1983</v>
      </c>
      <c r="K330" t="str">
        <f>IF(C330="?","Sep",C330)</f>
        <v>Jul</v>
      </c>
      <c r="L330" t="str">
        <f>IF(Table1[[#This Row],[Hospital tier]]="?","tier - 2",Table1[[#This Row],[Hospital tier]])</f>
        <v>tier - 2</v>
      </c>
      <c r="M330" t="str">
        <f>IF(Table1[[#This Row],[City tier]]="?","tier - 2",Table1[[#This Row],[City tier]])</f>
        <v>tier - 3</v>
      </c>
      <c r="N330" s="5" t="str">
        <f>IF(Table1[[#This Row],[State ID]]="?","Unknown",Table1[[#This Row],[State ID]])</f>
        <v>R1024</v>
      </c>
      <c r="O330" s="5" t="str">
        <f>IF(Table1[[#This Row],[Customer ID]]="?","Unknown",Table1[[#This Row],[Customer ID]])</f>
        <v>Id1289</v>
      </c>
    </row>
    <row r="331" spans="1:15">
      <c r="A331" t="s">
        <v>365</v>
      </c>
      <c r="B331">
        <v>1985</v>
      </c>
      <c r="C331" t="s">
        <v>37</v>
      </c>
      <c r="D331">
        <v>20</v>
      </c>
      <c r="E331">
        <v>1</v>
      </c>
      <c r="F331">
        <v>39047.29</v>
      </c>
      <c r="G331" t="s">
        <v>18</v>
      </c>
      <c r="H331" t="s">
        <v>17</v>
      </c>
      <c r="I331" t="s">
        <v>130</v>
      </c>
      <c r="J331" s="2">
        <f>IF(B331="?",ROUND(AVERAGEIF($B$2:$B$2344,"&lt;&gt;?"),0),B331)</f>
        <v>1985</v>
      </c>
      <c r="K331" t="str">
        <f>IF(C331="?","Sep",C331)</f>
        <v>Sep</v>
      </c>
      <c r="L331" t="str">
        <f>IF(Table1[[#This Row],[Hospital tier]]="?","tier - 2",Table1[[#This Row],[Hospital tier]])</f>
        <v>tier - 1</v>
      </c>
      <c r="M331" t="str">
        <f>IF(Table1[[#This Row],[City tier]]="?","tier - 2",Table1[[#This Row],[City tier]])</f>
        <v>tier - 3</v>
      </c>
      <c r="N331" s="5" t="str">
        <f>IF(Table1[[#This Row],[State ID]]="?","Unknown",Table1[[#This Row],[State ID]])</f>
        <v>R1017</v>
      </c>
      <c r="O331" s="5" t="str">
        <f>IF(Table1[[#This Row],[Customer ID]]="?","Unknown",Table1[[#This Row],[Customer ID]])</f>
        <v>Id129</v>
      </c>
    </row>
    <row r="332" spans="1:15">
      <c r="A332" t="s">
        <v>366</v>
      </c>
      <c r="B332">
        <v>1977</v>
      </c>
      <c r="C332" t="s">
        <v>45</v>
      </c>
      <c r="D332">
        <v>26</v>
      </c>
      <c r="E332">
        <v>2</v>
      </c>
      <c r="F332">
        <v>8527.5300000000007</v>
      </c>
      <c r="G332" t="s">
        <v>21</v>
      </c>
      <c r="H332" t="s">
        <v>21</v>
      </c>
      <c r="I332" t="s">
        <v>19</v>
      </c>
      <c r="J332" s="2">
        <f>IF(B332="?",ROUND(AVERAGEIF($B$2:$B$2344,"&lt;&gt;?"),0),B332)</f>
        <v>1977</v>
      </c>
      <c r="K332" t="str">
        <f>IF(C332="?","Sep",C332)</f>
        <v>Jul</v>
      </c>
      <c r="L332" t="str">
        <f>IF(Table1[[#This Row],[Hospital tier]]="?","tier - 2",Table1[[#This Row],[Hospital tier]])</f>
        <v>tier - 2</v>
      </c>
      <c r="M332" t="str">
        <f>IF(Table1[[#This Row],[City tier]]="?","tier - 2",Table1[[#This Row],[City tier]])</f>
        <v>tier - 2</v>
      </c>
      <c r="N332" s="5" t="str">
        <f>IF(Table1[[#This Row],[State ID]]="?","Unknown",Table1[[#This Row],[State ID]])</f>
        <v>R1013</v>
      </c>
      <c r="O332" s="5" t="str">
        <f>IF(Table1[[#This Row],[Customer ID]]="?","Unknown",Table1[[#This Row],[Customer ID]])</f>
        <v>Id1290</v>
      </c>
    </row>
    <row r="333" spans="1:15">
      <c r="A333" t="s">
        <v>367</v>
      </c>
      <c r="B333">
        <v>1979</v>
      </c>
      <c r="C333" t="s">
        <v>40</v>
      </c>
      <c r="D333">
        <v>13</v>
      </c>
      <c r="E333">
        <v>3</v>
      </c>
      <c r="F333">
        <v>8522</v>
      </c>
      <c r="G333" t="s">
        <v>21</v>
      </c>
      <c r="H333" t="s">
        <v>21</v>
      </c>
      <c r="I333" t="s">
        <v>25</v>
      </c>
      <c r="J333" s="2">
        <f>IF(B333="?",ROUND(AVERAGEIF($B$2:$B$2344,"&lt;&gt;?"),0),B333)</f>
        <v>1979</v>
      </c>
      <c r="K333" t="str">
        <f>IF(C333="?","Sep",C333)</f>
        <v>Aug</v>
      </c>
      <c r="L333" t="str">
        <f>IF(Table1[[#This Row],[Hospital tier]]="?","tier - 2",Table1[[#This Row],[Hospital tier]])</f>
        <v>tier - 2</v>
      </c>
      <c r="M333" t="str">
        <f>IF(Table1[[#This Row],[City tier]]="?","tier - 2",Table1[[#This Row],[City tier]])</f>
        <v>tier - 2</v>
      </c>
      <c r="N333" s="5" t="str">
        <f>IF(Table1[[#This Row],[State ID]]="?","Unknown",Table1[[#This Row],[State ID]])</f>
        <v>R1011</v>
      </c>
      <c r="O333" s="5" t="str">
        <f>IF(Table1[[#This Row],[Customer ID]]="?","Unknown",Table1[[#This Row],[Customer ID]])</f>
        <v>Id1291</v>
      </c>
    </row>
    <row r="334" spans="1:15">
      <c r="A334" t="s">
        <v>368</v>
      </c>
      <c r="B334">
        <v>1977</v>
      </c>
      <c r="C334" t="s">
        <v>23</v>
      </c>
      <c r="D334">
        <v>29</v>
      </c>
      <c r="E334">
        <v>2</v>
      </c>
      <c r="F334">
        <v>8520.0300000000007</v>
      </c>
      <c r="G334" t="s">
        <v>21</v>
      </c>
      <c r="H334" t="s">
        <v>17</v>
      </c>
      <c r="I334" t="s">
        <v>25</v>
      </c>
      <c r="J334" s="2">
        <f>IF(B334="?",ROUND(AVERAGEIF($B$2:$B$2344,"&lt;&gt;?"),0),B334)</f>
        <v>1977</v>
      </c>
      <c r="K334" t="str">
        <f>IF(C334="?","Sep",C334)</f>
        <v>Dec</v>
      </c>
      <c r="L334" t="str">
        <f>IF(Table1[[#This Row],[Hospital tier]]="?","tier - 2",Table1[[#This Row],[Hospital tier]])</f>
        <v>tier - 2</v>
      </c>
      <c r="M334" t="str">
        <f>IF(Table1[[#This Row],[City tier]]="?","tier - 2",Table1[[#This Row],[City tier]])</f>
        <v>tier - 3</v>
      </c>
      <c r="N334" s="5" t="str">
        <f>IF(Table1[[#This Row],[State ID]]="?","Unknown",Table1[[#This Row],[State ID]])</f>
        <v>R1011</v>
      </c>
      <c r="O334" s="5" t="str">
        <f>IF(Table1[[#This Row],[Customer ID]]="?","Unknown",Table1[[#This Row],[Customer ID]])</f>
        <v>Id1292</v>
      </c>
    </row>
    <row r="335" spans="1:15">
      <c r="A335" t="s">
        <v>369</v>
      </c>
      <c r="B335">
        <v>1977</v>
      </c>
      <c r="C335" t="s">
        <v>20</v>
      </c>
      <c r="D335">
        <v>21</v>
      </c>
      <c r="E335">
        <v>2</v>
      </c>
      <c r="F335">
        <v>8516.83</v>
      </c>
      <c r="G335" t="s">
        <v>21</v>
      </c>
      <c r="H335" t="s">
        <v>18</v>
      </c>
      <c r="I335" t="s">
        <v>19</v>
      </c>
      <c r="J335" s="2">
        <f>IF(B335="?",ROUND(AVERAGEIF($B$2:$B$2344,"&lt;&gt;?"),0),B335)</f>
        <v>1977</v>
      </c>
      <c r="K335" t="str">
        <f>IF(C335="?","Sep",C335)</f>
        <v>Jun</v>
      </c>
      <c r="L335" t="str">
        <f>IF(Table1[[#This Row],[Hospital tier]]="?","tier - 2",Table1[[#This Row],[Hospital tier]])</f>
        <v>tier - 2</v>
      </c>
      <c r="M335" t="str">
        <f>IF(Table1[[#This Row],[City tier]]="?","tier - 2",Table1[[#This Row],[City tier]])</f>
        <v>tier - 1</v>
      </c>
      <c r="N335" s="5" t="str">
        <f>IF(Table1[[#This Row],[State ID]]="?","Unknown",Table1[[#This Row],[State ID]])</f>
        <v>R1013</v>
      </c>
      <c r="O335" s="5" t="str">
        <f>IF(Table1[[#This Row],[Customer ID]]="?","Unknown",Table1[[#This Row],[Customer ID]])</f>
        <v>Id1293</v>
      </c>
    </row>
    <row r="336" spans="1:15">
      <c r="A336" t="s">
        <v>370</v>
      </c>
      <c r="B336">
        <v>1977</v>
      </c>
      <c r="C336" t="s">
        <v>23</v>
      </c>
      <c r="D336">
        <v>26</v>
      </c>
      <c r="E336">
        <v>2</v>
      </c>
      <c r="F336">
        <v>8515.76</v>
      </c>
      <c r="G336" t="s">
        <v>21</v>
      </c>
      <c r="H336" t="s">
        <v>21</v>
      </c>
      <c r="I336" t="s">
        <v>19</v>
      </c>
      <c r="J336" s="2">
        <f>IF(B336="?",ROUND(AVERAGEIF($B$2:$B$2344,"&lt;&gt;?"),0),B336)</f>
        <v>1977</v>
      </c>
      <c r="K336" t="str">
        <f>IF(C336="?","Sep",C336)</f>
        <v>Dec</v>
      </c>
      <c r="L336" t="str">
        <f>IF(Table1[[#This Row],[Hospital tier]]="?","tier - 2",Table1[[#This Row],[Hospital tier]])</f>
        <v>tier - 2</v>
      </c>
      <c r="M336" t="str">
        <f>IF(Table1[[#This Row],[City tier]]="?","tier - 2",Table1[[#This Row],[City tier]])</f>
        <v>tier - 2</v>
      </c>
      <c r="N336" s="5" t="str">
        <f>IF(Table1[[#This Row],[State ID]]="?","Unknown",Table1[[#This Row],[State ID]])</f>
        <v>R1013</v>
      </c>
      <c r="O336" s="5" t="str">
        <f>IF(Table1[[#This Row],[Customer ID]]="?","Unknown",Table1[[#This Row],[Customer ID]])</f>
        <v>Id1294</v>
      </c>
    </row>
    <row r="337" spans="1:15">
      <c r="A337" t="s">
        <v>371</v>
      </c>
      <c r="B337">
        <v>1993</v>
      </c>
      <c r="C337" t="s">
        <v>16</v>
      </c>
      <c r="D337">
        <v>10</v>
      </c>
      <c r="E337">
        <v>0</v>
      </c>
      <c r="F337">
        <v>8471.65</v>
      </c>
      <c r="G337" t="s">
        <v>21</v>
      </c>
      <c r="H337" t="s">
        <v>18</v>
      </c>
      <c r="I337" t="s">
        <v>22</v>
      </c>
      <c r="J337" s="2">
        <f>IF(B337="?",ROUND(AVERAGEIF($B$2:$B$2344,"&lt;&gt;?"),0),B337)</f>
        <v>1993</v>
      </c>
      <c r="K337" t="str">
        <f>IF(C337="?","Sep",C337)</f>
        <v>Nov</v>
      </c>
      <c r="L337" t="str">
        <f>IF(Table1[[#This Row],[Hospital tier]]="?","tier - 2",Table1[[#This Row],[Hospital tier]])</f>
        <v>tier - 2</v>
      </c>
      <c r="M337" t="str">
        <f>IF(Table1[[#This Row],[City tier]]="?","tier - 2",Table1[[#This Row],[City tier]])</f>
        <v>tier - 1</v>
      </c>
      <c r="N337" s="5" t="str">
        <f>IF(Table1[[#This Row],[State ID]]="?","Unknown",Table1[[#This Row],[State ID]])</f>
        <v>R1012</v>
      </c>
      <c r="O337" s="5" t="str">
        <f>IF(Table1[[#This Row],[Customer ID]]="?","Unknown",Table1[[#This Row],[Customer ID]])</f>
        <v>Id1295</v>
      </c>
    </row>
    <row r="338" spans="1:15">
      <c r="A338" t="s">
        <v>372</v>
      </c>
      <c r="B338">
        <v>1992</v>
      </c>
      <c r="C338" t="s">
        <v>37</v>
      </c>
      <c r="D338">
        <v>9</v>
      </c>
      <c r="E338">
        <v>0</v>
      </c>
      <c r="F338">
        <v>8466.35</v>
      </c>
      <c r="G338" t="s">
        <v>21</v>
      </c>
      <c r="H338" t="s">
        <v>21</v>
      </c>
      <c r="I338" t="s">
        <v>22</v>
      </c>
      <c r="J338" s="2">
        <f>IF(B338="?",ROUND(AVERAGEIF($B$2:$B$2344,"&lt;&gt;?"),0),B338)</f>
        <v>1992</v>
      </c>
      <c r="K338" t="str">
        <f>IF(C338="?","Sep",C338)</f>
        <v>Sep</v>
      </c>
      <c r="L338" t="str">
        <f>IF(Table1[[#This Row],[Hospital tier]]="?","tier - 2",Table1[[#This Row],[Hospital tier]])</f>
        <v>tier - 2</v>
      </c>
      <c r="M338" t="str">
        <f>IF(Table1[[#This Row],[City tier]]="?","tier - 2",Table1[[#This Row],[City tier]])</f>
        <v>tier - 2</v>
      </c>
      <c r="N338" s="5" t="str">
        <f>IF(Table1[[#This Row],[State ID]]="?","Unknown",Table1[[#This Row],[State ID]])</f>
        <v>R1012</v>
      </c>
      <c r="O338" s="5" t="str">
        <f>IF(Table1[[#This Row],[Customer ID]]="?","Unknown",Table1[[#This Row],[Customer ID]])</f>
        <v>Id1296</v>
      </c>
    </row>
    <row r="339" spans="1:15">
      <c r="A339" t="s">
        <v>373</v>
      </c>
      <c r="B339">
        <v>1972</v>
      </c>
      <c r="C339" t="s">
        <v>23</v>
      </c>
      <c r="D339">
        <v>26</v>
      </c>
      <c r="E339">
        <v>0</v>
      </c>
      <c r="F339">
        <v>8457.82</v>
      </c>
      <c r="G339" t="s">
        <v>21</v>
      </c>
      <c r="H339" t="s">
        <v>17</v>
      </c>
      <c r="I339" t="s">
        <v>25</v>
      </c>
      <c r="J339" s="2">
        <f>IF(B339="?",ROUND(AVERAGEIF($B$2:$B$2344,"&lt;&gt;?"),0),B339)</f>
        <v>1972</v>
      </c>
      <c r="K339" t="str">
        <f>IF(C339="?","Sep",C339)</f>
        <v>Dec</v>
      </c>
      <c r="L339" t="str">
        <f>IF(Table1[[#This Row],[Hospital tier]]="?","tier - 2",Table1[[#This Row],[Hospital tier]])</f>
        <v>tier - 2</v>
      </c>
      <c r="M339" t="str">
        <f>IF(Table1[[#This Row],[City tier]]="?","tier - 2",Table1[[#This Row],[City tier]])</f>
        <v>tier - 3</v>
      </c>
      <c r="N339" s="5" t="str">
        <f>IF(Table1[[#This Row],[State ID]]="?","Unknown",Table1[[#This Row],[State ID]])</f>
        <v>R1011</v>
      </c>
      <c r="O339" s="5" t="str">
        <f>IF(Table1[[#This Row],[Customer ID]]="?","Unknown",Table1[[#This Row],[Customer ID]])</f>
        <v>Id1297</v>
      </c>
    </row>
    <row r="340" spans="1:15">
      <c r="A340" t="s">
        <v>374</v>
      </c>
      <c r="B340">
        <v>1984</v>
      </c>
      <c r="C340" t="s">
        <v>20</v>
      </c>
      <c r="D340">
        <v>19</v>
      </c>
      <c r="E340">
        <v>3</v>
      </c>
      <c r="F340">
        <v>8450.82</v>
      </c>
      <c r="G340" t="s">
        <v>21</v>
      </c>
      <c r="H340" t="s">
        <v>21</v>
      </c>
      <c r="I340" t="s">
        <v>34</v>
      </c>
      <c r="J340" s="2">
        <f>IF(B340="?",ROUND(AVERAGEIF($B$2:$B$2344,"&lt;&gt;?"),0),B340)</f>
        <v>1984</v>
      </c>
      <c r="K340" t="str">
        <f>IF(C340="?","Sep",C340)</f>
        <v>Jun</v>
      </c>
      <c r="L340" t="str">
        <f>IF(Table1[[#This Row],[Hospital tier]]="?","tier - 2",Table1[[#This Row],[Hospital tier]])</f>
        <v>tier - 2</v>
      </c>
      <c r="M340" t="str">
        <f>IF(Table1[[#This Row],[City tier]]="?","tier - 2",Table1[[#This Row],[City tier]])</f>
        <v>tier - 2</v>
      </c>
      <c r="N340" s="5" t="str">
        <f>IF(Table1[[#This Row],[State ID]]="?","Unknown",Table1[[#This Row],[State ID]])</f>
        <v>R1025</v>
      </c>
      <c r="O340" s="5" t="str">
        <f>IF(Table1[[#This Row],[Customer ID]]="?","Unknown",Table1[[#This Row],[Customer ID]])</f>
        <v>Id1298</v>
      </c>
    </row>
    <row r="341" spans="1:15">
      <c r="A341" t="s">
        <v>375</v>
      </c>
      <c r="B341">
        <v>1966</v>
      </c>
      <c r="C341" t="s">
        <v>20</v>
      </c>
      <c r="D341">
        <v>12</v>
      </c>
      <c r="E341">
        <v>0</v>
      </c>
      <c r="F341">
        <v>8448.66</v>
      </c>
      <c r="G341" t="s">
        <v>17</v>
      </c>
      <c r="H341" t="s">
        <v>18</v>
      </c>
      <c r="I341" t="s">
        <v>19</v>
      </c>
      <c r="J341" s="2">
        <f>IF(B341="?",ROUND(AVERAGEIF($B$2:$B$2344,"&lt;&gt;?"),0),B341)</f>
        <v>1966</v>
      </c>
      <c r="K341" t="str">
        <f>IF(C341="?","Sep",C341)</f>
        <v>Jun</v>
      </c>
      <c r="L341" t="str">
        <f>IF(Table1[[#This Row],[Hospital tier]]="?","tier - 2",Table1[[#This Row],[Hospital tier]])</f>
        <v>tier - 3</v>
      </c>
      <c r="M341" t="str">
        <f>IF(Table1[[#This Row],[City tier]]="?","tier - 2",Table1[[#This Row],[City tier]])</f>
        <v>tier - 1</v>
      </c>
      <c r="N341" s="5" t="str">
        <f>IF(Table1[[#This Row],[State ID]]="?","Unknown",Table1[[#This Row],[State ID]])</f>
        <v>R1013</v>
      </c>
      <c r="O341" s="5" t="str">
        <f>IF(Table1[[#This Row],[Customer ID]]="?","Unknown",Table1[[#This Row],[Customer ID]])</f>
        <v>Id1299</v>
      </c>
    </row>
    <row r="342" spans="1:15">
      <c r="A342" t="s">
        <v>376</v>
      </c>
      <c r="B342">
        <v>1962</v>
      </c>
      <c r="C342" t="s">
        <v>24</v>
      </c>
      <c r="D342">
        <v>11</v>
      </c>
      <c r="E342">
        <v>0</v>
      </c>
      <c r="F342">
        <v>48673.56</v>
      </c>
      <c r="G342" t="s">
        <v>18</v>
      </c>
      <c r="H342" t="s">
        <v>21</v>
      </c>
      <c r="I342" t="s">
        <v>19</v>
      </c>
      <c r="J342" s="2">
        <f>IF(B342="?",ROUND(AVERAGEIF($B$2:$B$2344,"&lt;&gt;?"),0),B342)</f>
        <v>1962</v>
      </c>
      <c r="K342" t="str">
        <f>IF(C342="?","Sep",C342)</f>
        <v>Oct</v>
      </c>
      <c r="L342" t="str">
        <f>IF(Table1[[#This Row],[Hospital tier]]="?","tier - 2",Table1[[#This Row],[Hospital tier]])</f>
        <v>tier - 1</v>
      </c>
      <c r="M342" t="str">
        <f>IF(Table1[[#This Row],[City tier]]="?","tier - 2",Table1[[#This Row],[City tier]])</f>
        <v>tier - 2</v>
      </c>
      <c r="N342" s="5" t="str">
        <f>IF(Table1[[#This Row],[State ID]]="?","Unknown",Table1[[#This Row],[State ID]])</f>
        <v>R1013</v>
      </c>
      <c r="O342" s="5" t="str">
        <f>IF(Table1[[#This Row],[Customer ID]]="?","Unknown",Table1[[#This Row],[Customer ID]])</f>
        <v>Id13</v>
      </c>
    </row>
    <row r="343" spans="1:15">
      <c r="A343" t="s">
        <v>377</v>
      </c>
      <c r="B343">
        <v>1978</v>
      </c>
      <c r="C343" t="s">
        <v>24</v>
      </c>
      <c r="D343">
        <v>12</v>
      </c>
      <c r="E343">
        <v>2</v>
      </c>
      <c r="F343">
        <v>38998.550000000003</v>
      </c>
      <c r="G343" t="s">
        <v>18</v>
      </c>
      <c r="H343" t="s">
        <v>18</v>
      </c>
      <c r="I343" t="s">
        <v>25</v>
      </c>
      <c r="J343" s="2">
        <f>IF(B343="?",ROUND(AVERAGEIF($B$2:$B$2344,"&lt;&gt;?"),0),B343)</f>
        <v>1978</v>
      </c>
      <c r="K343" t="str">
        <f>IF(C343="?","Sep",C343)</f>
        <v>Oct</v>
      </c>
      <c r="L343" t="str">
        <f>IF(Table1[[#This Row],[Hospital tier]]="?","tier - 2",Table1[[#This Row],[Hospital tier]])</f>
        <v>tier - 1</v>
      </c>
      <c r="M343" t="str">
        <f>IF(Table1[[#This Row],[City tier]]="?","tier - 2",Table1[[#This Row],[City tier]])</f>
        <v>tier - 1</v>
      </c>
      <c r="N343" s="5" t="str">
        <f>IF(Table1[[#This Row],[State ID]]="?","Unknown",Table1[[#This Row],[State ID]])</f>
        <v>R1011</v>
      </c>
      <c r="O343" s="5" t="str">
        <f>IF(Table1[[#This Row],[Customer ID]]="?","Unknown",Table1[[#This Row],[Customer ID]])</f>
        <v>Id130</v>
      </c>
    </row>
    <row r="344" spans="1:15">
      <c r="A344" t="s">
        <v>378</v>
      </c>
      <c r="B344">
        <v>1972</v>
      </c>
      <c r="C344" t="s">
        <v>37</v>
      </c>
      <c r="D344">
        <v>4</v>
      </c>
      <c r="E344">
        <v>0</v>
      </c>
      <c r="F344">
        <v>8444.4699999999993</v>
      </c>
      <c r="G344" t="s">
        <v>17</v>
      </c>
      <c r="H344" t="s">
        <v>18</v>
      </c>
      <c r="I344" t="s">
        <v>25</v>
      </c>
      <c r="J344" s="2">
        <f>IF(B344="?",ROUND(AVERAGEIF($B$2:$B$2344,"&lt;&gt;?"),0),B344)</f>
        <v>1972</v>
      </c>
      <c r="K344" t="str">
        <f>IF(C344="?","Sep",C344)</f>
        <v>Sep</v>
      </c>
      <c r="L344" t="str">
        <f>IF(Table1[[#This Row],[Hospital tier]]="?","tier - 2",Table1[[#This Row],[Hospital tier]])</f>
        <v>tier - 3</v>
      </c>
      <c r="M344" t="str">
        <f>IF(Table1[[#This Row],[City tier]]="?","tier - 2",Table1[[#This Row],[City tier]])</f>
        <v>tier - 1</v>
      </c>
      <c r="N344" s="5" t="str">
        <f>IF(Table1[[#This Row],[State ID]]="?","Unknown",Table1[[#This Row],[State ID]])</f>
        <v>R1011</v>
      </c>
      <c r="O344" s="5" t="str">
        <f>IF(Table1[[#This Row],[Customer ID]]="?","Unknown",Table1[[#This Row],[Customer ID]])</f>
        <v>Id1300</v>
      </c>
    </row>
    <row r="345" spans="1:15">
      <c r="A345" t="s">
        <v>379</v>
      </c>
      <c r="B345">
        <v>1972</v>
      </c>
      <c r="C345" t="s">
        <v>37</v>
      </c>
      <c r="D345">
        <v>9</v>
      </c>
      <c r="E345">
        <v>0</v>
      </c>
      <c r="F345">
        <v>8442.67</v>
      </c>
      <c r="G345" t="s">
        <v>21</v>
      </c>
      <c r="H345" t="s">
        <v>17</v>
      </c>
      <c r="I345" t="s">
        <v>19</v>
      </c>
      <c r="J345" s="2">
        <f>IF(B345="?",ROUND(AVERAGEIF($B$2:$B$2344,"&lt;&gt;?"),0),B345)</f>
        <v>1972</v>
      </c>
      <c r="K345" t="str">
        <f>IF(C345="?","Sep",C345)</f>
        <v>Sep</v>
      </c>
      <c r="L345" t="str">
        <f>IF(Table1[[#This Row],[Hospital tier]]="?","tier - 2",Table1[[#This Row],[Hospital tier]])</f>
        <v>tier - 2</v>
      </c>
      <c r="M345" t="str">
        <f>IF(Table1[[#This Row],[City tier]]="?","tier - 2",Table1[[#This Row],[City tier]])</f>
        <v>tier - 3</v>
      </c>
      <c r="N345" s="5" t="str">
        <f>IF(Table1[[#This Row],[State ID]]="?","Unknown",Table1[[#This Row],[State ID]])</f>
        <v>R1013</v>
      </c>
      <c r="O345" s="5" t="str">
        <f>IF(Table1[[#This Row],[Customer ID]]="?","Unknown",Table1[[#This Row],[Customer ID]])</f>
        <v>Id1301</v>
      </c>
    </row>
    <row r="346" spans="1:15">
      <c r="A346" t="s">
        <v>380</v>
      </c>
      <c r="B346">
        <v>1963</v>
      </c>
      <c r="C346" t="s">
        <v>37</v>
      </c>
      <c r="D346">
        <v>24</v>
      </c>
      <c r="E346">
        <v>0</v>
      </c>
      <c r="F346">
        <v>8440.0499999999993</v>
      </c>
      <c r="G346" t="s">
        <v>17</v>
      </c>
      <c r="H346" t="s">
        <v>21</v>
      </c>
      <c r="I346" t="s">
        <v>19</v>
      </c>
      <c r="J346" s="2">
        <f>IF(B346="?",ROUND(AVERAGEIF($B$2:$B$2344,"&lt;&gt;?"),0),B346)</f>
        <v>1963</v>
      </c>
      <c r="K346" t="str">
        <f>IF(C346="?","Sep",C346)</f>
        <v>Sep</v>
      </c>
      <c r="L346" t="str">
        <f>IF(Table1[[#This Row],[Hospital tier]]="?","tier - 2",Table1[[#This Row],[Hospital tier]])</f>
        <v>tier - 3</v>
      </c>
      <c r="M346" t="str">
        <f>IF(Table1[[#This Row],[City tier]]="?","tier - 2",Table1[[#This Row],[City tier]])</f>
        <v>tier - 2</v>
      </c>
      <c r="N346" s="5" t="str">
        <f>IF(Table1[[#This Row],[State ID]]="?","Unknown",Table1[[#This Row],[State ID]])</f>
        <v>R1013</v>
      </c>
      <c r="O346" s="5" t="str">
        <f>IF(Table1[[#This Row],[Customer ID]]="?","Unknown",Table1[[#This Row],[Customer ID]])</f>
        <v>Id1302</v>
      </c>
    </row>
    <row r="347" spans="1:15">
      <c r="A347" t="s">
        <v>381</v>
      </c>
      <c r="B347">
        <v>1975</v>
      </c>
      <c r="C347" t="s">
        <v>37</v>
      </c>
      <c r="D347">
        <v>28</v>
      </c>
      <c r="E347">
        <v>1</v>
      </c>
      <c r="F347">
        <v>8428.07</v>
      </c>
      <c r="G347" t="s">
        <v>17</v>
      </c>
      <c r="H347" t="s">
        <v>21</v>
      </c>
      <c r="I347" t="s">
        <v>22</v>
      </c>
      <c r="J347" s="2">
        <f>IF(B347="?",ROUND(AVERAGEIF($B$2:$B$2344,"&lt;&gt;?"),0),B347)</f>
        <v>1975</v>
      </c>
      <c r="K347" t="str">
        <f>IF(C347="?","Sep",C347)</f>
        <v>Sep</v>
      </c>
      <c r="L347" t="str">
        <f>IF(Table1[[#This Row],[Hospital tier]]="?","tier - 2",Table1[[#This Row],[Hospital tier]])</f>
        <v>tier - 3</v>
      </c>
      <c r="M347" t="str">
        <f>IF(Table1[[#This Row],[City tier]]="?","tier - 2",Table1[[#This Row],[City tier]])</f>
        <v>tier - 2</v>
      </c>
      <c r="N347" s="5" t="str">
        <f>IF(Table1[[#This Row],[State ID]]="?","Unknown",Table1[[#This Row],[State ID]])</f>
        <v>R1012</v>
      </c>
      <c r="O347" s="5" t="str">
        <f>IF(Table1[[#This Row],[Customer ID]]="?","Unknown",Table1[[#This Row],[Customer ID]])</f>
        <v>Id1303</v>
      </c>
    </row>
    <row r="348" spans="1:15">
      <c r="A348" t="s">
        <v>382</v>
      </c>
      <c r="B348">
        <v>1977</v>
      </c>
      <c r="C348" t="s">
        <v>37</v>
      </c>
      <c r="D348">
        <v>4</v>
      </c>
      <c r="E348">
        <v>2</v>
      </c>
      <c r="F348">
        <v>8413.4599999999991</v>
      </c>
      <c r="G348" t="s">
        <v>17</v>
      </c>
      <c r="H348" t="s">
        <v>18</v>
      </c>
      <c r="I348" t="s">
        <v>22</v>
      </c>
      <c r="J348" s="2">
        <f>IF(B348="?",ROUND(AVERAGEIF($B$2:$B$2344,"&lt;&gt;?"),0),B348)</f>
        <v>1977</v>
      </c>
      <c r="K348" t="str">
        <f>IF(C348="?","Sep",C348)</f>
        <v>Sep</v>
      </c>
      <c r="L348" t="str">
        <f>IF(Table1[[#This Row],[Hospital tier]]="?","tier - 2",Table1[[#This Row],[Hospital tier]])</f>
        <v>tier - 3</v>
      </c>
      <c r="M348" t="str">
        <f>IF(Table1[[#This Row],[City tier]]="?","tier - 2",Table1[[#This Row],[City tier]])</f>
        <v>tier - 1</v>
      </c>
      <c r="N348" s="5" t="str">
        <f>IF(Table1[[#This Row],[State ID]]="?","Unknown",Table1[[#This Row],[State ID]])</f>
        <v>R1012</v>
      </c>
      <c r="O348" s="5" t="str">
        <f>IF(Table1[[#This Row],[Customer ID]]="?","Unknown",Table1[[#This Row],[Customer ID]])</f>
        <v>Id1304</v>
      </c>
    </row>
    <row r="349" spans="1:15">
      <c r="A349" t="s">
        <v>383</v>
      </c>
      <c r="B349">
        <v>1979</v>
      </c>
      <c r="C349" t="s">
        <v>20</v>
      </c>
      <c r="D349">
        <v>11</v>
      </c>
      <c r="E349">
        <v>3</v>
      </c>
      <c r="F349">
        <v>8410.0499999999993</v>
      </c>
      <c r="G349" t="s">
        <v>21</v>
      </c>
      <c r="H349" t="s">
        <v>21</v>
      </c>
      <c r="I349" t="s">
        <v>22</v>
      </c>
      <c r="J349" s="2">
        <f>IF(B349="?",ROUND(AVERAGEIF($B$2:$B$2344,"&lt;&gt;?"),0),B349)</f>
        <v>1979</v>
      </c>
      <c r="K349" t="str">
        <f>IF(C349="?","Sep",C349)</f>
        <v>Jun</v>
      </c>
      <c r="L349" t="str">
        <f>IF(Table1[[#This Row],[Hospital tier]]="?","tier - 2",Table1[[#This Row],[Hospital tier]])</f>
        <v>tier - 2</v>
      </c>
      <c r="M349" t="str">
        <f>IF(Table1[[#This Row],[City tier]]="?","tier - 2",Table1[[#This Row],[City tier]])</f>
        <v>tier - 2</v>
      </c>
      <c r="N349" s="5" t="str">
        <f>IF(Table1[[#This Row],[State ID]]="?","Unknown",Table1[[#This Row],[State ID]])</f>
        <v>R1012</v>
      </c>
      <c r="O349" s="5" t="str">
        <f>IF(Table1[[#This Row],[Customer ID]]="?","Unknown",Table1[[#This Row],[Customer ID]])</f>
        <v>Id1305</v>
      </c>
    </row>
    <row r="350" spans="1:15">
      <c r="A350" t="s">
        <v>384</v>
      </c>
      <c r="B350">
        <v>1971</v>
      </c>
      <c r="C350" t="s">
        <v>37</v>
      </c>
      <c r="D350">
        <v>18</v>
      </c>
      <c r="E350">
        <v>0</v>
      </c>
      <c r="F350">
        <v>8400.01</v>
      </c>
      <c r="G350" t="s">
        <v>21</v>
      </c>
      <c r="H350" t="s">
        <v>17</v>
      </c>
      <c r="I350" t="s">
        <v>19</v>
      </c>
      <c r="J350" s="2">
        <f>IF(B350="?",ROUND(AVERAGEIF($B$2:$B$2344,"&lt;&gt;?"),0),B350)</f>
        <v>1971</v>
      </c>
      <c r="K350" t="str">
        <f>IF(C350="?","Sep",C350)</f>
        <v>Sep</v>
      </c>
      <c r="L350" t="str">
        <f>IF(Table1[[#This Row],[Hospital tier]]="?","tier - 2",Table1[[#This Row],[Hospital tier]])</f>
        <v>tier - 2</v>
      </c>
      <c r="M350" t="str">
        <f>IF(Table1[[#This Row],[City tier]]="?","tier - 2",Table1[[#This Row],[City tier]])</f>
        <v>tier - 3</v>
      </c>
      <c r="N350" s="5" t="str">
        <f>IF(Table1[[#This Row],[State ID]]="?","Unknown",Table1[[#This Row],[State ID]])</f>
        <v>R1013</v>
      </c>
      <c r="O350" s="5" t="str">
        <f>IF(Table1[[#This Row],[Customer ID]]="?","Unknown",Table1[[#This Row],[Customer ID]])</f>
        <v>Id1306</v>
      </c>
    </row>
    <row r="351" spans="1:15">
      <c r="A351" t="s">
        <v>385</v>
      </c>
      <c r="B351">
        <v>1971</v>
      </c>
      <c r="C351" t="s">
        <v>37</v>
      </c>
      <c r="D351">
        <v>4</v>
      </c>
      <c r="E351">
        <v>0</v>
      </c>
      <c r="F351">
        <v>8396.6200000000008</v>
      </c>
      <c r="G351" t="s">
        <v>21</v>
      </c>
      <c r="H351" t="s">
        <v>17</v>
      </c>
      <c r="I351" t="s">
        <v>19</v>
      </c>
      <c r="J351" s="2">
        <f>IF(B351="?",ROUND(AVERAGEIF($B$2:$B$2344,"&lt;&gt;?"),0),B351)</f>
        <v>1971</v>
      </c>
      <c r="K351" t="str">
        <f>IF(C351="?","Sep",C351)</f>
        <v>Sep</v>
      </c>
      <c r="L351" t="str">
        <f>IF(Table1[[#This Row],[Hospital tier]]="?","tier - 2",Table1[[#This Row],[Hospital tier]])</f>
        <v>tier - 2</v>
      </c>
      <c r="M351" t="str">
        <f>IF(Table1[[#This Row],[City tier]]="?","tier - 2",Table1[[#This Row],[City tier]])</f>
        <v>tier - 3</v>
      </c>
      <c r="N351" s="5" t="str">
        <f>IF(Table1[[#This Row],[State ID]]="?","Unknown",Table1[[#This Row],[State ID]])</f>
        <v>R1013</v>
      </c>
      <c r="O351" s="5" t="str">
        <f>IF(Table1[[#This Row],[Customer ID]]="?","Unknown",Table1[[#This Row],[Customer ID]])</f>
        <v>Id1307</v>
      </c>
    </row>
    <row r="352" spans="1:15">
      <c r="A352" t="s">
        <v>386</v>
      </c>
      <c r="B352">
        <v>1963</v>
      </c>
      <c r="C352" t="s">
        <v>37</v>
      </c>
      <c r="D352">
        <v>21</v>
      </c>
      <c r="E352">
        <v>0</v>
      </c>
      <c r="F352">
        <v>8355.5400000000009</v>
      </c>
      <c r="G352" t="s">
        <v>17</v>
      </c>
      <c r="H352" t="s">
        <v>17</v>
      </c>
      <c r="I352" t="s">
        <v>22</v>
      </c>
      <c r="J352" s="2">
        <f>IF(B352="?",ROUND(AVERAGEIF($B$2:$B$2344,"&lt;&gt;?"),0),B352)</f>
        <v>1963</v>
      </c>
      <c r="K352" t="str">
        <f>IF(C352="?","Sep",C352)</f>
        <v>Sep</v>
      </c>
      <c r="L352" t="str">
        <f>IF(Table1[[#This Row],[Hospital tier]]="?","tier - 2",Table1[[#This Row],[Hospital tier]])</f>
        <v>tier - 3</v>
      </c>
      <c r="M352" t="str">
        <f>IF(Table1[[#This Row],[City tier]]="?","tier - 2",Table1[[#This Row],[City tier]])</f>
        <v>tier - 3</v>
      </c>
      <c r="N352" s="5" t="str">
        <f>IF(Table1[[#This Row],[State ID]]="?","Unknown",Table1[[#This Row],[State ID]])</f>
        <v>R1012</v>
      </c>
      <c r="O352" s="5" t="str">
        <f>IF(Table1[[#This Row],[Customer ID]]="?","Unknown",Table1[[#This Row],[Customer ID]])</f>
        <v>Id1308</v>
      </c>
    </row>
    <row r="353" spans="1:15">
      <c r="A353" t="s">
        <v>387</v>
      </c>
      <c r="B353">
        <v>1976</v>
      </c>
      <c r="C353" t="s">
        <v>20</v>
      </c>
      <c r="D353">
        <v>12</v>
      </c>
      <c r="E353">
        <v>2</v>
      </c>
      <c r="F353">
        <v>8347.16</v>
      </c>
      <c r="G353" t="s">
        <v>21</v>
      </c>
      <c r="H353" t="s">
        <v>18</v>
      </c>
      <c r="I353" t="s">
        <v>19</v>
      </c>
      <c r="J353" s="2">
        <f>IF(B353="?",ROUND(AVERAGEIF($B$2:$B$2344,"&lt;&gt;?"),0),B353)</f>
        <v>1976</v>
      </c>
      <c r="K353" t="str">
        <f>IF(C353="?","Sep",C353)</f>
        <v>Jun</v>
      </c>
      <c r="L353" t="str">
        <f>IF(Table1[[#This Row],[Hospital tier]]="?","tier - 2",Table1[[#This Row],[Hospital tier]])</f>
        <v>tier - 2</v>
      </c>
      <c r="M353" t="str">
        <f>IF(Table1[[#This Row],[City tier]]="?","tier - 2",Table1[[#This Row],[City tier]])</f>
        <v>tier - 1</v>
      </c>
      <c r="N353" s="5" t="str">
        <f>IF(Table1[[#This Row],[State ID]]="?","Unknown",Table1[[#This Row],[State ID]])</f>
        <v>R1013</v>
      </c>
      <c r="O353" s="5" t="str">
        <f>IF(Table1[[#This Row],[Customer ID]]="?","Unknown",Table1[[#This Row],[Customer ID]])</f>
        <v>Id1309</v>
      </c>
    </row>
    <row r="354" spans="1:15">
      <c r="A354" t="s">
        <v>388</v>
      </c>
      <c r="B354">
        <v>1980</v>
      </c>
      <c r="C354" t="s">
        <v>37</v>
      </c>
      <c r="D354">
        <v>24</v>
      </c>
      <c r="E354">
        <v>2</v>
      </c>
      <c r="F354">
        <v>38947.43</v>
      </c>
      <c r="G354" t="s">
        <v>21</v>
      </c>
      <c r="H354" t="s">
        <v>17</v>
      </c>
      <c r="I354" t="s">
        <v>25</v>
      </c>
      <c r="J354" s="2">
        <f>IF(B354="?",ROUND(AVERAGEIF($B$2:$B$2344,"&lt;&gt;?"),0),B354)</f>
        <v>1980</v>
      </c>
      <c r="K354" t="str">
        <f>IF(C354="?","Sep",C354)</f>
        <v>Sep</v>
      </c>
      <c r="L354" t="str">
        <f>IF(Table1[[#This Row],[Hospital tier]]="?","tier - 2",Table1[[#This Row],[Hospital tier]])</f>
        <v>tier - 2</v>
      </c>
      <c r="M354" t="str">
        <f>IF(Table1[[#This Row],[City tier]]="?","tier - 2",Table1[[#This Row],[City tier]])</f>
        <v>tier - 3</v>
      </c>
      <c r="N354" s="5" t="str">
        <f>IF(Table1[[#This Row],[State ID]]="?","Unknown",Table1[[#This Row],[State ID]])</f>
        <v>R1011</v>
      </c>
      <c r="O354" s="5" t="str">
        <f>IF(Table1[[#This Row],[Customer ID]]="?","Unknown",Table1[[#This Row],[Customer ID]])</f>
        <v>Id131</v>
      </c>
    </row>
    <row r="355" spans="1:15">
      <c r="A355" t="s">
        <v>389</v>
      </c>
      <c r="B355">
        <v>1976</v>
      </c>
      <c r="C355" t="s">
        <v>45</v>
      </c>
      <c r="D355">
        <v>7</v>
      </c>
      <c r="E355">
        <v>1</v>
      </c>
      <c r="F355">
        <v>8342.91</v>
      </c>
      <c r="G355" t="s">
        <v>17</v>
      </c>
      <c r="H355" t="s">
        <v>18</v>
      </c>
      <c r="I355" t="s">
        <v>32</v>
      </c>
      <c r="J355" s="2">
        <f>IF(B355="?",ROUND(AVERAGEIF($B$2:$B$2344,"&lt;&gt;?"),0),B355)</f>
        <v>1976</v>
      </c>
      <c r="K355" t="str">
        <f>IF(C355="?","Sep",C355)</f>
        <v>Jul</v>
      </c>
      <c r="L355" t="str">
        <f>IF(Table1[[#This Row],[Hospital tier]]="?","tier - 2",Table1[[#This Row],[Hospital tier]])</f>
        <v>tier - 3</v>
      </c>
      <c r="M355" t="str">
        <f>IF(Table1[[#This Row],[City tier]]="?","tier - 2",Table1[[#This Row],[City tier]])</f>
        <v>tier - 1</v>
      </c>
      <c r="N355" s="5" t="str">
        <f>IF(Table1[[#This Row],[State ID]]="?","Unknown",Table1[[#This Row],[State ID]])</f>
        <v>R1016</v>
      </c>
      <c r="O355" s="5" t="str">
        <f>IF(Table1[[#This Row],[Customer ID]]="?","Unknown",Table1[[#This Row],[Customer ID]])</f>
        <v>Id1310</v>
      </c>
    </row>
    <row r="356" spans="1:15">
      <c r="A356" t="s">
        <v>390</v>
      </c>
      <c r="B356">
        <v>1976</v>
      </c>
      <c r="C356" t="s">
        <v>45</v>
      </c>
      <c r="D356">
        <v>20</v>
      </c>
      <c r="E356">
        <v>1</v>
      </c>
      <c r="F356">
        <v>8334.59</v>
      </c>
      <c r="G356" t="s">
        <v>17</v>
      </c>
      <c r="H356" t="s">
        <v>21</v>
      </c>
      <c r="I356" t="s">
        <v>32</v>
      </c>
      <c r="J356" s="2">
        <f>IF(B356="?",ROUND(AVERAGEIF($B$2:$B$2344,"&lt;&gt;?"),0),B356)</f>
        <v>1976</v>
      </c>
      <c r="K356" t="str">
        <f>IF(C356="?","Sep",C356)</f>
        <v>Jul</v>
      </c>
      <c r="L356" t="str">
        <f>IF(Table1[[#This Row],[Hospital tier]]="?","tier - 2",Table1[[#This Row],[Hospital tier]])</f>
        <v>tier - 3</v>
      </c>
      <c r="M356" t="str">
        <f>IF(Table1[[#This Row],[City tier]]="?","tier - 2",Table1[[#This Row],[City tier]])</f>
        <v>tier - 2</v>
      </c>
      <c r="N356" s="5" t="str">
        <f>IF(Table1[[#This Row],[State ID]]="?","Unknown",Table1[[#This Row],[State ID]])</f>
        <v>R1016</v>
      </c>
      <c r="O356" s="5" t="str">
        <f>IF(Table1[[#This Row],[Customer ID]]="?","Unknown",Table1[[#This Row],[Customer ID]])</f>
        <v>Id1311</v>
      </c>
    </row>
    <row r="357" spans="1:15">
      <c r="A357" t="s">
        <v>391</v>
      </c>
      <c r="B357">
        <v>1976</v>
      </c>
      <c r="C357" t="s">
        <v>45</v>
      </c>
      <c r="D357">
        <v>12</v>
      </c>
      <c r="E357">
        <v>1</v>
      </c>
      <c r="F357">
        <v>8334.4599999999991</v>
      </c>
      <c r="G357" t="s">
        <v>17</v>
      </c>
      <c r="H357" t="s">
        <v>21</v>
      </c>
      <c r="I357" t="s">
        <v>32</v>
      </c>
      <c r="J357" s="2">
        <f>IF(B357="?",ROUND(AVERAGEIF($B$2:$B$2344,"&lt;&gt;?"),0),B357)</f>
        <v>1976</v>
      </c>
      <c r="K357" t="str">
        <f>IF(C357="?","Sep",C357)</f>
        <v>Jul</v>
      </c>
      <c r="L357" t="str">
        <f>IF(Table1[[#This Row],[Hospital tier]]="?","tier - 2",Table1[[#This Row],[Hospital tier]])</f>
        <v>tier - 3</v>
      </c>
      <c r="M357" t="str">
        <f>IF(Table1[[#This Row],[City tier]]="?","tier - 2",Table1[[#This Row],[City tier]])</f>
        <v>tier - 2</v>
      </c>
      <c r="N357" s="5" t="str">
        <f>IF(Table1[[#This Row],[State ID]]="?","Unknown",Table1[[#This Row],[State ID]])</f>
        <v>R1016</v>
      </c>
      <c r="O357" s="5" t="str">
        <f>IF(Table1[[#This Row],[Customer ID]]="?","Unknown",Table1[[#This Row],[Customer ID]])</f>
        <v>Id1312</v>
      </c>
    </row>
    <row r="358" spans="1:15">
      <c r="A358" t="s">
        <v>392</v>
      </c>
      <c r="B358">
        <v>1993</v>
      </c>
      <c r="C358" t="s">
        <v>20</v>
      </c>
      <c r="D358">
        <v>22</v>
      </c>
      <c r="E358">
        <v>0</v>
      </c>
      <c r="F358">
        <v>8314.65</v>
      </c>
      <c r="G358" t="s">
        <v>21</v>
      </c>
      <c r="H358" t="s">
        <v>18</v>
      </c>
      <c r="I358" t="s">
        <v>22</v>
      </c>
      <c r="J358" s="2">
        <f>IF(B358="?",ROUND(AVERAGEIF($B$2:$B$2344,"&lt;&gt;?"),0),B358)</f>
        <v>1993</v>
      </c>
      <c r="K358" t="str">
        <f>IF(C358="?","Sep",C358)</f>
        <v>Jun</v>
      </c>
      <c r="L358" t="str">
        <f>IF(Table1[[#This Row],[Hospital tier]]="?","tier - 2",Table1[[#This Row],[Hospital tier]])</f>
        <v>tier - 2</v>
      </c>
      <c r="M358" t="str">
        <f>IF(Table1[[#This Row],[City tier]]="?","tier - 2",Table1[[#This Row],[City tier]])</f>
        <v>tier - 1</v>
      </c>
      <c r="N358" s="5" t="str">
        <f>IF(Table1[[#This Row],[State ID]]="?","Unknown",Table1[[#This Row],[State ID]])</f>
        <v>R1012</v>
      </c>
      <c r="O358" s="5" t="str">
        <f>IF(Table1[[#This Row],[Customer ID]]="?","Unknown",Table1[[#This Row],[Customer ID]])</f>
        <v>Id1313</v>
      </c>
    </row>
    <row r="359" spans="1:15">
      <c r="A359" t="s">
        <v>393</v>
      </c>
      <c r="B359">
        <v>1979</v>
      </c>
      <c r="C359" t="s">
        <v>40</v>
      </c>
      <c r="D359">
        <v>7</v>
      </c>
      <c r="E359">
        <v>2</v>
      </c>
      <c r="F359">
        <v>8310.84</v>
      </c>
      <c r="G359" t="s">
        <v>21</v>
      </c>
      <c r="H359" t="s">
        <v>21</v>
      </c>
      <c r="I359" t="s">
        <v>22</v>
      </c>
      <c r="J359" s="2">
        <f>IF(B359="?",ROUND(AVERAGEIF($B$2:$B$2344,"&lt;&gt;?"),0),B359)</f>
        <v>1979</v>
      </c>
      <c r="K359" t="str">
        <f>IF(C359="?","Sep",C359)</f>
        <v>Aug</v>
      </c>
      <c r="L359" t="str">
        <f>IF(Table1[[#This Row],[Hospital tier]]="?","tier - 2",Table1[[#This Row],[Hospital tier]])</f>
        <v>tier - 2</v>
      </c>
      <c r="M359" t="str">
        <f>IF(Table1[[#This Row],[City tier]]="?","tier - 2",Table1[[#This Row],[City tier]])</f>
        <v>tier - 2</v>
      </c>
      <c r="N359" s="5" t="str">
        <f>IF(Table1[[#This Row],[State ID]]="?","Unknown",Table1[[#This Row],[State ID]])</f>
        <v>R1012</v>
      </c>
      <c r="O359" s="5" t="str">
        <f>IF(Table1[[#This Row],[Customer ID]]="?","Unknown",Table1[[#This Row],[Customer ID]])</f>
        <v>Id1314</v>
      </c>
    </row>
    <row r="360" spans="1:15">
      <c r="A360" t="s">
        <v>394</v>
      </c>
      <c r="B360">
        <v>1978</v>
      </c>
      <c r="C360" t="s">
        <v>20</v>
      </c>
      <c r="D360">
        <v>26</v>
      </c>
      <c r="E360">
        <v>2</v>
      </c>
      <c r="F360">
        <v>8302.5400000000009</v>
      </c>
      <c r="G360" t="s">
        <v>17</v>
      </c>
      <c r="H360" t="s">
        <v>17</v>
      </c>
      <c r="I360" t="s">
        <v>32</v>
      </c>
      <c r="J360" s="2">
        <f>IF(B360="?",ROUND(AVERAGEIF($B$2:$B$2344,"&lt;&gt;?"),0),B360)</f>
        <v>1978</v>
      </c>
      <c r="K360" t="str">
        <f>IF(C360="?","Sep",C360)</f>
        <v>Jun</v>
      </c>
      <c r="L360" t="str">
        <f>IF(Table1[[#This Row],[Hospital tier]]="?","tier - 2",Table1[[#This Row],[Hospital tier]])</f>
        <v>tier - 3</v>
      </c>
      <c r="M360" t="str">
        <f>IF(Table1[[#This Row],[City tier]]="?","tier - 2",Table1[[#This Row],[City tier]])</f>
        <v>tier - 3</v>
      </c>
      <c r="N360" s="5" t="str">
        <f>IF(Table1[[#This Row],[State ID]]="?","Unknown",Table1[[#This Row],[State ID]])</f>
        <v>R1016</v>
      </c>
      <c r="O360" s="5" t="str">
        <f>IF(Table1[[#This Row],[Customer ID]]="?","Unknown",Table1[[#This Row],[Customer ID]])</f>
        <v>Id1315</v>
      </c>
    </row>
    <row r="361" spans="1:15">
      <c r="A361" t="s">
        <v>395</v>
      </c>
      <c r="B361">
        <v>1974</v>
      </c>
      <c r="C361" t="s">
        <v>20</v>
      </c>
      <c r="D361">
        <v>6</v>
      </c>
      <c r="E361">
        <v>0</v>
      </c>
      <c r="F361">
        <v>8283.68</v>
      </c>
      <c r="G361" t="s">
        <v>21</v>
      </c>
      <c r="H361" t="s">
        <v>17</v>
      </c>
      <c r="I361" t="s">
        <v>19</v>
      </c>
      <c r="J361" s="2">
        <f>IF(B361="?",ROUND(AVERAGEIF($B$2:$B$2344,"&lt;&gt;?"),0),B361)</f>
        <v>1974</v>
      </c>
      <c r="K361" t="str">
        <f>IF(C361="?","Sep",C361)</f>
        <v>Jun</v>
      </c>
      <c r="L361" t="str">
        <f>IF(Table1[[#This Row],[Hospital tier]]="?","tier - 2",Table1[[#This Row],[Hospital tier]])</f>
        <v>tier - 2</v>
      </c>
      <c r="M361" t="str">
        <f>IF(Table1[[#This Row],[City tier]]="?","tier - 2",Table1[[#This Row],[City tier]])</f>
        <v>tier - 3</v>
      </c>
      <c r="N361" s="5" t="str">
        <f>IF(Table1[[#This Row],[State ID]]="?","Unknown",Table1[[#This Row],[State ID]])</f>
        <v>R1013</v>
      </c>
      <c r="O361" s="5" t="str">
        <f>IF(Table1[[#This Row],[Customer ID]]="?","Unknown",Table1[[#This Row],[Customer ID]])</f>
        <v>Id1316</v>
      </c>
    </row>
    <row r="362" spans="1:15">
      <c r="A362" t="s">
        <v>396</v>
      </c>
      <c r="B362">
        <v>1974</v>
      </c>
      <c r="C362" t="s">
        <v>23</v>
      </c>
      <c r="D362">
        <v>22</v>
      </c>
      <c r="E362">
        <v>0</v>
      </c>
      <c r="F362">
        <v>8280.6200000000008</v>
      </c>
      <c r="G362" t="s">
        <v>21</v>
      </c>
      <c r="H362" t="s">
        <v>21</v>
      </c>
      <c r="I362" t="s">
        <v>19</v>
      </c>
      <c r="J362" s="2">
        <f>IF(B362="?",ROUND(AVERAGEIF($B$2:$B$2344,"&lt;&gt;?"),0),B362)</f>
        <v>1974</v>
      </c>
      <c r="K362" t="str">
        <f>IF(C362="?","Sep",C362)</f>
        <v>Dec</v>
      </c>
      <c r="L362" t="str">
        <f>IF(Table1[[#This Row],[Hospital tier]]="?","tier - 2",Table1[[#This Row],[Hospital tier]])</f>
        <v>tier - 2</v>
      </c>
      <c r="M362" t="str">
        <f>IF(Table1[[#This Row],[City tier]]="?","tier - 2",Table1[[#This Row],[City tier]])</f>
        <v>tier - 2</v>
      </c>
      <c r="N362" s="5" t="str">
        <f>IF(Table1[[#This Row],[State ID]]="?","Unknown",Table1[[#This Row],[State ID]])</f>
        <v>R1013</v>
      </c>
      <c r="O362" s="5" t="str">
        <f>IF(Table1[[#This Row],[Customer ID]]="?","Unknown",Table1[[#This Row],[Customer ID]])</f>
        <v>Id1317</v>
      </c>
    </row>
    <row r="363" spans="1:15">
      <c r="A363" t="s">
        <v>397</v>
      </c>
      <c r="B363">
        <v>1974</v>
      </c>
      <c r="C363" t="s">
        <v>37</v>
      </c>
      <c r="D363">
        <v>26</v>
      </c>
      <c r="E363">
        <v>0</v>
      </c>
      <c r="F363">
        <v>8277.52</v>
      </c>
      <c r="G363" t="s">
        <v>21</v>
      </c>
      <c r="H363" t="s">
        <v>21</v>
      </c>
      <c r="I363" t="s">
        <v>25</v>
      </c>
      <c r="J363" s="2">
        <f>IF(B363="?",ROUND(AVERAGEIF($B$2:$B$2344,"&lt;&gt;?"),0),B363)</f>
        <v>1974</v>
      </c>
      <c r="K363" t="str">
        <f>IF(C363="?","Sep",C363)</f>
        <v>Sep</v>
      </c>
      <c r="L363" t="str">
        <f>IF(Table1[[#This Row],[Hospital tier]]="?","tier - 2",Table1[[#This Row],[Hospital tier]])</f>
        <v>tier - 2</v>
      </c>
      <c r="M363" t="str">
        <f>IF(Table1[[#This Row],[City tier]]="?","tier - 2",Table1[[#This Row],[City tier]])</f>
        <v>tier - 2</v>
      </c>
      <c r="N363" s="5" t="str">
        <f>IF(Table1[[#This Row],[State ID]]="?","Unknown",Table1[[#This Row],[State ID]])</f>
        <v>R1011</v>
      </c>
      <c r="O363" s="5" t="str">
        <f>IF(Table1[[#This Row],[Customer ID]]="?","Unknown",Table1[[#This Row],[Customer ID]])</f>
        <v>Id1318</v>
      </c>
    </row>
    <row r="364" spans="1:15">
      <c r="A364" t="s">
        <v>398</v>
      </c>
      <c r="B364">
        <v>2000</v>
      </c>
      <c r="C364" t="s">
        <v>16</v>
      </c>
      <c r="D364">
        <v>28</v>
      </c>
      <c r="E364">
        <v>0</v>
      </c>
      <c r="F364">
        <v>8271.4599999999991</v>
      </c>
      <c r="G364" t="s">
        <v>21</v>
      </c>
      <c r="H364" t="s">
        <v>18</v>
      </c>
      <c r="I364" t="s">
        <v>82</v>
      </c>
      <c r="J364" s="2">
        <f>IF(B364="?",ROUND(AVERAGEIF($B$2:$B$2344,"&lt;&gt;?"),0),B364)</f>
        <v>2000</v>
      </c>
      <c r="K364" t="str">
        <f>IF(C364="?","Sep",C364)</f>
        <v>Nov</v>
      </c>
      <c r="L364" t="str">
        <f>IF(Table1[[#This Row],[Hospital tier]]="?","tier - 2",Table1[[#This Row],[Hospital tier]])</f>
        <v>tier - 2</v>
      </c>
      <c r="M364" t="str">
        <f>IF(Table1[[#This Row],[City tier]]="?","tier - 2",Table1[[#This Row],[City tier]])</f>
        <v>tier - 1</v>
      </c>
      <c r="N364" s="5" t="str">
        <f>IF(Table1[[#This Row],[State ID]]="?","Unknown",Table1[[#This Row],[State ID]])</f>
        <v>R1023</v>
      </c>
      <c r="O364" s="5" t="str">
        <f>IF(Table1[[#This Row],[Customer ID]]="?","Unknown",Table1[[#This Row],[Customer ID]])</f>
        <v>Id1319</v>
      </c>
    </row>
    <row r="365" spans="1:15">
      <c r="A365" t="s">
        <v>399</v>
      </c>
      <c r="B365">
        <v>1976</v>
      </c>
      <c r="C365" t="s">
        <v>23</v>
      </c>
      <c r="D365">
        <v>15</v>
      </c>
      <c r="E365">
        <v>2</v>
      </c>
      <c r="F365">
        <v>38932.559999999998</v>
      </c>
      <c r="G365" t="s">
        <v>21</v>
      </c>
      <c r="H365" t="s">
        <v>17</v>
      </c>
      <c r="I365" t="s">
        <v>25</v>
      </c>
      <c r="J365" s="2">
        <f>IF(B365="?",ROUND(AVERAGEIF($B$2:$B$2344,"&lt;&gt;?"),0),B365)</f>
        <v>1976</v>
      </c>
      <c r="K365" t="str">
        <f>IF(C365="?","Sep",C365)</f>
        <v>Dec</v>
      </c>
      <c r="L365" t="str">
        <f>IF(Table1[[#This Row],[Hospital tier]]="?","tier - 2",Table1[[#This Row],[Hospital tier]])</f>
        <v>tier - 2</v>
      </c>
      <c r="M365" t="str">
        <f>IF(Table1[[#This Row],[City tier]]="?","tier - 2",Table1[[#This Row],[City tier]])</f>
        <v>tier - 3</v>
      </c>
      <c r="N365" s="5" t="str">
        <f>IF(Table1[[#This Row],[State ID]]="?","Unknown",Table1[[#This Row],[State ID]])</f>
        <v>R1011</v>
      </c>
      <c r="O365" s="5" t="str">
        <f>IF(Table1[[#This Row],[Customer ID]]="?","Unknown",Table1[[#This Row],[Customer ID]])</f>
        <v>Id132</v>
      </c>
    </row>
    <row r="366" spans="1:15">
      <c r="A366" t="s">
        <v>400</v>
      </c>
      <c r="B366">
        <v>1974</v>
      </c>
      <c r="C366" t="s">
        <v>40</v>
      </c>
      <c r="D366">
        <v>5</v>
      </c>
      <c r="E366">
        <v>0</v>
      </c>
      <c r="F366">
        <v>8269.0400000000009</v>
      </c>
      <c r="G366" t="s">
        <v>21</v>
      </c>
      <c r="H366" t="s">
        <v>18</v>
      </c>
      <c r="I366" t="s">
        <v>25</v>
      </c>
      <c r="J366" s="2">
        <f>IF(B366="?",ROUND(AVERAGEIF($B$2:$B$2344,"&lt;&gt;?"),0),B366)</f>
        <v>1974</v>
      </c>
      <c r="K366" t="str">
        <f>IF(C366="?","Sep",C366)</f>
        <v>Aug</v>
      </c>
      <c r="L366" t="str">
        <f>IF(Table1[[#This Row],[Hospital tier]]="?","tier - 2",Table1[[#This Row],[Hospital tier]])</f>
        <v>tier - 2</v>
      </c>
      <c r="M366" t="str">
        <f>IF(Table1[[#This Row],[City tier]]="?","tier - 2",Table1[[#This Row],[City tier]])</f>
        <v>tier - 1</v>
      </c>
      <c r="N366" s="5" t="str">
        <f>IF(Table1[[#This Row],[State ID]]="?","Unknown",Table1[[#This Row],[State ID]])</f>
        <v>R1011</v>
      </c>
      <c r="O366" s="5" t="str">
        <f>IF(Table1[[#This Row],[Customer ID]]="?","Unknown",Table1[[#This Row],[Customer ID]])</f>
        <v>Id1320</v>
      </c>
    </row>
    <row r="367" spans="1:15">
      <c r="A367" t="s">
        <v>401</v>
      </c>
      <c r="B367">
        <v>1964</v>
      </c>
      <c r="C367" t="s">
        <v>37</v>
      </c>
      <c r="D367">
        <v>5</v>
      </c>
      <c r="E367">
        <v>0</v>
      </c>
      <c r="F367">
        <v>8268</v>
      </c>
      <c r="G367" t="s">
        <v>17</v>
      </c>
      <c r="H367" t="s">
        <v>17</v>
      </c>
      <c r="I367" t="s">
        <v>19</v>
      </c>
      <c r="J367" s="2">
        <f>IF(B367="?",ROUND(AVERAGEIF($B$2:$B$2344,"&lt;&gt;?"),0),B367)</f>
        <v>1964</v>
      </c>
      <c r="K367" t="str">
        <f>IF(C367="?","Sep",C367)</f>
        <v>Sep</v>
      </c>
      <c r="L367" t="str">
        <f>IF(Table1[[#This Row],[Hospital tier]]="?","tier - 2",Table1[[#This Row],[Hospital tier]])</f>
        <v>tier - 3</v>
      </c>
      <c r="M367" t="str">
        <f>IF(Table1[[#This Row],[City tier]]="?","tier - 2",Table1[[#This Row],[City tier]])</f>
        <v>tier - 3</v>
      </c>
      <c r="N367" s="5" t="str">
        <f>IF(Table1[[#This Row],[State ID]]="?","Unknown",Table1[[#This Row],[State ID]])</f>
        <v>R1013</v>
      </c>
      <c r="O367" s="5" t="str">
        <f>IF(Table1[[#This Row],[Customer ID]]="?","Unknown",Table1[[#This Row],[Customer ID]])</f>
        <v>Id1321</v>
      </c>
    </row>
    <row r="368" spans="1:15">
      <c r="A368" t="s">
        <v>402</v>
      </c>
      <c r="B368">
        <v>1982</v>
      </c>
      <c r="C368" t="s">
        <v>37</v>
      </c>
      <c r="D368">
        <v>27</v>
      </c>
      <c r="E368">
        <v>3</v>
      </c>
      <c r="F368">
        <v>8252.2800000000007</v>
      </c>
      <c r="G368" t="s">
        <v>21</v>
      </c>
      <c r="H368" t="s">
        <v>21</v>
      </c>
      <c r="I368" t="s">
        <v>74</v>
      </c>
      <c r="J368" s="2">
        <f>IF(B368="?",ROUND(AVERAGEIF($B$2:$B$2344,"&lt;&gt;?"),0),B368)</f>
        <v>1982</v>
      </c>
      <c r="K368" t="str">
        <f>IF(C368="?","Sep",C368)</f>
        <v>Sep</v>
      </c>
      <c r="L368" t="str">
        <f>IF(Table1[[#This Row],[Hospital tier]]="?","tier - 2",Table1[[#This Row],[Hospital tier]])</f>
        <v>tier - 2</v>
      </c>
      <c r="M368" t="str">
        <f>IF(Table1[[#This Row],[City tier]]="?","tier - 2",Table1[[#This Row],[City tier]])</f>
        <v>tier - 2</v>
      </c>
      <c r="N368" s="5" t="str">
        <f>IF(Table1[[#This Row],[State ID]]="?","Unknown",Table1[[#This Row],[State ID]])</f>
        <v>R1024</v>
      </c>
      <c r="O368" s="5" t="str">
        <f>IF(Table1[[#This Row],[Customer ID]]="?","Unknown",Table1[[#This Row],[Customer ID]])</f>
        <v>Id1322</v>
      </c>
    </row>
    <row r="369" spans="1:15">
      <c r="A369" t="s">
        <v>403</v>
      </c>
      <c r="B369">
        <v>1976</v>
      </c>
      <c r="C369" t="s">
        <v>37</v>
      </c>
      <c r="D369">
        <v>2</v>
      </c>
      <c r="E369">
        <v>1</v>
      </c>
      <c r="F369">
        <v>8240.59</v>
      </c>
      <c r="G369" t="s">
        <v>21</v>
      </c>
      <c r="H369" t="s">
        <v>21</v>
      </c>
      <c r="I369" t="s">
        <v>19</v>
      </c>
      <c r="J369" s="2">
        <f>IF(B369="?",ROUND(AVERAGEIF($B$2:$B$2344,"&lt;&gt;?"),0),B369)</f>
        <v>1976</v>
      </c>
      <c r="K369" t="str">
        <f>IF(C369="?","Sep",C369)</f>
        <v>Sep</v>
      </c>
      <c r="L369" t="str">
        <f>IF(Table1[[#This Row],[Hospital tier]]="?","tier - 2",Table1[[#This Row],[Hospital tier]])</f>
        <v>tier - 2</v>
      </c>
      <c r="M369" t="str">
        <f>IF(Table1[[#This Row],[City tier]]="?","tier - 2",Table1[[#This Row],[City tier]])</f>
        <v>tier - 2</v>
      </c>
      <c r="N369" s="5" t="str">
        <f>IF(Table1[[#This Row],[State ID]]="?","Unknown",Table1[[#This Row],[State ID]])</f>
        <v>R1013</v>
      </c>
      <c r="O369" s="5" t="str">
        <f>IF(Table1[[#This Row],[Customer ID]]="?","Unknown",Table1[[#This Row],[Customer ID]])</f>
        <v>Id1323</v>
      </c>
    </row>
    <row r="370" spans="1:15">
      <c r="A370" t="s">
        <v>404</v>
      </c>
      <c r="B370">
        <v>1976</v>
      </c>
      <c r="C370" t="s">
        <v>20</v>
      </c>
      <c r="D370">
        <v>30</v>
      </c>
      <c r="E370">
        <v>1</v>
      </c>
      <c r="F370">
        <v>8233.1</v>
      </c>
      <c r="G370" t="s">
        <v>21</v>
      </c>
      <c r="H370" t="s">
        <v>21</v>
      </c>
      <c r="I370" t="s">
        <v>19</v>
      </c>
      <c r="J370" s="2">
        <f>IF(B370="?",ROUND(AVERAGEIF($B$2:$B$2344,"&lt;&gt;?"),0),B370)</f>
        <v>1976</v>
      </c>
      <c r="K370" t="str">
        <f>IF(C370="?","Sep",C370)</f>
        <v>Jun</v>
      </c>
      <c r="L370" t="str">
        <f>IF(Table1[[#This Row],[Hospital tier]]="?","tier - 2",Table1[[#This Row],[Hospital tier]])</f>
        <v>tier - 2</v>
      </c>
      <c r="M370" t="str">
        <f>IF(Table1[[#This Row],[City tier]]="?","tier - 2",Table1[[#This Row],[City tier]])</f>
        <v>tier - 2</v>
      </c>
      <c r="N370" s="5" t="str">
        <f>IF(Table1[[#This Row],[State ID]]="?","Unknown",Table1[[#This Row],[State ID]])</f>
        <v>R1013</v>
      </c>
      <c r="O370" s="5" t="str">
        <f>IF(Table1[[#This Row],[Customer ID]]="?","Unknown",Table1[[#This Row],[Customer ID]])</f>
        <v>Id1324</v>
      </c>
    </row>
    <row r="371" spans="1:15">
      <c r="A371" t="s">
        <v>405</v>
      </c>
      <c r="B371">
        <v>1976</v>
      </c>
      <c r="C371" t="s">
        <v>37</v>
      </c>
      <c r="D371">
        <v>3</v>
      </c>
      <c r="E371">
        <v>1</v>
      </c>
      <c r="F371">
        <v>8232.64</v>
      </c>
      <c r="G371" t="s">
        <v>21</v>
      </c>
      <c r="H371" t="s">
        <v>17</v>
      </c>
      <c r="I371" t="s">
        <v>19</v>
      </c>
      <c r="J371" s="2">
        <f>IF(B371="?",ROUND(AVERAGEIF($B$2:$B$2344,"&lt;&gt;?"),0),B371)</f>
        <v>1976</v>
      </c>
      <c r="K371" t="str">
        <f>IF(C371="?","Sep",C371)</f>
        <v>Sep</v>
      </c>
      <c r="L371" t="str">
        <f>IF(Table1[[#This Row],[Hospital tier]]="?","tier - 2",Table1[[#This Row],[Hospital tier]])</f>
        <v>tier - 2</v>
      </c>
      <c r="M371" t="str">
        <f>IF(Table1[[#This Row],[City tier]]="?","tier - 2",Table1[[#This Row],[City tier]])</f>
        <v>tier - 3</v>
      </c>
      <c r="N371" s="5" t="str">
        <f>IF(Table1[[#This Row],[State ID]]="?","Unknown",Table1[[#This Row],[State ID]])</f>
        <v>R1013</v>
      </c>
      <c r="O371" s="5" t="str">
        <f>IF(Table1[[#This Row],[Customer ID]]="?","Unknown",Table1[[#This Row],[Customer ID]])</f>
        <v>Id1325</v>
      </c>
    </row>
    <row r="372" spans="1:15">
      <c r="A372" t="s">
        <v>406</v>
      </c>
      <c r="B372">
        <v>1978</v>
      </c>
      <c r="C372" t="s">
        <v>20</v>
      </c>
      <c r="D372">
        <v>30</v>
      </c>
      <c r="E372">
        <v>2</v>
      </c>
      <c r="F372">
        <v>8219.2000000000007</v>
      </c>
      <c r="G372" t="s">
        <v>21</v>
      </c>
      <c r="H372" t="s">
        <v>21</v>
      </c>
      <c r="I372" t="s">
        <v>19</v>
      </c>
      <c r="J372" s="2">
        <f>IF(B372="?",ROUND(AVERAGEIF($B$2:$B$2344,"&lt;&gt;?"),0),B372)</f>
        <v>1978</v>
      </c>
      <c r="K372" t="str">
        <f>IF(C372="?","Sep",C372)</f>
        <v>Jun</v>
      </c>
      <c r="L372" t="str">
        <f>IF(Table1[[#This Row],[Hospital tier]]="?","tier - 2",Table1[[#This Row],[Hospital tier]])</f>
        <v>tier - 2</v>
      </c>
      <c r="M372" t="str">
        <f>IF(Table1[[#This Row],[City tier]]="?","tier - 2",Table1[[#This Row],[City tier]])</f>
        <v>tier - 2</v>
      </c>
      <c r="N372" s="5" t="str">
        <f>IF(Table1[[#This Row],[State ID]]="?","Unknown",Table1[[#This Row],[State ID]])</f>
        <v>R1013</v>
      </c>
      <c r="O372" s="5" t="str">
        <f>IF(Table1[[#This Row],[Customer ID]]="?","Unknown",Table1[[#This Row],[Customer ID]])</f>
        <v>Id1326</v>
      </c>
    </row>
    <row r="373" spans="1:15">
      <c r="A373" t="s">
        <v>407</v>
      </c>
      <c r="B373">
        <v>1978</v>
      </c>
      <c r="C373" t="s">
        <v>24</v>
      </c>
      <c r="D373">
        <v>24</v>
      </c>
      <c r="E373">
        <v>2</v>
      </c>
      <c r="F373">
        <v>8211.1</v>
      </c>
      <c r="G373" t="s">
        <v>21</v>
      </c>
      <c r="H373" t="s">
        <v>17</v>
      </c>
      <c r="I373" t="s">
        <v>19</v>
      </c>
      <c r="J373" s="2">
        <f>IF(B373="?",ROUND(AVERAGEIF($B$2:$B$2344,"&lt;&gt;?"),0),B373)</f>
        <v>1978</v>
      </c>
      <c r="K373" t="str">
        <f>IF(C373="?","Sep",C373)</f>
        <v>Oct</v>
      </c>
      <c r="L373" t="str">
        <f>IF(Table1[[#This Row],[Hospital tier]]="?","tier - 2",Table1[[#This Row],[Hospital tier]])</f>
        <v>tier - 2</v>
      </c>
      <c r="M373" t="str">
        <f>IF(Table1[[#This Row],[City tier]]="?","tier - 2",Table1[[#This Row],[City tier]])</f>
        <v>tier - 3</v>
      </c>
      <c r="N373" s="5" t="str">
        <f>IF(Table1[[#This Row],[State ID]]="?","Unknown",Table1[[#This Row],[State ID]])</f>
        <v>R1013</v>
      </c>
      <c r="O373" s="5" t="str">
        <f>IF(Table1[[#This Row],[Customer ID]]="?","Unknown",Table1[[#This Row],[Customer ID]])</f>
        <v>Id1327</v>
      </c>
    </row>
    <row r="374" spans="1:15">
      <c r="A374" t="s">
        <v>408</v>
      </c>
      <c r="B374">
        <v>1962</v>
      </c>
      <c r="C374" t="s">
        <v>16</v>
      </c>
      <c r="D374">
        <v>23</v>
      </c>
      <c r="E374">
        <v>0</v>
      </c>
      <c r="F374">
        <v>8188.12</v>
      </c>
      <c r="G374" t="s">
        <v>17</v>
      </c>
      <c r="H374" t="s">
        <v>17</v>
      </c>
      <c r="I374" t="s">
        <v>19</v>
      </c>
      <c r="J374" s="2">
        <f>IF(B374="?",ROUND(AVERAGEIF($B$2:$B$2344,"&lt;&gt;?"),0),B374)</f>
        <v>1962</v>
      </c>
      <c r="K374" t="str">
        <f>IF(C374="?","Sep",C374)</f>
        <v>Nov</v>
      </c>
      <c r="L374" t="str">
        <f>IF(Table1[[#This Row],[Hospital tier]]="?","tier - 2",Table1[[#This Row],[Hospital tier]])</f>
        <v>tier - 3</v>
      </c>
      <c r="M374" t="str">
        <f>IF(Table1[[#This Row],[City tier]]="?","tier - 2",Table1[[#This Row],[City tier]])</f>
        <v>tier - 3</v>
      </c>
      <c r="N374" s="5" t="str">
        <f>IF(Table1[[#This Row],[State ID]]="?","Unknown",Table1[[#This Row],[State ID]])</f>
        <v>R1013</v>
      </c>
      <c r="O374" s="5" t="str">
        <f>IF(Table1[[#This Row],[Customer ID]]="?","Unknown",Table1[[#This Row],[Customer ID]])</f>
        <v>Id1328</v>
      </c>
    </row>
    <row r="375" spans="1:15">
      <c r="A375" t="s">
        <v>409</v>
      </c>
      <c r="B375">
        <v>1997</v>
      </c>
      <c r="C375" t="s">
        <v>24</v>
      </c>
      <c r="D375">
        <v>21</v>
      </c>
      <c r="E375">
        <v>0</v>
      </c>
      <c r="F375">
        <v>8182.89</v>
      </c>
      <c r="G375" t="s">
        <v>21</v>
      </c>
      <c r="H375" t="s">
        <v>18</v>
      </c>
      <c r="I375" t="s">
        <v>30</v>
      </c>
      <c r="J375" s="2">
        <f>IF(B375="?",ROUND(AVERAGEIF($B$2:$B$2344,"&lt;&gt;?"),0),B375)</f>
        <v>1997</v>
      </c>
      <c r="K375" t="str">
        <f>IF(C375="?","Sep",C375)</f>
        <v>Oct</v>
      </c>
      <c r="L375" t="str">
        <f>IF(Table1[[#This Row],[Hospital tier]]="?","tier - 2",Table1[[#This Row],[Hospital tier]])</f>
        <v>tier - 2</v>
      </c>
      <c r="M375" t="str">
        <f>IF(Table1[[#This Row],[City tier]]="?","tier - 2",Table1[[#This Row],[City tier]])</f>
        <v>tier - 1</v>
      </c>
      <c r="N375" s="5" t="str">
        <f>IF(Table1[[#This Row],[State ID]]="?","Unknown",Table1[[#This Row],[State ID]])</f>
        <v>R1026</v>
      </c>
      <c r="O375" s="5" t="str">
        <f>IF(Table1[[#This Row],[Customer ID]]="?","Unknown",Table1[[#This Row],[Customer ID]])</f>
        <v>Id1329</v>
      </c>
    </row>
    <row r="376" spans="1:15">
      <c r="A376" t="s">
        <v>410</v>
      </c>
      <c r="B376">
        <v>1987</v>
      </c>
      <c r="C376" t="s">
        <v>20</v>
      </c>
      <c r="D376">
        <v>16</v>
      </c>
      <c r="E376">
        <v>3</v>
      </c>
      <c r="F376">
        <v>38924.04</v>
      </c>
      <c r="G376" t="s">
        <v>21</v>
      </c>
      <c r="H376" t="s">
        <v>21</v>
      </c>
      <c r="I376" t="s">
        <v>25</v>
      </c>
      <c r="J376" s="2">
        <f>IF(B376="?",ROUND(AVERAGEIF($B$2:$B$2344,"&lt;&gt;?"),0),B376)</f>
        <v>1987</v>
      </c>
      <c r="K376" t="str">
        <f>IF(C376="?","Sep",C376)</f>
        <v>Jun</v>
      </c>
      <c r="L376" t="str">
        <f>IF(Table1[[#This Row],[Hospital tier]]="?","tier - 2",Table1[[#This Row],[Hospital tier]])</f>
        <v>tier - 2</v>
      </c>
      <c r="M376" t="str">
        <f>IF(Table1[[#This Row],[City tier]]="?","tier - 2",Table1[[#This Row],[City tier]])</f>
        <v>tier - 2</v>
      </c>
      <c r="N376" s="5" t="str">
        <f>IF(Table1[[#This Row],[State ID]]="?","Unknown",Table1[[#This Row],[State ID]])</f>
        <v>R1011</v>
      </c>
      <c r="O376" s="5" t="str">
        <f>IF(Table1[[#This Row],[Customer ID]]="?","Unknown",Table1[[#This Row],[Customer ID]])</f>
        <v>Id133</v>
      </c>
    </row>
    <row r="377" spans="1:15">
      <c r="A377" t="s">
        <v>411</v>
      </c>
      <c r="B377">
        <v>1983</v>
      </c>
      <c r="C377" t="s">
        <v>20</v>
      </c>
      <c r="D377">
        <v>8</v>
      </c>
      <c r="E377">
        <v>3</v>
      </c>
      <c r="F377">
        <v>8179.51</v>
      </c>
      <c r="G377" t="s">
        <v>21</v>
      </c>
      <c r="H377" t="s">
        <v>21</v>
      </c>
      <c r="I377" t="s">
        <v>137</v>
      </c>
      <c r="J377" s="2">
        <f>IF(B377="?",ROUND(AVERAGEIF($B$2:$B$2344,"&lt;&gt;?"),0),B377)</f>
        <v>1983</v>
      </c>
      <c r="K377" t="str">
        <f>IF(C377="?","Sep",C377)</f>
        <v>Jun</v>
      </c>
      <c r="L377" t="str">
        <f>IF(Table1[[#This Row],[Hospital tier]]="?","tier - 2",Table1[[#This Row],[Hospital tier]])</f>
        <v>tier - 2</v>
      </c>
      <c r="M377" t="str">
        <f>IF(Table1[[#This Row],[City tier]]="?","tier - 2",Table1[[#This Row],[City tier]])</f>
        <v>tier - 2</v>
      </c>
      <c r="N377" s="5" t="str">
        <f>IF(Table1[[#This Row],[State ID]]="?","Unknown",Table1[[#This Row],[State ID]])</f>
        <v>R1020</v>
      </c>
      <c r="O377" s="5" t="str">
        <f>IF(Table1[[#This Row],[Customer ID]]="?","Unknown",Table1[[#This Row],[Customer ID]])</f>
        <v>Id1330</v>
      </c>
    </row>
    <row r="378" spans="1:15">
      <c r="A378" t="s">
        <v>412</v>
      </c>
      <c r="B378">
        <v>1963</v>
      </c>
      <c r="C378" t="s">
        <v>16</v>
      </c>
      <c r="D378">
        <v>5</v>
      </c>
      <c r="E378">
        <v>0</v>
      </c>
      <c r="F378">
        <v>8177.9</v>
      </c>
      <c r="G378" t="s">
        <v>17</v>
      </c>
      <c r="H378" t="s">
        <v>18</v>
      </c>
      <c r="I378" t="s">
        <v>19</v>
      </c>
      <c r="J378" s="2">
        <f>IF(B378="?",ROUND(AVERAGEIF($B$2:$B$2344,"&lt;&gt;?"),0),B378)</f>
        <v>1963</v>
      </c>
      <c r="K378" t="str">
        <f>IF(C378="?","Sep",C378)</f>
        <v>Nov</v>
      </c>
      <c r="L378" t="str">
        <f>IF(Table1[[#This Row],[Hospital tier]]="?","tier - 2",Table1[[#This Row],[Hospital tier]])</f>
        <v>tier - 3</v>
      </c>
      <c r="M378" t="str">
        <f>IF(Table1[[#This Row],[City tier]]="?","tier - 2",Table1[[#This Row],[City tier]])</f>
        <v>tier - 1</v>
      </c>
      <c r="N378" s="5" t="str">
        <f>IF(Table1[[#This Row],[State ID]]="?","Unknown",Table1[[#This Row],[State ID]])</f>
        <v>R1013</v>
      </c>
      <c r="O378" s="5" t="str">
        <f>IF(Table1[[#This Row],[Customer ID]]="?","Unknown",Table1[[#This Row],[Customer ID]])</f>
        <v>Id1331</v>
      </c>
    </row>
    <row r="379" spans="1:15">
      <c r="A379" t="s">
        <v>413</v>
      </c>
      <c r="B379">
        <v>1982</v>
      </c>
      <c r="C379" t="s">
        <v>20</v>
      </c>
      <c r="D379">
        <v>28</v>
      </c>
      <c r="E379">
        <v>4</v>
      </c>
      <c r="F379">
        <v>8162.72</v>
      </c>
      <c r="G379" t="s">
        <v>17</v>
      </c>
      <c r="H379" t="s">
        <v>17</v>
      </c>
      <c r="I379" t="s">
        <v>22</v>
      </c>
      <c r="J379" s="2">
        <f>IF(B379="?",ROUND(AVERAGEIF($B$2:$B$2344,"&lt;&gt;?"),0),B379)</f>
        <v>1982</v>
      </c>
      <c r="K379" t="str">
        <f>IF(C379="?","Sep",C379)</f>
        <v>Jun</v>
      </c>
      <c r="L379" t="str">
        <f>IF(Table1[[#This Row],[Hospital tier]]="?","tier - 2",Table1[[#This Row],[Hospital tier]])</f>
        <v>tier - 3</v>
      </c>
      <c r="M379" t="str">
        <f>IF(Table1[[#This Row],[City tier]]="?","tier - 2",Table1[[#This Row],[City tier]])</f>
        <v>tier - 3</v>
      </c>
      <c r="N379" s="5" t="str">
        <f>IF(Table1[[#This Row],[State ID]]="?","Unknown",Table1[[#This Row],[State ID]])</f>
        <v>R1012</v>
      </c>
      <c r="O379" s="5" t="str">
        <f>IF(Table1[[#This Row],[Customer ID]]="?","Unknown",Table1[[#This Row],[Customer ID]])</f>
        <v>Id1332</v>
      </c>
    </row>
    <row r="380" spans="1:15">
      <c r="A380" t="s">
        <v>414</v>
      </c>
      <c r="B380">
        <v>1990</v>
      </c>
      <c r="C380" t="s">
        <v>20</v>
      </c>
      <c r="D380">
        <v>21</v>
      </c>
      <c r="E380">
        <v>3</v>
      </c>
      <c r="F380">
        <v>8157.92</v>
      </c>
      <c r="G380" t="s">
        <v>21</v>
      </c>
      <c r="H380" t="s">
        <v>17</v>
      </c>
      <c r="I380" t="s">
        <v>34</v>
      </c>
      <c r="J380" s="2">
        <f>IF(B380="?",ROUND(AVERAGEIF($B$2:$B$2344,"&lt;&gt;?"),0),B380)</f>
        <v>1990</v>
      </c>
      <c r="K380" t="str">
        <f>IF(C380="?","Sep",C380)</f>
        <v>Jun</v>
      </c>
      <c r="L380" t="str">
        <f>IF(Table1[[#This Row],[Hospital tier]]="?","tier - 2",Table1[[#This Row],[Hospital tier]])</f>
        <v>tier - 2</v>
      </c>
      <c r="M380" t="str">
        <f>IF(Table1[[#This Row],[City tier]]="?","tier - 2",Table1[[#This Row],[City tier]])</f>
        <v>tier - 3</v>
      </c>
      <c r="N380" s="5" t="str">
        <f>IF(Table1[[#This Row],[State ID]]="?","Unknown",Table1[[#This Row],[State ID]])</f>
        <v>R1025</v>
      </c>
      <c r="O380" s="5" t="str">
        <f>IF(Table1[[#This Row],[Customer ID]]="?","Unknown",Table1[[#This Row],[Customer ID]])</f>
        <v>Id1333</v>
      </c>
    </row>
    <row r="381" spans="1:15">
      <c r="A381" t="s">
        <v>415</v>
      </c>
      <c r="B381">
        <v>1973</v>
      </c>
      <c r="C381" t="s">
        <v>37</v>
      </c>
      <c r="D381">
        <v>3</v>
      </c>
      <c r="E381">
        <v>0</v>
      </c>
      <c r="F381">
        <v>8125.78</v>
      </c>
      <c r="G381" t="s">
        <v>21</v>
      </c>
      <c r="H381" t="s">
        <v>21</v>
      </c>
      <c r="I381" t="s">
        <v>19</v>
      </c>
      <c r="J381" s="2">
        <f>IF(B381="?",ROUND(AVERAGEIF($B$2:$B$2344,"&lt;&gt;?"),0),B381)</f>
        <v>1973</v>
      </c>
      <c r="K381" t="str">
        <f>IF(C381="?","Sep",C381)</f>
        <v>Sep</v>
      </c>
      <c r="L381" t="str">
        <f>IF(Table1[[#This Row],[Hospital tier]]="?","tier - 2",Table1[[#This Row],[Hospital tier]])</f>
        <v>tier - 2</v>
      </c>
      <c r="M381" t="str">
        <f>IF(Table1[[#This Row],[City tier]]="?","tier - 2",Table1[[#This Row],[City tier]])</f>
        <v>tier - 2</v>
      </c>
      <c r="N381" s="5" t="str">
        <f>IF(Table1[[#This Row],[State ID]]="?","Unknown",Table1[[#This Row],[State ID]])</f>
        <v>R1013</v>
      </c>
      <c r="O381" s="5" t="str">
        <f>IF(Table1[[#This Row],[Customer ID]]="?","Unknown",Table1[[#This Row],[Customer ID]])</f>
        <v>Id1334</v>
      </c>
    </row>
    <row r="382" spans="1:15">
      <c r="A382" t="s">
        <v>416</v>
      </c>
      <c r="B382">
        <v>1973</v>
      </c>
      <c r="C382" t="s">
        <v>40</v>
      </c>
      <c r="D382">
        <v>30</v>
      </c>
      <c r="E382">
        <v>0</v>
      </c>
      <c r="F382">
        <v>8124.41</v>
      </c>
      <c r="G382" t="s">
        <v>17</v>
      </c>
      <c r="H382" t="s">
        <v>18</v>
      </c>
      <c r="I382" t="s">
        <v>19</v>
      </c>
      <c r="J382" s="2">
        <f>IF(B382="?",ROUND(AVERAGEIF($B$2:$B$2344,"&lt;&gt;?"),0),B382)</f>
        <v>1973</v>
      </c>
      <c r="K382" t="str">
        <f>IF(C382="?","Sep",C382)</f>
        <v>Aug</v>
      </c>
      <c r="L382" t="str">
        <f>IF(Table1[[#This Row],[Hospital tier]]="?","tier - 2",Table1[[#This Row],[Hospital tier]])</f>
        <v>tier - 3</v>
      </c>
      <c r="M382" t="str">
        <f>IF(Table1[[#This Row],[City tier]]="?","tier - 2",Table1[[#This Row],[City tier]])</f>
        <v>tier - 1</v>
      </c>
      <c r="N382" s="5" t="str">
        <f>IF(Table1[[#This Row],[State ID]]="?","Unknown",Table1[[#This Row],[State ID]])</f>
        <v>R1013</v>
      </c>
      <c r="O382" s="5" t="str">
        <f>IF(Table1[[#This Row],[Customer ID]]="?","Unknown",Table1[[#This Row],[Customer ID]])</f>
        <v>Id1335</v>
      </c>
    </row>
    <row r="383" spans="1:15">
      <c r="A383" t="s">
        <v>417</v>
      </c>
      <c r="B383">
        <v>1973</v>
      </c>
      <c r="C383" t="s">
        <v>23</v>
      </c>
      <c r="D383">
        <v>16</v>
      </c>
      <c r="E383">
        <v>0</v>
      </c>
      <c r="F383">
        <v>8116.68</v>
      </c>
      <c r="G383" t="s">
        <v>17</v>
      </c>
      <c r="H383" t="s">
        <v>18</v>
      </c>
      <c r="I383" t="s">
        <v>25</v>
      </c>
      <c r="J383" s="2">
        <f>IF(B383="?",ROUND(AVERAGEIF($B$2:$B$2344,"&lt;&gt;?"),0),B383)</f>
        <v>1973</v>
      </c>
      <c r="K383" t="str">
        <f>IF(C383="?","Sep",C383)</f>
        <v>Dec</v>
      </c>
      <c r="L383" t="str">
        <f>IF(Table1[[#This Row],[Hospital tier]]="?","tier - 2",Table1[[#This Row],[Hospital tier]])</f>
        <v>tier - 3</v>
      </c>
      <c r="M383" t="str">
        <f>IF(Table1[[#This Row],[City tier]]="?","tier - 2",Table1[[#This Row],[City tier]])</f>
        <v>tier - 1</v>
      </c>
      <c r="N383" s="5" t="str">
        <f>IF(Table1[[#This Row],[State ID]]="?","Unknown",Table1[[#This Row],[State ID]])</f>
        <v>R1011</v>
      </c>
      <c r="O383" s="5" t="str">
        <f>IF(Table1[[#This Row],[Customer ID]]="?","Unknown",Table1[[#This Row],[Customer ID]])</f>
        <v>Id1336</v>
      </c>
    </row>
    <row r="384" spans="1:15">
      <c r="A384" t="s">
        <v>418</v>
      </c>
      <c r="B384">
        <v>1978</v>
      </c>
      <c r="C384" t="s">
        <v>37</v>
      </c>
      <c r="D384">
        <v>1</v>
      </c>
      <c r="E384">
        <v>2</v>
      </c>
      <c r="F384">
        <v>8116.27</v>
      </c>
      <c r="G384" t="s">
        <v>17</v>
      </c>
      <c r="H384" t="s">
        <v>18</v>
      </c>
      <c r="I384" t="s">
        <v>22</v>
      </c>
      <c r="J384" s="2">
        <f>IF(B384="?",ROUND(AVERAGEIF($B$2:$B$2344,"&lt;&gt;?"),0),B384)</f>
        <v>1978</v>
      </c>
      <c r="K384" t="str">
        <f>IF(C384="?","Sep",C384)</f>
        <v>Sep</v>
      </c>
      <c r="L384" t="str">
        <f>IF(Table1[[#This Row],[Hospital tier]]="?","tier - 2",Table1[[#This Row],[Hospital tier]])</f>
        <v>tier - 3</v>
      </c>
      <c r="M384" t="str">
        <f>IF(Table1[[#This Row],[City tier]]="?","tier - 2",Table1[[#This Row],[City tier]])</f>
        <v>tier - 1</v>
      </c>
      <c r="N384" s="5" t="str">
        <f>IF(Table1[[#This Row],[State ID]]="?","Unknown",Table1[[#This Row],[State ID]])</f>
        <v>R1012</v>
      </c>
      <c r="O384" s="5" t="str">
        <f>IF(Table1[[#This Row],[Customer ID]]="?","Unknown",Table1[[#This Row],[Customer ID]])</f>
        <v>Id1337</v>
      </c>
    </row>
    <row r="385" spans="1:15">
      <c r="A385" t="s">
        <v>419</v>
      </c>
      <c r="B385">
        <v>1973</v>
      </c>
      <c r="C385" t="s">
        <v>24</v>
      </c>
      <c r="D385">
        <v>11</v>
      </c>
      <c r="E385">
        <v>0</v>
      </c>
      <c r="F385">
        <v>8112.59</v>
      </c>
      <c r="G385" t="s">
        <v>21</v>
      </c>
      <c r="H385" t="s">
        <v>21</v>
      </c>
      <c r="I385" t="s">
        <v>19</v>
      </c>
      <c r="J385" s="2">
        <f>IF(B385="?",ROUND(AVERAGEIF($B$2:$B$2344,"&lt;&gt;?"),0),B385)</f>
        <v>1973</v>
      </c>
      <c r="K385" t="str">
        <f>IF(C385="?","Sep",C385)</f>
        <v>Oct</v>
      </c>
      <c r="L385" t="str">
        <f>IF(Table1[[#This Row],[Hospital tier]]="?","tier - 2",Table1[[#This Row],[Hospital tier]])</f>
        <v>tier - 2</v>
      </c>
      <c r="M385" t="str">
        <f>IF(Table1[[#This Row],[City tier]]="?","tier - 2",Table1[[#This Row],[City tier]])</f>
        <v>tier - 2</v>
      </c>
      <c r="N385" s="5" t="str">
        <f>IF(Table1[[#This Row],[State ID]]="?","Unknown",Table1[[#This Row],[State ID]])</f>
        <v>R1013</v>
      </c>
      <c r="O385" s="5" t="str">
        <f>IF(Table1[[#This Row],[Customer ID]]="?","Unknown",Table1[[#This Row],[Customer ID]])</f>
        <v>Id1338</v>
      </c>
    </row>
    <row r="386" spans="1:15">
      <c r="A386" t="s">
        <v>420</v>
      </c>
      <c r="B386">
        <v>1967</v>
      </c>
      <c r="C386" t="s">
        <v>20</v>
      </c>
      <c r="D386">
        <v>10</v>
      </c>
      <c r="E386">
        <v>0</v>
      </c>
      <c r="F386">
        <v>8091.3</v>
      </c>
      <c r="G386" t="s">
        <v>17</v>
      </c>
      <c r="H386" t="s">
        <v>18</v>
      </c>
      <c r="I386" t="s">
        <v>22</v>
      </c>
      <c r="J386" s="2">
        <f>IF(B386="?",ROUND(AVERAGEIF($B$2:$B$2344,"&lt;&gt;?"),0),B386)</f>
        <v>1967</v>
      </c>
      <c r="K386" t="str">
        <f>IF(C386="?","Sep",C386)</f>
        <v>Jun</v>
      </c>
      <c r="L386" t="str">
        <f>IF(Table1[[#This Row],[Hospital tier]]="?","tier - 2",Table1[[#This Row],[Hospital tier]])</f>
        <v>tier - 3</v>
      </c>
      <c r="M386" t="str">
        <f>IF(Table1[[#This Row],[City tier]]="?","tier - 2",Table1[[#This Row],[City tier]])</f>
        <v>tier - 1</v>
      </c>
      <c r="N386" s="5" t="str">
        <f>IF(Table1[[#This Row],[State ID]]="?","Unknown",Table1[[#This Row],[State ID]])</f>
        <v>R1012</v>
      </c>
      <c r="O386" s="5" t="str">
        <f>IF(Table1[[#This Row],[Customer ID]]="?","Unknown",Table1[[#This Row],[Customer ID]])</f>
        <v>Id1339</v>
      </c>
    </row>
    <row r="387" spans="1:15">
      <c r="A387" t="s">
        <v>421</v>
      </c>
      <c r="B387">
        <v>1967</v>
      </c>
      <c r="C387" t="s">
        <v>45</v>
      </c>
      <c r="D387">
        <v>30</v>
      </c>
      <c r="E387">
        <v>0</v>
      </c>
      <c r="F387">
        <v>38893.360000000001</v>
      </c>
      <c r="G387" t="s">
        <v>18</v>
      </c>
      <c r="H387" t="s">
        <v>21</v>
      </c>
      <c r="I387" t="s">
        <v>25</v>
      </c>
      <c r="J387" s="2">
        <f>IF(B387="?",ROUND(AVERAGEIF($B$2:$B$2344,"&lt;&gt;?"),0),B387)</f>
        <v>1967</v>
      </c>
      <c r="K387" t="str">
        <f>IF(C387="?","Sep",C387)</f>
        <v>Jul</v>
      </c>
      <c r="L387" t="str">
        <f>IF(Table1[[#This Row],[Hospital tier]]="?","tier - 2",Table1[[#This Row],[Hospital tier]])</f>
        <v>tier - 1</v>
      </c>
      <c r="M387" t="str">
        <f>IF(Table1[[#This Row],[City tier]]="?","tier - 2",Table1[[#This Row],[City tier]])</f>
        <v>tier - 2</v>
      </c>
      <c r="N387" s="5" t="str">
        <f>IF(Table1[[#This Row],[State ID]]="?","Unknown",Table1[[#This Row],[State ID]])</f>
        <v>R1011</v>
      </c>
      <c r="O387" s="5" t="str">
        <f>IF(Table1[[#This Row],[Customer ID]]="?","Unknown",Table1[[#This Row],[Customer ID]])</f>
        <v>Id134</v>
      </c>
    </row>
    <row r="388" spans="1:15">
      <c r="A388" t="s">
        <v>422</v>
      </c>
      <c r="B388">
        <v>1975</v>
      </c>
      <c r="C388" t="s">
        <v>23</v>
      </c>
      <c r="D388">
        <v>21</v>
      </c>
      <c r="E388">
        <v>1</v>
      </c>
      <c r="F388">
        <v>8083.92</v>
      </c>
      <c r="G388" t="s">
        <v>17</v>
      </c>
      <c r="H388" t="s">
        <v>17</v>
      </c>
      <c r="I388" t="s">
        <v>19</v>
      </c>
      <c r="J388" s="2">
        <f>IF(B388="?",ROUND(AVERAGEIF($B$2:$B$2344,"&lt;&gt;?"),0),B388)</f>
        <v>1975</v>
      </c>
      <c r="K388" t="str">
        <f>IF(C388="?","Sep",C388)</f>
        <v>Dec</v>
      </c>
      <c r="L388" t="str">
        <f>IF(Table1[[#This Row],[Hospital tier]]="?","tier - 2",Table1[[#This Row],[Hospital tier]])</f>
        <v>tier - 3</v>
      </c>
      <c r="M388" t="str">
        <f>IF(Table1[[#This Row],[City tier]]="?","tier - 2",Table1[[#This Row],[City tier]])</f>
        <v>tier - 3</v>
      </c>
      <c r="N388" s="5" t="str">
        <f>IF(Table1[[#This Row],[State ID]]="?","Unknown",Table1[[#This Row],[State ID]])</f>
        <v>R1013</v>
      </c>
      <c r="O388" s="5" t="str">
        <f>IF(Table1[[#This Row],[Customer ID]]="?","Unknown",Table1[[#This Row],[Customer ID]])</f>
        <v>Id1340</v>
      </c>
    </row>
    <row r="389" spans="1:15">
      <c r="A389" t="s">
        <v>423</v>
      </c>
      <c r="B389">
        <v>1994</v>
      </c>
      <c r="C389" t="s">
        <v>24</v>
      </c>
      <c r="D389">
        <v>12</v>
      </c>
      <c r="E389">
        <v>0</v>
      </c>
      <c r="F389">
        <v>8081.74</v>
      </c>
      <c r="G389" t="s">
        <v>21</v>
      </c>
      <c r="H389" t="s">
        <v>21</v>
      </c>
      <c r="I389" t="s">
        <v>30</v>
      </c>
      <c r="J389" s="2">
        <f>IF(B389="?",ROUND(AVERAGEIF($B$2:$B$2344,"&lt;&gt;?"),0),B389)</f>
        <v>1994</v>
      </c>
      <c r="K389" t="str">
        <f>IF(C389="?","Sep",C389)</f>
        <v>Oct</v>
      </c>
      <c r="L389" t="str">
        <f>IF(Table1[[#This Row],[Hospital tier]]="?","tier - 2",Table1[[#This Row],[Hospital tier]])</f>
        <v>tier - 2</v>
      </c>
      <c r="M389" t="str">
        <f>IF(Table1[[#This Row],[City tier]]="?","tier - 2",Table1[[#This Row],[City tier]])</f>
        <v>tier - 2</v>
      </c>
      <c r="N389" s="5" t="str">
        <f>IF(Table1[[#This Row],[State ID]]="?","Unknown",Table1[[#This Row],[State ID]])</f>
        <v>R1026</v>
      </c>
      <c r="O389" s="5" t="str">
        <f>IF(Table1[[#This Row],[Customer ID]]="?","Unknown",Table1[[#This Row],[Customer ID]])</f>
        <v>Id1341</v>
      </c>
    </row>
    <row r="390" spans="1:15">
      <c r="A390" t="s">
        <v>424</v>
      </c>
      <c r="B390">
        <v>2001</v>
      </c>
      <c r="C390" t="s">
        <v>40</v>
      </c>
      <c r="D390">
        <v>28</v>
      </c>
      <c r="E390">
        <v>0</v>
      </c>
      <c r="F390">
        <v>8081.26</v>
      </c>
      <c r="G390" t="s">
        <v>21</v>
      </c>
      <c r="H390" t="s">
        <v>21</v>
      </c>
      <c r="I390" t="s">
        <v>22</v>
      </c>
      <c r="J390" s="2">
        <f>IF(B390="?",ROUND(AVERAGEIF($B$2:$B$2344,"&lt;&gt;?"),0),B390)</f>
        <v>2001</v>
      </c>
      <c r="K390" t="str">
        <f>IF(C390="?","Sep",C390)</f>
        <v>Aug</v>
      </c>
      <c r="L390" t="str">
        <f>IF(Table1[[#This Row],[Hospital tier]]="?","tier - 2",Table1[[#This Row],[Hospital tier]])</f>
        <v>tier - 2</v>
      </c>
      <c r="M390" t="str">
        <f>IF(Table1[[#This Row],[City tier]]="?","tier - 2",Table1[[#This Row],[City tier]])</f>
        <v>tier - 2</v>
      </c>
      <c r="N390" s="5" t="str">
        <f>IF(Table1[[#This Row],[State ID]]="?","Unknown",Table1[[#This Row],[State ID]])</f>
        <v>R1012</v>
      </c>
      <c r="O390" s="5" t="str">
        <f>IF(Table1[[#This Row],[Customer ID]]="?","Unknown",Table1[[#This Row],[Customer ID]])</f>
        <v>Id1342</v>
      </c>
    </row>
    <row r="391" spans="1:15">
      <c r="A391" t="s">
        <v>425</v>
      </c>
      <c r="B391">
        <v>1993</v>
      </c>
      <c r="C391" t="s">
        <v>16</v>
      </c>
      <c r="D391">
        <v>7</v>
      </c>
      <c r="E391">
        <v>0</v>
      </c>
      <c r="F391">
        <v>8077.41</v>
      </c>
      <c r="G391" t="s">
        <v>21</v>
      </c>
      <c r="H391" t="s">
        <v>18</v>
      </c>
      <c r="I391" t="s">
        <v>30</v>
      </c>
      <c r="J391" s="2">
        <f>IF(B391="?",ROUND(AVERAGEIF($B$2:$B$2344,"&lt;&gt;?"),0),B391)</f>
        <v>1993</v>
      </c>
      <c r="K391" t="str">
        <f>IF(C391="?","Sep",C391)</f>
        <v>Nov</v>
      </c>
      <c r="L391" t="str">
        <f>IF(Table1[[#This Row],[Hospital tier]]="?","tier - 2",Table1[[#This Row],[Hospital tier]])</f>
        <v>tier - 2</v>
      </c>
      <c r="M391" t="str">
        <f>IF(Table1[[#This Row],[City tier]]="?","tier - 2",Table1[[#This Row],[City tier]])</f>
        <v>tier - 1</v>
      </c>
      <c r="N391" s="5" t="str">
        <f>IF(Table1[[#This Row],[State ID]]="?","Unknown",Table1[[#This Row],[State ID]])</f>
        <v>R1026</v>
      </c>
      <c r="O391" s="5" t="str">
        <f>IF(Table1[[#This Row],[Customer ID]]="?","Unknown",Table1[[#This Row],[Customer ID]])</f>
        <v>Id1343</v>
      </c>
    </row>
    <row r="392" spans="1:15">
      <c r="A392" t="s">
        <v>426</v>
      </c>
      <c r="B392">
        <v>1965</v>
      </c>
      <c r="C392" t="s">
        <v>24</v>
      </c>
      <c r="D392">
        <v>21</v>
      </c>
      <c r="E392">
        <v>0</v>
      </c>
      <c r="F392">
        <v>8071.57</v>
      </c>
      <c r="G392" t="s">
        <v>17</v>
      </c>
      <c r="H392" t="s">
        <v>18</v>
      </c>
      <c r="I392" t="s">
        <v>25</v>
      </c>
      <c r="J392" s="2">
        <f>IF(B392="?",ROUND(AVERAGEIF($B$2:$B$2344,"&lt;&gt;?"),0),B392)</f>
        <v>1965</v>
      </c>
      <c r="K392" t="str">
        <f>IF(C392="?","Sep",C392)</f>
        <v>Oct</v>
      </c>
      <c r="L392" t="str">
        <f>IF(Table1[[#This Row],[Hospital tier]]="?","tier - 2",Table1[[#This Row],[Hospital tier]])</f>
        <v>tier - 3</v>
      </c>
      <c r="M392" t="str">
        <f>IF(Table1[[#This Row],[City tier]]="?","tier - 2",Table1[[#This Row],[City tier]])</f>
        <v>tier - 1</v>
      </c>
      <c r="N392" s="5" t="str">
        <f>IF(Table1[[#This Row],[State ID]]="?","Unknown",Table1[[#This Row],[State ID]])</f>
        <v>R1011</v>
      </c>
      <c r="O392" s="5" t="str">
        <f>IF(Table1[[#This Row],[Customer ID]]="?","Unknown",Table1[[#This Row],[Customer ID]])</f>
        <v>Id1344</v>
      </c>
    </row>
    <row r="393" spans="1:15">
      <c r="A393" t="s">
        <v>427</v>
      </c>
      <c r="B393">
        <v>1975</v>
      </c>
      <c r="C393" t="s">
        <v>23</v>
      </c>
      <c r="D393">
        <v>15</v>
      </c>
      <c r="E393">
        <v>1</v>
      </c>
      <c r="F393">
        <v>8068.19</v>
      </c>
      <c r="G393" t="s">
        <v>17</v>
      </c>
      <c r="H393" t="s">
        <v>21</v>
      </c>
      <c r="I393" t="s">
        <v>25</v>
      </c>
      <c r="J393" s="2">
        <f>IF(B393="?",ROUND(AVERAGEIF($B$2:$B$2344,"&lt;&gt;?"),0),B393)</f>
        <v>1975</v>
      </c>
      <c r="K393" t="str">
        <f>IF(C393="?","Sep",C393)</f>
        <v>Dec</v>
      </c>
      <c r="L393" t="str">
        <f>IF(Table1[[#This Row],[Hospital tier]]="?","tier - 2",Table1[[#This Row],[Hospital tier]])</f>
        <v>tier - 3</v>
      </c>
      <c r="M393" t="str">
        <f>IF(Table1[[#This Row],[City tier]]="?","tier - 2",Table1[[#This Row],[City tier]])</f>
        <v>tier - 2</v>
      </c>
      <c r="N393" s="5" t="str">
        <f>IF(Table1[[#This Row],[State ID]]="?","Unknown",Table1[[#This Row],[State ID]])</f>
        <v>R1011</v>
      </c>
      <c r="O393" s="5" t="str">
        <f>IF(Table1[[#This Row],[Customer ID]]="?","Unknown",Table1[[#This Row],[Customer ID]])</f>
        <v>Id1345</v>
      </c>
    </row>
    <row r="394" spans="1:15">
      <c r="A394" t="s">
        <v>428</v>
      </c>
      <c r="B394">
        <v>1965</v>
      </c>
      <c r="C394" t="s">
        <v>40</v>
      </c>
      <c r="D394">
        <v>11</v>
      </c>
      <c r="E394">
        <v>0</v>
      </c>
      <c r="F394">
        <v>8067.83</v>
      </c>
      <c r="G394" t="s">
        <v>17</v>
      </c>
      <c r="H394" t="s">
        <v>18</v>
      </c>
      <c r="I394" t="s">
        <v>19</v>
      </c>
      <c r="J394" s="2">
        <f>IF(B394="?",ROUND(AVERAGEIF($B$2:$B$2344,"&lt;&gt;?"),0),B394)</f>
        <v>1965</v>
      </c>
      <c r="K394" t="str">
        <f>IF(C394="?","Sep",C394)</f>
        <v>Aug</v>
      </c>
      <c r="L394" t="str">
        <f>IF(Table1[[#This Row],[Hospital tier]]="?","tier - 2",Table1[[#This Row],[Hospital tier]])</f>
        <v>tier - 3</v>
      </c>
      <c r="M394" t="str">
        <f>IF(Table1[[#This Row],[City tier]]="?","tier - 2",Table1[[#This Row],[City tier]])</f>
        <v>tier - 1</v>
      </c>
      <c r="N394" s="5" t="str">
        <f>IF(Table1[[#This Row],[State ID]]="?","Unknown",Table1[[#This Row],[State ID]])</f>
        <v>R1013</v>
      </c>
      <c r="O394" s="5" t="str">
        <f>IF(Table1[[#This Row],[Customer ID]]="?","Unknown",Table1[[#This Row],[Customer ID]])</f>
        <v>Id1346</v>
      </c>
    </row>
    <row r="395" spans="1:15">
      <c r="A395" t="s">
        <v>429</v>
      </c>
      <c r="B395">
        <v>1975</v>
      </c>
      <c r="C395" t="s">
        <v>20</v>
      </c>
      <c r="D395">
        <v>28</v>
      </c>
      <c r="E395">
        <v>1</v>
      </c>
      <c r="F395">
        <v>8062.76</v>
      </c>
      <c r="G395" t="s">
        <v>17</v>
      </c>
      <c r="H395" t="s">
        <v>17</v>
      </c>
      <c r="I395" t="s">
        <v>25</v>
      </c>
      <c r="J395" s="2">
        <f>IF(B395="?",ROUND(AVERAGEIF($B$2:$B$2344,"&lt;&gt;?"),0),B395)</f>
        <v>1975</v>
      </c>
      <c r="K395" t="str">
        <f>IF(C395="?","Sep",C395)</f>
        <v>Jun</v>
      </c>
      <c r="L395" t="str">
        <f>IF(Table1[[#This Row],[Hospital tier]]="?","tier - 2",Table1[[#This Row],[Hospital tier]])</f>
        <v>tier - 3</v>
      </c>
      <c r="M395" t="str">
        <f>IF(Table1[[#This Row],[City tier]]="?","tier - 2",Table1[[#This Row],[City tier]])</f>
        <v>tier - 3</v>
      </c>
      <c r="N395" s="5" t="str">
        <f>IF(Table1[[#This Row],[State ID]]="?","Unknown",Table1[[#This Row],[State ID]])</f>
        <v>R1011</v>
      </c>
      <c r="O395" s="5" t="str">
        <f>IF(Table1[[#This Row],[Customer ID]]="?","Unknown",Table1[[#This Row],[Customer ID]])</f>
        <v>Id1347</v>
      </c>
    </row>
    <row r="396" spans="1:15">
      <c r="A396" t="s">
        <v>430</v>
      </c>
      <c r="B396">
        <v>1970</v>
      </c>
      <c r="C396" t="s">
        <v>23</v>
      </c>
      <c r="D396">
        <v>12</v>
      </c>
      <c r="E396">
        <v>0</v>
      </c>
      <c r="F396">
        <v>8062.31</v>
      </c>
      <c r="G396" t="s">
        <v>21</v>
      </c>
      <c r="H396" t="s">
        <v>18</v>
      </c>
      <c r="I396" t="s">
        <v>19</v>
      </c>
      <c r="J396" s="2">
        <f>IF(B396="?",ROUND(AVERAGEIF($B$2:$B$2344,"&lt;&gt;?"),0),B396)</f>
        <v>1970</v>
      </c>
      <c r="K396" t="str">
        <f>IF(C396="?","Sep",C396)</f>
        <v>Dec</v>
      </c>
      <c r="L396" t="str">
        <f>IF(Table1[[#This Row],[Hospital tier]]="?","tier - 2",Table1[[#This Row],[Hospital tier]])</f>
        <v>tier - 2</v>
      </c>
      <c r="M396" t="str">
        <f>IF(Table1[[#This Row],[City tier]]="?","tier - 2",Table1[[#This Row],[City tier]])</f>
        <v>tier - 1</v>
      </c>
      <c r="N396" s="5" t="str">
        <f>IF(Table1[[#This Row],[State ID]]="?","Unknown",Table1[[#This Row],[State ID]])</f>
        <v>R1013</v>
      </c>
      <c r="O396" s="5" t="str">
        <f>IF(Table1[[#This Row],[Customer ID]]="?","Unknown",Table1[[#This Row],[Customer ID]])</f>
        <v>Id1348</v>
      </c>
    </row>
    <row r="397" spans="1:15">
      <c r="A397" t="s">
        <v>431</v>
      </c>
      <c r="B397">
        <v>1982</v>
      </c>
      <c r="C397" t="s">
        <v>23</v>
      </c>
      <c r="D397">
        <v>27</v>
      </c>
      <c r="E397">
        <v>3</v>
      </c>
      <c r="F397">
        <v>8059.68</v>
      </c>
      <c r="G397" t="s">
        <v>21</v>
      </c>
      <c r="H397" t="s">
        <v>17</v>
      </c>
      <c r="I397" t="s">
        <v>22</v>
      </c>
      <c r="J397" s="2">
        <f>IF(B397="?",ROUND(AVERAGEIF($B$2:$B$2344,"&lt;&gt;?"),0),B397)</f>
        <v>1982</v>
      </c>
      <c r="K397" t="str">
        <f>IF(C397="?","Sep",C397)</f>
        <v>Dec</v>
      </c>
      <c r="L397" t="str">
        <f>IF(Table1[[#This Row],[Hospital tier]]="?","tier - 2",Table1[[#This Row],[Hospital tier]])</f>
        <v>tier - 2</v>
      </c>
      <c r="M397" t="str">
        <f>IF(Table1[[#This Row],[City tier]]="?","tier - 2",Table1[[#This Row],[City tier]])</f>
        <v>tier - 3</v>
      </c>
      <c r="N397" s="5" t="str">
        <f>IF(Table1[[#This Row],[State ID]]="?","Unknown",Table1[[#This Row],[State ID]])</f>
        <v>R1012</v>
      </c>
      <c r="O397" s="5" t="str">
        <f>IF(Table1[[#This Row],[Customer ID]]="?","Unknown",Table1[[#This Row],[Customer ID]])</f>
        <v>Id1349</v>
      </c>
    </row>
    <row r="398" spans="1:15">
      <c r="A398" t="s">
        <v>432</v>
      </c>
      <c r="B398">
        <v>1964</v>
      </c>
      <c r="C398" t="s">
        <v>20</v>
      </c>
      <c r="D398">
        <v>6</v>
      </c>
      <c r="E398">
        <v>0</v>
      </c>
      <c r="F398">
        <v>38869.25</v>
      </c>
      <c r="G398" t="s">
        <v>21</v>
      </c>
      <c r="H398" t="s">
        <v>21</v>
      </c>
      <c r="I398" t="s">
        <v>25</v>
      </c>
      <c r="J398" s="2">
        <f>IF(B398="?",ROUND(AVERAGEIF($B$2:$B$2344,"&lt;&gt;?"),0),B398)</f>
        <v>1964</v>
      </c>
      <c r="K398" t="str">
        <f>IF(C398="?","Sep",C398)</f>
        <v>Jun</v>
      </c>
      <c r="L398" t="str">
        <f>IF(Table1[[#This Row],[Hospital tier]]="?","tier - 2",Table1[[#This Row],[Hospital tier]])</f>
        <v>tier - 2</v>
      </c>
      <c r="M398" t="str">
        <f>IF(Table1[[#This Row],[City tier]]="?","tier - 2",Table1[[#This Row],[City tier]])</f>
        <v>tier - 2</v>
      </c>
      <c r="N398" s="5" t="str">
        <f>IF(Table1[[#This Row],[State ID]]="?","Unknown",Table1[[#This Row],[State ID]])</f>
        <v>R1011</v>
      </c>
      <c r="O398" s="5" t="str">
        <f>IF(Table1[[#This Row],[Customer ID]]="?","Unknown",Table1[[#This Row],[Customer ID]])</f>
        <v>Id135</v>
      </c>
    </row>
    <row r="399" spans="1:15">
      <c r="A399" t="s">
        <v>433</v>
      </c>
      <c r="B399">
        <v>1985</v>
      </c>
      <c r="C399" t="s">
        <v>16</v>
      </c>
      <c r="D399">
        <v>28</v>
      </c>
      <c r="E399">
        <v>3</v>
      </c>
      <c r="F399">
        <v>8059.06</v>
      </c>
      <c r="G399" t="s">
        <v>21</v>
      </c>
      <c r="H399" t="s">
        <v>17</v>
      </c>
      <c r="I399" t="s">
        <v>22</v>
      </c>
      <c r="J399" s="2">
        <f>IF(B399="?",ROUND(AVERAGEIF($B$2:$B$2344,"&lt;&gt;?"),0),B399)</f>
        <v>1985</v>
      </c>
      <c r="K399" t="str">
        <f>IF(C399="?","Sep",C399)</f>
        <v>Nov</v>
      </c>
      <c r="L399" t="str">
        <f>IF(Table1[[#This Row],[Hospital tier]]="?","tier - 2",Table1[[#This Row],[Hospital tier]])</f>
        <v>tier - 2</v>
      </c>
      <c r="M399" t="str">
        <f>IF(Table1[[#This Row],[City tier]]="?","tier - 2",Table1[[#This Row],[City tier]])</f>
        <v>tier - 3</v>
      </c>
      <c r="N399" s="5" t="str">
        <f>IF(Table1[[#This Row],[State ID]]="?","Unknown",Table1[[#This Row],[State ID]])</f>
        <v>R1012</v>
      </c>
      <c r="O399" s="5" t="str">
        <f>IF(Table1[[#This Row],[Customer ID]]="?","Unknown",Table1[[#This Row],[Customer ID]])</f>
        <v>Id1350</v>
      </c>
    </row>
    <row r="400" spans="1:15">
      <c r="A400" t="s">
        <v>434</v>
      </c>
      <c r="B400">
        <v>2003</v>
      </c>
      <c r="C400" t="s">
        <v>23</v>
      </c>
      <c r="D400">
        <v>12</v>
      </c>
      <c r="E400">
        <v>0</v>
      </c>
      <c r="F400">
        <v>8035.64</v>
      </c>
      <c r="G400" t="s">
        <v>21</v>
      </c>
      <c r="H400" t="s">
        <v>21</v>
      </c>
      <c r="I400" t="s">
        <v>22</v>
      </c>
      <c r="J400" s="2">
        <f>IF(B400="?",ROUND(AVERAGEIF($B$2:$B$2344,"&lt;&gt;?"),0),B400)</f>
        <v>2003</v>
      </c>
      <c r="K400" t="str">
        <f>IF(C400="?","Sep",C400)</f>
        <v>Dec</v>
      </c>
      <c r="L400" t="str">
        <f>IF(Table1[[#This Row],[Hospital tier]]="?","tier - 2",Table1[[#This Row],[Hospital tier]])</f>
        <v>tier - 2</v>
      </c>
      <c r="M400" t="str">
        <f>IF(Table1[[#This Row],[City tier]]="?","tier - 2",Table1[[#This Row],[City tier]])</f>
        <v>tier - 2</v>
      </c>
      <c r="N400" s="5" t="str">
        <f>IF(Table1[[#This Row],[State ID]]="?","Unknown",Table1[[#This Row],[State ID]])</f>
        <v>R1012</v>
      </c>
      <c r="O400" s="5" t="str">
        <f>IF(Table1[[#This Row],[Customer ID]]="?","Unknown",Table1[[#This Row],[Customer ID]])</f>
        <v>Id1351</v>
      </c>
    </row>
    <row r="401" spans="1:15">
      <c r="A401" t="s">
        <v>435</v>
      </c>
      <c r="B401">
        <v>1977</v>
      </c>
      <c r="C401" t="s">
        <v>16</v>
      </c>
      <c r="D401">
        <v>6</v>
      </c>
      <c r="E401">
        <v>2</v>
      </c>
      <c r="F401">
        <v>8027.97</v>
      </c>
      <c r="G401" t="s">
        <v>17</v>
      </c>
      <c r="H401" t="s">
        <v>21</v>
      </c>
      <c r="I401" t="s">
        <v>25</v>
      </c>
      <c r="J401" s="2">
        <f>IF(B401="?",ROUND(AVERAGEIF($B$2:$B$2344,"&lt;&gt;?"),0),B401)</f>
        <v>1977</v>
      </c>
      <c r="K401" t="str">
        <f>IF(C401="?","Sep",C401)</f>
        <v>Nov</v>
      </c>
      <c r="L401" t="str">
        <f>IF(Table1[[#This Row],[Hospital tier]]="?","tier - 2",Table1[[#This Row],[Hospital tier]])</f>
        <v>tier - 3</v>
      </c>
      <c r="M401" t="str">
        <f>IF(Table1[[#This Row],[City tier]]="?","tier - 2",Table1[[#This Row],[City tier]])</f>
        <v>tier - 2</v>
      </c>
      <c r="N401" s="5" t="str">
        <f>IF(Table1[[#This Row],[State ID]]="?","Unknown",Table1[[#This Row],[State ID]])</f>
        <v>R1011</v>
      </c>
      <c r="O401" s="5" t="str">
        <f>IF(Table1[[#This Row],[Customer ID]]="?","Unknown",Table1[[#This Row],[Customer ID]])</f>
        <v>Id1352</v>
      </c>
    </row>
    <row r="402" spans="1:15">
      <c r="A402" t="s">
        <v>436</v>
      </c>
      <c r="B402">
        <v>1976</v>
      </c>
      <c r="C402" t="s">
        <v>23</v>
      </c>
      <c r="D402">
        <v>20</v>
      </c>
      <c r="E402">
        <v>0</v>
      </c>
      <c r="F402">
        <v>8026.67</v>
      </c>
      <c r="G402" t="s">
        <v>21</v>
      </c>
      <c r="H402" t="s">
        <v>21</v>
      </c>
      <c r="I402" t="s">
        <v>22</v>
      </c>
      <c r="J402" s="2">
        <f>IF(B402="?",ROUND(AVERAGEIF($B$2:$B$2344,"&lt;&gt;?"),0),B402)</f>
        <v>1976</v>
      </c>
      <c r="K402" t="str">
        <f>IF(C402="?","Sep",C402)</f>
        <v>Dec</v>
      </c>
      <c r="L402" t="str">
        <f>IF(Table1[[#This Row],[Hospital tier]]="?","tier - 2",Table1[[#This Row],[Hospital tier]])</f>
        <v>tier - 2</v>
      </c>
      <c r="M402" t="str">
        <f>IF(Table1[[#This Row],[City tier]]="?","tier - 2",Table1[[#This Row],[City tier]])</f>
        <v>tier - 2</v>
      </c>
      <c r="N402" s="5" t="str">
        <f>IF(Table1[[#This Row],[State ID]]="?","Unknown",Table1[[#This Row],[State ID]])</f>
        <v>R1012</v>
      </c>
      <c r="O402" s="5" t="str">
        <f>IF(Table1[[#This Row],[Customer ID]]="?","Unknown",Table1[[#This Row],[Customer ID]])</f>
        <v>Id1353</v>
      </c>
    </row>
    <row r="403" spans="1:15">
      <c r="A403" t="s">
        <v>437</v>
      </c>
      <c r="B403">
        <v>1978</v>
      </c>
      <c r="C403" t="s">
        <v>45</v>
      </c>
      <c r="D403">
        <v>17</v>
      </c>
      <c r="E403">
        <v>1</v>
      </c>
      <c r="F403">
        <v>8023.14</v>
      </c>
      <c r="G403" t="s">
        <v>21</v>
      </c>
      <c r="H403" t="s">
        <v>17</v>
      </c>
      <c r="I403" t="s">
        <v>22</v>
      </c>
      <c r="J403" s="2">
        <f>IF(B403="?",ROUND(AVERAGEIF($B$2:$B$2344,"&lt;&gt;?"),0),B403)</f>
        <v>1978</v>
      </c>
      <c r="K403" t="str">
        <f>IF(C403="?","Sep",C403)</f>
        <v>Jul</v>
      </c>
      <c r="L403" t="str">
        <f>IF(Table1[[#This Row],[Hospital tier]]="?","tier - 2",Table1[[#This Row],[Hospital tier]])</f>
        <v>tier - 2</v>
      </c>
      <c r="M403" t="str">
        <f>IF(Table1[[#This Row],[City tier]]="?","tier - 2",Table1[[#This Row],[City tier]])</f>
        <v>tier - 3</v>
      </c>
      <c r="N403" s="5" t="str">
        <f>IF(Table1[[#This Row],[State ID]]="?","Unknown",Table1[[#This Row],[State ID]])</f>
        <v>R1012</v>
      </c>
      <c r="O403" s="5" t="str">
        <f>IF(Table1[[#This Row],[Customer ID]]="?","Unknown",Table1[[#This Row],[Customer ID]])</f>
        <v>Id1354</v>
      </c>
    </row>
    <row r="404" spans="1:15">
      <c r="A404" t="s">
        <v>438</v>
      </c>
      <c r="B404">
        <v>1989</v>
      </c>
      <c r="C404" t="s">
        <v>16</v>
      </c>
      <c r="D404">
        <v>3</v>
      </c>
      <c r="E404">
        <v>3</v>
      </c>
      <c r="F404">
        <v>8021.11</v>
      </c>
      <c r="G404" t="s">
        <v>21</v>
      </c>
      <c r="H404" t="s">
        <v>18</v>
      </c>
      <c r="I404" t="s">
        <v>22</v>
      </c>
      <c r="J404" s="2">
        <f>IF(B404="?",ROUND(AVERAGEIF($B$2:$B$2344,"&lt;&gt;?"),0),B404)</f>
        <v>1989</v>
      </c>
      <c r="K404" t="str">
        <f>IF(C404="?","Sep",C404)</f>
        <v>Nov</v>
      </c>
      <c r="L404" t="str">
        <f>IF(Table1[[#This Row],[Hospital tier]]="?","tier - 2",Table1[[#This Row],[Hospital tier]])</f>
        <v>tier - 2</v>
      </c>
      <c r="M404" t="str">
        <f>IF(Table1[[#This Row],[City tier]]="?","tier - 2",Table1[[#This Row],[City tier]])</f>
        <v>tier - 1</v>
      </c>
      <c r="N404" s="5" t="str">
        <f>IF(Table1[[#This Row],[State ID]]="?","Unknown",Table1[[#This Row],[State ID]])</f>
        <v>R1012</v>
      </c>
      <c r="O404" s="5" t="str">
        <f>IF(Table1[[#This Row],[Customer ID]]="?","Unknown",Table1[[#This Row],[Customer ID]])</f>
        <v>Id1355</v>
      </c>
    </row>
    <row r="405" spans="1:15">
      <c r="A405" t="s">
        <v>439</v>
      </c>
      <c r="B405">
        <v>1980</v>
      </c>
      <c r="C405" t="s">
        <v>16</v>
      </c>
      <c r="D405">
        <v>8</v>
      </c>
      <c r="E405">
        <v>2</v>
      </c>
      <c r="F405">
        <v>8017.06</v>
      </c>
      <c r="G405" t="s">
        <v>21</v>
      </c>
      <c r="H405" t="s">
        <v>21</v>
      </c>
      <c r="I405" t="s">
        <v>22</v>
      </c>
      <c r="J405" s="2">
        <f>IF(B405="?",ROUND(AVERAGEIF($B$2:$B$2344,"&lt;&gt;?"),0),B405)</f>
        <v>1980</v>
      </c>
      <c r="K405" t="str">
        <f>IF(C405="?","Sep",C405)</f>
        <v>Nov</v>
      </c>
      <c r="L405" t="str">
        <f>IF(Table1[[#This Row],[Hospital tier]]="?","tier - 2",Table1[[#This Row],[Hospital tier]])</f>
        <v>tier - 2</v>
      </c>
      <c r="M405" t="str">
        <f>IF(Table1[[#This Row],[City tier]]="?","tier - 2",Table1[[#This Row],[City tier]])</f>
        <v>tier - 2</v>
      </c>
      <c r="N405" s="5" t="str">
        <f>IF(Table1[[#This Row],[State ID]]="?","Unknown",Table1[[#This Row],[State ID]])</f>
        <v>R1012</v>
      </c>
      <c r="O405" s="5" t="str">
        <f>IF(Table1[[#This Row],[Customer ID]]="?","Unknown",Table1[[#This Row],[Customer ID]])</f>
        <v>Id1356</v>
      </c>
    </row>
    <row r="406" spans="1:15">
      <c r="A406" t="s">
        <v>440</v>
      </c>
      <c r="B406">
        <v>1995</v>
      </c>
      <c r="C406" t="s">
        <v>37</v>
      </c>
      <c r="D406">
        <v>18</v>
      </c>
      <c r="E406">
        <v>0</v>
      </c>
      <c r="F406">
        <v>8014.62</v>
      </c>
      <c r="G406" t="s">
        <v>21</v>
      </c>
      <c r="H406" t="s">
        <v>17</v>
      </c>
      <c r="I406" t="s">
        <v>22</v>
      </c>
      <c r="J406" s="2">
        <f>IF(B406="?",ROUND(AVERAGEIF($B$2:$B$2344,"&lt;&gt;?"),0),B406)</f>
        <v>1995</v>
      </c>
      <c r="K406" t="str">
        <f>IF(C406="?","Sep",C406)</f>
        <v>Sep</v>
      </c>
      <c r="L406" t="str">
        <f>IF(Table1[[#This Row],[Hospital tier]]="?","tier - 2",Table1[[#This Row],[Hospital tier]])</f>
        <v>tier - 2</v>
      </c>
      <c r="M406" t="str">
        <f>IF(Table1[[#This Row],[City tier]]="?","tier - 2",Table1[[#This Row],[City tier]])</f>
        <v>tier - 3</v>
      </c>
      <c r="N406" s="5" t="str">
        <f>IF(Table1[[#This Row],[State ID]]="?","Unknown",Table1[[#This Row],[State ID]])</f>
        <v>R1012</v>
      </c>
      <c r="O406" s="5" t="str">
        <f>IF(Table1[[#This Row],[Customer ID]]="?","Unknown",Table1[[#This Row],[Customer ID]])</f>
        <v>Id1357</v>
      </c>
    </row>
    <row r="407" spans="1:15">
      <c r="A407" t="s">
        <v>441</v>
      </c>
      <c r="B407">
        <v>1962</v>
      </c>
      <c r="C407" t="s">
        <v>40</v>
      </c>
      <c r="D407">
        <v>22</v>
      </c>
      <c r="E407">
        <v>0</v>
      </c>
      <c r="F407">
        <v>8004.96</v>
      </c>
      <c r="G407" t="s">
        <v>17</v>
      </c>
      <c r="H407" t="s">
        <v>18</v>
      </c>
      <c r="I407" t="s">
        <v>19</v>
      </c>
      <c r="J407" s="2">
        <f>IF(B407="?",ROUND(AVERAGEIF($B$2:$B$2344,"&lt;&gt;?"),0),B407)</f>
        <v>1962</v>
      </c>
      <c r="K407" t="str">
        <f>IF(C407="?","Sep",C407)</f>
        <v>Aug</v>
      </c>
      <c r="L407" t="str">
        <f>IF(Table1[[#This Row],[Hospital tier]]="?","tier - 2",Table1[[#This Row],[Hospital tier]])</f>
        <v>tier - 3</v>
      </c>
      <c r="M407" t="str">
        <f>IF(Table1[[#This Row],[City tier]]="?","tier - 2",Table1[[#This Row],[City tier]])</f>
        <v>tier - 1</v>
      </c>
      <c r="N407" s="5" t="str">
        <f>IF(Table1[[#This Row],[State ID]]="?","Unknown",Table1[[#This Row],[State ID]])</f>
        <v>R1013</v>
      </c>
      <c r="O407" s="5" t="str">
        <f>IF(Table1[[#This Row],[Customer ID]]="?","Unknown",Table1[[#This Row],[Customer ID]])</f>
        <v>Id1358</v>
      </c>
    </row>
    <row r="408" spans="1:15">
      <c r="A408" t="s">
        <v>442</v>
      </c>
      <c r="B408">
        <v>1983</v>
      </c>
      <c r="C408" t="s">
        <v>40</v>
      </c>
      <c r="D408">
        <v>20</v>
      </c>
      <c r="E408">
        <v>3</v>
      </c>
      <c r="F408">
        <v>7986.48</v>
      </c>
      <c r="G408" t="s">
        <v>21</v>
      </c>
      <c r="H408" t="s">
        <v>17</v>
      </c>
      <c r="I408" t="s">
        <v>74</v>
      </c>
      <c r="J408" s="2">
        <f>IF(B408="?",ROUND(AVERAGEIF($B$2:$B$2344,"&lt;&gt;?"),0),B408)</f>
        <v>1983</v>
      </c>
      <c r="K408" t="str">
        <f>IF(C408="?","Sep",C408)</f>
        <v>Aug</v>
      </c>
      <c r="L408" t="str">
        <f>IF(Table1[[#This Row],[Hospital tier]]="?","tier - 2",Table1[[#This Row],[Hospital tier]])</f>
        <v>tier - 2</v>
      </c>
      <c r="M408" t="str">
        <f>IF(Table1[[#This Row],[City tier]]="?","tier - 2",Table1[[#This Row],[City tier]])</f>
        <v>tier - 3</v>
      </c>
      <c r="N408" s="5" t="str">
        <f>IF(Table1[[#This Row],[State ID]]="?","Unknown",Table1[[#This Row],[State ID]])</f>
        <v>R1024</v>
      </c>
      <c r="O408" s="5" t="str">
        <f>IF(Table1[[#This Row],[Customer ID]]="?","Unknown",Table1[[#This Row],[Customer ID]])</f>
        <v>Id1359</v>
      </c>
    </row>
    <row r="409" spans="1:15">
      <c r="A409" t="s">
        <v>443</v>
      </c>
      <c r="B409">
        <v>1979</v>
      </c>
      <c r="C409" t="s">
        <v>23</v>
      </c>
      <c r="D409">
        <v>3</v>
      </c>
      <c r="E409">
        <v>2</v>
      </c>
      <c r="F409">
        <v>38836.980000000003</v>
      </c>
      <c r="G409" t="s">
        <v>21</v>
      </c>
      <c r="H409" t="s">
        <v>18</v>
      </c>
      <c r="I409" t="s">
        <v>25</v>
      </c>
      <c r="J409" s="2">
        <f>IF(B409="?",ROUND(AVERAGEIF($B$2:$B$2344,"&lt;&gt;?"),0),B409)</f>
        <v>1979</v>
      </c>
      <c r="K409" t="str">
        <f>IF(C409="?","Sep",C409)</f>
        <v>Dec</v>
      </c>
      <c r="L409" t="str">
        <f>IF(Table1[[#This Row],[Hospital tier]]="?","tier - 2",Table1[[#This Row],[Hospital tier]])</f>
        <v>tier - 2</v>
      </c>
      <c r="M409" t="str">
        <f>IF(Table1[[#This Row],[City tier]]="?","tier - 2",Table1[[#This Row],[City tier]])</f>
        <v>tier - 1</v>
      </c>
      <c r="N409" s="5" t="str">
        <f>IF(Table1[[#This Row],[State ID]]="?","Unknown",Table1[[#This Row],[State ID]])</f>
        <v>R1011</v>
      </c>
      <c r="O409" s="5" t="str">
        <f>IF(Table1[[#This Row],[Customer ID]]="?","Unknown",Table1[[#This Row],[Customer ID]])</f>
        <v>Id136</v>
      </c>
    </row>
    <row r="410" spans="1:15">
      <c r="A410" t="s">
        <v>444</v>
      </c>
      <c r="B410">
        <v>1983</v>
      </c>
      <c r="C410" t="s">
        <v>40</v>
      </c>
      <c r="D410">
        <v>28</v>
      </c>
      <c r="E410">
        <v>3</v>
      </c>
      <c r="F410">
        <v>7985.82</v>
      </c>
      <c r="G410" t="s">
        <v>21</v>
      </c>
      <c r="H410" t="s">
        <v>18</v>
      </c>
      <c r="I410" t="s">
        <v>74</v>
      </c>
      <c r="J410" s="2">
        <f>IF(B410="?",ROUND(AVERAGEIF($B$2:$B$2344,"&lt;&gt;?"),0),B410)</f>
        <v>1983</v>
      </c>
      <c r="K410" t="str">
        <f>IF(C410="?","Sep",C410)</f>
        <v>Aug</v>
      </c>
      <c r="L410" t="str">
        <f>IF(Table1[[#This Row],[Hospital tier]]="?","tier - 2",Table1[[#This Row],[Hospital tier]])</f>
        <v>tier - 2</v>
      </c>
      <c r="M410" t="str">
        <f>IF(Table1[[#This Row],[City tier]]="?","tier - 2",Table1[[#This Row],[City tier]])</f>
        <v>tier - 1</v>
      </c>
      <c r="N410" s="5" t="str">
        <f>IF(Table1[[#This Row],[State ID]]="?","Unknown",Table1[[#This Row],[State ID]])</f>
        <v>R1024</v>
      </c>
      <c r="O410" s="5" t="str">
        <f>IF(Table1[[#This Row],[Customer ID]]="?","Unknown",Table1[[#This Row],[Customer ID]])</f>
        <v>Id1360</v>
      </c>
    </row>
    <row r="411" spans="1:15">
      <c r="A411" t="s">
        <v>445</v>
      </c>
      <c r="B411">
        <v>1972</v>
      </c>
      <c r="C411" t="s">
        <v>16</v>
      </c>
      <c r="D411">
        <v>23</v>
      </c>
      <c r="E411">
        <v>0</v>
      </c>
      <c r="F411">
        <v>7980.34</v>
      </c>
      <c r="G411" t="s">
        <v>21</v>
      </c>
      <c r="H411" t="s">
        <v>21</v>
      </c>
      <c r="I411" t="s">
        <v>19</v>
      </c>
      <c r="J411" s="2">
        <f>IF(B411="?",ROUND(AVERAGEIF($B$2:$B$2344,"&lt;&gt;?"),0),B411)</f>
        <v>1972</v>
      </c>
      <c r="K411" t="str">
        <f>IF(C411="?","Sep",C411)</f>
        <v>Nov</v>
      </c>
      <c r="L411" t="str">
        <f>IF(Table1[[#This Row],[Hospital tier]]="?","tier - 2",Table1[[#This Row],[Hospital tier]])</f>
        <v>tier - 2</v>
      </c>
      <c r="M411" t="str">
        <f>IF(Table1[[#This Row],[City tier]]="?","tier - 2",Table1[[#This Row],[City tier]])</f>
        <v>tier - 2</v>
      </c>
      <c r="N411" s="5" t="str">
        <f>IF(Table1[[#This Row],[State ID]]="?","Unknown",Table1[[#This Row],[State ID]])</f>
        <v>R1013</v>
      </c>
      <c r="O411" s="5" t="str">
        <f>IF(Table1[[#This Row],[Customer ID]]="?","Unknown",Table1[[#This Row],[Customer ID]])</f>
        <v>Id1361</v>
      </c>
    </row>
    <row r="412" spans="1:15">
      <c r="A412" t="s">
        <v>446</v>
      </c>
      <c r="B412">
        <v>1975</v>
      </c>
      <c r="C412" t="s">
        <v>40</v>
      </c>
      <c r="D412">
        <v>10</v>
      </c>
      <c r="E412">
        <v>1</v>
      </c>
      <c r="F412">
        <v>7966.81</v>
      </c>
      <c r="G412" t="s">
        <v>21</v>
      </c>
      <c r="H412" t="s">
        <v>21</v>
      </c>
      <c r="I412" t="s">
        <v>19</v>
      </c>
      <c r="J412" s="2">
        <f>IF(B412="?",ROUND(AVERAGEIF($B$2:$B$2344,"&lt;&gt;?"),0),B412)</f>
        <v>1975</v>
      </c>
      <c r="K412" t="str">
        <f>IF(C412="?","Sep",C412)</f>
        <v>Aug</v>
      </c>
      <c r="L412" t="str">
        <f>IF(Table1[[#This Row],[Hospital tier]]="?","tier - 2",Table1[[#This Row],[Hospital tier]])</f>
        <v>tier - 2</v>
      </c>
      <c r="M412" t="str">
        <f>IF(Table1[[#This Row],[City tier]]="?","tier - 2",Table1[[#This Row],[City tier]])</f>
        <v>tier - 2</v>
      </c>
      <c r="N412" s="5" t="str">
        <f>IF(Table1[[#This Row],[State ID]]="?","Unknown",Table1[[#This Row],[State ID]])</f>
        <v>R1013</v>
      </c>
      <c r="O412" s="5" t="str">
        <f>IF(Table1[[#This Row],[Customer ID]]="?","Unknown",Table1[[#This Row],[Customer ID]])</f>
        <v>Id1362</v>
      </c>
    </row>
    <row r="413" spans="1:15">
      <c r="A413" t="s">
        <v>447</v>
      </c>
      <c r="B413">
        <v>1970</v>
      </c>
      <c r="C413" t="s">
        <v>20</v>
      </c>
      <c r="D413">
        <v>19</v>
      </c>
      <c r="E413">
        <v>0</v>
      </c>
      <c r="F413">
        <v>7958.13</v>
      </c>
      <c r="G413" t="s">
        <v>21</v>
      </c>
      <c r="H413" t="s">
        <v>21</v>
      </c>
      <c r="I413" t="s">
        <v>19</v>
      </c>
      <c r="J413" s="2">
        <f>IF(B413="?",ROUND(AVERAGEIF($B$2:$B$2344,"&lt;&gt;?"),0),B413)</f>
        <v>1970</v>
      </c>
      <c r="K413" t="str">
        <f>IF(C413="?","Sep",C413)</f>
        <v>Jun</v>
      </c>
      <c r="L413" t="str">
        <f>IF(Table1[[#This Row],[Hospital tier]]="?","tier - 2",Table1[[#This Row],[Hospital tier]])</f>
        <v>tier - 2</v>
      </c>
      <c r="M413" t="str">
        <f>IF(Table1[[#This Row],[City tier]]="?","tier - 2",Table1[[#This Row],[City tier]])</f>
        <v>tier - 2</v>
      </c>
      <c r="N413" s="5" t="str">
        <f>IF(Table1[[#This Row],[State ID]]="?","Unknown",Table1[[#This Row],[State ID]])</f>
        <v>R1013</v>
      </c>
      <c r="O413" s="5" t="str">
        <f>IF(Table1[[#This Row],[Customer ID]]="?","Unknown",Table1[[#This Row],[Customer ID]])</f>
        <v>Id1363</v>
      </c>
    </row>
    <row r="414" spans="1:15">
      <c r="A414" t="s">
        <v>448</v>
      </c>
      <c r="B414">
        <v>1981</v>
      </c>
      <c r="C414" t="s">
        <v>23</v>
      </c>
      <c r="D414">
        <v>28</v>
      </c>
      <c r="E414">
        <v>3</v>
      </c>
      <c r="F414">
        <v>7954.52</v>
      </c>
      <c r="G414" t="s">
        <v>21</v>
      </c>
      <c r="H414" t="s">
        <v>21</v>
      </c>
      <c r="I414" t="s">
        <v>25</v>
      </c>
      <c r="J414" s="2">
        <f>IF(B414="?",ROUND(AVERAGEIF($B$2:$B$2344,"&lt;&gt;?"),0),B414)</f>
        <v>1981</v>
      </c>
      <c r="K414" t="str">
        <f>IF(C414="?","Sep",C414)</f>
        <v>Dec</v>
      </c>
      <c r="L414" t="str">
        <f>IF(Table1[[#This Row],[Hospital tier]]="?","tier - 2",Table1[[#This Row],[Hospital tier]])</f>
        <v>tier - 2</v>
      </c>
      <c r="M414" t="str">
        <f>IF(Table1[[#This Row],[City tier]]="?","tier - 2",Table1[[#This Row],[City tier]])</f>
        <v>tier - 2</v>
      </c>
      <c r="N414" s="5" t="str">
        <f>IF(Table1[[#This Row],[State ID]]="?","Unknown",Table1[[#This Row],[State ID]])</f>
        <v>R1011</v>
      </c>
      <c r="O414" s="5" t="str">
        <f>IF(Table1[[#This Row],[Customer ID]]="?","Unknown",Table1[[#This Row],[Customer ID]])</f>
        <v>Id1364</v>
      </c>
    </row>
    <row r="415" spans="1:15">
      <c r="A415" t="s">
        <v>449</v>
      </c>
      <c r="B415">
        <v>1966</v>
      </c>
      <c r="C415" t="s">
        <v>45</v>
      </c>
      <c r="D415">
        <v>9</v>
      </c>
      <c r="E415">
        <v>0</v>
      </c>
      <c r="F415">
        <v>7953.72</v>
      </c>
      <c r="G415" t="s">
        <v>17</v>
      </c>
      <c r="H415" t="s">
        <v>17</v>
      </c>
      <c r="I415" t="s">
        <v>22</v>
      </c>
      <c r="J415" s="2">
        <f>IF(B415="?",ROUND(AVERAGEIF($B$2:$B$2344,"&lt;&gt;?"),0),B415)</f>
        <v>1966</v>
      </c>
      <c r="K415" t="str">
        <f>IF(C415="?","Sep",C415)</f>
        <v>Jul</v>
      </c>
      <c r="L415" t="str">
        <f>IF(Table1[[#This Row],[Hospital tier]]="?","tier - 2",Table1[[#This Row],[Hospital tier]])</f>
        <v>tier - 3</v>
      </c>
      <c r="M415" t="str">
        <f>IF(Table1[[#This Row],[City tier]]="?","tier - 2",Table1[[#This Row],[City tier]])</f>
        <v>tier - 3</v>
      </c>
      <c r="N415" s="5" t="str">
        <f>IF(Table1[[#This Row],[State ID]]="?","Unknown",Table1[[#This Row],[State ID]])</f>
        <v>R1012</v>
      </c>
      <c r="O415" s="5" t="str">
        <f>IF(Table1[[#This Row],[Customer ID]]="?","Unknown",Table1[[#This Row],[Customer ID]])</f>
        <v>Id1365</v>
      </c>
    </row>
    <row r="416" spans="1:15">
      <c r="A416" t="s">
        <v>450</v>
      </c>
      <c r="B416">
        <v>1987</v>
      </c>
      <c r="C416" t="s">
        <v>24</v>
      </c>
      <c r="D416">
        <v>29</v>
      </c>
      <c r="E416">
        <v>3</v>
      </c>
      <c r="F416">
        <v>7948.22</v>
      </c>
      <c r="G416" t="s">
        <v>21</v>
      </c>
      <c r="H416" t="s">
        <v>17</v>
      </c>
      <c r="I416" t="s">
        <v>34</v>
      </c>
      <c r="J416" s="2">
        <f>IF(B416="?",ROUND(AVERAGEIF($B$2:$B$2344,"&lt;&gt;?"),0),B416)</f>
        <v>1987</v>
      </c>
      <c r="K416" t="str">
        <f>IF(C416="?","Sep",C416)</f>
        <v>Oct</v>
      </c>
      <c r="L416" t="str">
        <f>IF(Table1[[#This Row],[Hospital tier]]="?","tier - 2",Table1[[#This Row],[Hospital tier]])</f>
        <v>tier - 2</v>
      </c>
      <c r="M416" t="str">
        <f>IF(Table1[[#This Row],[City tier]]="?","tier - 2",Table1[[#This Row],[City tier]])</f>
        <v>tier - 3</v>
      </c>
      <c r="N416" s="5" t="str">
        <f>IF(Table1[[#This Row],[State ID]]="?","Unknown",Table1[[#This Row],[State ID]])</f>
        <v>R1025</v>
      </c>
      <c r="O416" s="5" t="str">
        <f>IF(Table1[[#This Row],[Customer ID]]="?","Unknown",Table1[[#This Row],[Customer ID]])</f>
        <v>Id1366</v>
      </c>
    </row>
    <row r="417" spans="1:15">
      <c r="A417" t="s">
        <v>451</v>
      </c>
      <c r="B417">
        <v>1977</v>
      </c>
      <c r="C417" t="s">
        <v>45</v>
      </c>
      <c r="D417">
        <v>20</v>
      </c>
      <c r="E417">
        <v>0</v>
      </c>
      <c r="F417">
        <v>7935.29</v>
      </c>
      <c r="G417" t="s">
        <v>21</v>
      </c>
      <c r="H417" t="s">
        <v>18</v>
      </c>
      <c r="I417" t="s">
        <v>74</v>
      </c>
      <c r="J417" s="2">
        <f>IF(B417="?",ROUND(AVERAGEIF($B$2:$B$2344,"&lt;&gt;?"),0),B417)</f>
        <v>1977</v>
      </c>
      <c r="K417" t="str">
        <f>IF(C417="?","Sep",C417)</f>
        <v>Jul</v>
      </c>
      <c r="L417" t="str">
        <f>IF(Table1[[#This Row],[Hospital tier]]="?","tier - 2",Table1[[#This Row],[Hospital tier]])</f>
        <v>tier - 2</v>
      </c>
      <c r="M417" t="str">
        <f>IF(Table1[[#This Row],[City tier]]="?","tier - 2",Table1[[#This Row],[City tier]])</f>
        <v>tier - 1</v>
      </c>
      <c r="N417" s="5" t="str">
        <f>IF(Table1[[#This Row],[State ID]]="?","Unknown",Table1[[#This Row],[State ID]])</f>
        <v>R1024</v>
      </c>
      <c r="O417" s="5" t="str">
        <f>IF(Table1[[#This Row],[Customer ID]]="?","Unknown",Table1[[#This Row],[Customer ID]])</f>
        <v>Id1367</v>
      </c>
    </row>
    <row r="418" spans="1:15">
      <c r="A418" t="s">
        <v>452</v>
      </c>
      <c r="B418">
        <v>1962</v>
      </c>
      <c r="C418" t="s">
        <v>24</v>
      </c>
      <c r="D418">
        <v>10</v>
      </c>
      <c r="E418">
        <v>0</v>
      </c>
      <c r="F418">
        <v>7896.41</v>
      </c>
      <c r="G418" t="s">
        <v>17</v>
      </c>
      <c r="H418" t="s">
        <v>21</v>
      </c>
      <c r="I418" t="s">
        <v>19</v>
      </c>
      <c r="J418" s="2">
        <f>IF(B418="?",ROUND(AVERAGEIF($B$2:$B$2344,"&lt;&gt;?"),0),B418)</f>
        <v>1962</v>
      </c>
      <c r="K418" t="str">
        <f>IF(C418="?","Sep",C418)</f>
        <v>Oct</v>
      </c>
      <c r="L418" t="str">
        <f>IF(Table1[[#This Row],[Hospital tier]]="?","tier - 2",Table1[[#This Row],[Hospital tier]])</f>
        <v>tier - 3</v>
      </c>
      <c r="M418" t="str">
        <f>IF(Table1[[#This Row],[City tier]]="?","tier - 2",Table1[[#This Row],[City tier]])</f>
        <v>tier - 2</v>
      </c>
      <c r="N418" s="5" t="str">
        <f>IF(Table1[[#This Row],[State ID]]="?","Unknown",Table1[[#This Row],[State ID]])</f>
        <v>R1013</v>
      </c>
      <c r="O418" s="5" t="str">
        <f>IF(Table1[[#This Row],[Customer ID]]="?","Unknown",Table1[[#This Row],[Customer ID]])</f>
        <v>Id1368</v>
      </c>
    </row>
    <row r="419" spans="1:15">
      <c r="A419" t="s">
        <v>453</v>
      </c>
      <c r="B419">
        <v>1994</v>
      </c>
      <c r="C419" t="s">
        <v>16</v>
      </c>
      <c r="D419">
        <v>17</v>
      </c>
      <c r="E419">
        <v>0</v>
      </c>
      <c r="F419">
        <v>7851.85</v>
      </c>
      <c r="G419" t="s">
        <v>21</v>
      </c>
      <c r="H419" t="s">
        <v>17</v>
      </c>
      <c r="I419" t="s">
        <v>22</v>
      </c>
      <c r="J419" s="2">
        <f>IF(B419="?",ROUND(AVERAGEIF($B$2:$B$2344,"&lt;&gt;?"),0),B419)</f>
        <v>1994</v>
      </c>
      <c r="K419" t="str">
        <f>IF(C419="?","Sep",C419)</f>
        <v>Nov</v>
      </c>
      <c r="L419" t="str">
        <f>IF(Table1[[#This Row],[Hospital tier]]="?","tier - 2",Table1[[#This Row],[Hospital tier]])</f>
        <v>tier - 2</v>
      </c>
      <c r="M419" t="str">
        <f>IF(Table1[[#This Row],[City tier]]="?","tier - 2",Table1[[#This Row],[City tier]])</f>
        <v>tier - 3</v>
      </c>
      <c r="N419" s="5" t="str">
        <f>IF(Table1[[#This Row],[State ID]]="?","Unknown",Table1[[#This Row],[State ID]])</f>
        <v>R1012</v>
      </c>
      <c r="O419" s="5" t="str">
        <f>IF(Table1[[#This Row],[Customer ID]]="?","Unknown",Table1[[#This Row],[Customer ID]])</f>
        <v>Id1369</v>
      </c>
    </row>
    <row r="420" spans="1:15">
      <c r="A420" t="s">
        <v>454</v>
      </c>
      <c r="B420">
        <v>2004</v>
      </c>
      <c r="C420" t="s">
        <v>23</v>
      </c>
      <c r="D420">
        <v>5</v>
      </c>
      <c r="E420">
        <v>0</v>
      </c>
      <c r="F420">
        <v>38792.69</v>
      </c>
      <c r="G420" t="s">
        <v>21</v>
      </c>
      <c r="H420" t="s">
        <v>21</v>
      </c>
      <c r="I420" t="s">
        <v>19</v>
      </c>
      <c r="J420" s="2">
        <f>IF(B420="?",ROUND(AVERAGEIF($B$2:$B$2344,"&lt;&gt;?"),0),B420)</f>
        <v>2004</v>
      </c>
      <c r="K420" t="str">
        <f>IF(C420="?","Sep",C420)</f>
        <v>Dec</v>
      </c>
      <c r="L420" t="str">
        <f>IF(Table1[[#This Row],[Hospital tier]]="?","tier - 2",Table1[[#This Row],[Hospital tier]])</f>
        <v>tier - 2</v>
      </c>
      <c r="M420" t="str">
        <f>IF(Table1[[#This Row],[City tier]]="?","tier - 2",Table1[[#This Row],[City tier]])</f>
        <v>tier - 2</v>
      </c>
      <c r="N420" s="5" t="str">
        <f>IF(Table1[[#This Row],[State ID]]="?","Unknown",Table1[[#This Row],[State ID]])</f>
        <v>R1013</v>
      </c>
      <c r="O420" s="5" t="str">
        <f>IF(Table1[[#This Row],[Customer ID]]="?","Unknown",Table1[[#This Row],[Customer ID]])</f>
        <v>Id137</v>
      </c>
    </row>
    <row r="421" spans="1:15">
      <c r="A421" t="s">
        <v>455</v>
      </c>
      <c r="B421">
        <v>2001</v>
      </c>
      <c r="C421" t="s">
        <v>24</v>
      </c>
      <c r="D421">
        <v>5</v>
      </c>
      <c r="E421">
        <v>0</v>
      </c>
      <c r="F421">
        <v>7844.8</v>
      </c>
      <c r="G421" t="s">
        <v>21</v>
      </c>
      <c r="H421" t="s">
        <v>21</v>
      </c>
      <c r="I421" t="s">
        <v>22</v>
      </c>
      <c r="J421" s="2">
        <f>IF(B421="?",ROUND(AVERAGEIF($B$2:$B$2344,"&lt;&gt;?"),0),B421)</f>
        <v>2001</v>
      </c>
      <c r="K421" t="str">
        <f>IF(C421="?","Sep",C421)</f>
        <v>Oct</v>
      </c>
      <c r="L421" t="str">
        <f>IF(Table1[[#This Row],[Hospital tier]]="?","tier - 2",Table1[[#This Row],[Hospital tier]])</f>
        <v>tier - 2</v>
      </c>
      <c r="M421" t="str">
        <f>IF(Table1[[#This Row],[City tier]]="?","tier - 2",Table1[[#This Row],[City tier]])</f>
        <v>tier - 2</v>
      </c>
      <c r="N421" s="5" t="str">
        <f>IF(Table1[[#This Row],[State ID]]="?","Unknown",Table1[[#This Row],[State ID]])</f>
        <v>R1012</v>
      </c>
      <c r="O421" s="5" t="str">
        <f>IF(Table1[[#This Row],[Customer ID]]="?","Unknown",Table1[[#This Row],[Customer ID]])</f>
        <v>Id1370</v>
      </c>
    </row>
    <row r="422" spans="1:15">
      <c r="A422" t="s">
        <v>456</v>
      </c>
      <c r="B422">
        <v>1989</v>
      </c>
      <c r="C422" t="s">
        <v>24</v>
      </c>
      <c r="D422">
        <v>12</v>
      </c>
      <c r="E422">
        <v>3</v>
      </c>
      <c r="F422">
        <v>7824.37</v>
      </c>
      <c r="G422" t="s">
        <v>21</v>
      </c>
      <c r="H422" t="s">
        <v>21</v>
      </c>
      <c r="I422" t="s">
        <v>22</v>
      </c>
      <c r="J422" s="2">
        <f>IF(B422="?",ROUND(AVERAGEIF($B$2:$B$2344,"&lt;&gt;?"),0),B422)</f>
        <v>1989</v>
      </c>
      <c r="K422" t="str">
        <f>IF(C422="?","Sep",C422)</f>
        <v>Oct</v>
      </c>
      <c r="L422" t="str">
        <f>IF(Table1[[#This Row],[Hospital tier]]="?","tier - 2",Table1[[#This Row],[Hospital tier]])</f>
        <v>tier - 2</v>
      </c>
      <c r="M422" t="str">
        <f>IF(Table1[[#This Row],[City tier]]="?","tier - 2",Table1[[#This Row],[City tier]])</f>
        <v>tier - 2</v>
      </c>
      <c r="N422" s="5" t="str">
        <f>IF(Table1[[#This Row],[State ID]]="?","Unknown",Table1[[#This Row],[State ID]])</f>
        <v>R1012</v>
      </c>
      <c r="O422" s="5" t="str">
        <f>IF(Table1[[#This Row],[Customer ID]]="?","Unknown",Table1[[#This Row],[Customer ID]])</f>
        <v>Id1371</v>
      </c>
    </row>
    <row r="423" spans="1:15">
      <c r="A423" t="s">
        <v>457</v>
      </c>
      <c r="B423">
        <v>1991</v>
      </c>
      <c r="C423" t="s">
        <v>23</v>
      </c>
      <c r="D423">
        <v>21</v>
      </c>
      <c r="E423">
        <v>3</v>
      </c>
      <c r="F423">
        <v>7812.67</v>
      </c>
      <c r="G423" t="s">
        <v>21</v>
      </c>
      <c r="H423" t="s">
        <v>18</v>
      </c>
      <c r="I423" t="s">
        <v>22</v>
      </c>
      <c r="J423" s="2">
        <f>IF(B423="?",ROUND(AVERAGEIF($B$2:$B$2344,"&lt;&gt;?"),0),B423)</f>
        <v>1991</v>
      </c>
      <c r="K423" t="str">
        <f>IF(C423="?","Sep",C423)</f>
        <v>Dec</v>
      </c>
      <c r="L423" t="str">
        <f>IF(Table1[[#This Row],[Hospital tier]]="?","tier - 2",Table1[[#This Row],[Hospital tier]])</f>
        <v>tier - 2</v>
      </c>
      <c r="M423" t="str">
        <f>IF(Table1[[#This Row],[City tier]]="?","tier - 2",Table1[[#This Row],[City tier]])</f>
        <v>tier - 1</v>
      </c>
      <c r="N423" s="5" t="str">
        <f>IF(Table1[[#This Row],[State ID]]="?","Unknown",Table1[[#This Row],[State ID]])</f>
        <v>R1012</v>
      </c>
      <c r="O423" s="5" t="str">
        <f>IF(Table1[[#This Row],[Customer ID]]="?","Unknown",Table1[[#This Row],[Customer ID]])</f>
        <v>Id1372</v>
      </c>
    </row>
    <row r="424" spans="1:15">
      <c r="A424" t="s">
        <v>458</v>
      </c>
      <c r="B424">
        <v>1974</v>
      </c>
      <c r="C424" t="s">
        <v>16</v>
      </c>
      <c r="D424">
        <v>9</v>
      </c>
      <c r="E424">
        <v>0</v>
      </c>
      <c r="F424">
        <v>7804.16</v>
      </c>
      <c r="G424" t="s">
        <v>21</v>
      </c>
      <c r="H424" t="s">
        <v>17</v>
      </c>
      <c r="I424" t="s">
        <v>19</v>
      </c>
      <c r="J424" s="2">
        <f>IF(B424="?",ROUND(AVERAGEIF($B$2:$B$2344,"&lt;&gt;?"),0),B424)</f>
        <v>1974</v>
      </c>
      <c r="K424" t="str">
        <f>IF(C424="?","Sep",C424)</f>
        <v>Nov</v>
      </c>
      <c r="L424" t="str">
        <f>IF(Table1[[#This Row],[Hospital tier]]="?","tier - 2",Table1[[#This Row],[Hospital tier]])</f>
        <v>tier - 2</v>
      </c>
      <c r="M424" t="str">
        <f>IF(Table1[[#This Row],[City tier]]="?","tier - 2",Table1[[#This Row],[City tier]])</f>
        <v>tier - 3</v>
      </c>
      <c r="N424" s="5" t="str">
        <f>IF(Table1[[#This Row],[State ID]]="?","Unknown",Table1[[#This Row],[State ID]])</f>
        <v>R1013</v>
      </c>
      <c r="O424" s="5" t="str">
        <f>IF(Table1[[#This Row],[Customer ID]]="?","Unknown",Table1[[#This Row],[Customer ID]])</f>
        <v>Id1373</v>
      </c>
    </row>
    <row r="425" spans="1:15">
      <c r="A425" t="s">
        <v>459</v>
      </c>
      <c r="B425">
        <v>1997</v>
      </c>
      <c r="C425" t="s">
        <v>23</v>
      </c>
      <c r="D425">
        <v>2</v>
      </c>
      <c r="E425">
        <v>0</v>
      </c>
      <c r="F425">
        <v>7803.77</v>
      </c>
      <c r="G425" t="s">
        <v>21</v>
      </c>
      <c r="H425" t="s">
        <v>17</v>
      </c>
      <c r="I425" t="s">
        <v>22</v>
      </c>
      <c r="J425" s="2">
        <f>IF(B425="?",ROUND(AVERAGEIF($B$2:$B$2344,"&lt;&gt;?"),0),B425)</f>
        <v>1997</v>
      </c>
      <c r="K425" t="str">
        <f>IF(C425="?","Sep",C425)</f>
        <v>Dec</v>
      </c>
      <c r="L425" t="str">
        <f>IF(Table1[[#This Row],[Hospital tier]]="?","tier - 2",Table1[[#This Row],[Hospital tier]])</f>
        <v>tier - 2</v>
      </c>
      <c r="M425" t="str">
        <f>IF(Table1[[#This Row],[City tier]]="?","tier - 2",Table1[[#This Row],[City tier]])</f>
        <v>tier - 3</v>
      </c>
      <c r="N425" s="5" t="str">
        <f>IF(Table1[[#This Row],[State ID]]="?","Unknown",Table1[[#This Row],[State ID]])</f>
        <v>R1012</v>
      </c>
      <c r="O425" s="5" t="str">
        <f>IF(Table1[[#This Row],[Customer ID]]="?","Unknown",Table1[[#This Row],[Customer ID]])</f>
        <v>Id1374</v>
      </c>
    </row>
    <row r="426" spans="1:15">
      <c r="A426" t="s">
        <v>460</v>
      </c>
      <c r="B426">
        <v>1999</v>
      </c>
      <c r="C426" t="s">
        <v>23</v>
      </c>
      <c r="D426">
        <v>25</v>
      </c>
      <c r="E426">
        <v>0</v>
      </c>
      <c r="F426">
        <v>7794.68</v>
      </c>
      <c r="G426" t="s">
        <v>21</v>
      </c>
      <c r="H426" t="s">
        <v>21</v>
      </c>
      <c r="I426" t="s">
        <v>30</v>
      </c>
      <c r="J426" s="2">
        <f>IF(B426="?",ROUND(AVERAGEIF($B$2:$B$2344,"&lt;&gt;?"),0),B426)</f>
        <v>1999</v>
      </c>
      <c r="K426" t="str">
        <f>IF(C426="?","Sep",C426)</f>
        <v>Dec</v>
      </c>
      <c r="L426" t="str">
        <f>IF(Table1[[#This Row],[Hospital tier]]="?","tier - 2",Table1[[#This Row],[Hospital tier]])</f>
        <v>tier - 2</v>
      </c>
      <c r="M426" t="str">
        <f>IF(Table1[[#This Row],[City tier]]="?","tier - 2",Table1[[#This Row],[City tier]])</f>
        <v>tier - 2</v>
      </c>
      <c r="N426" s="5" t="str">
        <f>IF(Table1[[#This Row],[State ID]]="?","Unknown",Table1[[#This Row],[State ID]])</f>
        <v>R1026</v>
      </c>
      <c r="O426" s="5" t="str">
        <f>IF(Table1[[#This Row],[Customer ID]]="?","Unknown",Table1[[#This Row],[Customer ID]])</f>
        <v>Id1375</v>
      </c>
    </row>
    <row r="427" spans="1:15">
      <c r="A427" t="s">
        <v>461</v>
      </c>
      <c r="B427">
        <v>1974</v>
      </c>
      <c r="C427" t="s">
        <v>23</v>
      </c>
      <c r="D427">
        <v>6</v>
      </c>
      <c r="E427">
        <v>0</v>
      </c>
      <c r="F427">
        <v>7789.64</v>
      </c>
      <c r="G427" t="s">
        <v>18</v>
      </c>
      <c r="H427" t="s">
        <v>17</v>
      </c>
      <c r="I427" t="s">
        <v>19</v>
      </c>
      <c r="J427" s="2">
        <f>IF(B427="?",ROUND(AVERAGEIF($B$2:$B$2344,"&lt;&gt;?"),0),B427)</f>
        <v>1974</v>
      </c>
      <c r="K427" t="str">
        <f>IF(C427="?","Sep",C427)</f>
        <v>Dec</v>
      </c>
      <c r="L427" t="str">
        <f>IF(Table1[[#This Row],[Hospital tier]]="?","tier - 2",Table1[[#This Row],[Hospital tier]])</f>
        <v>tier - 1</v>
      </c>
      <c r="M427" t="str">
        <f>IF(Table1[[#This Row],[City tier]]="?","tier - 2",Table1[[#This Row],[City tier]])</f>
        <v>tier - 3</v>
      </c>
      <c r="N427" s="5" t="str">
        <f>IF(Table1[[#This Row],[State ID]]="?","Unknown",Table1[[#This Row],[State ID]])</f>
        <v>R1013</v>
      </c>
      <c r="O427" s="5" t="str">
        <f>IF(Table1[[#This Row],[Customer ID]]="?","Unknown",Table1[[#This Row],[Customer ID]])</f>
        <v>Id1376</v>
      </c>
    </row>
    <row r="428" spans="1:15">
      <c r="A428" t="s">
        <v>462</v>
      </c>
      <c r="B428">
        <v>1997</v>
      </c>
      <c r="C428" t="s">
        <v>23</v>
      </c>
      <c r="D428">
        <v>21</v>
      </c>
      <c r="E428">
        <v>0</v>
      </c>
      <c r="F428">
        <v>7763.06</v>
      </c>
      <c r="G428" t="s">
        <v>21</v>
      </c>
      <c r="H428" t="s">
        <v>18</v>
      </c>
      <c r="I428" t="s">
        <v>22</v>
      </c>
      <c r="J428" s="2">
        <f>IF(B428="?",ROUND(AVERAGEIF($B$2:$B$2344,"&lt;&gt;?"),0),B428)</f>
        <v>1997</v>
      </c>
      <c r="K428" t="str">
        <f>IF(C428="?","Sep",C428)</f>
        <v>Dec</v>
      </c>
      <c r="L428" t="str">
        <f>IF(Table1[[#This Row],[Hospital tier]]="?","tier - 2",Table1[[#This Row],[Hospital tier]])</f>
        <v>tier - 2</v>
      </c>
      <c r="M428" t="str">
        <f>IF(Table1[[#This Row],[City tier]]="?","tier - 2",Table1[[#This Row],[City tier]])</f>
        <v>tier - 1</v>
      </c>
      <c r="N428" s="5" t="str">
        <f>IF(Table1[[#This Row],[State ID]]="?","Unknown",Table1[[#This Row],[State ID]])</f>
        <v>R1012</v>
      </c>
      <c r="O428" s="5" t="str">
        <f>IF(Table1[[#This Row],[Customer ID]]="?","Unknown",Table1[[#This Row],[Customer ID]])</f>
        <v>Id1377</v>
      </c>
    </row>
    <row r="429" spans="1:15">
      <c r="A429" t="s">
        <v>463</v>
      </c>
      <c r="B429">
        <v>1981</v>
      </c>
      <c r="C429" t="s">
        <v>20</v>
      </c>
      <c r="D429">
        <v>30</v>
      </c>
      <c r="E429">
        <v>2</v>
      </c>
      <c r="F429">
        <v>7749.16</v>
      </c>
      <c r="G429" t="s">
        <v>21</v>
      </c>
      <c r="H429" t="s">
        <v>18</v>
      </c>
      <c r="I429" t="s">
        <v>22</v>
      </c>
      <c r="J429" s="2">
        <f>IF(B429="?",ROUND(AVERAGEIF($B$2:$B$2344,"&lt;&gt;?"),0),B429)</f>
        <v>1981</v>
      </c>
      <c r="K429" t="str">
        <f>IF(C429="?","Sep",C429)</f>
        <v>Jun</v>
      </c>
      <c r="L429" t="str">
        <f>IF(Table1[[#This Row],[Hospital tier]]="?","tier - 2",Table1[[#This Row],[Hospital tier]])</f>
        <v>tier - 2</v>
      </c>
      <c r="M429" t="str">
        <f>IF(Table1[[#This Row],[City tier]]="?","tier - 2",Table1[[#This Row],[City tier]])</f>
        <v>tier - 1</v>
      </c>
      <c r="N429" s="5" t="str">
        <f>IF(Table1[[#This Row],[State ID]]="?","Unknown",Table1[[#This Row],[State ID]])</f>
        <v>R1012</v>
      </c>
      <c r="O429" s="5" t="str">
        <f>IF(Table1[[#This Row],[Customer ID]]="?","Unknown",Table1[[#This Row],[Customer ID]])</f>
        <v>Id1378</v>
      </c>
    </row>
    <row r="430" spans="1:15">
      <c r="A430" t="s">
        <v>464</v>
      </c>
      <c r="B430">
        <v>1976</v>
      </c>
      <c r="C430" t="s">
        <v>23</v>
      </c>
      <c r="D430">
        <v>12</v>
      </c>
      <c r="E430">
        <v>1</v>
      </c>
      <c r="F430">
        <v>7742.11</v>
      </c>
      <c r="G430" t="s">
        <v>17</v>
      </c>
      <c r="H430" t="s">
        <v>21</v>
      </c>
      <c r="I430" t="s">
        <v>19</v>
      </c>
      <c r="J430" s="2">
        <f>IF(B430="?",ROUND(AVERAGEIF($B$2:$B$2344,"&lt;&gt;?"),0),B430)</f>
        <v>1976</v>
      </c>
      <c r="K430" t="str">
        <f>IF(C430="?","Sep",C430)</f>
        <v>Dec</v>
      </c>
      <c r="L430" t="str">
        <f>IF(Table1[[#This Row],[Hospital tier]]="?","tier - 2",Table1[[#This Row],[Hospital tier]])</f>
        <v>tier - 3</v>
      </c>
      <c r="M430" t="str">
        <f>IF(Table1[[#This Row],[City tier]]="?","tier - 2",Table1[[#This Row],[City tier]])</f>
        <v>tier - 2</v>
      </c>
      <c r="N430" s="5" t="str">
        <f>IF(Table1[[#This Row],[State ID]]="?","Unknown",Table1[[#This Row],[State ID]])</f>
        <v>R1013</v>
      </c>
      <c r="O430" s="5" t="str">
        <f>IF(Table1[[#This Row],[Customer ID]]="?","Unknown",Table1[[#This Row],[Customer ID]])</f>
        <v>Id1379</v>
      </c>
    </row>
    <row r="431" spans="1:15">
      <c r="A431" t="s">
        <v>465</v>
      </c>
      <c r="B431">
        <v>1991</v>
      </c>
      <c r="C431" t="s">
        <v>16</v>
      </c>
      <c r="D431">
        <v>8</v>
      </c>
      <c r="E431">
        <v>3</v>
      </c>
      <c r="F431">
        <v>38746.36</v>
      </c>
      <c r="G431" t="s">
        <v>18</v>
      </c>
      <c r="H431" t="s">
        <v>21</v>
      </c>
      <c r="I431" t="s">
        <v>22</v>
      </c>
      <c r="J431" s="2">
        <f>IF(B431="?",ROUND(AVERAGEIF($B$2:$B$2344,"&lt;&gt;?"),0),B431)</f>
        <v>1991</v>
      </c>
      <c r="K431" t="str">
        <f>IF(C431="?","Sep",C431)</f>
        <v>Nov</v>
      </c>
      <c r="L431" t="str">
        <f>IF(Table1[[#This Row],[Hospital tier]]="?","tier - 2",Table1[[#This Row],[Hospital tier]])</f>
        <v>tier - 1</v>
      </c>
      <c r="M431" t="str">
        <f>IF(Table1[[#This Row],[City tier]]="?","tier - 2",Table1[[#This Row],[City tier]])</f>
        <v>tier - 2</v>
      </c>
      <c r="N431" s="5" t="str">
        <f>IF(Table1[[#This Row],[State ID]]="?","Unknown",Table1[[#This Row],[State ID]])</f>
        <v>R1012</v>
      </c>
      <c r="O431" s="5" t="str">
        <f>IF(Table1[[#This Row],[Customer ID]]="?","Unknown",Table1[[#This Row],[Customer ID]])</f>
        <v>Id138</v>
      </c>
    </row>
    <row r="432" spans="1:15">
      <c r="A432" t="s">
        <v>466</v>
      </c>
      <c r="B432">
        <v>1978</v>
      </c>
      <c r="C432" t="s">
        <v>37</v>
      </c>
      <c r="D432">
        <v>4</v>
      </c>
      <c r="E432">
        <v>2</v>
      </c>
      <c r="F432">
        <v>7740.34</v>
      </c>
      <c r="G432" t="s">
        <v>18</v>
      </c>
      <c r="H432" t="s">
        <v>18</v>
      </c>
      <c r="I432" t="s">
        <v>25</v>
      </c>
      <c r="J432" s="2">
        <f>IF(B432="?",ROUND(AVERAGEIF($B$2:$B$2344,"&lt;&gt;?"),0),B432)</f>
        <v>1978</v>
      </c>
      <c r="K432" t="str">
        <f>IF(C432="?","Sep",C432)</f>
        <v>Sep</v>
      </c>
      <c r="L432" t="str">
        <f>IF(Table1[[#This Row],[Hospital tier]]="?","tier - 2",Table1[[#This Row],[Hospital tier]])</f>
        <v>tier - 1</v>
      </c>
      <c r="M432" t="str">
        <f>IF(Table1[[#This Row],[City tier]]="?","tier - 2",Table1[[#This Row],[City tier]])</f>
        <v>tier - 1</v>
      </c>
      <c r="N432" s="5" t="str">
        <f>IF(Table1[[#This Row],[State ID]]="?","Unknown",Table1[[#This Row],[State ID]])</f>
        <v>R1011</v>
      </c>
      <c r="O432" s="5" t="str">
        <f>IF(Table1[[#This Row],[Customer ID]]="?","Unknown",Table1[[#This Row],[Customer ID]])</f>
        <v>Id1380</v>
      </c>
    </row>
    <row r="433" spans="1:15">
      <c r="A433" t="s">
        <v>467</v>
      </c>
      <c r="B433">
        <v>1965</v>
      </c>
      <c r="C433" t="s">
        <v>45</v>
      </c>
      <c r="D433">
        <v>18</v>
      </c>
      <c r="E433">
        <v>0</v>
      </c>
      <c r="F433">
        <v>7736.39</v>
      </c>
      <c r="G433" t="s">
        <v>17</v>
      </c>
      <c r="H433" t="s">
        <v>21</v>
      </c>
      <c r="I433" t="s">
        <v>19</v>
      </c>
      <c r="J433" s="2">
        <f>IF(B433="?",ROUND(AVERAGEIF($B$2:$B$2344,"&lt;&gt;?"),0),B433)</f>
        <v>1965</v>
      </c>
      <c r="K433" t="str">
        <f>IF(C433="?","Sep",C433)</f>
        <v>Jul</v>
      </c>
      <c r="L433" t="str">
        <f>IF(Table1[[#This Row],[Hospital tier]]="?","tier - 2",Table1[[#This Row],[Hospital tier]])</f>
        <v>tier - 3</v>
      </c>
      <c r="M433" t="str">
        <f>IF(Table1[[#This Row],[City tier]]="?","tier - 2",Table1[[#This Row],[City tier]])</f>
        <v>tier - 2</v>
      </c>
      <c r="N433" s="5" t="str">
        <f>IF(Table1[[#This Row],[State ID]]="?","Unknown",Table1[[#This Row],[State ID]])</f>
        <v>R1013</v>
      </c>
      <c r="O433" s="5" t="str">
        <f>IF(Table1[[#This Row],[Customer ID]]="?","Unknown",Table1[[#This Row],[Customer ID]])</f>
        <v>Id1381</v>
      </c>
    </row>
    <row r="434" spans="1:15">
      <c r="A434" t="s">
        <v>468</v>
      </c>
      <c r="B434">
        <v>1977</v>
      </c>
      <c r="C434" t="s">
        <v>40</v>
      </c>
      <c r="D434">
        <v>29</v>
      </c>
      <c r="E434">
        <v>0</v>
      </c>
      <c r="F434">
        <v>7731.86</v>
      </c>
      <c r="G434" t="s">
        <v>21</v>
      </c>
      <c r="H434" t="s">
        <v>17</v>
      </c>
      <c r="I434" t="s">
        <v>22</v>
      </c>
      <c r="J434" s="2">
        <f>IF(B434="?",ROUND(AVERAGEIF($B$2:$B$2344,"&lt;&gt;?"),0),B434)</f>
        <v>1977</v>
      </c>
      <c r="K434" t="str">
        <f>IF(C434="?","Sep",C434)</f>
        <v>Aug</v>
      </c>
      <c r="L434" t="str">
        <f>IF(Table1[[#This Row],[Hospital tier]]="?","tier - 2",Table1[[#This Row],[Hospital tier]])</f>
        <v>tier - 2</v>
      </c>
      <c r="M434" t="str">
        <f>IF(Table1[[#This Row],[City tier]]="?","tier - 2",Table1[[#This Row],[City tier]])</f>
        <v>tier - 3</v>
      </c>
      <c r="N434" s="5" t="str">
        <f>IF(Table1[[#This Row],[State ID]]="?","Unknown",Table1[[#This Row],[State ID]])</f>
        <v>R1012</v>
      </c>
      <c r="O434" s="5" t="str">
        <f>IF(Table1[[#This Row],[Customer ID]]="?","Unknown",Table1[[#This Row],[Customer ID]])</f>
        <v>Id1382</v>
      </c>
    </row>
    <row r="435" spans="1:15">
      <c r="A435" t="s">
        <v>469</v>
      </c>
      <c r="B435">
        <v>1978</v>
      </c>
      <c r="C435" t="s">
        <v>23</v>
      </c>
      <c r="D435">
        <v>4</v>
      </c>
      <c r="E435">
        <v>2</v>
      </c>
      <c r="F435">
        <v>7731.43</v>
      </c>
      <c r="G435" t="s">
        <v>17</v>
      </c>
      <c r="H435" t="s">
        <v>21</v>
      </c>
      <c r="I435" t="s">
        <v>19</v>
      </c>
      <c r="J435" s="2">
        <f>IF(B435="?",ROUND(AVERAGEIF($B$2:$B$2344,"&lt;&gt;?"),0),B435)</f>
        <v>1978</v>
      </c>
      <c r="K435" t="str">
        <f>IF(C435="?","Sep",C435)</f>
        <v>Dec</v>
      </c>
      <c r="L435" t="str">
        <f>IF(Table1[[#This Row],[Hospital tier]]="?","tier - 2",Table1[[#This Row],[Hospital tier]])</f>
        <v>tier - 3</v>
      </c>
      <c r="M435" t="str">
        <f>IF(Table1[[#This Row],[City tier]]="?","tier - 2",Table1[[#This Row],[City tier]])</f>
        <v>tier - 2</v>
      </c>
      <c r="N435" s="5" t="str">
        <f>IF(Table1[[#This Row],[State ID]]="?","Unknown",Table1[[#This Row],[State ID]])</f>
        <v>R1013</v>
      </c>
      <c r="O435" s="5" t="str">
        <f>IF(Table1[[#This Row],[Customer ID]]="?","Unknown",Table1[[#This Row],[Customer ID]])</f>
        <v>Id1383</v>
      </c>
    </row>
    <row r="436" spans="1:15">
      <c r="A436" t="s">
        <v>470</v>
      </c>
      <c r="B436">
        <v>1980</v>
      </c>
      <c r="C436" t="s">
        <v>37</v>
      </c>
      <c r="D436">
        <v>10</v>
      </c>
      <c r="E436">
        <v>2</v>
      </c>
      <c r="F436">
        <v>7729.65</v>
      </c>
      <c r="G436" t="s">
        <v>17</v>
      </c>
      <c r="H436" t="s">
        <v>18</v>
      </c>
      <c r="I436" t="s">
        <v>32</v>
      </c>
      <c r="J436" s="2">
        <f>IF(B436="?",ROUND(AVERAGEIF($B$2:$B$2344,"&lt;&gt;?"),0),B436)</f>
        <v>1980</v>
      </c>
      <c r="K436" t="str">
        <f>IF(C436="?","Sep",C436)</f>
        <v>Sep</v>
      </c>
      <c r="L436" t="str">
        <f>IF(Table1[[#This Row],[Hospital tier]]="?","tier - 2",Table1[[#This Row],[Hospital tier]])</f>
        <v>tier - 3</v>
      </c>
      <c r="M436" t="str">
        <f>IF(Table1[[#This Row],[City tier]]="?","tier - 2",Table1[[#This Row],[City tier]])</f>
        <v>tier - 1</v>
      </c>
      <c r="N436" s="5" t="str">
        <f>IF(Table1[[#This Row],[State ID]]="?","Unknown",Table1[[#This Row],[State ID]])</f>
        <v>R1016</v>
      </c>
      <c r="O436" s="5" t="str">
        <f>IF(Table1[[#This Row],[Customer ID]]="?","Unknown",Table1[[#This Row],[Customer ID]])</f>
        <v>Id1384</v>
      </c>
    </row>
    <row r="437" spans="1:15">
      <c r="A437" t="s">
        <v>471</v>
      </c>
      <c r="B437">
        <v>1979</v>
      </c>
      <c r="C437" t="s">
        <v>20</v>
      </c>
      <c r="D437">
        <v>2</v>
      </c>
      <c r="E437">
        <v>1</v>
      </c>
      <c r="F437">
        <v>7727.25</v>
      </c>
      <c r="G437" t="s">
        <v>21</v>
      </c>
      <c r="H437" t="s">
        <v>17</v>
      </c>
      <c r="I437" t="s">
        <v>22</v>
      </c>
      <c r="J437" s="2">
        <f>IF(B437="?",ROUND(AVERAGEIF($B$2:$B$2344,"&lt;&gt;?"),0),B437)</f>
        <v>1979</v>
      </c>
      <c r="K437" t="str">
        <f>IF(C437="?","Sep",C437)</f>
        <v>Jun</v>
      </c>
      <c r="L437" t="str">
        <f>IF(Table1[[#This Row],[Hospital tier]]="?","tier - 2",Table1[[#This Row],[Hospital tier]])</f>
        <v>tier - 2</v>
      </c>
      <c r="M437" t="str">
        <f>IF(Table1[[#This Row],[City tier]]="?","tier - 2",Table1[[#This Row],[City tier]])</f>
        <v>tier - 3</v>
      </c>
      <c r="N437" s="5" t="str">
        <f>IF(Table1[[#This Row],[State ID]]="?","Unknown",Table1[[#This Row],[State ID]])</f>
        <v>R1012</v>
      </c>
      <c r="O437" s="5" t="str">
        <f>IF(Table1[[#This Row],[Customer ID]]="?","Unknown",Table1[[#This Row],[Customer ID]])</f>
        <v>Id1385</v>
      </c>
    </row>
    <row r="438" spans="1:15">
      <c r="A438" t="s">
        <v>472</v>
      </c>
      <c r="B438">
        <v>1978</v>
      </c>
      <c r="C438" t="s">
        <v>23</v>
      </c>
      <c r="D438">
        <v>29</v>
      </c>
      <c r="E438">
        <v>2</v>
      </c>
      <c r="F438">
        <v>7726.85</v>
      </c>
      <c r="G438" t="s">
        <v>18</v>
      </c>
      <c r="H438" t="s">
        <v>21</v>
      </c>
      <c r="I438" t="s">
        <v>25</v>
      </c>
      <c r="J438" s="2">
        <f>IF(B438="?",ROUND(AVERAGEIF($B$2:$B$2344,"&lt;&gt;?"),0),B438)</f>
        <v>1978</v>
      </c>
      <c r="K438" t="str">
        <f>IF(C438="?","Sep",C438)</f>
        <v>Dec</v>
      </c>
      <c r="L438" t="str">
        <f>IF(Table1[[#This Row],[Hospital tier]]="?","tier - 2",Table1[[#This Row],[Hospital tier]])</f>
        <v>tier - 1</v>
      </c>
      <c r="M438" t="str">
        <f>IF(Table1[[#This Row],[City tier]]="?","tier - 2",Table1[[#This Row],[City tier]])</f>
        <v>tier - 2</v>
      </c>
      <c r="N438" s="5" t="str">
        <f>IF(Table1[[#This Row],[State ID]]="?","Unknown",Table1[[#This Row],[State ID]])</f>
        <v>R1011</v>
      </c>
      <c r="O438" s="5" t="str">
        <f>IF(Table1[[#This Row],[Customer ID]]="?","Unknown",Table1[[#This Row],[Customer ID]])</f>
        <v>Id1386</v>
      </c>
    </row>
    <row r="439" spans="1:15">
      <c r="A439" t="s">
        <v>473</v>
      </c>
      <c r="B439">
        <v>1987</v>
      </c>
      <c r="C439" t="s">
        <v>45</v>
      </c>
      <c r="D439">
        <v>12</v>
      </c>
      <c r="E439">
        <v>3</v>
      </c>
      <c r="F439">
        <v>7684.62</v>
      </c>
      <c r="G439" t="s">
        <v>21</v>
      </c>
      <c r="H439" t="s">
        <v>17</v>
      </c>
      <c r="I439" t="s">
        <v>38</v>
      </c>
      <c r="J439" s="2">
        <f>IF(B439="?",ROUND(AVERAGEIF($B$2:$B$2344,"&lt;&gt;?"),0),B439)</f>
        <v>1987</v>
      </c>
      <c r="K439" t="str">
        <f>IF(C439="?","Sep",C439)</f>
        <v>Jul</v>
      </c>
      <c r="L439" t="str">
        <f>IF(Table1[[#This Row],[Hospital tier]]="?","tier - 2",Table1[[#This Row],[Hospital tier]])</f>
        <v>tier - 2</v>
      </c>
      <c r="M439" t="str">
        <f>IF(Table1[[#This Row],[City tier]]="?","tier - 2",Table1[[#This Row],[City tier]])</f>
        <v>tier - 3</v>
      </c>
      <c r="N439" s="5" t="str">
        <f>IF(Table1[[#This Row],[State ID]]="?","Unknown",Table1[[#This Row],[State ID]])</f>
        <v>R1021</v>
      </c>
      <c r="O439" s="5" t="str">
        <f>IF(Table1[[#This Row],[Customer ID]]="?","Unknown",Table1[[#This Row],[Customer ID]])</f>
        <v>Id1387</v>
      </c>
    </row>
    <row r="440" spans="1:15">
      <c r="A440" t="s">
        <v>474</v>
      </c>
      <c r="B440">
        <v>1982</v>
      </c>
      <c r="C440" t="s">
        <v>23</v>
      </c>
      <c r="D440">
        <v>18</v>
      </c>
      <c r="E440">
        <v>3</v>
      </c>
      <c r="F440">
        <v>7682.67</v>
      </c>
      <c r="G440" t="s">
        <v>21</v>
      </c>
      <c r="H440" t="s">
        <v>18</v>
      </c>
      <c r="I440" t="s">
        <v>19</v>
      </c>
      <c r="J440" s="2">
        <f>IF(B440="?",ROUND(AVERAGEIF($B$2:$B$2344,"&lt;&gt;?"),0),B440)</f>
        <v>1982</v>
      </c>
      <c r="K440" t="str">
        <f>IF(C440="?","Sep",C440)</f>
        <v>Dec</v>
      </c>
      <c r="L440" t="str">
        <f>IF(Table1[[#This Row],[Hospital tier]]="?","tier - 2",Table1[[#This Row],[Hospital tier]])</f>
        <v>tier - 2</v>
      </c>
      <c r="M440" t="str">
        <f>IF(Table1[[#This Row],[City tier]]="?","tier - 2",Table1[[#This Row],[City tier]])</f>
        <v>tier - 1</v>
      </c>
      <c r="N440" s="5" t="str">
        <f>IF(Table1[[#This Row],[State ID]]="?","Unknown",Table1[[#This Row],[State ID]])</f>
        <v>R1013</v>
      </c>
      <c r="O440" s="5" t="str">
        <f>IF(Table1[[#This Row],[Customer ID]]="?","Unknown",Table1[[#This Row],[Customer ID]])</f>
        <v>Id1388</v>
      </c>
    </row>
    <row r="441" spans="1:15">
      <c r="A441" t="s">
        <v>475</v>
      </c>
      <c r="B441">
        <v>1981</v>
      </c>
      <c r="C441" t="s">
        <v>23</v>
      </c>
      <c r="D441">
        <v>19</v>
      </c>
      <c r="E441">
        <v>1</v>
      </c>
      <c r="F441">
        <v>7681.17</v>
      </c>
      <c r="G441" t="s">
        <v>21</v>
      </c>
      <c r="H441" t="s">
        <v>21</v>
      </c>
      <c r="I441" t="s">
        <v>137</v>
      </c>
      <c r="J441" s="2">
        <f>IF(B441="?",ROUND(AVERAGEIF($B$2:$B$2344,"&lt;&gt;?"),0),B441)</f>
        <v>1981</v>
      </c>
      <c r="K441" t="str">
        <f>IF(C441="?","Sep",C441)</f>
        <v>Dec</v>
      </c>
      <c r="L441" t="str">
        <f>IF(Table1[[#This Row],[Hospital tier]]="?","tier - 2",Table1[[#This Row],[Hospital tier]])</f>
        <v>tier - 2</v>
      </c>
      <c r="M441" t="str">
        <f>IF(Table1[[#This Row],[City tier]]="?","tier - 2",Table1[[#This Row],[City tier]])</f>
        <v>tier - 2</v>
      </c>
      <c r="N441" s="5" t="str">
        <f>IF(Table1[[#This Row],[State ID]]="?","Unknown",Table1[[#This Row],[State ID]])</f>
        <v>R1020</v>
      </c>
      <c r="O441" s="5" t="str">
        <f>IF(Table1[[#This Row],[Customer ID]]="?","Unknown",Table1[[#This Row],[Customer ID]])</f>
        <v>Id1389</v>
      </c>
    </row>
    <row r="442" spans="1:15">
      <c r="A442" t="s">
        <v>476</v>
      </c>
      <c r="B442">
        <v>1976</v>
      </c>
      <c r="C442" t="s">
        <v>20</v>
      </c>
      <c r="D442">
        <v>15</v>
      </c>
      <c r="E442">
        <v>2</v>
      </c>
      <c r="F442">
        <v>38740.120000000003</v>
      </c>
      <c r="G442" t="s">
        <v>21</v>
      </c>
      <c r="H442" t="s">
        <v>21</v>
      </c>
      <c r="I442" t="s">
        <v>22</v>
      </c>
      <c r="J442" s="2">
        <f>IF(B442="?",ROUND(AVERAGEIF($B$2:$B$2344,"&lt;&gt;?"),0),B442)</f>
        <v>1976</v>
      </c>
      <c r="K442" t="str">
        <f>IF(C442="?","Sep",C442)</f>
        <v>Jun</v>
      </c>
      <c r="L442" t="str">
        <f>IF(Table1[[#This Row],[Hospital tier]]="?","tier - 2",Table1[[#This Row],[Hospital tier]])</f>
        <v>tier - 2</v>
      </c>
      <c r="M442" t="str">
        <f>IF(Table1[[#This Row],[City tier]]="?","tier - 2",Table1[[#This Row],[City tier]])</f>
        <v>tier - 2</v>
      </c>
      <c r="N442" s="5" t="str">
        <f>IF(Table1[[#This Row],[State ID]]="?","Unknown",Table1[[#This Row],[State ID]])</f>
        <v>R1012</v>
      </c>
      <c r="O442" s="5" t="str">
        <f>IF(Table1[[#This Row],[Customer ID]]="?","Unknown",Table1[[#This Row],[Customer ID]])</f>
        <v>Id139</v>
      </c>
    </row>
    <row r="443" spans="1:15">
      <c r="A443" t="s">
        <v>477</v>
      </c>
      <c r="B443">
        <v>1971</v>
      </c>
      <c r="C443" t="s">
        <v>24</v>
      </c>
      <c r="D443">
        <v>11</v>
      </c>
      <c r="E443">
        <v>0</v>
      </c>
      <c r="F443">
        <v>7680.92</v>
      </c>
      <c r="G443" t="s">
        <v>21</v>
      </c>
      <c r="H443" t="s">
        <v>18</v>
      </c>
      <c r="I443" t="s">
        <v>19</v>
      </c>
      <c r="J443" s="2">
        <f>IF(B443="?",ROUND(AVERAGEIF($B$2:$B$2344,"&lt;&gt;?"),0),B443)</f>
        <v>1971</v>
      </c>
      <c r="K443" t="str">
        <f>IF(C443="?","Sep",C443)</f>
        <v>Oct</v>
      </c>
      <c r="L443" t="str">
        <f>IF(Table1[[#This Row],[Hospital tier]]="?","tier - 2",Table1[[#This Row],[Hospital tier]])</f>
        <v>tier - 2</v>
      </c>
      <c r="M443" t="str">
        <f>IF(Table1[[#This Row],[City tier]]="?","tier - 2",Table1[[#This Row],[City tier]])</f>
        <v>tier - 1</v>
      </c>
      <c r="N443" s="5" t="str">
        <f>IF(Table1[[#This Row],[State ID]]="?","Unknown",Table1[[#This Row],[State ID]])</f>
        <v>R1013</v>
      </c>
      <c r="O443" s="5" t="str">
        <f>IF(Table1[[#This Row],[Customer ID]]="?","Unknown",Table1[[#This Row],[Customer ID]])</f>
        <v>Id1390</v>
      </c>
    </row>
    <row r="444" spans="1:15">
      <c r="A444" t="s">
        <v>478</v>
      </c>
      <c r="B444">
        <v>1995</v>
      </c>
      <c r="C444" t="s">
        <v>37</v>
      </c>
      <c r="D444">
        <v>13</v>
      </c>
      <c r="E444">
        <v>0</v>
      </c>
      <c r="F444">
        <v>7676.4</v>
      </c>
      <c r="G444" t="s">
        <v>21</v>
      </c>
      <c r="H444" t="s">
        <v>18</v>
      </c>
      <c r="I444" t="s">
        <v>22</v>
      </c>
      <c r="J444" s="2">
        <f>IF(B444="?",ROUND(AVERAGEIF($B$2:$B$2344,"&lt;&gt;?"),0),B444)</f>
        <v>1995</v>
      </c>
      <c r="K444" t="str">
        <f>IF(C444="?","Sep",C444)</f>
        <v>Sep</v>
      </c>
      <c r="L444" t="str">
        <f>IF(Table1[[#This Row],[Hospital tier]]="?","tier - 2",Table1[[#This Row],[Hospital tier]])</f>
        <v>tier - 2</v>
      </c>
      <c r="M444" t="str">
        <f>IF(Table1[[#This Row],[City tier]]="?","tier - 2",Table1[[#This Row],[City tier]])</f>
        <v>tier - 1</v>
      </c>
      <c r="N444" s="5" t="str">
        <f>IF(Table1[[#This Row],[State ID]]="?","Unknown",Table1[[#This Row],[State ID]])</f>
        <v>R1012</v>
      </c>
      <c r="O444" s="5" t="str">
        <f>IF(Table1[[#This Row],[Customer ID]]="?","Unknown",Table1[[#This Row],[Customer ID]])</f>
        <v>Id1391</v>
      </c>
    </row>
    <row r="445" spans="1:15">
      <c r="A445" t="s">
        <v>479</v>
      </c>
      <c r="B445">
        <v>1996</v>
      </c>
      <c r="C445" t="s">
        <v>16</v>
      </c>
      <c r="D445">
        <v>24</v>
      </c>
      <c r="E445">
        <v>0</v>
      </c>
      <c r="F445">
        <v>7670.75</v>
      </c>
      <c r="G445" t="s">
        <v>21</v>
      </c>
      <c r="H445" t="s">
        <v>21</v>
      </c>
      <c r="I445" t="s">
        <v>88</v>
      </c>
      <c r="J445" s="2">
        <f>IF(B445="?",ROUND(AVERAGEIF($B$2:$B$2344,"&lt;&gt;?"),0),B445)</f>
        <v>1996</v>
      </c>
      <c r="K445" t="str">
        <f>IF(C445="?","Sep",C445)</f>
        <v>Nov</v>
      </c>
      <c r="L445" t="str">
        <f>IF(Table1[[#This Row],[Hospital tier]]="?","tier - 2",Table1[[#This Row],[Hospital tier]])</f>
        <v>tier - 2</v>
      </c>
      <c r="M445" t="str">
        <f>IF(Table1[[#This Row],[City tier]]="?","tier - 2",Table1[[#This Row],[City tier]])</f>
        <v>tier - 2</v>
      </c>
      <c r="N445" s="5" t="str">
        <f>IF(Table1[[#This Row],[State ID]]="?","Unknown",Table1[[#This Row],[State ID]])</f>
        <v>R1022</v>
      </c>
      <c r="O445" s="5" t="str">
        <f>IF(Table1[[#This Row],[Customer ID]]="?","Unknown",Table1[[#This Row],[Customer ID]])</f>
        <v>Id1392</v>
      </c>
    </row>
    <row r="446" spans="1:15">
      <c r="A446" t="s">
        <v>480</v>
      </c>
      <c r="B446">
        <v>1976</v>
      </c>
      <c r="C446" t="s">
        <v>24</v>
      </c>
      <c r="D446">
        <v>9</v>
      </c>
      <c r="E446">
        <v>2</v>
      </c>
      <c r="F446">
        <v>7662.47</v>
      </c>
      <c r="G446" t="s">
        <v>21</v>
      </c>
      <c r="H446" t="s">
        <v>18</v>
      </c>
      <c r="I446" t="s">
        <v>25</v>
      </c>
      <c r="J446" s="2">
        <f>IF(B446="?",ROUND(AVERAGEIF($B$2:$B$2344,"&lt;&gt;?"),0),B446)</f>
        <v>1976</v>
      </c>
      <c r="K446" t="str">
        <f>IF(C446="?","Sep",C446)</f>
        <v>Oct</v>
      </c>
      <c r="L446" t="str">
        <f>IF(Table1[[#This Row],[Hospital tier]]="?","tier - 2",Table1[[#This Row],[Hospital tier]])</f>
        <v>tier - 2</v>
      </c>
      <c r="M446" t="str">
        <f>IF(Table1[[#This Row],[City tier]]="?","tier - 2",Table1[[#This Row],[City tier]])</f>
        <v>tier - 1</v>
      </c>
      <c r="N446" s="5" t="str">
        <f>IF(Table1[[#This Row],[State ID]]="?","Unknown",Table1[[#This Row],[State ID]])</f>
        <v>R1011</v>
      </c>
      <c r="O446" s="5" t="str">
        <f>IF(Table1[[#This Row],[Customer ID]]="?","Unknown",Table1[[#This Row],[Customer ID]])</f>
        <v>Id1393</v>
      </c>
    </row>
    <row r="447" spans="1:15">
      <c r="A447" t="s">
        <v>481</v>
      </c>
      <c r="B447">
        <v>1965</v>
      </c>
      <c r="C447" t="s">
        <v>23</v>
      </c>
      <c r="D447">
        <v>27</v>
      </c>
      <c r="E447">
        <v>0</v>
      </c>
      <c r="F447">
        <v>7657.69</v>
      </c>
      <c r="G447" t="s">
        <v>17</v>
      </c>
      <c r="H447" t="s">
        <v>17</v>
      </c>
      <c r="I447" t="s">
        <v>22</v>
      </c>
      <c r="J447" s="2">
        <f>IF(B447="?",ROUND(AVERAGEIF($B$2:$B$2344,"&lt;&gt;?"),0),B447)</f>
        <v>1965</v>
      </c>
      <c r="K447" t="str">
        <f>IF(C447="?","Sep",C447)</f>
        <v>Dec</v>
      </c>
      <c r="L447" t="str">
        <f>IF(Table1[[#This Row],[Hospital tier]]="?","tier - 2",Table1[[#This Row],[Hospital tier]])</f>
        <v>tier - 3</v>
      </c>
      <c r="M447" t="str">
        <f>IF(Table1[[#This Row],[City tier]]="?","tier - 2",Table1[[#This Row],[City tier]])</f>
        <v>tier - 3</v>
      </c>
      <c r="N447" s="5" t="str">
        <f>IF(Table1[[#This Row],[State ID]]="?","Unknown",Table1[[#This Row],[State ID]])</f>
        <v>R1012</v>
      </c>
      <c r="O447" s="5" t="str">
        <f>IF(Table1[[#This Row],[Customer ID]]="?","Unknown",Table1[[#This Row],[Customer ID]])</f>
        <v>Id1394</v>
      </c>
    </row>
    <row r="448" spans="1:15">
      <c r="A448" t="s">
        <v>482</v>
      </c>
      <c r="B448">
        <v>1998</v>
      </c>
      <c r="C448" t="s">
        <v>37</v>
      </c>
      <c r="D448">
        <v>30</v>
      </c>
      <c r="E448">
        <v>0</v>
      </c>
      <c r="F448">
        <v>7652.26</v>
      </c>
      <c r="G448" t="s">
        <v>21</v>
      </c>
      <c r="H448" t="s">
        <v>17</v>
      </c>
      <c r="I448" t="s">
        <v>82</v>
      </c>
      <c r="J448" s="2">
        <f>IF(B448="?",ROUND(AVERAGEIF($B$2:$B$2344,"&lt;&gt;?"),0),B448)</f>
        <v>1998</v>
      </c>
      <c r="K448" t="str">
        <f>IF(C448="?","Sep",C448)</f>
        <v>Sep</v>
      </c>
      <c r="L448" t="str">
        <f>IF(Table1[[#This Row],[Hospital tier]]="?","tier - 2",Table1[[#This Row],[Hospital tier]])</f>
        <v>tier - 2</v>
      </c>
      <c r="M448" t="str">
        <f>IF(Table1[[#This Row],[City tier]]="?","tier - 2",Table1[[#This Row],[City tier]])</f>
        <v>tier - 3</v>
      </c>
      <c r="N448" s="5" t="str">
        <f>IF(Table1[[#This Row],[State ID]]="?","Unknown",Table1[[#This Row],[State ID]])</f>
        <v>R1023</v>
      </c>
      <c r="O448" s="5" t="str">
        <f>IF(Table1[[#This Row],[Customer ID]]="?","Unknown",Table1[[#This Row],[Customer ID]])</f>
        <v>Id1395</v>
      </c>
    </row>
    <row r="449" spans="1:15">
      <c r="A449" t="s">
        <v>483</v>
      </c>
      <c r="B449">
        <v>1993</v>
      </c>
      <c r="C449" t="s">
        <v>40</v>
      </c>
      <c r="D449">
        <v>10</v>
      </c>
      <c r="E449">
        <v>0</v>
      </c>
      <c r="F449">
        <v>7650.8</v>
      </c>
      <c r="G449" t="s">
        <v>21</v>
      </c>
      <c r="H449" t="s">
        <v>21</v>
      </c>
      <c r="I449" t="s">
        <v>22</v>
      </c>
      <c r="J449" s="2">
        <f>IF(B449="?",ROUND(AVERAGEIF($B$2:$B$2344,"&lt;&gt;?"),0),B449)</f>
        <v>1993</v>
      </c>
      <c r="K449" t="str">
        <f>IF(C449="?","Sep",C449)</f>
        <v>Aug</v>
      </c>
      <c r="L449" t="str">
        <f>IF(Table1[[#This Row],[Hospital tier]]="?","tier - 2",Table1[[#This Row],[Hospital tier]])</f>
        <v>tier - 2</v>
      </c>
      <c r="M449" t="str">
        <f>IF(Table1[[#This Row],[City tier]]="?","tier - 2",Table1[[#This Row],[City tier]])</f>
        <v>tier - 2</v>
      </c>
      <c r="N449" s="5" t="str">
        <f>IF(Table1[[#This Row],[State ID]]="?","Unknown",Table1[[#This Row],[State ID]])</f>
        <v>R1012</v>
      </c>
      <c r="O449" s="5" t="str">
        <f>IF(Table1[[#This Row],[Customer ID]]="?","Unknown",Table1[[#This Row],[Customer ID]])</f>
        <v>Id1396</v>
      </c>
    </row>
    <row r="450" spans="1:15">
      <c r="A450" t="s">
        <v>484</v>
      </c>
      <c r="B450">
        <v>1980</v>
      </c>
      <c r="C450" t="s">
        <v>24</v>
      </c>
      <c r="D450">
        <v>16</v>
      </c>
      <c r="E450">
        <v>1</v>
      </c>
      <c r="F450">
        <v>7650.77</v>
      </c>
      <c r="G450" t="s">
        <v>21</v>
      </c>
      <c r="H450" t="s">
        <v>21</v>
      </c>
      <c r="I450" t="s">
        <v>74</v>
      </c>
      <c r="J450" s="2">
        <f>IF(B450="?",ROUND(AVERAGEIF($B$2:$B$2344,"&lt;&gt;?"),0),B450)</f>
        <v>1980</v>
      </c>
      <c r="K450" t="str">
        <f>IF(C450="?","Sep",C450)</f>
        <v>Oct</v>
      </c>
      <c r="L450" t="str">
        <f>IF(Table1[[#This Row],[Hospital tier]]="?","tier - 2",Table1[[#This Row],[Hospital tier]])</f>
        <v>tier - 2</v>
      </c>
      <c r="M450" t="str">
        <f>IF(Table1[[#This Row],[City tier]]="?","tier - 2",Table1[[#This Row],[City tier]])</f>
        <v>tier - 2</v>
      </c>
      <c r="N450" s="5" t="str">
        <f>IF(Table1[[#This Row],[State ID]]="?","Unknown",Table1[[#This Row],[State ID]])</f>
        <v>R1024</v>
      </c>
      <c r="O450" s="5" t="str">
        <f>IF(Table1[[#This Row],[Customer ID]]="?","Unknown",Table1[[#This Row],[Customer ID]])</f>
        <v>Id1397</v>
      </c>
    </row>
    <row r="451" spans="1:15">
      <c r="A451" t="s">
        <v>485</v>
      </c>
      <c r="B451">
        <v>1999</v>
      </c>
      <c r="C451" t="s">
        <v>20</v>
      </c>
      <c r="D451">
        <v>15</v>
      </c>
      <c r="E451">
        <v>0</v>
      </c>
      <c r="F451">
        <v>7642.05</v>
      </c>
      <c r="G451" t="s">
        <v>21</v>
      </c>
      <c r="H451" t="s">
        <v>21</v>
      </c>
      <c r="I451" t="s">
        <v>30</v>
      </c>
      <c r="J451" s="2">
        <f>IF(B451="?",ROUND(AVERAGEIF($B$2:$B$2344,"&lt;&gt;?"),0),B451)</f>
        <v>1999</v>
      </c>
      <c r="K451" t="str">
        <f>IF(C451="?","Sep",C451)</f>
        <v>Jun</v>
      </c>
      <c r="L451" t="str">
        <f>IF(Table1[[#This Row],[Hospital tier]]="?","tier - 2",Table1[[#This Row],[Hospital tier]])</f>
        <v>tier - 2</v>
      </c>
      <c r="M451" t="str">
        <f>IF(Table1[[#This Row],[City tier]]="?","tier - 2",Table1[[#This Row],[City tier]])</f>
        <v>tier - 2</v>
      </c>
      <c r="N451" s="5" t="str">
        <f>IF(Table1[[#This Row],[State ID]]="?","Unknown",Table1[[#This Row],[State ID]])</f>
        <v>R1026</v>
      </c>
      <c r="O451" s="5" t="str">
        <f>IF(Table1[[#This Row],[Customer ID]]="?","Unknown",Table1[[#This Row],[Customer ID]])</f>
        <v>Id1398</v>
      </c>
    </row>
    <row r="452" spans="1:15">
      <c r="A452" t="s">
        <v>486</v>
      </c>
      <c r="B452">
        <v>1980</v>
      </c>
      <c r="C452" t="s">
        <v>45</v>
      </c>
      <c r="D452">
        <v>24</v>
      </c>
      <c r="E452">
        <v>2</v>
      </c>
      <c r="F452">
        <v>7640.31</v>
      </c>
      <c r="G452" t="s">
        <v>21</v>
      </c>
      <c r="H452" t="s">
        <v>18</v>
      </c>
      <c r="I452" t="s">
        <v>19</v>
      </c>
      <c r="J452" s="2">
        <f>IF(B452="?",ROUND(AVERAGEIF($B$2:$B$2344,"&lt;&gt;?"),0),B452)</f>
        <v>1980</v>
      </c>
      <c r="K452" t="str">
        <f>IF(C452="?","Sep",C452)</f>
        <v>Jul</v>
      </c>
      <c r="L452" t="str">
        <f>IF(Table1[[#This Row],[Hospital tier]]="?","tier - 2",Table1[[#This Row],[Hospital tier]])</f>
        <v>tier - 2</v>
      </c>
      <c r="M452" t="str">
        <f>IF(Table1[[#This Row],[City tier]]="?","tier - 2",Table1[[#This Row],[City tier]])</f>
        <v>tier - 1</v>
      </c>
      <c r="N452" s="5" t="str">
        <f>IF(Table1[[#This Row],[State ID]]="?","Unknown",Table1[[#This Row],[State ID]])</f>
        <v>R1013</v>
      </c>
      <c r="O452" s="5" t="str">
        <f>IF(Table1[[#This Row],[Customer ID]]="?","Unknown",Table1[[#This Row],[Customer ID]])</f>
        <v>Id1399</v>
      </c>
    </row>
    <row r="453" spans="1:15">
      <c r="A453" t="s">
        <v>487</v>
      </c>
      <c r="B453">
        <v>1968</v>
      </c>
      <c r="C453" t="s">
        <v>23</v>
      </c>
      <c r="D453">
        <v>1</v>
      </c>
      <c r="E453">
        <v>3</v>
      </c>
      <c r="F453">
        <v>48549.18</v>
      </c>
      <c r="G453" t="s">
        <v>18</v>
      </c>
      <c r="H453" t="s">
        <v>17</v>
      </c>
      <c r="I453" t="s">
        <v>32</v>
      </c>
      <c r="J453" s="2">
        <f>IF(B453="?",ROUND(AVERAGEIF($B$2:$B$2344,"&lt;&gt;?"),0),B453)</f>
        <v>1968</v>
      </c>
      <c r="K453" t="str">
        <f>IF(C453="?","Sep",C453)</f>
        <v>Dec</v>
      </c>
      <c r="L453" t="str">
        <f>IF(Table1[[#This Row],[Hospital tier]]="?","tier - 2",Table1[[#This Row],[Hospital tier]])</f>
        <v>tier - 1</v>
      </c>
      <c r="M453" t="str">
        <f>IF(Table1[[#This Row],[City tier]]="?","tier - 2",Table1[[#This Row],[City tier]])</f>
        <v>tier - 3</v>
      </c>
      <c r="N453" s="5" t="str">
        <f>IF(Table1[[#This Row],[State ID]]="?","Unknown",Table1[[#This Row],[State ID]])</f>
        <v>R1016</v>
      </c>
      <c r="O453" s="5" t="str">
        <f>IF(Table1[[#This Row],[Customer ID]]="?","Unknown",Table1[[#This Row],[Customer ID]])</f>
        <v>Id14</v>
      </c>
    </row>
    <row r="454" spans="1:15">
      <c r="A454" t="s">
        <v>488</v>
      </c>
      <c r="B454">
        <v>1991</v>
      </c>
      <c r="C454" t="s">
        <v>16</v>
      </c>
      <c r="D454">
        <v>2</v>
      </c>
      <c r="E454">
        <v>2</v>
      </c>
      <c r="F454">
        <v>38711</v>
      </c>
      <c r="G454" t="s">
        <v>21</v>
      </c>
      <c r="H454" t="s">
        <v>21</v>
      </c>
      <c r="I454" t="s">
        <v>25</v>
      </c>
      <c r="J454" s="2">
        <f>IF(B454="?",ROUND(AVERAGEIF($B$2:$B$2344,"&lt;&gt;?"),0),B454)</f>
        <v>1991</v>
      </c>
      <c r="K454" t="str">
        <f>IF(C454="?","Sep",C454)</f>
        <v>Nov</v>
      </c>
      <c r="L454" t="str">
        <f>IF(Table1[[#This Row],[Hospital tier]]="?","tier - 2",Table1[[#This Row],[Hospital tier]])</f>
        <v>tier - 2</v>
      </c>
      <c r="M454" t="str">
        <f>IF(Table1[[#This Row],[City tier]]="?","tier - 2",Table1[[#This Row],[City tier]])</f>
        <v>tier - 2</v>
      </c>
      <c r="N454" s="5" t="str">
        <f>IF(Table1[[#This Row],[State ID]]="?","Unknown",Table1[[#This Row],[State ID]])</f>
        <v>R1011</v>
      </c>
      <c r="O454" s="5" t="str">
        <f>IF(Table1[[#This Row],[Customer ID]]="?","Unknown",Table1[[#This Row],[Customer ID]])</f>
        <v>Id140</v>
      </c>
    </row>
    <row r="455" spans="1:15">
      <c r="A455" t="s">
        <v>489</v>
      </c>
      <c r="B455">
        <v>1980</v>
      </c>
      <c r="C455" t="s">
        <v>20</v>
      </c>
      <c r="D455">
        <v>20</v>
      </c>
      <c r="E455">
        <v>1</v>
      </c>
      <c r="F455">
        <v>7639.42</v>
      </c>
      <c r="G455" t="s">
        <v>21</v>
      </c>
      <c r="H455" t="s">
        <v>21</v>
      </c>
      <c r="I455" t="s">
        <v>74</v>
      </c>
      <c r="J455" s="2">
        <f>IF(B455="?",ROUND(AVERAGEIF($B$2:$B$2344,"&lt;&gt;?"),0),B455)</f>
        <v>1980</v>
      </c>
      <c r="K455" t="str">
        <f>IF(C455="?","Sep",C455)</f>
        <v>Jun</v>
      </c>
      <c r="L455" t="str">
        <f>IF(Table1[[#This Row],[Hospital tier]]="?","tier - 2",Table1[[#This Row],[Hospital tier]])</f>
        <v>tier - 2</v>
      </c>
      <c r="M455" t="str">
        <f>IF(Table1[[#This Row],[City tier]]="?","tier - 2",Table1[[#This Row],[City tier]])</f>
        <v>tier - 2</v>
      </c>
      <c r="N455" s="5" t="str">
        <f>IF(Table1[[#This Row],[State ID]]="?","Unknown",Table1[[#This Row],[State ID]])</f>
        <v>R1024</v>
      </c>
      <c r="O455" s="5" t="str">
        <f>IF(Table1[[#This Row],[Customer ID]]="?","Unknown",Table1[[#This Row],[Customer ID]])</f>
        <v>Id1400</v>
      </c>
    </row>
    <row r="456" spans="1:15">
      <c r="A456" t="s">
        <v>490</v>
      </c>
      <c r="B456">
        <v>2001</v>
      </c>
      <c r="C456" t="s">
        <v>23</v>
      </c>
      <c r="D456">
        <v>13</v>
      </c>
      <c r="E456">
        <v>0</v>
      </c>
      <c r="F456">
        <v>7636.92</v>
      </c>
      <c r="G456" t="s">
        <v>21</v>
      </c>
      <c r="H456" t="s">
        <v>17</v>
      </c>
      <c r="I456" t="s">
        <v>22</v>
      </c>
      <c r="J456" s="2">
        <f>IF(B456="?",ROUND(AVERAGEIF($B$2:$B$2344,"&lt;&gt;?"),0),B456)</f>
        <v>2001</v>
      </c>
      <c r="K456" t="str">
        <f>IF(C456="?","Sep",C456)</f>
        <v>Dec</v>
      </c>
      <c r="L456" t="str">
        <f>IF(Table1[[#This Row],[Hospital tier]]="?","tier - 2",Table1[[#This Row],[Hospital tier]])</f>
        <v>tier - 2</v>
      </c>
      <c r="M456" t="str">
        <f>IF(Table1[[#This Row],[City tier]]="?","tier - 2",Table1[[#This Row],[City tier]])</f>
        <v>tier - 3</v>
      </c>
      <c r="N456" s="5" t="str">
        <f>IF(Table1[[#This Row],[State ID]]="?","Unknown",Table1[[#This Row],[State ID]])</f>
        <v>R1012</v>
      </c>
      <c r="O456" s="5" t="str">
        <f>IF(Table1[[#This Row],[Customer ID]]="?","Unknown",Table1[[#This Row],[Customer ID]])</f>
        <v>Id1401</v>
      </c>
    </row>
    <row r="457" spans="1:15">
      <c r="A457" t="s">
        <v>491</v>
      </c>
      <c r="B457">
        <v>1978</v>
      </c>
      <c r="C457" t="s">
        <v>40</v>
      </c>
      <c r="D457">
        <v>24</v>
      </c>
      <c r="E457">
        <v>1</v>
      </c>
      <c r="F457">
        <v>7633.72</v>
      </c>
      <c r="G457" t="s">
        <v>21</v>
      </c>
      <c r="H457" t="s">
        <v>18</v>
      </c>
      <c r="I457" t="s">
        <v>19</v>
      </c>
      <c r="J457" s="2">
        <f>IF(B457="?",ROUND(AVERAGEIF($B$2:$B$2344,"&lt;&gt;?"),0),B457)</f>
        <v>1978</v>
      </c>
      <c r="K457" t="str">
        <f>IF(C457="?","Sep",C457)</f>
        <v>Aug</v>
      </c>
      <c r="L457" t="str">
        <f>IF(Table1[[#This Row],[Hospital tier]]="?","tier - 2",Table1[[#This Row],[Hospital tier]])</f>
        <v>tier - 2</v>
      </c>
      <c r="M457" t="str">
        <f>IF(Table1[[#This Row],[City tier]]="?","tier - 2",Table1[[#This Row],[City tier]])</f>
        <v>tier - 1</v>
      </c>
      <c r="N457" s="5" t="str">
        <f>IF(Table1[[#This Row],[State ID]]="?","Unknown",Table1[[#This Row],[State ID]])</f>
        <v>R1013</v>
      </c>
      <c r="O457" s="5" t="str">
        <f>IF(Table1[[#This Row],[Customer ID]]="?","Unknown",Table1[[#This Row],[Customer ID]])</f>
        <v>Id1402</v>
      </c>
    </row>
    <row r="458" spans="1:15">
      <c r="A458" t="s">
        <v>492</v>
      </c>
      <c r="B458">
        <v>1978</v>
      </c>
      <c r="C458" t="s">
        <v>16</v>
      </c>
      <c r="D458">
        <v>29</v>
      </c>
      <c r="E458">
        <v>1</v>
      </c>
      <c r="F458">
        <v>7626.99</v>
      </c>
      <c r="G458" t="s">
        <v>21</v>
      </c>
      <c r="H458" t="s">
        <v>21</v>
      </c>
      <c r="I458" t="s">
        <v>25</v>
      </c>
      <c r="J458" s="2">
        <f>IF(B458="?",ROUND(AVERAGEIF($B$2:$B$2344,"&lt;&gt;?"),0),B458)</f>
        <v>1978</v>
      </c>
      <c r="K458" t="str">
        <f>IF(C458="?","Sep",C458)</f>
        <v>Nov</v>
      </c>
      <c r="L458" t="str">
        <f>IF(Table1[[#This Row],[Hospital tier]]="?","tier - 2",Table1[[#This Row],[Hospital tier]])</f>
        <v>tier - 2</v>
      </c>
      <c r="M458" t="str">
        <f>IF(Table1[[#This Row],[City tier]]="?","tier - 2",Table1[[#This Row],[City tier]])</f>
        <v>tier - 2</v>
      </c>
      <c r="N458" s="5" t="str">
        <f>IF(Table1[[#This Row],[State ID]]="?","Unknown",Table1[[#This Row],[State ID]])</f>
        <v>R1011</v>
      </c>
      <c r="O458" s="5" t="str">
        <f>IF(Table1[[#This Row],[Customer ID]]="?","Unknown",Table1[[#This Row],[Customer ID]])</f>
        <v>Id1403</v>
      </c>
    </row>
    <row r="459" spans="1:15">
      <c r="A459" t="s">
        <v>493</v>
      </c>
      <c r="B459">
        <v>1978</v>
      </c>
      <c r="C459" t="s">
        <v>16</v>
      </c>
      <c r="D459">
        <v>6</v>
      </c>
      <c r="E459">
        <v>1</v>
      </c>
      <c r="F459">
        <v>7624.63</v>
      </c>
      <c r="G459" t="s">
        <v>21</v>
      </c>
      <c r="H459" t="s">
        <v>18</v>
      </c>
      <c r="I459" t="s">
        <v>25</v>
      </c>
      <c r="J459" s="2">
        <f>IF(B459="?",ROUND(AVERAGEIF($B$2:$B$2344,"&lt;&gt;?"),0),B459)</f>
        <v>1978</v>
      </c>
      <c r="K459" t="str">
        <f>IF(C459="?","Sep",C459)</f>
        <v>Nov</v>
      </c>
      <c r="L459" t="str">
        <f>IF(Table1[[#This Row],[Hospital tier]]="?","tier - 2",Table1[[#This Row],[Hospital tier]])</f>
        <v>tier - 2</v>
      </c>
      <c r="M459" t="str">
        <f>IF(Table1[[#This Row],[City tier]]="?","tier - 2",Table1[[#This Row],[City tier]])</f>
        <v>tier - 1</v>
      </c>
      <c r="N459" s="5" t="str">
        <f>IF(Table1[[#This Row],[State ID]]="?","Unknown",Table1[[#This Row],[State ID]])</f>
        <v>R1011</v>
      </c>
      <c r="O459" s="5" t="str">
        <f>IF(Table1[[#This Row],[Customer ID]]="?","Unknown",Table1[[#This Row],[Customer ID]])</f>
        <v>Id1404</v>
      </c>
    </row>
    <row r="460" spans="1:15">
      <c r="A460" t="s">
        <v>494</v>
      </c>
      <c r="B460">
        <v>1978</v>
      </c>
      <c r="C460" t="s">
        <v>16</v>
      </c>
      <c r="D460">
        <v>28</v>
      </c>
      <c r="E460">
        <v>1</v>
      </c>
      <c r="F460">
        <v>7623.52</v>
      </c>
      <c r="G460" t="s">
        <v>21</v>
      </c>
      <c r="H460" t="s">
        <v>18</v>
      </c>
      <c r="I460" t="s">
        <v>25</v>
      </c>
      <c r="J460" s="2">
        <f>IF(B460="?",ROUND(AVERAGEIF($B$2:$B$2344,"&lt;&gt;?"),0),B460)</f>
        <v>1978</v>
      </c>
      <c r="K460" t="str">
        <f>IF(C460="?","Sep",C460)</f>
        <v>Nov</v>
      </c>
      <c r="L460" t="str">
        <f>IF(Table1[[#This Row],[Hospital tier]]="?","tier - 2",Table1[[#This Row],[Hospital tier]])</f>
        <v>tier - 2</v>
      </c>
      <c r="M460" t="str">
        <f>IF(Table1[[#This Row],[City tier]]="?","tier - 2",Table1[[#This Row],[City tier]])</f>
        <v>tier - 1</v>
      </c>
      <c r="N460" s="5" t="str">
        <f>IF(Table1[[#This Row],[State ID]]="?","Unknown",Table1[[#This Row],[State ID]])</f>
        <v>R1011</v>
      </c>
      <c r="O460" s="5" t="str">
        <f>IF(Table1[[#This Row],[Customer ID]]="?","Unknown",Table1[[#This Row],[Customer ID]])</f>
        <v>Id1405</v>
      </c>
    </row>
    <row r="461" spans="1:15">
      <c r="A461" t="s">
        <v>495</v>
      </c>
      <c r="B461">
        <v>1996</v>
      </c>
      <c r="C461" t="s">
        <v>37</v>
      </c>
      <c r="D461">
        <v>17</v>
      </c>
      <c r="E461">
        <v>0</v>
      </c>
      <c r="F461">
        <v>7623.13</v>
      </c>
      <c r="G461" t="s">
        <v>21</v>
      </c>
      <c r="H461" t="s">
        <v>17</v>
      </c>
      <c r="I461" t="s">
        <v>25</v>
      </c>
      <c r="J461" s="2">
        <f>IF(B461="?",ROUND(AVERAGEIF($B$2:$B$2344,"&lt;&gt;?"),0),B461)</f>
        <v>1996</v>
      </c>
      <c r="K461" t="str">
        <f>IF(C461="?","Sep",C461)</f>
        <v>Sep</v>
      </c>
      <c r="L461" t="str">
        <f>IF(Table1[[#This Row],[Hospital tier]]="?","tier - 2",Table1[[#This Row],[Hospital tier]])</f>
        <v>tier - 2</v>
      </c>
      <c r="M461" t="str">
        <f>IF(Table1[[#This Row],[City tier]]="?","tier - 2",Table1[[#This Row],[City tier]])</f>
        <v>tier - 3</v>
      </c>
      <c r="N461" s="5" t="str">
        <f>IF(Table1[[#This Row],[State ID]]="?","Unknown",Table1[[#This Row],[State ID]])</f>
        <v>R1011</v>
      </c>
      <c r="O461" s="5" t="str">
        <f>IF(Table1[[#This Row],[Customer ID]]="?","Unknown",Table1[[#This Row],[Customer ID]])</f>
        <v>Id1406</v>
      </c>
    </row>
    <row r="462" spans="1:15">
      <c r="A462" t="s">
        <v>496</v>
      </c>
      <c r="B462">
        <v>1968</v>
      </c>
      <c r="C462" t="s">
        <v>45</v>
      </c>
      <c r="D462">
        <v>3</v>
      </c>
      <c r="E462">
        <v>0</v>
      </c>
      <c r="F462">
        <v>7609.6</v>
      </c>
      <c r="G462" t="s">
        <v>17</v>
      </c>
      <c r="H462" t="s">
        <v>21</v>
      </c>
      <c r="I462" t="s">
        <v>22</v>
      </c>
      <c r="J462" s="2">
        <f>IF(B462="?",ROUND(AVERAGEIF($B$2:$B$2344,"&lt;&gt;?"),0),B462)</f>
        <v>1968</v>
      </c>
      <c r="K462" t="str">
        <f>IF(C462="?","Sep",C462)</f>
        <v>Jul</v>
      </c>
      <c r="L462" t="str">
        <f>IF(Table1[[#This Row],[Hospital tier]]="?","tier - 2",Table1[[#This Row],[Hospital tier]])</f>
        <v>tier - 3</v>
      </c>
      <c r="M462" t="str">
        <f>IF(Table1[[#This Row],[City tier]]="?","tier - 2",Table1[[#This Row],[City tier]])</f>
        <v>tier - 2</v>
      </c>
      <c r="N462" s="5" t="str">
        <f>IF(Table1[[#This Row],[State ID]]="?","Unknown",Table1[[#This Row],[State ID]])</f>
        <v>R1012</v>
      </c>
      <c r="O462" s="5" t="str">
        <f>IF(Table1[[#This Row],[Customer ID]]="?","Unknown",Table1[[#This Row],[Customer ID]])</f>
        <v>Id1407</v>
      </c>
    </row>
    <row r="463" spans="1:15">
      <c r="A463" t="s">
        <v>497</v>
      </c>
      <c r="B463">
        <v>1997</v>
      </c>
      <c r="C463" t="s">
        <v>37</v>
      </c>
      <c r="D463">
        <v>30</v>
      </c>
      <c r="E463">
        <v>0</v>
      </c>
      <c r="F463">
        <v>7607.03</v>
      </c>
      <c r="G463" t="s">
        <v>21</v>
      </c>
      <c r="H463" t="s">
        <v>21</v>
      </c>
      <c r="I463" t="s">
        <v>22</v>
      </c>
      <c r="J463" s="2">
        <f>IF(B463="?",ROUND(AVERAGEIF($B$2:$B$2344,"&lt;&gt;?"),0),B463)</f>
        <v>1997</v>
      </c>
      <c r="K463" t="str">
        <f>IF(C463="?","Sep",C463)</f>
        <v>Sep</v>
      </c>
      <c r="L463" t="str">
        <f>IF(Table1[[#This Row],[Hospital tier]]="?","tier - 2",Table1[[#This Row],[Hospital tier]])</f>
        <v>tier - 2</v>
      </c>
      <c r="M463" t="str">
        <f>IF(Table1[[#This Row],[City tier]]="?","tier - 2",Table1[[#This Row],[City tier]])</f>
        <v>tier - 2</v>
      </c>
      <c r="N463" s="5" t="str">
        <f>IF(Table1[[#This Row],[State ID]]="?","Unknown",Table1[[#This Row],[State ID]])</f>
        <v>R1012</v>
      </c>
      <c r="O463" s="5" t="str">
        <f>IF(Table1[[#This Row],[Customer ID]]="?","Unknown",Table1[[#This Row],[Customer ID]])</f>
        <v>Id1408</v>
      </c>
    </row>
    <row r="464" spans="1:15">
      <c r="A464" t="s">
        <v>498</v>
      </c>
      <c r="B464">
        <v>1967</v>
      </c>
      <c r="C464" t="s">
        <v>45</v>
      </c>
      <c r="D464">
        <v>17</v>
      </c>
      <c r="E464">
        <v>0</v>
      </c>
      <c r="F464">
        <v>7585.62</v>
      </c>
      <c r="G464" t="s">
        <v>17</v>
      </c>
      <c r="H464" t="s">
        <v>21</v>
      </c>
      <c r="I464" t="s">
        <v>19</v>
      </c>
      <c r="J464" s="2">
        <f>IF(B464="?",ROUND(AVERAGEIF($B$2:$B$2344,"&lt;&gt;?"),0),B464)</f>
        <v>1967</v>
      </c>
      <c r="K464" t="str">
        <f>IF(C464="?","Sep",C464)</f>
        <v>Jul</v>
      </c>
      <c r="L464" t="str">
        <f>IF(Table1[[#This Row],[Hospital tier]]="?","tier - 2",Table1[[#This Row],[Hospital tier]])</f>
        <v>tier - 3</v>
      </c>
      <c r="M464" t="str">
        <f>IF(Table1[[#This Row],[City tier]]="?","tier - 2",Table1[[#This Row],[City tier]])</f>
        <v>tier - 2</v>
      </c>
      <c r="N464" s="5" t="str">
        <f>IF(Table1[[#This Row],[State ID]]="?","Unknown",Table1[[#This Row],[State ID]])</f>
        <v>R1013</v>
      </c>
      <c r="O464" s="5" t="str">
        <f>IF(Table1[[#This Row],[Customer ID]]="?","Unknown",Table1[[#This Row],[Customer ID]])</f>
        <v>Id1409</v>
      </c>
    </row>
    <row r="465" spans="1:15">
      <c r="A465" t="s">
        <v>499</v>
      </c>
      <c r="B465">
        <v>1986</v>
      </c>
      <c r="C465" t="s">
        <v>45</v>
      </c>
      <c r="D465">
        <v>20</v>
      </c>
      <c r="E465">
        <v>1</v>
      </c>
      <c r="F465">
        <v>38709.18</v>
      </c>
      <c r="G465" t="s">
        <v>18</v>
      </c>
      <c r="H465" t="s">
        <v>17</v>
      </c>
      <c r="I465" t="s">
        <v>19</v>
      </c>
      <c r="J465" s="2">
        <f>IF(B465="?",ROUND(AVERAGEIF($B$2:$B$2344,"&lt;&gt;?"),0),B465)</f>
        <v>1986</v>
      </c>
      <c r="K465" t="str">
        <f>IF(C465="?","Sep",C465)</f>
        <v>Jul</v>
      </c>
      <c r="L465" t="str">
        <f>IF(Table1[[#This Row],[Hospital tier]]="?","tier - 2",Table1[[#This Row],[Hospital tier]])</f>
        <v>tier - 1</v>
      </c>
      <c r="M465" t="str">
        <f>IF(Table1[[#This Row],[City tier]]="?","tier - 2",Table1[[#This Row],[City tier]])</f>
        <v>tier - 3</v>
      </c>
      <c r="N465" s="5" t="str">
        <f>IF(Table1[[#This Row],[State ID]]="?","Unknown",Table1[[#This Row],[State ID]])</f>
        <v>R1013</v>
      </c>
      <c r="O465" s="5" t="str">
        <f>IF(Table1[[#This Row],[Customer ID]]="?","Unknown",Table1[[#This Row],[Customer ID]])</f>
        <v>Id141</v>
      </c>
    </row>
    <row r="466" spans="1:15">
      <c r="A466" t="s">
        <v>500</v>
      </c>
      <c r="B466">
        <v>1994</v>
      </c>
      <c r="C466" t="s">
        <v>40</v>
      </c>
      <c r="D466">
        <v>14</v>
      </c>
      <c r="E466">
        <v>0</v>
      </c>
      <c r="F466">
        <v>7567.13</v>
      </c>
      <c r="G466" t="s">
        <v>21</v>
      </c>
      <c r="H466" t="s">
        <v>21</v>
      </c>
      <c r="I466" t="s">
        <v>38</v>
      </c>
      <c r="J466" s="2">
        <f>IF(B466="?",ROUND(AVERAGEIF($B$2:$B$2344,"&lt;&gt;?"),0),B466)</f>
        <v>1994</v>
      </c>
      <c r="K466" t="str">
        <f>IF(C466="?","Sep",C466)</f>
        <v>Aug</v>
      </c>
      <c r="L466" t="str">
        <f>IF(Table1[[#This Row],[Hospital tier]]="?","tier - 2",Table1[[#This Row],[Hospital tier]])</f>
        <v>tier - 2</v>
      </c>
      <c r="M466" t="str">
        <f>IF(Table1[[#This Row],[City tier]]="?","tier - 2",Table1[[#This Row],[City tier]])</f>
        <v>tier - 2</v>
      </c>
      <c r="N466" s="5" t="str">
        <f>IF(Table1[[#This Row],[State ID]]="?","Unknown",Table1[[#This Row],[State ID]])</f>
        <v>R1021</v>
      </c>
      <c r="O466" s="5" t="str">
        <f>IF(Table1[[#This Row],[Customer ID]]="?","Unknown",Table1[[#This Row],[Customer ID]])</f>
        <v>Id1410</v>
      </c>
    </row>
    <row r="467" spans="1:15">
      <c r="A467" t="s">
        <v>501</v>
      </c>
      <c r="B467">
        <v>1988</v>
      </c>
      <c r="C467" t="s">
        <v>23</v>
      </c>
      <c r="D467">
        <v>15</v>
      </c>
      <c r="E467">
        <v>3</v>
      </c>
      <c r="F467">
        <v>7538.52</v>
      </c>
      <c r="G467" t="s">
        <v>21</v>
      </c>
      <c r="H467" t="s">
        <v>21</v>
      </c>
      <c r="I467" t="s">
        <v>22</v>
      </c>
      <c r="J467" s="2">
        <f>IF(B467="?",ROUND(AVERAGEIF($B$2:$B$2344,"&lt;&gt;?"),0),B467)</f>
        <v>1988</v>
      </c>
      <c r="K467" t="str">
        <f>IF(C467="?","Sep",C467)</f>
        <v>Dec</v>
      </c>
      <c r="L467" t="str">
        <f>IF(Table1[[#This Row],[Hospital tier]]="?","tier - 2",Table1[[#This Row],[Hospital tier]])</f>
        <v>tier - 2</v>
      </c>
      <c r="M467" t="str">
        <f>IF(Table1[[#This Row],[City tier]]="?","tier - 2",Table1[[#This Row],[City tier]])</f>
        <v>tier - 2</v>
      </c>
      <c r="N467" s="5" t="str">
        <f>IF(Table1[[#This Row],[State ID]]="?","Unknown",Table1[[#This Row],[State ID]])</f>
        <v>R1012</v>
      </c>
      <c r="O467" s="5" t="str">
        <f>IF(Table1[[#This Row],[Customer ID]]="?","Unknown",Table1[[#This Row],[Customer ID]])</f>
        <v>Id1411</v>
      </c>
    </row>
    <row r="468" spans="1:15">
      <c r="A468" t="s">
        <v>502</v>
      </c>
      <c r="B468">
        <v>1984</v>
      </c>
      <c r="C468" t="s">
        <v>40</v>
      </c>
      <c r="D468">
        <v>22</v>
      </c>
      <c r="E468">
        <v>3</v>
      </c>
      <c r="F468">
        <v>7537.16</v>
      </c>
      <c r="G468" t="s">
        <v>21</v>
      </c>
      <c r="H468" t="s">
        <v>21</v>
      </c>
      <c r="I468" t="s">
        <v>22</v>
      </c>
      <c r="J468" s="2">
        <f>IF(B468="?",ROUND(AVERAGEIF($B$2:$B$2344,"&lt;&gt;?"),0),B468)</f>
        <v>1984</v>
      </c>
      <c r="K468" t="str">
        <f>IF(C468="?","Sep",C468)</f>
        <v>Aug</v>
      </c>
      <c r="L468" t="str">
        <f>IF(Table1[[#This Row],[Hospital tier]]="?","tier - 2",Table1[[#This Row],[Hospital tier]])</f>
        <v>tier - 2</v>
      </c>
      <c r="M468" t="str">
        <f>IF(Table1[[#This Row],[City tier]]="?","tier - 2",Table1[[#This Row],[City tier]])</f>
        <v>tier - 2</v>
      </c>
      <c r="N468" s="5" t="str">
        <f>IF(Table1[[#This Row],[State ID]]="?","Unknown",Table1[[#This Row],[State ID]])</f>
        <v>R1012</v>
      </c>
      <c r="O468" s="5" t="str">
        <f>IF(Table1[[#This Row],[Customer ID]]="?","Unknown",Table1[[#This Row],[Customer ID]])</f>
        <v>Id1412</v>
      </c>
    </row>
    <row r="469" spans="1:15">
      <c r="A469" t="s">
        <v>503</v>
      </c>
      <c r="B469">
        <v>1978</v>
      </c>
      <c r="C469" t="s">
        <v>23</v>
      </c>
      <c r="D469">
        <v>14</v>
      </c>
      <c r="E469">
        <v>2</v>
      </c>
      <c r="F469">
        <v>7531.7</v>
      </c>
      <c r="G469" t="s">
        <v>21</v>
      </c>
      <c r="H469" t="s">
        <v>18</v>
      </c>
      <c r="I469" t="s">
        <v>19</v>
      </c>
      <c r="J469" s="2">
        <f>IF(B469="?",ROUND(AVERAGEIF($B$2:$B$2344,"&lt;&gt;?"),0),B469)</f>
        <v>1978</v>
      </c>
      <c r="K469" t="str">
        <f>IF(C469="?","Sep",C469)</f>
        <v>Dec</v>
      </c>
      <c r="L469" t="str">
        <f>IF(Table1[[#This Row],[Hospital tier]]="?","tier - 2",Table1[[#This Row],[Hospital tier]])</f>
        <v>tier - 2</v>
      </c>
      <c r="M469" t="str">
        <f>IF(Table1[[#This Row],[City tier]]="?","tier - 2",Table1[[#This Row],[City tier]])</f>
        <v>tier - 1</v>
      </c>
      <c r="N469" s="5" t="str">
        <f>IF(Table1[[#This Row],[State ID]]="?","Unknown",Table1[[#This Row],[State ID]])</f>
        <v>R1013</v>
      </c>
      <c r="O469" s="5" t="str">
        <f>IF(Table1[[#This Row],[Customer ID]]="?","Unknown",Table1[[#This Row],[Customer ID]])</f>
        <v>Id1413</v>
      </c>
    </row>
    <row r="470" spans="1:15">
      <c r="A470" t="s">
        <v>504</v>
      </c>
      <c r="B470">
        <v>1976</v>
      </c>
      <c r="C470" t="s">
        <v>24</v>
      </c>
      <c r="D470">
        <v>10</v>
      </c>
      <c r="E470">
        <v>0</v>
      </c>
      <c r="F470">
        <v>7526.71</v>
      </c>
      <c r="G470" t="s">
        <v>17</v>
      </c>
      <c r="H470" t="s">
        <v>18</v>
      </c>
      <c r="I470" t="s">
        <v>22</v>
      </c>
      <c r="J470" s="2">
        <f>IF(B470="?",ROUND(AVERAGEIF($B$2:$B$2344,"&lt;&gt;?"),0),B470)</f>
        <v>1976</v>
      </c>
      <c r="K470" t="str">
        <f>IF(C470="?","Sep",C470)</f>
        <v>Oct</v>
      </c>
      <c r="L470" t="str">
        <f>IF(Table1[[#This Row],[Hospital tier]]="?","tier - 2",Table1[[#This Row],[Hospital tier]])</f>
        <v>tier - 3</v>
      </c>
      <c r="M470" t="str">
        <f>IF(Table1[[#This Row],[City tier]]="?","tier - 2",Table1[[#This Row],[City tier]])</f>
        <v>tier - 1</v>
      </c>
      <c r="N470" s="5" t="str">
        <f>IF(Table1[[#This Row],[State ID]]="?","Unknown",Table1[[#This Row],[State ID]])</f>
        <v>R1012</v>
      </c>
      <c r="O470" s="5" t="str">
        <f>IF(Table1[[#This Row],[Customer ID]]="?","Unknown",Table1[[#This Row],[Customer ID]])</f>
        <v>Id1414</v>
      </c>
    </row>
    <row r="471" spans="1:15">
      <c r="A471" t="s">
        <v>505</v>
      </c>
      <c r="B471">
        <v>1978</v>
      </c>
      <c r="C471" t="s">
        <v>24</v>
      </c>
      <c r="D471">
        <v>18</v>
      </c>
      <c r="E471">
        <v>1</v>
      </c>
      <c r="F471">
        <v>7518.03</v>
      </c>
      <c r="G471" t="s">
        <v>21</v>
      </c>
      <c r="H471" t="s">
        <v>17</v>
      </c>
      <c r="I471" t="s">
        <v>22</v>
      </c>
      <c r="J471" s="2">
        <f>IF(B471="?",ROUND(AVERAGEIF($B$2:$B$2344,"&lt;&gt;?"),0),B471)</f>
        <v>1978</v>
      </c>
      <c r="K471" t="str">
        <f>IF(C471="?","Sep",C471)</f>
        <v>Oct</v>
      </c>
      <c r="L471" t="str">
        <f>IF(Table1[[#This Row],[Hospital tier]]="?","tier - 2",Table1[[#This Row],[Hospital tier]])</f>
        <v>tier - 2</v>
      </c>
      <c r="M471" t="str">
        <f>IF(Table1[[#This Row],[City tier]]="?","tier - 2",Table1[[#This Row],[City tier]])</f>
        <v>tier - 3</v>
      </c>
      <c r="N471" s="5" t="str">
        <f>IF(Table1[[#This Row],[State ID]]="?","Unknown",Table1[[#This Row],[State ID]])</f>
        <v>R1012</v>
      </c>
      <c r="O471" s="5" t="str">
        <f>IF(Table1[[#This Row],[Customer ID]]="?","Unknown",Table1[[#This Row],[Customer ID]])</f>
        <v>Id1415</v>
      </c>
    </row>
    <row r="472" spans="1:15">
      <c r="A472" t="s">
        <v>506</v>
      </c>
      <c r="B472">
        <v>1983</v>
      </c>
      <c r="C472" t="s">
        <v>45</v>
      </c>
      <c r="D472">
        <v>10</v>
      </c>
      <c r="E472">
        <v>4</v>
      </c>
      <c r="F472">
        <v>7512.27</v>
      </c>
      <c r="G472" t="s">
        <v>17</v>
      </c>
      <c r="H472" t="s">
        <v>21</v>
      </c>
      <c r="I472" t="s">
        <v>25</v>
      </c>
      <c r="J472" s="2">
        <f>IF(B472="?",ROUND(AVERAGEIF($B$2:$B$2344,"&lt;&gt;?"),0),B472)</f>
        <v>1983</v>
      </c>
      <c r="K472" t="str">
        <f>IF(C472="?","Sep",C472)</f>
        <v>Jul</v>
      </c>
      <c r="L472" t="str">
        <f>IF(Table1[[#This Row],[Hospital tier]]="?","tier - 2",Table1[[#This Row],[Hospital tier]])</f>
        <v>tier - 3</v>
      </c>
      <c r="M472" t="str">
        <f>IF(Table1[[#This Row],[City tier]]="?","tier - 2",Table1[[#This Row],[City tier]])</f>
        <v>tier - 2</v>
      </c>
      <c r="N472" s="5" t="str">
        <f>IF(Table1[[#This Row],[State ID]]="?","Unknown",Table1[[#This Row],[State ID]])</f>
        <v>R1011</v>
      </c>
      <c r="O472" s="5" t="str">
        <f>IF(Table1[[#This Row],[Customer ID]]="?","Unknown",Table1[[#This Row],[Customer ID]])</f>
        <v>Id1416</v>
      </c>
    </row>
    <row r="473" spans="1:15">
      <c r="A473" t="s">
        <v>507</v>
      </c>
      <c r="B473">
        <v>1997</v>
      </c>
      <c r="C473" t="s">
        <v>24</v>
      </c>
      <c r="D473">
        <v>28</v>
      </c>
      <c r="E473">
        <v>0</v>
      </c>
      <c r="F473">
        <v>7504.3</v>
      </c>
      <c r="G473" t="s">
        <v>21</v>
      </c>
      <c r="H473" t="s">
        <v>18</v>
      </c>
      <c r="I473" t="s">
        <v>22</v>
      </c>
      <c r="J473" s="2">
        <f>IF(B473="?",ROUND(AVERAGEIF($B$2:$B$2344,"&lt;&gt;?"),0),B473)</f>
        <v>1997</v>
      </c>
      <c r="K473" t="str">
        <f>IF(C473="?","Sep",C473)</f>
        <v>Oct</v>
      </c>
      <c r="L473" t="str">
        <f>IF(Table1[[#This Row],[Hospital tier]]="?","tier - 2",Table1[[#This Row],[Hospital tier]])</f>
        <v>tier - 2</v>
      </c>
      <c r="M473" t="str">
        <f>IF(Table1[[#This Row],[City tier]]="?","tier - 2",Table1[[#This Row],[City tier]])</f>
        <v>tier - 1</v>
      </c>
      <c r="N473" s="5" t="str">
        <f>IF(Table1[[#This Row],[State ID]]="?","Unknown",Table1[[#This Row],[State ID]])</f>
        <v>R1012</v>
      </c>
      <c r="O473" s="5" t="str">
        <f>IF(Table1[[#This Row],[Customer ID]]="?","Unknown",Table1[[#This Row],[Customer ID]])</f>
        <v>Id1417</v>
      </c>
    </row>
    <row r="474" spans="1:15">
      <c r="A474" t="s">
        <v>508</v>
      </c>
      <c r="B474">
        <v>1988</v>
      </c>
      <c r="C474" t="s">
        <v>23</v>
      </c>
      <c r="D474">
        <v>15</v>
      </c>
      <c r="E474">
        <v>3</v>
      </c>
      <c r="F474">
        <v>7494.63</v>
      </c>
      <c r="G474" t="s">
        <v>21</v>
      </c>
      <c r="H474" t="s">
        <v>17</v>
      </c>
      <c r="I474" t="s">
        <v>34</v>
      </c>
      <c r="J474" s="2">
        <f>IF(B474="?",ROUND(AVERAGEIF($B$2:$B$2344,"&lt;&gt;?"),0),B474)</f>
        <v>1988</v>
      </c>
      <c r="K474" t="str">
        <f>IF(C474="?","Sep",C474)</f>
        <v>Dec</v>
      </c>
      <c r="L474" t="str">
        <f>IF(Table1[[#This Row],[Hospital tier]]="?","tier - 2",Table1[[#This Row],[Hospital tier]])</f>
        <v>tier - 2</v>
      </c>
      <c r="M474" t="str">
        <f>IF(Table1[[#This Row],[City tier]]="?","tier - 2",Table1[[#This Row],[City tier]])</f>
        <v>tier - 3</v>
      </c>
      <c r="N474" s="5" t="str">
        <f>IF(Table1[[#This Row],[State ID]]="?","Unknown",Table1[[#This Row],[State ID]])</f>
        <v>R1025</v>
      </c>
      <c r="O474" s="5" t="str">
        <f>IF(Table1[[#This Row],[Customer ID]]="?","Unknown",Table1[[#This Row],[Customer ID]])</f>
        <v>Id1418</v>
      </c>
    </row>
    <row r="475" spans="1:15">
      <c r="A475" t="s">
        <v>509</v>
      </c>
      <c r="B475">
        <v>1996</v>
      </c>
      <c r="C475" t="s">
        <v>20</v>
      </c>
      <c r="D475">
        <v>14</v>
      </c>
      <c r="E475">
        <v>0</v>
      </c>
      <c r="F475">
        <v>7487.38</v>
      </c>
      <c r="G475" t="s">
        <v>21</v>
      </c>
      <c r="H475" t="s">
        <v>17</v>
      </c>
      <c r="I475" t="s">
        <v>22</v>
      </c>
      <c r="J475" s="2">
        <f>IF(B475="?",ROUND(AVERAGEIF($B$2:$B$2344,"&lt;&gt;?"),0),B475)</f>
        <v>1996</v>
      </c>
      <c r="K475" t="str">
        <f>IF(C475="?","Sep",C475)</f>
        <v>Jun</v>
      </c>
      <c r="L475" t="str">
        <f>IF(Table1[[#This Row],[Hospital tier]]="?","tier - 2",Table1[[#This Row],[Hospital tier]])</f>
        <v>tier - 2</v>
      </c>
      <c r="M475" t="str">
        <f>IF(Table1[[#This Row],[City tier]]="?","tier - 2",Table1[[#This Row],[City tier]])</f>
        <v>tier - 3</v>
      </c>
      <c r="N475" s="5" t="str">
        <f>IF(Table1[[#This Row],[State ID]]="?","Unknown",Table1[[#This Row],[State ID]])</f>
        <v>R1012</v>
      </c>
      <c r="O475" s="5" t="str">
        <f>IF(Table1[[#This Row],[Customer ID]]="?","Unknown",Table1[[#This Row],[Customer ID]])</f>
        <v>Id1419</v>
      </c>
    </row>
    <row r="476" spans="1:15">
      <c r="A476" t="s">
        <v>510</v>
      </c>
      <c r="B476">
        <v>1990</v>
      </c>
      <c r="C476" t="s">
        <v>45</v>
      </c>
      <c r="D476">
        <v>13</v>
      </c>
      <c r="E476">
        <v>3</v>
      </c>
      <c r="F476">
        <v>38652.089999999997</v>
      </c>
      <c r="G476" t="s">
        <v>21</v>
      </c>
      <c r="H476" t="s">
        <v>21</v>
      </c>
      <c r="I476" t="s">
        <v>25</v>
      </c>
      <c r="J476" s="2">
        <f>IF(B476="?",ROUND(AVERAGEIF($B$2:$B$2344,"&lt;&gt;?"),0),B476)</f>
        <v>1990</v>
      </c>
      <c r="K476" t="str">
        <f>IF(C476="?","Sep",C476)</f>
        <v>Jul</v>
      </c>
      <c r="L476" t="str">
        <f>IF(Table1[[#This Row],[Hospital tier]]="?","tier - 2",Table1[[#This Row],[Hospital tier]])</f>
        <v>tier - 2</v>
      </c>
      <c r="M476" t="str">
        <f>IF(Table1[[#This Row],[City tier]]="?","tier - 2",Table1[[#This Row],[City tier]])</f>
        <v>tier - 2</v>
      </c>
      <c r="N476" s="5" t="str">
        <f>IF(Table1[[#This Row],[State ID]]="?","Unknown",Table1[[#This Row],[State ID]])</f>
        <v>R1011</v>
      </c>
      <c r="O476" s="5" t="str">
        <f>IF(Table1[[#This Row],[Customer ID]]="?","Unknown",Table1[[#This Row],[Customer ID]])</f>
        <v>Id142</v>
      </c>
    </row>
    <row r="477" spans="1:15">
      <c r="A477" t="s">
        <v>511</v>
      </c>
      <c r="B477">
        <v>1967</v>
      </c>
      <c r="C477" t="s">
        <v>40</v>
      </c>
      <c r="D477">
        <v>4</v>
      </c>
      <c r="E477">
        <v>0</v>
      </c>
      <c r="F477">
        <v>7463.51</v>
      </c>
      <c r="G477" t="s">
        <v>17</v>
      </c>
      <c r="H477" t="s">
        <v>17</v>
      </c>
      <c r="I477" t="s">
        <v>19</v>
      </c>
      <c r="J477" s="2">
        <f>IF(B477="?",ROUND(AVERAGEIF($B$2:$B$2344,"&lt;&gt;?"),0),B477)</f>
        <v>1967</v>
      </c>
      <c r="K477" t="str">
        <f>IF(C477="?","Sep",C477)</f>
        <v>Aug</v>
      </c>
      <c r="L477" t="str">
        <f>IF(Table1[[#This Row],[Hospital tier]]="?","tier - 2",Table1[[#This Row],[Hospital tier]])</f>
        <v>tier - 3</v>
      </c>
      <c r="M477" t="str">
        <f>IF(Table1[[#This Row],[City tier]]="?","tier - 2",Table1[[#This Row],[City tier]])</f>
        <v>tier - 3</v>
      </c>
      <c r="N477" s="5" t="str">
        <f>IF(Table1[[#This Row],[State ID]]="?","Unknown",Table1[[#This Row],[State ID]])</f>
        <v>R1013</v>
      </c>
      <c r="O477" s="5" t="str">
        <f>IF(Table1[[#This Row],[Customer ID]]="?","Unknown",Table1[[#This Row],[Customer ID]])</f>
        <v>Id1420</v>
      </c>
    </row>
    <row r="478" spans="1:15">
      <c r="A478" t="s">
        <v>512</v>
      </c>
      <c r="B478">
        <v>2001</v>
      </c>
      <c r="C478" t="s">
        <v>20</v>
      </c>
      <c r="D478">
        <v>1</v>
      </c>
      <c r="E478">
        <v>0</v>
      </c>
      <c r="F478">
        <v>7450.36</v>
      </c>
      <c r="G478" t="s">
        <v>21</v>
      </c>
      <c r="H478" t="s">
        <v>21</v>
      </c>
      <c r="I478" t="s">
        <v>22</v>
      </c>
      <c r="J478" s="2">
        <f>IF(B478="?",ROUND(AVERAGEIF($B$2:$B$2344,"&lt;&gt;?"),0),B478)</f>
        <v>2001</v>
      </c>
      <c r="K478" t="str">
        <f>IF(C478="?","Sep",C478)</f>
        <v>Jun</v>
      </c>
      <c r="L478" t="str">
        <f>IF(Table1[[#This Row],[Hospital tier]]="?","tier - 2",Table1[[#This Row],[Hospital tier]])</f>
        <v>tier - 2</v>
      </c>
      <c r="M478" t="str">
        <f>IF(Table1[[#This Row],[City tier]]="?","tier - 2",Table1[[#This Row],[City tier]])</f>
        <v>tier - 2</v>
      </c>
      <c r="N478" s="5" t="str">
        <f>IF(Table1[[#This Row],[State ID]]="?","Unknown",Table1[[#This Row],[State ID]])</f>
        <v>R1012</v>
      </c>
      <c r="O478" s="5" t="str">
        <f>IF(Table1[[#This Row],[Customer ID]]="?","Unknown",Table1[[#This Row],[Customer ID]])</f>
        <v>Id1421</v>
      </c>
    </row>
    <row r="479" spans="1:15">
      <c r="A479" t="s">
        <v>513</v>
      </c>
      <c r="B479">
        <v>1977</v>
      </c>
      <c r="C479" t="s">
        <v>37</v>
      </c>
      <c r="D479">
        <v>30</v>
      </c>
      <c r="E479">
        <v>0</v>
      </c>
      <c r="F479">
        <v>7448.4</v>
      </c>
      <c r="G479" t="s">
        <v>17</v>
      </c>
      <c r="H479" t="s">
        <v>17</v>
      </c>
      <c r="I479" t="s">
        <v>130</v>
      </c>
      <c r="J479" s="2">
        <f>IF(B479="?",ROUND(AVERAGEIF($B$2:$B$2344,"&lt;&gt;?"),0),B479)</f>
        <v>1977</v>
      </c>
      <c r="K479" t="str">
        <f>IF(C479="?","Sep",C479)</f>
        <v>Sep</v>
      </c>
      <c r="L479" t="str">
        <f>IF(Table1[[#This Row],[Hospital tier]]="?","tier - 2",Table1[[#This Row],[Hospital tier]])</f>
        <v>tier - 3</v>
      </c>
      <c r="M479" t="str">
        <f>IF(Table1[[#This Row],[City tier]]="?","tier - 2",Table1[[#This Row],[City tier]])</f>
        <v>tier - 3</v>
      </c>
      <c r="N479" s="5" t="str">
        <f>IF(Table1[[#This Row],[State ID]]="?","Unknown",Table1[[#This Row],[State ID]])</f>
        <v>R1017</v>
      </c>
      <c r="O479" s="5" t="str">
        <f>IF(Table1[[#This Row],[Customer ID]]="?","Unknown",Table1[[#This Row],[Customer ID]])</f>
        <v>Id1422</v>
      </c>
    </row>
    <row r="480" spans="1:15">
      <c r="A480" t="s">
        <v>514</v>
      </c>
      <c r="B480">
        <v>1977</v>
      </c>
      <c r="C480" t="s">
        <v>37</v>
      </c>
      <c r="D480">
        <v>25</v>
      </c>
      <c r="E480">
        <v>1</v>
      </c>
      <c r="F480">
        <v>7445.92</v>
      </c>
      <c r="G480" t="s">
        <v>17</v>
      </c>
      <c r="H480" t="s">
        <v>18</v>
      </c>
      <c r="I480" t="s">
        <v>25</v>
      </c>
      <c r="J480" s="2">
        <f>IF(B480="?",ROUND(AVERAGEIF($B$2:$B$2344,"&lt;&gt;?"),0),B480)</f>
        <v>1977</v>
      </c>
      <c r="K480" t="str">
        <f>IF(C480="?","Sep",C480)</f>
        <v>Sep</v>
      </c>
      <c r="L480" t="str">
        <f>IF(Table1[[#This Row],[Hospital tier]]="?","tier - 2",Table1[[#This Row],[Hospital tier]])</f>
        <v>tier - 3</v>
      </c>
      <c r="M480" t="str">
        <f>IF(Table1[[#This Row],[City tier]]="?","tier - 2",Table1[[#This Row],[City tier]])</f>
        <v>tier - 1</v>
      </c>
      <c r="N480" s="5" t="str">
        <f>IF(Table1[[#This Row],[State ID]]="?","Unknown",Table1[[#This Row],[State ID]])</f>
        <v>R1011</v>
      </c>
      <c r="O480" s="5" t="str">
        <f>IF(Table1[[#This Row],[Customer ID]]="?","Unknown",Table1[[#This Row],[Customer ID]])</f>
        <v>Id1423</v>
      </c>
    </row>
    <row r="481" spans="1:15">
      <c r="A481" t="s">
        <v>515</v>
      </c>
      <c r="B481">
        <v>1980</v>
      </c>
      <c r="C481" t="s">
        <v>45</v>
      </c>
      <c r="D481">
        <v>7</v>
      </c>
      <c r="E481">
        <v>1</v>
      </c>
      <c r="F481">
        <v>7443.64</v>
      </c>
      <c r="G481" t="s">
        <v>21</v>
      </c>
      <c r="H481" t="s">
        <v>17</v>
      </c>
      <c r="I481" t="s">
        <v>22</v>
      </c>
      <c r="J481" s="2">
        <f>IF(B481="?",ROUND(AVERAGEIF($B$2:$B$2344,"&lt;&gt;?"),0),B481)</f>
        <v>1980</v>
      </c>
      <c r="K481" t="str">
        <f>IF(C481="?","Sep",C481)</f>
        <v>Jul</v>
      </c>
      <c r="L481" t="str">
        <f>IF(Table1[[#This Row],[Hospital tier]]="?","tier - 2",Table1[[#This Row],[Hospital tier]])</f>
        <v>tier - 2</v>
      </c>
      <c r="M481" t="str">
        <f>IF(Table1[[#This Row],[City tier]]="?","tier - 2",Table1[[#This Row],[City tier]])</f>
        <v>tier - 3</v>
      </c>
      <c r="N481" s="5" t="str">
        <f>IF(Table1[[#This Row],[State ID]]="?","Unknown",Table1[[#This Row],[State ID]])</f>
        <v>R1012</v>
      </c>
      <c r="O481" s="5" t="str">
        <f>IF(Table1[[#This Row],[Customer ID]]="?","Unknown",Table1[[#This Row],[Customer ID]])</f>
        <v>Id1424</v>
      </c>
    </row>
    <row r="482" spans="1:15">
      <c r="A482" t="s">
        <v>516</v>
      </c>
      <c r="B482">
        <v>1979</v>
      </c>
      <c r="C482" t="s">
        <v>37</v>
      </c>
      <c r="D482">
        <v>1</v>
      </c>
      <c r="E482">
        <v>2</v>
      </c>
      <c r="F482">
        <v>7441.5</v>
      </c>
      <c r="G482" t="s">
        <v>17</v>
      </c>
      <c r="H482" t="s">
        <v>21</v>
      </c>
      <c r="I482" t="s">
        <v>25</v>
      </c>
      <c r="J482" s="2">
        <f>IF(B482="?",ROUND(AVERAGEIF($B$2:$B$2344,"&lt;&gt;?"),0),B482)</f>
        <v>1979</v>
      </c>
      <c r="K482" t="str">
        <f>IF(C482="?","Sep",C482)</f>
        <v>Sep</v>
      </c>
      <c r="L482" t="str">
        <f>IF(Table1[[#This Row],[Hospital tier]]="?","tier - 2",Table1[[#This Row],[Hospital tier]])</f>
        <v>tier - 3</v>
      </c>
      <c r="M482" t="str">
        <f>IF(Table1[[#This Row],[City tier]]="?","tier - 2",Table1[[#This Row],[City tier]])</f>
        <v>tier - 2</v>
      </c>
      <c r="N482" s="5" t="str">
        <f>IF(Table1[[#This Row],[State ID]]="?","Unknown",Table1[[#This Row],[State ID]])</f>
        <v>R1011</v>
      </c>
      <c r="O482" s="5" t="str">
        <f>IF(Table1[[#This Row],[Customer ID]]="?","Unknown",Table1[[#This Row],[Customer ID]])</f>
        <v>Id1425</v>
      </c>
    </row>
    <row r="483" spans="1:15">
      <c r="A483" t="s">
        <v>517</v>
      </c>
      <c r="B483">
        <v>1977</v>
      </c>
      <c r="C483" t="s">
        <v>40</v>
      </c>
      <c r="D483">
        <v>25</v>
      </c>
      <c r="E483">
        <v>1</v>
      </c>
      <c r="F483">
        <v>7441.05</v>
      </c>
      <c r="G483" t="s">
        <v>17</v>
      </c>
      <c r="H483" t="s">
        <v>21</v>
      </c>
      <c r="I483" t="s">
        <v>25</v>
      </c>
      <c r="J483" s="2">
        <f>IF(B483="?",ROUND(AVERAGEIF($B$2:$B$2344,"&lt;&gt;?"),0),B483)</f>
        <v>1977</v>
      </c>
      <c r="K483" t="str">
        <f>IF(C483="?","Sep",C483)</f>
        <v>Aug</v>
      </c>
      <c r="L483" t="str">
        <f>IF(Table1[[#This Row],[Hospital tier]]="?","tier - 2",Table1[[#This Row],[Hospital tier]])</f>
        <v>tier - 3</v>
      </c>
      <c r="M483" t="str">
        <f>IF(Table1[[#This Row],[City tier]]="?","tier - 2",Table1[[#This Row],[City tier]])</f>
        <v>tier - 2</v>
      </c>
      <c r="N483" s="5" t="str">
        <f>IF(Table1[[#This Row],[State ID]]="?","Unknown",Table1[[#This Row],[State ID]])</f>
        <v>R1011</v>
      </c>
      <c r="O483" s="5" t="str">
        <f>IF(Table1[[#This Row],[Customer ID]]="?","Unknown",Table1[[#This Row],[Customer ID]])</f>
        <v>Id1426</v>
      </c>
    </row>
    <row r="484" spans="1:15">
      <c r="A484" t="s">
        <v>518</v>
      </c>
      <c r="B484">
        <v>1978</v>
      </c>
      <c r="C484" t="s">
        <v>23</v>
      </c>
      <c r="D484">
        <v>2</v>
      </c>
      <c r="E484">
        <v>0</v>
      </c>
      <c r="F484">
        <v>7421.19</v>
      </c>
      <c r="G484" t="s">
        <v>21</v>
      </c>
      <c r="H484" t="s">
        <v>17</v>
      </c>
      <c r="I484" t="s">
        <v>22</v>
      </c>
      <c r="J484" s="2">
        <f>IF(B484="?",ROUND(AVERAGEIF($B$2:$B$2344,"&lt;&gt;?"),0),B484)</f>
        <v>1978</v>
      </c>
      <c r="K484" t="str">
        <f>IF(C484="?","Sep",C484)</f>
        <v>Dec</v>
      </c>
      <c r="L484" t="str">
        <f>IF(Table1[[#This Row],[Hospital tier]]="?","tier - 2",Table1[[#This Row],[Hospital tier]])</f>
        <v>tier - 2</v>
      </c>
      <c r="M484" t="str">
        <f>IF(Table1[[#This Row],[City tier]]="?","tier - 2",Table1[[#This Row],[City tier]])</f>
        <v>tier - 3</v>
      </c>
      <c r="N484" s="5" t="str">
        <f>IF(Table1[[#This Row],[State ID]]="?","Unknown",Table1[[#This Row],[State ID]])</f>
        <v>R1012</v>
      </c>
      <c r="O484" s="5" t="str">
        <f>IF(Table1[[#This Row],[Customer ID]]="?","Unknown",Table1[[#This Row],[Customer ID]])</f>
        <v>Id1427</v>
      </c>
    </row>
    <row r="485" spans="1:15">
      <c r="A485" t="s">
        <v>519</v>
      </c>
      <c r="B485">
        <v>1978</v>
      </c>
      <c r="C485" t="s">
        <v>16</v>
      </c>
      <c r="D485">
        <v>12</v>
      </c>
      <c r="E485">
        <v>0</v>
      </c>
      <c r="F485">
        <v>7419.48</v>
      </c>
      <c r="G485" t="s">
        <v>21</v>
      </c>
      <c r="H485" t="s">
        <v>21</v>
      </c>
      <c r="I485" t="s">
        <v>22</v>
      </c>
      <c r="J485" s="2">
        <f>IF(B485="?",ROUND(AVERAGEIF($B$2:$B$2344,"&lt;&gt;?"),0),B485)</f>
        <v>1978</v>
      </c>
      <c r="K485" t="str">
        <f>IF(C485="?","Sep",C485)</f>
        <v>Nov</v>
      </c>
      <c r="L485" t="str">
        <f>IF(Table1[[#This Row],[Hospital tier]]="?","tier - 2",Table1[[#This Row],[Hospital tier]])</f>
        <v>tier - 2</v>
      </c>
      <c r="M485" t="str">
        <f>IF(Table1[[#This Row],[City tier]]="?","tier - 2",Table1[[#This Row],[City tier]])</f>
        <v>tier - 2</v>
      </c>
      <c r="N485" s="5" t="str">
        <f>IF(Table1[[#This Row],[State ID]]="?","Unknown",Table1[[#This Row],[State ID]])</f>
        <v>R1012</v>
      </c>
      <c r="O485" s="5" t="str">
        <f>IF(Table1[[#This Row],[Customer ID]]="?","Unknown",Table1[[#This Row],[Customer ID]])</f>
        <v>Id1428</v>
      </c>
    </row>
    <row r="486" spans="1:15">
      <c r="A486" t="s">
        <v>520</v>
      </c>
      <c r="B486">
        <v>1983</v>
      </c>
      <c r="C486" t="s">
        <v>37</v>
      </c>
      <c r="D486">
        <v>19</v>
      </c>
      <c r="E486">
        <v>3</v>
      </c>
      <c r="F486">
        <v>7418.52</v>
      </c>
      <c r="G486" t="s">
        <v>21</v>
      </c>
      <c r="H486" t="s">
        <v>21</v>
      </c>
      <c r="I486" t="s">
        <v>25</v>
      </c>
      <c r="J486" s="2">
        <f>IF(B486="?",ROUND(AVERAGEIF($B$2:$B$2344,"&lt;&gt;?"),0),B486)</f>
        <v>1983</v>
      </c>
      <c r="K486" t="str">
        <f>IF(C486="?","Sep",C486)</f>
        <v>Sep</v>
      </c>
      <c r="L486" t="str">
        <f>IF(Table1[[#This Row],[Hospital tier]]="?","tier - 2",Table1[[#This Row],[Hospital tier]])</f>
        <v>tier - 2</v>
      </c>
      <c r="M486" t="str">
        <f>IF(Table1[[#This Row],[City tier]]="?","tier - 2",Table1[[#This Row],[City tier]])</f>
        <v>tier - 2</v>
      </c>
      <c r="N486" s="5" t="str">
        <f>IF(Table1[[#This Row],[State ID]]="?","Unknown",Table1[[#This Row],[State ID]])</f>
        <v>R1011</v>
      </c>
      <c r="O486" s="5" t="str">
        <f>IF(Table1[[#This Row],[Customer ID]]="?","Unknown",Table1[[#This Row],[Customer ID]])</f>
        <v>Id1429</v>
      </c>
    </row>
    <row r="487" spans="1:15">
      <c r="A487" t="s">
        <v>521</v>
      </c>
      <c r="B487">
        <v>1999</v>
      </c>
      <c r="C487" t="s">
        <v>16</v>
      </c>
      <c r="D487">
        <v>12</v>
      </c>
      <c r="E487">
        <v>2</v>
      </c>
      <c r="F487">
        <v>38511.629999999997</v>
      </c>
      <c r="G487" t="s">
        <v>21</v>
      </c>
      <c r="H487" t="s">
        <v>21</v>
      </c>
      <c r="I487" t="s">
        <v>74</v>
      </c>
      <c r="J487" s="2">
        <f>IF(B487="?",ROUND(AVERAGEIF($B$2:$B$2344,"&lt;&gt;?"),0),B487)</f>
        <v>1999</v>
      </c>
      <c r="K487" t="str">
        <f>IF(C487="?","Sep",C487)</f>
        <v>Nov</v>
      </c>
      <c r="L487" t="str">
        <f>IF(Table1[[#This Row],[Hospital tier]]="?","tier - 2",Table1[[#This Row],[Hospital tier]])</f>
        <v>tier - 2</v>
      </c>
      <c r="M487" t="str">
        <f>IF(Table1[[#This Row],[City tier]]="?","tier - 2",Table1[[#This Row],[City tier]])</f>
        <v>tier - 2</v>
      </c>
      <c r="N487" s="5" t="str">
        <f>IF(Table1[[#This Row],[State ID]]="?","Unknown",Table1[[#This Row],[State ID]])</f>
        <v>R1024</v>
      </c>
      <c r="O487" s="5" t="str">
        <f>IF(Table1[[#This Row],[Customer ID]]="?","Unknown",Table1[[#This Row],[Customer ID]])</f>
        <v>Id143</v>
      </c>
    </row>
    <row r="488" spans="1:15">
      <c r="A488" t="s">
        <v>522</v>
      </c>
      <c r="B488">
        <v>1965</v>
      </c>
      <c r="C488" t="s">
        <v>23</v>
      </c>
      <c r="D488">
        <v>5</v>
      </c>
      <c r="E488">
        <v>0</v>
      </c>
      <c r="F488">
        <v>7403.98</v>
      </c>
      <c r="G488" t="s">
        <v>17</v>
      </c>
      <c r="H488" t="s">
        <v>21</v>
      </c>
      <c r="I488" t="s">
        <v>19</v>
      </c>
      <c r="J488" s="2">
        <f>IF(B488="?",ROUND(AVERAGEIF($B$2:$B$2344,"&lt;&gt;?"),0),B488)</f>
        <v>1965</v>
      </c>
      <c r="K488" t="str">
        <f>IF(C488="?","Sep",C488)</f>
        <v>Dec</v>
      </c>
      <c r="L488" t="str">
        <f>IF(Table1[[#This Row],[Hospital tier]]="?","tier - 2",Table1[[#This Row],[Hospital tier]])</f>
        <v>tier - 3</v>
      </c>
      <c r="M488" t="str">
        <f>IF(Table1[[#This Row],[City tier]]="?","tier - 2",Table1[[#This Row],[City tier]])</f>
        <v>tier - 2</v>
      </c>
      <c r="N488" s="5" t="str">
        <f>IF(Table1[[#This Row],[State ID]]="?","Unknown",Table1[[#This Row],[State ID]])</f>
        <v>R1013</v>
      </c>
      <c r="O488" s="5" t="str">
        <f>IF(Table1[[#This Row],[Customer ID]]="?","Unknown",Table1[[#This Row],[Customer ID]])</f>
        <v>Id1430</v>
      </c>
    </row>
    <row r="489" spans="1:15">
      <c r="A489" t="s">
        <v>523</v>
      </c>
      <c r="B489">
        <v>1993</v>
      </c>
      <c r="C489" t="s">
        <v>45</v>
      </c>
      <c r="D489">
        <v>22</v>
      </c>
      <c r="E489">
        <v>0</v>
      </c>
      <c r="F489">
        <v>7388.85</v>
      </c>
      <c r="G489" t="s">
        <v>21</v>
      </c>
      <c r="H489" t="s">
        <v>21</v>
      </c>
      <c r="I489" t="s">
        <v>30</v>
      </c>
      <c r="J489" s="2">
        <f>IF(B489="?",ROUND(AVERAGEIF($B$2:$B$2344,"&lt;&gt;?"),0),B489)</f>
        <v>1993</v>
      </c>
      <c r="K489" t="str">
        <f>IF(C489="?","Sep",C489)</f>
        <v>Jul</v>
      </c>
      <c r="L489" t="str">
        <f>IF(Table1[[#This Row],[Hospital tier]]="?","tier - 2",Table1[[#This Row],[Hospital tier]])</f>
        <v>tier - 2</v>
      </c>
      <c r="M489" t="str">
        <f>IF(Table1[[#This Row],[City tier]]="?","tier - 2",Table1[[#This Row],[City tier]])</f>
        <v>tier - 2</v>
      </c>
      <c r="N489" s="5" t="str">
        <f>IF(Table1[[#This Row],[State ID]]="?","Unknown",Table1[[#This Row],[State ID]])</f>
        <v>R1026</v>
      </c>
      <c r="O489" s="5" t="str">
        <f>IF(Table1[[#This Row],[Customer ID]]="?","Unknown",Table1[[#This Row],[Customer ID]])</f>
        <v>Id1431</v>
      </c>
    </row>
    <row r="490" spans="1:15">
      <c r="A490" t="s">
        <v>524</v>
      </c>
      <c r="B490">
        <v>1981</v>
      </c>
      <c r="C490" t="s">
        <v>16</v>
      </c>
      <c r="D490">
        <v>24</v>
      </c>
      <c r="E490">
        <v>2</v>
      </c>
      <c r="F490">
        <v>7371.77</v>
      </c>
      <c r="G490" t="s">
        <v>21</v>
      </c>
      <c r="H490" t="s">
        <v>18</v>
      </c>
      <c r="I490" t="s">
        <v>25</v>
      </c>
      <c r="J490" s="2">
        <f>IF(B490="?",ROUND(AVERAGEIF($B$2:$B$2344,"&lt;&gt;?"),0),B490)</f>
        <v>1981</v>
      </c>
      <c r="K490" t="str">
        <f>IF(C490="?","Sep",C490)</f>
        <v>Nov</v>
      </c>
      <c r="L490" t="str">
        <f>IF(Table1[[#This Row],[Hospital tier]]="?","tier - 2",Table1[[#This Row],[Hospital tier]])</f>
        <v>tier - 2</v>
      </c>
      <c r="M490" t="str">
        <f>IF(Table1[[#This Row],[City tier]]="?","tier - 2",Table1[[#This Row],[City tier]])</f>
        <v>tier - 1</v>
      </c>
      <c r="N490" s="5" t="str">
        <f>IF(Table1[[#This Row],[State ID]]="?","Unknown",Table1[[#This Row],[State ID]])</f>
        <v>R1011</v>
      </c>
      <c r="O490" s="5" t="str">
        <f>IF(Table1[[#This Row],[Customer ID]]="?","Unknown",Table1[[#This Row],[Customer ID]])</f>
        <v>Id1432</v>
      </c>
    </row>
    <row r="491" spans="1:15">
      <c r="A491" t="s">
        <v>525</v>
      </c>
      <c r="B491">
        <v>1965</v>
      </c>
      <c r="C491" t="s">
        <v>23</v>
      </c>
      <c r="D491">
        <v>9</v>
      </c>
      <c r="E491">
        <v>0</v>
      </c>
      <c r="F491">
        <v>7362.31</v>
      </c>
      <c r="G491" t="s">
        <v>17</v>
      </c>
      <c r="H491" t="s">
        <v>17</v>
      </c>
      <c r="I491" t="s">
        <v>19</v>
      </c>
      <c r="J491" s="2">
        <f>IF(B491="?",ROUND(AVERAGEIF($B$2:$B$2344,"&lt;&gt;?"),0),B491)</f>
        <v>1965</v>
      </c>
      <c r="K491" t="str">
        <f>IF(C491="?","Sep",C491)</f>
        <v>Dec</v>
      </c>
      <c r="L491" t="str">
        <f>IF(Table1[[#This Row],[Hospital tier]]="?","tier - 2",Table1[[#This Row],[Hospital tier]])</f>
        <v>tier - 3</v>
      </c>
      <c r="M491" t="str">
        <f>IF(Table1[[#This Row],[City tier]]="?","tier - 2",Table1[[#This Row],[City tier]])</f>
        <v>tier - 3</v>
      </c>
      <c r="N491" s="5" t="str">
        <f>IF(Table1[[#This Row],[State ID]]="?","Unknown",Table1[[#This Row],[State ID]])</f>
        <v>R1013</v>
      </c>
      <c r="O491" s="5" t="str">
        <f>IF(Table1[[#This Row],[Customer ID]]="?","Unknown",Table1[[#This Row],[Customer ID]])</f>
        <v>Id1433</v>
      </c>
    </row>
    <row r="492" spans="1:15">
      <c r="A492" t="s">
        <v>526</v>
      </c>
      <c r="B492">
        <v>1981</v>
      </c>
      <c r="C492" t="s">
        <v>45</v>
      </c>
      <c r="D492">
        <v>16</v>
      </c>
      <c r="E492">
        <v>1</v>
      </c>
      <c r="F492">
        <v>7358.18</v>
      </c>
      <c r="G492" t="s">
        <v>21</v>
      </c>
      <c r="H492" t="s">
        <v>17</v>
      </c>
      <c r="I492" t="s">
        <v>74</v>
      </c>
      <c r="J492" s="2">
        <f>IF(B492="?",ROUND(AVERAGEIF($B$2:$B$2344,"&lt;&gt;?"),0),B492)</f>
        <v>1981</v>
      </c>
      <c r="K492" t="str">
        <f>IF(C492="?","Sep",C492)</f>
        <v>Jul</v>
      </c>
      <c r="L492" t="str">
        <f>IF(Table1[[#This Row],[Hospital tier]]="?","tier - 2",Table1[[#This Row],[Hospital tier]])</f>
        <v>tier - 2</v>
      </c>
      <c r="M492" t="str">
        <f>IF(Table1[[#This Row],[City tier]]="?","tier - 2",Table1[[#This Row],[City tier]])</f>
        <v>tier - 3</v>
      </c>
      <c r="N492" s="5" t="str">
        <f>IF(Table1[[#This Row],[State ID]]="?","Unknown",Table1[[#This Row],[State ID]])</f>
        <v>R1024</v>
      </c>
      <c r="O492" s="5" t="str">
        <f>IF(Table1[[#This Row],[Customer ID]]="?","Unknown",Table1[[#This Row],[Customer ID]])</f>
        <v>Id1434</v>
      </c>
    </row>
    <row r="493" spans="1:15">
      <c r="A493" t="s">
        <v>527</v>
      </c>
      <c r="B493">
        <v>1983</v>
      </c>
      <c r="C493" t="s">
        <v>20</v>
      </c>
      <c r="D493">
        <v>21</v>
      </c>
      <c r="E493">
        <v>3</v>
      </c>
      <c r="F493">
        <v>7357.49</v>
      </c>
      <c r="G493" t="s">
        <v>21</v>
      </c>
      <c r="H493" t="s">
        <v>21</v>
      </c>
      <c r="I493" t="s">
        <v>22</v>
      </c>
      <c r="J493" s="2">
        <f>IF(B493="?",ROUND(AVERAGEIF($B$2:$B$2344,"&lt;&gt;?"),0),B493)</f>
        <v>1983</v>
      </c>
      <c r="K493" t="str">
        <f>IF(C493="?","Sep",C493)</f>
        <v>Jun</v>
      </c>
      <c r="L493" t="str">
        <f>IF(Table1[[#This Row],[Hospital tier]]="?","tier - 2",Table1[[#This Row],[Hospital tier]])</f>
        <v>tier - 2</v>
      </c>
      <c r="M493" t="str">
        <f>IF(Table1[[#This Row],[City tier]]="?","tier - 2",Table1[[#This Row],[City tier]])</f>
        <v>tier - 2</v>
      </c>
      <c r="N493" s="5" t="str">
        <f>IF(Table1[[#This Row],[State ID]]="?","Unknown",Table1[[#This Row],[State ID]])</f>
        <v>R1012</v>
      </c>
      <c r="O493" s="5" t="str">
        <f>IF(Table1[[#This Row],[Customer ID]]="?","Unknown",Table1[[#This Row],[Customer ID]])</f>
        <v>Id1435</v>
      </c>
    </row>
    <row r="494" spans="1:15">
      <c r="A494" t="s">
        <v>528</v>
      </c>
      <c r="B494">
        <v>1993</v>
      </c>
      <c r="C494" t="s">
        <v>24</v>
      </c>
      <c r="D494">
        <v>5</v>
      </c>
      <c r="E494">
        <v>0</v>
      </c>
      <c r="F494">
        <v>7349.12</v>
      </c>
      <c r="G494" t="s">
        <v>21</v>
      </c>
      <c r="H494" t="s">
        <v>21</v>
      </c>
      <c r="I494" t="s">
        <v>38</v>
      </c>
      <c r="J494" s="2">
        <f>IF(B494="?",ROUND(AVERAGEIF($B$2:$B$2344,"&lt;&gt;?"),0),B494)</f>
        <v>1993</v>
      </c>
      <c r="K494" t="str">
        <f>IF(C494="?","Sep",C494)</f>
        <v>Oct</v>
      </c>
      <c r="L494" t="str">
        <f>IF(Table1[[#This Row],[Hospital tier]]="?","tier - 2",Table1[[#This Row],[Hospital tier]])</f>
        <v>tier - 2</v>
      </c>
      <c r="M494" t="str">
        <f>IF(Table1[[#This Row],[City tier]]="?","tier - 2",Table1[[#This Row],[City tier]])</f>
        <v>tier - 2</v>
      </c>
      <c r="N494" s="5" t="str">
        <f>IF(Table1[[#This Row],[State ID]]="?","Unknown",Table1[[#This Row],[State ID]])</f>
        <v>R1021</v>
      </c>
      <c r="O494" s="5" t="str">
        <f>IF(Table1[[#This Row],[Customer ID]]="?","Unknown",Table1[[#This Row],[Customer ID]])</f>
        <v>Id1436</v>
      </c>
    </row>
    <row r="495" spans="1:15">
      <c r="A495" t="s">
        <v>529</v>
      </c>
      <c r="B495">
        <v>1977</v>
      </c>
      <c r="C495" t="s">
        <v>23</v>
      </c>
      <c r="D495">
        <v>1</v>
      </c>
      <c r="E495">
        <v>0</v>
      </c>
      <c r="F495">
        <v>7348.14</v>
      </c>
      <c r="G495" t="s">
        <v>21</v>
      </c>
      <c r="H495" t="s">
        <v>18</v>
      </c>
      <c r="I495" t="s">
        <v>25</v>
      </c>
      <c r="J495" s="2">
        <f>IF(B495="?",ROUND(AVERAGEIF($B$2:$B$2344,"&lt;&gt;?"),0),B495)</f>
        <v>1977</v>
      </c>
      <c r="K495" t="str">
        <f>IF(C495="?","Sep",C495)</f>
        <v>Dec</v>
      </c>
      <c r="L495" t="str">
        <f>IF(Table1[[#This Row],[Hospital tier]]="?","tier - 2",Table1[[#This Row],[Hospital tier]])</f>
        <v>tier - 2</v>
      </c>
      <c r="M495" t="str">
        <f>IF(Table1[[#This Row],[City tier]]="?","tier - 2",Table1[[#This Row],[City tier]])</f>
        <v>tier - 1</v>
      </c>
      <c r="N495" s="5" t="str">
        <f>IF(Table1[[#This Row],[State ID]]="?","Unknown",Table1[[#This Row],[State ID]])</f>
        <v>R1011</v>
      </c>
      <c r="O495" s="5" t="str">
        <f>IF(Table1[[#This Row],[Customer ID]]="?","Unknown",Table1[[#This Row],[Customer ID]])</f>
        <v>Id1437</v>
      </c>
    </row>
    <row r="496" spans="1:15">
      <c r="A496" t="s">
        <v>530</v>
      </c>
      <c r="B496">
        <v>1979</v>
      </c>
      <c r="C496" t="s">
        <v>20</v>
      </c>
      <c r="D496">
        <v>26</v>
      </c>
      <c r="E496">
        <v>1</v>
      </c>
      <c r="F496">
        <v>7345.73</v>
      </c>
      <c r="G496" t="s">
        <v>21</v>
      </c>
      <c r="H496" t="s">
        <v>18</v>
      </c>
      <c r="I496" t="s">
        <v>19</v>
      </c>
      <c r="J496" s="2">
        <f>IF(B496="?",ROUND(AVERAGEIF($B$2:$B$2344,"&lt;&gt;?"),0),B496)</f>
        <v>1979</v>
      </c>
      <c r="K496" t="str">
        <f>IF(C496="?","Sep",C496)</f>
        <v>Jun</v>
      </c>
      <c r="L496" t="str">
        <f>IF(Table1[[#This Row],[Hospital tier]]="?","tier - 2",Table1[[#This Row],[Hospital tier]])</f>
        <v>tier - 2</v>
      </c>
      <c r="M496" t="str">
        <f>IF(Table1[[#This Row],[City tier]]="?","tier - 2",Table1[[#This Row],[City tier]])</f>
        <v>tier - 1</v>
      </c>
      <c r="N496" s="5" t="str">
        <f>IF(Table1[[#This Row],[State ID]]="?","Unknown",Table1[[#This Row],[State ID]])</f>
        <v>R1013</v>
      </c>
      <c r="O496" s="5" t="str">
        <f>IF(Table1[[#This Row],[Customer ID]]="?","Unknown",Table1[[#This Row],[Customer ID]])</f>
        <v>Id1438</v>
      </c>
    </row>
    <row r="497" spans="1:15">
      <c r="A497" t="s">
        <v>531</v>
      </c>
      <c r="B497">
        <v>1977</v>
      </c>
      <c r="C497" t="s">
        <v>23</v>
      </c>
      <c r="D497">
        <v>18</v>
      </c>
      <c r="E497">
        <v>0</v>
      </c>
      <c r="F497">
        <v>7345.08</v>
      </c>
      <c r="G497" t="s">
        <v>21</v>
      </c>
      <c r="H497" t="s">
        <v>18</v>
      </c>
      <c r="I497" t="s">
        <v>25</v>
      </c>
      <c r="J497" s="2">
        <f>IF(B497="?",ROUND(AVERAGEIF($B$2:$B$2344,"&lt;&gt;?"),0),B497)</f>
        <v>1977</v>
      </c>
      <c r="K497" t="str">
        <f>IF(C497="?","Sep",C497)</f>
        <v>Dec</v>
      </c>
      <c r="L497" t="str">
        <f>IF(Table1[[#This Row],[Hospital tier]]="?","tier - 2",Table1[[#This Row],[Hospital tier]])</f>
        <v>tier - 2</v>
      </c>
      <c r="M497" t="str">
        <f>IF(Table1[[#This Row],[City tier]]="?","tier - 2",Table1[[#This Row],[City tier]])</f>
        <v>tier - 1</v>
      </c>
      <c r="N497" s="5" t="str">
        <f>IF(Table1[[#This Row],[State ID]]="?","Unknown",Table1[[#This Row],[State ID]])</f>
        <v>R1011</v>
      </c>
      <c r="O497" s="5" t="str">
        <f>IF(Table1[[#This Row],[Customer ID]]="?","Unknown",Table1[[#This Row],[Customer ID]])</f>
        <v>Id1439</v>
      </c>
    </row>
    <row r="498" spans="1:15">
      <c r="A498" t="s">
        <v>532</v>
      </c>
      <c r="B498">
        <v>1986</v>
      </c>
      <c r="C498" t="s">
        <v>20</v>
      </c>
      <c r="D498">
        <v>21</v>
      </c>
      <c r="E498">
        <v>2</v>
      </c>
      <c r="F498">
        <v>38415.47</v>
      </c>
      <c r="G498" t="s">
        <v>18</v>
      </c>
      <c r="H498" t="s">
        <v>21</v>
      </c>
      <c r="I498" t="s">
        <v>25</v>
      </c>
      <c r="J498" s="2">
        <f>IF(B498="?",ROUND(AVERAGEIF($B$2:$B$2344,"&lt;&gt;?"),0),B498)</f>
        <v>1986</v>
      </c>
      <c r="K498" t="str">
        <f>IF(C498="?","Sep",C498)</f>
        <v>Jun</v>
      </c>
      <c r="L498" t="str">
        <f>IF(Table1[[#This Row],[Hospital tier]]="?","tier - 2",Table1[[#This Row],[Hospital tier]])</f>
        <v>tier - 1</v>
      </c>
      <c r="M498" t="str">
        <f>IF(Table1[[#This Row],[City tier]]="?","tier - 2",Table1[[#This Row],[City tier]])</f>
        <v>tier - 2</v>
      </c>
      <c r="N498" s="5" t="str">
        <f>IF(Table1[[#This Row],[State ID]]="?","Unknown",Table1[[#This Row],[State ID]])</f>
        <v>R1011</v>
      </c>
      <c r="O498" s="5" t="str">
        <f>IF(Table1[[#This Row],[Customer ID]]="?","Unknown",Table1[[#This Row],[Customer ID]])</f>
        <v>Id144</v>
      </c>
    </row>
    <row r="499" spans="1:15">
      <c r="A499" t="s">
        <v>533</v>
      </c>
      <c r="B499">
        <v>1986</v>
      </c>
      <c r="C499" t="s">
        <v>20</v>
      </c>
      <c r="D499">
        <v>15</v>
      </c>
      <c r="E499">
        <v>3</v>
      </c>
      <c r="F499">
        <v>7339.93</v>
      </c>
      <c r="G499" t="s">
        <v>21</v>
      </c>
      <c r="H499" t="s">
        <v>21</v>
      </c>
      <c r="I499" t="s">
        <v>22</v>
      </c>
      <c r="J499" s="2">
        <f>IF(B499="?",ROUND(AVERAGEIF($B$2:$B$2344,"&lt;&gt;?"),0),B499)</f>
        <v>1986</v>
      </c>
      <c r="K499" t="str">
        <f>IF(C499="?","Sep",C499)</f>
        <v>Jun</v>
      </c>
      <c r="L499" t="str">
        <f>IF(Table1[[#This Row],[Hospital tier]]="?","tier - 2",Table1[[#This Row],[Hospital tier]])</f>
        <v>tier - 2</v>
      </c>
      <c r="M499" t="str">
        <f>IF(Table1[[#This Row],[City tier]]="?","tier - 2",Table1[[#This Row],[City tier]])</f>
        <v>tier - 2</v>
      </c>
      <c r="N499" s="5" t="str">
        <f>IF(Table1[[#This Row],[State ID]]="?","Unknown",Table1[[#This Row],[State ID]])</f>
        <v>R1012</v>
      </c>
      <c r="O499" s="5" t="str">
        <f>IF(Table1[[#This Row],[Customer ID]]="?","Unknown",Table1[[#This Row],[Customer ID]])</f>
        <v>Id1440</v>
      </c>
    </row>
    <row r="500" spans="1:15">
      <c r="A500" t="s">
        <v>534</v>
      </c>
      <c r="B500">
        <v>1979</v>
      </c>
      <c r="C500" t="s">
        <v>37</v>
      </c>
      <c r="D500">
        <v>19</v>
      </c>
      <c r="E500">
        <v>1</v>
      </c>
      <c r="F500">
        <v>7337.75</v>
      </c>
      <c r="G500" t="s">
        <v>21</v>
      </c>
      <c r="H500" t="s">
        <v>17</v>
      </c>
      <c r="I500" t="s">
        <v>25</v>
      </c>
      <c r="J500" s="2">
        <f>IF(B500="?",ROUND(AVERAGEIF($B$2:$B$2344,"&lt;&gt;?"),0),B500)</f>
        <v>1979</v>
      </c>
      <c r="K500" t="str">
        <f>IF(C500="?","Sep",C500)</f>
        <v>Sep</v>
      </c>
      <c r="L500" t="str">
        <f>IF(Table1[[#This Row],[Hospital tier]]="?","tier - 2",Table1[[#This Row],[Hospital tier]])</f>
        <v>tier - 2</v>
      </c>
      <c r="M500" t="str">
        <f>IF(Table1[[#This Row],[City tier]]="?","tier - 2",Table1[[#This Row],[City tier]])</f>
        <v>tier - 3</v>
      </c>
      <c r="N500" s="5" t="str">
        <f>IF(Table1[[#This Row],[State ID]]="?","Unknown",Table1[[#This Row],[State ID]])</f>
        <v>R1011</v>
      </c>
      <c r="O500" s="5" t="str">
        <f>IF(Table1[[#This Row],[Customer ID]]="?","Unknown",Table1[[#This Row],[Customer ID]])</f>
        <v>Id1441</v>
      </c>
    </row>
    <row r="501" spans="1:15">
      <c r="A501" t="s">
        <v>535</v>
      </c>
      <c r="B501">
        <v>1984</v>
      </c>
      <c r="C501" t="s">
        <v>45</v>
      </c>
      <c r="D501">
        <v>25</v>
      </c>
      <c r="E501">
        <v>3</v>
      </c>
      <c r="F501">
        <v>7325.47</v>
      </c>
      <c r="G501" t="s">
        <v>21</v>
      </c>
      <c r="H501" t="s">
        <v>18</v>
      </c>
      <c r="I501" t="s">
        <v>22</v>
      </c>
      <c r="J501" s="2">
        <f>IF(B501="?",ROUND(AVERAGEIF($B$2:$B$2344,"&lt;&gt;?"),0),B501)</f>
        <v>1984</v>
      </c>
      <c r="K501" t="str">
        <f>IF(C501="?","Sep",C501)</f>
        <v>Jul</v>
      </c>
      <c r="L501" t="str">
        <f>IF(Table1[[#This Row],[Hospital tier]]="?","tier - 2",Table1[[#This Row],[Hospital tier]])</f>
        <v>tier - 2</v>
      </c>
      <c r="M501" t="str">
        <f>IF(Table1[[#This Row],[City tier]]="?","tier - 2",Table1[[#This Row],[City tier]])</f>
        <v>tier - 1</v>
      </c>
      <c r="N501" s="5" t="str">
        <f>IF(Table1[[#This Row],[State ID]]="?","Unknown",Table1[[#This Row],[State ID]])</f>
        <v>R1012</v>
      </c>
      <c r="O501" s="5" t="str">
        <f>IF(Table1[[#This Row],[Customer ID]]="?","Unknown",Table1[[#This Row],[Customer ID]])</f>
        <v>Id1442</v>
      </c>
    </row>
    <row r="502" spans="1:15">
      <c r="A502" t="s">
        <v>536</v>
      </c>
      <c r="B502">
        <v>1979</v>
      </c>
      <c r="C502" t="s">
        <v>20</v>
      </c>
      <c r="D502">
        <v>19</v>
      </c>
      <c r="E502">
        <v>0</v>
      </c>
      <c r="F502">
        <v>7325.05</v>
      </c>
      <c r="G502" t="s">
        <v>21</v>
      </c>
      <c r="H502" t="s">
        <v>17</v>
      </c>
      <c r="I502" t="s">
        <v>74</v>
      </c>
      <c r="J502" s="2">
        <f>IF(B502="?",ROUND(AVERAGEIF($B$2:$B$2344,"&lt;&gt;?"),0),B502)</f>
        <v>1979</v>
      </c>
      <c r="K502" t="str">
        <f>IF(C502="?","Sep",C502)</f>
        <v>Jun</v>
      </c>
      <c r="L502" t="str">
        <f>IF(Table1[[#This Row],[Hospital tier]]="?","tier - 2",Table1[[#This Row],[Hospital tier]])</f>
        <v>tier - 2</v>
      </c>
      <c r="M502" t="str">
        <f>IF(Table1[[#This Row],[City tier]]="?","tier - 2",Table1[[#This Row],[City tier]])</f>
        <v>tier - 3</v>
      </c>
      <c r="N502" s="5" t="str">
        <f>IF(Table1[[#This Row],[State ID]]="?","Unknown",Table1[[#This Row],[State ID]])</f>
        <v>R1024</v>
      </c>
      <c r="O502" s="5" t="str">
        <f>IF(Table1[[#This Row],[Customer ID]]="?","Unknown",Table1[[#This Row],[Customer ID]])</f>
        <v>Id1443</v>
      </c>
    </row>
    <row r="503" spans="1:15">
      <c r="A503" t="s">
        <v>537</v>
      </c>
      <c r="B503">
        <v>2004</v>
      </c>
      <c r="C503" t="s">
        <v>16</v>
      </c>
      <c r="D503">
        <v>15</v>
      </c>
      <c r="E503">
        <v>0</v>
      </c>
      <c r="F503">
        <v>7323.73</v>
      </c>
      <c r="G503" t="s">
        <v>21</v>
      </c>
      <c r="H503" t="s">
        <v>21</v>
      </c>
      <c r="I503" t="s">
        <v>74</v>
      </c>
      <c r="J503" s="2">
        <f>IF(B503="?",ROUND(AVERAGEIF($B$2:$B$2344,"&lt;&gt;?"),0),B503)</f>
        <v>2004</v>
      </c>
      <c r="K503" t="str">
        <f>IF(C503="?","Sep",C503)</f>
        <v>Nov</v>
      </c>
      <c r="L503" t="str">
        <f>IF(Table1[[#This Row],[Hospital tier]]="?","tier - 2",Table1[[#This Row],[Hospital tier]])</f>
        <v>tier - 2</v>
      </c>
      <c r="M503" t="str">
        <f>IF(Table1[[#This Row],[City tier]]="?","tier - 2",Table1[[#This Row],[City tier]])</f>
        <v>tier - 2</v>
      </c>
      <c r="N503" s="5" t="str">
        <f>IF(Table1[[#This Row],[State ID]]="?","Unknown",Table1[[#This Row],[State ID]])</f>
        <v>R1024</v>
      </c>
      <c r="O503" s="5" t="str">
        <f>IF(Table1[[#This Row],[Customer ID]]="?","Unknown",Table1[[#This Row],[Customer ID]])</f>
        <v>Id1444</v>
      </c>
    </row>
    <row r="504" spans="1:15">
      <c r="A504" t="s">
        <v>538</v>
      </c>
      <c r="B504">
        <v>1965</v>
      </c>
      <c r="C504" t="s">
        <v>45</v>
      </c>
      <c r="D504">
        <v>11</v>
      </c>
      <c r="E504">
        <v>0</v>
      </c>
      <c r="F504">
        <v>7322.86</v>
      </c>
      <c r="G504" t="s">
        <v>17</v>
      </c>
      <c r="H504" t="s">
        <v>17</v>
      </c>
      <c r="I504" t="s">
        <v>22</v>
      </c>
      <c r="J504" s="2">
        <f>IF(B504="?",ROUND(AVERAGEIF($B$2:$B$2344,"&lt;&gt;?"),0),B504)</f>
        <v>1965</v>
      </c>
      <c r="K504" t="str">
        <f>IF(C504="?","Sep",C504)</f>
        <v>Jul</v>
      </c>
      <c r="L504" t="str">
        <f>IF(Table1[[#This Row],[Hospital tier]]="?","tier - 2",Table1[[#This Row],[Hospital tier]])</f>
        <v>tier - 3</v>
      </c>
      <c r="M504" t="str">
        <f>IF(Table1[[#This Row],[City tier]]="?","tier - 2",Table1[[#This Row],[City tier]])</f>
        <v>tier - 3</v>
      </c>
      <c r="N504" s="5" t="str">
        <f>IF(Table1[[#This Row],[State ID]]="?","Unknown",Table1[[#This Row],[State ID]])</f>
        <v>R1012</v>
      </c>
      <c r="O504" s="5" t="str">
        <f>IF(Table1[[#This Row],[Customer ID]]="?","Unknown",Table1[[#This Row],[Customer ID]])</f>
        <v>Id1445</v>
      </c>
    </row>
    <row r="505" spans="1:15">
      <c r="A505" t="s">
        <v>539</v>
      </c>
      <c r="B505">
        <v>1972</v>
      </c>
      <c r="C505" t="s">
        <v>40</v>
      </c>
      <c r="D505">
        <v>11</v>
      </c>
      <c r="E505">
        <v>0</v>
      </c>
      <c r="F505">
        <v>7318.22</v>
      </c>
      <c r="G505" t="s">
        <v>21</v>
      </c>
      <c r="H505" t="s">
        <v>17</v>
      </c>
      <c r="I505" t="s">
        <v>22</v>
      </c>
      <c r="J505" s="2">
        <f>IF(B505="?",ROUND(AVERAGEIF($B$2:$B$2344,"&lt;&gt;?"),0),B505)</f>
        <v>1972</v>
      </c>
      <c r="K505" t="str">
        <f>IF(C505="?","Sep",C505)</f>
        <v>Aug</v>
      </c>
      <c r="L505" t="str">
        <f>IF(Table1[[#This Row],[Hospital tier]]="?","tier - 2",Table1[[#This Row],[Hospital tier]])</f>
        <v>tier - 2</v>
      </c>
      <c r="M505" t="str">
        <f>IF(Table1[[#This Row],[City tier]]="?","tier - 2",Table1[[#This Row],[City tier]])</f>
        <v>tier - 3</v>
      </c>
      <c r="N505" s="5" t="str">
        <f>IF(Table1[[#This Row],[State ID]]="?","Unknown",Table1[[#This Row],[State ID]])</f>
        <v>R1012</v>
      </c>
      <c r="O505" s="5" t="str">
        <f>IF(Table1[[#This Row],[Customer ID]]="?","Unknown",Table1[[#This Row],[Customer ID]])</f>
        <v>Id1446</v>
      </c>
    </row>
    <row r="506" spans="1:15">
      <c r="A506" t="s">
        <v>540</v>
      </c>
      <c r="B506">
        <v>1965</v>
      </c>
      <c r="C506" t="s">
        <v>20</v>
      </c>
      <c r="D506">
        <v>25</v>
      </c>
      <c r="E506">
        <v>0</v>
      </c>
      <c r="F506">
        <v>7318.21</v>
      </c>
      <c r="G506" t="s">
        <v>17</v>
      </c>
      <c r="H506" t="s">
        <v>18</v>
      </c>
      <c r="I506" t="s">
        <v>19</v>
      </c>
      <c r="J506" s="2">
        <f>IF(B506="?",ROUND(AVERAGEIF($B$2:$B$2344,"&lt;&gt;?"),0),B506)</f>
        <v>1965</v>
      </c>
      <c r="K506" t="str">
        <f>IF(C506="?","Sep",C506)</f>
        <v>Jun</v>
      </c>
      <c r="L506" t="str">
        <f>IF(Table1[[#This Row],[Hospital tier]]="?","tier - 2",Table1[[#This Row],[Hospital tier]])</f>
        <v>tier - 3</v>
      </c>
      <c r="M506" t="str">
        <f>IF(Table1[[#This Row],[City tier]]="?","tier - 2",Table1[[#This Row],[City tier]])</f>
        <v>tier - 1</v>
      </c>
      <c r="N506" s="5" t="str">
        <f>IF(Table1[[#This Row],[State ID]]="?","Unknown",Table1[[#This Row],[State ID]])</f>
        <v>R1013</v>
      </c>
      <c r="O506" s="5" t="str">
        <f>IF(Table1[[#This Row],[Customer ID]]="?","Unknown",Table1[[#This Row],[Customer ID]])</f>
        <v>Id1447</v>
      </c>
    </row>
    <row r="507" spans="1:15">
      <c r="A507" t="s">
        <v>541</v>
      </c>
      <c r="B507">
        <v>1965</v>
      </c>
      <c r="C507" t="s">
        <v>20</v>
      </c>
      <c r="D507">
        <v>6</v>
      </c>
      <c r="E507">
        <v>0</v>
      </c>
      <c r="F507">
        <v>7304.65</v>
      </c>
      <c r="G507" t="s">
        <v>17</v>
      </c>
      <c r="H507" t="s">
        <v>17</v>
      </c>
      <c r="I507" t="s">
        <v>19</v>
      </c>
      <c r="J507" s="2">
        <f>IF(B507="?",ROUND(AVERAGEIF($B$2:$B$2344,"&lt;&gt;?"),0),B507)</f>
        <v>1965</v>
      </c>
      <c r="K507" t="str">
        <f>IF(C507="?","Sep",C507)</f>
        <v>Jun</v>
      </c>
      <c r="L507" t="str">
        <f>IF(Table1[[#This Row],[Hospital tier]]="?","tier - 2",Table1[[#This Row],[Hospital tier]])</f>
        <v>tier - 3</v>
      </c>
      <c r="M507" t="str">
        <f>IF(Table1[[#This Row],[City tier]]="?","tier - 2",Table1[[#This Row],[City tier]])</f>
        <v>tier - 3</v>
      </c>
      <c r="N507" s="5" t="str">
        <f>IF(Table1[[#This Row],[State ID]]="?","Unknown",Table1[[#This Row],[State ID]])</f>
        <v>R1013</v>
      </c>
      <c r="O507" s="5" t="str">
        <f>IF(Table1[[#This Row],[Customer ID]]="?","Unknown",Table1[[#This Row],[Customer ID]])</f>
        <v>Id1448</v>
      </c>
    </row>
    <row r="508" spans="1:15">
      <c r="A508" t="s">
        <v>542</v>
      </c>
      <c r="B508">
        <v>1966</v>
      </c>
      <c r="C508" t="s">
        <v>23</v>
      </c>
      <c r="D508">
        <v>26</v>
      </c>
      <c r="E508">
        <v>0</v>
      </c>
      <c r="F508">
        <v>7302.46</v>
      </c>
      <c r="G508" t="s">
        <v>17</v>
      </c>
      <c r="H508" t="s">
        <v>18</v>
      </c>
      <c r="I508" t="s">
        <v>22</v>
      </c>
      <c r="J508" s="2">
        <f>IF(B508="?",ROUND(AVERAGEIF($B$2:$B$2344,"&lt;&gt;?"),0),B508)</f>
        <v>1966</v>
      </c>
      <c r="K508" t="str">
        <f>IF(C508="?","Sep",C508)</f>
        <v>Dec</v>
      </c>
      <c r="L508" t="str">
        <f>IF(Table1[[#This Row],[Hospital tier]]="?","tier - 2",Table1[[#This Row],[Hospital tier]])</f>
        <v>tier - 3</v>
      </c>
      <c r="M508" t="str">
        <f>IF(Table1[[#This Row],[City tier]]="?","tier - 2",Table1[[#This Row],[City tier]])</f>
        <v>tier - 1</v>
      </c>
      <c r="N508" s="5" t="str">
        <f>IF(Table1[[#This Row],[State ID]]="?","Unknown",Table1[[#This Row],[State ID]])</f>
        <v>R1012</v>
      </c>
      <c r="O508" s="5" t="str">
        <f>IF(Table1[[#This Row],[Customer ID]]="?","Unknown",Table1[[#This Row],[Customer ID]])</f>
        <v>Id1449</v>
      </c>
    </row>
    <row r="509" spans="1:15">
      <c r="A509" t="s">
        <v>543</v>
      </c>
      <c r="B509">
        <v>1971</v>
      </c>
      <c r="C509" t="s">
        <v>23</v>
      </c>
      <c r="D509">
        <v>23</v>
      </c>
      <c r="E509">
        <v>0</v>
      </c>
      <c r="F509">
        <v>38405.26</v>
      </c>
      <c r="G509" t="s">
        <v>21</v>
      </c>
      <c r="H509" t="s">
        <v>18</v>
      </c>
      <c r="I509" t="s">
        <v>25</v>
      </c>
      <c r="J509" s="2">
        <f>IF(B509="?",ROUND(AVERAGEIF($B$2:$B$2344,"&lt;&gt;?"),0),B509)</f>
        <v>1971</v>
      </c>
      <c r="K509" t="str">
        <f>IF(C509="?","Sep",C509)</f>
        <v>Dec</v>
      </c>
      <c r="L509" t="str">
        <f>IF(Table1[[#This Row],[Hospital tier]]="?","tier - 2",Table1[[#This Row],[Hospital tier]])</f>
        <v>tier - 2</v>
      </c>
      <c r="M509" t="str">
        <f>IF(Table1[[#This Row],[City tier]]="?","tier - 2",Table1[[#This Row],[City tier]])</f>
        <v>tier - 1</v>
      </c>
      <c r="N509" s="5" t="str">
        <f>IF(Table1[[#This Row],[State ID]]="?","Unknown",Table1[[#This Row],[State ID]])</f>
        <v>R1011</v>
      </c>
      <c r="O509" s="5" t="str">
        <f>IF(Table1[[#This Row],[Customer ID]]="?","Unknown",Table1[[#This Row],[Customer ID]])</f>
        <v>Id145</v>
      </c>
    </row>
    <row r="510" spans="1:15">
      <c r="A510" t="s">
        <v>544</v>
      </c>
      <c r="B510">
        <v>1985</v>
      </c>
      <c r="C510" t="s">
        <v>16</v>
      </c>
      <c r="D510">
        <v>2</v>
      </c>
      <c r="E510">
        <v>3</v>
      </c>
      <c r="F510">
        <v>7281.51</v>
      </c>
      <c r="G510" t="s">
        <v>21</v>
      </c>
      <c r="H510" t="s">
        <v>18</v>
      </c>
      <c r="I510" t="s">
        <v>22</v>
      </c>
      <c r="J510" s="2">
        <f>IF(B510="?",ROUND(AVERAGEIF($B$2:$B$2344,"&lt;&gt;?"),0),B510)</f>
        <v>1985</v>
      </c>
      <c r="K510" t="str">
        <f>IF(C510="?","Sep",C510)</f>
        <v>Nov</v>
      </c>
      <c r="L510" t="str">
        <f>IF(Table1[[#This Row],[Hospital tier]]="?","tier - 2",Table1[[#This Row],[Hospital tier]])</f>
        <v>tier - 2</v>
      </c>
      <c r="M510" t="str">
        <f>IF(Table1[[#This Row],[City tier]]="?","tier - 2",Table1[[#This Row],[City tier]])</f>
        <v>tier - 1</v>
      </c>
      <c r="N510" s="5" t="str">
        <f>IF(Table1[[#This Row],[State ID]]="?","Unknown",Table1[[#This Row],[State ID]])</f>
        <v>R1012</v>
      </c>
      <c r="O510" s="5" t="str">
        <f>IF(Table1[[#This Row],[Customer ID]]="?","Unknown",Table1[[#This Row],[Customer ID]])</f>
        <v>Id1450</v>
      </c>
    </row>
    <row r="511" spans="1:15">
      <c r="A511" t="s">
        <v>545</v>
      </c>
      <c r="B511">
        <v>1976</v>
      </c>
      <c r="C511" t="s">
        <v>23</v>
      </c>
      <c r="D511">
        <v>18</v>
      </c>
      <c r="E511">
        <v>2</v>
      </c>
      <c r="F511">
        <v>7273.02</v>
      </c>
      <c r="G511" t="s">
        <v>21</v>
      </c>
      <c r="H511" t="s">
        <v>18</v>
      </c>
      <c r="I511" t="s">
        <v>19</v>
      </c>
      <c r="J511" s="2">
        <f>IF(B511="?",ROUND(AVERAGEIF($B$2:$B$2344,"&lt;&gt;?"),0),B511)</f>
        <v>1976</v>
      </c>
      <c r="K511" t="str">
        <f>IF(C511="?","Sep",C511)</f>
        <v>Dec</v>
      </c>
      <c r="L511" t="str">
        <f>IF(Table1[[#This Row],[Hospital tier]]="?","tier - 2",Table1[[#This Row],[Hospital tier]])</f>
        <v>tier - 2</v>
      </c>
      <c r="M511" t="str">
        <f>IF(Table1[[#This Row],[City tier]]="?","tier - 2",Table1[[#This Row],[City tier]])</f>
        <v>tier - 1</v>
      </c>
      <c r="N511" s="5" t="str">
        <f>IF(Table1[[#This Row],[State ID]]="?","Unknown",Table1[[#This Row],[State ID]])</f>
        <v>R1013</v>
      </c>
      <c r="O511" s="5" t="str">
        <f>IF(Table1[[#This Row],[Customer ID]]="?","Unknown",Table1[[#This Row],[Customer ID]])</f>
        <v>Id1451</v>
      </c>
    </row>
    <row r="512" spans="1:15">
      <c r="A512" t="s">
        <v>546</v>
      </c>
      <c r="B512">
        <v>1981</v>
      </c>
      <c r="C512" t="s">
        <v>40</v>
      </c>
      <c r="D512">
        <v>4</v>
      </c>
      <c r="E512">
        <v>2</v>
      </c>
      <c r="F512">
        <v>7265.7</v>
      </c>
      <c r="G512" t="s">
        <v>17</v>
      </c>
      <c r="H512" t="s">
        <v>17</v>
      </c>
      <c r="I512" t="s">
        <v>22</v>
      </c>
      <c r="J512" s="2">
        <f>IF(B512="?",ROUND(AVERAGEIF($B$2:$B$2344,"&lt;&gt;?"),0),B512)</f>
        <v>1981</v>
      </c>
      <c r="K512" t="str">
        <f>IF(C512="?","Sep",C512)</f>
        <v>Aug</v>
      </c>
      <c r="L512" t="str">
        <f>IF(Table1[[#This Row],[Hospital tier]]="?","tier - 2",Table1[[#This Row],[Hospital tier]])</f>
        <v>tier - 3</v>
      </c>
      <c r="M512" t="str">
        <f>IF(Table1[[#This Row],[City tier]]="?","tier - 2",Table1[[#This Row],[City tier]])</f>
        <v>tier - 3</v>
      </c>
      <c r="N512" s="5" t="str">
        <f>IF(Table1[[#This Row],[State ID]]="?","Unknown",Table1[[#This Row],[State ID]])</f>
        <v>R1012</v>
      </c>
      <c r="O512" s="5" t="str">
        <f>IF(Table1[[#This Row],[Customer ID]]="?","Unknown",Table1[[#This Row],[Customer ID]])</f>
        <v>Id1452</v>
      </c>
    </row>
    <row r="513" spans="1:15">
      <c r="A513" t="s">
        <v>547</v>
      </c>
      <c r="B513">
        <v>1973</v>
      </c>
      <c r="C513" t="s">
        <v>24</v>
      </c>
      <c r="D513">
        <v>25</v>
      </c>
      <c r="E513">
        <v>0</v>
      </c>
      <c r="F513">
        <v>7265.58</v>
      </c>
      <c r="G513" t="s">
        <v>21</v>
      </c>
      <c r="H513" t="s">
        <v>21</v>
      </c>
      <c r="I513" t="s">
        <v>19</v>
      </c>
      <c r="J513" s="2">
        <f>IF(B513="?",ROUND(AVERAGEIF($B$2:$B$2344,"&lt;&gt;?"),0),B513)</f>
        <v>1973</v>
      </c>
      <c r="K513" t="str">
        <f>IF(C513="?","Sep",C513)</f>
        <v>Oct</v>
      </c>
      <c r="L513" t="str">
        <f>IF(Table1[[#This Row],[Hospital tier]]="?","tier - 2",Table1[[#This Row],[Hospital tier]])</f>
        <v>tier - 2</v>
      </c>
      <c r="M513" t="str">
        <f>IF(Table1[[#This Row],[City tier]]="?","tier - 2",Table1[[#This Row],[City tier]])</f>
        <v>tier - 2</v>
      </c>
      <c r="N513" s="5" t="str">
        <f>IF(Table1[[#This Row],[State ID]]="?","Unknown",Table1[[#This Row],[State ID]])</f>
        <v>R1013</v>
      </c>
      <c r="O513" s="5" t="str">
        <f>IF(Table1[[#This Row],[Customer ID]]="?","Unknown",Table1[[#This Row],[Customer ID]])</f>
        <v>Id1453</v>
      </c>
    </row>
    <row r="514" spans="1:15">
      <c r="A514" t="s">
        <v>548</v>
      </c>
      <c r="B514">
        <v>1981</v>
      </c>
      <c r="C514" t="s">
        <v>20</v>
      </c>
      <c r="D514">
        <v>13</v>
      </c>
      <c r="E514">
        <v>2</v>
      </c>
      <c r="F514">
        <v>7261.74</v>
      </c>
      <c r="G514" t="s">
        <v>17</v>
      </c>
      <c r="H514" t="s">
        <v>17</v>
      </c>
      <c r="I514" t="s">
        <v>22</v>
      </c>
      <c r="J514" s="2">
        <f>IF(B514="?",ROUND(AVERAGEIF($B$2:$B$2344,"&lt;&gt;?"),0),B514)</f>
        <v>1981</v>
      </c>
      <c r="K514" t="str">
        <f>IF(C514="?","Sep",C514)</f>
        <v>Jun</v>
      </c>
      <c r="L514" t="str">
        <f>IF(Table1[[#This Row],[Hospital tier]]="?","tier - 2",Table1[[#This Row],[Hospital tier]])</f>
        <v>tier - 3</v>
      </c>
      <c r="M514" t="str">
        <f>IF(Table1[[#This Row],[City tier]]="?","tier - 2",Table1[[#This Row],[City tier]])</f>
        <v>tier - 3</v>
      </c>
      <c r="N514" s="5" t="str">
        <f>IF(Table1[[#This Row],[State ID]]="?","Unknown",Table1[[#This Row],[State ID]])</f>
        <v>R1012</v>
      </c>
      <c r="O514" s="5" t="str">
        <f>IF(Table1[[#This Row],[Customer ID]]="?","Unknown",Table1[[#This Row],[Customer ID]])</f>
        <v>Id1454</v>
      </c>
    </row>
    <row r="515" spans="1:15">
      <c r="A515" t="s">
        <v>549</v>
      </c>
      <c r="B515">
        <v>1981</v>
      </c>
      <c r="C515" t="s">
        <v>40</v>
      </c>
      <c r="D515">
        <v>14</v>
      </c>
      <c r="E515">
        <v>2</v>
      </c>
      <c r="F515">
        <v>7256.72</v>
      </c>
      <c r="G515" t="s">
        <v>17</v>
      </c>
      <c r="H515" t="s">
        <v>21</v>
      </c>
      <c r="I515" t="s">
        <v>22</v>
      </c>
      <c r="J515" s="2">
        <f>IF(B515="?",ROUND(AVERAGEIF($B$2:$B$2344,"&lt;&gt;?"),0),B515)</f>
        <v>1981</v>
      </c>
      <c r="K515" t="str">
        <f>IF(C515="?","Sep",C515)</f>
        <v>Aug</v>
      </c>
      <c r="L515" t="str">
        <f>IF(Table1[[#This Row],[Hospital tier]]="?","tier - 2",Table1[[#This Row],[Hospital tier]])</f>
        <v>tier - 3</v>
      </c>
      <c r="M515" t="str">
        <f>IF(Table1[[#This Row],[City tier]]="?","tier - 2",Table1[[#This Row],[City tier]])</f>
        <v>tier - 2</v>
      </c>
      <c r="N515" s="5" t="str">
        <f>IF(Table1[[#This Row],[State ID]]="?","Unknown",Table1[[#This Row],[State ID]])</f>
        <v>R1012</v>
      </c>
      <c r="O515" s="5" t="str">
        <f>IF(Table1[[#This Row],[Customer ID]]="?","Unknown",Table1[[#This Row],[Customer ID]])</f>
        <v>Id1455</v>
      </c>
    </row>
    <row r="516" spans="1:15">
      <c r="A516" t="s">
        <v>550</v>
      </c>
      <c r="B516">
        <v>1982</v>
      </c>
      <c r="C516" t="s">
        <v>45</v>
      </c>
      <c r="D516">
        <v>24</v>
      </c>
      <c r="E516">
        <v>3</v>
      </c>
      <c r="F516">
        <v>7248.71</v>
      </c>
      <c r="G516" t="s">
        <v>21</v>
      </c>
      <c r="H516" t="s">
        <v>18</v>
      </c>
      <c r="I516" t="s">
        <v>19</v>
      </c>
      <c r="J516" s="2">
        <f>IF(B516="?",ROUND(AVERAGEIF($B$2:$B$2344,"&lt;&gt;?"),0),B516)</f>
        <v>1982</v>
      </c>
      <c r="K516" t="str">
        <f>IF(C516="?","Sep",C516)</f>
        <v>Jul</v>
      </c>
      <c r="L516" t="str">
        <f>IF(Table1[[#This Row],[Hospital tier]]="?","tier - 2",Table1[[#This Row],[Hospital tier]])</f>
        <v>tier - 2</v>
      </c>
      <c r="M516" t="str">
        <f>IF(Table1[[#This Row],[City tier]]="?","tier - 2",Table1[[#This Row],[City tier]])</f>
        <v>tier - 1</v>
      </c>
      <c r="N516" s="5" t="str">
        <f>IF(Table1[[#This Row],[State ID]]="?","Unknown",Table1[[#This Row],[State ID]])</f>
        <v>R1013</v>
      </c>
      <c r="O516" s="5" t="str">
        <f>IF(Table1[[#This Row],[Customer ID]]="?","Unknown",Table1[[#This Row],[Customer ID]])</f>
        <v>Id1456</v>
      </c>
    </row>
    <row r="517" spans="1:15">
      <c r="A517" t="s">
        <v>551</v>
      </c>
      <c r="B517">
        <v>1986</v>
      </c>
      <c r="C517" t="s">
        <v>37</v>
      </c>
      <c r="D517">
        <v>2</v>
      </c>
      <c r="E517">
        <v>4</v>
      </c>
      <c r="F517">
        <v>7243.81</v>
      </c>
      <c r="G517" t="s">
        <v>21</v>
      </c>
      <c r="H517" t="s">
        <v>17</v>
      </c>
      <c r="I517" t="s">
        <v>19</v>
      </c>
      <c r="J517" s="2">
        <f>IF(B517="?",ROUND(AVERAGEIF($B$2:$B$2344,"&lt;&gt;?"),0),B517)</f>
        <v>1986</v>
      </c>
      <c r="K517" t="str">
        <f>IF(C517="?","Sep",C517)</f>
        <v>Sep</v>
      </c>
      <c r="L517" t="str">
        <f>IF(Table1[[#This Row],[Hospital tier]]="?","tier - 2",Table1[[#This Row],[Hospital tier]])</f>
        <v>tier - 2</v>
      </c>
      <c r="M517" t="str">
        <f>IF(Table1[[#This Row],[City tier]]="?","tier - 2",Table1[[#This Row],[City tier]])</f>
        <v>tier - 3</v>
      </c>
      <c r="N517" s="5" t="str">
        <f>IF(Table1[[#This Row],[State ID]]="?","Unknown",Table1[[#This Row],[State ID]])</f>
        <v>R1013</v>
      </c>
      <c r="O517" s="5" t="str">
        <f>IF(Table1[[#This Row],[Customer ID]]="?","Unknown",Table1[[#This Row],[Customer ID]])</f>
        <v>Id1457</v>
      </c>
    </row>
    <row r="518" spans="1:15">
      <c r="A518" t="s">
        <v>552</v>
      </c>
      <c r="B518">
        <v>1986</v>
      </c>
      <c r="C518" t="s">
        <v>45</v>
      </c>
      <c r="D518">
        <v>13</v>
      </c>
      <c r="E518">
        <v>3</v>
      </c>
      <c r="F518">
        <v>7228.22</v>
      </c>
      <c r="G518" t="s">
        <v>21</v>
      </c>
      <c r="H518" t="s">
        <v>18</v>
      </c>
      <c r="I518" t="s">
        <v>74</v>
      </c>
      <c r="J518" s="2">
        <f>IF(B518="?",ROUND(AVERAGEIF($B$2:$B$2344,"&lt;&gt;?"),0),B518)</f>
        <v>1986</v>
      </c>
      <c r="K518" t="str">
        <f>IF(C518="?","Sep",C518)</f>
        <v>Jul</v>
      </c>
      <c r="L518" t="str">
        <f>IF(Table1[[#This Row],[Hospital tier]]="?","tier - 2",Table1[[#This Row],[Hospital tier]])</f>
        <v>tier - 2</v>
      </c>
      <c r="M518" t="str">
        <f>IF(Table1[[#This Row],[City tier]]="?","tier - 2",Table1[[#This Row],[City tier]])</f>
        <v>tier - 1</v>
      </c>
      <c r="N518" s="5" t="str">
        <f>IF(Table1[[#This Row],[State ID]]="?","Unknown",Table1[[#This Row],[State ID]])</f>
        <v>R1024</v>
      </c>
      <c r="O518" s="5" t="str">
        <f>IF(Table1[[#This Row],[Customer ID]]="?","Unknown",Table1[[#This Row],[Customer ID]])</f>
        <v>Id1458</v>
      </c>
    </row>
    <row r="519" spans="1:15">
      <c r="A519" t="s">
        <v>553</v>
      </c>
      <c r="B519">
        <v>1977</v>
      </c>
      <c r="C519" t="s">
        <v>37</v>
      </c>
      <c r="D519">
        <v>15</v>
      </c>
      <c r="E519">
        <v>0</v>
      </c>
      <c r="F519">
        <v>7222.79</v>
      </c>
      <c r="G519" t="s">
        <v>17</v>
      </c>
      <c r="H519" t="s">
        <v>17</v>
      </c>
      <c r="I519" t="s">
        <v>22</v>
      </c>
      <c r="J519" s="2">
        <f>IF(B519="?",ROUND(AVERAGEIF($B$2:$B$2344,"&lt;&gt;?"),0),B519)</f>
        <v>1977</v>
      </c>
      <c r="K519" t="str">
        <f>IF(C519="?","Sep",C519)</f>
        <v>Sep</v>
      </c>
      <c r="L519" t="str">
        <f>IF(Table1[[#This Row],[Hospital tier]]="?","tier - 2",Table1[[#This Row],[Hospital tier]])</f>
        <v>tier - 3</v>
      </c>
      <c r="M519" t="str">
        <f>IF(Table1[[#This Row],[City tier]]="?","tier - 2",Table1[[#This Row],[City tier]])</f>
        <v>tier - 3</v>
      </c>
      <c r="N519" s="5" t="str">
        <f>IF(Table1[[#This Row],[State ID]]="?","Unknown",Table1[[#This Row],[State ID]])</f>
        <v>R1012</v>
      </c>
      <c r="O519" s="5" t="str">
        <f>IF(Table1[[#This Row],[Customer ID]]="?","Unknown",Table1[[#This Row],[Customer ID]])</f>
        <v>Id1459</v>
      </c>
    </row>
    <row r="520" spans="1:15">
      <c r="A520" t="s">
        <v>554</v>
      </c>
      <c r="B520">
        <v>1970</v>
      </c>
      <c r="C520" t="s">
        <v>40</v>
      </c>
      <c r="D520">
        <v>22</v>
      </c>
      <c r="E520">
        <v>0</v>
      </c>
      <c r="F520">
        <v>38389.79</v>
      </c>
      <c r="G520" t="s">
        <v>21</v>
      </c>
      <c r="H520" t="s">
        <v>17</v>
      </c>
      <c r="I520" t="s">
        <v>25</v>
      </c>
      <c r="J520" s="2">
        <f>IF(B520="?",ROUND(AVERAGEIF($B$2:$B$2344,"&lt;&gt;?"),0),B520)</f>
        <v>1970</v>
      </c>
      <c r="K520" t="str">
        <f>IF(C520="?","Sep",C520)</f>
        <v>Aug</v>
      </c>
      <c r="L520" t="str">
        <f>IF(Table1[[#This Row],[Hospital tier]]="?","tier - 2",Table1[[#This Row],[Hospital tier]])</f>
        <v>tier - 2</v>
      </c>
      <c r="M520" t="str">
        <f>IF(Table1[[#This Row],[City tier]]="?","tier - 2",Table1[[#This Row],[City tier]])</f>
        <v>tier - 3</v>
      </c>
      <c r="N520" s="5" t="str">
        <f>IF(Table1[[#This Row],[State ID]]="?","Unknown",Table1[[#This Row],[State ID]])</f>
        <v>R1011</v>
      </c>
      <c r="O520" s="5" t="str">
        <f>IF(Table1[[#This Row],[Customer ID]]="?","Unknown",Table1[[#This Row],[Customer ID]])</f>
        <v>Id146</v>
      </c>
    </row>
    <row r="521" spans="1:15">
      <c r="A521" t="s">
        <v>555</v>
      </c>
      <c r="B521">
        <v>1991</v>
      </c>
      <c r="C521" t="s">
        <v>20</v>
      </c>
      <c r="D521">
        <v>28</v>
      </c>
      <c r="E521">
        <v>3</v>
      </c>
      <c r="F521">
        <v>7220.25</v>
      </c>
      <c r="G521" t="s">
        <v>21</v>
      </c>
      <c r="H521" t="s">
        <v>21</v>
      </c>
      <c r="I521" t="s">
        <v>38</v>
      </c>
      <c r="J521" s="2">
        <f>IF(B521="?",ROUND(AVERAGEIF($B$2:$B$2344,"&lt;&gt;?"),0),B521)</f>
        <v>1991</v>
      </c>
      <c r="K521" t="str">
        <f>IF(C521="?","Sep",C521)</f>
        <v>Jun</v>
      </c>
      <c r="L521" t="str">
        <f>IF(Table1[[#This Row],[Hospital tier]]="?","tier - 2",Table1[[#This Row],[Hospital tier]])</f>
        <v>tier - 2</v>
      </c>
      <c r="M521" t="str">
        <f>IF(Table1[[#This Row],[City tier]]="?","tier - 2",Table1[[#This Row],[City tier]])</f>
        <v>tier - 2</v>
      </c>
      <c r="N521" s="5" t="str">
        <f>IF(Table1[[#This Row],[State ID]]="?","Unknown",Table1[[#This Row],[State ID]])</f>
        <v>R1021</v>
      </c>
      <c r="O521" s="5" t="str">
        <f>IF(Table1[[#This Row],[Customer ID]]="?","Unknown",Table1[[#This Row],[Customer ID]])</f>
        <v>Id1460</v>
      </c>
    </row>
    <row r="522" spans="1:15">
      <c r="A522" t="s">
        <v>556</v>
      </c>
      <c r="B522">
        <v>1983</v>
      </c>
      <c r="C522" t="s">
        <v>16</v>
      </c>
      <c r="D522">
        <v>21</v>
      </c>
      <c r="E522">
        <v>2</v>
      </c>
      <c r="F522">
        <v>7209.49</v>
      </c>
      <c r="G522" t="s">
        <v>21</v>
      </c>
      <c r="H522" t="s">
        <v>17</v>
      </c>
      <c r="I522" t="s">
        <v>22</v>
      </c>
      <c r="J522" s="2">
        <f>IF(B522="?",ROUND(AVERAGEIF($B$2:$B$2344,"&lt;&gt;?"),0),B522)</f>
        <v>1983</v>
      </c>
      <c r="K522" t="str">
        <f>IF(C522="?","Sep",C522)</f>
        <v>Nov</v>
      </c>
      <c r="L522" t="str">
        <f>IF(Table1[[#This Row],[Hospital tier]]="?","tier - 2",Table1[[#This Row],[Hospital tier]])</f>
        <v>tier - 2</v>
      </c>
      <c r="M522" t="str">
        <f>IF(Table1[[#This Row],[City tier]]="?","tier - 2",Table1[[#This Row],[City tier]])</f>
        <v>tier - 3</v>
      </c>
      <c r="N522" s="5" t="str">
        <f>IF(Table1[[#This Row],[State ID]]="?","Unknown",Table1[[#This Row],[State ID]])</f>
        <v>R1012</v>
      </c>
      <c r="O522" s="5" t="str">
        <f>IF(Table1[[#This Row],[Customer ID]]="?","Unknown",Table1[[#This Row],[Customer ID]])</f>
        <v>Id1461</v>
      </c>
    </row>
    <row r="523" spans="1:15">
      <c r="A523" t="s">
        <v>557</v>
      </c>
      <c r="B523">
        <v>1983</v>
      </c>
      <c r="C523" t="s">
        <v>40</v>
      </c>
      <c r="D523">
        <v>11</v>
      </c>
      <c r="E523">
        <v>2</v>
      </c>
      <c r="F523">
        <v>7201.7</v>
      </c>
      <c r="G523" t="s">
        <v>21</v>
      </c>
      <c r="H523" t="s">
        <v>17</v>
      </c>
      <c r="I523" t="s">
        <v>22</v>
      </c>
      <c r="J523" s="2">
        <f>IF(B523="?",ROUND(AVERAGEIF($B$2:$B$2344,"&lt;&gt;?"),0),B523)</f>
        <v>1983</v>
      </c>
      <c r="K523" t="str">
        <f>IF(C523="?","Sep",C523)</f>
        <v>Aug</v>
      </c>
      <c r="L523" t="str">
        <f>IF(Table1[[#This Row],[Hospital tier]]="?","tier - 2",Table1[[#This Row],[Hospital tier]])</f>
        <v>tier - 2</v>
      </c>
      <c r="M523" t="str">
        <f>IF(Table1[[#This Row],[City tier]]="?","tier - 2",Table1[[#This Row],[City tier]])</f>
        <v>tier - 3</v>
      </c>
      <c r="N523" s="5" t="str">
        <f>IF(Table1[[#This Row],[State ID]]="?","Unknown",Table1[[#This Row],[State ID]])</f>
        <v>R1012</v>
      </c>
      <c r="O523" s="5" t="str">
        <f>IF(Table1[[#This Row],[Customer ID]]="?","Unknown",Table1[[#This Row],[Customer ID]])</f>
        <v>Id1462</v>
      </c>
    </row>
    <row r="524" spans="1:15">
      <c r="A524" t="s">
        <v>558</v>
      </c>
      <c r="B524">
        <v>1982</v>
      </c>
      <c r="C524" t="s">
        <v>37</v>
      </c>
      <c r="D524">
        <v>14</v>
      </c>
      <c r="E524">
        <v>3</v>
      </c>
      <c r="F524">
        <v>7196.87</v>
      </c>
      <c r="G524" t="s">
        <v>17</v>
      </c>
      <c r="H524" t="s">
        <v>21</v>
      </c>
      <c r="I524" t="s">
        <v>25</v>
      </c>
      <c r="J524" s="2">
        <f>IF(B524="?",ROUND(AVERAGEIF($B$2:$B$2344,"&lt;&gt;?"),0),B524)</f>
        <v>1982</v>
      </c>
      <c r="K524" t="str">
        <f>IF(C524="?","Sep",C524)</f>
        <v>Sep</v>
      </c>
      <c r="L524" t="str">
        <f>IF(Table1[[#This Row],[Hospital tier]]="?","tier - 2",Table1[[#This Row],[Hospital tier]])</f>
        <v>tier - 3</v>
      </c>
      <c r="M524" t="str">
        <f>IF(Table1[[#This Row],[City tier]]="?","tier - 2",Table1[[#This Row],[City tier]])</f>
        <v>tier - 2</v>
      </c>
      <c r="N524" s="5" t="str">
        <f>IF(Table1[[#This Row],[State ID]]="?","Unknown",Table1[[#This Row],[State ID]])</f>
        <v>R1011</v>
      </c>
      <c r="O524" s="5" t="str">
        <f>IF(Table1[[#This Row],[Customer ID]]="?","Unknown",Table1[[#This Row],[Customer ID]])</f>
        <v>Id1463</v>
      </c>
    </row>
    <row r="525" spans="1:15">
      <c r="A525" t="s">
        <v>559</v>
      </c>
      <c r="B525">
        <v>1968</v>
      </c>
      <c r="C525" t="s">
        <v>40</v>
      </c>
      <c r="D525">
        <v>26</v>
      </c>
      <c r="E525">
        <v>0</v>
      </c>
      <c r="F525">
        <v>7179.52</v>
      </c>
      <c r="G525" t="s">
        <v>17</v>
      </c>
      <c r="H525" t="s">
        <v>17</v>
      </c>
      <c r="I525" t="s">
        <v>19</v>
      </c>
      <c r="J525" s="2">
        <f>IF(B525="?",ROUND(AVERAGEIF($B$2:$B$2344,"&lt;&gt;?"),0),B525)</f>
        <v>1968</v>
      </c>
      <c r="K525" t="str">
        <f>IF(C525="?","Sep",C525)</f>
        <v>Aug</v>
      </c>
      <c r="L525" t="str">
        <f>IF(Table1[[#This Row],[Hospital tier]]="?","tier - 2",Table1[[#This Row],[Hospital tier]])</f>
        <v>tier - 3</v>
      </c>
      <c r="M525" t="str">
        <f>IF(Table1[[#This Row],[City tier]]="?","tier - 2",Table1[[#This Row],[City tier]])</f>
        <v>tier - 3</v>
      </c>
      <c r="N525" s="5" t="str">
        <f>IF(Table1[[#This Row],[State ID]]="?","Unknown",Table1[[#This Row],[State ID]])</f>
        <v>R1013</v>
      </c>
      <c r="O525" s="5" t="str">
        <f>IF(Table1[[#This Row],[Customer ID]]="?","Unknown",Table1[[#This Row],[Customer ID]])</f>
        <v>Id1464</v>
      </c>
    </row>
    <row r="526" spans="1:15">
      <c r="A526" t="s">
        <v>560</v>
      </c>
      <c r="B526">
        <v>1975</v>
      </c>
      <c r="C526" t="s">
        <v>45</v>
      </c>
      <c r="D526">
        <v>19</v>
      </c>
      <c r="E526">
        <v>1</v>
      </c>
      <c r="F526">
        <v>7175.51</v>
      </c>
      <c r="G526" t="s">
        <v>21</v>
      </c>
      <c r="H526" t="s">
        <v>17</v>
      </c>
      <c r="I526" t="s">
        <v>19</v>
      </c>
      <c r="J526" s="2">
        <f>IF(B526="?",ROUND(AVERAGEIF($B$2:$B$2344,"&lt;&gt;?"),0),B526)</f>
        <v>1975</v>
      </c>
      <c r="K526" t="str">
        <f>IF(C526="?","Sep",C526)</f>
        <v>Jul</v>
      </c>
      <c r="L526" t="str">
        <f>IF(Table1[[#This Row],[Hospital tier]]="?","tier - 2",Table1[[#This Row],[Hospital tier]])</f>
        <v>tier - 2</v>
      </c>
      <c r="M526" t="str">
        <f>IF(Table1[[#This Row],[City tier]]="?","tier - 2",Table1[[#This Row],[City tier]])</f>
        <v>tier - 3</v>
      </c>
      <c r="N526" s="5" t="str">
        <f>IF(Table1[[#This Row],[State ID]]="?","Unknown",Table1[[#This Row],[State ID]])</f>
        <v>R1013</v>
      </c>
      <c r="O526" s="5" t="str">
        <f>IF(Table1[[#This Row],[Customer ID]]="?","Unknown",Table1[[#This Row],[Customer ID]])</f>
        <v>Id1465</v>
      </c>
    </row>
    <row r="527" spans="1:15">
      <c r="A527" t="s">
        <v>561</v>
      </c>
      <c r="B527">
        <v>1982</v>
      </c>
      <c r="C527" t="s">
        <v>40</v>
      </c>
      <c r="D527">
        <v>16</v>
      </c>
      <c r="E527">
        <v>2</v>
      </c>
      <c r="F527">
        <v>7173.36</v>
      </c>
      <c r="G527" t="s">
        <v>17</v>
      </c>
      <c r="H527" t="s">
        <v>21</v>
      </c>
      <c r="I527" t="s">
        <v>32</v>
      </c>
      <c r="J527" s="2">
        <f>IF(B527="?",ROUND(AVERAGEIF($B$2:$B$2344,"&lt;&gt;?"),0),B527)</f>
        <v>1982</v>
      </c>
      <c r="K527" t="str">
        <f>IF(C527="?","Sep",C527)</f>
        <v>Aug</v>
      </c>
      <c r="L527" t="str">
        <f>IF(Table1[[#This Row],[Hospital tier]]="?","tier - 2",Table1[[#This Row],[Hospital tier]])</f>
        <v>tier - 3</v>
      </c>
      <c r="M527" t="str">
        <f>IF(Table1[[#This Row],[City tier]]="?","tier - 2",Table1[[#This Row],[City tier]])</f>
        <v>tier - 2</v>
      </c>
      <c r="N527" s="5" t="str">
        <f>IF(Table1[[#This Row],[State ID]]="?","Unknown",Table1[[#This Row],[State ID]])</f>
        <v>R1016</v>
      </c>
      <c r="O527" s="5" t="str">
        <f>IF(Table1[[#This Row],[Customer ID]]="?","Unknown",Table1[[#This Row],[Customer ID]])</f>
        <v>Id1466</v>
      </c>
    </row>
    <row r="528" spans="1:15">
      <c r="A528" t="s">
        <v>562</v>
      </c>
      <c r="B528">
        <v>1980</v>
      </c>
      <c r="C528" t="s">
        <v>37</v>
      </c>
      <c r="D528">
        <v>30</v>
      </c>
      <c r="E528">
        <v>2</v>
      </c>
      <c r="F528">
        <v>7162.01</v>
      </c>
      <c r="G528" t="s">
        <v>21</v>
      </c>
      <c r="H528" t="s">
        <v>17</v>
      </c>
      <c r="I528" t="s">
        <v>19</v>
      </c>
      <c r="J528" s="2">
        <f>IF(B528="?",ROUND(AVERAGEIF($B$2:$B$2344,"&lt;&gt;?"),0),B528)</f>
        <v>1980</v>
      </c>
      <c r="K528" t="str">
        <f>IF(C528="?","Sep",C528)</f>
        <v>Sep</v>
      </c>
      <c r="L528" t="str">
        <f>IF(Table1[[#This Row],[Hospital tier]]="?","tier - 2",Table1[[#This Row],[Hospital tier]])</f>
        <v>tier - 2</v>
      </c>
      <c r="M528" t="str">
        <f>IF(Table1[[#This Row],[City tier]]="?","tier - 2",Table1[[#This Row],[City tier]])</f>
        <v>tier - 3</v>
      </c>
      <c r="N528" s="5" t="str">
        <f>IF(Table1[[#This Row],[State ID]]="?","Unknown",Table1[[#This Row],[State ID]])</f>
        <v>R1013</v>
      </c>
      <c r="O528" s="5" t="str">
        <f>IF(Table1[[#This Row],[Customer ID]]="?","Unknown",Table1[[#This Row],[Customer ID]])</f>
        <v>Id1467</v>
      </c>
    </row>
    <row r="529" spans="1:15">
      <c r="A529" t="s">
        <v>563</v>
      </c>
      <c r="B529">
        <v>1980</v>
      </c>
      <c r="C529" t="s">
        <v>24</v>
      </c>
      <c r="D529">
        <v>7</v>
      </c>
      <c r="E529">
        <v>2</v>
      </c>
      <c r="F529">
        <v>7160.33</v>
      </c>
      <c r="G529" t="s">
        <v>21</v>
      </c>
      <c r="H529" t="s">
        <v>18</v>
      </c>
      <c r="I529" t="s">
        <v>19</v>
      </c>
      <c r="J529" s="2">
        <f>IF(B529="?",ROUND(AVERAGEIF($B$2:$B$2344,"&lt;&gt;?"),0),B529)</f>
        <v>1980</v>
      </c>
      <c r="K529" t="str">
        <f>IF(C529="?","Sep",C529)</f>
        <v>Oct</v>
      </c>
      <c r="L529" t="str">
        <f>IF(Table1[[#This Row],[Hospital tier]]="?","tier - 2",Table1[[#This Row],[Hospital tier]])</f>
        <v>tier - 2</v>
      </c>
      <c r="M529" t="str">
        <f>IF(Table1[[#This Row],[City tier]]="?","tier - 2",Table1[[#This Row],[City tier]])</f>
        <v>tier - 1</v>
      </c>
      <c r="N529" s="5" t="str">
        <f>IF(Table1[[#This Row],[State ID]]="?","Unknown",Table1[[#This Row],[State ID]])</f>
        <v>R1013</v>
      </c>
      <c r="O529" s="5" t="str">
        <f>IF(Table1[[#This Row],[Customer ID]]="?","Unknown",Table1[[#This Row],[Customer ID]])</f>
        <v>Id1468</v>
      </c>
    </row>
    <row r="530" spans="1:15">
      <c r="A530" t="s">
        <v>564</v>
      </c>
      <c r="B530">
        <v>1980</v>
      </c>
      <c r="C530" t="s">
        <v>20</v>
      </c>
      <c r="D530">
        <v>22</v>
      </c>
      <c r="E530">
        <v>2</v>
      </c>
      <c r="F530">
        <v>7160.09</v>
      </c>
      <c r="G530" t="s">
        <v>21</v>
      </c>
      <c r="H530" t="s">
        <v>21</v>
      </c>
      <c r="I530" t="s">
        <v>25</v>
      </c>
      <c r="J530" s="2">
        <f>IF(B530="?",ROUND(AVERAGEIF($B$2:$B$2344,"&lt;&gt;?"),0),B530)</f>
        <v>1980</v>
      </c>
      <c r="K530" t="str">
        <f>IF(C530="?","Sep",C530)</f>
        <v>Jun</v>
      </c>
      <c r="L530" t="str">
        <f>IF(Table1[[#This Row],[Hospital tier]]="?","tier - 2",Table1[[#This Row],[Hospital tier]])</f>
        <v>tier - 2</v>
      </c>
      <c r="M530" t="str">
        <f>IF(Table1[[#This Row],[City tier]]="?","tier - 2",Table1[[#This Row],[City tier]])</f>
        <v>tier - 2</v>
      </c>
      <c r="N530" s="5" t="str">
        <f>IF(Table1[[#This Row],[State ID]]="?","Unknown",Table1[[#This Row],[State ID]])</f>
        <v>R1011</v>
      </c>
      <c r="O530" s="5" t="str">
        <f>IF(Table1[[#This Row],[Customer ID]]="?","Unknown",Table1[[#This Row],[Customer ID]])</f>
        <v>Id1469</v>
      </c>
    </row>
    <row r="531" spans="1:15">
      <c r="A531" t="s">
        <v>565</v>
      </c>
      <c r="B531">
        <v>2002</v>
      </c>
      <c r="C531" t="s">
        <v>37</v>
      </c>
      <c r="D531">
        <v>17</v>
      </c>
      <c r="E531">
        <v>2</v>
      </c>
      <c r="F531">
        <v>38344.57</v>
      </c>
      <c r="G531" t="s">
        <v>18</v>
      </c>
      <c r="H531" t="s">
        <v>17</v>
      </c>
      <c r="I531" t="s">
        <v>25</v>
      </c>
      <c r="J531" s="2">
        <f>IF(B531="?",ROUND(AVERAGEIF($B$2:$B$2344,"&lt;&gt;?"),0),B531)</f>
        <v>2002</v>
      </c>
      <c r="K531" t="str">
        <f>IF(C531="?","Sep",C531)</f>
        <v>Sep</v>
      </c>
      <c r="L531" t="str">
        <f>IF(Table1[[#This Row],[Hospital tier]]="?","tier - 2",Table1[[#This Row],[Hospital tier]])</f>
        <v>tier - 1</v>
      </c>
      <c r="M531" t="str">
        <f>IF(Table1[[#This Row],[City tier]]="?","tier - 2",Table1[[#This Row],[City tier]])</f>
        <v>tier - 3</v>
      </c>
      <c r="N531" s="5" t="str">
        <f>IF(Table1[[#This Row],[State ID]]="?","Unknown",Table1[[#This Row],[State ID]])</f>
        <v>R1011</v>
      </c>
      <c r="O531" s="5" t="str">
        <f>IF(Table1[[#This Row],[Customer ID]]="?","Unknown",Table1[[#This Row],[Customer ID]])</f>
        <v>Id147</v>
      </c>
    </row>
    <row r="532" spans="1:15">
      <c r="A532" t="s">
        <v>566</v>
      </c>
      <c r="B532">
        <v>1981</v>
      </c>
      <c r="C532" t="s">
        <v>45</v>
      </c>
      <c r="D532">
        <v>17</v>
      </c>
      <c r="E532">
        <v>1</v>
      </c>
      <c r="F532">
        <v>7153.55</v>
      </c>
      <c r="G532" t="s">
        <v>21</v>
      </c>
      <c r="H532" t="s">
        <v>18</v>
      </c>
      <c r="I532" t="s">
        <v>22</v>
      </c>
      <c r="J532" s="2">
        <f>IF(B532="?",ROUND(AVERAGEIF($B$2:$B$2344,"&lt;&gt;?"),0),B532)</f>
        <v>1981</v>
      </c>
      <c r="K532" t="str">
        <f>IF(C532="?","Sep",C532)</f>
        <v>Jul</v>
      </c>
      <c r="L532" t="str">
        <f>IF(Table1[[#This Row],[Hospital tier]]="?","tier - 2",Table1[[#This Row],[Hospital tier]])</f>
        <v>tier - 2</v>
      </c>
      <c r="M532" t="str">
        <f>IF(Table1[[#This Row],[City tier]]="?","tier - 2",Table1[[#This Row],[City tier]])</f>
        <v>tier - 1</v>
      </c>
      <c r="N532" s="5" t="str">
        <f>IF(Table1[[#This Row],[State ID]]="?","Unknown",Table1[[#This Row],[State ID]])</f>
        <v>R1012</v>
      </c>
      <c r="O532" s="5" t="str">
        <f>IF(Table1[[#This Row],[Customer ID]]="?","Unknown",Table1[[#This Row],[Customer ID]])</f>
        <v>Id1470</v>
      </c>
    </row>
    <row r="533" spans="1:15">
      <c r="A533" t="s">
        <v>567</v>
      </c>
      <c r="B533">
        <v>1978</v>
      </c>
      <c r="C533" t="s">
        <v>37</v>
      </c>
      <c r="D533">
        <v>6</v>
      </c>
      <c r="E533">
        <v>1</v>
      </c>
      <c r="F533">
        <v>7152.67</v>
      </c>
      <c r="G533" t="s">
        <v>17</v>
      </c>
      <c r="H533" t="s">
        <v>21</v>
      </c>
      <c r="I533" t="s">
        <v>19</v>
      </c>
      <c r="J533" s="2">
        <f>IF(B533="?",ROUND(AVERAGEIF($B$2:$B$2344,"&lt;&gt;?"),0),B533)</f>
        <v>1978</v>
      </c>
      <c r="K533" t="str">
        <f>IF(C533="?","Sep",C533)</f>
        <v>Sep</v>
      </c>
      <c r="L533" t="str">
        <f>IF(Table1[[#This Row],[Hospital tier]]="?","tier - 2",Table1[[#This Row],[Hospital tier]])</f>
        <v>tier - 3</v>
      </c>
      <c r="M533" t="str">
        <f>IF(Table1[[#This Row],[City tier]]="?","tier - 2",Table1[[#This Row],[City tier]])</f>
        <v>tier - 2</v>
      </c>
      <c r="N533" s="5" t="str">
        <f>IF(Table1[[#This Row],[State ID]]="?","Unknown",Table1[[#This Row],[State ID]])</f>
        <v>R1013</v>
      </c>
      <c r="O533" s="5" t="str">
        <f>IF(Table1[[#This Row],[Customer ID]]="?","Unknown",Table1[[#This Row],[Customer ID]])</f>
        <v>Id1471</v>
      </c>
    </row>
    <row r="534" spans="1:15">
      <c r="A534" t="s">
        <v>568</v>
      </c>
      <c r="B534">
        <v>1984</v>
      </c>
      <c r="C534" t="s">
        <v>20</v>
      </c>
      <c r="D534">
        <v>29</v>
      </c>
      <c r="E534">
        <v>3</v>
      </c>
      <c r="F534">
        <v>7151.09</v>
      </c>
      <c r="G534" t="s">
        <v>21</v>
      </c>
      <c r="H534" t="s">
        <v>21</v>
      </c>
      <c r="I534" t="s">
        <v>25</v>
      </c>
      <c r="J534" s="2">
        <f>IF(B534="?",ROUND(AVERAGEIF($B$2:$B$2344,"&lt;&gt;?"),0),B534)</f>
        <v>1984</v>
      </c>
      <c r="K534" t="str">
        <f>IF(C534="?","Sep",C534)</f>
        <v>Jun</v>
      </c>
      <c r="L534" t="str">
        <f>IF(Table1[[#This Row],[Hospital tier]]="?","tier - 2",Table1[[#This Row],[Hospital tier]])</f>
        <v>tier - 2</v>
      </c>
      <c r="M534" t="str">
        <f>IF(Table1[[#This Row],[City tier]]="?","tier - 2",Table1[[#This Row],[City tier]])</f>
        <v>tier - 2</v>
      </c>
      <c r="N534" s="5" t="str">
        <f>IF(Table1[[#This Row],[State ID]]="?","Unknown",Table1[[#This Row],[State ID]])</f>
        <v>R1011</v>
      </c>
      <c r="O534" s="5" t="str">
        <f>IF(Table1[[#This Row],[Customer ID]]="?","Unknown",Table1[[#This Row],[Customer ID]])</f>
        <v>Id1472</v>
      </c>
    </row>
    <row r="535" spans="1:15">
      <c r="A535" t="s">
        <v>569</v>
      </c>
      <c r="B535">
        <v>1978</v>
      </c>
      <c r="C535" t="s">
        <v>45</v>
      </c>
      <c r="D535">
        <v>30</v>
      </c>
      <c r="E535">
        <v>1</v>
      </c>
      <c r="F535">
        <v>7147.47</v>
      </c>
      <c r="G535" t="s">
        <v>21</v>
      </c>
      <c r="H535" t="s">
        <v>17</v>
      </c>
      <c r="I535" t="s">
        <v>19</v>
      </c>
      <c r="J535" s="2">
        <f>IF(B535="?",ROUND(AVERAGEIF($B$2:$B$2344,"&lt;&gt;?"),0),B535)</f>
        <v>1978</v>
      </c>
      <c r="K535" t="str">
        <f>IF(C535="?","Sep",C535)</f>
        <v>Jul</v>
      </c>
      <c r="L535" t="str">
        <f>IF(Table1[[#This Row],[Hospital tier]]="?","tier - 2",Table1[[#This Row],[Hospital tier]])</f>
        <v>tier - 2</v>
      </c>
      <c r="M535" t="str">
        <f>IF(Table1[[#This Row],[City tier]]="?","tier - 2",Table1[[#This Row],[City tier]])</f>
        <v>tier - 3</v>
      </c>
      <c r="N535" s="5" t="str">
        <f>IF(Table1[[#This Row],[State ID]]="?","Unknown",Table1[[#This Row],[State ID]])</f>
        <v>R1013</v>
      </c>
      <c r="O535" s="5" t="str">
        <f>IF(Table1[[#This Row],[Customer ID]]="?","Unknown",Table1[[#This Row],[Customer ID]])</f>
        <v>Id1473</v>
      </c>
    </row>
    <row r="536" spans="1:15">
      <c r="A536" t="s">
        <v>570</v>
      </c>
      <c r="B536">
        <v>1976</v>
      </c>
      <c r="C536" t="s">
        <v>20</v>
      </c>
      <c r="D536">
        <v>24</v>
      </c>
      <c r="E536">
        <v>0</v>
      </c>
      <c r="F536">
        <v>7147.11</v>
      </c>
      <c r="G536" t="s">
        <v>17</v>
      </c>
      <c r="H536" t="s">
        <v>21</v>
      </c>
      <c r="I536" t="s">
        <v>25</v>
      </c>
      <c r="J536" s="2">
        <f>IF(B536="?",ROUND(AVERAGEIF($B$2:$B$2344,"&lt;&gt;?"),0),B536)</f>
        <v>1976</v>
      </c>
      <c r="K536" t="str">
        <f>IF(C536="?","Sep",C536)</f>
        <v>Jun</v>
      </c>
      <c r="L536" t="str">
        <f>IF(Table1[[#This Row],[Hospital tier]]="?","tier - 2",Table1[[#This Row],[Hospital tier]])</f>
        <v>tier - 3</v>
      </c>
      <c r="M536" t="str">
        <f>IF(Table1[[#This Row],[City tier]]="?","tier - 2",Table1[[#This Row],[City tier]])</f>
        <v>tier - 2</v>
      </c>
      <c r="N536" s="5" t="str">
        <f>IF(Table1[[#This Row],[State ID]]="?","Unknown",Table1[[#This Row],[State ID]])</f>
        <v>R1011</v>
      </c>
      <c r="O536" s="5" t="str">
        <f>IF(Table1[[#This Row],[Customer ID]]="?","Unknown",Table1[[#This Row],[Customer ID]])</f>
        <v>Id1474</v>
      </c>
    </row>
    <row r="537" spans="1:15">
      <c r="A537" t="s">
        <v>571</v>
      </c>
      <c r="B537">
        <v>1984</v>
      </c>
      <c r="C537" t="s">
        <v>16</v>
      </c>
      <c r="D537">
        <v>21</v>
      </c>
      <c r="E537">
        <v>2</v>
      </c>
      <c r="F537">
        <v>7144.86</v>
      </c>
      <c r="G537" t="s">
        <v>21</v>
      </c>
      <c r="H537" t="s">
        <v>21</v>
      </c>
      <c r="I537" t="s">
        <v>74</v>
      </c>
      <c r="J537" s="2">
        <f>IF(B537="?",ROUND(AVERAGEIF($B$2:$B$2344,"&lt;&gt;?"),0),B537)</f>
        <v>1984</v>
      </c>
      <c r="K537" t="str">
        <f>IF(C537="?","Sep",C537)</f>
        <v>Nov</v>
      </c>
      <c r="L537" t="str">
        <f>IF(Table1[[#This Row],[Hospital tier]]="?","tier - 2",Table1[[#This Row],[Hospital tier]])</f>
        <v>tier - 2</v>
      </c>
      <c r="M537" t="str">
        <f>IF(Table1[[#This Row],[City tier]]="?","tier - 2",Table1[[#This Row],[City tier]])</f>
        <v>tier - 2</v>
      </c>
      <c r="N537" s="5" t="str">
        <f>IF(Table1[[#This Row],[State ID]]="?","Unknown",Table1[[#This Row],[State ID]])</f>
        <v>R1024</v>
      </c>
      <c r="O537" s="5" t="str">
        <f>IF(Table1[[#This Row],[Customer ID]]="?","Unknown",Table1[[#This Row],[Customer ID]])</f>
        <v>Id1475</v>
      </c>
    </row>
    <row r="538" spans="1:15">
      <c r="A538" t="s">
        <v>572</v>
      </c>
      <c r="B538">
        <v>1999</v>
      </c>
      <c r="C538" t="s">
        <v>40</v>
      </c>
      <c r="D538">
        <v>8</v>
      </c>
      <c r="E538">
        <v>0</v>
      </c>
      <c r="F538">
        <v>7144.4</v>
      </c>
      <c r="G538" t="s">
        <v>21</v>
      </c>
      <c r="H538" t="s">
        <v>18</v>
      </c>
      <c r="I538" t="s">
        <v>88</v>
      </c>
      <c r="J538" s="2">
        <f>IF(B538="?",ROUND(AVERAGEIF($B$2:$B$2344,"&lt;&gt;?"),0),B538)</f>
        <v>1999</v>
      </c>
      <c r="K538" t="str">
        <f>IF(C538="?","Sep",C538)</f>
        <v>Aug</v>
      </c>
      <c r="L538" t="str">
        <f>IF(Table1[[#This Row],[Hospital tier]]="?","tier - 2",Table1[[#This Row],[Hospital tier]])</f>
        <v>tier - 2</v>
      </c>
      <c r="M538" t="str">
        <f>IF(Table1[[#This Row],[City tier]]="?","tier - 2",Table1[[#This Row],[City tier]])</f>
        <v>tier - 1</v>
      </c>
      <c r="N538" s="5" t="str">
        <f>IF(Table1[[#This Row],[State ID]]="?","Unknown",Table1[[#This Row],[State ID]])</f>
        <v>R1022</v>
      </c>
      <c r="O538" s="5" t="str">
        <f>IF(Table1[[#This Row],[Customer ID]]="?","Unknown",Table1[[#This Row],[Customer ID]])</f>
        <v>Id1476</v>
      </c>
    </row>
    <row r="539" spans="1:15">
      <c r="A539" t="s">
        <v>573</v>
      </c>
      <c r="B539">
        <v>1984</v>
      </c>
      <c r="C539" t="s">
        <v>45</v>
      </c>
      <c r="D539">
        <v>7</v>
      </c>
      <c r="E539">
        <v>2</v>
      </c>
      <c r="F539">
        <v>7133.9</v>
      </c>
      <c r="G539" t="s">
        <v>21</v>
      </c>
      <c r="H539" t="s">
        <v>18</v>
      </c>
      <c r="I539" t="s">
        <v>74</v>
      </c>
      <c r="J539" s="2">
        <f>IF(B539="?",ROUND(AVERAGEIF($B$2:$B$2344,"&lt;&gt;?"),0),B539)</f>
        <v>1984</v>
      </c>
      <c r="K539" t="str">
        <f>IF(C539="?","Sep",C539)</f>
        <v>Jul</v>
      </c>
      <c r="L539" t="str">
        <f>IF(Table1[[#This Row],[Hospital tier]]="?","tier - 2",Table1[[#This Row],[Hospital tier]])</f>
        <v>tier - 2</v>
      </c>
      <c r="M539" t="str">
        <f>IF(Table1[[#This Row],[City tier]]="?","tier - 2",Table1[[#This Row],[City tier]])</f>
        <v>tier - 1</v>
      </c>
      <c r="N539" s="5" t="str">
        <f>IF(Table1[[#This Row],[State ID]]="?","Unknown",Table1[[#This Row],[State ID]])</f>
        <v>R1024</v>
      </c>
      <c r="O539" s="5" t="str">
        <f>IF(Table1[[#This Row],[Customer ID]]="?","Unknown",Table1[[#This Row],[Customer ID]])</f>
        <v>Id1477</v>
      </c>
    </row>
    <row r="540" spans="1:15">
      <c r="A540" t="s">
        <v>574</v>
      </c>
      <c r="B540">
        <v>1993</v>
      </c>
      <c r="C540" t="s">
        <v>40</v>
      </c>
      <c r="D540">
        <v>1</v>
      </c>
      <c r="E540">
        <v>0</v>
      </c>
      <c r="F540">
        <v>7128.64</v>
      </c>
      <c r="G540" t="s">
        <v>21</v>
      </c>
      <c r="H540" t="s">
        <v>21</v>
      </c>
      <c r="I540" t="s">
        <v>38</v>
      </c>
      <c r="J540" s="2">
        <f>IF(B540="?",ROUND(AVERAGEIF($B$2:$B$2344,"&lt;&gt;?"),0),B540)</f>
        <v>1993</v>
      </c>
      <c r="K540" t="str">
        <f>IF(C540="?","Sep",C540)</f>
        <v>Aug</v>
      </c>
      <c r="L540" t="str">
        <f>IF(Table1[[#This Row],[Hospital tier]]="?","tier - 2",Table1[[#This Row],[Hospital tier]])</f>
        <v>tier - 2</v>
      </c>
      <c r="M540" t="str">
        <f>IF(Table1[[#This Row],[City tier]]="?","tier - 2",Table1[[#This Row],[City tier]])</f>
        <v>tier - 2</v>
      </c>
      <c r="N540" s="5" t="str">
        <f>IF(Table1[[#This Row],[State ID]]="?","Unknown",Table1[[#This Row],[State ID]])</f>
        <v>R1021</v>
      </c>
      <c r="O540" s="5" t="str">
        <f>IF(Table1[[#This Row],[Customer ID]]="?","Unknown",Table1[[#This Row],[Customer ID]])</f>
        <v>Id1478</v>
      </c>
    </row>
    <row r="541" spans="1:15">
      <c r="A541" t="s">
        <v>575</v>
      </c>
      <c r="B541">
        <v>1968</v>
      </c>
      <c r="C541" t="s">
        <v>20</v>
      </c>
      <c r="D541">
        <v>29</v>
      </c>
      <c r="E541">
        <v>0</v>
      </c>
      <c r="F541">
        <v>7125.25</v>
      </c>
      <c r="G541" t="s">
        <v>17</v>
      </c>
      <c r="H541" t="s">
        <v>21</v>
      </c>
      <c r="I541" t="s">
        <v>19</v>
      </c>
      <c r="J541" s="2">
        <f>IF(B541="?",ROUND(AVERAGEIF($B$2:$B$2344,"&lt;&gt;?"),0),B541)</f>
        <v>1968</v>
      </c>
      <c r="K541" t="str">
        <f>IF(C541="?","Sep",C541)</f>
        <v>Jun</v>
      </c>
      <c r="L541" t="str">
        <f>IF(Table1[[#This Row],[Hospital tier]]="?","tier - 2",Table1[[#This Row],[Hospital tier]])</f>
        <v>tier - 3</v>
      </c>
      <c r="M541" t="str">
        <f>IF(Table1[[#This Row],[City tier]]="?","tier - 2",Table1[[#This Row],[City tier]])</f>
        <v>tier - 2</v>
      </c>
      <c r="N541" s="5" t="str">
        <f>IF(Table1[[#This Row],[State ID]]="?","Unknown",Table1[[#This Row],[State ID]])</f>
        <v>R1013</v>
      </c>
      <c r="O541" s="5" t="str">
        <f>IF(Table1[[#This Row],[Customer ID]]="?","Unknown",Table1[[#This Row],[Customer ID]])</f>
        <v>Id1479</v>
      </c>
    </row>
    <row r="542" spans="1:15">
      <c r="A542" t="s">
        <v>576</v>
      </c>
      <c r="B542">
        <v>1980</v>
      </c>
      <c r="C542" t="s">
        <v>20</v>
      </c>
      <c r="D542">
        <v>12</v>
      </c>
      <c r="E542">
        <v>2</v>
      </c>
      <c r="F542">
        <v>38313.129999999997</v>
      </c>
      <c r="G542" t="s">
        <v>18</v>
      </c>
      <c r="H542" t="s">
        <v>17</v>
      </c>
      <c r="I542" t="s">
        <v>25</v>
      </c>
      <c r="J542" s="2">
        <f>IF(B542="?",ROUND(AVERAGEIF($B$2:$B$2344,"&lt;&gt;?"),0),B542)</f>
        <v>1980</v>
      </c>
      <c r="K542" t="str">
        <f>IF(C542="?","Sep",C542)</f>
        <v>Jun</v>
      </c>
      <c r="L542" t="str">
        <f>IF(Table1[[#This Row],[Hospital tier]]="?","tier - 2",Table1[[#This Row],[Hospital tier]])</f>
        <v>tier - 1</v>
      </c>
      <c r="M542" t="str">
        <f>IF(Table1[[#This Row],[City tier]]="?","tier - 2",Table1[[#This Row],[City tier]])</f>
        <v>tier - 3</v>
      </c>
      <c r="N542" s="5" t="str">
        <f>IF(Table1[[#This Row],[State ID]]="?","Unknown",Table1[[#This Row],[State ID]])</f>
        <v>R1011</v>
      </c>
      <c r="O542" s="5" t="str">
        <f>IF(Table1[[#This Row],[Customer ID]]="?","Unknown",Table1[[#This Row],[Customer ID]])</f>
        <v>Id148</v>
      </c>
    </row>
    <row r="543" spans="1:15">
      <c r="A543" t="s">
        <v>577</v>
      </c>
      <c r="B543">
        <v>1987</v>
      </c>
      <c r="C543" t="s">
        <v>40</v>
      </c>
      <c r="D543">
        <v>11</v>
      </c>
      <c r="E543">
        <v>3</v>
      </c>
      <c r="F543">
        <v>7106.81</v>
      </c>
      <c r="G543" t="s">
        <v>21</v>
      </c>
      <c r="H543" t="s">
        <v>18</v>
      </c>
      <c r="I543" t="s">
        <v>22</v>
      </c>
      <c r="J543" s="2">
        <f>IF(B543="?",ROUND(AVERAGEIF($B$2:$B$2344,"&lt;&gt;?"),0),B543)</f>
        <v>1987</v>
      </c>
      <c r="K543" t="str">
        <f>IF(C543="?","Sep",C543)</f>
        <v>Aug</v>
      </c>
      <c r="L543" t="str">
        <f>IF(Table1[[#This Row],[Hospital tier]]="?","tier - 2",Table1[[#This Row],[Hospital tier]])</f>
        <v>tier - 2</v>
      </c>
      <c r="M543" t="str">
        <f>IF(Table1[[#This Row],[City tier]]="?","tier - 2",Table1[[#This Row],[City tier]])</f>
        <v>tier - 1</v>
      </c>
      <c r="N543" s="5" t="str">
        <f>IF(Table1[[#This Row],[State ID]]="?","Unknown",Table1[[#This Row],[State ID]])</f>
        <v>R1012</v>
      </c>
      <c r="O543" s="5" t="str">
        <f>IF(Table1[[#This Row],[Customer ID]]="?","Unknown",Table1[[#This Row],[Customer ID]])</f>
        <v>Id1480</v>
      </c>
    </row>
    <row r="544" spans="1:15">
      <c r="A544" t="s">
        <v>578</v>
      </c>
      <c r="B544">
        <v>1992</v>
      </c>
      <c r="C544" t="s">
        <v>20</v>
      </c>
      <c r="D544">
        <v>18</v>
      </c>
      <c r="E544">
        <v>0</v>
      </c>
      <c r="F544">
        <v>7096.98</v>
      </c>
      <c r="G544" t="s">
        <v>21</v>
      </c>
      <c r="H544" t="s">
        <v>21</v>
      </c>
      <c r="I544" t="s">
        <v>22</v>
      </c>
      <c r="J544" s="2">
        <f>IF(B544="?",ROUND(AVERAGEIF($B$2:$B$2344,"&lt;&gt;?"),0),B544)</f>
        <v>1992</v>
      </c>
      <c r="K544" t="str">
        <f>IF(C544="?","Sep",C544)</f>
        <v>Jun</v>
      </c>
      <c r="L544" t="str">
        <f>IF(Table1[[#This Row],[Hospital tier]]="?","tier - 2",Table1[[#This Row],[Hospital tier]])</f>
        <v>tier - 2</v>
      </c>
      <c r="M544" t="str">
        <f>IF(Table1[[#This Row],[City tier]]="?","tier - 2",Table1[[#This Row],[City tier]])</f>
        <v>tier - 2</v>
      </c>
      <c r="N544" s="5" t="str">
        <f>IF(Table1[[#This Row],[State ID]]="?","Unknown",Table1[[#This Row],[State ID]])</f>
        <v>R1012</v>
      </c>
      <c r="O544" s="5" t="str">
        <f>IF(Table1[[#This Row],[Customer ID]]="?","Unknown",Table1[[#This Row],[Customer ID]])</f>
        <v>Id1481</v>
      </c>
    </row>
    <row r="545" spans="1:15">
      <c r="A545" t="s">
        <v>579</v>
      </c>
      <c r="B545">
        <v>1982</v>
      </c>
      <c r="C545" t="s">
        <v>24</v>
      </c>
      <c r="D545">
        <v>6</v>
      </c>
      <c r="E545">
        <v>1</v>
      </c>
      <c r="F545">
        <v>7077.19</v>
      </c>
      <c r="G545" t="s">
        <v>21</v>
      </c>
      <c r="H545" t="s">
        <v>17</v>
      </c>
      <c r="I545" t="s">
        <v>74</v>
      </c>
      <c r="J545" s="2">
        <f>IF(B545="?",ROUND(AVERAGEIF($B$2:$B$2344,"&lt;&gt;?"),0),B545)</f>
        <v>1982</v>
      </c>
      <c r="K545" t="str">
        <f>IF(C545="?","Sep",C545)</f>
        <v>Oct</v>
      </c>
      <c r="L545" t="str">
        <f>IF(Table1[[#This Row],[Hospital tier]]="?","tier - 2",Table1[[#This Row],[Hospital tier]])</f>
        <v>tier - 2</v>
      </c>
      <c r="M545" t="str">
        <f>IF(Table1[[#This Row],[City tier]]="?","tier - 2",Table1[[#This Row],[City tier]])</f>
        <v>tier - 3</v>
      </c>
      <c r="N545" s="5" t="str">
        <f>IF(Table1[[#This Row],[State ID]]="?","Unknown",Table1[[#This Row],[State ID]])</f>
        <v>R1024</v>
      </c>
      <c r="O545" s="5" t="str">
        <f>IF(Table1[[#This Row],[Customer ID]]="?","Unknown",Table1[[#This Row],[Customer ID]])</f>
        <v>Id1482</v>
      </c>
    </row>
    <row r="546" spans="1:15">
      <c r="A546" t="s">
        <v>580</v>
      </c>
      <c r="B546">
        <v>1978</v>
      </c>
      <c r="C546" t="s">
        <v>20</v>
      </c>
      <c r="D546">
        <v>24</v>
      </c>
      <c r="E546">
        <v>2</v>
      </c>
      <c r="F546">
        <v>7054.41</v>
      </c>
      <c r="G546" t="s">
        <v>21</v>
      </c>
      <c r="H546" t="s">
        <v>21</v>
      </c>
      <c r="I546" t="s">
        <v>19</v>
      </c>
      <c r="J546" s="2">
        <f>IF(B546="?",ROUND(AVERAGEIF($B$2:$B$2344,"&lt;&gt;?"),0),B546)</f>
        <v>1978</v>
      </c>
      <c r="K546" t="str">
        <f>IF(C546="?","Sep",C546)</f>
        <v>Jun</v>
      </c>
      <c r="L546" t="str">
        <f>IF(Table1[[#This Row],[Hospital tier]]="?","tier - 2",Table1[[#This Row],[Hospital tier]])</f>
        <v>tier - 2</v>
      </c>
      <c r="M546" t="str">
        <f>IF(Table1[[#This Row],[City tier]]="?","tier - 2",Table1[[#This Row],[City tier]])</f>
        <v>tier - 2</v>
      </c>
      <c r="N546" s="5" t="str">
        <f>IF(Table1[[#This Row],[State ID]]="?","Unknown",Table1[[#This Row],[State ID]])</f>
        <v>R1013</v>
      </c>
      <c r="O546" s="5" t="str">
        <f>IF(Table1[[#This Row],[Customer ID]]="?","Unknown",Table1[[#This Row],[Customer ID]])</f>
        <v>Id1483</v>
      </c>
    </row>
    <row r="547" spans="1:15">
      <c r="A547" t="s">
        <v>581</v>
      </c>
      <c r="B547">
        <v>1980</v>
      </c>
      <c r="C547" t="s">
        <v>20</v>
      </c>
      <c r="D547">
        <v>28</v>
      </c>
      <c r="E547">
        <v>1</v>
      </c>
      <c r="F547">
        <v>7050.64</v>
      </c>
      <c r="G547" t="s">
        <v>21</v>
      </c>
      <c r="H547" t="s">
        <v>17</v>
      </c>
      <c r="I547" t="s">
        <v>25</v>
      </c>
      <c r="J547" s="2">
        <f>IF(B547="?",ROUND(AVERAGEIF($B$2:$B$2344,"&lt;&gt;?"),0),B547)</f>
        <v>1980</v>
      </c>
      <c r="K547" t="str">
        <f>IF(C547="?","Sep",C547)</f>
        <v>Jun</v>
      </c>
      <c r="L547" t="str">
        <f>IF(Table1[[#This Row],[Hospital tier]]="?","tier - 2",Table1[[#This Row],[Hospital tier]])</f>
        <v>tier - 2</v>
      </c>
      <c r="M547" t="str">
        <f>IF(Table1[[#This Row],[City tier]]="?","tier - 2",Table1[[#This Row],[City tier]])</f>
        <v>tier - 3</v>
      </c>
      <c r="N547" s="5" t="str">
        <f>IF(Table1[[#This Row],[State ID]]="?","Unknown",Table1[[#This Row],[State ID]])</f>
        <v>R1011</v>
      </c>
      <c r="O547" s="5" t="str">
        <f>IF(Table1[[#This Row],[Customer ID]]="?","Unknown",Table1[[#This Row],[Customer ID]])</f>
        <v>Id1484</v>
      </c>
    </row>
    <row r="548" spans="1:15">
      <c r="A548" t="s">
        <v>582</v>
      </c>
      <c r="B548">
        <v>1980</v>
      </c>
      <c r="C548" t="s">
        <v>45</v>
      </c>
      <c r="D548">
        <v>21</v>
      </c>
      <c r="E548">
        <v>0</v>
      </c>
      <c r="F548">
        <v>7050.02</v>
      </c>
      <c r="G548" t="s">
        <v>21</v>
      </c>
      <c r="H548" t="s">
        <v>18</v>
      </c>
      <c r="I548" t="s">
        <v>74</v>
      </c>
      <c r="J548" s="2">
        <f>IF(B548="?",ROUND(AVERAGEIF($B$2:$B$2344,"&lt;&gt;?"),0),B548)</f>
        <v>1980</v>
      </c>
      <c r="K548" t="str">
        <f>IF(C548="?","Sep",C548)</f>
        <v>Jul</v>
      </c>
      <c r="L548" t="str">
        <f>IF(Table1[[#This Row],[Hospital tier]]="?","tier - 2",Table1[[#This Row],[Hospital tier]])</f>
        <v>tier - 2</v>
      </c>
      <c r="M548" t="str">
        <f>IF(Table1[[#This Row],[City tier]]="?","tier - 2",Table1[[#This Row],[City tier]])</f>
        <v>tier - 1</v>
      </c>
      <c r="N548" s="5" t="str">
        <f>IF(Table1[[#This Row],[State ID]]="?","Unknown",Table1[[#This Row],[State ID]])</f>
        <v>R1024</v>
      </c>
      <c r="O548" s="5" t="str">
        <f>IF(Table1[[#This Row],[Customer ID]]="?","Unknown",Table1[[#This Row],[Customer ID]])</f>
        <v>Id1485</v>
      </c>
    </row>
    <row r="549" spans="1:15">
      <c r="A549" t="s">
        <v>583</v>
      </c>
      <c r="B549">
        <v>1980</v>
      </c>
      <c r="C549" t="s">
        <v>24</v>
      </c>
      <c r="D549">
        <v>22</v>
      </c>
      <c r="E549">
        <v>1</v>
      </c>
      <c r="F549">
        <v>7046.72</v>
      </c>
      <c r="G549" t="s">
        <v>21</v>
      </c>
      <c r="H549" t="s">
        <v>17</v>
      </c>
      <c r="I549" t="s">
        <v>19</v>
      </c>
      <c r="J549" s="2">
        <f>IF(B549="?",ROUND(AVERAGEIF($B$2:$B$2344,"&lt;&gt;?"),0),B549)</f>
        <v>1980</v>
      </c>
      <c r="K549" t="str">
        <f>IF(C549="?","Sep",C549)</f>
        <v>Oct</v>
      </c>
      <c r="L549" t="str">
        <f>IF(Table1[[#This Row],[Hospital tier]]="?","tier - 2",Table1[[#This Row],[Hospital tier]])</f>
        <v>tier - 2</v>
      </c>
      <c r="M549" t="str">
        <f>IF(Table1[[#This Row],[City tier]]="?","tier - 2",Table1[[#This Row],[City tier]])</f>
        <v>tier - 3</v>
      </c>
      <c r="N549" s="5" t="str">
        <f>IF(Table1[[#This Row],[State ID]]="?","Unknown",Table1[[#This Row],[State ID]])</f>
        <v>R1013</v>
      </c>
      <c r="O549" s="5" t="str">
        <f>IF(Table1[[#This Row],[Customer ID]]="?","Unknown",Table1[[#This Row],[Customer ID]])</f>
        <v>Id1486</v>
      </c>
    </row>
    <row r="550" spans="1:15">
      <c r="A550" t="s">
        <v>584</v>
      </c>
      <c r="B550">
        <v>1980</v>
      </c>
      <c r="C550" t="s">
        <v>45</v>
      </c>
      <c r="D550">
        <v>26</v>
      </c>
      <c r="E550">
        <v>1</v>
      </c>
      <c r="F550">
        <v>7045.5</v>
      </c>
      <c r="G550" t="s">
        <v>21</v>
      </c>
      <c r="H550" t="s">
        <v>18</v>
      </c>
      <c r="I550" t="s">
        <v>25</v>
      </c>
      <c r="J550" s="2">
        <f>IF(B550="?",ROUND(AVERAGEIF($B$2:$B$2344,"&lt;&gt;?"),0),B550)</f>
        <v>1980</v>
      </c>
      <c r="K550" t="str">
        <f>IF(C550="?","Sep",C550)</f>
        <v>Jul</v>
      </c>
      <c r="L550" t="str">
        <f>IF(Table1[[#This Row],[Hospital tier]]="?","tier - 2",Table1[[#This Row],[Hospital tier]])</f>
        <v>tier - 2</v>
      </c>
      <c r="M550" t="str">
        <f>IF(Table1[[#This Row],[City tier]]="?","tier - 2",Table1[[#This Row],[City tier]])</f>
        <v>tier - 1</v>
      </c>
      <c r="N550" s="5" t="str">
        <f>IF(Table1[[#This Row],[State ID]]="?","Unknown",Table1[[#This Row],[State ID]])</f>
        <v>R1011</v>
      </c>
      <c r="O550" s="5" t="str">
        <f>IF(Table1[[#This Row],[Customer ID]]="?","Unknown",Table1[[#This Row],[Customer ID]])</f>
        <v>Id1487</v>
      </c>
    </row>
    <row r="551" spans="1:15">
      <c r="A551" t="s">
        <v>585</v>
      </c>
      <c r="B551">
        <v>1995</v>
      </c>
      <c r="C551" t="s">
        <v>24</v>
      </c>
      <c r="D551">
        <v>29</v>
      </c>
      <c r="E551">
        <v>0</v>
      </c>
      <c r="F551">
        <v>7042.11</v>
      </c>
      <c r="G551" t="s">
        <v>21</v>
      </c>
      <c r="H551" t="s">
        <v>17</v>
      </c>
      <c r="I551" t="s">
        <v>22</v>
      </c>
      <c r="J551" s="2">
        <f>IF(B551="?",ROUND(AVERAGEIF($B$2:$B$2344,"&lt;&gt;?"),0),B551)</f>
        <v>1995</v>
      </c>
      <c r="K551" t="str">
        <f>IF(C551="?","Sep",C551)</f>
        <v>Oct</v>
      </c>
      <c r="L551" t="str">
        <f>IF(Table1[[#This Row],[Hospital tier]]="?","tier - 2",Table1[[#This Row],[Hospital tier]])</f>
        <v>tier - 2</v>
      </c>
      <c r="M551" t="str">
        <f>IF(Table1[[#This Row],[City tier]]="?","tier - 2",Table1[[#This Row],[City tier]])</f>
        <v>tier - 3</v>
      </c>
      <c r="N551" s="5" t="str">
        <f>IF(Table1[[#This Row],[State ID]]="?","Unknown",Table1[[#This Row],[State ID]])</f>
        <v>R1012</v>
      </c>
      <c r="O551" s="5" t="str">
        <f>IF(Table1[[#This Row],[Customer ID]]="?","Unknown",Table1[[#This Row],[Customer ID]])</f>
        <v>Id1488</v>
      </c>
    </row>
    <row r="552" spans="1:15">
      <c r="A552" t="s">
        <v>586</v>
      </c>
      <c r="B552">
        <v>1978</v>
      </c>
      <c r="C552" t="s">
        <v>20</v>
      </c>
      <c r="D552">
        <v>2</v>
      </c>
      <c r="E552">
        <v>2</v>
      </c>
      <c r="F552">
        <v>7033.08</v>
      </c>
      <c r="G552" t="s">
        <v>21</v>
      </c>
      <c r="H552" t="s">
        <v>21</v>
      </c>
      <c r="I552" t="s">
        <v>19</v>
      </c>
      <c r="J552" s="2">
        <f>IF(B552="?",ROUND(AVERAGEIF($B$2:$B$2344,"&lt;&gt;?"),0),B552)</f>
        <v>1978</v>
      </c>
      <c r="K552" t="str">
        <f>IF(C552="?","Sep",C552)</f>
        <v>Jun</v>
      </c>
      <c r="L552" t="str">
        <f>IF(Table1[[#This Row],[Hospital tier]]="?","tier - 2",Table1[[#This Row],[Hospital tier]])</f>
        <v>tier - 2</v>
      </c>
      <c r="M552" t="str">
        <f>IF(Table1[[#This Row],[City tier]]="?","tier - 2",Table1[[#This Row],[City tier]])</f>
        <v>tier - 2</v>
      </c>
      <c r="N552" s="5" t="str">
        <f>IF(Table1[[#This Row],[State ID]]="?","Unknown",Table1[[#This Row],[State ID]])</f>
        <v>R1013</v>
      </c>
      <c r="O552" s="5" t="str">
        <f>IF(Table1[[#This Row],[Customer ID]]="?","Unknown",Table1[[#This Row],[Customer ID]])</f>
        <v>Id1489</v>
      </c>
    </row>
    <row r="553" spans="1:15">
      <c r="A553" t="s">
        <v>587</v>
      </c>
      <c r="B553">
        <v>1989</v>
      </c>
      <c r="C553" t="s">
        <v>24</v>
      </c>
      <c r="D553">
        <v>30</v>
      </c>
      <c r="E553">
        <v>1</v>
      </c>
      <c r="F553">
        <v>38282.75</v>
      </c>
      <c r="G553" t="s">
        <v>18</v>
      </c>
      <c r="H553" t="s">
        <v>21</v>
      </c>
      <c r="I553" t="s">
        <v>19</v>
      </c>
      <c r="J553" s="2">
        <f>IF(B553="?",ROUND(AVERAGEIF($B$2:$B$2344,"&lt;&gt;?"),0),B553)</f>
        <v>1989</v>
      </c>
      <c r="K553" t="str">
        <f>IF(C553="?","Sep",C553)</f>
        <v>Oct</v>
      </c>
      <c r="L553" t="str">
        <f>IF(Table1[[#This Row],[Hospital tier]]="?","tier - 2",Table1[[#This Row],[Hospital tier]])</f>
        <v>tier - 1</v>
      </c>
      <c r="M553" t="str">
        <f>IF(Table1[[#This Row],[City tier]]="?","tier - 2",Table1[[#This Row],[City tier]])</f>
        <v>tier - 2</v>
      </c>
      <c r="N553" s="5" t="str">
        <f>IF(Table1[[#This Row],[State ID]]="?","Unknown",Table1[[#This Row],[State ID]])</f>
        <v>R1013</v>
      </c>
      <c r="O553" s="5" t="str">
        <f>IF(Table1[[#This Row],[Customer ID]]="?","Unknown",Table1[[#This Row],[Customer ID]])</f>
        <v>Id149</v>
      </c>
    </row>
    <row r="554" spans="1:15">
      <c r="A554" t="s">
        <v>588</v>
      </c>
      <c r="B554">
        <v>1969</v>
      </c>
      <c r="C554" t="s">
        <v>45</v>
      </c>
      <c r="D554">
        <v>6</v>
      </c>
      <c r="E554">
        <v>0</v>
      </c>
      <c r="F554">
        <v>7003.1</v>
      </c>
      <c r="G554" t="s">
        <v>21</v>
      </c>
      <c r="H554" t="s">
        <v>17</v>
      </c>
      <c r="I554" t="s">
        <v>19</v>
      </c>
      <c r="J554" s="2">
        <f>IF(B554="?",ROUND(AVERAGEIF($B$2:$B$2344,"&lt;&gt;?"),0),B554)</f>
        <v>1969</v>
      </c>
      <c r="K554" t="str">
        <f>IF(C554="?","Sep",C554)</f>
        <v>Jul</v>
      </c>
      <c r="L554" t="str">
        <f>IF(Table1[[#This Row],[Hospital tier]]="?","tier - 2",Table1[[#This Row],[Hospital tier]])</f>
        <v>tier - 2</v>
      </c>
      <c r="M554" t="str">
        <f>IF(Table1[[#This Row],[City tier]]="?","tier - 2",Table1[[#This Row],[City tier]])</f>
        <v>tier - 3</v>
      </c>
      <c r="N554" s="5" t="str">
        <f>IF(Table1[[#This Row],[State ID]]="?","Unknown",Table1[[#This Row],[State ID]])</f>
        <v>R1013</v>
      </c>
      <c r="O554" s="5" t="str">
        <f>IF(Table1[[#This Row],[Customer ID]]="?","Unknown",Table1[[#This Row],[Customer ID]])</f>
        <v>Id1490</v>
      </c>
    </row>
    <row r="555" spans="1:15">
      <c r="A555" t="s">
        <v>589</v>
      </c>
      <c r="B555">
        <v>1982</v>
      </c>
      <c r="C555" t="s">
        <v>37</v>
      </c>
      <c r="D555">
        <v>1</v>
      </c>
      <c r="E555">
        <v>3</v>
      </c>
      <c r="F555">
        <v>6989.95</v>
      </c>
      <c r="G555" t="s">
        <v>21</v>
      </c>
      <c r="H555" t="s">
        <v>18</v>
      </c>
      <c r="I555" t="s">
        <v>19</v>
      </c>
      <c r="J555" s="2">
        <f>IF(B555="?",ROUND(AVERAGEIF($B$2:$B$2344,"&lt;&gt;?"),0),B555)</f>
        <v>1982</v>
      </c>
      <c r="K555" t="str">
        <f>IF(C555="?","Sep",C555)</f>
        <v>Sep</v>
      </c>
      <c r="L555" t="str">
        <f>IF(Table1[[#This Row],[Hospital tier]]="?","tier - 2",Table1[[#This Row],[Hospital tier]])</f>
        <v>tier - 2</v>
      </c>
      <c r="M555" t="str">
        <f>IF(Table1[[#This Row],[City tier]]="?","tier - 2",Table1[[#This Row],[City tier]])</f>
        <v>tier - 1</v>
      </c>
      <c r="N555" s="5" t="str">
        <f>IF(Table1[[#This Row],[State ID]]="?","Unknown",Table1[[#This Row],[State ID]])</f>
        <v>R1013</v>
      </c>
      <c r="O555" s="5" t="str">
        <f>IF(Table1[[#This Row],[Customer ID]]="?","Unknown",Table1[[#This Row],[Customer ID]])</f>
        <v>Id1491</v>
      </c>
    </row>
    <row r="556" spans="1:15">
      <c r="A556" t="s">
        <v>590</v>
      </c>
      <c r="B556">
        <v>1982</v>
      </c>
      <c r="C556" t="s">
        <v>24</v>
      </c>
      <c r="D556">
        <v>18</v>
      </c>
      <c r="E556">
        <v>2</v>
      </c>
      <c r="F556">
        <v>6986.7</v>
      </c>
      <c r="G556" t="s">
        <v>17</v>
      </c>
      <c r="H556" t="s">
        <v>18</v>
      </c>
      <c r="I556" t="s">
        <v>22</v>
      </c>
      <c r="J556" s="2">
        <f>IF(B556="?",ROUND(AVERAGEIF($B$2:$B$2344,"&lt;&gt;?"),0),B556)</f>
        <v>1982</v>
      </c>
      <c r="K556" t="str">
        <f>IF(C556="?","Sep",C556)</f>
        <v>Oct</v>
      </c>
      <c r="L556" t="str">
        <f>IF(Table1[[#This Row],[Hospital tier]]="?","tier - 2",Table1[[#This Row],[Hospital tier]])</f>
        <v>tier - 3</v>
      </c>
      <c r="M556" t="str">
        <f>IF(Table1[[#This Row],[City tier]]="?","tier - 2",Table1[[#This Row],[City tier]])</f>
        <v>tier - 1</v>
      </c>
      <c r="N556" s="5" t="str">
        <f>IF(Table1[[#This Row],[State ID]]="?","Unknown",Table1[[#This Row],[State ID]])</f>
        <v>R1012</v>
      </c>
      <c r="O556" s="5" t="str">
        <f>IF(Table1[[#This Row],[Customer ID]]="?","Unknown",Table1[[#This Row],[Customer ID]])</f>
        <v>Id1492</v>
      </c>
    </row>
    <row r="557" spans="1:15">
      <c r="A557" t="s">
        <v>591</v>
      </c>
      <c r="B557">
        <v>1985</v>
      </c>
      <c r="C557" t="s">
        <v>23</v>
      </c>
      <c r="D557">
        <v>10</v>
      </c>
      <c r="E557">
        <v>3</v>
      </c>
      <c r="F557">
        <v>6985.51</v>
      </c>
      <c r="G557" t="s">
        <v>21</v>
      </c>
      <c r="H557" t="s">
        <v>21</v>
      </c>
      <c r="I557" t="s">
        <v>84</v>
      </c>
      <c r="J557" s="2">
        <f>IF(B557="?",ROUND(AVERAGEIF($B$2:$B$2344,"&lt;&gt;?"),0),B557)</f>
        <v>1985</v>
      </c>
      <c r="K557" t="str">
        <f>IF(C557="?","Sep",C557)</f>
        <v>Dec</v>
      </c>
      <c r="L557" t="str">
        <f>IF(Table1[[#This Row],[Hospital tier]]="?","tier - 2",Table1[[#This Row],[Hospital tier]])</f>
        <v>tier - 2</v>
      </c>
      <c r="M557" t="str">
        <f>IF(Table1[[#This Row],[City tier]]="?","tier - 2",Table1[[#This Row],[City tier]])</f>
        <v>tier - 2</v>
      </c>
      <c r="N557" s="5" t="str">
        <f>IF(Table1[[#This Row],[State ID]]="?","Unknown",Table1[[#This Row],[State ID]])</f>
        <v>R1019</v>
      </c>
      <c r="O557" s="5" t="str">
        <f>IF(Table1[[#This Row],[Customer ID]]="?","Unknown",Table1[[#This Row],[Customer ID]])</f>
        <v>Id1493</v>
      </c>
    </row>
    <row r="558" spans="1:15">
      <c r="A558" t="s">
        <v>592</v>
      </c>
      <c r="B558">
        <v>1975</v>
      </c>
      <c r="C558" t="s">
        <v>20</v>
      </c>
      <c r="D558">
        <v>3</v>
      </c>
      <c r="E558">
        <v>1</v>
      </c>
      <c r="F558">
        <v>6965.21</v>
      </c>
      <c r="G558" t="s">
        <v>21</v>
      </c>
      <c r="H558" t="s">
        <v>17</v>
      </c>
      <c r="I558" t="s">
        <v>19</v>
      </c>
      <c r="J558" s="2">
        <f>IF(B558="?",ROUND(AVERAGEIF($B$2:$B$2344,"&lt;&gt;?"),0),B558)</f>
        <v>1975</v>
      </c>
      <c r="K558" t="str">
        <f>IF(C558="?","Sep",C558)</f>
        <v>Jun</v>
      </c>
      <c r="L558" t="str">
        <f>IF(Table1[[#This Row],[Hospital tier]]="?","tier - 2",Table1[[#This Row],[Hospital tier]])</f>
        <v>tier - 2</v>
      </c>
      <c r="M558" t="str">
        <f>IF(Table1[[#This Row],[City tier]]="?","tier - 2",Table1[[#This Row],[City tier]])</f>
        <v>tier - 3</v>
      </c>
      <c r="N558" s="5" t="str">
        <f>IF(Table1[[#This Row],[State ID]]="?","Unknown",Table1[[#This Row],[State ID]])</f>
        <v>R1013</v>
      </c>
      <c r="O558" s="5" t="str">
        <f>IF(Table1[[#This Row],[Customer ID]]="?","Unknown",Table1[[#This Row],[Customer ID]])</f>
        <v>Id1494</v>
      </c>
    </row>
    <row r="559" spans="1:15">
      <c r="A559" t="s">
        <v>593</v>
      </c>
      <c r="B559">
        <v>1980</v>
      </c>
      <c r="C559" t="s">
        <v>40</v>
      </c>
      <c r="D559">
        <v>18</v>
      </c>
      <c r="E559">
        <v>2</v>
      </c>
      <c r="F559">
        <v>6951.12</v>
      </c>
      <c r="G559" t="s">
        <v>21</v>
      </c>
      <c r="H559" t="s">
        <v>21</v>
      </c>
      <c r="I559" t="s">
        <v>19</v>
      </c>
      <c r="J559" s="2">
        <f>IF(B559="?",ROUND(AVERAGEIF($B$2:$B$2344,"&lt;&gt;?"),0),B559)</f>
        <v>1980</v>
      </c>
      <c r="K559" t="str">
        <f>IF(C559="?","Sep",C559)</f>
        <v>Aug</v>
      </c>
      <c r="L559" t="str">
        <f>IF(Table1[[#This Row],[Hospital tier]]="?","tier - 2",Table1[[#This Row],[Hospital tier]])</f>
        <v>tier - 2</v>
      </c>
      <c r="M559" t="str">
        <f>IF(Table1[[#This Row],[City tier]]="?","tier - 2",Table1[[#This Row],[City tier]])</f>
        <v>tier - 2</v>
      </c>
      <c r="N559" s="5" t="str">
        <f>IF(Table1[[#This Row],[State ID]]="?","Unknown",Table1[[#This Row],[State ID]])</f>
        <v>R1013</v>
      </c>
      <c r="O559" s="5" t="str">
        <f>IF(Table1[[#This Row],[Customer ID]]="?","Unknown",Table1[[#This Row],[Customer ID]])</f>
        <v>Id1495</v>
      </c>
    </row>
    <row r="560" spans="1:15">
      <c r="A560" t="s">
        <v>594</v>
      </c>
      <c r="B560">
        <v>1978</v>
      </c>
      <c r="C560" t="s">
        <v>23</v>
      </c>
      <c r="D560">
        <v>15</v>
      </c>
      <c r="E560">
        <v>0</v>
      </c>
      <c r="F560">
        <v>6948.7</v>
      </c>
      <c r="G560" t="s">
        <v>18</v>
      </c>
      <c r="H560" t="s">
        <v>21</v>
      </c>
      <c r="I560" t="s">
        <v>22</v>
      </c>
      <c r="J560" s="2">
        <f>IF(B560="?",ROUND(AVERAGEIF($B$2:$B$2344,"&lt;&gt;?"),0),B560)</f>
        <v>1978</v>
      </c>
      <c r="K560" t="str">
        <f>IF(C560="?","Sep",C560)</f>
        <v>Dec</v>
      </c>
      <c r="L560" t="str">
        <f>IF(Table1[[#This Row],[Hospital tier]]="?","tier - 2",Table1[[#This Row],[Hospital tier]])</f>
        <v>tier - 1</v>
      </c>
      <c r="M560" t="str">
        <f>IF(Table1[[#This Row],[City tier]]="?","tier - 2",Table1[[#This Row],[City tier]])</f>
        <v>tier - 2</v>
      </c>
      <c r="N560" s="5" t="str">
        <f>IF(Table1[[#This Row],[State ID]]="?","Unknown",Table1[[#This Row],[State ID]])</f>
        <v>R1012</v>
      </c>
      <c r="O560" s="5" t="str">
        <f>IF(Table1[[#This Row],[Customer ID]]="?","Unknown",Table1[[#This Row],[Customer ID]])</f>
        <v>Id1496</v>
      </c>
    </row>
    <row r="561" spans="1:15">
      <c r="A561" t="s">
        <v>595</v>
      </c>
      <c r="B561">
        <v>1980</v>
      </c>
      <c r="C561" t="s">
        <v>24</v>
      </c>
      <c r="D561">
        <v>5</v>
      </c>
      <c r="E561">
        <v>2</v>
      </c>
      <c r="F561">
        <v>6940.94</v>
      </c>
      <c r="G561" t="s">
        <v>21</v>
      </c>
      <c r="H561" t="s">
        <v>17</v>
      </c>
      <c r="I561" t="s">
        <v>19</v>
      </c>
      <c r="J561" s="2">
        <f>IF(B561="?",ROUND(AVERAGEIF($B$2:$B$2344,"&lt;&gt;?"),0),B561)</f>
        <v>1980</v>
      </c>
      <c r="K561" t="str">
        <f>IF(C561="?","Sep",C561)</f>
        <v>Oct</v>
      </c>
      <c r="L561" t="str">
        <f>IF(Table1[[#This Row],[Hospital tier]]="?","tier - 2",Table1[[#This Row],[Hospital tier]])</f>
        <v>tier - 2</v>
      </c>
      <c r="M561" t="str">
        <f>IF(Table1[[#This Row],[City tier]]="?","tier - 2",Table1[[#This Row],[City tier]])</f>
        <v>tier - 3</v>
      </c>
      <c r="N561" s="5" t="str">
        <f>IF(Table1[[#This Row],[State ID]]="?","Unknown",Table1[[#This Row],[State ID]])</f>
        <v>R1013</v>
      </c>
      <c r="O561" s="5" t="str">
        <f>IF(Table1[[#This Row],[Customer ID]]="?","Unknown",Table1[[#This Row],[Customer ID]])</f>
        <v>Id1497</v>
      </c>
    </row>
    <row r="562" spans="1:15">
      <c r="A562" t="s">
        <v>596</v>
      </c>
      <c r="B562">
        <v>1980</v>
      </c>
      <c r="C562" t="s">
        <v>40</v>
      </c>
      <c r="D562">
        <v>30</v>
      </c>
      <c r="E562">
        <v>1</v>
      </c>
      <c r="F562">
        <v>6940.91</v>
      </c>
      <c r="G562" t="s">
        <v>21</v>
      </c>
      <c r="H562" t="s">
        <v>21</v>
      </c>
      <c r="I562" t="s">
        <v>22</v>
      </c>
      <c r="J562" s="2">
        <f>IF(B562="?",ROUND(AVERAGEIF($B$2:$B$2344,"&lt;&gt;?"),0),B562)</f>
        <v>1980</v>
      </c>
      <c r="K562" t="str">
        <f>IF(C562="?","Sep",C562)</f>
        <v>Aug</v>
      </c>
      <c r="L562" t="str">
        <f>IF(Table1[[#This Row],[Hospital tier]]="?","tier - 2",Table1[[#This Row],[Hospital tier]])</f>
        <v>tier - 2</v>
      </c>
      <c r="M562" t="str">
        <f>IF(Table1[[#This Row],[City tier]]="?","tier - 2",Table1[[#This Row],[City tier]])</f>
        <v>tier - 2</v>
      </c>
      <c r="N562" s="5" t="str">
        <f>IF(Table1[[#This Row],[State ID]]="?","Unknown",Table1[[#This Row],[State ID]])</f>
        <v>R1012</v>
      </c>
      <c r="O562" s="5" t="str">
        <f>IF(Table1[[#This Row],[Customer ID]]="?","Unknown",Table1[[#This Row],[Customer ID]])</f>
        <v>Id1498</v>
      </c>
    </row>
    <row r="563" spans="1:15">
      <c r="A563" t="s">
        <v>597</v>
      </c>
      <c r="B563">
        <v>1978</v>
      </c>
      <c r="C563" t="s">
        <v>16</v>
      </c>
      <c r="D563">
        <v>29</v>
      </c>
      <c r="E563">
        <v>2</v>
      </c>
      <c r="F563">
        <v>6938.11</v>
      </c>
      <c r="G563" t="s">
        <v>21</v>
      </c>
      <c r="H563" t="s">
        <v>21</v>
      </c>
      <c r="I563" t="s">
        <v>19</v>
      </c>
      <c r="J563" s="2">
        <f>IF(B563="?",ROUND(AVERAGEIF($B$2:$B$2344,"&lt;&gt;?"),0),B563)</f>
        <v>1978</v>
      </c>
      <c r="K563" t="str">
        <f>IF(C563="?","Sep",C563)</f>
        <v>Nov</v>
      </c>
      <c r="L563" t="str">
        <f>IF(Table1[[#This Row],[Hospital tier]]="?","tier - 2",Table1[[#This Row],[Hospital tier]])</f>
        <v>tier - 2</v>
      </c>
      <c r="M563" t="str">
        <f>IF(Table1[[#This Row],[City tier]]="?","tier - 2",Table1[[#This Row],[City tier]])</f>
        <v>tier - 2</v>
      </c>
      <c r="N563" s="5" t="str">
        <f>IF(Table1[[#This Row],[State ID]]="?","Unknown",Table1[[#This Row],[State ID]])</f>
        <v>R1013</v>
      </c>
      <c r="O563" s="5" t="str">
        <f>IF(Table1[[#This Row],[Customer ID]]="?","Unknown",Table1[[#This Row],[Customer ID]])</f>
        <v>Id1499</v>
      </c>
    </row>
    <row r="564" spans="1:15">
      <c r="A564" t="s">
        <v>598</v>
      </c>
      <c r="B564">
        <v>1961</v>
      </c>
      <c r="C564" t="s">
        <v>23</v>
      </c>
      <c r="D564">
        <v>21</v>
      </c>
      <c r="E564">
        <v>1</v>
      </c>
      <c r="F564">
        <v>48517.56</v>
      </c>
      <c r="G564" t="s">
        <v>18</v>
      </c>
      <c r="H564" t="s">
        <v>17</v>
      </c>
      <c r="I564" t="s">
        <v>74</v>
      </c>
      <c r="J564" s="2">
        <f>IF(B564="?",ROUND(AVERAGEIF($B$2:$B$2344,"&lt;&gt;?"),0),B564)</f>
        <v>1961</v>
      </c>
      <c r="K564" t="str">
        <f>IF(C564="?","Sep",C564)</f>
        <v>Dec</v>
      </c>
      <c r="L564" t="str">
        <f>IF(Table1[[#This Row],[Hospital tier]]="?","tier - 2",Table1[[#This Row],[Hospital tier]])</f>
        <v>tier - 1</v>
      </c>
      <c r="M564" t="str">
        <f>IF(Table1[[#This Row],[City tier]]="?","tier - 2",Table1[[#This Row],[City tier]])</f>
        <v>tier - 3</v>
      </c>
      <c r="N564" s="5" t="str">
        <f>IF(Table1[[#This Row],[State ID]]="?","Unknown",Table1[[#This Row],[State ID]])</f>
        <v>R1024</v>
      </c>
      <c r="O564" s="5" t="str">
        <f>IF(Table1[[#This Row],[Customer ID]]="?","Unknown",Table1[[#This Row],[Customer ID]])</f>
        <v>Id15</v>
      </c>
    </row>
    <row r="565" spans="1:15">
      <c r="A565" t="s">
        <v>599</v>
      </c>
      <c r="B565">
        <v>1980</v>
      </c>
      <c r="C565" t="s">
        <v>40</v>
      </c>
      <c r="D565">
        <v>16</v>
      </c>
      <c r="E565">
        <v>1</v>
      </c>
      <c r="F565">
        <v>38245.589999999997</v>
      </c>
      <c r="G565" t="s">
        <v>18</v>
      </c>
      <c r="H565" t="s">
        <v>21</v>
      </c>
      <c r="I565" t="s">
        <v>19</v>
      </c>
      <c r="J565" s="2">
        <f>IF(B565="?",ROUND(AVERAGEIF($B$2:$B$2344,"&lt;&gt;?"),0),B565)</f>
        <v>1980</v>
      </c>
      <c r="K565" t="str">
        <f>IF(C565="?","Sep",C565)</f>
        <v>Aug</v>
      </c>
      <c r="L565" t="str">
        <f>IF(Table1[[#This Row],[Hospital tier]]="?","tier - 2",Table1[[#This Row],[Hospital tier]])</f>
        <v>tier - 1</v>
      </c>
      <c r="M565" t="str">
        <f>IF(Table1[[#This Row],[City tier]]="?","tier - 2",Table1[[#This Row],[City tier]])</f>
        <v>tier - 2</v>
      </c>
      <c r="N565" s="5" t="str">
        <f>IF(Table1[[#This Row],[State ID]]="?","Unknown",Table1[[#This Row],[State ID]])</f>
        <v>R1013</v>
      </c>
      <c r="O565" s="5" t="str">
        <f>IF(Table1[[#This Row],[Customer ID]]="?","Unknown",Table1[[#This Row],[Customer ID]])</f>
        <v>Id150</v>
      </c>
    </row>
    <row r="566" spans="1:15">
      <c r="A566" t="s">
        <v>600</v>
      </c>
      <c r="B566">
        <v>1984</v>
      </c>
      <c r="C566" t="s">
        <v>37</v>
      </c>
      <c r="D566">
        <v>5</v>
      </c>
      <c r="E566">
        <v>2</v>
      </c>
      <c r="F566">
        <v>6933.24</v>
      </c>
      <c r="G566" t="s">
        <v>21</v>
      </c>
      <c r="H566" t="s">
        <v>17</v>
      </c>
      <c r="I566" t="s">
        <v>22</v>
      </c>
      <c r="J566" s="2">
        <f>IF(B566="?",ROUND(AVERAGEIF($B$2:$B$2344,"&lt;&gt;?"),0),B566)</f>
        <v>1984</v>
      </c>
      <c r="K566" t="str">
        <f>IF(C566="?","Sep",C566)</f>
        <v>Sep</v>
      </c>
      <c r="L566" t="str">
        <f>IF(Table1[[#This Row],[Hospital tier]]="?","tier - 2",Table1[[#This Row],[Hospital tier]])</f>
        <v>tier - 2</v>
      </c>
      <c r="M566" t="str">
        <f>IF(Table1[[#This Row],[City tier]]="?","tier - 2",Table1[[#This Row],[City tier]])</f>
        <v>tier - 3</v>
      </c>
      <c r="N566" s="5" t="str">
        <f>IF(Table1[[#This Row],[State ID]]="?","Unknown",Table1[[#This Row],[State ID]])</f>
        <v>R1012</v>
      </c>
      <c r="O566" s="5" t="str">
        <f>IF(Table1[[#This Row],[Customer ID]]="?","Unknown",Table1[[#This Row],[Customer ID]])</f>
        <v>Id1500</v>
      </c>
    </row>
    <row r="567" spans="1:15">
      <c r="A567" t="s">
        <v>601</v>
      </c>
      <c r="B567">
        <v>1989</v>
      </c>
      <c r="C567" t="s">
        <v>23</v>
      </c>
      <c r="D567">
        <v>21</v>
      </c>
      <c r="E567">
        <v>3</v>
      </c>
      <c r="F567">
        <v>6895.19</v>
      </c>
      <c r="G567" t="s">
        <v>21</v>
      </c>
      <c r="H567" t="s">
        <v>17</v>
      </c>
      <c r="I567" t="s">
        <v>74</v>
      </c>
      <c r="J567" s="2">
        <f>IF(B567="?",ROUND(AVERAGEIF($B$2:$B$2344,"&lt;&gt;?"),0),B567)</f>
        <v>1989</v>
      </c>
      <c r="K567" t="str">
        <f>IF(C567="?","Sep",C567)</f>
        <v>Dec</v>
      </c>
      <c r="L567" t="str">
        <f>IF(Table1[[#This Row],[Hospital tier]]="?","tier - 2",Table1[[#This Row],[Hospital tier]])</f>
        <v>tier - 2</v>
      </c>
      <c r="M567" t="str">
        <f>IF(Table1[[#This Row],[City tier]]="?","tier - 2",Table1[[#This Row],[City tier]])</f>
        <v>tier - 3</v>
      </c>
      <c r="N567" s="5" t="str">
        <f>IF(Table1[[#This Row],[State ID]]="?","Unknown",Table1[[#This Row],[State ID]])</f>
        <v>R1024</v>
      </c>
      <c r="O567" s="5" t="str">
        <f>IF(Table1[[#This Row],[Customer ID]]="?","Unknown",Table1[[#This Row],[Customer ID]])</f>
        <v>Id1501</v>
      </c>
    </row>
    <row r="568" spans="1:15">
      <c r="A568" t="s">
        <v>602</v>
      </c>
      <c r="B568">
        <v>1985</v>
      </c>
      <c r="C568" t="s">
        <v>37</v>
      </c>
      <c r="D568">
        <v>10</v>
      </c>
      <c r="E568">
        <v>2</v>
      </c>
      <c r="F568">
        <v>6877.98</v>
      </c>
      <c r="G568" t="s">
        <v>21</v>
      </c>
      <c r="H568" t="s">
        <v>18</v>
      </c>
      <c r="I568" t="s">
        <v>74</v>
      </c>
      <c r="J568" s="2">
        <f>IF(B568="?",ROUND(AVERAGEIF($B$2:$B$2344,"&lt;&gt;?"),0),B568)</f>
        <v>1985</v>
      </c>
      <c r="K568" t="str">
        <f>IF(C568="?","Sep",C568)</f>
        <v>Sep</v>
      </c>
      <c r="L568" t="str">
        <f>IF(Table1[[#This Row],[Hospital tier]]="?","tier - 2",Table1[[#This Row],[Hospital tier]])</f>
        <v>tier - 2</v>
      </c>
      <c r="M568" t="str">
        <f>IF(Table1[[#This Row],[City tier]]="?","tier - 2",Table1[[#This Row],[City tier]])</f>
        <v>tier - 1</v>
      </c>
      <c r="N568" s="5" t="str">
        <f>IF(Table1[[#This Row],[State ID]]="?","Unknown",Table1[[#This Row],[State ID]])</f>
        <v>R1024</v>
      </c>
      <c r="O568" s="5" t="str">
        <f>IF(Table1[[#This Row],[Customer ID]]="?","Unknown",Table1[[#This Row],[Customer ID]])</f>
        <v>Id1502</v>
      </c>
    </row>
    <row r="569" spans="1:15">
      <c r="A569" t="s">
        <v>603</v>
      </c>
      <c r="B569">
        <v>2004</v>
      </c>
      <c r="C569" t="s">
        <v>23</v>
      </c>
      <c r="D569">
        <v>24</v>
      </c>
      <c r="E569">
        <v>0</v>
      </c>
      <c r="F569">
        <v>6876.53</v>
      </c>
      <c r="G569" t="s">
        <v>21</v>
      </c>
      <c r="H569" t="s">
        <v>18</v>
      </c>
      <c r="I569" t="s">
        <v>22</v>
      </c>
      <c r="J569" s="2">
        <f>IF(B569="?",ROUND(AVERAGEIF($B$2:$B$2344,"&lt;&gt;?"),0),B569)</f>
        <v>2004</v>
      </c>
      <c r="K569" t="str">
        <f>IF(C569="?","Sep",C569)</f>
        <v>Dec</v>
      </c>
      <c r="L569" t="str">
        <f>IF(Table1[[#This Row],[Hospital tier]]="?","tier - 2",Table1[[#This Row],[Hospital tier]])</f>
        <v>tier - 2</v>
      </c>
      <c r="M569" t="str">
        <f>IF(Table1[[#This Row],[City tier]]="?","tier - 2",Table1[[#This Row],[City tier]])</f>
        <v>tier - 1</v>
      </c>
      <c r="N569" s="5" t="str">
        <f>IF(Table1[[#This Row],[State ID]]="?","Unknown",Table1[[#This Row],[State ID]])</f>
        <v>R1012</v>
      </c>
      <c r="O569" s="5" t="str">
        <f>IF(Table1[[#This Row],[Customer ID]]="?","Unknown",Table1[[#This Row],[Customer ID]])</f>
        <v>Id1503</v>
      </c>
    </row>
    <row r="570" spans="1:15">
      <c r="A570" t="s">
        <v>604</v>
      </c>
      <c r="B570">
        <v>1981</v>
      </c>
      <c r="C570" t="s">
        <v>20</v>
      </c>
      <c r="D570">
        <v>23</v>
      </c>
      <c r="E570">
        <v>2</v>
      </c>
      <c r="F570">
        <v>6875.96</v>
      </c>
      <c r="G570" t="s">
        <v>21</v>
      </c>
      <c r="H570" t="s">
        <v>21</v>
      </c>
      <c r="I570" t="s">
        <v>25</v>
      </c>
      <c r="J570" s="2">
        <f>IF(B570="?",ROUND(AVERAGEIF($B$2:$B$2344,"&lt;&gt;?"),0),B570)</f>
        <v>1981</v>
      </c>
      <c r="K570" t="str">
        <f>IF(C570="?","Sep",C570)</f>
        <v>Jun</v>
      </c>
      <c r="L570" t="str">
        <f>IF(Table1[[#This Row],[Hospital tier]]="?","tier - 2",Table1[[#This Row],[Hospital tier]])</f>
        <v>tier - 2</v>
      </c>
      <c r="M570" t="str">
        <f>IF(Table1[[#This Row],[City tier]]="?","tier - 2",Table1[[#This Row],[City tier]])</f>
        <v>tier - 2</v>
      </c>
      <c r="N570" s="5" t="str">
        <f>IF(Table1[[#This Row],[State ID]]="?","Unknown",Table1[[#This Row],[State ID]])</f>
        <v>R1011</v>
      </c>
      <c r="O570" s="5" t="str">
        <f>IF(Table1[[#This Row],[Customer ID]]="?","Unknown",Table1[[#This Row],[Customer ID]])</f>
        <v>Id1504</v>
      </c>
    </row>
    <row r="571" spans="1:15">
      <c r="A571" t="s">
        <v>605</v>
      </c>
      <c r="B571">
        <v>1969</v>
      </c>
      <c r="C571" t="s">
        <v>24</v>
      </c>
      <c r="D571">
        <v>23</v>
      </c>
      <c r="E571">
        <v>0</v>
      </c>
      <c r="F571">
        <v>6868.39</v>
      </c>
      <c r="G571" t="s">
        <v>21</v>
      </c>
      <c r="H571" t="s">
        <v>21</v>
      </c>
      <c r="I571" t="s">
        <v>19</v>
      </c>
      <c r="J571" s="2">
        <f>IF(B571="?",ROUND(AVERAGEIF($B$2:$B$2344,"&lt;&gt;?"),0),B571)</f>
        <v>1969</v>
      </c>
      <c r="K571" t="str">
        <f>IF(C571="?","Sep",C571)</f>
        <v>Oct</v>
      </c>
      <c r="L571" t="str">
        <f>IF(Table1[[#This Row],[Hospital tier]]="?","tier - 2",Table1[[#This Row],[Hospital tier]])</f>
        <v>tier - 2</v>
      </c>
      <c r="M571" t="str">
        <f>IF(Table1[[#This Row],[City tier]]="?","tier - 2",Table1[[#This Row],[City tier]])</f>
        <v>tier - 2</v>
      </c>
      <c r="N571" s="5" t="str">
        <f>IF(Table1[[#This Row],[State ID]]="?","Unknown",Table1[[#This Row],[State ID]])</f>
        <v>R1013</v>
      </c>
      <c r="O571" s="5" t="str">
        <f>IF(Table1[[#This Row],[Customer ID]]="?","Unknown",Table1[[#This Row],[Customer ID]])</f>
        <v>Id1505</v>
      </c>
    </row>
    <row r="572" spans="1:15">
      <c r="A572" t="s">
        <v>606</v>
      </c>
      <c r="B572">
        <v>1978</v>
      </c>
      <c r="C572" t="s">
        <v>40</v>
      </c>
      <c r="D572">
        <v>5</v>
      </c>
      <c r="E572">
        <v>2</v>
      </c>
      <c r="F572">
        <v>6863.49</v>
      </c>
      <c r="G572" t="s">
        <v>21</v>
      </c>
      <c r="H572" t="s">
        <v>18</v>
      </c>
      <c r="I572" t="s">
        <v>19</v>
      </c>
      <c r="J572" s="2">
        <f>IF(B572="?",ROUND(AVERAGEIF($B$2:$B$2344,"&lt;&gt;?"),0),B572)</f>
        <v>1978</v>
      </c>
      <c r="K572" t="str">
        <f>IF(C572="?","Sep",C572)</f>
        <v>Aug</v>
      </c>
      <c r="L572" t="str">
        <f>IF(Table1[[#This Row],[Hospital tier]]="?","tier - 2",Table1[[#This Row],[Hospital tier]])</f>
        <v>tier - 2</v>
      </c>
      <c r="M572" t="str">
        <f>IF(Table1[[#This Row],[City tier]]="?","tier - 2",Table1[[#This Row],[City tier]])</f>
        <v>tier - 1</v>
      </c>
      <c r="N572" s="5" t="str">
        <f>IF(Table1[[#This Row],[State ID]]="?","Unknown",Table1[[#This Row],[State ID]])</f>
        <v>R1013</v>
      </c>
      <c r="O572" s="5" t="str">
        <f>IF(Table1[[#This Row],[Customer ID]]="?","Unknown",Table1[[#This Row],[Customer ID]])</f>
        <v>Id1506</v>
      </c>
    </row>
    <row r="573" spans="1:15">
      <c r="A573" t="s">
        <v>607</v>
      </c>
      <c r="B573">
        <v>1981</v>
      </c>
      <c r="C573" t="s">
        <v>20</v>
      </c>
      <c r="D573">
        <v>19</v>
      </c>
      <c r="E573">
        <v>1</v>
      </c>
      <c r="F573">
        <v>6858.48</v>
      </c>
      <c r="G573" t="s">
        <v>21</v>
      </c>
      <c r="H573" t="s">
        <v>21</v>
      </c>
      <c r="I573" t="s">
        <v>84</v>
      </c>
      <c r="J573" s="2">
        <f>IF(B573="?",ROUND(AVERAGEIF($B$2:$B$2344,"&lt;&gt;?"),0),B573)</f>
        <v>1981</v>
      </c>
      <c r="K573" t="str">
        <f>IF(C573="?","Sep",C573)</f>
        <v>Jun</v>
      </c>
      <c r="L573" t="str">
        <f>IF(Table1[[#This Row],[Hospital tier]]="?","tier - 2",Table1[[#This Row],[Hospital tier]])</f>
        <v>tier - 2</v>
      </c>
      <c r="M573" t="str">
        <f>IF(Table1[[#This Row],[City tier]]="?","tier - 2",Table1[[#This Row],[City tier]])</f>
        <v>tier - 2</v>
      </c>
      <c r="N573" s="5" t="str">
        <f>IF(Table1[[#This Row],[State ID]]="?","Unknown",Table1[[#This Row],[State ID]])</f>
        <v>R1019</v>
      </c>
      <c r="O573" s="5" t="str">
        <f>IF(Table1[[#This Row],[Customer ID]]="?","Unknown",Table1[[#This Row],[Customer ID]])</f>
        <v>Id1507</v>
      </c>
    </row>
    <row r="574" spans="1:15">
      <c r="A574" t="s">
        <v>608</v>
      </c>
      <c r="B574">
        <v>1979</v>
      </c>
      <c r="C574" t="s">
        <v>16</v>
      </c>
      <c r="D574">
        <v>4</v>
      </c>
      <c r="E574">
        <v>1</v>
      </c>
      <c r="F574">
        <v>6849.03</v>
      </c>
      <c r="G574" t="s">
        <v>21</v>
      </c>
      <c r="H574" t="s">
        <v>21</v>
      </c>
      <c r="I574" t="s">
        <v>25</v>
      </c>
      <c r="J574" s="2">
        <f>IF(B574="?",ROUND(AVERAGEIF($B$2:$B$2344,"&lt;&gt;?"),0),B574)</f>
        <v>1979</v>
      </c>
      <c r="K574" t="str">
        <f>IF(C574="?","Sep",C574)</f>
        <v>Nov</v>
      </c>
      <c r="L574" t="str">
        <f>IF(Table1[[#This Row],[Hospital tier]]="?","tier - 2",Table1[[#This Row],[Hospital tier]])</f>
        <v>tier - 2</v>
      </c>
      <c r="M574" t="str">
        <f>IF(Table1[[#This Row],[City tier]]="?","tier - 2",Table1[[#This Row],[City tier]])</f>
        <v>tier - 2</v>
      </c>
      <c r="N574" s="5" t="str">
        <f>IF(Table1[[#This Row],[State ID]]="?","Unknown",Table1[[#This Row],[State ID]])</f>
        <v>R1011</v>
      </c>
      <c r="O574" s="5" t="str">
        <f>IF(Table1[[#This Row],[Customer ID]]="?","Unknown",Table1[[#This Row],[Customer ID]])</f>
        <v>Id1508</v>
      </c>
    </row>
    <row r="575" spans="1:15">
      <c r="A575" t="s">
        <v>609</v>
      </c>
      <c r="B575">
        <v>1977</v>
      </c>
      <c r="C575" t="s">
        <v>20</v>
      </c>
      <c r="D575">
        <v>15</v>
      </c>
      <c r="E575">
        <v>2</v>
      </c>
      <c r="F575">
        <v>6843.17</v>
      </c>
      <c r="G575" t="s">
        <v>21</v>
      </c>
      <c r="H575" t="s">
        <v>18</v>
      </c>
      <c r="I575" t="s">
        <v>19</v>
      </c>
      <c r="J575" s="2">
        <f>IF(B575="?",ROUND(AVERAGEIF($B$2:$B$2344,"&lt;&gt;?"),0),B575)</f>
        <v>1977</v>
      </c>
      <c r="K575" t="str">
        <f>IF(C575="?","Sep",C575)</f>
        <v>Jun</v>
      </c>
      <c r="L575" t="str">
        <f>IF(Table1[[#This Row],[Hospital tier]]="?","tier - 2",Table1[[#This Row],[Hospital tier]])</f>
        <v>tier - 2</v>
      </c>
      <c r="M575" t="str">
        <f>IF(Table1[[#This Row],[City tier]]="?","tier - 2",Table1[[#This Row],[City tier]])</f>
        <v>tier - 1</v>
      </c>
      <c r="N575" s="5" t="str">
        <f>IF(Table1[[#This Row],[State ID]]="?","Unknown",Table1[[#This Row],[State ID]])</f>
        <v>R1013</v>
      </c>
      <c r="O575" s="5" t="str">
        <f>IF(Table1[[#This Row],[Customer ID]]="?","Unknown",Table1[[#This Row],[Customer ID]])</f>
        <v>Id1509</v>
      </c>
    </row>
    <row r="576" spans="1:15">
      <c r="A576" t="s">
        <v>610</v>
      </c>
      <c r="B576">
        <v>1964</v>
      </c>
      <c r="C576" t="s">
        <v>20</v>
      </c>
      <c r="D576">
        <v>16</v>
      </c>
      <c r="E576">
        <v>0</v>
      </c>
      <c r="F576">
        <v>38241.74</v>
      </c>
      <c r="G576" t="s">
        <v>21</v>
      </c>
      <c r="H576" t="s">
        <v>17</v>
      </c>
      <c r="I576" t="s">
        <v>25</v>
      </c>
      <c r="J576" s="2">
        <f>IF(B576="?",ROUND(AVERAGEIF($B$2:$B$2344,"&lt;&gt;?"),0),B576)</f>
        <v>1964</v>
      </c>
      <c r="K576" t="str">
        <f>IF(C576="?","Sep",C576)</f>
        <v>Jun</v>
      </c>
      <c r="L576" t="str">
        <f>IF(Table1[[#This Row],[Hospital tier]]="?","tier - 2",Table1[[#This Row],[Hospital tier]])</f>
        <v>tier - 2</v>
      </c>
      <c r="M576" t="str">
        <f>IF(Table1[[#This Row],[City tier]]="?","tier - 2",Table1[[#This Row],[City tier]])</f>
        <v>tier - 3</v>
      </c>
      <c r="N576" s="5" t="str">
        <f>IF(Table1[[#This Row],[State ID]]="?","Unknown",Table1[[#This Row],[State ID]])</f>
        <v>R1011</v>
      </c>
      <c r="O576" s="5" t="str">
        <f>IF(Table1[[#This Row],[Customer ID]]="?","Unknown",Table1[[#This Row],[Customer ID]])</f>
        <v>Id151</v>
      </c>
    </row>
    <row r="577" spans="1:15">
      <c r="A577" t="s">
        <v>611</v>
      </c>
      <c r="B577">
        <v>2000</v>
      </c>
      <c r="C577" t="s">
        <v>16</v>
      </c>
      <c r="D577">
        <v>30</v>
      </c>
      <c r="E577">
        <v>0</v>
      </c>
      <c r="F577">
        <v>6842.28</v>
      </c>
      <c r="G577" t="s">
        <v>21</v>
      </c>
      <c r="H577" t="s">
        <v>18</v>
      </c>
      <c r="I577" t="s">
        <v>22</v>
      </c>
      <c r="J577" s="2">
        <f>IF(B577="?",ROUND(AVERAGEIF($B$2:$B$2344,"&lt;&gt;?"),0),B577)</f>
        <v>2000</v>
      </c>
      <c r="K577" t="str">
        <f>IF(C577="?","Sep",C577)</f>
        <v>Nov</v>
      </c>
      <c r="L577" t="str">
        <f>IF(Table1[[#This Row],[Hospital tier]]="?","tier - 2",Table1[[#This Row],[Hospital tier]])</f>
        <v>tier - 2</v>
      </c>
      <c r="M577" t="str">
        <f>IF(Table1[[#This Row],[City tier]]="?","tier - 2",Table1[[#This Row],[City tier]])</f>
        <v>tier - 1</v>
      </c>
      <c r="N577" s="5" t="str">
        <f>IF(Table1[[#This Row],[State ID]]="?","Unknown",Table1[[#This Row],[State ID]])</f>
        <v>R1012</v>
      </c>
      <c r="O577" s="5" t="str">
        <f>IF(Table1[[#This Row],[Customer ID]]="?","Unknown",Table1[[#This Row],[Customer ID]])</f>
        <v>Id1510</v>
      </c>
    </row>
    <row r="578" spans="1:15">
      <c r="A578" t="s">
        <v>612</v>
      </c>
      <c r="B578">
        <v>1979</v>
      </c>
      <c r="C578" t="s">
        <v>45</v>
      </c>
      <c r="D578">
        <v>15</v>
      </c>
      <c r="E578">
        <v>0</v>
      </c>
      <c r="F578">
        <v>6837.37</v>
      </c>
      <c r="G578" t="s">
        <v>17</v>
      </c>
      <c r="H578" t="s">
        <v>18</v>
      </c>
      <c r="I578" t="s">
        <v>32</v>
      </c>
      <c r="J578" s="2">
        <f>IF(B578="?",ROUND(AVERAGEIF($B$2:$B$2344,"&lt;&gt;?"),0),B578)</f>
        <v>1979</v>
      </c>
      <c r="K578" t="str">
        <f>IF(C578="?","Sep",C578)</f>
        <v>Jul</v>
      </c>
      <c r="L578" t="str">
        <f>IF(Table1[[#This Row],[Hospital tier]]="?","tier - 2",Table1[[#This Row],[Hospital tier]])</f>
        <v>tier - 3</v>
      </c>
      <c r="M578" t="str">
        <f>IF(Table1[[#This Row],[City tier]]="?","tier - 2",Table1[[#This Row],[City tier]])</f>
        <v>tier - 1</v>
      </c>
      <c r="N578" s="5" t="str">
        <f>IF(Table1[[#This Row],[State ID]]="?","Unknown",Table1[[#This Row],[State ID]])</f>
        <v>R1016</v>
      </c>
      <c r="O578" s="5" t="str">
        <f>IF(Table1[[#This Row],[Customer ID]]="?","Unknown",Table1[[#This Row],[Customer ID]])</f>
        <v>Id1511</v>
      </c>
    </row>
    <row r="579" spans="1:15">
      <c r="A579" t="s">
        <v>613</v>
      </c>
      <c r="B579">
        <v>1994</v>
      </c>
      <c r="C579" t="s">
        <v>45</v>
      </c>
      <c r="D579">
        <v>8</v>
      </c>
      <c r="E579">
        <v>0</v>
      </c>
      <c r="F579">
        <v>6827.69</v>
      </c>
      <c r="G579" t="s">
        <v>21</v>
      </c>
      <c r="H579" t="s">
        <v>21</v>
      </c>
      <c r="I579" t="s">
        <v>38</v>
      </c>
      <c r="J579" s="2">
        <f>IF(B579="?",ROUND(AVERAGEIF($B$2:$B$2344,"&lt;&gt;?"),0),B579)</f>
        <v>1994</v>
      </c>
      <c r="K579" t="str">
        <f>IF(C579="?","Sep",C579)</f>
        <v>Jul</v>
      </c>
      <c r="L579" t="str">
        <f>IF(Table1[[#This Row],[Hospital tier]]="?","tier - 2",Table1[[#This Row],[Hospital tier]])</f>
        <v>tier - 2</v>
      </c>
      <c r="M579" t="str">
        <f>IF(Table1[[#This Row],[City tier]]="?","tier - 2",Table1[[#This Row],[City tier]])</f>
        <v>tier - 2</v>
      </c>
      <c r="N579" s="5" t="str">
        <f>IF(Table1[[#This Row],[State ID]]="?","Unknown",Table1[[#This Row],[State ID]])</f>
        <v>R1021</v>
      </c>
      <c r="O579" s="5" t="str">
        <f>IF(Table1[[#This Row],[Customer ID]]="?","Unknown",Table1[[#This Row],[Customer ID]])</f>
        <v>Id1512</v>
      </c>
    </row>
    <row r="580" spans="1:15">
      <c r="A580" t="s">
        <v>614</v>
      </c>
      <c r="B580">
        <v>1975</v>
      </c>
      <c r="C580" t="s">
        <v>40</v>
      </c>
      <c r="D580">
        <v>17</v>
      </c>
      <c r="E580">
        <v>1</v>
      </c>
      <c r="F580">
        <v>6809.46</v>
      </c>
      <c r="G580" t="s">
        <v>21</v>
      </c>
      <c r="H580" t="s">
        <v>18</v>
      </c>
      <c r="I580" t="s">
        <v>22</v>
      </c>
      <c r="J580" s="2">
        <f>IF(B580="?",ROUND(AVERAGEIF($B$2:$B$2344,"&lt;&gt;?"),0),B580)</f>
        <v>1975</v>
      </c>
      <c r="K580" t="str">
        <f>IF(C580="?","Sep",C580)</f>
        <v>Aug</v>
      </c>
      <c r="L580" t="str">
        <f>IF(Table1[[#This Row],[Hospital tier]]="?","tier - 2",Table1[[#This Row],[Hospital tier]])</f>
        <v>tier - 2</v>
      </c>
      <c r="M580" t="str">
        <f>IF(Table1[[#This Row],[City tier]]="?","tier - 2",Table1[[#This Row],[City tier]])</f>
        <v>tier - 1</v>
      </c>
      <c r="N580" s="5" t="str">
        <f>IF(Table1[[#This Row],[State ID]]="?","Unknown",Table1[[#This Row],[State ID]])</f>
        <v>R1012</v>
      </c>
      <c r="O580" s="5" t="str">
        <f>IF(Table1[[#This Row],[Customer ID]]="?","Unknown",Table1[[#This Row],[Customer ID]])</f>
        <v>Id1513</v>
      </c>
    </row>
    <row r="581" spans="1:15">
      <c r="A581" t="s">
        <v>615</v>
      </c>
      <c r="B581">
        <v>1991</v>
      </c>
      <c r="C581" t="s">
        <v>20</v>
      </c>
      <c r="D581">
        <v>29</v>
      </c>
      <c r="E581">
        <v>5</v>
      </c>
      <c r="F581">
        <v>6799.46</v>
      </c>
      <c r="G581" t="s">
        <v>18</v>
      </c>
      <c r="H581" t="s">
        <v>21</v>
      </c>
      <c r="I581" t="s">
        <v>199</v>
      </c>
      <c r="J581" s="2">
        <f>IF(B581="?",ROUND(AVERAGEIF($B$2:$B$2344,"&lt;&gt;?"),0),B581)</f>
        <v>1991</v>
      </c>
      <c r="K581" t="str">
        <f>IF(C581="?","Sep",C581)</f>
        <v>Jun</v>
      </c>
      <c r="L581" t="str">
        <f>IF(Table1[[#This Row],[Hospital tier]]="?","tier - 2",Table1[[#This Row],[Hospital tier]])</f>
        <v>tier - 1</v>
      </c>
      <c r="M581" t="str">
        <f>IF(Table1[[#This Row],[City tier]]="?","tier - 2",Table1[[#This Row],[City tier]])</f>
        <v>tier - 2</v>
      </c>
      <c r="N581" s="5" t="str">
        <f>IF(Table1[[#This Row],[State ID]]="?","Unknown",Table1[[#This Row],[State ID]])</f>
        <v>R1014</v>
      </c>
      <c r="O581" s="5" t="str">
        <f>IF(Table1[[#This Row],[Customer ID]]="?","Unknown",Table1[[#This Row],[Customer ID]])</f>
        <v>Id1514</v>
      </c>
    </row>
    <row r="582" spans="1:15">
      <c r="A582" t="s">
        <v>616</v>
      </c>
      <c r="B582">
        <v>1985</v>
      </c>
      <c r="C582" t="s">
        <v>23</v>
      </c>
      <c r="D582">
        <v>24</v>
      </c>
      <c r="E582">
        <v>3</v>
      </c>
      <c r="F582">
        <v>6796.86</v>
      </c>
      <c r="G582" t="s">
        <v>17</v>
      </c>
      <c r="H582" t="s">
        <v>17</v>
      </c>
      <c r="I582" t="s">
        <v>22</v>
      </c>
      <c r="J582" s="2">
        <f>IF(B582="?",ROUND(AVERAGEIF($B$2:$B$2344,"&lt;&gt;?"),0),B582)</f>
        <v>1985</v>
      </c>
      <c r="K582" t="str">
        <f>IF(C582="?","Sep",C582)</f>
        <v>Dec</v>
      </c>
      <c r="L582" t="str">
        <f>IF(Table1[[#This Row],[Hospital tier]]="?","tier - 2",Table1[[#This Row],[Hospital tier]])</f>
        <v>tier - 3</v>
      </c>
      <c r="M582" t="str">
        <f>IF(Table1[[#This Row],[City tier]]="?","tier - 2",Table1[[#This Row],[City tier]])</f>
        <v>tier - 3</v>
      </c>
      <c r="N582" s="5" t="str">
        <f>IF(Table1[[#This Row],[State ID]]="?","Unknown",Table1[[#This Row],[State ID]])</f>
        <v>R1012</v>
      </c>
      <c r="O582" s="5" t="str">
        <f>IF(Table1[[#This Row],[Customer ID]]="?","Unknown",Table1[[#This Row],[Customer ID]])</f>
        <v>Id1515</v>
      </c>
    </row>
    <row r="583" spans="1:15">
      <c r="A583" t="s">
        <v>617</v>
      </c>
      <c r="B583">
        <v>1980</v>
      </c>
      <c r="C583" t="s">
        <v>16</v>
      </c>
      <c r="D583">
        <v>23</v>
      </c>
      <c r="E583">
        <v>2</v>
      </c>
      <c r="F583">
        <v>6781.52</v>
      </c>
      <c r="G583" t="s">
        <v>21</v>
      </c>
      <c r="H583" t="s">
        <v>21</v>
      </c>
      <c r="I583" t="s">
        <v>19</v>
      </c>
      <c r="J583" s="2">
        <f>IF(B583="?",ROUND(AVERAGEIF($B$2:$B$2344,"&lt;&gt;?"),0),B583)</f>
        <v>1980</v>
      </c>
      <c r="K583" t="str">
        <f>IF(C583="?","Sep",C583)</f>
        <v>Nov</v>
      </c>
      <c r="L583" t="str">
        <f>IF(Table1[[#This Row],[Hospital tier]]="?","tier - 2",Table1[[#This Row],[Hospital tier]])</f>
        <v>tier - 2</v>
      </c>
      <c r="M583" t="str">
        <f>IF(Table1[[#This Row],[City tier]]="?","tier - 2",Table1[[#This Row],[City tier]])</f>
        <v>tier - 2</v>
      </c>
      <c r="N583" s="5" t="str">
        <f>IF(Table1[[#This Row],[State ID]]="?","Unknown",Table1[[#This Row],[State ID]])</f>
        <v>R1013</v>
      </c>
      <c r="O583" s="5" t="str">
        <f>IF(Table1[[#This Row],[Customer ID]]="?","Unknown",Table1[[#This Row],[Customer ID]])</f>
        <v>Id1516</v>
      </c>
    </row>
    <row r="584" spans="1:15">
      <c r="A584" t="s">
        <v>618</v>
      </c>
      <c r="B584">
        <v>1981</v>
      </c>
      <c r="C584" t="s">
        <v>24</v>
      </c>
      <c r="D584">
        <v>8</v>
      </c>
      <c r="E584">
        <v>1</v>
      </c>
      <c r="F584">
        <v>6781.35</v>
      </c>
      <c r="G584" t="s">
        <v>21</v>
      </c>
      <c r="H584" t="s">
        <v>18</v>
      </c>
      <c r="I584" t="s">
        <v>19</v>
      </c>
      <c r="J584" s="2">
        <f>IF(B584="?",ROUND(AVERAGEIF($B$2:$B$2344,"&lt;&gt;?"),0),B584)</f>
        <v>1981</v>
      </c>
      <c r="K584" t="str">
        <f>IF(C584="?","Sep",C584)</f>
        <v>Oct</v>
      </c>
      <c r="L584" t="str">
        <f>IF(Table1[[#This Row],[Hospital tier]]="?","tier - 2",Table1[[#This Row],[Hospital tier]])</f>
        <v>tier - 2</v>
      </c>
      <c r="M584" t="str">
        <f>IF(Table1[[#This Row],[City tier]]="?","tier - 2",Table1[[#This Row],[City tier]])</f>
        <v>tier - 1</v>
      </c>
      <c r="N584" s="5" t="str">
        <f>IF(Table1[[#This Row],[State ID]]="?","Unknown",Table1[[#This Row],[State ID]])</f>
        <v>R1013</v>
      </c>
      <c r="O584" s="5" t="str">
        <f>IF(Table1[[#This Row],[Customer ID]]="?","Unknown",Table1[[#This Row],[Customer ID]])</f>
        <v>Id1517</v>
      </c>
    </row>
    <row r="585" spans="1:15">
      <c r="A585" t="s">
        <v>619</v>
      </c>
      <c r="B585">
        <v>1981</v>
      </c>
      <c r="C585" t="s">
        <v>37</v>
      </c>
      <c r="D585">
        <v>3</v>
      </c>
      <c r="E585">
        <v>1</v>
      </c>
      <c r="F585">
        <v>6775.96</v>
      </c>
      <c r="G585" t="s">
        <v>21</v>
      </c>
      <c r="H585" t="s">
        <v>17</v>
      </c>
      <c r="I585" t="s">
        <v>25</v>
      </c>
      <c r="J585" s="2">
        <f>IF(B585="?",ROUND(AVERAGEIF($B$2:$B$2344,"&lt;&gt;?"),0),B585)</f>
        <v>1981</v>
      </c>
      <c r="K585" t="str">
        <f>IF(C585="?","Sep",C585)</f>
        <v>Sep</v>
      </c>
      <c r="L585" t="str">
        <f>IF(Table1[[#This Row],[Hospital tier]]="?","tier - 2",Table1[[#This Row],[Hospital tier]])</f>
        <v>tier - 2</v>
      </c>
      <c r="M585" t="str">
        <f>IF(Table1[[#This Row],[City tier]]="?","tier - 2",Table1[[#This Row],[City tier]])</f>
        <v>tier - 3</v>
      </c>
      <c r="N585" s="5" t="str">
        <f>IF(Table1[[#This Row],[State ID]]="?","Unknown",Table1[[#This Row],[State ID]])</f>
        <v>R1011</v>
      </c>
      <c r="O585" s="5" t="str">
        <f>IF(Table1[[#This Row],[Customer ID]]="?","Unknown",Table1[[#This Row],[Customer ID]])</f>
        <v>Id1518</v>
      </c>
    </row>
    <row r="586" spans="1:15">
      <c r="A586" t="s">
        <v>620</v>
      </c>
      <c r="B586">
        <v>1981</v>
      </c>
      <c r="C586" t="s">
        <v>37</v>
      </c>
      <c r="D586">
        <v>21</v>
      </c>
      <c r="E586">
        <v>1</v>
      </c>
      <c r="F586">
        <v>6770.19</v>
      </c>
      <c r="G586" t="s">
        <v>21</v>
      </c>
      <c r="H586" t="s">
        <v>17</v>
      </c>
      <c r="I586" t="s">
        <v>19</v>
      </c>
      <c r="J586" s="2">
        <f>IF(B586="?",ROUND(AVERAGEIF($B$2:$B$2344,"&lt;&gt;?"),0),B586)</f>
        <v>1981</v>
      </c>
      <c r="K586" t="str">
        <f>IF(C586="?","Sep",C586)</f>
        <v>Sep</v>
      </c>
      <c r="L586" t="str">
        <f>IF(Table1[[#This Row],[Hospital tier]]="?","tier - 2",Table1[[#This Row],[Hospital tier]])</f>
        <v>tier - 2</v>
      </c>
      <c r="M586" t="str">
        <f>IF(Table1[[#This Row],[City tier]]="?","tier - 2",Table1[[#This Row],[City tier]])</f>
        <v>tier - 3</v>
      </c>
      <c r="N586" s="5" t="str">
        <f>IF(Table1[[#This Row],[State ID]]="?","Unknown",Table1[[#This Row],[State ID]])</f>
        <v>R1013</v>
      </c>
      <c r="O586" s="5" t="str">
        <f>IF(Table1[[#This Row],[Customer ID]]="?","Unknown",Table1[[#This Row],[Customer ID]])</f>
        <v>Id1519</v>
      </c>
    </row>
    <row r="587" spans="1:15">
      <c r="A587" t="s">
        <v>621</v>
      </c>
      <c r="B587">
        <v>1989</v>
      </c>
      <c r="C587" t="s">
        <v>37</v>
      </c>
      <c r="D587">
        <v>8</v>
      </c>
      <c r="E587">
        <v>3</v>
      </c>
      <c r="F587">
        <v>38237.339999999997</v>
      </c>
      <c r="G587" t="s">
        <v>21</v>
      </c>
      <c r="H587" t="s">
        <v>17</v>
      </c>
      <c r="I587" t="s">
        <v>25</v>
      </c>
      <c r="J587" s="2">
        <f>IF(B587="?",ROUND(AVERAGEIF($B$2:$B$2344,"&lt;&gt;?"),0),B587)</f>
        <v>1989</v>
      </c>
      <c r="K587" t="str">
        <f>IF(C587="?","Sep",C587)</f>
        <v>Sep</v>
      </c>
      <c r="L587" t="str">
        <f>IF(Table1[[#This Row],[Hospital tier]]="?","tier - 2",Table1[[#This Row],[Hospital tier]])</f>
        <v>tier - 2</v>
      </c>
      <c r="M587" t="str">
        <f>IF(Table1[[#This Row],[City tier]]="?","tier - 2",Table1[[#This Row],[City tier]])</f>
        <v>tier - 3</v>
      </c>
      <c r="N587" s="5" t="str">
        <f>IF(Table1[[#This Row],[State ID]]="?","Unknown",Table1[[#This Row],[State ID]])</f>
        <v>R1011</v>
      </c>
      <c r="O587" s="5" t="str">
        <f>IF(Table1[[#This Row],[Customer ID]]="?","Unknown",Table1[[#This Row],[Customer ID]])</f>
        <v>Id152</v>
      </c>
    </row>
    <row r="588" spans="1:15">
      <c r="A588" t="s">
        <v>622</v>
      </c>
      <c r="B588">
        <v>1988</v>
      </c>
      <c r="C588" t="s">
        <v>24</v>
      </c>
      <c r="D588">
        <v>10</v>
      </c>
      <c r="E588">
        <v>3</v>
      </c>
      <c r="F588">
        <v>6753.04</v>
      </c>
      <c r="G588" t="s">
        <v>21</v>
      </c>
      <c r="H588" t="s">
        <v>21</v>
      </c>
      <c r="I588" t="s">
        <v>74</v>
      </c>
      <c r="J588" s="2">
        <f>IF(B588="?",ROUND(AVERAGEIF($B$2:$B$2344,"&lt;&gt;?"),0),B588)</f>
        <v>1988</v>
      </c>
      <c r="K588" t="str">
        <f>IF(C588="?","Sep",C588)</f>
        <v>Oct</v>
      </c>
      <c r="L588" t="str">
        <f>IF(Table1[[#This Row],[Hospital tier]]="?","tier - 2",Table1[[#This Row],[Hospital tier]])</f>
        <v>tier - 2</v>
      </c>
      <c r="M588" t="str">
        <f>IF(Table1[[#This Row],[City tier]]="?","tier - 2",Table1[[#This Row],[City tier]])</f>
        <v>tier - 2</v>
      </c>
      <c r="N588" s="5" t="str">
        <f>IF(Table1[[#This Row],[State ID]]="?","Unknown",Table1[[#This Row],[State ID]])</f>
        <v>R1024</v>
      </c>
      <c r="O588" s="5" t="str">
        <f>IF(Table1[[#This Row],[Customer ID]]="?","Unknown",Table1[[#This Row],[Customer ID]])</f>
        <v>Id1520</v>
      </c>
    </row>
    <row r="589" spans="1:15">
      <c r="A589" t="s">
        <v>623</v>
      </c>
      <c r="B589">
        <v>1966</v>
      </c>
      <c r="C589" t="s">
        <v>23</v>
      </c>
      <c r="D589">
        <v>9</v>
      </c>
      <c r="E589">
        <v>0</v>
      </c>
      <c r="F589">
        <v>6750.27</v>
      </c>
      <c r="G589" t="s">
        <v>17</v>
      </c>
      <c r="H589" t="s">
        <v>21</v>
      </c>
      <c r="I589" t="s">
        <v>19</v>
      </c>
      <c r="J589" s="2">
        <f>IF(B589="?",ROUND(AVERAGEIF($B$2:$B$2344,"&lt;&gt;?"),0),B589)</f>
        <v>1966</v>
      </c>
      <c r="K589" t="str">
        <f>IF(C589="?","Sep",C589)</f>
        <v>Dec</v>
      </c>
      <c r="L589" t="str">
        <f>IF(Table1[[#This Row],[Hospital tier]]="?","tier - 2",Table1[[#This Row],[Hospital tier]])</f>
        <v>tier - 3</v>
      </c>
      <c r="M589" t="str">
        <f>IF(Table1[[#This Row],[City tier]]="?","tier - 2",Table1[[#This Row],[City tier]])</f>
        <v>tier - 2</v>
      </c>
      <c r="N589" s="5" t="str">
        <f>IF(Table1[[#This Row],[State ID]]="?","Unknown",Table1[[#This Row],[State ID]])</f>
        <v>R1013</v>
      </c>
      <c r="O589" s="5" t="str">
        <f>IF(Table1[[#This Row],[Customer ID]]="?","Unknown",Table1[[#This Row],[Customer ID]])</f>
        <v>Id1521</v>
      </c>
    </row>
    <row r="590" spans="1:15">
      <c r="A590" t="s">
        <v>624</v>
      </c>
      <c r="B590">
        <v>1970</v>
      </c>
      <c r="C590" t="s">
        <v>20</v>
      </c>
      <c r="D590">
        <v>17</v>
      </c>
      <c r="E590">
        <v>0</v>
      </c>
      <c r="F590">
        <v>6749.63</v>
      </c>
      <c r="G590" t="s">
        <v>21</v>
      </c>
      <c r="H590" t="s">
        <v>18</v>
      </c>
      <c r="I590" t="s">
        <v>19</v>
      </c>
      <c r="J590" s="2">
        <f>IF(B590="?",ROUND(AVERAGEIF($B$2:$B$2344,"&lt;&gt;?"),0),B590)</f>
        <v>1970</v>
      </c>
      <c r="K590" t="str">
        <f>IF(C590="?","Sep",C590)</f>
        <v>Jun</v>
      </c>
      <c r="L590" t="str">
        <f>IF(Table1[[#This Row],[Hospital tier]]="?","tier - 2",Table1[[#This Row],[Hospital tier]])</f>
        <v>tier - 2</v>
      </c>
      <c r="M590" t="str">
        <f>IF(Table1[[#This Row],[City tier]]="?","tier - 2",Table1[[#This Row],[City tier]])</f>
        <v>tier - 1</v>
      </c>
      <c r="N590" s="5" t="str">
        <f>IF(Table1[[#This Row],[State ID]]="?","Unknown",Table1[[#This Row],[State ID]])</f>
        <v>R1013</v>
      </c>
      <c r="O590" s="5" t="str">
        <f>IF(Table1[[#This Row],[Customer ID]]="?","Unknown",Table1[[#This Row],[Customer ID]])</f>
        <v>Id1522</v>
      </c>
    </row>
    <row r="591" spans="1:15">
      <c r="A591" t="s">
        <v>625</v>
      </c>
      <c r="B591">
        <v>1986</v>
      </c>
      <c r="C591" t="s">
        <v>20</v>
      </c>
      <c r="D591">
        <v>5</v>
      </c>
      <c r="E591">
        <v>3</v>
      </c>
      <c r="F591">
        <v>6748.59</v>
      </c>
      <c r="G591" t="s">
        <v>17</v>
      </c>
      <c r="H591" t="s">
        <v>18</v>
      </c>
      <c r="I591" t="s">
        <v>32</v>
      </c>
      <c r="J591" s="2">
        <f>IF(B591="?",ROUND(AVERAGEIF($B$2:$B$2344,"&lt;&gt;?"),0),B591)</f>
        <v>1986</v>
      </c>
      <c r="K591" t="str">
        <f>IF(C591="?","Sep",C591)</f>
        <v>Jun</v>
      </c>
      <c r="L591" t="str">
        <f>IF(Table1[[#This Row],[Hospital tier]]="?","tier - 2",Table1[[#This Row],[Hospital tier]])</f>
        <v>tier - 3</v>
      </c>
      <c r="M591" t="str">
        <f>IF(Table1[[#This Row],[City tier]]="?","tier - 2",Table1[[#This Row],[City tier]])</f>
        <v>tier - 1</v>
      </c>
      <c r="N591" s="5" t="str">
        <f>IF(Table1[[#This Row],[State ID]]="?","Unknown",Table1[[#This Row],[State ID]])</f>
        <v>R1016</v>
      </c>
      <c r="O591" s="5" t="str">
        <f>IF(Table1[[#This Row],[Customer ID]]="?","Unknown",Table1[[#This Row],[Customer ID]])</f>
        <v>Id1523</v>
      </c>
    </row>
    <row r="592" spans="1:15">
      <c r="A592" t="s">
        <v>626</v>
      </c>
      <c r="B592">
        <v>1986</v>
      </c>
      <c r="C592" t="s">
        <v>40</v>
      </c>
      <c r="D592">
        <v>7</v>
      </c>
      <c r="E592">
        <v>3</v>
      </c>
      <c r="F592">
        <v>6746.74</v>
      </c>
      <c r="G592" t="s">
        <v>17</v>
      </c>
      <c r="H592" t="s">
        <v>21</v>
      </c>
      <c r="I592" t="s">
        <v>32</v>
      </c>
      <c r="J592" s="2">
        <f>IF(B592="?",ROUND(AVERAGEIF($B$2:$B$2344,"&lt;&gt;?"),0),B592)</f>
        <v>1986</v>
      </c>
      <c r="K592" t="str">
        <f>IF(C592="?","Sep",C592)</f>
        <v>Aug</v>
      </c>
      <c r="L592" t="str">
        <f>IF(Table1[[#This Row],[Hospital tier]]="?","tier - 2",Table1[[#This Row],[Hospital tier]])</f>
        <v>tier - 3</v>
      </c>
      <c r="M592" t="str">
        <f>IF(Table1[[#This Row],[City tier]]="?","tier - 2",Table1[[#This Row],[City tier]])</f>
        <v>tier - 2</v>
      </c>
      <c r="N592" s="5" t="str">
        <f>IF(Table1[[#This Row],[State ID]]="?","Unknown",Table1[[#This Row],[State ID]])</f>
        <v>R1016</v>
      </c>
      <c r="O592" s="5" t="str">
        <f>IF(Table1[[#This Row],[Customer ID]]="?","Unknown",Table1[[#This Row],[Customer ID]])</f>
        <v>Id1524</v>
      </c>
    </row>
    <row r="593" spans="1:15">
      <c r="A593" t="s">
        <v>627</v>
      </c>
      <c r="B593">
        <v>1968</v>
      </c>
      <c r="C593" t="s">
        <v>45</v>
      </c>
      <c r="D593">
        <v>18</v>
      </c>
      <c r="E593">
        <v>0</v>
      </c>
      <c r="F593">
        <v>6738.84</v>
      </c>
      <c r="G593" t="s">
        <v>17</v>
      </c>
      <c r="H593" t="s">
        <v>18</v>
      </c>
      <c r="I593" t="s">
        <v>22</v>
      </c>
      <c r="J593" s="2">
        <f>IF(B593="?",ROUND(AVERAGEIF($B$2:$B$2344,"&lt;&gt;?"),0),B593)</f>
        <v>1968</v>
      </c>
      <c r="K593" t="str">
        <f>IF(C593="?","Sep",C593)</f>
        <v>Jul</v>
      </c>
      <c r="L593" t="str">
        <f>IF(Table1[[#This Row],[Hospital tier]]="?","tier - 2",Table1[[#This Row],[Hospital tier]])</f>
        <v>tier - 3</v>
      </c>
      <c r="M593" t="str">
        <f>IF(Table1[[#This Row],[City tier]]="?","tier - 2",Table1[[#This Row],[City tier]])</f>
        <v>tier - 1</v>
      </c>
      <c r="N593" s="5" t="str">
        <f>IF(Table1[[#This Row],[State ID]]="?","Unknown",Table1[[#This Row],[State ID]])</f>
        <v>R1012</v>
      </c>
      <c r="O593" s="5" t="str">
        <f>IF(Table1[[#This Row],[Customer ID]]="?","Unknown",Table1[[#This Row],[Customer ID]])</f>
        <v>Id1525</v>
      </c>
    </row>
    <row r="594" spans="1:15">
      <c r="A594" t="s">
        <v>628</v>
      </c>
      <c r="B594">
        <v>1978</v>
      </c>
      <c r="C594" t="s">
        <v>24</v>
      </c>
      <c r="D594">
        <v>21</v>
      </c>
      <c r="E594">
        <v>2</v>
      </c>
      <c r="F594">
        <v>6737.98</v>
      </c>
      <c r="G594" t="s">
        <v>21</v>
      </c>
      <c r="H594" t="s">
        <v>17</v>
      </c>
      <c r="I594" t="s">
        <v>19</v>
      </c>
      <c r="J594" s="2">
        <f>IF(B594="?",ROUND(AVERAGEIF($B$2:$B$2344,"&lt;&gt;?"),0),B594)</f>
        <v>1978</v>
      </c>
      <c r="K594" t="str">
        <f>IF(C594="?","Sep",C594)</f>
        <v>Oct</v>
      </c>
      <c r="L594" t="str">
        <f>IF(Table1[[#This Row],[Hospital tier]]="?","tier - 2",Table1[[#This Row],[Hospital tier]])</f>
        <v>tier - 2</v>
      </c>
      <c r="M594" t="str">
        <f>IF(Table1[[#This Row],[City tier]]="?","tier - 2",Table1[[#This Row],[City tier]])</f>
        <v>tier - 3</v>
      </c>
      <c r="N594" s="5" t="str">
        <f>IF(Table1[[#This Row],[State ID]]="?","Unknown",Table1[[#This Row],[State ID]])</f>
        <v>R1013</v>
      </c>
      <c r="O594" s="5" t="str">
        <f>IF(Table1[[#This Row],[Customer ID]]="?","Unknown",Table1[[#This Row],[Customer ID]])</f>
        <v>Id1526</v>
      </c>
    </row>
    <row r="595" spans="1:15">
      <c r="A595" t="s">
        <v>629</v>
      </c>
      <c r="B595">
        <v>1994</v>
      </c>
      <c r="C595" t="s">
        <v>20</v>
      </c>
      <c r="D595">
        <v>13</v>
      </c>
      <c r="E595">
        <v>0</v>
      </c>
      <c r="F595">
        <v>6721.37</v>
      </c>
      <c r="G595" t="s">
        <v>21</v>
      </c>
      <c r="H595" t="s">
        <v>18</v>
      </c>
      <c r="I595" t="s">
        <v>22</v>
      </c>
      <c r="J595" s="2">
        <f>IF(B595="?",ROUND(AVERAGEIF($B$2:$B$2344,"&lt;&gt;?"),0),B595)</f>
        <v>1994</v>
      </c>
      <c r="K595" t="str">
        <f>IF(C595="?","Sep",C595)</f>
        <v>Jun</v>
      </c>
      <c r="L595" t="str">
        <f>IF(Table1[[#This Row],[Hospital tier]]="?","tier - 2",Table1[[#This Row],[Hospital tier]])</f>
        <v>tier - 2</v>
      </c>
      <c r="M595" t="str">
        <f>IF(Table1[[#This Row],[City tier]]="?","tier - 2",Table1[[#This Row],[City tier]])</f>
        <v>tier - 1</v>
      </c>
      <c r="N595" s="5" t="str">
        <f>IF(Table1[[#This Row],[State ID]]="?","Unknown",Table1[[#This Row],[State ID]])</f>
        <v>R1012</v>
      </c>
      <c r="O595" s="5" t="str">
        <f>IF(Table1[[#This Row],[Customer ID]]="?","Unknown",Table1[[#This Row],[Customer ID]])</f>
        <v>Id1527</v>
      </c>
    </row>
    <row r="596" spans="1:15">
      <c r="A596" t="s">
        <v>630</v>
      </c>
      <c r="B596">
        <v>1983</v>
      </c>
      <c r="C596" t="s">
        <v>20</v>
      </c>
      <c r="D596">
        <v>12</v>
      </c>
      <c r="E596">
        <v>2</v>
      </c>
      <c r="F596">
        <v>6710.19</v>
      </c>
      <c r="G596" t="s">
        <v>17</v>
      </c>
      <c r="H596" t="s">
        <v>17</v>
      </c>
      <c r="I596" t="s">
        <v>22</v>
      </c>
      <c r="J596" s="2">
        <f>IF(B596="?",ROUND(AVERAGEIF($B$2:$B$2344,"&lt;&gt;?"),0),B596)</f>
        <v>1983</v>
      </c>
      <c r="K596" t="str">
        <f>IF(C596="?","Sep",C596)</f>
        <v>Jun</v>
      </c>
      <c r="L596" t="str">
        <f>IF(Table1[[#This Row],[Hospital tier]]="?","tier - 2",Table1[[#This Row],[Hospital tier]])</f>
        <v>tier - 3</v>
      </c>
      <c r="M596" t="str">
        <f>IF(Table1[[#This Row],[City tier]]="?","tier - 2",Table1[[#This Row],[City tier]])</f>
        <v>tier - 3</v>
      </c>
      <c r="N596" s="5" t="str">
        <f>IF(Table1[[#This Row],[State ID]]="?","Unknown",Table1[[#This Row],[State ID]])</f>
        <v>R1012</v>
      </c>
      <c r="O596" s="5" t="str">
        <f>IF(Table1[[#This Row],[Customer ID]]="?","Unknown",Table1[[#This Row],[Customer ID]])</f>
        <v>Id1528</v>
      </c>
    </row>
    <row r="597" spans="1:15">
      <c r="A597" t="s">
        <v>631</v>
      </c>
      <c r="B597">
        <v>1971</v>
      </c>
      <c r="C597" t="s">
        <v>23</v>
      </c>
      <c r="D597">
        <v>12</v>
      </c>
      <c r="E597">
        <v>0</v>
      </c>
      <c r="F597">
        <v>6706.47</v>
      </c>
      <c r="G597" t="s">
        <v>21</v>
      </c>
      <c r="H597" t="s">
        <v>18</v>
      </c>
      <c r="I597" t="s">
        <v>19</v>
      </c>
      <c r="J597" s="2">
        <f>IF(B597="?",ROUND(AVERAGEIF($B$2:$B$2344,"&lt;&gt;?"),0),B597)</f>
        <v>1971</v>
      </c>
      <c r="K597" t="str">
        <f>IF(C597="?","Sep",C597)</f>
        <v>Dec</v>
      </c>
      <c r="L597" t="str">
        <f>IF(Table1[[#This Row],[Hospital tier]]="?","tier - 2",Table1[[#This Row],[Hospital tier]])</f>
        <v>tier - 2</v>
      </c>
      <c r="M597" t="str">
        <f>IF(Table1[[#This Row],[City tier]]="?","tier - 2",Table1[[#This Row],[City tier]])</f>
        <v>tier - 1</v>
      </c>
      <c r="N597" s="5" t="str">
        <f>IF(Table1[[#This Row],[State ID]]="?","Unknown",Table1[[#This Row],[State ID]])</f>
        <v>R1013</v>
      </c>
      <c r="O597" s="5" t="str">
        <f>IF(Table1[[#This Row],[Customer ID]]="?","Unknown",Table1[[#This Row],[Customer ID]])</f>
        <v>Id1529</v>
      </c>
    </row>
    <row r="598" spans="1:15">
      <c r="A598" t="s">
        <v>632</v>
      </c>
      <c r="B598">
        <v>1972</v>
      </c>
      <c r="C598" t="s">
        <v>16</v>
      </c>
      <c r="D598">
        <v>19</v>
      </c>
      <c r="E598">
        <v>0</v>
      </c>
      <c r="F598">
        <v>38189.1</v>
      </c>
      <c r="G598" t="s">
        <v>21</v>
      </c>
      <c r="H598" t="s">
        <v>21</v>
      </c>
      <c r="I598" t="s">
        <v>25</v>
      </c>
      <c r="J598" s="2">
        <f>IF(B598="?",ROUND(AVERAGEIF($B$2:$B$2344,"&lt;&gt;?"),0),B598)</f>
        <v>1972</v>
      </c>
      <c r="K598" t="str">
        <f>IF(C598="?","Sep",C598)</f>
        <v>Nov</v>
      </c>
      <c r="L598" t="str">
        <f>IF(Table1[[#This Row],[Hospital tier]]="?","tier - 2",Table1[[#This Row],[Hospital tier]])</f>
        <v>tier - 2</v>
      </c>
      <c r="M598" t="str">
        <f>IF(Table1[[#This Row],[City tier]]="?","tier - 2",Table1[[#This Row],[City tier]])</f>
        <v>tier - 2</v>
      </c>
      <c r="N598" s="5" t="str">
        <f>IF(Table1[[#This Row],[State ID]]="?","Unknown",Table1[[#This Row],[State ID]])</f>
        <v>R1011</v>
      </c>
      <c r="O598" s="5" t="str">
        <f>IF(Table1[[#This Row],[Customer ID]]="?","Unknown",Table1[[#This Row],[Customer ID]])</f>
        <v>Id153</v>
      </c>
    </row>
    <row r="599" spans="1:15">
      <c r="A599" t="s">
        <v>633</v>
      </c>
      <c r="B599">
        <v>1968</v>
      </c>
      <c r="C599" t="s">
        <v>45</v>
      </c>
      <c r="D599">
        <v>13</v>
      </c>
      <c r="E599">
        <v>0</v>
      </c>
      <c r="F599">
        <v>6700.56</v>
      </c>
      <c r="G599" t="s">
        <v>17</v>
      </c>
      <c r="H599" t="s">
        <v>18</v>
      </c>
      <c r="I599" t="s">
        <v>22</v>
      </c>
      <c r="J599" s="2">
        <f>IF(B599="?",ROUND(AVERAGEIF($B$2:$B$2344,"&lt;&gt;?"),0),B599)</f>
        <v>1968</v>
      </c>
      <c r="K599" t="str">
        <f>IF(C599="?","Sep",C599)</f>
        <v>Jul</v>
      </c>
      <c r="L599" t="str">
        <f>IF(Table1[[#This Row],[Hospital tier]]="?","tier - 2",Table1[[#This Row],[Hospital tier]])</f>
        <v>tier - 3</v>
      </c>
      <c r="M599" t="str">
        <f>IF(Table1[[#This Row],[City tier]]="?","tier - 2",Table1[[#This Row],[City tier]])</f>
        <v>tier - 1</v>
      </c>
      <c r="N599" s="5" t="str">
        <f>IF(Table1[[#This Row],[State ID]]="?","Unknown",Table1[[#This Row],[State ID]])</f>
        <v>R1012</v>
      </c>
      <c r="O599" s="5" t="str">
        <f>IF(Table1[[#This Row],[Customer ID]]="?","Unknown",Table1[[#This Row],[Customer ID]])</f>
        <v>Id1530</v>
      </c>
    </row>
    <row r="600" spans="1:15">
      <c r="A600" t="s">
        <v>634</v>
      </c>
      <c r="B600">
        <v>1985</v>
      </c>
      <c r="C600" t="s">
        <v>45</v>
      </c>
      <c r="D600">
        <v>9</v>
      </c>
      <c r="E600">
        <v>2</v>
      </c>
      <c r="F600">
        <v>6686.43</v>
      </c>
      <c r="G600" t="s">
        <v>21</v>
      </c>
      <c r="H600" t="s">
        <v>17</v>
      </c>
      <c r="I600" t="s">
        <v>22</v>
      </c>
      <c r="J600" s="2">
        <f>IF(B600="?",ROUND(AVERAGEIF($B$2:$B$2344,"&lt;&gt;?"),0),B600)</f>
        <v>1985</v>
      </c>
      <c r="K600" t="str">
        <f>IF(C600="?","Sep",C600)</f>
        <v>Jul</v>
      </c>
      <c r="L600" t="str">
        <f>IF(Table1[[#This Row],[Hospital tier]]="?","tier - 2",Table1[[#This Row],[Hospital tier]])</f>
        <v>tier - 2</v>
      </c>
      <c r="M600" t="str">
        <f>IF(Table1[[#This Row],[City tier]]="?","tier - 2",Table1[[#This Row],[City tier]])</f>
        <v>tier - 3</v>
      </c>
      <c r="N600" s="5" t="str">
        <f>IF(Table1[[#This Row],[State ID]]="?","Unknown",Table1[[#This Row],[State ID]])</f>
        <v>R1012</v>
      </c>
      <c r="O600" s="5" t="str">
        <f>IF(Table1[[#This Row],[Customer ID]]="?","Unknown",Table1[[#This Row],[Customer ID]])</f>
        <v>Id1531</v>
      </c>
    </row>
    <row r="601" spans="1:15">
      <c r="A601" t="s">
        <v>635</v>
      </c>
      <c r="B601">
        <v>1989</v>
      </c>
      <c r="C601" t="s">
        <v>24</v>
      </c>
      <c r="D601">
        <v>20</v>
      </c>
      <c r="E601">
        <v>5</v>
      </c>
      <c r="F601">
        <v>6666.24</v>
      </c>
      <c r="G601" t="s">
        <v>17</v>
      </c>
      <c r="H601" t="s">
        <v>18</v>
      </c>
      <c r="I601" t="s">
        <v>25</v>
      </c>
      <c r="J601" s="2">
        <f>IF(B601="?",ROUND(AVERAGEIF($B$2:$B$2344,"&lt;&gt;?"),0),B601)</f>
        <v>1989</v>
      </c>
      <c r="K601" t="str">
        <f>IF(C601="?","Sep",C601)</f>
        <v>Oct</v>
      </c>
      <c r="L601" t="str">
        <f>IF(Table1[[#This Row],[Hospital tier]]="?","tier - 2",Table1[[#This Row],[Hospital tier]])</f>
        <v>tier - 3</v>
      </c>
      <c r="M601" t="str">
        <f>IF(Table1[[#This Row],[City tier]]="?","tier - 2",Table1[[#This Row],[City tier]])</f>
        <v>tier - 1</v>
      </c>
      <c r="N601" s="5" t="str">
        <f>IF(Table1[[#This Row],[State ID]]="?","Unknown",Table1[[#This Row],[State ID]])</f>
        <v>R1011</v>
      </c>
      <c r="O601" s="5" t="str">
        <f>IF(Table1[[#This Row],[Customer ID]]="?","Unknown",Table1[[#This Row],[Customer ID]])</f>
        <v>Id1532</v>
      </c>
    </row>
    <row r="602" spans="1:15">
      <c r="A602" t="s">
        <v>636</v>
      </c>
      <c r="B602">
        <v>1981</v>
      </c>
      <c r="C602" t="s">
        <v>37</v>
      </c>
      <c r="D602">
        <v>17</v>
      </c>
      <c r="E602">
        <v>1</v>
      </c>
      <c r="F602">
        <v>6664.69</v>
      </c>
      <c r="G602" t="s">
        <v>17</v>
      </c>
      <c r="H602" t="s">
        <v>18</v>
      </c>
      <c r="I602" t="s">
        <v>22</v>
      </c>
      <c r="J602" s="2">
        <f>IF(B602="?",ROUND(AVERAGEIF($B$2:$B$2344,"&lt;&gt;?"),0),B602)</f>
        <v>1981</v>
      </c>
      <c r="K602" t="str">
        <f>IF(C602="?","Sep",C602)</f>
        <v>Sep</v>
      </c>
      <c r="L602" t="str">
        <f>IF(Table1[[#This Row],[Hospital tier]]="?","tier - 2",Table1[[#This Row],[Hospital tier]])</f>
        <v>tier - 3</v>
      </c>
      <c r="M602" t="str">
        <f>IF(Table1[[#This Row],[City tier]]="?","tier - 2",Table1[[#This Row],[City tier]])</f>
        <v>tier - 1</v>
      </c>
      <c r="N602" s="5" t="str">
        <f>IF(Table1[[#This Row],[State ID]]="?","Unknown",Table1[[#This Row],[State ID]])</f>
        <v>R1012</v>
      </c>
      <c r="O602" s="5" t="str">
        <f>IF(Table1[[#This Row],[Customer ID]]="?","Unknown",Table1[[#This Row],[Customer ID]])</f>
        <v>Id1533</v>
      </c>
    </row>
    <row r="603" spans="1:15">
      <c r="A603" t="s">
        <v>637</v>
      </c>
      <c r="B603">
        <v>1982</v>
      </c>
      <c r="C603" t="s">
        <v>37</v>
      </c>
      <c r="D603">
        <v>27</v>
      </c>
      <c r="E603">
        <v>3</v>
      </c>
      <c r="F603">
        <v>6664.32</v>
      </c>
      <c r="G603" t="s">
        <v>21</v>
      </c>
      <c r="H603" t="s">
        <v>21</v>
      </c>
      <c r="I603" t="s">
        <v>19</v>
      </c>
      <c r="J603" s="2">
        <f>IF(B603="?",ROUND(AVERAGEIF($B$2:$B$2344,"&lt;&gt;?"),0),B603)</f>
        <v>1982</v>
      </c>
      <c r="K603" t="str">
        <f>IF(C603="?","Sep",C603)</f>
        <v>Sep</v>
      </c>
      <c r="L603" t="str">
        <f>IF(Table1[[#This Row],[Hospital tier]]="?","tier - 2",Table1[[#This Row],[Hospital tier]])</f>
        <v>tier - 2</v>
      </c>
      <c r="M603" t="str">
        <f>IF(Table1[[#This Row],[City tier]]="?","tier - 2",Table1[[#This Row],[City tier]])</f>
        <v>tier - 2</v>
      </c>
      <c r="N603" s="5" t="str">
        <f>IF(Table1[[#This Row],[State ID]]="?","Unknown",Table1[[#This Row],[State ID]])</f>
        <v>R1013</v>
      </c>
      <c r="O603" s="5" t="str">
        <f>IF(Table1[[#This Row],[Customer ID]]="?","Unknown",Table1[[#This Row],[Customer ID]])</f>
        <v>Id1534</v>
      </c>
    </row>
    <row r="604" spans="1:15">
      <c r="A604" t="s">
        <v>638</v>
      </c>
      <c r="B604">
        <v>1989</v>
      </c>
      <c r="C604" t="s">
        <v>16</v>
      </c>
      <c r="D604">
        <v>19</v>
      </c>
      <c r="E604">
        <v>5</v>
      </c>
      <c r="F604">
        <v>6653.79</v>
      </c>
      <c r="G604" t="s">
        <v>21</v>
      </c>
      <c r="H604" t="s">
        <v>18</v>
      </c>
      <c r="I604" t="s">
        <v>19</v>
      </c>
      <c r="J604" s="2">
        <f>IF(B604="?",ROUND(AVERAGEIF($B$2:$B$2344,"&lt;&gt;?"),0),B604)</f>
        <v>1989</v>
      </c>
      <c r="K604" t="str">
        <f>IF(C604="?","Sep",C604)</f>
        <v>Nov</v>
      </c>
      <c r="L604" t="str">
        <f>IF(Table1[[#This Row],[Hospital tier]]="?","tier - 2",Table1[[#This Row],[Hospital tier]])</f>
        <v>tier - 2</v>
      </c>
      <c r="M604" t="str">
        <f>IF(Table1[[#This Row],[City tier]]="?","tier - 2",Table1[[#This Row],[City tier]])</f>
        <v>tier - 1</v>
      </c>
      <c r="N604" s="5" t="str">
        <f>IF(Table1[[#This Row],[State ID]]="?","Unknown",Table1[[#This Row],[State ID]])</f>
        <v>R1013</v>
      </c>
      <c r="O604" s="5" t="str">
        <f>IF(Table1[[#This Row],[Customer ID]]="?","Unknown",Table1[[#This Row],[Customer ID]])</f>
        <v>Id1535</v>
      </c>
    </row>
    <row r="605" spans="1:15">
      <c r="A605" t="s">
        <v>639</v>
      </c>
      <c r="B605">
        <v>1984</v>
      </c>
      <c r="C605" t="s">
        <v>45</v>
      </c>
      <c r="D605">
        <v>1</v>
      </c>
      <c r="E605">
        <v>3</v>
      </c>
      <c r="F605">
        <v>6652.53</v>
      </c>
      <c r="G605" t="s">
        <v>17</v>
      </c>
      <c r="H605" t="s">
        <v>21</v>
      </c>
      <c r="I605" t="s">
        <v>19</v>
      </c>
      <c r="J605" s="2">
        <f>IF(B605="?",ROUND(AVERAGEIF($B$2:$B$2344,"&lt;&gt;?"),0),B605)</f>
        <v>1984</v>
      </c>
      <c r="K605" t="str">
        <f>IF(C605="?","Sep",C605)</f>
        <v>Jul</v>
      </c>
      <c r="L605" t="str">
        <f>IF(Table1[[#This Row],[Hospital tier]]="?","tier - 2",Table1[[#This Row],[Hospital tier]])</f>
        <v>tier - 3</v>
      </c>
      <c r="M605" t="str">
        <f>IF(Table1[[#This Row],[City tier]]="?","tier - 2",Table1[[#This Row],[City tier]])</f>
        <v>tier - 2</v>
      </c>
      <c r="N605" s="5" t="str">
        <f>IF(Table1[[#This Row],[State ID]]="?","Unknown",Table1[[#This Row],[State ID]])</f>
        <v>R1013</v>
      </c>
      <c r="O605" s="5" t="str">
        <f>IF(Table1[[#This Row],[Customer ID]]="?","Unknown",Table1[[#This Row],[Customer ID]])</f>
        <v>Id1536</v>
      </c>
    </row>
    <row r="606" spans="1:15">
      <c r="A606" t="s">
        <v>640</v>
      </c>
      <c r="B606">
        <v>1970</v>
      </c>
      <c r="C606" t="s">
        <v>16</v>
      </c>
      <c r="D606">
        <v>8</v>
      </c>
      <c r="E606">
        <v>0</v>
      </c>
      <c r="F606">
        <v>6651.26</v>
      </c>
      <c r="G606" t="s">
        <v>21</v>
      </c>
      <c r="H606" t="s">
        <v>17</v>
      </c>
      <c r="I606" t="s">
        <v>19</v>
      </c>
      <c r="J606" s="2">
        <f>IF(B606="?",ROUND(AVERAGEIF($B$2:$B$2344,"&lt;&gt;?"),0),B606)</f>
        <v>1970</v>
      </c>
      <c r="K606" t="str">
        <f>IF(C606="?","Sep",C606)</f>
        <v>Nov</v>
      </c>
      <c r="L606" t="str">
        <f>IF(Table1[[#This Row],[Hospital tier]]="?","tier - 2",Table1[[#This Row],[Hospital tier]])</f>
        <v>tier - 2</v>
      </c>
      <c r="M606" t="str">
        <f>IF(Table1[[#This Row],[City tier]]="?","tier - 2",Table1[[#This Row],[City tier]])</f>
        <v>tier - 3</v>
      </c>
      <c r="N606" s="5" t="str">
        <f>IF(Table1[[#This Row],[State ID]]="?","Unknown",Table1[[#This Row],[State ID]])</f>
        <v>R1013</v>
      </c>
      <c r="O606" s="5" t="str">
        <f>IF(Table1[[#This Row],[Customer ID]]="?","Unknown",Table1[[#This Row],[Customer ID]])</f>
        <v>Id1537</v>
      </c>
    </row>
    <row r="607" spans="1:15">
      <c r="A607" t="s">
        <v>641</v>
      </c>
      <c r="B607">
        <v>1984</v>
      </c>
      <c r="C607" t="s">
        <v>23</v>
      </c>
      <c r="D607">
        <v>8</v>
      </c>
      <c r="E607">
        <v>2</v>
      </c>
      <c r="F607">
        <v>6640.54</v>
      </c>
      <c r="G607" t="s">
        <v>21</v>
      </c>
      <c r="H607" t="s">
        <v>17</v>
      </c>
      <c r="I607" t="s">
        <v>84</v>
      </c>
      <c r="J607" s="2">
        <f>IF(B607="?",ROUND(AVERAGEIF($B$2:$B$2344,"&lt;&gt;?"),0),B607)</f>
        <v>1984</v>
      </c>
      <c r="K607" t="str">
        <f>IF(C607="?","Sep",C607)</f>
        <v>Dec</v>
      </c>
      <c r="L607" t="str">
        <f>IF(Table1[[#This Row],[Hospital tier]]="?","tier - 2",Table1[[#This Row],[Hospital tier]])</f>
        <v>tier - 2</v>
      </c>
      <c r="M607" t="str">
        <f>IF(Table1[[#This Row],[City tier]]="?","tier - 2",Table1[[#This Row],[City tier]])</f>
        <v>tier - 3</v>
      </c>
      <c r="N607" s="5" t="str">
        <f>IF(Table1[[#This Row],[State ID]]="?","Unknown",Table1[[#This Row],[State ID]])</f>
        <v>R1019</v>
      </c>
      <c r="O607" s="5" t="str">
        <f>IF(Table1[[#This Row],[Customer ID]]="?","Unknown",Table1[[#This Row],[Customer ID]])</f>
        <v>Id1538</v>
      </c>
    </row>
    <row r="608" spans="1:15">
      <c r="A608" t="s">
        <v>642</v>
      </c>
      <c r="B608">
        <v>1990</v>
      </c>
      <c r="C608" t="s">
        <v>20</v>
      </c>
      <c r="D608">
        <v>6</v>
      </c>
      <c r="E608">
        <v>3</v>
      </c>
      <c r="F608">
        <v>6639.3</v>
      </c>
      <c r="G608" t="s">
        <v>21</v>
      </c>
      <c r="H608" t="s">
        <v>21</v>
      </c>
      <c r="I608" t="s">
        <v>38</v>
      </c>
      <c r="J608" s="2">
        <f>IF(B608="?",ROUND(AVERAGEIF($B$2:$B$2344,"&lt;&gt;?"),0),B608)</f>
        <v>1990</v>
      </c>
      <c r="K608" t="str">
        <f>IF(C608="?","Sep",C608)</f>
        <v>Jun</v>
      </c>
      <c r="L608" t="str">
        <f>IF(Table1[[#This Row],[Hospital tier]]="?","tier - 2",Table1[[#This Row],[Hospital tier]])</f>
        <v>tier - 2</v>
      </c>
      <c r="M608" t="str">
        <f>IF(Table1[[#This Row],[City tier]]="?","tier - 2",Table1[[#This Row],[City tier]])</f>
        <v>tier - 2</v>
      </c>
      <c r="N608" s="5" t="str">
        <f>IF(Table1[[#This Row],[State ID]]="?","Unknown",Table1[[#This Row],[State ID]])</f>
        <v>R1021</v>
      </c>
      <c r="O608" s="5" t="str">
        <f>IF(Table1[[#This Row],[Customer ID]]="?","Unknown",Table1[[#This Row],[Customer ID]])</f>
        <v>Id1539</v>
      </c>
    </row>
    <row r="609" spans="1:15">
      <c r="A609" t="s">
        <v>643</v>
      </c>
      <c r="B609">
        <v>1998</v>
      </c>
      <c r="C609" t="s">
        <v>45</v>
      </c>
      <c r="D609">
        <v>29</v>
      </c>
      <c r="E609">
        <v>0</v>
      </c>
      <c r="F609">
        <v>38126.25</v>
      </c>
      <c r="G609" t="s">
        <v>18</v>
      </c>
      <c r="H609" t="s">
        <v>17</v>
      </c>
      <c r="I609" t="s">
        <v>19</v>
      </c>
      <c r="J609" s="2">
        <f>IF(B609="?",ROUND(AVERAGEIF($B$2:$B$2344,"&lt;&gt;?"),0),B609)</f>
        <v>1998</v>
      </c>
      <c r="K609" t="str">
        <f>IF(C609="?","Sep",C609)</f>
        <v>Jul</v>
      </c>
      <c r="L609" t="str">
        <f>IF(Table1[[#This Row],[Hospital tier]]="?","tier - 2",Table1[[#This Row],[Hospital tier]])</f>
        <v>tier - 1</v>
      </c>
      <c r="M609" t="str">
        <f>IF(Table1[[#This Row],[City tier]]="?","tier - 2",Table1[[#This Row],[City tier]])</f>
        <v>tier - 3</v>
      </c>
      <c r="N609" s="5" t="str">
        <f>IF(Table1[[#This Row],[State ID]]="?","Unknown",Table1[[#This Row],[State ID]])</f>
        <v>R1013</v>
      </c>
      <c r="O609" s="5" t="str">
        <f>IF(Table1[[#This Row],[Customer ID]]="?","Unknown",Table1[[#This Row],[Customer ID]])</f>
        <v>Id154</v>
      </c>
    </row>
    <row r="610" spans="1:15">
      <c r="A610" t="s">
        <v>644</v>
      </c>
      <c r="B610">
        <v>2003</v>
      </c>
      <c r="C610" t="s">
        <v>37</v>
      </c>
      <c r="D610">
        <v>4</v>
      </c>
      <c r="E610">
        <v>0</v>
      </c>
      <c r="F610">
        <v>6638.16</v>
      </c>
      <c r="G610" t="s">
        <v>21</v>
      </c>
      <c r="H610" t="s">
        <v>18</v>
      </c>
      <c r="I610" t="s">
        <v>22</v>
      </c>
      <c r="J610" s="2">
        <f>IF(B610="?",ROUND(AVERAGEIF($B$2:$B$2344,"&lt;&gt;?"),0),B610)</f>
        <v>2003</v>
      </c>
      <c r="K610" t="str">
        <f>IF(C610="?","Sep",C610)</f>
        <v>Sep</v>
      </c>
      <c r="L610" t="str">
        <f>IF(Table1[[#This Row],[Hospital tier]]="?","tier - 2",Table1[[#This Row],[Hospital tier]])</f>
        <v>tier - 2</v>
      </c>
      <c r="M610" t="str">
        <f>IF(Table1[[#This Row],[City tier]]="?","tier - 2",Table1[[#This Row],[City tier]])</f>
        <v>tier - 1</v>
      </c>
      <c r="N610" s="5" t="str">
        <f>IF(Table1[[#This Row],[State ID]]="?","Unknown",Table1[[#This Row],[State ID]])</f>
        <v>R1012</v>
      </c>
      <c r="O610" s="5" t="str">
        <f>IF(Table1[[#This Row],[Customer ID]]="?","Unknown",Table1[[#This Row],[Customer ID]])</f>
        <v>Id1540</v>
      </c>
    </row>
    <row r="611" spans="1:15">
      <c r="A611" t="s">
        <v>645</v>
      </c>
      <c r="B611">
        <v>1973</v>
      </c>
      <c r="C611" t="s">
        <v>40</v>
      </c>
      <c r="D611">
        <v>29</v>
      </c>
      <c r="E611">
        <v>0</v>
      </c>
      <c r="F611">
        <v>6630.31</v>
      </c>
      <c r="G611" t="s">
        <v>21</v>
      </c>
      <c r="H611" t="s">
        <v>18</v>
      </c>
      <c r="I611" t="s">
        <v>19</v>
      </c>
      <c r="J611" s="2">
        <f>IF(B611="?",ROUND(AVERAGEIF($B$2:$B$2344,"&lt;&gt;?"),0),B611)</f>
        <v>1973</v>
      </c>
      <c r="K611" t="str">
        <f>IF(C611="?","Sep",C611)</f>
        <v>Aug</v>
      </c>
      <c r="L611" t="str">
        <f>IF(Table1[[#This Row],[Hospital tier]]="?","tier - 2",Table1[[#This Row],[Hospital tier]])</f>
        <v>tier - 2</v>
      </c>
      <c r="M611" t="str">
        <f>IF(Table1[[#This Row],[City tier]]="?","tier - 2",Table1[[#This Row],[City tier]])</f>
        <v>tier - 1</v>
      </c>
      <c r="N611" s="5" t="str">
        <f>IF(Table1[[#This Row],[State ID]]="?","Unknown",Table1[[#This Row],[State ID]])</f>
        <v>R1013</v>
      </c>
      <c r="O611" s="5" t="str">
        <f>IF(Table1[[#This Row],[Customer ID]]="?","Unknown",Table1[[#This Row],[Customer ID]])</f>
        <v>Id1541</v>
      </c>
    </row>
    <row r="612" spans="1:15">
      <c r="A612" t="s">
        <v>646</v>
      </c>
      <c r="B612">
        <v>1982</v>
      </c>
      <c r="C612" t="s">
        <v>40</v>
      </c>
      <c r="D612">
        <v>28</v>
      </c>
      <c r="E612">
        <v>1</v>
      </c>
      <c r="F612">
        <v>6610.11</v>
      </c>
      <c r="G612" t="s">
        <v>17</v>
      </c>
      <c r="H612" t="s">
        <v>21</v>
      </c>
      <c r="I612" t="s">
        <v>135</v>
      </c>
      <c r="J612" s="2">
        <f>IF(B612="?",ROUND(AVERAGEIF($B$2:$B$2344,"&lt;&gt;?"),0),B612)</f>
        <v>1982</v>
      </c>
      <c r="K612" t="str">
        <f>IF(C612="?","Sep",C612)</f>
        <v>Aug</v>
      </c>
      <c r="L612" t="str">
        <f>IF(Table1[[#This Row],[Hospital tier]]="?","tier - 2",Table1[[#This Row],[Hospital tier]])</f>
        <v>tier - 3</v>
      </c>
      <c r="M612" t="str">
        <f>IF(Table1[[#This Row],[City tier]]="?","tier - 2",Table1[[#This Row],[City tier]])</f>
        <v>tier - 2</v>
      </c>
      <c r="N612" s="5" t="str">
        <f>IF(Table1[[#This Row],[State ID]]="?","Unknown",Table1[[#This Row],[State ID]])</f>
        <v>R1015</v>
      </c>
      <c r="O612" s="5" t="str">
        <f>IF(Table1[[#This Row],[Customer ID]]="?","Unknown",Table1[[#This Row],[Customer ID]])</f>
        <v>Id1542</v>
      </c>
    </row>
    <row r="613" spans="1:15">
      <c r="A613" t="s">
        <v>647</v>
      </c>
      <c r="B613">
        <v>1982</v>
      </c>
      <c r="C613" t="s">
        <v>16</v>
      </c>
      <c r="D613">
        <v>7</v>
      </c>
      <c r="E613">
        <v>2</v>
      </c>
      <c r="F613">
        <v>6600.36</v>
      </c>
      <c r="G613" t="s">
        <v>21</v>
      </c>
      <c r="H613" t="s">
        <v>17</v>
      </c>
      <c r="I613" t="s">
        <v>25</v>
      </c>
      <c r="J613" s="2">
        <f>IF(B613="?",ROUND(AVERAGEIF($B$2:$B$2344,"&lt;&gt;?"),0),B613)</f>
        <v>1982</v>
      </c>
      <c r="K613" t="str">
        <f>IF(C613="?","Sep",C613)</f>
        <v>Nov</v>
      </c>
      <c r="L613" t="str">
        <f>IF(Table1[[#This Row],[Hospital tier]]="?","tier - 2",Table1[[#This Row],[Hospital tier]])</f>
        <v>tier - 2</v>
      </c>
      <c r="M613" t="str">
        <f>IF(Table1[[#This Row],[City tier]]="?","tier - 2",Table1[[#This Row],[City tier]])</f>
        <v>tier - 3</v>
      </c>
      <c r="N613" s="5" t="str">
        <f>IF(Table1[[#This Row],[State ID]]="?","Unknown",Table1[[#This Row],[State ID]])</f>
        <v>R1011</v>
      </c>
      <c r="O613" s="5" t="str">
        <f>IF(Table1[[#This Row],[Customer ID]]="?","Unknown",Table1[[#This Row],[Customer ID]])</f>
        <v>Id1543</v>
      </c>
    </row>
    <row r="614" spans="1:15">
      <c r="A614" t="s">
        <v>648</v>
      </c>
      <c r="B614">
        <v>1982</v>
      </c>
      <c r="C614" t="s">
        <v>23</v>
      </c>
      <c r="D614">
        <v>29</v>
      </c>
      <c r="E614">
        <v>1</v>
      </c>
      <c r="F614">
        <v>6600.21</v>
      </c>
      <c r="G614" t="s">
        <v>17</v>
      </c>
      <c r="H614" t="s">
        <v>21</v>
      </c>
      <c r="I614" t="s">
        <v>32</v>
      </c>
      <c r="J614" s="2">
        <f>IF(B614="?",ROUND(AVERAGEIF($B$2:$B$2344,"&lt;&gt;?"),0),B614)</f>
        <v>1982</v>
      </c>
      <c r="K614" t="str">
        <f>IF(C614="?","Sep",C614)</f>
        <v>Dec</v>
      </c>
      <c r="L614" t="str">
        <f>IF(Table1[[#This Row],[Hospital tier]]="?","tier - 2",Table1[[#This Row],[Hospital tier]])</f>
        <v>tier - 3</v>
      </c>
      <c r="M614" t="str">
        <f>IF(Table1[[#This Row],[City tier]]="?","tier - 2",Table1[[#This Row],[City tier]])</f>
        <v>tier - 2</v>
      </c>
      <c r="N614" s="5" t="str">
        <f>IF(Table1[[#This Row],[State ID]]="?","Unknown",Table1[[#This Row],[State ID]])</f>
        <v>R1016</v>
      </c>
      <c r="O614" s="5" t="str">
        <f>IF(Table1[[#This Row],[Customer ID]]="?","Unknown",Table1[[#This Row],[Customer ID]])</f>
        <v>Id1544</v>
      </c>
    </row>
    <row r="615" spans="1:15">
      <c r="A615" t="s">
        <v>649</v>
      </c>
      <c r="B615">
        <v>1982</v>
      </c>
      <c r="C615" t="s">
        <v>16</v>
      </c>
      <c r="D615">
        <v>22</v>
      </c>
      <c r="E615">
        <v>2</v>
      </c>
      <c r="F615">
        <v>6593.51</v>
      </c>
      <c r="G615" t="s">
        <v>21</v>
      </c>
      <c r="H615" t="s">
        <v>18</v>
      </c>
      <c r="I615" t="s">
        <v>19</v>
      </c>
      <c r="J615" s="2">
        <f>IF(B615="?",ROUND(AVERAGEIF($B$2:$B$2344,"&lt;&gt;?"),0),B615)</f>
        <v>1982</v>
      </c>
      <c r="K615" t="str">
        <f>IF(C615="?","Sep",C615)</f>
        <v>Nov</v>
      </c>
      <c r="L615" t="str">
        <f>IF(Table1[[#This Row],[Hospital tier]]="?","tier - 2",Table1[[#This Row],[Hospital tier]])</f>
        <v>tier - 2</v>
      </c>
      <c r="M615" t="str">
        <f>IF(Table1[[#This Row],[City tier]]="?","tier - 2",Table1[[#This Row],[City tier]])</f>
        <v>tier - 1</v>
      </c>
      <c r="N615" s="5" t="str">
        <f>IF(Table1[[#This Row],[State ID]]="?","Unknown",Table1[[#This Row],[State ID]])</f>
        <v>R1013</v>
      </c>
      <c r="O615" s="5" t="str">
        <f>IF(Table1[[#This Row],[Customer ID]]="?","Unknown",Table1[[#This Row],[Customer ID]])</f>
        <v>Id1545</v>
      </c>
    </row>
    <row r="616" spans="1:15">
      <c r="A616" t="s">
        <v>650</v>
      </c>
      <c r="B616">
        <v>1984</v>
      </c>
      <c r="C616" t="s">
        <v>24</v>
      </c>
      <c r="D616">
        <v>5</v>
      </c>
      <c r="E616">
        <v>2</v>
      </c>
      <c r="F616">
        <v>6571.54</v>
      </c>
      <c r="G616" t="s">
        <v>21</v>
      </c>
      <c r="H616" t="s">
        <v>17</v>
      </c>
      <c r="I616" t="s">
        <v>25</v>
      </c>
      <c r="J616" s="2">
        <f>IF(B616="?",ROUND(AVERAGEIF($B$2:$B$2344,"&lt;&gt;?"),0),B616)</f>
        <v>1984</v>
      </c>
      <c r="K616" t="str">
        <f>IF(C616="?","Sep",C616)</f>
        <v>Oct</v>
      </c>
      <c r="L616" t="str">
        <f>IF(Table1[[#This Row],[Hospital tier]]="?","tier - 2",Table1[[#This Row],[Hospital tier]])</f>
        <v>tier - 2</v>
      </c>
      <c r="M616" t="str">
        <f>IF(Table1[[#This Row],[City tier]]="?","tier - 2",Table1[[#This Row],[City tier]])</f>
        <v>tier - 3</v>
      </c>
      <c r="N616" s="5" t="str">
        <f>IF(Table1[[#This Row],[State ID]]="?","Unknown",Table1[[#This Row],[State ID]])</f>
        <v>R1011</v>
      </c>
      <c r="O616" s="5" t="str">
        <f>IF(Table1[[#This Row],[Customer ID]]="?","Unknown",Table1[[#This Row],[Customer ID]])</f>
        <v>Id1546</v>
      </c>
    </row>
    <row r="617" spans="1:15">
      <c r="A617" t="s">
        <v>651</v>
      </c>
      <c r="B617">
        <v>1981</v>
      </c>
      <c r="C617" t="s">
        <v>45</v>
      </c>
      <c r="D617">
        <v>20</v>
      </c>
      <c r="E617">
        <v>0</v>
      </c>
      <c r="F617">
        <v>6571.02</v>
      </c>
      <c r="G617" t="s">
        <v>21</v>
      </c>
      <c r="H617" t="s">
        <v>18</v>
      </c>
      <c r="I617" t="s">
        <v>22</v>
      </c>
      <c r="J617" s="2">
        <f>IF(B617="?",ROUND(AVERAGEIF($B$2:$B$2344,"&lt;&gt;?"),0),B617)</f>
        <v>1981</v>
      </c>
      <c r="K617" t="str">
        <f>IF(C617="?","Sep",C617)</f>
        <v>Jul</v>
      </c>
      <c r="L617" t="str">
        <f>IF(Table1[[#This Row],[Hospital tier]]="?","tier - 2",Table1[[#This Row],[Hospital tier]])</f>
        <v>tier - 2</v>
      </c>
      <c r="M617" t="str">
        <f>IF(Table1[[#This Row],[City tier]]="?","tier - 2",Table1[[#This Row],[City tier]])</f>
        <v>tier - 1</v>
      </c>
      <c r="N617" s="5" t="str">
        <f>IF(Table1[[#This Row],[State ID]]="?","Unknown",Table1[[#This Row],[State ID]])</f>
        <v>R1012</v>
      </c>
      <c r="O617" s="5" t="str">
        <f>IF(Table1[[#This Row],[Customer ID]]="?","Unknown",Table1[[#This Row],[Customer ID]])</f>
        <v>Id1547</v>
      </c>
    </row>
    <row r="618" spans="1:15">
      <c r="A618" t="s">
        <v>652</v>
      </c>
      <c r="B618">
        <v>1984</v>
      </c>
      <c r="C618" t="s">
        <v>37</v>
      </c>
      <c r="D618">
        <v>20</v>
      </c>
      <c r="E618">
        <v>1</v>
      </c>
      <c r="F618">
        <v>6555.07</v>
      </c>
      <c r="G618" t="s">
        <v>21</v>
      </c>
      <c r="H618" t="s">
        <v>21</v>
      </c>
      <c r="I618" t="s">
        <v>74</v>
      </c>
      <c r="J618" s="2">
        <f>IF(B618="?",ROUND(AVERAGEIF($B$2:$B$2344,"&lt;&gt;?"),0),B618)</f>
        <v>1984</v>
      </c>
      <c r="K618" t="str">
        <f>IF(C618="?","Sep",C618)</f>
        <v>Sep</v>
      </c>
      <c r="L618" t="str">
        <f>IF(Table1[[#This Row],[Hospital tier]]="?","tier - 2",Table1[[#This Row],[Hospital tier]])</f>
        <v>tier - 2</v>
      </c>
      <c r="M618" t="str">
        <f>IF(Table1[[#This Row],[City tier]]="?","tier - 2",Table1[[#This Row],[City tier]])</f>
        <v>tier - 2</v>
      </c>
      <c r="N618" s="5" t="str">
        <f>IF(Table1[[#This Row],[State ID]]="?","Unknown",Table1[[#This Row],[State ID]])</f>
        <v>R1024</v>
      </c>
      <c r="O618" s="5" t="str">
        <f>IF(Table1[[#This Row],[Customer ID]]="?","Unknown",Table1[[#This Row],[Customer ID]])</f>
        <v>Id1548</v>
      </c>
    </row>
    <row r="619" spans="1:15">
      <c r="A619" t="s">
        <v>653</v>
      </c>
      <c r="B619">
        <v>1968</v>
      </c>
      <c r="C619" t="s">
        <v>23</v>
      </c>
      <c r="D619">
        <v>11</v>
      </c>
      <c r="E619">
        <v>0</v>
      </c>
      <c r="F619">
        <v>6552.01</v>
      </c>
      <c r="G619" t="s">
        <v>17</v>
      </c>
      <c r="H619" t="s">
        <v>21</v>
      </c>
      <c r="I619" t="s">
        <v>19</v>
      </c>
      <c r="J619" s="2">
        <f>IF(B619="?",ROUND(AVERAGEIF($B$2:$B$2344,"&lt;&gt;?"),0),B619)</f>
        <v>1968</v>
      </c>
      <c r="K619" t="str">
        <f>IF(C619="?","Sep",C619)</f>
        <v>Dec</v>
      </c>
      <c r="L619" t="str">
        <f>IF(Table1[[#This Row],[Hospital tier]]="?","tier - 2",Table1[[#This Row],[Hospital tier]])</f>
        <v>tier - 3</v>
      </c>
      <c r="M619" t="str">
        <f>IF(Table1[[#This Row],[City tier]]="?","tier - 2",Table1[[#This Row],[City tier]])</f>
        <v>tier - 2</v>
      </c>
      <c r="N619" s="5" t="str">
        <f>IF(Table1[[#This Row],[State ID]]="?","Unknown",Table1[[#This Row],[State ID]])</f>
        <v>R1013</v>
      </c>
      <c r="O619" s="5" t="str">
        <f>IF(Table1[[#This Row],[Customer ID]]="?","Unknown",Table1[[#This Row],[Customer ID]])</f>
        <v>Id1549</v>
      </c>
    </row>
    <row r="620" spans="1:15">
      <c r="A620" t="s">
        <v>654</v>
      </c>
      <c r="B620">
        <v>1979</v>
      </c>
      <c r="C620" t="s">
        <v>37</v>
      </c>
      <c r="D620">
        <v>9</v>
      </c>
      <c r="E620">
        <v>0</v>
      </c>
      <c r="F620">
        <v>37829.72</v>
      </c>
      <c r="G620" t="s">
        <v>18</v>
      </c>
      <c r="H620" t="s">
        <v>21</v>
      </c>
      <c r="I620" t="s">
        <v>25</v>
      </c>
      <c r="J620" s="2">
        <f>IF(B620="?",ROUND(AVERAGEIF($B$2:$B$2344,"&lt;&gt;?"),0),B620)</f>
        <v>1979</v>
      </c>
      <c r="K620" t="str">
        <f>IF(C620="?","Sep",C620)</f>
        <v>Sep</v>
      </c>
      <c r="L620" t="str">
        <f>IF(Table1[[#This Row],[Hospital tier]]="?","tier - 2",Table1[[#This Row],[Hospital tier]])</f>
        <v>tier - 1</v>
      </c>
      <c r="M620" t="str">
        <f>IF(Table1[[#This Row],[City tier]]="?","tier - 2",Table1[[#This Row],[City tier]])</f>
        <v>tier - 2</v>
      </c>
      <c r="N620" s="5" t="str">
        <f>IF(Table1[[#This Row],[State ID]]="?","Unknown",Table1[[#This Row],[State ID]])</f>
        <v>R1011</v>
      </c>
      <c r="O620" s="5" t="str">
        <f>IF(Table1[[#This Row],[Customer ID]]="?","Unknown",Table1[[#This Row],[Customer ID]])</f>
        <v>Id155</v>
      </c>
    </row>
    <row r="621" spans="1:15">
      <c r="A621" t="s">
        <v>655</v>
      </c>
      <c r="B621">
        <v>1989</v>
      </c>
      <c r="C621" t="s">
        <v>40</v>
      </c>
      <c r="D621">
        <v>6</v>
      </c>
      <c r="E621">
        <v>3</v>
      </c>
      <c r="F621">
        <v>6551.75</v>
      </c>
      <c r="G621" t="s">
        <v>21</v>
      </c>
      <c r="H621" t="s">
        <v>21</v>
      </c>
      <c r="I621" t="s">
        <v>74</v>
      </c>
      <c r="J621" s="2">
        <f>IF(B621="?",ROUND(AVERAGEIF($B$2:$B$2344,"&lt;&gt;?"),0),B621)</f>
        <v>1989</v>
      </c>
      <c r="K621" t="str">
        <f>IF(C621="?","Sep",C621)</f>
        <v>Aug</v>
      </c>
      <c r="L621" t="str">
        <f>IF(Table1[[#This Row],[Hospital tier]]="?","tier - 2",Table1[[#This Row],[Hospital tier]])</f>
        <v>tier - 2</v>
      </c>
      <c r="M621" t="str">
        <f>IF(Table1[[#This Row],[City tier]]="?","tier - 2",Table1[[#This Row],[City tier]])</f>
        <v>tier - 2</v>
      </c>
      <c r="N621" s="5" t="str">
        <f>IF(Table1[[#This Row],[State ID]]="?","Unknown",Table1[[#This Row],[State ID]])</f>
        <v>R1024</v>
      </c>
      <c r="O621" s="5" t="str">
        <f>IF(Table1[[#This Row],[Customer ID]]="?","Unknown",Table1[[#This Row],[Customer ID]])</f>
        <v>Id1550</v>
      </c>
    </row>
    <row r="622" spans="1:15">
      <c r="A622" t="s">
        <v>656</v>
      </c>
      <c r="B622">
        <v>1986</v>
      </c>
      <c r="C622" t="s">
        <v>23</v>
      </c>
      <c r="D622">
        <v>18</v>
      </c>
      <c r="E622">
        <v>3</v>
      </c>
      <c r="F622">
        <v>6548.2</v>
      </c>
      <c r="G622" t="s">
        <v>21</v>
      </c>
      <c r="H622" t="s">
        <v>17</v>
      </c>
      <c r="I622" t="s">
        <v>22</v>
      </c>
      <c r="J622" s="2">
        <f>IF(B622="?",ROUND(AVERAGEIF($B$2:$B$2344,"&lt;&gt;?"),0),B622)</f>
        <v>1986</v>
      </c>
      <c r="K622" t="str">
        <f>IF(C622="?","Sep",C622)</f>
        <v>Dec</v>
      </c>
      <c r="L622" t="str">
        <f>IF(Table1[[#This Row],[Hospital tier]]="?","tier - 2",Table1[[#This Row],[Hospital tier]])</f>
        <v>tier - 2</v>
      </c>
      <c r="M622" t="str">
        <f>IF(Table1[[#This Row],[City tier]]="?","tier - 2",Table1[[#This Row],[City tier]])</f>
        <v>tier - 3</v>
      </c>
      <c r="N622" s="5" t="str">
        <f>IF(Table1[[#This Row],[State ID]]="?","Unknown",Table1[[#This Row],[State ID]])</f>
        <v>R1012</v>
      </c>
      <c r="O622" s="5" t="str">
        <f>IF(Table1[[#This Row],[Customer ID]]="?","Unknown",Table1[[#This Row],[Customer ID]])</f>
        <v>Id1551</v>
      </c>
    </row>
    <row r="623" spans="1:15">
      <c r="A623" t="s">
        <v>657</v>
      </c>
      <c r="B623">
        <v>1969</v>
      </c>
      <c r="C623" t="s">
        <v>23</v>
      </c>
      <c r="D623">
        <v>3</v>
      </c>
      <c r="E623">
        <v>0</v>
      </c>
      <c r="F623">
        <v>6546.16</v>
      </c>
      <c r="G623" t="s">
        <v>21</v>
      </c>
      <c r="H623" t="s">
        <v>17</v>
      </c>
      <c r="I623" t="s">
        <v>19</v>
      </c>
      <c r="J623" s="2">
        <f>IF(B623="?",ROUND(AVERAGEIF($B$2:$B$2344,"&lt;&gt;?"),0),B623)</f>
        <v>1969</v>
      </c>
      <c r="K623" t="str">
        <f>IF(C623="?","Sep",C623)</f>
        <v>Dec</v>
      </c>
      <c r="L623" t="str">
        <f>IF(Table1[[#This Row],[Hospital tier]]="?","tier - 2",Table1[[#This Row],[Hospital tier]])</f>
        <v>tier - 2</v>
      </c>
      <c r="M623" t="str">
        <f>IF(Table1[[#This Row],[City tier]]="?","tier - 2",Table1[[#This Row],[City tier]])</f>
        <v>tier - 3</v>
      </c>
      <c r="N623" s="5" t="str">
        <f>IF(Table1[[#This Row],[State ID]]="?","Unknown",Table1[[#This Row],[State ID]])</f>
        <v>R1013</v>
      </c>
      <c r="O623" s="5" t="str">
        <f>IF(Table1[[#This Row],[Customer ID]]="?","Unknown",Table1[[#This Row],[Customer ID]])</f>
        <v>Id1552</v>
      </c>
    </row>
    <row r="624" spans="1:15">
      <c r="A624" t="s">
        <v>658</v>
      </c>
      <c r="B624">
        <v>1982</v>
      </c>
      <c r="C624" t="s">
        <v>24</v>
      </c>
      <c r="D624">
        <v>2</v>
      </c>
      <c r="E624">
        <v>3</v>
      </c>
      <c r="F624">
        <v>6536.68</v>
      </c>
      <c r="G624" t="s">
        <v>21</v>
      </c>
      <c r="H624" t="s">
        <v>21</v>
      </c>
      <c r="I624" t="s">
        <v>22</v>
      </c>
      <c r="J624" s="2">
        <f>IF(B624="?",ROUND(AVERAGEIF($B$2:$B$2344,"&lt;&gt;?"),0),B624)</f>
        <v>1982</v>
      </c>
      <c r="K624" t="str">
        <f>IF(C624="?","Sep",C624)</f>
        <v>Oct</v>
      </c>
      <c r="L624" t="str">
        <f>IF(Table1[[#This Row],[Hospital tier]]="?","tier - 2",Table1[[#This Row],[Hospital tier]])</f>
        <v>tier - 2</v>
      </c>
      <c r="M624" t="str">
        <f>IF(Table1[[#This Row],[City tier]]="?","tier - 2",Table1[[#This Row],[City tier]])</f>
        <v>tier - 2</v>
      </c>
      <c r="N624" s="5" t="str">
        <f>IF(Table1[[#This Row],[State ID]]="?","Unknown",Table1[[#This Row],[State ID]])</f>
        <v>R1012</v>
      </c>
      <c r="O624" s="5" t="str">
        <f>IF(Table1[[#This Row],[Customer ID]]="?","Unknown",Table1[[#This Row],[Customer ID]])</f>
        <v>Id1553</v>
      </c>
    </row>
    <row r="625" spans="1:15">
      <c r="A625" t="s">
        <v>659</v>
      </c>
      <c r="B625">
        <v>1982</v>
      </c>
      <c r="C625" t="s">
        <v>40</v>
      </c>
      <c r="D625">
        <v>12</v>
      </c>
      <c r="E625">
        <v>3</v>
      </c>
      <c r="F625">
        <v>6532.04</v>
      </c>
      <c r="G625" t="s">
        <v>21</v>
      </c>
      <c r="H625" t="s">
        <v>18</v>
      </c>
      <c r="I625" t="s">
        <v>19</v>
      </c>
      <c r="J625" s="2">
        <f>IF(B625="?",ROUND(AVERAGEIF($B$2:$B$2344,"&lt;&gt;?"),0),B625)</f>
        <v>1982</v>
      </c>
      <c r="K625" t="str">
        <f>IF(C625="?","Sep",C625)</f>
        <v>Aug</v>
      </c>
      <c r="L625" t="str">
        <f>IF(Table1[[#This Row],[Hospital tier]]="?","tier - 2",Table1[[#This Row],[Hospital tier]])</f>
        <v>tier - 2</v>
      </c>
      <c r="M625" t="str">
        <f>IF(Table1[[#This Row],[City tier]]="?","tier - 2",Table1[[#This Row],[City tier]])</f>
        <v>tier - 1</v>
      </c>
      <c r="N625" s="5" t="str">
        <f>IF(Table1[[#This Row],[State ID]]="?","Unknown",Table1[[#This Row],[State ID]])</f>
        <v>R1013</v>
      </c>
      <c r="O625" s="5" t="str">
        <f>IF(Table1[[#This Row],[Customer ID]]="?","Unknown",Table1[[#This Row],[Customer ID]])</f>
        <v>Id1554</v>
      </c>
    </row>
    <row r="626" spans="1:15">
      <c r="A626" t="s">
        <v>660</v>
      </c>
      <c r="B626">
        <v>1976</v>
      </c>
      <c r="C626" t="s">
        <v>24</v>
      </c>
      <c r="D626">
        <v>23</v>
      </c>
      <c r="E626">
        <v>2</v>
      </c>
      <c r="F626">
        <v>6529.21</v>
      </c>
      <c r="G626" t="s">
        <v>21</v>
      </c>
      <c r="H626" t="s">
        <v>18</v>
      </c>
      <c r="I626" t="s">
        <v>19</v>
      </c>
      <c r="J626" s="2">
        <f>IF(B626="?",ROUND(AVERAGEIF($B$2:$B$2344,"&lt;&gt;?"),0),B626)</f>
        <v>1976</v>
      </c>
      <c r="K626" t="str">
        <f>IF(C626="?","Sep",C626)</f>
        <v>Oct</v>
      </c>
      <c r="L626" t="str">
        <f>IF(Table1[[#This Row],[Hospital tier]]="?","tier - 2",Table1[[#This Row],[Hospital tier]])</f>
        <v>tier - 2</v>
      </c>
      <c r="M626" t="str">
        <f>IF(Table1[[#This Row],[City tier]]="?","tier - 2",Table1[[#This Row],[City tier]])</f>
        <v>tier - 1</v>
      </c>
      <c r="N626" s="5" t="str">
        <f>IF(Table1[[#This Row],[State ID]]="?","Unknown",Table1[[#This Row],[State ID]])</f>
        <v>R1013</v>
      </c>
      <c r="O626" s="5" t="str">
        <f>IF(Table1[[#This Row],[Customer ID]]="?","Unknown",Table1[[#This Row],[Customer ID]])</f>
        <v>Id1555</v>
      </c>
    </row>
    <row r="627" spans="1:15">
      <c r="A627" t="s">
        <v>661</v>
      </c>
      <c r="B627">
        <v>1994</v>
      </c>
      <c r="C627" t="s">
        <v>45</v>
      </c>
      <c r="D627">
        <v>7</v>
      </c>
      <c r="E627">
        <v>0</v>
      </c>
      <c r="F627">
        <v>6512.24</v>
      </c>
      <c r="G627" t="s">
        <v>21</v>
      </c>
      <c r="H627" t="s">
        <v>18</v>
      </c>
      <c r="I627" t="s">
        <v>38</v>
      </c>
      <c r="J627" s="2">
        <f>IF(B627="?",ROUND(AVERAGEIF($B$2:$B$2344,"&lt;&gt;?"),0),B627)</f>
        <v>1994</v>
      </c>
      <c r="K627" t="str">
        <f>IF(C627="?","Sep",C627)</f>
        <v>Jul</v>
      </c>
      <c r="L627" t="str">
        <f>IF(Table1[[#This Row],[Hospital tier]]="?","tier - 2",Table1[[#This Row],[Hospital tier]])</f>
        <v>tier - 2</v>
      </c>
      <c r="M627" t="str">
        <f>IF(Table1[[#This Row],[City tier]]="?","tier - 2",Table1[[#This Row],[City tier]])</f>
        <v>tier - 1</v>
      </c>
      <c r="N627" s="5" t="str">
        <f>IF(Table1[[#This Row],[State ID]]="?","Unknown",Table1[[#This Row],[State ID]])</f>
        <v>R1021</v>
      </c>
      <c r="O627" s="5" t="str">
        <f>IF(Table1[[#This Row],[Customer ID]]="?","Unknown",Table1[[#This Row],[Customer ID]])</f>
        <v>Id1556</v>
      </c>
    </row>
    <row r="628" spans="1:15">
      <c r="A628" t="s">
        <v>662</v>
      </c>
      <c r="B628">
        <v>1982</v>
      </c>
      <c r="C628" t="s">
        <v>40</v>
      </c>
      <c r="D628">
        <v>28</v>
      </c>
      <c r="E628">
        <v>1</v>
      </c>
      <c r="F628">
        <v>6500.24</v>
      </c>
      <c r="G628" t="s">
        <v>21</v>
      </c>
      <c r="H628" t="s">
        <v>21</v>
      </c>
      <c r="I628" t="s">
        <v>19</v>
      </c>
      <c r="J628" s="2">
        <f>IF(B628="?",ROUND(AVERAGEIF($B$2:$B$2344,"&lt;&gt;?"),0),B628)</f>
        <v>1982</v>
      </c>
      <c r="K628" t="str">
        <f>IF(C628="?","Sep",C628)</f>
        <v>Aug</v>
      </c>
      <c r="L628" t="str">
        <f>IF(Table1[[#This Row],[Hospital tier]]="?","tier - 2",Table1[[#This Row],[Hospital tier]])</f>
        <v>tier - 2</v>
      </c>
      <c r="M628" t="str">
        <f>IF(Table1[[#This Row],[City tier]]="?","tier - 2",Table1[[#This Row],[City tier]])</f>
        <v>tier - 2</v>
      </c>
      <c r="N628" s="5" t="str">
        <f>IF(Table1[[#This Row],[State ID]]="?","Unknown",Table1[[#This Row],[State ID]])</f>
        <v>R1013</v>
      </c>
      <c r="O628" s="5" t="str">
        <f>IF(Table1[[#This Row],[Customer ID]]="?","Unknown",Table1[[#This Row],[Customer ID]])</f>
        <v>Id1557</v>
      </c>
    </row>
    <row r="629" spans="1:15">
      <c r="A629" t="s">
        <v>663</v>
      </c>
      <c r="B629">
        <v>1982</v>
      </c>
      <c r="C629" t="s">
        <v>24</v>
      </c>
      <c r="D629">
        <v>9</v>
      </c>
      <c r="E629">
        <v>1</v>
      </c>
      <c r="F629">
        <v>6496.89</v>
      </c>
      <c r="G629" t="s">
        <v>21</v>
      </c>
      <c r="H629" t="s">
        <v>17</v>
      </c>
      <c r="I629" t="s">
        <v>25</v>
      </c>
      <c r="J629" s="2">
        <f>IF(B629="?",ROUND(AVERAGEIF($B$2:$B$2344,"&lt;&gt;?"),0),B629)</f>
        <v>1982</v>
      </c>
      <c r="K629" t="str">
        <f>IF(C629="?","Sep",C629)</f>
        <v>Oct</v>
      </c>
      <c r="L629" t="str">
        <f>IF(Table1[[#This Row],[Hospital tier]]="?","tier - 2",Table1[[#This Row],[Hospital tier]])</f>
        <v>tier - 2</v>
      </c>
      <c r="M629" t="str">
        <f>IF(Table1[[#This Row],[City tier]]="?","tier - 2",Table1[[#This Row],[City tier]])</f>
        <v>tier - 3</v>
      </c>
      <c r="N629" s="5" t="str">
        <f>IF(Table1[[#This Row],[State ID]]="?","Unknown",Table1[[#This Row],[State ID]])</f>
        <v>R1011</v>
      </c>
      <c r="O629" s="5" t="str">
        <f>IF(Table1[[#This Row],[Customer ID]]="?","Unknown",Table1[[#This Row],[Customer ID]])</f>
        <v>Id1558</v>
      </c>
    </row>
    <row r="630" spans="1:15">
      <c r="A630" t="s">
        <v>664</v>
      </c>
      <c r="B630">
        <v>1970</v>
      </c>
      <c r="C630" t="s">
        <v>23</v>
      </c>
      <c r="D630">
        <v>1</v>
      </c>
      <c r="E630">
        <v>0</v>
      </c>
      <c r="F630">
        <v>6481.67</v>
      </c>
      <c r="G630" t="s">
        <v>21</v>
      </c>
      <c r="H630" t="s">
        <v>21</v>
      </c>
      <c r="I630" t="s">
        <v>19</v>
      </c>
      <c r="J630" s="2">
        <f>IF(B630="?",ROUND(AVERAGEIF($B$2:$B$2344,"&lt;&gt;?"),0),B630)</f>
        <v>1970</v>
      </c>
      <c r="K630" t="str">
        <f>IF(C630="?","Sep",C630)</f>
        <v>Dec</v>
      </c>
      <c r="L630" t="str">
        <f>IF(Table1[[#This Row],[Hospital tier]]="?","tier - 2",Table1[[#This Row],[Hospital tier]])</f>
        <v>tier - 2</v>
      </c>
      <c r="M630" t="str">
        <f>IF(Table1[[#This Row],[City tier]]="?","tier - 2",Table1[[#This Row],[City tier]])</f>
        <v>tier - 2</v>
      </c>
      <c r="N630" s="5" t="str">
        <f>IF(Table1[[#This Row],[State ID]]="?","Unknown",Table1[[#This Row],[State ID]])</f>
        <v>R1013</v>
      </c>
      <c r="O630" s="5" t="str">
        <f>IF(Table1[[#This Row],[Customer ID]]="?","Unknown",Table1[[#This Row],[Customer ID]])</f>
        <v>Id1559</v>
      </c>
    </row>
    <row r="631" spans="1:15">
      <c r="A631" t="s">
        <v>665</v>
      </c>
      <c r="B631">
        <v>1983</v>
      </c>
      <c r="C631" t="s">
        <v>45</v>
      </c>
      <c r="D631">
        <v>26</v>
      </c>
      <c r="E631">
        <v>3</v>
      </c>
      <c r="F631">
        <v>37800.980000000003</v>
      </c>
      <c r="G631" t="s">
        <v>21</v>
      </c>
      <c r="H631" t="s">
        <v>21</v>
      </c>
      <c r="I631" t="s">
        <v>25</v>
      </c>
      <c r="J631" s="2">
        <f>IF(B631="?",ROUND(AVERAGEIF($B$2:$B$2344,"&lt;&gt;?"),0),B631)</f>
        <v>1983</v>
      </c>
      <c r="K631" t="str">
        <f>IF(C631="?","Sep",C631)</f>
        <v>Jul</v>
      </c>
      <c r="L631" t="str">
        <f>IF(Table1[[#This Row],[Hospital tier]]="?","tier - 2",Table1[[#This Row],[Hospital tier]])</f>
        <v>tier - 2</v>
      </c>
      <c r="M631" t="str">
        <f>IF(Table1[[#This Row],[City tier]]="?","tier - 2",Table1[[#This Row],[City tier]])</f>
        <v>tier - 2</v>
      </c>
      <c r="N631" s="5" t="str">
        <f>IF(Table1[[#This Row],[State ID]]="?","Unknown",Table1[[#This Row],[State ID]])</f>
        <v>R1011</v>
      </c>
      <c r="O631" s="5" t="str">
        <f>IF(Table1[[#This Row],[Customer ID]]="?","Unknown",Table1[[#This Row],[Customer ID]])</f>
        <v>Id156</v>
      </c>
    </row>
    <row r="632" spans="1:15">
      <c r="A632" t="s">
        <v>666</v>
      </c>
      <c r="B632">
        <v>1980</v>
      </c>
      <c r="C632" t="s">
        <v>20</v>
      </c>
      <c r="D632">
        <v>8</v>
      </c>
      <c r="E632">
        <v>0</v>
      </c>
      <c r="F632">
        <v>6474.01</v>
      </c>
      <c r="G632" t="s">
        <v>21</v>
      </c>
      <c r="H632" t="s">
        <v>17</v>
      </c>
      <c r="I632" t="s">
        <v>25</v>
      </c>
      <c r="J632" s="2">
        <f>IF(B632="?",ROUND(AVERAGEIF($B$2:$B$2344,"&lt;&gt;?"),0),B632)</f>
        <v>1980</v>
      </c>
      <c r="K632" t="str">
        <f>IF(C632="?","Sep",C632)</f>
        <v>Jun</v>
      </c>
      <c r="L632" t="str">
        <f>IF(Table1[[#This Row],[Hospital tier]]="?","tier - 2",Table1[[#This Row],[Hospital tier]])</f>
        <v>tier - 2</v>
      </c>
      <c r="M632" t="str">
        <f>IF(Table1[[#This Row],[City tier]]="?","tier - 2",Table1[[#This Row],[City tier]])</f>
        <v>tier - 3</v>
      </c>
      <c r="N632" s="5" t="str">
        <f>IF(Table1[[#This Row],[State ID]]="?","Unknown",Table1[[#This Row],[State ID]])</f>
        <v>R1011</v>
      </c>
      <c r="O632" s="5" t="str">
        <f>IF(Table1[[#This Row],[Customer ID]]="?","Unknown",Table1[[#This Row],[Customer ID]])</f>
        <v>Id1560</v>
      </c>
    </row>
    <row r="633" spans="1:15">
      <c r="A633" t="s">
        <v>667</v>
      </c>
      <c r="B633">
        <v>1981</v>
      </c>
      <c r="C633" t="s">
        <v>45</v>
      </c>
      <c r="D633">
        <v>27</v>
      </c>
      <c r="E633">
        <v>1</v>
      </c>
      <c r="F633">
        <v>6473.15</v>
      </c>
      <c r="G633" t="s">
        <v>21</v>
      </c>
      <c r="H633" t="s">
        <v>21</v>
      </c>
      <c r="I633" t="s">
        <v>19</v>
      </c>
      <c r="J633" s="2">
        <f>IF(B633="?",ROUND(AVERAGEIF($B$2:$B$2344,"&lt;&gt;?"),0),B633)</f>
        <v>1981</v>
      </c>
      <c r="K633" t="str">
        <f>IF(C633="?","Sep",C633)</f>
        <v>Jul</v>
      </c>
      <c r="L633" t="str">
        <f>IF(Table1[[#This Row],[Hospital tier]]="?","tier - 2",Table1[[#This Row],[Hospital tier]])</f>
        <v>tier - 2</v>
      </c>
      <c r="M633" t="str">
        <f>IF(Table1[[#This Row],[City tier]]="?","tier - 2",Table1[[#This Row],[City tier]])</f>
        <v>tier - 2</v>
      </c>
      <c r="N633" s="5" t="str">
        <f>IF(Table1[[#This Row],[State ID]]="?","Unknown",Table1[[#This Row],[State ID]])</f>
        <v>R1013</v>
      </c>
      <c r="O633" s="5" t="str">
        <f>IF(Table1[[#This Row],[Customer ID]]="?","Unknown",Table1[[#This Row],[Customer ID]])</f>
        <v>Id1561</v>
      </c>
    </row>
    <row r="634" spans="1:15">
      <c r="A634" t="s">
        <v>668</v>
      </c>
      <c r="B634">
        <v>1984</v>
      </c>
      <c r="C634" t="s">
        <v>16</v>
      </c>
      <c r="D634">
        <v>1</v>
      </c>
      <c r="E634">
        <v>2</v>
      </c>
      <c r="F634">
        <v>6457.84</v>
      </c>
      <c r="G634" t="s">
        <v>21</v>
      </c>
      <c r="H634" t="s">
        <v>17</v>
      </c>
      <c r="I634" t="s">
        <v>22</v>
      </c>
      <c r="J634" s="2">
        <f>IF(B634="?",ROUND(AVERAGEIF($B$2:$B$2344,"&lt;&gt;?"),0),B634)</f>
        <v>1984</v>
      </c>
      <c r="K634" t="str">
        <f>IF(C634="?","Sep",C634)</f>
        <v>Nov</v>
      </c>
      <c r="L634" t="str">
        <f>IF(Table1[[#This Row],[Hospital tier]]="?","tier - 2",Table1[[#This Row],[Hospital tier]])</f>
        <v>tier - 2</v>
      </c>
      <c r="M634" t="str">
        <f>IF(Table1[[#This Row],[City tier]]="?","tier - 2",Table1[[#This Row],[City tier]])</f>
        <v>tier - 3</v>
      </c>
      <c r="N634" s="5" t="str">
        <f>IF(Table1[[#This Row],[State ID]]="?","Unknown",Table1[[#This Row],[State ID]])</f>
        <v>R1012</v>
      </c>
      <c r="O634" s="5" t="str">
        <f>IF(Table1[[#This Row],[Customer ID]]="?","Unknown",Table1[[#This Row],[Customer ID]])</f>
        <v>Id1562</v>
      </c>
    </row>
    <row r="635" spans="1:15">
      <c r="A635" t="s">
        <v>669</v>
      </c>
      <c r="B635">
        <v>1984</v>
      </c>
      <c r="C635" t="s">
        <v>40</v>
      </c>
      <c r="D635">
        <v>26</v>
      </c>
      <c r="E635">
        <v>2</v>
      </c>
      <c r="F635">
        <v>6455.86</v>
      </c>
      <c r="G635" t="s">
        <v>17</v>
      </c>
      <c r="H635" t="s">
        <v>17</v>
      </c>
      <c r="I635" t="s">
        <v>22</v>
      </c>
      <c r="J635" s="2">
        <f>IF(B635="?",ROUND(AVERAGEIF($B$2:$B$2344,"&lt;&gt;?"),0),B635)</f>
        <v>1984</v>
      </c>
      <c r="K635" t="str">
        <f>IF(C635="?","Sep",C635)</f>
        <v>Aug</v>
      </c>
      <c r="L635" t="str">
        <f>IF(Table1[[#This Row],[Hospital tier]]="?","tier - 2",Table1[[#This Row],[Hospital tier]])</f>
        <v>tier - 3</v>
      </c>
      <c r="M635" t="str">
        <f>IF(Table1[[#This Row],[City tier]]="?","tier - 2",Table1[[#This Row],[City tier]])</f>
        <v>tier - 3</v>
      </c>
      <c r="N635" s="5" t="str">
        <f>IF(Table1[[#This Row],[State ID]]="?","Unknown",Table1[[#This Row],[State ID]])</f>
        <v>R1012</v>
      </c>
      <c r="O635" s="5" t="str">
        <f>IF(Table1[[#This Row],[Customer ID]]="?","Unknown",Table1[[#This Row],[Customer ID]])</f>
        <v>Id1563</v>
      </c>
    </row>
    <row r="636" spans="1:15">
      <c r="A636" t="s">
        <v>670</v>
      </c>
      <c r="B636">
        <v>1985</v>
      </c>
      <c r="C636" t="s">
        <v>45</v>
      </c>
      <c r="D636">
        <v>22</v>
      </c>
      <c r="E636">
        <v>3</v>
      </c>
      <c r="F636">
        <v>6435.62</v>
      </c>
      <c r="G636" t="s">
        <v>17</v>
      </c>
      <c r="H636" t="s">
        <v>21</v>
      </c>
      <c r="I636" t="s">
        <v>19</v>
      </c>
      <c r="J636" s="2">
        <f>IF(B636="?",ROUND(AVERAGEIF($B$2:$B$2344,"&lt;&gt;?"),0),B636)</f>
        <v>1985</v>
      </c>
      <c r="K636" t="str">
        <f>IF(C636="?","Sep",C636)</f>
        <v>Jul</v>
      </c>
      <c r="L636" t="str">
        <f>IF(Table1[[#This Row],[Hospital tier]]="?","tier - 2",Table1[[#This Row],[Hospital tier]])</f>
        <v>tier - 3</v>
      </c>
      <c r="M636" t="str">
        <f>IF(Table1[[#This Row],[City tier]]="?","tier - 2",Table1[[#This Row],[City tier]])</f>
        <v>tier - 2</v>
      </c>
      <c r="N636" s="5" t="str">
        <f>IF(Table1[[#This Row],[State ID]]="?","Unknown",Table1[[#This Row],[State ID]])</f>
        <v>R1013</v>
      </c>
      <c r="O636" s="5" t="str">
        <f>IF(Table1[[#This Row],[Customer ID]]="?","Unknown",Table1[[#This Row],[Customer ID]])</f>
        <v>Id1564</v>
      </c>
    </row>
    <row r="637" spans="1:15">
      <c r="A637" t="s">
        <v>671</v>
      </c>
      <c r="B637">
        <v>1975</v>
      </c>
      <c r="C637" t="s">
        <v>40</v>
      </c>
      <c r="D637">
        <v>5</v>
      </c>
      <c r="E637">
        <v>1</v>
      </c>
      <c r="F637">
        <v>6423.48</v>
      </c>
      <c r="G637" t="s">
        <v>21</v>
      </c>
      <c r="H637" t="s">
        <v>17</v>
      </c>
      <c r="I637" t="s">
        <v>19</v>
      </c>
      <c r="J637" s="2">
        <f>IF(B637="?",ROUND(AVERAGEIF($B$2:$B$2344,"&lt;&gt;?"),0),B637)</f>
        <v>1975</v>
      </c>
      <c r="K637" t="str">
        <f>IF(C637="?","Sep",C637)</f>
        <v>Aug</v>
      </c>
      <c r="L637" t="str">
        <f>IF(Table1[[#This Row],[Hospital tier]]="?","tier - 2",Table1[[#This Row],[Hospital tier]])</f>
        <v>tier - 2</v>
      </c>
      <c r="M637" t="str">
        <f>IF(Table1[[#This Row],[City tier]]="?","tier - 2",Table1[[#This Row],[City tier]])</f>
        <v>tier - 3</v>
      </c>
      <c r="N637" s="5" t="str">
        <f>IF(Table1[[#This Row],[State ID]]="?","Unknown",Table1[[#This Row],[State ID]])</f>
        <v>R1013</v>
      </c>
      <c r="O637" s="5" t="str">
        <f>IF(Table1[[#This Row],[Customer ID]]="?","Unknown",Table1[[#This Row],[Customer ID]])</f>
        <v>Id1565</v>
      </c>
    </row>
    <row r="638" spans="1:15">
      <c r="A638" t="s">
        <v>672</v>
      </c>
      <c r="B638">
        <v>1976</v>
      </c>
      <c r="C638" t="s">
        <v>23</v>
      </c>
      <c r="D638">
        <v>30</v>
      </c>
      <c r="E638">
        <v>2</v>
      </c>
      <c r="F638">
        <v>6417.28</v>
      </c>
      <c r="G638" t="s">
        <v>21</v>
      </c>
      <c r="H638" t="s">
        <v>17</v>
      </c>
      <c r="I638" t="s">
        <v>19</v>
      </c>
      <c r="J638" s="2">
        <f>IF(B638="?",ROUND(AVERAGEIF($B$2:$B$2344,"&lt;&gt;?"),0),B638)</f>
        <v>1976</v>
      </c>
      <c r="K638" t="str">
        <f>IF(C638="?","Sep",C638)</f>
        <v>Dec</v>
      </c>
      <c r="L638" t="str">
        <f>IF(Table1[[#This Row],[Hospital tier]]="?","tier - 2",Table1[[#This Row],[Hospital tier]])</f>
        <v>tier - 2</v>
      </c>
      <c r="M638" t="str">
        <f>IF(Table1[[#This Row],[City tier]]="?","tier - 2",Table1[[#This Row],[City tier]])</f>
        <v>tier - 3</v>
      </c>
      <c r="N638" s="5" t="str">
        <f>IF(Table1[[#This Row],[State ID]]="?","Unknown",Table1[[#This Row],[State ID]])</f>
        <v>R1013</v>
      </c>
      <c r="O638" s="5" t="str">
        <f>IF(Table1[[#This Row],[Customer ID]]="?","Unknown",Table1[[#This Row],[Customer ID]])</f>
        <v>Id1566</v>
      </c>
    </row>
    <row r="639" spans="1:15">
      <c r="A639" t="s">
        <v>673</v>
      </c>
      <c r="B639">
        <v>1987</v>
      </c>
      <c r="C639" t="s">
        <v>37</v>
      </c>
      <c r="D639">
        <v>4</v>
      </c>
      <c r="E639">
        <v>3</v>
      </c>
      <c r="F639">
        <v>6414.18</v>
      </c>
      <c r="G639" t="s">
        <v>21</v>
      </c>
      <c r="H639" t="s">
        <v>21</v>
      </c>
      <c r="I639" t="s">
        <v>25</v>
      </c>
      <c r="J639" s="2">
        <f>IF(B639="?",ROUND(AVERAGEIF($B$2:$B$2344,"&lt;&gt;?"),0),B639)</f>
        <v>1987</v>
      </c>
      <c r="K639" t="str">
        <f>IF(C639="?","Sep",C639)</f>
        <v>Sep</v>
      </c>
      <c r="L639" t="str">
        <f>IF(Table1[[#This Row],[Hospital tier]]="?","tier - 2",Table1[[#This Row],[Hospital tier]])</f>
        <v>tier - 2</v>
      </c>
      <c r="M639" t="str">
        <f>IF(Table1[[#This Row],[City tier]]="?","tier - 2",Table1[[#This Row],[City tier]])</f>
        <v>tier - 2</v>
      </c>
      <c r="N639" s="5" t="str">
        <f>IF(Table1[[#This Row],[State ID]]="?","Unknown",Table1[[#This Row],[State ID]])</f>
        <v>R1011</v>
      </c>
      <c r="O639" s="5" t="str">
        <f>IF(Table1[[#This Row],[Customer ID]]="?","Unknown",Table1[[#This Row],[Customer ID]])</f>
        <v>Id1567</v>
      </c>
    </row>
    <row r="640" spans="1:15">
      <c r="A640" t="s">
        <v>674</v>
      </c>
      <c r="B640">
        <v>1971</v>
      </c>
      <c r="C640" t="s">
        <v>40</v>
      </c>
      <c r="D640">
        <v>22</v>
      </c>
      <c r="E640">
        <v>0</v>
      </c>
      <c r="F640">
        <v>6412.34</v>
      </c>
      <c r="G640" t="s">
        <v>21</v>
      </c>
      <c r="H640" t="s">
        <v>17</v>
      </c>
      <c r="I640" t="s">
        <v>19</v>
      </c>
      <c r="J640" s="2">
        <f>IF(B640="?",ROUND(AVERAGEIF($B$2:$B$2344,"&lt;&gt;?"),0),B640)</f>
        <v>1971</v>
      </c>
      <c r="K640" t="str">
        <f>IF(C640="?","Sep",C640)</f>
        <v>Aug</v>
      </c>
      <c r="L640" t="str">
        <f>IF(Table1[[#This Row],[Hospital tier]]="?","tier - 2",Table1[[#This Row],[Hospital tier]])</f>
        <v>tier - 2</v>
      </c>
      <c r="M640" t="str">
        <f>IF(Table1[[#This Row],[City tier]]="?","tier - 2",Table1[[#This Row],[City tier]])</f>
        <v>tier - 3</v>
      </c>
      <c r="N640" s="5" t="str">
        <f>IF(Table1[[#This Row],[State ID]]="?","Unknown",Table1[[#This Row],[State ID]])</f>
        <v>R1013</v>
      </c>
      <c r="O640" s="5" t="str">
        <f>IF(Table1[[#This Row],[Customer ID]]="?","Unknown",Table1[[#This Row],[Customer ID]])</f>
        <v>Id1568</v>
      </c>
    </row>
    <row r="641" spans="1:15">
      <c r="A641" t="s">
        <v>675</v>
      </c>
      <c r="B641">
        <v>1970</v>
      </c>
      <c r="C641" t="s">
        <v>40</v>
      </c>
      <c r="D641">
        <v>20</v>
      </c>
      <c r="E641">
        <v>0</v>
      </c>
      <c r="F641">
        <v>6407.05</v>
      </c>
      <c r="G641" t="s">
        <v>21</v>
      </c>
      <c r="H641" t="s">
        <v>18</v>
      </c>
      <c r="I641" t="s">
        <v>19</v>
      </c>
      <c r="J641" s="2">
        <f>IF(B641="?",ROUND(AVERAGEIF($B$2:$B$2344,"&lt;&gt;?"),0),B641)</f>
        <v>1970</v>
      </c>
      <c r="K641" t="str">
        <f>IF(C641="?","Sep",C641)</f>
        <v>Aug</v>
      </c>
      <c r="L641" t="str">
        <f>IF(Table1[[#This Row],[Hospital tier]]="?","tier - 2",Table1[[#This Row],[Hospital tier]])</f>
        <v>tier - 2</v>
      </c>
      <c r="M641" t="str">
        <f>IF(Table1[[#This Row],[City tier]]="?","tier - 2",Table1[[#This Row],[City tier]])</f>
        <v>tier - 1</v>
      </c>
      <c r="N641" s="5" t="str">
        <f>IF(Table1[[#This Row],[State ID]]="?","Unknown",Table1[[#This Row],[State ID]])</f>
        <v>R1013</v>
      </c>
      <c r="O641" s="5" t="str">
        <f>IF(Table1[[#This Row],[Customer ID]]="?","Unknown",Table1[[#This Row],[Customer ID]])</f>
        <v>Id1569</v>
      </c>
    </row>
    <row r="642" spans="1:15">
      <c r="A642" t="s">
        <v>676</v>
      </c>
      <c r="B642">
        <v>1986</v>
      </c>
      <c r="C642" t="s">
        <v>40</v>
      </c>
      <c r="D642">
        <v>15</v>
      </c>
      <c r="E642">
        <v>0</v>
      </c>
      <c r="F642">
        <v>37742.58</v>
      </c>
      <c r="G642" t="s">
        <v>18</v>
      </c>
      <c r="H642" t="s">
        <v>18</v>
      </c>
      <c r="I642" t="s">
        <v>19</v>
      </c>
      <c r="J642" s="2">
        <f>IF(B642="?",ROUND(AVERAGEIF($B$2:$B$2344,"&lt;&gt;?"),0),B642)</f>
        <v>1986</v>
      </c>
      <c r="K642" t="str">
        <f>IF(C642="?","Sep",C642)</f>
        <v>Aug</v>
      </c>
      <c r="L642" t="str">
        <f>IF(Table1[[#This Row],[Hospital tier]]="?","tier - 2",Table1[[#This Row],[Hospital tier]])</f>
        <v>tier - 1</v>
      </c>
      <c r="M642" t="str">
        <f>IF(Table1[[#This Row],[City tier]]="?","tier - 2",Table1[[#This Row],[City tier]])</f>
        <v>tier - 1</v>
      </c>
      <c r="N642" s="5" t="str">
        <f>IF(Table1[[#This Row],[State ID]]="?","Unknown",Table1[[#This Row],[State ID]])</f>
        <v>R1013</v>
      </c>
      <c r="O642" s="5" t="str">
        <f>IF(Table1[[#This Row],[Customer ID]]="?","Unknown",Table1[[#This Row],[Customer ID]])</f>
        <v>Id157</v>
      </c>
    </row>
    <row r="643" spans="1:15">
      <c r="A643" t="s">
        <v>677</v>
      </c>
      <c r="B643">
        <v>1985</v>
      </c>
      <c r="C643" t="s">
        <v>23</v>
      </c>
      <c r="D643">
        <v>10</v>
      </c>
      <c r="E643">
        <v>2</v>
      </c>
      <c r="F643">
        <v>6406.41</v>
      </c>
      <c r="G643" t="s">
        <v>18</v>
      </c>
      <c r="H643" t="s">
        <v>17</v>
      </c>
      <c r="I643" t="s">
        <v>199</v>
      </c>
      <c r="J643" s="2">
        <f>IF(B643="?",ROUND(AVERAGEIF($B$2:$B$2344,"&lt;&gt;?"),0),B643)</f>
        <v>1985</v>
      </c>
      <c r="K643" t="str">
        <f>IF(C643="?","Sep",C643)</f>
        <v>Dec</v>
      </c>
      <c r="L643" t="str">
        <f>IF(Table1[[#This Row],[Hospital tier]]="?","tier - 2",Table1[[#This Row],[Hospital tier]])</f>
        <v>tier - 1</v>
      </c>
      <c r="M643" t="str">
        <f>IF(Table1[[#This Row],[City tier]]="?","tier - 2",Table1[[#This Row],[City tier]])</f>
        <v>tier - 3</v>
      </c>
      <c r="N643" s="5" t="str">
        <f>IF(Table1[[#This Row],[State ID]]="?","Unknown",Table1[[#This Row],[State ID]])</f>
        <v>R1014</v>
      </c>
      <c r="O643" s="5" t="str">
        <f>IF(Table1[[#This Row],[Customer ID]]="?","Unknown",Table1[[#This Row],[Customer ID]])</f>
        <v>Id1570</v>
      </c>
    </row>
    <row r="644" spans="1:15">
      <c r="A644" t="s">
        <v>678</v>
      </c>
      <c r="B644">
        <v>1987</v>
      </c>
      <c r="C644" t="s">
        <v>37</v>
      </c>
      <c r="D644">
        <v>9</v>
      </c>
      <c r="E644">
        <v>2</v>
      </c>
      <c r="F644">
        <v>6402.29</v>
      </c>
      <c r="G644" t="s">
        <v>21</v>
      </c>
      <c r="H644" t="s">
        <v>17</v>
      </c>
      <c r="I644" t="s">
        <v>74</v>
      </c>
      <c r="J644" s="2">
        <f>IF(B644="?",ROUND(AVERAGEIF($B$2:$B$2344,"&lt;&gt;?"),0),B644)</f>
        <v>1987</v>
      </c>
      <c r="K644" t="str">
        <f>IF(C644="?","Sep",C644)</f>
        <v>Sep</v>
      </c>
      <c r="L644" t="str">
        <f>IF(Table1[[#This Row],[Hospital tier]]="?","tier - 2",Table1[[#This Row],[Hospital tier]])</f>
        <v>tier - 2</v>
      </c>
      <c r="M644" t="str">
        <f>IF(Table1[[#This Row],[City tier]]="?","tier - 2",Table1[[#This Row],[City tier]])</f>
        <v>tier - 3</v>
      </c>
      <c r="N644" s="5" t="str">
        <f>IF(Table1[[#This Row],[State ID]]="?","Unknown",Table1[[#This Row],[State ID]])</f>
        <v>R1024</v>
      </c>
      <c r="O644" s="5" t="str">
        <f>IF(Table1[[#This Row],[Customer ID]]="?","Unknown",Table1[[#This Row],[Customer ID]])</f>
        <v>Id1571</v>
      </c>
    </row>
    <row r="645" spans="1:15">
      <c r="A645" t="s">
        <v>679</v>
      </c>
      <c r="B645">
        <v>1982</v>
      </c>
      <c r="C645" t="s">
        <v>24</v>
      </c>
      <c r="D645">
        <v>28</v>
      </c>
      <c r="E645">
        <v>1</v>
      </c>
      <c r="F645">
        <v>6393.6</v>
      </c>
      <c r="G645" t="s">
        <v>21</v>
      </c>
      <c r="H645" t="s">
        <v>18</v>
      </c>
      <c r="I645" t="s">
        <v>22</v>
      </c>
      <c r="J645" s="2">
        <f>IF(B645="?",ROUND(AVERAGEIF($B$2:$B$2344,"&lt;&gt;?"),0),B645)</f>
        <v>1982</v>
      </c>
      <c r="K645" t="str">
        <f>IF(C645="?","Sep",C645)</f>
        <v>Oct</v>
      </c>
      <c r="L645" t="str">
        <f>IF(Table1[[#This Row],[Hospital tier]]="?","tier - 2",Table1[[#This Row],[Hospital tier]])</f>
        <v>tier - 2</v>
      </c>
      <c r="M645" t="str">
        <f>IF(Table1[[#This Row],[City tier]]="?","tier - 2",Table1[[#This Row],[City tier]])</f>
        <v>tier - 1</v>
      </c>
      <c r="N645" s="5" t="str">
        <f>IF(Table1[[#This Row],[State ID]]="?","Unknown",Table1[[#This Row],[State ID]])</f>
        <v>R1012</v>
      </c>
      <c r="O645" s="5" t="str">
        <f>IF(Table1[[#This Row],[Customer ID]]="?","Unknown",Table1[[#This Row],[Customer ID]])</f>
        <v>Id1572</v>
      </c>
    </row>
    <row r="646" spans="1:15">
      <c r="A646" t="s">
        <v>680</v>
      </c>
      <c r="B646">
        <v>1997</v>
      </c>
      <c r="C646" t="s">
        <v>40</v>
      </c>
      <c r="D646">
        <v>16</v>
      </c>
      <c r="E646">
        <v>0</v>
      </c>
      <c r="F646">
        <v>6389.53</v>
      </c>
      <c r="G646" t="s">
        <v>21</v>
      </c>
      <c r="H646" t="s">
        <v>21</v>
      </c>
      <c r="I646" t="s">
        <v>38</v>
      </c>
      <c r="J646" s="2">
        <f>IF(B646="?",ROUND(AVERAGEIF($B$2:$B$2344,"&lt;&gt;?"),0),B646)</f>
        <v>1997</v>
      </c>
      <c r="K646" t="str">
        <f>IF(C646="?","Sep",C646)</f>
        <v>Aug</v>
      </c>
      <c r="L646" t="str">
        <f>IF(Table1[[#This Row],[Hospital tier]]="?","tier - 2",Table1[[#This Row],[Hospital tier]])</f>
        <v>tier - 2</v>
      </c>
      <c r="M646" t="str">
        <f>IF(Table1[[#This Row],[City tier]]="?","tier - 2",Table1[[#This Row],[City tier]])</f>
        <v>tier - 2</v>
      </c>
      <c r="N646" s="5" t="str">
        <f>IF(Table1[[#This Row],[State ID]]="?","Unknown",Table1[[#This Row],[State ID]])</f>
        <v>R1021</v>
      </c>
      <c r="O646" s="5" t="str">
        <f>IF(Table1[[#This Row],[Customer ID]]="?","Unknown",Table1[[#This Row],[Customer ID]])</f>
        <v>Id1573</v>
      </c>
    </row>
    <row r="647" spans="1:15">
      <c r="A647" t="s">
        <v>681</v>
      </c>
      <c r="B647">
        <v>1982</v>
      </c>
      <c r="C647" t="s">
        <v>40</v>
      </c>
      <c r="D647">
        <v>6</v>
      </c>
      <c r="E647">
        <v>1</v>
      </c>
      <c r="F647">
        <v>6389.38</v>
      </c>
      <c r="G647" t="s">
        <v>18</v>
      </c>
      <c r="H647" t="s">
        <v>21</v>
      </c>
      <c r="I647" t="s">
        <v>22</v>
      </c>
      <c r="J647" s="2">
        <f>IF(B647="?",ROUND(AVERAGEIF($B$2:$B$2344,"&lt;&gt;?"),0),B647)</f>
        <v>1982</v>
      </c>
      <c r="K647" t="str">
        <f>IF(C647="?","Sep",C647)</f>
        <v>Aug</v>
      </c>
      <c r="L647" t="str">
        <f>IF(Table1[[#This Row],[Hospital tier]]="?","tier - 2",Table1[[#This Row],[Hospital tier]])</f>
        <v>tier - 1</v>
      </c>
      <c r="M647" t="str">
        <f>IF(Table1[[#This Row],[City tier]]="?","tier - 2",Table1[[#This Row],[City tier]])</f>
        <v>tier - 2</v>
      </c>
      <c r="N647" s="5" t="str">
        <f>IF(Table1[[#This Row],[State ID]]="?","Unknown",Table1[[#This Row],[State ID]])</f>
        <v>R1012</v>
      </c>
      <c r="O647" s="5" t="str">
        <f>IF(Table1[[#This Row],[Customer ID]]="?","Unknown",Table1[[#This Row],[Customer ID]])</f>
        <v>Id1574</v>
      </c>
    </row>
    <row r="648" spans="1:15">
      <c r="A648" t="s">
        <v>682</v>
      </c>
      <c r="B648">
        <v>1976</v>
      </c>
      <c r="C648" t="s">
        <v>16</v>
      </c>
      <c r="D648">
        <v>18</v>
      </c>
      <c r="E648">
        <v>2</v>
      </c>
      <c r="F648">
        <v>6374.16</v>
      </c>
      <c r="G648" t="s">
        <v>21</v>
      </c>
      <c r="H648" t="s">
        <v>21</v>
      </c>
      <c r="I648" t="s">
        <v>19</v>
      </c>
      <c r="J648" s="2">
        <f>IF(B648="?",ROUND(AVERAGEIF($B$2:$B$2344,"&lt;&gt;?"),0),B648)</f>
        <v>1976</v>
      </c>
      <c r="K648" t="str">
        <f>IF(C648="?","Sep",C648)</f>
        <v>Nov</v>
      </c>
      <c r="L648" t="str">
        <f>IF(Table1[[#This Row],[Hospital tier]]="?","tier - 2",Table1[[#This Row],[Hospital tier]])</f>
        <v>tier - 2</v>
      </c>
      <c r="M648" t="str">
        <f>IF(Table1[[#This Row],[City tier]]="?","tier - 2",Table1[[#This Row],[City tier]])</f>
        <v>tier - 2</v>
      </c>
      <c r="N648" s="5" t="str">
        <f>IF(Table1[[#This Row],[State ID]]="?","Unknown",Table1[[#This Row],[State ID]])</f>
        <v>R1013</v>
      </c>
      <c r="O648" s="5" t="str">
        <f>IF(Table1[[#This Row],[Customer ID]]="?","Unknown",Table1[[#This Row],[Customer ID]])</f>
        <v>Id1575</v>
      </c>
    </row>
    <row r="649" spans="1:15">
      <c r="A649" t="s">
        <v>683</v>
      </c>
      <c r="B649">
        <v>1984</v>
      </c>
      <c r="C649" t="s">
        <v>40</v>
      </c>
      <c r="D649">
        <v>13</v>
      </c>
      <c r="E649">
        <v>1</v>
      </c>
      <c r="F649">
        <v>6373.56</v>
      </c>
      <c r="G649" t="s">
        <v>21</v>
      </c>
      <c r="H649" t="s">
        <v>18</v>
      </c>
      <c r="I649" t="s">
        <v>22</v>
      </c>
      <c r="J649" s="2">
        <f>IF(B649="?",ROUND(AVERAGEIF($B$2:$B$2344,"&lt;&gt;?"),0),B649)</f>
        <v>1984</v>
      </c>
      <c r="K649" t="str">
        <f>IF(C649="?","Sep",C649)</f>
        <v>Aug</v>
      </c>
      <c r="L649" t="str">
        <f>IF(Table1[[#This Row],[Hospital tier]]="?","tier - 2",Table1[[#This Row],[Hospital tier]])</f>
        <v>tier - 2</v>
      </c>
      <c r="M649" t="str">
        <f>IF(Table1[[#This Row],[City tier]]="?","tier - 2",Table1[[#This Row],[City tier]])</f>
        <v>tier - 1</v>
      </c>
      <c r="N649" s="5" t="str">
        <f>IF(Table1[[#This Row],[State ID]]="?","Unknown",Table1[[#This Row],[State ID]])</f>
        <v>R1012</v>
      </c>
      <c r="O649" s="5" t="str">
        <f>IF(Table1[[#This Row],[Customer ID]]="?","Unknown",Table1[[#This Row],[Customer ID]])</f>
        <v>Id1576</v>
      </c>
    </row>
    <row r="650" spans="1:15">
      <c r="A650" t="s">
        <v>684</v>
      </c>
      <c r="B650">
        <v>1970</v>
      </c>
      <c r="C650" t="s">
        <v>16</v>
      </c>
      <c r="D650">
        <v>9</v>
      </c>
      <c r="E650">
        <v>0</v>
      </c>
      <c r="F650">
        <v>6367.31</v>
      </c>
      <c r="G650" t="s">
        <v>21</v>
      </c>
      <c r="H650" t="s">
        <v>18</v>
      </c>
      <c r="I650" t="s">
        <v>19</v>
      </c>
      <c r="J650" s="2">
        <f>IF(B650="?",ROUND(AVERAGEIF($B$2:$B$2344,"&lt;&gt;?"),0),B650)</f>
        <v>1970</v>
      </c>
      <c r="K650" t="str">
        <f>IF(C650="?","Sep",C650)</f>
        <v>Nov</v>
      </c>
      <c r="L650" t="str">
        <f>IF(Table1[[#This Row],[Hospital tier]]="?","tier - 2",Table1[[#This Row],[Hospital tier]])</f>
        <v>tier - 2</v>
      </c>
      <c r="M650" t="str">
        <f>IF(Table1[[#This Row],[City tier]]="?","tier - 2",Table1[[#This Row],[City tier]])</f>
        <v>tier - 1</v>
      </c>
      <c r="N650" s="5" t="str">
        <f>IF(Table1[[#This Row],[State ID]]="?","Unknown",Table1[[#This Row],[State ID]])</f>
        <v>R1013</v>
      </c>
      <c r="O650" s="5" t="str">
        <f>IF(Table1[[#This Row],[Customer ID]]="?","Unknown",Table1[[#This Row],[Customer ID]])</f>
        <v>Id1577</v>
      </c>
    </row>
    <row r="651" spans="1:15">
      <c r="A651" t="s">
        <v>685</v>
      </c>
      <c r="B651">
        <v>1996</v>
      </c>
      <c r="C651" t="s">
        <v>45</v>
      </c>
      <c r="D651">
        <v>7</v>
      </c>
      <c r="E651">
        <v>0</v>
      </c>
      <c r="F651">
        <v>6361.47</v>
      </c>
      <c r="G651" t="s">
        <v>21</v>
      </c>
      <c r="H651" t="s">
        <v>17</v>
      </c>
      <c r="I651" t="s">
        <v>38</v>
      </c>
      <c r="J651" s="2">
        <f>IF(B651="?",ROUND(AVERAGEIF($B$2:$B$2344,"&lt;&gt;?"),0),B651)</f>
        <v>1996</v>
      </c>
      <c r="K651" t="str">
        <f>IF(C651="?","Sep",C651)</f>
        <v>Jul</v>
      </c>
      <c r="L651" t="str">
        <f>IF(Table1[[#This Row],[Hospital tier]]="?","tier - 2",Table1[[#This Row],[Hospital tier]])</f>
        <v>tier - 2</v>
      </c>
      <c r="M651" t="str">
        <f>IF(Table1[[#This Row],[City tier]]="?","tier - 2",Table1[[#This Row],[City tier]])</f>
        <v>tier - 3</v>
      </c>
      <c r="N651" s="5" t="str">
        <f>IF(Table1[[#This Row],[State ID]]="?","Unknown",Table1[[#This Row],[State ID]])</f>
        <v>R1021</v>
      </c>
      <c r="O651" s="5" t="str">
        <f>IF(Table1[[#This Row],[Customer ID]]="?","Unknown",Table1[[#This Row],[Customer ID]])</f>
        <v>Id1578</v>
      </c>
    </row>
    <row r="652" spans="1:15">
      <c r="A652" t="s">
        <v>686</v>
      </c>
      <c r="B652">
        <v>1989</v>
      </c>
      <c r="C652" t="s">
        <v>20</v>
      </c>
      <c r="D652">
        <v>24</v>
      </c>
      <c r="E652">
        <v>3</v>
      </c>
      <c r="F652">
        <v>6360.99</v>
      </c>
      <c r="G652" t="s">
        <v>21</v>
      </c>
      <c r="H652" t="s">
        <v>21</v>
      </c>
      <c r="I652" t="s">
        <v>22</v>
      </c>
      <c r="J652" s="2">
        <f>IF(B652="?",ROUND(AVERAGEIF($B$2:$B$2344,"&lt;&gt;?"),0),B652)</f>
        <v>1989</v>
      </c>
      <c r="K652" t="str">
        <f>IF(C652="?","Sep",C652)</f>
        <v>Jun</v>
      </c>
      <c r="L652" t="str">
        <f>IF(Table1[[#This Row],[Hospital tier]]="?","tier - 2",Table1[[#This Row],[Hospital tier]])</f>
        <v>tier - 2</v>
      </c>
      <c r="M652" t="str">
        <f>IF(Table1[[#This Row],[City tier]]="?","tier - 2",Table1[[#This Row],[City tier]])</f>
        <v>tier - 2</v>
      </c>
      <c r="N652" s="5" t="str">
        <f>IF(Table1[[#This Row],[State ID]]="?","Unknown",Table1[[#This Row],[State ID]])</f>
        <v>R1012</v>
      </c>
      <c r="O652" s="5" t="str">
        <f>IF(Table1[[#This Row],[Customer ID]]="?","Unknown",Table1[[#This Row],[Customer ID]])</f>
        <v>Id1579</v>
      </c>
    </row>
    <row r="653" spans="1:15">
      <c r="A653" t="s">
        <v>687</v>
      </c>
      <c r="B653">
        <v>1976</v>
      </c>
      <c r="C653" t="s">
        <v>37</v>
      </c>
      <c r="D653">
        <v>18</v>
      </c>
      <c r="E653">
        <v>2</v>
      </c>
      <c r="F653">
        <v>37735.199999999997</v>
      </c>
      <c r="G653" t="s">
        <v>21</v>
      </c>
      <c r="H653" t="s">
        <v>21</v>
      </c>
      <c r="I653" t="s">
        <v>25</v>
      </c>
      <c r="J653" s="2">
        <f>IF(B653="?",ROUND(AVERAGEIF($B$2:$B$2344,"&lt;&gt;?"),0),B653)</f>
        <v>1976</v>
      </c>
      <c r="K653" t="str">
        <f>IF(C653="?","Sep",C653)</f>
        <v>Sep</v>
      </c>
      <c r="L653" t="str">
        <f>IF(Table1[[#This Row],[Hospital tier]]="?","tier - 2",Table1[[#This Row],[Hospital tier]])</f>
        <v>tier - 2</v>
      </c>
      <c r="M653" t="str">
        <f>IF(Table1[[#This Row],[City tier]]="?","tier - 2",Table1[[#This Row],[City tier]])</f>
        <v>tier - 2</v>
      </c>
      <c r="N653" s="5" t="str">
        <f>IF(Table1[[#This Row],[State ID]]="?","Unknown",Table1[[#This Row],[State ID]])</f>
        <v>R1011</v>
      </c>
      <c r="O653" s="5" t="str">
        <f>IF(Table1[[#This Row],[Customer ID]]="?","Unknown",Table1[[#This Row],[Customer ID]])</f>
        <v>Id158</v>
      </c>
    </row>
    <row r="654" spans="1:15">
      <c r="A654" t="s">
        <v>688</v>
      </c>
      <c r="B654">
        <v>1980</v>
      </c>
      <c r="C654" t="s">
        <v>24</v>
      </c>
      <c r="D654">
        <v>30</v>
      </c>
      <c r="E654">
        <v>0</v>
      </c>
      <c r="F654">
        <v>6358.78</v>
      </c>
      <c r="G654" t="s">
        <v>21</v>
      </c>
      <c r="H654" t="s">
        <v>18</v>
      </c>
      <c r="I654" t="s">
        <v>22</v>
      </c>
      <c r="J654" s="2">
        <f>IF(B654="?",ROUND(AVERAGEIF($B$2:$B$2344,"&lt;&gt;?"),0),B654)</f>
        <v>1980</v>
      </c>
      <c r="K654" t="str">
        <f>IF(C654="?","Sep",C654)</f>
        <v>Oct</v>
      </c>
      <c r="L654" t="str">
        <f>IF(Table1[[#This Row],[Hospital tier]]="?","tier - 2",Table1[[#This Row],[Hospital tier]])</f>
        <v>tier - 2</v>
      </c>
      <c r="M654" t="str">
        <f>IF(Table1[[#This Row],[City tier]]="?","tier - 2",Table1[[#This Row],[City tier]])</f>
        <v>tier - 1</v>
      </c>
      <c r="N654" s="5" t="str">
        <f>IF(Table1[[#This Row],[State ID]]="?","Unknown",Table1[[#This Row],[State ID]])</f>
        <v>R1012</v>
      </c>
      <c r="O654" s="5" t="str">
        <f>IF(Table1[[#This Row],[Customer ID]]="?","Unknown",Table1[[#This Row],[Customer ID]])</f>
        <v>Id1580</v>
      </c>
    </row>
    <row r="655" spans="1:15">
      <c r="A655" t="s">
        <v>689</v>
      </c>
      <c r="B655">
        <v>1983</v>
      </c>
      <c r="C655" t="s">
        <v>40</v>
      </c>
      <c r="D655">
        <v>19</v>
      </c>
      <c r="E655">
        <v>2</v>
      </c>
      <c r="F655">
        <v>6356.27</v>
      </c>
      <c r="G655" t="s">
        <v>17</v>
      </c>
      <c r="H655" t="s">
        <v>21</v>
      </c>
      <c r="I655" t="s">
        <v>19</v>
      </c>
      <c r="J655" s="2">
        <f>IF(B655="?",ROUND(AVERAGEIF($B$2:$B$2344,"&lt;&gt;?"),0),B655)</f>
        <v>1983</v>
      </c>
      <c r="K655" t="str">
        <f>IF(C655="?","Sep",C655)</f>
        <v>Aug</v>
      </c>
      <c r="L655" t="str">
        <f>IF(Table1[[#This Row],[Hospital tier]]="?","tier - 2",Table1[[#This Row],[Hospital tier]])</f>
        <v>tier - 3</v>
      </c>
      <c r="M655" t="str">
        <f>IF(Table1[[#This Row],[City tier]]="?","tier - 2",Table1[[#This Row],[City tier]])</f>
        <v>tier - 2</v>
      </c>
      <c r="N655" s="5" t="str">
        <f>IF(Table1[[#This Row],[State ID]]="?","Unknown",Table1[[#This Row],[State ID]])</f>
        <v>R1013</v>
      </c>
      <c r="O655" s="5" t="str">
        <f>IF(Table1[[#This Row],[Customer ID]]="?","Unknown",Table1[[#This Row],[Customer ID]])</f>
        <v>Id1581</v>
      </c>
    </row>
    <row r="656" spans="1:15">
      <c r="A656" t="s">
        <v>690</v>
      </c>
      <c r="B656">
        <v>1983</v>
      </c>
      <c r="C656" t="s">
        <v>24</v>
      </c>
      <c r="D656">
        <v>21</v>
      </c>
      <c r="E656">
        <v>2</v>
      </c>
      <c r="F656">
        <v>6338.08</v>
      </c>
      <c r="G656" t="s">
        <v>21</v>
      </c>
      <c r="H656" t="s">
        <v>18</v>
      </c>
      <c r="I656" t="s">
        <v>19</v>
      </c>
      <c r="J656" s="2">
        <f>IF(B656="?",ROUND(AVERAGEIF($B$2:$B$2344,"&lt;&gt;?"),0),B656)</f>
        <v>1983</v>
      </c>
      <c r="K656" t="str">
        <f>IF(C656="?","Sep",C656)</f>
        <v>Oct</v>
      </c>
      <c r="L656" t="str">
        <f>IF(Table1[[#This Row],[Hospital tier]]="?","tier - 2",Table1[[#This Row],[Hospital tier]])</f>
        <v>tier - 2</v>
      </c>
      <c r="M656" t="str">
        <f>IF(Table1[[#This Row],[City tier]]="?","tier - 2",Table1[[#This Row],[City tier]])</f>
        <v>tier - 1</v>
      </c>
      <c r="N656" s="5" t="str">
        <f>IF(Table1[[#This Row],[State ID]]="?","Unknown",Table1[[#This Row],[State ID]])</f>
        <v>R1013</v>
      </c>
      <c r="O656" s="5" t="str">
        <f>IF(Table1[[#This Row],[Customer ID]]="?","Unknown",Table1[[#This Row],[Customer ID]])</f>
        <v>Id1582</v>
      </c>
    </row>
    <row r="657" spans="1:15">
      <c r="A657" t="s">
        <v>691</v>
      </c>
      <c r="B657">
        <v>1986</v>
      </c>
      <c r="C657" t="s">
        <v>37</v>
      </c>
      <c r="D657">
        <v>25</v>
      </c>
      <c r="E657">
        <v>3</v>
      </c>
      <c r="F657">
        <v>6335.64</v>
      </c>
      <c r="G657" t="s">
        <v>21</v>
      </c>
      <c r="H657" t="s">
        <v>21</v>
      </c>
      <c r="I657" t="s">
        <v>19</v>
      </c>
      <c r="J657" s="2">
        <f>IF(B657="?",ROUND(AVERAGEIF($B$2:$B$2344,"&lt;&gt;?"),0),B657)</f>
        <v>1986</v>
      </c>
      <c r="K657" t="str">
        <f>IF(C657="?","Sep",C657)</f>
        <v>Sep</v>
      </c>
      <c r="L657" t="str">
        <f>IF(Table1[[#This Row],[Hospital tier]]="?","tier - 2",Table1[[#This Row],[Hospital tier]])</f>
        <v>tier - 2</v>
      </c>
      <c r="M657" t="str">
        <f>IF(Table1[[#This Row],[City tier]]="?","tier - 2",Table1[[#This Row],[City tier]])</f>
        <v>tier - 2</v>
      </c>
      <c r="N657" s="5" t="str">
        <f>IF(Table1[[#This Row],[State ID]]="?","Unknown",Table1[[#This Row],[State ID]])</f>
        <v>R1013</v>
      </c>
      <c r="O657" s="5" t="str">
        <f>IF(Table1[[#This Row],[Customer ID]]="?","Unknown",Table1[[#This Row],[Customer ID]])</f>
        <v>Id1583</v>
      </c>
    </row>
    <row r="658" spans="1:15">
      <c r="A658" t="s">
        <v>692</v>
      </c>
      <c r="B658">
        <v>1990</v>
      </c>
      <c r="C658" t="s">
        <v>40</v>
      </c>
      <c r="D658">
        <v>13</v>
      </c>
      <c r="E658">
        <v>3</v>
      </c>
      <c r="F658">
        <v>6334.34</v>
      </c>
      <c r="G658" t="s">
        <v>21</v>
      </c>
      <c r="H658" t="s">
        <v>21</v>
      </c>
      <c r="I658" t="s">
        <v>74</v>
      </c>
      <c r="J658" s="2">
        <f>IF(B658="?",ROUND(AVERAGEIF($B$2:$B$2344,"&lt;&gt;?"),0),B658)</f>
        <v>1990</v>
      </c>
      <c r="K658" t="str">
        <f>IF(C658="?","Sep",C658)</f>
        <v>Aug</v>
      </c>
      <c r="L658" t="str">
        <f>IF(Table1[[#This Row],[Hospital tier]]="?","tier - 2",Table1[[#This Row],[Hospital tier]])</f>
        <v>tier - 2</v>
      </c>
      <c r="M658" t="str">
        <f>IF(Table1[[#This Row],[City tier]]="?","tier - 2",Table1[[#This Row],[City tier]])</f>
        <v>tier - 2</v>
      </c>
      <c r="N658" s="5" t="str">
        <f>IF(Table1[[#This Row],[State ID]]="?","Unknown",Table1[[#This Row],[State ID]])</f>
        <v>R1024</v>
      </c>
      <c r="O658" s="5" t="str">
        <f>IF(Table1[[#This Row],[Customer ID]]="?","Unknown",Table1[[#This Row],[Customer ID]])</f>
        <v>Id1584</v>
      </c>
    </row>
    <row r="659" spans="1:15">
      <c r="A659" t="s">
        <v>693</v>
      </c>
      <c r="B659">
        <v>1985</v>
      </c>
      <c r="C659" t="s">
        <v>23</v>
      </c>
      <c r="D659">
        <v>15</v>
      </c>
      <c r="E659">
        <v>2</v>
      </c>
      <c r="F659">
        <v>6313.76</v>
      </c>
      <c r="G659" t="s">
        <v>21</v>
      </c>
      <c r="H659" t="s">
        <v>18</v>
      </c>
      <c r="I659" t="s">
        <v>19</v>
      </c>
      <c r="J659" s="2">
        <f>IF(B659="?",ROUND(AVERAGEIF($B$2:$B$2344,"&lt;&gt;?"),0),B659)</f>
        <v>1985</v>
      </c>
      <c r="K659" t="str">
        <f>IF(C659="?","Sep",C659)</f>
        <v>Dec</v>
      </c>
      <c r="L659" t="str">
        <f>IF(Table1[[#This Row],[Hospital tier]]="?","tier - 2",Table1[[#This Row],[Hospital tier]])</f>
        <v>tier - 2</v>
      </c>
      <c r="M659" t="str">
        <f>IF(Table1[[#This Row],[City tier]]="?","tier - 2",Table1[[#This Row],[City tier]])</f>
        <v>tier - 1</v>
      </c>
      <c r="N659" s="5" t="str">
        <f>IF(Table1[[#This Row],[State ID]]="?","Unknown",Table1[[#This Row],[State ID]])</f>
        <v>R1013</v>
      </c>
      <c r="O659" s="5" t="str">
        <f>IF(Table1[[#This Row],[Customer ID]]="?","Unknown",Table1[[#This Row],[Customer ID]])</f>
        <v>Id1585</v>
      </c>
    </row>
    <row r="660" spans="1:15">
      <c r="A660" t="s">
        <v>694</v>
      </c>
      <c r="B660">
        <v>1985</v>
      </c>
      <c r="C660" t="s">
        <v>16</v>
      </c>
      <c r="D660">
        <v>19</v>
      </c>
      <c r="E660">
        <v>2</v>
      </c>
      <c r="F660">
        <v>6311.95</v>
      </c>
      <c r="G660" t="s">
        <v>21</v>
      </c>
      <c r="H660" t="s">
        <v>18</v>
      </c>
      <c r="I660" t="s">
        <v>25</v>
      </c>
      <c r="J660" s="2">
        <f>IF(B660="?",ROUND(AVERAGEIF($B$2:$B$2344,"&lt;&gt;?"),0),B660)</f>
        <v>1985</v>
      </c>
      <c r="K660" t="str">
        <f>IF(C660="?","Sep",C660)</f>
        <v>Nov</v>
      </c>
      <c r="L660" t="str">
        <f>IF(Table1[[#This Row],[Hospital tier]]="?","tier - 2",Table1[[#This Row],[Hospital tier]])</f>
        <v>tier - 2</v>
      </c>
      <c r="M660" t="str">
        <f>IF(Table1[[#This Row],[City tier]]="?","tier - 2",Table1[[#This Row],[City tier]])</f>
        <v>tier - 1</v>
      </c>
      <c r="N660" s="5" t="str">
        <f>IF(Table1[[#This Row],[State ID]]="?","Unknown",Table1[[#This Row],[State ID]])</f>
        <v>R1011</v>
      </c>
      <c r="O660" s="5" t="str">
        <f>IF(Table1[[#This Row],[Customer ID]]="?","Unknown",Table1[[#This Row],[Customer ID]])</f>
        <v>Id1586</v>
      </c>
    </row>
    <row r="661" spans="1:15">
      <c r="A661" t="s">
        <v>695</v>
      </c>
      <c r="B661">
        <v>2004</v>
      </c>
      <c r="C661" t="s">
        <v>45</v>
      </c>
      <c r="D661">
        <v>27</v>
      </c>
      <c r="E661">
        <v>0</v>
      </c>
      <c r="F661">
        <v>6311.11</v>
      </c>
      <c r="G661" t="s">
        <v>21</v>
      </c>
      <c r="H661" t="s">
        <v>21</v>
      </c>
      <c r="I661" t="s">
        <v>25</v>
      </c>
      <c r="J661" s="2">
        <f>IF(B661="?",ROUND(AVERAGEIF($B$2:$B$2344,"&lt;&gt;?"),0),B661)</f>
        <v>2004</v>
      </c>
      <c r="K661" t="str">
        <f>IF(C661="?","Sep",C661)</f>
        <v>Jul</v>
      </c>
      <c r="L661" t="str">
        <f>IF(Table1[[#This Row],[Hospital tier]]="?","tier - 2",Table1[[#This Row],[Hospital tier]])</f>
        <v>tier - 2</v>
      </c>
      <c r="M661" t="str">
        <f>IF(Table1[[#This Row],[City tier]]="?","tier - 2",Table1[[#This Row],[City tier]])</f>
        <v>tier - 2</v>
      </c>
      <c r="N661" s="5" t="str">
        <f>IF(Table1[[#This Row],[State ID]]="?","Unknown",Table1[[#This Row],[State ID]])</f>
        <v>R1011</v>
      </c>
      <c r="O661" s="5" t="str">
        <f>IF(Table1[[#This Row],[Customer ID]]="?","Unknown",Table1[[#This Row],[Customer ID]])</f>
        <v>Id1587</v>
      </c>
    </row>
    <row r="662" spans="1:15">
      <c r="A662" t="s">
        <v>696</v>
      </c>
      <c r="B662">
        <v>1969</v>
      </c>
      <c r="C662" t="s">
        <v>37</v>
      </c>
      <c r="D662">
        <v>4</v>
      </c>
      <c r="E662">
        <v>0</v>
      </c>
      <c r="F662">
        <v>6305.61</v>
      </c>
      <c r="G662" t="s">
        <v>21</v>
      </c>
      <c r="H662" t="s">
        <v>21</v>
      </c>
      <c r="I662" t="s">
        <v>22</v>
      </c>
      <c r="J662" s="2">
        <f>IF(B662="?",ROUND(AVERAGEIF($B$2:$B$2344,"&lt;&gt;?"),0),B662)</f>
        <v>1969</v>
      </c>
      <c r="K662" t="str">
        <f>IF(C662="?","Sep",C662)</f>
        <v>Sep</v>
      </c>
      <c r="L662" t="str">
        <f>IF(Table1[[#This Row],[Hospital tier]]="?","tier - 2",Table1[[#This Row],[Hospital tier]])</f>
        <v>tier - 2</v>
      </c>
      <c r="M662" t="str">
        <f>IF(Table1[[#This Row],[City tier]]="?","tier - 2",Table1[[#This Row],[City tier]])</f>
        <v>tier - 2</v>
      </c>
      <c r="N662" s="5" t="str">
        <f>IF(Table1[[#This Row],[State ID]]="?","Unknown",Table1[[#This Row],[State ID]])</f>
        <v>R1012</v>
      </c>
      <c r="O662" s="5" t="str">
        <f>IF(Table1[[#This Row],[Customer ID]]="?","Unknown",Table1[[#This Row],[Customer ID]])</f>
        <v>Id1588</v>
      </c>
    </row>
    <row r="663" spans="1:15">
      <c r="A663" t="s">
        <v>697</v>
      </c>
      <c r="B663">
        <v>1974</v>
      </c>
      <c r="C663" t="s">
        <v>37</v>
      </c>
      <c r="D663">
        <v>17</v>
      </c>
      <c r="E663">
        <v>0</v>
      </c>
      <c r="F663">
        <v>6302.23</v>
      </c>
      <c r="G663" t="s">
        <v>21</v>
      </c>
      <c r="H663" t="s">
        <v>18</v>
      </c>
      <c r="I663" t="s">
        <v>19</v>
      </c>
      <c r="J663" s="2">
        <f>IF(B663="?",ROUND(AVERAGEIF($B$2:$B$2344,"&lt;&gt;?"),0),B663)</f>
        <v>1974</v>
      </c>
      <c r="K663" t="str">
        <f>IF(C663="?","Sep",C663)</f>
        <v>Sep</v>
      </c>
      <c r="L663" t="str">
        <f>IF(Table1[[#This Row],[Hospital tier]]="?","tier - 2",Table1[[#This Row],[Hospital tier]])</f>
        <v>tier - 2</v>
      </c>
      <c r="M663" t="str">
        <f>IF(Table1[[#This Row],[City tier]]="?","tier - 2",Table1[[#This Row],[City tier]])</f>
        <v>tier - 1</v>
      </c>
      <c r="N663" s="5" t="str">
        <f>IF(Table1[[#This Row],[State ID]]="?","Unknown",Table1[[#This Row],[State ID]])</f>
        <v>R1013</v>
      </c>
      <c r="O663" s="5" t="str">
        <f>IF(Table1[[#This Row],[Customer ID]]="?","Unknown",Table1[[#This Row],[Customer ID]])</f>
        <v>Id1589</v>
      </c>
    </row>
    <row r="664" spans="1:15">
      <c r="A664" t="s">
        <v>698</v>
      </c>
      <c r="B664">
        <v>1988</v>
      </c>
      <c r="C664" t="s">
        <v>24</v>
      </c>
      <c r="D664">
        <v>10</v>
      </c>
      <c r="E664">
        <v>1</v>
      </c>
      <c r="F664">
        <v>37701.879999999997</v>
      </c>
      <c r="G664" t="s">
        <v>21</v>
      </c>
      <c r="H664" t="s">
        <v>17</v>
      </c>
      <c r="I664" t="s">
        <v>82</v>
      </c>
      <c r="J664" s="2">
        <f>IF(B664="?",ROUND(AVERAGEIF($B$2:$B$2344,"&lt;&gt;?"),0),B664)</f>
        <v>1988</v>
      </c>
      <c r="K664" t="str">
        <f>IF(C664="?","Sep",C664)</f>
        <v>Oct</v>
      </c>
      <c r="L664" t="str">
        <f>IF(Table1[[#This Row],[Hospital tier]]="?","tier - 2",Table1[[#This Row],[Hospital tier]])</f>
        <v>tier - 2</v>
      </c>
      <c r="M664" t="str">
        <f>IF(Table1[[#This Row],[City tier]]="?","tier - 2",Table1[[#This Row],[City tier]])</f>
        <v>tier - 3</v>
      </c>
      <c r="N664" s="5" t="str">
        <f>IF(Table1[[#This Row],[State ID]]="?","Unknown",Table1[[#This Row],[State ID]])</f>
        <v>R1023</v>
      </c>
      <c r="O664" s="5" t="str">
        <f>IF(Table1[[#This Row],[Customer ID]]="?","Unknown",Table1[[#This Row],[Customer ID]])</f>
        <v>Id159</v>
      </c>
    </row>
    <row r="665" spans="1:15">
      <c r="A665" t="s">
        <v>699</v>
      </c>
      <c r="B665">
        <v>1996</v>
      </c>
      <c r="C665" t="s">
        <v>45</v>
      </c>
      <c r="D665">
        <v>4</v>
      </c>
      <c r="E665">
        <v>0</v>
      </c>
      <c r="F665">
        <v>6293.63</v>
      </c>
      <c r="G665" t="s">
        <v>21</v>
      </c>
      <c r="H665" t="s">
        <v>17</v>
      </c>
      <c r="I665" t="s">
        <v>38</v>
      </c>
      <c r="J665" s="2">
        <f>IF(B665="?",ROUND(AVERAGEIF($B$2:$B$2344,"&lt;&gt;?"),0),B665)</f>
        <v>1996</v>
      </c>
      <c r="K665" t="str">
        <f>IF(C665="?","Sep",C665)</f>
        <v>Jul</v>
      </c>
      <c r="L665" t="str">
        <f>IF(Table1[[#This Row],[Hospital tier]]="?","tier - 2",Table1[[#This Row],[Hospital tier]])</f>
        <v>tier - 2</v>
      </c>
      <c r="M665" t="str">
        <f>IF(Table1[[#This Row],[City tier]]="?","tier - 2",Table1[[#This Row],[City tier]])</f>
        <v>tier - 3</v>
      </c>
      <c r="N665" s="5" t="str">
        <f>IF(Table1[[#This Row],[State ID]]="?","Unknown",Table1[[#This Row],[State ID]])</f>
        <v>R1021</v>
      </c>
      <c r="O665" s="5" t="str">
        <f>IF(Table1[[#This Row],[Customer ID]]="?","Unknown",Table1[[#This Row],[Customer ID]])</f>
        <v>Id1590</v>
      </c>
    </row>
    <row r="666" spans="1:15">
      <c r="A666" t="s">
        <v>700</v>
      </c>
      <c r="B666">
        <v>1981</v>
      </c>
      <c r="C666" t="s">
        <v>40</v>
      </c>
      <c r="D666">
        <v>26</v>
      </c>
      <c r="E666">
        <v>1</v>
      </c>
      <c r="F666">
        <v>6289.75</v>
      </c>
      <c r="G666" t="s">
        <v>21</v>
      </c>
      <c r="H666" t="s">
        <v>17</v>
      </c>
      <c r="I666" t="s">
        <v>19</v>
      </c>
      <c r="J666" s="2">
        <f>IF(B666="?",ROUND(AVERAGEIF($B$2:$B$2344,"&lt;&gt;?"),0),B666)</f>
        <v>1981</v>
      </c>
      <c r="K666" t="str">
        <f>IF(C666="?","Sep",C666)</f>
        <v>Aug</v>
      </c>
      <c r="L666" t="str">
        <f>IF(Table1[[#This Row],[Hospital tier]]="?","tier - 2",Table1[[#This Row],[Hospital tier]])</f>
        <v>tier - 2</v>
      </c>
      <c r="M666" t="str">
        <f>IF(Table1[[#This Row],[City tier]]="?","tier - 2",Table1[[#This Row],[City tier]])</f>
        <v>tier - 3</v>
      </c>
      <c r="N666" s="5" t="str">
        <f>IF(Table1[[#This Row],[State ID]]="?","Unknown",Table1[[#This Row],[State ID]])</f>
        <v>R1013</v>
      </c>
      <c r="O666" s="5" t="str">
        <f>IF(Table1[[#This Row],[Customer ID]]="?","Unknown",Table1[[#This Row],[Customer ID]])</f>
        <v>Id1591</v>
      </c>
    </row>
    <row r="667" spans="1:15">
      <c r="A667" t="s">
        <v>701</v>
      </c>
      <c r="B667">
        <v>1981</v>
      </c>
      <c r="C667" t="s">
        <v>16</v>
      </c>
      <c r="D667">
        <v>24</v>
      </c>
      <c r="E667">
        <v>1</v>
      </c>
      <c r="F667">
        <v>6282.24</v>
      </c>
      <c r="G667" t="s">
        <v>21</v>
      </c>
      <c r="H667" t="s">
        <v>18</v>
      </c>
      <c r="I667" t="s">
        <v>25</v>
      </c>
      <c r="J667" s="2">
        <f>IF(B667="?",ROUND(AVERAGEIF($B$2:$B$2344,"&lt;&gt;?"),0),B667)</f>
        <v>1981</v>
      </c>
      <c r="K667" t="str">
        <f>IF(C667="?","Sep",C667)</f>
        <v>Nov</v>
      </c>
      <c r="L667" t="str">
        <f>IF(Table1[[#This Row],[Hospital tier]]="?","tier - 2",Table1[[#This Row],[Hospital tier]])</f>
        <v>tier - 2</v>
      </c>
      <c r="M667" t="str">
        <f>IF(Table1[[#This Row],[City tier]]="?","tier - 2",Table1[[#This Row],[City tier]])</f>
        <v>tier - 1</v>
      </c>
      <c r="N667" s="5" t="str">
        <f>IF(Table1[[#This Row],[State ID]]="?","Unknown",Table1[[#This Row],[State ID]])</f>
        <v>R1011</v>
      </c>
      <c r="O667" s="5" t="str">
        <f>IF(Table1[[#This Row],[Customer ID]]="?","Unknown",Table1[[#This Row],[Customer ID]])</f>
        <v>Id1592</v>
      </c>
    </row>
    <row r="668" spans="1:15">
      <c r="A668" t="s">
        <v>702</v>
      </c>
      <c r="B668">
        <v>1993</v>
      </c>
      <c r="C668" t="s">
        <v>24</v>
      </c>
      <c r="D668">
        <v>16</v>
      </c>
      <c r="E668">
        <v>0</v>
      </c>
      <c r="F668">
        <v>6276.3</v>
      </c>
      <c r="G668" t="s">
        <v>21</v>
      </c>
      <c r="H668" t="s">
        <v>18</v>
      </c>
      <c r="I668" t="s">
        <v>34</v>
      </c>
      <c r="J668" s="2">
        <f>IF(B668="?",ROUND(AVERAGEIF($B$2:$B$2344,"&lt;&gt;?"),0),B668)</f>
        <v>1993</v>
      </c>
      <c r="K668" t="str">
        <f>IF(C668="?","Sep",C668)</f>
        <v>Oct</v>
      </c>
      <c r="L668" t="str">
        <f>IF(Table1[[#This Row],[Hospital tier]]="?","tier - 2",Table1[[#This Row],[Hospital tier]])</f>
        <v>tier - 2</v>
      </c>
      <c r="M668" t="str">
        <f>IF(Table1[[#This Row],[City tier]]="?","tier - 2",Table1[[#This Row],[City tier]])</f>
        <v>tier - 1</v>
      </c>
      <c r="N668" s="5" t="str">
        <f>IF(Table1[[#This Row],[State ID]]="?","Unknown",Table1[[#This Row],[State ID]])</f>
        <v>R1025</v>
      </c>
      <c r="O668" s="5" t="str">
        <f>IF(Table1[[#This Row],[Customer ID]]="?","Unknown",Table1[[#This Row],[Customer ID]])</f>
        <v>Id1593</v>
      </c>
    </row>
    <row r="669" spans="1:15">
      <c r="A669" t="s">
        <v>703</v>
      </c>
      <c r="B669">
        <v>1981</v>
      </c>
      <c r="C669" t="s">
        <v>20</v>
      </c>
      <c r="D669">
        <v>30</v>
      </c>
      <c r="E669">
        <v>1</v>
      </c>
      <c r="F669">
        <v>6272.48</v>
      </c>
      <c r="G669" t="s">
        <v>18</v>
      </c>
      <c r="H669" t="s">
        <v>17</v>
      </c>
      <c r="I669" t="s">
        <v>19</v>
      </c>
      <c r="J669" s="2">
        <f>IF(B669="?",ROUND(AVERAGEIF($B$2:$B$2344,"&lt;&gt;?"),0),B669)</f>
        <v>1981</v>
      </c>
      <c r="K669" t="str">
        <f>IF(C669="?","Sep",C669)</f>
        <v>Jun</v>
      </c>
      <c r="L669" t="str">
        <f>IF(Table1[[#This Row],[Hospital tier]]="?","tier - 2",Table1[[#This Row],[Hospital tier]])</f>
        <v>tier - 1</v>
      </c>
      <c r="M669" t="str">
        <f>IF(Table1[[#This Row],[City tier]]="?","tier - 2",Table1[[#This Row],[City tier]])</f>
        <v>tier - 3</v>
      </c>
      <c r="N669" s="5" t="str">
        <f>IF(Table1[[#This Row],[State ID]]="?","Unknown",Table1[[#This Row],[State ID]])</f>
        <v>R1013</v>
      </c>
      <c r="O669" s="5" t="str">
        <f>IF(Table1[[#This Row],[Customer ID]]="?","Unknown",Table1[[#This Row],[Customer ID]])</f>
        <v>Id1594</v>
      </c>
    </row>
    <row r="670" spans="1:15">
      <c r="A670" t="s">
        <v>704</v>
      </c>
      <c r="B670">
        <v>1984</v>
      </c>
      <c r="C670" t="s">
        <v>37</v>
      </c>
      <c r="D670">
        <v>25</v>
      </c>
      <c r="E670">
        <v>3</v>
      </c>
      <c r="F670">
        <v>6269.33</v>
      </c>
      <c r="G670" t="s">
        <v>21</v>
      </c>
      <c r="H670" t="s">
        <v>18</v>
      </c>
      <c r="I670" t="s">
        <v>19</v>
      </c>
      <c r="J670" s="2">
        <f>IF(B670="?",ROUND(AVERAGEIF($B$2:$B$2344,"&lt;&gt;?"),0),B670)</f>
        <v>1984</v>
      </c>
      <c r="K670" t="str">
        <f>IF(C670="?","Sep",C670)</f>
        <v>Sep</v>
      </c>
      <c r="L670" t="str">
        <f>IF(Table1[[#This Row],[Hospital tier]]="?","tier - 2",Table1[[#This Row],[Hospital tier]])</f>
        <v>tier - 2</v>
      </c>
      <c r="M670" t="str">
        <f>IF(Table1[[#This Row],[City tier]]="?","tier - 2",Table1[[#This Row],[City tier]])</f>
        <v>tier - 1</v>
      </c>
      <c r="N670" s="5" t="str">
        <f>IF(Table1[[#This Row],[State ID]]="?","Unknown",Table1[[#This Row],[State ID]])</f>
        <v>R1013</v>
      </c>
      <c r="O670" s="5" t="str">
        <f>IF(Table1[[#This Row],[Customer ID]]="?","Unknown",Table1[[#This Row],[Customer ID]])</f>
        <v>Id1595</v>
      </c>
    </row>
    <row r="671" spans="1:15">
      <c r="A671" t="s">
        <v>705</v>
      </c>
      <c r="B671">
        <v>1995</v>
      </c>
      <c r="C671" t="s">
        <v>24</v>
      </c>
      <c r="D671">
        <v>17</v>
      </c>
      <c r="E671">
        <v>0</v>
      </c>
      <c r="F671">
        <v>6261.2</v>
      </c>
      <c r="G671" t="s">
        <v>21</v>
      </c>
      <c r="H671" t="s">
        <v>18</v>
      </c>
      <c r="I671" t="s">
        <v>30</v>
      </c>
      <c r="J671" s="2">
        <f>IF(B671="?",ROUND(AVERAGEIF($B$2:$B$2344,"&lt;&gt;?"),0),B671)</f>
        <v>1995</v>
      </c>
      <c r="K671" t="str">
        <f>IF(C671="?","Sep",C671)</f>
        <v>Oct</v>
      </c>
      <c r="L671" t="str">
        <f>IF(Table1[[#This Row],[Hospital tier]]="?","tier - 2",Table1[[#This Row],[Hospital tier]])</f>
        <v>tier - 2</v>
      </c>
      <c r="M671" t="str">
        <f>IF(Table1[[#This Row],[City tier]]="?","tier - 2",Table1[[#This Row],[City tier]])</f>
        <v>tier - 1</v>
      </c>
      <c r="N671" s="5" t="str">
        <f>IF(Table1[[#This Row],[State ID]]="?","Unknown",Table1[[#This Row],[State ID]])</f>
        <v>R1026</v>
      </c>
      <c r="O671" s="5" t="str">
        <f>IF(Table1[[#This Row],[Customer ID]]="?","Unknown",Table1[[#This Row],[Customer ID]])</f>
        <v>Id1596</v>
      </c>
    </row>
    <row r="672" spans="1:15">
      <c r="A672" t="s">
        <v>706</v>
      </c>
      <c r="B672">
        <v>1970</v>
      </c>
      <c r="C672" t="s">
        <v>24</v>
      </c>
      <c r="D672">
        <v>11</v>
      </c>
      <c r="E672">
        <v>0</v>
      </c>
      <c r="F672">
        <v>6255.38</v>
      </c>
      <c r="G672" t="s">
        <v>21</v>
      </c>
      <c r="H672" t="s">
        <v>21</v>
      </c>
      <c r="I672" t="s">
        <v>19</v>
      </c>
      <c r="J672" s="2">
        <f>IF(B672="?",ROUND(AVERAGEIF($B$2:$B$2344,"&lt;&gt;?"),0),B672)</f>
        <v>1970</v>
      </c>
      <c r="K672" t="str">
        <f>IF(C672="?","Sep",C672)</f>
        <v>Oct</v>
      </c>
      <c r="L672" t="str">
        <f>IF(Table1[[#This Row],[Hospital tier]]="?","tier - 2",Table1[[#This Row],[Hospital tier]])</f>
        <v>tier - 2</v>
      </c>
      <c r="M672" t="str">
        <f>IF(Table1[[#This Row],[City tier]]="?","tier - 2",Table1[[#This Row],[City tier]])</f>
        <v>tier - 2</v>
      </c>
      <c r="N672" s="5" t="str">
        <f>IF(Table1[[#This Row],[State ID]]="?","Unknown",Table1[[#This Row],[State ID]])</f>
        <v>R1013</v>
      </c>
      <c r="O672" s="5" t="str">
        <f>IF(Table1[[#This Row],[Customer ID]]="?","Unknown",Table1[[#This Row],[Customer ID]])</f>
        <v>Id1597</v>
      </c>
    </row>
    <row r="673" spans="1:15">
      <c r="A673" t="s">
        <v>707</v>
      </c>
      <c r="B673">
        <v>1972</v>
      </c>
      <c r="C673" t="s">
        <v>37</v>
      </c>
      <c r="D673">
        <v>8</v>
      </c>
      <c r="E673">
        <v>0</v>
      </c>
      <c r="F673">
        <v>6254.13</v>
      </c>
      <c r="G673" t="s">
        <v>21</v>
      </c>
      <c r="H673" t="s">
        <v>21</v>
      </c>
      <c r="I673" t="s">
        <v>22</v>
      </c>
      <c r="J673" s="2">
        <f>IF(B673="?",ROUND(AVERAGEIF($B$2:$B$2344,"&lt;&gt;?"),0),B673)</f>
        <v>1972</v>
      </c>
      <c r="K673" t="str">
        <f>IF(C673="?","Sep",C673)</f>
        <v>Sep</v>
      </c>
      <c r="L673" t="str">
        <f>IF(Table1[[#This Row],[Hospital tier]]="?","tier - 2",Table1[[#This Row],[Hospital tier]])</f>
        <v>tier - 2</v>
      </c>
      <c r="M673" t="str">
        <f>IF(Table1[[#This Row],[City tier]]="?","tier - 2",Table1[[#This Row],[City tier]])</f>
        <v>tier - 2</v>
      </c>
      <c r="N673" s="5" t="str">
        <f>IF(Table1[[#This Row],[State ID]]="?","Unknown",Table1[[#This Row],[State ID]])</f>
        <v>R1012</v>
      </c>
      <c r="O673" s="5" t="str">
        <f>IF(Table1[[#This Row],[Customer ID]]="?","Unknown",Table1[[#This Row],[Customer ID]])</f>
        <v>Id1598</v>
      </c>
    </row>
    <row r="674" spans="1:15">
      <c r="A674" t="s">
        <v>708</v>
      </c>
      <c r="B674">
        <v>1972</v>
      </c>
      <c r="C674" t="s">
        <v>16</v>
      </c>
      <c r="D674">
        <v>11</v>
      </c>
      <c r="E674">
        <v>0</v>
      </c>
      <c r="F674">
        <v>6253.85</v>
      </c>
      <c r="G674" t="s">
        <v>21</v>
      </c>
      <c r="H674" t="s">
        <v>21</v>
      </c>
      <c r="I674" t="s">
        <v>19</v>
      </c>
      <c r="J674" s="2">
        <f>IF(B674="?",ROUND(AVERAGEIF($B$2:$B$2344,"&lt;&gt;?"),0),B674)</f>
        <v>1972</v>
      </c>
      <c r="K674" t="str">
        <f>IF(C674="?","Sep",C674)</f>
        <v>Nov</v>
      </c>
      <c r="L674" t="str">
        <f>IF(Table1[[#This Row],[Hospital tier]]="?","tier - 2",Table1[[#This Row],[Hospital tier]])</f>
        <v>tier - 2</v>
      </c>
      <c r="M674" t="str">
        <f>IF(Table1[[#This Row],[City tier]]="?","tier - 2",Table1[[#This Row],[City tier]])</f>
        <v>tier - 2</v>
      </c>
      <c r="N674" s="5" t="str">
        <f>IF(Table1[[#This Row],[State ID]]="?","Unknown",Table1[[#This Row],[State ID]])</f>
        <v>R1013</v>
      </c>
      <c r="O674" s="5" t="str">
        <f>IF(Table1[[#This Row],[Customer ID]]="?","Unknown",Table1[[#This Row],[Customer ID]])</f>
        <v>Id1599</v>
      </c>
    </row>
    <row r="675" spans="1:15">
      <c r="A675" t="s">
        <v>709</v>
      </c>
      <c r="B675">
        <v>1962</v>
      </c>
      <c r="C675" t="s">
        <v>40</v>
      </c>
      <c r="D675">
        <v>27</v>
      </c>
      <c r="E675">
        <v>0</v>
      </c>
      <c r="F675">
        <v>48173.36</v>
      </c>
      <c r="G675" t="s">
        <v>18</v>
      </c>
      <c r="H675" t="s">
        <v>17</v>
      </c>
      <c r="I675" t="s">
        <v>25</v>
      </c>
      <c r="J675" s="2">
        <f>IF(B675="?",ROUND(AVERAGEIF($B$2:$B$2344,"&lt;&gt;?"),0),B675)</f>
        <v>1962</v>
      </c>
      <c r="K675" t="str">
        <f>IF(C675="?","Sep",C675)</f>
        <v>Aug</v>
      </c>
      <c r="L675" t="str">
        <f>IF(Table1[[#This Row],[Hospital tier]]="?","tier - 2",Table1[[#This Row],[Hospital tier]])</f>
        <v>tier - 1</v>
      </c>
      <c r="M675" t="str">
        <f>IF(Table1[[#This Row],[City tier]]="?","tier - 2",Table1[[#This Row],[City tier]])</f>
        <v>tier - 3</v>
      </c>
      <c r="N675" s="5" t="str">
        <f>IF(Table1[[#This Row],[State ID]]="?","Unknown",Table1[[#This Row],[State ID]])</f>
        <v>R1011</v>
      </c>
      <c r="O675" s="5" t="str">
        <f>IF(Table1[[#This Row],[Customer ID]]="?","Unknown",Table1[[#This Row],[Customer ID]])</f>
        <v>Id16</v>
      </c>
    </row>
    <row r="676" spans="1:15">
      <c r="A676" t="s">
        <v>710</v>
      </c>
      <c r="B676">
        <v>1970</v>
      </c>
      <c r="C676" t="s">
        <v>24</v>
      </c>
      <c r="D676">
        <v>28</v>
      </c>
      <c r="E676">
        <v>0</v>
      </c>
      <c r="F676">
        <v>37675.06</v>
      </c>
      <c r="G676" t="s">
        <v>21</v>
      </c>
      <c r="H676" t="s">
        <v>17</v>
      </c>
      <c r="I676" t="s">
        <v>25</v>
      </c>
      <c r="J676" s="2">
        <f>IF(B676="?",ROUND(AVERAGEIF($B$2:$B$2344,"&lt;&gt;?"),0),B676)</f>
        <v>1970</v>
      </c>
      <c r="K676" t="str">
        <f>IF(C676="?","Sep",C676)</f>
        <v>Oct</v>
      </c>
      <c r="L676" t="str">
        <f>IF(Table1[[#This Row],[Hospital tier]]="?","tier - 2",Table1[[#This Row],[Hospital tier]])</f>
        <v>tier - 2</v>
      </c>
      <c r="M676" t="str">
        <f>IF(Table1[[#This Row],[City tier]]="?","tier - 2",Table1[[#This Row],[City tier]])</f>
        <v>tier - 3</v>
      </c>
      <c r="N676" s="5" t="str">
        <f>IF(Table1[[#This Row],[State ID]]="?","Unknown",Table1[[#This Row],[State ID]])</f>
        <v>R1011</v>
      </c>
      <c r="O676" s="5" t="str">
        <f>IF(Table1[[#This Row],[Customer ID]]="?","Unknown",Table1[[#This Row],[Customer ID]])</f>
        <v>Id160</v>
      </c>
    </row>
    <row r="677" spans="1:15">
      <c r="A677" t="s">
        <v>711</v>
      </c>
      <c r="B677">
        <v>1979</v>
      </c>
      <c r="C677" t="s">
        <v>24</v>
      </c>
      <c r="D677">
        <v>10</v>
      </c>
      <c r="E677">
        <v>0</v>
      </c>
      <c r="F677">
        <v>6250.44</v>
      </c>
      <c r="G677" t="s">
        <v>21</v>
      </c>
      <c r="H677" t="s">
        <v>18</v>
      </c>
      <c r="I677" t="s">
        <v>25</v>
      </c>
      <c r="J677" s="2">
        <f>IF(B677="?",ROUND(AVERAGEIF($B$2:$B$2344,"&lt;&gt;?"),0),B677)</f>
        <v>1979</v>
      </c>
      <c r="K677" t="str">
        <f>IF(C677="?","Sep",C677)</f>
        <v>Oct</v>
      </c>
      <c r="L677" t="str">
        <f>IF(Table1[[#This Row],[Hospital tier]]="?","tier - 2",Table1[[#This Row],[Hospital tier]])</f>
        <v>tier - 2</v>
      </c>
      <c r="M677" t="str">
        <f>IF(Table1[[#This Row],[City tier]]="?","tier - 2",Table1[[#This Row],[City tier]])</f>
        <v>tier - 1</v>
      </c>
      <c r="N677" s="5" t="str">
        <f>IF(Table1[[#This Row],[State ID]]="?","Unknown",Table1[[#This Row],[State ID]])</f>
        <v>R1011</v>
      </c>
      <c r="O677" s="5" t="str">
        <f>IF(Table1[[#This Row],[Customer ID]]="?","Unknown",Table1[[#This Row],[Customer ID]])</f>
        <v>Id1600</v>
      </c>
    </row>
    <row r="678" spans="1:15">
      <c r="A678" t="s">
        <v>712</v>
      </c>
      <c r="B678">
        <v>1983</v>
      </c>
      <c r="C678" t="s">
        <v>40</v>
      </c>
      <c r="D678">
        <v>11</v>
      </c>
      <c r="E678">
        <v>1</v>
      </c>
      <c r="F678">
        <v>6238.3</v>
      </c>
      <c r="G678" t="s">
        <v>21</v>
      </c>
      <c r="H678" t="s">
        <v>18</v>
      </c>
      <c r="I678" t="s">
        <v>25</v>
      </c>
      <c r="J678" s="2">
        <f>IF(B678="?",ROUND(AVERAGEIF($B$2:$B$2344,"&lt;&gt;?"),0),B678)</f>
        <v>1983</v>
      </c>
      <c r="K678" t="str">
        <f>IF(C678="?","Sep",C678)</f>
        <v>Aug</v>
      </c>
      <c r="L678" t="str">
        <f>IF(Table1[[#This Row],[Hospital tier]]="?","tier - 2",Table1[[#This Row],[Hospital tier]])</f>
        <v>tier - 2</v>
      </c>
      <c r="M678" t="str">
        <f>IF(Table1[[#This Row],[City tier]]="?","tier - 2",Table1[[#This Row],[City tier]])</f>
        <v>tier - 1</v>
      </c>
      <c r="N678" s="5" t="str">
        <f>IF(Table1[[#This Row],[State ID]]="?","Unknown",Table1[[#This Row],[State ID]])</f>
        <v>R1011</v>
      </c>
      <c r="O678" s="5" t="str">
        <f>IF(Table1[[#This Row],[Customer ID]]="?","Unknown",Table1[[#This Row],[Customer ID]])</f>
        <v>Id1601</v>
      </c>
    </row>
    <row r="679" spans="1:15">
      <c r="A679" t="s">
        <v>713</v>
      </c>
      <c r="B679">
        <v>1978</v>
      </c>
      <c r="C679" t="s">
        <v>37</v>
      </c>
      <c r="D679">
        <v>19</v>
      </c>
      <c r="E679">
        <v>2</v>
      </c>
      <c r="F679">
        <v>6236.95</v>
      </c>
      <c r="G679" t="s">
        <v>21</v>
      </c>
      <c r="H679" t="s">
        <v>21</v>
      </c>
      <c r="I679" t="s">
        <v>19</v>
      </c>
      <c r="J679" s="2">
        <f>IF(B679="?",ROUND(AVERAGEIF($B$2:$B$2344,"&lt;&gt;?"),0),B679)</f>
        <v>1978</v>
      </c>
      <c r="K679" t="str">
        <f>IF(C679="?","Sep",C679)</f>
        <v>Sep</v>
      </c>
      <c r="L679" t="str">
        <f>IF(Table1[[#This Row],[Hospital tier]]="?","tier - 2",Table1[[#This Row],[Hospital tier]])</f>
        <v>tier - 2</v>
      </c>
      <c r="M679" t="str">
        <f>IF(Table1[[#This Row],[City tier]]="?","tier - 2",Table1[[#This Row],[City tier]])</f>
        <v>tier - 2</v>
      </c>
      <c r="N679" s="5" t="str">
        <f>IF(Table1[[#This Row],[State ID]]="?","Unknown",Table1[[#This Row],[State ID]])</f>
        <v>R1013</v>
      </c>
      <c r="O679" s="5" t="str">
        <f>IF(Table1[[#This Row],[Customer ID]]="?","Unknown",Table1[[#This Row],[Customer ID]])</f>
        <v>Id1602</v>
      </c>
    </row>
    <row r="680" spans="1:15">
      <c r="A680" t="s">
        <v>714</v>
      </c>
      <c r="B680">
        <v>1972</v>
      </c>
      <c r="C680" t="s">
        <v>20</v>
      </c>
      <c r="D680">
        <v>29</v>
      </c>
      <c r="E680">
        <v>0</v>
      </c>
      <c r="F680">
        <v>6219.93</v>
      </c>
      <c r="G680" t="s">
        <v>21</v>
      </c>
      <c r="H680" t="s">
        <v>21</v>
      </c>
      <c r="I680" t="s">
        <v>19</v>
      </c>
      <c r="J680" s="2">
        <f>IF(B680="?",ROUND(AVERAGEIF($B$2:$B$2344,"&lt;&gt;?"),0),B680)</f>
        <v>1972</v>
      </c>
      <c r="K680" t="str">
        <f>IF(C680="?","Sep",C680)</f>
        <v>Jun</v>
      </c>
      <c r="L680" t="str">
        <f>IF(Table1[[#This Row],[Hospital tier]]="?","tier - 2",Table1[[#This Row],[Hospital tier]])</f>
        <v>tier - 2</v>
      </c>
      <c r="M680" t="str">
        <f>IF(Table1[[#This Row],[City tier]]="?","tier - 2",Table1[[#This Row],[City tier]])</f>
        <v>tier - 2</v>
      </c>
      <c r="N680" s="5" t="str">
        <f>IF(Table1[[#This Row],[State ID]]="?","Unknown",Table1[[#This Row],[State ID]])</f>
        <v>R1013</v>
      </c>
      <c r="O680" s="5" t="str">
        <f>IF(Table1[[#This Row],[Customer ID]]="?","Unknown",Table1[[#This Row],[Customer ID]])</f>
        <v>Id1603</v>
      </c>
    </row>
    <row r="681" spans="1:15">
      <c r="A681" t="s">
        <v>715</v>
      </c>
      <c r="B681">
        <v>1992</v>
      </c>
      <c r="C681" t="s">
        <v>40</v>
      </c>
      <c r="D681">
        <v>12</v>
      </c>
      <c r="E681">
        <v>0</v>
      </c>
      <c r="F681">
        <v>6208.5</v>
      </c>
      <c r="G681" t="s">
        <v>21</v>
      </c>
      <c r="H681" t="s">
        <v>18</v>
      </c>
      <c r="I681" t="s">
        <v>38</v>
      </c>
      <c r="J681" s="2">
        <f>IF(B681="?",ROUND(AVERAGEIF($B$2:$B$2344,"&lt;&gt;?"),0),B681)</f>
        <v>1992</v>
      </c>
      <c r="K681" t="str">
        <f>IF(C681="?","Sep",C681)</f>
        <v>Aug</v>
      </c>
      <c r="L681" t="str">
        <f>IF(Table1[[#This Row],[Hospital tier]]="?","tier - 2",Table1[[#This Row],[Hospital tier]])</f>
        <v>tier - 2</v>
      </c>
      <c r="M681" t="str">
        <f>IF(Table1[[#This Row],[City tier]]="?","tier - 2",Table1[[#This Row],[City tier]])</f>
        <v>tier - 1</v>
      </c>
      <c r="N681" s="5" t="str">
        <f>IF(Table1[[#This Row],[State ID]]="?","Unknown",Table1[[#This Row],[State ID]])</f>
        <v>R1021</v>
      </c>
      <c r="O681" s="5" t="str">
        <f>IF(Table1[[#This Row],[Customer ID]]="?","Unknown",Table1[[#This Row],[Customer ID]])</f>
        <v>Id1604</v>
      </c>
    </row>
    <row r="682" spans="1:15">
      <c r="A682" t="s">
        <v>716</v>
      </c>
      <c r="B682">
        <v>1999</v>
      </c>
      <c r="C682" t="s">
        <v>37</v>
      </c>
      <c r="D682">
        <v>10</v>
      </c>
      <c r="E682">
        <v>0</v>
      </c>
      <c r="F682">
        <v>6207.26</v>
      </c>
      <c r="G682" t="s">
        <v>21</v>
      </c>
      <c r="H682" t="s">
        <v>21</v>
      </c>
      <c r="I682" t="s">
        <v>30</v>
      </c>
      <c r="J682" s="2">
        <f>IF(B682="?",ROUND(AVERAGEIF($B$2:$B$2344,"&lt;&gt;?"),0),B682)</f>
        <v>1999</v>
      </c>
      <c r="K682" t="str">
        <f>IF(C682="?","Sep",C682)</f>
        <v>Sep</v>
      </c>
      <c r="L682" t="str">
        <f>IF(Table1[[#This Row],[Hospital tier]]="?","tier - 2",Table1[[#This Row],[Hospital tier]])</f>
        <v>tier - 2</v>
      </c>
      <c r="M682" t="str">
        <f>IF(Table1[[#This Row],[City tier]]="?","tier - 2",Table1[[#This Row],[City tier]])</f>
        <v>tier - 2</v>
      </c>
      <c r="N682" s="5" t="str">
        <f>IF(Table1[[#This Row],[State ID]]="?","Unknown",Table1[[#This Row],[State ID]])</f>
        <v>R1026</v>
      </c>
      <c r="O682" s="5" t="str">
        <f>IF(Table1[[#This Row],[Customer ID]]="?","Unknown",Table1[[#This Row],[Customer ID]])</f>
        <v>Id1605</v>
      </c>
    </row>
    <row r="683" spans="1:15">
      <c r="A683" t="s">
        <v>717</v>
      </c>
      <c r="B683">
        <v>1985</v>
      </c>
      <c r="C683" t="s">
        <v>37</v>
      </c>
      <c r="D683">
        <v>22</v>
      </c>
      <c r="E683">
        <v>2</v>
      </c>
      <c r="F683">
        <v>6203.9</v>
      </c>
      <c r="G683" t="s">
        <v>21</v>
      </c>
      <c r="H683" t="s">
        <v>21</v>
      </c>
      <c r="I683" t="s">
        <v>22</v>
      </c>
      <c r="J683" s="2">
        <f>IF(B683="?",ROUND(AVERAGEIF($B$2:$B$2344,"&lt;&gt;?"),0),B683)</f>
        <v>1985</v>
      </c>
      <c r="K683" t="str">
        <f>IF(C683="?","Sep",C683)</f>
        <v>Sep</v>
      </c>
      <c r="L683" t="str">
        <f>IF(Table1[[#This Row],[Hospital tier]]="?","tier - 2",Table1[[#This Row],[Hospital tier]])</f>
        <v>tier - 2</v>
      </c>
      <c r="M683" t="str">
        <f>IF(Table1[[#This Row],[City tier]]="?","tier - 2",Table1[[#This Row],[City tier]])</f>
        <v>tier - 2</v>
      </c>
      <c r="N683" s="5" t="str">
        <f>IF(Table1[[#This Row],[State ID]]="?","Unknown",Table1[[#This Row],[State ID]])</f>
        <v>R1012</v>
      </c>
      <c r="O683" s="5" t="str">
        <f>IF(Table1[[#This Row],[Customer ID]]="?","Unknown",Table1[[#This Row],[Customer ID]])</f>
        <v>Id1606</v>
      </c>
    </row>
    <row r="684" spans="1:15">
      <c r="A684" t="s">
        <v>718</v>
      </c>
      <c r="B684">
        <v>1985</v>
      </c>
      <c r="C684" t="s">
        <v>45</v>
      </c>
      <c r="D684">
        <v>22</v>
      </c>
      <c r="E684">
        <v>2</v>
      </c>
      <c r="F684">
        <v>6198.75</v>
      </c>
      <c r="G684" t="s">
        <v>21</v>
      </c>
      <c r="H684" t="s">
        <v>18</v>
      </c>
      <c r="I684" t="s">
        <v>22</v>
      </c>
      <c r="J684" s="2">
        <f>IF(B684="?",ROUND(AVERAGEIF($B$2:$B$2344,"&lt;&gt;?"),0),B684)</f>
        <v>1985</v>
      </c>
      <c r="K684" t="str">
        <f>IF(C684="?","Sep",C684)</f>
        <v>Jul</v>
      </c>
      <c r="L684" t="str">
        <f>IF(Table1[[#This Row],[Hospital tier]]="?","tier - 2",Table1[[#This Row],[Hospital tier]])</f>
        <v>tier - 2</v>
      </c>
      <c r="M684" t="str">
        <f>IF(Table1[[#This Row],[City tier]]="?","tier - 2",Table1[[#This Row],[City tier]])</f>
        <v>tier - 1</v>
      </c>
      <c r="N684" s="5" t="str">
        <f>IF(Table1[[#This Row],[State ID]]="?","Unknown",Table1[[#This Row],[State ID]])</f>
        <v>R1012</v>
      </c>
      <c r="O684" s="5" t="str">
        <f>IF(Table1[[#This Row],[Customer ID]]="?","Unknown",Table1[[#This Row],[Customer ID]])</f>
        <v>Id1607</v>
      </c>
    </row>
    <row r="685" spans="1:15">
      <c r="A685" t="s">
        <v>719</v>
      </c>
      <c r="B685">
        <v>1988</v>
      </c>
      <c r="C685" t="s">
        <v>24</v>
      </c>
      <c r="D685">
        <v>23</v>
      </c>
      <c r="E685">
        <v>3</v>
      </c>
      <c r="F685">
        <v>6196.45</v>
      </c>
      <c r="G685" t="s">
        <v>21</v>
      </c>
      <c r="H685" t="s">
        <v>18</v>
      </c>
      <c r="I685" t="s">
        <v>25</v>
      </c>
      <c r="J685" s="2">
        <f>IF(B685="?",ROUND(AVERAGEIF($B$2:$B$2344,"&lt;&gt;?"),0),B685)</f>
        <v>1988</v>
      </c>
      <c r="K685" t="str">
        <f>IF(C685="?","Sep",C685)</f>
        <v>Oct</v>
      </c>
      <c r="L685" t="str">
        <f>IF(Table1[[#This Row],[Hospital tier]]="?","tier - 2",Table1[[#This Row],[Hospital tier]])</f>
        <v>tier - 2</v>
      </c>
      <c r="M685" t="str">
        <f>IF(Table1[[#This Row],[City tier]]="?","tier - 2",Table1[[#This Row],[City tier]])</f>
        <v>tier - 1</v>
      </c>
      <c r="N685" s="5" t="str">
        <f>IF(Table1[[#This Row],[State ID]]="?","Unknown",Table1[[#This Row],[State ID]])</f>
        <v>R1011</v>
      </c>
      <c r="O685" s="5" t="str">
        <f>IF(Table1[[#This Row],[Customer ID]]="?","Unknown",Table1[[#This Row],[Customer ID]])</f>
        <v>Id1608</v>
      </c>
    </row>
    <row r="686" spans="1:15">
      <c r="A686" t="s">
        <v>720</v>
      </c>
      <c r="B686">
        <v>1981</v>
      </c>
      <c r="C686" t="s">
        <v>24</v>
      </c>
      <c r="D686">
        <v>1</v>
      </c>
      <c r="E686">
        <v>0</v>
      </c>
      <c r="F686">
        <v>6186.13</v>
      </c>
      <c r="G686" t="s">
        <v>21</v>
      </c>
      <c r="H686" t="s">
        <v>17</v>
      </c>
      <c r="I686" t="s">
        <v>25</v>
      </c>
      <c r="J686" s="2">
        <f>IF(B686="?",ROUND(AVERAGEIF($B$2:$B$2344,"&lt;&gt;?"),0),B686)</f>
        <v>1981</v>
      </c>
      <c r="K686" t="str">
        <f>IF(C686="?","Sep",C686)</f>
        <v>Oct</v>
      </c>
      <c r="L686" t="str">
        <f>IF(Table1[[#This Row],[Hospital tier]]="?","tier - 2",Table1[[#This Row],[Hospital tier]])</f>
        <v>tier - 2</v>
      </c>
      <c r="M686" t="str">
        <f>IF(Table1[[#This Row],[City tier]]="?","tier - 2",Table1[[#This Row],[City tier]])</f>
        <v>tier - 3</v>
      </c>
      <c r="N686" s="5" t="str">
        <f>IF(Table1[[#This Row],[State ID]]="?","Unknown",Table1[[#This Row],[State ID]])</f>
        <v>R1011</v>
      </c>
      <c r="O686" s="5" t="str">
        <f>IF(Table1[[#This Row],[Customer ID]]="?","Unknown",Table1[[#This Row],[Customer ID]])</f>
        <v>Id1609</v>
      </c>
    </row>
    <row r="687" spans="1:15">
      <c r="A687" t="s">
        <v>721</v>
      </c>
      <c r="B687">
        <v>1982</v>
      </c>
      <c r="C687" t="s">
        <v>20</v>
      </c>
      <c r="D687">
        <v>20</v>
      </c>
      <c r="E687">
        <v>3</v>
      </c>
      <c r="F687">
        <v>37650.74</v>
      </c>
      <c r="G687" t="s">
        <v>21</v>
      </c>
      <c r="H687" t="s">
        <v>21</v>
      </c>
      <c r="I687" t="s">
        <v>22</v>
      </c>
      <c r="J687" s="2">
        <f>IF(B687="?",ROUND(AVERAGEIF($B$2:$B$2344,"&lt;&gt;?"),0),B687)</f>
        <v>1982</v>
      </c>
      <c r="K687" t="str">
        <f>IF(C687="?","Sep",C687)</f>
        <v>Jun</v>
      </c>
      <c r="L687" t="str">
        <f>IF(Table1[[#This Row],[Hospital tier]]="?","tier - 2",Table1[[#This Row],[Hospital tier]])</f>
        <v>tier - 2</v>
      </c>
      <c r="M687" t="str">
        <f>IF(Table1[[#This Row],[City tier]]="?","tier - 2",Table1[[#This Row],[City tier]])</f>
        <v>tier - 2</v>
      </c>
      <c r="N687" s="5" t="str">
        <f>IF(Table1[[#This Row],[State ID]]="?","Unknown",Table1[[#This Row],[State ID]])</f>
        <v>R1012</v>
      </c>
      <c r="O687" s="5" t="str">
        <f>IF(Table1[[#This Row],[Customer ID]]="?","Unknown",Table1[[#This Row],[Customer ID]])</f>
        <v>Id161</v>
      </c>
    </row>
    <row r="688" spans="1:15">
      <c r="A688" t="s">
        <v>722</v>
      </c>
      <c r="B688">
        <v>1981</v>
      </c>
      <c r="C688" t="s">
        <v>16</v>
      </c>
      <c r="D688">
        <v>22</v>
      </c>
      <c r="E688">
        <v>0</v>
      </c>
      <c r="F688">
        <v>6185.32</v>
      </c>
      <c r="G688" t="s">
        <v>21</v>
      </c>
      <c r="H688" t="s">
        <v>18</v>
      </c>
      <c r="I688" t="s">
        <v>19</v>
      </c>
      <c r="J688" s="2">
        <f>IF(B688="?",ROUND(AVERAGEIF($B$2:$B$2344,"&lt;&gt;?"),0),B688)</f>
        <v>1981</v>
      </c>
      <c r="K688" t="str">
        <f>IF(C688="?","Sep",C688)</f>
        <v>Nov</v>
      </c>
      <c r="L688" t="str">
        <f>IF(Table1[[#This Row],[Hospital tier]]="?","tier - 2",Table1[[#This Row],[Hospital tier]])</f>
        <v>tier - 2</v>
      </c>
      <c r="M688" t="str">
        <f>IF(Table1[[#This Row],[City tier]]="?","tier - 2",Table1[[#This Row],[City tier]])</f>
        <v>tier - 1</v>
      </c>
      <c r="N688" s="5" t="str">
        <f>IF(Table1[[#This Row],[State ID]]="?","Unknown",Table1[[#This Row],[State ID]])</f>
        <v>R1013</v>
      </c>
      <c r="O688" s="5" t="str">
        <f>IF(Table1[[#This Row],[Customer ID]]="?","Unknown",Table1[[#This Row],[Customer ID]])</f>
        <v>Id1610</v>
      </c>
    </row>
    <row r="689" spans="1:15">
      <c r="A689" t="s">
        <v>723</v>
      </c>
      <c r="B689">
        <v>1988</v>
      </c>
      <c r="C689" t="s">
        <v>16</v>
      </c>
      <c r="D689">
        <v>1</v>
      </c>
      <c r="E689">
        <v>3</v>
      </c>
      <c r="F689">
        <v>6184.3</v>
      </c>
      <c r="G689" t="s">
        <v>21</v>
      </c>
      <c r="H689" t="s">
        <v>17</v>
      </c>
      <c r="I689" t="s">
        <v>19</v>
      </c>
      <c r="J689" s="2">
        <f>IF(B689="?",ROUND(AVERAGEIF($B$2:$B$2344,"&lt;&gt;?"),0),B689)</f>
        <v>1988</v>
      </c>
      <c r="K689" t="str">
        <f>IF(C689="?","Sep",C689)</f>
        <v>Nov</v>
      </c>
      <c r="L689" t="str">
        <f>IF(Table1[[#This Row],[Hospital tier]]="?","tier - 2",Table1[[#This Row],[Hospital tier]])</f>
        <v>tier - 2</v>
      </c>
      <c r="M689" t="str">
        <f>IF(Table1[[#This Row],[City tier]]="?","tier - 2",Table1[[#This Row],[City tier]])</f>
        <v>tier - 3</v>
      </c>
      <c r="N689" s="5" t="str">
        <f>IF(Table1[[#This Row],[State ID]]="?","Unknown",Table1[[#This Row],[State ID]])</f>
        <v>R1013</v>
      </c>
      <c r="O689" s="5" t="str">
        <f>IF(Table1[[#This Row],[Customer ID]]="?","Unknown",Table1[[#This Row],[Customer ID]])</f>
        <v>Id1611</v>
      </c>
    </row>
    <row r="690" spans="1:15">
      <c r="A690" t="s">
        <v>724</v>
      </c>
      <c r="B690">
        <v>1970</v>
      </c>
      <c r="C690" t="s">
        <v>24</v>
      </c>
      <c r="D690">
        <v>5</v>
      </c>
      <c r="E690">
        <v>0</v>
      </c>
      <c r="F690">
        <v>6183.46</v>
      </c>
      <c r="G690" t="s">
        <v>21</v>
      </c>
      <c r="H690" t="s">
        <v>21</v>
      </c>
      <c r="I690" t="s">
        <v>22</v>
      </c>
      <c r="J690" s="2">
        <f>IF(B690="?",ROUND(AVERAGEIF($B$2:$B$2344,"&lt;&gt;?"),0),B690)</f>
        <v>1970</v>
      </c>
      <c r="K690" t="str">
        <f>IF(C690="?","Sep",C690)</f>
        <v>Oct</v>
      </c>
      <c r="L690" t="str">
        <f>IF(Table1[[#This Row],[Hospital tier]]="?","tier - 2",Table1[[#This Row],[Hospital tier]])</f>
        <v>tier - 2</v>
      </c>
      <c r="M690" t="str">
        <f>IF(Table1[[#This Row],[City tier]]="?","tier - 2",Table1[[#This Row],[City tier]])</f>
        <v>tier - 2</v>
      </c>
      <c r="N690" s="5" t="str">
        <f>IF(Table1[[#This Row],[State ID]]="?","Unknown",Table1[[#This Row],[State ID]])</f>
        <v>R1012</v>
      </c>
      <c r="O690" s="5" t="str">
        <f>IF(Table1[[#This Row],[Customer ID]]="?","Unknown",Table1[[#This Row],[Customer ID]])</f>
        <v>Id1612</v>
      </c>
    </row>
    <row r="691" spans="1:15">
      <c r="A691" t="s">
        <v>725</v>
      </c>
      <c r="B691">
        <v>1985</v>
      </c>
      <c r="C691" t="s">
        <v>40</v>
      </c>
      <c r="D691">
        <v>9</v>
      </c>
      <c r="E691">
        <v>3</v>
      </c>
      <c r="F691">
        <v>6183.32</v>
      </c>
      <c r="G691" t="s">
        <v>21</v>
      </c>
      <c r="H691" t="s">
        <v>21</v>
      </c>
      <c r="I691" t="s">
        <v>22</v>
      </c>
      <c r="J691" s="2">
        <f>IF(B691="?",ROUND(AVERAGEIF($B$2:$B$2344,"&lt;&gt;?"),0),B691)</f>
        <v>1985</v>
      </c>
      <c r="K691" t="str">
        <f>IF(C691="?","Sep",C691)</f>
        <v>Aug</v>
      </c>
      <c r="L691" t="str">
        <f>IF(Table1[[#This Row],[Hospital tier]]="?","tier - 2",Table1[[#This Row],[Hospital tier]])</f>
        <v>tier - 2</v>
      </c>
      <c r="M691" t="str">
        <f>IF(Table1[[#This Row],[City tier]]="?","tier - 2",Table1[[#This Row],[City tier]])</f>
        <v>tier - 2</v>
      </c>
      <c r="N691" s="5" t="str">
        <f>IF(Table1[[#This Row],[State ID]]="?","Unknown",Table1[[#This Row],[State ID]])</f>
        <v>R1012</v>
      </c>
      <c r="O691" s="5" t="str">
        <f>IF(Table1[[#This Row],[Customer ID]]="?","Unknown",Table1[[#This Row],[Customer ID]])</f>
        <v>Id1613</v>
      </c>
    </row>
    <row r="692" spans="1:15">
      <c r="A692" t="s">
        <v>726</v>
      </c>
      <c r="B692">
        <v>1984</v>
      </c>
      <c r="C692" t="s">
        <v>24</v>
      </c>
      <c r="D692">
        <v>6</v>
      </c>
      <c r="E692">
        <v>3</v>
      </c>
      <c r="F692">
        <v>6170.96</v>
      </c>
      <c r="G692" t="s">
        <v>21</v>
      </c>
      <c r="H692" t="s">
        <v>18</v>
      </c>
      <c r="I692" t="s">
        <v>19</v>
      </c>
      <c r="J692" s="2">
        <f>IF(B692="?",ROUND(AVERAGEIF($B$2:$B$2344,"&lt;&gt;?"),0),B692)</f>
        <v>1984</v>
      </c>
      <c r="K692" t="str">
        <f>IF(C692="?","Sep",C692)</f>
        <v>Oct</v>
      </c>
      <c r="L692" t="str">
        <f>IF(Table1[[#This Row],[Hospital tier]]="?","tier - 2",Table1[[#This Row],[Hospital tier]])</f>
        <v>tier - 2</v>
      </c>
      <c r="M692" t="str">
        <f>IF(Table1[[#This Row],[City tier]]="?","tier - 2",Table1[[#This Row],[City tier]])</f>
        <v>tier - 1</v>
      </c>
      <c r="N692" s="5" t="str">
        <f>IF(Table1[[#This Row],[State ID]]="?","Unknown",Table1[[#This Row],[State ID]])</f>
        <v>R1013</v>
      </c>
      <c r="O692" s="5" t="str">
        <f>IF(Table1[[#This Row],[Customer ID]]="?","Unknown",Table1[[#This Row],[Customer ID]])</f>
        <v>Id1614</v>
      </c>
    </row>
    <row r="693" spans="1:15">
      <c r="A693" t="s">
        <v>727</v>
      </c>
      <c r="B693">
        <v>1985</v>
      </c>
      <c r="C693" t="s">
        <v>24</v>
      </c>
      <c r="D693">
        <v>15</v>
      </c>
      <c r="E693">
        <v>3</v>
      </c>
      <c r="F693">
        <v>6159.57</v>
      </c>
      <c r="G693" t="s">
        <v>21</v>
      </c>
      <c r="H693" t="s">
        <v>18</v>
      </c>
      <c r="I693" t="s">
        <v>22</v>
      </c>
      <c r="J693" s="2">
        <f>IF(B693="?",ROUND(AVERAGEIF($B$2:$B$2344,"&lt;&gt;?"),0),B693)</f>
        <v>1985</v>
      </c>
      <c r="K693" t="str">
        <f>IF(C693="?","Sep",C693)</f>
        <v>Oct</v>
      </c>
      <c r="L693" t="str">
        <f>IF(Table1[[#This Row],[Hospital tier]]="?","tier - 2",Table1[[#This Row],[Hospital tier]])</f>
        <v>tier - 2</v>
      </c>
      <c r="M693" t="str">
        <f>IF(Table1[[#This Row],[City tier]]="?","tier - 2",Table1[[#This Row],[City tier]])</f>
        <v>tier - 1</v>
      </c>
      <c r="N693" s="5" t="str">
        <f>IF(Table1[[#This Row],[State ID]]="?","Unknown",Table1[[#This Row],[State ID]])</f>
        <v>R1012</v>
      </c>
      <c r="O693" s="5" t="str">
        <f>IF(Table1[[#This Row],[Customer ID]]="?","Unknown",Table1[[#This Row],[Customer ID]])</f>
        <v>Id1615</v>
      </c>
    </row>
    <row r="694" spans="1:15">
      <c r="A694" t="s">
        <v>728</v>
      </c>
      <c r="B694">
        <v>1973</v>
      </c>
      <c r="C694" t="s">
        <v>16</v>
      </c>
      <c r="D694">
        <v>6</v>
      </c>
      <c r="E694">
        <v>0</v>
      </c>
      <c r="F694">
        <v>6152.05</v>
      </c>
      <c r="G694" t="s">
        <v>21</v>
      </c>
      <c r="H694" t="s">
        <v>17</v>
      </c>
      <c r="I694" t="s">
        <v>19</v>
      </c>
      <c r="J694" s="2">
        <f>IF(B694="?",ROUND(AVERAGEIF($B$2:$B$2344,"&lt;&gt;?"),0),B694)</f>
        <v>1973</v>
      </c>
      <c r="K694" t="str">
        <f>IF(C694="?","Sep",C694)</f>
        <v>Nov</v>
      </c>
      <c r="L694" t="str">
        <f>IF(Table1[[#This Row],[Hospital tier]]="?","tier - 2",Table1[[#This Row],[Hospital tier]])</f>
        <v>tier - 2</v>
      </c>
      <c r="M694" t="str">
        <f>IF(Table1[[#This Row],[City tier]]="?","tier - 2",Table1[[#This Row],[City tier]])</f>
        <v>tier - 3</v>
      </c>
      <c r="N694" s="5" t="str">
        <f>IF(Table1[[#This Row],[State ID]]="?","Unknown",Table1[[#This Row],[State ID]])</f>
        <v>R1013</v>
      </c>
      <c r="O694" s="5" t="str">
        <f>IF(Table1[[#This Row],[Customer ID]]="?","Unknown",Table1[[#This Row],[Customer ID]])</f>
        <v>Id1616</v>
      </c>
    </row>
    <row r="695" spans="1:15">
      <c r="A695" t="s">
        <v>729</v>
      </c>
      <c r="B695">
        <v>1970</v>
      </c>
      <c r="C695" t="s">
        <v>24</v>
      </c>
      <c r="D695">
        <v>14</v>
      </c>
      <c r="E695">
        <v>0</v>
      </c>
      <c r="F695">
        <v>6147.12</v>
      </c>
      <c r="G695" t="s">
        <v>21</v>
      </c>
      <c r="H695" t="s">
        <v>17</v>
      </c>
      <c r="I695" t="s">
        <v>22</v>
      </c>
      <c r="J695" s="2">
        <f>IF(B695="?",ROUND(AVERAGEIF($B$2:$B$2344,"&lt;&gt;?"),0),B695)</f>
        <v>1970</v>
      </c>
      <c r="K695" t="str">
        <f>IF(C695="?","Sep",C695)</f>
        <v>Oct</v>
      </c>
      <c r="L695" t="str">
        <f>IF(Table1[[#This Row],[Hospital tier]]="?","tier - 2",Table1[[#This Row],[Hospital tier]])</f>
        <v>tier - 2</v>
      </c>
      <c r="M695" t="str">
        <f>IF(Table1[[#This Row],[City tier]]="?","tier - 2",Table1[[#This Row],[City tier]])</f>
        <v>tier - 3</v>
      </c>
      <c r="N695" s="5" t="str">
        <f>IF(Table1[[#This Row],[State ID]]="?","Unknown",Table1[[#This Row],[State ID]])</f>
        <v>R1012</v>
      </c>
      <c r="O695" s="5" t="str">
        <f>IF(Table1[[#This Row],[Customer ID]]="?","Unknown",Table1[[#This Row],[Customer ID]])</f>
        <v>Id1617</v>
      </c>
    </row>
    <row r="696" spans="1:15">
      <c r="A696" t="s">
        <v>730</v>
      </c>
      <c r="B696">
        <v>1976</v>
      </c>
      <c r="C696" t="s">
        <v>23</v>
      </c>
      <c r="D696">
        <v>12</v>
      </c>
      <c r="E696">
        <v>2</v>
      </c>
      <c r="F696">
        <v>6139.14</v>
      </c>
      <c r="G696" t="s">
        <v>21</v>
      </c>
      <c r="H696" t="s">
        <v>17</v>
      </c>
      <c r="I696" t="s">
        <v>19</v>
      </c>
      <c r="J696" s="2">
        <f>IF(B696="?",ROUND(AVERAGEIF($B$2:$B$2344,"&lt;&gt;?"),0),B696)</f>
        <v>1976</v>
      </c>
      <c r="K696" t="str">
        <f>IF(C696="?","Sep",C696)</f>
        <v>Dec</v>
      </c>
      <c r="L696" t="str">
        <f>IF(Table1[[#This Row],[Hospital tier]]="?","tier - 2",Table1[[#This Row],[Hospital tier]])</f>
        <v>tier - 2</v>
      </c>
      <c r="M696" t="str">
        <f>IF(Table1[[#This Row],[City tier]]="?","tier - 2",Table1[[#This Row],[City tier]])</f>
        <v>tier - 3</v>
      </c>
      <c r="N696" s="5" t="str">
        <f>IF(Table1[[#This Row],[State ID]]="?","Unknown",Table1[[#This Row],[State ID]])</f>
        <v>R1013</v>
      </c>
      <c r="O696" s="5" t="str">
        <f>IF(Table1[[#This Row],[Customer ID]]="?","Unknown",Table1[[#This Row],[Customer ID]])</f>
        <v>Id1618</v>
      </c>
    </row>
    <row r="697" spans="1:15">
      <c r="A697" t="s">
        <v>731</v>
      </c>
      <c r="B697">
        <v>1978</v>
      </c>
      <c r="C697" t="s">
        <v>37</v>
      </c>
      <c r="D697">
        <v>5</v>
      </c>
      <c r="E697">
        <v>2</v>
      </c>
      <c r="F697">
        <v>6138.58</v>
      </c>
      <c r="G697" t="s">
        <v>21</v>
      </c>
      <c r="H697" t="s">
        <v>18</v>
      </c>
      <c r="I697" t="s">
        <v>19</v>
      </c>
      <c r="J697" s="2">
        <f>IF(B697="?",ROUND(AVERAGEIF($B$2:$B$2344,"&lt;&gt;?"),0),B697)</f>
        <v>1978</v>
      </c>
      <c r="K697" t="str">
        <f>IF(C697="?","Sep",C697)</f>
        <v>Sep</v>
      </c>
      <c r="L697" t="str">
        <f>IF(Table1[[#This Row],[Hospital tier]]="?","tier - 2",Table1[[#This Row],[Hospital tier]])</f>
        <v>tier - 2</v>
      </c>
      <c r="M697" t="str">
        <f>IF(Table1[[#This Row],[City tier]]="?","tier - 2",Table1[[#This Row],[City tier]])</f>
        <v>tier - 1</v>
      </c>
      <c r="N697" s="5" t="str">
        <f>IF(Table1[[#This Row],[State ID]]="?","Unknown",Table1[[#This Row],[State ID]])</f>
        <v>R1013</v>
      </c>
      <c r="O697" s="5" t="str">
        <f>IF(Table1[[#This Row],[Customer ID]]="?","Unknown",Table1[[#This Row],[Customer ID]])</f>
        <v>Id1619</v>
      </c>
    </row>
    <row r="698" spans="1:15">
      <c r="A698" t="s">
        <v>732</v>
      </c>
      <c r="B698">
        <v>1990</v>
      </c>
      <c r="C698" t="s">
        <v>16</v>
      </c>
      <c r="D698">
        <v>16</v>
      </c>
      <c r="E698">
        <v>1</v>
      </c>
      <c r="F698">
        <v>37607.53</v>
      </c>
      <c r="G698" t="s">
        <v>18</v>
      </c>
      <c r="H698" t="s">
        <v>21</v>
      </c>
      <c r="I698" t="s">
        <v>84</v>
      </c>
      <c r="J698" s="2">
        <f>IF(B698="?",ROUND(AVERAGEIF($B$2:$B$2344,"&lt;&gt;?"),0),B698)</f>
        <v>1990</v>
      </c>
      <c r="K698" t="str">
        <f>IF(C698="?","Sep",C698)</f>
        <v>Nov</v>
      </c>
      <c r="L698" t="str">
        <f>IF(Table1[[#This Row],[Hospital tier]]="?","tier - 2",Table1[[#This Row],[Hospital tier]])</f>
        <v>tier - 1</v>
      </c>
      <c r="M698" t="str">
        <f>IF(Table1[[#This Row],[City tier]]="?","tier - 2",Table1[[#This Row],[City tier]])</f>
        <v>tier - 2</v>
      </c>
      <c r="N698" s="5" t="str">
        <f>IF(Table1[[#This Row],[State ID]]="?","Unknown",Table1[[#This Row],[State ID]])</f>
        <v>R1019</v>
      </c>
      <c r="O698" s="5" t="str">
        <f>IF(Table1[[#This Row],[Customer ID]]="?","Unknown",Table1[[#This Row],[Customer ID]])</f>
        <v>Id162</v>
      </c>
    </row>
    <row r="699" spans="1:15">
      <c r="A699" t="s">
        <v>733</v>
      </c>
      <c r="B699">
        <v>1969</v>
      </c>
      <c r="C699" t="s">
        <v>16</v>
      </c>
      <c r="D699">
        <v>9</v>
      </c>
      <c r="E699">
        <v>0</v>
      </c>
      <c r="F699">
        <v>6138.5</v>
      </c>
      <c r="G699" t="s">
        <v>21</v>
      </c>
      <c r="H699" t="s">
        <v>21</v>
      </c>
      <c r="I699" t="s">
        <v>25</v>
      </c>
      <c r="J699" s="2">
        <f>IF(B699="?",ROUND(AVERAGEIF($B$2:$B$2344,"&lt;&gt;?"),0),B699)</f>
        <v>1969</v>
      </c>
      <c r="K699" t="str">
        <f>IF(C699="?","Sep",C699)</f>
        <v>Nov</v>
      </c>
      <c r="L699" t="str">
        <f>IF(Table1[[#This Row],[Hospital tier]]="?","tier - 2",Table1[[#This Row],[Hospital tier]])</f>
        <v>tier - 2</v>
      </c>
      <c r="M699" t="str">
        <f>IF(Table1[[#This Row],[City tier]]="?","tier - 2",Table1[[#This Row],[City tier]])</f>
        <v>tier - 2</v>
      </c>
      <c r="N699" s="5" t="str">
        <f>IF(Table1[[#This Row],[State ID]]="?","Unknown",Table1[[#This Row],[State ID]])</f>
        <v>R1011</v>
      </c>
      <c r="O699" s="5" t="str">
        <f>IF(Table1[[#This Row],[Customer ID]]="?","Unknown",Table1[[#This Row],[Customer ID]])</f>
        <v>Id1620</v>
      </c>
    </row>
    <row r="700" spans="1:15">
      <c r="A700" t="s">
        <v>734</v>
      </c>
      <c r="B700">
        <v>1990</v>
      </c>
      <c r="C700" t="s">
        <v>40</v>
      </c>
      <c r="D700">
        <v>18</v>
      </c>
      <c r="E700">
        <v>3</v>
      </c>
      <c r="F700">
        <v>6128.8</v>
      </c>
      <c r="G700" t="s">
        <v>21</v>
      </c>
      <c r="H700" t="s">
        <v>17</v>
      </c>
      <c r="I700" t="s">
        <v>22</v>
      </c>
      <c r="J700" s="2">
        <f>IF(B700="?",ROUND(AVERAGEIF($B$2:$B$2344,"&lt;&gt;?"),0),B700)</f>
        <v>1990</v>
      </c>
      <c r="K700" t="str">
        <f>IF(C700="?","Sep",C700)</f>
        <v>Aug</v>
      </c>
      <c r="L700" t="str">
        <f>IF(Table1[[#This Row],[Hospital tier]]="?","tier - 2",Table1[[#This Row],[Hospital tier]])</f>
        <v>tier - 2</v>
      </c>
      <c r="M700" t="str">
        <f>IF(Table1[[#This Row],[City tier]]="?","tier - 2",Table1[[#This Row],[City tier]])</f>
        <v>tier - 3</v>
      </c>
      <c r="N700" s="5" t="str">
        <f>IF(Table1[[#This Row],[State ID]]="?","Unknown",Table1[[#This Row],[State ID]])</f>
        <v>R1012</v>
      </c>
      <c r="O700" s="5" t="str">
        <f>IF(Table1[[#This Row],[Customer ID]]="?","Unknown",Table1[[#This Row],[Customer ID]])</f>
        <v>Id1621</v>
      </c>
    </row>
    <row r="701" spans="1:15">
      <c r="A701" t="s">
        <v>735</v>
      </c>
      <c r="B701">
        <v>1983</v>
      </c>
      <c r="C701" t="s">
        <v>16</v>
      </c>
      <c r="D701">
        <v>16</v>
      </c>
      <c r="E701">
        <v>1</v>
      </c>
      <c r="F701">
        <v>6123.57</v>
      </c>
      <c r="G701" t="s">
        <v>17</v>
      </c>
      <c r="H701" t="s">
        <v>21</v>
      </c>
      <c r="I701" t="s">
        <v>22</v>
      </c>
      <c r="J701" s="2">
        <f>IF(B701="?",ROUND(AVERAGEIF($B$2:$B$2344,"&lt;&gt;?"),0),B701)</f>
        <v>1983</v>
      </c>
      <c r="K701" t="str">
        <f>IF(C701="?","Sep",C701)</f>
        <v>Nov</v>
      </c>
      <c r="L701" t="str">
        <f>IF(Table1[[#This Row],[Hospital tier]]="?","tier - 2",Table1[[#This Row],[Hospital tier]])</f>
        <v>tier - 3</v>
      </c>
      <c r="M701" t="str">
        <f>IF(Table1[[#This Row],[City tier]]="?","tier - 2",Table1[[#This Row],[City tier]])</f>
        <v>tier - 2</v>
      </c>
      <c r="N701" s="5" t="str">
        <f>IF(Table1[[#This Row],[State ID]]="?","Unknown",Table1[[#This Row],[State ID]])</f>
        <v>R1012</v>
      </c>
      <c r="O701" s="5" t="str">
        <f>IF(Table1[[#This Row],[Customer ID]]="?","Unknown",Table1[[#This Row],[Customer ID]])</f>
        <v>Id1622</v>
      </c>
    </row>
    <row r="702" spans="1:15">
      <c r="A702" t="s">
        <v>736</v>
      </c>
      <c r="B702">
        <v>1983</v>
      </c>
      <c r="C702" t="s">
        <v>40</v>
      </c>
      <c r="D702">
        <v>11</v>
      </c>
      <c r="E702">
        <v>1</v>
      </c>
      <c r="F702">
        <v>6117.49</v>
      </c>
      <c r="G702" t="s">
        <v>21</v>
      </c>
      <c r="H702" t="s">
        <v>17</v>
      </c>
      <c r="I702" t="s">
        <v>22</v>
      </c>
      <c r="J702" s="2">
        <f>IF(B702="?",ROUND(AVERAGEIF($B$2:$B$2344,"&lt;&gt;?"),0),B702)</f>
        <v>1983</v>
      </c>
      <c r="K702" t="str">
        <f>IF(C702="?","Sep",C702)</f>
        <v>Aug</v>
      </c>
      <c r="L702" t="str">
        <f>IF(Table1[[#This Row],[Hospital tier]]="?","tier - 2",Table1[[#This Row],[Hospital tier]])</f>
        <v>tier - 2</v>
      </c>
      <c r="M702" t="str">
        <f>IF(Table1[[#This Row],[City tier]]="?","tier - 2",Table1[[#This Row],[City tier]])</f>
        <v>tier - 3</v>
      </c>
      <c r="N702" s="5" t="str">
        <f>IF(Table1[[#This Row],[State ID]]="?","Unknown",Table1[[#This Row],[State ID]])</f>
        <v>R1012</v>
      </c>
      <c r="O702" s="5" t="str">
        <f>IF(Table1[[#This Row],[Customer ID]]="?","Unknown",Table1[[#This Row],[Customer ID]])</f>
        <v>Id1623</v>
      </c>
    </row>
    <row r="703" spans="1:15">
      <c r="A703" t="s">
        <v>737</v>
      </c>
      <c r="B703">
        <v>1991</v>
      </c>
      <c r="C703" t="s">
        <v>45</v>
      </c>
      <c r="D703">
        <v>25</v>
      </c>
      <c r="E703">
        <v>3</v>
      </c>
      <c r="F703">
        <v>6113.23</v>
      </c>
      <c r="G703" t="s">
        <v>21</v>
      </c>
      <c r="H703" t="s">
        <v>21</v>
      </c>
      <c r="I703" t="s">
        <v>74</v>
      </c>
      <c r="J703" s="2">
        <f>IF(B703="?",ROUND(AVERAGEIF($B$2:$B$2344,"&lt;&gt;?"),0),B703)</f>
        <v>1991</v>
      </c>
      <c r="K703" t="str">
        <f>IF(C703="?","Sep",C703)</f>
        <v>Jul</v>
      </c>
      <c r="L703" t="str">
        <f>IF(Table1[[#This Row],[Hospital tier]]="?","tier - 2",Table1[[#This Row],[Hospital tier]])</f>
        <v>tier - 2</v>
      </c>
      <c r="M703" t="str">
        <f>IF(Table1[[#This Row],[City tier]]="?","tier - 2",Table1[[#This Row],[City tier]])</f>
        <v>tier - 2</v>
      </c>
      <c r="N703" s="5" t="str">
        <f>IF(Table1[[#This Row],[State ID]]="?","Unknown",Table1[[#This Row],[State ID]])</f>
        <v>R1024</v>
      </c>
      <c r="O703" s="5" t="str">
        <f>IF(Table1[[#This Row],[Customer ID]]="?","Unknown",Table1[[#This Row],[Customer ID]])</f>
        <v>Id1624</v>
      </c>
    </row>
    <row r="704" spans="1:15">
      <c r="A704" t="s">
        <v>738</v>
      </c>
      <c r="B704">
        <v>1985</v>
      </c>
      <c r="C704" t="s">
        <v>45</v>
      </c>
      <c r="D704">
        <v>21</v>
      </c>
      <c r="E704">
        <v>1</v>
      </c>
      <c r="F704">
        <v>6112.35</v>
      </c>
      <c r="G704" t="s">
        <v>21</v>
      </c>
      <c r="H704" t="s">
        <v>18</v>
      </c>
      <c r="I704" t="s">
        <v>22</v>
      </c>
      <c r="J704" s="2">
        <f>IF(B704="?",ROUND(AVERAGEIF($B$2:$B$2344,"&lt;&gt;?"),0),B704)</f>
        <v>1985</v>
      </c>
      <c r="K704" t="str">
        <f>IF(C704="?","Sep",C704)</f>
        <v>Jul</v>
      </c>
      <c r="L704" t="str">
        <f>IF(Table1[[#This Row],[Hospital tier]]="?","tier - 2",Table1[[#This Row],[Hospital tier]])</f>
        <v>tier - 2</v>
      </c>
      <c r="M704" t="str">
        <f>IF(Table1[[#This Row],[City tier]]="?","tier - 2",Table1[[#This Row],[City tier]])</f>
        <v>tier - 1</v>
      </c>
      <c r="N704" s="5" t="str">
        <f>IF(Table1[[#This Row],[State ID]]="?","Unknown",Table1[[#This Row],[State ID]])</f>
        <v>R1012</v>
      </c>
      <c r="O704" s="5" t="str">
        <f>IF(Table1[[#This Row],[Customer ID]]="?","Unknown",Table1[[#This Row],[Customer ID]])</f>
        <v>Id1625</v>
      </c>
    </row>
    <row r="705" spans="1:15">
      <c r="A705" t="s">
        <v>739</v>
      </c>
      <c r="B705">
        <v>1995</v>
      </c>
      <c r="C705" t="s">
        <v>37</v>
      </c>
      <c r="D705">
        <v>9</v>
      </c>
      <c r="E705">
        <v>0</v>
      </c>
      <c r="F705">
        <v>6111.95</v>
      </c>
      <c r="G705" t="s">
        <v>21</v>
      </c>
      <c r="H705" t="s">
        <v>17</v>
      </c>
      <c r="I705" t="s">
        <v>30</v>
      </c>
      <c r="J705" s="2">
        <f>IF(B705="?",ROUND(AVERAGEIF($B$2:$B$2344,"&lt;&gt;?"),0),B705)</f>
        <v>1995</v>
      </c>
      <c r="K705" t="str">
        <f>IF(C705="?","Sep",C705)</f>
        <v>Sep</v>
      </c>
      <c r="L705" t="str">
        <f>IF(Table1[[#This Row],[Hospital tier]]="?","tier - 2",Table1[[#This Row],[Hospital tier]])</f>
        <v>tier - 2</v>
      </c>
      <c r="M705" t="str">
        <f>IF(Table1[[#This Row],[City tier]]="?","tier - 2",Table1[[#This Row],[City tier]])</f>
        <v>tier - 3</v>
      </c>
      <c r="N705" s="5" t="str">
        <f>IF(Table1[[#This Row],[State ID]]="?","Unknown",Table1[[#This Row],[State ID]])</f>
        <v>R1026</v>
      </c>
      <c r="O705" s="5" t="str">
        <f>IF(Table1[[#This Row],[Customer ID]]="?","Unknown",Table1[[#This Row],[Customer ID]])</f>
        <v>Id1626</v>
      </c>
    </row>
    <row r="706" spans="1:15">
      <c r="A706" t="s">
        <v>740</v>
      </c>
      <c r="B706">
        <v>1970</v>
      </c>
      <c r="C706" t="s">
        <v>20</v>
      </c>
      <c r="D706">
        <v>9</v>
      </c>
      <c r="E706">
        <v>0</v>
      </c>
      <c r="F706">
        <v>6098.38</v>
      </c>
      <c r="G706" t="s">
        <v>21</v>
      </c>
      <c r="H706" t="s">
        <v>21</v>
      </c>
      <c r="I706" t="s">
        <v>19</v>
      </c>
      <c r="J706" s="2">
        <f>IF(B706="?",ROUND(AVERAGEIF($B$2:$B$2344,"&lt;&gt;?"),0),B706)</f>
        <v>1970</v>
      </c>
      <c r="K706" t="str">
        <f>IF(C706="?","Sep",C706)</f>
        <v>Jun</v>
      </c>
      <c r="L706" t="str">
        <f>IF(Table1[[#This Row],[Hospital tier]]="?","tier - 2",Table1[[#This Row],[Hospital tier]])</f>
        <v>tier - 2</v>
      </c>
      <c r="M706" t="str">
        <f>IF(Table1[[#This Row],[City tier]]="?","tier - 2",Table1[[#This Row],[City tier]])</f>
        <v>tier - 2</v>
      </c>
      <c r="N706" s="5" t="str">
        <f>IF(Table1[[#This Row],[State ID]]="?","Unknown",Table1[[#This Row],[State ID]])</f>
        <v>R1013</v>
      </c>
      <c r="O706" s="5" t="str">
        <f>IF(Table1[[#This Row],[Customer ID]]="?","Unknown",Table1[[#This Row],[Customer ID]])</f>
        <v>Id1627</v>
      </c>
    </row>
    <row r="707" spans="1:15">
      <c r="A707" t="s">
        <v>741</v>
      </c>
      <c r="B707">
        <v>1984</v>
      </c>
      <c r="C707" t="s">
        <v>45</v>
      </c>
      <c r="D707">
        <v>25</v>
      </c>
      <c r="E707">
        <v>2</v>
      </c>
      <c r="F707">
        <v>6082.41</v>
      </c>
      <c r="G707" t="s">
        <v>18</v>
      </c>
      <c r="H707" t="s">
        <v>21</v>
      </c>
      <c r="I707" t="s">
        <v>25</v>
      </c>
      <c r="J707" s="2">
        <f>IF(B707="?",ROUND(AVERAGEIF($B$2:$B$2344,"&lt;&gt;?"),0),B707)</f>
        <v>1984</v>
      </c>
      <c r="K707" t="str">
        <f>IF(C707="?","Sep",C707)</f>
        <v>Jul</v>
      </c>
      <c r="L707" t="str">
        <f>IF(Table1[[#This Row],[Hospital tier]]="?","tier - 2",Table1[[#This Row],[Hospital tier]])</f>
        <v>tier - 1</v>
      </c>
      <c r="M707" t="str">
        <f>IF(Table1[[#This Row],[City tier]]="?","tier - 2",Table1[[#This Row],[City tier]])</f>
        <v>tier - 2</v>
      </c>
      <c r="N707" s="5" t="str">
        <f>IF(Table1[[#This Row],[State ID]]="?","Unknown",Table1[[#This Row],[State ID]])</f>
        <v>R1011</v>
      </c>
      <c r="O707" s="5" t="str">
        <f>IF(Table1[[#This Row],[Customer ID]]="?","Unknown",Table1[[#This Row],[Customer ID]])</f>
        <v>Id1628</v>
      </c>
    </row>
    <row r="708" spans="1:15">
      <c r="A708" t="s">
        <v>742</v>
      </c>
      <c r="B708">
        <v>1984</v>
      </c>
      <c r="C708" t="s">
        <v>24</v>
      </c>
      <c r="D708">
        <v>14</v>
      </c>
      <c r="E708">
        <v>1</v>
      </c>
      <c r="F708">
        <v>6079.67</v>
      </c>
      <c r="G708" t="s">
        <v>18</v>
      </c>
      <c r="H708" t="s">
        <v>18</v>
      </c>
      <c r="I708" t="s">
        <v>199</v>
      </c>
      <c r="J708" s="2">
        <f>IF(B708="?",ROUND(AVERAGEIF($B$2:$B$2344,"&lt;&gt;?"),0),B708)</f>
        <v>1984</v>
      </c>
      <c r="K708" t="str">
        <f>IF(C708="?","Sep",C708)</f>
        <v>Oct</v>
      </c>
      <c r="L708" t="str">
        <f>IF(Table1[[#This Row],[Hospital tier]]="?","tier - 2",Table1[[#This Row],[Hospital tier]])</f>
        <v>tier - 1</v>
      </c>
      <c r="M708" t="str">
        <f>IF(Table1[[#This Row],[City tier]]="?","tier - 2",Table1[[#This Row],[City tier]])</f>
        <v>tier - 1</v>
      </c>
      <c r="N708" s="5" t="str">
        <f>IF(Table1[[#This Row],[State ID]]="?","Unknown",Table1[[#This Row],[State ID]])</f>
        <v>R1014</v>
      </c>
      <c r="O708" s="5" t="str">
        <f>IF(Table1[[#This Row],[Customer ID]]="?","Unknown",Table1[[#This Row],[Customer ID]])</f>
        <v>Id1629</v>
      </c>
    </row>
    <row r="709" spans="1:15">
      <c r="A709" t="s">
        <v>743</v>
      </c>
      <c r="B709">
        <v>2000</v>
      </c>
      <c r="C709" t="s">
        <v>24</v>
      </c>
      <c r="D709">
        <v>12</v>
      </c>
      <c r="E709">
        <v>2</v>
      </c>
      <c r="F709">
        <v>37484.449999999997</v>
      </c>
      <c r="G709" t="s">
        <v>18</v>
      </c>
      <c r="H709" t="s">
        <v>18</v>
      </c>
      <c r="I709" t="s">
        <v>19</v>
      </c>
      <c r="J709" s="2">
        <f>IF(B709="?",ROUND(AVERAGEIF($B$2:$B$2344,"&lt;&gt;?"),0),B709)</f>
        <v>2000</v>
      </c>
      <c r="K709" t="str">
        <f>IF(C709="?","Sep",C709)</f>
        <v>Oct</v>
      </c>
      <c r="L709" t="str">
        <f>IF(Table1[[#This Row],[Hospital tier]]="?","tier - 2",Table1[[#This Row],[Hospital tier]])</f>
        <v>tier - 1</v>
      </c>
      <c r="M709" t="str">
        <f>IF(Table1[[#This Row],[City tier]]="?","tier - 2",Table1[[#This Row],[City tier]])</f>
        <v>tier - 1</v>
      </c>
      <c r="N709" s="5" t="str">
        <f>IF(Table1[[#This Row],[State ID]]="?","Unknown",Table1[[#This Row],[State ID]])</f>
        <v>R1013</v>
      </c>
      <c r="O709" s="5" t="str">
        <f>IF(Table1[[#This Row],[Customer ID]]="?","Unknown",Table1[[#This Row],[Customer ID]])</f>
        <v>Id163</v>
      </c>
    </row>
    <row r="710" spans="1:15">
      <c r="A710" t="s">
        <v>744</v>
      </c>
      <c r="B710">
        <v>1979</v>
      </c>
      <c r="C710" t="s">
        <v>40</v>
      </c>
      <c r="D710">
        <v>8</v>
      </c>
      <c r="E710">
        <v>2</v>
      </c>
      <c r="F710">
        <v>6074.37</v>
      </c>
      <c r="G710" t="s">
        <v>21</v>
      </c>
      <c r="H710" t="s">
        <v>21</v>
      </c>
      <c r="I710" t="s">
        <v>22</v>
      </c>
      <c r="J710" s="2">
        <f>IF(B710="?",ROUND(AVERAGEIF($B$2:$B$2344,"&lt;&gt;?"),0),B710)</f>
        <v>1979</v>
      </c>
      <c r="K710" t="str">
        <f>IF(C710="?","Sep",C710)</f>
        <v>Aug</v>
      </c>
      <c r="L710" t="str">
        <f>IF(Table1[[#This Row],[Hospital tier]]="?","tier - 2",Table1[[#This Row],[Hospital tier]])</f>
        <v>tier - 2</v>
      </c>
      <c r="M710" t="str">
        <f>IF(Table1[[#This Row],[City tier]]="?","tier - 2",Table1[[#This Row],[City tier]])</f>
        <v>tier - 2</v>
      </c>
      <c r="N710" s="5" t="str">
        <f>IF(Table1[[#This Row],[State ID]]="?","Unknown",Table1[[#This Row],[State ID]])</f>
        <v>R1012</v>
      </c>
      <c r="O710" s="5" t="str">
        <f>IF(Table1[[#This Row],[Customer ID]]="?","Unknown",Table1[[#This Row],[Customer ID]])</f>
        <v>Id1630</v>
      </c>
    </row>
    <row r="711" spans="1:15">
      <c r="A711" t="s">
        <v>745</v>
      </c>
      <c r="B711">
        <v>1984</v>
      </c>
      <c r="C711" t="s">
        <v>37</v>
      </c>
      <c r="D711">
        <v>21</v>
      </c>
      <c r="E711">
        <v>1</v>
      </c>
      <c r="F711">
        <v>6067.13</v>
      </c>
      <c r="G711" t="s">
        <v>17</v>
      </c>
      <c r="H711" t="s">
        <v>18</v>
      </c>
      <c r="I711" t="s">
        <v>32</v>
      </c>
      <c r="J711" s="2">
        <f>IF(B711="?",ROUND(AVERAGEIF($B$2:$B$2344,"&lt;&gt;?"),0),B711)</f>
        <v>1984</v>
      </c>
      <c r="K711" t="str">
        <f>IF(C711="?","Sep",C711)</f>
        <v>Sep</v>
      </c>
      <c r="L711" t="str">
        <f>IF(Table1[[#This Row],[Hospital tier]]="?","tier - 2",Table1[[#This Row],[Hospital tier]])</f>
        <v>tier - 3</v>
      </c>
      <c r="M711" t="str">
        <f>IF(Table1[[#This Row],[City tier]]="?","tier - 2",Table1[[#This Row],[City tier]])</f>
        <v>tier - 1</v>
      </c>
      <c r="N711" s="5" t="str">
        <f>IF(Table1[[#This Row],[State ID]]="?","Unknown",Table1[[#This Row],[State ID]])</f>
        <v>R1016</v>
      </c>
      <c r="O711" s="5" t="str">
        <f>IF(Table1[[#This Row],[Customer ID]]="?","Unknown",Table1[[#This Row],[Customer ID]])</f>
        <v>Id1631</v>
      </c>
    </row>
    <row r="712" spans="1:15">
      <c r="A712" t="s">
        <v>746</v>
      </c>
      <c r="B712">
        <v>1994</v>
      </c>
      <c r="C712" t="s">
        <v>16</v>
      </c>
      <c r="D712">
        <v>8</v>
      </c>
      <c r="E712">
        <v>0</v>
      </c>
      <c r="F712">
        <v>6064.37</v>
      </c>
      <c r="G712" t="s">
        <v>21</v>
      </c>
      <c r="H712" t="s">
        <v>21</v>
      </c>
      <c r="I712" t="s">
        <v>25</v>
      </c>
      <c r="J712" s="2">
        <f>IF(B712="?",ROUND(AVERAGEIF($B$2:$B$2344,"&lt;&gt;?"),0),B712)</f>
        <v>1994</v>
      </c>
      <c r="K712" t="str">
        <f>IF(C712="?","Sep",C712)</f>
        <v>Nov</v>
      </c>
      <c r="L712" t="str">
        <f>IF(Table1[[#This Row],[Hospital tier]]="?","tier - 2",Table1[[#This Row],[Hospital tier]])</f>
        <v>tier - 2</v>
      </c>
      <c r="M712" t="str">
        <f>IF(Table1[[#This Row],[City tier]]="?","tier - 2",Table1[[#This Row],[City tier]])</f>
        <v>tier - 2</v>
      </c>
      <c r="N712" s="5" t="str">
        <f>IF(Table1[[#This Row],[State ID]]="?","Unknown",Table1[[#This Row],[State ID]])</f>
        <v>R1011</v>
      </c>
      <c r="O712" s="5" t="str">
        <f>IF(Table1[[#This Row],[Customer ID]]="?","Unknown",Table1[[#This Row],[Customer ID]])</f>
        <v>Id1632</v>
      </c>
    </row>
    <row r="713" spans="1:15">
      <c r="A713" t="s">
        <v>747</v>
      </c>
      <c r="B713">
        <v>1996</v>
      </c>
      <c r="C713" t="s">
        <v>45</v>
      </c>
      <c r="D713">
        <v>28</v>
      </c>
      <c r="E713">
        <v>0</v>
      </c>
      <c r="F713">
        <v>6061.8</v>
      </c>
      <c r="G713" t="s">
        <v>21</v>
      </c>
      <c r="H713" t="s">
        <v>17</v>
      </c>
      <c r="I713" t="s">
        <v>22</v>
      </c>
      <c r="J713" s="2">
        <f>IF(B713="?",ROUND(AVERAGEIF($B$2:$B$2344,"&lt;&gt;?"),0),B713)</f>
        <v>1996</v>
      </c>
      <c r="K713" t="str">
        <f>IF(C713="?","Sep",C713)</f>
        <v>Jul</v>
      </c>
      <c r="L713" t="str">
        <f>IF(Table1[[#This Row],[Hospital tier]]="?","tier - 2",Table1[[#This Row],[Hospital tier]])</f>
        <v>tier - 2</v>
      </c>
      <c r="M713" t="str">
        <f>IF(Table1[[#This Row],[City tier]]="?","tier - 2",Table1[[#This Row],[City tier]])</f>
        <v>tier - 3</v>
      </c>
      <c r="N713" s="5" t="str">
        <f>IF(Table1[[#This Row],[State ID]]="?","Unknown",Table1[[#This Row],[State ID]])</f>
        <v>R1012</v>
      </c>
      <c r="O713" s="5" t="str">
        <f>IF(Table1[[#This Row],[Customer ID]]="?","Unknown",Table1[[#This Row],[Customer ID]])</f>
        <v>Id1633</v>
      </c>
    </row>
    <row r="714" spans="1:15">
      <c r="A714" t="s">
        <v>748</v>
      </c>
      <c r="B714">
        <v>1989</v>
      </c>
      <c r="C714" t="s">
        <v>40</v>
      </c>
      <c r="D714">
        <v>16</v>
      </c>
      <c r="E714">
        <v>4</v>
      </c>
      <c r="F714">
        <v>6059.17</v>
      </c>
      <c r="G714" t="s">
        <v>21</v>
      </c>
      <c r="H714" t="s">
        <v>18</v>
      </c>
      <c r="I714" t="s">
        <v>25</v>
      </c>
      <c r="J714" s="2">
        <f>IF(B714="?",ROUND(AVERAGEIF($B$2:$B$2344,"&lt;&gt;?"),0),B714)</f>
        <v>1989</v>
      </c>
      <c r="K714" t="str">
        <f>IF(C714="?","Sep",C714)</f>
        <v>Aug</v>
      </c>
      <c r="L714" t="str">
        <f>IF(Table1[[#This Row],[Hospital tier]]="?","tier - 2",Table1[[#This Row],[Hospital tier]])</f>
        <v>tier - 2</v>
      </c>
      <c r="M714" t="str">
        <f>IF(Table1[[#This Row],[City tier]]="?","tier - 2",Table1[[#This Row],[City tier]])</f>
        <v>tier - 1</v>
      </c>
      <c r="N714" s="5" t="str">
        <f>IF(Table1[[#This Row],[State ID]]="?","Unknown",Table1[[#This Row],[State ID]])</f>
        <v>R1011</v>
      </c>
      <c r="O714" s="5" t="str">
        <f>IF(Table1[[#This Row],[Customer ID]]="?","Unknown",Table1[[#This Row],[Customer ID]])</f>
        <v>Id1634</v>
      </c>
    </row>
    <row r="715" spans="1:15">
      <c r="A715" t="s">
        <v>749</v>
      </c>
      <c r="B715">
        <v>1980</v>
      </c>
      <c r="C715" t="s">
        <v>40</v>
      </c>
      <c r="D715">
        <v>8</v>
      </c>
      <c r="E715">
        <v>2</v>
      </c>
      <c r="F715">
        <v>5993.62</v>
      </c>
      <c r="G715" t="s">
        <v>21</v>
      </c>
      <c r="H715" t="s">
        <v>17</v>
      </c>
      <c r="I715" t="s">
        <v>19</v>
      </c>
      <c r="J715" s="2">
        <f>IF(B715="?",ROUND(AVERAGEIF($B$2:$B$2344,"&lt;&gt;?"),0),B715)</f>
        <v>1980</v>
      </c>
      <c r="K715" t="str">
        <f>IF(C715="?","Sep",C715)</f>
        <v>Aug</v>
      </c>
      <c r="L715" t="str">
        <f>IF(Table1[[#This Row],[Hospital tier]]="?","tier - 2",Table1[[#This Row],[Hospital tier]])</f>
        <v>tier - 2</v>
      </c>
      <c r="M715" t="str">
        <f>IF(Table1[[#This Row],[City tier]]="?","tier - 2",Table1[[#This Row],[City tier]])</f>
        <v>tier - 3</v>
      </c>
      <c r="N715" s="5" t="str">
        <f>IF(Table1[[#This Row],[State ID]]="?","Unknown",Table1[[#This Row],[State ID]])</f>
        <v>R1013</v>
      </c>
      <c r="O715" s="5" t="str">
        <f>IF(Table1[[#This Row],[Customer ID]]="?","Unknown",Table1[[#This Row],[Customer ID]])</f>
        <v>Id1635</v>
      </c>
    </row>
    <row r="716" spans="1:15">
      <c r="A716" t="s">
        <v>750</v>
      </c>
      <c r="B716">
        <v>1974</v>
      </c>
      <c r="C716" t="s">
        <v>40</v>
      </c>
      <c r="D716">
        <v>17</v>
      </c>
      <c r="E716">
        <v>0</v>
      </c>
      <c r="F716">
        <v>5990.17</v>
      </c>
      <c r="G716" t="s">
        <v>21</v>
      </c>
      <c r="H716" t="s">
        <v>21</v>
      </c>
      <c r="I716" t="s">
        <v>19</v>
      </c>
      <c r="J716" s="2">
        <f>IF(B716="?",ROUND(AVERAGEIF($B$2:$B$2344,"&lt;&gt;?"),0),B716)</f>
        <v>1974</v>
      </c>
      <c r="K716" t="str">
        <f>IF(C716="?","Sep",C716)</f>
        <v>Aug</v>
      </c>
      <c r="L716" t="str">
        <f>IF(Table1[[#This Row],[Hospital tier]]="?","tier - 2",Table1[[#This Row],[Hospital tier]])</f>
        <v>tier - 2</v>
      </c>
      <c r="M716" t="str">
        <f>IF(Table1[[#This Row],[City tier]]="?","tier - 2",Table1[[#This Row],[City tier]])</f>
        <v>tier - 2</v>
      </c>
      <c r="N716" s="5" t="str">
        <f>IF(Table1[[#This Row],[State ID]]="?","Unknown",Table1[[#This Row],[State ID]])</f>
        <v>R1013</v>
      </c>
      <c r="O716" s="5" t="str">
        <f>IF(Table1[[#This Row],[Customer ID]]="?","Unknown",Table1[[#This Row],[Customer ID]])</f>
        <v>Id1636</v>
      </c>
    </row>
    <row r="717" spans="1:15">
      <c r="A717" t="s">
        <v>751</v>
      </c>
      <c r="B717">
        <v>1988</v>
      </c>
      <c r="C717" t="s">
        <v>20</v>
      </c>
      <c r="D717">
        <v>10</v>
      </c>
      <c r="E717">
        <v>2</v>
      </c>
      <c r="F717">
        <v>5989.52</v>
      </c>
      <c r="G717" t="s">
        <v>21</v>
      </c>
      <c r="H717" t="s">
        <v>18</v>
      </c>
      <c r="I717" t="s">
        <v>22</v>
      </c>
      <c r="J717" s="2">
        <f>IF(B717="?",ROUND(AVERAGEIF($B$2:$B$2344,"&lt;&gt;?"),0),B717)</f>
        <v>1988</v>
      </c>
      <c r="K717" t="str">
        <f>IF(C717="?","Sep",C717)</f>
        <v>Jun</v>
      </c>
      <c r="L717" t="str">
        <f>IF(Table1[[#This Row],[Hospital tier]]="?","tier - 2",Table1[[#This Row],[Hospital tier]])</f>
        <v>tier - 2</v>
      </c>
      <c r="M717" t="str">
        <f>IF(Table1[[#This Row],[City tier]]="?","tier - 2",Table1[[#This Row],[City tier]])</f>
        <v>tier - 1</v>
      </c>
      <c r="N717" s="5" t="str">
        <f>IF(Table1[[#This Row],[State ID]]="?","Unknown",Table1[[#This Row],[State ID]])</f>
        <v>R1012</v>
      </c>
      <c r="O717" s="5" t="str">
        <f>IF(Table1[[#This Row],[Customer ID]]="?","Unknown",Table1[[#This Row],[Customer ID]])</f>
        <v>Id1637</v>
      </c>
    </row>
    <row r="718" spans="1:15">
      <c r="A718" t="s">
        <v>752</v>
      </c>
      <c r="B718">
        <v>1974</v>
      </c>
      <c r="C718" t="s">
        <v>24</v>
      </c>
      <c r="D718">
        <v>11</v>
      </c>
      <c r="E718">
        <v>0</v>
      </c>
      <c r="F718">
        <v>5979.99</v>
      </c>
      <c r="G718" t="s">
        <v>21</v>
      </c>
      <c r="H718" t="s">
        <v>17</v>
      </c>
      <c r="I718" t="s">
        <v>19</v>
      </c>
      <c r="J718" s="2">
        <f>IF(B718="?",ROUND(AVERAGEIF($B$2:$B$2344,"&lt;&gt;?"),0),B718)</f>
        <v>1974</v>
      </c>
      <c r="K718" t="str">
        <f>IF(C718="?","Sep",C718)</f>
        <v>Oct</v>
      </c>
      <c r="L718" t="str">
        <f>IF(Table1[[#This Row],[Hospital tier]]="?","tier - 2",Table1[[#This Row],[Hospital tier]])</f>
        <v>tier - 2</v>
      </c>
      <c r="M718" t="str">
        <f>IF(Table1[[#This Row],[City tier]]="?","tier - 2",Table1[[#This Row],[City tier]])</f>
        <v>tier - 3</v>
      </c>
      <c r="N718" s="5" t="str">
        <f>IF(Table1[[#This Row],[State ID]]="?","Unknown",Table1[[#This Row],[State ID]])</f>
        <v>R1013</v>
      </c>
      <c r="O718" s="5" t="str">
        <f>IF(Table1[[#This Row],[Customer ID]]="?","Unknown",Table1[[#This Row],[Customer ID]])</f>
        <v>Id1638</v>
      </c>
    </row>
    <row r="719" spans="1:15">
      <c r="A719" t="s">
        <v>753</v>
      </c>
      <c r="B719">
        <v>1980</v>
      </c>
      <c r="C719" t="s">
        <v>24</v>
      </c>
      <c r="D719">
        <v>10</v>
      </c>
      <c r="E719">
        <v>0</v>
      </c>
      <c r="F719">
        <v>5979.73</v>
      </c>
      <c r="G719" t="s">
        <v>21</v>
      </c>
      <c r="H719" t="s">
        <v>21</v>
      </c>
      <c r="I719" t="s">
        <v>25</v>
      </c>
      <c r="J719" s="2">
        <f>IF(B719="?",ROUND(AVERAGEIF($B$2:$B$2344,"&lt;&gt;?"),0),B719)</f>
        <v>1980</v>
      </c>
      <c r="K719" t="str">
        <f>IF(C719="?","Sep",C719)</f>
        <v>Oct</v>
      </c>
      <c r="L719" t="str">
        <f>IF(Table1[[#This Row],[Hospital tier]]="?","tier - 2",Table1[[#This Row],[Hospital tier]])</f>
        <v>tier - 2</v>
      </c>
      <c r="M719" t="str">
        <f>IF(Table1[[#This Row],[City tier]]="?","tier - 2",Table1[[#This Row],[City tier]])</f>
        <v>tier - 2</v>
      </c>
      <c r="N719" s="5" t="str">
        <f>IF(Table1[[#This Row],[State ID]]="?","Unknown",Table1[[#This Row],[State ID]])</f>
        <v>R1011</v>
      </c>
      <c r="O719" s="5" t="str">
        <f>IF(Table1[[#This Row],[Customer ID]]="?","Unknown",Table1[[#This Row],[Customer ID]])</f>
        <v>Id1639</v>
      </c>
    </row>
    <row r="720" spans="1:15">
      <c r="A720" t="s">
        <v>754</v>
      </c>
      <c r="B720">
        <v>2002</v>
      </c>
      <c r="C720" t="s">
        <v>37</v>
      </c>
      <c r="D720">
        <v>27</v>
      </c>
      <c r="E720">
        <v>3</v>
      </c>
      <c r="F720">
        <v>37465.339999999997</v>
      </c>
      <c r="G720" t="s">
        <v>18</v>
      </c>
      <c r="H720" t="s">
        <v>21</v>
      </c>
      <c r="I720" t="s">
        <v>22</v>
      </c>
      <c r="J720" s="2">
        <f>IF(B720="?",ROUND(AVERAGEIF($B$2:$B$2344,"&lt;&gt;?"),0),B720)</f>
        <v>2002</v>
      </c>
      <c r="K720" t="str">
        <f>IF(C720="?","Sep",C720)</f>
        <v>Sep</v>
      </c>
      <c r="L720" t="str">
        <f>IF(Table1[[#This Row],[Hospital tier]]="?","tier - 2",Table1[[#This Row],[Hospital tier]])</f>
        <v>tier - 1</v>
      </c>
      <c r="M720" t="str">
        <f>IF(Table1[[#This Row],[City tier]]="?","tier - 2",Table1[[#This Row],[City tier]])</f>
        <v>tier - 2</v>
      </c>
      <c r="N720" s="5" t="str">
        <f>IF(Table1[[#This Row],[State ID]]="?","Unknown",Table1[[#This Row],[State ID]])</f>
        <v>R1012</v>
      </c>
      <c r="O720" s="5" t="str">
        <f>IF(Table1[[#This Row],[Customer ID]]="?","Unknown",Table1[[#This Row],[Customer ID]])</f>
        <v>Id164</v>
      </c>
    </row>
    <row r="721" spans="1:15">
      <c r="A721" t="s">
        <v>755</v>
      </c>
      <c r="B721">
        <v>1970</v>
      </c>
      <c r="C721" t="s">
        <v>20</v>
      </c>
      <c r="D721">
        <v>25</v>
      </c>
      <c r="E721">
        <v>0</v>
      </c>
      <c r="F721">
        <v>5979.66</v>
      </c>
      <c r="G721" t="s">
        <v>21</v>
      </c>
      <c r="H721" t="s">
        <v>17</v>
      </c>
      <c r="I721" t="s">
        <v>19</v>
      </c>
      <c r="J721" s="2">
        <f>IF(B721="?",ROUND(AVERAGEIF($B$2:$B$2344,"&lt;&gt;?"),0),B721)</f>
        <v>1970</v>
      </c>
      <c r="K721" t="str">
        <f>IF(C721="?","Sep",C721)</f>
        <v>Jun</v>
      </c>
      <c r="L721" t="str">
        <f>IF(Table1[[#This Row],[Hospital tier]]="?","tier - 2",Table1[[#This Row],[Hospital tier]])</f>
        <v>tier - 2</v>
      </c>
      <c r="M721" t="str">
        <f>IF(Table1[[#This Row],[City tier]]="?","tier - 2",Table1[[#This Row],[City tier]])</f>
        <v>tier - 3</v>
      </c>
      <c r="N721" s="5" t="str">
        <f>IF(Table1[[#This Row],[State ID]]="?","Unknown",Table1[[#This Row],[State ID]])</f>
        <v>R1013</v>
      </c>
      <c r="O721" s="5" t="str">
        <f>IF(Table1[[#This Row],[Customer ID]]="?","Unknown",Table1[[#This Row],[Customer ID]])</f>
        <v>Id1640</v>
      </c>
    </row>
    <row r="722" spans="1:15">
      <c r="A722" t="s">
        <v>756</v>
      </c>
      <c r="B722">
        <v>1984</v>
      </c>
      <c r="C722" t="s">
        <v>16</v>
      </c>
      <c r="D722">
        <v>11</v>
      </c>
      <c r="E722">
        <v>1</v>
      </c>
      <c r="F722">
        <v>5976.83</v>
      </c>
      <c r="G722" t="s">
        <v>21</v>
      </c>
      <c r="H722" t="s">
        <v>21</v>
      </c>
      <c r="I722" t="s">
        <v>19</v>
      </c>
      <c r="J722" s="2">
        <f>IF(B722="?",ROUND(AVERAGEIF($B$2:$B$2344,"&lt;&gt;?"),0),B722)</f>
        <v>1984</v>
      </c>
      <c r="K722" t="str">
        <f>IF(C722="?","Sep",C722)</f>
        <v>Nov</v>
      </c>
      <c r="L722" t="str">
        <f>IF(Table1[[#This Row],[Hospital tier]]="?","tier - 2",Table1[[#This Row],[Hospital tier]])</f>
        <v>tier - 2</v>
      </c>
      <c r="M722" t="str">
        <f>IF(Table1[[#This Row],[City tier]]="?","tier - 2",Table1[[#This Row],[City tier]])</f>
        <v>tier - 2</v>
      </c>
      <c r="N722" s="5" t="str">
        <f>IF(Table1[[#This Row],[State ID]]="?","Unknown",Table1[[#This Row],[State ID]])</f>
        <v>R1013</v>
      </c>
      <c r="O722" s="5" t="str">
        <f>IF(Table1[[#This Row],[Customer ID]]="?","Unknown",Table1[[#This Row],[Customer ID]])</f>
        <v>Id1641</v>
      </c>
    </row>
    <row r="723" spans="1:15">
      <c r="A723" t="s">
        <v>757</v>
      </c>
      <c r="B723">
        <v>1984</v>
      </c>
      <c r="C723" t="s">
        <v>37</v>
      </c>
      <c r="D723">
        <v>19</v>
      </c>
      <c r="E723">
        <v>1</v>
      </c>
      <c r="F723">
        <v>5974.38</v>
      </c>
      <c r="G723" t="s">
        <v>21</v>
      </c>
      <c r="H723" t="s">
        <v>17</v>
      </c>
      <c r="I723" t="s">
        <v>19</v>
      </c>
      <c r="J723" s="2">
        <f>IF(B723="?",ROUND(AVERAGEIF($B$2:$B$2344,"&lt;&gt;?"),0),B723)</f>
        <v>1984</v>
      </c>
      <c r="K723" t="str">
        <f>IF(C723="?","Sep",C723)</f>
        <v>Sep</v>
      </c>
      <c r="L723" t="str">
        <f>IF(Table1[[#This Row],[Hospital tier]]="?","tier - 2",Table1[[#This Row],[Hospital tier]])</f>
        <v>tier - 2</v>
      </c>
      <c r="M723" t="str">
        <f>IF(Table1[[#This Row],[City tier]]="?","tier - 2",Table1[[#This Row],[City tier]])</f>
        <v>tier - 3</v>
      </c>
      <c r="N723" s="5" t="str">
        <f>IF(Table1[[#This Row],[State ID]]="?","Unknown",Table1[[#This Row],[State ID]])</f>
        <v>R1013</v>
      </c>
      <c r="O723" s="5" t="str">
        <f>IF(Table1[[#This Row],[Customer ID]]="?","Unknown",Table1[[#This Row],[Customer ID]])</f>
        <v>Id1642</v>
      </c>
    </row>
    <row r="724" spans="1:15">
      <c r="A724" t="s">
        <v>758</v>
      </c>
      <c r="B724">
        <v>1989</v>
      </c>
      <c r="C724" t="s">
        <v>45</v>
      </c>
      <c r="D724">
        <v>22</v>
      </c>
      <c r="E724">
        <v>3</v>
      </c>
      <c r="F724">
        <v>5972.38</v>
      </c>
      <c r="G724" t="s">
        <v>21</v>
      </c>
      <c r="H724" t="s">
        <v>21</v>
      </c>
      <c r="I724" t="s">
        <v>25</v>
      </c>
      <c r="J724" s="2">
        <f>IF(B724="?",ROUND(AVERAGEIF($B$2:$B$2344,"&lt;&gt;?"),0),B724)</f>
        <v>1989</v>
      </c>
      <c r="K724" t="str">
        <f>IF(C724="?","Sep",C724)</f>
        <v>Jul</v>
      </c>
      <c r="L724" t="str">
        <f>IF(Table1[[#This Row],[Hospital tier]]="?","tier - 2",Table1[[#This Row],[Hospital tier]])</f>
        <v>tier - 2</v>
      </c>
      <c r="M724" t="str">
        <f>IF(Table1[[#This Row],[City tier]]="?","tier - 2",Table1[[#This Row],[City tier]])</f>
        <v>tier - 2</v>
      </c>
      <c r="N724" s="5" t="str">
        <f>IF(Table1[[#This Row],[State ID]]="?","Unknown",Table1[[#This Row],[State ID]])</f>
        <v>R1011</v>
      </c>
      <c r="O724" s="5" t="str">
        <f>IF(Table1[[#This Row],[Customer ID]]="?","Unknown",Table1[[#This Row],[Customer ID]])</f>
        <v>Id1643</v>
      </c>
    </row>
    <row r="725" spans="1:15">
      <c r="A725" t="s">
        <v>759</v>
      </c>
      <c r="B725">
        <v>1980</v>
      </c>
      <c r="C725" t="s">
        <v>45</v>
      </c>
      <c r="D725">
        <v>21</v>
      </c>
      <c r="E725">
        <v>0</v>
      </c>
      <c r="F725">
        <v>5969.72</v>
      </c>
      <c r="G725" t="s">
        <v>17</v>
      </c>
      <c r="H725" t="s">
        <v>17</v>
      </c>
      <c r="I725" t="s">
        <v>25</v>
      </c>
      <c r="J725" s="2">
        <f>IF(B725="?",ROUND(AVERAGEIF($B$2:$B$2344,"&lt;&gt;?"),0),B725)</f>
        <v>1980</v>
      </c>
      <c r="K725" t="str">
        <f>IF(C725="?","Sep",C725)</f>
        <v>Jul</v>
      </c>
      <c r="L725" t="str">
        <f>IF(Table1[[#This Row],[Hospital tier]]="?","tier - 2",Table1[[#This Row],[Hospital tier]])</f>
        <v>tier - 3</v>
      </c>
      <c r="M725" t="str">
        <f>IF(Table1[[#This Row],[City tier]]="?","tier - 2",Table1[[#This Row],[City tier]])</f>
        <v>tier - 3</v>
      </c>
      <c r="N725" s="5" t="str">
        <f>IF(Table1[[#This Row],[State ID]]="?","Unknown",Table1[[#This Row],[State ID]])</f>
        <v>R1011</v>
      </c>
      <c r="O725" s="5" t="str">
        <f>IF(Table1[[#This Row],[Customer ID]]="?","Unknown",Table1[[#This Row],[Customer ID]])</f>
        <v>Id1644</v>
      </c>
    </row>
    <row r="726" spans="1:15">
      <c r="A726" t="s">
        <v>760</v>
      </c>
      <c r="B726">
        <v>1980</v>
      </c>
      <c r="C726" t="s">
        <v>40</v>
      </c>
      <c r="D726">
        <v>5</v>
      </c>
      <c r="E726">
        <v>0</v>
      </c>
      <c r="F726">
        <v>5966.89</v>
      </c>
      <c r="G726" t="s">
        <v>21</v>
      </c>
      <c r="H726" t="s">
        <v>17</v>
      </c>
      <c r="I726" t="s">
        <v>19</v>
      </c>
      <c r="J726" s="2">
        <f>IF(B726="?",ROUND(AVERAGEIF($B$2:$B$2344,"&lt;&gt;?"),0),B726)</f>
        <v>1980</v>
      </c>
      <c r="K726" t="str">
        <f>IF(C726="?","Sep",C726)</f>
        <v>Aug</v>
      </c>
      <c r="L726" t="str">
        <f>IF(Table1[[#This Row],[Hospital tier]]="?","tier - 2",Table1[[#This Row],[Hospital tier]])</f>
        <v>tier - 2</v>
      </c>
      <c r="M726" t="str">
        <f>IF(Table1[[#This Row],[City tier]]="?","tier - 2",Table1[[#This Row],[City tier]])</f>
        <v>tier - 3</v>
      </c>
      <c r="N726" s="5" t="str">
        <f>IF(Table1[[#This Row],[State ID]]="?","Unknown",Table1[[#This Row],[State ID]])</f>
        <v>R1013</v>
      </c>
      <c r="O726" s="5" t="str">
        <f>IF(Table1[[#This Row],[Customer ID]]="?","Unknown",Table1[[#This Row],[Customer ID]])</f>
        <v>Id1645</v>
      </c>
    </row>
    <row r="727" spans="1:15">
      <c r="A727" t="s">
        <v>761</v>
      </c>
      <c r="B727">
        <v>2004</v>
      </c>
      <c r="C727" t="s">
        <v>45</v>
      </c>
      <c r="D727">
        <v>15</v>
      </c>
      <c r="E727">
        <v>0</v>
      </c>
      <c r="F727">
        <v>5960.91</v>
      </c>
      <c r="G727" t="s">
        <v>21</v>
      </c>
      <c r="H727" t="s">
        <v>18</v>
      </c>
      <c r="I727" t="s">
        <v>30</v>
      </c>
      <c r="J727" s="2">
        <f>IF(B727="?",ROUND(AVERAGEIF($B$2:$B$2344,"&lt;&gt;?"),0),B727)</f>
        <v>2004</v>
      </c>
      <c r="K727" t="str">
        <f>IF(C727="?","Sep",C727)</f>
        <v>Jul</v>
      </c>
      <c r="L727" t="str">
        <f>IF(Table1[[#This Row],[Hospital tier]]="?","tier - 2",Table1[[#This Row],[Hospital tier]])</f>
        <v>tier - 2</v>
      </c>
      <c r="M727" t="str">
        <f>IF(Table1[[#This Row],[City tier]]="?","tier - 2",Table1[[#This Row],[City tier]])</f>
        <v>tier - 1</v>
      </c>
      <c r="N727" s="5" t="str">
        <f>IF(Table1[[#This Row],[State ID]]="?","Unknown",Table1[[#This Row],[State ID]])</f>
        <v>R1026</v>
      </c>
      <c r="O727" s="5" t="str">
        <f>IF(Table1[[#This Row],[Customer ID]]="?","Unknown",Table1[[#This Row],[Customer ID]])</f>
        <v>Id1646</v>
      </c>
    </row>
    <row r="728" spans="1:15">
      <c r="A728" t="s">
        <v>762</v>
      </c>
      <c r="B728">
        <v>2003</v>
      </c>
      <c r="C728" t="s">
        <v>40</v>
      </c>
      <c r="D728">
        <v>13</v>
      </c>
      <c r="E728">
        <v>0</v>
      </c>
      <c r="F728">
        <v>5957.35</v>
      </c>
      <c r="G728" t="s">
        <v>21</v>
      </c>
      <c r="H728" t="s">
        <v>21</v>
      </c>
      <c r="I728" t="s">
        <v>22</v>
      </c>
      <c r="J728" s="2">
        <f>IF(B728="?",ROUND(AVERAGEIF($B$2:$B$2344,"&lt;&gt;?"),0),B728)</f>
        <v>2003</v>
      </c>
      <c r="K728" t="str">
        <f>IF(C728="?","Sep",C728)</f>
        <v>Aug</v>
      </c>
      <c r="L728" t="str">
        <f>IF(Table1[[#This Row],[Hospital tier]]="?","tier - 2",Table1[[#This Row],[Hospital tier]])</f>
        <v>tier - 2</v>
      </c>
      <c r="M728" t="str">
        <f>IF(Table1[[#This Row],[City tier]]="?","tier - 2",Table1[[#This Row],[City tier]])</f>
        <v>tier - 2</v>
      </c>
      <c r="N728" s="5" t="str">
        <f>IF(Table1[[#This Row],[State ID]]="?","Unknown",Table1[[#This Row],[State ID]])</f>
        <v>R1012</v>
      </c>
      <c r="O728" s="5" t="str">
        <f>IF(Table1[[#This Row],[Customer ID]]="?","Unknown",Table1[[#This Row],[Customer ID]])</f>
        <v>Id1647</v>
      </c>
    </row>
    <row r="729" spans="1:15">
      <c r="A729" t="s">
        <v>763</v>
      </c>
      <c r="B729">
        <v>1987</v>
      </c>
      <c r="C729" t="s">
        <v>45</v>
      </c>
      <c r="D729">
        <v>14</v>
      </c>
      <c r="E729">
        <v>3</v>
      </c>
      <c r="F729">
        <v>5934.38</v>
      </c>
      <c r="G729" t="s">
        <v>17</v>
      </c>
      <c r="H729" t="s">
        <v>21</v>
      </c>
      <c r="I729" t="s">
        <v>19</v>
      </c>
      <c r="J729" s="2">
        <f>IF(B729="?",ROUND(AVERAGEIF($B$2:$B$2344,"&lt;&gt;?"),0),B729)</f>
        <v>1987</v>
      </c>
      <c r="K729" t="str">
        <f>IF(C729="?","Sep",C729)</f>
        <v>Jul</v>
      </c>
      <c r="L729" t="str">
        <f>IF(Table1[[#This Row],[Hospital tier]]="?","tier - 2",Table1[[#This Row],[Hospital tier]])</f>
        <v>tier - 3</v>
      </c>
      <c r="M729" t="str">
        <f>IF(Table1[[#This Row],[City tier]]="?","tier - 2",Table1[[#This Row],[City tier]])</f>
        <v>tier - 2</v>
      </c>
      <c r="N729" s="5" t="str">
        <f>IF(Table1[[#This Row],[State ID]]="?","Unknown",Table1[[#This Row],[State ID]])</f>
        <v>R1013</v>
      </c>
      <c r="O729" s="5" t="str">
        <f>IF(Table1[[#This Row],[Customer ID]]="?","Unknown",Table1[[#This Row],[Customer ID]])</f>
        <v>Id1648</v>
      </c>
    </row>
    <row r="730" spans="1:15">
      <c r="A730" t="s">
        <v>764</v>
      </c>
      <c r="B730">
        <v>1994</v>
      </c>
      <c r="C730" t="s">
        <v>45</v>
      </c>
      <c r="D730">
        <v>30</v>
      </c>
      <c r="E730">
        <v>0</v>
      </c>
      <c r="F730">
        <v>5927.65</v>
      </c>
      <c r="G730" t="s">
        <v>21</v>
      </c>
      <c r="H730" t="s">
        <v>18</v>
      </c>
      <c r="I730" t="s">
        <v>22</v>
      </c>
      <c r="J730" s="2">
        <f>IF(B730="?",ROUND(AVERAGEIF($B$2:$B$2344,"&lt;&gt;?"),0),B730)</f>
        <v>1994</v>
      </c>
      <c r="K730" t="str">
        <f>IF(C730="?","Sep",C730)</f>
        <v>Jul</v>
      </c>
      <c r="L730" t="str">
        <f>IF(Table1[[#This Row],[Hospital tier]]="?","tier - 2",Table1[[#This Row],[Hospital tier]])</f>
        <v>tier - 2</v>
      </c>
      <c r="M730" t="str">
        <f>IF(Table1[[#This Row],[City tier]]="?","tier - 2",Table1[[#This Row],[City tier]])</f>
        <v>tier - 1</v>
      </c>
      <c r="N730" s="5" t="str">
        <f>IF(Table1[[#This Row],[State ID]]="?","Unknown",Table1[[#This Row],[State ID]])</f>
        <v>R1012</v>
      </c>
      <c r="O730" s="5" t="str">
        <f>IF(Table1[[#This Row],[Customer ID]]="?","Unknown",Table1[[#This Row],[Customer ID]])</f>
        <v>Id1649</v>
      </c>
    </row>
    <row r="731" spans="1:15">
      <c r="A731" t="s">
        <v>765</v>
      </c>
      <c r="B731">
        <v>1979</v>
      </c>
      <c r="C731" t="s">
        <v>40</v>
      </c>
      <c r="D731">
        <v>3</v>
      </c>
      <c r="E731">
        <v>2</v>
      </c>
      <c r="F731">
        <v>37425.94</v>
      </c>
      <c r="G731" t="s">
        <v>21</v>
      </c>
      <c r="H731" t="s">
        <v>18</v>
      </c>
      <c r="I731" t="s">
        <v>25</v>
      </c>
      <c r="J731" s="2">
        <f>IF(B731="?",ROUND(AVERAGEIF($B$2:$B$2344,"&lt;&gt;?"),0),B731)</f>
        <v>1979</v>
      </c>
      <c r="K731" t="str">
        <f>IF(C731="?","Sep",C731)</f>
        <v>Aug</v>
      </c>
      <c r="L731" t="str">
        <f>IF(Table1[[#This Row],[Hospital tier]]="?","tier - 2",Table1[[#This Row],[Hospital tier]])</f>
        <v>tier - 2</v>
      </c>
      <c r="M731" t="str">
        <f>IF(Table1[[#This Row],[City tier]]="?","tier - 2",Table1[[#This Row],[City tier]])</f>
        <v>tier - 1</v>
      </c>
      <c r="N731" s="5" t="str">
        <f>IF(Table1[[#This Row],[State ID]]="?","Unknown",Table1[[#This Row],[State ID]])</f>
        <v>R1011</v>
      </c>
      <c r="O731" s="5" t="str">
        <f>IF(Table1[[#This Row],[Customer ID]]="?","Unknown",Table1[[#This Row],[Customer ID]])</f>
        <v>Id165</v>
      </c>
    </row>
    <row r="732" spans="1:15">
      <c r="A732" t="s">
        <v>766</v>
      </c>
      <c r="B732">
        <v>1993</v>
      </c>
      <c r="C732" t="s">
        <v>40</v>
      </c>
      <c r="D732">
        <v>13</v>
      </c>
      <c r="E732">
        <v>0</v>
      </c>
      <c r="F732">
        <v>5926.93</v>
      </c>
      <c r="G732" t="s">
        <v>21</v>
      </c>
      <c r="H732" t="s">
        <v>21</v>
      </c>
      <c r="I732" t="s">
        <v>34</v>
      </c>
      <c r="J732" s="2">
        <f>IF(B732="?",ROUND(AVERAGEIF($B$2:$B$2344,"&lt;&gt;?"),0),B732)</f>
        <v>1993</v>
      </c>
      <c r="K732" t="str">
        <f>IF(C732="?","Sep",C732)</f>
        <v>Aug</v>
      </c>
      <c r="L732" t="str">
        <f>IF(Table1[[#This Row],[Hospital tier]]="?","tier - 2",Table1[[#This Row],[Hospital tier]])</f>
        <v>tier - 2</v>
      </c>
      <c r="M732" t="str">
        <f>IF(Table1[[#This Row],[City tier]]="?","tier - 2",Table1[[#This Row],[City tier]])</f>
        <v>tier - 2</v>
      </c>
      <c r="N732" s="5" t="str">
        <f>IF(Table1[[#This Row],[State ID]]="?","Unknown",Table1[[#This Row],[State ID]])</f>
        <v>R1025</v>
      </c>
      <c r="O732" s="5" t="str">
        <f>IF(Table1[[#This Row],[Customer ID]]="?","Unknown",Table1[[#This Row],[Customer ID]])</f>
        <v>Id1650</v>
      </c>
    </row>
    <row r="733" spans="1:15">
      <c r="A733" t="s">
        <v>767</v>
      </c>
      <c r="B733">
        <v>1987</v>
      </c>
      <c r="C733" t="s">
        <v>45</v>
      </c>
      <c r="D733">
        <v>29</v>
      </c>
      <c r="E733">
        <v>3</v>
      </c>
      <c r="F733">
        <v>5926.85</v>
      </c>
      <c r="G733" t="s">
        <v>17</v>
      </c>
      <c r="H733" t="s">
        <v>17</v>
      </c>
      <c r="I733" t="s">
        <v>25</v>
      </c>
      <c r="J733" s="2">
        <f>IF(B733="?",ROUND(AVERAGEIF($B$2:$B$2344,"&lt;&gt;?"),0),B733)</f>
        <v>1987</v>
      </c>
      <c r="K733" t="str">
        <f>IF(C733="?","Sep",C733)</f>
        <v>Jul</v>
      </c>
      <c r="L733" t="str">
        <f>IF(Table1[[#This Row],[Hospital tier]]="?","tier - 2",Table1[[#This Row],[Hospital tier]])</f>
        <v>tier - 3</v>
      </c>
      <c r="M733" t="str">
        <f>IF(Table1[[#This Row],[City tier]]="?","tier - 2",Table1[[#This Row],[City tier]])</f>
        <v>tier - 3</v>
      </c>
      <c r="N733" s="5" t="str">
        <f>IF(Table1[[#This Row],[State ID]]="?","Unknown",Table1[[#This Row],[State ID]])</f>
        <v>R1011</v>
      </c>
      <c r="O733" s="5" t="str">
        <f>IF(Table1[[#This Row],[Customer ID]]="?","Unknown",Table1[[#This Row],[Customer ID]])</f>
        <v>Id1651</v>
      </c>
    </row>
    <row r="734" spans="1:15">
      <c r="A734" t="s">
        <v>768</v>
      </c>
      <c r="B734">
        <v>1982</v>
      </c>
      <c r="C734" t="s">
        <v>23</v>
      </c>
      <c r="D734">
        <v>21</v>
      </c>
      <c r="E734">
        <v>0</v>
      </c>
      <c r="F734">
        <v>5920.1</v>
      </c>
      <c r="G734" t="s">
        <v>21</v>
      </c>
      <c r="H734" t="s">
        <v>18</v>
      </c>
      <c r="I734" t="s">
        <v>19</v>
      </c>
      <c r="J734" s="2">
        <f>IF(B734="?",ROUND(AVERAGEIF($B$2:$B$2344,"&lt;&gt;?"),0),B734)</f>
        <v>1982</v>
      </c>
      <c r="K734" t="str">
        <f>IF(C734="?","Sep",C734)</f>
        <v>Dec</v>
      </c>
      <c r="L734" t="str">
        <f>IF(Table1[[#This Row],[Hospital tier]]="?","tier - 2",Table1[[#This Row],[Hospital tier]])</f>
        <v>tier - 2</v>
      </c>
      <c r="M734" t="str">
        <f>IF(Table1[[#This Row],[City tier]]="?","tier - 2",Table1[[#This Row],[City tier]])</f>
        <v>tier - 1</v>
      </c>
      <c r="N734" s="5" t="str">
        <f>IF(Table1[[#This Row],[State ID]]="?","Unknown",Table1[[#This Row],[State ID]])</f>
        <v>R1013</v>
      </c>
      <c r="O734" s="5" t="str">
        <f>IF(Table1[[#This Row],[Customer ID]]="?","Unknown",Table1[[#This Row],[Customer ID]])</f>
        <v>Id1652</v>
      </c>
    </row>
    <row r="735" spans="1:15">
      <c r="A735" t="s">
        <v>769</v>
      </c>
      <c r="B735">
        <v>1982</v>
      </c>
      <c r="C735" t="s">
        <v>45</v>
      </c>
      <c r="D735">
        <v>8</v>
      </c>
      <c r="E735">
        <v>0</v>
      </c>
      <c r="F735">
        <v>5910.94</v>
      </c>
      <c r="G735" t="s">
        <v>21</v>
      </c>
      <c r="H735" t="s">
        <v>18</v>
      </c>
      <c r="I735" t="s">
        <v>25</v>
      </c>
      <c r="J735" s="2">
        <f>IF(B735="?",ROUND(AVERAGEIF($B$2:$B$2344,"&lt;&gt;?"),0),B735)</f>
        <v>1982</v>
      </c>
      <c r="K735" t="str">
        <f>IF(C735="?","Sep",C735)</f>
        <v>Jul</v>
      </c>
      <c r="L735" t="str">
        <f>IF(Table1[[#This Row],[Hospital tier]]="?","tier - 2",Table1[[#This Row],[Hospital tier]])</f>
        <v>tier - 2</v>
      </c>
      <c r="M735" t="str">
        <f>IF(Table1[[#This Row],[City tier]]="?","tier - 2",Table1[[#This Row],[City tier]])</f>
        <v>tier - 1</v>
      </c>
      <c r="N735" s="5" t="str">
        <f>IF(Table1[[#This Row],[State ID]]="?","Unknown",Table1[[#This Row],[State ID]])</f>
        <v>R1011</v>
      </c>
      <c r="O735" s="5" t="str">
        <f>IF(Table1[[#This Row],[Customer ID]]="?","Unknown",Table1[[#This Row],[Customer ID]])</f>
        <v>Id1653</v>
      </c>
    </row>
    <row r="736" spans="1:15">
      <c r="A736" t="s">
        <v>770</v>
      </c>
      <c r="B736">
        <v>1993</v>
      </c>
      <c r="C736" t="s">
        <v>24</v>
      </c>
      <c r="D736">
        <v>19</v>
      </c>
      <c r="E736">
        <v>0</v>
      </c>
      <c r="F736">
        <v>5877.02</v>
      </c>
      <c r="G736" t="s">
        <v>21</v>
      </c>
      <c r="H736" t="s">
        <v>21</v>
      </c>
      <c r="I736" t="s">
        <v>38</v>
      </c>
      <c r="J736" s="2">
        <f>IF(B736="?",ROUND(AVERAGEIF($B$2:$B$2344,"&lt;&gt;?"),0),B736)</f>
        <v>1993</v>
      </c>
      <c r="K736" t="str">
        <f>IF(C736="?","Sep",C736)</f>
        <v>Oct</v>
      </c>
      <c r="L736" t="str">
        <f>IF(Table1[[#This Row],[Hospital tier]]="?","tier - 2",Table1[[#This Row],[Hospital tier]])</f>
        <v>tier - 2</v>
      </c>
      <c r="M736" t="str">
        <f>IF(Table1[[#This Row],[City tier]]="?","tier - 2",Table1[[#This Row],[City tier]])</f>
        <v>tier - 2</v>
      </c>
      <c r="N736" s="5" t="str">
        <f>IF(Table1[[#This Row],[State ID]]="?","Unknown",Table1[[#This Row],[State ID]])</f>
        <v>R1021</v>
      </c>
      <c r="O736" s="5" t="str">
        <f>IF(Table1[[#This Row],[Customer ID]]="?","Unknown",Table1[[#This Row],[Customer ID]])</f>
        <v>Id1654</v>
      </c>
    </row>
    <row r="737" spans="1:15">
      <c r="A737" t="s">
        <v>771</v>
      </c>
      <c r="B737">
        <v>1984</v>
      </c>
      <c r="C737" t="s">
        <v>16</v>
      </c>
      <c r="D737">
        <v>22</v>
      </c>
      <c r="E737">
        <v>1</v>
      </c>
      <c r="F737">
        <v>5855.9</v>
      </c>
      <c r="G737" t="s">
        <v>21</v>
      </c>
      <c r="H737" t="s">
        <v>17</v>
      </c>
      <c r="I737" t="s">
        <v>22</v>
      </c>
      <c r="J737" s="2">
        <f>IF(B737="?",ROUND(AVERAGEIF($B$2:$B$2344,"&lt;&gt;?"),0),B737)</f>
        <v>1984</v>
      </c>
      <c r="K737" t="str">
        <f>IF(C737="?","Sep",C737)</f>
        <v>Nov</v>
      </c>
      <c r="L737" t="str">
        <f>IF(Table1[[#This Row],[Hospital tier]]="?","tier - 2",Table1[[#This Row],[Hospital tier]])</f>
        <v>tier - 2</v>
      </c>
      <c r="M737" t="str">
        <f>IF(Table1[[#This Row],[City tier]]="?","tier - 2",Table1[[#This Row],[City tier]])</f>
        <v>tier - 3</v>
      </c>
      <c r="N737" s="5" t="str">
        <f>IF(Table1[[#This Row],[State ID]]="?","Unknown",Table1[[#This Row],[State ID]])</f>
        <v>R1012</v>
      </c>
      <c r="O737" s="5" t="str">
        <f>IF(Table1[[#This Row],[Customer ID]]="?","Unknown",Table1[[#This Row],[Customer ID]])</f>
        <v>Id1655</v>
      </c>
    </row>
    <row r="738" spans="1:15">
      <c r="A738" t="s">
        <v>772</v>
      </c>
      <c r="B738">
        <v>1985</v>
      </c>
      <c r="C738" t="s">
        <v>20</v>
      </c>
      <c r="D738">
        <v>18</v>
      </c>
      <c r="E738">
        <v>3</v>
      </c>
      <c r="F738">
        <v>5847.24</v>
      </c>
      <c r="G738" t="s">
        <v>21</v>
      </c>
      <c r="H738" t="s">
        <v>18</v>
      </c>
      <c r="I738" t="s">
        <v>19</v>
      </c>
      <c r="J738" s="2">
        <f>IF(B738="?",ROUND(AVERAGEIF($B$2:$B$2344,"&lt;&gt;?"),0),B738)</f>
        <v>1985</v>
      </c>
      <c r="K738" t="str">
        <f>IF(C738="?","Sep",C738)</f>
        <v>Jun</v>
      </c>
      <c r="L738" t="str">
        <f>IF(Table1[[#This Row],[Hospital tier]]="?","tier - 2",Table1[[#This Row],[Hospital tier]])</f>
        <v>tier - 2</v>
      </c>
      <c r="M738" t="str">
        <f>IF(Table1[[#This Row],[City tier]]="?","tier - 2",Table1[[#This Row],[City tier]])</f>
        <v>tier - 1</v>
      </c>
      <c r="N738" s="5" t="str">
        <f>IF(Table1[[#This Row],[State ID]]="?","Unknown",Table1[[#This Row],[State ID]])</f>
        <v>R1013</v>
      </c>
      <c r="O738" s="5" t="str">
        <f>IF(Table1[[#This Row],[Customer ID]]="?","Unknown",Table1[[#This Row],[Customer ID]])</f>
        <v>Id1656</v>
      </c>
    </row>
    <row r="739" spans="1:15">
      <c r="A739" t="s">
        <v>773</v>
      </c>
      <c r="B739">
        <v>1987</v>
      </c>
      <c r="C739" t="s">
        <v>37</v>
      </c>
      <c r="D739">
        <v>30</v>
      </c>
      <c r="E739">
        <v>2</v>
      </c>
      <c r="F739">
        <v>5846.92</v>
      </c>
      <c r="G739" t="s">
        <v>21</v>
      </c>
      <c r="H739" t="s">
        <v>21</v>
      </c>
      <c r="I739" t="s">
        <v>19</v>
      </c>
      <c r="J739" s="2">
        <f>IF(B739="?",ROUND(AVERAGEIF($B$2:$B$2344,"&lt;&gt;?"),0),B739)</f>
        <v>1987</v>
      </c>
      <c r="K739" t="str">
        <f>IF(C739="?","Sep",C739)</f>
        <v>Sep</v>
      </c>
      <c r="L739" t="str">
        <f>IF(Table1[[#This Row],[Hospital tier]]="?","tier - 2",Table1[[#This Row],[Hospital tier]])</f>
        <v>tier - 2</v>
      </c>
      <c r="M739" t="str">
        <f>IF(Table1[[#This Row],[City tier]]="?","tier - 2",Table1[[#This Row],[City tier]])</f>
        <v>tier - 2</v>
      </c>
      <c r="N739" s="5" t="str">
        <f>IF(Table1[[#This Row],[State ID]]="?","Unknown",Table1[[#This Row],[State ID]])</f>
        <v>R1013</v>
      </c>
      <c r="O739" s="5" t="str">
        <f>IF(Table1[[#This Row],[Customer ID]]="?","Unknown",Table1[[#This Row],[Customer ID]])</f>
        <v>Id1657</v>
      </c>
    </row>
    <row r="740" spans="1:15">
      <c r="A740" t="s">
        <v>774</v>
      </c>
      <c r="B740">
        <v>1995</v>
      </c>
      <c r="C740" t="s">
        <v>40</v>
      </c>
      <c r="D740">
        <v>20</v>
      </c>
      <c r="E740">
        <v>0</v>
      </c>
      <c r="F740">
        <v>5843.99</v>
      </c>
      <c r="G740" t="s">
        <v>21</v>
      </c>
      <c r="H740" t="s">
        <v>21</v>
      </c>
      <c r="I740" t="s">
        <v>34</v>
      </c>
      <c r="J740" s="2">
        <f>IF(B740="?",ROUND(AVERAGEIF($B$2:$B$2344,"&lt;&gt;?"),0),B740)</f>
        <v>1995</v>
      </c>
      <c r="K740" t="str">
        <f>IF(C740="?","Sep",C740)</f>
        <v>Aug</v>
      </c>
      <c r="L740" t="str">
        <f>IF(Table1[[#This Row],[Hospital tier]]="?","tier - 2",Table1[[#This Row],[Hospital tier]])</f>
        <v>tier - 2</v>
      </c>
      <c r="M740" t="str">
        <f>IF(Table1[[#This Row],[City tier]]="?","tier - 2",Table1[[#This Row],[City tier]])</f>
        <v>tier - 2</v>
      </c>
      <c r="N740" s="5" t="str">
        <f>IF(Table1[[#This Row],[State ID]]="?","Unknown",Table1[[#This Row],[State ID]])</f>
        <v>R1025</v>
      </c>
      <c r="O740" s="5" t="str">
        <f>IF(Table1[[#This Row],[Customer ID]]="?","Unknown",Table1[[#This Row],[Customer ID]])</f>
        <v>Id1658</v>
      </c>
    </row>
    <row r="741" spans="1:15">
      <c r="A741" t="s">
        <v>775</v>
      </c>
      <c r="B741">
        <v>1987</v>
      </c>
      <c r="C741" t="s">
        <v>45</v>
      </c>
      <c r="D741">
        <v>27</v>
      </c>
      <c r="E741">
        <v>2</v>
      </c>
      <c r="F741">
        <v>5836.52</v>
      </c>
      <c r="G741" t="s">
        <v>21</v>
      </c>
      <c r="H741" t="s">
        <v>17</v>
      </c>
      <c r="I741" t="s">
        <v>19</v>
      </c>
      <c r="J741" s="2">
        <f>IF(B741="?",ROUND(AVERAGEIF($B$2:$B$2344,"&lt;&gt;?"),0),B741)</f>
        <v>1987</v>
      </c>
      <c r="K741" t="str">
        <f>IF(C741="?","Sep",C741)</f>
        <v>Jul</v>
      </c>
      <c r="L741" t="str">
        <f>IF(Table1[[#This Row],[Hospital tier]]="?","tier - 2",Table1[[#This Row],[Hospital tier]])</f>
        <v>tier - 2</v>
      </c>
      <c r="M741" t="str">
        <f>IF(Table1[[#This Row],[City tier]]="?","tier - 2",Table1[[#This Row],[City tier]])</f>
        <v>tier - 3</v>
      </c>
      <c r="N741" s="5" t="str">
        <f>IF(Table1[[#This Row],[State ID]]="?","Unknown",Table1[[#This Row],[State ID]])</f>
        <v>R1013</v>
      </c>
      <c r="O741" s="5" t="str">
        <f>IF(Table1[[#This Row],[Customer ID]]="?","Unknown",Table1[[#This Row],[Customer ID]])</f>
        <v>Id1659</v>
      </c>
    </row>
    <row r="742" spans="1:15">
      <c r="A742" t="s">
        <v>776</v>
      </c>
      <c r="B742">
        <v>1969</v>
      </c>
      <c r="C742" t="s">
        <v>24</v>
      </c>
      <c r="D742">
        <v>30</v>
      </c>
      <c r="E742">
        <v>0</v>
      </c>
      <c r="F742">
        <v>37277.269999999997</v>
      </c>
      <c r="G742" t="s">
        <v>18</v>
      </c>
      <c r="H742" t="s">
        <v>17</v>
      </c>
      <c r="I742" t="s">
        <v>25</v>
      </c>
      <c r="J742" s="2">
        <f>IF(B742="?",ROUND(AVERAGEIF($B$2:$B$2344,"&lt;&gt;?"),0),B742)</f>
        <v>1969</v>
      </c>
      <c r="K742" t="str">
        <f>IF(C742="?","Sep",C742)</f>
        <v>Oct</v>
      </c>
      <c r="L742" t="str">
        <f>IF(Table1[[#This Row],[Hospital tier]]="?","tier - 2",Table1[[#This Row],[Hospital tier]])</f>
        <v>tier - 1</v>
      </c>
      <c r="M742" t="str">
        <f>IF(Table1[[#This Row],[City tier]]="?","tier - 2",Table1[[#This Row],[City tier]])</f>
        <v>tier - 3</v>
      </c>
      <c r="N742" s="5" t="str">
        <f>IF(Table1[[#This Row],[State ID]]="?","Unknown",Table1[[#This Row],[State ID]])</f>
        <v>R1011</v>
      </c>
      <c r="O742" s="5" t="str">
        <f>IF(Table1[[#This Row],[Customer ID]]="?","Unknown",Table1[[#This Row],[Customer ID]])</f>
        <v>Id166</v>
      </c>
    </row>
    <row r="743" spans="1:15">
      <c r="A743" t="s">
        <v>777</v>
      </c>
      <c r="B743">
        <v>1971</v>
      </c>
      <c r="C743" t="s">
        <v>37</v>
      </c>
      <c r="D743">
        <v>27</v>
      </c>
      <c r="E743">
        <v>0</v>
      </c>
      <c r="F743">
        <v>5832.6</v>
      </c>
      <c r="G743" t="s">
        <v>21</v>
      </c>
      <c r="H743" t="s">
        <v>17</v>
      </c>
      <c r="I743" t="s">
        <v>22</v>
      </c>
      <c r="J743" s="2">
        <f>IF(B743="?",ROUND(AVERAGEIF($B$2:$B$2344,"&lt;&gt;?"),0),B743)</f>
        <v>1971</v>
      </c>
      <c r="K743" t="str">
        <f>IF(C743="?","Sep",C743)</f>
        <v>Sep</v>
      </c>
      <c r="L743" t="str">
        <f>IF(Table1[[#This Row],[Hospital tier]]="?","tier - 2",Table1[[#This Row],[Hospital tier]])</f>
        <v>tier - 2</v>
      </c>
      <c r="M743" t="str">
        <f>IF(Table1[[#This Row],[City tier]]="?","tier - 2",Table1[[#This Row],[City tier]])</f>
        <v>tier - 3</v>
      </c>
      <c r="N743" s="5" t="str">
        <f>IF(Table1[[#This Row],[State ID]]="?","Unknown",Table1[[#This Row],[State ID]])</f>
        <v>R1012</v>
      </c>
      <c r="O743" s="5" t="str">
        <f>IF(Table1[[#This Row],[Customer ID]]="?","Unknown",Table1[[#This Row],[Customer ID]])</f>
        <v>Id1660</v>
      </c>
    </row>
    <row r="744" spans="1:15">
      <c r="A744" t="s">
        <v>778</v>
      </c>
      <c r="B744">
        <v>2002</v>
      </c>
      <c r="C744" t="s">
        <v>45</v>
      </c>
      <c r="D744">
        <v>22</v>
      </c>
      <c r="E744">
        <v>0</v>
      </c>
      <c r="F744">
        <v>5816.58</v>
      </c>
      <c r="G744" t="s">
        <v>21</v>
      </c>
      <c r="H744" t="s">
        <v>21</v>
      </c>
      <c r="I744" t="s">
        <v>30</v>
      </c>
      <c r="J744" s="2">
        <f>IF(B744="?",ROUND(AVERAGEIF($B$2:$B$2344,"&lt;&gt;?"),0),B744)</f>
        <v>2002</v>
      </c>
      <c r="K744" t="str">
        <f>IF(C744="?","Sep",C744)</f>
        <v>Jul</v>
      </c>
      <c r="L744" t="str">
        <f>IF(Table1[[#This Row],[Hospital tier]]="?","tier - 2",Table1[[#This Row],[Hospital tier]])</f>
        <v>tier - 2</v>
      </c>
      <c r="M744" t="str">
        <f>IF(Table1[[#This Row],[City tier]]="?","tier - 2",Table1[[#This Row],[City tier]])</f>
        <v>tier - 2</v>
      </c>
      <c r="N744" s="5" t="str">
        <f>IF(Table1[[#This Row],[State ID]]="?","Unknown",Table1[[#This Row],[State ID]])</f>
        <v>R1026</v>
      </c>
      <c r="O744" s="5" t="str">
        <f>IF(Table1[[#This Row],[Customer ID]]="?","Unknown",Table1[[#This Row],[Customer ID]])</f>
        <v>Id1661</v>
      </c>
    </row>
    <row r="745" spans="1:15">
      <c r="A745" t="s">
        <v>779</v>
      </c>
      <c r="B745">
        <v>1972</v>
      </c>
      <c r="C745" t="s">
        <v>16</v>
      </c>
      <c r="D745">
        <v>2</v>
      </c>
      <c r="E745">
        <v>0</v>
      </c>
      <c r="F745">
        <v>5812.9</v>
      </c>
      <c r="G745" t="s">
        <v>21</v>
      </c>
      <c r="H745" t="s">
        <v>21</v>
      </c>
      <c r="I745" t="s">
        <v>19</v>
      </c>
      <c r="J745" s="2">
        <f>IF(B745="?",ROUND(AVERAGEIF($B$2:$B$2344,"&lt;&gt;?"),0),B745)</f>
        <v>1972</v>
      </c>
      <c r="K745" t="str">
        <f>IF(C745="?","Sep",C745)</f>
        <v>Nov</v>
      </c>
      <c r="L745" t="str">
        <f>IF(Table1[[#This Row],[Hospital tier]]="?","tier - 2",Table1[[#This Row],[Hospital tier]])</f>
        <v>tier - 2</v>
      </c>
      <c r="M745" t="str">
        <f>IF(Table1[[#This Row],[City tier]]="?","tier - 2",Table1[[#This Row],[City tier]])</f>
        <v>tier - 2</v>
      </c>
      <c r="N745" s="5" t="str">
        <f>IF(Table1[[#This Row],[State ID]]="?","Unknown",Table1[[#This Row],[State ID]])</f>
        <v>R1013</v>
      </c>
      <c r="O745" s="5" t="str">
        <f>IF(Table1[[#This Row],[Customer ID]]="?","Unknown",Table1[[#This Row],[Customer ID]])</f>
        <v>Id1662</v>
      </c>
    </row>
    <row r="746" spans="1:15">
      <c r="A746" t="s">
        <v>780</v>
      </c>
      <c r="B746">
        <v>1980</v>
      </c>
      <c r="C746" t="s">
        <v>37</v>
      </c>
      <c r="D746">
        <v>18</v>
      </c>
      <c r="E746">
        <v>2</v>
      </c>
      <c r="F746">
        <v>5807.06</v>
      </c>
      <c r="G746" t="s">
        <v>21</v>
      </c>
      <c r="H746" t="s">
        <v>17</v>
      </c>
      <c r="I746" t="s">
        <v>19</v>
      </c>
      <c r="J746" s="2">
        <f>IF(B746="?",ROUND(AVERAGEIF($B$2:$B$2344,"&lt;&gt;?"),0),B746)</f>
        <v>1980</v>
      </c>
      <c r="K746" t="str">
        <f>IF(C746="?","Sep",C746)</f>
        <v>Sep</v>
      </c>
      <c r="L746" t="str">
        <f>IF(Table1[[#This Row],[Hospital tier]]="?","tier - 2",Table1[[#This Row],[Hospital tier]])</f>
        <v>tier - 2</v>
      </c>
      <c r="M746" t="str">
        <f>IF(Table1[[#This Row],[City tier]]="?","tier - 2",Table1[[#This Row],[City tier]])</f>
        <v>tier - 3</v>
      </c>
      <c r="N746" s="5" t="str">
        <f>IF(Table1[[#This Row],[State ID]]="?","Unknown",Table1[[#This Row],[State ID]])</f>
        <v>R1013</v>
      </c>
      <c r="O746" s="5" t="str">
        <f>IF(Table1[[#This Row],[Customer ID]]="?","Unknown",Table1[[#This Row],[Customer ID]])</f>
        <v>Id1663</v>
      </c>
    </row>
    <row r="747" spans="1:15">
      <c r="A747" t="s">
        <v>781</v>
      </c>
      <c r="B747">
        <v>2004</v>
      </c>
      <c r="C747" t="s">
        <v>16</v>
      </c>
      <c r="D747">
        <v>1</v>
      </c>
      <c r="E747">
        <v>0</v>
      </c>
      <c r="F747">
        <v>5778.71</v>
      </c>
      <c r="G747" t="s">
        <v>21</v>
      </c>
      <c r="H747" t="s">
        <v>17</v>
      </c>
      <c r="I747" t="s">
        <v>88</v>
      </c>
      <c r="J747" s="2">
        <f>IF(B747="?",ROUND(AVERAGEIF($B$2:$B$2344,"&lt;&gt;?"),0),B747)</f>
        <v>2004</v>
      </c>
      <c r="K747" t="str">
        <f>IF(C747="?","Sep",C747)</f>
        <v>Nov</v>
      </c>
      <c r="L747" t="str">
        <f>IF(Table1[[#This Row],[Hospital tier]]="?","tier - 2",Table1[[#This Row],[Hospital tier]])</f>
        <v>tier - 2</v>
      </c>
      <c r="M747" t="str">
        <f>IF(Table1[[#This Row],[City tier]]="?","tier - 2",Table1[[#This Row],[City tier]])</f>
        <v>tier - 3</v>
      </c>
      <c r="N747" s="5" t="str">
        <f>IF(Table1[[#This Row],[State ID]]="?","Unknown",Table1[[#This Row],[State ID]])</f>
        <v>R1022</v>
      </c>
      <c r="O747" s="5" t="str">
        <f>IF(Table1[[#This Row],[Customer ID]]="?","Unknown",Table1[[#This Row],[Customer ID]])</f>
        <v>Id1664</v>
      </c>
    </row>
    <row r="748" spans="1:15">
      <c r="A748" t="s">
        <v>782</v>
      </c>
      <c r="B748">
        <v>1983</v>
      </c>
      <c r="C748" t="s">
        <v>40</v>
      </c>
      <c r="D748">
        <v>30</v>
      </c>
      <c r="E748">
        <v>0</v>
      </c>
      <c r="F748">
        <v>5757.41</v>
      </c>
      <c r="G748" t="s">
        <v>21</v>
      </c>
      <c r="H748" t="s">
        <v>17</v>
      </c>
      <c r="I748" t="s">
        <v>84</v>
      </c>
      <c r="J748" s="2">
        <f>IF(B748="?",ROUND(AVERAGEIF($B$2:$B$2344,"&lt;&gt;?"),0),B748)</f>
        <v>1983</v>
      </c>
      <c r="K748" t="str">
        <f>IF(C748="?","Sep",C748)</f>
        <v>Aug</v>
      </c>
      <c r="L748" t="str">
        <f>IF(Table1[[#This Row],[Hospital tier]]="?","tier - 2",Table1[[#This Row],[Hospital tier]])</f>
        <v>tier - 2</v>
      </c>
      <c r="M748" t="str">
        <f>IF(Table1[[#This Row],[City tier]]="?","tier - 2",Table1[[#This Row],[City tier]])</f>
        <v>tier - 3</v>
      </c>
      <c r="N748" s="5" t="str">
        <f>IF(Table1[[#This Row],[State ID]]="?","Unknown",Table1[[#This Row],[State ID]])</f>
        <v>R1019</v>
      </c>
      <c r="O748" s="5" t="str">
        <f>IF(Table1[[#This Row],[Customer ID]]="?","Unknown",Table1[[#This Row],[Customer ID]])</f>
        <v>Id1665</v>
      </c>
    </row>
    <row r="749" spans="1:15">
      <c r="A749" t="s">
        <v>783</v>
      </c>
      <c r="B749">
        <v>1993</v>
      </c>
      <c r="C749" t="s">
        <v>20</v>
      </c>
      <c r="D749">
        <v>10</v>
      </c>
      <c r="E749">
        <v>0</v>
      </c>
      <c r="F749">
        <v>5748.13</v>
      </c>
      <c r="G749" t="s">
        <v>21</v>
      </c>
      <c r="H749" t="s">
        <v>18</v>
      </c>
      <c r="I749" t="s">
        <v>38</v>
      </c>
      <c r="J749" s="2">
        <f>IF(B749="?",ROUND(AVERAGEIF($B$2:$B$2344,"&lt;&gt;?"),0),B749)</f>
        <v>1993</v>
      </c>
      <c r="K749" t="str">
        <f>IF(C749="?","Sep",C749)</f>
        <v>Jun</v>
      </c>
      <c r="L749" t="str">
        <f>IF(Table1[[#This Row],[Hospital tier]]="?","tier - 2",Table1[[#This Row],[Hospital tier]])</f>
        <v>tier - 2</v>
      </c>
      <c r="M749" t="str">
        <f>IF(Table1[[#This Row],[City tier]]="?","tier - 2",Table1[[#This Row],[City tier]])</f>
        <v>tier - 1</v>
      </c>
      <c r="N749" s="5" t="str">
        <f>IF(Table1[[#This Row],[State ID]]="?","Unknown",Table1[[#This Row],[State ID]])</f>
        <v>R1021</v>
      </c>
      <c r="O749" s="5" t="str">
        <f>IF(Table1[[#This Row],[Customer ID]]="?","Unknown",Table1[[#This Row],[Customer ID]])</f>
        <v>Id1666</v>
      </c>
    </row>
    <row r="750" spans="1:15">
      <c r="A750" t="s">
        <v>784</v>
      </c>
      <c r="B750">
        <v>1972</v>
      </c>
      <c r="C750" t="s">
        <v>40</v>
      </c>
      <c r="D750">
        <v>21</v>
      </c>
      <c r="E750">
        <v>0</v>
      </c>
      <c r="F750">
        <v>5741.67</v>
      </c>
      <c r="G750" t="s">
        <v>21</v>
      </c>
      <c r="H750" t="s">
        <v>17</v>
      </c>
      <c r="I750" t="s">
        <v>19</v>
      </c>
      <c r="J750" s="2">
        <f>IF(B750="?",ROUND(AVERAGEIF($B$2:$B$2344,"&lt;&gt;?"),0),B750)</f>
        <v>1972</v>
      </c>
      <c r="K750" t="str">
        <f>IF(C750="?","Sep",C750)</f>
        <v>Aug</v>
      </c>
      <c r="L750" t="str">
        <f>IF(Table1[[#This Row],[Hospital tier]]="?","tier - 2",Table1[[#This Row],[Hospital tier]])</f>
        <v>tier - 2</v>
      </c>
      <c r="M750" t="str">
        <f>IF(Table1[[#This Row],[City tier]]="?","tier - 2",Table1[[#This Row],[City tier]])</f>
        <v>tier - 3</v>
      </c>
      <c r="N750" s="5" t="str">
        <f>IF(Table1[[#This Row],[State ID]]="?","Unknown",Table1[[#This Row],[State ID]])</f>
        <v>R1013</v>
      </c>
      <c r="O750" s="5" t="str">
        <f>IF(Table1[[#This Row],[Customer ID]]="?","Unknown",Table1[[#This Row],[Customer ID]])</f>
        <v>Id1667</v>
      </c>
    </row>
    <row r="751" spans="1:15">
      <c r="A751" t="s">
        <v>785</v>
      </c>
      <c r="B751">
        <v>1987</v>
      </c>
      <c r="C751" t="s">
        <v>24</v>
      </c>
      <c r="D751">
        <v>19</v>
      </c>
      <c r="E751">
        <v>2</v>
      </c>
      <c r="F751">
        <v>5729.01</v>
      </c>
      <c r="G751" t="s">
        <v>18</v>
      </c>
      <c r="H751" t="s">
        <v>21</v>
      </c>
      <c r="I751" t="s">
        <v>22</v>
      </c>
      <c r="J751" s="2">
        <f>IF(B751="?",ROUND(AVERAGEIF($B$2:$B$2344,"&lt;&gt;?"),0),B751)</f>
        <v>1987</v>
      </c>
      <c r="K751" t="str">
        <f>IF(C751="?","Sep",C751)</f>
        <v>Oct</v>
      </c>
      <c r="L751" t="str">
        <f>IF(Table1[[#This Row],[Hospital tier]]="?","tier - 2",Table1[[#This Row],[Hospital tier]])</f>
        <v>tier - 1</v>
      </c>
      <c r="M751" t="str">
        <f>IF(Table1[[#This Row],[City tier]]="?","tier - 2",Table1[[#This Row],[City tier]])</f>
        <v>tier - 2</v>
      </c>
      <c r="N751" s="5" t="str">
        <f>IF(Table1[[#This Row],[State ID]]="?","Unknown",Table1[[#This Row],[State ID]])</f>
        <v>R1012</v>
      </c>
      <c r="O751" s="5" t="str">
        <f>IF(Table1[[#This Row],[Customer ID]]="?","Unknown",Table1[[#This Row],[Customer ID]])</f>
        <v>Id1668</v>
      </c>
    </row>
    <row r="752" spans="1:15">
      <c r="A752" t="s">
        <v>786</v>
      </c>
      <c r="B752">
        <v>1971</v>
      </c>
      <c r="C752" t="s">
        <v>23</v>
      </c>
      <c r="D752">
        <v>18</v>
      </c>
      <c r="E752">
        <v>0</v>
      </c>
      <c r="F752">
        <v>5720.38</v>
      </c>
      <c r="G752" t="s">
        <v>21</v>
      </c>
      <c r="H752" t="s">
        <v>18</v>
      </c>
      <c r="I752" t="s">
        <v>19</v>
      </c>
      <c r="J752" s="2">
        <f>IF(B752="?",ROUND(AVERAGEIF($B$2:$B$2344,"&lt;&gt;?"),0),B752)</f>
        <v>1971</v>
      </c>
      <c r="K752" t="str">
        <f>IF(C752="?","Sep",C752)</f>
        <v>Dec</v>
      </c>
      <c r="L752" t="str">
        <f>IF(Table1[[#This Row],[Hospital tier]]="?","tier - 2",Table1[[#This Row],[Hospital tier]])</f>
        <v>tier - 2</v>
      </c>
      <c r="M752" t="str">
        <f>IF(Table1[[#This Row],[City tier]]="?","tier - 2",Table1[[#This Row],[City tier]])</f>
        <v>tier - 1</v>
      </c>
      <c r="N752" s="5" t="str">
        <f>IF(Table1[[#This Row],[State ID]]="?","Unknown",Table1[[#This Row],[State ID]])</f>
        <v>R1013</v>
      </c>
      <c r="O752" s="5" t="str">
        <f>IF(Table1[[#This Row],[Customer ID]]="?","Unknown",Table1[[#This Row],[Customer ID]])</f>
        <v>Id1669</v>
      </c>
    </row>
    <row r="753" spans="1:15">
      <c r="A753" t="s">
        <v>787</v>
      </c>
      <c r="B753">
        <v>1975</v>
      </c>
      <c r="C753" t="s">
        <v>16</v>
      </c>
      <c r="D753">
        <v>9</v>
      </c>
      <c r="E753">
        <v>1</v>
      </c>
      <c r="F753">
        <v>37272.339999999997</v>
      </c>
      <c r="G753" t="s">
        <v>21</v>
      </c>
      <c r="H753" t="s">
        <v>17</v>
      </c>
      <c r="I753" t="s">
        <v>25</v>
      </c>
      <c r="J753" s="2">
        <f>IF(B753="?",ROUND(AVERAGEIF($B$2:$B$2344,"&lt;&gt;?"),0),B753)</f>
        <v>1975</v>
      </c>
      <c r="K753" t="str">
        <f>IF(C753="?","Sep",C753)</f>
        <v>Nov</v>
      </c>
      <c r="L753" t="str">
        <f>IF(Table1[[#This Row],[Hospital tier]]="?","tier - 2",Table1[[#This Row],[Hospital tier]])</f>
        <v>tier - 2</v>
      </c>
      <c r="M753" t="str">
        <f>IF(Table1[[#This Row],[City tier]]="?","tier - 2",Table1[[#This Row],[City tier]])</f>
        <v>tier - 3</v>
      </c>
      <c r="N753" s="5" t="str">
        <f>IF(Table1[[#This Row],[State ID]]="?","Unknown",Table1[[#This Row],[State ID]])</f>
        <v>R1011</v>
      </c>
      <c r="O753" s="5" t="str">
        <f>IF(Table1[[#This Row],[Customer ID]]="?","Unknown",Table1[[#This Row],[Customer ID]])</f>
        <v>Id167</v>
      </c>
    </row>
    <row r="754" spans="1:15">
      <c r="A754" t="s">
        <v>788</v>
      </c>
      <c r="B754">
        <v>1981</v>
      </c>
      <c r="C754" t="s">
        <v>40</v>
      </c>
      <c r="D754">
        <v>30</v>
      </c>
      <c r="E754">
        <v>0</v>
      </c>
      <c r="F754">
        <v>5709.16</v>
      </c>
      <c r="G754" t="s">
        <v>17</v>
      </c>
      <c r="H754" t="s">
        <v>17</v>
      </c>
      <c r="I754" t="s">
        <v>19</v>
      </c>
      <c r="J754" s="2">
        <f>IF(B754="?",ROUND(AVERAGEIF($B$2:$B$2344,"&lt;&gt;?"),0),B754)</f>
        <v>1981</v>
      </c>
      <c r="K754" t="str">
        <f>IF(C754="?","Sep",C754)</f>
        <v>Aug</v>
      </c>
      <c r="L754" t="str">
        <f>IF(Table1[[#This Row],[Hospital tier]]="?","tier - 2",Table1[[#This Row],[Hospital tier]])</f>
        <v>tier - 3</v>
      </c>
      <c r="M754" t="str">
        <f>IF(Table1[[#This Row],[City tier]]="?","tier - 2",Table1[[#This Row],[City tier]])</f>
        <v>tier - 3</v>
      </c>
      <c r="N754" s="5" t="str">
        <f>IF(Table1[[#This Row],[State ID]]="?","Unknown",Table1[[#This Row],[State ID]])</f>
        <v>R1013</v>
      </c>
      <c r="O754" s="5" t="str">
        <f>IF(Table1[[#This Row],[Customer ID]]="?","Unknown",Table1[[#This Row],[Customer ID]])</f>
        <v>Id1670</v>
      </c>
    </row>
    <row r="755" spans="1:15">
      <c r="A755" t="s">
        <v>789</v>
      </c>
      <c r="B755">
        <v>1993</v>
      </c>
      <c r="C755" t="s">
        <v>16</v>
      </c>
      <c r="D755">
        <v>3</v>
      </c>
      <c r="E755">
        <v>4</v>
      </c>
      <c r="F755">
        <v>5708.87</v>
      </c>
      <c r="G755" t="s">
        <v>21</v>
      </c>
      <c r="H755" t="s">
        <v>18</v>
      </c>
      <c r="I755" t="s">
        <v>25</v>
      </c>
      <c r="J755" s="2">
        <f>IF(B755="?",ROUND(AVERAGEIF($B$2:$B$2344,"&lt;&gt;?"),0),B755)</f>
        <v>1993</v>
      </c>
      <c r="K755" t="str">
        <f>IF(C755="?","Sep",C755)</f>
        <v>Nov</v>
      </c>
      <c r="L755" t="str">
        <f>IF(Table1[[#This Row],[Hospital tier]]="?","tier - 2",Table1[[#This Row],[Hospital tier]])</f>
        <v>tier - 2</v>
      </c>
      <c r="M755" t="str">
        <f>IF(Table1[[#This Row],[City tier]]="?","tier - 2",Table1[[#This Row],[City tier]])</f>
        <v>tier - 1</v>
      </c>
      <c r="N755" s="5" t="str">
        <f>IF(Table1[[#This Row],[State ID]]="?","Unknown",Table1[[#This Row],[State ID]])</f>
        <v>R1011</v>
      </c>
      <c r="O755" s="5" t="str">
        <f>IF(Table1[[#This Row],[Customer ID]]="?","Unknown",Table1[[#This Row],[Customer ID]])</f>
        <v>Id1671</v>
      </c>
    </row>
    <row r="756" spans="1:15">
      <c r="A756" t="s">
        <v>790</v>
      </c>
      <c r="B756">
        <v>1981</v>
      </c>
      <c r="C756" t="s">
        <v>20</v>
      </c>
      <c r="D756">
        <v>15</v>
      </c>
      <c r="E756">
        <v>0</v>
      </c>
      <c r="F756">
        <v>5699.84</v>
      </c>
      <c r="G756" t="s">
        <v>21</v>
      </c>
      <c r="H756" t="s">
        <v>17</v>
      </c>
      <c r="I756" t="s">
        <v>19</v>
      </c>
      <c r="J756" s="2">
        <f>IF(B756="?",ROUND(AVERAGEIF($B$2:$B$2344,"&lt;&gt;?"),0),B756)</f>
        <v>1981</v>
      </c>
      <c r="K756" t="str">
        <f>IF(C756="?","Sep",C756)</f>
        <v>Jun</v>
      </c>
      <c r="L756" t="str">
        <f>IF(Table1[[#This Row],[Hospital tier]]="?","tier - 2",Table1[[#This Row],[Hospital tier]])</f>
        <v>tier - 2</v>
      </c>
      <c r="M756" t="str">
        <f>IF(Table1[[#This Row],[City tier]]="?","tier - 2",Table1[[#This Row],[City tier]])</f>
        <v>tier - 3</v>
      </c>
      <c r="N756" s="5" t="str">
        <f>IF(Table1[[#This Row],[State ID]]="?","Unknown",Table1[[#This Row],[State ID]])</f>
        <v>R1013</v>
      </c>
      <c r="O756" s="5" t="str">
        <f>IF(Table1[[#This Row],[Customer ID]]="?","Unknown",Table1[[#This Row],[Customer ID]])</f>
        <v>Id1672</v>
      </c>
    </row>
    <row r="757" spans="1:15">
      <c r="A757" t="s">
        <v>791</v>
      </c>
      <c r="B757">
        <v>1974</v>
      </c>
      <c r="C757" t="s">
        <v>45</v>
      </c>
      <c r="D757">
        <v>6</v>
      </c>
      <c r="E757">
        <v>0</v>
      </c>
      <c r="F757">
        <v>5698.74</v>
      </c>
      <c r="G757" t="s">
        <v>21</v>
      </c>
      <c r="H757" t="s">
        <v>21</v>
      </c>
      <c r="I757" t="s">
        <v>22</v>
      </c>
      <c r="J757" s="2">
        <f>IF(B757="?",ROUND(AVERAGEIF($B$2:$B$2344,"&lt;&gt;?"),0),B757)</f>
        <v>1974</v>
      </c>
      <c r="K757" t="str">
        <f>IF(C757="?","Sep",C757)</f>
        <v>Jul</v>
      </c>
      <c r="L757" t="str">
        <f>IF(Table1[[#This Row],[Hospital tier]]="?","tier - 2",Table1[[#This Row],[Hospital tier]])</f>
        <v>tier - 2</v>
      </c>
      <c r="M757" t="str">
        <f>IF(Table1[[#This Row],[City tier]]="?","tier - 2",Table1[[#This Row],[City tier]])</f>
        <v>tier - 2</v>
      </c>
      <c r="N757" s="5" t="str">
        <f>IF(Table1[[#This Row],[State ID]]="?","Unknown",Table1[[#This Row],[State ID]])</f>
        <v>R1012</v>
      </c>
      <c r="O757" s="5" t="str">
        <f>IF(Table1[[#This Row],[Customer ID]]="?","Unknown",Table1[[#This Row],[Customer ID]])</f>
        <v>Id1673</v>
      </c>
    </row>
    <row r="758" spans="1:15">
      <c r="A758" t="s">
        <v>792</v>
      </c>
      <c r="B758">
        <v>1992</v>
      </c>
      <c r="C758" t="s">
        <v>16</v>
      </c>
      <c r="D758">
        <v>3</v>
      </c>
      <c r="E758">
        <v>3</v>
      </c>
      <c r="F758">
        <v>5693.43</v>
      </c>
      <c r="G758" t="s">
        <v>21</v>
      </c>
      <c r="H758" t="s">
        <v>17</v>
      </c>
      <c r="I758" t="s">
        <v>22</v>
      </c>
      <c r="J758" s="2">
        <f>IF(B758="?",ROUND(AVERAGEIF($B$2:$B$2344,"&lt;&gt;?"),0),B758)</f>
        <v>1992</v>
      </c>
      <c r="K758" t="str">
        <f>IF(C758="?","Sep",C758)</f>
        <v>Nov</v>
      </c>
      <c r="L758" t="str">
        <f>IF(Table1[[#This Row],[Hospital tier]]="?","tier - 2",Table1[[#This Row],[Hospital tier]])</f>
        <v>tier - 2</v>
      </c>
      <c r="M758" t="str">
        <f>IF(Table1[[#This Row],[City tier]]="?","tier - 2",Table1[[#This Row],[City tier]])</f>
        <v>tier - 3</v>
      </c>
      <c r="N758" s="5" t="str">
        <f>IF(Table1[[#This Row],[State ID]]="?","Unknown",Table1[[#This Row],[State ID]])</f>
        <v>R1012</v>
      </c>
      <c r="O758" s="5" t="str">
        <f>IF(Table1[[#This Row],[Customer ID]]="?","Unknown",Table1[[#This Row],[Customer ID]])</f>
        <v>Id1674</v>
      </c>
    </row>
    <row r="759" spans="1:15">
      <c r="A759" t="s">
        <v>793</v>
      </c>
      <c r="B759">
        <v>1972</v>
      </c>
      <c r="C759" t="s">
        <v>24</v>
      </c>
      <c r="D759">
        <v>28</v>
      </c>
      <c r="E759">
        <v>0</v>
      </c>
      <c r="F759">
        <v>5690.79</v>
      </c>
      <c r="G759" t="s">
        <v>21</v>
      </c>
      <c r="H759" t="s">
        <v>18</v>
      </c>
      <c r="I759" t="s">
        <v>19</v>
      </c>
      <c r="J759" s="2">
        <f>IF(B759="?",ROUND(AVERAGEIF($B$2:$B$2344,"&lt;&gt;?"),0),B759)</f>
        <v>1972</v>
      </c>
      <c r="K759" t="str">
        <f>IF(C759="?","Sep",C759)</f>
        <v>Oct</v>
      </c>
      <c r="L759" t="str">
        <f>IF(Table1[[#This Row],[Hospital tier]]="?","tier - 2",Table1[[#This Row],[Hospital tier]])</f>
        <v>tier - 2</v>
      </c>
      <c r="M759" t="str">
        <f>IF(Table1[[#This Row],[City tier]]="?","tier - 2",Table1[[#This Row],[City tier]])</f>
        <v>tier - 1</v>
      </c>
      <c r="N759" s="5" t="str">
        <f>IF(Table1[[#This Row],[State ID]]="?","Unknown",Table1[[#This Row],[State ID]])</f>
        <v>R1013</v>
      </c>
      <c r="O759" s="5" t="str">
        <f>IF(Table1[[#This Row],[Customer ID]]="?","Unknown",Table1[[#This Row],[Customer ID]])</f>
        <v>Id1675</v>
      </c>
    </row>
    <row r="760" spans="1:15">
      <c r="A760" t="s">
        <v>794</v>
      </c>
      <c r="B760">
        <v>1984</v>
      </c>
      <c r="C760" t="s">
        <v>40</v>
      </c>
      <c r="D760">
        <v>12</v>
      </c>
      <c r="E760">
        <v>3</v>
      </c>
      <c r="F760">
        <v>5679.13</v>
      </c>
      <c r="G760" t="s">
        <v>21</v>
      </c>
      <c r="H760" t="s">
        <v>21</v>
      </c>
      <c r="I760" t="s">
        <v>19</v>
      </c>
      <c r="J760" s="2">
        <f>IF(B760="?",ROUND(AVERAGEIF($B$2:$B$2344,"&lt;&gt;?"),0),B760)</f>
        <v>1984</v>
      </c>
      <c r="K760" t="str">
        <f>IF(C760="?","Sep",C760)</f>
        <v>Aug</v>
      </c>
      <c r="L760" t="str">
        <f>IF(Table1[[#This Row],[Hospital tier]]="?","tier - 2",Table1[[#This Row],[Hospital tier]])</f>
        <v>tier - 2</v>
      </c>
      <c r="M760" t="str">
        <f>IF(Table1[[#This Row],[City tier]]="?","tier - 2",Table1[[#This Row],[City tier]])</f>
        <v>tier - 2</v>
      </c>
      <c r="N760" s="5" t="str">
        <f>IF(Table1[[#This Row],[State ID]]="?","Unknown",Table1[[#This Row],[State ID]])</f>
        <v>R1013</v>
      </c>
      <c r="O760" s="5" t="str">
        <f>IF(Table1[[#This Row],[Customer ID]]="?","Unknown",Table1[[#This Row],[Customer ID]])</f>
        <v>Id1676</v>
      </c>
    </row>
    <row r="761" spans="1:15">
      <c r="A761" t="s">
        <v>795</v>
      </c>
      <c r="B761">
        <v>1983</v>
      </c>
      <c r="C761" t="s">
        <v>37</v>
      </c>
      <c r="D761">
        <v>3</v>
      </c>
      <c r="E761">
        <v>0</v>
      </c>
      <c r="F761">
        <v>5662.23</v>
      </c>
      <c r="G761" t="s">
        <v>21</v>
      </c>
      <c r="H761" t="s">
        <v>18</v>
      </c>
      <c r="I761" t="s">
        <v>19</v>
      </c>
      <c r="J761" s="2">
        <f>IF(B761="?",ROUND(AVERAGEIF($B$2:$B$2344,"&lt;&gt;?"),0),B761)</f>
        <v>1983</v>
      </c>
      <c r="K761" t="str">
        <f>IF(C761="?","Sep",C761)</f>
        <v>Sep</v>
      </c>
      <c r="L761" t="str">
        <f>IF(Table1[[#This Row],[Hospital tier]]="?","tier - 2",Table1[[#This Row],[Hospital tier]])</f>
        <v>tier - 2</v>
      </c>
      <c r="M761" t="str">
        <f>IF(Table1[[#This Row],[City tier]]="?","tier - 2",Table1[[#This Row],[City tier]])</f>
        <v>tier - 1</v>
      </c>
      <c r="N761" s="5" t="str">
        <f>IF(Table1[[#This Row],[State ID]]="?","Unknown",Table1[[#This Row],[State ID]])</f>
        <v>R1013</v>
      </c>
      <c r="O761" s="5" t="str">
        <f>IF(Table1[[#This Row],[Customer ID]]="?","Unknown",Table1[[#This Row],[Customer ID]])</f>
        <v>Id1677</v>
      </c>
    </row>
    <row r="762" spans="1:15">
      <c r="A762" t="s">
        <v>796</v>
      </c>
      <c r="B762">
        <v>1978</v>
      </c>
      <c r="C762" t="s">
        <v>37</v>
      </c>
      <c r="D762">
        <v>27</v>
      </c>
      <c r="E762">
        <v>2</v>
      </c>
      <c r="F762">
        <v>5650.14</v>
      </c>
      <c r="G762" t="s">
        <v>21</v>
      </c>
      <c r="H762" t="s">
        <v>18</v>
      </c>
      <c r="I762" t="s">
        <v>19</v>
      </c>
      <c r="J762" s="2">
        <f>IF(B762="?",ROUND(AVERAGEIF($B$2:$B$2344,"&lt;&gt;?"),0),B762)</f>
        <v>1978</v>
      </c>
      <c r="K762" t="str">
        <f>IF(C762="?","Sep",C762)</f>
        <v>Sep</v>
      </c>
      <c r="L762" t="str">
        <f>IF(Table1[[#This Row],[Hospital tier]]="?","tier - 2",Table1[[#This Row],[Hospital tier]])</f>
        <v>tier - 2</v>
      </c>
      <c r="M762" t="str">
        <f>IF(Table1[[#This Row],[City tier]]="?","tier - 2",Table1[[#This Row],[City tier]])</f>
        <v>tier - 1</v>
      </c>
      <c r="N762" s="5" t="str">
        <f>IF(Table1[[#This Row],[State ID]]="?","Unknown",Table1[[#This Row],[State ID]])</f>
        <v>R1013</v>
      </c>
      <c r="O762" s="5" t="str">
        <f>IF(Table1[[#This Row],[Customer ID]]="?","Unknown",Table1[[#This Row],[Customer ID]])</f>
        <v>Id1678</v>
      </c>
    </row>
    <row r="763" spans="1:15">
      <c r="A763" t="s">
        <v>797</v>
      </c>
      <c r="B763">
        <v>1983</v>
      </c>
      <c r="C763" t="s">
        <v>20</v>
      </c>
      <c r="D763">
        <v>8</v>
      </c>
      <c r="E763">
        <v>0</v>
      </c>
      <c r="F763">
        <v>5649.72</v>
      </c>
      <c r="G763" t="s">
        <v>21</v>
      </c>
      <c r="H763" t="s">
        <v>17</v>
      </c>
      <c r="I763" t="s">
        <v>25</v>
      </c>
      <c r="J763" s="2">
        <f>IF(B763="?",ROUND(AVERAGEIF($B$2:$B$2344,"&lt;&gt;?"),0),B763)</f>
        <v>1983</v>
      </c>
      <c r="K763" t="str">
        <f>IF(C763="?","Sep",C763)</f>
        <v>Jun</v>
      </c>
      <c r="L763" t="str">
        <f>IF(Table1[[#This Row],[Hospital tier]]="?","tier - 2",Table1[[#This Row],[Hospital tier]])</f>
        <v>tier - 2</v>
      </c>
      <c r="M763" t="str">
        <f>IF(Table1[[#This Row],[City tier]]="?","tier - 2",Table1[[#This Row],[City tier]])</f>
        <v>tier - 3</v>
      </c>
      <c r="N763" s="5" t="str">
        <f>IF(Table1[[#This Row],[State ID]]="?","Unknown",Table1[[#This Row],[State ID]])</f>
        <v>R1011</v>
      </c>
      <c r="O763" s="5" t="str">
        <f>IF(Table1[[#This Row],[Customer ID]]="?","Unknown",Table1[[#This Row],[Customer ID]])</f>
        <v>Id1679</v>
      </c>
    </row>
    <row r="764" spans="1:15">
      <c r="A764" t="s">
        <v>798</v>
      </c>
      <c r="B764">
        <v>1985</v>
      </c>
      <c r="C764" t="s">
        <v>16</v>
      </c>
      <c r="D764">
        <v>17</v>
      </c>
      <c r="E764">
        <v>0</v>
      </c>
      <c r="F764">
        <v>37270.15</v>
      </c>
      <c r="G764" t="s">
        <v>21</v>
      </c>
      <c r="H764" t="s">
        <v>18</v>
      </c>
      <c r="I764" t="s">
        <v>74</v>
      </c>
      <c r="J764" s="2">
        <f>IF(B764="?",ROUND(AVERAGEIF($B$2:$B$2344,"&lt;&gt;?"),0),B764)</f>
        <v>1985</v>
      </c>
      <c r="K764" t="str">
        <f>IF(C764="?","Sep",C764)</f>
        <v>Nov</v>
      </c>
      <c r="L764" t="str">
        <f>IF(Table1[[#This Row],[Hospital tier]]="?","tier - 2",Table1[[#This Row],[Hospital tier]])</f>
        <v>tier - 2</v>
      </c>
      <c r="M764" t="str">
        <f>IF(Table1[[#This Row],[City tier]]="?","tier - 2",Table1[[#This Row],[City tier]])</f>
        <v>tier - 1</v>
      </c>
      <c r="N764" s="5" t="str">
        <f>IF(Table1[[#This Row],[State ID]]="?","Unknown",Table1[[#This Row],[State ID]])</f>
        <v>R1024</v>
      </c>
      <c r="O764" s="5" t="str">
        <f>IF(Table1[[#This Row],[Customer ID]]="?","Unknown",Table1[[#This Row],[Customer ID]])</f>
        <v>Id168</v>
      </c>
    </row>
    <row r="765" spans="1:15">
      <c r="A765" t="s">
        <v>799</v>
      </c>
      <c r="B765">
        <v>1987</v>
      </c>
      <c r="C765" t="s">
        <v>23</v>
      </c>
      <c r="D765">
        <v>9</v>
      </c>
      <c r="E765">
        <v>1</v>
      </c>
      <c r="F765">
        <v>5630.46</v>
      </c>
      <c r="G765" t="s">
        <v>21</v>
      </c>
      <c r="H765" t="s">
        <v>17</v>
      </c>
      <c r="I765" t="s">
        <v>22</v>
      </c>
      <c r="J765" s="2">
        <f>IF(B765="?",ROUND(AVERAGEIF($B$2:$B$2344,"&lt;&gt;?"),0),B765)</f>
        <v>1987</v>
      </c>
      <c r="K765" t="str">
        <f>IF(C765="?","Sep",C765)</f>
        <v>Dec</v>
      </c>
      <c r="L765" t="str">
        <f>IF(Table1[[#This Row],[Hospital tier]]="?","tier - 2",Table1[[#This Row],[Hospital tier]])</f>
        <v>tier - 2</v>
      </c>
      <c r="M765" t="str">
        <f>IF(Table1[[#This Row],[City tier]]="?","tier - 2",Table1[[#This Row],[City tier]])</f>
        <v>tier - 3</v>
      </c>
      <c r="N765" s="5" t="str">
        <f>IF(Table1[[#This Row],[State ID]]="?","Unknown",Table1[[#This Row],[State ID]])</f>
        <v>R1012</v>
      </c>
      <c r="O765" s="5" t="str">
        <f>IF(Table1[[#This Row],[Customer ID]]="?","Unknown",Table1[[#This Row],[Customer ID]])</f>
        <v>Id1680</v>
      </c>
    </row>
    <row r="766" spans="1:15">
      <c r="A766" t="s">
        <v>800</v>
      </c>
      <c r="B766">
        <v>1994</v>
      </c>
      <c r="C766" t="s">
        <v>16</v>
      </c>
      <c r="D766">
        <v>15</v>
      </c>
      <c r="E766">
        <v>5</v>
      </c>
      <c r="F766">
        <v>5615.37</v>
      </c>
      <c r="G766" t="s">
        <v>21</v>
      </c>
      <c r="H766" t="s">
        <v>17</v>
      </c>
      <c r="I766" t="s">
        <v>25</v>
      </c>
      <c r="J766" s="2">
        <f>IF(B766="?",ROUND(AVERAGEIF($B$2:$B$2344,"&lt;&gt;?"),0),B766)</f>
        <v>1994</v>
      </c>
      <c r="K766" t="str">
        <f>IF(C766="?","Sep",C766)</f>
        <v>Nov</v>
      </c>
      <c r="L766" t="str">
        <f>IF(Table1[[#This Row],[Hospital tier]]="?","tier - 2",Table1[[#This Row],[Hospital tier]])</f>
        <v>tier - 2</v>
      </c>
      <c r="M766" t="str">
        <f>IF(Table1[[#This Row],[City tier]]="?","tier - 2",Table1[[#This Row],[City tier]])</f>
        <v>tier - 3</v>
      </c>
      <c r="N766" s="5" t="str">
        <f>IF(Table1[[#This Row],[State ID]]="?","Unknown",Table1[[#This Row],[State ID]])</f>
        <v>R1011</v>
      </c>
      <c r="O766" s="5" t="str">
        <f>IF(Table1[[#This Row],[Customer ID]]="?","Unknown",Table1[[#This Row],[Customer ID]])</f>
        <v>Id1681</v>
      </c>
    </row>
    <row r="767" spans="1:15">
      <c r="A767" t="s">
        <v>801</v>
      </c>
      <c r="B767">
        <v>1978</v>
      </c>
      <c r="C767" t="s">
        <v>37</v>
      </c>
      <c r="D767">
        <v>11</v>
      </c>
      <c r="E767">
        <v>2</v>
      </c>
      <c r="F767">
        <v>5612.83</v>
      </c>
      <c r="G767" t="s">
        <v>21</v>
      </c>
      <c r="H767" t="s">
        <v>17</v>
      </c>
      <c r="I767" t="s">
        <v>19</v>
      </c>
      <c r="J767" s="2">
        <f>IF(B767="?",ROUND(AVERAGEIF($B$2:$B$2344,"&lt;&gt;?"),0),B767)</f>
        <v>1978</v>
      </c>
      <c r="K767" t="str">
        <f>IF(C767="?","Sep",C767)</f>
        <v>Sep</v>
      </c>
      <c r="L767" t="str">
        <f>IF(Table1[[#This Row],[Hospital tier]]="?","tier - 2",Table1[[#This Row],[Hospital tier]])</f>
        <v>tier - 2</v>
      </c>
      <c r="M767" t="str">
        <f>IF(Table1[[#This Row],[City tier]]="?","tier - 2",Table1[[#This Row],[City tier]])</f>
        <v>tier - 3</v>
      </c>
      <c r="N767" s="5" t="str">
        <f>IF(Table1[[#This Row],[State ID]]="?","Unknown",Table1[[#This Row],[State ID]])</f>
        <v>R1013</v>
      </c>
      <c r="O767" s="5" t="str">
        <f>IF(Table1[[#This Row],[Customer ID]]="?","Unknown",Table1[[#This Row],[Customer ID]])</f>
        <v>Id1682</v>
      </c>
    </row>
    <row r="768" spans="1:15">
      <c r="A768" t="s">
        <v>802</v>
      </c>
      <c r="B768">
        <v>1988</v>
      </c>
      <c r="C768" t="s">
        <v>16</v>
      </c>
      <c r="D768">
        <v>18</v>
      </c>
      <c r="E768">
        <v>1</v>
      </c>
      <c r="F768">
        <v>5594.85</v>
      </c>
      <c r="G768" t="s">
        <v>21</v>
      </c>
      <c r="H768" t="s">
        <v>17</v>
      </c>
      <c r="I768" t="s">
        <v>74</v>
      </c>
      <c r="J768" s="2">
        <f>IF(B768="?",ROUND(AVERAGEIF($B$2:$B$2344,"&lt;&gt;?"),0),B768)</f>
        <v>1988</v>
      </c>
      <c r="K768" t="str">
        <f>IF(C768="?","Sep",C768)</f>
        <v>Nov</v>
      </c>
      <c r="L768" t="str">
        <f>IF(Table1[[#This Row],[Hospital tier]]="?","tier - 2",Table1[[#This Row],[Hospital tier]])</f>
        <v>tier - 2</v>
      </c>
      <c r="M768" t="str">
        <f>IF(Table1[[#This Row],[City tier]]="?","tier - 2",Table1[[#This Row],[City tier]])</f>
        <v>tier - 3</v>
      </c>
      <c r="N768" s="5" t="str">
        <f>IF(Table1[[#This Row],[State ID]]="?","Unknown",Table1[[#This Row],[State ID]])</f>
        <v>R1024</v>
      </c>
      <c r="O768" s="5" t="str">
        <f>IF(Table1[[#This Row],[Customer ID]]="?","Unknown",Table1[[#This Row],[Customer ID]])</f>
        <v>Id1683</v>
      </c>
    </row>
    <row r="769" spans="1:15">
      <c r="A769" t="s">
        <v>803</v>
      </c>
      <c r="B769">
        <v>1983</v>
      </c>
      <c r="C769" t="s">
        <v>24</v>
      </c>
      <c r="D769">
        <v>3</v>
      </c>
      <c r="E769">
        <v>3</v>
      </c>
      <c r="F769">
        <v>5587.59</v>
      </c>
      <c r="G769" t="s">
        <v>21</v>
      </c>
      <c r="H769" t="s">
        <v>18</v>
      </c>
      <c r="I769" t="s">
        <v>19</v>
      </c>
      <c r="J769" s="2">
        <f>IF(B769="?",ROUND(AVERAGEIF($B$2:$B$2344,"&lt;&gt;?"),0),B769)</f>
        <v>1983</v>
      </c>
      <c r="K769" t="str">
        <f>IF(C769="?","Sep",C769)</f>
        <v>Oct</v>
      </c>
      <c r="L769" t="str">
        <f>IF(Table1[[#This Row],[Hospital tier]]="?","tier - 2",Table1[[#This Row],[Hospital tier]])</f>
        <v>tier - 2</v>
      </c>
      <c r="M769" t="str">
        <f>IF(Table1[[#This Row],[City tier]]="?","tier - 2",Table1[[#This Row],[City tier]])</f>
        <v>tier - 1</v>
      </c>
      <c r="N769" s="5" t="str">
        <f>IF(Table1[[#This Row],[State ID]]="?","Unknown",Table1[[#This Row],[State ID]])</f>
        <v>R1013</v>
      </c>
      <c r="O769" s="5" t="str">
        <f>IF(Table1[[#This Row],[Customer ID]]="?","Unknown",Table1[[#This Row],[Customer ID]])</f>
        <v>Id1684</v>
      </c>
    </row>
    <row r="770" spans="1:15">
      <c r="A770" t="s">
        <v>804</v>
      </c>
      <c r="B770">
        <v>1986</v>
      </c>
      <c r="C770" t="s">
        <v>16</v>
      </c>
      <c r="D770">
        <v>21</v>
      </c>
      <c r="E770">
        <v>2</v>
      </c>
      <c r="F770">
        <v>5584.31</v>
      </c>
      <c r="G770" t="s">
        <v>17</v>
      </c>
      <c r="H770" t="s">
        <v>18</v>
      </c>
      <c r="I770" t="s">
        <v>19</v>
      </c>
      <c r="J770" s="2">
        <f>IF(B770="?",ROUND(AVERAGEIF($B$2:$B$2344,"&lt;&gt;?"),0),B770)</f>
        <v>1986</v>
      </c>
      <c r="K770" t="str">
        <f>IF(C770="?","Sep",C770)</f>
        <v>Nov</v>
      </c>
      <c r="L770" t="str">
        <f>IF(Table1[[#This Row],[Hospital tier]]="?","tier - 2",Table1[[#This Row],[Hospital tier]])</f>
        <v>tier - 3</v>
      </c>
      <c r="M770" t="str">
        <f>IF(Table1[[#This Row],[City tier]]="?","tier - 2",Table1[[#This Row],[City tier]])</f>
        <v>tier - 1</v>
      </c>
      <c r="N770" s="5" t="str">
        <f>IF(Table1[[#This Row],[State ID]]="?","Unknown",Table1[[#This Row],[State ID]])</f>
        <v>R1013</v>
      </c>
      <c r="O770" s="5" t="str">
        <f>IF(Table1[[#This Row],[Customer ID]]="?","Unknown",Table1[[#This Row],[Customer ID]])</f>
        <v>Id1685</v>
      </c>
    </row>
    <row r="771" spans="1:15">
      <c r="A771" t="s">
        <v>805</v>
      </c>
      <c r="B771">
        <v>1985</v>
      </c>
      <c r="C771" t="s">
        <v>37</v>
      </c>
      <c r="D771">
        <v>5</v>
      </c>
      <c r="E771">
        <v>3</v>
      </c>
      <c r="F771">
        <v>5582.95</v>
      </c>
      <c r="G771" t="s">
        <v>21</v>
      </c>
      <c r="H771" t="s">
        <v>18</v>
      </c>
      <c r="I771" t="s">
        <v>22</v>
      </c>
      <c r="J771" s="2">
        <f>IF(B771="?",ROUND(AVERAGEIF($B$2:$B$2344,"&lt;&gt;?"),0),B771)</f>
        <v>1985</v>
      </c>
      <c r="K771" t="str">
        <f>IF(C771="?","Sep",C771)</f>
        <v>Sep</v>
      </c>
      <c r="L771" t="str">
        <f>IF(Table1[[#This Row],[Hospital tier]]="?","tier - 2",Table1[[#This Row],[Hospital tier]])</f>
        <v>tier - 2</v>
      </c>
      <c r="M771" t="str">
        <f>IF(Table1[[#This Row],[City tier]]="?","tier - 2",Table1[[#This Row],[City tier]])</f>
        <v>tier - 1</v>
      </c>
      <c r="N771" s="5" t="str">
        <f>IF(Table1[[#This Row],[State ID]]="?","Unknown",Table1[[#This Row],[State ID]])</f>
        <v>R1012</v>
      </c>
      <c r="O771" s="5" t="str">
        <f>IF(Table1[[#This Row],[Customer ID]]="?","Unknown",Table1[[#This Row],[Customer ID]])</f>
        <v>Id1686</v>
      </c>
    </row>
    <row r="772" spans="1:15">
      <c r="A772" t="s">
        <v>806</v>
      </c>
      <c r="B772">
        <v>1974</v>
      </c>
      <c r="C772" t="s">
        <v>37</v>
      </c>
      <c r="D772">
        <v>18</v>
      </c>
      <c r="E772">
        <v>0</v>
      </c>
      <c r="F772">
        <v>5576.35</v>
      </c>
      <c r="G772" t="s">
        <v>21</v>
      </c>
      <c r="H772" t="s">
        <v>17</v>
      </c>
      <c r="I772" t="s">
        <v>19</v>
      </c>
      <c r="J772" s="2">
        <f>IF(B772="?",ROUND(AVERAGEIF($B$2:$B$2344,"&lt;&gt;?"),0),B772)</f>
        <v>1974</v>
      </c>
      <c r="K772" t="str">
        <f>IF(C772="?","Sep",C772)</f>
        <v>Sep</v>
      </c>
      <c r="L772" t="str">
        <f>IF(Table1[[#This Row],[Hospital tier]]="?","tier - 2",Table1[[#This Row],[Hospital tier]])</f>
        <v>tier - 2</v>
      </c>
      <c r="M772" t="str">
        <f>IF(Table1[[#This Row],[City tier]]="?","tier - 2",Table1[[#This Row],[City tier]])</f>
        <v>tier - 3</v>
      </c>
      <c r="N772" s="5" t="str">
        <f>IF(Table1[[#This Row],[State ID]]="?","Unknown",Table1[[#This Row],[State ID]])</f>
        <v>R1013</v>
      </c>
      <c r="O772" s="5" t="str">
        <f>IF(Table1[[#This Row],[Customer ID]]="?","Unknown",Table1[[#This Row],[Customer ID]])</f>
        <v>Id1687</v>
      </c>
    </row>
    <row r="773" spans="1:15">
      <c r="A773" t="s">
        <v>807</v>
      </c>
      <c r="B773">
        <v>1999</v>
      </c>
      <c r="C773" t="s">
        <v>37</v>
      </c>
      <c r="D773">
        <v>22</v>
      </c>
      <c r="E773">
        <v>0</v>
      </c>
      <c r="F773">
        <v>5552.61</v>
      </c>
      <c r="G773" t="s">
        <v>21</v>
      </c>
      <c r="H773" t="s">
        <v>17</v>
      </c>
      <c r="I773" t="s">
        <v>30</v>
      </c>
      <c r="J773" s="2">
        <f>IF(B773="?",ROUND(AVERAGEIF($B$2:$B$2344,"&lt;&gt;?"),0),B773)</f>
        <v>1999</v>
      </c>
      <c r="K773" t="str">
        <f>IF(C773="?","Sep",C773)</f>
        <v>Sep</v>
      </c>
      <c r="L773" t="str">
        <f>IF(Table1[[#This Row],[Hospital tier]]="?","tier - 2",Table1[[#This Row],[Hospital tier]])</f>
        <v>tier - 2</v>
      </c>
      <c r="M773" t="str">
        <f>IF(Table1[[#This Row],[City tier]]="?","tier - 2",Table1[[#This Row],[City tier]])</f>
        <v>tier - 3</v>
      </c>
      <c r="N773" s="5" t="str">
        <f>IF(Table1[[#This Row],[State ID]]="?","Unknown",Table1[[#This Row],[State ID]])</f>
        <v>R1026</v>
      </c>
      <c r="O773" s="5" t="str">
        <f>IF(Table1[[#This Row],[Customer ID]]="?","Unknown",Table1[[#This Row],[Customer ID]])</f>
        <v>Id1688</v>
      </c>
    </row>
    <row r="774" spans="1:15">
      <c r="A774" t="s">
        <v>808</v>
      </c>
      <c r="B774">
        <v>1980</v>
      </c>
      <c r="C774" t="s">
        <v>23</v>
      </c>
      <c r="D774">
        <v>7</v>
      </c>
      <c r="E774">
        <v>2</v>
      </c>
      <c r="F774">
        <v>5540.35</v>
      </c>
      <c r="G774" t="s">
        <v>21</v>
      </c>
      <c r="H774" t="s">
        <v>21</v>
      </c>
      <c r="I774" t="s">
        <v>22</v>
      </c>
      <c r="J774" s="2">
        <f>IF(B774="?",ROUND(AVERAGEIF($B$2:$B$2344,"&lt;&gt;?"),0),B774)</f>
        <v>1980</v>
      </c>
      <c r="K774" t="str">
        <f>IF(C774="?","Sep",C774)</f>
        <v>Dec</v>
      </c>
      <c r="L774" t="str">
        <f>IF(Table1[[#This Row],[Hospital tier]]="?","tier - 2",Table1[[#This Row],[Hospital tier]])</f>
        <v>tier - 2</v>
      </c>
      <c r="M774" t="str">
        <f>IF(Table1[[#This Row],[City tier]]="?","tier - 2",Table1[[#This Row],[City tier]])</f>
        <v>tier - 2</v>
      </c>
      <c r="N774" s="5" t="str">
        <f>IF(Table1[[#This Row],[State ID]]="?","Unknown",Table1[[#This Row],[State ID]])</f>
        <v>R1012</v>
      </c>
      <c r="O774" s="5" t="str">
        <f>IF(Table1[[#This Row],[Customer ID]]="?","Unknown",Table1[[#This Row],[Customer ID]])</f>
        <v>Id1689</v>
      </c>
    </row>
    <row r="775" spans="1:15">
      <c r="A775" t="s">
        <v>809</v>
      </c>
      <c r="B775">
        <v>1990</v>
      </c>
      <c r="C775" t="s">
        <v>24</v>
      </c>
      <c r="D775">
        <v>17</v>
      </c>
      <c r="E775">
        <v>3</v>
      </c>
      <c r="F775">
        <v>37251.22</v>
      </c>
      <c r="G775" t="s">
        <v>21</v>
      </c>
      <c r="H775" t="s">
        <v>21</v>
      </c>
      <c r="I775" t="s">
        <v>25</v>
      </c>
      <c r="J775" s="2">
        <f>IF(B775="?",ROUND(AVERAGEIF($B$2:$B$2344,"&lt;&gt;?"),0),B775)</f>
        <v>1990</v>
      </c>
      <c r="K775" t="str">
        <f>IF(C775="?","Sep",C775)</f>
        <v>Oct</v>
      </c>
      <c r="L775" t="str">
        <f>IF(Table1[[#This Row],[Hospital tier]]="?","tier - 2",Table1[[#This Row],[Hospital tier]])</f>
        <v>tier - 2</v>
      </c>
      <c r="M775" t="str">
        <f>IF(Table1[[#This Row],[City tier]]="?","tier - 2",Table1[[#This Row],[City tier]])</f>
        <v>tier - 2</v>
      </c>
      <c r="N775" s="5" t="str">
        <f>IF(Table1[[#This Row],[State ID]]="?","Unknown",Table1[[#This Row],[State ID]])</f>
        <v>R1011</v>
      </c>
      <c r="O775" s="5" t="str">
        <f>IF(Table1[[#This Row],[Customer ID]]="?","Unknown",Table1[[#This Row],[Customer ID]])</f>
        <v>Id169</v>
      </c>
    </row>
    <row r="776" spans="1:15">
      <c r="A776" t="s">
        <v>810</v>
      </c>
      <c r="B776">
        <v>1981</v>
      </c>
      <c r="C776" t="s">
        <v>16</v>
      </c>
      <c r="D776">
        <v>7</v>
      </c>
      <c r="E776">
        <v>1</v>
      </c>
      <c r="F776">
        <v>5539.4</v>
      </c>
      <c r="G776" t="s">
        <v>21</v>
      </c>
      <c r="H776" t="s">
        <v>21</v>
      </c>
      <c r="I776" t="s">
        <v>19</v>
      </c>
      <c r="J776" s="2">
        <f>IF(B776="?",ROUND(AVERAGEIF($B$2:$B$2344,"&lt;&gt;?"),0),B776)</f>
        <v>1981</v>
      </c>
      <c r="K776" t="str">
        <f>IF(C776="?","Sep",C776)</f>
        <v>Nov</v>
      </c>
      <c r="L776" t="str">
        <f>IF(Table1[[#This Row],[Hospital tier]]="?","tier - 2",Table1[[#This Row],[Hospital tier]])</f>
        <v>tier - 2</v>
      </c>
      <c r="M776" t="str">
        <f>IF(Table1[[#This Row],[City tier]]="?","tier - 2",Table1[[#This Row],[City tier]])</f>
        <v>tier - 2</v>
      </c>
      <c r="N776" s="5" t="str">
        <f>IF(Table1[[#This Row],[State ID]]="?","Unknown",Table1[[#This Row],[State ID]])</f>
        <v>R1013</v>
      </c>
      <c r="O776" s="5" t="str">
        <f>IF(Table1[[#This Row],[Customer ID]]="?","Unknown",Table1[[#This Row],[Customer ID]])</f>
        <v>Id1690</v>
      </c>
    </row>
    <row r="777" spans="1:15">
      <c r="A777" t="s">
        <v>811</v>
      </c>
      <c r="B777">
        <v>1988</v>
      </c>
      <c r="C777" t="s">
        <v>45</v>
      </c>
      <c r="D777">
        <v>29</v>
      </c>
      <c r="E777">
        <v>3</v>
      </c>
      <c r="F777">
        <v>5503.36</v>
      </c>
      <c r="G777" t="s">
        <v>21</v>
      </c>
      <c r="H777" t="s">
        <v>21</v>
      </c>
      <c r="I777" t="s">
        <v>22</v>
      </c>
      <c r="J777" s="2">
        <f>IF(B777="?",ROUND(AVERAGEIF($B$2:$B$2344,"&lt;&gt;?"),0),B777)</f>
        <v>1988</v>
      </c>
      <c r="K777" t="str">
        <f>IF(C777="?","Sep",C777)</f>
        <v>Jul</v>
      </c>
      <c r="L777" t="str">
        <f>IF(Table1[[#This Row],[Hospital tier]]="?","tier - 2",Table1[[#This Row],[Hospital tier]])</f>
        <v>tier - 2</v>
      </c>
      <c r="M777" t="str">
        <f>IF(Table1[[#This Row],[City tier]]="?","tier - 2",Table1[[#This Row],[City tier]])</f>
        <v>tier - 2</v>
      </c>
      <c r="N777" s="5" t="str">
        <f>IF(Table1[[#This Row],[State ID]]="?","Unknown",Table1[[#This Row],[State ID]])</f>
        <v>R1012</v>
      </c>
      <c r="O777" s="5" t="str">
        <f>IF(Table1[[#This Row],[Customer ID]]="?","Unknown",Table1[[#This Row],[Customer ID]])</f>
        <v>Id1691</v>
      </c>
    </row>
    <row r="778" spans="1:15">
      <c r="A778" t="s">
        <v>812</v>
      </c>
      <c r="B778">
        <v>1984</v>
      </c>
      <c r="C778" t="s">
        <v>40</v>
      </c>
      <c r="D778">
        <v>17</v>
      </c>
      <c r="E778">
        <v>1</v>
      </c>
      <c r="F778">
        <v>5488.26</v>
      </c>
      <c r="G778" t="s">
        <v>21</v>
      </c>
      <c r="H778" t="s">
        <v>17</v>
      </c>
      <c r="I778" t="s">
        <v>25</v>
      </c>
      <c r="J778" s="2">
        <f>IF(B778="?",ROUND(AVERAGEIF($B$2:$B$2344,"&lt;&gt;?"),0),B778)</f>
        <v>1984</v>
      </c>
      <c r="K778" t="str">
        <f>IF(C778="?","Sep",C778)</f>
        <v>Aug</v>
      </c>
      <c r="L778" t="str">
        <f>IF(Table1[[#This Row],[Hospital tier]]="?","tier - 2",Table1[[#This Row],[Hospital tier]])</f>
        <v>tier - 2</v>
      </c>
      <c r="M778" t="str">
        <f>IF(Table1[[#This Row],[City tier]]="?","tier - 2",Table1[[#This Row],[City tier]])</f>
        <v>tier - 3</v>
      </c>
      <c r="N778" s="5" t="str">
        <f>IF(Table1[[#This Row],[State ID]]="?","Unknown",Table1[[#This Row],[State ID]])</f>
        <v>R1011</v>
      </c>
      <c r="O778" s="5" t="str">
        <f>IF(Table1[[#This Row],[Customer ID]]="?","Unknown",Table1[[#This Row],[Customer ID]])</f>
        <v>Id1692</v>
      </c>
    </row>
    <row r="779" spans="1:15">
      <c r="A779" t="s">
        <v>813</v>
      </c>
      <c r="B779">
        <v>1984</v>
      </c>
      <c r="C779" t="s">
        <v>40</v>
      </c>
      <c r="D779">
        <v>26</v>
      </c>
      <c r="E779">
        <v>1</v>
      </c>
      <c r="F779">
        <v>5484.47</v>
      </c>
      <c r="G779" t="s">
        <v>21</v>
      </c>
      <c r="H779" t="s">
        <v>21</v>
      </c>
      <c r="I779" t="s">
        <v>19</v>
      </c>
      <c r="J779" s="2">
        <f>IF(B779="?",ROUND(AVERAGEIF($B$2:$B$2344,"&lt;&gt;?"),0),B779)</f>
        <v>1984</v>
      </c>
      <c r="K779" t="str">
        <f>IF(C779="?","Sep",C779)</f>
        <v>Aug</v>
      </c>
      <c r="L779" t="str">
        <f>IF(Table1[[#This Row],[Hospital tier]]="?","tier - 2",Table1[[#This Row],[Hospital tier]])</f>
        <v>tier - 2</v>
      </c>
      <c r="M779" t="str">
        <f>IF(Table1[[#This Row],[City tier]]="?","tier - 2",Table1[[#This Row],[City tier]])</f>
        <v>tier - 2</v>
      </c>
      <c r="N779" s="5" t="str">
        <f>IF(Table1[[#This Row],[State ID]]="?","Unknown",Table1[[#This Row],[State ID]])</f>
        <v>R1013</v>
      </c>
      <c r="O779" s="5" t="str">
        <f>IF(Table1[[#This Row],[Customer ID]]="?","Unknown",Table1[[#This Row],[Customer ID]])</f>
        <v>Id1693</v>
      </c>
    </row>
    <row r="780" spans="1:15">
      <c r="A780" t="s">
        <v>814</v>
      </c>
      <c r="B780">
        <v>1986</v>
      </c>
      <c r="C780" t="s">
        <v>37</v>
      </c>
      <c r="D780">
        <v>30</v>
      </c>
      <c r="E780">
        <v>1</v>
      </c>
      <c r="F780">
        <v>5478.04</v>
      </c>
      <c r="G780" t="s">
        <v>21</v>
      </c>
      <c r="H780" t="s">
        <v>17</v>
      </c>
      <c r="I780" t="s">
        <v>19</v>
      </c>
      <c r="J780" s="2">
        <f>IF(B780="?",ROUND(AVERAGEIF($B$2:$B$2344,"&lt;&gt;?"),0),B780)</f>
        <v>1986</v>
      </c>
      <c r="K780" t="str">
        <f>IF(C780="?","Sep",C780)</f>
        <v>Sep</v>
      </c>
      <c r="L780" t="str">
        <f>IF(Table1[[#This Row],[Hospital tier]]="?","tier - 2",Table1[[#This Row],[Hospital tier]])</f>
        <v>tier - 2</v>
      </c>
      <c r="M780" t="str">
        <f>IF(Table1[[#This Row],[City tier]]="?","tier - 2",Table1[[#This Row],[City tier]])</f>
        <v>tier - 3</v>
      </c>
      <c r="N780" s="5" t="str">
        <f>IF(Table1[[#This Row],[State ID]]="?","Unknown",Table1[[#This Row],[State ID]])</f>
        <v>R1013</v>
      </c>
      <c r="O780" s="5" t="str">
        <f>IF(Table1[[#This Row],[Customer ID]]="?","Unknown",Table1[[#This Row],[Customer ID]])</f>
        <v>Id1694</v>
      </c>
    </row>
    <row r="781" spans="1:15">
      <c r="A781" t="s">
        <v>815</v>
      </c>
      <c r="B781">
        <v>1986</v>
      </c>
      <c r="C781" t="s">
        <v>45</v>
      </c>
      <c r="D781">
        <v>12</v>
      </c>
      <c r="E781">
        <v>1</v>
      </c>
      <c r="F781">
        <v>5472.45</v>
      </c>
      <c r="G781" t="s">
        <v>21</v>
      </c>
      <c r="H781" t="s">
        <v>17</v>
      </c>
      <c r="I781" t="s">
        <v>25</v>
      </c>
      <c r="J781" s="2">
        <f>IF(B781="?",ROUND(AVERAGEIF($B$2:$B$2344,"&lt;&gt;?"),0),B781)</f>
        <v>1986</v>
      </c>
      <c r="K781" t="str">
        <f>IF(C781="?","Sep",C781)</f>
        <v>Jul</v>
      </c>
      <c r="L781" t="str">
        <f>IF(Table1[[#This Row],[Hospital tier]]="?","tier - 2",Table1[[#This Row],[Hospital tier]])</f>
        <v>tier - 2</v>
      </c>
      <c r="M781" t="str">
        <f>IF(Table1[[#This Row],[City tier]]="?","tier - 2",Table1[[#This Row],[City tier]])</f>
        <v>tier - 3</v>
      </c>
      <c r="N781" s="5" t="str">
        <f>IF(Table1[[#This Row],[State ID]]="?","Unknown",Table1[[#This Row],[State ID]])</f>
        <v>R1011</v>
      </c>
      <c r="O781" s="5" t="str">
        <f>IF(Table1[[#This Row],[Customer ID]]="?","Unknown",Table1[[#This Row],[Customer ID]])</f>
        <v>Id1695</v>
      </c>
    </row>
    <row r="782" spans="1:15">
      <c r="A782" t="s">
        <v>816</v>
      </c>
      <c r="B782">
        <v>1986</v>
      </c>
      <c r="C782" t="s">
        <v>23</v>
      </c>
      <c r="D782">
        <v>2</v>
      </c>
      <c r="E782">
        <v>0</v>
      </c>
      <c r="F782">
        <v>5469.01</v>
      </c>
      <c r="G782" t="s">
        <v>21</v>
      </c>
      <c r="H782" t="s">
        <v>21</v>
      </c>
      <c r="I782" t="s">
        <v>74</v>
      </c>
      <c r="J782" s="2">
        <f>IF(B782="?",ROUND(AVERAGEIF($B$2:$B$2344,"&lt;&gt;?"),0),B782)</f>
        <v>1986</v>
      </c>
      <c r="K782" t="str">
        <f>IF(C782="?","Sep",C782)</f>
        <v>Dec</v>
      </c>
      <c r="L782" t="str">
        <f>IF(Table1[[#This Row],[Hospital tier]]="?","tier - 2",Table1[[#This Row],[Hospital tier]])</f>
        <v>tier - 2</v>
      </c>
      <c r="M782" t="str">
        <f>IF(Table1[[#This Row],[City tier]]="?","tier - 2",Table1[[#This Row],[City tier]])</f>
        <v>tier - 2</v>
      </c>
      <c r="N782" s="5" t="str">
        <f>IF(Table1[[#This Row],[State ID]]="?","Unknown",Table1[[#This Row],[State ID]])</f>
        <v>R1024</v>
      </c>
      <c r="O782" s="5" t="str">
        <f>IF(Table1[[#This Row],[Customer ID]]="?","Unknown",Table1[[#This Row],[Customer ID]])</f>
        <v>Id1696</v>
      </c>
    </row>
    <row r="783" spans="1:15">
      <c r="A783" t="s">
        <v>817</v>
      </c>
      <c r="B783">
        <v>1973</v>
      </c>
      <c r="C783" t="s">
        <v>24</v>
      </c>
      <c r="D783">
        <v>24</v>
      </c>
      <c r="E783">
        <v>0</v>
      </c>
      <c r="F783">
        <v>5466.88</v>
      </c>
      <c r="G783" t="s">
        <v>21</v>
      </c>
      <c r="H783" t="s">
        <v>21</v>
      </c>
      <c r="I783" t="s">
        <v>19</v>
      </c>
      <c r="J783" s="2">
        <f>IF(B783="?",ROUND(AVERAGEIF($B$2:$B$2344,"&lt;&gt;?"),0),B783)</f>
        <v>1973</v>
      </c>
      <c r="K783" t="str">
        <f>IF(C783="?","Sep",C783)</f>
        <v>Oct</v>
      </c>
      <c r="L783" t="str">
        <f>IF(Table1[[#This Row],[Hospital tier]]="?","tier - 2",Table1[[#This Row],[Hospital tier]])</f>
        <v>tier - 2</v>
      </c>
      <c r="M783" t="str">
        <f>IF(Table1[[#This Row],[City tier]]="?","tier - 2",Table1[[#This Row],[City tier]])</f>
        <v>tier - 2</v>
      </c>
      <c r="N783" s="5" t="str">
        <f>IF(Table1[[#This Row],[State ID]]="?","Unknown",Table1[[#This Row],[State ID]])</f>
        <v>R1013</v>
      </c>
      <c r="O783" s="5" t="str">
        <f>IF(Table1[[#This Row],[Customer ID]]="?","Unknown",Table1[[#This Row],[Customer ID]])</f>
        <v>Id1697</v>
      </c>
    </row>
    <row r="784" spans="1:15">
      <c r="A784" t="s">
        <v>818</v>
      </c>
      <c r="B784">
        <v>1986</v>
      </c>
      <c r="C784" t="s">
        <v>23</v>
      </c>
      <c r="D784">
        <v>25</v>
      </c>
      <c r="E784">
        <v>0</v>
      </c>
      <c r="F784">
        <v>5458.05</v>
      </c>
      <c r="G784" t="s">
        <v>21</v>
      </c>
      <c r="H784" t="s">
        <v>21</v>
      </c>
      <c r="I784" t="s">
        <v>74</v>
      </c>
      <c r="J784" s="2">
        <f>IF(B784="?",ROUND(AVERAGEIF($B$2:$B$2344,"&lt;&gt;?"),0),B784)</f>
        <v>1986</v>
      </c>
      <c r="K784" t="str">
        <f>IF(C784="?","Sep",C784)</f>
        <v>Dec</v>
      </c>
      <c r="L784" t="str">
        <f>IF(Table1[[#This Row],[Hospital tier]]="?","tier - 2",Table1[[#This Row],[Hospital tier]])</f>
        <v>tier - 2</v>
      </c>
      <c r="M784" t="str">
        <f>IF(Table1[[#This Row],[City tier]]="?","tier - 2",Table1[[#This Row],[City tier]])</f>
        <v>tier - 2</v>
      </c>
      <c r="N784" s="5" t="str">
        <f>IF(Table1[[#This Row],[State ID]]="?","Unknown",Table1[[#This Row],[State ID]])</f>
        <v>R1024</v>
      </c>
      <c r="O784" s="5" t="str">
        <f>IF(Table1[[#This Row],[Customer ID]]="?","Unknown",Table1[[#This Row],[Customer ID]])</f>
        <v>Id1698</v>
      </c>
    </row>
    <row r="785" spans="1:15">
      <c r="A785" t="s">
        <v>819</v>
      </c>
      <c r="B785">
        <v>1982</v>
      </c>
      <c r="C785" t="s">
        <v>40</v>
      </c>
      <c r="D785">
        <v>25</v>
      </c>
      <c r="E785">
        <v>0</v>
      </c>
      <c r="F785">
        <v>5438.75</v>
      </c>
      <c r="G785" t="s">
        <v>17</v>
      </c>
      <c r="H785" t="s">
        <v>21</v>
      </c>
      <c r="I785" t="s">
        <v>19</v>
      </c>
      <c r="J785" s="2">
        <f>IF(B785="?",ROUND(AVERAGEIF($B$2:$B$2344,"&lt;&gt;?"),0),B785)</f>
        <v>1982</v>
      </c>
      <c r="K785" t="str">
        <f>IF(C785="?","Sep",C785)</f>
        <v>Aug</v>
      </c>
      <c r="L785" t="str">
        <f>IF(Table1[[#This Row],[Hospital tier]]="?","tier - 2",Table1[[#This Row],[Hospital tier]])</f>
        <v>tier - 3</v>
      </c>
      <c r="M785" t="str">
        <f>IF(Table1[[#This Row],[City tier]]="?","tier - 2",Table1[[#This Row],[City tier]])</f>
        <v>tier - 2</v>
      </c>
      <c r="N785" s="5" t="str">
        <f>IF(Table1[[#This Row],[State ID]]="?","Unknown",Table1[[#This Row],[State ID]])</f>
        <v>R1013</v>
      </c>
      <c r="O785" s="5" t="str">
        <f>IF(Table1[[#This Row],[Customer ID]]="?","Unknown",Table1[[#This Row],[Customer ID]])</f>
        <v>Id1699</v>
      </c>
    </row>
    <row r="786" spans="1:15">
      <c r="A786" t="s">
        <v>820</v>
      </c>
      <c r="B786">
        <v>1958</v>
      </c>
      <c r="C786" t="s">
        <v>16</v>
      </c>
      <c r="D786">
        <v>16</v>
      </c>
      <c r="E786">
        <v>1</v>
      </c>
      <c r="F786">
        <v>47928.03</v>
      </c>
      <c r="G786" t="s">
        <v>21</v>
      </c>
      <c r="H786" t="s">
        <v>17</v>
      </c>
      <c r="I786" t="s">
        <v>25</v>
      </c>
      <c r="J786" s="2">
        <f>IF(B786="?",ROUND(AVERAGEIF($B$2:$B$2344,"&lt;&gt;?"),0),B786)</f>
        <v>1958</v>
      </c>
      <c r="K786" t="str">
        <f>IF(C786="?","Sep",C786)</f>
        <v>Nov</v>
      </c>
      <c r="L786" t="str">
        <f>IF(Table1[[#This Row],[Hospital tier]]="?","tier - 2",Table1[[#This Row],[Hospital tier]])</f>
        <v>tier - 2</v>
      </c>
      <c r="M786" t="str">
        <f>IF(Table1[[#This Row],[City tier]]="?","tier - 2",Table1[[#This Row],[City tier]])</f>
        <v>tier - 3</v>
      </c>
      <c r="N786" s="5" t="str">
        <f>IF(Table1[[#This Row],[State ID]]="?","Unknown",Table1[[#This Row],[State ID]])</f>
        <v>R1011</v>
      </c>
      <c r="O786" s="5" t="str">
        <f>IF(Table1[[#This Row],[Customer ID]]="?","Unknown",Table1[[#This Row],[Customer ID]])</f>
        <v>Id17</v>
      </c>
    </row>
    <row r="787" spans="1:15">
      <c r="A787" t="s">
        <v>821</v>
      </c>
      <c r="B787">
        <v>2000</v>
      </c>
      <c r="C787" t="s">
        <v>37</v>
      </c>
      <c r="D787">
        <v>5</v>
      </c>
      <c r="E787">
        <v>1</v>
      </c>
      <c r="F787">
        <v>37165.160000000003</v>
      </c>
      <c r="G787" t="s">
        <v>18</v>
      </c>
      <c r="H787" t="s">
        <v>17</v>
      </c>
      <c r="I787" t="s">
        <v>15</v>
      </c>
      <c r="J787" s="2">
        <f>IF(B787="?",ROUND(AVERAGEIF($B$2:$B$2344,"&lt;&gt;?"),0),B787)</f>
        <v>2000</v>
      </c>
      <c r="K787" t="str">
        <f>IF(C787="?","Sep",C787)</f>
        <v>Sep</v>
      </c>
      <c r="L787" t="str">
        <f>IF(Table1[[#This Row],[Hospital tier]]="?","tier - 2",Table1[[#This Row],[Hospital tier]])</f>
        <v>tier - 1</v>
      </c>
      <c r="M787" t="str">
        <f>IF(Table1[[#This Row],[City tier]]="?","tier - 2",Table1[[#This Row],[City tier]])</f>
        <v>tier - 3</v>
      </c>
      <c r="N787" s="5" t="str">
        <f>IF(Table1[[#This Row],[State ID]]="?","Unknown",Table1[[#This Row],[State ID]])</f>
        <v>Unknown</v>
      </c>
      <c r="O787" s="5" t="str">
        <f>IF(Table1[[#This Row],[Customer ID]]="?","Unknown",Table1[[#This Row],[Customer ID]])</f>
        <v>Id170</v>
      </c>
    </row>
    <row r="788" spans="1:15">
      <c r="A788" t="s">
        <v>822</v>
      </c>
      <c r="B788">
        <v>1978</v>
      </c>
      <c r="C788" t="s">
        <v>20</v>
      </c>
      <c r="D788">
        <v>8</v>
      </c>
      <c r="E788">
        <v>2</v>
      </c>
      <c r="F788">
        <v>5428.98</v>
      </c>
      <c r="G788" t="s">
        <v>21</v>
      </c>
      <c r="H788" t="s">
        <v>21</v>
      </c>
      <c r="I788" t="s">
        <v>22</v>
      </c>
      <c r="J788" s="2">
        <f>IF(B788="?",ROUND(AVERAGEIF($B$2:$B$2344,"&lt;&gt;?"),0),B788)</f>
        <v>1978</v>
      </c>
      <c r="K788" t="str">
        <f>IF(C788="?","Sep",C788)</f>
        <v>Jun</v>
      </c>
      <c r="L788" t="str">
        <f>IF(Table1[[#This Row],[Hospital tier]]="?","tier - 2",Table1[[#This Row],[Hospital tier]])</f>
        <v>tier - 2</v>
      </c>
      <c r="M788" t="str">
        <f>IF(Table1[[#This Row],[City tier]]="?","tier - 2",Table1[[#This Row],[City tier]])</f>
        <v>tier - 2</v>
      </c>
      <c r="N788" s="5" t="str">
        <f>IF(Table1[[#This Row],[State ID]]="?","Unknown",Table1[[#This Row],[State ID]])</f>
        <v>R1012</v>
      </c>
      <c r="O788" s="5" t="str">
        <f>IF(Table1[[#This Row],[Customer ID]]="?","Unknown",Table1[[#This Row],[Customer ID]])</f>
        <v>Id1700</v>
      </c>
    </row>
    <row r="789" spans="1:15">
      <c r="A789" t="s">
        <v>823</v>
      </c>
      <c r="B789">
        <v>1992</v>
      </c>
      <c r="C789" t="s">
        <v>37</v>
      </c>
      <c r="D789">
        <v>17</v>
      </c>
      <c r="E789">
        <v>3</v>
      </c>
      <c r="F789">
        <v>5428.73</v>
      </c>
      <c r="G789" t="s">
        <v>17</v>
      </c>
      <c r="H789" t="s">
        <v>18</v>
      </c>
      <c r="I789" t="s">
        <v>130</v>
      </c>
      <c r="J789" s="2">
        <f>IF(B789="?",ROUND(AVERAGEIF($B$2:$B$2344,"&lt;&gt;?"),0),B789)</f>
        <v>1992</v>
      </c>
      <c r="K789" t="str">
        <f>IF(C789="?","Sep",C789)</f>
        <v>Sep</v>
      </c>
      <c r="L789" t="str">
        <f>IF(Table1[[#This Row],[Hospital tier]]="?","tier - 2",Table1[[#This Row],[Hospital tier]])</f>
        <v>tier - 3</v>
      </c>
      <c r="M789" t="str">
        <f>IF(Table1[[#This Row],[City tier]]="?","tier - 2",Table1[[#This Row],[City tier]])</f>
        <v>tier - 1</v>
      </c>
      <c r="N789" s="5" t="str">
        <f>IF(Table1[[#This Row],[State ID]]="?","Unknown",Table1[[#This Row],[State ID]])</f>
        <v>R1017</v>
      </c>
      <c r="O789" s="5" t="str">
        <f>IF(Table1[[#This Row],[Customer ID]]="?","Unknown",Table1[[#This Row],[Customer ID]])</f>
        <v>Id1701</v>
      </c>
    </row>
    <row r="790" spans="1:15">
      <c r="A790" t="s">
        <v>824</v>
      </c>
      <c r="B790">
        <v>1991</v>
      </c>
      <c r="C790" t="s">
        <v>45</v>
      </c>
      <c r="D790">
        <v>6</v>
      </c>
      <c r="E790">
        <v>3</v>
      </c>
      <c r="F790">
        <v>5425.02</v>
      </c>
      <c r="G790" t="s">
        <v>21</v>
      </c>
      <c r="H790" t="s">
        <v>18</v>
      </c>
      <c r="I790" t="s">
        <v>22</v>
      </c>
      <c r="J790" s="2">
        <f>IF(B790="?",ROUND(AVERAGEIF($B$2:$B$2344,"&lt;&gt;?"),0),B790)</f>
        <v>1991</v>
      </c>
      <c r="K790" t="str">
        <f>IF(C790="?","Sep",C790)</f>
        <v>Jul</v>
      </c>
      <c r="L790" t="str">
        <f>IF(Table1[[#This Row],[Hospital tier]]="?","tier - 2",Table1[[#This Row],[Hospital tier]])</f>
        <v>tier - 2</v>
      </c>
      <c r="M790" t="str">
        <f>IF(Table1[[#This Row],[City tier]]="?","tier - 2",Table1[[#This Row],[City tier]])</f>
        <v>tier - 1</v>
      </c>
      <c r="N790" s="5" t="str">
        <f>IF(Table1[[#This Row],[State ID]]="?","Unknown",Table1[[#This Row],[State ID]])</f>
        <v>R1012</v>
      </c>
      <c r="O790" s="5" t="str">
        <f>IF(Table1[[#This Row],[Customer ID]]="?","Unknown",Table1[[#This Row],[Customer ID]])</f>
        <v>Id1702</v>
      </c>
    </row>
    <row r="791" spans="1:15">
      <c r="A791" t="s">
        <v>825</v>
      </c>
      <c r="B791">
        <v>1982</v>
      </c>
      <c r="C791" t="s">
        <v>37</v>
      </c>
      <c r="D791">
        <v>27</v>
      </c>
      <c r="E791">
        <v>0</v>
      </c>
      <c r="F791">
        <v>5415.66</v>
      </c>
      <c r="G791" t="s">
        <v>21</v>
      </c>
      <c r="H791" t="s">
        <v>17</v>
      </c>
      <c r="I791" t="s">
        <v>19</v>
      </c>
      <c r="J791" s="2">
        <f>IF(B791="?",ROUND(AVERAGEIF($B$2:$B$2344,"&lt;&gt;?"),0),B791)</f>
        <v>1982</v>
      </c>
      <c r="K791" t="str">
        <f>IF(C791="?","Sep",C791)</f>
        <v>Sep</v>
      </c>
      <c r="L791" t="str">
        <f>IF(Table1[[#This Row],[Hospital tier]]="?","tier - 2",Table1[[#This Row],[Hospital tier]])</f>
        <v>tier - 2</v>
      </c>
      <c r="M791" t="str">
        <f>IF(Table1[[#This Row],[City tier]]="?","tier - 2",Table1[[#This Row],[City tier]])</f>
        <v>tier - 3</v>
      </c>
      <c r="N791" s="5" t="str">
        <f>IF(Table1[[#This Row],[State ID]]="?","Unknown",Table1[[#This Row],[State ID]])</f>
        <v>R1013</v>
      </c>
      <c r="O791" s="5" t="str">
        <f>IF(Table1[[#This Row],[Customer ID]]="?","Unknown",Table1[[#This Row],[Customer ID]])</f>
        <v>Id1703</v>
      </c>
    </row>
    <row r="792" spans="1:15">
      <c r="A792" t="s">
        <v>826</v>
      </c>
      <c r="B792">
        <v>1975</v>
      </c>
      <c r="C792" t="s">
        <v>37</v>
      </c>
      <c r="D792">
        <v>27</v>
      </c>
      <c r="E792">
        <v>1</v>
      </c>
      <c r="F792">
        <v>5411.99</v>
      </c>
      <c r="G792" t="s">
        <v>21</v>
      </c>
      <c r="H792" t="s">
        <v>17</v>
      </c>
      <c r="I792" t="s">
        <v>22</v>
      </c>
      <c r="J792" s="2">
        <f>IF(B792="?",ROUND(AVERAGEIF($B$2:$B$2344,"&lt;&gt;?"),0),B792)</f>
        <v>1975</v>
      </c>
      <c r="K792" t="str">
        <f>IF(C792="?","Sep",C792)</f>
        <v>Sep</v>
      </c>
      <c r="L792" t="str">
        <f>IF(Table1[[#This Row],[Hospital tier]]="?","tier - 2",Table1[[#This Row],[Hospital tier]])</f>
        <v>tier - 2</v>
      </c>
      <c r="M792" t="str">
        <f>IF(Table1[[#This Row],[City tier]]="?","tier - 2",Table1[[#This Row],[City tier]])</f>
        <v>tier - 3</v>
      </c>
      <c r="N792" s="5" t="str">
        <f>IF(Table1[[#This Row],[State ID]]="?","Unknown",Table1[[#This Row],[State ID]])</f>
        <v>R1012</v>
      </c>
      <c r="O792" s="5" t="str">
        <f>IF(Table1[[#This Row],[Customer ID]]="?","Unknown",Table1[[#This Row],[Customer ID]])</f>
        <v>Id1704</v>
      </c>
    </row>
    <row r="793" spans="1:15">
      <c r="A793" t="s">
        <v>827</v>
      </c>
      <c r="B793">
        <v>1985</v>
      </c>
      <c r="C793" t="s">
        <v>23</v>
      </c>
      <c r="D793">
        <v>23</v>
      </c>
      <c r="E793">
        <v>3</v>
      </c>
      <c r="F793">
        <v>5402.89</v>
      </c>
      <c r="G793" t="s">
        <v>21</v>
      </c>
      <c r="H793" t="s">
        <v>18</v>
      </c>
      <c r="I793" t="s">
        <v>19</v>
      </c>
      <c r="J793" s="2">
        <f>IF(B793="?",ROUND(AVERAGEIF($B$2:$B$2344,"&lt;&gt;?"),0),B793)</f>
        <v>1985</v>
      </c>
      <c r="K793" t="str">
        <f>IF(C793="?","Sep",C793)</f>
        <v>Dec</v>
      </c>
      <c r="L793" t="str">
        <f>IF(Table1[[#This Row],[Hospital tier]]="?","tier - 2",Table1[[#This Row],[Hospital tier]])</f>
        <v>tier - 2</v>
      </c>
      <c r="M793" t="str">
        <f>IF(Table1[[#This Row],[City tier]]="?","tier - 2",Table1[[#This Row],[City tier]])</f>
        <v>tier - 1</v>
      </c>
      <c r="N793" s="5" t="str">
        <f>IF(Table1[[#This Row],[State ID]]="?","Unknown",Table1[[#This Row],[State ID]])</f>
        <v>R1013</v>
      </c>
      <c r="O793" s="5" t="str">
        <f>IF(Table1[[#This Row],[Customer ID]]="?","Unknown",Table1[[#This Row],[Customer ID]])</f>
        <v>Id1705</v>
      </c>
    </row>
    <row r="794" spans="1:15">
      <c r="A794" t="s">
        <v>828</v>
      </c>
      <c r="B794">
        <v>1984</v>
      </c>
      <c r="C794" t="s">
        <v>40</v>
      </c>
      <c r="D794">
        <v>1</v>
      </c>
      <c r="E794">
        <v>0</v>
      </c>
      <c r="F794">
        <v>5400.98</v>
      </c>
      <c r="G794" t="s">
        <v>21</v>
      </c>
      <c r="H794" t="s">
        <v>21</v>
      </c>
      <c r="I794" t="s">
        <v>19</v>
      </c>
      <c r="J794" s="2">
        <f>IF(B794="?",ROUND(AVERAGEIF($B$2:$B$2344,"&lt;&gt;?"),0),B794)</f>
        <v>1984</v>
      </c>
      <c r="K794" t="str">
        <f>IF(C794="?","Sep",C794)</f>
        <v>Aug</v>
      </c>
      <c r="L794" t="str">
        <f>IF(Table1[[#This Row],[Hospital tier]]="?","tier - 2",Table1[[#This Row],[Hospital tier]])</f>
        <v>tier - 2</v>
      </c>
      <c r="M794" t="str">
        <f>IF(Table1[[#This Row],[City tier]]="?","tier - 2",Table1[[#This Row],[City tier]])</f>
        <v>tier - 2</v>
      </c>
      <c r="N794" s="5" t="str">
        <f>IF(Table1[[#This Row],[State ID]]="?","Unknown",Table1[[#This Row],[State ID]])</f>
        <v>R1013</v>
      </c>
      <c r="O794" s="5" t="str">
        <f>IF(Table1[[#This Row],[Customer ID]]="?","Unknown",Table1[[#This Row],[Customer ID]])</f>
        <v>Id1706</v>
      </c>
    </row>
    <row r="795" spans="1:15">
      <c r="A795" t="s">
        <v>829</v>
      </c>
      <c r="B795">
        <v>1984</v>
      </c>
      <c r="C795" t="s">
        <v>37</v>
      </c>
      <c r="D795">
        <v>3</v>
      </c>
      <c r="E795">
        <v>0</v>
      </c>
      <c r="F795">
        <v>5397.62</v>
      </c>
      <c r="G795" t="s">
        <v>21</v>
      </c>
      <c r="H795" t="s">
        <v>21</v>
      </c>
      <c r="I795" t="s">
        <v>19</v>
      </c>
      <c r="J795" s="2">
        <f>IF(B795="?",ROUND(AVERAGEIF($B$2:$B$2344,"&lt;&gt;?"),0),B795)</f>
        <v>1984</v>
      </c>
      <c r="K795" t="str">
        <f>IF(C795="?","Sep",C795)</f>
        <v>Sep</v>
      </c>
      <c r="L795" t="str">
        <f>IF(Table1[[#This Row],[Hospital tier]]="?","tier - 2",Table1[[#This Row],[Hospital tier]])</f>
        <v>tier - 2</v>
      </c>
      <c r="M795" t="str">
        <f>IF(Table1[[#This Row],[City tier]]="?","tier - 2",Table1[[#This Row],[City tier]])</f>
        <v>tier - 2</v>
      </c>
      <c r="N795" s="5" t="str">
        <f>IF(Table1[[#This Row],[State ID]]="?","Unknown",Table1[[#This Row],[State ID]])</f>
        <v>R1013</v>
      </c>
      <c r="O795" s="5" t="str">
        <f>IF(Table1[[#This Row],[Customer ID]]="?","Unknown",Table1[[#This Row],[Customer ID]])</f>
        <v>Id1707</v>
      </c>
    </row>
    <row r="796" spans="1:15">
      <c r="A796" t="s">
        <v>830</v>
      </c>
      <c r="B796">
        <v>1989</v>
      </c>
      <c r="C796" t="s">
        <v>16</v>
      </c>
      <c r="D796">
        <v>6</v>
      </c>
      <c r="E796">
        <v>3</v>
      </c>
      <c r="F796">
        <v>5396.44</v>
      </c>
      <c r="G796" t="s">
        <v>21</v>
      </c>
      <c r="H796" t="s">
        <v>17</v>
      </c>
      <c r="I796" t="s">
        <v>19</v>
      </c>
      <c r="J796" s="2">
        <f>IF(B796="?",ROUND(AVERAGEIF($B$2:$B$2344,"&lt;&gt;?"),0),B796)</f>
        <v>1989</v>
      </c>
      <c r="K796" t="str">
        <f>IF(C796="?","Sep",C796)</f>
        <v>Nov</v>
      </c>
      <c r="L796" t="str">
        <f>IF(Table1[[#This Row],[Hospital tier]]="?","tier - 2",Table1[[#This Row],[Hospital tier]])</f>
        <v>tier - 2</v>
      </c>
      <c r="M796" t="str">
        <f>IF(Table1[[#This Row],[City tier]]="?","tier - 2",Table1[[#This Row],[City tier]])</f>
        <v>tier - 3</v>
      </c>
      <c r="N796" s="5" t="str">
        <f>IF(Table1[[#This Row],[State ID]]="?","Unknown",Table1[[#This Row],[State ID]])</f>
        <v>R1013</v>
      </c>
      <c r="O796" s="5" t="str">
        <f>IF(Table1[[#This Row],[Customer ID]]="?","Unknown",Table1[[#This Row],[Customer ID]])</f>
        <v>Id1708</v>
      </c>
    </row>
    <row r="797" spans="1:15">
      <c r="A797" t="s">
        <v>831</v>
      </c>
      <c r="B797">
        <v>1988</v>
      </c>
      <c r="C797" t="s">
        <v>40</v>
      </c>
      <c r="D797">
        <v>8</v>
      </c>
      <c r="E797">
        <v>1</v>
      </c>
      <c r="F797">
        <v>5385.34</v>
      </c>
      <c r="G797" t="s">
        <v>21</v>
      </c>
      <c r="H797" t="s">
        <v>17</v>
      </c>
      <c r="I797" t="s">
        <v>22</v>
      </c>
      <c r="J797" s="2">
        <f>IF(B797="?",ROUND(AVERAGEIF($B$2:$B$2344,"&lt;&gt;?"),0),B797)</f>
        <v>1988</v>
      </c>
      <c r="K797" t="str">
        <f>IF(C797="?","Sep",C797)</f>
        <v>Aug</v>
      </c>
      <c r="L797" t="str">
        <f>IF(Table1[[#This Row],[Hospital tier]]="?","tier - 2",Table1[[#This Row],[Hospital tier]])</f>
        <v>tier - 2</v>
      </c>
      <c r="M797" t="str">
        <f>IF(Table1[[#This Row],[City tier]]="?","tier - 2",Table1[[#This Row],[City tier]])</f>
        <v>tier - 3</v>
      </c>
      <c r="N797" s="5" t="str">
        <f>IF(Table1[[#This Row],[State ID]]="?","Unknown",Table1[[#This Row],[State ID]])</f>
        <v>R1012</v>
      </c>
      <c r="O797" s="5" t="str">
        <f>IF(Table1[[#This Row],[Customer ID]]="?","Unknown",Table1[[#This Row],[Customer ID]])</f>
        <v>Id1709</v>
      </c>
    </row>
    <row r="798" spans="1:15">
      <c r="A798" t="s">
        <v>832</v>
      </c>
      <c r="B798">
        <v>1995</v>
      </c>
      <c r="C798" t="s">
        <v>24</v>
      </c>
      <c r="D798">
        <v>30</v>
      </c>
      <c r="E798">
        <v>0</v>
      </c>
      <c r="F798">
        <v>37133.9</v>
      </c>
      <c r="G798" t="s">
        <v>21</v>
      </c>
      <c r="H798" t="s">
        <v>21</v>
      </c>
      <c r="I798" t="s">
        <v>19</v>
      </c>
      <c r="J798" s="2">
        <f>IF(B798="?",ROUND(AVERAGEIF($B$2:$B$2344,"&lt;&gt;?"),0),B798)</f>
        <v>1995</v>
      </c>
      <c r="K798" t="str">
        <f>IF(C798="?","Sep",C798)</f>
        <v>Oct</v>
      </c>
      <c r="L798" t="str">
        <f>IF(Table1[[#This Row],[Hospital tier]]="?","tier - 2",Table1[[#This Row],[Hospital tier]])</f>
        <v>tier - 2</v>
      </c>
      <c r="M798" t="str">
        <f>IF(Table1[[#This Row],[City tier]]="?","tier - 2",Table1[[#This Row],[City tier]])</f>
        <v>tier - 2</v>
      </c>
      <c r="N798" s="5" t="str">
        <f>IF(Table1[[#This Row],[State ID]]="?","Unknown",Table1[[#This Row],[State ID]])</f>
        <v>R1013</v>
      </c>
      <c r="O798" s="5" t="str">
        <f>IF(Table1[[#This Row],[Customer ID]]="?","Unknown",Table1[[#This Row],[Customer ID]])</f>
        <v>Id171</v>
      </c>
    </row>
    <row r="799" spans="1:15">
      <c r="A799" t="s">
        <v>833</v>
      </c>
      <c r="B799">
        <v>1984</v>
      </c>
      <c r="C799" t="s">
        <v>20</v>
      </c>
      <c r="D799">
        <v>1</v>
      </c>
      <c r="E799">
        <v>0</v>
      </c>
      <c r="F799">
        <v>5383.54</v>
      </c>
      <c r="G799" t="s">
        <v>21</v>
      </c>
      <c r="H799" t="s">
        <v>17</v>
      </c>
      <c r="I799" t="s">
        <v>25</v>
      </c>
      <c r="J799" s="2">
        <f>IF(B799="?",ROUND(AVERAGEIF($B$2:$B$2344,"&lt;&gt;?"),0),B799)</f>
        <v>1984</v>
      </c>
      <c r="K799" t="str">
        <f>IF(C799="?","Sep",C799)</f>
        <v>Jun</v>
      </c>
      <c r="L799" t="str">
        <f>IF(Table1[[#This Row],[Hospital tier]]="?","tier - 2",Table1[[#This Row],[Hospital tier]])</f>
        <v>tier - 2</v>
      </c>
      <c r="M799" t="str">
        <f>IF(Table1[[#This Row],[City tier]]="?","tier - 2",Table1[[#This Row],[City tier]])</f>
        <v>tier - 3</v>
      </c>
      <c r="N799" s="5" t="str">
        <f>IF(Table1[[#This Row],[State ID]]="?","Unknown",Table1[[#This Row],[State ID]])</f>
        <v>R1011</v>
      </c>
      <c r="O799" s="5" t="str">
        <f>IF(Table1[[#This Row],[Customer ID]]="?","Unknown",Table1[[#This Row],[Customer ID]])</f>
        <v>Id1710</v>
      </c>
    </row>
    <row r="800" spans="1:15">
      <c r="A800" t="s">
        <v>834</v>
      </c>
      <c r="B800">
        <v>1986</v>
      </c>
      <c r="C800" t="s">
        <v>45</v>
      </c>
      <c r="D800">
        <v>22</v>
      </c>
      <c r="E800">
        <v>1</v>
      </c>
      <c r="F800">
        <v>5377.46</v>
      </c>
      <c r="G800" t="s">
        <v>21</v>
      </c>
      <c r="H800" t="s">
        <v>17</v>
      </c>
      <c r="I800" t="s">
        <v>22</v>
      </c>
      <c r="J800" s="2">
        <f>IF(B800="?",ROUND(AVERAGEIF($B$2:$B$2344,"&lt;&gt;?"),0),B800)</f>
        <v>1986</v>
      </c>
      <c r="K800" t="str">
        <f>IF(C800="?","Sep",C800)</f>
        <v>Jul</v>
      </c>
      <c r="L800" t="str">
        <f>IF(Table1[[#This Row],[Hospital tier]]="?","tier - 2",Table1[[#This Row],[Hospital tier]])</f>
        <v>tier - 2</v>
      </c>
      <c r="M800" t="str">
        <f>IF(Table1[[#This Row],[City tier]]="?","tier - 2",Table1[[#This Row],[City tier]])</f>
        <v>tier - 3</v>
      </c>
      <c r="N800" s="5" t="str">
        <f>IF(Table1[[#This Row],[State ID]]="?","Unknown",Table1[[#This Row],[State ID]])</f>
        <v>R1012</v>
      </c>
      <c r="O800" s="5" t="str">
        <f>IF(Table1[[#This Row],[Customer ID]]="?","Unknown",Table1[[#This Row],[Customer ID]])</f>
        <v>Id1711</v>
      </c>
    </row>
    <row r="801" spans="1:15">
      <c r="A801" t="s">
        <v>835</v>
      </c>
      <c r="B801">
        <v>1989</v>
      </c>
      <c r="C801" t="s">
        <v>16</v>
      </c>
      <c r="D801">
        <v>18</v>
      </c>
      <c r="E801">
        <v>2</v>
      </c>
      <c r="F801">
        <v>5375.04</v>
      </c>
      <c r="G801" t="s">
        <v>21</v>
      </c>
      <c r="H801" t="s">
        <v>18</v>
      </c>
      <c r="I801" t="s">
        <v>25</v>
      </c>
      <c r="J801" s="2">
        <f>IF(B801="?",ROUND(AVERAGEIF($B$2:$B$2344,"&lt;&gt;?"),0),B801)</f>
        <v>1989</v>
      </c>
      <c r="K801" t="str">
        <f>IF(C801="?","Sep",C801)</f>
        <v>Nov</v>
      </c>
      <c r="L801" t="str">
        <f>IF(Table1[[#This Row],[Hospital tier]]="?","tier - 2",Table1[[#This Row],[Hospital tier]])</f>
        <v>tier - 2</v>
      </c>
      <c r="M801" t="str">
        <f>IF(Table1[[#This Row],[City tier]]="?","tier - 2",Table1[[#This Row],[City tier]])</f>
        <v>tier - 1</v>
      </c>
      <c r="N801" s="5" t="str">
        <f>IF(Table1[[#This Row],[State ID]]="?","Unknown",Table1[[#This Row],[State ID]])</f>
        <v>R1011</v>
      </c>
      <c r="O801" s="5" t="str">
        <f>IF(Table1[[#This Row],[Customer ID]]="?","Unknown",Table1[[#This Row],[Customer ID]])</f>
        <v>Id1712</v>
      </c>
    </row>
    <row r="802" spans="1:15">
      <c r="A802" t="s">
        <v>836</v>
      </c>
      <c r="B802">
        <v>1986</v>
      </c>
      <c r="C802" t="s">
        <v>20</v>
      </c>
      <c r="D802">
        <v>1</v>
      </c>
      <c r="E802">
        <v>1</v>
      </c>
      <c r="F802">
        <v>5373.36</v>
      </c>
      <c r="G802" t="s">
        <v>21</v>
      </c>
      <c r="H802" t="s">
        <v>21</v>
      </c>
      <c r="I802" t="s">
        <v>22</v>
      </c>
      <c r="J802" s="2">
        <f>IF(B802="?",ROUND(AVERAGEIF($B$2:$B$2344,"&lt;&gt;?"),0),B802)</f>
        <v>1986</v>
      </c>
      <c r="K802" t="str">
        <f>IF(C802="?","Sep",C802)</f>
        <v>Jun</v>
      </c>
      <c r="L802" t="str">
        <f>IF(Table1[[#This Row],[Hospital tier]]="?","tier - 2",Table1[[#This Row],[Hospital tier]])</f>
        <v>tier - 2</v>
      </c>
      <c r="M802" t="str">
        <f>IF(Table1[[#This Row],[City tier]]="?","tier - 2",Table1[[#This Row],[City tier]])</f>
        <v>tier - 2</v>
      </c>
      <c r="N802" s="5" t="str">
        <f>IF(Table1[[#This Row],[State ID]]="?","Unknown",Table1[[#This Row],[State ID]])</f>
        <v>R1012</v>
      </c>
      <c r="O802" s="5" t="str">
        <f>IF(Table1[[#This Row],[Customer ID]]="?","Unknown",Table1[[#This Row],[Customer ID]])</f>
        <v>Id1713</v>
      </c>
    </row>
    <row r="803" spans="1:15">
      <c r="A803" t="s">
        <v>837</v>
      </c>
      <c r="B803">
        <v>1994</v>
      </c>
      <c r="C803" t="s">
        <v>23</v>
      </c>
      <c r="D803">
        <v>7</v>
      </c>
      <c r="E803">
        <v>0</v>
      </c>
      <c r="F803">
        <v>5364.66</v>
      </c>
      <c r="G803" t="s">
        <v>21</v>
      </c>
      <c r="H803" t="s">
        <v>18</v>
      </c>
      <c r="I803" t="s">
        <v>25</v>
      </c>
      <c r="J803" s="2">
        <f>IF(B803="?",ROUND(AVERAGEIF($B$2:$B$2344,"&lt;&gt;?"),0),B803)</f>
        <v>1994</v>
      </c>
      <c r="K803" t="str">
        <f>IF(C803="?","Sep",C803)</f>
        <v>Dec</v>
      </c>
      <c r="L803" t="str">
        <f>IF(Table1[[#This Row],[Hospital tier]]="?","tier - 2",Table1[[#This Row],[Hospital tier]])</f>
        <v>tier - 2</v>
      </c>
      <c r="M803" t="str">
        <f>IF(Table1[[#This Row],[City tier]]="?","tier - 2",Table1[[#This Row],[City tier]])</f>
        <v>tier - 1</v>
      </c>
      <c r="N803" s="5" t="str">
        <f>IF(Table1[[#This Row],[State ID]]="?","Unknown",Table1[[#This Row],[State ID]])</f>
        <v>R1011</v>
      </c>
      <c r="O803" s="5" t="str">
        <f>IF(Table1[[#This Row],[Customer ID]]="?","Unknown",Table1[[#This Row],[Customer ID]])</f>
        <v>Id1714</v>
      </c>
    </row>
    <row r="804" spans="1:15">
      <c r="A804" t="s">
        <v>838</v>
      </c>
      <c r="B804">
        <v>1989</v>
      </c>
      <c r="C804" t="s">
        <v>16</v>
      </c>
      <c r="D804">
        <v>7</v>
      </c>
      <c r="E804">
        <v>1</v>
      </c>
      <c r="F804">
        <v>5354.07</v>
      </c>
      <c r="G804" t="s">
        <v>21</v>
      </c>
      <c r="H804" t="s">
        <v>17</v>
      </c>
      <c r="I804" t="s">
        <v>74</v>
      </c>
      <c r="J804" s="2">
        <f>IF(B804="?",ROUND(AVERAGEIF($B$2:$B$2344,"&lt;&gt;?"),0),B804)</f>
        <v>1989</v>
      </c>
      <c r="K804" t="str">
        <f>IF(C804="?","Sep",C804)</f>
        <v>Nov</v>
      </c>
      <c r="L804" t="str">
        <f>IF(Table1[[#This Row],[Hospital tier]]="?","tier - 2",Table1[[#This Row],[Hospital tier]])</f>
        <v>tier - 2</v>
      </c>
      <c r="M804" t="str">
        <f>IF(Table1[[#This Row],[City tier]]="?","tier - 2",Table1[[#This Row],[City tier]])</f>
        <v>tier - 3</v>
      </c>
      <c r="N804" s="5" t="str">
        <f>IF(Table1[[#This Row],[State ID]]="?","Unknown",Table1[[#This Row],[State ID]])</f>
        <v>R1024</v>
      </c>
      <c r="O804" s="5" t="str">
        <f>IF(Table1[[#This Row],[Customer ID]]="?","Unknown",Table1[[#This Row],[Customer ID]])</f>
        <v>Id1715</v>
      </c>
    </row>
    <row r="805" spans="1:15">
      <c r="A805" t="s">
        <v>839</v>
      </c>
      <c r="B805">
        <v>1972</v>
      </c>
      <c r="C805" t="s">
        <v>23</v>
      </c>
      <c r="D805">
        <v>15</v>
      </c>
      <c r="E805">
        <v>0</v>
      </c>
      <c r="F805">
        <v>5344.81</v>
      </c>
      <c r="G805" t="s">
        <v>21</v>
      </c>
      <c r="H805" t="s">
        <v>17</v>
      </c>
      <c r="I805" t="s">
        <v>19</v>
      </c>
      <c r="J805" s="2">
        <f>IF(B805="?",ROUND(AVERAGEIF($B$2:$B$2344,"&lt;&gt;?"),0),B805)</f>
        <v>1972</v>
      </c>
      <c r="K805" t="str">
        <f>IF(C805="?","Sep",C805)</f>
        <v>Dec</v>
      </c>
      <c r="L805" t="str">
        <f>IF(Table1[[#This Row],[Hospital tier]]="?","tier - 2",Table1[[#This Row],[Hospital tier]])</f>
        <v>tier - 2</v>
      </c>
      <c r="M805" t="str">
        <f>IF(Table1[[#This Row],[City tier]]="?","tier - 2",Table1[[#This Row],[City tier]])</f>
        <v>tier - 3</v>
      </c>
      <c r="N805" s="5" t="str">
        <f>IF(Table1[[#This Row],[State ID]]="?","Unknown",Table1[[#This Row],[State ID]])</f>
        <v>R1013</v>
      </c>
      <c r="O805" s="5" t="str">
        <f>IF(Table1[[#This Row],[Customer ID]]="?","Unknown",Table1[[#This Row],[Customer ID]])</f>
        <v>Id1716</v>
      </c>
    </row>
    <row r="806" spans="1:15">
      <c r="A806" t="s">
        <v>840</v>
      </c>
      <c r="B806">
        <v>1991</v>
      </c>
      <c r="C806" t="s">
        <v>40</v>
      </c>
      <c r="D806">
        <v>28</v>
      </c>
      <c r="E806">
        <v>2</v>
      </c>
      <c r="F806">
        <v>5327.4</v>
      </c>
      <c r="G806" t="s">
        <v>21</v>
      </c>
      <c r="H806" t="s">
        <v>18</v>
      </c>
      <c r="I806" t="s">
        <v>22</v>
      </c>
      <c r="J806" s="2">
        <f>IF(B806="?",ROUND(AVERAGEIF($B$2:$B$2344,"&lt;&gt;?"),0),B806)</f>
        <v>1991</v>
      </c>
      <c r="K806" t="str">
        <f>IF(C806="?","Sep",C806)</f>
        <v>Aug</v>
      </c>
      <c r="L806" t="str">
        <f>IF(Table1[[#This Row],[Hospital tier]]="?","tier - 2",Table1[[#This Row],[Hospital tier]])</f>
        <v>tier - 2</v>
      </c>
      <c r="M806" t="str">
        <f>IF(Table1[[#This Row],[City tier]]="?","tier - 2",Table1[[#This Row],[City tier]])</f>
        <v>tier - 1</v>
      </c>
      <c r="N806" s="5" t="str">
        <f>IF(Table1[[#This Row],[State ID]]="?","Unknown",Table1[[#This Row],[State ID]])</f>
        <v>R1012</v>
      </c>
      <c r="O806" s="5" t="str">
        <f>IF(Table1[[#This Row],[Customer ID]]="?","Unknown",Table1[[#This Row],[Customer ID]])</f>
        <v>Id1717</v>
      </c>
    </row>
    <row r="807" spans="1:15">
      <c r="A807" t="s">
        <v>841</v>
      </c>
      <c r="B807">
        <v>1992</v>
      </c>
      <c r="C807" t="s">
        <v>20</v>
      </c>
      <c r="D807">
        <v>18</v>
      </c>
      <c r="E807">
        <v>3</v>
      </c>
      <c r="F807">
        <v>5325.65</v>
      </c>
      <c r="G807" t="s">
        <v>21</v>
      </c>
      <c r="H807" t="s">
        <v>18</v>
      </c>
      <c r="I807" t="s">
        <v>25</v>
      </c>
      <c r="J807" s="2">
        <f>IF(B807="?",ROUND(AVERAGEIF($B$2:$B$2344,"&lt;&gt;?"),0),B807)</f>
        <v>1992</v>
      </c>
      <c r="K807" t="str">
        <f>IF(C807="?","Sep",C807)</f>
        <v>Jun</v>
      </c>
      <c r="L807" t="str">
        <f>IF(Table1[[#This Row],[Hospital tier]]="?","tier - 2",Table1[[#This Row],[Hospital tier]])</f>
        <v>tier - 2</v>
      </c>
      <c r="M807" t="str">
        <f>IF(Table1[[#This Row],[City tier]]="?","tier - 2",Table1[[#This Row],[City tier]])</f>
        <v>tier - 1</v>
      </c>
      <c r="N807" s="5" t="str">
        <f>IF(Table1[[#This Row],[State ID]]="?","Unknown",Table1[[#This Row],[State ID]])</f>
        <v>R1011</v>
      </c>
      <c r="O807" s="5" t="str">
        <f>IF(Table1[[#This Row],[Customer ID]]="?","Unknown",Table1[[#This Row],[Customer ID]])</f>
        <v>Id1718</v>
      </c>
    </row>
    <row r="808" spans="1:15">
      <c r="A808" t="s">
        <v>842</v>
      </c>
      <c r="B808">
        <v>1974</v>
      </c>
      <c r="C808" t="s">
        <v>37</v>
      </c>
      <c r="D808">
        <v>2</v>
      </c>
      <c r="E808">
        <v>0</v>
      </c>
      <c r="F808">
        <v>5322.24</v>
      </c>
      <c r="G808" t="s">
        <v>21</v>
      </c>
      <c r="H808" t="s">
        <v>18</v>
      </c>
      <c r="I808" t="s">
        <v>22</v>
      </c>
      <c r="J808" s="2">
        <f>IF(B808="?",ROUND(AVERAGEIF($B$2:$B$2344,"&lt;&gt;?"),0),B808)</f>
        <v>1974</v>
      </c>
      <c r="K808" t="str">
        <f>IF(C808="?","Sep",C808)</f>
        <v>Sep</v>
      </c>
      <c r="L808" t="str">
        <f>IF(Table1[[#This Row],[Hospital tier]]="?","tier - 2",Table1[[#This Row],[Hospital tier]])</f>
        <v>tier - 2</v>
      </c>
      <c r="M808" t="str">
        <f>IF(Table1[[#This Row],[City tier]]="?","tier - 2",Table1[[#This Row],[City tier]])</f>
        <v>tier - 1</v>
      </c>
      <c r="N808" s="5" t="str">
        <f>IF(Table1[[#This Row],[State ID]]="?","Unknown",Table1[[#This Row],[State ID]])</f>
        <v>R1012</v>
      </c>
      <c r="O808" s="5" t="str">
        <f>IF(Table1[[#This Row],[Customer ID]]="?","Unknown",Table1[[#This Row],[Customer ID]])</f>
        <v>Id1719</v>
      </c>
    </row>
    <row r="809" spans="1:15">
      <c r="A809" t="s">
        <v>843</v>
      </c>
      <c r="B809">
        <v>1989</v>
      </c>
      <c r="C809" t="s">
        <v>20</v>
      </c>
      <c r="D809">
        <v>10</v>
      </c>
      <c r="E809">
        <v>0</v>
      </c>
      <c r="F809">
        <v>37079.370000000003</v>
      </c>
      <c r="G809" t="s">
        <v>21</v>
      </c>
      <c r="H809" t="s">
        <v>17</v>
      </c>
      <c r="I809" t="s">
        <v>25</v>
      </c>
      <c r="J809" s="2">
        <f>IF(B809="?",ROUND(AVERAGEIF($B$2:$B$2344,"&lt;&gt;?"),0),B809)</f>
        <v>1989</v>
      </c>
      <c r="K809" t="str">
        <f>IF(C809="?","Sep",C809)</f>
        <v>Jun</v>
      </c>
      <c r="L809" t="str">
        <f>IF(Table1[[#This Row],[Hospital tier]]="?","tier - 2",Table1[[#This Row],[Hospital tier]])</f>
        <v>tier - 2</v>
      </c>
      <c r="M809" t="str">
        <f>IF(Table1[[#This Row],[City tier]]="?","tier - 2",Table1[[#This Row],[City tier]])</f>
        <v>tier - 3</v>
      </c>
      <c r="N809" s="5" t="str">
        <f>IF(Table1[[#This Row],[State ID]]="?","Unknown",Table1[[#This Row],[State ID]])</f>
        <v>R1011</v>
      </c>
      <c r="O809" s="5" t="str">
        <f>IF(Table1[[#This Row],[Customer ID]]="?","Unknown",Table1[[#This Row],[Customer ID]])</f>
        <v>Id172</v>
      </c>
    </row>
    <row r="810" spans="1:15">
      <c r="A810" t="s">
        <v>844</v>
      </c>
      <c r="B810">
        <v>1994</v>
      </c>
      <c r="C810" t="s">
        <v>16</v>
      </c>
      <c r="D810">
        <v>13</v>
      </c>
      <c r="E810">
        <v>3</v>
      </c>
      <c r="F810">
        <v>5312.17</v>
      </c>
      <c r="G810" t="s">
        <v>21</v>
      </c>
      <c r="H810" t="s">
        <v>21</v>
      </c>
      <c r="I810" t="s">
        <v>22</v>
      </c>
      <c r="J810" s="2">
        <f>IF(B810="?",ROUND(AVERAGEIF($B$2:$B$2344,"&lt;&gt;?"),0),B810)</f>
        <v>1994</v>
      </c>
      <c r="K810" t="str">
        <f>IF(C810="?","Sep",C810)</f>
        <v>Nov</v>
      </c>
      <c r="L810" t="str">
        <f>IF(Table1[[#This Row],[Hospital tier]]="?","tier - 2",Table1[[#This Row],[Hospital tier]])</f>
        <v>tier - 2</v>
      </c>
      <c r="M810" t="str">
        <f>IF(Table1[[#This Row],[City tier]]="?","tier - 2",Table1[[#This Row],[City tier]])</f>
        <v>tier - 2</v>
      </c>
      <c r="N810" s="5" t="str">
        <f>IF(Table1[[#This Row],[State ID]]="?","Unknown",Table1[[#This Row],[State ID]])</f>
        <v>R1012</v>
      </c>
      <c r="O810" s="5" t="str">
        <f>IF(Table1[[#This Row],[Customer ID]]="?","Unknown",Table1[[#This Row],[Customer ID]])</f>
        <v>Id1720</v>
      </c>
    </row>
    <row r="811" spans="1:15">
      <c r="A811" t="s">
        <v>845</v>
      </c>
      <c r="B811">
        <v>2000</v>
      </c>
      <c r="C811" t="s">
        <v>37</v>
      </c>
      <c r="D811">
        <v>9</v>
      </c>
      <c r="E811">
        <v>0</v>
      </c>
      <c r="F811">
        <v>5306.7</v>
      </c>
      <c r="G811" t="s">
        <v>21</v>
      </c>
      <c r="H811" t="s">
        <v>17</v>
      </c>
      <c r="I811" t="s">
        <v>22</v>
      </c>
      <c r="J811" s="2">
        <f>IF(B811="?",ROUND(AVERAGEIF($B$2:$B$2344,"&lt;&gt;?"),0),B811)</f>
        <v>2000</v>
      </c>
      <c r="K811" t="str">
        <f>IF(C811="?","Sep",C811)</f>
        <v>Sep</v>
      </c>
      <c r="L811" t="str">
        <f>IF(Table1[[#This Row],[Hospital tier]]="?","tier - 2",Table1[[#This Row],[Hospital tier]])</f>
        <v>tier - 2</v>
      </c>
      <c r="M811" t="str">
        <f>IF(Table1[[#This Row],[City tier]]="?","tier - 2",Table1[[#This Row],[City tier]])</f>
        <v>tier - 3</v>
      </c>
      <c r="N811" s="5" t="str">
        <f>IF(Table1[[#This Row],[State ID]]="?","Unknown",Table1[[#This Row],[State ID]])</f>
        <v>R1012</v>
      </c>
      <c r="O811" s="5" t="str">
        <f>IF(Table1[[#This Row],[Customer ID]]="?","Unknown",Table1[[#This Row],[Customer ID]])</f>
        <v>Id1721</v>
      </c>
    </row>
    <row r="812" spans="1:15">
      <c r="A812" t="s">
        <v>846</v>
      </c>
      <c r="B812">
        <v>2004</v>
      </c>
      <c r="C812" t="s">
        <v>40</v>
      </c>
      <c r="D812">
        <v>22</v>
      </c>
      <c r="E812">
        <v>0</v>
      </c>
      <c r="F812">
        <v>5293.67</v>
      </c>
      <c r="G812" t="s">
        <v>21</v>
      </c>
      <c r="H812" t="s">
        <v>21</v>
      </c>
      <c r="I812" t="s">
        <v>88</v>
      </c>
      <c r="J812" s="2">
        <f>IF(B812="?",ROUND(AVERAGEIF($B$2:$B$2344,"&lt;&gt;?"),0),B812)</f>
        <v>2004</v>
      </c>
      <c r="K812" t="str">
        <f>IF(C812="?","Sep",C812)</f>
        <v>Aug</v>
      </c>
      <c r="L812" t="str">
        <f>IF(Table1[[#This Row],[Hospital tier]]="?","tier - 2",Table1[[#This Row],[Hospital tier]])</f>
        <v>tier - 2</v>
      </c>
      <c r="M812" t="str">
        <f>IF(Table1[[#This Row],[City tier]]="?","tier - 2",Table1[[#This Row],[City tier]])</f>
        <v>tier - 2</v>
      </c>
      <c r="N812" s="5" t="str">
        <f>IF(Table1[[#This Row],[State ID]]="?","Unknown",Table1[[#This Row],[State ID]])</f>
        <v>R1022</v>
      </c>
      <c r="O812" s="5" t="str">
        <f>IF(Table1[[#This Row],[Customer ID]]="?","Unknown",Table1[[#This Row],[Customer ID]])</f>
        <v>Id1722</v>
      </c>
    </row>
    <row r="813" spans="1:15">
      <c r="A813" t="s">
        <v>847</v>
      </c>
      <c r="B813">
        <v>1974</v>
      </c>
      <c r="C813" t="s">
        <v>16</v>
      </c>
      <c r="D813">
        <v>12</v>
      </c>
      <c r="E813">
        <v>0</v>
      </c>
      <c r="F813">
        <v>5291.71</v>
      </c>
      <c r="G813" t="s">
        <v>21</v>
      </c>
      <c r="H813" t="s">
        <v>21</v>
      </c>
      <c r="I813" t="s">
        <v>22</v>
      </c>
      <c r="J813" s="2">
        <f>IF(B813="?",ROUND(AVERAGEIF($B$2:$B$2344,"&lt;&gt;?"),0),B813)</f>
        <v>1974</v>
      </c>
      <c r="K813" t="str">
        <f>IF(C813="?","Sep",C813)</f>
        <v>Nov</v>
      </c>
      <c r="L813" t="str">
        <f>IF(Table1[[#This Row],[Hospital tier]]="?","tier - 2",Table1[[#This Row],[Hospital tier]])</f>
        <v>tier - 2</v>
      </c>
      <c r="M813" t="str">
        <f>IF(Table1[[#This Row],[City tier]]="?","tier - 2",Table1[[#This Row],[City tier]])</f>
        <v>tier - 2</v>
      </c>
      <c r="N813" s="5" t="str">
        <f>IF(Table1[[#This Row],[State ID]]="?","Unknown",Table1[[#This Row],[State ID]])</f>
        <v>R1012</v>
      </c>
      <c r="O813" s="5" t="str">
        <f>IF(Table1[[#This Row],[Customer ID]]="?","Unknown",Table1[[#This Row],[Customer ID]])</f>
        <v>Id1723</v>
      </c>
    </row>
    <row r="814" spans="1:15">
      <c r="A814" t="s">
        <v>848</v>
      </c>
      <c r="B814">
        <v>1987</v>
      </c>
      <c r="C814" t="s">
        <v>37</v>
      </c>
      <c r="D814">
        <v>1</v>
      </c>
      <c r="E814">
        <v>3</v>
      </c>
      <c r="F814">
        <v>5275.86</v>
      </c>
      <c r="G814" t="s">
        <v>21</v>
      </c>
      <c r="H814" t="s">
        <v>21</v>
      </c>
      <c r="I814" t="s">
        <v>19</v>
      </c>
      <c r="J814" s="2">
        <f>IF(B814="?",ROUND(AVERAGEIF($B$2:$B$2344,"&lt;&gt;?"),0),B814)</f>
        <v>1987</v>
      </c>
      <c r="K814" t="str">
        <f>IF(C814="?","Sep",C814)</f>
        <v>Sep</v>
      </c>
      <c r="L814" t="str">
        <f>IF(Table1[[#This Row],[Hospital tier]]="?","tier - 2",Table1[[#This Row],[Hospital tier]])</f>
        <v>tier - 2</v>
      </c>
      <c r="M814" t="str">
        <f>IF(Table1[[#This Row],[City tier]]="?","tier - 2",Table1[[#This Row],[City tier]])</f>
        <v>tier - 2</v>
      </c>
      <c r="N814" s="5" t="str">
        <f>IF(Table1[[#This Row],[State ID]]="?","Unknown",Table1[[#This Row],[State ID]])</f>
        <v>R1013</v>
      </c>
      <c r="O814" s="5" t="str">
        <f>IF(Table1[[#This Row],[Customer ID]]="?","Unknown",Table1[[#This Row],[Customer ID]])</f>
        <v>Id1724</v>
      </c>
    </row>
    <row r="815" spans="1:15">
      <c r="A815" t="s">
        <v>849</v>
      </c>
      <c r="B815">
        <v>1986</v>
      </c>
      <c r="C815" t="s">
        <v>24</v>
      </c>
      <c r="D815">
        <v>20</v>
      </c>
      <c r="E815">
        <v>0</v>
      </c>
      <c r="F815">
        <v>5272.18</v>
      </c>
      <c r="G815" t="s">
        <v>21</v>
      </c>
      <c r="H815" t="s">
        <v>17</v>
      </c>
      <c r="I815" t="s">
        <v>22</v>
      </c>
      <c r="J815" s="2">
        <f>IF(B815="?",ROUND(AVERAGEIF($B$2:$B$2344,"&lt;&gt;?"),0),B815)</f>
        <v>1986</v>
      </c>
      <c r="K815" t="str">
        <f>IF(C815="?","Sep",C815)</f>
        <v>Oct</v>
      </c>
      <c r="L815" t="str">
        <f>IF(Table1[[#This Row],[Hospital tier]]="?","tier - 2",Table1[[#This Row],[Hospital tier]])</f>
        <v>tier - 2</v>
      </c>
      <c r="M815" t="str">
        <f>IF(Table1[[#This Row],[City tier]]="?","tier - 2",Table1[[#This Row],[City tier]])</f>
        <v>tier - 3</v>
      </c>
      <c r="N815" s="5" t="str">
        <f>IF(Table1[[#This Row],[State ID]]="?","Unknown",Table1[[#This Row],[State ID]])</f>
        <v>R1012</v>
      </c>
      <c r="O815" s="5" t="str">
        <f>IF(Table1[[#This Row],[Customer ID]]="?","Unknown",Table1[[#This Row],[Customer ID]])</f>
        <v>Id1725</v>
      </c>
    </row>
    <row r="816" spans="1:15">
      <c r="A816" t="s">
        <v>850</v>
      </c>
      <c r="B816">
        <v>1986</v>
      </c>
      <c r="C816" t="s">
        <v>37</v>
      </c>
      <c r="D816">
        <v>20</v>
      </c>
      <c r="E816">
        <v>0</v>
      </c>
      <c r="F816">
        <v>5267.82</v>
      </c>
      <c r="G816" t="s">
        <v>21</v>
      </c>
      <c r="H816" t="s">
        <v>21</v>
      </c>
      <c r="I816" t="s">
        <v>22</v>
      </c>
      <c r="J816" s="2">
        <f>IF(B816="?",ROUND(AVERAGEIF($B$2:$B$2344,"&lt;&gt;?"),0),B816)</f>
        <v>1986</v>
      </c>
      <c r="K816" t="str">
        <f>IF(C816="?","Sep",C816)</f>
        <v>Sep</v>
      </c>
      <c r="L816" t="str">
        <f>IF(Table1[[#This Row],[Hospital tier]]="?","tier - 2",Table1[[#This Row],[Hospital tier]])</f>
        <v>tier - 2</v>
      </c>
      <c r="M816" t="str">
        <f>IF(Table1[[#This Row],[City tier]]="?","tier - 2",Table1[[#This Row],[City tier]])</f>
        <v>tier - 2</v>
      </c>
      <c r="N816" s="5" t="str">
        <f>IF(Table1[[#This Row],[State ID]]="?","Unknown",Table1[[#This Row],[State ID]])</f>
        <v>R1012</v>
      </c>
      <c r="O816" s="5" t="str">
        <f>IF(Table1[[#This Row],[Customer ID]]="?","Unknown",Table1[[#This Row],[Customer ID]])</f>
        <v>Id1726</v>
      </c>
    </row>
    <row r="817" spans="1:15">
      <c r="A817" t="s">
        <v>851</v>
      </c>
      <c r="B817">
        <v>1986</v>
      </c>
      <c r="C817" t="s">
        <v>24</v>
      </c>
      <c r="D817">
        <v>25</v>
      </c>
      <c r="E817">
        <v>0</v>
      </c>
      <c r="F817">
        <v>5266.37</v>
      </c>
      <c r="G817" t="s">
        <v>21</v>
      </c>
      <c r="H817" t="s">
        <v>21</v>
      </c>
      <c r="I817" t="s">
        <v>22</v>
      </c>
      <c r="J817" s="2">
        <f>IF(B817="?",ROUND(AVERAGEIF($B$2:$B$2344,"&lt;&gt;?"),0),B817)</f>
        <v>1986</v>
      </c>
      <c r="K817" t="str">
        <f>IF(C817="?","Sep",C817)</f>
        <v>Oct</v>
      </c>
      <c r="L817" t="str">
        <f>IF(Table1[[#This Row],[Hospital tier]]="?","tier - 2",Table1[[#This Row],[Hospital tier]])</f>
        <v>tier - 2</v>
      </c>
      <c r="M817" t="str">
        <f>IF(Table1[[#This Row],[City tier]]="?","tier - 2",Table1[[#This Row],[City tier]])</f>
        <v>tier - 2</v>
      </c>
      <c r="N817" s="5" t="str">
        <f>IF(Table1[[#This Row],[State ID]]="?","Unknown",Table1[[#This Row],[State ID]])</f>
        <v>R1012</v>
      </c>
      <c r="O817" s="5" t="str">
        <f>IF(Table1[[#This Row],[Customer ID]]="?","Unknown",Table1[[#This Row],[Customer ID]])</f>
        <v>Id1727</v>
      </c>
    </row>
    <row r="818" spans="1:15">
      <c r="A818" t="s">
        <v>852</v>
      </c>
      <c r="B818">
        <v>1989</v>
      </c>
      <c r="C818" t="s">
        <v>45</v>
      </c>
      <c r="D818">
        <v>19</v>
      </c>
      <c r="E818">
        <v>2</v>
      </c>
      <c r="F818">
        <v>5261.47</v>
      </c>
      <c r="G818" t="s">
        <v>21</v>
      </c>
      <c r="H818" t="s">
        <v>21</v>
      </c>
      <c r="I818" t="s">
        <v>22</v>
      </c>
      <c r="J818" s="2">
        <f>IF(B818="?",ROUND(AVERAGEIF($B$2:$B$2344,"&lt;&gt;?"),0),B818)</f>
        <v>1989</v>
      </c>
      <c r="K818" t="str">
        <f>IF(C818="?","Sep",C818)</f>
        <v>Jul</v>
      </c>
      <c r="L818" t="str">
        <f>IF(Table1[[#This Row],[Hospital tier]]="?","tier - 2",Table1[[#This Row],[Hospital tier]])</f>
        <v>tier - 2</v>
      </c>
      <c r="M818" t="str">
        <f>IF(Table1[[#This Row],[City tier]]="?","tier - 2",Table1[[#This Row],[City tier]])</f>
        <v>tier - 2</v>
      </c>
      <c r="N818" s="5" t="str">
        <f>IF(Table1[[#This Row],[State ID]]="?","Unknown",Table1[[#This Row],[State ID]])</f>
        <v>R1012</v>
      </c>
      <c r="O818" s="5" t="str">
        <f>IF(Table1[[#This Row],[Customer ID]]="?","Unknown",Table1[[#This Row],[Customer ID]])</f>
        <v>Id1728</v>
      </c>
    </row>
    <row r="819" spans="1:15">
      <c r="A819" t="s">
        <v>853</v>
      </c>
      <c r="B819">
        <v>1989</v>
      </c>
      <c r="C819" t="s">
        <v>16</v>
      </c>
      <c r="D819">
        <v>25</v>
      </c>
      <c r="E819">
        <v>2</v>
      </c>
      <c r="F819">
        <v>5257.51</v>
      </c>
      <c r="G819" t="s">
        <v>21</v>
      </c>
      <c r="H819" t="s">
        <v>21</v>
      </c>
      <c r="I819" t="s">
        <v>22</v>
      </c>
      <c r="J819" s="2">
        <f>IF(B819="?",ROUND(AVERAGEIF($B$2:$B$2344,"&lt;&gt;?"),0),B819)</f>
        <v>1989</v>
      </c>
      <c r="K819" t="str">
        <f>IF(C819="?","Sep",C819)</f>
        <v>Nov</v>
      </c>
      <c r="L819" t="str">
        <f>IF(Table1[[#This Row],[Hospital tier]]="?","tier - 2",Table1[[#This Row],[Hospital tier]])</f>
        <v>tier - 2</v>
      </c>
      <c r="M819" t="str">
        <f>IF(Table1[[#This Row],[City tier]]="?","tier - 2",Table1[[#This Row],[City tier]])</f>
        <v>tier - 2</v>
      </c>
      <c r="N819" s="5" t="str">
        <f>IF(Table1[[#This Row],[State ID]]="?","Unknown",Table1[[#This Row],[State ID]])</f>
        <v>R1012</v>
      </c>
      <c r="O819" s="5" t="str">
        <f>IF(Table1[[#This Row],[Customer ID]]="?","Unknown",Table1[[#This Row],[Customer ID]])</f>
        <v>Id1729</v>
      </c>
    </row>
    <row r="820" spans="1:15">
      <c r="A820" t="s">
        <v>854</v>
      </c>
      <c r="B820">
        <v>1988</v>
      </c>
      <c r="C820" t="s">
        <v>23</v>
      </c>
      <c r="D820">
        <v>17</v>
      </c>
      <c r="E820">
        <v>3</v>
      </c>
      <c r="F820">
        <v>37076.370000000003</v>
      </c>
      <c r="G820" t="s">
        <v>21</v>
      </c>
      <c r="H820" t="s">
        <v>18</v>
      </c>
      <c r="I820" t="s">
        <v>25</v>
      </c>
      <c r="J820" s="2">
        <f>IF(B820="?",ROUND(AVERAGEIF($B$2:$B$2344,"&lt;&gt;?"),0),B820)</f>
        <v>1988</v>
      </c>
      <c r="K820" t="str">
        <f>IF(C820="?","Sep",C820)</f>
        <v>Dec</v>
      </c>
      <c r="L820" t="str">
        <f>IF(Table1[[#This Row],[Hospital tier]]="?","tier - 2",Table1[[#This Row],[Hospital tier]])</f>
        <v>tier - 2</v>
      </c>
      <c r="M820" t="str">
        <f>IF(Table1[[#This Row],[City tier]]="?","tier - 2",Table1[[#This Row],[City tier]])</f>
        <v>tier - 1</v>
      </c>
      <c r="N820" s="5" t="str">
        <f>IF(Table1[[#This Row],[State ID]]="?","Unknown",Table1[[#This Row],[State ID]])</f>
        <v>R1011</v>
      </c>
      <c r="O820" s="5" t="str">
        <f>IF(Table1[[#This Row],[Customer ID]]="?","Unknown",Table1[[#This Row],[Customer ID]])</f>
        <v>Id173</v>
      </c>
    </row>
    <row r="821" spans="1:15">
      <c r="A821" t="s">
        <v>855</v>
      </c>
      <c r="B821">
        <v>1990</v>
      </c>
      <c r="C821" t="s">
        <v>45</v>
      </c>
      <c r="D821">
        <v>6</v>
      </c>
      <c r="E821">
        <v>3</v>
      </c>
      <c r="F821">
        <v>5253.52</v>
      </c>
      <c r="G821" t="s">
        <v>17</v>
      </c>
      <c r="H821" t="s">
        <v>17</v>
      </c>
      <c r="I821" t="s">
        <v>25</v>
      </c>
      <c r="J821" s="2">
        <f>IF(B821="?",ROUND(AVERAGEIF($B$2:$B$2344,"&lt;&gt;?"),0),B821)</f>
        <v>1990</v>
      </c>
      <c r="K821" t="str">
        <f>IF(C821="?","Sep",C821)</f>
        <v>Jul</v>
      </c>
      <c r="L821" t="str">
        <f>IF(Table1[[#This Row],[Hospital tier]]="?","tier - 2",Table1[[#This Row],[Hospital tier]])</f>
        <v>tier - 3</v>
      </c>
      <c r="M821" t="str">
        <f>IF(Table1[[#This Row],[City tier]]="?","tier - 2",Table1[[#This Row],[City tier]])</f>
        <v>tier - 3</v>
      </c>
      <c r="N821" s="5" t="str">
        <f>IF(Table1[[#This Row],[State ID]]="?","Unknown",Table1[[#This Row],[State ID]])</f>
        <v>R1011</v>
      </c>
      <c r="O821" s="5" t="str">
        <f>IF(Table1[[#This Row],[Customer ID]]="?","Unknown",Table1[[#This Row],[Customer ID]])</f>
        <v>Id1730</v>
      </c>
    </row>
    <row r="822" spans="1:15">
      <c r="A822" t="s">
        <v>856</v>
      </c>
      <c r="B822">
        <v>1987</v>
      </c>
      <c r="C822" t="s">
        <v>37</v>
      </c>
      <c r="D822">
        <v>9</v>
      </c>
      <c r="E822">
        <v>1</v>
      </c>
      <c r="F822">
        <v>5246.05</v>
      </c>
      <c r="G822" t="s">
        <v>21</v>
      </c>
      <c r="H822" t="s">
        <v>17</v>
      </c>
      <c r="I822" t="s">
        <v>25</v>
      </c>
      <c r="J822" s="2">
        <f>IF(B822="?",ROUND(AVERAGEIF($B$2:$B$2344,"&lt;&gt;?"),0),B822)</f>
        <v>1987</v>
      </c>
      <c r="K822" t="str">
        <f>IF(C822="?","Sep",C822)</f>
        <v>Sep</v>
      </c>
      <c r="L822" t="str">
        <f>IF(Table1[[#This Row],[Hospital tier]]="?","tier - 2",Table1[[#This Row],[Hospital tier]])</f>
        <v>tier - 2</v>
      </c>
      <c r="M822" t="str">
        <f>IF(Table1[[#This Row],[City tier]]="?","tier - 2",Table1[[#This Row],[City tier]])</f>
        <v>tier - 3</v>
      </c>
      <c r="N822" s="5" t="str">
        <f>IF(Table1[[#This Row],[State ID]]="?","Unknown",Table1[[#This Row],[State ID]])</f>
        <v>R1011</v>
      </c>
      <c r="O822" s="5" t="str">
        <f>IF(Table1[[#This Row],[Customer ID]]="?","Unknown",Table1[[#This Row],[Customer ID]])</f>
        <v>Id1731</v>
      </c>
    </row>
    <row r="823" spans="1:15">
      <c r="A823" t="s">
        <v>857</v>
      </c>
      <c r="B823">
        <v>1987</v>
      </c>
      <c r="C823" t="s">
        <v>45</v>
      </c>
      <c r="D823">
        <v>5</v>
      </c>
      <c r="E823">
        <v>1</v>
      </c>
      <c r="F823">
        <v>5245.23</v>
      </c>
      <c r="G823" t="s">
        <v>21</v>
      </c>
      <c r="H823" t="s">
        <v>21</v>
      </c>
      <c r="I823" t="s">
        <v>19</v>
      </c>
      <c r="J823" s="2">
        <f>IF(B823="?",ROUND(AVERAGEIF($B$2:$B$2344,"&lt;&gt;?"),0),B823)</f>
        <v>1987</v>
      </c>
      <c r="K823" t="str">
        <f>IF(C823="?","Sep",C823)</f>
        <v>Jul</v>
      </c>
      <c r="L823" t="str">
        <f>IF(Table1[[#This Row],[Hospital tier]]="?","tier - 2",Table1[[#This Row],[Hospital tier]])</f>
        <v>tier - 2</v>
      </c>
      <c r="M823" t="str">
        <f>IF(Table1[[#This Row],[City tier]]="?","tier - 2",Table1[[#This Row],[City tier]])</f>
        <v>tier - 2</v>
      </c>
      <c r="N823" s="5" t="str">
        <f>IF(Table1[[#This Row],[State ID]]="?","Unknown",Table1[[#This Row],[State ID]])</f>
        <v>R1013</v>
      </c>
      <c r="O823" s="5" t="str">
        <f>IF(Table1[[#This Row],[Customer ID]]="?","Unknown",Table1[[#This Row],[Customer ID]])</f>
        <v>Id1732</v>
      </c>
    </row>
    <row r="824" spans="1:15">
      <c r="A824" t="s">
        <v>858</v>
      </c>
      <c r="B824">
        <v>1987</v>
      </c>
      <c r="C824" t="s">
        <v>23</v>
      </c>
      <c r="D824">
        <v>26</v>
      </c>
      <c r="E824">
        <v>1</v>
      </c>
      <c r="F824">
        <v>5240.7700000000004</v>
      </c>
      <c r="G824" t="s">
        <v>21</v>
      </c>
      <c r="H824" t="s">
        <v>21</v>
      </c>
      <c r="I824" t="s">
        <v>25</v>
      </c>
      <c r="J824" s="2">
        <f>IF(B824="?",ROUND(AVERAGEIF($B$2:$B$2344,"&lt;&gt;?"),0),B824)</f>
        <v>1987</v>
      </c>
      <c r="K824" t="str">
        <f>IF(C824="?","Sep",C824)</f>
        <v>Dec</v>
      </c>
      <c r="L824" t="str">
        <f>IF(Table1[[#This Row],[Hospital tier]]="?","tier - 2",Table1[[#This Row],[Hospital tier]])</f>
        <v>tier - 2</v>
      </c>
      <c r="M824" t="str">
        <f>IF(Table1[[#This Row],[City tier]]="?","tier - 2",Table1[[#This Row],[City tier]])</f>
        <v>tier - 2</v>
      </c>
      <c r="N824" s="5" t="str">
        <f>IF(Table1[[#This Row],[State ID]]="?","Unknown",Table1[[#This Row],[State ID]])</f>
        <v>R1011</v>
      </c>
      <c r="O824" s="5" t="str">
        <f>IF(Table1[[#This Row],[Customer ID]]="?","Unknown",Table1[[#This Row],[Customer ID]])</f>
        <v>Id1733</v>
      </c>
    </row>
    <row r="825" spans="1:15">
      <c r="A825" t="s">
        <v>859</v>
      </c>
      <c r="B825">
        <v>1987</v>
      </c>
      <c r="C825" t="s">
        <v>20</v>
      </c>
      <c r="D825">
        <v>29</v>
      </c>
      <c r="E825">
        <v>0</v>
      </c>
      <c r="F825">
        <v>5227.99</v>
      </c>
      <c r="G825" t="s">
        <v>21</v>
      </c>
      <c r="H825" t="s">
        <v>18</v>
      </c>
      <c r="I825" t="s">
        <v>74</v>
      </c>
      <c r="J825" s="2">
        <f>IF(B825="?",ROUND(AVERAGEIF($B$2:$B$2344,"&lt;&gt;?"),0),B825)</f>
        <v>1987</v>
      </c>
      <c r="K825" t="str">
        <f>IF(C825="?","Sep",C825)</f>
        <v>Jun</v>
      </c>
      <c r="L825" t="str">
        <f>IF(Table1[[#This Row],[Hospital tier]]="?","tier - 2",Table1[[#This Row],[Hospital tier]])</f>
        <v>tier - 2</v>
      </c>
      <c r="M825" t="str">
        <f>IF(Table1[[#This Row],[City tier]]="?","tier - 2",Table1[[#This Row],[City tier]])</f>
        <v>tier - 1</v>
      </c>
      <c r="N825" s="5" t="str">
        <f>IF(Table1[[#This Row],[State ID]]="?","Unknown",Table1[[#This Row],[State ID]])</f>
        <v>R1024</v>
      </c>
      <c r="O825" s="5" t="str">
        <f>IF(Table1[[#This Row],[Customer ID]]="?","Unknown",Table1[[#This Row],[Customer ID]])</f>
        <v>Id1734</v>
      </c>
    </row>
    <row r="826" spans="1:15">
      <c r="A826" t="s">
        <v>860</v>
      </c>
      <c r="B826">
        <v>1995</v>
      </c>
      <c r="C826" t="s">
        <v>20</v>
      </c>
      <c r="D826">
        <v>6</v>
      </c>
      <c r="E826">
        <v>0</v>
      </c>
      <c r="F826">
        <v>5216.4799999999996</v>
      </c>
      <c r="G826" t="s">
        <v>21</v>
      </c>
      <c r="H826" t="s">
        <v>21</v>
      </c>
      <c r="I826" t="s">
        <v>34</v>
      </c>
      <c r="J826" s="2">
        <f>IF(B826="?",ROUND(AVERAGEIF($B$2:$B$2344,"&lt;&gt;?"),0),B826)</f>
        <v>1995</v>
      </c>
      <c r="K826" t="str">
        <f>IF(C826="?","Sep",C826)</f>
        <v>Jun</v>
      </c>
      <c r="L826" t="str">
        <f>IF(Table1[[#This Row],[Hospital tier]]="?","tier - 2",Table1[[#This Row],[Hospital tier]])</f>
        <v>tier - 2</v>
      </c>
      <c r="M826" t="str">
        <f>IF(Table1[[#This Row],[City tier]]="?","tier - 2",Table1[[#This Row],[City tier]])</f>
        <v>tier - 2</v>
      </c>
      <c r="N826" s="5" t="str">
        <f>IF(Table1[[#This Row],[State ID]]="?","Unknown",Table1[[#This Row],[State ID]])</f>
        <v>R1025</v>
      </c>
      <c r="O826" s="5" t="str">
        <f>IF(Table1[[#This Row],[Customer ID]]="?","Unknown",Table1[[#This Row],[Customer ID]])</f>
        <v>Id1735</v>
      </c>
    </row>
    <row r="827" spans="1:15">
      <c r="A827" t="s">
        <v>861</v>
      </c>
      <c r="B827">
        <v>1999</v>
      </c>
      <c r="C827" t="s">
        <v>23</v>
      </c>
      <c r="D827">
        <v>1</v>
      </c>
      <c r="E827">
        <v>0</v>
      </c>
      <c r="F827">
        <v>5213.22</v>
      </c>
      <c r="G827" t="s">
        <v>21</v>
      </c>
      <c r="H827" t="s">
        <v>18</v>
      </c>
      <c r="I827" t="s">
        <v>22</v>
      </c>
      <c r="J827" s="2">
        <f>IF(B827="?",ROUND(AVERAGEIF($B$2:$B$2344,"&lt;&gt;?"),0),B827)</f>
        <v>1999</v>
      </c>
      <c r="K827" t="str">
        <f>IF(C827="?","Sep",C827)</f>
        <v>Dec</v>
      </c>
      <c r="L827" t="str">
        <f>IF(Table1[[#This Row],[Hospital tier]]="?","tier - 2",Table1[[#This Row],[Hospital tier]])</f>
        <v>tier - 2</v>
      </c>
      <c r="M827" t="str">
        <f>IF(Table1[[#This Row],[City tier]]="?","tier - 2",Table1[[#This Row],[City tier]])</f>
        <v>tier - 1</v>
      </c>
      <c r="N827" s="5" t="str">
        <f>IF(Table1[[#This Row],[State ID]]="?","Unknown",Table1[[#This Row],[State ID]])</f>
        <v>R1012</v>
      </c>
      <c r="O827" s="5" t="str">
        <f>IF(Table1[[#This Row],[Customer ID]]="?","Unknown",Table1[[#This Row],[Customer ID]])</f>
        <v>Id1736</v>
      </c>
    </row>
    <row r="828" spans="1:15">
      <c r="A828" t="s">
        <v>862</v>
      </c>
      <c r="B828">
        <v>1993</v>
      </c>
      <c r="C828" t="s">
        <v>20</v>
      </c>
      <c r="D828">
        <v>17</v>
      </c>
      <c r="E828">
        <v>3</v>
      </c>
      <c r="F828">
        <v>5209.58</v>
      </c>
      <c r="G828" t="s">
        <v>17</v>
      </c>
      <c r="H828" t="s">
        <v>17</v>
      </c>
      <c r="I828" t="s">
        <v>130</v>
      </c>
      <c r="J828" s="2">
        <f>IF(B828="?",ROUND(AVERAGEIF($B$2:$B$2344,"&lt;&gt;?"),0),B828)</f>
        <v>1993</v>
      </c>
      <c r="K828" t="str">
        <f>IF(C828="?","Sep",C828)</f>
        <v>Jun</v>
      </c>
      <c r="L828" t="str">
        <f>IF(Table1[[#This Row],[Hospital tier]]="?","tier - 2",Table1[[#This Row],[Hospital tier]])</f>
        <v>tier - 3</v>
      </c>
      <c r="M828" t="str">
        <f>IF(Table1[[#This Row],[City tier]]="?","tier - 2",Table1[[#This Row],[City tier]])</f>
        <v>tier - 3</v>
      </c>
      <c r="N828" s="5" t="str">
        <f>IF(Table1[[#This Row],[State ID]]="?","Unknown",Table1[[#This Row],[State ID]])</f>
        <v>R1017</v>
      </c>
      <c r="O828" s="5" t="str">
        <f>IF(Table1[[#This Row],[Customer ID]]="?","Unknown",Table1[[#This Row],[Customer ID]])</f>
        <v>Id1737</v>
      </c>
    </row>
    <row r="829" spans="1:15">
      <c r="A829" t="s">
        <v>863</v>
      </c>
      <c r="B829">
        <v>1983</v>
      </c>
      <c r="C829" t="s">
        <v>24</v>
      </c>
      <c r="D829">
        <v>24</v>
      </c>
      <c r="E829">
        <v>3</v>
      </c>
      <c r="F829">
        <v>5207.97</v>
      </c>
      <c r="G829" t="s">
        <v>21</v>
      </c>
      <c r="H829" t="s">
        <v>21</v>
      </c>
      <c r="I829" t="s">
        <v>22</v>
      </c>
      <c r="J829" s="2">
        <f>IF(B829="?",ROUND(AVERAGEIF($B$2:$B$2344,"&lt;&gt;?"),0),B829)</f>
        <v>1983</v>
      </c>
      <c r="K829" t="str">
        <f>IF(C829="?","Sep",C829)</f>
        <v>Oct</v>
      </c>
      <c r="L829" t="str">
        <f>IF(Table1[[#This Row],[Hospital tier]]="?","tier - 2",Table1[[#This Row],[Hospital tier]])</f>
        <v>tier - 2</v>
      </c>
      <c r="M829" t="str">
        <f>IF(Table1[[#This Row],[City tier]]="?","tier - 2",Table1[[#This Row],[City tier]])</f>
        <v>tier - 2</v>
      </c>
      <c r="N829" s="5" t="str">
        <f>IF(Table1[[#This Row],[State ID]]="?","Unknown",Table1[[#This Row],[State ID]])</f>
        <v>R1012</v>
      </c>
      <c r="O829" s="5" t="str">
        <f>IF(Table1[[#This Row],[Customer ID]]="?","Unknown",Table1[[#This Row],[Customer ID]])</f>
        <v>Id1738</v>
      </c>
    </row>
    <row r="830" spans="1:15">
      <c r="A830" t="s">
        <v>864</v>
      </c>
      <c r="B830">
        <v>2004</v>
      </c>
      <c r="C830" t="s">
        <v>20</v>
      </c>
      <c r="D830">
        <v>6</v>
      </c>
      <c r="E830">
        <v>0</v>
      </c>
      <c r="F830">
        <v>5198.6899999999996</v>
      </c>
      <c r="G830" t="s">
        <v>21</v>
      </c>
      <c r="H830" t="s">
        <v>21</v>
      </c>
      <c r="I830" t="s">
        <v>88</v>
      </c>
      <c r="J830" s="2">
        <f>IF(B830="?",ROUND(AVERAGEIF($B$2:$B$2344,"&lt;&gt;?"),0),B830)</f>
        <v>2004</v>
      </c>
      <c r="K830" t="str">
        <f>IF(C830="?","Sep",C830)</f>
        <v>Jun</v>
      </c>
      <c r="L830" t="str">
        <f>IF(Table1[[#This Row],[Hospital tier]]="?","tier - 2",Table1[[#This Row],[Hospital tier]])</f>
        <v>tier - 2</v>
      </c>
      <c r="M830" t="str">
        <f>IF(Table1[[#This Row],[City tier]]="?","tier - 2",Table1[[#This Row],[City tier]])</f>
        <v>tier - 2</v>
      </c>
      <c r="N830" s="5" t="str">
        <f>IF(Table1[[#This Row],[State ID]]="?","Unknown",Table1[[#This Row],[State ID]])</f>
        <v>R1022</v>
      </c>
      <c r="O830" s="5" t="str">
        <f>IF(Table1[[#This Row],[Customer ID]]="?","Unknown",Table1[[#This Row],[Customer ID]])</f>
        <v>Id1739</v>
      </c>
    </row>
    <row r="831" spans="1:15">
      <c r="A831" t="s">
        <v>865</v>
      </c>
      <c r="B831">
        <v>1991</v>
      </c>
      <c r="C831" t="s">
        <v>16</v>
      </c>
      <c r="D831">
        <v>1</v>
      </c>
      <c r="E831">
        <v>3</v>
      </c>
      <c r="F831">
        <v>37040.879999999997</v>
      </c>
      <c r="G831" t="s">
        <v>21</v>
      </c>
      <c r="H831" t="s">
        <v>21</v>
      </c>
      <c r="I831" t="s">
        <v>25</v>
      </c>
      <c r="J831" s="2">
        <f>IF(B831="?",ROUND(AVERAGEIF($B$2:$B$2344,"&lt;&gt;?"),0),B831)</f>
        <v>1991</v>
      </c>
      <c r="K831" t="str">
        <f>IF(C831="?","Sep",C831)</f>
        <v>Nov</v>
      </c>
      <c r="L831" t="str">
        <f>IF(Table1[[#This Row],[Hospital tier]]="?","tier - 2",Table1[[#This Row],[Hospital tier]])</f>
        <v>tier - 2</v>
      </c>
      <c r="M831" t="str">
        <f>IF(Table1[[#This Row],[City tier]]="?","tier - 2",Table1[[#This Row],[City tier]])</f>
        <v>tier - 2</v>
      </c>
      <c r="N831" s="5" t="str">
        <f>IF(Table1[[#This Row],[State ID]]="?","Unknown",Table1[[#This Row],[State ID]])</f>
        <v>R1011</v>
      </c>
      <c r="O831" s="5" t="str">
        <f>IF(Table1[[#This Row],[Customer ID]]="?","Unknown",Table1[[#This Row],[Customer ID]])</f>
        <v>Id174</v>
      </c>
    </row>
    <row r="832" spans="1:15">
      <c r="A832" t="s">
        <v>866</v>
      </c>
      <c r="B832">
        <v>1979</v>
      </c>
      <c r="C832" t="s">
        <v>37</v>
      </c>
      <c r="D832">
        <v>12</v>
      </c>
      <c r="E832">
        <v>2</v>
      </c>
      <c r="F832">
        <v>5195.58</v>
      </c>
      <c r="G832" t="s">
        <v>21</v>
      </c>
      <c r="H832" t="s">
        <v>21</v>
      </c>
      <c r="I832" t="s">
        <v>19</v>
      </c>
      <c r="J832" s="2">
        <f>IF(B832="?",ROUND(AVERAGEIF($B$2:$B$2344,"&lt;&gt;?"),0),B832)</f>
        <v>1979</v>
      </c>
      <c r="K832" t="str">
        <f>IF(C832="?","Sep",C832)</f>
        <v>Sep</v>
      </c>
      <c r="L832" t="str">
        <f>IF(Table1[[#This Row],[Hospital tier]]="?","tier - 2",Table1[[#This Row],[Hospital tier]])</f>
        <v>tier - 2</v>
      </c>
      <c r="M832" t="str">
        <f>IF(Table1[[#This Row],[City tier]]="?","tier - 2",Table1[[#This Row],[City tier]])</f>
        <v>tier - 2</v>
      </c>
      <c r="N832" s="5" t="str">
        <f>IF(Table1[[#This Row],[State ID]]="?","Unknown",Table1[[#This Row],[State ID]])</f>
        <v>R1013</v>
      </c>
      <c r="O832" s="5" t="str">
        <f>IF(Table1[[#This Row],[Customer ID]]="?","Unknown",Table1[[#This Row],[Customer ID]])</f>
        <v>Id1740</v>
      </c>
    </row>
    <row r="833" spans="1:15">
      <c r="A833" t="s">
        <v>867</v>
      </c>
      <c r="B833">
        <v>1984</v>
      </c>
      <c r="C833" t="s">
        <v>24</v>
      </c>
      <c r="D833">
        <v>16</v>
      </c>
      <c r="E833">
        <v>3</v>
      </c>
      <c r="F833">
        <v>5177.12</v>
      </c>
      <c r="G833" t="s">
        <v>21</v>
      </c>
      <c r="H833" t="s">
        <v>18</v>
      </c>
      <c r="I833" t="s">
        <v>19</v>
      </c>
      <c r="J833" s="2">
        <f>IF(B833="?",ROUND(AVERAGEIF($B$2:$B$2344,"&lt;&gt;?"),0),B833)</f>
        <v>1984</v>
      </c>
      <c r="K833" t="str">
        <f>IF(C833="?","Sep",C833)</f>
        <v>Oct</v>
      </c>
      <c r="L833" t="str">
        <f>IF(Table1[[#This Row],[Hospital tier]]="?","tier - 2",Table1[[#This Row],[Hospital tier]])</f>
        <v>tier - 2</v>
      </c>
      <c r="M833" t="str">
        <f>IF(Table1[[#This Row],[City tier]]="?","tier - 2",Table1[[#This Row],[City tier]])</f>
        <v>tier - 1</v>
      </c>
      <c r="N833" s="5" t="str">
        <f>IF(Table1[[#This Row],[State ID]]="?","Unknown",Table1[[#This Row],[State ID]])</f>
        <v>R1013</v>
      </c>
      <c r="O833" s="5" t="str">
        <f>IF(Table1[[#This Row],[Customer ID]]="?","Unknown",Table1[[#This Row],[Customer ID]])</f>
        <v>Id1741</v>
      </c>
    </row>
    <row r="834" spans="1:15">
      <c r="A834" t="s">
        <v>868</v>
      </c>
      <c r="B834">
        <v>1991</v>
      </c>
      <c r="C834" t="s">
        <v>40</v>
      </c>
      <c r="D834">
        <v>29</v>
      </c>
      <c r="E834">
        <v>3</v>
      </c>
      <c r="F834">
        <v>5166.96</v>
      </c>
      <c r="G834" t="s">
        <v>21</v>
      </c>
      <c r="H834" t="s">
        <v>21</v>
      </c>
      <c r="I834" t="s">
        <v>22</v>
      </c>
      <c r="J834" s="2">
        <f>IF(B834="?",ROUND(AVERAGEIF($B$2:$B$2344,"&lt;&gt;?"),0),B834)</f>
        <v>1991</v>
      </c>
      <c r="K834" t="str">
        <f>IF(C834="?","Sep",C834)</f>
        <v>Aug</v>
      </c>
      <c r="L834" t="str">
        <f>IF(Table1[[#This Row],[Hospital tier]]="?","tier - 2",Table1[[#This Row],[Hospital tier]])</f>
        <v>tier - 2</v>
      </c>
      <c r="M834" t="str">
        <f>IF(Table1[[#This Row],[City tier]]="?","tier - 2",Table1[[#This Row],[City tier]])</f>
        <v>tier - 2</v>
      </c>
      <c r="N834" s="5" t="str">
        <f>IF(Table1[[#This Row],[State ID]]="?","Unknown",Table1[[#This Row],[State ID]])</f>
        <v>R1012</v>
      </c>
      <c r="O834" s="5" t="str">
        <f>IF(Table1[[#This Row],[Customer ID]]="?","Unknown",Table1[[#This Row],[Customer ID]])</f>
        <v>Id1742</v>
      </c>
    </row>
    <row r="835" spans="1:15">
      <c r="A835" t="s">
        <v>869</v>
      </c>
      <c r="B835">
        <v>1990</v>
      </c>
      <c r="C835" t="s">
        <v>24</v>
      </c>
      <c r="D835">
        <v>9</v>
      </c>
      <c r="E835">
        <v>2</v>
      </c>
      <c r="F835">
        <v>5152.13</v>
      </c>
      <c r="G835" t="s">
        <v>21</v>
      </c>
      <c r="H835" t="s">
        <v>21</v>
      </c>
      <c r="I835" t="s">
        <v>25</v>
      </c>
      <c r="J835" s="2">
        <f>IF(B835="?",ROUND(AVERAGEIF($B$2:$B$2344,"&lt;&gt;?"),0),B835)</f>
        <v>1990</v>
      </c>
      <c r="K835" t="str">
        <f>IF(C835="?","Sep",C835)</f>
        <v>Oct</v>
      </c>
      <c r="L835" t="str">
        <f>IF(Table1[[#This Row],[Hospital tier]]="?","tier - 2",Table1[[#This Row],[Hospital tier]])</f>
        <v>tier - 2</v>
      </c>
      <c r="M835" t="str">
        <f>IF(Table1[[#This Row],[City tier]]="?","tier - 2",Table1[[#This Row],[City tier]])</f>
        <v>tier - 2</v>
      </c>
      <c r="N835" s="5" t="str">
        <f>IF(Table1[[#This Row],[State ID]]="?","Unknown",Table1[[#This Row],[State ID]])</f>
        <v>R1011</v>
      </c>
      <c r="O835" s="5" t="str">
        <f>IF(Table1[[#This Row],[Customer ID]]="?","Unknown",Table1[[#This Row],[Customer ID]])</f>
        <v>Id1743</v>
      </c>
    </row>
    <row r="836" spans="1:15">
      <c r="A836" t="s">
        <v>870</v>
      </c>
      <c r="B836">
        <v>1990</v>
      </c>
      <c r="C836" t="s">
        <v>40</v>
      </c>
      <c r="D836">
        <v>22</v>
      </c>
      <c r="E836">
        <v>1</v>
      </c>
      <c r="F836">
        <v>5148.55</v>
      </c>
      <c r="G836" t="s">
        <v>21</v>
      </c>
      <c r="H836" t="s">
        <v>21</v>
      </c>
      <c r="I836" t="s">
        <v>74</v>
      </c>
      <c r="J836" s="2">
        <f>IF(B836="?",ROUND(AVERAGEIF($B$2:$B$2344,"&lt;&gt;?"),0),B836)</f>
        <v>1990</v>
      </c>
      <c r="K836" t="str">
        <f>IF(C836="?","Sep",C836)</f>
        <v>Aug</v>
      </c>
      <c r="L836" t="str">
        <f>IF(Table1[[#This Row],[Hospital tier]]="?","tier - 2",Table1[[#This Row],[Hospital tier]])</f>
        <v>tier - 2</v>
      </c>
      <c r="M836" t="str">
        <f>IF(Table1[[#This Row],[City tier]]="?","tier - 2",Table1[[#This Row],[City tier]])</f>
        <v>tier - 2</v>
      </c>
      <c r="N836" s="5" t="str">
        <f>IF(Table1[[#This Row],[State ID]]="?","Unknown",Table1[[#This Row],[State ID]])</f>
        <v>R1024</v>
      </c>
      <c r="O836" s="5" t="str">
        <f>IF(Table1[[#This Row],[Customer ID]]="?","Unknown",Table1[[#This Row],[Customer ID]])</f>
        <v>Id1744</v>
      </c>
    </row>
    <row r="837" spans="1:15">
      <c r="A837" t="s">
        <v>871</v>
      </c>
      <c r="B837">
        <v>1984</v>
      </c>
      <c r="C837" t="s">
        <v>40</v>
      </c>
      <c r="D837">
        <v>22</v>
      </c>
      <c r="E837">
        <v>3</v>
      </c>
      <c r="F837">
        <v>5144.18</v>
      </c>
      <c r="G837" t="s">
        <v>21</v>
      </c>
      <c r="H837" t="s">
        <v>18</v>
      </c>
      <c r="I837" t="s">
        <v>19</v>
      </c>
      <c r="J837" s="2">
        <f>IF(B837="?",ROUND(AVERAGEIF($B$2:$B$2344,"&lt;&gt;?"),0),B837)</f>
        <v>1984</v>
      </c>
      <c r="K837" t="str">
        <f>IF(C837="?","Sep",C837)</f>
        <v>Aug</v>
      </c>
      <c r="L837" t="str">
        <f>IF(Table1[[#This Row],[Hospital tier]]="?","tier - 2",Table1[[#This Row],[Hospital tier]])</f>
        <v>tier - 2</v>
      </c>
      <c r="M837" t="str">
        <f>IF(Table1[[#This Row],[City tier]]="?","tier - 2",Table1[[#This Row],[City tier]])</f>
        <v>tier - 1</v>
      </c>
      <c r="N837" s="5" t="str">
        <f>IF(Table1[[#This Row],[State ID]]="?","Unknown",Table1[[#This Row],[State ID]])</f>
        <v>R1013</v>
      </c>
      <c r="O837" s="5" t="str">
        <f>IF(Table1[[#This Row],[Customer ID]]="?","Unknown",Table1[[#This Row],[Customer ID]])</f>
        <v>Id1745</v>
      </c>
    </row>
    <row r="838" spans="1:15">
      <c r="A838" t="s">
        <v>872</v>
      </c>
      <c r="B838">
        <v>1993</v>
      </c>
      <c r="C838" t="s">
        <v>23</v>
      </c>
      <c r="D838">
        <v>10</v>
      </c>
      <c r="E838">
        <v>3</v>
      </c>
      <c r="F838">
        <v>5138.26</v>
      </c>
      <c r="G838" t="s">
        <v>21</v>
      </c>
      <c r="H838" t="s">
        <v>21</v>
      </c>
      <c r="I838" t="s">
        <v>19</v>
      </c>
      <c r="J838" s="2">
        <f>IF(B838="?",ROUND(AVERAGEIF($B$2:$B$2344,"&lt;&gt;?"),0),B838)</f>
        <v>1993</v>
      </c>
      <c r="K838" t="str">
        <f>IF(C838="?","Sep",C838)</f>
        <v>Dec</v>
      </c>
      <c r="L838" t="str">
        <f>IF(Table1[[#This Row],[Hospital tier]]="?","tier - 2",Table1[[#This Row],[Hospital tier]])</f>
        <v>tier - 2</v>
      </c>
      <c r="M838" t="str">
        <f>IF(Table1[[#This Row],[City tier]]="?","tier - 2",Table1[[#This Row],[City tier]])</f>
        <v>tier - 2</v>
      </c>
      <c r="N838" s="5" t="str">
        <f>IF(Table1[[#This Row],[State ID]]="?","Unknown",Table1[[#This Row],[State ID]])</f>
        <v>R1013</v>
      </c>
      <c r="O838" s="5" t="str">
        <f>IF(Table1[[#This Row],[Customer ID]]="?","Unknown",Table1[[#This Row],[Customer ID]])</f>
        <v>Id1746</v>
      </c>
    </row>
    <row r="839" spans="1:15">
      <c r="A839" t="s">
        <v>873</v>
      </c>
      <c r="B839">
        <v>1988</v>
      </c>
      <c r="C839" t="s">
        <v>37</v>
      </c>
      <c r="D839">
        <v>15</v>
      </c>
      <c r="E839">
        <v>3</v>
      </c>
      <c r="F839">
        <v>5136.75</v>
      </c>
      <c r="G839" t="s">
        <v>21</v>
      </c>
      <c r="H839" t="s">
        <v>18</v>
      </c>
      <c r="I839" t="s">
        <v>19</v>
      </c>
      <c r="J839" s="2">
        <f>IF(B839="?",ROUND(AVERAGEIF($B$2:$B$2344,"&lt;&gt;?"),0),B839)</f>
        <v>1988</v>
      </c>
      <c r="K839" t="str">
        <f>IF(C839="?","Sep",C839)</f>
        <v>Sep</v>
      </c>
      <c r="L839" t="str">
        <f>IF(Table1[[#This Row],[Hospital tier]]="?","tier - 2",Table1[[#This Row],[Hospital tier]])</f>
        <v>tier - 2</v>
      </c>
      <c r="M839" t="str">
        <f>IF(Table1[[#This Row],[City tier]]="?","tier - 2",Table1[[#This Row],[City tier]])</f>
        <v>tier - 1</v>
      </c>
      <c r="N839" s="5" t="str">
        <f>IF(Table1[[#This Row],[State ID]]="?","Unknown",Table1[[#This Row],[State ID]])</f>
        <v>R1013</v>
      </c>
      <c r="O839" s="5" t="str">
        <f>IF(Table1[[#This Row],[Customer ID]]="?","Unknown",Table1[[#This Row],[Customer ID]])</f>
        <v>Id1747</v>
      </c>
    </row>
    <row r="840" spans="1:15">
      <c r="A840" t="s">
        <v>874</v>
      </c>
      <c r="B840">
        <v>1987</v>
      </c>
      <c r="C840" t="s">
        <v>37</v>
      </c>
      <c r="D840">
        <v>13</v>
      </c>
      <c r="E840">
        <v>1</v>
      </c>
      <c r="F840">
        <v>5125.22</v>
      </c>
      <c r="G840" t="s">
        <v>18</v>
      </c>
      <c r="H840" t="s">
        <v>21</v>
      </c>
      <c r="I840" t="s">
        <v>22</v>
      </c>
      <c r="J840" s="2">
        <f>IF(B840="?",ROUND(AVERAGEIF($B$2:$B$2344,"&lt;&gt;?"),0),B840)</f>
        <v>1987</v>
      </c>
      <c r="K840" t="str">
        <f>IF(C840="?","Sep",C840)</f>
        <v>Sep</v>
      </c>
      <c r="L840" t="str">
        <f>IF(Table1[[#This Row],[Hospital tier]]="?","tier - 2",Table1[[#This Row],[Hospital tier]])</f>
        <v>tier - 1</v>
      </c>
      <c r="M840" t="str">
        <f>IF(Table1[[#This Row],[City tier]]="?","tier - 2",Table1[[#This Row],[City tier]])</f>
        <v>tier - 2</v>
      </c>
      <c r="N840" s="5" t="str">
        <f>IF(Table1[[#This Row],[State ID]]="?","Unknown",Table1[[#This Row],[State ID]])</f>
        <v>R1012</v>
      </c>
      <c r="O840" s="5" t="str">
        <f>IF(Table1[[#This Row],[Customer ID]]="?","Unknown",Table1[[#This Row],[Customer ID]])</f>
        <v>Id1748</v>
      </c>
    </row>
    <row r="841" spans="1:15">
      <c r="A841" t="s">
        <v>875</v>
      </c>
      <c r="B841">
        <v>1988</v>
      </c>
      <c r="C841" t="s">
        <v>16</v>
      </c>
      <c r="D841">
        <v>1</v>
      </c>
      <c r="E841">
        <v>2</v>
      </c>
      <c r="F841">
        <v>5124.1899999999996</v>
      </c>
      <c r="G841" t="s">
        <v>21</v>
      </c>
      <c r="H841" t="s">
        <v>17</v>
      </c>
      <c r="I841" t="s">
        <v>19</v>
      </c>
      <c r="J841" s="2">
        <f>IF(B841="?",ROUND(AVERAGEIF($B$2:$B$2344,"&lt;&gt;?"),0),B841)</f>
        <v>1988</v>
      </c>
      <c r="K841" t="str">
        <f>IF(C841="?","Sep",C841)</f>
        <v>Nov</v>
      </c>
      <c r="L841" t="str">
        <f>IF(Table1[[#This Row],[Hospital tier]]="?","tier - 2",Table1[[#This Row],[Hospital tier]])</f>
        <v>tier - 2</v>
      </c>
      <c r="M841" t="str">
        <f>IF(Table1[[#This Row],[City tier]]="?","tier - 2",Table1[[#This Row],[City tier]])</f>
        <v>tier - 3</v>
      </c>
      <c r="N841" s="5" t="str">
        <f>IF(Table1[[#This Row],[State ID]]="?","Unknown",Table1[[#This Row],[State ID]])</f>
        <v>R1013</v>
      </c>
      <c r="O841" s="5" t="str">
        <f>IF(Table1[[#This Row],[Customer ID]]="?","Unknown",Table1[[#This Row],[Customer ID]])</f>
        <v>Id1749</v>
      </c>
    </row>
    <row r="842" spans="1:15">
      <c r="A842" t="s">
        <v>876</v>
      </c>
      <c r="B842">
        <v>1992</v>
      </c>
      <c r="C842" t="s">
        <v>37</v>
      </c>
      <c r="D842">
        <v>13</v>
      </c>
      <c r="E842">
        <v>0</v>
      </c>
      <c r="F842">
        <v>36976.449999999997</v>
      </c>
      <c r="G842" t="s">
        <v>21</v>
      </c>
      <c r="H842" t="s">
        <v>17</v>
      </c>
      <c r="I842" t="s">
        <v>25</v>
      </c>
      <c r="J842" s="2">
        <f>IF(B842="?",ROUND(AVERAGEIF($B$2:$B$2344,"&lt;&gt;?"),0),B842)</f>
        <v>1992</v>
      </c>
      <c r="K842" t="str">
        <f>IF(C842="?","Sep",C842)</f>
        <v>Sep</v>
      </c>
      <c r="L842" t="str">
        <f>IF(Table1[[#This Row],[Hospital tier]]="?","tier - 2",Table1[[#This Row],[Hospital tier]])</f>
        <v>tier - 2</v>
      </c>
      <c r="M842" t="str">
        <f>IF(Table1[[#This Row],[City tier]]="?","tier - 2",Table1[[#This Row],[City tier]])</f>
        <v>tier - 3</v>
      </c>
      <c r="N842" s="5" t="str">
        <f>IF(Table1[[#This Row],[State ID]]="?","Unknown",Table1[[#This Row],[State ID]])</f>
        <v>R1011</v>
      </c>
      <c r="O842" s="5" t="str">
        <f>IF(Table1[[#This Row],[Customer ID]]="?","Unknown",Table1[[#This Row],[Customer ID]])</f>
        <v>Id175</v>
      </c>
    </row>
    <row r="843" spans="1:15">
      <c r="A843" t="s">
        <v>877</v>
      </c>
      <c r="B843">
        <v>1987</v>
      </c>
      <c r="C843" t="s">
        <v>16</v>
      </c>
      <c r="D843">
        <v>18</v>
      </c>
      <c r="E843">
        <v>1</v>
      </c>
      <c r="F843">
        <v>5116.5</v>
      </c>
      <c r="G843" t="s">
        <v>21</v>
      </c>
      <c r="H843" t="s">
        <v>21</v>
      </c>
      <c r="I843" t="s">
        <v>22</v>
      </c>
      <c r="J843" s="2">
        <f>IF(B843="?",ROUND(AVERAGEIF($B$2:$B$2344,"&lt;&gt;?"),0),B843)</f>
        <v>1987</v>
      </c>
      <c r="K843" t="str">
        <f>IF(C843="?","Sep",C843)</f>
        <v>Nov</v>
      </c>
      <c r="L843" t="str">
        <f>IF(Table1[[#This Row],[Hospital tier]]="?","tier - 2",Table1[[#This Row],[Hospital tier]])</f>
        <v>tier - 2</v>
      </c>
      <c r="M843" t="str">
        <f>IF(Table1[[#This Row],[City tier]]="?","tier - 2",Table1[[#This Row],[City tier]])</f>
        <v>tier - 2</v>
      </c>
      <c r="N843" s="5" t="str">
        <f>IF(Table1[[#This Row],[State ID]]="?","Unknown",Table1[[#This Row],[State ID]])</f>
        <v>R1012</v>
      </c>
      <c r="O843" s="5" t="str">
        <f>IF(Table1[[#This Row],[Customer ID]]="?","Unknown",Table1[[#This Row],[Customer ID]])</f>
        <v>Id1750</v>
      </c>
    </row>
    <row r="844" spans="1:15">
      <c r="A844" t="s">
        <v>878</v>
      </c>
      <c r="B844">
        <v>1999</v>
      </c>
      <c r="C844" t="s">
        <v>20</v>
      </c>
      <c r="D844">
        <v>19</v>
      </c>
      <c r="E844">
        <v>0</v>
      </c>
      <c r="F844">
        <v>5087.92</v>
      </c>
      <c r="G844" t="s">
        <v>21</v>
      </c>
      <c r="H844" t="s">
        <v>21</v>
      </c>
      <c r="I844" t="s">
        <v>30</v>
      </c>
      <c r="J844" s="2">
        <f>IF(B844="?",ROUND(AVERAGEIF($B$2:$B$2344,"&lt;&gt;?"),0),B844)</f>
        <v>1999</v>
      </c>
      <c r="K844" t="str">
        <f>IF(C844="?","Sep",C844)</f>
        <v>Jun</v>
      </c>
      <c r="L844" t="str">
        <f>IF(Table1[[#This Row],[Hospital tier]]="?","tier - 2",Table1[[#This Row],[Hospital tier]])</f>
        <v>tier - 2</v>
      </c>
      <c r="M844" t="str">
        <f>IF(Table1[[#This Row],[City tier]]="?","tier - 2",Table1[[#This Row],[City tier]])</f>
        <v>tier - 2</v>
      </c>
      <c r="N844" s="5" t="str">
        <f>IF(Table1[[#This Row],[State ID]]="?","Unknown",Table1[[#This Row],[State ID]])</f>
        <v>R1026</v>
      </c>
      <c r="O844" s="5" t="str">
        <f>IF(Table1[[#This Row],[Customer ID]]="?","Unknown",Table1[[#This Row],[Customer ID]])</f>
        <v>Id1751</v>
      </c>
    </row>
    <row r="845" spans="1:15">
      <c r="A845" t="s">
        <v>879</v>
      </c>
      <c r="B845">
        <v>1997</v>
      </c>
      <c r="C845" t="s">
        <v>45</v>
      </c>
      <c r="D845">
        <v>14</v>
      </c>
      <c r="E845">
        <v>5</v>
      </c>
      <c r="F845">
        <v>5080.1000000000004</v>
      </c>
      <c r="G845" t="s">
        <v>17</v>
      </c>
      <c r="H845" t="s">
        <v>21</v>
      </c>
      <c r="I845" t="s">
        <v>25</v>
      </c>
      <c r="J845" s="2">
        <f>IF(B845="?",ROUND(AVERAGEIF($B$2:$B$2344,"&lt;&gt;?"),0),B845)</f>
        <v>1997</v>
      </c>
      <c r="K845" t="str">
        <f>IF(C845="?","Sep",C845)</f>
        <v>Jul</v>
      </c>
      <c r="L845" t="str">
        <f>IF(Table1[[#This Row],[Hospital tier]]="?","tier - 2",Table1[[#This Row],[Hospital tier]])</f>
        <v>tier - 3</v>
      </c>
      <c r="M845" t="str">
        <f>IF(Table1[[#This Row],[City tier]]="?","tier - 2",Table1[[#This Row],[City tier]])</f>
        <v>tier - 2</v>
      </c>
      <c r="N845" s="5" t="str">
        <f>IF(Table1[[#This Row],[State ID]]="?","Unknown",Table1[[#This Row],[State ID]])</f>
        <v>R1011</v>
      </c>
      <c r="O845" s="5" t="str">
        <f>IF(Table1[[#This Row],[Customer ID]]="?","Unknown",Table1[[#This Row],[Customer ID]])</f>
        <v>Id1752</v>
      </c>
    </row>
    <row r="846" spans="1:15">
      <c r="A846" t="s">
        <v>880</v>
      </c>
      <c r="B846">
        <v>1978</v>
      </c>
      <c r="C846" t="s">
        <v>16</v>
      </c>
      <c r="D846">
        <v>22</v>
      </c>
      <c r="E846">
        <v>2</v>
      </c>
      <c r="F846">
        <v>5077.1899999999996</v>
      </c>
      <c r="G846" t="s">
        <v>21</v>
      </c>
      <c r="H846" t="s">
        <v>17</v>
      </c>
      <c r="I846" t="s">
        <v>22</v>
      </c>
      <c r="J846" s="2">
        <f>IF(B846="?",ROUND(AVERAGEIF($B$2:$B$2344,"&lt;&gt;?"),0),B846)</f>
        <v>1978</v>
      </c>
      <c r="K846" t="str">
        <f>IF(C846="?","Sep",C846)</f>
        <v>Nov</v>
      </c>
      <c r="L846" t="str">
        <f>IF(Table1[[#This Row],[Hospital tier]]="?","tier - 2",Table1[[#This Row],[Hospital tier]])</f>
        <v>tier - 2</v>
      </c>
      <c r="M846" t="str">
        <f>IF(Table1[[#This Row],[City tier]]="?","tier - 2",Table1[[#This Row],[City tier]])</f>
        <v>tier - 3</v>
      </c>
      <c r="N846" s="5" t="str">
        <f>IF(Table1[[#This Row],[State ID]]="?","Unknown",Table1[[#This Row],[State ID]])</f>
        <v>R1012</v>
      </c>
      <c r="O846" s="5" t="str">
        <f>IF(Table1[[#This Row],[Customer ID]]="?","Unknown",Table1[[#This Row],[Customer ID]])</f>
        <v>Id1753</v>
      </c>
    </row>
    <row r="847" spans="1:15">
      <c r="A847" t="s">
        <v>881</v>
      </c>
      <c r="B847">
        <v>1993</v>
      </c>
      <c r="C847" t="s">
        <v>20</v>
      </c>
      <c r="D847">
        <v>11</v>
      </c>
      <c r="E847">
        <v>0</v>
      </c>
      <c r="F847">
        <v>5059.5600000000004</v>
      </c>
      <c r="G847" t="s">
        <v>21</v>
      </c>
      <c r="H847" t="s">
        <v>18</v>
      </c>
      <c r="I847" t="s">
        <v>38</v>
      </c>
      <c r="J847" s="2">
        <f>IF(B847="?",ROUND(AVERAGEIF($B$2:$B$2344,"&lt;&gt;?"),0),B847)</f>
        <v>1993</v>
      </c>
      <c r="K847" t="str">
        <f>IF(C847="?","Sep",C847)</f>
        <v>Jun</v>
      </c>
      <c r="L847" t="str">
        <f>IF(Table1[[#This Row],[Hospital tier]]="?","tier - 2",Table1[[#This Row],[Hospital tier]])</f>
        <v>tier - 2</v>
      </c>
      <c r="M847" t="str">
        <f>IF(Table1[[#This Row],[City tier]]="?","tier - 2",Table1[[#This Row],[City tier]])</f>
        <v>tier - 1</v>
      </c>
      <c r="N847" s="5" t="str">
        <f>IF(Table1[[#This Row],[State ID]]="?","Unknown",Table1[[#This Row],[State ID]])</f>
        <v>R1021</v>
      </c>
      <c r="O847" s="5" t="str">
        <f>IF(Table1[[#This Row],[Customer ID]]="?","Unknown",Table1[[#This Row],[Customer ID]])</f>
        <v>Id1754</v>
      </c>
    </row>
    <row r="848" spans="1:15">
      <c r="A848" t="s">
        <v>882</v>
      </c>
      <c r="B848">
        <v>1980</v>
      </c>
      <c r="C848" t="s">
        <v>37</v>
      </c>
      <c r="D848">
        <v>7</v>
      </c>
      <c r="E848">
        <v>2</v>
      </c>
      <c r="F848">
        <v>5054.05</v>
      </c>
      <c r="G848" t="s">
        <v>21</v>
      </c>
      <c r="H848" t="s">
        <v>21</v>
      </c>
      <c r="I848" t="s">
        <v>19</v>
      </c>
      <c r="J848" s="2">
        <f>IF(B848="?",ROUND(AVERAGEIF($B$2:$B$2344,"&lt;&gt;?"),0),B848)</f>
        <v>1980</v>
      </c>
      <c r="K848" t="str">
        <f>IF(C848="?","Sep",C848)</f>
        <v>Sep</v>
      </c>
      <c r="L848" t="str">
        <f>IF(Table1[[#This Row],[Hospital tier]]="?","tier - 2",Table1[[#This Row],[Hospital tier]])</f>
        <v>tier - 2</v>
      </c>
      <c r="M848" t="str">
        <f>IF(Table1[[#This Row],[City tier]]="?","tier - 2",Table1[[#This Row],[City tier]])</f>
        <v>tier - 2</v>
      </c>
      <c r="N848" s="5" t="str">
        <f>IF(Table1[[#This Row],[State ID]]="?","Unknown",Table1[[#This Row],[State ID]])</f>
        <v>R1013</v>
      </c>
      <c r="O848" s="5" t="str">
        <f>IF(Table1[[#This Row],[Customer ID]]="?","Unknown",Table1[[#This Row],[Customer ID]])</f>
        <v>Id1755</v>
      </c>
    </row>
    <row r="849" spans="1:15">
      <c r="A849" t="s">
        <v>883</v>
      </c>
      <c r="B849">
        <v>1997</v>
      </c>
      <c r="C849" t="s">
        <v>45</v>
      </c>
      <c r="D849">
        <v>29</v>
      </c>
      <c r="E849">
        <v>0</v>
      </c>
      <c r="F849">
        <v>5045.1499999999996</v>
      </c>
      <c r="G849" t="s">
        <v>21</v>
      </c>
      <c r="H849" t="s">
        <v>21</v>
      </c>
      <c r="I849" t="s">
        <v>22</v>
      </c>
      <c r="J849" s="2">
        <f>IF(B849="?",ROUND(AVERAGEIF($B$2:$B$2344,"&lt;&gt;?"),0),B849)</f>
        <v>1997</v>
      </c>
      <c r="K849" t="str">
        <f>IF(C849="?","Sep",C849)</f>
        <v>Jul</v>
      </c>
      <c r="L849" t="str">
        <f>IF(Table1[[#This Row],[Hospital tier]]="?","tier - 2",Table1[[#This Row],[Hospital tier]])</f>
        <v>tier - 2</v>
      </c>
      <c r="M849" t="str">
        <f>IF(Table1[[#This Row],[City tier]]="?","tier - 2",Table1[[#This Row],[City tier]])</f>
        <v>tier - 2</v>
      </c>
      <c r="N849" s="5" t="str">
        <f>IF(Table1[[#This Row],[State ID]]="?","Unknown",Table1[[#This Row],[State ID]])</f>
        <v>R1012</v>
      </c>
      <c r="O849" s="5" t="str">
        <f>IF(Table1[[#This Row],[Customer ID]]="?","Unknown",Table1[[#This Row],[Customer ID]])</f>
        <v>Id1756</v>
      </c>
    </row>
    <row r="850" spans="1:15">
      <c r="A850" t="s">
        <v>884</v>
      </c>
      <c r="B850">
        <v>2001</v>
      </c>
      <c r="C850" t="s">
        <v>24</v>
      </c>
      <c r="D850">
        <v>16</v>
      </c>
      <c r="E850">
        <v>0</v>
      </c>
      <c r="F850">
        <v>5043.13</v>
      </c>
      <c r="G850" t="s">
        <v>21</v>
      </c>
      <c r="H850" t="s">
        <v>17</v>
      </c>
      <c r="I850" t="s">
        <v>25</v>
      </c>
      <c r="J850" s="2">
        <f>IF(B850="?",ROUND(AVERAGEIF($B$2:$B$2344,"&lt;&gt;?"),0),B850)</f>
        <v>2001</v>
      </c>
      <c r="K850" t="str">
        <f>IF(C850="?","Sep",C850)</f>
        <v>Oct</v>
      </c>
      <c r="L850" t="str">
        <f>IF(Table1[[#This Row],[Hospital tier]]="?","tier - 2",Table1[[#This Row],[Hospital tier]])</f>
        <v>tier - 2</v>
      </c>
      <c r="M850" t="str">
        <f>IF(Table1[[#This Row],[City tier]]="?","tier - 2",Table1[[#This Row],[City tier]])</f>
        <v>tier - 3</v>
      </c>
      <c r="N850" s="5" t="str">
        <f>IF(Table1[[#This Row],[State ID]]="?","Unknown",Table1[[#This Row],[State ID]])</f>
        <v>R1011</v>
      </c>
      <c r="O850" s="5" t="str">
        <f>IF(Table1[[#This Row],[Customer ID]]="?","Unknown",Table1[[#This Row],[Customer ID]])</f>
        <v>Id1757</v>
      </c>
    </row>
    <row r="851" spans="1:15">
      <c r="A851" t="s">
        <v>885</v>
      </c>
      <c r="B851">
        <v>1997</v>
      </c>
      <c r="C851" t="s">
        <v>23</v>
      </c>
      <c r="D851">
        <v>4</v>
      </c>
      <c r="E851">
        <v>0</v>
      </c>
      <c r="F851">
        <v>5038.57</v>
      </c>
      <c r="G851" t="s">
        <v>21</v>
      </c>
      <c r="H851" t="s">
        <v>21</v>
      </c>
      <c r="I851" t="s">
        <v>34</v>
      </c>
      <c r="J851" s="2">
        <f>IF(B851="?",ROUND(AVERAGEIF($B$2:$B$2344,"&lt;&gt;?"),0),B851)</f>
        <v>1997</v>
      </c>
      <c r="K851" t="str">
        <f>IF(C851="?","Sep",C851)</f>
        <v>Dec</v>
      </c>
      <c r="L851" t="str">
        <f>IF(Table1[[#This Row],[Hospital tier]]="?","tier - 2",Table1[[#This Row],[Hospital tier]])</f>
        <v>tier - 2</v>
      </c>
      <c r="M851" t="str">
        <f>IF(Table1[[#This Row],[City tier]]="?","tier - 2",Table1[[#This Row],[City tier]])</f>
        <v>tier - 2</v>
      </c>
      <c r="N851" s="5" t="str">
        <f>IF(Table1[[#This Row],[State ID]]="?","Unknown",Table1[[#This Row],[State ID]])</f>
        <v>R1025</v>
      </c>
      <c r="O851" s="5" t="str">
        <f>IF(Table1[[#This Row],[Customer ID]]="?","Unknown",Table1[[#This Row],[Customer ID]])</f>
        <v>Id1758</v>
      </c>
    </row>
    <row r="852" spans="1:15">
      <c r="A852" t="s">
        <v>886</v>
      </c>
      <c r="B852">
        <v>1986</v>
      </c>
      <c r="C852" t="s">
        <v>20</v>
      </c>
      <c r="D852">
        <v>29</v>
      </c>
      <c r="E852">
        <v>3</v>
      </c>
      <c r="F852">
        <v>5034.1000000000004</v>
      </c>
      <c r="G852" t="s">
        <v>21</v>
      </c>
      <c r="H852" t="s">
        <v>21</v>
      </c>
      <c r="I852" t="s">
        <v>19</v>
      </c>
      <c r="J852" s="2">
        <f>IF(B852="?",ROUND(AVERAGEIF($B$2:$B$2344,"&lt;&gt;?"),0),B852)</f>
        <v>1986</v>
      </c>
      <c r="K852" t="str">
        <f>IF(C852="?","Sep",C852)</f>
        <v>Jun</v>
      </c>
      <c r="L852" t="str">
        <f>IF(Table1[[#This Row],[Hospital tier]]="?","tier - 2",Table1[[#This Row],[Hospital tier]])</f>
        <v>tier - 2</v>
      </c>
      <c r="M852" t="str">
        <f>IF(Table1[[#This Row],[City tier]]="?","tier - 2",Table1[[#This Row],[City tier]])</f>
        <v>tier - 2</v>
      </c>
      <c r="N852" s="5" t="str">
        <f>IF(Table1[[#This Row],[State ID]]="?","Unknown",Table1[[#This Row],[State ID]])</f>
        <v>R1013</v>
      </c>
      <c r="O852" s="5" t="str">
        <f>IF(Table1[[#This Row],[Customer ID]]="?","Unknown",Table1[[#This Row],[Customer ID]])</f>
        <v>Id1759</v>
      </c>
    </row>
    <row r="853" spans="1:15">
      <c r="A853" t="s">
        <v>887</v>
      </c>
      <c r="B853">
        <v>1992</v>
      </c>
      <c r="C853" t="s">
        <v>40</v>
      </c>
      <c r="D853">
        <v>25</v>
      </c>
      <c r="E853">
        <v>0</v>
      </c>
      <c r="F853">
        <v>36950.26</v>
      </c>
      <c r="G853" t="s">
        <v>18</v>
      </c>
      <c r="H853" t="s">
        <v>18</v>
      </c>
      <c r="I853" t="s">
        <v>19</v>
      </c>
      <c r="J853" s="2">
        <f>IF(B853="?",ROUND(AVERAGEIF($B$2:$B$2344,"&lt;&gt;?"),0),B853)</f>
        <v>1992</v>
      </c>
      <c r="K853" t="str">
        <f>IF(C853="?","Sep",C853)</f>
        <v>Aug</v>
      </c>
      <c r="L853" t="str">
        <f>IF(Table1[[#This Row],[Hospital tier]]="?","tier - 2",Table1[[#This Row],[Hospital tier]])</f>
        <v>tier - 1</v>
      </c>
      <c r="M853" t="str">
        <f>IF(Table1[[#This Row],[City tier]]="?","tier - 2",Table1[[#This Row],[City tier]])</f>
        <v>tier - 1</v>
      </c>
      <c r="N853" s="5" t="str">
        <f>IF(Table1[[#This Row],[State ID]]="?","Unknown",Table1[[#This Row],[State ID]])</f>
        <v>R1013</v>
      </c>
      <c r="O853" s="5" t="str">
        <f>IF(Table1[[#This Row],[Customer ID]]="?","Unknown",Table1[[#This Row],[Customer ID]])</f>
        <v>Id176</v>
      </c>
    </row>
    <row r="854" spans="1:15">
      <c r="A854" t="s">
        <v>888</v>
      </c>
      <c r="B854">
        <v>1991</v>
      </c>
      <c r="C854" t="s">
        <v>37</v>
      </c>
      <c r="D854">
        <v>10</v>
      </c>
      <c r="E854">
        <v>2</v>
      </c>
      <c r="F854">
        <v>5031.2700000000004</v>
      </c>
      <c r="G854" t="s">
        <v>17</v>
      </c>
      <c r="H854" t="s">
        <v>18</v>
      </c>
      <c r="I854" t="s">
        <v>32</v>
      </c>
      <c r="J854" s="2">
        <f>IF(B854="?",ROUND(AVERAGEIF($B$2:$B$2344,"&lt;&gt;?"),0),B854)</f>
        <v>1991</v>
      </c>
      <c r="K854" t="str">
        <f>IF(C854="?","Sep",C854)</f>
        <v>Sep</v>
      </c>
      <c r="L854" t="str">
        <f>IF(Table1[[#This Row],[Hospital tier]]="?","tier - 2",Table1[[#This Row],[Hospital tier]])</f>
        <v>tier - 3</v>
      </c>
      <c r="M854" t="str">
        <f>IF(Table1[[#This Row],[City tier]]="?","tier - 2",Table1[[#This Row],[City tier]])</f>
        <v>tier - 1</v>
      </c>
      <c r="N854" s="5" t="str">
        <f>IF(Table1[[#This Row],[State ID]]="?","Unknown",Table1[[#This Row],[State ID]])</f>
        <v>R1016</v>
      </c>
      <c r="O854" s="5" t="str">
        <f>IF(Table1[[#This Row],[Customer ID]]="?","Unknown",Table1[[#This Row],[Customer ID]])</f>
        <v>Id1760</v>
      </c>
    </row>
    <row r="855" spans="1:15">
      <c r="A855" t="s">
        <v>889</v>
      </c>
      <c r="B855">
        <v>1985</v>
      </c>
      <c r="C855" t="s">
        <v>23</v>
      </c>
      <c r="D855">
        <v>28</v>
      </c>
      <c r="E855">
        <v>0</v>
      </c>
      <c r="F855">
        <v>5028.1499999999996</v>
      </c>
      <c r="G855" t="s">
        <v>18</v>
      </c>
      <c r="H855" t="s">
        <v>21</v>
      </c>
      <c r="I855" t="s">
        <v>22</v>
      </c>
      <c r="J855" s="2">
        <f>IF(B855="?",ROUND(AVERAGEIF($B$2:$B$2344,"&lt;&gt;?"),0),B855)</f>
        <v>1985</v>
      </c>
      <c r="K855" t="str">
        <f>IF(C855="?","Sep",C855)</f>
        <v>Dec</v>
      </c>
      <c r="L855" t="str">
        <f>IF(Table1[[#This Row],[Hospital tier]]="?","tier - 2",Table1[[#This Row],[Hospital tier]])</f>
        <v>tier - 1</v>
      </c>
      <c r="M855" t="str">
        <f>IF(Table1[[#This Row],[City tier]]="?","tier - 2",Table1[[#This Row],[City tier]])</f>
        <v>tier - 2</v>
      </c>
      <c r="N855" s="5" t="str">
        <f>IF(Table1[[#This Row],[State ID]]="?","Unknown",Table1[[#This Row],[State ID]])</f>
        <v>R1012</v>
      </c>
      <c r="O855" s="5" t="str">
        <f>IF(Table1[[#This Row],[Customer ID]]="?","Unknown",Table1[[#This Row],[Customer ID]])</f>
        <v>Id1761</v>
      </c>
    </row>
    <row r="856" spans="1:15">
      <c r="A856" t="s">
        <v>890</v>
      </c>
      <c r="B856">
        <v>1988</v>
      </c>
      <c r="C856" t="s">
        <v>16</v>
      </c>
      <c r="D856">
        <v>9</v>
      </c>
      <c r="E856">
        <v>1</v>
      </c>
      <c r="F856">
        <v>5012.47</v>
      </c>
      <c r="G856" t="s">
        <v>21</v>
      </c>
      <c r="H856" t="s">
        <v>17</v>
      </c>
      <c r="I856" t="s">
        <v>25</v>
      </c>
      <c r="J856" s="2">
        <f>IF(B856="?",ROUND(AVERAGEIF($B$2:$B$2344,"&lt;&gt;?"),0),B856)</f>
        <v>1988</v>
      </c>
      <c r="K856" t="str">
        <f>IF(C856="?","Sep",C856)</f>
        <v>Nov</v>
      </c>
      <c r="L856" t="str">
        <f>IF(Table1[[#This Row],[Hospital tier]]="?","tier - 2",Table1[[#This Row],[Hospital tier]])</f>
        <v>tier - 2</v>
      </c>
      <c r="M856" t="str">
        <f>IF(Table1[[#This Row],[City tier]]="?","tier - 2",Table1[[#This Row],[City tier]])</f>
        <v>tier - 3</v>
      </c>
      <c r="N856" s="5" t="str">
        <f>IF(Table1[[#This Row],[State ID]]="?","Unknown",Table1[[#This Row],[State ID]])</f>
        <v>R1011</v>
      </c>
      <c r="O856" s="5" t="str">
        <f>IF(Table1[[#This Row],[Customer ID]]="?","Unknown",Table1[[#This Row],[Customer ID]])</f>
        <v>Id1762</v>
      </c>
    </row>
    <row r="857" spans="1:15">
      <c r="A857" t="s">
        <v>891</v>
      </c>
      <c r="B857">
        <v>1988</v>
      </c>
      <c r="C857" t="s">
        <v>45</v>
      </c>
      <c r="D857">
        <v>8</v>
      </c>
      <c r="E857">
        <v>1</v>
      </c>
      <c r="F857">
        <v>5003.8500000000004</v>
      </c>
      <c r="G857" t="s">
        <v>21</v>
      </c>
      <c r="H857" t="s">
        <v>17</v>
      </c>
      <c r="I857" t="s">
        <v>25</v>
      </c>
      <c r="J857" s="2">
        <f>IF(B857="?",ROUND(AVERAGEIF($B$2:$B$2344,"&lt;&gt;?"),0),B857)</f>
        <v>1988</v>
      </c>
      <c r="K857" t="str">
        <f>IF(C857="?","Sep",C857)</f>
        <v>Jul</v>
      </c>
      <c r="L857" t="str">
        <f>IF(Table1[[#This Row],[Hospital tier]]="?","tier - 2",Table1[[#This Row],[Hospital tier]])</f>
        <v>tier - 2</v>
      </c>
      <c r="M857" t="str">
        <f>IF(Table1[[#This Row],[City tier]]="?","tier - 2",Table1[[#This Row],[City tier]])</f>
        <v>tier - 3</v>
      </c>
      <c r="N857" s="5" t="str">
        <f>IF(Table1[[#This Row],[State ID]]="?","Unknown",Table1[[#This Row],[State ID]])</f>
        <v>R1011</v>
      </c>
      <c r="O857" s="5" t="str">
        <f>IF(Table1[[#This Row],[Customer ID]]="?","Unknown",Table1[[#This Row],[Customer ID]])</f>
        <v>Id1763</v>
      </c>
    </row>
    <row r="858" spans="1:15">
      <c r="A858" t="s">
        <v>892</v>
      </c>
      <c r="B858">
        <v>1977</v>
      </c>
      <c r="C858" t="s">
        <v>20</v>
      </c>
      <c r="D858">
        <v>9</v>
      </c>
      <c r="E858">
        <v>2</v>
      </c>
      <c r="F858">
        <v>5003.7700000000004</v>
      </c>
      <c r="G858" t="s">
        <v>21</v>
      </c>
      <c r="H858" t="s">
        <v>17</v>
      </c>
      <c r="I858" t="s">
        <v>19</v>
      </c>
      <c r="J858" s="2">
        <f>IF(B858="?",ROUND(AVERAGEIF($B$2:$B$2344,"&lt;&gt;?"),0),B858)</f>
        <v>1977</v>
      </c>
      <c r="K858" t="str">
        <f>IF(C858="?","Sep",C858)</f>
        <v>Jun</v>
      </c>
      <c r="L858" t="str">
        <f>IF(Table1[[#This Row],[Hospital tier]]="?","tier - 2",Table1[[#This Row],[Hospital tier]])</f>
        <v>tier - 2</v>
      </c>
      <c r="M858" t="str">
        <f>IF(Table1[[#This Row],[City tier]]="?","tier - 2",Table1[[#This Row],[City tier]])</f>
        <v>tier - 3</v>
      </c>
      <c r="N858" s="5" t="str">
        <f>IF(Table1[[#This Row],[State ID]]="?","Unknown",Table1[[#This Row],[State ID]])</f>
        <v>R1013</v>
      </c>
      <c r="O858" s="5" t="str">
        <f>IF(Table1[[#This Row],[Customer ID]]="?","Unknown",Table1[[#This Row],[Customer ID]])</f>
        <v>Id1764</v>
      </c>
    </row>
    <row r="859" spans="1:15">
      <c r="A859" t="s">
        <v>893</v>
      </c>
      <c r="B859">
        <v>1988</v>
      </c>
      <c r="C859" t="s">
        <v>37</v>
      </c>
      <c r="D859">
        <v>4</v>
      </c>
      <c r="E859">
        <v>1</v>
      </c>
      <c r="F859">
        <v>5002.78</v>
      </c>
      <c r="G859" t="s">
        <v>21</v>
      </c>
      <c r="H859" t="s">
        <v>21</v>
      </c>
      <c r="I859" t="s">
        <v>19</v>
      </c>
      <c r="J859" s="2">
        <f>IF(B859="?",ROUND(AVERAGEIF($B$2:$B$2344,"&lt;&gt;?"),0),B859)</f>
        <v>1988</v>
      </c>
      <c r="K859" t="str">
        <f>IF(C859="?","Sep",C859)</f>
        <v>Sep</v>
      </c>
      <c r="L859" t="str">
        <f>IF(Table1[[#This Row],[Hospital tier]]="?","tier - 2",Table1[[#This Row],[Hospital tier]])</f>
        <v>tier - 2</v>
      </c>
      <c r="M859" t="str">
        <f>IF(Table1[[#This Row],[City tier]]="?","tier - 2",Table1[[#This Row],[City tier]])</f>
        <v>tier - 2</v>
      </c>
      <c r="N859" s="5" t="str">
        <f>IF(Table1[[#This Row],[State ID]]="?","Unknown",Table1[[#This Row],[State ID]])</f>
        <v>R1013</v>
      </c>
      <c r="O859" s="5" t="str">
        <f>IF(Table1[[#This Row],[Customer ID]]="?","Unknown",Table1[[#This Row],[Customer ID]])</f>
        <v>Id1765</v>
      </c>
    </row>
    <row r="860" spans="1:15">
      <c r="A860" t="s">
        <v>894</v>
      </c>
      <c r="B860">
        <v>2001</v>
      </c>
      <c r="C860" t="s">
        <v>24</v>
      </c>
      <c r="D860">
        <v>5</v>
      </c>
      <c r="E860">
        <v>0</v>
      </c>
      <c r="F860">
        <v>4999.04</v>
      </c>
      <c r="G860" t="s">
        <v>21</v>
      </c>
      <c r="H860" t="s">
        <v>21</v>
      </c>
      <c r="I860" t="s">
        <v>25</v>
      </c>
      <c r="J860" s="2">
        <f>IF(B860="?",ROUND(AVERAGEIF($B$2:$B$2344,"&lt;&gt;?"),0),B860)</f>
        <v>2001</v>
      </c>
      <c r="K860" t="str">
        <f>IF(C860="?","Sep",C860)</f>
        <v>Oct</v>
      </c>
      <c r="L860" t="str">
        <f>IF(Table1[[#This Row],[Hospital tier]]="?","tier - 2",Table1[[#This Row],[Hospital tier]])</f>
        <v>tier - 2</v>
      </c>
      <c r="M860" t="str">
        <f>IF(Table1[[#This Row],[City tier]]="?","tier - 2",Table1[[#This Row],[City tier]])</f>
        <v>tier - 2</v>
      </c>
      <c r="N860" s="5" t="str">
        <f>IF(Table1[[#This Row],[State ID]]="?","Unknown",Table1[[#This Row],[State ID]])</f>
        <v>R1011</v>
      </c>
      <c r="O860" s="5" t="str">
        <f>IF(Table1[[#This Row],[Customer ID]]="?","Unknown",Table1[[#This Row],[Customer ID]])</f>
        <v>Id1766</v>
      </c>
    </row>
    <row r="861" spans="1:15">
      <c r="A861" t="s">
        <v>895</v>
      </c>
      <c r="B861">
        <v>1988</v>
      </c>
      <c r="C861" t="s">
        <v>20</v>
      </c>
      <c r="D861">
        <v>24</v>
      </c>
      <c r="E861">
        <v>0</v>
      </c>
      <c r="F861">
        <v>4992.38</v>
      </c>
      <c r="G861" t="s">
        <v>21</v>
      </c>
      <c r="H861" t="s">
        <v>17</v>
      </c>
      <c r="I861" t="s">
        <v>74</v>
      </c>
      <c r="J861" s="2">
        <f>IF(B861="?",ROUND(AVERAGEIF($B$2:$B$2344,"&lt;&gt;?"),0),B861)</f>
        <v>1988</v>
      </c>
      <c r="K861" t="str">
        <f>IF(C861="?","Sep",C861)</f>
        <v>Jun</v>
      </c>
      <c r="L861" t="str">
        <f>IF(Table1[[#This Row],[Hospital tier]]="?","tier - 2",Table1[[#This Row],[Hospital tier]])</f>
        <v>tier - 2</v>
      </c>
      <c r="M861" t="str">
        <f>IF(Table1[[#This Row],[City tier]]="?","tier - 2",Table1[[#This Row],[City tier]])</f>
        <v>tier - 3</v>
      </c>
      <c r="N861" s="5" t="str">
        <f>IF(Table1[[#This Row],[State ID]]="?","Unknown",Table1[[#This Row],[State ID]])</f>
        <v>R1024</v>
      </c>
      <c r="O861" s="5" t="str">
        <f>IF(Table1[[#This Row],[Customer ID]]="?","Unknown",Table1[[#This Row],[Customer ID]])</f>
        <v>Id1767</v>
      </c>
    </row>
    <row r="862" spans="1:15">
      <c r="A862" t="s">
        <v>896</v>
      </c>
      <c r="B862">
        <v>1973</v>
      </c>
      <c r="C862" t="s">
        <v>16</v>
      </c>
      <c r="D862">
        <v>7</v>
      </c>
      <c r="E862">
        <v>0</v>
      </c>
      <c r="F862">
        <v>4985.22</v>
      </c>
      <c r="G862" t="s">
        <v>21</v>
      </c>
      <c r="H862" t="s">
        <v>17</v>
      </c>
      <c r="I862" t="s">
        <v>19</v>
      </c>
      <c r="J862" s="2">
        <f>IF(B862="?",ROUND(AVERAGEIF($B$2:$B$2344,"&lt;&gt;?"),0),B862)</f>
        <v>1973</v>
      </c>
      <c r="K862" t="str">
        <f>IF(C862="?","Sep",C862)</f>
        <v>Nov</v>
      </c>
      <c r="L862" t="str">
        <f>IF(Table1[[#This Row],[Hospital tier]]="?","tier - 2",Table1[[#This Row],[Hospital tier]])</f>
        <v>tier - 2</v>
      </c>
      <c r="M862" t="str">
        <f>IF(Table1[[#This Row],[City tier]]="?","tier - 2",Table1[[#This Row],[City tier]])</f>
        <v>tier - 3</v>
      </c>
      <c r="N862" s="5" t="str">
        <f>IF(Table1[[#This Row],[State ID]]="?","Unknown",Table1[[#This Row],[State ID]])</f>
        <v>R1013</v>
      </c>
      <c r="O862" s="5" t="str">
        <f>IF(Table1[[#This Row],[Customer ID]]="?","Unknown",Table1[[#This Row],[Customer ID]])</f>
        <v>Id1768</v>
      </c>
    </row>
    <row r="863" spans="1:15">
      <c r="A863" t="s">
        <v>897</v>
      </c>
      <c r="B863">
        <v>1991</v>
      </c>
      <c r="C863" t="s">
        <v>40</v>
      </c>
      <c r="D863">
        <v>30</v>
      </c>
      <c r="E863">
        <v>2</v>
      </c>
      <c r="F863">
        <v>4949.76</v>
      </c>
      <c r="G863" t="s">
        <v>21</v>
      </c>
      <c r="H863" t="s">
        <v>18</v>
      </c>
      <c r="I863" t="s">
        <v>19</v>
      </c>
      <c r="J863" s="2">
        <f>IF(B863="?",ROUND(AVERAGEIF($B$2:$B$2344,"&lt;&gt;?"),0),B863)</f>
        <v>1991</v>
      </c>
      <c r="K863" t="str">
        <f>IF(C863="?","Sep",C863)</f>
        <v>Aug</v>
      </c>
      <c r="L863" t="str">
        <f>IF(Table1[[#This Row],[Hospital tier]]="?","tier - 2",Table1[[#This Row],[Hospital tier]])</f>
        <v>tier - 2</v>
      </c>
      <c r="M863" t="str">
        <f>IF(Table1[[#This Row],[City tier]]="?","tier - 2",Table1[[#This Row],[City tier]])</f>
        <v>tier - 1</v>
      </c>
      <c r="N863" s="5" t="str">
        <f>IF(Table1[[#This Row],[State ID]]="?","Unknown",Table1[[#This Row],[State ID]])</f>
        <v>R1013</v>
      </c>
      <c r="O863" s="5" t="str">
        <f>IF(Table1[[#This Row],[Customer ID]]="?","Unknown",Table1[[#This Row],[Customer ID]])</f>
        <v>Id1769</v>
      </c>
    </row>
    <row r="864" spans="1:15">
      <c r="A864" t="s">
        <v>898</v>
      </c>
      <c r="B864">
        <v>1977</v>
      </c>
      <c r="C864" t="s">
        <v>40</v>
      </c>
      <c r="D864">
        <v>13</v>
      </c>
      <c r="E864">
        <v>2</v>
      </c>
      <c r="F864">
        <v>36935.64</v>
      </c>
      <c r="G864" t="s">
        <v>21</v>
      </c>
      <c r="H864" t="s">
        <v>18</v>
      </c>
      <c r="I864" t="s">
        <v>25</v>
      </c>
      <c r="J864" s="2">
        <f>IF(B864="?",ROUND(AVERAGEIF($B$2:$B$2344,"&lt;&gt;?"),0),B864)</f>
        <v>1977</v>
      </c>
      <c r="K864" t="str">
        <f>IF(C864="?","Sep",C864)</f>
        <v>Aug</v>
      </c>
      <c r="L864" t="str">
        <f>IF(Table1[[#This Row],[Hospital tier]]="?","tier - 2",Table1[[#This Row],[Hospital tier]])</f>
        <v>tier - 2</v>
      </c>
      <c r="M864" t="str">
        <f>IF(Table1[[#This Row],[City tier]]="?","tier - 2",Table1[[#This Row],[City tier]])</f>
        <v>tier - 1</v>
      </c>
      <c r="N864" s="5" t="str">
        <f>IF(Table1[[#This Row],[State ID]]="?","Unknown",Table1[[#This Row],[State ID]])</f>
        <v>R1011</v>
      </c>
      <c r="O864" s="5" t="str">
        <f>IF(Table1[[#This Row],[Customer ID]]="?","Unknown",Table1[[#This Row],[Customer ID]])</f>
        <v>Id177</v>
      </c>
    </row>
    <row r="865" spans="1:15">
      <c r="A865" t="s">
        <v>899</v>
      </c>
      <c r="B865">
        <v>1974</v>
      </c>
      <c r="C865" t="s">
        <v>20</v>
      </c>
      <c r="D865">
        <v>26</v>
      </c>
      <c r="E865">
        <v>0</v>
      </c>
      <c r="F865">
        <v>4942.0600000000004</v>
      </c>
      <c r="G865" t="s">
        <v>21</v>
      </c>
      <c r="H865" t="s">
        <v>21</v>
      </c>
      <c r="I865" t="s">
        <v>19</v>
      </c>
      <c r="J865" s="2">
        <f>IF(B865="?",ROUND(AVERAGEIF($B$2:$B$2344,"&lt;&gt;?"),0),B865)</f>
        <v>1974</v>
      </c>
      <c r="K865" t="str">
        <f>IF(C865="?","Sep",C865)</f>
        <v>Jun</v>
      </c>
      <c r="L865" t="str">
        <f>IF(Table1[[#This Row],[Hospital tier]]="?","tier - 2",Table1[[#This Row],[Hospital tier]])</f>
        <v>tier - 2</v>
      </c>
      <c r="M865" t="str">
        <f>IF(Table1[[#This Row],[City tier]]="?","tier - 2",Table1[[#This Row],[City tier]])</f>
        <v>tier - 2</v>
      </c>
      <c r="N865" s="5" t="str">
        <f>IF(Table1[[#This Row],[State ID]]="?","Unknown",Table1[[#This Row],[State ID]])</f>
        <v>R1013</v>
      </c>
      <c r="O865" s="5" t="str">
        <f>IF(Table1[[#This Row],[Customer ID]]="?","Unknown",Table1[[#This Row],[Customer ID]])</f>
        <v>Id1770</v>
      </c>
    </row>
    <row r="866" spans="1:15">
      <c r="A866" t="s">
        <v>900</v>
      </c>
      <c r="B866">
        <v>1991</v>
      </c>
      <c r="C866" t="s">
        <v>16</v>
      </c>
      <c r="D866">
        <v>27</v>
      </c>
      <c r="E866">
        <v>2</v>
      </c>
      <c r="F866">
        <v>4934.71</v>
      </c>
      <c r="G866" t="s">
        <v>21</v>
      </c>
      <c r="H866" t="s">
        <v>17</v>
      </c>
      <c r="I866" t="s">
        <v>25</v>
      </c>
      <c r="J866" s="2">
        <f>IF(B866="?",ROUND(AVERAGEIF($B$2:$B$2344,"&lt;&gt;?"),0),B866)</f>
        <v>1991</v>
      </c>
      <c r="K866" t="str">
        <f>IF(C866="?","Sep",C866)</f>
        <v>Nov</v>
      </c>
      <c r="L866" t="str">
        <f>IF(Table1[[#This Row],[Hospital tier]]="?","tier - 2",Table1[[#This Row],[Hospital tier]])</f>
        <v>tier - 2</v>
      </c>
      <c r="M866" t="str">
        <f>IF(Table1[[#This Row],[City tier]]="?","tier - 2",Table1[[#This Row],[City tier]])</f>
        <v>tier - 3</v>
      </c>
      <c r="N866" s="5" t="str">
        <f>IF(Table1[[#This Row],[State ID]]="?","Unknown",Table1[[#This Row],[State ID]])</f>
        <v>R1011</v>
      </c>
      <c r="O866" s="5" t="str">
        <f>IF(Table1[[#This Row],[Customer ID]]="?","Unknown",Table1[[#This Row],[Customer ID]])</f>
        <v>Id1771</v>
      </c>
    </row>
    <row r="867" spans="1:15">
      <c r="A867" t="s">
        <v>901</v>
      </c>
      <c r="B867">
        <v>1991</v>
      </c>
      <c r="C867" t="s">
        <v>40</v>
      </c>
      <c r="D867">
        <v>23</v>
      </c>
      <c r="E867">
        <v>2</v>
      </c>
      <c r="F867">
        <v>4931.6499999999996</v>
      </c>
      <c r="G867" t="s">
        <v>21</v>
      </c>
      <c r="H867" t="s">
        <v>17</v>
      </c>
      <c r="I867" t="s">
        <v>25</v>
      </c>
      <c r="J867" s="2">
        <f>IF(B867="?",ROUND(AVERAGEIF($B$2:$B$2344,"&lt;&gt;?"),0),B867)</f>
        <v>1991</v>
      </c>
      <c r="K867" t="str">
        <f>IF(C867="?","Sep",C867)</f>
        <v>Aug</v>
      </c>
      <c r="L867" t="str">
        <f>IF(Table1[[#This Row],[Hospital tier]]="?","tier - 2",Table1[[#This Row],[Hospital tier]])</f>
        <v>tier - 2</v>
      </c>
      <c r="M867" t="str">
        <f>IF(Table1[[#This Row],[City tier]]="?","tier - 2",Table1[[#This Row],[City tier]])</f>
        <v>tier - 3</v>
      </c>
      <c r="N867" s="5" t="str">
        <f>IF(Table1[[#This Row],[State ID]]="?","Unknown",Table1[[#This Row],[State ID]])</f>
        <v>R1011</v>
      </c>
      <c r="O867" s="5" t="str">
        <f>IF(Table1[[#This Row],[Customer ID]]="?","Unknown",Table1[[#This Row],[Customer ID]])</f>
        <v>Id1772</v>
      </c>
    </row>
    <row r="868" spans="1:15">
      <c r="A868" t="s">
        <v>902</v>
      </c>
      <c r="B868">
        <v>1993</v>
      </c>
      <c r="C868" t="s">
        <v>40</v>
      </c>
      <c r="D868">
        <v>10</v>
      </c>
      <c r="E868">
        <v>2</v>
      </c>
      <c r="F868">
        <v>4922.92</v>
      </c>
      <c r="G868" t="s">
        <v>21</v>
      </c>
      <c r="H868" t="s">
        <v>21</v>
      </c>
      <c r="I868" t="s">
        <v>22</v>
      </c>
      <c r="J868" s="2">
        <f>IF(B868="?",ROUND(AVERAGEIF($B$2:$B$2344,"&lt;&gt;?"),0),B868)</f>
        <v>1993</v>
      </c>
      <c r="K868" t="str">
        <f>IF(C868="?","Sep",C868)</f>
        <v>Aug</v>
      </c>
      <c r="L868" t="str">
        <f>IF(Table1[[#This Row],[Hospital tier]]="?","tier - 2",Table1[[#This Row],[Hospital tier]])</f>
        <v>tier - 2</v>
      </c>
      <c r="M868" t="str">
        <f>IF(Table1[[#This Row],[City tier]]="?","tier - 2",Table1[[#This Row],[City tier]])</f>
        <v>tier - 2</v>
      </c>
      <c r="N868" s="5" t="str">
        <f>IF(Table1[[#This Row],[State ID]]="?","Unknown",Table1[[#This Row],[State ID]])</f>
        <v>R1012</v>
      </c>
      <c r="O868" s="5" t="str">
        <f>IF(Table1[[#This Row],[Customer ID]]="?","Unknown",Table1[[#This Row],[Customer ID]])</f>
        <v>Id1773</v>
      </c>
    </row>
    <row r="869" spans="1:15">
      <c r="A869" t="s">
        <v>903</v>
      </c>
      <c r="B869">
        <v>2002</v>
      </c>
      <c r="C869" t="s">
        <v>40</v>
      </c>
      <c r="D869">
        <v>21</v>
      </c>
      <c r="E869">
        <v>5</v>
      </c>
      <c r="F869">
        <v>4915.0600000000004</v>
      </c>
      <c r="G869" t="s">
        <v>21</v>
      </c>
      <c r="H869" t="s">
        <v>18</v>
      </c>
      <c r="I869" t="s">
        <v>130</v>
      </c>
      <c r="J869" s="2">
        <f>IF(B869="?",ROUND(AVERAGEIF($B$2:$B$2344,"&lt;&gt;?"),0),B869)</f>
        <v>2002</v>
      </c>
      <c r="K869" t="str">
        <f>IF(C869="?","Sep",C869)</f>
        <v>Aug</v>
      </c>
      <c r="L869" t="str">
        <f>IF(Table1[[#This Row],[Hospital tier]]="?","tier - 2",Table1[[#This Row],[Hospital tier]])</f>
        <v>tier - 2</v>
      </c>
      <c r="M869" t="str">
        <f>IF(Table1[[#This Row],[City tier]]="?","tier - 2",Table1[[#This Row],[City tier]])</f>
        <v>tier - 1</v>
      </c>
      <c r="N869" s="5" t="str">
        <f>IF(Table1[[#This Row],[State ID]]="?","Unknown",Table1[[#This Row],[State ID]])</f>
        <v>R1017</v>
      </c>
      <c r="O869" s="5" t="str">
        <f>IF(Table1[[#This Row],[Customer ID]]="?","Unknown",Table1[[#This Row],[Customer ID]])</f>
        <v>Id1774</v>
      </c>
    </row>
    <row r="870" spans="1:15">
      <c r="A870" t="s">
        <v>904</v>
      </c>
      <c r="B870">
        <v>1981</v>
      </c>
      <c r="C870" t="s">
        <v>24</v>
      </c>
      <c r="D870">
        <v>18</v>
      </c>
      <c r="E870">
        <v>1</v>
      </c>
      <c r="F870">
        <v>4911.8900000000003</v>
      </c>
      <c r="G870" t="s">
        <v>21</v>
      </c>
      <c r="H870" t="s">
        <v>17</v>
      </c>
      <c r="I870" t="s">
        <v>19</v>
      </c>
      <c r="J870" s="2">
        <f>IF(B870="?",ROUND(AVERAGEIF($B$2:$B$2344,"&lt;&gt;?"),0),B870)</f>
        <v>1981</v>
      </c>
      <c r="K870" t="str">
        <f>IF(C870="?","Sep",C870)</f>
        <v>Oct</v>
      </c>
      <c r="L870" t="str">
        <f>IF(Table1[[#This Row],[Hospital tier]]="?","tier - 2",Table1[[#This Row],[Hospital tier]])</f>
        <v>tier - 2</v>
      </c>
      <c r="M870" t="str">
        <f>IF(Table1[[#This Row],[City tier]]="?","tier - 2",Table1[[#This Row],[City tier]])</f>
        <v>tier - 3</v>
      </c>
      <c r="N870" s="5" t="str">
        <f>IF(Table1[[#This Row],[State ID]]="?","Unknown",Table1[[#This Row],[State ID]])</f>
        <v>R1013</v>
      </c>
      <c r="O870" s="5" t="str">
        <f>IF(Table1[[#This Row],[Customer ID]]="?","Unknown",Table1[[#This Row],[Customer ID]])</f>
        <v>Id1775</v>
      </c>
    </row>
    <row r="871" spans="1:15">
      <c r="A871" t="s">
        <v>905</v>
      </c>
      <c r="B871">
        <v>1993</v>
      </c>
      <c r="C871" t="s">
        <v>45</v>
      </c>
      <c r="D871">
        <v>10</v>
      </c>
      <c r="E871">
        <v>2</v>
      </c>
      <c r="F871">
        <v>4906.41</v>
      </c>
      <c r="G871" t="s">
        <v>21</v>
      </c>
      <c r="H871" t="s">
        <v>18</v>
      </c>
      <c r="I871" t="s">
        <v>22</v>
      </c>
      <c r="J871" s="2">
        <f>IF(B871="?",ROUND(AVERAGEIF($B$2:$B$2344,"&lt;&gt;?"),0),B871)</f>
        <v>1993</v>
      </c>
      <c r="K871" t="str">
        <f>IF(C871="?","Sep",C871)</f>
        <v>Jul</v>
      </c>
      <c r="L871" t="str">
        <f>IF(Table1[[#This Row],[Hospital tier]]="?","tier - 2",Table1[[#This Row],[Hospital tier]])</f>
        <v>tier - 2</v>
      </c>
      <c r="M871" t="str">
        <f>IF(Table1[[#This Row],[City tier]]="?","tier - 2",Table1[[#This Row],[City tier]])</f>
        <v>tier - 1</v>
      </c>
      <c r="N871" s="5" t="str">
        <f>IF(Table1[[#This Row],[State ID]]="?","Unknown",Table1[[#This Row],[State ID]])</f>
        <v>R1012</v>
      </c>
      <c r="O871" s="5" t="str">
        <f>IF(Table1[[#This Row],[Customer ID]]="?","Unknown",Table1[[#This Row],[Customer ID]])</f>
        <v>Id1776</v>
      </c>
    </row>
    <row r="872" spans="1:15">
      <c r="A872" t="s">
        <v>906</v>
      </c>
      <c r="B872">
        <v>1988</v>
      </c>
      <c r="C872" t="s">
        <v>37</v>
      </c>
      <c r="D872">
        <v>23</v>
      </c>
      <c r="E872">
        <v>1</v>
      </c>
      <c r="F872">
        <v>4894.75</v>
      </c>
      <c r="G872" t="s">
        <v>17</v>
      </c>
      <c r="H872" t="s">
        <v>17</v>
      </c>
      <c r="I872" t="s">
        <v>22</v>
      </c>
      <c r="J872" s="2">
        <f>IF(B872="?",ROUND(AVERAGEIF($B$2:$B$2344,"&lt;&gt;?"),0),B872)</f>
        <v>1988</v>
      </c>
      <c r="K872" t="str">
        <f>IF(C872="?","Sep",C872)</f>
        <v>Sep</v>
      </c>
      <c r="L872" t="str">
        <f>IF(Table1[[#This Row],[Hospital tier]]="?","tier - 2",Table1[[#This Row],[Hospital tier]])</f>
        <v>tier - 3</v>
      </c>
      <c r="M872" t="str">
        <f>IF(Table1[[#This Row],[City tier]]="?","tier - 2",Table1[[#This Row],[City tier]])</f>
        <v>tier - 3</v>
      </c>
      <c r="N872" s="5" t="str">
        <f>IF(Table1[[#This Row],[State ID]]="?","Unknown",Table1[[#This Row],[State ID]])</f>
        <v>R1012</v>
      </c>
      <c r="O872" s="5" t="str">
        <f>IF(Table1[[#This Row],[Customer ID]]="?","Unknown",Table1[[#This Row],[Customer ID]])</f>
        <v>Id1777</v>
      </c>
    </row>
    <row r="873" spans="1:15">
      <c r="A873" t="s">
        <v>907</v>
      </c>
      <c r="B873">
        <v>1990</v>
      </c>
      <c r="C873" t="s">
        <v>16</v>
      </c>
      <c r="D873">
        <v>28</v>
      </c>
      <c r="E873">
        <v>3</v>
      </c>
      <c r="F873">
        <v>4894.3900000000003</v>
      </c>
      <c r="G873" t="s">
        <v>21</v>
      </c>
      <c r="H873" t="s">
        <v>17</v>
      </c>
      <c r="I873" t="s">
        <v>19</v>
      </c>
      <c r="J873" s="2">
        <f>IF(B873="?",ROUND(AVERAGEIF($B$2:$B$2344,"&lt;&gt;?"),0),B873)</f>
        <v>1990</v>
      </c>
      <c r="K873" t="str">
        <f>IF(C873="?","Sep",C873)</f>
        <v>Nov</v>
      </c>
      <c r="L873" t="str">
        <f>IF(Table1[[#This Row],[Hospital tier]]="?","tier - 2",Table1[[#This Row],[Hospital tier]])</f>
        <v>tier - 2</v>
      </c>
      <c r="M873" t="str">
        <f>IF(Table1[[#This Row],[City tier]]="?","tier - 2",Table1[[#This Row],[City tier]])</f>
        <v>tier - 3</v>
      </c>
      <c r="N873" s="5" t="str">
        <f>IF(Table1[[#This Row],[State ID]]="?","Unknown",Table1[[#This Row],[State ID]])</f>
        <v>R1013</v>
      </c>
      <c r="O873" s="5" t="str">
        <f>IF(Table1[[#This Row],[Customer ID]]="?","Unknown",Table1[[#This Row],[Customer ID]])</f>
        <v>Id1778</v>
      </c>
    </row>
    <row r="874" spans="1:15">
      <c r="A874" t="s">
        <v>908</v>
      </c>
      <c r="B874">
        <v>1989</v>
      </c>
      <c r="C874" t="s">
        <v>45</v>
      </c>
      <c r="D874">
        <v>10</v>
      </c>
      <c r="E874">
        <v>2</v>
      </c>
      <c r="F874">
        <v>4890</v>
      </c>
      <c r="G874" t="s">
        <v>17</v>
      </c>
      <c r="H874" t="s">
        <v>21</v>
      </c>
      <c r="I874" t="s">
        <v>19</v>
      </c>
      <c r="J874" s="2">
        <f>IF(B874="?",ROUND(AVERAGEIF($B$2:$B$2344,"&lt;&gt;?"),0),B874)</f>
        <v>1989</v>
      </c>
      <c r="K874" t="str">
        <f>IF(C874="?","Sep",C874)</f>
        <v>Jul</v>
      </c>
      <c r="L874" t="str">
        <f>IF(Table1[[#This Row],[Hospital tier]]="?","tier - 2",Table1[[#This Row],[Hospital tier]])</f>
        <v>tier - 3</v>
      </c>
      <c r="M874" t="str">
        <f>IF(Table1[[#This Row],[City tier]]="?","tier - 2",Table1[[#This Row],[City tier]])</f>
        <v>tier - 2</v>
      </c>
      <c r="N874" s="5" t="str">
        <f>IF(Table1[[#This Row],[State ID]]="?","Unknown",Table1[[#This Row],[State ID]])</f>
        <v>R1013</v>
      </c>
      <c r="O874" s="5" t="str">
        <f>IF(Table1[[#This Row],[Customer ID]]="?","Unknown",Table1[[#This Row],[Customer ID]])</f>
        <v>Id1779</v>
      </c>
    </row>
    <row r="875" spans="1:15">
      <c r="A875" t="s">
        <v>909</v>
      </c>
      <c r="B875">
        <v>1968</v>
      </c>
      <c r="C875" t="s">
        <v>24</v>
      </c>
      <c r="D875">
        <v>22</v>
      </c>
      <c r="E875">
        <v>0</v>
      </c>
      <c r="F875">
        <v>36922.61</v>
      </c>
      <c r="G875" t="s">
        <v>21</v>
      </c>
      <c r="H875" t="s">
        <v>18</v>
      </c>
      <c r="I875" t="s">
        <v>25</v>
      </c>
      <c r="J875" s="2">
        <f>IF(B875="?",ROUND(AVERAGEIF($B$2:$B$2344,"&lt;&gt;?"),0),B875)</f>
        <v>1968</v>
      </c>
      <c r="K875" t="str">
        <f>IF(C875="?","Sep",C875)</f>
        <v>Oct</v>
      </c>
      <c r="L875" t="str">
        <f>IF(Table1[[#This Row],[Hospital tier]]="?","tier - 2",Table1[[#This Row],[Hospital tier]])</f>
        <v>tier - 2</v>
      </c>
      <c r="M875" t="str">
        <f>IF(Table1[[#This Row],[City tier]]="?","tier - 2",Table1[[#This Row],[City tier]])</f>
        <v>tier - 1</v>
      </c>
      <c r="N875" s="5" t="str">
        <f>IF(Table1[[#This Row],[State ID]]="?","Unknown",Table1[[#This Row],[State ID]])</f>
        <v>R1011</v>
      </c>
      <c r="O875" s="5" t="str">
        <f>IF(Table1[[#This Row],[Customer ID]]="?","Unknown",Table1[[#This Row],[Customer ID]])</f>
        <v>Id178</v>
      </c>
    </row>
    <row r="876" spans="1:15">
      <c r="A876" t="s">
        <v>910</v>
      </c>
      <c r="B876">
        <v>1986</v>
      </c>
      <c r="C876" t="s">
        <v>24</v>
      </c>
      <c r="D876">
        <v>27</v>
      </c>
      <c r="E876">
        <v>0</v>
      </c>
      <c r="F876">
        <v>4889.04</v>
      </c>
      <c r="G876" t="s">
        <v>21</v>
      </c>
      <c r="H876" t="s">
        <v>18</v>
      </c>
      <c r="I876" t="s">
        <v>19</v>
      </c>
      <c r="J876" s="2">
        <f>IF(B876="?",ROUND(AVERAGEIF($B$2:$B$2344,"&lt;&gt;?"),0),B876)</f>
        <v>1986</v>
      </c>
      <c r="K876" t="str">
        <f>IF(C876="?","Sep",C876)</f>
        <v>Oct</v>
      </c>
      <c r="L876" t="str">
        <f>IF(Table1[[#This Row],[Hospital tier]]="?","tier - 2",Table1[[#This Row],[Hospital tier]])</f>
        <v>tier - 2</v>
      </c>
      <c r="M876" t="str">
        <f>IF(Table1[[#This Row],[City tier]]="?","tier - 2",Table1[[#This Row],[City tier]])</f>
        <v>tier - 1</v>
      </c>
      <c r="N876" s="5" t="str">
        <f>IF(Table1[[#This Row],[State ID]]="?","Unknown",Table1[[#This Row],[State ID]])</f>
        <v>R1013</v>
      </c>
      <c r="O876" s="5" t="str">
        <f>IF(Table1[[#This Row],[Customer ID]]="?","Unknown",Table1[[#This Row],[Customer ID]])</f>
        <v>Id1780</v>
      </c>
    </row>
    <row r="877" spans="1:15">
      <c r="A877" t="s">
        <v>911</v>
      </c>
      <c r="B877">
        <v>1986</v>
      </c>
      <c r="C877" t="s">
        <v>23</v>
      </c>
      <c r="D877">
        <v>23</v>
      </c>
      <c r="E877">
        <v>0</v>
      </c>
      <c r="F877">
        <v>4883.87</v>
      </c>
      <c r="G877" t="s">
        <v>21</v>
      </c>
      <c r="H877" t="s">
        <v>18</v>
      </c>
      <c r="I877" t="s">
        <v>25</v>
      </c>
      <c r="J877" s="2">
        <f>IF(B877="?",ROUND(AVERAGEIF($B$2:$B$2344,"&lt;&gt;?"),0),B877)</f>
        <v>1986</v>
      </c>
      <c r="K877" t="str">
        <f>IF(C877="?","Sep",C877)</f>
        <v>Dec</v>
      </c>
      <c r="L877" t="str">
        <f>IF(Table1[[#This Row],[Hospital tier]]="?","tier - 2",Table1[[#This Row],[Hospital tier]])</f>
        <v>tier - 2</v>
      </c>
      <c r="M877" t="str">
        <f>IF(Table1[[#This Row],[City tier]]="?","tier - 2",Table1[[#This Row],[City tier]])</f>
        <v>tier - 1</v>
      </c>
      <c r="N877" s="5" t="str">
        <f>IF(Table1[[#This Row],[State ID]]="?","Unknown",Table1[[#This Row],[State ID]])</f>
        <v>R1011</v>
      </c>
      <c r="O877" s="5" t="str">
        <f>IF(Table1[[#This Row],[Customer ID]]="?","Unknown",Table1[[#This Row],[Customer ID]])</f>
        <v>Id1781</v>
      </c>
    </row>
    <row r="878" spans="1:15">
      <c r="A878" t="s">
        <v>912</v>
      </c>
      <c r="B878">
        <v>1997</v>
      </c>
      <c r="C878" t="s">
        <v>37</v>
      </c>
      <c r="D878">
        <v>29</v>
      </c>
      <c r="E878">
        <v>4</v>
      </c>
      <c r="F878">
        <v>4877.9799999999996</v>
      </c>
      <c r="G878" t="s">
        <v>21</v>
      </c>
      <c r="H878" t="s">
        <v>17</v>
      </c>
      <c r="I878" t="s">
        <v>22</v>
      </c>
      <c r="J878" s="2">
        <f>IF(B878="?",ROUND(AVERAGEIF($B$2:$B$2344,"&lt;&gt;?"),0),B878)</f>
        <v>1997</v>
      </c>
      <c r="K878" t="str">
        <f>IF(C878="?","Sep",C878)</f>
        <v>Sep</v>
      </c>
      <c r="L878" t="str">
        <f>IF(Table1[[#This Row],[Hospital tier]]="?","tier - 2",Table1[[#This Row],[Hospital tier]])</f>
        <v>tier - 2</v>
      </c>
      <c r="M878" t="str">
        <f>IF(Table1[[#This Row],[City tier]]="?","tier - 2",Table1[[#This Row],[City tier]])</f>
        <v>tier - 3</v>
      </c>
      <c r="N878" s="5" t="str">
        <f>IF(Table1[[#This Row],[State ID]]="?","Unknown",Table1[[#This Row],[State ID]])</f>
        <v>R1012</v>
      </c>
      <c r="O878" s="5" t="str">
        <f>IF(Table1[[#This Row],[Customer ID]]="?","Unknown",Table1[[#This Row],[Customer ID]])</f>
        <v>Id1782</v>
      </c>
    </row>
    <row r="879" spans="1:15">
      <c r="A879" t="s">
        <v>913</v>
      </c>
      <c r="B879">
        <v>1989</v>
      </c>
      <c r="C879" t="s">
        <v>37</v>
      </c>
      <c r="D879">
        <v>1</v>
      </c>
      <c r="E879">
        <v>3</v>
      </c>
      <c r="F879">
        <v>4859.8900000000003</v>
      </c>
      <c r="G879" t="s">
        <v>21</v>
      </c>
      <c r="H879" t="s">
        <v>17</v>
      </c>
      <c r="I879" t="s">
        <v>25</v>
      </c>
      <c r="J879" s="2">
        <f>IF(B879="?",ROUND(AVERAGEIF($B$2:$B$2344,"&lt;&gt;?"),0),B879)</f>
        <v>1989</v>
      </c>
      <c r="K879" t="str">
        <f>IF(C879="?","Sep",C879)</f>
        <v>Sep</v>
      </c>
      <c r="L879" t="str">
        <f>IF(Table1[[#This Row],[Hospital tier]]="?","tier - 2",Table1[[#This Row],[Hospital tier]])</f>
        <v>tier - 2</v>
      </c>
      <c r="M879" t="str">
        <f>IF(Table1[[#This Row],[City tier]]="?","tier - 2",Table1[[#This Row],[City tier]])</f>
        <v>tier - 3</v>
      </c>
      <c r="N879" s="5" t="str">
        <f>IF(Table1[[#This Row],[State ID]]="?","Unknown",Table1[[#This Row],[State ID]])</f>
        <v>R1011</v>
      </c>
      <c r="O879" s="5" t="str">
        <f>IF(Table1[[#This Row],[Customer ID]]="?","Unknown",Table1[[#This Row],[Customer ID]])</f>
        <v>Id1783</v>
      </c>
    </row>
    <row r="880" spans="1:15">
      <c r="A880" t="s">
        <v>914</v>
      </c>
      <c r="B880">
        <v>1995</v>
      </c>
      <c r="C880" t="s">
        <v>23</v>
      </c>
      <c r="D880">
        <v>27</v>
      </c>
      <c r="E880">
        <v>3</v>
      </c>
      <c r="F880">
        <v>4846.92</v>
      </c>
      <c r="G880" t="s">
        <v>21</v>
      </c>
      <c r="H880" t="s">
        <v>17</v>
      </c>
      <c r="I880" t="s">
        <v>130</v>
      </c>
      <c r="J880" s="2">
        <f>IF(B880="?",ROUND(AVERAGEIF($B$2:$B$2344,"&lt;&gt;?"),0),B880)</f>
        <v>1995</v>
      </c>
      <c r="K880" t="str">
        <f>IF(C880="?","Sep",C880)</f>
        <v>Dec</v>
      </c>
      <c r="L880" t="str">
        <f>IF(Table1[[#This Row],[Hospital tier]]="?","tier - 2",Table1[[#This Row],[Hospital tier]])</f>
        <v>tier - 2</v>
      </c>
      <c r="M880" t="str">
        <f>IF(Table1[[#This Row],[City tier]]="?","tier - 2",Table1[[#This Row],[City tier]])</f>
        <v>tier - 3</v>
      </c>
      <c r="N880" s="5" t="str">
        <f>IF(Table1[[#This Row],[State ID]]="?","Unknown",Table1[[#This Row],[State ID]])</f>
        <v>R1017</v>
      </c>
      <c r="O880" s="5" t="str">
        <f>IF(Table1[[#This Row],[Customer ID]]="?","Unknown",Table1[[#This Row],[Customer ID]])</f>
        <v>Id1784</v>
      </c>
    </row>
    <row r="881" spans="1:15">
      <c r="A881" t="s">
        <v>915</v>
      </c>
      <c r="B881">
        <v>2001</v>
      </c>
      <c r="C881" t="s">
        <v>20</v>
      </c>
      <c r="D881">
        <v>7</v>
      </c>
      <c r="E881">
        <v>0</v>
      </c>
      <c r="F881">
        <v>4846.53</v>
      </c>
      <c r="G881" t="s">
        <v>21</v>
      </c>
      <c r="H881" t="s">
        <v>17</v>
      </c>
      <c r="I881" t="s">
        <v>38</v>
      </c>
      <c r="J881" s="2">
        <f>IF(B881="?",ROUND(AVERAGEIF($B$2:$B$2344,"&lt;&gt;?"),0),B881)</f>
        <v>2001</v>
      </c>
      <c r="K881" t="str">
        <f>IF(C881="?","Sep",C881)</f>
        <v>Jun</v>
      </c>
      <c r="L881" t="str">
        <f>IF(Table1[[#This Row],[Hospital tier]]="?","tier - 2",Table1[[#This Row],[Hospital tier]])</f>
        <v>tier - 2</v>
      </c>
      <c r="M881" t="str">
        <f>IF(Table1[[#This Row],[City tier]]="?","tier - 2",Table1[[#This Row],[City tier]])</f>
        <v>tier - 3</v>
      </c>
      <c r="N881" s="5" t="str">
        <f>IF(Table1[[#This Row],[State ID]]="?","Unknown",Table1[[#This Row],[State ID]])</f>
        <v>R1021</v>
      </c>
      <c r="O881" s="5" t="str">
        <f>IF(Table1[[#This Row],[Customer ID]]="?","Unknown",Table1[[#This Row],[Customer ID]])</f>
        <v>Id1785</v>
      </c>
    </row>
    <row r="882" spans="1:15">
      <c r="A882" t="s">
        <v>916</v>
      </c>
      <c r="B882">
        <v>1974</v>
      </c>
      <c r="C882" t="s">
        <v>37</v>
      </c>
      <c r="D882">
        <v>11</v>
      </c>
      <c r="E882">
        <v>0</v>
      </c>
      <c r="F882">
        <v>4844.67</v>
      </c>
      <c r="G882" t="s">
        <v>21</v>
      </c>
      <c r="H882" t="s">
        <v>21</v>
      </c>
      <c r="I882" t="s">
        <v>19</v>
      </c>
      <c r="J882" s="2">
        <f>IF(B882="?",ROUND(AVERAGEIF($B$2:$B$2344,"&lt;&gt;?"),0),B882)</f>
        <v>1974</v>
      </c>
      <c r="K882" t="str">
        <f>IF(C882="?","Sep",C882)</f>
        <v>Sep</v>
      </c>
      <c r="L882" t="str">
        <f>IF(Table1[[#This Row],[Hospital tier]]="?","tier - 2",Table1[[#This Row],[Hospital tier]])</f>
        <v>tier - 2</v>
      </c>
      <c r="M882" t="str">
        <f>IF(Table1[[#This Row],[City tier]]="?","tier - 2",Table1[[#This Row],[City tier]])</f>
        <v>tier - 2</v>
      </c>
      <c r="N882" s="5" t="str">
        <f>IF(Table1[[#This Row],[State ID]]="?","Unknown",Table1[[#This Row],[State ID]])</f>
        <v>R1013</v>
      </c>
      <c r="O882" s="5" t="str">
        <f>IF(Table1[[#This Row],[Customer ID]]="?","Unknown",Table1[[#This Row],[Customer ID]])</f>
        <v>Id1786</v>
      </c>
    </row>
    <row r="883" spans="1:15">
      <c r="A883" t="s">
        <v>917</v>
      </c>
      <c r="B883">
        <v>1979</v>
      </c>
      <c r="C883" t="s">
        <v>23</v>
      </c>
      <c r="D883">
        <v>13</v>
      </c>
      <c r="E883">
        <v>2</v>
      </c>
      <c r="F883">
        <v>4843.79</v>
      </c>
      <c r="G883" t="s">
        <v>21</v>
      </c>
      <c r="H883" t="s">
        <v>17</v>
      </c>
      <c r="I883" t="s">
        <v>19</v>
      </c>
      <c r="J883" s="2">
        <f>IF(B883="?",ROUND(AVERAGEIF($B$2:$B$2344,"&lt;&gt;?"),0),B883)</f>
        <v>1979</v>
      </c>
      <c r="K883" t="str">
        <f>IF(C883="?","Sep",C883)</f>
        <v>Dec</v>
      </c>
      <c r="L883" t="str">
        <f>IF(Table1[[#This Row],[Hospital tier]]="?","tier - 2",Table1[[#This Row],[Hospital tier]])</f>
        <v>tier - 2</v>
      </c>
      <c r="M883" t="str">
        <f>IF(Table1[[#This Row],[City tier]]="?","tier - 2",Table1[[#This Row],[City tier]])</f>
        <v>tier - 3</v>
      </c>
      <c r="N883" s="5" t="str">
        <f>IF(Table1[[#This Row],[State ID]]="?","Unknown",Table1[[#This Row],[State ID]])</f>
        <v>R1013</v>
      </c>
      <c r="O883" s="5" t="str">
        <f>IF(Table1[[#This Row],[Customer ID]]="?","Unknown",Table1[[#This Row],[Customer ID]])</f>
        <v>Id1787</v>
      </c>
    </row>
    <row r="884" spans="1:15">
      <c r="A884" t="s">
        <v>918</v>
      </c>
      <c r="B884">
        <v>1995</v>
      </c>
      <c r="C884" t="s">
        <v>37</v>
      </c>
      <c r="D884">
        <v>29</v>
      </c>
      <c r="E884">
        <v>0</v>
      </c>
      <c r="F884">
        <v>4840.95</v>
      </c>
      <c r="G884" t="s">
        <v>21</v>
      </c>
      <c r="H884" t="s">
        <v>18</v>
      </c>
      <c r="I884" t="s">
        <v>38</v>
      </c>
      <c r="J884" s="2">
        <f>IF(B884="?",ROUND(AVERAGEIF($B$2:$B$2344,"&lt;&gt;?"),0),B884)</f>
        <v>1995</v>
      </c>
      <c r="K884" t="str">
        <f>IF(C884="?","Sep",C884)</f>
        <v>Sep</v>
      </c>
      <c r="L884" t="str">
        <f>IF(Table1[[#This Row],[Hospital tier]]="?","tier - 2",Table1[[#This Row],[Hospital tier]])</f>
        <v>tier - 2</v>
      </c>
      <c r="M884" t="str">
        <f>IF(Table1[[#This Row],[City tier]]="?","tier - 2",Table1[[#This Row],[City tier]])</f>
        <v>tier - 1</v>
      </c>
      <c r="N884" s="5" t="str">
        <f>IF(Table1[[#This Row],[State ID]]="?","Unknown",Table1[[#This Row],[State ID]])</f>
        <v>R1021</v>
      </c>
      <c r="O884" s="5" t="str">
        <f>IF(Table1[[#This Row],[Customer ID]]="?","Unknown",Table1[[#This Row],[Customer ID]])</f>
        <v>Id1788</v>
      </c>
    </row>
    <row r="885" spans="1:15">
      <c r="A885" t="s">
        <v>919</v>
      </c>
      <c r="B885">
        <v>1984</v>
      </c>
      <c r="C885" t="s">
        <v>24</v>
      </c>
      <c r="D885">
        <v>15</v>
      </c>
      <c r="E885">
        <v>3</v>
      </c>
      <c r="F885">
        <v>4839.18</v>
      </c>
      <c r="G885" t="s">
        <v>21</v>
      </c>
      <c r="H885" t="s">
        <v>18</v>
      </c>
      <c r="I885" t="s">
        <v>22</v>
      </c>
      <c r="J885" s="2">
        <f>IF(B885="?",ROUND(AVERAGEIF($B$2:$B$2344,"&lt;&gt;?"),0),B885)</f>
        <v>1984</v>
      </c>
      <c r="K885" t="str">
        <f>IF(C885="?","Sep",C885)</f>
        <v>Oct</v>
      </c>
      <c r="L885" t="str">
        <f>IF(Table1[[#This Row],[Hospital tier]]="?","tier - 2",Table1[[#This Row],[Hospital tier]])</f>
        <v>tier - 2</v>
      </c>
      <c r="M885" t="str">
        <f>IF(Table1[[#This Row],[City tier]]="?","tier - 2",Table1[[#This Row],[City tier]])</f>
        <v>tier - 1</v>
      </c>
      <c r="N885" s="5" t="str">
        <f>IF(Table1[[#This Row],[State ID]]="?","Unknown",Table1[[#This Row],[State ID]])</f>
        <v>R1012</v>
      </c>
      <c r="O885" s="5" t="str">
        <f>IF(Table1[[#This Row],[Customer ID]]="?","Unknown",Table1[[#This Row],[Customer ID]])</f>
        <v>Id1789</v>
      </c>
    </row>
    <row r="886" spans="1:15">
      <c r="A886" t="s">
        <v>920</v>
      </c>
      <c r="B886">
        <v>1991</v>
      </c>
      <c r="C886" t="s">
        <v>20</v>
      </c>
      <c r="D886">
        <v>10</v>
      </c>
      <c r="E886">
        <v>3</v>
      </c>
      <c r="F886">
        <v>36911.99</v>
      </c>
      <c r="G886" t="s">
        <v>21</v>
      </c>
      <c r="H886" t="s">
        <v>21</v>
      </c>
      <c r="I886" t="s">
        <v>25</v>
      </c>
      <c r="J886" s="2">
        <f>IF(B886="?",ROUND(AVERAGEIF($B$2:$B$2344,"&lt;&gt;?"),0),B886)</f>
        <v>1991</v>
      </c>
      <c r="K886" t="str">
        <f>IF(C886="?","Sep",C886)</f>
        <v>Jun</v>
      </c>
      <c r="L886" t="str">
        <f>IF(Table1[[#This Row],[Hospital tier]]="?","tier - 2",Table1[[#This Row],[Hospital tier]])</f>
        <v>tier - 2</v>
      </c>
      <c r="M886" t="str">
        <f>IF(Table1[[#This Row],[City tier]]="?","tier - 2",Table1[[#This Row],[City tier]])</f>
        <v>tier - 2</v>
      </c>
      <c r="N886" s="5" t="str">
        <f>IF(Table1[[#This Row],[State ID]]="?","Unknown",Table1[[#This Row],[State ID]])</f>
        <v>R1011</v>
      </c>
      <c r="O886" s="5" t="str">
        <f>IF(Table1[[#This Row],[Customer ID]]="?","Unknown",Table1[[#This Row],[Customer ID]])</f>
        <v>Id179</v>
      </c>
    </row>
    <row r="887" spans="1:15">
      <c r="A887" t="s">
        <v>921</v>
      </c>
      <c r="B887">
        <v>1992</v>
      </c>
      <c r="C887" t="s">
        <v>37</v>
      </c>
      <c r="D887">
        <v>10</v>
      </c>
      <c r="E887">
        <v>3</v>
      </c>
      <c r="F887">
        <v>4837.58</v>
      </c>
      <c r="G887" t="s">
        <v>17</v>
      </c>
      <c r="H887" t="s">
        <v>21</v>
      </c>
      <c r="I887" t="s">
        <v>19</v>
      </c>
      <c r="J887" s="2">
        <f>IF(B887="?",ROUND(AVERAGEIF($B$2:$B$2344,"&lt;&gt;?"),0),B887)</f>
        <v>1992</v>
      </c>
      <c r="K887" t="str">
        <f>IF(C887="?","Sep",C887)</f>
        <v>Sep</v>
      </c>
      <c r="L887" t="str">
        <f>IF(Table1[[#This Row],[Hospital tier]]="?","tier - 2",Table1[[#This Row],[Hospital tier]])</f>
        <v>tier - 3</v>
      </c>
      <c r="M887" t="str">
        <f>IF(Table1[[#This Row],[City tier]]="?","tier - 2",Table1[[#This Row],[City tier]])</f>
        <v>tier - 2</v>
      </c>
      <c r="N887" s="5" t="str">
        <f>IF(Table1[[#This Row],[State ID]]="?","Unknown",Table1[[#This Row],[State ID]])</f>
        <v>R1013</v>
      </c>
      <c r="O887" s="5" t="str">
        <f>IF(Table1[[#This Row],[Customer ID]]="?","Unknown",Table1[[#This Row],[Customer ID]])</f>
        <v>Id1790</v>
      </c>
    </row>
    <row r="888" spans="1:15">
      <c r="A888" t="s">
        <v>922</v>
      </c>
      <c r="B888">
        <v>2000</v>
      </c>
      <c r="C888" t="s">
        <v>23</v>
      </c>
      <c r="D888">
        <v>11</v>
      </c>
      <c r="E888">
        <v>0</v>
      </c>
      <c r="F888">
        <v>4835.43</v>
      </c>
      <c r="G888" t="s">
        <v>21</v>
      </c>
      <c r="H888" t="s">
        <v>21</v>
      </c>
      <c r="I888" t="s">
        <v>38</v>
      </c>
      <c r="J888" s="2">
        <f>IF(B888="?",ROUND(AVERAGEIF($B$2:$B$2344,"&lt;&gt;?"),0),B888)</f>
        <v>2000</v>
      </c>
      <c r="K888" t="str">
        <f>IF(C888="?","Sep",C888)</f>
        <v>Dec</v>
      </c>
      <c r="L888" t="str">
        <f>IF(Table1[[#This Row],[Hospital tier]]="?","tier - 2",Table1[[#This Row],[Hospital tier]])</f>
        <v>tier - 2</v>
      </c>
      <c r="M888" t="str">
        <f>IF(Table1[[#This Row],[City tier]]="?","tier - 2",Table1[[#This Row],[City tier]])</f>
        <v>tier - 2</v>
      </c>
      <c r="N888" s="5" t="str">
        <f>IF(Table1[[#This Row],[State ID]]="?","Unknown",Table1[[#This Row],[State ID]])</f>
        <v>R1021</v>
      </c>
      <c r="O888" s="5" t="str">
        <f>IF(Table1[[#This Row],[Customer ID]]="?","Unknown",Table1[[#This Row],[Customer ID]])</f>
        <v>Id1791</v>
      </c>
    </row>
    <row r="889" spans="1:15">
      <c r="A889" t="s">
        <v>923</v>
      </c>
      <c r="B889">
        <v>2002</v>
      </c>
      <c r="C889" t="s">
        <v>20</v>
      </c>
      <c r="D889">
        <v>27</v>
      </c>
      <c r="E889">
        <v>5</v>
      </c>
      <c r="F889">
        <v>4830.63</v>
      </c>
      <c r="G889" t="s">
        <v>21</v>
      </c>
      <c r="H889" t="s">
        <v>18</v>
      </c>
      <c r="I889" t="s">
        <v>25</v>
      </c>
      <c r="J889" s="2">
        <f>IF(B889="?",ROUND(AVERAGEIF($B$2:$B$2344,"&lt;&gt;?"),0),B889)</f>
        <v>2002</v>
      </c>
      <c r="K889" t="str">
        <f>IF(C889="?","Sep",C889)</f>
        <v>Jun</v>
      </c>
      <c r="L889" t="str">
        <f>IF(Table1[[#This Row],[Hospital tier]]="?","tier - 2",Table1[[#This Row],[Hospital tier]])</f>
        <v>tier - 2</v>
      </c>
      <c r="M889" t="str">
        <f>IF(Table1[[#This Row],[City tier]]="?","tier - 2",Table1[[#This Row],[City tier]])</f>
        <v>tier - 1</v>
      </c>
      <c r="N889" s="5" t="str">
        <f>IF(Table1[[#This Row],[State ID]]="?","Unknown",Table1[[#This Row],[State ID]])</f>
        <v>R1011</v>
      </c>
      <c r="O889" s="5" t="str">
        <f>IF(Table1[[#This Row],[Customer ID]]="?","Unknown",Table1[[#This Row],[Customer ID]])</f>
        <v>Id1792</v>
      </c>
    </row>
    <row r="890" spans="1:15">
      <c r="A890" t="s">
        <v>924</v>
      </c>
      <c r="B890">
        <v>1995</v>
      </c>
      <c r="C890" t="s">
        <v>23</v>
      </c>
      <c r="D890">
        <v>1</v>
      </c>
      <c r="E890">
        <v>3</v>
      </c>
      <c r="F890">
        <v>4827.8999999999996</v>
      </c>
      <c r="G890" t="s">
        <v>18</v>
      </c>
      <c r="H890" t="s">
        <v>21</v>
      </c>
      <c r="I890" t="s">
        <v>15</v>
      </c>
      <c r="J890" s="2">
        <f>IF(B890="?",ROUND(AVERAGEIF($B$2:$B$2344,"&lt;&gt;?"),0),B890)</f>
        <v>1995</v>
      </c>
      <c r="K890" t="str">
        <f>IF(C890="?","Sep",C890)</f>
        <v>Dec</v>
      </c>
      <c r="L890" t="str">
        <f>IF(Table1[[#This Row],[Hospital tier]]="?","tier - 2",Table1[[#This Row],[Hospital tier]])</f>
        <v>tier - 1</v>
      </c>
      <c r="M890" t="str">
        <f>IF(Table1[[#This Row],[City tier]]="?","tier - 2",Table1[[#This Row],[City tier]])</f>
        <v>tier - 2</v>
      </c>
      <c r="N890" s="5" t="str">
        <f>IF(Table1[[#This Row],[State ID]]="?","Unknown",Table1[[#This Row],[State ID]])</f>
        <v>Unknown</v>
      </c>
      <c r="O890" s="5" t="str">
        <f>IF(Table1[[#This Row],[Customer ID]]="?","Unknown",Table1[[#This Row],[Customer ID]])</f>
        <v>Id1793</v>
      </c>
    </row>
    <row r="891" spans="1:15">
      <c r="A891" t="s">
        <v>925</v>
      </c>
      <c r="B891">
        <v>1981</v>
      </c>
      <c r="C891" t="s">
        <v>45</v>
      </c>
      <c r="D891">
        <v>3</v>
      </c>
      <c r="E891">
        <v>1</v>
      </c>
      <c r="F891">
        <v>4827.1000000000004</v>
      </c>
      <c r="G891" t="s">
        <v>21</v>
      </c>
      <c r="H891" t="s">
        <v>18</v>
      </c>
      <c r="I891" t="s">
        <v>19</v>
      </c>
      <c r="J891" s="2">
        <f>IF(B891="?",ROUND(AVERAGEIF($B$2:$B$2344,"&lt;&gt;?"),0),B891)</f>
        <v>1981</v>
      </c>
      <c r="K891" t="str">
        <f>IF(C891="?","Sep",C891)</f>
        <v>Jul</v>
      </c>
      <c r="L891" t="str">
        <f>IF(Table1[[#This Row],[Hospital tier]]="?","tier - 2",Table1[[#This Row],[Hospital tier]])</f>
        <v>tier - 2</v>
      </c>
      <c r="M891" t="str">
        <f>IF(Table1[[#This Row],[City tier]]="?","tier - 2",Table1[[#This Row],[City tier]])</f>
        <v>tier - 1</v>
      </c>
      <c r="N891" s="5" t="str">
        <f>IF(Table1[[#This Row],[State ID]]="?","Unknown",Table1[[#This Row],[State ID]])</f>
        <v>R1013</v>
      </c>
      <c r="O891" s="5" t="str">
        <f>IF(Table1[[#This Row],[Customer ID]]="?","Unknown",Table1[[#This Row],[Customer ID]])</f>
        <v>Id1794</v>
      </c>
    </row>
    <row r="892" spans="1:15">
      <c r="A892" t="s">
        <v>926</v>
      </c>
      <c r="B892">
        <v>1978</v>
      </c>
      <c r="C892" t="s">
        <v>24</v>
      </c>
      <c r="D892">
        <v>3</v>
      </c>
      <c r="E892">
        <v>2</v>
      </c>
      <c r="F892">
        <v>4812.34</v>
      </c>
      <c r="G892" t="s">
        <v>21</v>
      </c>
      <c r="H892" t="s">
        <v>17</v>
      </c>
      <c r="I892" t="s">
        <v>19</v>
      </c>
      <c r="J892" s="2">
        <f>IF(B892="?",ROUND(AVERAGEIF($B$2:$B$2344,"&lt;&gt;?"),0),B892)</f>
        <v>1978</v>
      </c>
      <c r="K892" t="str">
        <f>IF(C892="?","Sep",C892)</f>
        <v>Oct</v>
      </c>
      <c r="L892" t="str">
        <f>IF(Table1[[#This Row],[Hospital tier]]="?","tier - 2",Table1[[#This Row],[Hospital tier]])</f>
        <v>tier - 2</v>
      </c>
      <c r="M892" t="str">
        <f>IF(Table1[[#This Row],[City tier]]="?","tier - 2",Table1[[#This Row],[City tier]])</f>
        <v>tier - 3</v>
      </c>
      <c r="N892" s="5" t="str">
        <f>IF(Table1[[#This Row],[State ID]]="?","Unknown",Table1[[#This Row],[State ID]])</f>
        <v>R1013</v>
      </c>
      <c r="O892" s="5" t="str">
        <f>IF(Table1[[#This Row],[Customer ID]]="?","Unknown",Table1[[#This Row],[Customer ID]])</f>
        <v>Id1795</v>
      </c>
    </row>
    <row r="893" spans="1:15">
      <c r="A893" t="s">
        <v>927</v>
      </c>
      <c r="B893">
        <v>1989</v>
      </c>
      <c r="C893" t="s">
        <v>23</v>
      </c>
      <c r="D893">
        <v>16</v>
      </c>
      <c r="E893">
        <v>1</v>
      </c>
      <c r="F893">
        <v>4795.66</v>
      </c>
      <c r="G893" t="s">
        <v>21</v>
      </c>
      <c r="H893" t="s">
        <v>18</v>
      </c>
      <c r="I893" t="s">
        <v>19</v>
      </c>
      <c r="J893" s="2">
        <f>IF(B893="?",ROUND(AVERAGEIF($B$2:$B$2344,"&lt;&gt;?"),0),B893)</f>
        <v>1989</v>
      </c>
      <c r="K893" t="str">
        <f>IF(C893="?","Sep",C893)</f>
        <v>Dec</v>
      </c>
      <c r="L893" t="str">
        <f>IF(Table1[[#This Row],[Hospital tier]]="?","tier - 2",Table1[[#This Row],[Hospital tier]])</f>
        <v>tier - 2</v>
      </c>
      <c r="M893" t="str">
        <f>IF(Table1[[#This Row],[City tier]]="?","tier - 2",Table1[[#This Row],[City tier]])</f>
        <v>tier - 1</v>
      </c>
      <c r="N893" s="5" t="str">
        <f>IF(Table1[[#This Row],[State ID]]="?","Unknown",Table1[[#This Row],[State ID]])</f>
        <v>R1013</v>
      </c>
      <c r="O893" s="5" t="str">
        <f>IF(Table1[[#This Row],[Customer ID]]="?","Unknown",Table1[[#This Row],[Customer ID]])</f>
        <v>Id1796</v>
      </c>
    </row>
    <row r="894" spans="1:15">
      <c r="A894" t="s">
        <v>928</v>
      </c>
      <c r="B894">
        <v>1987</v>
      </c>
      <c r="C894" t="s">
        <v>20</v>
      </c>
      <c r="D894">
        <v>22</v>
      </c>
      <c r="E894">
        <v>3</v>
      </c>
      <c r="F894">
        <v>4787.42</v>
      </c>
      <c r="G894" t="s">
        <v>21</v>
      </c>
      <c r="H894" t="s">
        <v>17</v>
      </c>
      <c r="I894" t="s">
        <v>19</v>
      </c>
      <c r="J894" s="2">
        <f>IF(B894="?",ROUND(AVERAGEIF($B$2:$B$2344,"&lt;&gt;?"),0),B894)</f>
        <v>1987</v>
      </c>
      <c r="K894" t="str">
        <f>IF(C894="?","Sep",C894)</f>
        <v>Jun</v>
      </c>
      <c r="L894" t="str">
        <f>IF(Table1[[#This Row],[Hospital tier]]="?","tier - 2",Table1[[#This Row],[Hospital tier]])</f>
        <v>tier - 2</v>
      </c>
      <c r="M894" t="str">
        <f>IF(Table1[[#This Row],[City tier]]="?","tier - 2",Table1[[#This Row],[City tier]])</f>
        <v>tier - 3</v>
      </c>
      <c r="N894" s="5" t="str">
        <f>IF(Table1[[#This Row],[State ID]]="?","Unknown",Table1[[#This Row],[State ID]])</f>
        <v>R1013</v>
      </c>
      <c r="O894" s="5" t="str">
        <f>IF(Table1[[#This Row],[Customer ID]]="?","Unknown",Table1[[#This Row],[Customer ID]])</f>
        <v>Id1797</v>
      </c>
    </row>
    <row r="895" spans="1:15">
      <c r="A895" t="s">
        <v>929</v>
      </c>
      <c r="B895">
        <v>1989</v>
      </c>
      <c r="C895" t="s">
        <v>23</v>
      </c>
      <c r="D895">
        <v>9</v>
      </c>
      <c r="E895">
        <v>1</v>
      </c>
      <c r="F895">
        <v>4779.6000000000004</v>
      </c>
      <c r="G895" t="s">
        <v>21</v>
      </c>
      <c r="H895" t="s">
        <v>17</v>
      </c>
      <c r="I895" t="s">
        <v>19</v>
      </c>
      <c r="J895" s="2">
        <f>IF(B895="?",ROUND(AVERAGEIF($B$2:$B$2344,"&lt;&gt;?"),0),B895)</f>
        <v>1989</v>
      </c>
      <c r="K895" t="str">
        <f>IF(C895="?","Sep",C895)</f>
        <v>Dec</v>
      </c>
      <c r="L895" t="str">
        <f>IF(Table1[[#This Row],[Hospital tier]]="?","tier - 2",Table1[[#This Row],[Hospital tier]])</f>
        <v>tier - 2</v>
      </c>
      <c r="M895" t="str">
        <f>IF(Table1[[#This Row],[City tier]]="?","tier - 2",Table1[[#This Row],[City tier]])</f>
        <v>tier - 3</v>
      </c>
      <c r="N895" s="5" t="str">
        <f>IF(Table1[[#This Row],[State ID]]="?","Unknown",Table1[[#This Row],[State ID]])</f>
        <v>R1013</v>
      </c>
      <c r="O895" s="5" t="str">
        <f>IF(Table1[[#This Row],[Customer ID]]="?","Unknown",Table1[[#This Row],[Customer ID]])</f>
        <v>Id1798</v>
      </c>
    </row>
    <row r="896" spans="1:15">
      <c r="A896" t="s">
        <v>930</v>
      </c>
      <c r="B896">
        <v>1989</v>
      </c>
      <c r="C896" t="s">
        <v>40</v>
      </c>
      <c r="D896">
        <v>1</v>
      </c>
      <c r="E896">
        <v>1</v>
      </c>
      <c r="F896">
        <v>4766.0200000000004</v>
      </c>
      <c r="G896" t="s">
        <v>21</v>
      </c>
      <c r="H896" t="s">
        <v>17</v>
      </c>
      <c r="I896" t="s">
        <v>25</v>
      </c>
      <c r="J896" s="2">
        <f>IF(B896="?",ROUND(AVERAGEIF($B$2:$B$2344,"&lt;&gt;?"),0),B896)</f>
        <v>1989</v>
      </c>
      <c r="K896" t="str">
        <f>IF(C896="?","Sep",C896)</f>
        <v>Aug</v>
      </c>
      <c r="L896" t="str">
        <f>IF(Table1[[#This Row],[Hospital tier]]="?","tier - 2",Table1[[#This Row],[Hospital tier]])</f>
        <v>tier - 2</v>
      </c>
      <c r="M896" t="str">
        <f>IF(Table1[[#This Row],[City tier]]="?","tier - 2",Table1[[#This Row],[City tier]])</f>
        <v>tier - 3</v>
      </c>
      <c r="N896" s="5" t="str">
        <f>IF(Table1[[#This Row],[State ID]]="?","Unknown",Table1[[#This Row],[State ID]])</f>
        <v>R1011</v>
      </c>
      <c r="O896" s="5" t="str">
        <f>IF(Table1[[#This Row],[Customer ID]]="?","Unknown",Table1[[#This Row],[Customer ID]])</f>
        <v>Id1799</v>
      </c>
    </row>
    <row r="897" spans="1:15">
      <c r="A897" t="s">
        <v>931</v>
      </c>
      <c r="B897">
        <v>1963</v>
      </c>
      <c r="C897" t="s">
        <v>40</v>
      </c>
      <c r="D897">
        <v>5</v>
      </c>
      <c r="E897">
        <v>1</v>
      </c>
      <c r="F897">
        <v>47896.79</v>
      </c>
      <c r="G897" t="s">
        <v>18</v>
      </c>
      <c r="H897" t="s">
        <v>17</v>
      </c>
      <c r="I897" t="s">
        <v>74</v>
      </c>
      <c r="J897" s="2">
        <f>IF(B897="?",ROUND(AVERAGEIF($B$2:$B$2344,"&lt;&gt;?"),0),B897)</f>
        <v>1963</v>
      </c>
      <c r="K897" t="str">
        <f>IF(C897="?","Sep",C897)</f>
        <v>Aug</v>
      </c>
      <c r="L897" t="str">
        <f>IF(Table1[[#This Row],[Hospital tier]]="?","tier - 2",Table1[[#This Row],[Hospital tier]])</f>
        <v>tier - 1</v>
      </c>
      <c r="M897" t="str">
        <f>IF(Table1[[#This Row],[City tier]]="?","tier - 2",Table1[[#This Row],[City tier]])</f>
        <v>tier - 3</v>
      </c>
      <c r="N897" s="5" t="str">
        <f>IF(Table1[[#This Row],[State ID]]="?","Unknown",Table1[[#This Row],[State ID]])</f>
        <v>R1024</v>
      </c>
      <c r="O897" s="5" t="str">
        <f>IF(Table1[[#This Row],[Customer ID]]="?","Unknown",Table1[[#This Row],[Customer ID]])</f>
        <v>Id18</v>
      </c>
    </row>
    <row r="898" spans="1:15">
      <c r="A898" t="s">
        <v>932</v>
      </c>
      <c r="B898">
        <v>1963</v>
      </c>
      <c r="C898" t="s">
        <v>45</v>
      </c>
      <c r="D898">
        <v>24</v>
      </c>
      <c r="E898">
        <v>2</v>
      </c>
      <c r="F898">
        <v>36910.61</v>
      </c>
      <c r="G898" t="s">
        <v>21</v>
      </c>
      <c r="H898" t="s">
        <v>21</v>
      </c>
      <c r="I898" t="s">
        <v>25</v>
      </c>
      <c r="J898" s="2">
        <f>IF(B898="?",ROUND(AVERAGEIF($B$2:$B$2344,"&lt;&gt;?"),0),B898)</f>
        <v>1963</v>
      </c>
      <c r="K898" t="str">
        <f>IF(C898="?","Sep",C898)</f>
        <v>Jul</v>
      </c>
      <c r="L898" t="str">
        <f>IF(Table1[[#This Row],[Hospital tier]]="?","tier - 2",Table1[[#This Row],[Hospital tier]])</f>
        <v>tier - 2</v>
      </c>
      <c r="M898" t="str">
        <f>IF(Table1[[#This Row],[City tier]]="?","tier - 2",Table1[[#This Row],[City tier]])</f>
        <v>tier - 2</v>
      </c>
      <c r="N898" s="5" t="str">
        <f>IF(Table1[[#This Row],[State ID]]="?","Unknown",Table1[[#This Row],[State ID]])</f>
        <v>R1011</v>
      </c>
      <c r="O898" s="5" t="str">
        <f>IF(Table1[[#This Row],[Customer ID]]="?","Unknown",Table1[[#This Row],[Customer ID]])</f>
        <v>Id180</v>
      </c>
    </row>
    <row r="899" spans="1:15">
      <c r="A899" t="s">
        <v>933</v>
      </c>
      <c r="B899">
        <v>1987</v>
      </c>
      <c r="C899" t="s">
        <v>37</v>
      </c>
      <c r="D899">
        <v>27</v>
      </c>
      <c r="E899">
        <v>1</v>
      </c>
      <c r="F899">
        <v>4762.33</v>
      </c>
      <c r="G899" t="s">
        <v>17</v>
      </c>
      <c r="H899" t="s">
        <v>17</v>
      </c>
      <c r="I899" t="s">
        <v>25</v>
      </c>
      <c r="J899" s="2">
        <f>IF(B899="?",ROUND(AVERAGEIF($B$2:$B$2344,"&lt;&gt;?"),0),B899)</f>
        <v>1987</v>
      </c>
      <c r="K899" t="str">
        <f>IF(C899="?","Sep",C899)</f>
        <v>Sep</v>
      </c>
      <c r="L899" t="str">
        <f>IF(Table1[[#This Row],[Hospital tier]]="?","tier - 2",Table1[[#This Row],[Hospital tier]])</f>
        <v>tier - 3</v>
      </c>
      <c r="M899" t="str">
        <f>IF(Table1[[#This Row],[City tier]]="?","tier - 2",Table1[[#This Row],[City tier]])</f>
        <v>tier - 3</v>
      </c>
      <c r="N899" s="5" t="str">
        <f>IF(Table1[[#This Row],[State ID]]="?","Unknown",Table1[[#This Row],[State ID]])</f>
        <v>R1011</v>
      </c>
      <c r="O899" s="5" t="str">
        <f>IF(Table1[[#This Row],[Customer ID]]="?","Unknown",Table1[[#This Row],[Customer ID]])</f>
        <v>Id1800</v>
      </c>
    </row>
    <row r="900" spans="1:15">
      <c r="A900" t="s">
        <v>934</v>
      </c>
      <c r="B900">
        <v>1992</v>
      </c>
      <c r="C900" t="s">
        <v>40</v>
      </c>
      <c r="D900">
        <v>16</v>
      </c>
      <c r="E900">
        <v>2</v>
      </c>
      <c r="F900">
        <v>4753.6400000000003</v>
      </c>
      <c r="G900" t="s">
        <v>21</v>
      </c>
      <c r="H900" t="s">
        <v>17</v>
      </c>
      <c r="I900" t="s">
        <v>19</v>
      </c>
      <c r="J900" s="2">
        <f>IF(B900="?",ROUND(AVERAGEIF($B$2:$B$2344,"&lt;&gt;?"),0),B900)</f>
        <v>1992</v>
      </c>
      <c r="K900" t="str">
        <f>IF(C900="?","Sep",C900)</f>
        <v>Aug</v>
      </c>
      <c r="L900" t="str">
        <f>IF(Table1[[#This Row],[Hospital tier]]="?","tier - 2",Table1[[#This Row],[Hospital tier]])</f>
        <v>tier - 2</v>
      </c>
      <c r="M900" t="str">
        <f>IF(Table1[[#This Row],[City tier]]="?","tier - 2",Table1[[#This Row],[City tier]])</f>
        <v>tier - 3</v>
      </c>
      <c r="N900" s="5" t="str">
        <f>IF(Table1[[#This Row],[State ID]]="?","Unknown",Table1[[#This Row],[State ID]])</f>
        <v>R1013</v>
      </c>
      <c r="O900" s="5" t="str">
        <f>IF(Table1[[#This Row],[Customer ID]]="?","Unknown",Table1[[#This Row],[Customer ID]])</f>
        <v>Id1801</v>
      </c>
    </row>
    <row r="901" spans="1:15">
      <c r="A901" t="s">
        <v>935</v>
      </c>
      <c r="B901">
        <v>1987</v>
      </c>
      <c r="C901" t="s">
        <v>16</v>
      </c>
      <c r="D901">
        <v>22</v>
      </c>
      <c r="E901">
        <v>1</v>
      </c>
      <c r="F901">
        <v>4751.07</v>
      </c>
      <c r="G901" t="s">
        <v>17</v>
      </c>
      <c r="H901" t="s">
        <v>18</v>
      </c>
      <c r="I901" t="s">
        <v>25</v>
      </c>
      <c r="J901" s="2">
        <f>IF(B901="?",ROUND(AVERAGEIF($B$2:$B$2344,"&lt;&gt;?"),0),B901)</f>
        <v>1987</v>
      </c>
      <c r="K901" t="str">
        <f>IF(C901="?","Sep",C901)</f>
        <v>Nov</v>
      </c>
      <c r="L901" t="str">
        <f>IF(Table1[[#This Row],[Hospital tier]]="?","tier - 2",Table1[[#This Row],[Hospital tier]])</f>
        <v>tier - 3</v>
      </c>
      <c r="M901" t="str">
        <f>IF(Table1[[#This Row],[City tier]]="?","tier - 2",Table1[[#This Row],[City tier]])</f>
        <v>tier - 1</v>
      </c>
      <c r="N901" s="5" t="str">
        <f>IF(Table1[[#This Row],[State ID]]="?","Unknown",Table1[[#This Row],[State ID]])</f>
        <v>R1011</v>
      </c>
      <c r="O901" s="5" t="str">
        <f>IF(Table1[[#This Row],[Customer ID]]="?","Unknown",Table1[[#This Row],[Customer ID]])</f>
        <v>Id1802</v>
      </c>
    </row>
    <row r="902" spans="1:15">
      <c r="A902" t="s">
        <v>936</v>
      </c>
      <c r="B902">
        <v>1987</v>
      </c>
      <c r="C902" t="s">
        <v>37</v>
      </c>
      <c r="D902">
        <v>2</v>
      </c>
      <c r="E902">
        <v>1</v>
      </c>
      <c r="F902">
        <v>4747.05</v>
      </c>
      <c r="G902" t="s">
        <v>21</v>
      </c>
      <c r="H902" t="s">
        <v>21</v>
      </c>
      <c r="I902" t="s">
        <v>19</v>
      </c>
      <c r="J902" s="2">
        <f>IF(B902="?",ROUND(AVERAGEIF($B$2:$B$2344,"&lt;&gt;?"),0),B902)</f>
        <v>1987</v>
      </c>
      <c r="K902" t="str">
        <f>IF(C902="?","Sep",C902)</f>
        <v>Sep</v>
      </c>
      <c r="L902" t="str">
        <f>IF(Table1[[#This Row],[Hospital tier]]="?","tier - 2",Table1[[#This Row],[Hospital tier]])</f>
        <v>tier - 2</v>
      </c>
      <c r="M902" t="str">
        <f>IF(Table1[[#This Row],[City tier]]="?","tier - 2",Table1[[#This Row],[City tier]])</f>
        <v>tier - 2</v>
      </c>
      <c r="N902" s="5" t="str">
        <f>IF(Table1[[#This Row],[State ID]]="?","Unknown",Table1[[#This Row],[State ID]])</f>
        <v>R1013</v>
      </c>
      <c r="O902" s="5" t="str">
        <f>IF(Table1[[#This Row],[Customer ID]]="?","Unknown",Table1[[#This Row],[Customer ID]])</f>
        <v>Id1803</v>
      </c>
    </row>
    <row r="903" spans="1:15">
      <c r="A903" t="s">
        <v>937</v>
      </c>
      <c r="B903">
        <v>1987</v>
      </c>
      <c r="C903" t="s">
        <v>20</v>
      </c>
      <c r="D903">
        <v>5</v>
      </c>
      <c r="E903">
        <v>1</v>
      </c>
      <c r="F903">
        <v>4746.34</v>
      </c>
      <c r="G903" t="s">
        <v>21</v>
      </c>
      <c r="H903" t="s">
        <v>21</v>
      </c>
      <c r="I903" t="s">
        <v>25</v>
      </c>
      <c r="J903" s="2">
        <f>IF(B903="?",ROUND(AVERAGEIF($B$2:$B$2344,"&lt;&gt;?"),0),B903)</f>
        <v>1987</v>
      </c>
      <c r="K903" t="str">
        <f>IF(C903="?","Sep",C903)</f>
        <v>Jun</v>
      </c>
      <c r="L903" t="str">
        <f>IF(Table1[[#This Row],[Hospital tier]]="?","tier - 2",Table1[[#This Row],[Hospital tier]])</f>
        <v>tier - 2</v>
      </c>
      <c r="M903" t="str">
        <f>IF(Table1[[#This Row],[City tier]]="?","tier - 2",Table1[[#This Row],[City tier]])</f>
        <v>tier - 2</v>
      </c>
      <c r="N903" s="5" t="str">
        <f>IF(Table1[[#This Row],[State ID]]="?","Unknown",Table1[[#This Row],[State ID]])</f>
        <v>R1011</v>
      </c>
      <c r="O903" s="5" t="str">
        <f>IF(Table1[[#This Row],[Customer ID]]="?","Unknown",Table1[[#This Row],[Customer ID]])</f>
        <v>Id1804</v>
      </c>
    </row>
    <row r="904" spans="1:15">
      <c r="A904" t="s">
        <v>938</v>
      </c>
      <c r="B904">
        <v>2004</v>
      </c>
      <c r="C904" t="s">
        <v>16</v>
      </c>
      <c r="D904">
        <v>24</v>
      </c>
      <c r="E904">
        <v>0</v>
      </c>
      <c r="F904">
        <v>4740.78</v>
      </c>
      <c r="G904" t="s">
        <v>21</v>
      </c>
      <c r="H904" t="s">
        <v>17</v>
      </c>
      <c r="I904" t="s">
        <v>38</v>
      </c>
      <c r="J904" s="2">
        <f>IF(B904="?",ROUND(AVERAGEIF($B$2:$B$2344,"&lt;&gt;?"),0),B904)</f>
        <v>2004</v>
      </c>
      <c r="K904" t="str">
        <f>IF(C904="?","Sep",C904)</f>
        <v>Nov</v>
      </c>
      <c r="L904" t="str">
        <f>IF(Table1[[#This Row],[Hospital tier]]="?","tier - 2",Table1[[#This Row],[Hospital tier]])</f>
        <v>tier - 2</v>
      </c>
      <c r="M904" t="str">
        <f>IF(Table1[[#This Row],[City tier]]="?","tier - 2",Table1[[#This Row],[City tier]])</f>
        <v>tier - 3</v>
      </c>
      <c r="N904" s="5" t="str">
        <f>IF(Table1[[#This Row],[State ID]]="?","Unknown",Table1[[#This Row],[State ID]])</f>
        <v>R1021</v>
      </c>
      <c r="O904" s="5" t="str">
        <f>IF(Table1[[#This Row],[Customer ID]]="?","Unknown",Table1[[#This Row],[Customer ID]])</f>
        <v>Id1805</v>
      </c>
    </row>
    <row r="905" spans="1:15">
      <c r="A905" t="s">
        <v>939</v>
      </c>
      <c r="B905">
        <v>1991</v>
      </c>
      <c r="C905" t="s">
        <v>24</v>
      </c>
      <c r="D905">
        <v>12</v>
      </c>
      <c r="E905">
        <v>1</v>
      </c>
      <c r="F905">
        <v>4738.2700000000004</v>
      </c>
      <c r="G905" t="s">
        <v>21</v>
      </c>
      <c r="H905" t="s">
        <v>17</v>
      </c>
      <c r="I905" t="s">
        <v>22</v>
      </c>
      <c r="J905" s="2">
        <f>IF(B905="?",ROUND(AVERAGEIF($B$2:$B$2344,"&lt;&gt;?"),0),B905)</f>
        <v>1991</v>
      </c>
      <c r="K905" t="str">
        <f>IF(C905="?","Sep",C905)</f>
        <v>Oct</v>
      </c>
      <c r="L905" t="str">
        <f>IF(Table1[[#This Row],[Hospital tier]]="?","tier - 2",Table1[[#This Row],[Hospital tier]])</f>
        <v>tier - 2</v>
      </c>
      <c r="M905" t="str">
        <f>IF(Table1[[#This Row],[City tier]]="?","tier - 2",Table1[[#This Row],[City tier]])</f>
        <v>tier - 3</v>
      </c>
      <c r="N905" s="5" t="str">
        <f>IF(Table1[[#This Row],[State ID]]="?","Unknown",Table1[[#This Row],[State ID]])</f>
        <v>R1012</v>
      </c>
      <c r="O905" s="5" t="str">
        <f>IF(Table1[[#This Row],[Customer ID]]="?","Unknown",Table1[[#This Row],[Customer ID]])</f>
        <v>Id1806</v>
      </c>
    </row>
    <row r="906" spans="1:15">
      <c r="A906" t="s">
        <v>940</v>
      </c>
      <c r="B906">
        <v>1986</v>
      </c>
      <c r="C906" t="s">
        <v>37</v>
      </c>
      <c r="D906">
        <v>5</v>
      </c>
      <c r="E906">
        <v>3</v>
      </c>
      <c r="F906">
        <v>4734.6400000000003</v>
      </c>
      <c r="G906" t="s">
        <v>21</v>
      </c>
      <c r="H906" t="s">
        <v>18</v>
      </c>
      <c r="I906" t="s">
        <v>19</v>
      </c>
      <c r="J906" s="2">
        <f>IF(B906="?",ROUND(AVERAGEIF($B$2:$B$2344,"&lt;&gt;?"),0),B906)</f>
        <v>1986</v>
      </c>
      <c r="K906" t="str">
        <f>IF(C906="?","Sep",C906)</f>
        <v>Sep</v>
      </c>
      <c r="L906" t="str">
        <f>IF(Table1[[#This Row],[Hospital tier]]="?","tier - 2",Table1[[#This Row],[Hospital tier]])</f>
        <v>tier - 2</v>
      </c>
      <c r="M906" t="str">
        <f>IF(Table1[[#This Row],[City tier]]="?","tier - 2",Table1[[#This Row],[City tier]])</f>
        <v>tier - 1</v>
      </c>
      <c r="N906" s="5" t="str">
        <f>IF(Table1[[#This Row],[State ID]]="?","Unknown",Table1[[#This Row],[State ID]])</f>
        <v>R1013</v>
      </c>
      <c r="O906" s="5" t="str">
        <f>IF(Table1[[#This Row],[Customer ID]]="?","Unknown",Table1[[#This Row],[Customer ID]])</f>
        <v>Id1807</v>
      </c>
    </row>
    <row r="907" spans="1:15">
      <c r="A907" t="s">
        <v>941</v>
      </c>
      <c r="B907">
        <v>1980</v>
      </c>
      <c r="C907" t="s">
        <v>45</v>
      </c>
      <c r="D907">
        <v>2</v>
      </c>
      <c r="E907">
        <v>2</v>
      </c>
      <c r="F907">
        <v>4728.71</v>
      </c>
      <c r="G907" t="s">
        <v>21</v>
      </c>
      <c r="H907" t="s">
        <v>17</v>
      </c>
      <c r="I907" t="s">
        <v>22</v>
      </c>
      <c r="J907" s="2">
        <f>IF(B907="?",ROUND(AVERAGEIF($B$2:$B$2344,"&lt;&gt;?"),0),B907)</f>
        <v>1980</v>
      </c>
      <c r="K907" t="str">
        <f>IF(C907="?","Sep",C907)</f>
        <v>Jul</v>
      </c>
      <c r="L907" t="str">
        <f>IF(Table1[[#This Row],[Hospital tier]]="?","tier - 2",Table1[[#This Row],[Hospital tier]])</f>
        <v>tier - 2</v>
      </c>
      <c r="M907" t="str">
        <f>IF(Table1[[#This Row],[City tier]]="?","tier - 2",Table1[[#This Row],[City tier]])</f>
        <v>tier - 3</v>
      </c>
      <c r="N907" s="5" t="str">
        <f>IF(Table1[[#This Row],[State ID]]="?","Unknown",Table1[[#This Row],[State ID]])</f>
        <v>R1012</v>
      </c>
      <c r="O907" s="5" t="str">
        <f>IF(Table1[[#This Row],[Customer ID]]="?","Unknown",Table1[[#This Row],[Customer ID]])</f>
        <v>Id1808</v>
      </c>
    </row>
    <row r="908" spans="1:15">
      <c r="A908" t="s">
        <v>942</v>
      </c>
      <c r="B908">
        <v>1994</v>
      </c>
      <c r="C908" t="s">
        <v>40</v>
      </c>
      <c r="D908">
        <v>12</v>
      </c>
      <c r="E908">
        <v>2</v>
      </c>
      <c r="F908">
        <v>4719.74</v>
      </c>
      <c r="G908" t="s">
        <v>21</v>
      </c>
      <c r="H908" t="s">
        <v>18</v>
      </c>
      <c r="I908" t="s">
        <v>22</v>
      </c>
      <c r="J908" s="2">
        <f>IF(B908="?",ROUND(AVERAGEIF($B$2:$B$2344,"&lt;&gt;?"),0),B908)</f>
        <v>1994</v>
      </c>
      <c r="K908" t="str">
        <f>IF(C908="?","Sep",C908)</f>
        <v>Aug</v>
      </c>
      <c r="L908" t="str">
        <f>IF(Table1[[#This Row],[Hospital tier]]="?","tier - 2",Table1[[#This Row],[Hospital tier]])</f>
        <v>tier - 2</v>
      </c>
      <c r="M908" t="str">
        <f>IF(Table1[[#This Row],[City tier]]="?","tier - 2",Table1[[#This Row],[City tier]])</f>
        <v>tier - 1</v>
      </c>
      <c r="N908" s="5" t="str">
        <f>IF(Table1[[#This Row],[State ID]]="?","Unknown",Table1[[#This Row],[State ID]])</f>
        <v>R1012</v>
      </c>
      <c r="O908" s="5" t="str">
        <f>IF(Table1[[#This Row],[Customer ID]]="?","Unknown",Table1[[#This Row],[Customer ID]])</f>
        <v>Id1809</v>
      </c>
    </row>
    <row r="909" spans="1:15">
      <c r="A909" t="s">
        <v>943</v>
      </c>
      <c r="B909">
        <v>2003</v>
      </c>
      <c r="C909" t="s">
        <v>20</v>
      </c>
      <c r="D909">
        <v>21</v>
      </c>
      <c r="E909">
        <v>0</v>
      </c>
      <c r="F909">
        <v>36898.730000000003</v>
      </c>
      <c r="G909" t="s">
        <v>21</v>
      </c>
      <c r="H909" t="s">
        <v>18</v>
      </c>
      <c r="I909" t="s">
        <v>22</v>
      </c>
      <c r="J909" s="2">
        <f>IF(B909="?",ROUND(AVERAGEIF($B$2:$B$2344,"&lt;&gt;?"),0),B909)</f>
        <v>2003</v>
      </c>
      <c r="K909" t="str">
        <f>IF(C909="?","Sep",C909)</f>
        <v>Jun</v>
      </c>
      <c r="L909" t="str">
        <f>IF(Table1[[#This Row],[Hospital tier]]="?","tier - 2",Table1[[#This Row],[Hospital tier]])</f>
        <v>tier - 2</v>
      </c>
      <c r="M909" t="str">
        <f>IF(Table1[[#This Row],[City tier]]="?","tier - 2",Table1[[#This Row],[City tier]])</f>
        <v>tier - 1</v>
      </c>
      <c r="N909" s="5" t="str">
        <f>IF(Table1[[#This Row],[State ID]]="?","Unknown",Table1[[#This Row],[State ID]])</f>
        <v>R1012</v>
      </c>
      <c r="O909" s="5" t="str">
        <f>IF(Table1[[#This Row],[Customer ID]]="?","Unknown",Table1[[#This Row],[Customer ID]])</f>
        <v>Id181</v>
      </c>
    </row>
    <row r="910" spans="1:15">
      <c r="A910" t="s">
        <v>944</v>
      </c>
      <c r="B910">
        <v>1992</v>
      </c>
      <c r="C910" t="s">
        <v>37</v>
      </c>
      <c r="D910">
        <v>28</v>
      </c>
      <c r="E910">
        <v>1</v>
      </c>
      <c r="F910">
        <v>4719.5200000000004</v>
      </c>
      <c r="G910" t="s">
        <v>21</v>
      </c>
      <c r="H910" t="s">
        <v>21</v>
      </c>
      <c r="I910" t="s">
        <v>74</v>
      </c>
      <c r="J910" s="2">
        <f>IF(B910="?",ROUND(AVERAGEIF($B$2:$B$2344,"&lt;&gt;?"),0),B910)</f>
        <v>1992</v>
      </c>
      <c r="K910" t="str">
        <f>IF(C910="?","Sep",C910)</f>
        <v>Sep</v>
      </c>
      <c r="L910" t="str">
        <f>IF(Table1[[#This Row],[Hospital tier]]="?","tier - 2",Table1[[#This Row],[Hospital tier]])</f>
        <v>tier - 2</v>
      </c>
      <c r="M910" t="str">
        <f>IF(Table1[[#This Row],[City tier]]="?","tier - 2",Table1[[#This Row],[City tier]])</f>
        <v>tier - 2</v>
      </c>
      <c r="N910" s="5" t="str">
        <f>IF(Table1[[#This Row],[State ID]]="?","Unknown",Table1[[#This Row],[State ID]])</f>
        <v>R1024</v>
      </c>
      <c r="O910" s="5" t="str">
        <f>IF(Table1[[#This Row],[Customer ID]]="?","Unknown",Table1[[#This Row],[Customer ID]])</f>
        <v>Id1810</v>
      </c>
    </row>
    <row r="911" spans="1:15">
      <c r="A911" t="s">
        <v>945</v>
      </c>
      <c r="B911">
        <v>1992</v>
      </c>
      <c r="C911" t="s">
        <v>24</v>
      </c>
      <c r="D911">
        <v>9</v>
      </c>
      <c r="E911">
        <v>1</v>
      </c>
      <c r="F911">
        <v>4718.2</v>
      </c>
      <c r="G911" t="s">
        <v>21</v>
      </c>
      <c r="H911" t="s">
        <v>17</v>
      </c>
      <c r="I911" t="s">
        <v>74</v>
      </c>
      <c r="J911" s="2">
        <f>IF(B911="?",ROUND(AVERAGEIF($B$2:$B$2344,"&lt;&gt;?"),0),B911)</f>
        <v>1992</v>
      </c>
      <c r="K911" t="str">
        <f>IF(C911="?","Sep",C911)</f>
        <v>Oct</v>
      </c>
      <c r="L911" t="str">
        <f>IF(Table1[[#This Row],[Hospital tier]]="?","tier - 2",Table1[[#This Row],[Hospital tier]])</f>
        <v>tier - 2</v>
      </c>
      <c r="M911" t="str">
        <f>IF(Table1[[#This Row],[City tier]]="?","tier - 2",Table1[[#This Row],[City tier]])</f>
        <v>tier - 3</v>
      </c>
      <c r="N911" s="5" t="str">
        <f>IF(Table1[[#This Row],[State ID]]="?","Unknown",Table1[[#This Row],[State ID]])</f>
        <v>R1024</v>
      </c>
      <c r="O911" s="5" t="str">
        <f>IF(Table1[[#This Row],[Customer ID]]="?","Unknown",Table1[[#This Row],[Customer ID]])</f>
        <v>Id1811</v>
      </c>
    </row>
    <row r="912" spans="1:15">
      <c r="A912" t="s">
        <v>946</v>
      </c>
      <c r="B912">
        <v>1981</v>
      </c>
      <c r="C912" t="s">
        <v>40</v>
      </c>
      <c r="D912">
        <v>12</v>
      </c>
      <c r="E912">
        <v>1</v>
      </c>
      <c r="F912">
        <v>4712.12</v>
      </c>
      <c r="G912" t="s">
        <v>21</v>
      </c>
      <c r="H912" t="s">
        <v>17</v>
      </c>
      <c r="I912" t="s">
        <v>25</v>
      </c>
      <c r="J912" s="2">
        <f>IF(B912="?",ROUND(AVERAGEIF($B$2:$B$2344,"&lt;&gt;?"),0),B912)</f>
        <v>1981</v>
      </c>
      <c r="K912" t="str">
        <f>IF(C912="?","Sep",C912)</f>
        <v>Aug</v>
      </c>
      <c r="L912" t="str">
        <f>IF(Table1[[#This Row],[Hospital tier]]="?","tier - 2",Table1[[#This Row],[Hospital tier]])</f>
        <v>tier - 2</v>
      </c>
      <c r="M912" t="str">
        <f>IF(Table1[[#This Row],[City tier]]="?","tier - 2",Table1[[#This Row],[City tier]])</f>
        <v>tier - 3</v>
      </c>
      <c r="N912" s="5" t="str">
        <f>IF(Table1[[#This Row],[State ID]]="?","Unknown",Table1[[#This Row],[State ID]])</f>
        <v>R1011</v>
      </c>
      <c r="O912" s="5" t="str">
        <f>IF(Table1[[#This Row],[Customer ID]]="?","Unknown",Table1[[#This Row],[Customer ID]])</f>
        <v>Id1812</v>
      </c>
    </row>
    <row r="913" spans="1:15">
      <c r="A913" t="s">
        <v>947</v>
      </c>
      <c r="B913">
        <v>1977</v>
      </c>
      <c r="C913" t="s">
        <v>23</v>
      </c>
      <c r="D913">
        <v>4</v>
      </c>
      <c r="E913">
        <v>2</v>
      </c>
      <c r="F913">
        <v>4699.47</v>
      </c>
      <c r="G913" t="s">
        <v>21</v>
      </c>
      <c r="H913" t="s">
        <v>17</v>
      </c>
      <c r="I913" t="s">
        <v>19</v>
      </c>
      <c r="J913" s="2">
        <f>IF(B913="?",ROUND(AVERAGEIF($B$2:$B$2344,"&lt;&gt;?"),0),B913)</f>
        <v>1977</v>
      </c>
      <c r="K913" t="str">
        <f>IF(C913="?","Sep",C913)</f>
        <v>Dec</v>
      </c>
      <c r="L913" t="str">
        <f>IF(Table1[[#This Row],[Hospital tier]]="?","tier - 2",Table1[[#This Row],[Hospital tier]])</f>
        <v>tier - 2</v>
      </c>
      <c r="M913" t="str">
        <f>IF(Table1[[#This Row],[City tier]]="?","tier - 2",Table1[[#This Row],[City tier]])</f>
        <v>tier - 3</v>
      </c>
      <c r="N913" s="5" t="str">
        <f>IF(Table1[[#This Row],[State ID]]="?","Unknown",Table1[[#This Row],[State ID]])</f>
        <v>R1013</v>
      </c>
      <c r="O913" s="5" t="str">
        <f>IF(Table1[[#This Row],[Customer ID]]="?","Unknown",Table1[[#This Row],[Customer ID]])</f>
        <v>Id1813</v>
      </c>
    </row>
    <row r="914" spans="1:15">
      <c r="A914" t="s">
        <v>948</v>
      </c>
      <c r="B914">
        <v>2003</v>
      </c>
      <c r="C914" t="s">
        <v>20</v>
      </c>
      <c r="D914">
        <v>22</v>
      </c>
      <c r="E914">
        <v>5</v>
      </c>
      <c r="F914">
        <v>4687.8</v>
      </c>
      <c r="G914" t="s">
        <v>21</v>
      </c>
      <c r="H914" t="s">
        <v>17</v>
      </c>
      <c r="I914" t="s">
        <v>25</v>
      </c>
      <c r="J914" s="2">
        <f>IF(B914="?",ROUND(AVERAGEIF($B$2:$B$2344,"&lt;&gt;?"),0),B914)</f>
        <v>2003</v>
      </c>
      <c r="K914" t="str">
        <f>IF(C914="?","Sep",C914)</f>
        <v>Jun</v>
      </c>
      <c r="L914" t="str">
        <f>IF(Table1[[#This Row],[Hospital tier]]="?","tier - 2",Table1[[#This Row],[Hospital tier]])</f>
        <v>tier - 2</v>
      </c>
      <c r="M914" t="str">
        <f>IF(Table1[[#This Row],[City tier]]="?","tier - 2",Table1[[#This Row],[City tier]])</f>
        <v>tier - 3</v>
      </c>
      <c r="N914" s="5" t="str">
        <f>IF(Table1[[#This Row],[State ID]]="?","Unknown",Table1[[#This Row],[State ID]])</f>
        <v>R1011</v>
      </c>
      <c r="O914" s="5" t="str">
        <f>IF(Table1[[#This Row],[Customer ID]]="?","Unknown",Table1[[#This Row],[Customer ID]])</f>
        <v>Id1814</v>
      </c>
    </row>
    <row r="915" spans="1:15">
      <c r="A915" t="s">
        <v>949</v>
      </c>
      <c r="B915">
        <v>1990</v>
      </c>
      <c r="C915" t="s">
        <v>37</v>
      </c>
      <c r="D915">
        <v>4</v>
      </c>
      <c r="E915">
        <v>2</v>
      </c>
      <c r="F915">
        <v>4686.3900000000003</v>
      </c>
      <c r="G915" t="s">
        <v>17</v>
      </c>
      <c r="H915" t="s">
        <v>17</v>
      </c>
      <c r="I915" t="s">
        <v>19</v>
      </c>
      <c r="J915" s="2">
        <f>IF(B915="?",ROUND(AVERAGEIF($B$2:$B$2344,"&lt;&gt;?"),0),B915)</f>
        <v>1990</v>
      </c>
      <c r="K915" t="str">
        <f>IF(C915="?","Sep",C915)</f>
        <v>Sep</v>
      </c>
      <c r="L915" t="str">
        <f>IF(Table1[[#This Row],[Hospital tier]]="?","tier - 2",Table1[[#This Row],[Hospital tier]])</f>
        <v>tier - 3</v>
      </c>
      <c r="M915" t="str">
        <f>IF(Table1[[#This Row],[City tier]]="?","tier - 2",Table1[[#This Row],[City tier]])</f>
        <v>tier - 3</v>
      </c>
      <c r="N915" s="5" t="str">
        <f>IF(Table1[[#This Row],[State ID]]="?","Unknown",Table1[[#This Row],[State ID]])</f>
        <v>R1013</v>
      </c>
      <c r="O915" s="5" t="str">
        <f>IF(Table1[[#This Row],[Customer ID]]="?","Unknown",Table1[[#This Row],[Customer ID]])</f>
        <v>Id1815</v>
      </c>
    </row>
    <row r="916" spans="1:15">
      <c r="A916" t="s">
        <v>950</v>
      </c>
      <c r="B916">
        <v>2003</v>
      </c>
      <c r="C916" t="s">
        <v>24</v>
      </c>
      <c r="D916">
        <v>4</v>
      </c>
      <c r="E916">
        <v>0</v>
      </c>
      <c r="F916">
        <v>4678.8</v>
      </c>
      <c r="G916" t="s">
        <v>21</v>
      </c>
      <c r="H916" t="s">
        <v>18</v>
      </c>
      <c r="I916" t="s">
        <v>38</v>
      </c>
      <c r="J916" s="2">
        <f>IF(B916="?",ROUND(AVERAGEIF($B$2:$B$2344,"&lt;&gt;?"),0),B916)</f>
        <v>2003</v>
      </c>
      <c r="K916" t="str">
        <f>IF(C916="?","Sep",C916)</f>
        <v>Oct</v>
      </c>
      <c r="L916" t="str">
        <f>IF(Table1[[#This Row],[Hospital tier]]="?","tier - 2",Table1[[#This Row],[Hospital tier]])</f>
        <v>tier - 2</v>
      </c>
      <c r="M916" t="str">
        <f>IF(Table1[[#This Row],[City tier]]="?","tier - 2",Table1[[#This Row],[City tier]])</f>
        <v>tier - 1</v>
      </c>
      <c r="N916" s="5" t="str">
        <f>IF(Table1[[#This Row],[State ID]]="?","Unknown",Table1[[#This Row],[State ID]])</f>
        <v>R1021</v>
      </c>
      <c r="O916" s="5" t="str">
        <f>IF(Table1[[#This Row],[Customer ID]]="?","Unknown",Table1[[#This Row],[Customer ID]])</f>
        <v>Id1816</v>
      </c>
    </row>
    <row r="917" spans="1:15">
      <c r="A917" t="s">
        <v>951</v>
      </c>
      <c r="B917">
        <v>1979</v>
      </c>
      <c r="C917" t="s">
        <v>24</v>
      </c>
      <c r="D917">
        <v>18</v>
      </c>
      <c r="E917">
        <v>2</v>
      </c>
      <c r="F917">
        <v>4674.2</v>
      </c>
      <c r="G917" t="s">
        <v>21</v>
      </c>
      <c r="H917" t="s">
        <v>18</v>
      </c>
      <c r="I917" t="s">
        <v>19</v>
      </c>
      <c r="J917" s="2">
        <f>IF(B917="?",ROUND(AVERAGEIF($B$2:$B$2344,"&lt;&gt;?"),0),B917)</f>
        <v>1979</v>
      </c>
      <c r="K917" t="str">
        <f>IF(C917="?","Sep",C917)</f>
        <v>Oct</v>
      </c>
      <c r="L917" t="str">
        <f>IF(Table1[[#This Row],[Hospital tier]]="?","tier - 2",Table1[[#This Row],[Hospital tier]])</f>
        <v>tier - 2</v>
      </c>
      <c r="M917" t="str">
        <f>IF(Table1[[#This Row],[City tier]]="?","tier - 2",Table1[[#This Row],[City tier]])</f>
        <v>tier - 1</v>
      </c>
      <c r="N917" s="5" t="str">
        <f>IF(Table1[[#This Row],[State ID]]="?","Unknown",Table1[[#This Row],[State ID]])</f>
        <v>R1013</v>
      </c>
      <c r="O917" s="5" t="str">
        <f>IF(Table1[[#This Row],[Customer ID]]="?","Unknown",Table1[[#This Row],[Customer ID]])</f>
        <v>Id1817</v>
      </c>
    </row>
    <row r="918" spans="1:15">
      <c r="A918" t="s">
        <v>952</v>
      </c>
      <c r="B918">
        <v>1990</v>
      </c>
      <c r="C918" t="s">
        <v>45</v>
      </c>
      <c r="D918">
        <v>13</v>
      </c>
      <c r="E918">
        <v>2</v>
      </c>
      <c r="F918">
        <v>4673.3900000000003</v>
      </c>
      <c r="G918" t="s">
        <v>21</v>
      </c>
      <c r="H918" t="s">
        <v>18</v>
      </c>
      <c r="I918" t="s">
        <v>19</v>
      </c>
      <c r="J918" s="2">
        <f>IF(B918="?",ROUND(AVERAGEIF($B$2:$B$2344,"&lt;&gt;?"),0),B918)</f>
        <v>1990</v>
      </c>
      <c r="K918" t="str">
        <f>IF(C918="?","Sep",C918)</f>
        <v>Jul</v>
      </c>
      <c r="L918" t="str">
        <f>IF(Table1[[#This Row],[Hospital tier]]="?","tier - 2",Table1[[#This Row],[Hospital tier]])</f>
        <v>tier - 2</v>
      </c>
      <c r="M918" t="str">
        <f>IF(Table1[[#This Row],[City tier]]="?","tier - 2",Table1[[#This Row],[City tier]])</f>
        <v>tier - 1</v>
      </c>
      <c r="N918" s="5" t="str">
        <f>IF(Table1[[#This Row],[State ID]]="?","Unknown",Table1[[#This Row],[State ID]])</f>
        <v>R1013</v>
      </c>
      <c r="O918" s="5" t="str">
        <f>IF(Table1[[#This Row],[Customer ID]]="?","Unknown",Table1[[#This Row],[Customer ID]])</f>
        <v>Id1818</v>
      </c>
    </row>
    <row r="919" spans="1:15">
      <c r="A919" t="s">
        <v>953</v>
      </c>
      <c r="B919">
        <v>1990</v>
      </c>
      <c r="C919" t="s">
        <v>37</v>
      </c>
      <c r="D919">
        <v>26</v>
      </c>
      <c r="E919">
        <v>2</v>
      </c>
      <c r="F919">
        <v>4670.6400000000003</v>
      </c>
      <c r="G919" t="s">
        <v>21</v>
      </c>
      <c r="H919" t="s">
        <v>21</v>
      </c>
      <c r="I919" t="s">
        <v>25</v>
      </c>
      <c r="J919" s="2">
        <f>IF(B919="?",ROUND(AVERAGEIF($B$2:$B$2344,"&lt;&gt;?"),0),B919)</f>
        <v>1990</v>
      </c>
      <c r="K919" t="str">
        <f>IF(C919="?","Sep",C919)</f>
        <v>Sep</v>
      </c>
      <c r="L919" t="str">
        <f>IF(Table1[[#This Row],[Hospital tier]]="?","tier - 2",Table1[[#This Row],[Hospital tier]])</f>
        <v>tier - 2</v>
      </c>
      <c r="M919" t="str">
        <f>IF(Table1[[#This Row],[City tier]]="?","tier - 2",Table1[[#This Row],[City tier]])</f>
        <v>tier - 2</v>
      </c>
      <c r="N919" s="5" t="str">
        <f>IF(Table1[[#This Row],[State ID]]="?","Unknown",Table1[[#This Row],[State ID]])</f>
        <v>R1011</v>
      </c>
      <c r="O919" s="5" t="str">
        <f>IF(Table1[[#This Row],[Customer ID]]="?","Unknown",Table1[[#This Row],[Customer ID]])</f>
        <v>Id1819</v>
      </c>
    </row>
    <row r="920" spans="1:15">
      <c r="A920" t="s">
        <v>954</v>
      </c>
      <c r="B920">
        <v>1972</v>
      </c>
      <c r="C920" t="s">
        <v>23</v>
      </c>
      <c r="D920">
        <v>5</v>
      </c>
      <c r="E920">
        <v>0</v>
      </c>
      <c r="F920">
        <v>36889.99</v>
      </c>
      <c r="G920" t="s">
        <v>18</v>
      </c>
      <c r="H920" t="s">
        <v>17</v>
      </c>
      <c r="I920" t="s">
        <v>25</v>
      </c>
      <c r="J920" s="2">
        <f>IF(B920="?",ROUND(AVERAGEIF($B$2:$B$2344,"&lt;&gt;?"),0),B920)</f>
        <v>1972</v>
      </c>
      <c r="K920" t="str">
        <f>IF(C920="?","Sep",C920)</f>
        <v>Dec</v>
      </c>
      <c r="L920" t="str">
        <f>IF(Table1[[#This Row],[Hospital tier]]="?","tier - 2",Table1[[#This Row],[Hospital tier]])</f>
        <v>tier - 1</v>
      </c>
      <c r="M920" t="str">
        <f>IF(Table1[[#This Row],[City tier]]="?","tier - 2",Table1[[#This Row],[City tier]])</f>
        <v>tier - 3</v>
      </c>
      <c r="N920" s="5" t="str">
        <f>IF(Table1[[#This Row],[State ID]]="?","Unknown",Table1[[#This Row],[State ID]])</f>
        <v>R1011</v>
      </c>
      <c r="O920" s="5" t="str">
        <f>IF(Table1[[#This Row],[Customer ID]]="?","Unknown",Table1[[#This Row],[Customer ID]])</f>
        <v>Id182</v>
      </c>
    </row>
    <row r="921" spans="1:15">
      <c r="A921" t="s">
        <v>955</v>
      </c>
      <c r="B921">
        <v>1990</v>
      </c>
      <c r="C921" t="s">
        <v>40</v>
      </c>
      <c r="D921">
        <v>5</v>
      </c>
      <c r="E921">
        <v>1</v>
      </c>
      <c r="F921">
        <v>4667.6099999999997</v>
      </c>
      <c r="G921" t="s">
        <v>17</v>
      </c>
      <c r="H921" t="s">
        <v>17</v>
      </c>
      <c r="I921" t="s">
        <v>32</v>
      </c>
      <c r="J921" s="2">
        <f>IF(B921="?",ROUND(AVERAGEIF($B$2:$B$2344,"&lt;&gt;?"),0),B921)</f>
        <v>1990</v>
      </c>
      <c r="K921" t="str">
        <f>IF(C921="?","Sep",C921)</f>
        <v>Aug</v>
      </c>
      <c r="L921" t="str">
        <f>IF(Table1[[#This Row],[Hospital tier]]="?","tier - 2",Table1[[#This Row],[Hospital tier]])</f>
        <v>tier - 3</v>
      </c>
      <c r="M921" t="str">
        <f>IF(Table1[[#This Row],[City tier]]="?","tier - 2",Table1[[#This Row],[City tier]])</f>
        <v>tier - 3</v>
      </c>
      <c r="N921" s="5" t="str">
        <f>IF(Table1[[#This Row],[State ID]]="?","Unknown",Table1[[#This Row],[State ID]])</f>
        <v>R1016</v>
      </c>
      <c r="O921" s="5" t="str">
        <f>IF(Table1[[#This Row],[Customer ID]]="?","Unknown",Table1[[#This Row],[Customer ID]])</f>
        <v>Id1820</v>
      </c>
    </row>
    <row r="922" spans="1:15">
      <c r="A922" t="s">
        <v>956</v>
      </c>
      <c r="B922">
        <v>1996</v>
      </c>
      <c r="C922" t="s">
        <v>24</v>
      </c>
      <c r="D922">
        <v>25</v>
      </c>
      <c r="E922">
        <v>3</v>
      </c>
      <c r="F922">
        <v>4661.29</v>
      </c>
      <c r="G922" t="s">
        <v>21</v>
      </c>
      <c r="H922" t="s">
        <v>18</v>
      </c>
      <c r="I922" t="s">
        <v>130</v>
      </c>
      <c r="J922" s="2">
        <f>IF(B922="?",ROUND(AVERAGEIF($B$2:$B$2344,"&lt;&gt;?"),0),B922)</f>
        <v>1996</v>
      </c>
      <c r="K922" t="str">
        <f>IF(C922="?","Sep",C922)</f>
        <v>Oct</v>
      </c>
      <c r="L922" t="str">
        <f>IF(Table1[[#This Row],[Hospital tier]]="?","tier - 2",Table1[[#This Row],[Hospital tier]])</f>
        <v>tier - 2</v>
      </c>
      <c r="M922" t="str">
        <f>IF(Table1[[#This Row],[City tier]]="?","tier - 2",Table1[[#This Row],[City tier]])</f>
        <v>tier - 1</v>
      </c>
      <c r="N922" s="5" t="str">
        <f>IF(Table1[[#This Row],[State ID]]="?","Unknown",Table1[[#This Row],[State ID]])</f>
        <v>R1017</v>
      </c>
      <c r="O922" s="5" t="str">
        <f>IF(Table1[[#This Row],[Customer ID]]="?","Unknown",Table1[[#This Row],[Customer ID]])</f>
        <v>Id1821</v>
      </c>
    </row>
    <row r="923" spans="1:15">
      <c r="A923" t="s">
        <v>957</v>
      </c>
      <c r="B923">
        <v>1985</v>
      </c>
      <c r="C923" t="s">
        <v>20</v>
      </c>
      <c r="D923">
        <v>22</v>
      </c>
      <c r="E923">
        <v>0</v>
      </c>
      <c r="F923">
        <v>4646.76</v>
      </c>
      <c r="G923" t="s">
        <v>18</v>
      </c>
      <c r="H923" t="s">
        <v>18</v>
      </c>
      <c r="I923" t="s">
        <v>25</v>
      </c>
      <c r="J923" s="2">
        <f>IF(B923="?",ROUND(AVERAGEIF($B$2:$B$2344,"&lt;&gt;?"),0),B923)</f>
        <v>1985</v>
      </c>
      <c r="K923" t="str">
        <f>IF(C923="?","Sep",C923)</f>
        <v>Jun</v>
      </c>
      <c r="L923" t="str">
        <f>IF(Table1[[#This Row],[Hospital tier]]="?","tier - 2",Table1[[#This Row],[Hospital tier]])</f>
        <v>tier - 1</v>
      </c>
      <c r="M923" t="str">
        <f>IF(Table1[[#This Row],[City tier]]="?","tier - 2",Table1[[#This Row],[City tier]])</f>
        <v>tier - 1</v>
      </c>
      <c r="N923" s="5" t="str">
        <f>IF(Table1[[#This Row],[State ID]]="?","Unknown",Table1[[#This Row],[State ID]])</f>
        <v>R1011</v>
      </c>
      <c r="O923" s="5" t="str">
        <f>IF(Table1[[#This Row],[Customer ID]]="?","Unknown",Table1[[#This Row],[Customer ID]])</f>
        <v>Id1822</v>
      </c>
    </row>
    <row r="924" spans="1:15">
      <c r="A924" t="s">
        <v>958</v>
      </c>
      <c r="B924">
        <v>1998</v>
      </c>
      <c r="C924" t="s">
        <v>20</v>
      </c>
      <c r="D924">
        <v>29</v>
      </c>
      <c r="E924">
        <v>3</v>
      </c>
      <c r="F924">
        <v>4618.08</v>
      </c>
      <c r="G924" t="s">
        <v>21</v>
      </c>
      <c r="H924" t="s">
        <v>18</v>
      </c>
      <c r="I924" t="s">
        <v>22</v>
      </c>
      <c r="J924" s="2">
        <f>IF(B924="?",ROUND(AVERAGEIF($B$2:$B$2344,"&lt;&gt;?"),0),B924)</f>
        <v>1998</v>
      </c>
      <c r="K924" t="str">
        <f>IF(C924="?","Sep",C924)</f>
        <v>Jun</v>
      </c>
      <c r="L924" t="str">
        <f>IF(Table1[[#This Row],[Hospital tier]]="?","tier - 2",Table1[[#This Row],[Hospital tier]])</f>
        <v>tier - 2</v>
      </c>
      <c r="M924" t="str">
        <f>IF(Table1[[#This Row],[City tier]]="?","tier - 2",Table1[[#This Row],[City tier]])</f>
        <v>tier - 1</v>
      </c>
      <c r="N924" s="5" t="str">
        <f>IF(Table1[[#This Row],[State ID]]="?","Unknown",Table1[[#This Row],[State ID]])</f>
        <v>R1012</v>
      </c>
      <c r="O924" s="5" t="str">
        <f>IF(Table1[[#This Row],[Customer ID]]="?","Unknown",Table1[[#This Row],[Customer ID]])</f>
        <v>Id1823</v>
      </c>
    </row>
    <row r="925" spans="1:15">
      <c r="A925" t="s">
        <v>959</v>
      </c>
      <c r="B925">
        <v>2000</v>
      </c>
      <c r="C925" t="s">
        <v>45</v>
      </c>
      <c r="D925">
        <v>2</v>
      </c>
      <c r="E925">
        <v>0</v>
      </c>
      <c r="F925">
        <v>4608.03</v>
      </c>
      <c r="G925" t="s">
        <v>21</v>
      </c>
      <c r="H925" t="s">
        <v>17</v>
      </c>
      <c r="I925" t="s">
        <v>25</v>
      </c>
      <c r="J925" s="2">
        <f>IF(B925="?",ROUND(AVERAGEIF($B$2:$B$2344,"&lt;&gt;?"),0),B925)</f>
        <v>2000</v>
      </c>
      <c r="K925" t="str">
        <f>IF(C925="?","Sep",C925)</f>
        <v>Jul</v>
      </c>
      <c r="L925" t="str">
        <f>IF(Table1[[#This Row],[Hospital tier]]="?","tier - 2",Table1[[#This Row],[Hospital tier]])</f>
        <v>tier - 2</v>
      </c>
      <c r="M925" t="str">
        <f>IF(Table1[[#This Row],[City tier]]="?","tier - 2",Table1[[#This Row],[City tier]])</f>
        <v>tier - 3</v>
      </c>
      <c r="N925" s="5" t="str">
        <f>IF(Table1[[#This Row],[State ID]]="?","Unknown",Table1[[#This Row],[State ID]])</f>
        <v>R1011</v>
      </c>
      <c r="O925" s="5" t="str">
        <f>IF(Table1[[#This Row],[Customer ID]]="?","Unknown",Table1[[#This Row],[Customer ID]])</f>
        <v>Id1824</v>
      </c>
    </row>
    <row r="926" spans="1:15">
      <c r="A926" t="s">
        <v>960</v>
      </c>
      <c r="B926">
        <v>1989</v>
      </c>
      <c r="C926" t="s">
        <v>37</v>
      </c>
      <c r="D926">
        <v>18</v>
      </c>
      <c r="E926">
        <v>0</v>
      </c>
      <c r="F926">
        <v>4571.41</v>
      </c>
      <c r="G926" t="s">
        <v>21</v>
      </c>
      <c r="H926" t="s">
        <v>21</v>
      </c>
      <c r="I926" t="s">
        <v>22</v>
      </c>
      <c r="J926" s="2">
        <f>IF(B926="?",ROUND(AVERAGEIF($B$2:$B$2344,"&lt;&gt;?"),0),B926)</f>
        <v>1989</v>
      </c>
      <c r="K926" t="str">
        <f>IF(C926="?","Sep",C926)</f>
        <v>Sep</v>
      </c>
      <c r="L926" t="str">
        <f>IF(Table1[[#This Row],[Hospital tier]]="?","tier - 2",Table1[[#This Row],[Hospital tier]])</f>
        <v>tier - 2</v>
      </c>
      <c r="M926" t="str">
        <f>IF(Table1[[#This Row],[City tier]]="?","tier - 2",Table1[[#This Row],[City tier]])</f>
        <v>tier - 2</v>
      </c>
      <c r="N926" s="5" t="str">
        <f>IF(Table1[[#This Row],[State ID]]="?","Unknown",Table1[[#This Row],[State ID]])</f>
        <v>R1012</v>
      </c>
      <c r="O926" s="5" t="str">
        <f>IF(Table1[[#This Row],[Customer ID]]="?","Unknown",Table1[[#This Row],[Customer ID]])</f>
        <v>Id1825</v>
      </c>
    </row>
    <row r="927" spans="1:15">
      <c r="A927" t="s">
        <v>961</v>
      </c>
      <c r="B927">
        <v>1996</v>
      </c>
      <c r="C927" t="s">
        <v>23</v>
      </c>
      <c r="D927">
        <v>25</v>
      </c>
      <c r="E927">
        <v>2</v>
      </c>
      <c r="F927">
        <v>4564.1899999999996</v>
      </c>
      <c r="G927" t="s">
        <v>21</v>
      </c>
      <c r="H927" t="s">
        <v>21</v>
      </c>
      <c r="I927" t="s">
        <v>74</v>
      </c>
      <c r="J927" s="2">
        <f>IF(B927="?",ROUND(AVERAGEIF($B$2:$B$2344,"&lt;&gt;?"),0),B927)</f>
        <v>1996</v>
      </c>
      <c r="K927" t="str">
        <f>IF(C927="?","Sep",C927)</f>
        <v>Dec</v>
      </c>
      <c r="L927" t="str">
        <f>IF(Table1[[#This Row],[Hospital tier]]="?","tier - 2",Table1[[#This Row],[Hospital tier]])</f>
        <v>tier - 2</v>
      </c>
      <c r="M927" t="str">
        <f>IF(Table1[[#This Row],[City tier]]="?","tier - 2",Table1[[#This Row],[City tier]])</f>
        <v>tier - 2</v>
      </c>
      <c r="N927" s="5" t="str">
        <f>IF(Table1[[#This Row],[State ID]]="?","Unknown",Table1[[#This Row],[State ID]])</f>
        <v>R1024</v>
      </c>
      <c r="O927" s="5" t="str">
        <f>IF(Table1[[#This Row],[Customer ID]]="?","Unknown",Table1[[#This Row],[Customer ID]])</f>
        <v>Id1826</v>
      </c>
    </row>
    <row r="928" spans="1:15">
      <c r="A928" t="s">
        <v>962</v>
      </c>
      <c r="B928">
        <v>1990</v>
      </c>
      <c r="C928" t="s">
        <v>37</v>
      </c>
      <c r="D928">
        <v>20</v>
      </c>
      <c r="E928">
        <v>1</v>
      </c>
      <c r="F928">
        <v>4562.84</v>
      </c>
      <c r="G928" t="s">
        <v>21</v>
      </c>
      <c r="H928" t="s">
        <v>21</v>
      </c>
      <c r="I928" t="s">
        <v>19</v>
      </c>
      <c r="J928" s="2">
        <f>IF(B928="?",ROUND(AVERAGEIF($B$2:$B$2344,"&lt;&gt;?"),0),B928)</f>
        <v>1990</v>
      </c>
      <c r="K928" t="str">
        <f>IF(C928="?","Sep",C928)</f>
        <v>Sep</v>
      </c>
      <c r="L928" t="str">
        <f>IF(Table1[[#This Row],[Hospital tier]]="?","tier - 2",Table1[[#This Row],[Hospital tier]])</f>
        <v>tier - 2</v>
      </c>
      <c r="M928" t="str">
        <f>IF(Table1[[#This Row],[City tier]]="?","tier - 2",Table1[[#This Row],[City tier]])</f>
        <v>tier - 2</v>
      </c>
      <c r="N928" s="5" t="str">
        <f>IF(Table1[[#This Row],[State ID]]="?","Unknown",Table1[[#This Row],[State ID]])</f>
        <v>R1013</v>
      </c>
      <c r="O928" s="5" t="str">
        <f>IF(Table1[[#This Row],[Customer ID]]="?","Unknown",Table1[[#This Row],[Customer ID]])</f>
        <v>Id1827</v>
      </c>
    </row>
    <row r="929" spans="1:15">
      <c r="A929" t="s">
        <v>963</v>
      </c>
      <c r="B929">
        <v>2004</v>
      </c>
      <c r="C929" t="s">
        <v>23</v>
      </c>
      <c r="D929">
        <v>22</v>
      </c>
      <c r="E929">
        <v>4</v>
      </c>
      <c r="F929">
        <v>4561.1899999999996</v>
      </c>
      <c r="G929" t="s">
        <v>21</v>
      </c>
      <c r="H929" t="s">
        <v>21</v>
      </c>
      <c r="I929" t="s">
        <v>74</v>
      </c>
      <c r="J929" s="2">
        <f>IF(B929="?",ROUND(AVERAGEIF($B$2:$B$2344,"&lt;&gt;?"),0),B929)</f>
        <v>2004</v>
      </c>
      <c r="K929" t="str">
        <f>IF(C929="?","Sep",C929)</f>
        <v>Dec</v>
      </c>
      <c r="L929" t="str">
        <f>IF(Table1[[#This Row],[Hospital tier]]="?","tier - 2",Table1[[#This Row],[Hospital tier]])</f>
        <v>tier - 2</v>
      </c>
      <c r="M929" t="str">
        <f>IF(Table1[[#This Row],[City tier]]="?","tier - 2",Table1[[#This Row],[City tier]])</f>
        <v>tier - 2</v>
      </c>
      <c r="N929" s="5" t="str">
        <f>IF(Table1[[#This Row],[State ID]]="?","Unknown",Table1[[#This Row],[State ID]])</f>
        <v>R1024</v>
      </c>
      <c r="O929" s="5" t="str">
        <f>IF(Table1[[#This Row],[Customer ID]]="?","Unknown",Table1[[#This Row],[Customer ID]])</f>
        <v>Id1828</v>
      </c>
    </row>
    <row r="930" spans="1:15">
      <c r="A930" t="s">
        <v>964</v>
      </c>
      <c r="B930">
        <v>1990</v>
      </c>
      <c r="C930" t="s">
        <v>16</v>
      </c>
      <c r="D930">
        <v>17</v>
      </c>
      <c r="E930">
        <v>0</v>
      </c>
      <c r="F930">
        <v>4544.2299999999996</v>
      </c>
      <c r="G930" t="s">
        <v>21</v>
      </c>
      <c r="H930" t="s">
        <v>18</v>
      </c>
      <c r="I930" t="s">
        <v>74</v>
      </c>
      <c r="J930" s="2">
        <f>IF(B930="?",ROUND(AVERAGEIF($B$2:$B$2344,"&lt;&gt;?"),0),B930)</f>
        <v>1990</v>
      </c>
      <c r="K930" t="str">
        <f>IF(C930="?","Sep",C930)</f>
        <v>Nov</v>
      </c>
      <c r="L930" t="str">
        <f>IF(Table1[[#This Row],[Hospital tier]]="?","tier - 2",Table1[[#This Row],[Hospital tier]])</f>
        <v>tier - 2</v>
      </c>
      <c r="M930" t="str">
        <f>IF(Table1[[#This Row],[City tier]]="?","tier - 2",Table1[[#This Row],[City tier]])</f>
        <v>tier - 1</v>
      </c>
      <c r="N930" s="5" t="str">
        <f>IF(Table1[[#This Row],[State ID]]="?","Unknown",Table1[[#This Row],[State ID]])</f>
        <v>R1024</v>
      </c>
      <c r="O930" s="5" t="str">
        <f>IF(Table1[[#This Row],[Customer ID]]="?","Unknown",Table1[[#This Row],[Customer ID]])</f>
        <v>Id1829</v>
      </c>
    </row>
    <row r="931" spans="1:15">
      <c r="A931" t="s">
        <v>965</v>
      </c>
      <c r="B931">
        <v>1992</v>
      </c>
      <c r="C931" t="s">
        <v>45</v>
      </c>
      <c r="D931">
        <v>4</v>
      </c>
      <c r="E931">
        <v>0</v>
      </c>
      <c r="F931">
        <v>36837.47</v>
      </c>
      <c r="G931" t="s">
        <v>21</v>
      </c>
      <c r="H931" t="s">
        <v>17</v>
      </c>
      <c r="I931" t="s">
        <v>25</v>
      </c>
      <c r="J931" s="2">
        <f>IF(B931="?",ROUND(AVERAGEIF($B$2:$B$2344,"&lt;&gt;?"),0),B931)</f>
        <v>1992</v>
      </c>
      <c r="K931" t="str">
        <f>IF(C931="?","Sep",C931)</f>
        <v>Jul</v>
      </c>
      <c r="L931" t="str">
        <f>IF(Table1[[#This Row],[Hospital tier]]="?","tier - 2",Table1[[#This Row],[Hospital tier]])</f>
        <v>tier - 2</v>
      </c>
      <c r="M931" t="str">
        <f>IF(Table1[[#This Row],[City tier]]="?","tier - 2",Table1[[#This Row],[City tier]])</f>
        <v>tier - 3</v>
      </c>
      <c r="N931" s="5" t="str">
        <f>IF(Table1[[#This Row],[State ID]]="?","Unknown",Table1[[#This Row],[State ID]])</f>
        <v>R1011</v>
      </c>
      <c r="O931" s="5" t="str">
        <f>IF(Table1[[#This Row],[Customer ID]]="?","Unknown",Table1[[#This Row],[Customer ID]])</f>
        <v>Id183</v>
      </c>
    </row>
    <row r="932" spans="1:15">
      <c r="A932" t="s">
        <v>966</v>
      </c>
      <c r="B932">
        <v>1988</v>
      </c>
      <c r="C932" t="s">
        <v>20</v>
      </c>
      <c r="D932">
        <v>13</v>
      </c>
      <c r="E932">
        <v>1</v>
      </c>
      <c r="F932">
        <v>4536.26</v>
      </c>
      <c r="G932" t="s">
        <v>21</v>
      </c>
      <c r="H932" t="s">
        <v>21</v>
      </c>
      <c r="I932" t="s">
        <v>25</v>
      </c>
      <c r="J932" s="2">
        <f>IF(B932="?",ROUND(AVERAGEIF($B$2:$B$2344,"&lt;&gt;?"),0),B932)</f>
        <v>1988</v>
      </c>
      <c r="K932" t="str">
        <f>IF(C932="?","Sep",C932)</f>
        <v>Jun</v>
      </c>
      <c r="L932" t="str">
        <f>IF(Table1[[#This Row],[Hospital tier]]="?","tier - 2",Table1[[#This Row],[Hospital tier]])</f>
        <v>tier - 2</v>
      </c>
      <c r="M932" t="str">
        <f>IF(Table1[[#This Row],[City tier]]="?","tier - 2",Table1[[#This Row],[City tier]])</f>
        <v>tier - 2</v>
      </c>
      <c r="N932" s="5" t="str">
        <f>IF(Table1[[#This Row],[State ID]]="?","Unknown",Table1[[#This Row],[State ID]])</f>
        <v>R1011</v>
      </c>
      <c r="O932" s="5" t="str">
        <f>IF(Table1[[#This Row],[Customer ID]]="?","Unknown",Table1[[#This Row],[Customer ID]])</f>
        <v>Id1830</v>
      </c>
    </row>
    <row r="933" spans="1:15">
      <c r="A933" t="s">
        <v>967</v>
      </c>
      <c r="B933">
        <v>1993</v>
      </c>
      <c r="C933" t="s">
        <v>20</v>
      </c>
      <c r="D933">
        <v>29</v>
      </c>
      <c r="E933">
        <v>2</v>
      </c>
      <c r="F933">
        <v>4529.4799999999996</v>
      </c>
      <c r="G933" t="s">
        <v>21</v>
      </c>
      <c r="H933" t="s">
        <v>18</v>
      </c>
      <c r="I933" t="s">
        <v>25</v>
      </c>
      <c r="J933" s="2">
        <f>IF(B933="?",ROUND(AVERAGEIF($B$2:$B$2344,"&lt;&gt;?"),0),B933)</f>
        <v>1993</v>
      </c>
      <c r="K933" t="str">
        <f>IF(C933="?","Sep",C933)</f>
        <v>Jun</v>
      </c>
      <c r="L933" t="str">
        <f>IF(Table1[[#This Row],[Hospital tier]]="?","tier - 2",Table1[[#This Row],[Hospital tier]])</f>
        <v>tier - 2</v>
      </c>
      <c r="M933" t="str">
        <f>IF(Table1[[#This Row],[City tier]]="?","tier - 2",Table1[[#This Row],[City tier]])</f>
        <v>tier - 1</v>
      </c>
      <c r="N933" s="5" t="str">
        <f>IF(Table1[[#This Row],[State ID]]="?","Unknown",Table1[[#This Row],[State ID]])</f>
        <v>R1011</v>
      </c>
      <c r="O933" s="5" t="str">
        <f>IF(Table1[[#This Row],[Customer ID]]="?","Unknown",Table1[[#This Row],[Customer ID]])</f>
        <v>Id1831</v>
      </c>
    </row>
    <row r="934" spans="1:15">
      <c r="A934" t="s">
        <v>968</v>
      </c>
      <c r="B934">
        <v>1992</v>
      </c>
      <c r="C934" t="s">
        <v>40</v>
      </c>
      <c r="D934">
        <v>13</v>
      </c>
      <c r="E934">
        <v>1</v>
      </c>
      <c r="F934">
        <v>4527.18</v>
      </c>
      <c r="G934" t="s">
        <v>21</v>
      </c>
      <c r="H934" t="s">
        <v>21</v>
      </c>
      <c r="I934" t="s">
        <v>22</v>
      </c>
      <c r="J934" s="2">
        <f>IF(B934="?",ROUND(AVERAGEIF($B$2:$B$2344,"&lt;&gt;?"),0),B934)</f>
        <v>1992</v>
      </c>
      <c r="K934" t="str">
        <f>IF(C934="?","Sep",C934)</f>
        <v>Aug</v>
      </c>
      <c r="L934" t="str">
        <f>IF(Table1[[#This Row],[Hospital tier]]="?","tier - 2",Table1[[#This Row],[Hospital tier]])</f>
        <v>tier - 2</v>
      </c>
      <c r="M934" t="str">
        <f>IF(Table1[[#This Row],[City tier]]="?","tier - 2",Table1[[#This Row],[City tier]])</f>
        <v>tier - 2</v>
      </c>
      <c r="N934" s="5" t="str">
        <f>IF(Table1[[#This Row],[State ID]]="?","Unknown",Table1[[#This Row],[State ID]])</f>
        <v>R1012</v>
      </c>
      <c r="O934" s="5" t="str">
        <f>IF(Table1[[#This Row],[Customer ID]]="?","Unknown",Table1[[#This Row],[Customer ID]])</f>
        <v>Id1832</v>
      </c>
    </row>
    <row r="935" spans="1:15">
      <c r="A935" t="s">
        <v>969</v>
      </c>
      <c r="B935">
        <v>1988</v>
      </c>
      <c r="C935" t="s">
        <v>23</v>
      </c>
      <c r="D935">
        <v>21</v>
      </c>
      <c r="E935">
        <v>0</v>
      </c>
      <c r="F935">
        <v>4518.83</v>
      </c>
      <c r="G935" t="s">
        <v>21</v>
      </c>
      <c r="H935" t="s">
        <v>21</v>
      </c>
      <c r="I935" t="s">
        <v>130</v>
      </c>
      <c r="J935" s="2">
        <f>IF(B935="?",ROUND(AVERAGEIF($B$2:$B$2344,"&lt;&gt;?"),0),B935)</f>
        <v>1988</v>
      </c>
      <c r="K935" t="str">
        <f>IF(C935="?","Sep",C935)</f>
        <v>Dec</v>
      </c>
      <c r="L935" t="str">
        <f>IF(Table1[[#This Row],[Hospital tier]]="?","tier - 2",Table1[[#This Row],[Hospital tier]])</f>
        <v>tier - 2</v>
      </c>
      <c r="M935" t="str">
        <f>IF(Table1[[#This Row],[City tier]]="?","tier - 2",Table1[[#This Row],[City tier]])</f>
        <v>tier - 2</v>
      </c>
      <c r="N935" s="5" t="str">
        <f>IF(Table1[[#This Row],[State ID]]="?","Unknown",Table1[[#This Row],[State ID]])</f>
        <v>R1017</v>
      </c>
      <c r="O935" s="5" t="str">
        <f>IF(Table1[[#This Row],[Customer ID]]="?","Unknown",Table1[[#This Row],[Customer ID]])</f>
        <v>Id1833</v>
      </c>
    </row>
    <row r="936" spans="1:15">
      <c r="A936" t="s">
        <v>970</v>
      </c>
      <c r="B936">
        <v>1987</v>
      </c>
      <c r="C936" t="s">
        <v>23</v>
      </c>
      <c r="D936">
        <v>5</v>
      </c>
      <c r="E936">
        <v>3</v>
      </c>
      <c r="F936">
        <v>4518.7700000000004</v>
      </c>
      <c r="G936" t="s">
        <v>21</v>
      </c>
      <c r="H936" t="s">
        <v>17</v>
      </c>
      <c r="I936" t="s">
        <v>22</v>
      </c>
      <c r="J936" s="2">
        <f>IF(B936="?",ROUND(AVERAGEIF($B$2:$B$2344,"&lt;&gt;?"),0),B936)</f>
        <v>1987</v>
      </c>
      <c r="K936" t="str">
        <f>IF(C936="?","Sep",C936)</f>
        <v>Dec</v>
      </c>
      <c r="L936" t="str">
        <f>IF(Table1[[#This Row],[Hospital tier]]="?","tier - 2",Table1[[#This Row],[Hospital tier]])</f>
        <v>tier - 2</v>
      </c>
      <c r="M936" t="str">
        <f>IF(Table1[[#This Row],[City tier]]="?","tier - 2",Table1[[#This Row],[City tier]])</f>
        <v>tier - 3</v>
      </c>
      <c r="N936" s="5" t="str">
        <f>IF(Table1[[#This Row],[State ID]]="?","Unknown",Table1[[#This Row],[State ID]])</f>
        <v>R1012</v>
      </c>
      <c r="O936" s="5" t="str">
        <f>IF(Table1[[#This Row],[Customer ID]]="?","Unknown",Table1[[#This Row],[Customer ID]])</f>
        <v>Id1834</v>
      </c>
    </row>
    <row r="937" spans="1:15">
      <c r="A937" t="s">
        <v>971</v>
      </c>
      <c r="B937">
        <v>2003</v>
      </c>
      <c r="C937" t="s">
        <v>24</v>
      </c>
      <c r="D937">
        <v>2</v>
      </c>
      <c r="E937">
        <v>0</v>
      </c>
      <c r="F937">
        <v>4518.3999999999996</v>
      </c>
      <c r="G937" t="s">
        <v>21</v>
      </c>
      <c r="H937" t="s">
        <v>17</v>
      </c>
      <c r="I937" t="s">
        <v>30</v>
      </c>
      <c r="J937" s="2">
        <f>IF(B937="?",ROUND(AVERAGEIF($B$2:$B$2344,"&lt;&gt;?"),0),B937)</f>
        <v>2003</v>
      </c>
      <c r="K937" t="str">
        <f>IF(C937="?","Sep",C937)</f>
        <v>Oct</v>
      </c>
      <c r="L937" t="str">
        <f>IF(Table1[[#This Row],[Hospital tier]]="?","tier - 2",Table1[[#This Row],[Hospital tier]])</f>
        <v>tier - 2</v>
      </c>
      <c r="M937" t="str">
        <f>IF(Table1[[#This Row],[City tier]]="?","tier - 2",Table1[[#This Row],[City tier]])</f>
        <v>tier - 3</v>
      </c>
      <c r="N937" s="5" t="str">
        <f>IF(Table1[[#This Row],[State ID]]="?","Unknown",Table1[[#This Row],[State ID]])</f>
        <v>R1026</v>
      </c>
      <c r="O937" s="5" t="str">
        <f>IF(Table1[[#This Row],[Customer ID]]="?","Unknown",Table1[[#This Row],[Customer ID]])</f>
        <v>Id1835</v>
      </c>
    </row>
    <row r="938" spans="1:15">
      <c r="A938" t="s">
        <v>972</v>
      </c>
      <c r="B938">
        <v>1980</v>
      </c>
      <c r="C938" t="s">
        <v>20</v>
      </c>
      <c r="D938">
        <v>16</v>
      </c>
      <c r="E938">
        <v>2</v>
      </c>
      <c r="F938">
        <v>4515.71</v>
      </c>
      <c r="G938" t="s">
        <v>21</v>
      </c>
      <c r="H938" t="s">
        <v>17</v>
      </c>
      <c r="I938" t="s">
        <v>19</v>
      </c>
      <c r="J938" s="2">
        <f>IF(B938="?",ROUND(AVERAGEIF($B$2:$B$2344,"&lt;&gt;?"),0),B938)</f>
        <v>1980</v>
      </c>
      <c r="K938" t="str">
        <f>IF(C938="?","Sep",C938)</f>
        <v>Jun</v>
      </c>
      <c r="L938" t="str">
        <f>IF(Table1[[#This Row],[Hospital tier]]="?","tier - 2",Table1[[#This Row],[Hospital tier]])</f>
        <v>tier - 2</v>
      </c>
      <c r="M938" t="str">
        <f>IF(Table1[[#This Row],[City tier]]="?","tier - 2",Table1[[#This Row],[City tier]])</f>
        <v>tier - 3</v>
      </c>
      <c r="N938" s="5" t="str">
        <f>IF(Table1[[#This Row],[State ID]]="?","Unknown",Table1[[#This Row],[State ID]])</f>
        <v>R1013</v>
      </c>
      <c r="O938" s="5" t="str">
        <f>IF(Table1[[#This Row],[Customer ID]]="?","Unknown",Table1[[#This Row],[Customer ID]])</f>
        <v>Id1836</v>
      </c>
    </row>
    <row r="939" spans="1:15">
      <c r="A939" t="s">
        <v>973</v>
      </c>
      <c r="B939">
        <v>1982</v>
      </c>
      <c r="C939" t="s">
        <v>37</v>
      </c>
      <c r="D939">
        <v>27</v>
      </c>
      <c r="E939">
        <v>3</v>
      </c>
      <c r="F939">
        <v>4511.41</v>
      </c>
      <c r="G939" t="s">
        <v>21</v>
      </c>
      <c r="H939" t="s">
        <v>17</v>
      </c>
      <c r="I939" t="s">
        <v>19</v>
      </c>
      <c r="J939" s="2">
        <f>IF(B939="?",ROUND(AVERAGEIF($B$2:$B$2344,"&lt;&gt;?"),0),B939)</f>
        <v>1982</v>
      </c>
      <c r="K939" t="str">
        <f>IF(C939="?","Sep",C939)</f>
        <v>Sep</v>
      </c>
      <c r="L939" t="str">
        <f>IF(Table1[[#This Row],[Hospital tier]]="?","tier - 2",Table1[[#This Row],[Hospital tier]])</f>
        <v>tier - 2</v>
      </c>
      <c r="M939" t="str">
        <f>IF(Table1[[#This Row],[City tier]]="?","tier - 2",Table1[[#This Row],[City tier]])</f>
        <v>tier - 3</v>
      </c>
      <c r="N939" s="5" t="str">
        <f>IF(Table1[[#This Row],[State ID]]="?","Unknown",Table1[[#This Row],[State ID]])</f>
        <v>R1013</v>
      </c>
      <c r="O939" s="5" t="str">
        <f>IF(Table1[[#This Row],[Customer ID]]="?","Unknown",Table1[[#This Row],[Customer ID]])</f>
        <v>Id1837</v>
      </c>
    </row>
    <row r="940" spans="1:15">
      <c r="A940" t="s">
        <v>974</v>
      </c>
      <c r="B940">
        <v>1997</v>
      </c>
      <c r="C940" t="s">
        <v>24</v>
      </c>
      <c r="D940">
        <v>13</v>
      </c>
      <c r="E940">
        <v>4</v>
      </c>
      <c r="F940">
        <v>4504.66</v>
      </c>
      <c r="G940" t="s">
        <v>18</v>
      </c>
      <c r="H940" t="s">
        <v>21</v>
      </c>
      <c r="I940" t="s">
        <v>19</v>
      </c>
      <c r="J940" s="2">
        <f>IF(B940="?",ROUND(AVERAGEIF($B$2:$B$2344,"&lt;&gt;?"),0),B940)</f>
        <v>1997</v>
      </c>
      <c r="K940" t="str">
        <f>IF(C940="?","Sep",C940)</f>
        <v>Oct</v>
      </c>
      <c r="L940" t="str">
        <f>IF(Table1[[#This Row],[Hospital tier]]="?","tier - 2",Table1[[#This Row],[Hospital tier]])</f>
        <v>tier - 1</v>
      </c>
      <c r="M940" t="str">
        <f>IF(Table1[[#This Row],[City tier]]="?","tier - 2",Table1[[#This Row],[City tier]])</f>
        <v>tier - 2</v>
      </c>
      <c r="N940" s="5" t="str">
        <f>IF(Table1[[#This Row],[State ID]]="?","Unknown",Table1[[#This Row],[State ID]])</f>
        <v>R1013</v>
      </c>
      <c r="O940" s="5" t="str">
        <f>IF(Table1[[#This Row],[Customer ID]]="?","Unknown",Table1[[#This Row],[Customer ID]])</f>
        <v>Id1838</v>
      </c>
    </row>
    <row r="941" spans="1:15">
      <c r="A941" t="s">
        <v>975</v>
      </c>
      <c r="B941">
        <v>1988</v>
      </c>
      <c r="C941" t="s">
        <v>20</v>
      </c>
      <c r="D941">
        <v>26</v>
      </c>
      <c r="E941">
        <v>0</v>
      </c>
      <c r="F941">
        <v>4500.34</v>
      </c>
      <c r="G941" t="s">
        <v>21</v>
      </c>
      <c r="H941" t="s">
        <v>18</v>
      </c>
      <c r="I941" t="s">
        <v>130</v>
      </c>
      <c r="J941" s="2">
        <f>IF(B941="?",ROUND(AVERAGEIF($B$2:$B$2344,"&lt;&gt;?"),0),B941)</f>
        <v>1988</v>
      </c>
      <c r="K941" t="str">
        <f>IF(C941="?","Sep",C941)</f>
        <v>Jun</v>
      </c>
      <c r="L941" t="str">
        <f>IF(Table1[[#This Row],[Hospital tier]]="?","tier - 2",Table1[[#This Row],[Hospital tier]])</f>
        <v>tier - 2</v>
      </c>
      <c r="M941" t="str">
        <f>IF(Table1[[#This Row],[City tier]]="?","tier - 2",Table1[[#This Row],[City tier]])</f>
        <v>tier - 1</v>
      </c>
      <c r="N941" s="5" t="str">
        <f>IF(Table1[[#This Row],[State ID]]="?","Unknown",Table1[[#This Row],[State ID]])</f>
        <v>R1017</v>
      </c>
      <c r="O941" s="5" t="str">
        <f>IF(Table1[[#This Row],[Customer ID]]="?","Unknown",Table1[[#This Row],[Customer ID]])</f>
        <v>Id1839</v>
      </c>
    </row>
    <row r="942" spans="1:15">
      <c r="A942" t="s">
        <v>976</v>
      </c>
      <c r="B942">
        <v>1965</v>
      </c>
      <c r="C942" t="s">
        <v>23</v>
      </c>
      <c r="D942">
        <v>28</v>
      </c>
      <c r="E942">
        <v>0</v>
      </c>
      <c r="F942">
        <v>36795.29</v>
      </c>
      <c r="G942" t="s">
        <v>21</v>
      </c>
      <c r="H942" t="s">
        <v>18</v>
      </c>
      <c r="I942" t="s">
        <v>25</v>
      </c>
      <c r="J942" s="2">
        <f>IF(B942="?",ROUND(AVERAGEIF($B$2:$B$2344,"&lt;&gt;?"),0),B942)</f>
        <v>1965</v>
      </c>
      <c r="K942" t="str">
        <f>IF(C942="?","Sep",C942)</f>
        <v>Dec</v>
      </c>
      <c r="L942" t="str">
        <f>IF(Table1[[#This Row],[Hospital tier]]="?","tier - 2",Table1[[#This Row],[Hospital tier]])</f>
        <v>tier - 2</v>
      </c>
      <c r="M942" t="str">
        <f>IF(Table1[[#This Row],[City tier]]="?","tier - 2",Table1[[#This Row],[City tier]])</f>
        <v>tier - 1</v>
      </c>
      <c r="N942" s="5" t="str">
        <f>IF(Table1[[#This Row],[State ID]]="?","Unknown",Table1[[#This Row],[State ID]])</f>
        <v>R1011</v>
      </c>
      <c r="O942" s="5" t="str">
        <f>IF(Table1[[#This Row],[Customer ID]]="?","Unknown",Table1[[#This Row],[Customer ID]])</f>
        <v>Id184</v>
      </c>
    </row>
    <row r="943" spans="1:15">
      <c r="A943" t="s">
        <v>977</v>
      </c>
      <c r="B943">
        <v>1992</v>
      </c>
      <c r="C943" t="s">
        <v>45</v>
      </c>
      <c r="D943">
        <v>12</v>
      </c>
      <c r="E943">
        <v>0</v>
      </c>
      <c r="F943">
        <v>4488.58</v>
      </c>
      <c r="G943" t="s">
        <v>21</v>
      </c>
      <c r="H943" t="s">
        <v>17</v>
      </c>
      <c r="I943" t="s">
        <v>22</v>
      </c>
      <c r="J943" s="2">
        <f>IF(B943="?",ROUND(AVERAGEIF($B$2:$B$2344,"&lt;&gt;?"),0),B943)</f>
        <v>1992</v>
      </c>
      <c r="K943" t="str">
        <f>IF(C943="?","Sep",C943)</f>
        <v>Jul</v>
      </c>
      <c r="L943" t="str">
        <f>IF(Table1[[#This Row],[Hospital tier]]="?","tier - 2",Table1[[#This Row],[Hospital tier]])</f>
        <v>tier - 2</v>
      </c>
      <c r="M943" t="str">
        <f>IF(Table1[[#This Row],[City tier]]="?","tier - 2",Table1[[#This Row],[City tier]])</f>
        <v>tier - 3</v>
      </c>
      <c r="N943" s="5" t="str">
        <f>IF(Table1[[#This Row],[State ID]]="?","Unknown",Table1[[#This Row],[State ID]])</f>
        <v>R1012</v>
      </c>
      <c r="O943" s="5" t="str">
        <f>IF(Table1[[#This Row],[Customer ID]]="?","Unknown",Table1[[#This Row],[Customer ID]])</f>
        <v>Id1840</v>
      </c>
    </row>
    <row r="944" spans="1:15">
      <c r="A944" t="s">
        <v>978</v>
      </c>
      <c r="B944">
        <v>2004</v>
      </c>
      <c r="C944" t="s">
        <v>45</v>
      </c>
      <c r="D944">
        <v>18</v>
      </c>
      <c r="E944">
        <v>0</v>
      </c>
      <c r="F944">
        <v>4468.25</v>
      </c>
      <c r="G944" t="s">
        <v>21</v>
      </c>
      <c r="H944" t="s">
        <v>21</v>
      </c>
      <c r="I944" t="s">
        <v>22</v>
      </c>
      <c r="J944" s="2">
        <f>IF(B944="?",ROUND(AVERAGEIF($B$2:$B$2344,"&lt;&gt;?"),0),B944)</f>
        <v>2004</v>
      </c>
      <c r="K944" t="str">
        <f>IF(C944="?","Sep",C944)</f>
        <v>Jul</v>
      </c>
      <c r="L944" t="str">
        <f>IF(Table1[[#This Row],[Hospital tier]]="?","tier - 2",Table1[[#This Row],[Hospital tier]])</f>
        <v>tier - 2</v>
      </c>
      <c r="M944" t="str">
        <f>IF(Table1[[#This Row],[City tier]]="?","tier - 2",Table1[[#This Row],[City tier]])</f>
        <v>tier - 2</v>
      </c>
      <c r="N944" s="5" t="str">
        <f>IF(Table1[[#This Row],[State ID]]="?","Unknown",Table1[[#This Row],[State ID]])</f>
        <v>R1012</v>
      </c>
      <c r="O944" s="5" t="str">
        <f>IF(Table1[[#This Row],[Customer ID]]="?","Unknown",Table1[[#This Row],[Customer ID]])</f>
        <v>Id1841</v>
      </c>
    </row>
    <row r="945" spans="1:15">
      <c r="A945" t="s">
        <v>979</v>
      </c>
      <c r="B945">
        <v>1999</v>
      </c>
      <c r="C945" t="s">
        <v>16</v>
      </c>
      <c r="D945">
        <v>20</v>
      </c>
      <c r="E945">
        <v>3</v>
      </c>
      <c r="F945">
        <v>4466.62</v>
      </c>
      <c r="G945" t="s">
        <v>21</v>
      </c>
      <c r="H945" t="s">
        <v>21</v>
      </c>
      <c r="I945" t="s">
        <v>22</v>
      </c>
      <c r="J945" s="2">
        <f>IF(B945="?",ROUND(AVERAGEIF($B$2:$B$2344,"&lt;&gt;?"),0),B945)</f>
        <v>1999</v>
      </c>
      <c r="K945" t="str">
        <f>IF(C945="?","Sep",C945)</f>
        <v>Nov</v>
      </c>
      <c r="L945" t="str">
        <f>IF(Table1[[#This Row],[Hospital tier]]="?","tier - 2",Table1[[#This Row],[Hospital tier]])</f>
        <v>tier - 2</v>
      </c>
      <c r="M945" t="str">
        <f>IF(Table1[[#This Row],[City tier]]="?","tier - 2",Table1[[#This Row],[City tier]])</f>
        <v>tier - 2</v>
      </c>
      <c r="N945" s="5" t="str">
        <f>IF(Table1[[#This Row],[State ID]]="?","Unknown",Table1[[#This Row],[State ID]])</f>
        <v>R1012</v>
      </c>
      <c r="O945" s="5" t="str">
        <f>IF(Table1[[#This Row],[Customer ID]]="?","Unknown",Table1[[#This Row],[Customer ID]])</f>
        <v>Id1842</v>
      </c>
    </row>
    <row r="946" spans="1:15">
      <c r="A946" t="s">
        <v>980</v>
      </c>
      <c r="B946">
        <v>1991</v>
      </c>
      <c r="C946" t="s">
        <v>45</v>
      </c>
      <c r="D946">
        <v>4</v>
      </c>
      <c r="E946">
        <v>2</v>
      </c>
      <c r="F946">
        <v>4463.21</v>
      </c>
      <c r="G946" t="s">
        <v>17</v>
      </c>
      <c r="H946" t="s">
        <v>17</v>
      </c>
      <c r="I946" t="s">
        <v>19</v>
      </c>
      <c r="J946" s="2">
        <f>IF(B946="?",ROUND(AVERAGEIF($B$2:$B$2344,"&lt;&gt;?"),0),B946)</f>
        <v>1991</v>
      </c>
      <c r="K946" t="str">
        <f>IF(C946="?","Sep",C946)</f>
        <v>Jul</v>
      </c>
      <c r="L946" t="str">
        <f>IF(Table1[[#This Row],[Hospital tier]]="?","tier - 2",Table1[[#This Row],[Hospital tier]])</f>
        <v>tier - 3</v>
      </c>
      <c r="M946" t="str">
        <f>IF(Table1[[#This Row],[City tier]]="?","tier - 2",Table1[[#This Row],[City tier]])</f>
        <v>tier - 3</v>
      </c>
      <c r="N946" s="5" t="str">
        <f>IF(Table1[[#This Row],[State ID]]="?","Unknown",Table1[[#This Row],[State ID]])</f>
        <v>R1013</v>
      </c>
      <c r="O946" s="5" t="str">
        <f>IF(Table1[[#This Row],[Customer ID]]="?","Unknown",Table1[[#This Row],[Customer ID]])</f>
        <v>Id1843</v>
      </c>
    </row>
    <row r="947" spans="1:15">
      <c r="A947" t="s">
        <v>981</v>
      </c>
      <c r="B947">
        <v>1990</v>
      </c>
      <c r="C947" t="s">
        <v>45</v>
      </c>
      <c r="D947">
        <v>15</v>
      </c>
      <c r="E947">
        <v>1</v>
      </c>
      <c r="F947">
        <v>4462.72</v>
      </c>
      <c r="G947" t="s">
        <v>21</v>
      </c>
      <c r="H947" t="s">
        <v>17</v>
      </c>
      <c r="I947" t="s">
        <v>22</v>
      </c>
      <c r="J947" s="2">
        <f>IF(B947="?",ROUND(AVERAGEIF($B$2:$B$2344,"&lt;&gt;?"),0),B947)</f>
        <v>1990</v>
      </c>
      <c r="K947" t="str">
        <f>IF(C947="?","Sep",C947)</f>
        <v>Jul</v>
      </c>
      <c r="L947" t="str">
        <f>IF(Table1[[#This Row],[Hospital tier]]="?","tier - 2",Table1[[#This Row],[Hospital tier]])</f>
        <v>tier - 2</v>
      </c>
      <c r="M947" t="str">
        <f>IF(Table1[[#This Row],[City tier]]="?","tier - 2",Table1[[#This Row],[City tier]])</f>
        <v>tier - 3</v>
      </c>
      <c r="N947" s="5" t="str">
        <f>IF(Table1[[#This Row],[State ID]]="?","Unknown",Table1[[#This Row],[State ID]])</f>
        <v>R1012</v>
      </c>
      <c r="O947" s="5" t="str">
        <f>IF(Table1[[#This Row],[Customer ID]]="?","Unknown",Table1[[#This Row],[Customer ID]])</f>
        <v>Id1844</v>
      </c>
    </row>
    <row r="948" spans="1:15">
      <c r="A948" t="s">
        <v>982</v>
      </c>
      <c r="B948">
        <v>1990</v>
      </c>
      <c r="C948" t="s">
        <v>40</v>
      </c>
      <c r="D948">
        <v>8</v>
      </c>
      <c r="E948">
        <v>1</v>
      </c>
      <c r="F948">
        <v>4454.3999999999996</v>
      </c>
      <c r="G948" t="s">
        <v>21</v>
      </c>
      <c r="H948" t="s">
        <v>17</v>
      </c>
      <c r="I948" t="s">
        <v>22</v>
      </c>
      <c r="J948" s="2">
        <f>IF(B948="?",ROUND(AVERAGEIF($B$2:$B$2344,"&lt;&gt;?"),0),B948)</f>
        <v>1990</v>
      </c>
      <c r="K948" t="str">
        <f>IF(C948="?","Sep",C948)</f>
        <v>Aug</v>
      </c>
      <c r="L948" t="str">
        <f>IF(Table1[[#This Row],[Hospital tier]]="?","tier - 2",Table1[[#This Row],[Hospital tier]])</f>
        <v>tier - 2</v>
      </c>
      <c r="M948" t="str">
        <f>IF(Table1[[#This Row],[City tier]]="?","tier - 2",Table1[[#This Row],[City tier]])</f>
        <v>tier - 3</v>
      </c>
      <c r="N948" s="5" t="str">
        <f>IF(Table1[[#This Row],[State ID]]="?","Unknown",Table1[[#This Row],[State ID]])</f>
        <v>R1012</v>
      </c>
      <c r="O948" s="5" t="str">
        <f>IF(Table1[[#This Row],[Customer ID]]="?","Unknown",Table1[[#This Row],[Customer ID]])</f>
        <v>Id1845</v>
      </c>
    </row>
    <row r="949" spans="1:15">
      <c r="A949" t="s">
        <v>983</v>
      </c>
      <c r="B949">
        <v>1994</v>
      </c>
      <c r="C949" t="s">
        <v>20</v>
      </c>
      <c r="D949">
        <v>28</v>
      </c>
      <c r="E949">
        <v>3</v>
      </c>
      <c r="F949">
        <v>4449.46</v>
      </c>
      <c r="G949" t="s">
        <v>18</v>
      </c>
      <c r="H949" t="s">
        <v>21</v>
      </c>
      <c r="I949" t="s">
        <v>19</v>
      </c>
      <c r="J949" s="2">
        <f>IF(B949="?",ROUND(AVERAGEIF($B$2:$B$2344,"&lt;&gt;?"),0),B949)</f>
        <v>1994</v>
      </c>
      <c r="K949" t="str">
        <f>IF(C949="?","Sep",C949)</f>
        <v>Jun</v>
      </c>
      <c r="L949" t="str">
        <f>IF(Table1[[#This Row],[Hospital tier]]="?","tier - 2",Table1[[#This Row],[Hospital tier]])</f>
        <v>tier - 1</v>
      </c>
      <c r="M949" t="str">
        <f>IF(Table1[[#This Row],[City tier]]="?","tier - 2",Table1[[#This Row],[City tier]])</f>
        <v>tier - 2</v>
      </c>
      <c r="N949" s="5" t="str">
        <f>IF(Table1[[#This Row],[State ID]]="?","Unknown",Table1[[#This Row],[State ID]])</f>
        <v>R1013</v>
      </c>
      <c r="O949" s="5" t="str">
        <f>IF(Table1[[#This Row],[Customer ID]]="?","Unknown",Table1[[#This Row],[Customer ID]])</f>
        <v>Id1846</v>
      </c>
    </row>
    <row r="950" spans="1:15">
      <c r="A950" t="s">
        <v>984</v>
      </c>
      <c r="B950">
        <v>1991</v>
      </c>
      <c r="C950" t="s">
        <v>37</v>
      </c>
      <c r="D950">
        <v>3</v>
      </c>
      <c r="E950">
        <v>1</v>
      </c>
      <c r="F950">
        <v>4441.21</v>
      </c>
      <c r="G950" t="s">
        <v>18</v>
      </c>
      <c r="H950" t="s">
        <v>21</v>
      </c>
      <c r="I950" t="s">
        <v>199</v>
      </c>
      <c r="J950" s="2">
        <f>IF(B950="?",ROUND(AVERAGEIF($B$2:$B$2344,"&lt;&gt;?"),0),B950)</f>
        <v>1991</v>
      </c>
      <c r="K950" t="str">
        <f>IF(C950="?","Sep",C950)</f>
        <v>Sep</v>
      </c>
      <c r="L950" t="str">
        <f>IF(Table1[[#This Row],[Hospital tier]]="?","tier - 2",Table1[[#This Row],[Hospital tier]])</f>
        <v>tier - 1</v>
      </c>
      <c r="M950" t="str">
        <f>IF(Table1[[#This Row],[City tier]]="?","tier - 2",Table1[[#This Row],[City tier]])</f>
        <v>tier - 2</v>
      </c>
      <c r="N950" s="5" t="str">
        <f>IF(Table1[[#This Row],[State ID]]="?","Unknown",Table1[[#This Row],[State ID]])</f>
        <v>R1014</v>
      </c>
      <c r="O950" s="5" t="str">
        <f>IF(Table1[[#This Row],[Customer ID]]="?","Unknown",Table1[[#This Row],[Customer ID]])</f>
        <v>Id1847</v>
      </c>
    </row>
    <row r="951" spans="1:15">
      <c r="A951" t="s">
        <v>985</v>
      </c>
      <c r="B951">
        <v>1994</v>
      </c>
      <c r="C951" t="s">
        <v>24</v>
      </c>
      <c r="D951">
        <v>24</v>
      </c>
      <c r="E951">
        <v>2</v>
      </c>
      <c r="F951">
        <v>4438.26</v>
      </c>
      <c r="G951" t="s">
        <v>21</v>
      </c>
      <c r="H951" t="s">
        <v>17</v>
      </c>
      <c r="I951" t="s">
        <v>130</v>
      </c>
      <c r="J951" s="2">
        <f>IF(B951="?",ROUND(AVERAGEIF($B$2:$B$2344,"&lt;&gt;?"),0),B951)</f>
        <v>1994</v>
      </c>
      <c r="K951" t="str">
        <f>IF(C951="?","Sep",C951)</f>
        <v>Oct</v>
      </c>
      <c r="L951" t="str">
        <f>IF(Table1[[#This Row],[Hospital tier]]="?","tier - 2",Table1[[#This Row],[Hospital tier]])</f>
        <v>tier - 2</v>
      </c>
      <c r="M951" t="str">
        <f>IF(Table1[[#This Row],[City tier]]="?","tier - 2",Table1[[#This Row],[City tier]])</f>
        <v>tier - 3</v>
      </c>
      <c r="N951" s="5" t="str">
        <f>IF(Table1[[#This Row],[State ID]]="?","Unknown",Table1[[#This Row],[State ID]])</f>
        <v>R1017</v>
      </c>
      <c r="O951" s="5" t="str">
        <f>IF(Table1[[#This Row],[Customer ID]]="?","Unknown",Table1[[#This Row],[Customer ID]])</f>
        <v>Id1848</v>
      </c>
    </row>
    <row r="952" spans="1:15">
      <c r="A952" t="s">
        <v>986</v>
      </c>
      <c r="B952">
        <v>1994</v>
      </c>
      <c r="C952" t="s">
        <v>24</v>
      </c>
      <c r="D952">
        <v>8</v>
      </c>
      <c r="E952">
        <v>2</v>
      </c>
      <c r="F952">
        <v>4435.09</v>
      </c>
      <c r="G952" t="s">
        <v>17</v>
      </c>
      <c r="H952" t="s">
        <v>21</v>
      </c>
      <c r="I952" t="s">
        <v>32</v>
      </c>
      <c r="J952" s="2">
        <f>IF(B952="?",ROUND(AVERAGEIF($B$2:$B$2344,"&lt;&gt;?"),0),B952)</f>
        <v>1994</v>
      </c>
      <c r="K952" t="str">
        <f>IF(C952="?","Sep",C952)</f>
        <v>Oct</v>
      </c>
      <c r="L952" t="str">
        <f>IF(Table1[[#This Row],[Hospital tier]]="?","tier - 2",Table1[[#This Row],[Hospital tier]])</f>
        <v>tier - 3</v>
      </c>
      <c r="M952" t="str">
        <f>IF(Table1[[#This Row],[City tier]]="?","tier - 2",Table1[[#This Row],[City tier]])</f>
        <v>tier - 2</v>
      </c>
      <c r="N952" s="5" t="str">
        <f>IF(Table1[[#This Row],[State ID]]="?","Unknown",Table1[[#This Row],[State ID]])</f>
        <v>R1016</v>
      </c>
      <c r="O952" s="5" t="str">
        <f>IF(Table1[[#This Row],[Customer ID]]="?","Unknown",Table1[[#This Row],[Customer ID]])</f>
        <v>Id1849</v>
      </c>
    </row>
    <row r="953" spans="1:15">
      <c r="A953" t="s">
        <v>987</v>
      </c>
      <c r="B953">
        <v>1970</v>
      </c>
      <c r="C953" t="s">
        <v>45</v>
      </c>
      <c r="D953">
        <v>14</v>
      </c>
      <c r="E953">
        <v>0</v>
      </c>
      <c r="F953">
        <v>36786.370000000003</v>
      </c>
      <c r="G953" t="s">
        <v>18</v>
      </c>
      <c r="H953" t="s">
        <v>18</v>
      </c>
      <c r="I953" t="s">
        <v>25</v>
      </c>
      <c r="J953" s="2">
        <f>IF(B953="?",ROUND(AVERAGEIF($B$2:$B$2344,"&lt;&gt;?"),0),B953)</f>
        <v>1970</v>
      </c>
      <c r="K953" t="str">
        <f>IF(C953="?","Sep",C953)</f>
        <v>Jul</v>
      </c>
      <c r="L953" t="str">
        <f>IF(Table1[[#This Row],[Hospital tier]]="?","tier - 2",Table1[[#This Row],[Hospital tier]])</f>
        <v>tier - 1</v>
      </c>
      <c r="M953" t="str">
        <f>IF(Table1[[#This Row],[City tier]]="?","tier - 2",Table1[[#This Row],[City tier]])</f>
        <v>tier - 1</v>
      </c>
      <c r="N953" s="5" t="str">
        <f>IF(Table1[[#This Row],[State ID]]="?","Unknown",Table1[[#This Row],[State ID]])</f>
        <v>R1011</v>
      </c>
      <c r="O953" s="5" t="str">
        <f>IF(Table1[[#This Row],[Customer ID]]="?","Unknown",Table1[[#This Row],[Customer ID]])</f>
        <v>Id185</v>
      </c>
    </row>
    <row r="954" spans="1:15">
      <c r="A954" t="s">
        <v>988</v>
      </c>
      <c r="B954">
        <v>1993</v>
      </c>
      <c r="C954" t="s">
        <v>23</v>
      </c>
      <c r="D954">
        <v>23</v>
      </c>
      <c r="E954">
        <v>2</v>
      </c>
      <c r="F954">
        <v>4433.92</v>
      </c>
      <c r="G954" t="s">
        <v>21</v>
      </c>
      <c r="H954" t="s">
        <v>21</v>
      </c>
      <c r="I954" t="s">
        <v>22</v>
      </c>
      <c r="J954" s="2">
        <f>IF(B954="?",ROUND(AVERAGEIF($B$2:$B$2344,"&lt;&gt;?"),0),B954)</f>
        <v>1993</v>
      </c>
      <c r="K954" t="str">
        <f>IF(C954="?","Sep",C954)</f>
        <v>Dec</v>
      </c>
      <c r="L954" t="str">
        <f>IF(Table1[[#This Row],[Hospital tier]]="?","tier - 2",Table1[[#This Row],[Hospital tier]])</f>
        <v>tier - 2</v>
      </c>
      <c r="M954" t="str">
        <f>IF(Table1[[#This Row],[City tier]]="?","tier - 2",Table1[[#This Row],[City tier]])</f>
        <v>tier - 2</v>
      </c>
      <c r="N954" s="5" t="str">
        <f>IF(Table1[[#This Row],[State ID]]="?","Unknown",Table1[[#This Row],[State ID]])</f>
        <v>R1012</v>
      </c>
      <c r="O954" s="5" t="str">
        <f>IF(Table1[[#This Row],[Customer ID]]="?","Unknown",Table1[[#This Row],[Customer ID]])</f>
        <v>Id1850</v>
      </c>
    </row>
    <row r="955" spans="1:15">
      <c r="A955" t="s">
        <v>989</v>
      </c>
      <c r="B955">
        <v>1993</v>
      </c>
      <c r="C955" t="s">
        <v>37</v>
      </c>
      <c r="D955">
        <v>4</v>
      </c>
      <c r="E955">
        <v>2</v>
      </c>
      <c r="F955">
        <v>4433.3900000000003</v>
      </c>
      <c r="G955" t="s">
        <v>21</v>
      </c>
      <c r="H955" t="s">
        <v>17</v>
      </c>
      <c r="I955" t="s">
        <v>22</v>
      </c>
      <c r="J955" s="2">
        <f>IF(B955="?",ROUND(AVERAGEIF($B$2:$B$2344,"&lt;&gt;?"),0),B955)</f>
        <v>1993</v>
      </c>
      <c r="K955" t="str">
        <f>IF(C955="?","Sep",C955)</f>
        <v>Sep</v>
      </c>
      <c r="L955" t="str">
        <f>IF(Table1[[#This Row],[Hospital tier]]="?","tier - 2",Table1[[#This Row],[Hospital tier]])</f>
        <v>tier - 2</v>
      </c>
      <c r="M955" t="str">
        <f>IF(Table1[[#This Row],[City tier]]="?","tier - 2",Table1[[#This Row],[City tier]])</f>
        <v>tier - 3</v>
      </c>
      <c r="N955" s="5" t="str">
        <f>IF(Table1[[#This Row],[State ID]]="?","Unknown",Table1[[#This Row],[State ID]])</f>
        <v>R1012</v>
      </c>
      <c r="O955" s="5" t="str">
        <f>IF(Table1[[#This Row],[Customer ID]]="?","Unknown",Table1[[#This Row],[Customer ID]])</f>
        <v>Id1851</v>
      </c>
    </row>
    <row r="956" spans="1:15">
      <c r="A956" t="s">
        <v>990</v>
      </c>
      <c r="B956">
        <v>1994</v>
      </c>
      <c r="C956" t="s">
        <v>23</v>
      </c>
      <c r="D956">
        <v>29</v>
      </c>
      <c r="E956">
        <v>2</v>
      </c>
      <c r="F956">
        <v>4428.8900000000003</v>
      </c>
      <c r="G956" t="s">
        <v>17</v>
      </c>
      <c r="H956" t="s">
        <v>18</v>
      </c>
      <c r="I956" t="s">
        <v>130</v>
      </c>
      <c r="J956" s="2">
        <f>IF(B956="?",ROUND(AVERAGEIF($B$2:$B$2344,"&lt;&gt;?"),0),B956)</f>
        <v>1994</v>
      </c>
      <c r="K956" t="str">
        <f>IF(C956="?","Sep",C956)</f>
        <v>Dec</v>
      </c>
      <c r="L956" t="str">
        <f>IF(Table1[[#This Row],[Hospital tier]]="?","tier - 2",Table1[[#This Row],[Hospital tier]])</f>
        <v>tier - 3</v>
      </c>
      <c r="M956" t="str">
        <f>IF(Table1[[#This Row],[City tier]]="?","tier - 2",Table1[[#This Row],[City tier]])</f>
        <v>tier - 1</v>
      </c>
      <c r="N956" s="5" t="str">
        <f>IF(Table1[[#This Row],[State ID]]="?","Unknown",Table1[[#This Row],[State ID]])</f>
        <v>R1017</v>
      </c>
      <c r="O956" s="5" t="str">
        <f>IF(Table1[[#This Row],[Customer ID]]="?","Unknown",Table1[[#This Row],[Customer ID]])</f>
        <v>Id1852</v>
      </c>
    </row>
    <row r="957" spans="1:15">
      <c r="A957" t="s">
        <v>991</v>
      </c>
      <c r="B957">
        <v>1992</v>
      </c>
      <c r="C957" t="s">
        <v>40</v>
      </c>
      <c r="D957">
        <v>15</v>
      </c>
      <c r="E957">
        <v>0</v>
      </c>
      <c r="F957">
        <v>4420.95</v>
      </c>
      <c r="G957" t="s">
        <v>21</v>
      </c>
      <c r="H957" t="s">
        <v>17</v>
      </c>
      <c r="I957" t="s">
        <v>137</v>
      </c>
      <c r="J957" s="2">
        <f>IF(B957="?",ROUND(AVERAGEIF($B$2:$B$2344,"&lt;&gt;?"),0),B957)</f>
        <v>1992</v>
      </c>
      <c r="K957" t="str">
        <f>IF(C957="?","Sep",C957)</f>
        <v>Aug</v>
      </c>
      <c r="L957" t="str">
        <f>IF(Table1[[#This Row],[Hospital tier]]="?","tier - 2",Table1[[#This Row],[Hospital tier]])</f>
        <v>tier - 2</v>
      </c>
      <c r="M957" t="str">
        <f>IF(Table1[[#This Row],[City tier]]="?","tier - 2",Table1[[#This Row],[City tier]])</f>
        <v>tier - 3</v>
      </c>
      <c r="N957" s="5" t="str">
        <f>IF(Table1[[#This Row],[State ID]]="?","Unknown",Table1[[#This Row],[State ID]])</f>
        <v>R1020</v>
      </c>
      <c r="O957" s="5" t="str">
        <f>IF(Table1[[#This Row],[Customer ID]]="?","Unknown",Table1[[#This Row],[Customer ID]])</f>
        <v>Id1853</v>
      </c>
    </row>
    <row r="958" spans="1:15">
      <c r="A958" t="s">
        <v>992</v>
      </c>
      <c r="B958">
        <v>1988</v>
      </c>
      <c r="C958" t="s">
        <v>37</v>
      </c>
      <c r="D958">
        <v>16</v>
      </c>
      <c r="E958">
        <v>0</v>
      </c>
      <c r="F958">
        <v>4415.16</v>
      </c>
      <c r="G958" t="s">
        <v>21</v>
      </c>
      <c r="H958" t="s">
        <v>18</v>
      </c>
      <c r="I958" t="s">
        <v>19</v>
      </c>
      <c r="J958" s="2">
        <f>IF(B958="?",ROUND(AVERAGEIF($B$2:$B$2344,"&lt;&gt;?"),0),B958)</f>
        <v>1988</v>
      </c>
      <c r="K958" t="str">
        <f>IF(C958="?","Sep",C958)</f>
        <v>Sep</v>
      </c>
      <c r="L958" t="str">
        <f>IF(Table1[[#This Row],[Hospital tier]]="?","tier - 2",Table1[[#This Row],[Hospital tier]])</f>
        <v>tier - 2</v>
      </c>
      <c r="M958" t="str">
        <f>IF(Table1[[#This Row],[City tier]]="?","tier - 2",Table1[[#This Row],[City tier]])</f>
        <v>tier - 1</v>
      </c>
      <c r="N958" s="5" t="str">
        <f>IF(Table1[[#This Row],[State ID]]="?","Unknown",Table1[[#This Row],[State ID]])</f>
        <v>R1013</v>
      </c>
      <c r="O958" s="5" t="str">
        <f>IF(Table1[[#This Row],[Customer ID]]="?","Unknown",Table1[[#This Row],[Customer ID]])</f>
        <v>Id1854</v>
      </c>
    </row>
    <row r="959" spans="1:15">
      <c r="A959" t="s">
        <v>993</v>
      </c>
      <c r="B959">
        <v>1986</v>
      </c>
      <c r="C959" t="s">
        <v>45</v>
      </c>
      <c r="D959">
        <v>13</v>
      </c>
      <c r="E959">
        <v>0</v>
      </c>
      <c r="F959">
        <v>4402.2299999999996</v>
      </c>
      <c r="G959" t="s">
        <v>21</v>
      </c>
      <c r="H959" t="s">
        <v>21</v>
      </c>
      <c r="I959" t="s">
        <v>25</v>
      </c>
      <c r="J959" s="2">
        <f>IF(B959="?",ROUND(AVERAGEIF($B$2:$B$2344,"&lt;&gt;?"),0),B959)</f>
        <v>1986</v>
      </c>
      <c r="K959" t="str">
        <f>IF(C959="?","Sep",C959)</f>
        <v>Jul</v>
      </c>
      <c r="L959" t="str">
        <f>IF(Table1[[#This Row],[Hospital tier]]="?","tier - 2",Table1[[#This Row],[Hospital tier]])</f>
        <v>tier - 2</v>
      </c>
      <c r="M959" t="str">
        <f>IF(Table1[[#This Row],[City tier]]="?","tier - 2",Table1[[#This Row],[City tier]])</f>
        <v>tier - 2</v>
      </c>
      <c r="N959" s="5" t="str">
        <f>IF(Table1[[#This Row],[State ID]]="?","Unknown",Table1[[#This Row],[State ID]])</f>
        <v>R1011</v>
      </c>
      <c r="O959" s="5" t="str">
        <f>IF(Table1[[#This Row],[Customer ID]]="?","Unknown",Table1[[#This Row],[Customer ID]])</f>
        <v>Id1855</v>
      </c>
    </row>
    <row r="960" spans="1:15">
      <c r="A960" t="s">
        <v>994</v>
      </c>
      <c r="B960">
        <v>1986</v>
      </c>
      <c r="C960" t="s">
        <v>40</v>
      </c>
      <c r="D960">
        <v>11</v>
      </c>
      <c r="E960">
        <v>0</v>
      </c>
      <c r="F960">
        <v>4399.7299999999996</v>
      </c>
      <c r="G960" t="s">
        <v>17</v>
      </c>
      <c r="H960" t="s">
        <v>21</v>
      </c>
      <c r="I960" t="s">
        <v>19</v>
      </c>
      <c r="J960" s="2">
        <f>IF(B960="?",ROUND(AVERAGEIF($B$2:$B$2344,"&lt;&gt;?"),0),B960)</f>
        <v>1986</v>
      </c>
      <c r="K960" t="str">
        <f>IF(C960="?","Sep",C960)</f>
        <v>Aug</v>
      </c>
      <c r="L960" t="str">
        <f>IF(Table1[[#This Row],[Hospital tier]]="?","tier - 2",Table1[[#This Row],[Hospital tier]])</f>
        <v>tier - 3</v>
      </c>
      <c r="M960" t="str">
        <f>IF(Table1[[#This Row],[City tier]]="?","tier - 2",Table1[[#This Row],[City tier]])</f>
        <v>tier - 2</v>
      </c>
      <c r="N960" s="5" t="str">
        <f>IF(Table1[[#This Row],[State ID]]="?","Unknown",Table1[[#This Row],[State ID]])</f>
        <v>R1013</v>
      </c>
      <c r="O960" s="5" t="str">
        <f>IF(Table1[[#This Row],[Customer ID]]="?","Unknown",Table1[[#This Row],[Customer ID]])</f>
        <v>Id1856</v>
      </c>
    </row>
    <row r="961" spans="1:15">
      <c r="A961" t="s">
        <v>995</v>
      </c>
      <c r="B961">
        <v>1988</v>
      </c>
      <c r="C961" t="s">
        <v>45</v>
      </c>
      <c r="D961">
        <v>18</v>
      </c>
      <c r="E961">
        <v>3</v>
      </c>
      <c r="F961">
        <v>4397.3100000000004</v>
      </c>
      <c r="G961" t="s">
        <v>21</v>
      </c>
      <c r="H961" t="s">
        <v>21</v>
      </c>
      <c r="I961" t="s">
        <v>19</v>
      </c>
      <c r="J961" s="2">
        <f>IF(B961="?",ROUND(AVERAGEIF($B$2:$B$2344,"&lt;&gt;?"),0),B961)</f>
        <v>1988</v>
      </c>
      <c r="K961" t="str">
        <f>IF(C961="?","Sep",C961)</f>
        <v>Jul</v>
      </c>
      <c r="L961" t="str">
        <f>IF(Table1[[#This Row],[Hospital tier]]="?","tier - 2",Table1[[#This Row],[Hospital tier]])</f>
        <v>tier - 2</v>
      </c>
      <c r="M961" t="str">
        <f>IF(Table1[[#This Row],[City tier]]="?","tier - 2",Table1[[#This Row],[City tier]])</f>
        <v>tier - 2</v>
      </c>
      <c r="N961" s="5" t="str">
        <f>IF(Table1[[#This Row],[State ID]]="?","Unknown",Table1[[#This Row],[State ID]])</f>
        <v>R1013</v>
      </c>
      <c r="O961" s="5" t="str">
        <f>IF(Table1[[#This Row],[Customer ID]]="?","Unknown",Table1[[#This Row],[Customer ID]])</f>
        <v>Id1857</v>
      </c>
    </row>
    <row r="962" spans="1:15">
      <c r="A962" t="s">
        <v>996</v>
      </c>
      <c r="B962">
        <v>1982</v>
      </c>
      <c r="C962" t="s">
        <v>20</v>
      </c>
      <c r="D962">
        <v>29</v>
      </c>
      <c r="E962">
        <v>3</v>
      </c>
      <c r="F962">
        <v>4392.7</v>
      </c>
      <c r="G962" t="s">
        <v>21</v>
      </c>
      <c r="H962" t="s">
        <v>21</v>
      </c>
      <c r="I962" t="s">
        <v>19</v>
      </c>
      <c r="J962" s="2">
        <f>IF(B962="?",ROUND(AVERAGEIF($B$2:$B$2344,"&lt;&gt;?"),0),B962)</f>
        <v>1982</v>
      </c>
      <c r="K962" t="str">
        <f>IF(C962="?","Sep",C962)</f>
        <v>Jun</v>
      </c>
      <c r="L962" t="str">
        <f>IF(Table1[[#This Row],[Hospital tier]]="?","tier - 2",Table1[[#This Row],[Hospital tier]])</f>
        <v>tier - 2</v>
      </c>
      <c r="M962" t="str">
        <f>IF(Table1[[#This Row],[City tier]]="?","tier - 2",Table1[[#This Row],[City tier]])</f>
        <v>tier - 2</v>
      </c>
      <c r="N962" s="5" t="str">
        <f>IF(Table1[[#This Row],[State ID]]="?","Unknown",Table1[[#This Row],[State ID]])</f>
        <v>R1013</v>
      </c>
      <c r="O962" s="5" t="str">
        <f>IF(Table1[[#This Row],[Customer ID]]="?","Unknown",Table1[[#This Row],[Customer ID]])</f>
        <v>Id1858</v>
      </c>
    </row>
    <row r="963" spans="1:15">
      <c r="A963" t="s">
        <v>997</v>
      </c>
      <c r="B963">
        <v>1997</v>
      </c>
      <c r="C963" t="s">
        <v>16</v>
      </c>
      <c r="D963">
        <v>29</v>
      </c>
      <c r="E963">
        <v>3</v>
      </c>
      <c r="F963">
        <v>4391.6499999999996</v>
      </c>
      <c r="G963" t="s">
        <v>21</v>
      </c>
      <c r="H963" t="s">
        <v>21</v>
      </c>
      <c r="I963" t="s">
        <v>25</v>
      </c>
      <c r="J963" s="2">
        <f>IF(B963="?",ROUND(AVERAGEIF($B$2:$B$2344,"&lt;&gt;?"),0),B963)</f>
        <v>1997</v>
      </c>
      <c r="K963" t="str">
        <f>IF(C963="?","Sep",C963)</f>
        <v>Nov</v>
      </c>
      <c r="L963" t="str">
        <f>IF(Table1[[#This Row],[Hospital tier]]="?","tier - 2",Table1[[#This Row],[Hospital tier]])</f>
        <v>tier - 2</v>
      </c>
      <c r="M963" t="str">
        <f>IF(Table1[[#This Row],[City tier]]="?","tier - 2",Table1[[#This Row],[City tier]])</f>
        <v>tier - 2</v>
      </c>
      <c r="N963" s="5" t="str">
        <f>IF(Table1[[#This Row],[State ID]]="?","Unknown",Table1[[#This Row],[State ID]])</f>
        <v>R1011</v>
      </c>
      <c r="O963" s="5" t="str">
        <f>IF(Table1[[#This Row],[Customer ID]]="?","Unknown",Table1[[#This Row],[Customer ID]])</f>
        <v>Id1859</v>
      </c>
    </row>
    <row r="964" spans="1:15">
      <c r="A964" t="s">
        <v>998</v>
      </c>
      <c r="B964">
        <v>1961</v>
      </c>
      <c r="C964" t="s">
        <v>45</v>
      </c>
      <c r="D964">
        <v>29</v>
      </c>
      <c r="E964">
        <v>4</v>
      </c>
      <c r="F964">
        <v>36580.28</v>
      </c>
      <c r="G964" t="s">
        <v>21</v>
      </c>
      <c r="H964" t="s">
        <v>21</v>
      </c>
      <c r="I964" t="s">
        <v>19</v>
      </c>
      <c r="J964" s="2">
        <f>IF(B964="?",ROUND(AVERAGEIF($B$2:$B$2344,"&lt;&gt;?"),0),B964)</f>
        <v>1961</v>
      </c>
      <c r="K964" t="str">
        <f>IF(C964="?","Sep",C964)</f>
        <v>Jul</v>
      </c>
      <c r="L964" t="str">
        <f>IF(Table1[[#This Row],[Hospital tier]]="?","tier - 2",Table1[[#This Row],[Hospital tier]])</f>
        <v>tier - 2</v>
      </c>
      <c r="M964" t="str">
        <f>IF(Table1[[#This Row],[City tier]]="?","tier - 2",Table1[[#This Row],[City tier]])</f>
        <v>tier - 2</v>
      </c>
      <c r="N964" s="5" t="str">
        <f>IF(Table1[[#This Row],[State ID]]="?","Unknown",Table1[[#This Row],[State ID]])</f>
        <v>R1013</v>
      </c>
      <c r="O964" s="5" t="str">
        <f>IF(Table1[[#This Row],[Customer ID]]="?","Unknown",Table1[[#This Row],[Customer ID]])</f>
        <v>Id186</v>
      </c>
    </row>
    <row r="965" spans="1:15">
      <c r="A965" t="s">
        <v>999</v>
      </c>
      <c r="B965">
        <v>1990</v>
      </c>
      <c r="C965" t="s">
        <v>40</v>
      </c>
      <c r="D965">
        <v>28</v>
      </c>
      <c r="E965">
        <v>0</v>
      </c>
      <c r="F965">
        <v>4357.04</v>
      </c>
      <c r="G965" t="s">
        <v>21</v>
      </c>
      <c r="H965" t="s">
        <v>17</v>
      </c>
      <c r="I965" t="s">
        <v>22</v>
      </c>
      <c r="J965" s="2">
        <f>IF(B965="?",ROUND(AVERAGEIF($B$2:$B$2344,"&lt;&gt;?"),0),B965)</f>
        <v>1990</v>
      </c>
      <c r="K965" t="str">
        <f>IF(C965="?","Sep",C965)</f>
        <v>Aug</v>
      </c>
      <c r="L965" t="str">
        <f>IF(Table1[[#This Row],[Hospital tier]]="?","tier - 2",Table1[[#This Row],[Hospital tier]])</f>
        <v>tier - 2</v>
      </c>
      <c r="M965" t="str">
        <f>IF(Table1[[#This Row],[City tier]]="?","tier - 2",Table1[[#This Row],[City tier]])</f>
        <v>tier - 3</v>
      </c>
      <c r="N965" s="5" t="str">
        <f>IF(Table1[[#This Row],[State ID]]="?","Unknown",Table1[[#This Row],[State ID]])</f>
        <v>R1012</v>
      </c>
      <c r="O965" s="5" t="str">
        <f>IF(Table1[[#This Row],[Customer ID]]="?","Unknown",Table1[[#This Row],[Customer ID]])</f>
        <v>Id1860</v>
      </c>
    </row>
    <row r="966" spans="1:15">
      <c r="A966" t="s">
        <v>1000</v>
      </c>
      <c r="B966">
        <v>1991</v>
      </c>
      <c r="C966" t="s">
        <v>37</v>
      </c>
      <c r="D966">
        <v>13</v>
      </c>
      <c r="E966">
        <v>1</v>
      </c>
      <c r="F966">
        <v>4350.51</v>
      </c>
      <c r="G966" t="s">
        <v>21</v>
      </c>
      <c r="H966" t="s">
        <v>21</v>
      </c>
      <c r="I966" t="s">
        <v>19</v>
      </c>
      <c r="J966" s="2">
        <f>IF(B966="?",ROUND(AVERAGEIF($B$2:$B$2344,"&lt;&gt;?"),0),B966)</f>
        <v>1991</v>
      </c>
      <c r="K966" t="str">
        <f>IF(C966="?","Sep",C966)</f>
        <v>Sep</v>
      </c>
      <c r="L966" t="str">
        <f>IF(Table1[[#This Row],[Hospital tier]]="?","tier - 2",Table1[[#This Row],[Hospital tier]])</f>
        <v>tier - 2</v>
      </c>
      <c r="M966" t="str">
        <f>IF(Table1[[#This Row],[City tier]]="?","tier - 2",Table1[[#This Row],[City tier]])</f>
        <v>tier - 2</v>
      </c>
      <c r="N966" s="5" t="str">
        <f>IF(Table1[[#This Row],[State ID]]="?","Unknown",Table1[[#This Row],[State ID]])</f>
        <v>R1013</v>
      </c>
      <c r="O966" s="5" t="str">
        <f>IF(Table1[[#This Row],[Customer ID]]="?","Unknown",Table1[[#This Row],[Customer ID]])</f>
        <v>Id1861</v>
      </c>
    </row>
    <row r="967" spans="1:15">
      <c r="A967" t="s">
        <v>1001</v>
      </c>
      <c r="B967">
        <v>1994</v>
      </c>
      <c r="C967" t="s">
        <v>16</v>
      </c>
      <c r="D967">
        <v>1</v>
      </c>
      <c r="E967">
        <v>2</v>
      </c>
      <c r="F967">
        <v>4349.46</v>
      </c>
      <c r="G967" t="s">
        <v>21</v>
      </c>
      <c r="H967" t="s">
        <v>21</v>
      </c>
      <c r="I967" t="s">
        <v>19</v>
      </c>
      <c r="J967" s="2">
        <f>IF(B967="?",ROUND(AVERAGEIF($B$2:$B$2344,"&lt;&gt;?"),0),B967)</f>
        <v>1994</v>
      </c>
      <c r="K967" t="str">
        <f>IF(C967="?","Sep",C967)</f>
        <v>Nov</v>
      </c>
      <c r="L967" t="str">
        <f>IF(Table1[[#This Row],[Hospital tier]]="?","tier - 2",Table1[[#This Row],[Hospital tier]])</f>
        <v>tier - 2</v>
      </c>
      <c r="M967" t="str">
        <f>IF(Table1[[#This Row],[City tier]]="?","tier - 2",Table1[[#This Row],[City tier]])</f>
        <v>tier - 2</v>
      </c>
      <c r="N967" s="5" t="str">
        <f>IF(Table1[[#This Row],[State ID]]="?","Unknown",Table1[[#This Row],[State ID]])</f>
        <v>R1013</v>
      </c>
      <c r="O967" s="5" t="str">
        <f>IF(Table1[[#This Row],[Customer ID]]="?","Unknown",Table1[[#This Row],[Customer ID]])</f>
        <v>Id1862</v>
      </c>
    </row>
    <row r="968" spans="1:15">
      <c r="A968" t="s">
        <v>1002</v>
      </c>
      <c r="B968">
        <v>1991</v>
      </c>
      <c r="C968" t="s">
        <v>20</v>
      </c>
      <c r="D968">
        <v>1</v>
      </c>
      <c r="E968">
        <v>0</v>
      </c>
      <c r="F968">
        <v>4347.0200000000004</v>
      </c>
      <c r="G968" t="s">
        <v>21</v>
      </c>
      <c r="H968" t="s">
        <v>18</v>
      </c>
      <c r="I968" t="s">
        <v>74</v>
      </c>
      <c r="J968" s="2">
        <f>IF(B968="?",ROUND(AVERAGEIF($B$2:$B$2344,"&lt;&gt;?"),0),B968)</f>
        <v>1991</v>
      </c>
      <c r="K968" t="str">
        <f>IF(C968="?","Sep",C968)</f>
        <v>Jun</v>
      </c>
      <c r="L968" t="str">
        <f>IF(Table1[[#This Row],[Hospital tier]]="?","tier - 2",Table1[[#This Row],[Hospital tier]])</f>
        <v>tier - 2</v>
      </c>
      <c r="M968" t="str">
        <f>IF(Table1[[#This Row],[City tier]]="?","tier - 2",Table1[[#This Row],[City tier]])</f>
        <v>tier - 1</v>
      </c>
      <c r="N968" s="5" t="str">
        <f>IF(Table1[[#This Row],[State ID]]="?","Unknown",Table1[[#This Row],[State ID]])</f>
        <v>R1024</v>
      </c>
      <c r="O968" s="5" t="str">
        <f>IF(Table1[[#This Row],[Customer ID]]="?","Unknown",Table1[[#This Row],[Customer ID]])</f>
        <v>Id1863</v>
      </c>
    </row>
    <row r="969" spans="1:15">
      <c r="A969" t="s">
        <v>1003</v>
      </c>
      <c r="B969">
        <v>1994</v>
      </c>
      <c r="C969" t="s">
        <v>24</v>
      </c>
      <c r="D969">
        <v>26</v>
      </c>
      <c r="E969">
        <v>2</v>
      </c>
      <c r="F969">
        <v>4340.4399999999996</v>
      </c>
      <c r="G969" t="s">
        <v>21</v>
      </c>
      <c r="H969" t="s">
        <v>18</v>
      </c>
      <c r="I969" t="s">
        <v>19</v>
      </c>
      <c r="J969" s="2">
        <f>IF(B969="?",ROUND(AVERAGEIF($B$2:$B$2344,"&lt;&gt;?"),0),B969)</f>
        <v>1994</v>
      </c>
      <c r="K969" t="str">
        <f>IF(C969="?","Sep",C969)</f>
        <v>Oct</v>
      </c>
      <c r="L969" t="str">
        <f>IF(Table1[[#This Row],[Hospital tier]]="?","tier - 2",Table1[[#This Row],[Hospital tier]])</f>
        <v>tier - 2</v>
      </c>
      <c r="M969" t="str">
        <f>IF(Table1[[#This Row],[City tier]]="?","tier - 2",Table1[[#This Row],[City tier]])</f>
        <v>tier - 1</v>
      </c>
      <c r="N969" s="5" t="str">
        <f>IF(Table1[[#This Row],[State ID]]="?","Unknown",Table1[[#This Row],[State ID]])</f>
        <v>R1013</v>
      </c>
      <c r="O969" s="5" t="str">
        <f>IF(Table1[[#This Row],[Customer ID]]="?","Unknown",Table1[[#This Row],[Customer ID]])</f>
        <v>Id1864</v>
      </c>
    </row>
    <row r="970" spans="1:15">
      <c r="A970" t="s">
        <v>1004</v>
      </c>
      <c r="B970">
        <v>1994</v>
      </c>
      <c r="C970" t="s">
        <v>16</v>
      </c>
      <c r="D970">
        <v>2</v>
      </c>
      <c r="E970">
        <v>1</v>
      </c>
      <c r="F970">
        <v>4337.74</v>
      </c>
      <c r="G970" t="s">
        <v>21</v>
      </c>
      <c r="H970" t="s">
        <v>18</v>
      </c>
      <c r="I970" t="s">
        <v>74</v>
      </c>
      <c r="J970" s="2">
        <f>IF(B970="?",ROUND(AVERAGEIF($B$2:$B$2344,"&lt;&gt;?"),0),B970)</f>
        <v>1994</v>
      </c>
      <c r="K970" t="str">
        <f>IF(C970="?","Sep",C970)</f>
        <v>Nov</v>
      </c>
      <c r="L970" t="str">
        <f>IF(Table1[[#This Row],[Hospital tier]]="?","tier - 2",Table1[[#This Row],[Hospital tier]])</f>
        <v>tier - 2</v>
      </c>
      <c r="M970" t="str">
        <f>IF(Table1[[#This Row],[City tier]]="?","tier - 2",Table1[[#This Row],[City tier]])</f>
        <v>tier - 1</v>
      </c>
      <c r="N970" s="5" t="str">
        <f>IF(Table1[[#This Row],[State ID]]="?","Unknown",Table1[[#This Row],[State ID]])</f>
        <v>R1024</v>
      </c>
      <c r="O970" s="5" t="str">
        <f>IF(Table1[[#This Row],[Customer ID]]="?","Unknown",Table1[[#This Row],[Customer ID]])</f>
        <v>Id1865</v>
      </c>
    </row>
    <row r="971" spans="1:15">
      <c r="A971" t="s">
        <v>1005</v>
      </c>
      <c r="B971">
        <v>1988</v>
      </c>
      <c r="C971" t="s">
        <v>23</v>
      </c>
      <c r="D971">
        <v>19</v>
      </c>
      <c r="E971">
        <v>0</v>
      </c>
      <c r="F971">
        <v>4320.41</v>
      </c>
      <c r="G971" t="s">
        <v>21</v>
      </c>
      <c r="H971" t="s">
        <v>18</v>
      </c>
      <c r="I971" t="s">
        <v>22</v>
      </c>
      <c r="J971" s="2">
        <f>IF(B971="?",ROUND(AVERAGEIF($B$2:$B$2344,"&lt;&gt;?"),0),B971)</f>
        <v>1988</v>
      </c>
      <c r="K971" t="str">
        <f>IF(C971="?","Sep",C971)</f>
        <v>Dec</v>
      </c>
      <c r="L971" t="str">
        <f>IF(Table1[[#This Row],[Hospital tier]]="?","tier - 2",Table1[[#This Row],[Hospital tier]])</f>
        <v>tier - 2</v>
      </c>
      <c r="M971" t="str">
        <f>IF(Table1[[#This Row],[City tier]]="?","tier - 2",Table1[[#This Row],[City tier]])</f>
        <v>tier - 1</v>
      </c>
      <c r="N971" s="5" t="str">
        <f>IF(Table1[[#This Row],[State ID]]="?","Unknown",Table1[[#This Row],[State ID]])</f>
        <v>R1012</v>
      </c>
      <c r="O971" s="5" t="str">
        <f>IF(Table1[[#This Row],[Customer ID]]="?","Unknown",Table1[[#This Row],[Customer ID]])</f>
        <v>Id1866</v>
      </c>
    </row>
    <row r="972" spans="1:15">
      <c r="A972" t="s">
        <v>1006</v>
      </c>
      <c r="B972">
        <v>2000</v>
      </c>
      <c r="C972" t="s">
        <v>16</v>
      </c>
      <c r="D972">
        <v>25</v>
      </c>
      <c r="E972">
        <v>3</v>
      </c>
      <c r="F972">
        <v>4296.2700000000004</v>
      </c>
      <c r="G972" t="s">
        <v>21</v>
      </c>
      <c r="H972" t="s">
        <v>17</v>
      </c>
      <c r="I972" t="s">
        <v>22</v>
      </c>
      <c r="J972" s="2">
        <f>IF(B972="?",ROUND(AVERAGEIF($B$2:$B$2344,"&lt;&gt;?"),0),B972)</f>
        <v>2000</v>
      </c>
      <c r="K972" t="str">
        <f>IF(C972="?","Sep",C972)</f>
        <v>Nov</v>
      </c>
      <c r="L972" t="str">
        <f>IF(Table1[[#This Row],[Hospital tier]]="?","tier - 2",Table1[[#This Row],[Hospital tier]])</f>
        <v>tier - 2</v>
      </c>
      <c r="M972" t="str">
        <f>IF(Table1[[#This Row],[City tier]]="?","tier - 2",Table1[[#This Row],[City tier]])</f>
        <v>tier - 3</v>
      </c>
      <c r="N972" s="5" t="str">
        <f>IF(Table1[[#This Row],[State ID]]="?","Unknown",Table1[[#This Row],[State ID]])</f>
        <v>R1012</v>
      </c>
      <c r="O972" s="5" t="str">
        <f>IF(Table1[[#This Row],[Customer ID]]="?","Unknown",Table1[[#This Row],[Customer ID]])</f>
        <v>Id1867</v>
      </c>
    </row>
    <row r="973" spans="1:15">
      <c r="A973" t="s">
        <v>1007</v>
      </c>
      <c r="B973">
        <v>2003</v>
      </c>
      <c r="C973" t="s">
        <v>20</v>
      </c>
      <c r="D973">
        <v>8</v>
      </c>
      <c r="E973">
        <v>0</v>
      </c>
      <c r="F973">
        <v>4278.55</v>
      </c>
      <c r="G973" t="s">
        <v>21</v>
      </c>
      <c r="H973" t="s">
        <v>18</v>
      </c>
      <c r="I973" t="s">
        <v>38</v>
      </c>
      <c r="J973" s="2">
        <f>IF(B973="?",ROUND(AVERAGEIF($B$2:$B$2344,"&lt;&gt;?"),0),B973)</f>
        <v>2003</v>
      </c>
      <c r="K973" t="str">
        <f>IF(C973="?","Sep",C973)</f>
        <v>Jun</v>
      </c>
      <c r="L973" t="str">
        <f>IF(Table1[[#This Row],[Hospital tier]]="?","tier - 2",Table1[[#This Row],[Hospital tier]])</f>
        <v>tier - 2</v>
      </c>
      <c r="M973" t="str">
        <f>IF(Table1[[#This Row],[City tier]]="?","tier - 2",Table1[[#This Row],[City tier]])</f>
        <v>tier - 1</v>
      </c>
      <c r="N973" s="5" t="str">
        <f>IF(Table1[[#This Row],[State ID]]="?","Unknown",Table1[[#This Row],[State ID]])</f>
        <v>R1021</v>
      </c>
      <c r="O973" s="5" t="str">
        <f>IF(Table1[[#This Row],[Customer ID]]="?","Unknown",Table1[[#This Row],[Customer ID]])</f>
        <v>Id1868</v>
      </c>
    </row>
    <row r="974" spans="1:15">
      <c r="A974" t="s">
        <v>1008</v>
      </c>
      <c r="B974">
        <v>1992</v>
      </c>
      <c r="C974" t="s">
        <v>20</v>
      </c>
      <c r="D974">
        <v>18</v>
      </c>
      <c r="E974">
        <v>2</v>
      </c>
      <c r="F974">
        <v>4266.17</v>
      </c>
      <c r="G974" t="s">
        <v>17</v>
      </c>
      <c r="H974" t="s">
        <v>21</v>
      </c>
      <c r="I974" t="s">
        <v>19</v>
      </c>
      <c r="J974" s="2">
        <f>IF(B974="?",ROUND(AVERAGEIF($B$2:$B$2344,"&lt;&gt;?"),0),B974)</f>
        <v>1992</v>
      </c>
      <c r="K974" t="str">
        <f>IF(C974="?","Sep",C974)</f>
        <v>Jun</v>
      </c>
      <c r="L974" t="str">
        <f>IF(Table1[[#This Row],[Hospital tier]]="?","tier - 2",Table1[[#This Row],[Hospital tier]])</f>
        <v>tier - 3</v>
      </c>
      <c r="M974" t="str">
        <f>IF(Table1[[#This Row],[City tier]]="?","tier - 2",Table1[[#This Row],[City tier]])</f>
        <v>tier - 2</v>
      </c>
      <c r="N974" s="5" t="str">
        <f>IF(Table1[[#This Row],[State ID]]="?","Unknown",Table1[[#This Row],[State ID]])</f>
        <v>R1013</v>
      </c>
      <c r="O974" s="5" t="str">
        <f>IF(Table1[[#This Row],[Customer ID]]="?","Unknown",Table1[[#This Row],[Customer ID]])</f>
        <v>Id1869</v>
      </c>
    </row>
    <row r="975" spans="1:15">
      <c r="A975" t="s">
        <v>1009</v>
      </c>
      <c r="B975">
        <v>1992</v>
      </c>
      <c r="C975" t="s">
        <v>24</v>
      </c>
      <c r="D975">
        <v>9</v>
      </c>
      <c r="E975">
        <v>0</v>
      </c>
      <c r="F975">
        <v>36572.800000000003</v>
      </c>
      <c r="G975" t="s">
        <v>18</v>
      </c>
      <c r="H975" t="s">
        <v>21</v>
      </c>
      <c r="I975" t="s">
        <v>25</v>
      </c>
      <c r="J975" s="2">
        <f>IF(B975="?",ROUND(AVERAGEIF($B$2:$B$2344,"&lt;&gt;?"),0),B975)</f>
        <v>1992</v>
      </c>
      <c r="K975" t="str">
        <f>IF(C975="?","Sep",C975)</f>
        <v>Oct</v>
      </c>
      <c r="L975" t="str">
        <f>IF(Table1[[#This Row],[Hospital tier]]="?","tier - 2",Table1[[#This Row],[Hospital tier]])</f>
        <v>tier - 1</v>
      </c>
      <c r="M975" t="str">
        <f>IF(Table1[[#This Row],[City tier]]="?","tier - 2",Table1[[#This Row],[City tier]])</f>
        <v>tier - 2</v>
      </c>
      <c r="N975" s="5" t="str">
        <f>IF(Table1[[#This Row],[State ID]]="?","Unknown",Table1[[#This Row],[State ID]])</f>
        <v>R1011</v>
      </c>
      <c r="O975" s="5" t="str">
        <f>IF(Table1[[#This Row],[Customer ID]]="?","Unknown",Table1[[#This Row],[Customer ID]])</f>
        <v>Id187</v>
      </c>
    </row>
    <row r="976" spans="1:15">
      <c r="A976" t="s">
        <v>1010</v>
      </c>
      <c r="B976">
        <v>1983</v>
      </c>
      <c r="C976" t="s">
        <v>16</v>
      </c>
      <c r="D976">
        <v>20</v>
      </c>
      <c r="E976">
        <v>3</v>
      </c>
      <c r="F976">
        <v>4265.01</v>
      </c>
      <c r="G976" t="s">
        <v>21</v>
      </c>
      <c r="H976" t="s">
        <v>18</v>
      </c>
      <c r="I976" t="s">
        <v>22</v>
      </c>
      <c r="J976" s="2">
        <f>IF(B976="?",ROUND(AVERAGEIF($B$2:$B$2344,"&lt;&gt;?"),0),B976)</f>
        <v>1983</v>
      </c>
      <c r="K976" t="str">
        <f>IF(C976="?","Sep",C976)</f>
        <v>Nov</v>
      </c>
      <c r="L976" t="str">
        <f>IF(Table1[[#This Row],[Hospital tier]]="?","tier - 2",Table1[[#This Row],[Hospital tier]])</f>
        <v>tier - 2</v>
      </c>
      <c r="M976" t="str">
        <f>IF(Table1[[#This Row],[City tier]]="?","tier - 2",Table1[[#This Row],[City tier]])</f>
        <v>tier - 1</v>
      </c>
      <c r="N976" s="5" t="str">
        <f>IF(Table1[[#This Row],[State ID]]="?","Unknown",Table1[[#This Row],[State ID]])</f>
        <v>R1012</v>
      </c>
      <c r="O976" s="5" t="str">
        <f>IF(Table1[[#This Row],[Customer ID]]="?","Unknown",Table1[[#This Row],[Customer ID]])</f>
        <v>Id1870</v>
      </c>
    </row>
    <row r="977" spans="1:15">
      <c r="A977" t="s">
        <v>1011</v>
      </c>
      <c r="B977">
        <v>1995</v>
      </c>
      <c r="C977" t="s">
        <v>24</v>
      </c>
      <c r="D977">
        <v>14</v>
      </c>
      <c r="E977">
        <v>3</v>
      </c>
      <c r="F977">
        <v>4260.74</v>
      </c>
      <c r="G977" t="s">
        <v>17</v>
      </c>
      <c r="H977" t="s">
        <v>21</v>
      </c>
      <c r="I977" t="s">
        <v>25</v>
      </c>
      <c r="J977" s="2">
        <f>IF(B977="?",ROUND(AVERAGEIF($B$2:$B$2344,"&lt;&gt;?"),0),B977)</f>
        <v>1995</v>
      </c>
      <c r="K977" t="str">
        <f>IF(C977="?","Sep",C977)</f>
        <v>Oct</v>
      </c>
      <c r="L977" t="str">
        <f>IF(Table1[[#This Row],[Hospital tier]]="?","tier - 2",Table1[[#This Row],[Hospital tier]])</f>
        <v>tier - 3</v>
      </c>
      <c r="M977" t="str">
        <f>IF(Table1[[#This Row],[City tier]]="?","tier - 2",Table1[[#This Row],[City tier]])</f>
        <v>tier - 2</v>
      </c>
      <c r="N977" s="5" t="str">
        <f>IF(Table1[[#This Row],[State ID]]="?","Unknown",Table1[[#This Row],[State ID]])</f>
        <v>R1011</v>
      </c>
      <c r="O977" s="5" t="str">
        <f>IF(Table1[[#This Row],[Customer ID]]="?","Unknown",Table1[[#This Row],[Customer ID]])</f>
        <v>Id1871</v>
      </c>
    </row>
    <row r="978" spans="1:15">
      <c r="A978" t="s">
        <v>1012</v>
      </c>
      <c r="B978">
        <v>1982</v>
      </c>
      <c r="C978" t="s">
        <v>20</v>
      </c>
      <c r="D978">
        <v>16</v>
      </c>
      <c r="E978">
        <v>3</v>
      </c>
      <c r="F978">
        <v>4250.24</v>
      </c>
      <c r="G978" t="s">
        <v>21</v>
      </c>
      <c r="H978" t="s">
        <v>17</v>
      </c>
      <c r="I978" t="s">
        <v>19</v>
      </c>
      <c r="J978" s="2">
        <f>IF(B978="?",ROUND(AVERAGEIF($B$2:$B$2344,"&lt;&gt;?"),0),B978)</f>
        <v>1982</v>
      </c>
      <c r="K978" t="str">
        <f>IF(C978="?","Sep",C978)</f>
        <v>Jun</v>
      </c>
      <c r="L978" t="str">
        <f>IF(Table1[[#This Row],[Hospital tier]]="?","tier - 2",Table1[[#This Row],[Hospital tier]])</f>
        <v>tier - 2</v>
      </c>
      <c r="M978" t="str">
        <f>IF(Table1[[#This Row],[City tier]]="?","tier - 2",Table1[[#This Row],[City tier]])</f>
        <v>tier - 3</v>
      </c>
      <c r="N978" s="5" t="str">
        <f>IF(Table1[[#This Row],[State ID]]="?","Unknown",Table1[[#This Row],[State ID]])</f>
        <v>R1013</v>
      </c>
      <c r="O978" s="5" t="str">
        <f>IF(Table1[[#This Row],[Customer ID]]="?","Unknown",Table1[[#This Row],[Customer ID]])</f>
        <v>Id1872</v>
      </c>
    </row>
    <row r="979" spans="1:15">
      <c r="A979" t="s">
        <v>1013</v>
      </c>
      <c r="B979">
        <v>1991</v>
      </c>
      <c r="C979" t="s">
        <v>23</v>
      </c>
      <c r="D979">
        <v>1</v>
      </c>
      <c r="E979">
        <v>1</v>
      </c>
      <c r="F979">
        <v>4243.59</v>
      </c>
      <c r="G979" t="s">
        <v>17</v>
      </c>
      <c r="H979" t="s">
        <v>18</v>
      </c>
      <c r="I979" t="s">
        <v>22</v>
      </c>
      <c r="J979" s="2">
        <f>IF(B979="?",ROUND(AVERAGEIF($B$2:$B$2344,"&lt;&gt;?"),0),B979)</f>
        <v>1991</v>
      </c>
      <c r="K979" t="str">
        <f>IF(C979="?","Sep",C979)</f>
        <v>Dec</v>
      </c>
      <c r="L979" t="str">
        <f>IF(Table1[[#This Row],[Hospital tier]]="?","tier - 2",Table1[[#This Row],[Hospital tier]])</f>
        <v>tier - 3</v>
      </c>
      <c r="M979" t="str">
        <f>IF(Table1[[#This Row],[City tier]]="?","tier - 2",Table1[[#This Row],[City tier]])</f>
        <v>tier - 1</v>
      </c>
      <c r="N979" s="5" t="str">
        <f>IF(Table1[[#This Row],[State ID]]="?","Unknown",Table1[[#This Row],[State ID]])</f>
        <v>R1012</v>
      </c>
      <c r="O979" s="5" t="str">
        <f>IF(Table1[[#This Row],[Customer ID]]="?","Unknown",Table1[[#This Row],[Customer ID]])</f>
        <v>Id1873</v>
      </c>
    </row>
    <row r="980" spans="1:15">
      <c r="A980" t="s">
        <v>1014</v>
      </c>
      <c r="B980">
        <v>1991</v>
      </c>
      <c r="C980" t="s">
        <v>16</v>
      </c>
      <c r="D980">
        <v>3</v>
      </c>
      <c r="E980">
        <v>1</v>
      </c>
      <c r="F980">
        <v>4239.8900000000003</v>
      </c>
      <c r="G980" t="s">
        <v>21</v>
      </c>
      <c r="H980" t="s">
        <v>21</v>
      </c>
      <c r="I980" t="s">
        <v>22</v>
      </c>
      <c r="J980" s="2">
        <f>IF(B980="?",ROUND(AVERAGEIF($B$2:$B$2344,"&lt;&gt;?"),0),B980)</f>
        <v>1991</v>
      </c>
      <c r="K980" t="str">
        <f>IF(C980="?","Sep",C980)</f>
        <v>Nov</v>
      </c>
      <c r="L980" t="str">
        <f>IF(Table1[[#This Row],[Hospital tier]]="?","tier - 2",Table1[[#This Row],[Hospital tier]])</f>
        <v>tier - 2</v>
      </c>
      <c r="M980" t="str">
        <f>IF(Table1[[#This Row],[City tier]]="?","tier - 2",Table1[[#This Row],[City tier]])</f>
        <v>tier - 2</v>
      </c>
      <c r="N980" s="5" t="str">
        <f>IF(Table1[[#This Row],[State ID]]="?","Unknown",Table1[[#This Row],[State ID]])</f>
        <v>R1012</v>
      </c>
      <c r="O980" s="5" t="str">
        <f>IF(Table1[[#This Row],[Customer ID]]="?","Unknown",Table1[[#This Row],[Customer ID]])</f>
        <v>Id1874</v>
      </c>
    </row>
    <row r="981" spans="1:15">
      <c r="A981" t="s">
        <v>1015</v>
      </c>
      <c r="B981">
        <v>1992</v>
      </c>
      <c r="C981" t="s">
        <v>20</v>
      </c>
      <c r="D981">
        <v>27</v>
      </c>
      <c r="E981">
        <v>1</v>
      </c>
      <c r="F981">
        <v>4237.13</v>
      </c>
      <c r="G981" t="s">
        <v>17</v>
      </c>
      <c r="H981" t="s">
        <v>18</v>
      </c>
      <c r="I981" t="s">
        <v>32</v>
      </c>
      <c r="J981" s="2">
        <f>IF(B981="?",ROUND(AVERAGEIF($B$2:$B$2344,"&lt;&gt;?"),0),B981)</f>
        <v>1992</v>
      </c>
      <c r="K981" t="str">
        <f>IF(C981="?","Sep",C981)</f>
        <v>Jun</v>
      </c>
      <c r="L981" t="str">
        <f>IF(Table1[[#This Row],[Hospital tier]]="?","tier - 2",Table1[[#This Row],[Hospital tier]])</f>
        <v>tier - 3</v>
      </c>
      <c r="M981" t="str">
        <f>IF(Table1[[#This Row],[City tier]]="?","tier - 2",Table1[[#This Row],[City tier]])</f>
        <v>tier - 1</v>
      </c>
      <c r="N981" s="5" t="str">
        <f>IF(Table1[[#This Row],[State ID]]="?","Unknown",Table1[[#This Row],[State ID]])</f>
        <v>R1016</v>
      </c>
      <c r="O981" s="5" t="str">
        <f>IF(Table1[[#This Row],[Customer ID]]="?","Unknown",Table1[[#This Row],[Customer ID]])</f>
        <v>Id1875</v>
      </c>
    </row>
    <row r="982" spans="1:15">
      <c r="A982" t="s">
        <v>1016</v>
      </c>
      <c r="B982">
        <v>1998</v>
      </c>
      <c r="C982" t="s">
        <v>23</v>
      </c>
      <c r="D982">
        <v>14</v>
      </c>
      <c r="E982">
        <v>3</v>
      </c>
      <c r="F982">
        <v>4234.93</v>
      </c>
      <c r="G982" t="s">
        <v>21</v>
      </c>
      <c r="H982" t="s">
        <v>18</v>
      </c>
      <c r="I982" t="s">
        <v>25</v>
      </c>
      <c r="J982" s="2">
        <f>IF(B982="?",ROUND(AVERAGEIF($B$2:$B$2344,"&lt;&gt;?"),0),B982)</f>
        <v>1998</v>
      </c>
      <c r="K982" t="str">
        <f>IF(C982="?","Sep",C982)</f>
        <v>Dec</v>
      </c>
      <c r="L982" t="str">
        <f>IF(Table1[[#This Row],[Hospital tier]]="?","tier - 2",Table1[[#This Row],[Hospital tier]])</f>
        <v>tier - 2</v>
      </c>
      <c r="M982" t="str">
        <f>IF(Table1[[#This Row],[City tier]]="?","tier - 2",Table1[[#This Row],[City tier]])</f>
        <v>tier - 1</v>
      </c>
      <c r="N982" s="5" t="str">
        <f>IF(Table1[[#This Row],[State ID]]="?","Unknown",Table1[[#This Row],[State ID]])</f>
        <v>R1011</v>
      </c>
      <c r="O982" s="5" t="str">
        <f>IF(Table1[[#This Row],[Customer ID]]="?","Unknown",Table1[[#This Row],[Customer ID]])</f>
        <v>Id1876</v>
      </c>
    </row>
    <row r="983" spans="1:15">
      <c r="A983" t="s">
        <v>1017</v>
      </c>
      <c r="B983">
        <v>1997</v>
      </c>
      <c r="C983" t="s">
        <v>37</v>
      </c>
      <c r="D983">
        <v>6</v>
      </c>
      <c r="E983">
        <v>2</v>
      </c>
      <c r="F983">
        <v>4189.1099999999997</v>
      </c>
      <c r="G983" t="s">
        <v>21</v>
      </c>
      <c r="H983" t="s">
        <v>21</v>
      </c>
      <c r="I983" t="s">
        <v>22</v>
      </c>
      <c r="J983" s="2">
        <f>IF(B983="?",ROUND(AVERAGEIF($B$2:$B$2344,"&lt;&gt;?"),0),B983)</f>
        <v>1997</v>
      </c>
      <c r="K983" t="str">
        <f>IF(C983="?","Sep",C983)</f>
        <v>Sep</v>
      </c>
      <c r="L983" t="str">
        <f>IF(Table1[[#This Row],[Hospital tier]]="?","tier - 2",Table1[[#This Row],[Hospital tier]])</f>
        <v>tier - 2</v>
      </c>
      <c r="M983" t="str">
        <f>IF(Table1[[#This Row],[City tier]]="?","tier - 2",Table1[[#This Row],[City tier]])</f>
        <v>tier - 2</v>
      </c>
      <c r="N983" s="5" t="str">
        <f>IF(Table1[[#This Row],[State ID]]="?","Unknown",Table1[[#This Row],[State ID]])</f>
        <v>R1012</v>
      </c>
      <c r="O983" s="5" t="str">
        <f>IF(Table1[[#This Row],[Customer ID]]="?","Unknown",Table1[[#This Row],[Customer ID]])</f>
        <v>Id1877</v>
      </c>
    </row>
    <row r="984" spans="1:15">
      <c r="A984" t="s">
        <v>1018</v>
      </c>
      <c r="B984">
        <v>1995</v>
      </c>
      <c r="C984" t="s">
        <v>24</v>
      </c>
      <c r="D984">
        <v>3</v>
      </c>
      <c r="E984">
        <v>0</v>
      </c>
      <c r="F984">
        <v>4188.7299999999996</v>
      </c>
      <c r="G984" t="s">
        <v>21</v>
      </c>
      <c r="H984" t="s">
        <v>21</v>
      </c>
      <c r="I984" t="s">
        <v>34</v>
      </c>
      <c r="J984" s="2">
        <f>IF(B984="?",ROUND(AVERAGEIF($B$2:$B$2344,"&lt;&gt;?"),0),B984)</f>
        <v>1995</v>
      </c>
      <c r="K984" t="str">
        <f>IF(C984="?","Sep",C984)</f>
        <v>Oct</v>
      </c>
      <c r="L984" t="str">
        <f>IF(Table1[[#This Row],[Hospital tier]]="?","tier - 2",Table1[[#This Row],[Hospital tier]])</f>
        <v>tier - 2</v>
      </c>
      <c r="M984" t="str">
        <f>IF(Table1[[#This Row],[City tier]]="?","tier - 2",Table1[[#This Row],[City tier]])</f>
        <v>tier - 2</v>
      </c>
      <c r="N984" s="5" t="str">
        <f>IF(Table1[[#This Row],[State ID]]="?","Unknown",Table1[[#This Row],[State ID]])</f>
        <v>R1025</v>
      </c>
      <c r="O984" s="5" t="str">
        <f>IF(Table1[[#This Row],[Customer ID]]="?","Unknown",Table1[[#This Row],[Customer ID]])</f>
        <v>Id1878</v>
      </c>
    </row>
    <row r="985" spans="1:15">
      <c r="A985" t="s">
        <v>1019</v>
      </c>
      <c r="B985">
        <v>1989</v>
      </c>
      <c r="C985" t="s">
        <v>20</v>
      </c>
      <c r="D985">
        <v>25</v>
      </c>
      <c r="E985">
        <v>0</v>
      </c>
      <c r="F985">
        <v>4185.1000000000004</v>
      </c>
      <c r="G985" t="s">
        <v>21</v>
      </c>
      <c r="H985" t="s">
        <v>17</v>
      </c>
      <c r="I985" t="s">
        <v>19</v>
      </c>
      <c r="J985" s="2">
        <f>IF(B985="?",ROUND(AVERAGEIF($B$2:$B$2344,"&lt;&gt;?"),0),B985)</f>
        <v>1989</v>
      </c>
      <c r="K985" t="str">
        <f>IF(C985="?","Sep",C985)</f>
        <v>Jun</v>
      </c>
      <c r="L985" t="str">
        <f>IF(Table1[[#This Row],[Hospital tier]]="?","tier - 2",Table1[[#This Row],[Hospital tier]])</f>
        <v>tier - 2</v>
      </c>
      <c r="M985" t="str">
        <f>IF(Table1[[#This Row],[City tier]]="?","tier - 2",Table1[[#This Row],[City tier]])</f>
        <v>tier - 3</v>
      </c>
      <c r="N985" s="5" t="str">
        <f>IF(Table1[[#This Row],[State ID]]="?","Unknown",Table1[[#This Row],[State ID]])</f>
        <v>R1013</v>
      </c>
      <c r="O985" s="5" t="str">
        <f>IF(Table1[[#This Row],[Customer ID]]="?","Unknown",Table1[[#This Row],[Customer ID]])</f>
        <v>Id1879</v>
      </c>
    </row>
    <row r="986" spans="1:15">
      <c r="A986" t="s">
        <v>1020</v>
      </c>
      <c r="B986">
        <v>1973</v>
      </c>
      <c r="C986" t="s">
        <v>40</v>
      </c>
      <c r="D986">
        <v>9</v>
      </c>
      <c r="E986">
        <v>0</v>
      </c>
      <c r="F986">
        <v>36541.550000000003</v>
      </c>
      <c r="G986" t="s">
        <v>21</v>
      </c>
      <c r="H986" t="s">
        <v>17</v>
      </c>
      <c r="I986" t="s">
        <v>25</v>
      </c>
      <c r="J986" s="2">
        <f>IF(B986="?",ROUND(AVERAGEIF($B$2:$B$2344,"&lt;&gt;?"),0),B986)</f>
        <v>1973</v>
      </c>
      <c r="K986" t="str">
        <f>IF(C986="?","Sep",C986)</f>
        <v>Aug</v>
      </c>
      <c r="L986" t="str">
        <f>IF(Table1[[#This Row],[Hospital tier]]="?","tier - 2",Table1[[#This Row],[Hospital tier]])</f>
        <v>tier - 2</v>
      </c>
      <c r="M986" t="str">
        <f>IF(Table1[[#This Row],[City tier]]="?","tier - 2",Table1[[#This Row],[City tier]])</f>
        <v>tier - 3</v>
      </c>
      <c r="N986" s="5" t="str">
        <f>IF(Table1[[#This Row],[State ID]]="?","Unknown",Table1[[#This Row],[State ID]])</f>
        <v>R1011</v>
      </c>
      <c r="O986" s="5" t="str">
        <f>IF(Table1[[#This Row],[Customer ID]]="?","Unknown",Table1[[#This Row],[Customer ID]])</f>
        <v>Id188</v>
      </c>
    </row>
    <row r="987" spans="1:15">
      <c r="A987" t="s">
        <v>1021</v>
      </c>
      <c r="B987">
        <v>1984</v>
      </c>
      <c r="C987" t="s">
        <v>37</v>
      </c>
      <c r="D987">
        <v>16</v>
      </c>
      <c r="E987">
        <v>3</v>
      </c>
      <c r="F987">
        <v>4163.21</v>
      </c>
      <c r="G987" t="s">
        <v>21</v>
      </c>
      <c r="H987" t="s">
        <v>21</v>
      </c>
      <c r="I987" t="s">
        <v>22</v>
      </c>
      <c r="J987" s="2">
        <f>IF(B987="?",ROUND(AVERAGEIF($B$2:$B$2344,"&lt;&gt;?"),0),B987)</f>
        <v>1984</v>
      </c>
      <c r="K987" t="str">
        <f>IF(C987="?","Sep",C987)</f>
        <v>Sep</v>
      </c>
      <c r="L987" t="str">
        <f>IF(Table1[[#This Row],[Hospital tier]]="?","tier - 2",Table1[[#This Row],[Hospital tier]])</f>
        <v>tier - 2</v>
      </c>
      <c r="M987" t="str">
        <f>IF(Table1[[#This Row],[City tier]]="?","tier - 2",Table1[[#This Row],[City tier]])</f>
        <v>tier - 2</v>
      </c>
      <c r="N987" s="5" t="str">
        <f>IF(Table1[[#This Row],[State ID]]="?","Unknown",Table1[[#This Row],[State ID]])</f>
        <v>R1012</v>
      </c>
      <c r="O987" s="5" t="str">
        <f>IF(Table1[[#This Row],[Customer ID]]="?","Unknown",Table1[[#This Row],[Customer ID]])</f>
        <v>Id1880</v>
      </c>
    </row>
    <row r="988" spans="1:15">
      <c r="A988" t="s">
        <v>1022</v>
      </c>
      <c r="B988">
        <v>1998</v>
      </c>
      <c r="C988" t="s">
        <v>16</v>
      </c>
      <c r="D988">
        <v>26</v>
      </c>
      <c r="E988">
        <v>0</v>
      </c>
      <c r="F988">
        <v>4154.97</v>
      </c>
      <c r="G988" t="s">
        <v>21</v>
      </c>
      <c r="H988" t="s">
        <v>18</v>
      </c>
      <c r="I988" t="s">
        <v>22</v>
      </c>
      <c r="J988" s="2">
        <f>IF(B988="?",ROUND(AVERAGEIF($B$2:$B$2344,"&lt;&gt;?"),0),B988)</f>
        <v>1998</v>
      </c>
      <c r="K988" t="str">
        <f>IF(C988="?","Sep",C988)</f>
        <v>Nov</v>
      </c>
      <c r="L988" t="str">
        <f>IF(Table1[[#This Row],[Hospital tier]]="?","tier - 2",Table1[[#This Row],[Hospital tier]])</f>
        <v>tier - 2</v>
      </c>
      <c r="M988" t="str">
        <f>IF(Table1[[#This Row],[City tier]]="?","tier - 2",Table1[[#This Row],[City tier]])</f>
        <v>tier - 1</v>
      </c>
      <c r="N988" s="5" t="str">
        <f>IF(Table1[[#This Row],[State ID]]="?","Unknown",Table1[[#This Row],[State ID]])</f>
        <v>R1012</v>
      </c>
      <c r="O988" s="5" t="str">
        <f>IF(Table1[[#This Row],[Customer ID]]="?","Unknown",Table1[[#This Row],[Customer ID]])</f>
        <v>Id1881</v>
      </c>
    </row>
    <row r="989" spans="1:15">
      <c r="A989" t="s">
        <v>1023</v>
      </c>
      <c r="B989">
        <v>1992</v>
      </c>
      <c r="C989" t="s">
        <v>40</v>
      </c>
      <c r="D989">
        <v>4</v>
      </c>
      <c r="E989">
        <v>1</v>
      </c>
      <c r="F989">
        <v>4151.03</v>
      </c>
      <c r="G989" t="s">
        <v>21</v>
      </c>
      <c r="H989" t="s">
        <v>21</v>
      </c>
      <c r="I989" t="s">
        <v>19</v>
      </c>
      <c r="J989" s="2">
        <f>IF(B989="?",ROUND(AVERAGEIF($B$2:$B$2344,"&lt;&gt;?"),0),B989)</f>
        <v>1992</v>
      </c>
      <c r="K989" t="str">
        <f>IF(C989="?","Sep",C989)</f>
        <v>Aug</v>
      </c>
      <c r="L989" t="str">
        <f>IF(Table1[[#This Row],[Hospital tier]]="?","tier - 2",Table1[[#This Row],[Hospital tier]])</f>
        <v>tier - 2</v>
      </c>
      <c r="M989" t="str">
        <f>IF(Table1[[#This Row],[City tier]]="?","tier - 2",Table1[[#This Row],[City tier]])</f>
        <v>tier - 2</v>
      </c>
      <c r="N989" s="5" t="str">
        <f>IF(Table1[[#This Row],[State ID]]="?","Unknown",Table1[[#This Row],[State ID]])</f>
        <v>R1013</v>
      </c>
      <c r="O989" s="5" t="str">
        <f>IF(Table1[[#This Row],[Customer ID]]="?","Unknown",Table1[[#This Row],[Customer ID]])</f>
        <v>Id1882</v>
      </c>
    </row>
    <row r="990" spans="1:15">
      <c r="A990" t="s">
        <v>1024</v>
      </c>
      <c r="B990">
        <v>1992</v>
      </c>
      <c r="C990" t="s">
        <v>20</v>
      </c>
      <c r="D990">
        <v>28</v>
      </c>
      <c r="E990">
        <v>1</v>
      </c>
      <c r="F990">
        <v>4149.74</v>
      </c>
      <c r="G990" t="s">
        <v>21</v>
      </c>
      <c r="H990" t="s">
        <v>18</v>
      </c>
      <c r="I990" t="s">
        <v>25</v>
      </c>
      <c r="J990" s="2">
        <f>IF(B990="?",ROUND(AVERAGEIF($B$2:$B$2344,"&lt;&gt;?"),0),B990)</f>
        <v>1992</v>
      </c>
      <c r="K990" t="str">
        <f>IF(C990="?","Sep",C990)</f>
        <v>Jun</v>
      </c>
      <c r="L990" t="str">
        <f>IF(Table1[[#This Row],[Hospital tier]]="?","tier - 2",Table1[[#This Row],[Hospital tier]])</f>
        <v>tier - 2</v>
      </c>
      <c r="M990" t="str">
        <f>IF(Table1[[#This Row],[City tier]]="?","tier - 2",Table1[[#This Row],[City tier]])</f>
        <v>tier - 1</v>
      </c>
      <c r="N990" s="5" t="str">
        <f>IF(Table1[[#This Row],[State ID]]="?","Unknown",Table1[[#This Row],[State ID]])</f>
        <v>R1011</v>
      </c>
      <c r="O990" s="5" t="str">
        <f>IF(Table1[[#This Row],[Customer ID]]="?","Unknown",Table1[[#This Row],[Customer ID]])</f>
        <v>Id1883</v>
      </c>
    </row>
    <row r="991" spans="1:15">
      <c r="A991" t="s">
        <v>1025</v>
      </c>
      <c r="B991">
        <v>1992</v>
      </c>
      <c r="C991" t="s">
        <v>20</v>
      </c>
      <c r="D991">
        <v>18</v>
      </c>
      <c r="E991">
        <v>0</v>
      </c>
      <c r="F991">
        <v>4137.5200000000004</v>
      </c>
      <c r="G991" t="s">
        <v>21</v>
      </c>
      <c r="H991" t="s">
        <v>17</v>
      </c>
      <c r="I991" t="s">
        <v>74</v>
      </c>
      <c r="J991" s="2">
        <f>IF(B991="?",ROUND(AVERAGEIF($B$2:$B$2344,"&lt;&gt;?"),0),B991)</f>
        <v>1992</v>
      </c>
      <c r="K991" t="str">
        <f>IF(C991="?","Sep",C991)</f>
        <v>Jun</v>
      </c>
      <c r="L991" t="str">
        <f>IF(Table1[[#This Row],[Hospital tier]]="?","tier - 2",Table1[[#This Row],[Hospital tier]])</f>
        <v>tier - 2</v>
      </c>
      <c r="M991" t="str">
        <f>IF(Table1[[#This Row],[City tier]]="?","tier - 2",Table1[[#This Row],[City tier]])</f>
        <v>tier - 3</v>
      </c>
      <c r="N991" s="5" t="str">
        <f>IF(Table1[[#This Row],[State ID]]="?","Unknown",Table1[[#This Row],[State ID]])</f>
        <v>R1024</v>
      </c>
      <c r="O991" s="5" t="str">
        <f>IF(Table1[[#This Row],[Customer ID]]="?","Unknown",Table1[[#This Row],[Customer ID]])</f>
        <v>Id1884</v>
      </c>
    </row>
    <row r="992" spans="1:15">
      <c r="A992" t="s">
        <v>1026</v>
      </c>
      <c r="B992">
        <v>1991</v>
      </c>
      <c r="C992" t="s">
        <v>40</v>
      </c>
      <c r="D992">
        <v>6</v>
      </c>
      <c r="E992">
        <v>0</v>
      </c>
      <c r="F992">
        <v>4134.08</v>
      </c>
      <c r="G992" t="s">
        <v>21</v>
      </c>
      <c r="H992" t="s">
        <v>18</v>
      </c>
      <c r="I992" t="s">
        <v>22</v>
      </c>
      <c r="J992" s="2">
        <f>IF(B992="?",ROUND(AVERAGEIF($B$2:$B$2344,"&lt;&gt;?"),0),B992)</f>
        <v>1991</v>
      </c>
      <c r="K992" t="str">
        <f>IF(C992="?","Sep",C992)</f>
        <v>Aug</v>
      </c>
      <c r="L992" t="str">
        <f>IF(Table1[[#This Row],[Hospital tier]]="?","tier - 2",Table1[[#This Row],[Hospital tier]])</f>
        <v>tier - 2</v>
      </c>
      <c r="M992" t="str">
        <f>IF(Table1[[#This Row],[City tier]]="?","tier - 2",Table1[[#This Row],[City tier]])</f>
        <v>tier - 1</v>
      </c>
      <c r="N992" s="5" t="str">
        <f>IF(Table1[[#This Row],[State ID]]="?","Unknown",Table1[[#This Row],[State ID]])</f>
        <v>R1012</v>
      </c>
      <c r="O992" s="5" t="str">
        <f>IF(Table1[[#This Row],[Customer ID]]="?","Unknown",Table1[[#This Row],[Customer ID]])</f>
        <v>Id1885</v>
      </c>
    </row>
    <row r="993" spans="1:15">
      <c r="A993" t="s">
        <v>1027</v>
      </c>
      <c r="B993">
        <v>1994</v>
      </c>
      <c r="C993" t="s">
        <v>40</v>
      </c>
      <c r="D993">
        <v>21</v>
      </c>
      <c r="E993">
        <v>1</v>
      </c>
      <c r="F993">
        <v>4133.6400000000003</v>
      </c>
      <c r="G993" t="s">
        <v>21</v>
      </c>
      <c r="H993" t="s">
        <v>17</v>
      </c>
      <c r="I993" t="s">
        <v>22</v>
      </c>
      <c r="J993" s="2">
        <f>IF(B993="?",ROUND(AVERAGEIF($B$2:$B$2344,"&lt;&gt;?"),0),B993)</f>
        <v>1994</v>
      </c>
      <c r="K993" t="str">
        <f>IF(C993="?","Sep",C993)</f>
        <v>Aug</v>
      </c>
      <c r="L993" t="str">
        <f>IF(Table1[[#This Row],[Hospital tier]]="?","tier - 2",Table1[[#This Row],[Hospital tier]])</f>
        <v>tier - 2</v>
      </c>
      <c r="M993" t="str">
        <f>IF(Table1[[#This Row],[City tier]]="?","tier - 2",Table1[[#This Row],[City tier]])</f>
        <v>tier - 3</v>
      </c>
      <c r="N993" s="5" t="str">
        <f>IF(Table1[[#This Row],[State ID]]="?","Unknown",Table1[[#This Row],[State ID]])</f>
        <v>R1012</v>
      </c>
      <c r="O993" s="5" t="str">
        <f>IF(Table1[[#This Row],[Customer ID]]="?","Unknown",Table1[[#This Row],[Customer ID]])</f>
        <v>Id1886</v>
      </c>
    </row>
    <row r="994" spans="1:15">
      <c r="A994" t="s">
        <v>1028</v>
      </c>
      <c r="B994">
        <v>1990</v>
      </c>
      <c r="C994" t="s">
        <v>23</v>
      </c>
      <c r="D994">
        <v>14</v>
      </c>
      <c r="E994">
        <v>1</v>
      </c>
      <c r="F994">
        <v>4076.5</v>
      </c>
      <c r="G994" t="s">
        <v>21</v>
      </c>
      <c r="H994" t="s">
        <v>17</v>
      </c>
      <c r="I994" t="s">
        <v>25</v>
      </c>
      <c r="J994" s="2">
        <f>IF(B994="?",ROUND(AVERAGEIF($B$2:$B$2344,"&lt;&gt;?"),0),B994)</f>
        <v>1990</v>
      </c>
      <c r="K994" t="str">
        <f>IF(C994="?","Sep",C994)</f>
        <v>Dec</v>
      </c>
      <c r="L994" t="str">
        <f>IF(Table1[[#This Row],[Hospital tier]]="?","tier - 2",Table1[[#This Row],[Hospital tier]])</f>
        <v>tier - 2</v>
      </c>
      <c r="M994" t="str">
        <f>IF(Table1[[#This Row],[City tier]]="?","tier - 2",Table1[[#This Row],[City tier]])</f>
        <v>tier - 3</v>
      </c>
      <c r="N994" s="5" t="str">
        <f>IF(Table1[[#This Row],[State ID]]="?","Unknown",Table1[[#This Row],[State ID]])</f>
        <v>R1011</v>
      </c>
      <c r="O994" s="5" t="str">
        <f>IF(Table1[[#This Row],[Customer ID]]="?","Unknown",Table1[[#This Row],[Customer ID]])</f>
        <v>Id1887</v>
      </c>
    </row>
    <row r="995" spans="1:15">
      <c r="A995" t="s">
        <v>1029</v>
      </c>
      <c r="B995">
        <v>1990</v>
      </c>
      <c r="C995" t="s">
        <v>23</v>
      </c>
      <c r="D995">
        <v>1</v>
      </c>
      <c r="E995">
        <v>1</v>
      </c>
      <c r="F995">
        <v>4074.45</v>
      </c>
      <c r="G995" t="s">
        <v>17</v>
      </c>
      <c r="H995" t="s">
        <v>21</v>
      </c>
      <c r="I995" t="s">
        <v>19</v>
      </c>
      <c r="J995" s="2">
        <f>IF(B995="?",ROUND(AVERAGEIF($B$2:$B$2344,"&lt;&gt;?"),0),B995)</f>
        <v>1990</v>
      </c>
      <c r="K995" t="str">
        <f>IF(C995="?","Sep",C995)</f>
        <v>Dec</v>
      </c>
      <c r="L995" t="str">
        <f>IF(Table1[[#This Row],[Hospital tier]]="?","tier - 2",Table1[[#This Row],[Hospital tier]])</f>
        <v>tier - 3</v>
      </c>
      <c r="M995" t="str">
        <f>IF(Table1[[#This Row],[City tier]]="?","tier - 2",Table1[[#This Row],[City tier]])</f>
        <v>tier - 2</v>
      </c>
      <c r="N995" s="5" t="str">
        <f>IF(Table1[[#This Row],[State ID]]="?","Unknown",Table1[[#This Row],[State ID]])</f>
        <v>R1013</v>
      </c>
      <c r="O995" s="5" t="str">
        <f>IF(Table1[[#This Row],[Customer ID]]="?","Unknown",Table1[[#This Row],[Customer ID]])</f>
        <v>Id1888</v>
      </c>
    </row>
    <row r="996" spans="1:15">
      <c r="A996" t="s">
        <v>1030</v>
      </c>
      <c r="B996">
        <v>2002</v>
      </c>
      <c r="C996" t="s">
        <v>24</v>
      </c>
      <c r="D996">
        <v>18</v>
      </c>
      <c r="E996">
        <v>0</v>
      </c>
      <c r="F996">
        <v>4070.51</v>
      </c>
      <c r="G996" t="s">
        <v>21</v>
      </c>
      <c r="H996" t="s">
        <v>18</v>
      </c>
      <c r="I996" t="s">
        <v>22</v>
      </c>
      <c r="J996" s="2">
        <f>IF(B996="?",ROUND(AVERAGEIF($B$2:$B$2344,"&lt;&gt;?"),0),B996)</f>
        <v>2002</v>
      </c>
      <c r="K996" t="str">
        <f>IF(C996="?","Sep",C996)</f>
        <v>Oct</v>
      </c>
      <c r="L996" t="str">
        <f>IF(Table1[[#This Row],[Hospital tier]]="?","tier - 2",Table1[[#This Row],[Hospital tier]])</f>
        <v>tier - 2</v>
      </c>
      <c r="M996" t="str">
        <f>IF(Table1[[#This Row],[City tier]]="?","tier - 2",Table1[[#This Row],[City tier]])</f>
        <v>tier - 1</v>
      </c>
      <c r="N996" s="5" t="str">
        <f>IF(Table1[[#This Row],[State ID]]="?","Unknown",Table1[[#This Row],[State ID]])</f>
        <v>R1012</v>
      </c>
      <c r="O996" s="5" t="str">
        <f>IF(Table1[[#This Row],[Customer ID]]="?","Unknown",Table1[[#This Row],[Customer ID]])</f>
        <v>Id1889</v>
      </c>
    </row>
    <row r="997" spans="1:15">
      <c r="A997" t="s">
        <v>1031</v>
      </c>
      <c r="B997">
        <v>1962</v>
      </c>
      <c r="C997" t="s">
        <v>16</v>
      </c>
      <c r="D997">
        <v>19</v>
      </c>
      <c r="E997">
        <v>0</v>
      </c>
      <c r="F997">
        <v>36445.550000000003</v>
      </c>
      <c r="G997" t="s">
        <v>21</v>
      </c>
      <c r="H997" t="s">
        <v>21</v>
      </c>
      <c r="I997" t="s">
        <v>25</v>
      </c>
      <c r="J997" s="2">
        <f>IF(B997="?",ROUND(AVERAGEIF($B$2:$B$2344,"&lt;&gt;?"),0),B997)</f>
        <v>1962</v>
      </c>
      <c r="K997" t="str">
        <f>IF(C997="?","Sep",C997)</f>
        <v>Nov</v>
      </c>
      <c r="L997" t="str">
        <f>IF(Table1[[#This Row],[Hospital tier]]="?","tier - 2",Table1[[#This Row],[Hospital tier]])</f>
        <v>tier - 2</v>
      </c>
      <c r="M997" t="str">
        <f>IF(Table1[[#This Row],[City tier]]="?","tier - 2",Table1[[#This Row],[City tier]])</f>
        <v>tier - 2</v>
      </c>
      <c r="N997" s="5" t="str">
        <f>IF(Table1[[#This Row],[State ID]]="?","Unknown",Table1[[#This Row],[State ID]])</f>
        <v>R1011</v>
      </c>
      <c r="O997" s="5" t="str">
        <f>IF(Table1[[#This Row],[Customer ID]]="?","Unknown",Table1[[#This Row],[Customer ID]])</f>
        <v>Id189</v>
      </c>
    </row>
    <row r="998" spans="1:15">
      <c r="A998" t="s">
        <v>1032</v>
      </c>
      <c r="B998">
        <v>1983</v>
      </c>
      <c r="C998" t="s">
        <v>37</v>
      </c>
      <c r="D998">
        <v>16</v>
      </c>
      <c r="E998">
        <v>3</v>
      </c>
      <c r="F998">
        <v>4070.42</v>
      </c>
      <c r="G998" t="s">
        <v>21</v>
      </c>
      <c r="H998" t="s">
        <v>18</v>
      </c>
      <c r="I998" t="s">
        <v>19</v>
      </c>
      <c r="J998" s="2">
        <f>IF(B998="?",ROUND(AVERAGEIF($B$2:$B$2344,"&lt;&gt;?"),0),B998)</f>
        <v>1983</v>
      </c>
      <c r="K998" t="str">
        <f>IF(C998="?","Sep",C998)</f>
        <v>Sep</v>
      </c>
      <c r="L998" t="str">
        <f>IF(Table1[[#This Row],[Hospital tier]]="?","tier - 2",Table1[[#This Row],[Hospital tier]])</f>
        <v>tier - 2</v>
      </c>
      <c r="M998" t="str">
        <f>IF(Table1[[#This Row],[City tier]]="?","tier - 2",Table1[[#This Row],[City tier]])</f>
        <v>tier - 1</v>
      </c>
      <c r="N998" s="5" t="str">
        <f>IF(Table1[[#This Row],[State ID]]="?","Unknown",Table1[[#This Row],[State ID]])</f>
        <v>R1013</v>
      </c>
      <c r="O998" s="5" t="str">
        <f>IF(Table1[[#This Row],[Customer ID]]="?","Unknown",Table1[[#This Row],[Customer ID]])</f>
        <v>Id1890</v>
      </c>
    </row>
    <row r="999" spans="1:15">
      <c r="A999" t="s">
        <v>1033</v>
      </c>
      <c r="B999">
        <v>1995</v>
      </c>
      <c r="C999" t="s">
        <v>37</v>
      </c>
      <c r="D999">
        <v>14</v>
      </c>
      <c r="E999">
        <v>2</v>
      </c>
      <c r="F999">
        <v>4058.71</v>
      </c>
      <c r="G999" t="s">
        <v>17</v>
      </c>
      <c r="H999" t="s">
        <v>17</v>
      </c>
      <c r="I999" t="s">
        <v>22</v>
      </c>
      <c r="J999" s="2">
        <f>IF(B999="?",ROUND(AVERAGEIF($B$2:$B$2344,"&lt;&gt;?"),0),B999)</f>
        <v>1995</v>
      </c>
      <c r="K999" t="str">
        <f>IF(C999="?","Sep",C999)</f>
        <v>Sep</v>
      </c>
      <c r="L999" t="str">
        <f>IF(Table1[[#This Row],[Hospital tier]]="?","tier - 2",Table1[[#This Row],[Hospital tier]])</f>
        <v>tier - 3</v>
      </c>
      <c r="M999" t="str">
        <f>IF(Table1[[#This Row],[City tier]]="?","tier - 2",Table1[[#This Row],[City tier]])</f>
        <v>tier - 3</v>
      </c>
      <c r="N999" s="5" t="str">
        <f>IF(Table1[[#This Row],[State ID]]="?","Unknown",Table1[[#This Row],[State ID]])</f>
        <v>R1012</v>
      </c>
      <c r="O999" s="5" t="str">
        <f>IF(Table1[[#This Row],[Customer ID]]="?","Unknown",Table1[[#This Row],[Customer ID]])</f>
        <v>Id1891</v>
      </c>
    </row>
    <row r="1000" spans="1:15">
      <c r="A1000" t="s">
        <v>1034</v>
      </c>
      <c r="B1000">
        <v>1993</v>
      </c>
      <c r="C1000" t="s">
        <v>40</v>
      </c>
      <c r="D1000">
        <v>13</v>
      </c>
      <c r="E1000">
        <v>2</v>
      </c>
      <c r="F1000">
        <v>4058.12</v>
      </c>
      <c r="G1000" t="s">
        <v>21</v>
      </c>
      <c r="H1000" t="s">
        <v>18</v>
      </c>
      <c r="I1000" t="s">
        <v>19</v>
      </c>
      <c r="J1000" s="2">
        <f>IF(B1000="?",ROUND(AVERAGEIF($B$2:$B$2344,"&lt;&gt;?"),0),B1000)</f>
        <v>1993</v>
      </c>
      <c r="K1000" t="str">
        <f>IF(C1000="?","Sep",C1000)</f>
        <v>Aug</v>
      </c>
      <c r="L1000" t="str">
        <f>IF(Table1[[#This Row],[Hospital tier]]="?","tier - 2",Table1[[#This Row],[Hospital tier]])</f>
        <v>tier - 2</v>
      </c>
      <c r="M1000" t="str">
        <f>IF(Table1[[#This Row],[City tier]]="?","tier - 2",Table1[[#This Row],[City tier]])</f>
        <v>tier - 1</v>
      </c>
      <c r="N1000" s="5" t="str">
        <f>IF(Table1[[#This Row],[State ID]]="?","Unknown",Table1[[#This Row],[State ID]])</f>
        <v>R1013</v>
      </c>
      <c r="O1000" s="5" t="str">
        <f>IF(Table1[[#This Row],[Customer ID]]="?","Unknown",Table1[[#This Row],[Customer ID]])</f>
        <v>Id1892</v>
      </c>
    </row>
    <row r="1001" spans="1:15">
      <c r="A1001" t="s">
        <v>1035</v>
      </c>
      <c r="B1001">
        <v>1988</v>
      </c>
      <c r="C1001" t="s">
        <v>16</v>
      </c>
      <c r="D1001">
        <v>30</v>
      </c>
      <c r="E1001">
        <v>3</v>
      </c>
      <c r="F1001">
        <v>4047.94</v>
      </c>
      <c r="G1001" t="s">
        <v>21</v>
      </c>
      <c r="H1001" t="s">
        <v>18</v>
      </c>
      <c r="I1001" t="s">
        <v>19</v>
      </c>
      <c r="J1001" s="2">
        <f>IF(B1001="?",ROUND(AVERAGEIF($B$2:$B$2344,"&lt;&gt;?"),0),B1001)</f>
        <v>1988</v>
      </c>
      <c r="K1001" t="str">
        <f>IF(C1001="?","Sep",C1001)</f>
        <v>Nov</v>
      </c>
      <c r="L1001" t="str">
        <f>IF(Table1[[#This Row],[Hospital tier]]="?","tier - 2",Table1[[#This Row],[Hospital tier]])</f>
        <v>tier - 2</v>
      </c>
      <c r="M1001" t="str">
        <f>IF(Table1[[#This Row],[City tier]]="?","tier - 2",Table1[[#This Row],[City tier]])</f>
        <v>tier - 1</v>
      </c>
      <c r="N1001" s="5" t="str">
        <f>IF(Table1[[#This Row],[State ID]]="?","Unknown",Table1[[#This Row],[State ID]])</f>
        <v>R1013</v>
      </c>
      <c r="O1001" s="5" t="str">
        <f>IF(Table1[[#This Row],[Customer ID]]="?","Unknown",Table1[[#This Row],[Customer ID]])</f>
        <v>Id1893</v>
      </c>
    </row>
    <row r="1002" spans="1:15">
      <c r="A1002" t="s">
        <v>1036</v>
      </c>
      <c r="B1002">
        <v>1993</v>
      </c>
      <c r="C1002" t="s">
        <v>23</v>
      </c>
      <c r="D1002">
        <v>26</v>
      </c>
      <c r="E1002">
        <v>1</v>
      </c>
      <c r="F1002">
        <v>4040.56</v>
      </c>
      <c r="G1002" t="s">
        <v>17</v>
      </c>
      <c r="H1002" t="s">
        <v>17</v>
      </c>
      <c r="I1002" t="s">
        <v>135</v>
      </c>
      <c r="J1002" s="2">
        <f>IF(B1002="?",ROUND(AVERAGEIF($B$2:$B$2344,"&lt;&gt;?"),0),B1002)</f>
        <v>1993</v>
      </c>
      <c r="K1002" t="str">
        <f>IF(C1002="?","Sep",C1002)</f>
        <v>Dec</v>
      </c>
      <c r="L1002" t="str">
        <f>IF(Table1[[#This Row],[Hospital tier]]="?","tier - 2",Table1[[#This Row],[Hospital tier]])</f>
        <v>tier - 3</v>
      </c>
      <c r="M1002" t="str">
        <f>IF(Table1[[#This Row],[City tier]]="?","tier - 2",Table1[[#This Row],[City tier]])</f>
        <v>tier - 3</v>
      </c>
      <c r="N1002" s="5" t="str">
        <f>IF(Table1[[#This Row],[State ID]]="?","Unknown",Table1[[#This Row],[State ID]])</f>
        <v>R1015</v>
      </c>
      <c r="O1002" s="5" t="str">
        <f>IF(Table1[[#This Row],[Customer ID]]="?","Unknown",Table1[[#This Row],[Customer ID]])</f>
        <v>Id1894</v>
      </c>
    </row>
    <row r="1003" spans="1:15">
      <c r="A1003" t="s">
        <v>1037</v>
      </c>
      <c r="B1003">
        <v>1983</v>
      </c>
      <c r="C1003" t="s">
        <v>16</v>
      </c>
      <c r="D1003">
        <v>10</v>
      </c>
      <c r="E1003">
        <v>3</v>
      </c>
      <c r="F1003">
        <v>4039.9</v>
      </c>
      <c r="G1003" t="s">
        <v>21</v>
      </c>
      <c r="H1003" t="s">
        <v>18</v>
      </c>
      <c r="I1003" t="s">
        <v>19</v>
      </c>
      <c r="J1003" s="2">
        <f>IF(B1003="?",ROUND(AVERAGEIF($B$2:$B$2344,"&lt;&gt;?"),0),B1003)</f>
        <v>1983</v>
      </c>
      <c r="K1003" t="str">
        <f>IF(C1003="?","Sep",C1003)</f>
        <v>Nov</v>
      </c>
      <c r="L1003" t="str">
        <f>IF(Table1[[#This Row],[Hospital tier]]="?","tier - 2",Table1[[#This Row],[Hospital tier]])</f>
        <v>tier - 2</v>
      </c>
      <c r="M1003" t="str">
        <f>IF(Table1[[#This Row],[City tier]]="?","tier - 2",Table1[[#This Row],[City tier]])</f>
        <v>tier - 1</v>
      </c>
      <c r="N1003" s="5" t="str">
        <f>IF(Table1[[#This Row],[State ID]]="?","Unknown",Table1[[#This Row],[State ID]])</f>
        <v>R1013</v>
      </c>
      <c r="O1003" s="5" t="str">
        <f>IF(Table1[[#This Row],[Customer ID]]="?","Unknown",Table1[[#This Row],[Customer ID]])</f>
        <v>Id1895</v>
      </c>
    </row>
    <row r="1004" spans="1:15">
      <c r="A1004" t="s">
        <v>1038</v>
      </c>
      <c r="B1004">
        <v>1984</v>
      </c>
      <c r="C1004" t="s">
        <v>45</v>
      </c>
      <c r="D1004">
        <v>7</v>
      </c>
      <c r="E1004">
        <v>3</v>
      </c>
      <c r="F1004">
        <v>4038.41</v>
      </c>
      <c r="G1004" t="s">
        <v>21</v>
      </c>
      <c r="H1004" t="s">
        <v>18</v>
      </c>
      <c r="I1004" t="s">
        <v>19</v>
      </c>
      <c r="J1004" s="2">
        <f>IF(B1004="?",ROUND(AVERAGEIF($B$2:$B$2344,"&lt;&gt;?"),0),B1004)</f>
        <v>1984</v>
      </c>
      <c r="K1004" t="str">
        <f>IF(C1004="?","Sep",C1004)</f>
        <v>Jul</v>
      </c>
      <c r="L1004" t="str">
        <f>IF(Table1[[#This Row],[Hospital tier]]="?","tier - 2",Table1[[#This Row],[Hospital tier]])</f>
        <v>tier - 2</v>
      </c>
      <c r="M1004" t="str">
        <f>IF(Table1[[#This Row],[City tier]]="?","tier - 2",Table1[[#This Row],[City tier]])</f>
        <v>tier - 1</v>
      </c>
      <c r="N1004" s="5" t="str">
        <f>IF(Table1[[#This Row],[State ID]]="?","Unknown",Table1[[#This Row],[State ID]])</f>
        <v>R1013</v>
      </c>
      <c r="O1004" s="5" t="str">
        <f>IF(Table1[[#This Row],[Customer ID]]="?","Unknown",Table1[[#This Row],[Customer ID]])</f>
        <v>Id1896</v>
      </c>
    </row>
    <row r="1005" spans="1:15">
      <c r="A1005" t="s">
        <v>1039</v>
      </c>
      <c r="B1005">
        <v>1992</v>
      </c>
      <c r="C1005" t="s">
        <v>24</v>
      </c>
      <c r="D1005">
        <v>11</v>
      </c>
      <c r="E1005">
        <v>1</v>
      </c>
      <c r="F1005">
        <v>4032.24</v>
      </c>
      <c r="G1005" t="s">
        <v>17</v>
      </c>
      <c r="H1005" t="s">
        <v>17</v>
      </c>
      <c r="I1005" t="s">
        <v>22</v>
      </c>
      <c r="J1005" s="2">
        <f>IF(B1005="?",ROUND(AVERAGEIF($B$2:$B$2344,"&lt;&gt;?"),0),B1005)</f>
        <v>1992</v>
      </c>
      <c r="K1005" t="str">
        <f>IF(C1005="?","Sep",C1005)</f>
        <v>Oct</v>
      </c>
      <c r="L1005" t="str">
        <f>IF(Table1[[#This Row],[Hospital tier]]="?","tier - 2",Table1[[#This Row],[Hospital tier]])</f>
        <v>tier - 3</v>
      </c>
      <c r="M1005" t="str">
        <f>IF(Table1[[#This Row],[City tier]]="?","tier - 2",Table1[[#This Row],[City tier]])</f>
        <v>tier - 3</v>
      </c>
      <c r="N1005" s="5" t="str">
        <f>IF(Table1[[#This Row],[State ID]]="?","Unknown",Table1[[#This Row],[State ID]])</f>
        <v>R1012</v>
      </c>
      <c r="O1005" s="5" t="str">
        <f>IF(Table1[[#This Row],[Customer ID]]="?","Unknown",Table1[[#This Row],[Customer ID]])</f>
        <v>Id1897</v>
      </c>
    </row>
    <row r="1006" spans="1:15">
      <c r="A1006" t="s">
        <v>1040</v>
      </c>
      <c r="B1006">
        <v>2000</v>
      </c>
      <c r="C1006" t="s">
        <v>37</v>
      </c>
      <c r="D1006">
        <v>13</v>
      </c>
      <c r="E1006">
        <v>3</v>
      </c>
      <c r="F1006">
        <v>4005.42</v>
      </c>
      <c r="G1006" t="s">
        <v>21</v>
      </c>
      <c r="H1006" t="s">
        <v>18</v>
      </c>
      <c r="I1006" t="s">
        <v>135</v>
      </c>
      <c r="J1006" s="2">
        <f>IF(B1006="?",ROUND(AVERAGEIF($B$2:$B$2344,"&lt;&gt;?"),0),B1006)</f>
        <v>2000</v>
      </c>
      <c r="K1006" t="str">
        <f>IF(C1006="?","Sep",C1006)</f>
        <v>Sep</v>
      </c>
      <c r="L1006" t="str">
        <f>IF(Table1[[#This Row],[Hospital tier]]="?","tier - 2",Table1[[#This Row],[Hospital tier]])</f>
        <v>tier - 2</v>
      </c>
      <c r="M1006" t="str">
        <f>IF(Table1[[#This Row],[City tier]]="?","tier - 2",Table1[[#This Row],[City tier]])</f>
        <v>tier - 1</v>
      </c>
      <c r="N1006" s="5" t="str">
        <f>IF(Table1[[#This Row],[State ID]]="?","Unknown",Table1[[#This Row],[State ID]])</f>
        <v>R1015</v>
      </c>
      <c r="O1006" s="5" t="str">
        <f>IF(Table1[[#This Row],[Customer ID]]="?","Unknown",Table1[[#This Row],[Customer ID]])</f>
        <v>Id1898</v>
      </c>
    </row>
    <row r="1007" spans="1:15">
      <c r="A1007" t="s">
        <v>1041</v>
      </c>
      <c r="B1007">
        <v>1989</v>
      </c>
      <c r="C1007" t="s">
        <v>45</v>
      </c>
      <c r="D1007">
        <v>10</v>
      </c>
      <c r="E1007">
        <v>3</v>
      </c>
      <c r="F1007">
        <v>4002.36</v>
      </c>
      <c r="G1007" t="s">
        <v>21</v>
      </c>
      <c r="H1007" t="s">
        <v>18</v>
      </c>
      <c r="I1007" t="s">
        <v>19</v>
      </c>
      <c r="J1007" s="2">
        <f>IF(B1007="?",ROUND(AVERAGEIF($B$2:$B$2344,"&lt;&gt;?"),0),B1007)</f>
        <v>1989</v>
      </c>
      <c r="K1007" t="str">
        <f>IF(C1007="?","Sep",C1007)</f>
        <v>Jul</v>
      </c>
      <c r="L1007" t="str">
        <f>IF(Table1[[#This Row],[Hospital tier]]="?","tier - 2",Table1[[#This Row],[Hospital tier]])</f>
        <v>tier - 2</v>
      </c>
      <c r="M1007" t="str">
        <f>IF(Table1[[#This Row],[City tier]]="?","tier - 2",Table1[[#This Row],[City tier]])</f>
        <v>tier - 1</v>
      </c>
      <c r="N1007" s="5" t="str">
        <f>IF(Table1[[#This Row],[State ID]]="?","Unknown",Table1[[#This Row],[State ID]])</f>
        <v>R1013</v>
      </c>
      <c r="O1007" s="5" t="str">
        <f>IF(Table1[[#This Row],[Customer ID]]="?","Unknown",Table1[[#This Row],[Customer ID]])</f>
        <v>Id1899</v>
      </c>
    </row>
    <row r="1008" spans="1:15">
      <c r="A1008" t="s">
        <v>1042</v>
      </c>
      <c r="B1008">
        <v>1964</v>
      </c>
      <c r="C1008" t="s">
        <v>16</v>
      </c>
      <c r="D1008">
        <v>7</v>
      </c>
      <c r="E1008">
        <v>2</v>
      </c>
      <c r="F1008">
        <v>47496.49</v>
      </c>
      <c r="G1008" t="s">
        <v>18</v>
      </c>
      <c r="H1008" t="s">
        <v>17</v>
      </c>
      <c r="I1008" t="s">
        <v>22</v>
      </c>
      <c r="J1008" s="2">
        <f>IF(B1008="?",ROUND(AVERAGEIF($B$2:$B$2344,"&lt;&gt;?"),0),B1008)</f>
        <v>1964</v>
      </c>
      <c r="K1008" t="str">
        <f>IF(C1008="?","Sep",C1008)</f>
        <v>Nov</v>
      </c>
      <c r="L1008" t="str">
        <f>IF(Table1[[#This Row],[Hospital tier]]="?","tier - 2",Table1[[#This Row],[Hospital tier]])</f>
        <v>tier - 1</v>
      </c>
      <c r="M1008" t="str">
        <f>IF(Table1[[#This Row],[City tier]]="?","tier - 2",Table1[[#This Row],[City tier]])</f>
        <v>tier - 3</v>
      </c>
      <c r="N1008" s="5" t="str">
        <f>IF(Table1[[#This Row],[State ID]]="?","Unknown",Table1[[#This Row],[State ID]])</f>
        <v>R1012</v>
      </c>
      <c r="O1008" s="5" t="str">
        <f>IF(Table1[[#This Row],[Customer ID]]="?","Unknown",Table1[[#This Row],[Customer ID]])</f>
        <v>Id19</v>
      </c>
    </row>
    <row r="1009" spans="1:15">
      <c r="A1009" t="s">
        <v>1043</v>
      </c>
      <c r="B1009">
        <v>2003</v>
      </c>
      <c r="C1009" t="s">
        <v>23</v>
      </c>
      <c r="D1009">
        <v>9</v>
      </c>
      <c r="E1009">
        <v>2</v>
      </c>
      <c r="F1009">
        <v>36397.58</v>
      </c>
      <c r="G1009" t="s">
        <v>21</v>
      </c>
      <c r="H1009" t="s">
        <v>17</v>
      </c>
      <c r="I1009" t="s">
        <v>25</v>
      </c>
      <c r="J1009" s="2">
        <f>IF(B1009="?",ROUND(AVERAGEIF($B$2:$B$2344,"&lt;&gt;?"),0),B1009)</f>
        <v>2003</v>
      </c>
      <c r="K1009" t="str">
        <f>IF(C1009="?","Sep",C1009)</f>
        <v>Dec</v>
      </c>
      <c r="L1009" t="str">
        <f>IF(Table1[[#This Row],[Hospital tier]]="?","tier - 2",Table1[[#This Row],[Hospital tier]])</f>
        <v>tier - 2</v>
      </c>
      <c r="M1009" t="str">
        <f>IF(Table1[[#This Row],[City tier]]="?","tier - 2",Table1[[#This Row],[City tier]])</f>
        <v>tier - 3</v>
      </c>
      <c r="N1009" s="5" t="str">
        <f>IF(Table1[[#This Row],[State ID]]="?","Unknown",Table1[[#This Row],[State ID]])</f>
        <v>R1011</v>
      </c>
      <c r="O1009" s="5" t="str">
        <f>IF(Table1[[#This Row],[Customer ID]]="?","Unknown",Table1[[#This Row],[Customer ID]])</f>
        <v>Id190</v>
      </c>
    </row>
    <row r="1010" spans="1:15">
      <c r="A1010" t="s">
        <v>1044</v>
      </c>
      <c r="B1010">
        <v>1990</v>
      </c>
      <c r="C1010" t="s">
        <v>16</v>
      </c>
      <c r="D1010">
        <v>1</v>
      </c>
      <c r="E1010">
        <v>0</v>
      </c>
      <c r="F1010">
        <v>3994.18</v>
      </c>
      <c r="G1010" t="s">
        <v>21</v>
      </c>
      <c r="H1010" t="s">
        <v>21</v>
      </c>
      <c r="I1010" t="s">
        <v>19</v>
      </c>
      <c r="J1010" s="2">
        <f>IF(B1010="?",ROUND(AVERAGEIF($B$2:$B$2344,"&lt;&gt;?"),0),B1010)</f>
        <v>1990</v>
      </c>
      <c r="K1010" t="str">
        <f>IF(C1010="?","Sep",C1010)</f>
        <v>Nov</v>
      </c>
      <c r="L1010" t="str">
        <f>IF(Table1[[#This Row],[Hospital tier]]="?","tier - 2",Table1[[#This Row],[Hospital tier]])</f>
        <v>tier - 2</v>
      </c>
      <c r="M1010" t="str">
        <f>IF(Table1[[#This Row],[City tier]]="?","tier - 2",Table1[[#This Row],[City tier]])</f>
        <v>tier - 2</v>
      </c>
      <c r="N1010" s="5" t="str">
        <f>IF(Table1[[#This Row],[State ID]]="?","Unknown",Table1[[#This Row],[State ID]])</f>
        <v>R1013</v>
      </c>
      <c r="O1010" s="5" t="str">
        <f>IF(Table1[[#This Row],[Customer ID]]="?","Unknown",Table1[[#This Row],[Customer ID]])</f>
        <v>Id1900</v>
      </c>
    </row>
    <row r="1011" spans="1:15">
      <c r="A1011" t="s">
        <v>1045</v>
      </c>
      <c r="B1011">
        <v>1990</v>
      </c>
      <c r="C1011" t="s">
        <v>16</v>
      </c>
      <c r="D1011">
        <v>22</v>
      </c>
      <c r="E1011">
        <v>0</v>
      </c>
      <c r="F1011">
        <v>3989.84</v>
      </c>
      <c r="G1011" t="s">
        <v>21</v>
      </c>
      <c r="H1011" t="s">
        <v>21</v>
      </c>
      <c r="I1011" t="s">
        <v>25</v>
      </c>
      <c r="J1011" s="2">
        <f>IF(B1011="?",ROUND(AVERAGEIF($B$2:$B$2344,"&lt;&gt;?"),0),B1011)</f>
        <v>1990</v>
      </c>
      <c r="K1011" t="str">
        <f>IF(C1011="?","Sep",C1011)</f>
        <v>Nov</v>
      </c>
      <c r="L1011" t="str">
        <f>IF(Table1[[#This Row],[Hospital tier]]="?","tier - 2",Table1[[#This Row],[Hospital tier]])</f>
        <v>tier - 2</v>
      </c>
      <c r="M1011" t="str">
        <f>IF(Table1[[#This Row],[City tier]]="?","tier - 2",Table1[[#This Row],[City tier]])</f>
        <v>tier - 2</v>
      </c>
      <c r="N1011" s="5" t="str">
        <f>IF(Table1[[#This Row],[State ID]]="?","Unknown",Table1[[#This Row],[State ID]])</f>
        <v>R1011</v>
      </c>
      <c r="O1011" s="5" t="str">
        <f>IF(Table1[[#This Row],[Customer ID]]="?","Unknown",Table1[[#This Row],[Customer ID]])</f>
        <v>Id1901</v>
      </c>
    </row>
    <row r="1012" spans="1:15">
      <c r="A1012" t="s">
        <v>1046</v>
      </c>
      <c r="B1012">
        <v>1996</v>
      </c>
      <c r="C1012" t="s">
        <v>37</v>
      </c>
      <c r="D1012">
        <v>8</v>
      </c>
      <c r="E1012">
        <v>2</v>
      </c>
      <c r="F1012">
        <v>3987.93</v>
      </c>
      <c r="G1012" t="s">
        <v>21</v>
      </c>
      <c r="H1012" t="s">
        <v>21</v>
      </c>
      <c r="I1012" t="s">
        <v>25</v>
      </c>
      <c r="J1012" s="2">
        <f>IF(B1012="?",ROUND(AVERAGEIF($B$2:$B$2344,"&lt;&gt;?"),0),B1012)</f>
        <v>1996</v>
      </c>
      <c r="K1012" t="str">
        <f>IF(C1012="?","Sep",C1012)</f>
        <v>Sep</v>
      </c>
      <c r="L1012" t="str">
        <f>IF(Table1[[#This Row],[Hospital tier]]="?","tier - 2",Table1[[#This Row],[Hospital tier]])</f>
        <v>tier - 2</v>
      </c>
      <c r="M1012" t="str">
        <f>IF(Table1[[#This Row],[City tier]]="?","tier - 2",Table1[[#This Row],[City tier]])</f>
        <v>tier - 2</v>
      </c>
      <c r="N1012" s="5" t="str">
        <f>IF(Table1[[#This Row],[State ID]]="?","Unknown",Table1[[#This Row],[State ID]])</f>
        <v>R1011</v>
      </c>
      <c r="O1012" s="5" t="str">
        <f>IF(Table1[[#This Row],[Customer ID]]="?","Unknown",Table1[[#This Row],[Customer ID]])</f>
        <v>Id1902</v>
      </c>
    </row>
    <row r="1013" spans="1:15">
      <c r="A1013" t="s">
        <v>1047</v>
      </c>
      <c r="B1013">
        <v>1996</v>
      </c>
      <c r="C1013" t="s">
        <v>40</v>
      </c>
      <c r="D1013">
        <v>17</v>
      </c>
      <c r="E1013">
        <v>2</v>
      </c>
      <c r="F1013">
        <v>3981.98</v>
      </c>
      <c r="G1013" t="s">
        <v>21</v>
      </c>
      <c r="H1013" t="s">
        <v>21</v>
      </c>
      <c r="I1013" t="s">
        <v>19</v>
      </c>
      <c r="J1013" s="2">
        <f>IF(B1013="?",ROUND(AVERAGEIF($B$2:$B$2344,"&lt;&gt;?"),0),B1013)</f>
        <v>1996</v>
      </c>
      <c r="K1013" t="str">
        <f>IF(C1013="?","Sep",C1013)</f>
        <v>Aug</v>
      </c>
      <c r="L1013" t="str">
        <f>IF(Table1[[#This Row],[Hospital tier]]="?","tier - 2",Table1[[#This Row],[Hospital tier]])</f>
        <v>tier - 2</v>
      </c>
      <c r="M1013" t="str">
        <f>IF(Table1[[#This Row],[City tier]]="?","tier - 2",Table1[[#This Row],[City tier]])</f>
        <v>tier - 2</v>
      </c>
      <c r="N1013" s="5" t="str">
        <f>IF(Table1[[#This Row],[State ID]]="?","Unknown",Table1[[#This Row],[State ID]])</f>
        <v>R1013</v>
      </c>
      <c r="O1013" s="5" t="str">
        <f>IF(Table1[[#This Row],[Customer ID]]="?","Unknown",Table1[[#This Row],[Customer ID]])</f>
        <v>Id1903</v>
      </c>
    </row>
    <row r="1014" spans="1:15">
      <c r="A1014" t="s">
        <v>1048</v>
      </c>
      <c r="B1014">
        <v>1990</v>
      </c>
      <c r="C1014" t="s">
        <v>45</v>
      </c>
      <c r="D1014">
        <v>29</v>
      </c>
      <c r="E1014">
        <v>0</v>
      </c>
      <c r="F1014">
        <v>3972.92</v>
      </c>
      <c r="G1014" t="s">
        <v>21</v>
      </c>
      <c r="H1014" t="s">
        <v>17</v>
      </c>
      <c r="I1014" t="s">
        <v>19</v>
      </c>
      <c r="J1014" s="2">
        <f>IF(B1014="?",ROUND(AVERAGEIF($B$2:$B$2344,"&lt;&gt;?"),0),B1014)</f>
        <v>1990</v>
      </c>
      <c r="K1014" t="str">
        <f>IF(C1014="?","Sep",C1014)</f>
        <v>Jul</v>
      </c>
      <c r="L1014" t="str">
        <f>IF(Table1[[#This Row],[Hospital tier]]="?","tier - 2",Table1[[#This Row],[Hospital tier]])</f>
        <v>tier - 2</v>
      </c>
      <c r="M1014" t="str">
        <f>IF(Table1[[#This Row],[City tier]]="?","tier - 2",Table1[[#This Row],[City tier]])</f>
        <v>tier - 3</v>
      </c>
      <c r="N1014" s="5" t="str">
        <f>IF(Table1[[#This Row],[State ID]]="?","Unknown",Table1[[#This Row],[State ID]])</f>
        <v>R1013</v>
      </c>
      <c r="O1014" s="5" t="str">
        <f>IF(Table1[[#This Row],[Customer ID]]="?","Unknown",Table1[[#This Row],[Customer ID]])</f>
        <v>Id1904</v>
      </c>
    </row>
    <row r="1015" spans="1:15">
      <c r="A1015" t="s">
        <v>1049</v>
      </c>
      <c r="B1015">
        <v>1995</v>
      </c>
      <c r="C1015" t="s">
        <v>45</v>
      </c>
      <c r="D1015">
        <v>11</v>
      </c>
      <c r="E1015">
        <v>1</v>
      </c>
      <c r="F1015">
        <v>3956.07</v>
      </c>
      <c r="G1015" t="s">
        <v>21</v>
      </c>
      <c r="H1015" t="s">
        <v>21</v>
      </c>
      <c r="I1015" t="s">
        <v>22</v>
      </c>
      <c r="J1015" s="2">
        <f>IF(B1015="?",ROUND(AVERAGEIF($B$2:$B$2344,"&lt;&gt;?"),0),B1015)</f>
        <v>1995</v>
      </c>
      <c r="K1015" t="str">
        <f>IF(C1015="?","Sep",C1015)</f>
        <v>Jul</v>
      </c>
      <c r="L1015" t="str">
        <f>IF(Table1[[#This Row],[Hospital tier]]="?","tier - 2",Table1[[#This Row],[Hospital tier]])</f>
        <v>tier - 2</v>
      </c>
      <c r="M1015" t="str">
        <f>IF(Table1[[#This Row],[City tier]]="?","tier - 2",Table1[[#This Row],[City tier]])</f>
        <v>tier - 2</v>
      </c>
      <c r="N1015" s="5" t="str">
        <f>IF(Table1[[#This Row],[State ID]]="?","Unknown",Table1[[#This Row],[State ID]])</f>
        <v>R1012</v>
      </c>
      <c r="O1015" s="5" t="str">
        <f>IF(Table1[[#This Row],[Customer ID]]="?","Unknown",Table1[[#This Row],[Customer ID]])</f>
        <v>Id1905</v>
      </c>
    </row>
    <row r="1016" spans="1:15">
      <c r="A1016" t="s">
        <v>1050</v>
      </c>
      <c r="B1016">
        <v>1999</v>
      </c>
      <c r="C1016" t="s">
        <v>45</v>
      </c>
      <c r="D1016">
        <v>10</v>
      </c>
      <c r="E1016">
        <v>0</v>
      </c>
      <c r="F1016">
        <v>3955.98</v>
      </c>
      <c r="G1016" t="s">
        <v>21</v>
      </c>
      <c r="H1016" t="s">
        <v>17</v>
      </c>
      <c r="I1016" t="s">
        <v>38</v>
      </c>
      <c r="J1016" s="2">
        <f>IF(B1016="?",ROUND(AVERAGEIF($B$2:$B$2344,"&lt;&gt;?"),0),B1016)</f>
        <v>1999</v>
      </c>
      <c r="K1016" t="str">
        <f>IF(C1016="?","Sep",C1016)</f>
        <v>Jul</v>
      </c>
      <c r="L1016" t="str">
        <f>IF(Table1[[#This Row],[Hospital tier]]="?","tier - 2",Table1[[#This Row],[Hospital tier]])</f>
        <v>tier - 2</v>
      </c>
      <c r="M1016" t="str">
        <f>IF(Table1[[#This Row],[City tier]]="?","tier - 2",Table1[[#This Row],[City tier]])</f>
        <v>tier - 3</v>
      </c>
      <c r="N1016" s="5" t="str">
        <f>IF(Table1[[#This Row],[State ID]]="?","Unknown",Table1[[#This Row],[State ID]])</f>
        <v>R1021</v>
      </c>
      <c r="O1016" s="5" t="str">
        <f>IF(Table1[[#This Row],[Customer ID]]="?","Unknown",Table1[[#This Row],[Customer ID]])</f>
        <v>Id1906</v>
      </c>
    </row>
    <row r="1017" spans="1:15">
      <c r="A1017" t="s">
        <v>1051</v>
      </c>
      <c r="B1017">
        <v>1993</v>
      </c>
      <c r="C1017" t="s">
        <v>16</v>
      </c>
      <c r="D1017">
        <v>11</v>
      </c>
      <c r="E1017">
        <v>1</v>
      </c>
      <c r="F1017">
        <v>3947.41</v>
      </c>
      <c r="G1017" t="s">
        <v>21</v>
      </c>
      <c r="H1017" t="s">
        <v>21</v>
      </c>
      <c r="I1017" t="s">
        <v>19</v>
      </c>
      <c r="J1017" s="2">
        <f>IF(B1017="?",ROUND(AVERAGEIF($B$2:$B$2344,"&lt;&gt;?"),0),B1017)</f>
        <v>1993</v>
      </c>
      <c r="K1017" t="str">
        <f>IF(C1017="?","Sep",C1017)</f>
        <v>Nov</v>
      </c>
      <c r="L1017" t="str">
        <f>IF(Table1[[#This Row],[Hospital tier]]="?","tier - 2",Table1[[#This Row],[Hospital tier]])</f>
        <v>tier - 2</v>
      </c>
      <c r="M1017" t="str">
        <f>IF(Table1[[#This Row],[City tier]]="?","tier - 2",Table1[[#This Row],[City tier]])</f>
        <v>tier - 2</v>
      </c>
      <c r="N1017" s="5" t="str">
        <f>IF(Table1[[#This Row],[State ID]]="?","Unknown",Table1[[#This Row],[State ID]])</f>
        <v>R1013</v>
      </c>
      <c r="O1017" s="5" t="str">
        <f>IF(Table1[[#This Row],[Customer ID]]="?","Unknown",Table1[[#This Row],[Customer ID]])</f>
        <v>Id1907</v>
      </c>
    </row>
    <row r="1018" spans="1:15">
      <c r="A1018" t="s">
        <v>1052</v>
      </c>
      <c r="B1018">
        <v>1993</v>
      </c>
      <c r="C1018" t="s">
        <v>37</v>
      </c>
      <c r="D1018">
        <v>29</v>
      </c>
      <c r="E1018">
        <v>0</v>
      </c>
      <c r="F1018">
        <v>3943.6</v>
      </c>
      <c r="G1018" t="s">
        <v>21</v>
      </c>
      <c r="H1018" t="s">
        <v>17</v>
      </c>
      <c r="I1018" t="s">
        <v>74</v>
      </c>
      <c r="J1018" s="2">
        <f>IF(B1018="?",ROUND(AVERAGEIF($B$2:$B$2344,"&lt;&gt;?"),0),B1018)</f>
        <v>1993</v>
      </c>
      <c r="K1018" t="str">
        <f>IF(C1018="?","Sep",C1018)</f>
        <v>Sep</v>
      </c>
      <c r="L1018" t="str">
        <f>IF(Table1[[#This Row],[Hospital tier]]="?","tier - 2",Table1[[#This Row],[Hospital tier]])</f>
        <v>tier - 2</v>
      </c>
      <c r="M1018" t="str">
        <f>IF(Table1[[#This Row],[City tier]]="?","tier - 2",Table1[[#This Row],[City tier]])</f>
        <v>tier - 3</v>
      </c>
      <c r="N1018" s="5" t="str">
        <f>IF(Table1[[#This Row],[State ID]]="?","Unknown",Table1[[#This Row],[State ID]])</f>
        <v>R1024</v>
      </c>
      <c r="O1018" s="5" t="str">
        <f>IF(Table1[[#This Row],[Customer ID]]="?","Unknown",Table1[[#This Row],[Customer ID]])</f>
        <v>Id1908</v>
      </c>
    </row>
    <row r="1019" spans="1:15">
      <c r="A1019" t="s">
        <v>1053</v>
      </c>
      <c r="B1019">
        <v>1988</v>
      </c>
      <c r="C1019" t="s">
        <v>24</v>
      </c>
      <c r="D1019">
        <v>24</v>
      </c>
      <c r="E1019">
        <v>0</v>
      </c>
      <c r="F1019">
        <v>3935.18</v>
      </c>
      <c r="G1019" t="s">
        <v>17</v>
      </c>
      <c r="H1019" t="s">
        <v>18</v>
      </c>
      <c r="I1019" t="s">
        <v>19</v>
      </c>
      <c r="J1019" s="2">
        <f>IF(B1019="?",ROUND(AVERAGEIF($B$2:$B$2344,"&lt;&gt;?"),0),B1019)</f>
        <v>1988</v>
      </c>
      <c r="K1019" t="str">
        <f>IF(C1019="?","Sep",C1019)</f>
        <v>Oct</v>
      </c>
      <c r="L1019" t="str">
        <f>IF(Table1[[#This Row],[Hospital tier]]="?","tier - 2",Table1[[#This Row],[Hospital tier]])</f>
        <v>tier - 3</v>
      </c>
      <c r="M1019" t="str">
        <f>IF(Table1[[#This Row],[City tier]]="?","tier - 2",Table1[[#This Row],[City tier]])</f>
        <v>tier - 1</v>
      </c>
      <c r="N1019" s="5" t="str">
        <f>IF(Table1[[#This Row],[State ID]]="?","Unknown",Table1[[#This Row],[State ID]])</f>
        <v>R1013</v>
      </c>
      <c r="O1019" s="5" t="str">
        <f>IF(Table1[[#This Row],[Customer ID]]="?","Unknown",Table1[[#This Row],[Customer ID]])</f>
        <v>Id1909</v>
      </c>
    </row>
    <row r="1020" spans="1:15">
      <c r="A1020" t="s">
        <v>1054</v>
      </c>
      <c r="B1020">
        <v>1975</v>
      </c>
      <c r="C1020" t="s">
        <v>20</v>
      </c>
      <c r="D1020">
        <v>5</v>
      </c>
      <c r="E1020">
        <v>1</v>
      </c>
      <c r="F1020">
        <v>36350.71</v>
      </c>
      <c r="G1020" t="s">
        <v>18</v>
      </c>
      <c r="H1020" t="s">
        <v>21</v>
      </c>
      <c r="I1020" t="s">
        <v>25</v>
      </c>
      <c r="J1020" s="2">
        <f>IF(B1020="?",ROUND(AVERAGEIF($B$2:$B$2344,"&lt;&gt;?"),0),B1020)</f>
        <v>1975</v>
      </c>
      <c r="K1020" t="str">
        <f>IF(C1020="?","Sep",C1020)</f>
        <v>Jun</v>
      </c>
      <c r="L1020" t="str">
        <f>IF(Table1[[#This Row],[Hospital tier]]="?","tier - 2",Table1[[#This Row],[Hospital tier]])</f>
        <v>tier - 1</v>
      </c>
      <c r="M1020" t="str">
        <f>IF(Table1[[#This Row],[City tier]]="?","tier - 2",Table1[[#This Row],[City tier]])</f>
        <v>tier - 2</v>
      </c>
      <c r="N1020" s="5" t="str">
        <f>IF(Table1[[#This Row],[State ID]]="?","Unknown",Table1[[#This Row],[State ID]])</f>
        <v>R1011</v>
      </c>
      <c r="O1020" s="5" t="str">
        <f>IF(Table1[[#This Row],[Customer ID]]="?","Unknown",Table1[[#This Row],[Customer ID]])</f>
        <v>Id191</v>
      </c>
    </row>
    <row r="1021" spans="1:15">
      <c r="A1021" t="s">
        <v>1055</v>
      </c>
      <c r="B1021">
        <v>2002</v>
      </c>
      <c r="C1021" t="s">
        <v>20</v>
      </c>
      <c r="D1021">
        <v>15</v>
      </c>
      <c r="E1021">
        <v>0</v>
      </c>
      <c r="F1021">
        <v>3931.51</v>
      </c>
      <c r="G1021" t="s">
        <v>21</v>
      </c>
      <c r="H1021" t="s">
        <v>17</v>
      </c>
      <c r="I1021" t="s">
        <v>25</v>
      </c>
      <c r="J1021" s="2">
        <f>IF(B1021="?",ROUND(AVERAGEIF($B$2:$B$2344,"&lt;&gt;?"),0),B1021)</f>
        <v>2002</v>
      </c>
      <c r="K1021" t="str">
        <f>IF(C1021="?","Sep",C1021)</f>
        <v>Jun</v>
      </c>
      <c r="L1021" t="str">
        <f>IF(Table1[[#This Row],[Hospital tier]]="?","tier - 2",Table1[[#This Row],[Hospital tier]])</f>
        <v>tier - 2</v>
      </c>
      <c r="M1021" t="str">
        <f>IF(Table1[[#This Row],[City tier]]="?","tier - 2",Table1[[#This Row],[City tier]])</f>
        <v>tier - 3</v>
      </c>
      <c r="N1021" s="5" t="str">
        <f>IF(Table1[[#This Row],[State ID]]="?","Unknown",Table1[[#This Row],[State ID]])</f>
        <v>R1011</v>
      </c>
      <c r="O1021" s="5" t="str">
        <f>IF(Table1[[#This Row],[Customer ID]]="?","Unknown",Table1[[#This Row],[Customer ID]])</f>
        <v>Id1910</v>
      </c>
    </row>
    <row r="1022" spans="1:15">
      <c r="A1022" t="s">
        <v>1056</v>
      </c>
      <c r="B1022">
        <v>2000</v>
      </c>
      <c r="C1022" t="s">
        <v>45</v>
      </c>
      <c r="D1022">
        <v>10</v>
      </c>
      <c r="E1022">
        <v>2</v>
      </c>
      <c r="F1022">
        <v>3925.76</v>
      </c>
      <c r="G1022" t="s">
        <v>21</v>
      </c>
      <c r="H1022" t="s">
        <v>21</v>
      </c>
      <c r="I1022" t="s">
        <v>74</v>
      </c>
      <c r="J1022" s="2">
        <f>IF(B1022="?",ROUND(AVERAGEIF($B$2:$B$2344,"&lt;&gt;?"),0),B1022)</f>
        <v>2000</v>
      </c>
      <c r="K1022" t="str">
        <f>IF(C1022="?","Sep",C1022)</f>
        <v>Jul</v>
      </c>
      <c r="L1022" t="str">
        <f>IF(Table1[[#This Row],[Hospital tier]]="?","tier - 2",Table1[[#This Row],[Hospital tier]])</f>
        <v>tier - 2</v>
      </c>
      <c r="M1022" t="str">
        <f>IF(Table1[[#This Row],[City tier]]="?","tier - 2",Table1[[#This Row],[City tier]])</f>
        <v>tier - 2</v>
      </c>
      <c r="N1022" s="5" t="str">
        <f>IF(Table1[[#This Row],[State ID]]="?","Unknown",Table1[[#This Row],[State ID]])</f>
        <v>R1024</v>
      </c>
      <c r="O1022" s="5" t="str">
        <f>IF(Table1[[#This Row],[Customer ID]]="?","Unknown",Table1[[#This Row],[Customer ID]])</f>
        <v>Id1911</v>
      </c>
    </row>
    <row r="1023" spans="1:15">
      <c r="A1023" t="s">
        <v>1057</v>
      </c>
      <c r="B1023">
        <v>1985</v>
      </c>
      <c r="C1023" t="s">
        <v>45</v>
      </c>
      <c r="D1023">
        <v>5</v>
      </c>
      <c r="E1023">
        <v>3</v>
      </c>
      <c r="F1023">
        <v>3910.44</v>
      </c>
      <c r="G1023" t="s">
        <v>21</v>
      </c>
      <c r="H1023" t="s">
        <v>21</v>
      </c>
      <c r="I1023" t="s">
        <v>19</v>
      </c>
      <c r="J1023" s="2">
        <f>IF(B1023="?",ROUND(AVERAGEIF($B$2:$B$2344,"&lt;&gt;?"),0),B1023)</f>
        <v>1985</v>
      </c>
      <c r="K1023" t="str">
        <f>IF(C1023="?","Sep",C1023)</f>
        <v>Jul</v>
      </c>
      <c r="L1023" t="str">
        <f>IF(Table1[[#This Row],[Hospital tier]]="?","tier - 2",Table1[[#This Row],[Hospital tier]])</f>
        <v>tier - 2</v>
      </c>
      <c r="M1023" t="str">
        <f>IF(Table1[[#This Row],[City tier]]="?","tier - 2",Table1[[#This Row],[City tier]])</f>
        <v>tier - 2</v>
      </c>
      <c r="N1023" s="5" t="str">
        <f>IF(Table1[[#This Row],[State ID]]="?","Unknown",Table1[[#This Row],[State ID]])</f>
        <v>R1013</v>
      </c>
      <c r="O1023" s="5" t="str">
        <f>IF(Table1[[#This Row],[Customer ID]]="?","Unknown",Table1[[#This Row],[Customer ID]])</f>
        <v>Id1912</v>
      </c>
    </row>
    <row r="1024" spans="1:15">
      <c r="A1024" t="s">
        <v>1058</v>
      </c>
      <c r="B1024">
        <v>1997</v>
      </c>
      <c r="C1024" t="s">
        <v>16</v>
      </c>
      <c r="D1024">
        <v>24</v>
      </c>
      <c r="E1024">
        <v>3</v>
      </c>
      <c r="F1024">
        <v>3906.13</v>
      </c>
      <c r="G1024" t="s">
        <v>17</v>
      </c>
      <c r="H1024" t="s">
        <v>17</v>
      </c>
      <c r="I1024" t="s">
        <v>25</v>
      </c>
      <c r="J1024" s="2">
        <f>IF(B1024="?",ROUND(AVERAGEIF($B$2:$B$2344,"&lt;&gt;?"),0),B1024)</f>
        <v>1997</v>
      </c>
      <c r="K1024" t="str">
        <f>IF(C1024="?","Sep",C1024)</f>
        <v>Nov</v>
      </c>
      <c r="L1024" t="str">
        <f>IF(Table1[[#This Row],[Hospital tier]]="?","tier - 2",Table1[[#This Row],[Hospital tier]])</f>
        <v>tier - 3</v>
      </c>
      <c r="M1024" t="str">
        <f>IF(Table1[[#This Row],[City tier]]="?","tier - 2",Table1[[#This Row],[City tier]])</f>
        <v>tier - 3</v>
      </c>
      <c r="N1024" s="5" t="str">
        <f>IF(Table1[[#This Row],[State ID]]="?","Unknown",Table1[[#This Row],[State ID]])</f>
        <v>R1011</v>
      </c>
      <c r="O1024" s="5" t="str">
        <f>IF(Table1[[#This Row],[Customer ID]]="?","Unknown",Table1[[#This Row],[Customer ID]])</f>
        <v>Id1913</v>
      </c>
    </row>
    <row r="1025" spans="1:15">
      <c r="A1025" t="s">
        <v>1059</v>
      </c>
      <c r="B1025">
        <v>1981</v>
      </c>
      <c r="C1025" t="s">
        <v>40</v>
      </c>
      <c r="D1025">
        <v>27</v>
      </c>
      <c r="E1025">
        <v>1</v>
      </c>
      <c r="F1025">
        <v>3902.07</v>
      </c>
      <c r="G1025" t="s">
        <v>21</v>
      </c>
      <c r="H1025" t="s">
        <v>21</v>
      </c>
      <c r="I1025" t="s">
        <v>19</v>
      </c>
      <c r="J1025" s="2">
        <f>IF(B1025="?",ROUND(AVERAGEIF($B$2:$B$2344,"&lt;&gt;?"),0),B1025)</f>
        <v>1981</v>
      </c>
      <c r="K1025" t="str">
        <f>IF(C1025="?","Sep",C1025)</f>
        <v>Aug</v>
      </c>
      <c r="L1025" t="str">
        <f>IF(Table1[[#This Row],[Hospital tier]]="?","tier - 2",Table1[[#This Row],[Hospital tier]])</f>
        <v>tier - 2</v>
      </c>
      <c r="M1025" t="str">
        <f>IF(Table1[[#This Row],[City tier]]="?","tier - 2",Table1[[#This Row],[City tier]])</f>
        <v>tier - 2</v>
      </c>
      <c r="N1025" s="5" t="str">
        <f>IF(Table1[[#This Row],[State ID]]="?","Unknown",Table1[[#This Row],[State ID]])</f>
        <v>R1013</v>
      </c>
      <c r="O1025" s="5" t="str">
        <f>IF(Table1[[#This Row],[Customer ID]]="?","Unknown",Table1[[#This Row],[Customer ID]])</f>
        <v>Id1914</v>
      </c>
    </row>
    <row r="1026" spans="1:15">
      <c r="A1026" t="s">
        <v>1060</v>
      </c>
      <c r="B1026">
        <v>1993</v>
      </c>
      <c r="C1026" t="s">
        <v>37</v>
      </c>
      <c r="D1026">
        <v>14</v>
      </c>
      <c r="E1026">
        <v>0</v>
      </c>
      <c r="F1026">
        <v>3898.35</v>
      </c>
      <c r="G1026" t="s">
        <v>21</v>
      </c>
      <c r="H1026" t="s">
        <v>21</v>
      </c>
      <c r="I1026" t="s">
        <v>22</v>
      </c>
      <c r="J1026" s="2">
        <f>IF(B1026="?",ROUND(AVERAGEIF($B$2:$B$2344,"&lt;&gt;?"),0),B1026)</f>
        <v>1993</v>
      </c>
      <c r="K1026" t="str">
        <f>IF(C1026="?","Sep",C1026)</f>
        <v>Sep</v>
      </c>
      <c r="L1026" t="str">
        <f>IF(Table1[[#This Row],[Hospital tier]]="?","tier - 2",Table1[[#This Row],[Hospital tier]])</f>
        <v>tier - 2</v>
      </c>
      <c r="M1026" t="str">
        <f>IF(Table1[[#This Row],[City tier]]="?","tier - 2",Table1[[#This Row],[City tier]])</f>
        <v>tier - 2</v>
      </c>
      <c r="N1026" s="5" t="str">
        <f>IF(Table1[[#This Row],[State ID]]="?","Unknown",Table1[[#This Row],[State ID]])</f>
        <v>R1012</v>
      </c>
      <c r="O1026" s="5" t="str">
        <f>IF(Table1[[#This Row],[Customer ID]]="?","Unknown",Table1[[#This Row],[Customer ID]])</f>
        <v>Id1915</v>
      </c>
    </row>
    <row r="1027" spans="1:15">
      <c r="A1027" t="s">
        <v>1061</v>
      </c>
      <c r="B1027">
        <v>2004</v>
      </c>
      <c r="C1027" t="s">
        <v>45</v>
      </c>
      <c r="D1027">
        <v>13</v>
      </c>
      <c r="E1027">
        <v>0</v>
      </c>
      <c r="F1027">
        <v>3889.2</v>
      </c>
      <c r="G1027" t="s">
        <v>21</v>
      </c>
      <c r="H1027" t="s">
        <v>21</v>
      </c>
      <c r="I1027" t="s">
        <v>22</v>
      </c>
      <c r="J1027" s="2">
        <f>IF(B1027="?",ROUND(AVERAGEIF($B$2:$B$2344,"&lt;&gt;?"),0),B1027)</f>
        <v>2004</v>
      </c>
      <c r="K1027" t="str">
        <f>IF(C1027="?","Sep",C1027)</f>
        <v>Jul</v>
      </c>
      <c r="L1027" t="str">
        <f>IF(Table1[[#This Row],[Hospital tier]]="?","tier - 2",Table1[[#This Row],[Hospital tier]])</f>
        <v>tier - 2</v>
      </c>
      <c r="M1027" t="str">
        <f>IF(Table1[[#This Row],[City tier]]="?","tier - 2",Table1[[#This Row],[City tier]])</f>
        <v>tier - 2</v>
      </c>
      <c r="N1027" s="5" t="str">
        <f>IF(Table1[[#This Row],[State ID]]="?","Unknown",Table1[[#This Row],[State ID]])</f>
        <v>R1012</v>
      </c>
      <c r="O1027" s="5" t="str">
        <f>IF(Table1[[#This Row],[Customer ID]]="?","Unknown",Table1[[#This Row],[Customer ID]])</f>
        <v>Id1916</v>
      </c>
    </row>
    <row r="1028" spans="1:15">
      <c r="A1028" t="s">
        <v>1062</v>
      </c>
      <c r="B1028">
        <v>1996</v>
      </c>
      <c r="C1028" t="s">
        <v>24</v>
      </c>
      <c r="D1028">
        <v>23</v>
      </c>
      <c r="E1028">
        <v>2</v>
      </c>
      <c r="F1028">
        <v>3877.3</v>
      </c>
      <c r="G1028" t="s">
        <v>18</v>
      </c>
      <c r="H1028" t="s">
        <v>17</v>
      </c>
      <c r="I1028" t="s">
        <v>22</v>
      </c>
      <c r="J1028" s="2">
        <f>IF(B1028="?",ROUND(AVERAGEIF($B$2:$B$2344,"&lt;&gt;?"),0),B1028)</f>
        <v>1996</v>
      </c>
      <c r="K1028" t="str">
        <f>IF(C1028="?","Sep",C1028)</f>
        <v>Oct</v>
      </c>
      <c r="L1028" t="str">
        <f>IF(Table1[[#This Row],[Hospital tier]]="?","tier - 2",Table1[[#This Row],[Hospital tier]])</f>
        <v>tier - 1</v>
      </c>
      <c r="M1028" t="str">
        <f>IF(Table1[[#This Row],[City tier]]="?","tier - 2",Table1[[#This Row],[City tier]])</f>
        <v>tier - 3</v>
      </c>
      <c r="N1028" s="5" t="str">
        <f>IF(Table1[[#This Row],[State ID]]="?","Unknown",Table1[[#This Row],[State ID]])</f>
        <v>R1012</v>
      </c>
      <c r="O1028" s="5" t="str">
        <f>IF(Table1[[#This Row],[Customer ID]]="?","Unknown",Table1[[#This Row],[Customer ID]])</f>
        <v>Id1917</v>
      </c>
    </row>
    <row r="1029" spans="1:15">
      <c r="A1029" t="s">
        <v>1063</v>
      </c>
      <c r="B1029">
        <v>1991</v>
      </c>
      <c r="C1029" t="s">
        <v>45</v>
      </c>
      <c r="D1029">
        <v>25</v>
      </c>
      <c r="E1029">
        <v>1</v>
      </c>
      <c r="F1029">
        <v>3875.73</v>
      </c>
      <c r="G1029" t="s">
        <v>21</v>
      </c>
      <c r="H1029" t="s">
        <v>17</v>
      </c>
      <c r="I1029" t="s">
        <v>19</v>
      </c>
      <c r="J1029" s="2">
        <f>IF(B1029="?",ROUND(AVERAGEIF($B$2:$B$2344,"&lt;&gt;?"),0),B1029)</f>
        <v>1991</v>
      </c>
      <c r="K1029" t="str">
        <f>IF(C1029="?","Sep",C1029)</f>
        <v>Jul</v>
      </c>
      <c r="L1029" t="str">
        <f>IF(Table1[[#This Row],[Hospital tier]]="?","tier - 2",Table1[[#This Row],[Hospital tier]])</f>
        <v>tier - 2</v>
      </c>
      <c r="M1029" t="str">
        <f>IF(Table1[[#This Row],[City tier]]="?","tier - 2",Table1[[#This Row],[City tier]])</f>
        <v>tier - 3</v>
      </c>
      <c r="N1029" s="5" t="str">
        <f>IF(Table1[[#This Row],[State ID]]="?","Unknown",Table1[[#This Row],[State ID]])</f>
        <v>R1013</v>
      </c>
      <c r="O1029" s="5" t="str">
        <f>IF(Table1[[#This Row],[Customer ID]]="?","Unknown",Table1[[#This Row],[Customer ID]])</f>
        <v>Id1918</v>
      </c>
    </row>
    <row r="1030" spans="1:15">
      <c r="A1030" t="s">
        <v>1064</v>
      </c>
      <c r="B1030">
        <v>1990</v>
      </c>
      <c r="C1030" t="s">
        <v>20</v>
      </c>
      <c r="D1030">
        <v>24</v>
      </c>
      <c r="E1030">
        <v>0</v>
      </c>
      <c r="F1030">
        <v>3866.86</v>
      </c>
      <c r="G1030" t="s">
        <v>18</v>
      </c>
      <c r="H1030" t="s">
        <v>18</v>
      </c>
      <c r="I1030" t="s">
        <v>22</v>
      </c>
      <c r="J1030" s="2">
        <f>IF(B1030="?",ROUND(AVERAGEIF($B$2:$B$2344,"&lt;&gt;?"),0),B1030)</f>
        <v>1990</v>
      </c>
      <c r="K1030" t="str">
        <f>IF(C1030="?","Sep",C1030)</f>
        <v>Jun</v>
      </c>
      <c r="L1030" t="str">
        <f>IF(Table1[[#This Row],[Hospital tier]]="?","tier - 2",Table1[[#This Row],[Hospital tier]])</f>
        <v>tier - 1</v>
      </c>
      <c r="M1030" t="str">
        <f>IF(Table1[[#This Row],[City tier]]="?","tier - 2",Table1[[#This Row],[City tier]])</f>
        <v>tier - 1</v>
      </c>
      <c r="N1030" s="5" t="str">
        <f>IF(Table1[[#This Row],[State ID]]="?","Unknown",Table1[[#This Row],[State ID]])</f>
        <v>R1012</v>
      </c>
      <c r="O1030" s="5" t="str">
        <f>IF(Table1[[#This Row],[Customer ID]]="?","Unknown",Table1[[#This Row],[Customer ID]])</f>
        <v>Id1919</v>
      </c>
    </row>
    <row r="1031" spans="1:15">
      <c r="A1031" t="s">
        <v>1065</v>
      </c>
      <c r="B1031">
        <v>1967</v>
      </c>
      <c r="C1031" t="s">
        <v>24</v>
      </c>
      <c r="D1031">
        <v>18</v>
      </c>
      <c r="E1031">
        <v>0</v>
      </c>
      <c r="F1031">
        <v>36332.449999999997</v>
      </c>
      <c r="G1031" t="s">
        <v>18</v>
      </c>
      <c r="H1031" t="s">
        <v>17</v>
      </c>
      <c r="I1031" t="s">
        <v>25</v>
      </c>
      <c r="J1031" s="2">
        <f>IF(B1031="?",ROUND(AVERAGEIF($B$2:$B$2344,"&lt;&gt;?"),0),B1031)</f>
        <v>1967</v>
      </c>
      <c r="K1031" t="str">
        <f>IF(C1031="?","Sep",C1031)</f>
        <v>Oct</v>
      </c>
      <c r="L1031" t="str">
        <f>IF(Table1[[#This Row],[Hospital tier]]="?","tier - 2",Table1[[#This Row],[Hospital tier]])</f>
        <v>tier - 1</v>
      </c>
      <c r="M1031" t="str">
        <f>IF(Table1[[#This Row],[City tier]]="?","tier - 2",Table1[[#This Row],[City tier]])</f>
        <v>tier - 3</v>
      </c>
      <c r="N1031" s="5" t="str">
        <f>IF(Table1[[#This Row],[State ID]]="?","Unknown",Table1[[#This Row],[State ID]])</f>
        <v>R1011</v>
      </c>
      <c r="O1031" s="5" t="str">
        <f>IF(Table1[[#This Row],[Customer ID]]="?","Unknown",Table1[[#This Row],[Customer ID]])</f>
        <v>Id192</v>
      </c>
    </row>
    <row r="1032" spans="1:15">
      <c r="A1032" t="s">
        <v>1066</v>
      </c>
      <c r="B1032">
        <v>2001</v>
      </c>
      <c r="C1032" t="s">
        <v>24</v>
      </c>
      <c r="D1032">
        <v>18</v>
      </c>
      <c r="E1032">
        <v>3</v>
      </c>
      <c r="F1032">
        <v>3861.21</v>
      </c>
      <c r="G1032" t="s">
        <v>21</v>
      </c>
      <c r="H1032" t="s">
        <v>21</v>
      </c>
      <c r="I1032" t="s">
        <v>32</v>
      </c>
      <c r="J1032" s="2">
        <f>IF(B1032="?",ROUND(AVERAGEIF($B$2:$B$2344,"&lt;&gt;?"),0),B1032)</f>
        <v>2001</v>
      </c>
      <c r="K1032" t="str">
        <f>IF(C1032="?","Sep",C1032)</f>
        <v>Oct</v>
      </c>
      <c r="L1032" t="str">
        <f>IF(Table1[[#This Row],[Hospital tier]]="?","tier - 2",Table1[[#This Row],[Hospital tier]])</f>
        <v>tier - 2</v>
      </c>
      <c r="M1032" t="str">
        <f>IF(Table1[[#This Row],[City tier]]="?","tier - 2",Table1[[#This Row],[City tier]])</f>
        <v>tier - 2</v>
      </c>
      <c r="N1032" s="5" t="str">
        <f>IF(Table1[[#This Row],[State ID]]="?","Unknown",Table1[[#This Row],[State ID]])</f>
        <v>R1016</v>
      </c>
      <c r="O1032" s="5" t="str">
        <f>IF(Table1[[#This Row],[Customer ID]]="?","Unknown",Table1[[#This Row],[Customer ID]])</f>
        <v>Id1920</v>
      </c>
    </row>
    <row r="1033" spans="1:15">
      <c r="A1033" t="s">
        <v>1067</v>
      </c>
      <c r="B1033">
        <v>2001</v>
      </c>
      <c r="C1033" t="s">
        <v>20</v>
      </c>
      <c r="D1033">
        <v>6</v>
      </c>
      <c r="E1033">
        <v>0</v>
      </c>
      <c r="F1033">
        <v>3858.51</v>
      </c>
      <c r="G1033" t="s">
        <v>21</v>
      </c>
      <c r="H1033" t="s">
        <v>17</v>
      </c>
      <c r="I1033" t="s">
        <v>34</v>
      </c>
      <c r="J1033" s="2">
        <f>IF(B1033="?",ROUND(AVERAGEIF($B$2:$B$2344,"&lt;&gt;?"),0),B1033)</f>
        <v>2001</v>
      </c>
      <c r="K1033" t="str">
        <f>IF(C1033="?","Sep",C1033)</f>
        <v>Jun</v>
      </c>
      <c r="L1033" t="str">
        <f>IF(Table1[[#This Row],[Hospital tier]]="?","tier - 2",Table1[[#This Row],[Hospital tier]])</f>
        <v>tier - 2</v>
      </c>
      <c r="M1033" t="str">
        <f>IF(Table1[[#This Row],[City tier]]="?","tier - 2",Table1[[#This Row],[City tier]])</f>
        <v>tier - 3</v>
      </c>
      <c r="N1033" s="5" t="str">
        <f>IF(Table1[[#This Row],[State ID]]="?","Unknown",Table1[[#This Row],[State ID]])</f>
        <v>R1025</v>
      </c>
      <c r="O1033" s="5" t="str">
        <f>IF(Table1[[#This Row],[Customer ID]]="?","Unknown",Table1[[#This Row],[Customer ID]])</f>
        <v>Id1921</v>
      </c>
    </row>
    <row r="1034" spans="1:15">
      <c r="A1034" t="s">
        <v>1068</v>
      </c>
      <c r="B1034">
        <v>1991</v>
      </c>
      <c r="C1034" t="s">
        <v>40</v>
      </c>
      <c r="D1034">
        <v>19</v>
      </c>
      <c r="E1034">
        <v>0</v>
      </c>
      <c r="F1034">
        <v>3857.76</v>
      </c>
      <c r="G1034" t="s">
        <v>17</v>
      </c>
      <c r="H1034" t="s">
        <v>18</v>
      </c>
      <c r="I1034" t="s">
        <v>32</v>
      </c>
      <c r="J1034" s="2">
        <f>IF(B1034="?",ROUND(AVERAGEIF($B$2:$B$2344,"&lt;&gt;?"),0),B1034)</f>
        <v>1991</v>
      </c>
      <c r="K1034" t="str">
        <f>IF(C1034="?","Sep",C1034)</f>
        <v>Aug</v>
      </c>
      <c r="L1034" t="str">
        <f>IF(Table1[[#This Row],[Hospital tier]]="?","tier - 2",Table1[[#This Row],[Hospital tier]])</f>
        <v>tier - 3</v>
      </c>
      <c r="M1034" t="str">
        <f>IF(Table1[[#This Row],[City tier]]="?","tier - 2",Table1[[#This Row],[City tier]])</f>
        <v>tier - 1</v>
      </c>
      <c r="N1034" s="5" t="str">
        <f>IF(Table1[[#This Row],[State ID]]="?","Unknown",Table1[[#This Row],[State ID]])</f>
        <v>R1016</v>
      </c>
      <c r="O1034" s="5" t="str">
        <f>IF(Table1[[#This Row],[Customer ID]]="?","Unknown",Table1[[#This Row],[Customer ID]])</f>
        <v>Id1922</v>
      </c>
    </row>
    <row r="1035" spans="1:15">
      <c r="A1035" t="s">
        <v>1069</v>
      </c>
      <c r="B1035">
        <v>1994</v>
      </c>
      <c r="C1035" t="s">
        <v>40</v>
      </c>
      <c r="D1035">
        <v>12</v>
      </c>
      <c r="E1035">
        <v>2</v>
      </c>
      <c r="F1035">
        <v>3847.67</v>
      </c>
      <c r="G1035" t="s">
        <v>17</v>
      </c>
      <c r="H1035" t="s">
        <v>21</v>
      </c>
      <c r="I1035" t="s">
        <v>25</v>
      </c>
      <c r="J1035" s="2">
        <f>IF(B1035="?",ROUND(AVERAGEIF($B$2:$B$2344,"&lt;&gt;?"),0),B1035)</f>
        <v>1994</v>
      </c>
      <c r="K1035" t="str">
        <f>IF(C1035="?","Sep",C1035)</f>
        <v>Aug</v>
      </c>
      <c r="L1035" t="str">
        <f>IF(Table1[[#This Row],[Hospital tier]]="?","tier - 2",Table1[[#This Row],[Hospital tier]])</f>
        <v>tier - 3</v>
      </c>
      <c r="M1035" t="str">
        <f>IF(Table1[[#This Row],[City tier]]="?","tier - 2",Table1[[#This Row],[City tier]])</f>
        <v>tier - 2</v>
      </c>
      <c r="N1035" s="5" t="str">
        <f>IF(Table1[[#This Row],[State ID]]="?","Unknown",Table1[[#This Row],[State ID]])</f>
        <v>R1011</v>
      </c>
      <c r="O1035" s="5" t="str">
        <f>IF(Table1[[#This Row],[Customer ID]]="?","Unknown",Table1[[#This Row],[Customer ID]])</f>
        <v>Id1923</v>
      </c>
    </row>
    <row r="1036" spans="1:15">
      <c r="A1036" t="s">
        <v>1070</v>
      </c>
      <c r="B1036">
        <v>1981</v>
      </c>
      <c r="C1036" t="s">
        <v>37</v>
      </c>
      <c r="D1036">
        <v>29</v>
      </c>
      <c r="E1036">
        <v>1</v>
      </c>
      <c r="F1036">
        <v>3797.2</v>
      </c>
      <c r="G1036" t="s">
        <v>21</v>
      </c>
      <c r="H1036" t="s">
        <v>17</v>
      </c>
      <c r="I1036" t="s">
        <v>22</v>
      </c>
      <c r="J1036" s="2">
        <f>IF(B1036="?",ROUND(AVERAGEIF($B$2:$B$2344,"&lt;&gt;?"),0),B1036)</f>
        <v>1981</v>
      </c>
      <c r="K1036" t="str">
        <f>IF(C1036="?","Sep",C1036)</f>
        <v>Sep</v>
      </c>
      <c r="L1036" t="str">
        <f>IF(Table1[[#This Row],[Hospital tier]]="?","tier - 2",Table1[[#This Row],[Hospital tier]])</f>
        <v>tier - 2</v>
      </c>
      <c r="M1036" t="str">
        <f>IF(Table1[[#This Row],[City tier]]="?","tier - 2",Table1[[#This Row],[City tier]])</f>
        <v>tier - 3</v>
      </c>
      <c r="N1036" s="5" t="str">
        <f>IF(Table1[[#This Row],[State ID]]="?","Unknown",Table1[[#This Row],[State ID]])</f>
        <v>R1012</v>
      </c>
      <c r="O1036" s="5" t="str">
        <f>IF(Table1[[#This Row],[Customer ID]]="?","Unknown",Table1[[#This Row],[Customer ID]])</f>
        <v>Id1924</v>
      </c>
    </row>
    <row r="1037" spans="1:15">
      <c r="A1037" t="s">
        <v>1071</v>
      </c>
      <c r="B1037">
        <v>1999</v>
      </c>
      <c r="C1037" t="s">
        <v>20</v>
      </c>
      <c r="D1037">
        <v>24</v>
      </c>
      <c r="E1037">
        <v>0</v>
      </c>
      <c r="F1037">
        <v>3796.36</v>
      </c>
      <c r="G1037" t="s">
        <v>21</v>
      </c>
      <c r="H1037" t="s">
        <v>17</v>
      </c>
      <c r="I1037" t="s">
        <v>22</v>
      </c>
      <c r="J1037" s="2">
        <f>IF(B1037="?",ROUND(AVERAGEIF($B$2:$B$2344,"&lt;&gt;?"),0),B1037)</f>
        <v>1999</v>
      </c>
      <c r="K1037" t="str">
        <f>IF(C1037="?","Sep",C1037)</f>
        <v>Jun</v>
      </c>
      <c r="L1037" t="str">
        <f>IF(Table1[[#This Row],[Hospital tier]]="?","tier - 2",Table1[[#This Row],[Hospital tier]])</f>
        <v>tier - 2</v>
      </c>
      <c r="M1037" t="str">
        <f>IF(Table1[[#This Row],[City tier]]="?","tier - 2",Table1[[#This Row],[City tier]])</f>
        <v>tier - 3</v>
      </c>
      <c r="N1037" s="5" t="str">
        <f>IF(Table1[[#This Row],[State ID]]="?","Unknown",Table1[[#This Row],[State ID]])</f>
        <v>R1012</v>
      </c>
      <c r="O1037" s="5" t="str">
        <f>IF(Table1[[#This Row],[Customer ID]]="?","Unknown",Table1[[#This Row],[Customer ID]])</f>
        <v>Id1925</v>
      </c>
    </row>
    <row r="1038" spans="1:15">
      <c r="A1038" t="s">
        <v>1072</v>
      </c>
      <c r="B1038">
        <v>1988</v>
      </c>
      <c r="C1038" t="s">
        <v>40</v>
      </c>
      <c r="D1038">
        <v>28</v>
      </c>
      <c r="E1038">
        <v>3</v>
      </c>
      <c r="F1038">
        <v>3793.55</v>
      </c>
      <c r="G1038" t="s">
        <v>21</v>
      </c>
      <c r="H1038" t="s">
        <v>17</v>
      </c>
      <c r="I1038" t="s">
        <v>19</v>
      </c>
      <c r="J1038" s="2">
        <f>IF(B1038="?",ROUND(AVERAGEIF($B$2:$B$2344,"&lt;&gt;?"),0),B1038)</f>
        <v>1988</v>
      </c>
      <c r="K1038" t="str">
        <f>IF(C1038="?","Sep",C1038)</f>
        <v>Aug</v>
      </c>
      <c r="L1038" t="str">
        <f>IF(Table1[[#This Row],[Hospital tier]]="?","tier - 2",Table1[[#This Row],[Hospital tier]])</f>
        <v>tier - 2</v>
      </c>
      <c r="M1038" t="str">
        <f>IF(Table1[[#This Row],[City tier]]="?","tier - 2",Table1[[#This Row],[City tier]])</f>
        <v>tier - 3</v>
      </c>
      <c r="N1038" s="5" t="str">
        <f>IF(Table1[[#This Row],[State ID]]="?","Unknown",Table1[[#This Row],[State ID]])</f>
        <v>R1013</v>
      </c>
      <c r="O1038" s="5" t="str">
        <f>IF(Table1[[#This Row],[Customer ID]]="?","Unknown",Table1[[#This Row],[Customer ID]])</f>
        <v>Id1926</v>
      </c>
    </row>
    <row r="1039" spans="1:15">
      <c r="A1039" t="s">
        <v>1073</v>
      </c>
      <c r="B1039">
        <v>1981</v>
      </c>
      <c r="C1039" t="s">
        <v>23</v>
      </c>
      <c r="D1039">
        <v>13</v>
      </c>
      <c r="E1039">
        <v>1</v>
      </c>
      <c r="F1039">
        <v>3785.77</v>
      </c>
      <c r="G1039" t="s">
        <v>21</v>
      </c>
      <c r="H1039" t="s">
        <v>18</v>
      </c>
      <c r="I1039" t="s">
        <v>19</v>
      </c>
      <c r="J1039" s="2">
        <f>IF(B1039="?",ROUND(AVERAGEIF($B$2:$B$2344,"&lt;&gt;?"),0),B1039)</f>
        <v>1981</v>
      </c>
      <c r="K1039" t="str">
        <f>IF(C1039="?","Sep",C1039)</f>
        <v>Dec</v>
      </c>
      <c r="L1039" t="str">
        <f>IF(Table1[[#This Row],[Hospital tier]]="?","tier - 2",Table1[[#This Row],[Hospital tier]])</f>
        <v>tier - 2</v>
      </c>
      <c r="M1039" t="str">
        <f>IF(Table1[[#This Row],[City tier]]="?","tier - 2",Table1[[#This Row],[City tier]])</f>
        <v>tier - 1</v>
      </c>
      <c r="N1039" s="5" t="str">
        <f>IF(Table1[[#This Row],[State ID]]="?","Unknown",Table1[[#This Row],[State ID]])</f>
        <v>R1013</v>
      </c>
      <c r="O1039" s="5" t="str">
        <f>IF(Table1[[#This Row],[Customer ID]]="?","Unknown",Table1[[#This Row],[Customer ID]])</f>
        <v>Id1927</v>
      </c>
    </row>
    <row r="1040" spans="1:15">
      <c r="A1040" t="s">
        <v>1074</v>
      </c>
      <c r="B1040">
        <v>1987</v>
      </c>
      <c r="C1040" t="s">
        <v>24</v>
      </c>
      <c r="D1040">
        <v>24</v>
      </c>
      <c r="E1040">
        <v>3</v>
      </c>
      <c r="F1040">
        <v>3773.23</v>
      </c>
      <c r="G1040" t="s">
        <v>21</v>
      </c>
      <c r="H1040" t="s">
        <v>17</v>
      </c>
      <c r="I1040" t="s">
        <v>19</v>
      </c>
      <c r="J1040" s="2">
        <f>IF(B1040="?",ROUND(AVERAGEIF($B$2:$B$2344,"&lt;&gt;?"),0),B1040)</f>
        <v>1987</v>
      </c>
      <c r="K1040" t="str">
        <f>IF(C1040="?","Sep",C1040)</f>
        <v>Oct</v>
      </c>
      <c r="L1040" t="str">
        <f>IF(Table1[[#This Row],[Hospital tier]]="?","tier - 2",Table1[[#This Row],[Hospital tier]])</f>
        <v>tier - 2</v>
      </c>
      <c r="M1040" t="str">
        <f>IF(Table1[[#This Row],[City tier]]="?","tier - 2",Table1[[#This Row],[City tier]])</f>
        <v>tier - 3</v>
      </c>
      <c r="N1040" s="5" t="str">
        <f>IF(Table1[[#This Row],[State ID]]="?","Unknown",Table1[[#This Row],[State ID]])</f>
        <v>R1013</v>
      </c>
      <c r="O1040" s="5" t="str">
        <f>IF(Table1[[#This Row],[Customer ID]]="?","Unknown",Table1[[#This Row],[Customer ID]])</f>
        <v>Id1928</v>
      </c>
    </row>
    <row r="1041" spans="1:15">
      <c r="A1041" t="s">
        <v>1075</v>
      </c>
      <c r="B1041">
        <v>1994</v>
      </c>
      <c r="C1041" t="s">
        <v>16</v>
      </c>
      <c r="D1041">
        <v>21</v>
      </c>
      <c r="E1041">
        <v>1</v>
      </c>
      <c r="F1041">
        <v>3766.88</v>
      </c>
      <c r="G1041" t="s">
        <v>21</v>
      </c>
      <c r="H1041" t="s">
        <v>18</v>
      </c>
      <c r="I1041" t="s">
        <v>19</v>
      </c>
      <c r="J1041" s="2">
        <f>IF(B1041="?",ROUND(AVERAGEIF($B$2:$B$2344,"&lt;&gt;?"),0),B1041)</f>
        <v>1994</v>
      </c>
      <c r="K1041" t="str">
        <f>IF(C1041="?","Sep",C1041)</f>
        <v>Nov</v>
      </c>
      <c r="L1041" t="str">
        <f>IF(Table1[[#This Row],[Hospital tier]]="?","tier - 2",Table1[[#This Row],[Hospital tier]])</f>
        <v>tier - 2</v>
      </c>
      <c r="M1041" t="str">
        <f>IF(Table1[[#This Row],[City tier]]="?","tier - 2",Table1[[#This Row],[City tier]])</f>
        <v>tier - 1</v>
      </c>
      <c r="N1041" s="5" t="str">
        <f>IF(Table1[[#This Row],[State ID]]="?","Unknown",Table1[[#This Row],[State ID]])</f>
        <v>R1013</v>
      </c>
      <c r="O1041" s="5" t="str">
        <f>IF(Table1[[#This Row],[Customer ID]]="?","Unknown",Table1[[#This Row],[Customer ID]])</f>
        <v>Id1929</v>
      </c>
    </row>
    <row r="1042" spans="1:15">
      <c r="A1042" t="s">
        <v>1076</v>
      </c>
      <c r="B1042">
        <v>1992</v>
      </c>
      <c r="C1042" t="s">
        <v>20</v>
      </c>
      <c r="D1042">
        <v>16</v>
      </c>
      <c r="E1042">
        <v>0</v>
      </c>
      <c r="F1042">
        <v>36314.050000000003</v>
      </c>
      <c r="G1042" t="s">
        <v>21</v>
      </c>
      <c r="H1042" t="s">
        <v>21</v>
      </c>
      <c r="I1042" t="s">
        <v>25</v>
      </c>
      <c r="J1042" s="2">
        <f>IF(B1042="?",ROUND(AVERAGEIF($B$2:$B$2344,"&lt;&gt;?"),0),B1042)</f>
        <v>1992</v>
      </c>
      <c r="K1042" t="str">
        <f>IF(C1042="?","Sep",C1042)</f>
        <v>Jun</v>
      </c>
      <c r="L1042" t="str">
        <f>IF(Table1[[#This Row],[Hospital tier]]="?","tier - 2",Table1[[#This Row],[Hospital tier]])</f>
        <v>tier - 2</v>
      </c>
      <c r="M1042" t="str">
        <f>IF(Table1[[#This Row],[City tier]]="?","tier - 2",Table1[[#This Row],[City tier]])</f>
        <v>tier - 2</v>
      </c>
      <c r="N1042" s="5" t="str">
        <f>IF(Table1[[#This Row],[State ID]]="?","Unknown",Table1[[#This Row],[State ID]])</f>
        <v>R1011</v>
      </c>
      <c r="O1042" s="5" t="str">
        <f>IF(Table1[[#This Row],[Customer ID]]="?","Unknown",Table1[[#This Row],[Customer ID]])</f>
        <v>Id193</v>
      </c>
    </row>
    <row r="1043" spans="1:15">
      <c r="A1043" t="s">
        <v>1077</v>
      </c>
      <c r="B1043">
        <v>1991</v>
      </c>
      <c r="C1043" t="s">
        <v>24</v>
      </c>
      <c r="D1043">
        <v>24</v>
      </c>
      <c r="E1043">
        <v>0</v>
      </c>
      <c r="F1043">
        <v>3761.29</v>
      </c>
      <c r="G1043" t="s">
        <v>21</v>
      </c>
      <c r="H1043" t="s">
        <v>17</v>
      </c>
      <c r="I1043" t="s">
        <v>25</v>
      </c>
      <c r="J1043" s="2">
        <f>IF(B1043="?",ROUND(AVERAGEIF($B$2:$B$2344,"&lt;&gt;?"),0),B1043)</f>
        <v>1991</v>
      </c>
      <c r="K1043" t="str">
        <f>IF(C1043="?","Sep",C1043)</f>
        <v>Oct</v>
      </c>
      <c r="L1043" t="str">
        <f>IF(Table1[[#This Row],[Hospital tier]]="?","tier - 2",Table1[[#This Row],[Hospital tier]])</f>
        <v>tier - 2</v>
      </c>
      <c r="M1043" t="str">
        <f>IF(Table1[[#This Row],[City tier]]="?","tier - 2",Table1[[#This Row],[City tier]])</f>
        <v>tier - 3</v>
      </c>
      <c r="N1043" s="5" t="str">
        <f>IF(Table1[[#This Row],[State ID]]="?","Unknown",Table1[[#This Row],[State ID]])</f>
        <v>R1011</v>
      </c>
      <c r="O1043" s="5" t="str">
        <f>IF(Table1[[#This Row],[Customer ID]]="?","Unknown",Table1[[#This Row],[Customer ID]])</f>
        <v>Id1930</v>
      </c>
    </row>
    <row r="1044" spans="1:15">
      <c r="A1044" t="s">
        <v>1078</v>
      </c>
      <c r="B1044">
        <v>1991</v>
      </c>
      <c r="C1044" t="s">
        <v>40</v>
      </c>
      <c r="D1044">
        <v>25</v>
      </c>
      <c r="E1044">
        <v>0</v>
      </c>
      <c r="F1044">
        <v>3757.84</v>
      </c>
      <c r="G1044" t="s">
        <v>21</v>
      </c>
      <c r="H1044" t="s">
        <v>18</v>
      </c>
      <c r="I1044" t="s">
        <v>19</v>
      </c>
      <c r="J1044" s="2">
        <f>IF(B1044="?",ROUND(AVERAGEIF($B$2:$B$2344,"&lt;&gt;?"),0),B1044)</f>
        <v>1991</v>
      </c>
      <c r="K1044" t="str">
        <f>IF(C1044="?","Sep",C1044)</f>
        <v>Aug</v>
      </c>
      <c r="L1044" t="str">
        <f>IF(Table1[[#This Row],[Hospital tier]]="?","tier - 2",Table1[[#This Row],[Hospital tier]])</f>
        <v>tier - 2</v>
      </c>
      <c r="M1044" t="str">
        <f>IF(Table1[[#This Row],[City tier]]="?","tier - 2",Table1[[#This Row],[City tier]])</f>
        <v>tier - 1</v>
      </c>
      <c r="N1044" s="5" t="str">
        <f>IF(Table1[[#This Row],[State ID]]="?","Unknown",Table1[[#This Row],[State ID]])</f>
        <v>R1013</v>
      </c>
      <c r="O1044" s="5" t="str">
        <f>IF(Table1[[#This Row],[Customer ID]]="?","Unknown",Table1[[#This Row],[Customer ID]])</f>
        <v>Id1931</v>
      </c>
    </row>
    <row r="1045" spans="1:15">
      <c r="A1045" t="s">
        <v>1079</v>
      </c>
      <c r="B1045">
        <v>1991</v>
      </c>
      <c r="C1045" t="s">
        <v>24</v>
      </c>
      <c r="D1045">
        <v>28</v>
      </c>
      <c r="E1045">
        <v>0</v>
      </c>
      <c r="F1045">
        <v>3756.62</v>
      </c>
      <c r="G1045" t="s">
        <v>21</v>
      </c>
      <c r="H1045" t="s">
        <v>21</v>
      </c>
      <c r="I1045" t="s">
        <v>19</v>
      </c>
      <c r="J1045" s="2">
        <f>IF(B1045="?",ROUND(AVERAGEIF($B$2:$B$2344,"&lt;&gt;?"),0),B1045)</f>
        <v>1991</v>
      </c>
      <c r="K1045" t="str">
        <f>IF(C1045="?","Sep",C1045)</f>
        <v>Oct</v>
      </c>
      <c r="L1045" t="str">
        <f>IF(Table1[[#This Row],[Hospital tier]]="?","tier - 2",Table1[[#This Row],[Hospital tier]])</f>
        <v>tier - 2</v>
      </c>
      <c r="M1045" t="str">
        <f>IF(Table1[[#This Row],[City tier]]="?","tier - 2",Table1[[#This Row],[City tier]])</f>
        <v>tier - 2</v>
      </c>
      <c r="N1045" s="5" t="str">
        <f>IF(Table1[[#This Row],[State ID]]="?","Unknown",Table1[[#This Row],[State ID]])</f>
        <v>R1013</v>
      </c>
      <c r="O1045" s="5" t="str">
        <f>IF(Table1[[#This Row],[Customer ID]]="?","Unknown",Table1[[#This Row],[Customer ID]])</f>
        <v>Id1932</v>
      </c>
    </row>
    <row r="1046" spans="1:15">
      <c r="A1046" t="s">
        <v>1080</v>
      </c>
      <c r="B1046">
        <v>1986</v>
      </c>
      <c r="C1046" t="s">
        <v>37</v>
      </c>
      <c r="D1046">
        <v>9</v>
      </c>
      <c r="E1046">
        <v>3</v>
      </c>
      <c r="F1046">
        <v>3748.56</v>
      </c>
      <c r="G1046" t="s">
        <v>21</v>
      </c>
      <c r="H1046" t="s">
        <v>21</v>
      </c>
      <c r="I1046" t="s">
        <v>19</v>
      </c>
      <c r="J1046" s="2">
        <f>IF(B1046="?",ROUND(AVERAGEIF($B$2:$B$2344,"&lt;&gt;?"),0),B1046)</f>
        <v>1986</v>
      </c>
      <c r="K1046" t="str">
        <f>IF(C1046="?","Sep",C1046)</f>
        <v>Sep</v>
      </c>
      <c r="L1046" t="str">
        <f>IF(Table1[[#This Row],[Hospital tier]]="?","tier - 2",Table1[[#This Row],[Hospital tier]])</f>
        <v>tier - 2</v>
      </c>
      <c r="M1046" t="str">
        <f>IF(Table1[[#This Row],[City tier]]="?","tier - 2",Table1[[#This Row],[City tier]])</f>
        <v>tier - 2</v>
      </c>
      <c r="N1046" s="5" t="str">
        <f>IF(Table1[[#This Row],[State ID]]="?","Unknown",Table1[[#This Row],[State ID]])</f>
        <v>R1013</v>
      </c>
      <c r="O1046" s="5" t="str">
        <f>IF(Table1[[#This Row],[Customer ID]]="?","Unknown",Table1[[#This Row],[Customer ID]])</f>
        <v>Id1933</v>
      </c>
    </row>
    <row r="1047" spans="1:15">
      <c r="A1047" t="s">
        <v>1081</v>
      </c>
      <c r="B1047">
        <v>1993</v>
      </c>
      <c r="C1047" t="s">
        <v>20</v>
      </c>
      <c r="D1047">
        <v>22</v>
      </c>
      <c r="E1047">
        <v>0</v>
      </c>
      <c r="F1047">
        <v>3736.46</v>
      </c>
      <c r="G1047" t="s">
        <v>21</v>
      </c>
      <c r="H1047" t="s">
        <v>21</v>
      </c>
      <c r="I1047" t="s">
        <v>22</v>
      </c>
      <c r="J1047" s="2">
        <f>IF(B1047="?",ROUND(AVERAGEIF($B$2:$B$2344,"&lt;&gt;?"),0),B1047)</f>
        <v>1993</v>
      </c>
      <c r="K1047" t="str">
        <f>IF(C1047="?","Sep",C1047)</f>
        <v>Jun</v>
      </c>
      <c r="L1047" t="str">
        <f>IF(Table1[[#This Row],[Hospital tier]]="?","tier - 2",Table1[[#This Row],[Hospital tier]])</f>
        <v>tier - 2</v>
      </c>
      <c r="M1047" t="str">
        <f>IF(Table1[[#This Row],[City tier]]="?","tier - 2",Table1[[#This Row],[City tier]])</f>
        <v>tier - 2</v>
      </c>
      <c r="N1047" s="5" t="str">
        <f>IF(Table1[[#This Row],[State ID]]="?","Unknown",Table1[[#This Row],[State ID]])</f>
        <v>R1012</v>
      </c>
      <c r="O1047" s="5" t="str">
        <f>IF(Table1[[#This Row],[Customer ID]]="?","Unknown",Table1[[#This Row],[Customer ID]])</f>
        <v>Id1934</v>
      </c>
    </row>
    <row r="1048" spans="1:15">
      <c r="A1048" t="s">
        <v>1082</v>
      </c>
      <c r="B1048">
        <v>1994</v>
      </c>
      <c r="C1048" t="s">
        <v>40</v>
      </c>
      <c r="D1048">
        <v>22</v>
      </c>
      <c r="E1048">
        <v>0</v>
      </c>
      <c r="F1048">
        <v>3732.63</v>
      </c>
      <c r="G1048" t="s">
        <v>21</v>
      </c>
      <c r="H1048" t="s">
        <v>17</v>
      </c>
      <c r="I1048" t="s">
        <v>74</v>
      </c>
      <c r="J1048" s="2">
        <f>IF(B1048="?",ROUND(AVERAGEIF($B$2:$B$2344,"&lt;&gt;?"),0),B1048)</f>
        <v>1994</v>
      </c>
      <c r="K1048" t="str">
        <f>IF(C1048="?","Sep",C1048)</f>
        <v>Aug</v>
      </c>
      <c r="L1048" t="str">
        <f>IF(Table1[[#This Row],[Hospital tier]]="?","tier - 2",Table1[[#This Row],[Hospital tier]])</f>
        <v>tier - 2</v>
      </c>
      <c r="M1048" t="str">
        <f>IF(Table1[[#This Row],[City tier]]="?","tier - 2",Table1[[#This Row],[City tier]])</f>
        <v>tier - 3</v>
      </c>
      <c r="N1048" s="5" t="str">
        <f>IF(Table1[[#This Row],[State ID]]="?","Unknown",Table1[[#This Row],[State ID]])</f>
        <v>R1024</v>
      </c>
      <c r="O1048" s="5" t="str">
        <f>IF(Table1[[#This Row],[Customer ID]]="?","Unknown",Table1[[#This Row],[Customer ID]])</f>
        <v>Id1935</v>
      </c>
    </row>
    <row r="1049" spans="1:15">
      <c r="A1049" t="s">
        <v>1083</v>
      </c>
      <c r="B1049">
        <v>1986</v>
      </c>
      <c r="C1049" t="s">
        <v>23</v>
      </c>
      <c r="D1049">
        <v>1</v>
      </c>
      <c r="E1049">
        <v>3</v>
      </c>
      <c r="F1049">
        <v>3731.6</v>
      </c>
      <c r="G1049" t="s">
        <v>21</v>
      </c>
      <c r="H1049" t="s">
        <v>21</v>
      </c>
      <c r="I1049" t="s">
        <v>19</v>
      </c>
      <c r="J1049" s="2">
        <f>IF(B1049="?",ROUND(AVERAGEIF($B$2:$B$2344,"&lt;&gt;?"),0),B1049)</f>
        <v>1986</v>
      </c>
      <c r="K1049" t="str">
        <f>IF(C1049="?","Sep",C1049)</f>
        <v>Dec</v>
      </c>
      <c r="L1049" t="str">
        <f>IF(Table1[[#This Row],[Hospital tier]]="?","tier - 2",Table1[[#This Row],[Hospital tier]])</f>
        <v>tier - 2</v>
      </c>
      <c r="M1049" t="str">
        <f>IF(Table1[[#This Row],[City tier]]="?","tier - 2",Table1[[#This Row],[City tier]])</f>
        <v>tier - 2</v>
      </c>
      <c r="N1049" s="5" t="str">
        <f>IF(Table1[[#This Row],[State ID]]="?","Unknown",Table1[[#This Row],[State ID]])</f>
        <v>R1013</v>
      </c>
      <c r="O1049" s="5" t="str">
        <f>IF(Table1[[#This Row],[Customer ID]]="?","Unknown",Table1[[#This Row],[Customer ID]])</f>
        <v>Id1936</v>
      </c>
    </row>
    <row r="1050" spans="1:15">
      <c r="A1050" t="s">
        <v>1084</v>
      </c>
      <c r="B1050">
        <v>2004</v>
      </c>
      <c r="C1050" t="s">
        <v>16</v>
      </c>
      <c r="D1050">
        <v>5</v>
      </c>
      <c r="E1050">
        <v>0</v>
      </c>
      <c r="F1050">
        <v>3722.23</v>
      </c>
      <c r="G1050" t="s">
        <v>21</v>
      </c>
      <c r="H1050" t="s">
        <v>21</v>
      </c>
      <c r="I1050" t="s">
        <v>34</v>
      </c>
      <c r="J1050" s="2">
        <f>IF(B1050="?",ROUND(AVERAGEIF($B$2:$B$2344,"&lt;&gt;?"),0),B1050)</f>
        <v>2004</v>
      </c>
      <c r="K1050" t="str">
        <f>IF(C1050="?","Sep",C1050)</f>
        <v>Nov</v>
      </c>
      <c r="L1050" t="str">
        <f>IF(Table1[[#This Row],[Hospital tier]]="?","tier - 2",Table1[[#This Row],[Hospital tier]])</f>
        <v>tier - 2</v>
      </c>
      <c r="M1050" t="str">
        <f>IF(Table1[[#This Row],[City tier]]="?","tier - 2",Table1[[#This Row],[City tier]])</f>
        <v>tier - 2</v>
      </c>
      <c r="N1050" s="5" t="str">
        <f>IF(Table1[[#This Row],[State ID]]="?","Unknown",Table1[[#This Row],[State ID]])</f>
        <v>R1025</v>
      </c>
      <c r="O1050" s="5" t="str">
        <f>IF(Table1[[#This Row],[Customer ID]]="?","Unknown",Table1[[#This Row],[Customer ID]])</f>
        <v>Id1937</v>
      </c>
    </row>
    <row r="1051" spans="1:15">
      <c r="A1051" t="s">
        <v>1085</v>
      </c>
      <c r="B1051">
        <v>1989</v>
      </c>
      <c r="C1051" t="s">
        <v>23</v>
      </c>
      <c r="D1051">
        <v>2</v>
      </c>
      <c r="E1051">
        <v>0</v>
      </c>
      <c r="F1051">
        <v>3704.35</v>
      </c>
      <c r="G1051" t="s">
        <v>21</v>
      </c>
      <c r="H1051" t="s">
        <v>21</v>
      </c>
      <c r="I1051" t="s">
        <v>19</v>
      </c>
      <c r="J1051" s="2">
        <f>IF(B1051="?",ROUND(AVERAGEIF($B$2:$B$2344,"&lt;&gt;?"),0),B1051)</f>
        <v>1989</v>
      </c>
      <c r="K1051" t="str">
        <f>IF(C1051="?","Sep",C1051)</f>
        <v>Dec</v>
      </c>
      <c r="L1051" t="str">
        <f>IF(Table1[[#This Row],[Hospital tier]]="?","tier - 2",Table1[[#This Row],[Hospital tier]])</f>
        <v>tier - 2</v>
      </c>
      <c r="M1051" t="str">
        <f>IF(Table1[[#This Row],[City tier]]="?","tier - 2",Table1[[#This Row],[City tier]])</f>
        <v>tier - 2</v>
      </c>
      <c r="N1051" s="5" t="str">
        <f>IF(Table1[[#This Row],[State ID]]="?","Unknown",Table1[[#This Row],[State ID]])</f>
        <v>R1013</v>
      </c>
      <c r="O1051" s="5" t="str">
        <f>IF(Table1[[#This Row],[Customer ID]]="?","Unknown",Table1[[#This Row],[Customer ID]])</f>
        <v>Id1938</v>
      </c>
    </row>
    <row r="1052" spans="1:15">
      <c r="A1052" t="s">
        <v>1086</v>
      </c>
      <c r="B1052">
        <v>1988</v>
      </c>
      <c r="C1052" t="s">
        <v>40</v>
      </c>
      <c r="D1052">
        <v>18</v>
      </c>
      <c r="E1052">
        <v>3</v>
      </c>
      <c r="F1052">
        <v>3699.54</v>
      </c>
      <c r="G1052" t="s">
        <v>21</v>
      </c>
      <c r="H1052" t="s">
        <v>17</v>
      </c>
      <c r="I1052" t="s">
        <v>19</v>
      </c>
      <c r="J1052" s="2">
        <f>IF(B1052="?",ROUND(AVERAGEIF($B$2:$B$2344,"&lt;&gt;?"),0),B1052)</f>
        <v>1988</v>
      </c>
      <c r="K1052" t="str">
        <f>IF(C1052="?","Sep",C1052)</f>
        <v>Aug</v>
      </c>
      <c r="L1052" t="str">
        <f>IF(Table1[[#This Row],[Hospital tier]]="?","tier - 2",Table1[[#This Row],[Hospital tier]])</f>
        <v>tier - 2</v>
      </c>
      <c r="M1052" t="str">
        <f>IF(Table1[[#This Row],[City tier]]="?","tier - 2",Table1[[#This Row],[City tier]])</f>
        <v>tier - 3</v>
      </c>
      <c r="N1052" s="5" t="str">
        <f>IF(Table1[[#This Row],[State ID]]="?","Unknown",Table1[[#This Row],[State ID]])</f>
        <v>R1013</v>
      </c>
      <c r="O1052" s="5" t="str">
        <f>IF(Table1[[#This Row],[Customer ID]]="?","Unknown",Table1[[#This Row],[Customer ID]])</f>
        <v>Id1939</v>
      </c>
    </row>
    <row r="1053" spans="1:15">
      <c r="A1053" t="s">
        <v>1087</v>
      </c>
      <c r="B1053">
        <v>2004</v>
      </c>
      <c r="C1053" t="s">
        <v>23</v>
      </c>
      <c r="D1053">
        <v>25</v>
      </c>
      <c r="E1053">
        <v>0</v>
      </c>
      <c r="F1053">
        <v>36307.800000000003</v>
      </c>
      <c r="G1053" t="s">
        <v>18</v>
      </c>
      <c r="H1053" t="s">
        <v>21</v>
      </c>
      <c r="I1053" t="s">
        <v>19</v>
      </c>
      <c r="J1053" s="2">
        <f>IF(B1053="?",ROUND(AVERAGEIF($B$2:$B$2344,"&lt;&gt;?"),0),B1053)</f>
        <v>2004</v>
      </c>
      <c r="K1053" t="str">
        <f>IF(C1053="?","Sep",C1053)</f>
        <v>Dec</v>
      </c>
      <c r="L1053" t="str">
        <f>IF(Table1[[#This Row],[Hospital tier]]="?","tier - 2",Table1[[#This Row],[Hospital tier]])</f>
        <v>tier - 1</v>
      </c>
      <c r="M1053" t="str">
        <f>IF(Table1[[#This Row],[City tier]]="?","tier - 2",Table1[[#This Row],[City tier]])</f>
        <v>tier - 2</v>
      </c>
      <c r="N1053" s="5" t="str">
        <f>IF(Table1[[#This Row],[State ID]]="?","Unknown",Table1[[#This Row],[State ID]])</f>
        <v>R1013</v>
      </c>
      <c r="O1053" s="5" t="str">
        <f>IF(Table1[[#This Row],[Customer ID]]="?","Unknown",Table1[[#This Row],[Customer ID]])</f>
        <v>Id194</v>
      </c>
    </row>
    <row r="1054" spans="1:15">
      <c r="A1054" t="s">
        <v>1088</v>
      </c>
      <c r="B1054">
        <v>1995</v>
      </c>
      <c r="C1054" t="s">
        <v>24</v>
      </c>
      <c r="D1054">
        <v>21</v>
      </c>
      <c r="E1054">
        <v>2</v>
      </c>
      <c r="F1054">
        <v>3693.43</v>
      </c>
      <c r="G1054" t="s">
        <v>21</v>
      </c>
      <c r="H1054" t="s">
        <v>17</v>
      </c>
      <c r="I1054" t="s">
        <v>25</v>
      </c>
      <c r="J1054" s="2">
        <f>IF(B1054="?",ROUND(AVERAGEIF($B$2:$B$2344,"&lt;&gt;?"),0),B1054)</f>
        <v>1995</v>
      </c>
      <c r="K1054" t="str">
        <f>IF(C1054="?","Sep",C1054)</f>
        <v>Oct</v>
      </c>
      <c r="L1054" t="str">
        <f>IF(Table1[[#This Row],[Hospital tier]]="?","tier - 2",Table1[[#This Row],[Hospital tier]])</f>
        <v>tier - 2</v>
      </c>
      <c r="M1054" t="str">
        <f>IF(Table1[[#This Row],[City tier]]="?","tier - 2",Table1[[#This Row],[City tier]])</f>
        <v>tier - 3</v>
      </c>
      <c r="N1054" s="5" t="str">
        <f>IF(Table1[[#This Row],[State ID]]="?","Unknown",Table1[[#This Row],[State ID]])</f>
        <v>R1011</v>
      </c>
      <c r="O1054" s="5" t="str">
        <f>IF(Table1[[#This Row],[Customer ID]]="?","Unknown",Table1[[#This Row],[Customer ID]])</f>
        <v>Id1940</v>
      </c>
    </row>
    <row r="1055" spans="1:15">
      <c r="A1055" t="s">
        <v>1089</v>
      </c>
      <c r="B1055">
        <v>1981</v>
      </c>
      <c r="C1055" t="s">
        <v>23</v>
      </c>
      <c r="D1055">
        <v>14</v>
      </c>
      <c r="E1055">
        <v>1</v>
      </c>
      <c r="F1055">
        <v>3688.38</v>
      </c>
      <c r="G1055" t="s">
        <v>21</v>
      </c>
      <c r="H1055" t="s">
        <v>21</v>
      </c>
      <c r="I1055" t="s">
        <v>19</v>
      </c>
      <c r="J1055" s="2">
        <f>IF(B1055="?",ROUND(AVERAGEIF($B$2:$B$2344,"&lt;&gt;?"),0),B1055)</f>
        <v>1981</v>
      </c>
      <c r="K1055" t="str">
        <f>IF(C1055="?","Sep",C1055)</f>
        <v>Dec</v>
      </c>
      <c r="L1055" t="str">
        <f>IF(Table1[[#This Row],[Hospital tier]]="?","tier - 2",Table1[[#This Row],[Hospital tier]])</f>
        <v>tier - 2</v>
      </c>
      <c r="M1055" t="str">
        <f>IF(Table1[[#This Row],[City tier]]="?","tier - 2",Table1[[#This Row],[City tier]])</f>
        <v>tier - 2</v>
      </c>
      <c r="N1055" s="5" t="str">
        <f>IF(Table1[[#This Row],[State ID]]="?","Unknown",Table1[[#This Row],[State ID]])</f>
        <v>R1013</v>
      </c>
      <c r="O1055" s="5" t="str">
        <f>IF(Table1[[#This Row],[Customer ID]]="?","Unknown",Table1[[#This Row],[Customer ID]])</f>
        <v>Id1941</v>
      </c>
    </row>
    <row r="1056" spans="1:15">
      <c r="A1056" t="s">
        <v>1090</v>
      </c>
      <c r="B1056">
        <v>2003</v>
      </c>
      <c r="C1056" t="s">
        <v>45</v>
      </c>
      <c r="D1056">
        <v>10</v>
      </c>
      <c r="E1056">
        <v>0</v>
      </c>
      <c r="F1056">
        <v>3688.35</v>
      </c>
      <c r="G1056" t="s">
        <v>21</v>
      </c>
      <c r="H1056" t="s">
        <v>21</v>
      </c>
      <c r="I1056" t="s">
        <v>38</v>
      </c>
      <c r="J1056" s="2">
        <f>IF(B1056="?",ROUND(AVERAGEIF($B$2:$B$2344,"&lt;&gt;?"),0),B1056)</f>
        <v>2003</v>
      </c>
      <c r="K1056" t="str">
        <f>IF(C1056="?","Sep",C1056)</f>
        <v>Jul</v>
      </c>
      <c r="L1056" t="str">
        <f>IF(Table1[[#This Row],[Hospital tier]]="?","tier - 2",Table1[[#This Row],[Hospital tier]])</f>
        <v>tier - 2</v>
      </c>
      <c r="M1056" t="str">
        <f>IF(Table1[[#This Row],[City tier]]="?","tier - 2",Table1[[#This Row],[City tier]])</f>
        <v>tier - 2</v>
      </c>
      <c r="N1056" s="5" t="str">
        <f>IF(Table1[[#This Row],[State ID]]="?","Unknown",Table1[[#This Row],[State ID]])</f>
        <v>R1021</v>
      </c>
      <c r="O1056" s="5" t="str">
        <f>IF(Table1[[#This Row],[Customer ID]]="?","Unknown",Table1[[#This Row],[Customer ID]])</f>
        <v>Id1942</v>
      </c>
    </row>
    <row r="1057" spans="1:15">
      <c r="A1057" t="s">
        <v>1091</v>
      </c>
      <c r="B1057">
        <v>1984</v>
      </c>
      <c r="C1057" t="s">
        <v>45</v>
      </c>
      <c r="D1057">
        <v>6</v>
      </c>
      <c r="E1057">
        <v>3</v>
      </c>
      <c r="F1057">
        <v>3678.86</v>
      </c>
      <c r="G1057" t="s">
        <v>21</v>
      </c>
      <c r="H1057" t="s">
        <v>17</v>
      </c>
      <c r="I1057" t="s">
        <v>19</v>
      </c>
      <c r="J1057" s="2">
        <f>IF(B1057="?",ROUND(AVERAGEIF($B$2:$B$2344,"&lt;&gt;?"),0),B1057)</f>
        <v>1984</v>
      </c>
      <c r="K1057" t="str">
        <f>IF(C1057="?","Sep",C1057)</f>
        <v>Jul</v>
      </c>
      <c r="L1057" t="str">
        <f>IF(Table1[[#This Row],[Hospital tier]]="?","tier - 2",Table1[[#This Row],[Hospital tier]])</f>
        <v>tier - 2</v>
      </c>
      <c r="M1057" t="str">
        <f>IF(Table1[[#This Row],[City tier]]="?","tier - 2",Table1[[#This Row],[City tier]])</f>
        <v>tier - 3</v>
      </c>
      <c r="N1057" s="5" t="str">
        <f>IF(Table1[[#This Row],[State ID]]="?","Unknown",Table1[[#This Row],[State ID]])</f>
        <v>R1013</v>
      </c>
      <c r="O1057" s="5" t="str">
        <f>IF(Table1[[#This Row],[Customer ID]]="?","Unknown",Table1[[#This Row],[Customer ID]])</f>
        <v>Id1943</v>
      </c>
    </row>
    <row r="1058" spans="1:15">
      <c r="A1058" t="s">
        <v>1092</v>
      </c>
      <c r="B1058">
        <v>1992</v>
      </c>
      <c r="C1058" t="s">
        <v>37</v>
      </c>
      <c r="D1058">
        <v>14</v>
      </c>
      <c r="E1058">
        <v>1</v>
      </c>
      <c r="F1058">
        <v>3659.35</v>
      </c>
      <c r="G1058" t="s">
        <v>17</v>
      </c>
      <c r="H1058" t="s">
        <v>18</v>
      </c>
      <c r="I1058" t="s">
        <v>25</v>
      </c>
      <c r="J1058" s="2">
        <f>IF(B1058="?",ROUND(AVERAGEIF($B$2:$B$2344,"&lt;&gt;?"),0),B1058)</f>
        <v>1992</v>
      </c>
      <c r="K1058" t="str">
        <f>IF(C1058="?","Sep",C1058)</f>
        <v>Sep</v>
      </c>
      <c r="L1058" t="str">
        <f>IF(Table1[[#This Row],[Hospital tier]]="?","tier - 2",Table1[[#This Row],[Hospital tier]])</f>
        <v>tier - 3</v>
      </c>
      <c r="M1058" t="str">
        <f>IF(Table1[[#This Row],[City tier]]="?","tier - 2",Table1[[#This Row],[City tier]])</f>
        <v>tier - 1</v>
      </c>
      <c r="N1058" s="5" t="str">
        <f>IF(Table1[[#This Row],[State ID]]="?","Unknown",Table1[[#This Row],[State ID]])</f>
        <v>R1011</v>
      </c>
      <c r="O1058" s="5" t="str">
        <f>IF(Table1[[#This Row],[Customer ID]]="?","Unknown",Table1[[#This Row],[Customer ID]])</f>
        <v>Id1944</v>
      </c>
    </row>
    <row r="1059" spans="1:15">
      <c r="A1059" t="s">
        <v>1093</v>
      </c>
      <c r="B1059">
        <v>1990</v>
      </c>
      <c r="C1059" t="s">
        <v>16</v>
      </c>
      <c r="D1059">
        <v>8</v>
      </c>
      <c r="E1059">
        <v>3</v>
      </c>
      <c r="F1059">
        <v>3653.29</v>
      </c>
      <c r="G1059" t="s">
        <v>21</v>
      </c>
      <c r="H1059" t="s">
        <v>17</v>
      </c>
      <c r="I1059" t="s">
        <v>25</v>
      </c>
      <c r="J1059" s="2">
        <f>IF(B1059="?",ROUND(AVERAGEIF($B$2:$B$2344,"&lt;&gt;?"),0),B1059)</f>
        <v>1990</v>
      </c>
      <c r="K1059" t="str">
        <f>IF(C1059="?","Sep",C1059)</f>
        <v>Nov</v>
      </c>
      <c r="L1059" t="str">
        <f>IF(Table1[[#This Row],[Hospital tier]]="?","tier - 2",Table1[[#This Row],[Hospital tier]])</f>
        <v>tier - 2</v>
      </c>
      <c r="M1059" t="str">
        <f>IF(Table1[[#This Row],[City tier]]="?","tier - 2",Table1[[#This Row],[City tier]])</f>
        <v>tier - 3</v>
      </c>
      <c r="N1059" s="5" t="str">
        <f>IF(Table1[[#This Row],[State ID]]="?","Unknown",Table1[[#This Row],[State ID]])</f>
        <v>R1011</v>
      </c>
      <c r="O1059" s="5" t="str">
        <f>IF(Table1[[#This Row],[Customer ID]]="?","Unknown",Table1[[#This Row],[Customer ID]])</f>
        <v>Id1945</v>
      </c>
    </row>
    <row r="1060" spans="1:15">
      <c r="A1060" t="s">
        <v>1094</v>
      </c>
      <c r="B1060">
        <v>1992</v>
      </c>
      <c r="C1060" t="s">
        <v>16</v>
      </c>
      <c r="D1060">
        <v>17</v>
      </c>
      <c r="E1060">
        <v>0</v>
      </c>
      <c r="F1060">
        <v>3645.09</v>
      </c>
      <c r="G1060" t="s">
        <v>18</v>
      </c>
      <c r="H1060" t="s">
        <v>21</v>
      </c>
      <c r="I1060" t="s">
        <v>199</v>
      </c>
      <c r="J1060" s="2">
        <f>IF(B1060="?",ROUND(AVERAGEIF($B$2:$B$2344,"&lt;&gt;?"),0),B1060)</f>
        <v>1992</v>
      </c>
      <c r="K1060" t="str">
        <f>IF(C1060="?","Sep",C1060)</f>
        <v>Nov</v>
      </c>
      <c r="L1060" t="str">
        <f>IF(Table1[[#This Row],[Hospital tier]]="?","tier - 2",Table1[[#This Row],[Hospital tier]])</f>
        <v>tier - 1</v>
      </c>
      <c r="M1060" t="str">
        <f>IF(Table1[[#This Row],[City tier]]="?","tier - 2",Table1[[#This Row],[City tier]])</f>
        <v>tier - 2</v>
      </c>
      <c r="N1060" s="5" t="str">
        <f>IF(Table1[[#This Row],[State ID]]="?","Unknown",Table1[[#This Row],[State ID]])</f>
        <v>R1014</v>
      </c>
      <c r="O1060" s="5" t="str">
        <f>IF(Table1[[#This Row],[Customer ID]]="?","Unknown",Table1[[#This Row],[Customer ID]])</f>
        <v>Id1946</v>
      </c>
    </row>
    <row r="1061" spans="1:15">
      <c r="A1061" t="s">
        <v>1095</v>
      </c>
      <c r="B1061">
        <v>1985</v>
      </c>
      <c r="C1061" t="s">
        <v>20</v>
      </c>
      <c r="D1061">
        <v>14</v>
      </c>
      <c r="E1061">
        <v>3</v>
      </c>
      <c r="F1061">
        <v>3622.13</v>
      </c>
      <c r="G1061" t="s">
        <v>21</v>
      </c>
      <c r="H1061" t="s">
        <v>18</v>
      </c>
      <c r="I1061" t="s">
        <v>19</v>
      </c>
      <c r="J1061" s="2">
        <f>IF(B1061="?",ROUND(AVERAGEIF($B$2:$B$2344,"&lt;&gt;?"),0),B1061)</f>
        <v>1985</v>
      </c>
      <c r="K1061" t="str">
        <f>IF(C1061="?","Sep",C1061)</f>
        <v>Jun</v>
      </c>
      <c r="L1061" t="str">
        <f>IF(Table1[[#This Row],[Hospital tier]]="?","tier - 2",Table1[[#This Row],[Hospital tier]])</f>
        <v>tier - 2</v>
      </c>
      <c r="M1061" t="str">
        <f>IF(Table1[[#This Row],[City tier]]="?","tier - 2",Table1[[#This Row],[City tier]])</f>
        <v>tier - 1</v>
      </c>
      <c r="N1061" s="5" t="str">
        <f>IF(Table1[[#This Row],[State ID]]="?","Unknown",Table1[[#This Row],[State ID]])</f>
        <v>R1013</v>
      </c>
      <c r="O1061" s="5" t="str">
        <f>IF(Table1[[#This Row],[Customer ID]]="?","Unknown",Table1[[#This Row],[Customer ID]])</f>
        <v>Id1947</v>
      </c>
    </row>
    <row r="1062" spans="1:15">
      <c r="A1062" t="s">
        <v>1096</v>
      </c>
      <c r="B1062">
        <v>1990</v>
      </c>
      <c r="C1062" t="s">
        <v>24</v>
      </c>
      <c r="D1062">
        <v>11</v>
      </c>
      <c r="E1062">
        <v>3</v>
      </c>
      <c r="F1062">
        <v>3606.43</v>
      </c>
      <c r="G1062" t="s">
        <v>21</v>
      </c>
      <c r="H1062" t="s">
        <v>18</v>
      </c>
      <c r="I1062" t="s">
        <v>19</v>
      </c>
      <c r="J1062" s="2">
        <f>IF(B1062="?",ROUND(AVERAGEIF($B$2:$B$2344,"&lt;&gt;?"),0),B1062)</f>
        <v>1990</v>
      </c>
      <c r="K1062" t="str">
        <f>IF(C1062="?","Sep",C1062)</f>
        <v>Oct</v>
      </c>
      <c r="L1062" t="str">
        <f>IF(Table1[[#This Row],[Hospital tier]]="?","tier - 2",Table1[[#This Row],[Hospital tier]])</f>
        <v>tier - 2</v>
      </c>
      <c r="M1062" t="str">
        <f>IF(Table1[[#This Row],[City tier]]="?","tier - 2",Table1[[#This Row],[City tier]])</f>
        <v>tier - 1</v>
      </c>
      <c r="N1062" s="5" t="str">
        <f>IF(Table1[[#This Row],[State ID]]="?","Unknown",Table1[[#This Row],[State ID]])</f>
        <v>R1013</v>
      </c>
      <c r="O1062" s="5" t="str">
        <f>IF(Table1[[#This Row],[Customer ID]]="?","Unknown",Table1[[#This Row],[Customer ID]])</f>
        <v>Id1948</v>
      </c>
    </row>
    <row r="1063" spans="1:15">
      <c r="A1063" t="s">
        <v>1097</v>
      </c>
      <c r="B1063">
        <v>1988</v>
      </c>
      <c r="C1063" t="s">
        <v>16</v>
      </c>
      <c r="D1063">
        <v>4</v>
      </c>
      <c r="E1063">
        <v>3</v>
      </c>
      <c r="F1063">
        <v>3603.6</v>
      </c>
      <c r="G1063" t="s">
        <v>21</v>
      </c>
      <c r="H1063" t="s">
        <v>18</v>
      </c>
      <c r="I1063" t="s">
        <v>19</v>
      </c>
      <c r="J1063" s="2">
        <f>IF(B1063="?",ROUND(AVERAGEIF($B$2:$B$2344,"&lt;&gt;?"),0),B1063)</f>
        <v>1988</v>
      </c>
      <c r="K1063" t="str">
        <f>IF(C1063="?","Sep",C1063)</f>
        <v>Nov</v>
      </c>
      <c r="L1063" t="str">
        <f>IF(Table1[[#This Row],[Hospital tier]]="?","tier - 2",Table1[[#This Row],[Hospital tier]])</f>
        <v>tier - 2</v>
      </c>
      <c r="M1063" t="str">
        <f>IF(Table1[[#This Row],[City tier]]="?","tier - 2",Table1[[#This Row],[City tier]])</f>
        <v>tier - 1</v>
      </c>
      <c r="N1063" s="5" t="str">
        <f>IF(Table1[[#This Row],[State ID]]="?","Unknown",Table1[[#This Row],[State ID]])</f>
        <v>R1013</v>
      </c>
      <c r="O1063" s="5" t="str">
        <f>IF(Table1[[#This Row],[Customer ID]]="?","Unknown",Table1[[#This Row],[Customer ID]])</f>
        <v>Id1949</v>
      </c>
    </row>
    <row r="1064" spans="1:15">
      <c r="A1064" t="s">
        <v>1098</v>
      </c>
      <c r="B1064">
        <v>2003</v>
      </c>
      <c r="C1064" t="s">
        <v>37</v>
      </c>
      <c r="D1064">
        <v>5</v>
      </c>
      <c r="E1064">
        <v>0</v>
      </c>
      <c r="F1064">
        <v>36219.410000000003</v>
      </c>
      <c r="G1064" t="s">
        <v>18</v>
      </c>
      <c r="H1064" t="s">
        <v>18</v>
      </c>
      <c r="I1064" t="s">
        <v>22</v>
      </c>
      <c r="J1064" s="2">
        <f>IF(B1064="?",ROUND(AVERAGEIF($B$2:$B$2344,"&lt;&gt;?"),0),B1064)</f>
        <v>2003</v>
      </c>
      <c r="K1064" t="str">
        <f>IF(C1064="?","Sep",C1064)</f>
        <v>Sep</v>
      </c>
      <c r="L1064" t="str">
        <f>IF(Table1[[#This Row],[Hospital tier]]="?","tier - 2",Table1[[#This Row],[Hospital tier]])</f>
        <v>tier - 1</v>
      </c>
      <c r="M1064" t="str">
        <f>IF(Table1[[#This Row],[City tier]]="?","tier - 2",Table1[[#This Row],[City tier]])</f>
        <v>tier - 1</v>
      </c>
      <c r="N1064" s="5" t="str">
        <f>IF(Table1[[#This Row],[State ID]]="?","Unknown",Table1[[#This Row],[State ID]])</f>
        <v>R1012</v>
      </c>
      <c r="O1064" s="5" t="str">
        <f>IF(Table1[[#This Row],[Customer ID]]="?","Unknown",Table1[[#This Row],[Customer ID]])</f>
        <v>Id195</v>
      </c>
    </row>
    <row r="1065" spans="1:15">
      <c r="A1065" t="s">
        <v>1099</v>
      </c>
      <c r="B1065">
        <v>1999</v>
      </c>
      <c r="C1065" t="s">
        <v>40</v>
      </c>
      <c r="D1065">
        <v>12</v>
      </c>
      <c r="E1065">
        <v>3</v>
      </c>
      <c r="F1065">
        <v>3597.6</v>
      </c>
      <c r="G1065" t="s">
        <v>21</v>
      </c>
      <c r="H1065" t="s">
        <v>21</v>
      </c>
      <c r="I1065" t="s">
        <v>25</v>
      </c>
      <c r="J1065" s="2">
        <f>IF(B1065="?",ROUND(AVERAGEIF($B$2:$B$2344,"&lt;&gt;?"),0),B1065)</f>
        <v>1999</v>
      </c>
      <c r="K1065" t="str">
        <f>IF(C1065="?","Sep",C1065)</f>
        <v>Aug</v>
      </c>
      <c r="L1065" t="str">
        <f>IF(Table1[[#This Row],[Hospital tier]]="?","tier - 2",Table1[[#This Row],[Hospital tier]])</f>
        <v>tier - 2</v>
      </c>
      <c r="M1065" t="str">
        <f>IF(Table1[[#This Row],[City tier]]="?","tier - 2",Table1[[#This Row],[City tier]])</f>
        <v>tier - 2</v>
      </c>
      <c r="N1065" s="5" t="str">
        <f>IF(Table1[[#This Row],[State ID]]="?","Unknown",Table1[[#This Row],[State ID]])</f>
        <v>R1011</v>
      </c>
      <c r="O1065" s="5" t="str">
        <f>IF(Table1[[#This Row],[Customer ID]]="?","Unknown",Table1[[#This Row],[Customer ID]])</f>
        <v>Id1950</v>
      </c>
    </row>
    <row r="1066" spans="1:15">
      <c r="A1066" t="s">
        <v>1100</v>
      </c>
      <c r="B1066">
        <v>1997</v>
      </c>
      <c r="C1066" t="s">
        <v>16</v>
      </c>
      <c r="D1066">
        <v>4</v>
      </c>
      <c r="E1066">
        <v>1</v>
      </c>
      <c r="F1066">
        <v>3594.17</v>
      </c>
      <c r="G1066" t="s">
        <v>21</v>
      </c>
      <c r="H1066" t="s">
        <v>21</v>
      </c>
      <c r="I1066" t="s">
        <v>22</v>
      </c>
      <c r="J1066" s="2">
        <f>IF(B1066="?",ROUND(AVERAGEIF($B$2:$B$2344,"&lt;&gt;?"),0),B1066)</f>
        <v>1997</v>
      </c>
      <c r="K1066" t="str">
        <f>IF(C1066="?","Sep",C1066)</f>
        <v>Nov</v>
      </c>
      <c r="L1066" t="str">
        <f>IF(Table1[[#This Row],[Hospital tier]]="?","tier - 2",Table1[[#This Row],[Hospital tier]])</f>
        <v>tier - 2</v>
      </c>
      <c r="M1066" t="str">
        <f>IF(Table1[[#This Row],[City tier]]="?","tier - 2",Table1[[#This Row],[City tier]])</f>
        <v>tier - 2</v>
      </c>
      <c r="N1066" s="5" t="str">
        <f>IF(Table1[[#This Row],[State ID]]="?","Unknown",Table1[[#This Row],[State ID]])</f>
        <v>R1012</v>
      </c>
      <c r="O1066" s="5" t="str">
        <f>IF(Table1[[#This Row],[Customer ID]]="?","Unknown",Table1[[#This Row],[Customer ID]])</f>
        <v>Id1951</v>
      </c>
    </row>
    <row r="1067" spans="1:15">
      <c r="A1067" t="s">
        <v>1101</v>
      </c>
      <c r="B1067">
        <v>1999</v>
      </c>
      <c r="C1067" t="s">
        <v>20</v>
      </c>
      <c r="D1067">
        <v>6</v>
      </c>
      <c r="E1067">
        <v>3</v>
      </c>
      <c r="F1067">
        <v>3591.48</v>
      </c>
      <c r="G1067" t="s">
        <v>21</v>
      </c>
      <c r="H1067" t="s">
        <v>17</v>
      </c>
      <c r="I1067" t="s">
        <v>25</v>
      </c>
      <c r="J1067" s="2">
        <f>IF(B1067="?",ROUND(AVERAGEIF($B$2:$B$2344,"&lt;&gt;?"),0),B1067)</f>
        <v>1999</v>
      </c>
      <c r="K1067" t="str">
        <f>IF(C1067="?","Sep",C1067)</f>
        <v>Jun</v>
      </c>
      <c r="L1067" t="str">
        <f>IF(Table1[[#This Row],[Hospital tier]]="?","tier - 2",Table1[[#This Row],[Hospital tier]])</f>
        <v>tier - 2</v>
      </c>
      <c r="M1067" t="str">
        <f>IF(Table1[[#This Row],[City tier]]="?","tier - 2",Table1[[#This Row],[City tier]])</f>
        <v>tier - 3</v>
      </c>
      <c r="N1067" s="5" t="str">
        <f>IF(Table1[[#This Row],[State ID]]="?","Unknown",Table1[[#This Row],[State ID]])</f>
        <v>R1011</v>
      </c>
      <c r="O1067" s="5" t="str">
        <f>IF(Table1[[#This Row],[Customer ID]]="?","Unknown",Table1[[#This Row],[Customer ID]])</f>
        <v>Id1952</v>
      </c>
    </row>
    <row r="1068" spans="1:15">
      <c r="A1068" t="s">
        <v>1102</v>
      </c>
      <c r="B1068">
        <v>1986</v>
      </c>
      <c r="C1068" t="s">
        <v>23</v>
      </c>
      <c r="D1068">
        <v>27</v>
      </c>
      <c r="E1068">
        <v>3</v>
      </c>
      <c r="F1068">
        <v>3589.14</v>
      </c>
      <c r="G1068" t="s">
        <v>21</v>
      </c>
      <c r="H1068" t="s">
        <v>21</v>
      </c>
      <c r="I1068" t="s">
        <v>19</v>
      </c>
      <c r="J1068" s="2">
        <f>IF(B1068="?",ROUND(AVERAGEIF($B$2:$B$2344,"&lt;&gt;?"),0),B1068)</f>
        <v>1986</v>
      </c>
      <c r="K1068" t="str">
        <f>IF(C1068="?","Sep",C1068)</f>
        <v>Dec</v>
      </c>
      <c r="L1068" t="str">
        <f>IF(Table1[[#This Row],[Hospital tier]]="?","tier - 2",Table1[[#This Row],[Hospital tier]])</f>
        <v>tier - 2</v>
      </c>
      <c r="M1068" t="str">
        <f>IF(Table1[[#This Row],[City tier]]="?","tier - 2",Table1[[#This Row],[City tier]])</f>
        <v>tier - 2</v>
      </c>
      <c r="N1068" s="5" t="str">
        <f>IF(Table1[[#This Row],[State ID]]="?","Unknown",Table1[[#This Row],[State ID]])</f>
        <v>R1013</v>
      </c>
      <c r="O1068" s="5" t="str">
        <f>IF(Table1[[#This Row],[Customer ID]]="?","Unknown",Table1[[#This Row],[Customer ID]])</f>
        <v>Id1953</v>
      </c>
    </row>
    <row r="1069" spans="1:15">
      <c r="A1069" t="s">
        <v>1103</v>
      </c>
      <c r="B1069">
        <v>2001</v>
      </c>
      <c r="C1069" t="s">
        <v>16</v>
      </c>
      <c r="D1069">
        <v>11</v>
      </c>
      <c r="E1069">
        <v>2</v>
      </c>
      <c r="F1069">
        <v>3579.83</v>
      </c>
      <c r="G1069" t="s">
        <v>21</v>
      </c>
      <c r="H1069" t="s">
        <v>21</v>
      </c>
      <c r="I1069" t="s">
        <v>22</v>
      </c>
      <c r="J1069" s="2">
        <f>IF(B1069="?",ROUND(AVERAGEIF($B$2:$B$2344,"&lt;&gt;?"),0),B1069)</f>
        <v>2001</v>
      </c>
      <c r="K1069" t="str">
        <f>IF(C1069="?","Sep",C1069)</f>
        <v>Nov</v>
      </c>
      <c r="L1069" t="str">
        <f>IF(Table1[[#This Row],[Hospital tier]]="?","tier - 2",Table1[[#This Row],[Hospital tier]])</f>
        <v>tier - 2</v>
      </c>
      <c r="M1069" t="str">
        <f>IF(Table1[[#This Row],[City tier]]="?","tier - 2",Table1[[#This Row],[City tier]])</f>
        <v>tier - 2</v>
      </c>
      <c r="N1069" s="5" t="str">
        <f>IF(Table1[[#This Row],[State ID]]="?","Unknown",Table1[[#This Row],[State ID]])</f>
        <v>R1012</v>
      </c>
      <c r="O1069" s="5" t="str">
        <f>IF(Table1[[#This Row],[Customer ID]]="?","Unknown",Table1[[#This Row],[Customer ID]])</f>
        <v>Id1954</v>
      </c>
    </row>
    <row r="1070" spans="1:15">
      <c r="A1070" t="s">
        <v>1104</v>
      </c>
      <c r="B1070">
        <v>1995</v>
      </c>
      <c r="C1070" t="s">
        <v>40</v>
      </c>
      <c r="D1070">
        <v>23</v>
      </c>
      <c r="E1070">
        <v>1</v>
      </c>
      <c r="F1070">
        <v>3578</v>
      </c>
      <c r="G1070" t="s">
        <v>21</v>
      </c>
      <c r="H1070" t="s">
        <v>17</v>
      </c>
      <c r="I1070" t="s">
        <v>25</v>
      </c>
      <c r="J1070" s="2">
        <f>IF(B1070="?",ROUND(AVERAGEIF($B$2:$B$2344,"&lt;&gt;?"),0),B1070)</f>
        <v>1995</v>
      </c>
      <c r="K1070" t="str">
        <f>IF(C1070="?","Sep",C1070)</f>
        <v>Aug</v>
      </c>
      <c r="L1070" t="str">
        <f>IF(Table1[[#This Row],[Hospital tier]]="?","tier - 2",Table1[[#This Row],[Hospital tier]])</f>
        <v>tier - 2</v>
      </c>
      <c r="M1070" t="str">
        <f>IF(Table1[[#This Row],[City tier]]="?","tier - 2",Table1[[#This Row],[City tier]])</f>
        <v>tier - 3</v>
      </c>
      <c r="N1070" s="5" t="str">
        <f>IF(Table1[[#This Row],[State ID]]="?","Unknown",Table1[[#This Row],[State ID]])</f>
        <v>R1011</v>
      </c>
      <c r="O1070" s="5" t="str">
        <f>IF(Table1[[#This Row],[Customer ID]]="?","Unknown",Table1[[#This Row],[Customer ID]])</f>
        <v>Id1955</v>
      </c>
    </row>
    <row r="1071" spans="1:15">
      <c r="A1071" t="s">
        <v>1105</v>
      </c>
      <c r="B1071">
        <v>1988</v>
      </c>
      <c r="C1071" t="s">
        <v>40</v>
      </c>
      <c r="D1071">
        <v>18</v>
      </c>
      <c r="E1071">
        <v>3</v>
      </c>
      <c r="F1071">
        <v>3569.96</v>
      </c>
      <c r="G1071" t="s">
        <v>21</v>
      </c>
      <c r="H1071" t="s">
        <v>18</v>
      </c>
      <c r="I1071" t="s">
        <v>22</v>
      </c>
      <c r="J1071" s="2">
        <f>IF(B1071="?",ROUND(AVERAGEIF($B$2:$B$2344,"&lt;&gt;?"),0),B1071)</f>
        <v>1988</v>
      </c>
      <c r="K1071" t="str">
        <f>IF(C1071="?","Sep",C1071)</f>
        <v>Aug</v>
      </c>
      <c r="L1071" t="str">
        <f>IF(Table1[[#This Row],[Hospital tier]]="?","tier - 2",Table1[[#This Row],[Hospital tier]])</f>
        <v>tier - 2</v>
      </c>
      <c r="M1071" t="str">
        <f>IF(Table1[[#This Row],[City tier]]="?","tier - 2",Table1[[#This Row],[City tier]])</f>
        <v>tier - 1</v>
      </c>
      <c r="N1071" s="5" t="str">
        <f>IF(Table1[[#This Row],[State ID]]="?","Unknown",Table1[[#This Row],[State ID]])</f>
        <v>R1012</v>
      </c>
      <c r="O1071" s="5" t="str">
        <f>IF(Table1[[#This Row],[Customer ID]]="?","Unknown",Table1[[#This Row],[Customer ID]])</f>
        <v>Id1956</v>
      </c>
    </row>
    <row r="1072" spans="1:15">
      <c r="A1072" t="s">
        <v>1106</v>
      </c>
      <c r="B1072">
        <v>1981</v>
      </c>
      <c r="C1072" t="s">
        <v>24</v>
      </c>
      <c r="D1072">
        <v>10</v>
      </c>
      <c r="E1072">
        <v>1</v>
      </c>
      <c r="F1072">
        <v>3562.87</v>
      </c>
      <c r="G1072" t="s">
        <v>21</v>
      </c>
      <c r="H1072" t="s">
        <v>18</v>
      </c>
      <c r="I1072" t="s">
        <v>19</v>
      </c>
      <c r="J1072" s="2">
        <f>IF(B1072="?",ROUND(AVERAGEIF($B$2:$B$2344,"&lt;&gt;?"),0),B1072)</f>
        <v>1981</v>
      </c>
      <c r="K1072" t="str">
        <f>IF(C1072="?","Sep",C1072)</f>
        <v>Oct</v>
      </c>
      <c r="L1072" t="str">
        <f>IF(Table1[[#This Row],[Hospital tier]]="?","tier - 2",Table1[[#This Row],[Hospital tier]])</f>
        <v>tier - 2</v>
      </c>
      <c r="M1072" t="str">
        <f>IF(Table1[[#This Row],[City tier]]="?","tier - 2",Table1[[#This Row],[City tier]])</f>
        <v>tier - 1</v>
      </c>
      <c r="N1072" s="5" t="str">
        <f>IF(Table1[[#This Row],[State ID]]="?","Unknown",Table1[[#This Row],[State ID]])</f>
        <v>R1013</v>
      </c>
      <c r="O1072" s="5" t="str">
        <f>IF(Table1[[#This Row],[Customer ID]]="?","Unknown",Table1[[#This Row],[Customer ID]])</f>
        <v>Id1957</v>
      </c>
    </row>
    <row r="1073" spans="1:15">
      <c r="A1073" t="s">
        <v>1107</v>
      </c>
      <c r="B1073">
        <v>1995</v>
      </c>
      <c r="C1073" t="s">
        <v>20</v>
      </c>
      <c r="D1073">
        <v>16</v>
      </c>
      <c r="E1073">
        <v>1</v>
      </c>
      <c r="F1073">
        <v>3561.89</v>
      </c>
      <c r="G1073" t="s">
        <v>21</v>
      </c>
      <c r="H1073" t="s">
        <v>18</v>
      </c>
      <c r="I1073" t="s">
        <v>19</v>
      </c>
      <c r="J1073" s="2">
        <f>IF(B1073="?",ROUND(AVERAGEIF($B$2:$B$2344,"&lt;&gt;?"),0),B1073)</f>
        <v>1995</v>
      </c>
      <c r="K1073" t="str">
        <f>IF(C1073="?","Sep",C1073)</f>
        <v>Jun</v>
      </c>
      <c r="L1073" t="str">
        <f>IF(Table1[[#This Row],[Hospital tier]]="?","tier - 2",Table1[[#This Row],[Hospital tier]])</f>
        <v>tier - 2</v>
      </c>
      <c r="M1073" t="str">
        <f>IF(Table1[[#This Row],[City tier]]="?","tier - 2",Table1[[#This Row],[City tier]])</f>
        <v>tier - 1</v>
      </c>
      <c r="N1073" s="5" t="str">
        <f>IF(Table1[[#This Row],[State ID]]="?","Unknown",Table1[[#This Row],[State ID]])</f>
        <v>R1013</v>
      </c>
      <c r="O1073" s="5" t="str">
        <f>IF(Table1[[#This Row],[Customer ID]]="?","Unknown",Table1[[#This Row],[Customer ID]])</f>
        <v>Id1958</v>
      </c>
    </row>
    <row r="1074" spans="1:15">
      <c r="A1074" t="s">
        <v>1108</v>
      </c>
      <c r="B1074">
        <v>1995</v>
      </c>
      <c r="C1074" t="s">
        <v>24</v>
      </c>
      <c r="D1074">
        <v>9</v>
      </c>
      <c r="E1074">
        <v>0</v>
      </c>
      <c r="F1074">
        <v>3558.62</v>
      </c>
      <c r="G1074" t="s">
        <v>21</v>
      </c>
      <c r="H1074" t="s">
        <v>17</v>
      </c>
      <c r="I1074" t="s">
        <v>74</v>
      </c>
      <c r="J1074" s="2">
        <f>IF(B1074="?",ROUND(AVERAGEIF($B$2:$B$2344,"&lt;&gt;?"),0),B1074)</f>
        <v>1995</v>
      </c>
      <c r="K1074" t="str">
        <f>IF(C1074="?","Sep",C1074)</f>
        <v>Oct</v>
      </c>
      <c r="L1074" t="str">
        <f>IF(Table1[[#This Row],[Hospital tier]]="?","tier - 2",Table1[[#This Row],[Hospital tier]])</f>
        <v>tier - 2</v>
      </c>
      <c r="M1074" t="str">
        <f>IF(Table1[[#This Row],[City tier]]="?","tier - 2",Table1[[#This Row],[City tier]])</f>
        <v>tier - 3</v>
      </c>
      <c r="N1074" s="5" t="str">
        <f>IF(Table1[[#This Row],[State ID]]="?","Unknown",Table1[[#This Row],[State ID]])</f>
        <v>R1024</v>
      </c>
      <c r="O1074" s="5" t="str">
        <f>IF(Table1[[#This Row],[Customer ID]]="?","Unknown",Table1[[#This Row],[Customer ID]])</f>
        <v>Id1959</v>
      </c>
    </row>
    <row r="1075" spans="1:15">
      <c r="A1075" t="s">
        <v>1109</v>
      </c>
      <c r="B1075">
        <v>1993</v>
      </c>
      <c r="C1075" t="s">
        <v>23</v>
      </c>
      <c r="D1075">
        <v>28</v>
      </c>
      <c r="E1075">
        <v>0</v>
      </c>
      <c r="F1075">
        <v>36197.699999999997</v>
      </c>
      <c r="G1075" t="s">
        <v>18</v>
      </c>
      <c r="H1075" t="s">
        <v>17</v>
      </c>
      <c r="I1075" t="s">
        <v>25</v>
      </c>
      <c r="J1075" s="2">
        <f>IF(B1075="?",ROUND(AVERAGEIF($B$2:$B$2344,"&lt;&gt;?"),0),B1075)</f>
        <v>1993</v>
      </c>
      <c r="K1075" t="str">
        <f>IF(C1075="?","Sep",C1075)</f>
        <v>Dec</v>
      </c>
      <c r="L1075" t="str">
        <f>IF(Table1[[#This Row],[Hospital tier]]="?","tier - 2",Table1[[#This Row],[Hospital tier]])</f>
        <v>tier - 1</v>
      </c>
      <c r="M1075" t="str">
        <f>IF(Table1[[#This Row],[City tier]]="?","tier - 2",Table1[[#This Row],[City tier]])</f>
        <v>tier - 3</v>
      </c>
      <c r="N1075" s="5" t="str">
        <f>IF(Table1[[#This Row],[State ID]]="?","Unknown",Table1[[#This Row],[State ID]])</f>
        <v>R1011</v>
      </c>
      <c r="O1075" s="5" t="str">
        <f>IF(Table1[[#This Row],[Customer ID]]="?","Unknown",Table1[[#This Row],[Customer ID]])</f>
        <v>Id196</v>
      </c>
    </row>
    <row r="1076" spans="1:15">
      <c r="A1076" t="s">
        <v>1110</v>
      </c>
      <c r="B1076">
        <v>1994</v>
      </c>
      <c r="C1076" t="s">
        <v>37</v>
      </c>
      <c r="D1076">
        <v>24</v>
      </c>
      <c r="E1076">
        <v>0</v>
      </c>
      <c r="F1076">
        <v>3556.92</v>
      </c>
      <c r="G1076" t="s">
        <v>21</v>
      </c>
      <c r="H1076" t="s">
        <v>17</v>
      </c>
      <c r="I1076" t="s">
        <v>22</v>
      </c>
      <c r="J1076" s="2">
        <f>IF(B1076="?",ROUND(AVERAGEIF($B$2:$B$2344,"&lt;&gt;?"),0),B1076)</f>
        <v>1994</v>
      </c>
      <c r="K1076" t="str">
        <f>IF(C1076="?","Sep",C1076)</f>
        <v>Sep</v>
      </c>
      <c r="L1076" t="str">
        <f>IF(Table1[[#This Row],[Hospital tier]]="?","tier - 2",Table1[[#This Row],[Hospital tier]])</f>
        <v>tier - 2</v>
      </c>
      <c r="M1076" t="str">
        <f>IF(Table1[[#This Row],[City tier]]="?","tier - 2",Table1[[#This Row],[City tier]])</f>
        <v>tier - 3</v>
      </c>
      <c r="N1076" s="5" t="str">
        <f>IF(Table1[[#This Row],[State ID]]="?","Unknown",Table1[[#This Row],[State ID]])</f>
        <v>R1012</v>
      </c>
      <c r="O1076" s="5" t="str">
        <f>IF(Table1[[#This Row],[Customer ID]]="?","Unknown",Table1[[#This Row],[Customer ID]])</f>
        <v>Id1960</v>
      </c>
    </row>
    <row r="1077" spans="1:15">
      <c r="A1077" t="s">
        <v>1111</v>
      </c>
      <c r="B1077">
        <v>1992</v>
      </c>
      <c r="C1077" t="s">
        <v>23</v>
      </c>
      <c r="D1077">
        <v>22</v>
      </c>
      <c r="E1077">
        <v>0</v>
      </c>
      <c r="F1077">
        <v>3554.2</v>
      </c>
      <c r="G1077" t="s">
        <v>21</v>
      </c>
      <c r="H1077" t="s">
        <v>17</v>
      </c>
      <c r="I1077" t="s">
        <v>25</v>
      </c>
      <c r="J1077" s="2">
        <f>IF(B1077="?",ROUND(AVERAGEIF($B$2:$B$2344,"&lt;&gt;?"),0),B1077)</f>
        <v>1992</v>
      </c>
      <c r="K1077" t="str">
        <f>IF(C1077="?","Sep",C1077)</f>
        <v>Dec</v>
      </c>
      <c r="L1077" t="str">
        <f>IF(Table1[[#This Row],[Hospital tier]]="?","tier - 2",Table1[[#This Row],[Hospital tier]])</f>
        <v>tier - 2</v>
      </c>
      <c r="M1077" t="str">
        <f>IF(Table1[[#This Row],[City tier]]="?","tier - 2",Table1[[#This Row],[City tier]])</f>
        <v>tier - 3</v>
      </c>
      <c r="N1077" s="5" t="str">
        <f>IF(Table1[[#This Row],[State ID]]="?","Unknown",Table1[[#This Row],[State ID]])</f>
        <v>R1011</v>
      </c>
      <c r="O1077" s="5" t="str">
        <f>IF(Table1[[#This Row],[Customer ID]]="?","Unknown",Table1[[#This Row],[Customer ID]])</f>
        <v>Id1961</v>
      </c>
    </row>
    <row r="1078" spans="1:15">
      <c r="A1078" t="s">
        <v>1112</v>
      </c>
      <c r="B1078">
        <v>1988</v>
      </c>
      <c r="C1078" t="s">
        <v>24</v>
      </c>
      <c r="D1078">
        <v>15</v>
      </c>
      <c r="E1078">
        <v>3</v>
      </c>
      <c r="F1078">
        <v>3540.12</v>
      </c>
      <c r="G1078" t="s">
        <v>21</v>
      </c>
      <c r="H1078" t="s">
        <v>18</v>
      </c>
      <c r="I1078" t="s">
        <v>19</v>
      </c>
      <c r="J1078" s="2">
        <f>IF(B1078="?",ROUND(AVERAGEIF($B$2:$B$2344,"&lt;&gt;?"),0),B1078)</f>
        <v>1988</v>
      </c>
      <c r="K1078" t="str">
        <f>IF(C1078="?","Sep",C1078)</f>
        <v>Oct</v>
      </c>
      <c r="L1078" t="str">
        <f>IF(Table1[[#This Row],[Hospital tier]]="?","tier - 2",Table1[[#This Row],[Hospital tier]])</f>
        <v>tier - 2</v>
      </c>
      <c r="M1078" t="str">
        <f>IF(Table1[[#This Row],[City tier]]="?","tier - 2",Table1[[#This Row],[City tier]])</f>
        <v>tier - 1</v>
      </c>
      <c r="N1078" s="5" t="str">
        <f>IF(Table1[[#This Row],[State ID]]="?","Unknown",Table1[[#This Row],[State ID]])</f>
        <v>R1013</v>
      </c>
      <c r="O1078" s="5" t="str">
        <f>IF(Table1[[#This Row],[Customer ID]]="?","Unknown",Table1[[#This Row],[Customer ID]])</f>
        <v>Id1962</v>
      </c>
    </row>
    <row r="1079" spans="1:15">
      <c r="A1079" t="s">
        <v>1113</v>
      </c>
      <c r="B1079">
        <v>2003</v>
      </c>
      <c r="C1079" t="s">
        <v>40</v>
      </c>
      <c r="D1079">
        <v>24</v>
      </c>
      <c r="E1079">
        <v>0</v>
      </c>
      <c r="F1079">
        <v>3538.9</v>
      </c>
      <c r="G1079" t="s">
        <v>21</v>
      </c>
      <c r="H1079" t="s">
        <v>21</v>
      </c>
      <c r="I1079" t="s">
        <v>22</v>
      </c>
      <c r="J1079" s="2">
        <f>IF(B1079="?",ROUND(AVERAGEIF($B$2:$B$2344,"&lt;&gt;?"),0),B1079)</f>
        <v>2003</v>
      </c>
      <c r="K1079" t="str">
        <f>IF(C1079="?","Sep",C1079)</f>
        <v>Aug</v>
      </c>
      <c r="L1079" t="str">
        <f>IF(Table1[[#This Row],[Hospital tier]]="?","tier - 2",Table1[[#This Row],[Hospital tier]])</f>
        <v>tier - 2</v>
      </c>
      <c r="M1079" t="str">
        <f>IF(Table1[[#This Row],[City tier]]="?","tier - 2",Table1[[#This Row],[City tier]])</f>
        <v>tier - 2</v>
      </c>
      <c r="N1079" s="5" t="str">
        <f>IF(Table1[[#This Row],[State ID]]="?","Unknown",Table1[[#This Row],[State ID]])</f>
        <v>R1012</v>
      </c>
      <c r="O1079" s="5" t="str">
        <f>IF(Table1[[#This Row],[Customer ID]]="?","Unknown",Table1[[#This Row],[Customer ID]])</f>
        <v>Id1963</v>
      </c>
    </row>
    <row r="1080" spans="1:15">
      <c r="A1080" t="s">
        <v>1114</v>
      </c>
      <c r="B1080">
        <v>1998</v>
      </c>
      <c r="C1080" t="s">
        <v>37</v>
      </c>
      <c r="D1080">
        <v>16</v>
      </c>
      <c r="E1080">
        <v>2</v>
      </c>
      <c r="F1080">
        <v>3537.7</v>
      </c>
      <c r="G1080" t="s">
        <v>17</v>
      </c>
      <c r="H1080" t="s">
        <v>17</v>
      </c>
      <c r="I1080" t="s">
        <v>22</v>
      </c>
      <c r="J1080" s="2">
        <f>IF(B1080="?",ROUND(AVERAGEIF($B$2:$B$2344,"&lt;&gt;?"),0),B1080)</f>
        <v>1998</v>
      </c>
      <c r="K1080" t="str">
        <f>IF(C1080="?","Sep",C1080)</f>
        <v>Sep</v>
      </c>
      <c r="L1080" t="str">
        <f>IF(Table1[[#This Row],[Hospital tier]]="?","tier - 2",Table1[[#This Row],[Hospital tier]])</f>
        <v>tier - 3</v>
      </c>
      <c r="M1080" t="str">
        <f>IF(Table1[[#This Row],[City tier]]="?","tier - 2",Table1[[#This Row],[City tier]])</f>
        <v>tier - 3</v>
      </c>
      <c r="N1080" s="5" t="str">
        <f>IF(Table1[[#This Row],[State ID]]="?","Unknown",Table1[[#This Row],[State ID]])</f>
        <v>R1012</v>
      </c>
      <c r="O1080" s="5" t="str">
        <f>IF(Table1[[#This Row],[Customer ID]]="?","Unknown",Table1[[#This Row],[Customer ID]])</f>
        <v>Id1964</v>
      </c>
    </row>
    <row r="1081" spans="1:15">
      <c r="A1081" t="s">
        <v>1115</v>
      </c>
      <c r="B1081">
        <v>1999</v>
      </c>
      <c r="C1081" t="s">
        <v>37</v>
      </c>
      <c r="D1081">
        <v>22</v>
      </c>
      <c r="E1081">
        <v>2</v>
      </c>
      <c r="F1081">
        <v>3500.61</v>
      </c>
      <c r="G1081" t="s">
        <v>21</v>
      </c>
      <c r="H1081" t="s">
        <v>21</v>
      </c>
      <c r="I1081" t="s">
        <v>19</v>
      </c>
      <c r="J1081" s="2">
        <f>IF(B1081="?",ROUND(AVERAGEIF($B$2:$B$2344,"&lt;&gt;?"),0),B1081)</f>
        <v>1999</v>
      </c>
      <c r="K1081" t="str">
        <f>IF(C1081="?","Sep",C1081)</f>
        <v>Sep</v>
      </c>
      <c r="L1081" t="str">
        <f>IF(Table1[[#This Row],[Hospital tier]]="?","tier - 2",Table1[[#This Row],[Hospital tier]])</f>
        <v>tier - 2</v>
      </c>
      <c r="M1081" t="str">
        <f>IF(Table1[[#This Row],[City tier]]="?","tier - 2",Table1[[#This Row],[City tier]])</f>
        <v>tier - 2</v>
      </c>
      <c r="N1081" s="5" t="str">
        <f>IF(Table1[[#This Row],[State ID]]="?","Unknown",Table1[[#This Row],[State ID]])</f>
        <v>R1013</v>
      </c>
      <c r="O1081" s="5" t="str">
        <f>IF(Table1[[#This Row],[Customer ID]]="?","Unknown",Table1[[#This Row],[Customer ID]])</f>
        <v>Id1965</v>
      </c>
    </row>
    <row r="1082" spans="1:15">
      <c r="A1082" t="s">
        <v>1116</v>
      </c>
      <c r="B1082">
        <v>1996</v>
      </c>
      <c r="C1082" t="s">
        <v>37</v>
      </c>
      <c r="D1082">
        <v>18</v>
      </c>
      <c r="E1082">
        <v>1</v>
      </c>
      <c r="F1082">
        <v>3490.55</v>
      </c>
      <c r="G1082" t="s">
        <v>18</v>
      </c>
      <c r="H1082" t="s">
        <v>21</v>
      </c>
      <c r="I1082" t="s">
        <v>135</v>
      </c>
      <c r="J1082" s="2">
        <f>IF(B1082="?",ROUND(AVERAGEIF($B$2:$B$2344,"&lt;&gt;?"),0),B1082)</f>
        <v>1996</v>
      </c>
      <c r="K1082" t="str">
        <f>IF(C1082="?","Sep",C1082)</f>
        <v>Sep</v>
      </c>
      <c r="L1082" t="str">
        <f>IF(Table1[[#This Row],[Hospital tier]]="?","tier - 2",Table1[[#This Row],[Hospital tier]])</f>
        <v>tier - 1</v>
      </c>
      <c r="M1082" t="str">
        <f>IF(Table1[[#This Row],[City tier]]="?","tier - 2",Table1[[#This Row],[City tier]])</f>
        <v>tier - 2</v>
      </c>
      <c r="N1082" s="5" t="str">
        <f>IF(Table1[[#This Row],[State ID]]="?","Unknown",Table1[[#This Row],[State ID]])</f>
        <v>R1015</v>
      </c>
      <c r="O1082" s="5" t="str">
        <f>IF(Table1[[#This Row],[Customer ID]]="?","Unknown",Table1[[#This Row],[Customer ID]])</f>
        <v>Id1966</v>
      </c>
    </row>
    <row r="1083" spans="1:15">
      <c r="A1083" t="s">
        <v>1117</v>
      </c>
      <c r="B1083">
        <v>1996</v>
      </c>
      <c r="C1083" t="s">
        <v>37</v>
      </c>
      <c r="D1083">
        <v>19</v>
      </c>
      <c r="E1083">
        <v>2</v>
      </c>
      <c r="F1083">
        <v>3484.33</v>
      </c>
      <c r="G1083" t="s">
        <v>17</v>
      </c>
      <c r="H1083" t="s">
        <v>17</v>
      </c>
      <c r="I1083" t="s">
        <v>25</v>
      </c>
      <c r="J1083" s="2">
        <f>IF(B1083="?",ROUND(AVERAGEIF($B$2:$B$2344,"&lt;&gt;?"),0),B1083)</f>
        <v>1996</v>
      </c>
      <c r="K1083" t="str">
        <f>IF(C1083="?","Sep",C1083)</f>
        <v>Sep</v>
      </c>
      <c r="L1083" t="str">
        <f>IF(Table1[[#This Row],[Hospital tier]]="?","tier - 2",Table1[[#This Row],[Hospital tier]])</f>
        <v>tier - 3</v>
      </c>
      <c r="M1083" t="str">
        <f>IF(Table1[[#This Row],[City tier]]="?","tier - 2",Table1[[#This Row],[City tier]])</f>
        <v>tier - 3</v>
      </c>
      <c r="N1083" s="5" t="str">
        <f>IF(Table1[[#This Row],[State ID]]="?","Unknown",Table1[[#This Row],[State ID]])</f>
        <v>R1011</v>
      </c>
      <c r="O1083" s="5" t="str">
        <f>IF(Table1[[#This Row],[Customer ID]]="?","Unknown",Table1[[#This Row],[Customer ID]])</f>
        <v>Id1967</v>
      </c>
    </row>
    <row r="1084" spans="1:15">
      <c r="A1084" t="s">
        <v>1118</v>
      </c>
      <c r="B1084">
        <v>2004</v>
      </c>
      <c r="C1084" t="s">
        <v>20</v>
      </c>
      <c r="D1084">
        <v>26</v>
      </c>
      <c r="E1084">
        <v>3</v>
      </c>
      <c r="F1084">
        <v>3481.87</v>
      </c>
      <c r="G1084" t="s">
        <v>21</v>
      </c>
      <c r="H1084" t="s">
        <v>17</v>
      </c>
      <c r="I1084" t="s">
        <v>32</v>
      </c>
      <c r="J1084" s="2">
        <f>IF(B1084="?",ROUND(AVERAGEIF($B$2:$B$2344,"&lt;&gt;?"),0),B1084)</f>
        <v>2004</v>
      </c>
      <c r="K1084" t="str">
        <f>IF(C1084="?","Sep",C1084)</f>
        <v>Jun</v>
      </c>
      <c r="L1084" t="str">
        <f>IF(Table1[[#This Row],[Hospital tier]]="?","tier - 2",Table1[[#This Row],[Hospital tier]])</f>
        <v>tier - 2</v>
      </c>
      <c r="M1084" t="str">
        <f>IF(Table1[[#This Row],[City tier]]="?","tier - 2",Table1[[#This Row],[City tier]])</f>
        <v>tier - 3</v>
      </c>
      <c r="N1084" s="5" t="str">
        <f>IF(Table1[[#This Row],[State ID]]="?","Unknown",Table1[[#This Row],[State ID]])</f>
        <v>R1016</v>
      </c>
      <c r="O1084" s="5" t="str">
        <f>IF(Table1[[#This Row],[Customer ID]]="?","Unknown",Table1[[#This Row],[Customer ID]])</f>
        <v>Id1968</v>
      </c>
    </row>
    <row r="1085" spans="1:15">
      <c r="A1085" t="s">
        <v>1119</v>
      </c>
      <c r="B1085">
        <v>1993</v>
      </c>
      <c r="C1085" t="s">
        <v>24</v>
      </c>
      <c r="D1085">
        <v>12</v>
      </c>
      <c r="E1085">
        <v>1</v>
      </c>
      <c r="F1085">
        <v>3471.41</v>
      </c>
      <c r="G1085" t="s">
        <v>21</v>
      </c>
      <c r="H1085" t="s">
        <v>21</v>
      </c>
      <c r="I1085" t="s">
        <v>19</v>
      </c>
      <c r="J1085" s="2">
        <f>IF(B1085="?",ROUND(AVERAGEIF($B$2:$B$2344,"&lt;&gt;?"),0),B1085)</f>
        <v>1993</v>
      </c>
      <c r="K1085" t="str">
        <f>IF(C1085="?","Sep",C1085)</f>
        <v>Oct</v>
      </c>
      <c r="L1085" t="str">
        <f>IF(Table1[[#This Row],[Hospital tier]]="?","tier - 2",Table1[[#This Row],[Hospital tier]])</f>
        <v>tier - 2</v>
      </c>
      <c r="M1085" t="str">
        <f>IF(Table1[[#This Row],[City tier]]="?","tier - 2",Table1[[#This Row],[City tier]])</f>
        <v>tier - 2</v>
      </c>
      <c r="N1085" s="5" t="str">
        <f>IF(Table1[[#This Row],[State ID]]="?","Unknown",Table1[[#This Row],[State ID]])</f>
        <v>R1013</v>
      </c>
      <c r="O1085" s="5" t="str">
        <f>IF(Table1[[#This Row],[Customer ID]]="?","Unknown",Table1[[#This Row],[Customer ID]])</f>
        <v>Id1969</v>
      </c>
    </row>
    <row r="1086" spans="1:15">
      <c r="A1086" t="s">
        <v>1120</v>
      </c>
      <c r="B1086">
        <v>1999</v>
      </c>
      <c r="C1086" t="s">
        <v>24</v>
      </c>
      <c r="D1086">
        <v>1</v>
      </c>
      <c r="E1086">
        <v>3</v>
      </c>
      <c r="F1086">
        <v>36189.1</v>
      </c>
      <c r="G1086" t="s">
        <v>18</v>
      </c>
      <c r="H1086" t="s">
        <v>17</v>
      </c>
      <c r="I1086" t="s">
        <v>32</v>
      </c>
      <c r="J1086" s="2">
        <f>IF(B1086="?",ROUND(AVERAGEIF($B$2:$B$2344,"&lt;&gt;?"),0),B1086)</f>
        <v>1999</v>
      </c>
      <c r="K1086" t="str">
        <f>IF(C1086="?","Sep",C1086)</f>
        <v>Oct</v>
      </c>
      <c r="L1086" t="str">
        <f>IF(Table1[[#This Row],[Hospital tier]]="?","tier - 2",Table1[[#This Row],[Hospital tier]])</f>
        <v>tier - 1</v>
      </c>
      <c r="M1086" t="str">
        <f>IF(Table1[[#This Row],[City tier]]="?","tier - 2",Table1[[#This Row],[City tier]])</f>
        <v>tier - 3</v>
      </c>
      <c r="N1086" s="5" t="str">
        <f>IF(Table1[[#This Row],[State ID]]="?","Unknown",Table1[[#This Row],[State ID]])</f>
        <v>R1016</v>
      </c>
      <c r="O1086" s="5" t="str">
        <f>IF(Table1[[#This Row],[Customer ID]]="?","Unknown",Table1[[#This Row],[Customer ID]])</f>
        <v>Id197</v>
      </c>
    </row>
    <row r="1087" spans="1:15">
      <c r="A1087" t="s">
        <v>1121</v>
      </c>
      <c r="B1087">
        <v>2003</v>
      </c>
      <c r="C1087" t="s">
        <v>45</v>
      </c>
      <c r="D1087">
        <v>29</v>
      </c>
      <c r="E1087">
        <v>0</v>
      </c>
      <c r="F1087">
        <v>3463.51</v>
      </c>
      <c r="G1087" t="s">
        <v>21</v>
      </c>
      <c r="H1087" t="s">
        <v>18</v>
      </c>
      <c r="I1087" t="s">
        <v>34</v>
      </c>
      <c r="J1087" s="2">
        <f>IF(B1087="?",ROUND(AVERAGEIF($B$2:$B$2344,"&lt;&gt;?"),0),B1087)</f>
        <v>2003</v>
      </c>
      <c r="K1087" t="str">
        <f>IF(C1087="?","Sep",C1087)</f>
        <v>Jul</v>
      </c>
      <c r="L1087" t="str">
        <f>IF(Table1[[#This Row],[Hospital tier]]="?","tier - 2",Table1[[#This Row],[Hospital tier]])</f>
        <v>tier - 2</v>
      </c>
      <c r="M1087" t="str">
        <f>IF(Table1[[#This Row],[City tier]]="?","tier - 2",Table1[[#This Row],[City tier]])</f>
        <v>tier - 1</v>
      </c>
      <c r="N1087" s="5" t="str">
        <f>IF(Table1[[#This Row],[State ID]]="?","Unknown",Table1[[#This Row],[State ID]])</f>
        <v>R1025</v>
      </c>
      <c r="O1087" s="5" t="str">
        <f>IF(Table1[[#This Row],[Customer ID]]="?","Unknown",Table1[[#This Row],[Customer ID]])</f>
        <v>Id1970</v>
      </c>
    </row>
    <row r="1088" spans="1:15">
      <c r="A1088" t="s">
        <v>1122</v>
      </c>
      <c r="B1088">
        <v>1987</v>
      </c>
      <c r="C1088" t="s">
        <v>37</v>
      </c>
      <c r="D1088">
        <v>14</v>
      </c>
      <c r="E1088">
        <v>3</v>
      </c>
      <c r="F1088">
        <v>3453.77</v>
      </c>
      <c r="G1088" t="s">
        <v>21</v>
      </c>
      <c r="H1088" t="s">
        <v>18</v>
      </c>
      <c r="I1088" t="s">
        <v>25</v>
      </c>
      <c r="J1088" s="2">
        <f>IF(B1088="?",ROUND(AVERAGEIF($B$2:$B$2344,"&lt;&gt;?"),0),B1088)</f>
        <v>1987</v>
      </c>
      <c r="K1088" t="str">
        <f>IF(C1088="?","Sep",C1088)</f>
        <v>Sep</v>
      </c>
      <c r="L1088" t="str">
        <f>IF(Table1[[#This Row],[Hospital tier]]="?","tier - 2",Table1[[#This Row],[Hospital tier]])</f>
        <v>tier - 2</v>
      </c>
      <c r="M1088" t="str">
        <f>IF(Table1[[#This Row],[City tier]]="?","tier - 2",Table1[[#This Row],[City tier]])</f>
        <v>tier - 1</v>
      </c>
      <c r="N1088" s="5" t="str">
        <f>IF(Table1[[#This Row],[State ID]]="?","Unknown",Table1[[#This Row],[State ID]])</f>
        <v>R1011</v>
      </c>
      <c r="O1088" s="5" t="str">
        <f>IF(Table1[[#This Row],[Customer ID]]="?","Unknown",Table1[[#This Row],[Customer ID]])</f>
        <v>Id1971</v>
      </c>
    </row>
    <row r="1089" spans="1:15">
      <c r="A1089" t="s">
        <v>1123</v>
      </c>
      <c r="B1089">
        <v>2000</v>
      </c>
      <c r="C1089" t="s">
        <v>20</v>
      </c>
      <c r="D1089">
        <v>20</v>
      </c>
      <c r="E1089">
        <v>3</v>
      </c>
      <c r="F1089">
        <v>3443.06</v>
      </c>
      <c r="G1089" t="s">
        <v>21</v>
      </c>
      <c r="H1089" t="s">
        <v>18</v>
      </c>
      <c r="I1089" t="s">
        <v>25</v>
      </c>
      <c r="J1089" s="2">
        <f>IF(B1089="?",ROUND(AVERAGEIF($B$2:$B$2344,"&lt;&gt;?"),0),B1089)</f>
        <v>2000</v>
      </c>
      <c r="K1089" t="str">
        <f>IF(C1089="?","Sep",C1089)</f>
        <v>Jun</v>
      </c>
      <c r="L1089" t="str">
        <f>IF(Table1[[#This Row],[Hospital tier]]="?","tier - 2",Table1[[#This Row],[Hospital tier]])</f>
        <v>tier - 2</v>
      </c>
      <c r="M1089" t="str">
        <f>IF(Table1[[#This Row],[City tier]]="?","tier - 2",Table1[[#This Row],[City tier]])</f>
        <v>tier - 1</v>
      </c>
      <c r="N1089" s="5" t="str">
        <f>IF(Table1[[#This Row],[State ID]]="?","Unknown",Table1[[#This Row],[State ID]])</f>
        <v>R1011</v>
      </c>
      <c r="O1089" s="5" t="str">
        <f>IF(Table1[[#This Row],[Customer ID]]="?","Unknown",Table1[[#This Row],[Customer ID]])</f>
        <v>Id1972</v>
      </c>
    </row>
    <row r="1090" spans="1:15">
      <c r="A1090" t="s">
        <v>1124</v>
      </c>
      <c r="B1090">
        <v>1986</v>
      </c>
      <c r="C1090" t="s">
        <v>40</v>
      </c>
      <c r="D1090">
        <v>27</v>
      </c>
      <c r="E1090">
        <v>3</v>
      </c>
      <c r="F1090">
        <v>3436.5</v>
      </c>
      <c r="G1090" t="s">
        <v>21</v>
      </c>
      <c r="H1090" t="s">
        <v>18</v>
      </c>
      <c r="I1090" t="s">
        <v>19</v>
      </c>
      <c r="J1090" s="2">
        <f>IF(B1090="?",ROUND(AVERAGEIF($B$2:$B$2344,"&lt;&gt;?"),0),B1090)</f>
        <v>1986</v>
      </c>
      <c r="K1090" t="str">
        <f>IF(C1090="?","Sep",C1090)</f>
        <v>Aug</v>
      </c>
      <c r="L1090" t="str">
        <f>IF(Table1[[#This Row],[Hospital tier]]="?","tier - 2",Table1[[#This Row],[Hospital tier]])</f>
        <v>tier - 2</v>
      </c>
      <c r="M1090" t="str">
        <f>IF(Table1[[#This Row],[City tier]]="?","tier - 2",Table1[[#This Row],[City tier]])</f>
        <v>tier - 1</v>
      </c>
      <c r="N1090" s="5" t="str">
        <f>IF(Table1[[#This Row],[State ID]]="?","Unknown",Table1[[#This Row],[State ID]])</f>
        <v>R1013</v>
      </c>
      <c r="O1090" s="5" t="str">
        <f>IF(Table1[[#This Row],[Customer ID]]="?","Unknown",Table1[[#This Row],[Customer ID]])</f>
        <v>Id1973</v>
      </c>
    </row>
    <row r="1091" spans="1:15">
      <c r="A1091" t="s">
        <v>1125</v>
      </c>
      <c r="B1091">
        <v>2001</v>
      </c>
      <c r="C1091" t="s">
        <v>23</v>
      </c>
      <c r="D1091">
        <v>26</v>
      </c>
      <c r="E1091">
        <v>0</v>
      </c>
      <c r="F1091">
        <v>3434.38</v>
      </c>
      <c r="G1091" t="s">
        <v>21</v>
      </c>
      <c r="H1091" t="s">
        <v>21</v>
      </c>
      <c r="I1091" t="s">
        <v>25</v>
      </c>
      <c r="J1091" s="2">
        <f>IF(B1091="?",ROUND(AVERAGEIF($B$2:$B$2344,"&lt;&gt;?"),0),B1091)</f>
        <v>2001</v>
      </c>
      <c r="K1091" t="str">
        <f>IF(C1091="?","Sep",C1091)</f>
        <v>Dec</v>
      </c>
      <c r="L1091" t="str">
        <f>IF(Table1[[#This Row],[Hospital tier]]="?","tier - 2",Table1[[#This Row],[Hospital tier]])</f>
        <v>tier - 2</v>
      </c>
      <c r="M1091" t="str">
        <f>IF(Table1[[#This Row],[City tier]]="?","tier - 2",Table1[[#This Row],[City tier]])</f>
        <v>tier - 2</v>
      </c>
      <c r="N1091" s="5" t="str">
        <f>IF(Table1[[#This Row],[State ID]]="?","Unknown",Table1[[#This Row],[State ID]])</f>
        <v>R1011</v>
      </c>
      <c r="O1091" s="5" t="str">
        <f>IF(Table1[[#This Row],[Customer ID]]="?","Unknown",Table1[[#This Row],[Customer ID]])</f>
        <v>Id1974</v>
      </c>
    </row>
    <row r="1092" spans="1:15">
      <c r="A1092" t="s">
        <v>1126</v>
      </c>
      <c r="B1092">
        <v>1996</v>
      </c>
      <c r="C1092" t="s">
        <v>23</v>
      </c>
      <c r="D1092">
        <v>19</v>
      </c>
      <c r="E1092">
        <v>1</v>
      </c>
      <c r="F1092">
        <v>3410.32</v>
      </c>
      <c r="G1092" t="s">
        <v>21</v>
      </c>
      <c r="H1092" t="s">
        <v>21</v>
      </c>
      <c r="I1092" t="s">
        <v>25</v>
      </c>
      <c r="J1092" s="2">
        <f>IF(B1092="?",ROUND(AVERAGEIF($B$2:$B$2344,"&lt;&gt;?"),0),B1092)</f>
        <v>1996</v>
      </c>
      <c r="K1092" t="str">
        <f>IF(C1092="?","Sep",C1092)</f>
        <v>Dec</v>
      </c>
      <c r="L1092" t="str">
        <f>IF(Table1[[#This Row],[Hospital tier]]="?","tier - 2",Table1[[#This Row],[Hospital tier]])</f>
        <v>tier - 2</v>
      </c>
      <c r="M1092" t="str">
        <f>IF(Table1[[#This Row],[City tier]]="?","tier - 2",Table1[[#This Row],[City tier]])</f>
        <v>tier - 2</v>
      </c>
      <c r="N1092" s="5" t="str">
        <f>IF(Table1[[#This Row],[State ID]]="?","Unknown",Table1[[#This Row],[State ID]])</f>
        <v>R1011</v>
      </c>
      <c r="O1092" s="5" t="str">
        <f>IF(Table1[[#This Row],[Customer ID]]="?","Unknown",Table1[[#This Row],[Customer ID]])</f>
        <v>Id1975</v>
      </c>
    </row>
    <row r="1093" spans="1:15">
      <c r="A1093" t="s">
        <v>1127</v>
      </c>
      <c r="B1093">
        <v>2004</v>
      </c>
      <c r="C1093" t="s">
        <v>45</v>
      </c>
      <c r="D1093">
        <v>16</v>
      </c>
      <c r="E1093">
        <v>2</v>
      </c>
      <c r="F1093">
        <v>3393.36</v>
      </c>
      <c r="G1093" t="s">
        <v>21</v>
      </c>
      <c r="H1093" t="s">
        <v>21</v>
      </c>
      <c r="I1093" t="s">
        <v>82</v>
      </c>
      <c r="J1093" s="2">
        <f>IF(B1093="?",ROUND(AVERAGEIF($B$2:$B$2344,"&lt;&gt;?"),0),B1093)</f>
        <v>2004</v>
      </c>
      <c r="K1093" t="str">
        <f>IF(C1093="?","Sep",C1093)</f>
        <v>Jul</v>
      </c>
      <c r="L1093" t="str">
        <f>IF(Table1[[#This Row],[Hospital tier]]="?","tier - 2",Table1[[#This Row],[Hospital tier]])</f>
        <v>tier - 2</v>
      </c>
      <c r="M1093" t="str">
        <f>IF(Table1[[#This Row],[City tier]]="?","tier - 2",Table1[[#This Row],[City tier]])</f>
        <v>tier - 2</v>
      </c>
      <c r="N1093" s="5" t="str">
        <f>IF(Table1[[#This Row],[State ID]]="?","Unknown",Table1[[#This Row],[State ID]])</f>
        <v>R1023</v>
      </c>
      <c r="O1093" s="5" t="str">
        <f>IF(Table1[[#This Row],[Customer ID]]="?","Unknown",Table1[[#This Row],[Customer ID]])</f>
        <v>Id1976</v>
      </c>
    </row>
    <row r="1094" spans="1:15">
      <c r="A1094" t="s">
        <v>1128</v>
      </c>
      <c r="B1094">
        <v>1996</v>
      </c>
      <c r="C1094" t="s">
        <v>24</v>
      </c>
      <c r="D1094">
        <v>27</v>
      </c>
      <c r="E1094">
        <v>1</v>
      </c>
      <c r="F1094">
        <v>3392.98</v>
      </c>
      <c r="G1094" t="s">
        <v>21</v>
      </c>
      <c r="H1094" t="s">
        <v>17</v>
      </c>
      <c r="I1094" t="s">
        <v>19</v>
      </c>
      <c r="J1094" s="2">
        <f>IF(B1094="?",ROUND(AVERAGEIF($B$2:$B$2344,"&lt;&gt;?"),0),B1094)</f>
        <v>1996</v>
      </c>
      <c r="K1094" t="str">
        <f>IF(C1094="?","Sep",C1094)</f>
        <v>Oct</v>
      </c>
      <c r="L1094" t="str">
        <f>IF(Table1[[#This Row],[Hospital tier]]="?","tier - 2",Table1[[#This Row],[Hospital tier]])</f>
        <v>tier - 2</v>
      </c>
      <c r="M1094" t="str">
        <f>IF(Table1[[#This Row],[City tier]]="?","tier - 2",Table1[[#This Row],[City tier]])</f>
        <v>tier - 3</v>
      </c>
      <c r="N1094" s="5" t="str">
        <f>IF(Table1[[#This Row],[State ID]]="?","Unknown",Table1[[#This Row],[State ID]])</f>
        <v>R1013</v>
      </c>
      <c r="O1094" s="5" t="str">
        <f>IF(Table1[[#This Row],[Customer ID]]="?","Unknown",Table1[[#This Row],[Customer ID]])</f>
        <v>Id1977</v>
      </c>
    </row>
    <row r="1095" spans="1:15">
      <c r="A1095" t="s">
        <v>1129</v>
      </c>
      <c r="B1095">
        <v>1996</v>
      </c>
      <c r="C1095" t="s">
        <v>40</v>
      </c>
      <c r="D1095">
        <v>10</v>
      </c>
      <c r="E1095">
        <v>1</v>
      </c>
      <c r="F1095">
        <v>3392.37</v>
      </c>
      <c r="G1095" t="s">
        <v>21</v>
      </c>
      <c r="H1095" t="s">
        <v>17</v>
      </c>
      <c r="I1095" t="s">
        <v>19</v>
      </c>
      <c r="J1095" s="2">
        <f>IF(B1095="?",ROUND(AVERAGEIF($B$2:$B$2344,"&lt;&gt;?"),0),B1095)</f>
        <v>1996</v>
      </c>
      <c r="K1095" t="str">
        <f>IF(C1095="?","Sep",C1095)</f>
        <v>Aug</v>
      </c>
      <c r="L1095" t="str">
        <f>IF(Table1[[#This Row],[Hospital tier]]="?","tier - 2",Table1[[#This Row],[Hospital tier]])</f>
        <v>tier - 2</v>
      </c>
      <c r="M1095" t="str">
        <f>IF(Table1[[#This Row],[City tier]]="?","tier - 2",Table1[[#This Row],[City tier]])</f>
        <v>tier - 3</v>
      </c>
      <c r="N1095" s="5" t="str">
        <f>IF(Table1[[#This Row],[State ID]]="?","Unknown",Table1[[#This Row],[State ID]])</f>
        <v>R1013</v>
      </c>
      <c r="O1095" s="5" t="str">
        <f>IF(Table1[[#This Row],[Customer ID]]="?","Unknown",Table1[[#This Row],[Customer ID]])</f>
        <v>Id1978</v>
      </c>
    </row>
    <row r="1096" spans="1:15">
      <c r="A1096" t="s">
        <v>1130</v>
      </c>
      <c r="B1096">
        <v>1996</v>
      </c>
      <c r="C1096" t="s">
        <v>16</v>
      </c>
      <c r="D1096">
        <v>13</v>
      </c>
      <c r="E1096">
        <v>0</v>
      </c>
      <c r="F1096">
        <v>3385.4</v>
      </c>
      <c r="G1096" t="s">
        <v>21</v>
      </c>
      <c r="H1096" t="s">
        <v>21</v>
      </c>
      <c r="I1096" t="s">
        <v>74</v>
      </c>
      <c r="J1096" s="2">
        <f>IF(B1096="?",ROUND(AVERAGEIF($B$2:$B$2344,"&lt;&gt;?"),0),B1096)</f>
        <v>1996</v>
      </c>
      <c r="K1096" t="str">
        <f>IF(C1096="?","Sep",C1096)</f>
        <v>Nov</v>
      </c>
      <c r="L1096" t="str">
        <f>IF(Table1[[#This Row],[Hospital tier]]="?","tier - 2",Table1[[#This Row],[Hospital tier]])</f>
        <v>tier - 2</v>
      </c>
      <c r="M1096" t="str">
        <f>IF(Table1[[#This Row],[City tier]]="?","tier - 2",Table1[[#This Row],[City tier]])</f>
        <v>tier - 2</v>
      </c>
      <c r="N1096" s="5" t="str">
        <f>IF(Table1[[#This Row],[State ID]]="?","Unknown",Table1[[#This Row],[State ID]])</f>
        <v>R1024</v>
      </c>
      <c r="O1096" s="5" t="str">
        <f>IF(Table1[[#This Row],[Customer ID]]="?","Unknown",Table1[[#This Row],[Customer ID]])</f>
        <v>Id1979</v>
      </c>
    </row>
    <row r="1097" spans="1:15">
      <c r="A1097" t="s">
        <v>1131</v>
      </c>
      <c r="B1097">
        <v>1974</v>
      </c>
      <c r="C1097" t="s">
        <v>23</v>
      </c>
      <c r="D1097">
        <v>6</v>
      </c>
      <c r="E1097">
        <v>0</v>
      </c>
      <c r="F1097">
        <v>36182.870000000003</v>
      </c>
      <c r="G1097" t="s">
        <v>21</v>
      </c>
      <c r="H1097" t="s">
        <v>17</v>
      </c>
      <c r="I1097" t="s">
        <v>22</v>
      </c>
      <c r="J1097" s="2">
        <f>IF(B1097="?",ROUND(AVERAGEIF($B$2:$B$2344,"&lt;&gt;?"),0),B1097)</f>
        <v>1974</v>
      </c>
      <c r="K1097" t="str">
        <f>IF(C1097="?","Sep",C1097)</f>
        <v>Dec</v>
      </c>
      <c r="L1097" t="str">
        <f>IF(Table1[[#This Row],[Hospital tier]]="?","tier - 2",Table1[[#This Row],[Hospital tier]])</f>
        <v>tier - 2</v>
      </c>
      <c r="M1097" t="str">
        <f>IF(Table1[[#This Row],[City tier]]="?","tier - 2",Table1[[#This Row],[City tier]])</f>
        <v>tier - 3</v>
      </c>
      <c r="N1097" s="5" t="str">
        <f>IF(Table1[[#This Row],[State ID]]="?","Unknown",Table1[[#This Row],[State ID]])</f>
        <v>R1012</v>
      </c>
      <c r="O1097" s="5" t="str">
        <f>IF(Table1[[#This Row],[Customer ID]]="?","Unknown",Table1[[#This Row],[Customer ID]])</f>
        <v>Id198</v>
      </c>
    </row>
    <row r="1098" spans="1:15">
      <c r="A1098" t="s">
        <v>1132</v>
      </c>
      <c r="B1098">
        <v>1996</v>
      </c>
      <c r="C1098" t="s">
        <v>23</v>
      </c>
      <c r="D1098">
        <v>14</v>
      </c>
      <c r="E1098">
        <v>1</v>
      </c>
      <c r="F1098">
        <v>3378.91</v>
      </c>
      <c r="G1098" t="s">
        <v>21</v>
      </c>
      <c r="H1098" t="s">
        <v>18</v>
      </c>
      <c r="I1098" t="s">
        <v>25</v>
      </c>
      <c r="J1098" s="2">
        <f>IF(B1098="?",ROUND(AVERAGEIF($B$2:$B$2344,"&lt;&gt;?"),0),B1098)</f>
        <v>1996</v>
      </c>
      <c r="K1098" t="str">
        <f>IF(C1098="?","Sep",C1098)</f>
        <v>Dec</v>
      </c>
      <c r="L1098" t="str">
        <f>IF(Table1[[#This Row],[Hospital tier]]="?","tier - 2",Table1[[#This Row],[Hospital tier]])</f>
        <v>tier - 2</v>
      </c>
      <c r="M1098" t="str">
        <f>IF(Table1[[#This Row],[City tier]]="?","tier - 2",Table1[[#This Row],[City tier]])</f>
        <v>tier - 1</v>
      </c>
      <c r="N1098" s="5" t="str">
        <f>IF(Table1[[#This Row],[State ID]]="?","Unknown",Table1[[#This Row],[State ID]])</f>
        <v>R1011</v>
      </c>
      <c r="O1098" s="5" t="str">
        <f>IF(Table1[[#This Row],[Customer ID]]="?","Unknown",Table1[[#This Row],[Customer ID]])</f>
        <v>Id1980</v>
      </c>
    </row>
    <row r="1099" spans="1:15">
      <c r="A1099" t="s">
        <v>1133</v>
      </c>
      <c r="B1099">
        <v>1993</v>
      </c>
      <c r="C1099" t="s">
        <v>24</v>
      </c>
      <c r="D1099">
        <v>7</v>
      </c>
      <c r="E1099">
        <v>0</v>
      </c>
      <c r="F1099">
        <v>3366.67</v>
      </c>
      <c r="G1099" t="s">
        <v>21</v>
      </c>
      <c r="H1099" t="s">
        <v>21</v>
      </c>
      <c r="I1099" t="s">
        <v>19</v>
      </c>
      <c r="J1099" s="2">
        <f>IF(B1099="?",ROUND(AVERAGEIF($B$2:$B$2344,"&lt;&gt;?"),0),B1099)</f>
        <v>1993</v>
      </c>
      <c r="K1099" t="str">
        <f>IF(C1099="?","Sep",C1099)</f>
        <v>Oct</v>
      </c>
      <c r="L1099" t="str">
        <f>IF(Table1[[#This Row],[Hospital tier]]="?","tier - 2",Table1[[#This Row],[Hospital tier]])</f>
        <v>tier - 2</v>
      </c>
      <c r="M1099" t="str">
        <f>IF(Table1[[#This Row],[City tier]]="?","tier - 2",Table1[[#This Row],[City tier]])</f>
        <v>tier - 2</v>
      </c>
      <c r="N1099" s="5" t="str">
        <f>IF(Table1[[#This Row],[State ID]]="?","Unknown",Table1[[#This Row],[State ID]])</f>
        <v>R1013</v>
      </c>
      <c r="O1099" s="5" t="str">
        <f>IF(Table1[[#This Row],[Customer ID]]="?","Unknown",Table1[[#This Row],[Customer ID]])</f>
        <v>Id1981</v>
      </c>
    </row>
    <row r="1100" spans="1:15">
      <c r="A1100" t="s">
        <v>1134</v>
      </c>
      <c r="B1100">
        <v>1995</v>
      </c>
      <c r="C1100" t="s">
        <v>20</v>
      </c>
      <c r="D1100">
        <v>23</v>
      </c>
      <c r="E1100">
        <v>0</v>
      </c>
      <c r="F1100">
        <v>3353.47</v>
      </c>
      <c r="G1100" t="s">
        <v>21</v>
      </c>
      <c r="H1100" t="s">
        <v>17</v>
      </c>
      <c r="I1100" t="s">
        <v>22</v>
      </c>
      <c r="J1100" s="2">
        <f>IF(B1100="?",ROUND(AVERAGEIF($B$2:$B$2344,"&lt;&gt;?"),0),B1100)</f>
        <v>1995</v>
      </c>
      <c r="K1100" t="str">
        <f>IF(C1100="?","Sep",C1100)</f>
        <v>Jun</v>
      </c>
      <c r="L1100" t="str">
        <f>IF(Table1[[#This Row],[Hospital tier]]="?","tier - 2",Table1[[#This Row],[Hospital tier]])</f>
        <v>tier - 2</v>
      </c>
      <c r="M1100" t="str">
        <f>IF(Table1[[#This Row],[City tier]]="?","tier - 2",Table1[[#This Row],[City tier]])</f>
        <v>tier - 3</v>
      </c>
      <c r="N1100" s="5" t="str">
        <f>IF(Table1[[#This Row],[State ID]]="?","Unknown",Table1[[#This Row],[State ID]])</f>
        <v>R1012</v>
      </c>
      <c r="O1100" s="5" t="str">
        <f>IF(Table1[[#This Row],[Customer ID]]="?","Unknown",Table1[[#This Row],[Customer ID]])</f>
        <v>Id1982</v>
      </c>
    </row>
    <row r="1101" spans="1:15">
      <c r="A1101" t="s">
        <v>1135</v>
      </c>
      <c r="B1101">
        <v>1993</v>
      </c>
      <c r="C1101" t="s">
        <v>24</v>
      </c>
      <c r="D1101">
        <v>28</v>
      </c>
      <c r="E1101">
        <v>0</v>
      </c>
      <c r="F1101">
        <v>3353.28</v>
      </c>
      <c r="G1101" t="s">
        <v>21</v>
      </c>
      <c r="H1101" t="s">
        <v>18</v>
      </c>
      <c r="I1101" t="s">
        <v>25</v>
      </c>
      <c r="J1101" s="2">
        <f>IF(B1101="?",ROUND(AVERAGEIF($B$2:$B$2344,"&lt;&gt;?"),0),B1101)</f>
        <v>1993</v>
      </c>
      <c r="K1101" t="str">
        <f>IF(C1101="?","Sep",C1101)</f>
        <v>Oct</v>
      </c>
      <c r="L1101" t="str">
        <f>IF(Table1[[#This Row],[Hospital tier]]="?","tier - 2",Table1[[#This Row],[Hospital tier]])</f>
        <v>tier - 2</v>
      </c>
      <c r="M1101" t="str">
        <f>IF(Table1[[#This Row],[City tier]]="?","tier - 2",Table1[[#This Row],[City tier]])</f>
        <v>tier - 1</v>
      </c>
      <c r="N1101" s="5" t="str">
        <f>IF(Table1[[#This Row],[State ID]]="?","Unknown",Table1[[#This Row],[State ID]])</f>
        <v>R1011</v>
      </c>
      <c r="O1101" s="5" t="str">
        <f>IF(Table1[[#This Row],[Customer ID]]="?","Unknown",Table1[[#This Row],[Customer ID]])</f>
        <v>Id1983</v>
      </c>
    </row>
    <row r="1102" spans="1:15">
      <c r="A1102" t="s">
        <v>1136</v>
      </c>
      <c r="B1102">
        <v>1991</v>
      </c>
      <c r="C1102" t="s">
        <v>37</v>
      </c>
      <c r="D1102">
        <v>1</v>
      </c>
      <c r="E1102">
        <v>3</v>
      </c>
      <c r="F1102">
        <v>3342.79</v>
      </c>
      <c r="G1102" t="s">
        <v>21</v>
      </c>
      <c r="H1102" t="s">
        <v>18</v>
      </c>
      <c r="I1102" t="s">
        <v>19</v>
      </c>
      <c r="J1102" s="2">
        <f>IF(B1102="?",ROUND(AVERAGEIF($B$2:$B$2344,"&lt;&gt;?"),0),B1102)</f>
        <v>1991</v>
      </c>
      <c r="K1102" t="str">
        <f>IF(C1102="?","Sep",C1102)</f>
        <v>Sep</v>
      </c>
      <c r="L1102" t="str">
        <f>IF(Table1[[#This Row],[Hospital tier]]="?","tier - 2",Table1[[#This Row],[Hospital tier]])</f>
        <v>tier - 2</v>
      </c>
      <c r="M1102" t="str">
        <f>IF(Table1[[#This Row],[City tier]]="?","tier - 2",Table1[[#This Row],[City tier]])</f>
        <v>tier - 1</v>
      </c>
      <c r="N1102" s="5" t="str">
        <f>IF(Table1[[#This Row],[State ID]]="?","Unknown",Table1[[#This Row],[State ID]])</f>
        <v>R1013</v>
      </c>
      <c r="O1102" s="5" t="str">
        <f>IF(Table1[[#This Row],[Customer ID]]="?","Unknown",Table1[[#This Row],[Customer ID]])</f>
        <v>Id1984</v>
      </c>
    </row>
    <row r="1103" spans="1:15">
      <c r="A1103" t="s">
        <v>1137</v>
      </c>
      <c r="B1103">
        <v>1997</v>
      </c>
      <c r="C1103" t="s">
        <v>20</v>
      </c>
      <c r="D1103">
        <v>20</v>
      </c>
      <c r="E1103">
        <v>1</v>
      </c>
      <c r="F1103">
        <v>3309.79</v>
      </c>
      <c r="G1103" t="s">
        <v>17</v>
      </c>
      <c r="H1103" t="s">
        <v>17</v>
      </c>
      <c r="I1103" t="s">
        <v>130</v>
      </c>
      <c r="J1103" s="2">
        <f>IF(B1103="?",ROUND(AVERAGEIF($B$2:$B$2344,"&lt;&gt;?"),0),B1103)</f>
        <v>1997</v>
      </c>
      <c r="K1103" t="str">
        <f>IF(C1103="?","Sep",C1103)</f>
        <v>Jun</v>
      </c>
      <c r="L1103" t="str">
        <f>IF(Table1[[#This Row],[Hospital tier]]="?","tier - 2",Table1[[#This Row],[Hospital tier]])</f>
        <v>tier - 3</v>
      </c>
      <c r="M1103" t="str">
        <f>IF(Table1[[#This Row],[City tier]]="?","tier - 2",Table1[[#This Row],[City tier]])</f>
        <v>tier - 3</v>
      </c>
      <c r="N1103" s="5" t="str">
        <f>IF(Table1[[#This Row],[State ID]]="?","Unknown",Table1[[#This Row],[State ID]])</f>
        <v>R1017</v>
      </c>
      <c r="O1103" s="5" t="str">
        <f>IF(Table1[[#This Row],[Customer ID]]="?","Unknown",Table1[[#This Row],[Customer ID]])</f>
        <v>Id1985</v>
      </c>
    </row>
    <row r="1104" spans="1:15">
      <c r="A1104" t="s">
        <v>1138</v>
      </c>
      <c r="B1104">
        <v>2003</v>
      </c>
      <c r="C1104" t="s">
        <v>16</v>
      </c>
      <c r="D1104">
        <v>18</v>
      </c>
      <c r="E1104">
        <v>0</v>
      </c>
      <c r="F1104">
        <v>3308.46</v>
      </c>
      <c r="G1104" t="s">
        <v>21</v>
      </c>
      <c r="H1104" t="s">
        <v>18</v>
      </c>
      <c r="I1104" t="s">
        <v>38</v>
      </c>
      <c r="J1104" s="2">
        <f>IF(B1104="?",ROUND(AVERAGEIF($B$2:$B$2344,"&lt;&gt;?"),0),B1104)</f>
        <v>2003</v>
      </c>
      <c r="K1104" t="str">
        <f>IF(C1104="?","Sep",C1104)</f>
        <v>Nov</v>
      </c>
      <c r="L1104" t="str">
        <f>IF(Table1[[#This Row],[Hospital tier]]="?","tier - 2",Table1[[#This Row],[Hospital tier]])</f>
        <v>tier - 2</v>
      </c>
      <c r="M1104" t="str">
        <f>IF(Table1[[#This Row],[City tier]]="?","tier - 2",Table1[[#This Row],[City tier]])</f>
        <v>tier - 1</v>
      </c>
      <c r="N1104" s="5" t="str">
        <f>IF(Table1[[#This Row],[State ID]]="?","Unknown",Table1[[#This Row],[State ID]])</f>
        <v>R1021</v>
      </c>
      <c r="O1104" s="5" t="str">
        <f>IF(Table1[[#This Row],[Customer ID]]="?","Unknown",Table1[[#This Row],[Customer ID]])</f>
        <v>Id1986</v>
      </c>
    </row>
    <row r="1105" spans="1:15">
      <c r="A1105" t="s">
        <v>1139</v>
      </c>
      <c r="B1105">
        <v>2003</v>
      </c>
      <c r="C1105" t="s">
        <v>23</v>
      </c>
      <c r="D1105">
        <v>5</v>
      </c>
      <c r="E1105">
        <v>0</v>
      </c>
      <c r="F1105">
        <v>3300.7</v>
      </c>
      <c r="G1105" t="s">
        <v>21</v>
      </c>
      <c r="H1105" t="s">
        <v>21</v>
      </c>
      <c r="I1105" t="s">
        <v>34</v>
      </c>
      <c r="J1105" s="2">
        <f>IF(B1105="?",ROUND(AVERAGEIF($B$2:$B$2344,"&lt;&gt;?"),0),B1105)</f>
        <v>2003</v>
      </c>
      <c r="K1105" t="str">
        <f>IF(C1105="?","Sep",C1105)</f>
        <v>Dec</v>
      </c>
      <c r="L1105" t="str">
        <f>IF(Table1[[#This Row],[Hospital tier]]="?","tier - 2",Table1[[#This Row],[Hospital tier]])</f>
        <v>tier - 2</v>
      </c>
      <c r="M1105" t="str">
        <f>IF(Table1[[#This Row],[City tier]]="?","tier - 2",Table1[[#This Row],[City tier]])</f>
        <v>tier - 2</v>
      </c>
      <c r="N1105" s="5" t="str">
        <f>IF(Table1[[#This Row],[State ID]]="?","Unknown",Table1[[#This Row],[State ID]])</f>
        <v>R1025</v>
      </c>
      <c r="O1105" s="5" t="str">
        <f>IF(Table1[[#This Row],[Customer ID]]="?","Unknown",Table1[[#This Row],[Customer ID]])</f>
        <v>Id1987</v>
      </c>
    </row>
    <row r="1106" spans="1:15">
      <c r="A1106" t="s">
        <v>1140</v>
      </c>
      <c r="B1106">
        <v>1996</v>
      </c>
      <c r="C1106" t="s">
        <v>16</v>
      </c>
      <c r="D1106">
        <v>17</v>
      </c>
      <c r="E1106">
        <v>1</v>
      </c>
      <c r="F1106">
        <v>3292.53</v>
      </c>
      <c r="G1106" t="s">
        <v>21</v>
      </c>
      <c r="H1106" t="s">
        <v>21</v>
      </c>
      <c r="I1106" t="s">
        <v>22</v>
      </c>
      <c r="J1106" s="2">
        <f>IF(B1106="?",ROUND(AVERAGEIF($B$2:$B$2344,"&lt;&gt;?"),0),B1106)</f>
        <v>1996</v>
      </c>
      <c r="K1106" t="str">
        <f>IF(C1106="?","Sep",C1106)</f>
        <v>Nov</v>
      </c>
      <c r="L1106" t="str">
        <f>IF(Table1[[#This Row],[Hospital tier]]="?","tier - 2",Table1[[#This Row],[Hospital tier]])</f>
        <v>tier - 2</v>
      </c>
      <c r="M1106" t="str">
        <f>IF(Table1[[#This Row],[City tier]]="?","tier - 2",Table1[[#This Row],[City tier]])</f>
        <v>tier - 2</v>
      </c>
      <c r="N1106" s="5" t="str">
        <f>IF(Table1[[#This Row],[State ID]]="?","Unknown",Table1[[#This Row],[State ID]])</f>
        <v>R1012</v>
      </c>
      <c r="O1106" s="5" t="str">
        <f>IF(Table1[[#This Row],[Customer ID]]="?","Unknown",Table1[[#This Row],[Customer ID]])</f>
        <v>Id1988</v>
      </c>
    </row>
    <row r="1107" spans="1:15">
      <c r="A1107" t="s">
        <v>1141</v>
      </c>
      <c r="B1107">
        <v>2003</v>
      </c>
      <c r="C1107" t="s">
        <v>45</v>
      </c>
      <c r="D1107">
        <v>3</v>
      </c>
      <c r="E1107">
        <v>0</v>
      </c>
      <c r="F1107">
        <v>3280.22</v>
      </c>
      <c r="G1107" t="s">
        <v>21</v>
      </c>
      <c r="H1107" t="s">
        <v>17</v>
      </c>
      <c r="I1107" t="s">
        <v>25</v>
      </c>
      <c r="J1107" s="2">
        <f>IF(B1107="?",ROUND(AVERAGEIF($B$2:$B$2344,"&lt;&gt;?"),0),B1107)</f>
        <v>2003</v>
      </c>
      <c r="K1107" t="str">
        <f>IF(C1107="?","Sep",C1107)</f>
        <v>Jul</v>
      </c>
      <c r="L1107" t="str">
        <f>IF(Table1[[#This Row],[Hospital tier]]="?","tier - 2",Table1[[#This Row],[Hospital tier]])</f>
        <v>tier - 2</v>
      </c>
      <c r="M1107" t="str">
        <f>IF(Table1[[#This Row],[City tier]]="?","tier - 2",Table1[[#This Row],[City tier]])</f>
        <v>tier - 3</v>
      </c>
      <c r="N1107" s="5" t="str">
        <f>IF(Table1[[#This Row],[State ID]]="?","Unknown",Table1[[#This Row],[State ID]])</f>
        <v>R1011</v>
      </c>
      <c r="O1107" s="5" t="str">
        <f>IF(Table1[[#This Row],[Customer ID]]="?","Unknown",Table1[[#This Row],[Customer ID]])</f>
        <v>Id1989</v>
      </c>
    </row>
    <row r="1108" spans="1:15">
      <c r="A1108" t="s">
        <v>1142</v>
      </c>
      <c r="B1108">
        <v>2004</v>
      </c>
      <c r="C1108" t="s">
        <v>40</v>
      </c>
      <c r="D1108">
        <v>30</v>
      </c>
      <c r="E1108">
        <v>0</v>
      </c>
      <c r="F1108">
        <v>36149.480000000003</v>
      </c>
      <c r="G1108" t="s">
        <v>21</v>
      </c>
      <c r="H1108" t="s">
        <v>21</v>
      </c>
      <c r="I1108" t="s">
        <v>19</v>
      </c>
      <c r="J1108" s="2">
        <f>IF(B1108="?",ROUND(AVERAGEIF($B$2:$B$2344,"&lt;&gt;?"),0),B1108)</f>
        <v>2004</v>
      </c>
      <c r="K1108" t="str">
        <f>IF(C1108="?","Sep",C1108)</f>
        <v>Aug</v>
      </c>
      <c r="L1108" t="str">
        <f>IF(Table1[[#This Row],[Hospital tier]]="?","tier - 2",Table1[[#This Row],[Hospital tier]])</f>
        <v>tier - 2</v>
      </c>
      <c r="M1108" t="str">
        <f>IF(Table1[[#This Row],[City tier]]="?","tier - 2",Table1[[#This Row],[City tier]])</f>
        <v>tier - 2</v>
      </c>
      <c r="N1108" s="5" t="str">
        <f>IF(Table1[[#This Row],[State ID]]="?","Unknown",Table1[[#This Row],[State ID]])</f>
        <v>R1013</v>
      </c>
      <c r="O1108" s="5" t="str">
        <f>IF(Table1[[#This Row],[Customer ID]]="?","Unknown",Table1[[#This Row],[Customer ID]])</f>
        <v>Id199</v>
      </c>
    </row>
    <row r="1109" spans="1:15">
      <c r="A1109" t="s">
        <v>1143</v>
      </c>
      <c r="B1109">
        <v>2001</v>
      </c>
      <c r="C1109" t="s">
        <v>24</v>
      </c>
      <c r="D1109">
        <v>6</v>
      </c>
      <c r="E1109">
        <v>2</v>
      </c>
      <c r="F1109">
        <v>3279.87</v>
      </c>
      <c r="G1109" t="s">
        <v>21</v>
      </c>
      <c r="H1109" t="s">
        <v>18</v>
      </c>
      <c r="I1109" t="s">
        <v>130</v>
      </c>
      <c r="J1109" s="2">
        <f>IF(B1109="?",ROUND(AVERAGEIF($B$2:$B$2344,"&lt;&gt;?"),0),B1109)</f>
        <v>2001</v>
      </c>
      <c r="K1109" t="str">
        <f>IF(C1109="?","Sep",C1109)</f>
        <v>Oct</v>
      </c>
      <c r="L1109" t="str">
        <f>IF(Table1[[#This Row],[Hospital tier]]="?","tier - 2",Table1[[#This Row],[Hospital tier]])</f>
        <v>tier - 2</v>
      </c>
      <c r="M1109" t="str">
        <f>IF(Table1[[#This Row],[City tier]]="?","tier - 2",Table1[[#This Row],[City tier]])</f>
        <v>tier - 1</v>
      </c>
      <c r="N1109" s="5" t="str">
        <f>IF(Table1[[#This Row],[State ID]]="?","Unknown",Table1[[#This Row],[State ID]])</f>
        <v>R1017</v>
      </c>
      <c r="O1109" s="5" t="str">
        <f>IF(Table1[[#This Row],[Customer ID]]="?","Unknown",Table1[[#This Row],[Customer ID]])</f>
        <v>Id1990</v>
      </c>
    </row>
    <row r="1110" spans="1:15">
      <c r="A1110" t="s">
        <v>1144</v>
      </c>
      <c r="B1110">
        <v>1994</v>
      </c>
      <c r="C1110" t="s">
        <v>45</v>
      </c>
      <c r="D1110">
        <v>1</v>
      </c>
      <c r="E1110">
        <v>1</v>
      </c>
      <c r="F1110">
        <v>3277.16</v>
      </c>
      <c r="G1110" t="s">
        <v>21</v>
      </c>
      <c r="H1110" t="s">
        <v>17</v>
      </c>
      <c r="I1110" t="s">
        <v>25</v>
      </c>
      <c r="J1110" s="2">
        <f>IF(B1110="?",ROUND(AVERAGEIF($B$2:$B$2344,"&lt;&gt;?"),0),B1110)</f>
        <v>1994</v>
      </c>
      <c r="K1110" t="str">
        <f>IF(C1110="?","Sep",C1110)</f>
        <v>Jul</v>
      </c>
      <c r="L1110" t="str">
        <f>IF(Table1[[#This Row],[Hospital tier]]="?","tier - 2",Table1[[#This Row],[Hospital tier]])</f>
        <v>tier - 2</v>
      </c>
      <c r="M1110" t="str">
        <f>IF(Table1[[#This Row],[City tier]]="?","tier - 2",Table1[[#This Row],[City tier]])</f>
        <v>tier - 3</v>
      </c>
      <c r="N1110" s="5" t="str">
        <f>IF(Table1[[#This Row],[State ID]]="?","Unknown",Table1[[#This Row],[State ID]])</f>
        <v>R1011</v>
      </c>
      <c r="O1110" s="5" t="str">
        <f>IF(Table1[[#This Row],[Customer ID]]="?","Unknown",Table1[[#This Row],[Customer ID]])</f>
        <v>Id1991</v>
      </c>
    </row>
    <row r="1111" spans="1:15">
      <c r="A1111" t="s">
        <v>1145</v>
      </c>
      <c r="B1111">
        <v>1994</v>
      </c>
      <c r="C1111" t="s">
        <v>23</v>
      </c>
      <c r="D1111">
        <v>2</v>
      </c>
      <c r="E1111">
        <v>0</v>
      </c>
      <c r="F1111">
        <v>3268.85</v>
      </c>
      <c r="G1111" t="s">
        <v>17</v>
      </c>
      <c r="H1111" t="s">
        <v>18</v>
      </c>
      <c r="I1111" t="s">
        <v>32</v>
      </c>
      <c r="J1111" s="2">
        <f>IF(B1111="?",ROUND(AVERAGEIF($B$2:$B$2344,"&lt;&gt;?"),0),B1111)</f>
        <v>1994</v>
      </c>
      <c r="K1111" t="str">
        <f>IF(C1111="?","Sep",C1111)</f>
        <v>Dec</v>
      </c>
      <c r="L1111" t="str">
        <f>IF(Table1[[#This Row],[Hospital tier]]="?","tier - 2",Table1[[#This Row],[Hospital tier]])</f>
        <v>tier - 3</v>
      </c>
      <c r="M1111" t="str">
        <f>IF(Table1[[#This Row],[City tier]]="?","tier - 2",Table1[[#This Row],[City tier]])</f>
        <v>tier - 1</v>
      </c>
      <c r="N1111" s="5" t="str">
        <f>IF(Table1[[#This Row],[State ID]]="?","Unknown",Table1[[#This Row],[State ID]])</f>
        <v>R1016</v>
      </c>
      <c r="O1111" s="5" t="str">
        <f>IF(Table1[[#This Row],[Customer ID]]="?","Unknown",Table1[[#This Row],[Customer ID]])</f>
        <v>Id1992</v>
      </c>
    </row>
    <row r="1112" spans="1:15">
      <c r="A1112" t="s">
        <v>1146</v>
      </c>
      <c r="B1112">
        <v>1991</v>
      </c>
      <c r="C1112" t="s">
        <v>16</v>
      </c>
      <c r="D1112">
        <v>13</v>
      </c>
      <c r="E1112">
        <v>0</v>
      </c>
      <c r="F1112">
        <v>3260.2</v>
      </c>
      <c r="G1112" t="s">
        <v>17</v>
      </c>
      <c r="H1112" t="s">
        <v>21</v>
      </c>
      <c r="I1112" t="s">
        <v>25</v>
      </c>
      <c r="J1112" s="2">
        <f>IF(B1112="?",ROUND(AVERAGEIF($B$2:$B$2344,"&lt;&gt;?"),0),B1112)</f>
        <v>1991</v>
      </c>
      <c r="K1112" t="str">
        <f>IF(C1112="?","Sep",C1112)</f>
        <v>Nov</v>
      </c>
      <c r="L1112" t="str">
        <f>IF(Table1[[#This Row],[Hospital tier]]="?","tier - 2",Table1[[#This Row],[Hospital tier]])</f>
        <v>tier - 3</v>
      </c>
      <c r="M1112" t="str">
        <f>IF(Table1[[#This Row],[City tier]]="?","tier - 2",Table1[[#This Row],[City tier]])</f>
        <v>tier - 2</v>
      </c>
      <c r="N1112" s="5" t="str">
        <f>IF(Table1[[#This Row],[State ID]]="?","Unknown",Table1[[#This Row],[State ID]])</f>
        <v>R1011</v>
      </c>
      <c r="O1112" s="5" t="str">
        <f>IF(Table1[[#This Row],[Customer ID]]="?","Unknown",Table1[[#This Row],[Customer ID]])</f>
        <v>Id1993</v>
      </c>
    </row>
    <row r="1113" spans="1:15">
      <c r="A1113" t="s">
        <v>1147</v>
      </c>
      <c r="B1113">
        <v>1997</v>
      </c>
      <c r="C1113" t="s">
        <v>37</v>
      </c>
      <c r="D1113">
        <v>2</v>
      </c>
      <c r="E1113">
        <v>1</v>
      </c>
      <c r="F1113">
        <v>3238.44</v>
      </c>
      <c r="G1113" t="s">
        <v>21</v>
      </c>
      <c r="H1113" t="s">
        <v>17</v>
      </c>
      <c r="I1113" t="s">
        <v>19</v>
      </c>
      <c r="J1113" s="2">
        <f>IF(B1113="?",ROUND(AVERAGEIF($B$2:$B$2344,"&lt;&gt;?"),0),B1113)</f>
        <v>1997</v>
      </c>
      <c r="K1113" t="str">
        <f>IF(C1113="?","Sep",C1113)</f>
        <v>Sep</v>
      </c>
      <c r="L1113" t="str">
        <f>IF(Table1[[#This Row],[Hospital tier]]="?","tier - 2",Table1[[#This Row],[Hospital tier]])</f>
        <v>tier - 2</v>
      </c>
      <c r="M1113" t="str">
        <f>IF(Table1[[#This Row],[City tier]]="?","tier - 2",Table1[[#This Row],[City tier]])</f>
        <v>tier - 3</v>
      </c>
      <c r="N1113" s="5" t="str">
        <f>IF(Table1[[#This Row],[State ID]]="?","Unknown",Table1[[#This Row],[State ID]])</f>
        <v>R1013</v>
      </c>
      <c r="O1113" s="5" t="str">
        <f>IF(Table1[[#This Row],[Customer ID]]="?","Unknown",Table1[[#This Row],[Customer ID]])</f>
        <v>Id1994</v>
      </c>
    </row>
    <row r="1114" spans="1:15">
      <c r="A1114" t="s">
        <v>1148</v>
      </c>
      <c r="B1114">
        <v>1997</v>
      </c>
      <c r="C1114" t="s">
        <v>40</v>
      </c>
      <c r="D1114">
        <v>2</v>
      </c>
      <c r="E1114">
        <v>1</v>
      </c>
      <c r="F1114">
        <v>3227.12</v>
      </c>
      <c r="G1114" t="s">
        <v>21</v>
      </c>
      <c r="H1114" t="s">
        <v>17</v>
      </c>
      <c r="I1114" t="s">
        <v>19</v>
      </c>
      <c r="J1114" s="2">
        <f>IF(B1114="?",ROUND(AVERAGEIF($B$2:$B$2344,"&lt;&gt;?"),0),B1114)</f>
        <v>1997</v>
      </c>
      <c r="K1114" t="str">
        <f>IF(C1114="?","Sep",C1114)</f>
        <v>Aug</v>
      </c>
      <c r="L1114" t="str">
        <f>IF(Table1[[#This Row],[Hospital tier]]="?","tier - 2",Table1[[#This Row],[Hospital tier]])</f>
        <v>tier - 2</v>
      </c>
      <c r="M1114" t="str">
        <f>IF(Table1[[#This Row],[City tier]]="?","tier - 2",Table1[[#This Row],[City tier]])</f>
        <v>tier - 3</v>
      </c>
      <c r="N1114" s="5" t="str">
        <f>IF(Table1[[#This Row],[State ID]]="?","Unknown",Table1[[#This Row],[State ID]])</f>
        <v>R1013</v>
      </c>
      <c r="O1114" s="5" t="str">
        <f>IF(Table1[[#This Row],[Customer ID]]="?","Unknown",Table1[[#This Row],[Customer ID]])</f>
        <v>Id1995</v>
      </c>
    </row>
    <row r="1115" spans="1:15">
      <c r="A1115" t="s">
        <v>1149</v>
      </c>
      <c r="B1115">
        <v>1997</v>
      </c>
      <c r="C1115" t="s">
        <v>45</v>
      </c>
      <c r="D1115">
        <v>6</v>
      </c>
      <c r="E1115">
        <v>0</v>
      </c>
      <c r="F1115">
        <v>3213.62</v>
      </c>
      <c r="G1115" t="s">
        <v>21</v>
      </c>
      <c r="H1115" t="s">
        <v>21</v>
      </c>
      <c r="I1115" t="s">
        <v>74</v>
      </c>
      <c r="J1115" s="2">
        <f>IF(B1115="?",ROUND(AVERAGEIF($B$2:$B$2344,"&lt;&gt;?"),0),B1115)</f>
        <v>1997</v>
      </c>
      <c r="K1115" t="str">
        <f>IF(C1115="?","Sep",C1115)</f>
        <v>Jul</v>
      </c>
      <c r="L1115" t="str">
        <f>IF(Table1[[#This Row],[Hospital tier]]="?","tier - 2",Table1[[#This Row],[Hospital tier]])</f>
        <v>tier - 2</v>
      </c>
      <c r="M1115" t="str">
        <f>IF(Table1[[#This Row],[City tier]]="?","tier - 2",Table1[[#This Row],[City tier]])</f>
        <v>tier - 2</v>
      </c>
      <c r="N1115" s="5" t="str">
        <f>IF(Table1[[#This Row],[State ID]]="?","Unknown",Table1[[#This Row],[State ID]])</f>
        <v>R1024</v>
      </c>
      <c r="O1115" s="5" t="str">
        <f>IF(Table1[[#This Row],[Customer ID]]="?","Unknown",Table1[[#This Row],[Customer ID]])</f>
        <v>Id1996</v>
      </c>
    </row>
    <row r="1116" spans="1:15">
      <c r="A1116" t="s">
        <v>1150</v>
      </c>
      <c r="B1116">
        <v>1997</v>
      </c>
      <c r="C1116" t="s">
        <v>23</v>
      </c>
      <c r="D1116">
        <v>22</v>
      </c>
      <c r="E1116">
        <v>1</v>
      </c>
      <c r="F1116">
        <v>3208.79</v>
      </c>
      <c r="G1116" t="s">
        <v>21</v>
      </c>
      <c r="H1116" t="s">
        <v>17</v>
      </c>
      <c r="I1116" t="s">
        <v>25</v>
      </c>
      <c r="J1116" s="2">
        <f>IF(B1116="?",ROUND(AVERAGEIF($B$2:$B$2344,"&lt;&gt;?"),0),B1116)</f>
        <v>1997</v>
      </c>
      <c r="K1116" t="str">
        <f>IF(C1116="?","Sep",C1116)</f>
        <v>Dec</v>
      </c>
      <c r="L1116" t="str">
        <f>IF(Table1[[#This Row],[Hospital tier]]="?","tier - 2",Table1[[#This Row],[Hospital tier]])</f>
        <v>tier - 2</v>
      </c>
      <c r="M1116" t="str">
        <f>IF(Table1[[#This Row],[City tier]]="?","tier - 2",Table1[[#This Row],[City tier]])</f>
        <v>tier - 3</v>
      </c>
      <c r="N1116" s="5" t="str">
        <f>IF(Table1[[#This Row],[State ID]]="?","Unknown",Table1[[#This Row],[State ID]])</f>
        <v>R1011</v>
      </c>
      <c r="O1116" s="5" t="str">
        <f>IF(Table1[[#This Row],[Customer ID]]="?","Unknown",Table1[[#This Row],[Customer ID]])</f>
        <v>Id1997</v>
      </c>
    </row>
    <row r="1117" spans="1:15">
      <c r="A1117" t="s">
        <v>1151</v>
      </c>
      <c r="B1117">
        <v>1997</v>
      </c>
      <c r="C1117" t="s">
        <v>45</v>
      </c>
      <c r="D1117">
        <v>5</v>
      </c>
      <c r="E1117">
        <v>0</v>
      </c>
      <c r="F1117">
        <v>3206.49</v>
      </c>
      <c r="G1117" t="s">
        <v>21</v>
      </c>
      <c r="H1117" t="s">
        <v>17</v>
      </c>
      <c r="I1117" t="s">
        <v>74</v>
      </c>
      <c r="J1117" s="2">
        <f>IF(B1117="?",ROUND(AVERAGEIF($B$2:$B$2344,"&lt;&gt;?"),0),B1117)</f>
        <v>1997</v>
      </c>
      <c r="K1117" t="str">
        <f>IF(C1117="?","Sep",C1117)</f>
        <v>Jul</v>
      </c>
      <c r="L1117" t="str">
        <f>IF(Table1[[#This Row],[Hospital tier]]="?","tier - 2",Table1[[#This Row],[Hospital tier]])</f>
        <v>tier - 2</v>
      </c>
      <c r="M1117" t="str">
        <f>IF(Table1[[#This Row],[City tier]]="?","tier - 2",Table1[[#This Row],[City tier]])</f>
        <v>tier - 3</v>
      </c>
      <c r="N1117" s="5" t="str">
        <f>IF(Table1[[#This Row],[State ID]]="?","Unknown",Table1[[#This Row],[State ID]])</f>
        <v>R1024</v>
      </c>
      <c r="O1117" s="5" t="str">
        <f>IF(Table1[[#This Row],[Customer ID]]="?","Unknown",Table1[[#This Row],[Customer ID]])</f>
        <v>Id1998</v>
      </c>
    </row>
    <row r="1118" spans="1:15">
      <c r="A1118" t="s">
        <v>1152</v>
      </c>
      <c r="B1118">
        <v>1996</v>
      </c>
      <c r="C1118" t="s">
        <v>24</v>
      </c>
      <c r="D1118">
        <v>11</v>
      </c>
      <c r="E1118">
        <v>0</v>
      </c>
      <c r="F1118">
        <v>3201.25</v>
      </c>
      <c r="G1118" t="s">
        <v>21</v>
      </c>
      <c r="H1118" t="s">
        <v>17</v>
      </c>
      <c r="I1118" t="s">
        <v>22</v>
      </c>
      <c r="J1118" s="2">
        <f>IF(B1118="?",ROUND(AVERAGEIF($B$2:$B$2344,"&lt;&gt;?"),0),B1118)</f>
        <v>1996</v>
      </c>
      <c r="K1118" t="str">
        <f>IF(C1118="?","Sep",C1118)</f>
        <v>Oct</v>
      </c>
      <c r="L1118" t="str">
        <f>IF(Table1[[#This Row],[Hospital tier]]="?","tier - 2",Table1[[#This Row],[Hospital tier]])</f>
        <v>tier - 2</v>
      </c>
      <c r="M1118" t="str">
        <f>IF(Table1[[#This Row],[City tier]]="?","tier - 2",Table1[[#This Row],[City tier]])</f>
        <v>tier - 3</v>
      </c>
      <c r="N1118" s="5" t="str">
        <f>IF(Table1[[#This Row],[State ID]]="?","Unknown",Table1[[#This Row],[State ID]])</f>
        <v>R1012</v>
      </c>
      <c r="O1118" s="5" t="str">
        <f>IF(Table1[[#This Row],[Customer ID]]="?","Unknown",Table1[[#This Row],[Customer ID]])</f>
        <v>Id1999</v>
      </c>
    </row>
    <row r="1119" spans="1:15">
      <c r="A1119" t="s">
        <v>1153</v>
      </c>
      <c r="B1119">
        <v>1977</v>
      </c>
      <c r="C1119" t="s">
        <v>20</v>
      </c>
      <c r="D1119">
        <v>8</v>
      </c>
      <c r="E1119">
        <v>0</v>
      </c>
      <c r="F1119">
        <v>62592.87</v>
      </c>
      <c r="G1119" t="s">
        <v>21</v>
      </c>
      <c r="H1119" t="s">
        <v>17</v>
      </c>
      <c r="I1119" t="s">
        <v>19</v>
      </c>
      <c r="J1119" s="2">
        <f>IF(B1119="?",ROUND(AVERAGEIF($B$2:$B$2344,"&lt;&gt;?"),0),B1119)</f>
        <v>1977</v>
      </c>
      <c r="K1119" t="str">
        <f>IF(C1119="?","Sep",C1119)</f>
        <v>Jun</v>
      </c>
      <c r="L1119" t="str">
        <f>IF(Table1[[#This Row],[Hospital tier]]="?","tier - 2",Table1[[#This Row],[Hospital tier]])</f>
        <v>tier - 2</v>
      </c>
      <c r="M1119" t="str">
        <f>IF(Table1[[#This Row],[City tier]]="?","tier - 2",Table1[[#This Row],[City tier]])</f>
        <v>tier - 3</v>
      </c>
      <c r="N1119" s="5" t="str">
        <f>IF(Table1[[#This Row],[State ID]]="?","Unknown",Table1[[#This Row],[State ID]])</f>
        <v>R1013</v>
      </c>
      <c r="O1119" s="5" t="str">
        <f>IF(Table1[[#This Row],[Customer ID]]="?","Unknown",Table1[[#This Row],[Customer ID]])</f>
        <v>Id2</v>
      </c>
    </row>
    <row r="1120" spans="1:15">
      <c r="A1120" t="s">
        <v>1154</v>
      </c>
      <c r="B1120">
        <v>1971</v>
      </c>
      <c r="C1120" t="s">
        <v>37</v>
      </c>
      <c r="D1120">
        <v>27</v>
      </c>
      <c r="E1120">
        <v>2</v>
      </c>
      <c r="F1120">
        <v>47462.89</v>
      </c>
      <c r="G1120" t="s">
        <v>18</v>
      </c>
      <c r="H1120" t="s">
        <v>21</v>
      </c>
      <c r="I1120" t="s">
        <v>19</v>
      </c>
      <c r="J1120" s="2">
        <f>IF(B1120="?",ROUND(AVERAGEIF($B$2:$B$2344,"&lt;&gt;?"),0),B1120)</f>
        <v>1971</v>
      </c>
      <c r="K1120" t="str">
        <f>IF(C1120="?","Sep",C1120)</f>
        <v>Sep</v>
      </c>
      <c r="L1120" t="str">
        <f>IF(Table1[[#This Row],[Hospital tier]]="?","tier - 2",Table1[[#This Row],[Hospital tier]])</f>
        <v>tier - 1</v>
      </c>
      <c r="M1120" t="str">
        <f>IF(Table1[[#This Row],[City tier]]="?","tier - 2",Table1[[#This Row],[City tier]])</f>
        <v>tier - 2</v>
      </c>
      <c r="N1120" s="5" t="str">
        <f>IF(Table1[[#This Row],[State ID]]="?","Unknown",Table1[[#This Row],[State ID]])</f>
        <v>R1013</v>
      </c>
      <c r="O1120" s="5" t="str">
        <f>IF(Table1[[#This Row],[Customer ID]]="?","Unknown",Table1[[#This Row],[Customer ID]])</f>
        <v>Id20</v>
      </c>
    </row>
    <row r="1121" spans="1:15">
      <c r="A1121" t="s">
        <v>1155</v>
      </c>
      <c r="B1121">
        <v>1997</v>
      </c>
      <c r="C1121" t="s">
        <v>20</v>
      </c>
      <c r="D1121">
        <v>12</v>
      </c>
      <c r="E1121">
        <v>2</v>
      </c>
      <c r="F1121">
        <v>36124.57</v>
      </c>
      <c r="G1121" t="s">
        <v>18</v>
      </c>
      <c r="H1121" t="s">
        <v>17</v>
      </c>
      <c r="I1121" t="s">
        <v>19</v>
      </c>
      <c r="J1121" s="2">
        <f>IF(B1121="?",ROUND(AVERAGEIF($B$2:$B$2344,"&lt;&gt;?"),0),B1121)</f>
        <v>1997</v>
      </c>
      <c r="K1121" t="str">
        <f>IF(C1121="?","Sep",C1121)</f>
        <v>Jun</v>
      </c>
      <c r="L1121" t="str">
        <f>IF(Table1[[#This Row],[Hospital tier]]="?","tier - 2",Table1[[#This Row],[Hospital tier]])</f>
        <v>tier - 1</v>
      </c>
      <c r="M1121" t="str">
        <f>IF(Table1[[#This Row],[City tier]]="?","tier - 2",Table1[[#This Row],[City tier]])</f>
        <v>tier - 3</v>
      </c>
      <c r="N1121" s="5" t="str">
        <f>IF(Table1[[#This Row],[State ID]]="?","Unknown",Table1[[#This Row],[State ID]])</f>
        <v>R1013</v>
      </c>
      <c r="O1121" s="5" t="str">
        <f>IF(Table1[[#This Row],[Customer ID]]="?","Unknown",Table1[[#This Row],[Customer ID]])</f>
        <v>Id200</v>
      </c>
    </row>
    <row r="1122" spans="1:15">
      <c r="A1122" t="s">
        <v>1156</v>
      </c>
      <c r="B1122">
        <v>2001</v>
      </c>
      <c r="C1122" t="s">
        <v>37</v>
      </c>
      <c r="D1122">
        <v>2</v>
      </c>
      <c r="E1122">
        <v>2</v>
      </c>
      <c r="F1122">
        <v>3180.51</v>
      </c>
      <c r="G1122" t="s">
        <v>21</v>
      </c>
      <c r="H1122" t="s">
        <v>21</v>
      </c>
      <c r="I1122" t="s">
        <v>19</v>
      </c>
      <c r="J1122" s="2">
        <f>IF(B1122="?",ROUND(AVERAGEIF($B$2:$B$2344,"&lt;&gt;?"),0),B1122)</f>
        <v>2001</v>
      </c>
      <c r="K1122" t="str">
        <f>IF(C1122="?","Sep",C1122)</f>
        <v>Sep</v>
      </c>
      <c r="L1122" t="str">
        <f>IF(Table1[[#This Row],[Hospital tier]]="?","tier - 2",Table1[[#This Row],[Hospital tier]])</f>
        <v>tier - 2</v>
      </c>
      <c r="M1122" t="str">
        <f>IF(Table1[[#This Row],[City tier]]="?","tier - 2",Table1[[#This Row],[City tier]])</f>
        <v>tier - 2</v>
      </c>
      <c r="N1122" s="5" t="str">
        <f>IF(Table1[[#This Row],[State ID]]="?","Unknown",Table1[[#This Row],[State ID]])</f>
        <v>R1013</v>
      </c>
      <c r="O1122" s="5" t="str">
        <f>IF(Table1[[#This Row],[Customer ID]]="?","Unknown",Table1[[#This Row],[Customer ID]])</f>
        <v>Id2000</v>
      </c>
    </row>
    <row r="1123" spans="1:15">
      <c r="A1123" t="s">
        <v>1157</v>
      </c>
      <c r="B1123">
        <v>2000</v>
      </c>
      <c r="C1123" t="s">
        <v>37</v>
      </c>
      <c r="D1123">
        <v>23</v>
      </c>
      <c r="E1123">
        <v>0</v>
      </c>
      <c r="F1123">
        <v>3179.96</v>
      </c>
      <c r="G1123" t="s">
        <v>21</v>
      </c>
      <c r="H1123" t="s">
        <v>21</v>
      </c>
      <c r="I1123" t="s">
        <v>22</v>
      </c>
      <c r="J1123" s="2">
        <f>IF(B1123="?",ROUND(AVERAGEIF($B$2:$B$2344,"&lt;&gt;?"),0),B1123)</f>
        <v>2000</v>
      </c>
      <c r="K1123" t="str">
        <f>IF(C1123="?","Sep",C1123)</f>
        <v>Sep</v>
      </c>
      <c r="L1123" t="str">
        <f>IF(Table1[[#This Row],[Hospital tier]]="?","tier - 2",Table1[[#This Row],[Hospital tier]])</f>
        <v>tier - 2</v>
      </c>
      <c r="M1123" t="str">
        <f>IF(Table1[[#This Row],[City tier]]="?","tier - 2",Table1[[#This Row],[City tier]])</f>
        <v>tier - 2</v>
      </c>
      <c r="N1123" s="5" t="str">
        <f>IF(Table1[[#This Row],[State ID]]="?","Unknown",Table1[[#This Row],[State ID]])</f>
        <v>R1012</v>
      </c>
      <c r="O1123" s="5" t="str">
        <f>IF(Table1[[#This Row],[Customer ID]]="?","Unknown",Table1[[#This Row],[Customer ID]])</f>
        <v>Id2001</v>
      </c>
    </row>
    <row r="1124" spans="1:15">
      <c r="A1124" t="s">
        <v>1158</v>
      </c>
      <c r="B1124">
        <v>1996</v>
      </c>
      <c r="C1124" t="s">
        <v>45</v>
      </c>
      <c r="D1124">
        <v>3</v>
      </c>
      <c r="E1124">
        <v>0</v>
      </c>
      <c r="F1124">
        <v>3176.82</v>
      </c>
      <c r="G1124" t="s">
        <v>21</v>
      </c>
      <c r="H1124" t="s">
        <v>18</v>
      </c>
      <c r="I1124" t="s">
        <v>22</v>
      </c>
      <c r="J1124" s="2">
        <f>IF(B1124="?",ROUND(AVERAGEIF($B$2:$B$2344,"&lt;&gt;?"),0),B1124)</f>
        <v>1996</v>
      </c>
      <c r="K1124" t="str">
        <f>IF(C1124="?","Sep",C1124)</f>
        <v>Jul</v>
      </c>
      <c r="L1124" t="str">
        <f>IF(Table1[[#This Row],[Hospital tier]]="?","tier - 2",Table1[[#This Row],[Hospital tier]])</f>
        <v>tier - 2</v>
      </c>
      <c r="M1124" t="str">
        <f>IF(Table1[[#This Row],[City tier]]="?","tier - 2",Table1[[#This Row],[City tier]])</f>
        <v>tier - 1</v>
      </c>
      <c r="N1124" s="5" t="str">
        <f>IF(Table1[[#This Row],[State ID]]="?","Unknown",Table1[[#This Row],[State ID]])</f>
        <v>R1012</v>
      </c>
      <c r="O1124" s="5" t="str">
        <f>IF(Table1[[#This Row],[Customer ID]]="?","Unknown",Table1[[#This Row],[Customer ID]])</f>
        <v>Id2002</v>
      </c>
    </row>
    <row r="1125" spans="1:15">
      <c r="A1125" t="s">
        <v>1159</v>
      </c>
      <c r="B1125">
        <v>1996</v>
      </c>
      <c r="C1125" t="s">
        <v>40</v>
      </c>
      <c r="D1125">
        <v>14</v>
      </c>
      <c r="E1125">
        <v>0</v>
      </c>
      <c r="F1125">
        <v>3176.29</v>
      </c>
      <c r="G1125" t="s">
        <v>21</v>
      </c>
      <c r="H1125" t="s">
        <v>21</v>
      </c>
      <c r="I1125" t="s">
        <v>22</v>
      </c>
      <c r="J1125" s="2">
        <f>IF(B1125="?",ROUND(AVERAGEIF($B$2:$B$2344,"&lt;&gt;?"),0),B1125)</f>
        <v>1996</v>
      </c>
      <c r="K1125" t="str">
        <f>IF(C1125="?","Sep",C1125)</f>
        <v>Aug</v>
      </c>
      <c r="L1125" t="str">
        <f>IF(Table1[[#This Row],[Hospital tier]]="?","tier - 2",Table1[[#This Row],[Hospital tier]])</f>
        <v>tier - 2</v>
      </c>
      <c r="M1125" t="str">
        <f>IF(Table1[[#This Row],[City tier]]="?","tier - 2",Table1[[#This Row],[City tier]])</f>
        <v>tier - 2</v>
      </c>
      <c r="N1125" s="5" t="str">
        <f>IF(Table1[[#This Row],[State ID]]="?","Unknown",Table1[[#This Row],[State ID]])</f>
        <v>R1012</v>
      </c>
      <c r="O1125" s="5" t="str">
        <f>IF(Table1[[#This Row],[Customer ID]]="?","Unknown",Table1[[#This Row],[Customer ID]])</f>
        <v>Id2003</v>
      </c>
    </row>
    <row r="1126" spans="1:15">
      <c r="A1126" t="s">
        <v>1160</v>
      </c>
      <c r="B1126">
        <v>1994</v>
      </c>
      <c r="C1126" t="s">
        <v>45</v>
      </c>
      <c r="D1126">
        <v>6</v>
      </c>
      <c r="E1126">
        <v>0</v>
      </c>
      <c r="F1126">
        <v>3172.02</v>
      </c>
      <c r="G1126" t="s">
        <v>21</v>
      </c>
      <c r="H1126" t="s">
        <v>18</v>
      </c>
      <c r="I1126" t="s">
        <v>25</v>
      </c>
      <c r="J1126" s="2">
        <f>IF(B1126="?",ROUND(AVERAGEIF($B$2:$B$2344,"&lt;&gt;?"),0),B1126)</f>
        <v>1994</v>
      </c>
      <c r="K1126" t="str">
        <f>IF(C1126="?","Sep",C1126)</f>
        <v>Jul</v>
      </c>
      <c r="L1126" t="str">
        <f>IF(Table1[[#This Row],[Hospital tier]]="?","tier - 2",Table1[[#This Row],[Hospital tier]])</f>
        <v>tier - 2</v>
      </c>
      <c r="M1126" t="str">
        <f>IF(Table1[[#This Row],[City tier]]="?","tier - 2",Table1[[#This Row],[City tier]])</f>
        <v>tier - 1</v>
      </c>
      <c r="N1126" s="5" t="str">
        <f>IF(Table1[[#This Row],[State ID]]="?","Unknown",Table1[[#This Row],[State ID]])</f>
        <v>R1011</v>
      </c>
      <c r="O1126" s="5" t="str">
        <f>IF(Table1[[#This Row],[Customer ID]]="?","Unknown",Table1[[#This Row],[Customer ID]])</f>
        <v>Id2004</v>
      </c>
    </row>
    <row r="1127" spans="1:15">
      <c r="A1127" t="s">
        <v>1161</v>
      </c>
      <c r="B1127">
        <v>1994</v>
      </c>
      <c r="C1127" t="s">
        <v>24</v>
      </c>
      <c r="D1127">
        <v>25</v>
      </c>
      <c r="E1127">
        <v>0</v>
      </c>
      <c r="F1127">
        <v>3171.61</v>
      </c>
      <c r="G1127" t="s">
        <v>21</v>
      </c>
      <c r="H1127" t="s">
        <v>17</v>
      </c>
      <c r="I1127" t="s">
        <v>19</v>
      </c>
      <c r="J1127" s="2">
        <f>IF(B1127="?",ROUND(AVERAGEIF($B$2:$B$2344,"&lt;&gt;?"),0),B1127)</f>
        <v>1994</v>
      </c>
      <c r="K1127" t="str">
        <f>IF(C1127="?","Sep",C1127)</f>
        <v>Oct</v>
      </c>
      <c r="L1127" t="str">
        <f>IF(Table1[[#This Row],[Hospital tier]]="?","tier - 2",Table1[[#This Row],[Hospital tier]])</f>
        <v>tier - 2</v>
      </c>
      <c r="M1127" t="str">
        <f>IF(Table1[[#This Row],[City tier]]="?","tier - 2",Table1[[#This Row],[City tier]])</f>
        <v>tier - 3</v>
      </c>
      <c r="N1127" s="5" t="str">
        <f>IF(Table1[[#This Row],[State ID]]="?","Unknown",Table1[[#This Row],[State ID]])</f>
        <v>R1013</v>
      </c>
      <c r="O1127" s="5" t="str">
        <f>IF(Table1[[#This Row],[Customer ID]]="?","Unknown",Table1[[#This Row],[Customer ID]])</f>
        <v>Id2005</v>
      </c>
    </row>
    <row r="1128" spans="1:15">
      <c r="A1128" t="s">
        <v>1162</v>
      </c>
      <c r="B1128">
        <v>2001</v>
      </c>
      <c r="C1128" t="s">
        <v>40</v>
      </c>
      <c r="D1128">
        <v>29</v>
      </c>
      <c r="E1128">
        <v>1</v>
      </c>
      <c r="F1128">
        <v>3167.46</v>
      </c>
      <c r="G1128" t="s">
        <v>21</v>
      </c>
      <c r="H1128" t="s">
        <v>17</v>
      </c>
      <c r="I1128" t="s">
        <v>74</v>
      </c>
      <c r="J1128" s="2">
        <f>IF(B1128="?",ROUND(AVERAGEIF($B$2:$B$2344,"&lt;&gt;?"),0),B1128)</f>
        <v>2001</v>
      </c>
      <c r="K1128" t="str">
        <f>IF(C1128="?","Sep",C1128)</f>
        <v>Aug</v>
      </c>
      <c r="L1128" t="str">
        <f>IF(Table1[[#This Row],[Hospital tier]]="?","tier - 2",Table1[[#This Row],[Hospital tier]])</f>
        <v>tier - 2</v>
      </c>
      <c r="M1128" t="str">
        <f>IF(Table1[[#This Row],[City tier]]="?","tier - 2",Table1[[#This Row],[City tier]])</f>
        <v>tier - 3</v>
      </c>
      <c r="N1128" s="5" t="str">
        <f>IF(Table1[[#This Row],[State ID]]="?","Unknown",Table1[[#This Row],[State ID]])</f>
        <v>R1024</v>
      </c>
      <c r="O1128" s="5" t="str">
        <f>IF(Table1[[#This Row],[Customer ID]]="?","Unknown",Table1[[#This Row],[Customer ID]])</f>
        <v>Id2006</v>
      </c>
    </row>
    <row r="1129" spans="1:15">
      <c r="A1129" t="s">
        <v>1163</v>
      </c>
      <c r="B1129">
        <v>1993</v>
      </c>
      <c r="C1129" t="s">
        <v>37</v>
      </c>
      <c r="D1129">
        <v>25</v>
      </c>
      <c r="E1129">
        <v>0</v>
      </c>
      <c r="F1129">
        <v>3162.02</v>
      </c>
      <c r="G1129" t="s">
        <v>21</v>
      </c>
      <c r="H1129" t="s">
        <v>17</v>
      </c>
      <c r="I1129" t="s">
        <v>19</v>
      </c>
      <c r="J1129" s="2">
        <f>IF(B1129="?",ROUND(AVERAGEIF($B$2:$B$2344,"&lt;&gt;?"),0),B1129)</f>
        <v>1993</v>
      </c>
      <c r="K1129" t="str">
        <f>IF(C1129="?","Sep",C1129)</f>
        <v>Sep</v>
      </c>
      <c r="L1129" t="str">
        <f>IF(Table1[[#This Row],[Hospital tier]]="?","tier - 2",Table1[[#This Row],[Hospital tier]])</f>
        <v>tier - 2</v>
      </c>
      <c r="M1129" t="str">
        <f>IF(Table1[[#This Row],[City tier]]="?","tier - 2",Table1[[#This Row],[City tier]])</f>
        <v>tier - 3</v>
      </c>
      <c r="N1129" s="5" t="str">
        <f>IF(Table1[[#This Row],[State ID]]="?","Unknown",Table1[[#This Row],[State ID]])</f>
        <v>R1013</v>
      </c>
      <c r="O1129" s="5" t="str">
        <f>IF(Table1[[#This Row],[Customer ID]]="?","Unknown",Table1[[#This Row],[Customer ID]])</f>
        <v>Id2007</v>
      </c>
    </row>
    <row r="1130" spans="1:15">
      <c r="A1130" t="s">
        <v>1164</v>
      </c>
      <c r="B1130">
        <v>1994</v>
      </c>
      <c r="C1130" t="s">
        <v>45</v>
      </c>
      <c r="D1130">
        <v>10</v>
      </c>
      <c r="E1130">
        <v>0</v>
      </c>
      <c r="F1130">
        <v>3161.45</v>
      </c>
      <c r="G1130" t="s">
        <v>21</v>
      </c>
      <c r="H1130" t="s">
        <v>18</v>
      </c>
      <c r="I1130" t="s">
        <v>25</v>
      </c>
      <c r="J1130" s="2">
        <f>IF(B1130="?",ROUND(AVERAGEIF($B$2:$B$2344,"&lt;&gt;?"),0),B1130)</f>
        <v>1994</v>
      </c>
      <c r="K1130" t="str">
        <f>IF(C1130="?","Sep",C1130)</f>
        <v>Jul</v>
      </c>
      <c r="L1130" t="str">
        <f>IF(Table1[[#This Row],[Hospital tier]]="?","tier - 2",Table1[[#This Row],[Hospital tier]])</f>
        <v>tier - 2</v>
      </c>
      <c r="M1130" t="str">
        <f>IF(Table1[[#This Row],[City tier]]="?","tier - 2",Table1[[#This Row],[City tier]])</f>
        <v>tier - 1</v>
      </c>
      <c r="N1130" s="5" t="str">
        <f>IF(Table1[[#This Row],[State ID]]="?","Unknown",Table1[[#This Row],[State ID]])</f>
        <v>R1011</v>
      </c>
      <c r="O1130" s="5" t="str">
        <f>IF(Table1[[#This Row],[Customer ID]]="?","Unknown",Table1[[#This Row],[Customer ID]])</f>
        <v>Id2008</v>
      </c>
    </row>
    <row r="1131" spans="1:15">
      <c r="A1131" t="s">
        <v>1165</v>
      </c>
      <c r="B1131">
        <v>1999</v>
      </c>
      <c r="C1131" t="s">
        <v>20</v>
      </c>
      <c r="D1131">
        <v>25</v>
      </c>
      <c r="E1131">
        <v>0</v>
      </c>
      <c r="F1131">
        <v>3128.35</v>
      </c>
      <c r="G1131" t="s">
        <v>21</v>
      </c>
      <c r="H1131" t="s">
        <v>17</v>
      </c>
      <c r="I1131" t="s">
        <v>38</v>
      </c>
      <c r="J1131" s="2">
        <f>IF(B1131="?",ROUND(AVERAGEIF($B$2:$B$2344,"&lt;&gt;?"),0),B1131)</f>
        <v>1999</v>
      </c>
      <c r="K1131" t="str">
        <f>IF(C1131="?","Sep",C1131)</f>
        <v>Jun</v>
      </c>
      <c r="L1131" t="str">
        <f>IF(Table1[[#This Row],[Hospital tier]]="?","tier - 2",Table1[[#This Row],[Hospital tier]])</f>
        <v>tier - 2</v>
      </c>
      <c r="M1131" t="str">
        <f>IF(Table1[[#This Row],[City tier]]="?","tier - 2",Table1[[#This Row],[City tier]])</f>
        <v>tier - 3</v>
      </c>
      <c r="N1131" s="5" t="str">
        <f>IF(Table1[[#This Row],[State ID]]="?","Unknown",Table1[[#This Row],[State ID]])</f>
        <v>R1021</v>
      </c>
      <c r="O1131" s="5" t="str">
        <f>IF(Table1[[#This Row],[Customer ID]]="?","Unknown",Table1[[#This Row],[Customer ID]])</f>
        <v>Id2009</v>
      </c>
    </row>
    <row r="1132" spans="1:15">
      <c r="A1132" t="s">
        <v>1166</v>
      </c>
      <c r="B1132">
        <v>1979</v>
      </c>
      <c r="C1132" t="s">
        <v>16</v>
      </c>
      <c r="D1132">
        <v>4</v>
      </c>
      <c r="E1132">
        <v>2</v>
      </c>
      <c r="F1132">
        <v>36090.49</v>
      </c>
      <c r="G1132" t="s">
        <v>21</v>
      </c>
      <c r="H1132" t="s">
        <v>21</v>
      </c>
      <c r="I1132" t="s">
        <v>25</v>
      </c>
      <c r="J1132" s="2">
        <f>IF(B1132="?",ROUND(AVERAGEIF($B$2:$B$2344,"&lt;&gt;?"),0),B1132)</f>
        <v>1979</v>
      </c>
      <c r="K1132" t="str">
        <f>IF(C1132="?","Sep",C1132)</f>
        <v>Nov</v>
      </c>
      <c r="L1132" t="str">
        <f>IF(Table1[[#This Row],[Hospital tier]]="?","tier - 2",Table1[[#This Row],[Hospital tier]])</f>
        <v>tier - 2</v>
      </c>
      <c r="M1132" t="str">
        <f>IF(Table1[[#This Row],[City tier]]="?","tier - 2",Table1[[#This Row],[City tier]])</f>
        <v>tier - 2</v>
      </c>
      <c r="N1132" s="5" t="str">
        <f>IF(Table1[[#This Row],[State ID]]="?","Unknown",Table1[[#This Row],[State ID]])</f>
        <v>R1011</v>
      </c>
      <c r="O1132" s="5" t="str">
        <f>IF(Table1[[#This Row],[Customer ID]]="?","Unknown",Table1[[#This Row],[Customer ID]])</f>
        <v>Id201</v>
      </c>
    </row>
    <row r="1133" spans="1:15">
      <c r="A1133" t="s">
        <v>1167</v>
      </c>
      <c r="B1133">
        <v>1987</v>
      </c>
      <c r="C1133" t="s">
        <v>40</v>
      </c>
      <c r="D1133">
        <v>1</v>
      </c>
      <c r="E1133">
        <v>3</v>
      </c>
      <c r="F1133">
        <v>3088.06</v>
      </c>
      <c r="G1133" t="s">
        <v>21</v>
      </c>
      <c r="H1133" t="s">
        <v>21</v>
      </c>
      <c r="I1133" t="s">
        <v>19</v>
      </c>
      <c r="J1133" s="2">
        <f>IF(B1133="?",ROUND(AVERAGEIF($B$2:$B$2344,"&lt;&gt;?"),0),B1133)</f>
        <v>1987</v>
      </c>
      <c r="K1133" t="str">
        <f>IF(C1133="?","Sep",C1133)</f>
        <v>Aug</v>
      </c>
      <c r="L1133" t="str">
        <f>IF(Table1[[#This Row],[Hospital tier]]="?","tier - 2",Table1[[#This Row],[Hospital tier]])</f>
        <v>tier - 2</v>
      </c>
      <c r="M1133" t="str">
        <f>IF(Table1[[#This Row],[City tier]]="?","tier - 2",Table1[[#This Row],[City tier]])</f>
        <v>tier - 2</v>
      </c>
      <c r="N1133" s="5" t="str">
        <f>IF(Table1[[#This Row],[State ID]]="?","Unknown",Table1[[#This Row],[State ID]])</f>
        <v>R1013</v>
      </c>
      <c r="O1133" s="5" t="str">
        <f>IF(Table1[[#This Row],[Customer ID]]="?","Unknown",Table1[[#This Row],[Customer ID]])</f>
        <v>Id2010</v>
      </c>
    </row>
    <row r="1134" spans="1:15">
      <c r="A1134" t="s">
        <v>1168</v>
      </c>
      <c r="B1134">
        <v>2001</v>
      </c>
      <c r="C1134" t="s">
        <v>24</v>
      </c>
      <c r="D1134">
        <v>13</v>
      </c>
      <c r="E1134">
        <v>2</v>
      </c>
      <c r="F1134">
        <v>3077.1</v>
      </c>
      <c r="G1134" t="s">
        <v>21</v>
      </c>
      <c r="H1134" t="s">
        <v>18</v>
      </c>
      <c r="I1134" t="s">
        <v>22</v>
      </c>
      <c r="J1134" s="2">
        <f>IF(B1134="?",ROUND(AVERAGEIF($B$2:$B$2344,"&lt;&gt;?"),0),B1134)</f>
        <v>2001</v>
      </c>
      <c r="K1134" t="str">
        <f>IF(C1134="?","Sep",C1134)</f>
        <v>Oct</v>
      </c>
      <c r="L1134" t="str">
        <f>IF(Table1[[#This Row],[Hospital tier]]="?","tier - 2",Table1[[#This Row],[Hospital tier]])</f>
        <v>tier - 2</v>
      </c>
      <c r="M1134" t="str">
        <f>IF(Table1[[#This Row],[City tier]]="?","tier - 2",Table1[[#This Row],[City tier]])</f>
        <v>tier - 1</v>
      </c>
      <c r="N1134" s="5" t="str">
        <f>IF(Table1[[#This Row],[State ID]]="?","Unknown",Table1[[#This Row],[State ID]])</f>
        <v>R1012</v>
      </c>
      <c r="O1134" s="5" t="str">
        <f>IF(Table1[[#This Row],[Customer ID]]="?","Unknown",Table1[[#This Row],[Customer ID]])</f>
        <v>Id2011</v>
      </c>
    </row>
    <row r="1135" spans="1:15">
      <c r="A1135" t="s">
        <v>1169</v>
      </c>
      <c r="B1135">
        <v>1995</v>
      </c>
      <c r="C1135" t="s">
        <v>37</v>
      </c>
      <c r="D1135">
        <v>10</v>
      </c>
      <c r="E1135">
        <v>0</v>
      </c>
      <c r="F1135">
        <v>3070.81</v>
      </c>
      <c r="G1135" t="s">
        <v>17</v>
      </c>
      <c r="H1135" t="s">
        <v>18</v>
      </c>
      <c r="I1135" t="s">
        <v>130</v>
      </c>
      <c r="J1135" s="2">
        <f>IF(B1135="?",ROUND(AVERAGEIF($B$2:$B$2344,"&lt;&gt;?"),0),B1135)</f>
        <v>1995</v>
      </c>
      <c r="K1135" t="str">
        <f>IF(C1135="?","Sep",C1135)</f>
        <v>Sep</v>
      </c>
      <c r="L1135" t="str">
        <f>IF(Table1[[#This Row],[Hospital tier]]="?","tier - 2",Table1[[#This Row],[Hospital tier]])</f>
        <v>tier - 3</v>
      </c>
      <c r="M1135" t="str">
        <f>IF(Table1[[#This Row],[City tier]]="?","tier - 2",Table1[[#This Row],[City tier]])</f>
        <v>tier - 1</v>
      </c>
      <c r="N1135" s="5" t="str">
        <f>IF(Table1[[#This Row],[State ID]]="?","Unknown",Table1[[#This Row],[State ID]])</f>
        <v>R1017</v>
      </c>
      <c r="O1135" s="5" t="str">
        <f>IF(Table1[[#This Row],[Customer ID]]="?","Unknown",Table1[[#This Row],[Customer ID]])</f>
        <v>Id2012</v>
      </c>
    </row>
    <row r="1136" spans="1:15">
      <c r="A1136" t="s">
        <v>1170</v>
      </c>
      <c r="B1136">
        <v>1989</v>
      </c>
      <c r="C1136" t="s">
        <v>24</v>
      </c>
      <c r="D1136">
        <v>1</v>
      </c>
      <c r="E1136">
        <v>3</v>
      </c>
      <c r="F1136">
        <v>3065.49</v>
      </c>
      <c r="G1136" t="s">
        <v>21</v>
      </c>
      <c r="H1136" t="s">
        <v>18</v>
      </c>
      <c r="I1136" t="s">
        <v>22</v>
      </c>
      <c r="J1136" s="2">
        <f>IF(B1136="?",ROUND(AVERAGEIF($B$2:$B$2344,"&lt;&gt;?"),0),B1136)</f>
        <v>1989</v>
      </c>
      <c r="K1136" t="str">
        <f>IF(C1136="?","Sep",C1136)</f>
        <v>Oct</v>
      </c>
      <c r="L1136" t="str">
        <f>IF(Table1[[#This Row],[Hospital tier]]="?","tier - 2",Table1[[#This Row],[Hospital tier]])</f>
        <v>tier - 2</v>
      </c>
      <c r="M1136" t="str">
        <f>IF(Table1[[#This Row],[City tier]]="?","tier - 2",Table1[[#This Row],[City tier]])</f>
        <v>tier - 1</v>
      </c>
      <c r="N1136" s="5" t="str">
        <f>IF(Table1[[#This Row],[State ID]]="?","Unknown",Table1[[#This Row],[State ID]])</f>
        <v>R1012</v>
      </c>
      <c r="O1136" s="5" t="str">
        <f>IF(Table1[[#This Row],[Customer ID]]="?","Unknown",Table1[[#This Row],[Customer ID]])</f>
        <v>Id2013</v>
      </c>
    </row>
    <row r="1137" spans="1:15">
      <c r="A1137" t="s">
        <v>1171</v>
      </c>
      <c r="B1137">
        <v>1994</v>
      </c>
      <c r="C1137" t="s">
        <v>37</v>
      </c>
      <c r="D1137">
        <v>26</v>
      </c>
      <c r="E1137">
        <v>0</v>
      </c>
      <c r="F1137">
        <v>3062.51</v>
      </c>
      <c r="G1137" t="s">
        <v>17</v>
      </c>
      <c r="H1137" t="s">
        <v>18</v>
      </c>
      <c r="I1137" t="s">
        <v>22</v>
      </c>
      <c r="J1137" s="2">
        <f>IF(B1137="?",ROUND(AVERAGEIF($B$2:$B$2344,"&lt;&gt;?"),0),B1137)</f>
        <v>1994</v>
      </c>
      <c r="K1137" t="str">
        <f>IF(C1137="?","Sep",C1137)</f>
        <v>Sep</v>
      </c>
      <c r="L1137" t="str">
        <f>IF(Table1[[#This Row],[Hospital tier]]="?","tier - 2",Table1[[#This Row],[Hospital tier]])</f>
        <v>tier - 3</v>
      </c>
      <c r="M1137" t="str">
        <f>IF(Table1[[#This Row],[City tier]]="?","tier - 2",Table1[[#This Row],[City tier]])</f>
        <v>tier - 1</v>
      </c>
      <c r="N1137" s="5" t="str">
        <f>IF(Table1[[#This Row],[State ID]]="?","Unknown",Table1[[#This Row],[State ID]])</f>
        <v>R1012</v>
      </c>
      <c r="O1137" s="5" t="str">
        <f>IF(Table1[[#This Row],[Customer ID]]="?","Unknown",Table1[[#This Row],[Customer ID]])</f>
        <v>Id2014</v>
      </c>
    </row>
    <row r="1138" spans="1:15">
      <c r="A1138" t="s">
        <v>1172</v>
      </c>
      <c r="B1138">
        <v>2002</v>
      </c>
      <c r="C1138" t="s">
        <v>20</v>
      </c>
      <c r="D1138">
        <v>21</v>
      </c>
      <c r="E1138">
        <v>2</v>
      </c>
      <c r="F1138">
        <v>3056.39</v>
      </c>
      <c r="G1138" t="s">
        <v>21</v>
      </c>
      <c r="H1138" t="s">
        <v>17</v>
      </c>
      <c r="I1138" t="s">
        <v>19</v>
      </c>
      <c r="J1138" s="2">
        <f>IF(B1138="?",ROUND(AVERAGEIF($B$2:$B$2344,"&lt;&gt;?"),0),B1138)</f>
        <v>2002</v>
      </c>
      <c r="K1138" t="str">
        <f>IF(C1138="?","Sep",C1138)</f>
        <v>Jun</v>
      </c>
      <c r="L1138" t="str">
        <f>IF(Table1[[#This Row],[Hospital tier]]="?","tier - 2",Table1[[#This Row],[Hospital tier]])</f>
        <v>tier - 2</v>
      </c>
      <c r="M1138" t="str">
        <f>IF(Table1[[#This Row],[City tier]]="?","tier - 2",Table1[[#This Row],[City tier]])</f>
        <v>tier - 3</v>
      </c>
      <c r="N1138" s="5" t="str">
        <f>IF(Table1[[#This Row],[State ID]]="?","Unknown",Table1[[#This Row],[State ID]])</f>
        <v>R1013</v>
      </c>
      <c r="O1138" s="5" t="str">
        <f>IF(Table1[[#This Row],[Customer ID]]="?","Unknown",Table1[[#This Row],[Customer ID]])</f>
        <v>Id2015</v>
      </c>
    </row>
    <row r="1139" spans="1:15">
      <c r="A1139" t="s">
        <v>1173</v>
      </c>
      <c r="B1139">
        <v>1997</v>
      </c>
      <c r="C1139" t="s">
        <v>23</v>
      </c>
      <c r="D1139">
        <v>22</v>
      </c>
      <c r="E1139">
        <v>0</v>
      </c>
      <c r="F1139">
        <v>3051.73</v>
      </c>
      <c r="G1139" t="s">
        <v>21</v>
      </c>
      <c r="H1139" t="s">
        <v>21</v>
      </c>
      <c r="I1139" t="s">
        <v>25</v>
      </c>
      <c r="J1139" s="2">
        <f>IF(B1139="?",ROUND(AVERAGEIF($B$2:$B$2344,"&lt;&gt;?"),0),B1139)</f>
        <v>1997</v>
      </c>
      <c r="K1139" t="str">
        <f>IF(C1139="?","Sep",C1139)</f>
        <v>Dec</v>
      </c>
      <c r="L1139" t="str">
        <f>IF(Table1[[#This Row],[Hospital tier]]="?","tier - 2",Table1[[#This Row],[Hospital tier]])</f>
        <v>tier - 2</v>
      </c>
      <c r="M1139" t="str">
        <f>IF(Table1[[#This Row],[City tier]]="?","tier - 2",Table1[[#This Row],[City tier]])</f>
        <v>tier - 2</v>
      </c>
      <c r="N1139" s="5" t="str">
        <f>IF(Table1[[#This Row],[State ID]]="?","Unknown",Table1[[#This Row],[State ID]])</f>
        <v>R1011</v>
      </c>
      <c r="O1139" s="5" t="str">
        <f>IF(Table1[[#This Row],[Customer ID]]="?","Unknown",Table1[[#This Row],[Customer ID]])</f>
        <v>Id2016</v>
      </c>
    </row>
    <row r="1140" spans="1:15">
      <c r="A1140" t="s">
        <v>1174</v>
      </c>
      <c r="B1140">
        <v>1998</v>
      </c>
      <c r="C1140" t="s">
        <v>40</v>
      </c>
      <c r="D1140">
        <v>9</v>
      </c>
      <c r="E1140">
        <v>0</v>
      </c>
      <c r="F1140">
        <v>3046.06</v>
      </c>
      <c r="G1140" t="s">
        <v>21</v>
      </c>
      <c r="H1140" t="s">
        <v>18</v>
      </c>
      <c r="I1140" t="s">
        <v>82</v>
      </c>
      <c r="J1140" s="2">
        <f>IF(B1140="?",ROUND(AVERAGEIF($B$2:$B$2344,"&lt;&gt;?"),0),B1140)</f>
        <v>1998</v>
      </c>
      <c r="K1140" t="str">
        <f>IF(C1140="?","Sep",C1140)</f>
        <v>Aug</v>
      </c>
      <c r="L1140" t="str">
        <f>IF(Table1[[#This Row],[Hospital tier]]="?","tier - 2",Table1[[#This Row],[Hospital tier]])</f>
        <v>tier - 2</v>
      </c>
      <c r="M1140" t="str">
        <f>IF(Table1[[#This Row],[City tier]]="?","tier - 2",Table1[[#This Row],[City tier]])</f>
        <v>tier - 1</v>
      </c>
      <c r="N1140" s="5" t="str">
        <f>IF(Table1[[#This Row],[State ID]]="?","Unknown",Table1[[#This Row],[State ID]])</f>
        <v>R1023</v>
      </c>
      <c r="O1140" s="5" t="str">
        <f>IF(Table1[[#This Row],[Customer ID]]="?","Unknown",Table1[[#This Row],[Customer ID]])</f>
        <v>Id2017</v>
      </c>
    </row>
    <row r="1141" spans="1:15">
      <c r="A1141" t="s">
        <v>1175</v>
      </c>
      <c r="B1141">
        <v>1998</v>
      </c>
      <c r="C1141" t="s">
        <v>37</v>
      </c>
      <c r="D1141">
        <v>15</v>
      </c>
      <c r="E1141">
        <v>0</v>
      </c>
      <c r="F1141">
        <v>3044.21</v>
      </c>
      <c r="G1141" t="s">
        <v>21</v>
      </c>
      <c r="H1141" t="s">
        <v>17</v>
      </c>
      <c r="I1141" t="s">
        <v>74</v>
      </c>
      <c r="J1141" s="2">
        <f>IF(B1141="?",ROUND(AVERAGEIF($B$2:$B$2344,"&lt;&gt;?"),0),B1141)</f>
        <v>1998</v>
      </c>
      <c r="K1141" t="str">
        <f>IF(C1141="?","Sep",C1141)</f>
        <v>Sep</v>
      </c>
      <c r="L1141" t="str">
        <f>IF(Table1[[#This Row],[Hospital tier]]="?","tier - 2",Table1[[#This Row],[Hospital tier]])</f>
        <v>tier - 2</v>
      </c>
      <c r="M1141" t="str">
        <f>IF(Table1[[#This Row],[City tier]]="?","tier - 2",Table1[[#This Row],[City tier]])</f>
        <v>tier - 3</v>
      </c>
      <c r="N1141" s="5" t="str">
        <f>IF(Table1[[#This Row],[State ID]]="?","Unknown",Table1[[#This Row],[State ID]])</f>
        <v>R1024</v>
      </c>
      <c r="O1141" s="5" t="str">
        <f>IF(Table1[[#This Row],[Customer ID]]="?","Unknown",Table1[[#This Row],[Customer ID]])</f>
        <v>Id2018</v>
      </c>
    </row>
    <row r="1142" spans="1:15">
      <c r="A1142" t="s">
        <v>1176</v>
      </c>
      <c r="B1142">
        <v>1997</v>
      </c>
      <c r="C1142" t="s">
        <v>23</v>
      </c>
      <c r="D1142">
        <v>19</v>
      </c>
      <c r="E1142">
        <v>0</v>
      </c>
      <c r="F1142">
        <v>3021.81</v>
      </c>
      <c r="G1142" t="s">
        <v>21</v>
      </c>
      <c r="H1142" t="s">
        <v>17</v>
      </c>
      <c r="I1142" t="s">
        <v>22</v>
      </c>
      <c r="J1142" s="2">
        <f>IF(B1142="?",ROUND(AVERAGEIF($B$2:$B$2344,"&lt;&gt;?"),0),B1142)</f>
        <v>1997</v>
      </c>
      <c r="K1142" t="str">
        <f>IF(C1142="?","Sep",C1142)</f>
        <v>Dec</v>
      </c>
      <c r="L1142" t="str">
        <f>IF(Table1[[#This Row],[Hospital tier]]="?","tier - 2",Table1[[#This Row],[Hospital tier]])</f>
        <v>tier - 2</v>
      </c>
      <c r="M1142" t="str">
        <f>IF(Table1[[#This Row],[City tier]]="?","tier - 2",Table1[[#This Row],[City tier]])</f>
        <v>tier - 3</v>
      </c>
      <c r="N1142" s="5" t="str">
        <f>IF(Table1[[#This Row],[State ID]]="?","Unknown",Table1[[#This Row],[State ID]])</f>
        <v>R1012</v>
      </c>
      <c r="O1142" s="5" t="str">
        <f>IF(Table1[[#This Row],[Customer ID]]="?","Unknown",Table1[[#This Row],[Customer ID]])</f>
        <v>Id2019</v>
      </c>
    </row>
    <row r="1143" spans="1:15">
      <c r="A1143" t="s">
        <v>1177</v>
      </c>
      <c r="B1143">
        <v>1996</v>
      </c>
      <c r="C1143" t="s">
        <v>40</v>
      </c>
      <c r="D1143">
        <v>20</v>
      </c>
      <c r="E1143">
        <v>2</v>
      </c>
      <c r="F1143">
        <v>36085.22</v>
      </c>
      <c r="G1143" t="s">
        <v>18</v>
      </c>
      <c r="H1143" t="s">
        <v>18</v>
      </c>
      <c r="I1143" t="s">
        <v>25</v>
      </c>
      <c r="J1143" s="2">
        <f>IF(B1143="?",ROUND(AVERAGEIF($B$2:$B$2344,"&lt;&gt;?"),0),B1143)</f>
        <v>1996</v>
      </c>
      <c r="K1143" t="str">
        <f>IF(C1143="?","Sep",C1143)</f>
        <v>Aug</v>
      </c>
      <c r="L1143" t="str">
        <f>IF(Table1[[#This Row],[Hospital tier]]="?","tier - 2",Table1[[#This Row],[Hospital tier]])</f>
        <v>tier - 1</v>
      </c>
      <c r="M1143" t="str">
        <f>IF(Table1[[#This Row],[City tier]]="?","tier - 2",Table1[[#This Row],[City tier]])</f>
        <v>tier - 1</v>
      </c>
      <c r="N1143" s="5" t="str">
        <f>IF(Table1[[#This Row],[State ID]]="?","Unknown",Table1[[#This Row],[State ID]])</f>
        <v>R1011</v>
      </c>
      <c r="O1143" s="5" t="str">
        <f>IF(Table1[[#This Row],[Customer ID]]="?","Unknown",Table1[[#This Row],[Customer ID]])</f>
        <v>Id202</v>
      </c>
    </row>
    <row r="1144" spans="1:15">
      <c r="A1144" t="s">
        <v>1178</v>
      </c>
      <c r="B1144">
        <v>1988</v>
      </c>
      <c r="C1144" t="s">
        <v>37</v>
      </c>
      <c r="D1144">
        <v>28</v>
      </c>
      <c r="E1144">
        <v>3</v>
      </c>
      <c r="F1144">
        <v>3018.04</v>
      </c>
      <c r="G1144" t="s">
        <v>21</v>
      </c>
      <c r="H1144" t="s">
        <v>21</v>
      </c>
      <c r="I1144" t="s">
        <v>22</v>
      </c>
      <c r="J1144" s="2">
        <f>IF(B1144="?",ROUND(AVERAGEIF($B$2:$B$2344,"&lt;&gt;?"),0),B1144)</f>
        <v>1988</v>
      </c>
      <c r="K1144" t="str">
        <f>IF(C1144="?","Sep",C1144)</f>
        <v>Sep</v>
      </c>
      <c r="L1144" t="str">
        <f>IF(Table1[[#This Row],[Hospital tier]]="?","tier - 2",Table1[[#This Row],[Hospital tier]])</f>
        <v>tier - 2</v>
      </c>
      <c r="M1144" t="str">
        <f>IF(Table1[[#This Row],[City tier]]="?","tier - 2",Table1[[#This Row],[City tier]])</f>
        <v>tier - 2</v>
      </c>
      <c r="N1144" s="5" t="str">
        <f>IF(Table1[[#This Row],[State ID]]="?","Unknown",Table1[[#This Row],[State ID]])</f>
        <v>R1012</v>
      </c>
      <c r="O1144" s="5" t="str">
        <f>IF(Table1[[#This Row],[Customer ID]]="?","Unknown",Table1[[#This Row],[Customer ID]])</f>
        <v>Id2020</v>
      </c>
    </row>
    <row r="1145" spans="1:15">
      <c r="A1145" t="s">
        <v>1179</v>
      </c>
      <c r="B1145">
        <v>2002</v>
      </c>
      <c r="C1145" t="s">
        <v>23</v>
      </c>
      <c r="D1145">
        <v>15</v>
      </c>
      <c r="E1145">
        <v>0</v>
      </c>
      <c r="F1145">
        <v>3012.22</v>
      </c>
      <c r="G1145" t="s">
        <v>21</v>
      </c>
      <c r="H1145" t="s">
        <v>17</v>
      </c>
      <c r="I1145" t="s">
        <v>22</v>
      </c>
      <c r="J1145" s="2">
        <f>IF(B1145="?",ROUND(AVERAGEIF($B$2:$B$2344,"&lt;&gt;?"),0),B1145)</f>
        <v>2002</v>
      </c>
      <c r="K1145" t="str">
        <f>IF(C1145="?","Sep",C1145)</f>
        <v>Dec</v>
      </c>
      <c r="L1145" t="str">
        <f>IF(Table1[[#This Row],[Hospital tier]]="?","tier - 2",Table1[[#This Row],[Hospital tier]])</f>
        <v>tier - 2</v>
      </c>
      <c r="M1145" t="str">
        <f>IF(Table1[[#This Row],[City tier]]="?","tier - 2",Table1[[#This Row],[City tier]])</f>
        <v>tier - 3</v>
      </c>
      <c r="N1145" s="5" t="str">
        <f>IF(Table1[[#This Row],[State ID]]="?","Unknown",Table1[[#This Row],[State ID]])</f>
        <v>R1012</v>
      </c>
      <c r="O1145" s="5" t="str">
        <f>IF(Table1[[#This Row],[Customer ID]]="?","Unknown",Table1[[#This Row],[Customer ID]])</f>
        <v>Id2021</v>
      </c>
    </row>
    <row r="1146" spans="1:15">
      <c r="A1146" t="s">
        <v>1180</v>
      </c>
      <c r="B1146">
        <v>1991</v>
      </c>
      <c r="C1146" t="s">
        <v>16</v>
      </c>
      <c r="D1146">
        <v>20</v>
      </c>
      <c r="E1146">
        <v>3</v>
      </c>
      <c r="F1146">
        <v>2985.67</v>
      </c>
      <c r="G1146" t="s">
        <v>21</v>
      </c>
      <c r="H1146" t="s">
        <v>21</v>
      </c>
      <c r="I1146" t="s">
        <v>19</v>
      </c>
      <c r="J1146" s="2">
        <f>IF(B1146="?",ROUND(AVERAGEIF($B$2:$B$2344,"&lt;&gt;?"),0),B1146)</f>
        <v>1991</v>
      </c>
      <c r="K1146" t="str">
        <f>IF(C1146="?","Sep",C1146)</f>
        <v>Nov</v>
      </c>
      <c r="L1146" t="str">
        <f>IF(Table1[[#This Row],[Hospital tier]]="?","tier - 2",Table1[[#This Row],[Hospital tier]])</f>
        <v>tier - 2</v>
      </c>
      <c r="M1146" t="str">
        <f>IF(Table1[[#This Row],[City tier]]="?","tier - 2",Table1[[#This Row],[City tier]])</f>
        <v>tier - 2</v>
      </c>
      <c r="N1146" s="5" t="str">
        <f>IF(Table1[[#This Row],[State ID]]="?","Unknown",Table1[[#This Row],[State ID]])</f>
        <v>R1013</v>
      </c>
      <c r="O1146" s="5" t="str">
        <f>IF(Table1[[#This Row],[Customer ID]]="?","Unknown",Table1[[#This Row],[Customer ID]])</f>
        <v>Id2022</v>
      </c>
    </row>
    <row r="1147" spans="1:15">
      <c r="A1147" t="s">
        <v>1181</v>
      </c>
      <c r="B1147">
        <v>1987</v>
      </c>
      <c r="C1147" t="s">
        <v>20</v>
      </c>
      <c r="D1147">
        <v>18</v>
      </c>
      <c r="E1147">
        <v>3</v>
      </c>
      <c r="F1147">
        <v>2979.52</v>
      </c>
      <c r="G1147" t="s">
        <v>21</v>
      </c>
      <c r="H1147" t="s">
        <v>17</v>
      </c>
      <c r="I1147" t="s">
        <v>19</v>
      </c>
      <c r="J1147" s="2">
        <f>IF(B1147="?",ROUND(AVERAGEIF($B$2:$B$2344,"&lt;&gt;?"),0),B1147)</f>
        <v>1987</v>
      </c>
      <c r="K1147" t="str">
        <f>IF(C1147="?","Sep",C1147)</f>
        <v>Jun</v>
      </c>
      <c r="L1147" t="str">
        <f>IF(Table1[[#This Row],[Hospital tier]]="?","tier - 2",Table1[[#This Row],[Hospital tier]])</f>
        <v>tier - 2</v>
      </c>
      <c r="M1147" t="str">
        <f>IF(Table1[[#This Row],[City tier]]="?","tier - 2",Table1[[#This Row],[City tier]])</f>
        <v>tier - 3</v>
      </c>
      <c r="N1147" s="5" t="str">
        <f>IF(Table1[[#This Row],[State ID]]="?","Unknown",Table1[[#This Row],[State ID]])</f>
        <v>R1013</v>
      </c>
      <c r="O1147" s="5" t="str">
        <f>IF(Table1[[#This Row],[Customer ID]]="?","Unknown",Table1[[#This Row],[Customer ID]])</f>
        <v>Id2023</v>
      </c>
    </row>
    <row r="1148" spans="1:15">
      <c r="A1148" t="s">
        <v>1182</v>
      </c>
      <c r="B1148">
        <v>1995</v>
      </c>
      <c r="C1148" t="s">
        <v>37</v>
      </c>
      <c r="D1148">
        <v>24</v>
      </c>
      <c r="E1148">
        <v>0</v>
      </c>
      <c r="F1148">
        <v>2974.13</v>
      </c>
      <c r="G1148" t="s">
        <v>21</v>
      </c>
      <c r="H1148" t="s">
        <v>18</v>
      </c>
      <c r="I1148" t="s">
        <v>25</v>
      </c>
      <c r="J1148" s="2">
        <f>IF(B1148="?",ROUND(AVERAGEIF($B$2:$B$2344,"&lt;&gt;?"),0),B1148)</f>
        <v>1995</v>
      </c>
      <c r="K1148" t="str">
        <f>IF(C1148="?","Sep",C1148)</f>
        <v>Sep</v>
      </c>
      <c r="L1148" t="str">
        <f>IF(Table1[[#This Row],[Hospital tier]]="?","tier - 2",Table1[[#This Row],[Hospital tier]])</f>
        <v>tier - 2</v>
      </c>
      <c r="M1148" t="str">
        <f>IF(Table1[[#This Row],[City tier]]="?","tier - 2",Table1[[#This Row],[City tier]])</f>
        <v>tier - 1</v>
      </c>
      <c r="N1148" s="5" t="str">
        <f>IF(Table1[[#This Row],[State ID]]="?","Unknown",Table1[[#This Row],[State ID]])</f>
        <v>R1011</v>
      </c>
      <c r="O1148" s="5" t="str">
        <f>IF(Table1[[#This Row],[Customer ID]]="?","Unknown",Table1[[#This Row],[Customer ID]])</f>
        <v>Id2024</v>
      </c>
    </row>
    <row r="1149" spans="1:15">
      <c r="A1149" t="s">
        <v>1183</v>
      </c>
      <c r="B1149">
        <v>2002</v>
      </c>
      <c r="C1149" t="s">
        <v>37</v>
      </c>
      <c r="D1149">
        <v>30</v>
      </c>
      <c r="E1149">
        <v>0</v>
      </c>
      <c r="F1149">
        <v>2943.41</v>
      </c>
      <c r="G1149" t="s">
        <v>21</v>
      </c>
      <c r="H1149" t="s">
        <v>17</v>
      </c>
      <c r="I1149" t="s">
        <v>22</v>
      </c>
      <c r="J1149" s="2">
        <f>IF(B1149="?",ROUND(AVERAGEIF($B$2:$B$2344,"&lt;&gt;?"),0),B1149)</f>
        <v>2002</v>
      </c>
      <c r="K1149" t="str">
        <f>IF(C1149="?","Sep",C1149)</f>
        <v>Sep</v>
      </c>
      <c r="L1149" t="str">
        <f>IF(Table1[[#This Row],[Hospital tier]]="?","tier - 2",Table1[[#This Row],[Hospital tier]])</f>
        <v>tier - 2</v>
      </c>
      <c r="M1149" t="str">
        <f>IF(Table1[[#This Row],[City tier]]="?","tier - 2",Table1[[#This Row],[City tier]])</f>
        <v>tier - 3</v>
      </c>
      <c r="N1149" s="5" t="str">
        <f>IF(Table1[[#This Row],[State ID]]="?","Unknown",Table1[[#This Row],[State ID]])</f>
        <v>R1012</v>
      </c>
      <c r="O1149" s="5" t="str">
        <f>IF(Table1[[#This Row],[Customer ID]]="?","Unknown",Table1[[#This Row],[Customer ID]])</f>
        <v>Id2025</v>
      </c>
    </row>
    <row r="1150" spans="1:15">
      <c r="A1150" t="s">
        <v>1184</v>
      </c>
      <c r="B1150">
        <v>1996</v>
      </c>
      <c r="C1150" t="s">
        <v>20</v>
      </c>
      <c r="D1150">
        <v>30</v>
      </c>
      <c r="E1150">
        <v>1</v>
      </c>
      <c r="F1150">
        <v>2927.06</v>
      </c>
      <c r="G1150" t="s">
        <v>21</v>
      </c>
      <c r="H1150" t="s">
        <v>21</v>
      </c>
      <c r="I1150" t="s">
        <v>19</v>
      </c>
      <c r="J1150" s="2">
        <f>IF(B1150="?",ROUND(AVERAGEIF($B$2:$B$2344,"&lt;&gt;?"),0),B1150)</f>
        <v>1996</v>
      </c>
      <c r="K1150" t="str">
        <f>IF(C1150="?","Sep",C1150)</f>
        <v>Jun</v>
      </c>
      <c r="L1150" t="str">
        <f>IF(Table1[[#This Row],[Hospital tier]]="?","tier - 2",Table1[[#This Row],[Hospital tier]])</f>
        <v>tier - 2</v>
      </c>
      <c r="M1150" t="str">
        <f>IF(Table1[[#This Row],[City tier]]="?","tier - 2",Table1[[#This Row],[City tier]])</f>
        <v>tier - 2</v>
      </c>
      <c r="N1150" s="5" t="str">
        <f>IF(Table1[[#This Row],[State ID]]="?","Unknown",Table1[[#This Row],[State ID]])</f>
        <v>R1013</v>
      </c>
      <c r="O1150" s="5" t="str">
        <f>IF(Table1[[#This Row],[Customer ID]]="?","Unknown",Table1[[#This Row],[Customer ID]])</f>
        <v>Id2026</v>
      </c>
    </row>
    <row r="1151" spans="1:15">
      <c r="A1151" t="s">
        <v>1185</v>
      </c>
      <c r="B1151">
        <v>2003</v>
      </c>
      <c r="C1151" t="s">
        <v>20</v>
      </c>
      <c r="D1151">
        <v>5</v>
      </c>
      <c r="E1151">
        <v>2</v>
      </c>
      <c r="F1151">
        <v>2913.57</v>
      </c>
      <c r="G1151" t="s">
        <v>21</v>
      </c>
      <c r="H1151" t="s">
        <v>21</v>
      </c>
      <c r="I1151" t="s">
        <v>25</v>
      </c>
      <c r="J1151" s="2">
        <f>IF(B1151="?",ROUND(AVERAGEIF($B$2:$B$2344,"&lt;&gt;?"),0),B1151)</f>
        <v>2003</v>
      </c>
      <c r="K1151" t="str">
        <f>IF(C1151="?","Sep",C1151)</f>
        <v>Jun</v>
      </c>
      <c r="L1151" t="str">
        <f>IF(Table1[[#This Row],[Hospital tier]]="?","tier - 2",Table1[[#This Row],[Hospital tier]])</f>
        <v>tier - 2</v>
      </c>
      <c r="M1151" t="str">
        <f>IF(Table1[[#This Row],[City tier]]="?","tier - 2",Table1[[#This Row],[City tier]])</f>
        <v>tier - 2</v>
      </c>
      <c r="N1151" s="5" t="str">
        <f>IF(Table1[[#This Row],[State ID]]="?","Unknown",Table1[[#This Row],[State ID]])</f>
        <v>R1011</v>
      </c>
      <c r="O1151" s="5" t="str">
        <f>IF(Table1[[#This Row],[Customer ID]]="?","Unknown",Table1[[#This Row],[Customer ID]])</f>
        <v>Id2027</v>
      </c>
    </row>
    <row r="1152" spans="1:15">
      <c r="A1152" t="s">
        <v>1186</v>
      </c>
      <c r="B1152">
        <v>1996</v>
      </c>
      <c r="C1152" t="s">
        <v>20</v>
      </c>
      <c r="D1152">
        <v>13</v>
      </c>
      <c r="E1152">
        <v>1</v>
      </c>
      <c r="F1152">
        <v>2904.09</v>
      </c>
      <c r="G1152" t="s">
        <v>21</v>
      </c>
      <c r="H1152" t="s">
        <v>21</v>
      </c>
      <c r="I1152" t="s">
        <v>25</v>
      </c>
      <c r="J1152" s="2">
        <f>IF(B1152="?",ROUND(AVERAGEIF($B$2:$B$2344,"&lt;&gt;?"),0),B1152)</f>
        <v>1996</v>
      </c>
      <c r="K1152" t="str">
        <f>IF(C1152="?","Sep",C1152)</f>
        <v>Jun</v>
      </c>
      <c r="L1152" t="str">
        <f>IF(Table1[[#This Row],[Hospital tier]]="?","tier - 2",Table1[[#This Row],[Hospital tier]])</f>
        <v>tier - 2</v>
      </c>
      <c r="M1152" t="str">
        <f>IF(Table1[[#This Row],[City tier]]="?","tier - 2",Table1[[#This Row],[City tier]])</f>
        <v>tier - 2</v>
      </c>
      <c r="N1152" s="5" t="str">
        <f>IF(Table1[[#This Row],[State ID]]="?","Unknown",Table1[[#This Row],[State ID]])</f>
        <v>R1011</v>
      </c>
      <c r="O1152" s="5" t="str">
        <f>IF(Table1[[#This Row],[Customer ID]]="?","Unknown",Table1[[#This Row],[Customer ID]])</f>
        <v>Id2028</v>
      </c>
    </row>
    <row r="1153" spans="1:15">
      <c r="A1153" t="s">
        <v>1187</v>
      </c>
      <c r="B1153">
        <v>1996</v>
      </c>
      <c r="C1153" t="s">
        <v>24</v>
      </c>
      <c r="D1153">
        <v>24</v>
      </c>
      <c r="E1153">
        <v>1</v>
      </c>
      <c r="F1153">
        <v>2902.91</v>
      </c>
      <c r="G1153" t="s">
        <v>21</v>
      </c>
      <c r="H1153" t="s">
        <v>21</v>
      </c>
      <c r="I1153" t="s">
        <v>19</v>
      </c>
      <c r="J1153" s="2">
        <f>IF(B1153="?",ROUND(AVERAGEIF($B$2:$B$2344,"&lt;&gt;?"),0),B1153)</f>
        <v>1996</v>
      </c>
      <c r="K1153" t="str">
        <f>IF(C1153="?","Sep",C1153)</f>
        <v>Oct</v>
      </c>
      <c r="L1153" t="str">
        <f>IF(Table1[[#This Row],[Hospital tier]]="?","tier - 2",Table1[[#This Row],[Hospital tier]])</f>
        <v>tier - 2</v>
      </c>
      <c r="M1153" t="str">
        <f>IF(Table1[[#This Row],[City tier]]="?","tier - 2",Table1[[#This Row],[City tier]])</f>
        <v>tier - 2</v>
      </c>
      <c r="N1153" s="5" t="str">
        <f>IF(Table1[[#This Row],[State ID]]="?","Unknown",Table1[[#This Row],[State ID]])</f>
        <v>R1013</v>
      </c>
      <c r="O1153" s="5" t="str">
        <f>IF(Table1[[#This Row],[Customer ID]]="?","Unknown",Table1[[#This Row],[Customer ID]])</f>
        <v>Id2029</v>
      </c>
    </row>
    <row r="1154" spans="1:15">
      <c r="A1154" t="s">
        <v>1188</v>
      </c>
      <c r="B1154">
        <v>1963</v>
      </c>
      <c r="C1154" t="s">
        <v>45</v>
      </c>
      <c r="D1154">
        <v>22</v>
      </c>
      <c r="E1154">
        <v>0</v>
      </c>
      <c r="F1154">
        <v>36074.339999999997</v>
      </c>
      <c r="G1154" t="s">
        <v>21</v>
      </c>
      <c r="H1154" t="s">
        <v>18</v>
      </c>
      <c r="I1154" t="s">
        <v>25</v>
      </c>
      <c r="J1154" s="2">
        <f>IF(B1154="?",ROUND(AVERAGEIF($B$2:$B$2344,"&lt;&gt;?"),0),B1154)</f>
        <v>1963</v>
      </c>
      <c r="K1154" t="str">
        <f>IF(C1154="?","Sep",C1154)</f>
        <v>Jul</v>
      </c>
      <c r="L1154" t="str">
        <f>IF(Table1[[#This Row],[Hospital tier]]="?","tier - 2",Table1[[#This Row],[Hospital tier]])</f>
        <v>tier - 2</v>
      </c>
      <c r="M1154" t="str">
        <f>IF(Table1[[#This Row],[City tier]]="?","tier - 2",Table1[[#This Row],[City tier]])</f>
        <v>tier - 1</v>
      </c>
      <c r="N1154" s="5" t="str">
        <f>IF(Table1[[#This Row],[State ID]]="?","Unknown",Table1[[#This Row],[State ID]])</f>
        <v>R1011</v>
      </c>
      <c r="O1154" s="5" t="str">
        <f>IF(Table1[[#This Row],[Customer ID]]="?","Unknown",Table1[[#This Row],[Customer ID]])</f>
        <v>Id203</v>
      </c>
    </row>
    <row r="1155" spans="1:15">
      <c r="A1155" t="s">
        <v>1189</v>
      </c>
      <c r="B1155">
        <v>1999</v>
      </c>
      <c r="C1155" t="s">
        <v>16</v>
      </c>
      <c r="D1155">
        <v>1</v>
      </c>
      <c r="E1155">
        <v>0</v>
      </c>
      <c r="F1155">
        <v>2899.49</v>
      </c>
      <c r="G1155" t="s">
        <v>21</v>
      </c>
      <c r="H1155" t="s">
        <v>21</v>
      </c>
      <c r="I1155" t="s">
        <v>74</v>
      </c>
      <c r="J1155" s="2">
        <f>IF(B1155="?",ROUND(AVERAGEIF($B$2:$B$2344,"&lt;&gt;?"),0),B1155)</f>
        <v>1999</v>
      </c>
      <c r="K1155" t="str">
        <f>IF(C1155="?","Sep",C1155)</f>
        <v>Nov</v>
      </c>
      <c r="L1155" t="str">
        <f>IF(Table1[[#This Row],[Hospital tier]]="?","tier - 2",Table1[[#This Row],[Hospital tier]])</f>
        <v>tier - 2</v>
      </c>
      <c r="M1155" t="str">
        <f>IF(Table1[[#This Row],[City tier]]="?","tier - 2",Table1[[#This Row],[City tier]])</f>
        <v>tier - 2</v>
      </c>
      <c r="N1155" s="5" t="str">
        <f>IF(Table1[[#This Row],[State ID]]="?","Unknown",Table1[[#This Row],[State ID]])</f>
        <v>R1024</v>
      </c>
      <c r="O1155" s="5" t="str">
        <f>IF(Table1[[#This Row],[Customer ID]]="?","Unknown",Table1[[#This Row],[Customer ID]])</f>
        <v>Id2030</v>
      </c>
    </row>
    <row r="1156" spans="1:15">
      <c r="A1156" t="s">
        <v>1190</v>
      </c>
      <c r="B1156">
        <v>2000</v>
      </c>
      <c r="C1156" t="s">
        <v>45</v>
      </c>
      <c r="D1156">
        <v>14</v>
      </c>
      <c r="E1156">
        <v>0</v>
      </c>
      <c r="F1156">
        <v>2897.46</v>
      </c>
      <c r="G1156" t="s">
        <v>21</v>
      </c>
      <c r="H1156" t="s">
        <v>18</v>
      </c>
      <c r="I1156" t="s">
        <v>22</v>
      </c>
      <c r="J1156" s="2">
        <f>IF(B1156="?",ROUND(AVERAGEIF($B$2:$B$2344,"&lt;&gt;?"),0),B1156)</f>
        <v>2000</v>
      </c>
      <c r="K1156" t="str">
        <f>IF(C1156="?","Sep",C1156)</f>
        <v>Jul</v>
      </c>
      <c r="L1156" t="str">
        <f>IF(Table1[[#This Row],[Hospital tier]]="?","tier - 2",Table1[[#This Row],[Hospital tier]])</f>
        <v>tier - 2</v>
      </c>
      <c r="M1156" t="str">
        <f>IF(Table1[[#This Row],[City tier]]="?","tier - 2",Table1[[#This Row],[City tier]])</f>
        <v>tier - 1</v>
      </c>
      <c r="N1156" s="5" t="str">
        <f>IF(Table1[[#This Row],[State ID]]="?","Unknown",Table1[[#This Row],[State ID]])</f>
        <v>R1012</v>
      </c>
      <c r="O1156" s="5" t="str">
        <f>IF(Table1[[#This Row],[Customer ID]]="?","Unknown",Table1[[#This Row],[Customer ID]])</f>
        <v>Id2031</v>
      </c>
    </row>
    <row r="1157" spans="1:15">
      <c r="A1157" t="s">
        <v>1191</v>
      </c>
      <c r="B1157">
        <v>1996</v>
      </c>
      <c r="C1157" t="s">
        <v>20</v>
      </c>
      <c r="D1157">
        <v>21</v>
      </c>
      <c r="E1157">
        <v>0</v>
      </c>
      <c r="F1157">
        <v>2897.32</v>
      </c>
      <c r="G1157" t="s">
        <v>17</v>
      </c>
      <c r="H1157" t="s">
        <v>17</v>
      </c>
      <c r="I1157" t="s">
        <v>32</v>
      </c>
      <c r="J1157" s="2">
        <f>IF(B1157="?",ROUND(AVERAGEIF($B$2:$B$2344,"&lt;&gt;?"),0),B1157)</f>
        <v>1996</v>
      </c>
      <c r="K1157" t="str">
        <f>IF(C1157="?","Sep",C1157)</f>
        <v>Jun</v>
      </c>
      <c r="L1157" t="str">
        <f>IF(Table1[[#This Row],[Hospital tier]]="?","tier - 2",Table1[[#This Row],[Hospital tier]])</f>
        <v>tier - 3</v>
      </c>
      <c r="M1157" t="str">
        <f>IF(Table1[[#This Row],[City tier]]="?","tier - 2",Table1[[#This Row],[City tier]])</f>
        <v>tier - 3</v>
      </c>
      <c r="N1157" s="5" t="str">
        <f>IF(Table1[[#This Row],[State ID]]="?","Unknown",Table1[[#This Row],[State ID]])</f>
        <v>R1016</v>
      </c>
      <c r="O1157" s="5" t="str">
        <f>IF(Table1[[#This Row],[Customer ID]]="?","Unknown",Table1[[#This Row],[Customer ID]])</f>
        <v>Id2032</v>
      </c>
    </row>
    <row r="1158" spans="1:15">
      <c r="A1158" t="s">
        <v>1192</v>
      </c>
      <c r="B1158">
        <v>1993</v>
      </c>
      <c r="C1158" t="s">
        <v>40</v>
      </c>
      <c r="D1158">
        <v>12</v>
      </c>
      <c r="E1158">
        <v>0</v>
      </c>
      <c r="F1158">
        <v>2867.12</v>
      </c>
      <c r="G1158" t="s">
        <v>18</v>
      </c>
      <c r="H1158" t="s">
        <v>17</v>
      </c>
      <c r="I1158" t="s">
        <v>19</v>
      </c>
      <c r="J1158" s="2">
        <f>IF(B1158="?",ROUND(AVERAGEIF($B$2:$B$2344,"&lt;&gt;?"),0),B1158)</f>
        <v>1993</v>
      </c>
      <c r="K1158" t="str">
        <f>IF(C1158="?","Sep",C1158)</f>
        <v>Aug</v>
      </c>
      <c r="L1158" t="str">
        <f>IF(Table1[[#This Row],[Hospital tier]]="?","tier - 2",Table1[[#This Row],[Hospital tier]])</f>
        <v>tier - 1</v>
      </c>
      <c r="M1158" t="str">
        <f>IF(Table1[[#This Row],[City tier]]="?","tier - 2",Table1[[#This Row],[City tier]])</f>
        <v>tier - 3</v>
      </c>
      <c r="N1158" s="5" t="str">
        <f>IF(Table1[[#This Row],[State ID]]="?","Unknown",Table1[[#This Row],[State ID]])</f>
        <v>R1013</v>
      </c>
      <c r="O1158" s="5" t="str">
        <f>IF(Table1[[#This Row],[Customer ID]]="?","Unknown",Table1[[#This Row],[Customer ID]])</f>
        <v>Id2033</v>
      </c>
    </row>
    <row r="1159" spans="1:15">
      <c r="A1159" t="s">
        <v>1193</v>
      </c>
      <c r="B1159">
        <v>1993</v>
      </c>
      <c r="C1159" t="s">
        <v>16</v>
      </c>
      <c r="D1159">
        <v>1</v>
      </c>
      <c r="E1159">
        <v>0</v>
      </c>
      <c r="F1159">
        <v>2866.09</v>
      </c>
      <c r="G1159" t="s">
        <v>17</v>
      </c>
      <c r="H1159" t="s">
        <v>17</v>
      </c>
      <c r="I1159" t="s">
        <v>25</v>
      </c>
      <c r="J1159" s="2">
        <f>IF(B1159="?",ROUND(AVERAGEIF($B$2:$B$2344,"&lt;&gt;?"),0),B1159)</f>
        <v>1993</v>
      </c>
      <c r="K1159" t="str">
        <f>IF(C1159="?","Sep",C1159)</f>
        <v>Nov</v>
      </c>
      <c r="L1159" t="str">
        <f>IF(Table1[[#This Row],[Hospital tier]]="?","tier - 2",Table1[[#This Row],[Hospital tier]])</f>
        <v>tier - 3</v>
      </c>
      <c r="M1159" t="str">
        <f>IF(Table1[[#This Row],[City tier]]="?","tier - 2",Table1[[#This Row],[City tier]])</f>
        <v>tier - 3</v>
      </c>
      <c r="N1159" s="5" t="str">
        <f>IF(Table1[[#This Row],[State ID]]="?","Unknown",Table1[[#This Row],[State ID]])</f>
        <v>R1011</v>
      </c>
      <c r="O1159" s="5" t="str">
        <f>IF(Table1[[#This Row],[Customer ID]]="?","Unknown",Table1[[#This Row],[Customer ID]])</f>
        <v>Id2034</v>
      </c>
    </row>
    <row r="1160" spans="1:15">
      <c r="A1160" t="s">
        <v>1194</v>
      </c>
      <c r="B1160">
        <v>1998</v>
      </c>
      <c r="C1160" t="s">
        <v>37</v>
      </c>
      <c r="D1160">
        <v>4</v>
      </c>
      <c r="E1160">
        <v>0</v>
      </c>
      <c r="F1160">
        <v>2855.44</v>
      </c>
      <c r="G1160" t="s">
        <v>21</v>
      </c>
      <c r="H1160" t="s">
        <v>17</v>
      </c>
      <c r="I1160" t="s">
        <v>22</v>
      </c>
      <c r="J1160" s="2">
        <f>IF(B1160="?",ROUND(AVERAGEIF($B$2:$B$2344,"&lt;&gt;?"),0),B1160)</f>
        <v>1998</v>
      </c>
      <c r="K1160" t="str">
        <f>IF(C1160="?","Sep",C1160)</f>
        <v>Sep</v>
      </c>
      <c r="L1160" t="str">
        <f>IF(Table1[[#This Row],[Hospital tier]]="?","tier - 2",Table1[[#This Row],[Hospital tier]])</f>
        <v>tier - 2</v>
      </c>
      <c r="M1160" t="str">
        <f>IF(Table1[[#This Row],[City tier]]="?","tier - 2",Table1[[#This Row],[City tier]])</f>
        <v>tier - 3</v>
      </c>
      <c r="N1160" s="5" t="str">
        <f>IF(Table1[[#This Row],[State ID]]="?","Unknown",Table1[[#This Row],[State ID]])</f>
        <v>R1012</v>
      </c>
      <c r="O1160" s="5" t="str">
        <f>IF(Table1[[#This Row],[Customer ID]]="?","Unknown",Table1[[#This Row],[Customer ID]])</f>
        <v>Id2035</v>
      </c>
    </row>
    <row r="1161" spans="1:15">
      <c r="A1161" t="s">
        <v>1195</v>
      </c>
      <c r="B1161">
        <v>1998</v>
      </c>
      <c r="C1161" t="s">
        <v>20</v>
      </c>
      <c r="D1161">
        <v>17</v>
      </c>
      <c r="E1161">
        <v>0</v>
      </c>
      <c r="F1161">
        <v>2850.68</v>
      </c>
      <c r="G1161" t="s">
        <v>21</v>
      </c>
      <c r="H1161" t="s">
        <v>17</v>
      </c>
      <c r="I1161" t="s">
        <v>22</v>
      </c>
      <c r="J1161" s="2">
        <f>IF(B1161="?",ROUND(AVERAGEIF($B$2:$B$2344,"&lt;&gt;?"),0),B1161)</f>
        <v>1998</v>
      </c>
      <c r="K1161" t="str">
        <f>IF(C1161="?","Sep",C1161)</f>
        <v>Jun</v>
      </c>
      <c r="L1161" t="str">
        <f>IF(Table1[[#This Row],[Hospital tier]]="?","tier - 2",Table1[[#This Row],[Hospital tier]])</f>
        <v>tier - 2</v>
      </c>
      <c r="M1161" t="str">
        <f>IF(Table1[[#This Row],[City tier]]="?","tier - 2",Table1[[#This Row],[City tier]])</f>
        <v>tier - 3</v>
      </c>
      <c r="N1161" s="5" t="str">
        <f>IF(Table1[[#This Row],[State ID]]="?","Unknown",Table1[[#This Row],[State ID]])</f>
        <v>R1012</v>
      </c>
      <c r="O1161" s="5" t="str">
        <f>IF(Table1[[#This Row],[Customer ID]]="?","Unknown",Table1[[#This Row],[Customer ID]])</f>
        <v>Id2036</v>
      </c>
    </row>
    <row r="1162" spans="1:15">
      <c r="A1162" t="s">
        <v>1196</v>
      </c>
      <c r="B1162">
        <v>1998</v>
      </c>
      <c r="C1162" t="s">
        <v>16</v>
      </c>
      <c r="D1162">
        <v>15</v>
      </c>
      <c r="E1162">
        <v>0</v>
      </c>
      <c r="F1162">
        <v>2842.76</v>
      </c>
      <c r="G1162" t="s">
        <v>21</v>
      </c>
      <c r="H1162" t="s">
        <v>17</v>
      </c>
      <c r="I1162" t="s">
        <v>22</v>
      </c>
      <c r="J1162" s="2">
        <f>IF(B1162="?",ROUND(AVERAGEIF($B$2:$B$2344,"&lt;&gt;?"),0),B1162)</f>
        <v>1998</v>
      </c>
      <c r="K1162" t="str">
        <f>IF(C1162="?","Sep",C1162)</f>
        <v>Nov</v>
      </c>
      <c r="L1162" t="str">
        <f>IF(Table1[[#This Row],[Hospital tier]]="?","tier - 2",Table1[[#This Row],[Hospital tier]])</f>
        <v>tier - 2</v>
      </c>
      <c r="M1162" t="str">
        <f>IF(Table1[[#This Row],[City tier]]="?","tier - 2",Table1[[#This Row],[City tier]])</f>
        <v>tier - 3</v>
      </c>
      <c r="N1162" s="5" t="str">
        <f>IF(Table1[[#This Row],[State ID]]="?","Unknown",Table1[[#This Row],[State ID]])</f>
        <v>R1012</v>
      </c>
      <c r="O1162" s="5" t="str">
        <f>IF(Table1[[#This Row],[Customer ID]]="?","Unknown",Table1[[#This Row],[Customer ID]])</f>
        <v>Id2037</v>
      </c>
    </row>
    <row r="1163" spans="1:15">
      <c r="A1163" t="s">
        <v>1197</v>
      </c>
      <c r="B1163">
        <v>2000</v>
      </c>
      <c r="C1163" t="s">
        <v>24</v>
      </c>
      <c r="D1163">
        <v>1</v>
      </c>
      <c r="E1163">
        <v>0</v>
      </c>
      <c r="F1163">
        <v>2819.51</v>
      </c>
      <c r="G1163" t="s">
        <v>21</v>
      </c>
      <c r="H1163" t="s">
        <v>17</v>
      </c>
      <c r="I1163" t="s">
        <v>25</v>
      </c>
      <c r="J1163" s="2">
        <f>IF(B1163="?",ROUND(AVERAGEIF($B$2:$B$2344,"&lt;&gt;?"),0),B1163)</f>
        <v>2000</v>
      </c>
      <c r="K1163" t="str">
        <f>IF(C1163="?","Sep",C1163)</f>
        <v>Oct</v>
      </c>
      <c r="L1163" t="str">
        <f>IF(Table1[[#This Row],[Hospital tier]]="?","tier - 2",Table1[[#This Row],[Hospital tier]])</f>
        <v>tier - 2</v>
      </c>
      <c r="M1163" t="str">
        <f>IF(Table1[[#This Row],[City tier]]="?","tier - 2",Table1[[#This Row],[City tier]])</f>
        <v>tier - 3</v>
      </c>
      <c r="N1163" s="5" t="str">
        <f>IF(Table1[[#This Row],[State ID]]="?","Unknown",Table1[[#This Row],[State ID]])</f>
        <v>R1011</v>
      </c>
      <c r="O1163" s="5" t="str">
        <f>IF(Table1[[#This Row],[Customer ID]]="?","Unknown",Table1[[#This Row],[Customer ID]])</f>
        <v>Id2038</v>
      </c>
    </row>
    <row r="1164" spans="1:15">
      <c r="A1164" t="s">
        <v>1198</v>
      </c>
      <c r="B1164">
        <v>2003</v>
      </c>
      <c r="C1164" t="s">
        <v>37</v>
      </c>
      <c r="D1164">
        <v>23</v>
      </c>
      <c r="E1164">
        <v>2</v>
      </c>
      <c r="F1164">
        <v>2803.7</v>
      </c>
      <c r="G1164" t="s">
        <v>21</v>
      </c>
      <c r="H1164" t="s">
        <v>18</v>
      </c>
      <c r="I1164" t="s">
        <v>22</v>
      </c>
      <c r="J1164" s="2">
        <f>IF(B1164="?",ROUND(AVERAGEIF($B$2:$B$2344,"&lt;&gt;?"),0),B1164)</f>
        <v>2003</v>
      </c>
      <c r="K1164" t="str">
        <f>IF(C1164="?","Sep",C1164)</f>
        <v>Sep</v>
      </c>
      <c r="L1164" t="str">
        <f>IF(Table1[[#This Row],[Hospital tier]]="?","tier - 2",Table1[[#This Row],[Hospital tier]])</f>
        <v>tier - 2</v>
      </c>
      <c r="M1164" t="str">
        <f>IF(Table1[[#This Row],[City tier]]="?","tier - 2",Table1[[#This Row],[City tier]])</f>
        <v>tier - 1</v>
      </c>
      <c r="N1164" s="5" t="str">
        <f>IF(Table1[[#This Row],[State ID]]="?","Unknown",Table1[[#This Row],[State ID]])</f>
        <v>R1012</v>
      </c>
      <c r="O1164" s="5" t="str">
        <f>IF(Table1[[#This Row],[Customer ID]]="?","Unknown",Table1[[#This Row],[Customer ID]])</f>
        <v>Id2039</v>
      </c>
    </row>
    <row r="1165" spans="1:15">
      <c r="A1165" t="s">
        <v>1199</v>
      </c>
      <c r="B1165">
        <v>1999</v>
      </c>
      <c r="C1165" t="s">
        <v>37</v>
      </c>
      <c r="D1165">
        <v>4</v>
      </c>
      <c r="E1165">
        <v>2</v>
      </c>
      <c r="F1165">
        <v>36021.01</v>
      </c>
      <c r="G1165" t="s">
        <v>21</v>
      </c>
      <c r="H1165" t="s">
        <v>17</v>
      </c>
      <c r="I1165" t="s">
        <v>19</v>
      </c>
      <c r="J1165" s="2">
        <f>IF(B1165="?",ROUND(AVERAGEIF($B$2:$B$2344,"&lt;&gt;?"),0),B1165)</f>
        <v>1999</v>
      </c>
      <c r="K1165" t="str">
        <f>IF(C1165="?","Sep",C1165)</f>
        <v>Sep</v>
      </c>
      <c r="L1165" t="str">
        <f>IF(Table1[[#This Row],[Hospital tier]]="?","tier - 2",Table1[[#This Row],[Hospital tier]])</f>
        <v>tier - 2</v>
      </c>
      <c r="M1165" t="str">
        <f>IF(Table1[[#This Row],[City tier]]="?","tier - 2",Table1[[#This Row],[City tier]])</f>
        <v>tier - 3</v>
      </c>
      <c r="N1165" s="5" t="str">
        <f>IF(Table1[[#This Row],[State ID]]="?","Unknown",Table1[[#This Row],[State ID]])</f>
        <v>R1013</v>
      </c>
      <c r="O1165" s="5" t="str">
        <f>IF(Table1[[#This Row],[Customer ID]]="?","Unknown",Table1[[#This Row],[Customer ID]])</f>
        <v>Id204</v>
      </c>
    </row>
    <row r="1166" spans="1:15">
      <c r="A1166" t="s">
        <v>1200</v>
      </c>
      <c r="B1166">
        <v>2004</v>
      </c>
      <c r="C1166" t="s">
        <v>40</v>
      </c>
      <c r="D1166">
        <v>4</v>
      </c>
      <c r="E1166">
        <v>2</v>
      </c>
      <c r="F1166">
        <v>2801.26</v>
      </c>
      <c r="G1166" t="s">
        <v>21</v>
      </c>
      <c r="H1166" t="s">
        <v>17</v>
      </c>
      <c r="I1166" t="s">
        <v>19</v>
      </c>
      <c r="J1166" s="2">
        <f>IF(B1166="?",ROUND(AVERAGEIF($B$2:$B$2344,"&lt;&gt;?"),0),B1166)</f>
        <v>2004</v>
      </c>
      <c r="K1166" t="str">
        <f>IF(C1166="?","Sep",C1166)</f>
        <v>Aug</v>
      </c>
      <c r="L1166" t="str">
        <f>IF(Table1[[#This Row],[Hospital tier]]="?","tier - 2",Table1[[#This Row],[Hospital tier]])</f>
        <v>tier - 2</v>
      </c>
      <c r="M1166" t="str">
        <f>IF(Table1[[#This Row],[City tier]]="?","tier - 2",Table1[[#This Row],[City tier]])</f>
        <v>tier - 3</v>
      </c>
      <c r="N1166" s="5" t="str">
        <f>IF(Table1[[#This Row],[State ID]]="?","Unknown",Table1[[#This Row],[State ID]])</f>
        <v>R1013</v>
      </c>
      <c r="O1166" s="5" t="str">
        <f>IF(Table1[[#This Row],[Customer ID]]="?","Unknown",Table1[[#This Row],[Customer ID]])</f>
        <v>Id2040</v>
      </c>
    </row>
    <row r="1167" spans="1:15">
      <c r="A1167" t="s">
        <v>1201</v>
      </c>
      <c r="B1167">
        <v>1999</v>
      </c>
      <c r="C1167" t="s">
        <v>23</v>
      </c>
      <c r="D1167">
        <v>24</v>
      </c>
      <c r="E1167">
        <v>1</v>
      </c>
      <c r="F1167">
        <v>2789.06</v>
      </c>
      <c r="G1167" t="s">
        <v>21</v>
      </c>
      <c r="H1167" t="s">
        <v>17</v>
      </c>
      <c r="I1167" t="s">
        <v>22</v>
      </c>
      <c r="J1167" s="2">
        <f>IF(B1167="?",ROUND(AVERAGEIF($B$2:$B$2344,"&lt;&gt;?"),0),B1167)</f>
        <v>1999</v>
      </c>
      <c r="K1167" t="str">
        <f>IF(C1167="?","Sep",C1167)</f>
        <v>Dec</v>
      </c>
      <c r="L1167" t="str">
        <f>IF(Table1[[#This Row],[Hospital tier]]="?","tier - 2",Table1[[#This Row],[Hospital tier]])</f>
        <v>tier - 2</v>
      </c>
      <c r="M1167" t="str">
        <f>IF(Table1[[#This Row],[City tier]]="?","tier - 2",Table1[[#This Row],[City tier]])</f>
        <v>tier - 3</v>
      </c>
      <c r="N1167" s="5" t="str">
        <f>IF(Table1[[#This Row],[State ID]]="?","Unknown",Table1[[#This Row],[State ID]])</f>
        <v>R1012</v>
      </c>
      <c r="O1167" s="5" t="str">
        <f>IF(Table1[[#This Row],[Customer ID]]="?","Unknown",Table1[[#This Row],[Customer ID]])</f>
        <v>Id2041</v>
      </c>
    </row>
    <row r="1168" spans="1:15">
      <c r="A1168" t="s">
        <v>1202</v>
      </c>
      <c r="B1168">
        <v>1999</v>
      </c>
      <c r="C1168" t="s">
        <v>40</v>
      </c>
      <c r="D1168">
        <v>29</v>
      </c>
      <c r="E1168">
        <v>1</v>
      </c>
      <c r="F1168">
        <v>2775.19</v>
      </c>
      <c r="G1168" t="s">
        <v>21</v>
      </c>
      <c r="H1168" t="s">
        <v>18</v>
      </c>
      <c r="I1168" t="s">
        <v>22</v>
      </c>
      <c r="J1168" s="2">
        <f>IF(B1168="?",ROUND(AVERAGEIF($B$2:$B$2344,"&lt;&gt;?"),0),B1168)</f>
        <v>1999</v>
      </c>
      <c r="K1168" t="str">
        <f>IF(C1168="?","Sep",C1168)</f>
        <v>Aug</v>
      </c>
      <c r="L1168" t="str">
        <f>IF(Table1[[#This Row],[Hospital tier]]="?","tier - 2",Table1[[#This Row],[Hospital tier]])</f>
        <v>tier - 2</v>
      </c>
      <c r="M1168" t="str">
        <f>IF(Table1[[#This Row],[City tier]]="?","tier - 2",Table1[[#This Row],[City tier]])</f>
        <v>tier - 1</v>
      </c>
      <c r="N1168" s="5" t="str">
        <f>IF(Table1[[#This Row],[State ID]]="?","Unknown",Table1[[#This Row],[State ID]])</f>
        <v>R1012</v>
      </c>
      <c r="O1168" s="5" t="str">
        <f>IF(Table1[[#This Row],[Customer ID]]="?","Unknown",Table1[[#This Row],[Customer ID]])</f>
        <v>Id2042</v>
      </c>
    </row>
    <row r="1169" spans="1:15">
      <c r="A1169" t="s">
        <v>1203</v>
      </c>
      <c r="B1169">
        <v>2004</v>
      </c>
      <c r="C1169" t="s">
        <v>16</v>
      </c>
      <c r="D1169">
        <v>14</v>
      </c>
      <c r="E1169">
        <v>0</v>
      </c>
      <c r="F1169">
        <v>2773.46</v>
      </c>
      <c r="G1169" t="s">
        <v>21</v>
      </c>
      <c r="H1169" t="s">
        <v>18</v>
      </c>
      <c r="I1169" t="s">
        <v>38</v>
      </c>
      <c r="J1169" s="2">
        <f>IF(B1169="?",ROUND(AVERAGEIF($B$2:$B$2344,"&lt;&gt;?"),0),B1169)</f>
        <v>2004</v>
      </c>
      <c r="K1169" t="str">
        <f>IF(C1169="?","Sep",C1169)</f>
        <v>Nov</v>
      </c>
      <c r="L1169" t="str">
        <f>IF(Table1[[#This Row],[Hospital tier]]="?","tier - 2",Table1[[#This Row],[Hospital tier]])</f>
        <v>tier - 2</v>
      </c>
      <c r="M1169" t="str">
        <f>IF(Table1[[#This Row],[City tier]]="?","tier - 2",Table1[[#This Row],[City tier]])</f>
        <v>tier - 1</v>
      </c>
      <c r="N1169" s="5" t="str">
        <f>IF(Table1[[#This Row],[State ID]]="?","Unknown",Table1[[#This Row],[State ID]])</f>
        <v>R1021</v>
      </c>
      <c r="O1169" s="5" t="str">
        <f>IF(Table1[[#This Row],[Customer ID]]="?","Unknown",Table1[[#This Row],[Customer ID]])</f>
        <v>Id2043</v>
      </c>
    </row>
    <row r="1170" spans="1:15">
      <c r="A1170" t="s">
        <v>1204</v>
      </c>
      <c r="B1170">
        <v>1997</v>
      </c>
      <c r="C1170" t="s">
        <v>40</v>
      </c>
      <c r="D1170">
        <v>10</v>
      </c>
      <c r="E1170">
        <v>0</v>
      </c>
      <c r="F1170">
        <v>2758.99</v>
      </c>
      <c r="G1170" t="s">
        <v>21</v>
      </c>
      <c r="H1170" t="s">
        <v>18</v>
      </c>
      <c r="I1170" t="s">
        <v>22</v>
      </c>
      <c r="J1170" s="2">
        <f>IF(B1170="?",ROUND(AVERAGEIF($B$2:$B$2344,"&lt;&gt;?"),0),B1170)</f>
        <v>1997</v>
      </c>
      <c r="K1170" t="str">
        <f>IF(C1170="?","Sep",C1170)</f>
        <v>Aug</v>
      </c>
      <c r="L1170" t="str">
        <f>IF(Table1[[#This Row],[Hospital tier]]="?","tier - 2",Table1[[#This Row],[Hospital tier]])</f>
        <v>tier - 2</v>
      </c>
      <c r="M1170" t="str">
        <f>IF(Table1[[#This Row],[City tier]]="?","tier - 2",Table1[[#This Row],[City tier]])</f>
        <v>tier - 1</v>
      </c>
      <c r="N1170" s="5" t="str">
        <f>IF(Table1[[#This Row],[State ID]]="?","Unknown",Table1[[#This Row],[State ID]])</f>
        <v>R1012</v>
      </c>
      <c r="O1170" s="5" t="str">
        <f>IF(Table1[[#This Row],[Customer ID]]="?","Unknown",Table1[[#This Row],[Customer ID]])</f>
        <v>Id2044</v>
      </c>
    </row>
    <row r="1171" spans="1:15">
      <c r="A1171" t="s">
        <v>1205</v>
      </c>
      <c r="B1171">
        <v>2000</v>
      </c>
      <c r="C1171" t="s">
        <v>24</v>
      </c>
      <c r="D1171">
        <v>11</v>
      </c>
      <c r="E1171">
        <v>0</v>
      </c>
      <c r="F1171">
        <v>2755.02</v>
      </c>
      <c r="G1171" t="s">
        <v>21</v>
      </c>
      <c r="H1171" t="s">
        <v>18</v>
      </c>
      <c r="I1171" t="s">
        <v>74</v>
      </c>
      <c r="J1171" s="2">
        <f>IF(B1171="?",ROUND(AVERAGEIF($B$2:$B$2344,"&lt;&gt;?"),0),B1171)</f>
        <v>2000</v>
      </c>
      <c r="K1171" t="str">
        <f>IF(C1171="?","Sep",C1171)</f>
        <v>Oct</v>
      </c>
      <c r="L1171" t="str">
        <f>IF(Table1[[#This Row],[Hospital tier]]="?","tier - 2",Table1[[#This Row],[Hospital tier]])</f>
        <v>tier - 2</v>
      </c>
      <c r="M1171" t="str">
        <f>IF(Table1[[#This Row],[City tier]]="?","tier - 2",Table1[[#This Row],[City tier]])</f>
        <v>tier - 1</v>
      </c>
      <c r="N1171" s="5" t="str">
        <f>IF(Table1[[#This Row],[State ID]]="?","Unknown",Table1[[#This Row],[State ID]])</f>
        <v>R1024</v>
      </c>
      <c r="O1171" s="5" t="str">
        <f>IF(Table1[[#This Row],[Customer ID]]="?","Unknown",Table1[[#This Row],[Customer ID]])</f>
        <v>Id2045</v>
      </c>
    </row>
    <row r="1172" spans="1:15">
      <c r="A1172" t="s">
        <v>1206</v>
      </c>
      <c r="B1172">
        <v>2000</v>
      </c>
      <c r="C1172" t="s">
        <v>24</v>
      </c>
      <c r="D1172">
        <v>3</v>
      </c>
      <c r="E1172">
        <v>0</v>
      </c>
      <c r="F1172">
        <v>2741.95</v>
      </c>
      <c r="G1172" t="s">
        <v>21</v>
      </c>
      <c r="H1172" t="s">
        <v>17</v>
      </c>
      <c r="I1172" t="s">
        <v>74</v>
      </c>
      <c r="J1172" s="2">
        <f>IF(B1172="?",ROUND(AVERAGEIF($B$2:$B$2344,"&lt;&gt;?"),0),B1172)</f>
        <v>2000</v>
      </c>
      <c r="K1172" t="str">
        <f>IF(C1172="?","Sep",C1172)</f>
        <v>Oct</v>
      </c>
      <c r="L1172" t="str">
        <f>IF(Table1[[#This Row],[Hospital tier]]="?","tier - 2",Table1[[#This Row],[Hospital tier]])</f>
        <v>tier - 2</v>
      </c>
      <c r="M1172" t="str">
        <f>IF(Table1[[#This Row],[City tier]]="?","tier - 2",Table1[[#This Row],[City tier]])</f>
        <v>tier - 3</v>
      </c>
      <c r="N1172" s="5" t="str">
        <f>IF(Table1[[#This Row],[State ID]]="?","Unknown",Table1[[#This Row],[State ID]])</f>
        <v>R1024</v>
      </c>
      <c r="O1172" s="5" t="str">
        <f>IF(Table1[[#This Row],[Customer ID]]="?","Unknown",Table1[[#This Row],[Customer ID]])</f>
        <v>Id2046</v>
      </c>
    </row>
    <row r="1173" spans="1:15">
      <c r="A1173" t="s">
        <v>1207</v>
      </c>
      <c r="B1173">
        <v>2000</v>
      </c>
      <c r="C1173" t="s">
        <v>23</v>
      </c>
      <c r="D1173">
        <v>17</v>
      </c>
      <c r="E1173">
        <v>0</v>
      </c>
      <c r="F1173">
        <v>2731.91</v>
      </c>
      <c r="G1173" t="s">
        <v>21</v>
      </c>
      <c r="H1173" t="s">
        <v>17</v>
      </c>
      <c r="I1173" t="s">
        <v>74</v>
      </c>
      <c r="J1173" s="2">
        <f>IF(B1173="?",ROUND(AVERAGEIF($B$2:$B$2344,"&lt;&gt;?"),0),B1173)</f>
        <v>2000</v>
      </c>
      <c r="K1173" t="str">
        <f>IF(C1173="?","Sep",C1173)</f>
        <v>Dec</v>
      </c>
      <c r="L1173" t="str">
        <f>IF(Table1[[#This Row],[Hospital tier]]="?","tier - 2",Table1[[#This Row],[Hospital tier]])</f>
        <v>tier - 2</v>
      </c>
      <c r="M1173" t="str">
        <f>IF(Table1[[#This Row],[City tier]]="?","tier - 2",Table1[[#This Row],[City tier]])</f>
        <v>tier - 3</v>
      </c>
      <c r="N1173" s="5" t="str">
        <f>IF(Table1[[#This Row],[State ID]]="?","Unknown",Table1[[#This Row],[State ID]])</f>
        <v>R1024</v>
      </c>
      <c r="O1173" s="5" t="str">
        <f>IF(Table1[[#This Row],[Customer ID]]="?","Unknown",Table1[[#This Row],[Customer ID]])</f>
        <v>Id2047</v>
      </c>
    </row>
    <row r="1174" spans="1:15">
      <c r="A1174" t="s">
        <v>1208</v>
      </c>
      <c r="B1174">
        <v>2003</v>
      </c>
      <c r="C1174" t="s">
        <v>23</v>
      </c>
      <c r="D1174">
        <v>3</v>
      </c>
      <c r="E1174">
        <v>1</v>
      </c>
      <c r="F1174">
        <v>2730.11</v>
      </c>
      <c r="G1174" t="s">
        <v>21</v>
      </c>
      <c r="H1174" t="s">
        <v>17</v>
      </c>
      <c r="I1174" t="s">
        <v>22</v>
      </c>
      <c r="J1174" s="2">
        <f>IF(B1174="?",ROUND(AVERAGEIF($B$2:$B$2344,"&lt;&gt;?"),0),B1174)</f>
        <v>2003</v>
      </c>
      <c r="K1174" t="str">
        <f>IF(C1174="?","Sep",C1174)</f>
        <v>Dec</v>
      </c>
      <c r="L1174" t="str">
        <f>IF(Table1[[#This Row],[Hospital tier]]="?","tier - 2",Table1[[#This Row],[Hospital tier]])</f>
        <v>tier - 2</v>
      </c>
      <c r="M1174" t="str">
        <f>IF(Table1[[#This Row],[City tier]]="?","tier - 2",Table1[[#This Row],[City tier]])</f>
        <v>tier - 3</v>
      </c>
      <c r="N1174" s="5" t="str">
        <f>IF(Table1[[#This Row],[State ID]]="?","Unknown",Table1[[#This Row],[State ID]])</f>
        <v>R1012</v>
      </c>
      <c r="O1174" s="5" t="str">
        <f>IF(Table1[[#This Row],[Customer ID]]="?","Unknown",Table1[[#This Row],[Customer ID]])</f>
        <v>Id2048</v>
      </c>
    </row>
    <row r="1175" spans="1:15">
      <c r="A1175" t="s">
        <v>1209</v>
      </c>
      <c r="B1175">
        <v>1997</v>
      </c>
      <c r="C1175" t="s">
        <v>24</v>
      </c>
      <c r="D1175">
        <v>6</v>
      </c>
      <c r="E1175">
        <v>0</v>
      </c>
      <c r="F1175">
        <v>2727.4</v>
      </c>
      <c r="G1175" t="s">
        <v>17</v>
      </c>
      <c r="H1175" t="s">
        <v>17</v>
      </c>
      <c r="I1175" t="s">
        <v>32</v>
      </c>
      <c r="J1175" s="2">
        <f>IF(B1175="?",ROUND(AVERAGEIF($B$2:$B$2344,"&lt;&gt;?"),0),B1175)</f>
        <v>1997</v>
      </c>
      <c r="K1175" t="str">
        <f>IF(C1175="?","Sep",C1175)</f>
        <v>Oct</v>
      </c>
      <c r="L1175" t="str">
        <f>IF(Table1[[#This Row],[Hospital tier]]="?","tier - 2",Table1[[#This Row],[Hospital tier]])</f>
        <v>tier - 3</v>
      </c>
      <c r="M1175" t="str">
        <f>IF(Table1[[#This Row],[City tier]]="?","tier - 2",Table1[[#This Row],[City tier]])</f>
        <v>tier - 3</v>
      </c>
      <c r="N1175" s="5" t="str">
        <f>IF(Table1[[#This Row],[State ID]]="?","Unknown",Table1[[#This Row],[State ID]])</f>
        <v>R1016</v>
      </c>
      <c r="O1175" s="5" t="str">
        <f>IF(Table1[[#This Row],[Customer ID]]="?","Unknown",Table1[[#This Row],[Customer ID]])</f>
        <v>Id2049</v>
      </c>
    </row>
    <row r="1176" spans="1:15">
      <c r="A1176" t="s">
        <v>1210</v>
      </c>
      <c r="B1176">
        <v>1981</v>
      </c>
      <c r="C1176" t="s">
        <v>16</v>
      </c>
      <c r="D1176">
        <v>22</v>
      </c>
      <c r="E1176">
        <v>1</v>
      </c>
      <c r="F1176">
        <v>35952.65</v>
      </c>
      <c r="G1176" t="s">
        <v>18</v>
      </c>
      <c r="H1176" t="s">
        <v>17</v>
      </c>
      <c r="I1176" t="s">
        <v>25</v>
      </c>
      <c r="J1176" s="2">
        <f>IF(B1176="?",ROUND(AVERAGEIF($B$2:$B$2344,"&lt;&gt;?"),0),B1176)</f>
        <v>1981</v>
      </c>
      <c r="K1176" t="str">
        <f>IF(C1176="?","Sep",C1176)</f>
        <v>Nov</v>
      </c>
      <c r="L1176" t="str">
        <f>IF(Table1[[#This Row],[Hospital tier]]="?","tier - 2",Table1[[#This Row],[Hospital tier]])</f>
        <v>tier - 1</v>
      </c>
      <c r="M1176" t="str">
        <f>IF(Table1[[#This Row],[City tier]]="?","tier - 2",Table1[[#This Row],[City tier]])</f>
        <v>tier - 3</v>
      </c>
      <c r="N1176" s="5" t="str">
        <f>IF(Table1[[#This Row],[State ID]]="?","Unknown",Table1[[#This Row],[State ID]])</f>
        <v>R1011</v>
      </c>
      <c r="O1176" s="5" t="str">
        <f>IF(Table1[[#This Row],[Customer ID]]="?","Unknown",Table1[[#This Row],[Customer ID]])</f>
        <v>Id205</v>
      </c>
    </row>
    <row r="1177" spans="1:15">
      <c r="A1177" t="s">
        <v>1211</v>
      </c>
      <c r="B1177">
        <v>1988</v>
      </c>
      <c r="C1177" t="s">
        <v>40</v>
      </c>
      <c r="D1177">
        <v>20</v>
      </c>
      <c r="E1177">
        <v>3</v>
      </c>
      <c r="F1177">
        <v>2726.06</v>
      </c>
      <c r="G1177" t="s">
        <v>21</v>
      </c>
      <c r="H1177" t="s">
        <v>21</v>
      </c>
      <c r="I1177" t="s">
        <v>19</v>
      </c>
      <c r="J1177" s="2">
        <f>IF(B1177="?",ROUND(AVERAGEIF($B$2:$B$2344,"&lt;&gt;?"),0),B1177)</f>
        <v>1988</v>
      </c>
      <c r="K1177" t="str">
        <f>IF(C1177="?","Sep",C1177)</f>
        <v>Aug</v>
      </c>
      <c r="L1177" t="str">
        <f>IF(Table1[[#This Row],[Hospital tier]]="?","tier - 2",Table1[[#This Row],[Hospital tier]])</f>
        <v>tier - 2</v>
      </c>
      <c r="M1177" t="str">
        <f>IF(Table1[[#This Row],[City tier]]="?","tier - 2",Table1[[#This Row],[City tier]])</f>
        <v>tier - 2</v>
      </c>
      <c r="N1177" s="5" t="str">
        <f>IF(Table1[[#This Row],[State ID]]="?","Unknown",Table1[[#This Row],[State ID]])</f>
        <v>R1013</v>
      </c>
      <c r="O1177" s="5" t="str">
        <f>IF(Table1[[#This Row],[Customer ID]]="?","Unknown",Table1[[#This Row],[Customer ID]])</f>
        <v>Id2050</v>
      </c>
    </row>
    <row r="1178" spans="1:15">
      <c r="A1178" t="s">
        <v>1212</v>
      </c>
      <c r="B1178">
        <v>1997</v>
      </c>
      <c r="C1178" t="s">
        <v>24</v>
      </c>
      <c r="D1178">
        <v>30</v>
      </c>
      <c r="E1178">
        <v>0</v>
      </c>
      <c r="F1178">
        <v>2721.32</v>
      </c>
      <c r="G1178" t="s">
        <v>18</v>
      </c>
      <c r="H1178" t="s">
        <v>17</v>
      </c>
      <c r="I1178" t="s">
        <v>199</v>
      </c>
      <c r="J1178" s="2">
        <f>IF(B1178="?",ROUND(AVERAGEIF($B$2:$B$2344,"&lt;&gt;?"),0),B1178)</f>
        <v>1997</v>
      </c>
      <c r="K1178" t="str">
        <f>IF(C1178="?","Sep",C1178)</f>
        <v>Oct</v>
      </c>
      <c r="L1178" t="str">
        <f>IF(Table1[[#This Row],[Hospital tier]]="?","tier - 2",Table1[[#This Row],[Hospital tier]])</f>
        <v>tier - 1</v>
      </c>
      <c r="M1178" t="str">
        <f>IF(Table1[[#This Row],[City tier]]="?","tier - 2",Table1[[#This Row],[City tier]])</f>
        <v>tier - 3</v>
      </c>
      <c r="N1178" s="5" t="str">
        <f>IF(Table1[[#This Row],[State ID]]="?","Unknown",Table1[[#This Row],[State ID]])</f>
        <v>R1014</v>
      </c>
      <c r="O1178" s="5" t="str">
        <f>IF(Table1[[#This Row],[Customer ID]]="?","Unknown",Table1[[#This Row],[Customer ID]])</f>
        <v>Id2051</v>
      </c>
    </row>
    <row r="1179" spans="1:15">
      <c r="A1179" t="s">
        <v>1213</v>
      </c>
      <c r="B1179">
        <v>2003</v>
      </c>
      <c r="C1179" t="s">
        <v>40</v>
      </c>
      <c r="D1179">
        <v>6</v>
      </c>
      <c r="E1179">
        <v>1</v>
      </c>
      <c r="F1179">
        <v>2719.28</v>
      </c>
      <c r="G1179" t="s">
        <v>21</v>
      </c>
      <c r="H1179" t="s">
        <v>21</v>
      </c>
      <c r="I1179" t="s">
        <v>22</v>
      </c>
      <c r="J1179" s="2">
        <f>IF(B1179="?",ROUND(AVERAGEIF($B$2:$B$2344,"&lt;&gt;?"),0),B1179)</f>
        <v>2003</v>
      </c>
      <c r="K1179" t="str">
        <f>IF(C1179="?","Sep",C1179)</f>
        <v>Aug</v>
      </c>
      <c r="L1179" t="str">
        <f>IF(Table1[[#This Row],[Hospital tier]]="?","tier - 2",Table1[[#This Row],[Hospital tier]])</f>
        <v>tier - 2</v>
      </c>
      <c r="M1179" t="str">
        <f>IF(Table1[[#This Row],[City tier]]="?","tier - 2",Table1[[#This Row],[City tier]])</f>
        <v>tier - 2</v>
      </c>
      <c r="N1179" s="5" t="str">
        <f>IF(Table1[[#This Row],[State ID]]="?","Unknown",Table1[[#This Row],[State ID]])</f>
        <v>R1012</v>
      </c>
      <c r="O1179" s="5" t="str">
        <f>IF(Table1[[#This Row],[Customer ID]]="?","Unknown",Table1[[#This Row],[Customer ID]])</f>
        <v>Id2052</v>
      </c>
    </row>
    <row r="1180" spans="1:15">
      <c r="A1180" t="s">
        <v>1214</v>
      </c>
      <c r="B1180">
        <v>2003</v>
      </c>
      <c r="C1180" t="s">
        <v>23</v>
      </c>
      <c r="D1180">
        <v>1</v>
      </c>
      <c r="E1180">
        <v>1</v>
      </c>
      <c r="F1180">
        <v>2710.83</v>
      </c>
      <c r="G1180" t="s">
        <v>21</v>
      </c>
      <c r="H1180" t="s">
        <v>17</v>
      </c>
      <c r="I1180" t="s">
        <v>22</v>
      </c>
      <c r="J1180" s="2">
        <f>IF(B1180="?",ROUND(AVERAGEIF($B$2:$B$2344,"&lt;&gt;?"),0),B1180)</f>
        <v>2003</v>
      </c>
      <c r="K1180" t="str">
        <f>IF(C1180="?","Sep",C1180)</f>
        <v>Dec</v>
      </c>
      <c r="L1180" t="str">
        <f>IF(Table1[[#This Row],[Hospital tier]]="?","tier - 2",Table1[[#This Row],[Hospital tier]])</f>
        <v>tier - 2</v>
      </c>
      <c r="M1180" t="str">
        <f>IF(Table1[[#This Row],[City tier]]="?","tier - 2",Table1[[#This Row],[City tier]])</f>
        <v>tier - 3</v>
      </c>
      <c r="N1180" s="5" t="str">
        <f>IF(Table1[[#This Row],[State ID]]="?","Unknown",Table1[[#This Row],[State ID]])</f>
        <v>R1012</v>
      </c>
      <c r="O1180" s="5" t="str">
        <f>IF(Table1[[#This Row],[Customer ID]]="?","Unknown",Table1[[#This Row],[Customer ID]])</f>
        <v>Id2053</v>
      </c>
    </row>
    <row r="1181" spans="1:15">
      <c r="A1181" t="s">
        <v>1215</v>
      </c>
      <c r="B1181">
        <v>2003</v>
      </c>
      <c r="C1181" t="s">
        <v>16</v>
      </c>
      <c r="D1181">
        <v>21</v>
      </c>
      <c r="E1181">
        <v>1</v>
      </c>
      <c r="F1181">
        <v>2709.24</v>
      </c>
      <c r="G1181" t="s">
        <v>21</v>
      </c>
      <c r="H1181" t="s">
        <v>21</v>
      </c>
      <c r="I1181" t="s">
        <v>22</v>
      </c>
      <c r="J1181" s="2">
        <f>IF(B1181="?",ROUND(AVERAGEIF($B$2:$B$2344,"&lt;&gt;?"),0),B1181)</f>
        <v>2003</v>
      </c>
      <c r="K1181" t="str">
        <f>IF(C1181="?","Sep",C1181)</f>
        <v>Nov</v>
      </c>
      <c r="L1181" t="str">
        <f>IF(Table1[[#This Row],[Hospital tier]]="?","tier - 2",Table1[[#This Row],[Hospital tier]])</f>
        <v>tier - 2</v>
      </c>
      <c r="M1181" t="str">
        <f>IF(Table1[[#This Row],[City tier]]="?","tier - 2",Table1[[#This Row],[City tier]])</f>
        <v>tier - 2</v>
      </c>
      <c r="N1181" s="5" t="str">
        <f>IF(Table1[[#This Row],[State ID]]="?","Unknown",Table1[[#This Row],[State ID]])</f>
        <v>R1012</v>
      </c>
      <c r="O1181" s="5" t="str">
        <f>IF(Table1[[#This Row],[Customer ID]]="?","Unknown",Table1[[#This Row],[Customer ID]])</f>
        <v>Id2054</v>
      </c>
    </row>
    <row r="1182" spans="1:15">
      <c r="A1182" t="s">
        <v>1216</v>
      </c>
      <c r="B1182">
        <v>2003</v>
      </c>
      <c r="C1182" t="s">
        <v>45</v>
      </c>
      <c r="D1182">
        <v>17</v>
      </c>
      <c r="E1182">
        <v>1</v>
      </c>
      <c r="F1182">
        <v>2709.11</v>
      </c>
      <c r="G1182" t="s">
        <v>21</v>
      </c>
      <c r="H1182" t="s">
        <v>21</v>
      </c>
      <c r="I1182" t="s">
        <v>22</v>
      </c>
      <c r="J1182" s="2">
        <f>IF(B1182="?",ROUND(AVERAGEIF($B$2:$B$2344,"&lt;&gt;?"),0),B1182)</f>
        <v>2003</v>
      </c>
      <c r="K1182" t="str">
        <f>IF(C1182="?","Sep",C1182)</f>
        <v>Jul</v>
      </c>
      <c r="L1182" t="str">
        <f>IF(Table1[[#This Row],[Hospital tier]]="?","tier - 2",Table1[[#This Row],[Hospital tier]])</f>
        <v>tier - 2</v>
      </c>
      <c r="M1182" t="str">
        <f>IF(Table1[[#This Row],[City tier]]="?","tier - 2",Table1[[#This Row],[City tier]])</f>
        <v>tier - 2</v>
      </c>
      <c r="N1182" s="5" t="str">
        <f>IF(Table1[[#This Row],[State ID]]="?","Unknown",Table1[[#This Row],[State ID]])</f>
        <v>R1012</v>
      </c>
      <c r="O1182" s="5" t="str">
        <f>IF(Table1[[#This Row],[Customer ID]]="?","Unknown",Table1[[#This Row],[Customer ID]])</f>
        <v>Id2055</v>
      </c>
    </row>
    <row r="1183" spans="1:15">
      <c r="A1183" t="s">
        <v>1217</v>
      </c>
      <c r="B1183">
        <v>1996</v>
      </c>
      <c r="C1183" t="s">
        <v>20</v>
      </c>
      <c r="D1183">
        <v>13</v>
      </c>
      <c r="E1183">
        <v>0</v>
      </c>
      <c r="F1183">
        <v>2699.57</v>
      </c>
      <c r="G1183" t="s">
        <v>21</v>
      </c>
      <c r="H1183" t="s">
        <v>18</v>
      </c>
      <c r="I1183" t="s">
        <v>22</v>
      </c>
      <c r="J1183" s="2">
        <f>IF(B1183="?",ROUND(AVERAGEIF($B$2:$B$2344,"&lt;&gt;?"),0),B1183)</f>
        <v>1996</v>
      </c>
      <c r="K1183" t="str">
        <f>IF(C1183="?","Sep",C1183)</f>
        <v>Jun</v>
      </c>
      <c r="L1183" t="str">
        <f>IF(Table1[[#This Row],[Hospital tier]]="?","tier - 2",Table1[[#This Row],[Hospital tier]])</f>
        <v>tier - 2</v>
      </c>
      <c r="M1183" t="str">
        <f>IF(Table1[[#This Row],[City tier]]="?","tier - 2",Table1[[#This Row],[City tier]])</f>
        <v>tier - 1</v>
      </c>
      <c r="N1183" s="5" t="str">
        <f>IF(Table1[[#This Row],[State ID]]="?","Unknown",Table1[[#This Row],[State ID]])</f>
        <v>R1012</v>
      </c>
      <c r="O1183" s="5" t="str">
        <f>IF(Table1[[#This Row],[Customer ID]]="?","Unknown",Table1[[#This Row],[Customer ID]])</f>
        <v>Id2056</v>
      </c>
    </row>
    <row r="1184" spans="1:15">
      <c r="A1184" t="s">
        <v>1218</v>
      </c>
      <c r="B1184">
        <v>1999</v>
      </c>
      <c r="C1184" t="s">
        <v>20</v>
      </c>
      <c r="D1184">
        <v>11</v>
      </c>
      <c r="E1184">
        <v>0</v>
      </c>
      <c r="F1184">
        <v>2690.11</v>
      </c>
      <c r="G1184" t="s">
        <v>21</v>
      </c>
      <c r="H1184" t="s">
        <v>21</v>
      </c>
      <c r="I1184" t="s">
        <v>22</v>
      </c>
      <c r="J1184" s="2">
        <f>IF(B1184="?",ROUND(AVERAGEIF($B$2:$B$2344,"&lt;&gt;?"),0),B1184)</f>
        <v>1999</v>
      </c>
      <c r="K1184" t="str">
        <f>IF(C1184="?","Sep",C1184)</f>
        <v>Jun</v>
      </c>
      <c r="L1184" t="str">
        <f>IF(Table1[[#This Row],[Hospital tier]]="?","tier - 2",Table1[[#This Row],[Hospital tier]])</f>
        <v>tier - 2</v>
      </c>
      <c r="M1184" t="str">
        <f>IF(Table1[[#This Row],[City tier]]="?","tier - 2",Table1[[#This Row],[City tier]])</f>
        <v>tier - 2</v>
      </c>
      <c r="N1184" s="5" t="str">
        <f>IF(Table1[[#This Row],[State ID]]="?","Unknown",Table1[[#This Row],[State ID]])</f>
        <v>R1012</v>
      </c>
      <c r="O1184" s="5" t="str">
        <f>IF(Table1[[#This Row],[Customer ID]]="?","Unknown",Table1[[#This Row],[Customer ID]])</f>
        <v>Id2057</v>
      </c>
    </row>
    <row r="1185" spans="1:15">
      <c r="A1185" t="s">
        <v>1219</v>
      </c>
      <c r="B1185">
        <v>1994</v>
      </c>
      <c r="C1185" t="s">
        <v>24</v>
      </c>
      <c r="D1185">
        <v>2</v>
      </c>
      <c r="E1185">
        <v>0</v>
      </c>
      <c r="F1185">
        <v>2689.5</v>
      </c>
      <c r="G1185" t="s">
        <v>17</v>
      </c>
      <c r="H1185" t="s">
        <v>21</v>
      </c>
      <c r="I1185" t="s">
        <v>19</v>
      </c>
      <c r="J1185" s="2">
        <f>IF(B1185="?",ROUND(AVERAGEIF($B$2:$B$2344,"&lt;&gt;?"),0),B1185)</f>
        <v>1994</v>
      </c>
      <c r="K1185" t="str">
        <f>IF(C1185="?","Sep",C1185)</f>
        <v>Oct</v>
      </c>
      <c r="L1185" t="str">
        <f>IF(Table1[[#This Row],[Hospital tier]]="?","tier - 2",Table1[[#This Row],[Hospital tier]])</f>
        <v>tier - 3</v>
      </c>
      <c r="M1185" t="str">
        <f>IF(Table1[[#This Row],[City tier]]="?","tier - 2",Table1[[#This Row],[City tier]])</f>
        <v>tier - 2</v>
      </c>
      <c r="N1185" s="5" t="str">
        <f>IF(Table1[[#This Row],[State ID]]="?","Unknown",Table1[[#This Row],[State ID]])</f>
        <v>R1013</v>
      </c>
      <c r="O1185" s="5" t="str">
        <f>IF(Table1[[#This Row],[Customer ID]]="?","Unknown",Table1[[#This Row],[Customer ID]])</f>
        <v>Id2058</v>
      </c>
    </row>
    <row r="1186" spans="1:15">
      <c r="A1186" t="s">
        <v>1220</v>
      </c>
      <c r="B1186">
        <v>1994</v>
      </c>
      <c r="C1186" t="s">
        <v>37</v>
      </c>
      <c r="D1186">
        <v>17</v>
      </c>
      <c r="E1186">
        <v>0</v>
      </c>
      <c r="F1186">
        <v>2684.69</v>
      </c>
      <c r="G1186" t="s">
        <v>21</v>
      </c>
      <c r="H1186" t="s">
        <v>21</v>
      </c>
      <c r="I1186" t="s">
        <v>19</v>
      </c>
      <c r="J1186" s="2">
        <f>IF(B1186="?",ROUND(AVERAGEIF($B$2:$B$2344,"&lt;&gt;?"),0),B1186)</f>
        <v>1994</v>
      </c>
      <c r="K1186" t="str">
        <f>IF(C1186="?","Sep",C1186)</f>
        <v>Sep</v>
      </c>
      <c r="L1186" t="str">
        <f>IF(Table1[[#This Row],[Hospital tier]]="?","tier - 2",Table1[[#This Row],[Hospital tier]])</f>
        <v>tier - 2</v>
      </c>
      <c r="M1186" t="str">
        <f>IF(Table1[[#This Row],[City tier]]="?","tier - 2",Table1[[#This Row],[City tier]])</f>
        <v>tier - 2</v>
      </c>
      <c r="N1186" s="5" t="str">
        <f>IF(Table1[[#This Row],[State ID]]="?","Unknown",Table1[[#This Row],[State ID]])</f>
        <v>R1013</v>
      </c>
      <c r="O1186" s="5" t="str">
        <f>IF(Table1[[#This Row],[Customer ID]]="?","Unknown",Table1[[#This Row],[Customer ID]])</f>
        <v>Id2059</v>
      </c>
    </row>
    <row r="1187" spans="1:15">
      <c r="A1187" t="s">
        <v>1221</v>
      </c>
      <c r="B1187">
        <v>1992</v>
      </c>
      <c r="C1187" t="s">
        <v>20</v>
      </c>
      <c r="D1187">
        <v>18</v>
      </c>
      <c r="E1187">
        <v>0</v>
      </c>
      <c r="F1187">
        <v>35883.269999999997</v>
      </c>
      <c r="G1187" t="s">
        <v>21</v>
      </c>
      <c r="H1187" t="s">
        <v>18</v>
      </c>
      <c r="I1187" t="s">
        <v>25</v>
      </c>
      <c r="J1187" s="2">
        <f>IF(B1187="?",ROUND(AVERAGEIF($B$2:$B$2344,"&lt;&gt;?"),0),B1187)</f>
        <v>1992</v>
      </c>
      <c r="K1187" t="str">
        <f>IF(C1187="?","Sep",C1187)</f>
        <v>Jun</v>
      </c>
      <c r="L1187" t="str">
        <f>IF(Table1[[#This Row],[Hospital tier]]="?","tier - 2",Table1[[#This Row],[Hospital tier]])</f>
        <v>tier - 2</v>
      </c>
      <c r="M1187" t="str">
        <f>IF(Table1[[#This Row],[City tier]]="?","tier - 2",Table1[[#This Row],[City tier]])</f>
        <v>tier - 1</v>
      </c>
      <c r="N1187" s="5" t="str">
        <f>IF(Table1[[#This Row],[State ID]]="?","Unknown",Table1[[#This Row],[State ID]])</f>
        <v>R1011</v>
      </c>
      <c r="O1187" s="5" t="str">
        <f>IF(Table1[[#This Row],[Customer ID]]="?","Unknown",Table1[[#This Row],[Customer ID]])</f>
        <v>Id206</v>
      </c>
    </row>
    <row r="1188" spans="1:15">
      <c r="A1188" t="s">
        <v>1222</v>
      </c>
      <c r="B1188">
        <v>1996</v>
      </c>
      <c r="C1188" t="s">
        <v>40</v>
      </c>
      <c r="D1188">
        <v>5</v>
      </c>
      <c r="E1188">
        <v>0</v>
      </c>
      <c r="F1188">
        <v>2680.95</v>
      </c>
      <c r="G1188" t="s">
        <v>17</v>
      </c>
      <c r="H1188" t="s">
        <v>21</v>
      </c>
      <c r="I1188" t="s">
        <v>22</v>
      </c>
      <c r="J1188" s="2">
        <f>IF(B1188="?",ROUND(AVERAGEIF($B$2:$B$2344,"&lt;&gt;?"),0),B1188)</f>
        <v>1996</v>
      </c>
      <c r="K1188" t="str">
        <f>IF(C1188="?","Sep",C1188)</f>
        <v>Aug</v>
      </c>
      <c r="L1188" t="str">
        <f>IF(Table1[[#This Row],[Hospital tier]]="?","tier - 2",Table1[[#This Row],[Hospital tier]])</f>
        <v>tier - 3</v>
      </c>
      <c r="M1188" t="str">
        <f>IF(Table1[[#This Row],[City tier]]="?","tier - 2",Table1[[#This Row],[City tier]])</f>
        <v>tier - 2</v>
      </c>
      <c r="N1188" s="5" t="str">
        <f>IF(Table1[[#This Row],[State ID]]="?","Unknown",Table1[[#This Row],[State ID]])</f>
        <v>R1012</v>
      </c>
      <c r="O1188" s="5" t="str">
        <f>IF(Table1[[#This Row],[Customer ID]]="?","Unknown",Table1[[#This Row],[Customer ID]])</f>
        <v>Id2060</v>
      </c>
    </row>
    <row r="1189" spans="1:15">
      <c r="A1189" t="s">
        <v>1223</v>
      </c>
      <c r="B1189">
        <v>2000</v>
      </c>
      <c r="C1189" t="s">
        <v>23</v>
      </c>
      <c r="D1189">
        <v>9</v>
      </c>
      <c r="E1189">
        <v>1</v>
      </c>
      <c r="F1189">
        <v>2643.27</v>
      </c>
      <c r="G1189" t="s">
        <v>21</v>
      </c>
      <c r="H1189" t="s">
        <v>18</v>
      </c>
      <c r="I1189" t="s">
        <v>22</v>
      </c>
      <c r="J1189" s="2">
        <f>IF(B1189="?",ROUND(AVERAGEIF($B$2:$B$2344,"&lt;&gt;?"),0),B1189)</f>
        <v>2000</v>
      </c>
      <c r="K1189" t="str">
        <f>IF(C1189="?","Sep",C1189)</f>
        <v>Dec</v>
      </c>
      <c r="L1189" t="str">
        <f>IF(Table1[[#This Row],[Hospital tier]]="?","tier - 2",Table1[[#This Row],[Hospital tier]])</f>
        <v>tier - 2</v>
      </c>
      <c r="M1189" t="str">
        <f>IF(Table1[[#This Row],[City tier]]="?","tier - 2",Table1[[#This Row],[City tier]])</f>
        <v>tier - 1</v>
      </c>
      <c r="N1189" s="5" t="str">
        <f>IF(Table1[[#This Row],[State ID]]="?","Unknown",Table1[[#This Row],[State ID]])</f>
        <v>R1012</v>
      </c>
      <c r="O1189" s="5" t="str">
        <f>IF(Table1[[#This Row],[Customer ID]]="?","Unknown",Table1[[#This Row],[Customer ID]])</f>
        <v>Id2061</v>
      </c>
    </row>
    <row r="1190" spans="1:15">
      <c r="A1190" t="s">
        <v>1224</v>
      </c>
      <c r="B1190">
        <v>2000</v>
      </c>
      <c r="C1190" t="s">
        <v>20</v>
      </c>
      <c r="D1190">
        <v>24</v>
      </c>
      <c r="E1190">
        <v>1</v>
      </c>
      <c r="F1190">
        <v>2639.04</v>
      </c>
      <c r="G1190" t="s">
        <v>21</v>
      </c>
      <c r="H1190" t="s">
        <v>21</v>
      </c>
      <c r="I1190" t="s">
        <v>22</v>
      </c>
      <c r="J1190" s="2">
        <f>IF(B1190="?",ROUND(AVERAGEIF($B$2:$B$2344,"&lt;&gt;?"),0),B1190)</f>
        <v>2000</v>
      </c>
      <c r="K1190" t="str">
        <f>IF(C1190="?","Sep",C1190)</f>
        <v>Jun</v>
      </c>
      <c r="L1190" t="str">
        <f>IF(Table1[[#This Row],[Hospital tier]]="?","tier - 2",Table1[[#This Row],[Hospital tier]])</f>
        <v>tier - 2</v>
      </c>
      <c r="M1190" t="str">
        <f>IF(Table1[[#This Row],[City tier]]="?","tier - 2",Table1[[#This Row],[City tier]])</f>
        <v>tier - 2</v>
      </c>
      <c r="N1190" s="5" t="str">
        <f>IF(Table1[[#This Row],[State ID]]="?","Unknown",Table1[[#This Row],[State ID]])</f>
        <v>R1012</v>
      </c>
      <c r="O1190" s="5" t="str">
        <f>IF(Table1[[#This Row],[Customer ID]]="?","Unknown",Table1[[#This Row],[Customer ID]])</f>
        <v>Id2062</v>
      </c>
    </row>
    <row r="1191" spans="1:15">
      <c r="A1191" t="s">
        <v>1225</v>
      </c>
      <c r="B1191">
        <v>1997</v>
      </c>
      <c r="C1191" t="s">
        <v>40</v>
      </c>
      <c r="D1191">
        <v>26</v>
      </c>
      <c r="E1191">
        <v>0</v>
      </c>
      <c r="F1191">
        <v>2632.99</v>
      </c>
      <c r="G1191" t="s">
        <v>21</v>
      </c>
      <c r="H1191" t="s">
        <v>18</v>
      </c>
      <c r="I1191" t="s">
        <v>25</v>
      </c>
      <c r="J1191" s="2">
        <f>IF(B1191="?",ROUND(AVERAGEIF($B$2:$B$2344,"&lt;&gt;?"),0),B1191)</f>
        <v>1997</v>
      </c>
      <c r="K1191" t="str">
        <f>IF(C1191="?","Sep",C1191)</f>
        <v>Aug</v>
      </c>
      <c r="L1191" t="str">
        <f>IF(Table1[[#This Row],[Hospital tier]]="?","tier - 2",Table1[[#This Row],[Hospital tier]])</f>
        <v>tier - 2</v>
      </c>
      <c r="M1191" t="str">
        <f>IF(Table1[[#This Row],[City tier]]="?","tier - 2",Table1[[#This Row],[City tier]])</f>
        <v>tier - 1</v>
      </c>
      <c r="N1191" s="5" t="str">
        <f>IF(Table1[[#This Row],[State ID]]="?","Unknown",Table1[[#This Row],[State ID]])</f>
        <v>R1011</v>
      </c>
      <c r="O1191" s="5" t="str">
        <f>IF(Table1[[#This Row],[Customer ID]]="?","Unknown",Table1[[#This Row],[Customer ID]])</f>
        <v>Id2063</v>
      </c>
    </row>
    <row r="1192" spans="1:15">
      <c r="A1192" t="s">
        <v>1226</v>
      </c>
      <c r="B1192">
        <v>2001</v>
      </c>
      <c r="C1192" t="s">
        <v>40</v>
      </c>
      <c r="D1192">
        <v>26</v>
      </c>
      <c r="E1192">
        <v>1</v>
      </c>
      <c r="F1192">
        <v>2597.7800000000002</v>
      </c>
      <c r="G1192" t="s">
        <v>21</v>
      </c>
      <c r="H1192" t="s">
        <v>18</v>
      </c>
      <c r="I1192" t="s">
        <v>25</v>
      </c>
      <c r="J1192" s="2">
        <f>IF(B1192="?",ROUND(AVERAGEIF($B$2:$B$2344,"&lt;&gt;?"),0),B1192)</f>
        <v>2001</v>
      </c>
      <c r="K1192" t="str">
        <f>IF(C1192="?","Sep",C1192)</f>
        <v>Aug</v>
      </c>
      <c r="L1192" t="str">
        <f>IF(Table1[[#This Row],[Hospital tier]]="?","tier - 2",Table1[[#This Row],[Hospital tier]])</f>
        <v>tier - 2</v>
      </c>
      <c r="M1192" t="str">
        <f>IF(Table1[[#This Row],[City tier]]="?","tier - 2",Table1[[#This Row],[City tier]])</f>
        <v>tier - 1</v>
      </c>
      <c r="N1192" s="5" t="str">
        <f>IF(Table1[[#This Row],[State ID]]="?","Unknown",Table1[[#This Row],[State ID]])</f>
        <v>R1011</v>
      </c>
      <c r="O1192" s="5" t="str">
        <f>IF(Table1[[#This Row],[Customer ID]]="?","Unknown",Table1[[#This Row],[Customer ID]])</f>
        <v>Id2064</v>
      </c>
    </row>
    <row r="1193" spans="1:15">
      <c r="A1193" t="s">
        <v>1227</v>
      </c>
      <c r="B1193">
        <v>2001</v>
      </c>
      <c r="C1193" t="s">
        <v>45</v>
      </c>
      <c r="D1193">
        <v>28</v>
      </c>
      <c r="E1193">
        <v>0</v>
      </c>
      <c r="F1193">
        <v>2585.85</v>
      </c>
      <c r="G1193" t="s">
        <v>21</v>
      </c>
      <c r="H1193" t="s">
        <v>21</v>
      </c>
      <c r="I1193" t="s">
        <v>74</v>
      </c>
      <c r="J1193" s="2">
        <f>IF(B1193="?",ROUND(AVERAGEIF($B$2:$B$2344,"&lt;&gt;?"),0),B1193)</f>
        <v>2001</v>
      </c>
      <c r="K1193" t="str">
        <f>IF(C1193="?","Sep",C1193)</f>
        <v>Jul</v>
      </c>
      <c r="L1193" t="str">
        <f>IF(Table1[[#This Row],[Hospital tier]]="?","tier - 2",Table1[[#This Row],[Hospital tier]])</f>
        <v>tier - 2</v>
      </c>
      <c r="M1193" t="str">
        <f>IF(Table1[[#This Row],[City tier]]="?","tier - 2",Table1[[#This Row],[City tier]])</f>
        <v>tier - 2</v>
      </c>
      <c r="N1193" s="5" t="str">
        <f>IF(Table1[[#This Row],[State ID]]="?","Unknown",Table1[[#This Row],[State ID]])</f>
        <v>R1024</v>
      </c>
      <c r="O1193" s="5" t="str">
        <f>IF(Table1[[#This Row],[Customer ID]]="?","Unknown",Table1[[#This Row],[Customer ID]])</f>
        <v>Id2065</v>
      </c>
    </row>
    <row r="1194" spans="1:15">
      <c r="A1194" t="s">
        <v>1228</v>
      </c>
      <c r="B1194">
        <v>2001</v>
      </c>
      <c r="C1194" t="s">
        <v>24</v>
      </c>
      <c r="D1194">
        <v>15</v>
      </c>
      <c r="E1194">
        <v>1</v>
      </c>
      <c r="F1194">
        <v>2585.27</v>
      </c>
      <c r="G1194" t="s">
        <v>21</v>
      </c>
      <c r="H1194" t="s">
        <v>17</v>
      </c>
      <c r="I1194" t="s">
        <v>25</v>
      </c>
      <c r="J1194" s="2">
        <f>IF(B1194="?",ROUND(AVERAGEIF($B$2:$B$2344,"&lt;&gt;?"),0),B1194)</f>
        <v>2001</v>
      </c>
      <c r="K1194" t="str">
        <f>IF(C1194="?","Sep",C1194)</f>
        <v>Oct</v>
      </c>
      <c r="L1194" t="str">
        <f>IF(Table1[[#This Row],[Hospital tier]]="?","tier - 2",Table1[[#This Row],[Hospital tier]])</f>
        <v>tier - 2</v>
      </c>
      <c r="M1194" t="str">
        <f>IF(Table1[[#This Row],[City tier]]="?","tier - 2",Table1[[#This Row],[City tier]])</f>
        <v>tier - 3</v>
      </c>
      <c r="N1194" s="5" t="str">
        <f>IF(Table1[[#This Row],[State ID]]="?","Unknown",Table1[[#This Row],[State ID]])</f>
        <v>R1011</v>
      </c>
      <c r="O1194" s="5" t="str">
        <f>IF(Table1[[#This Row],[Customer ID]]="?","Unknown",Table1[[#This Row],[Customer ID]])</f>
        <v>Id2066</v>
      </c>
    </row>
    <row r="1195" spans="1:15">
      <c r="A1195" t="s">
        <v>1229</v>
      </c>
      <c r="B1195">
        <v>2002</v>
      </c>
      <c r="C1195" t="s">
        <v>45</v>
      </c>
      <c r="D1195">
        <v>20</v>
      </c>
      <c r="E1195">
        <v>0</v>
      </c>
      <c r="F1195">
        <v>2585.04</v>
      </c>
      <c r="G1195" t="s">
        <v>21</v>
      </c>
      <c r="H1195" t="s">
        <v>21</v>
      </c>
      <c r="I1195" t="s">
        <v>38</v>
      </c>
      <c r="J1195" s="2">
        <f>IF(B1195="?",ROUND(AVERAGEIF($B$2:$B$2344,"&lt;&gt;?"),0),B1195)</f>
        <v>2002</v>
      </c>
      <c r="K1195" t="str">
        <f>IF(C1195="?","Sep",C1195)</f>
        <v>Jul</v>
      </c>
      <c r="L1195" t="str">
        <f>IF(Table1[[#This Row],[Hospital tier]]="?","tier - 2",Table1[[#This Row],[Hospital tier]])</f>
        <v>tier - 2</v>
      </c>
      <c r="M1195" t="str">
        <f>IF(Table1[[#This Row],[City tier]]="?","tier - 2",Table1[[#This Row],[City tier]])</f>
        <v>tier - 2</v>
      </c>
      <c r="N1195" s="5" t="str">
        <f>IF(Table1[[#This Row],[State ID]]="?","Unknown",Table1[[#This Row],[State ID]])</f>
        <v>R1021</v>
      </c>
      <c r="O1195" s="5" t="str">
        <f>IF(Table1[[#This Row],[Customer ID]]="?","Unknown",Table1[[#This Row],[Customer ID]])</f>
        <v>Id2067</v>
      </c>
    </row>
    <row r="1196" spans="1:15">
      <c r="A1196" t="s">
        <v>1230</v>
      </c>
      <c r="B1196">
        <v>2002</v>
      </c>
      <c r="C1196" t="s">
        <v>24</v>
      </c>
      <c r="D1196">
        <v>11</v>
      </c>
      <c r="E1196">
        <v>2</v>
      </c>
      <c r="F1196">
        <v>2566.4699999999998</v>
      </c>
      <c r="G1196" t="s">
        <v>21</v>
      </c>
      <c r="H1196" t="s">
        <v>17</v>
      </c>
      <c r="I1196" t="s">
        <v>19</v>
      </c>
      <c r="J1196" s="2">
        <f>IF(B1196="?",ROUND(AVERAGEIF($B$2:$B$2344,"&lt;&gt;?"),0),B1196)</f>
        <v>2002</v>
      </c>
      <c r="K1196" t="str">
        <f>IF(C1196="?","Sep",C1196)</f>
        <v>Oct</v>
      </c>
      <c r="L1196" t="str">
        <f>IF(Table1[[#This Row],[Hospital tier]]="?","tier - 2",Table1[[#This Row],[Hospital tier]])</f>
        <v>tier - 2</v>
      </c>
      <c r="M1196" t="str">
        <f>IF(Table1[[#This Row],[City tier]]="?","tier - 2",Table1[[#This Row],[City tier]])</f>
        <v>tier - 3</v>
      </c>
      <c r="N1196" s="5" t="str">
        <f>IF(Table1[[#This Row],[State ID]]="?","Unknown",Table1[[#This Row],[State ID]])</f>
        <v>R1013</v>
      </c>
      <c r="O1196" s="5" t="str">
        <f>IF(Table1[[#This Row],[Customer ID]]="?","Unknown",Table1[[#This Row],[Customer ID]])</f>
        <v>Id2068</v>
      </c>
    </row>
    <row r="1197" spans="1:15">
      <c r="A1197" t="s">
        <v>1231</v>
      </c>
      <c r="B1197">
        <v>1991</v>
      </c>
      <c r="C1197" t="s">
        <v>16</v>
      </c>
      <c r="D1197">
        <v>17</v>
      </c>
      <c r="E1197">
        <v>3</v>
      </c>
      <c r="F1197">
        <v>2545.6799999999998</v>
      </c>
      <c r="G1197" t="s">
        <v>21</v>
      </c>
      <c r="H1197" t="s">
        <v>18</v>
      </c>
      <c r="I1197" t="s">
        <v>19</v>
      </c>
      <c r="J1197" s="2">
        <f>IF(B1197="?",ROUND(AVERAGEIF($B$2:$B$2344,"&lt;&gt;?"),0),B1197)</f>
        <v>1991</v>
      </c>
      <c r="K1197" t="str">
        <f>IF(C1197="?","Sep",C1197)</f>
        <v>Nov</v>
      </c>
      <c r="L1197" t="str">
        <f>IF(Table1[[#This Row],[Hospital tier]]="?","tier - 2",Table1[[#This Row],[Hospital tier]])</f>
        <v>tier - 2</v>
      </c>
      <c r="M1197" t="str">
        <f>IF(Table1[[#This Row],[City tier]]="?","tier - 2",Table1[[#This Row],[City tier]])</f>
        <v>tier - 1</v>
      </c>
      <c r="N1197" s="5" t="str">
        <f>IF(Table1[[#This Row],[State ID]]="?","Unknown",Table1[[#This Row],[State ID]])</f>
        <v>R1013</v>
      </c>
      <c r="O1197" s="5" t="str">
        <f>IF(Table1[[#This Row],[Customer ID]]="?","Unknown",Table1[[#This Row],[Customer ID]])</f>
        <v>Id2069</v>
      </c>
    </row>
    <row r="1198" spans="1:15">
      <c r="A1198" t="s">
        <v>1232</v>
      </c>
      <c r="B1198">
        <v>1976</v>
      </c>
      <c r="C1198" t="s">
        <v>24</v>
      </c>
      <c r="D1198">
        <v>4</v>
      </c>
      <c r="E1198">
        <v>2</v>
      </c>
      <c r="F1198">
        <v>35733.96</v>
      </c>
      <c r="G1198" t="s">
        <v>21</v>
      </c>
      <c r="H1198" t="s">
        <v>21</v>
      </c>
      <c r="I1198" t="s">
        <v>25</v>
      </c>
      <c r="J1198" s="2">
        <f>IF(B1198="?",ROUND(AVERAGEIF($B$2:$B$2344,"&lt;&gt;?"),0),B1198)</f>
        <v>1976</v>
      </c>
      <c r="K1198" t="str">
        <f>IF(C1198="?","Sep",C1198)</f>
        <v>Oct</v>
      </c>
      <c r="L1198" t="str">
        <f>IF(Table1[[#This Row],[Hospital tier]]="?","tier - 2",Table1[[#This Row],[Hospital tier]])</f>
        <v>tier - 2</v>
      </c>
      <c r="M1198" t="str">
        <f>IF(Table1[[#This Row],[City tier]]="?","tier - 2",Table1[[#This Row],[City tier]])</f>
        <v>tier - 2</v>
      </c>
      <c r="N1198" s="5" t="str">
        <f>IF(Table1[[#This Row],[State ID]]="?","Unknown",Table1[[#This Row],[State ID]])</f>
        <v>R1011</v>
      </c>
      <c r="O1198" s="5" t="str">
        <f>IF(Table1[[#This Row],[Customer ID]]="?","Unknown",Table1[[#This Row],[Customer ID]])</f>
        <v>Id207</v>
      </c>
    </row>
    <row r="1199" spans="1:15">
      <c r="A1199" t="s">
        <v>1233</v>
      </c>
      <c r="B1199">
        <v>1990</v>
      </c>
      <c r="C1199" t="s">
        <v>24</v>
      </c>
      <c r="D1199">
        <v>1</v>
      </c>
      <c r="E1199">
        <v>3</v>
      </c>
      <c r="F1199">
        <v>2540.39</v>
      </c>
      <c r="G1199" t="s">
        <v>21</v>
      </c>
      <c r="H1199" t="s">
        <v>21</v>
      </c>
      <c r="I1199" t="s">
        <v>19</v>
      </c>
      <c r="J1199" s="2">
        <f>IF(B1199="?",ROUND(AVERAGEIF($B$2:$B$2344,"&lt;&gt;?"),0),B1199)</f>
        <v>1990</v>
      </c>
      <c r="K1199" t="str">
        <f>IF(C1199="?","Sep",C1199)</f>
        <v>Oct</v>
      </c>
      <c r="L1199" t="str">
        <f>IF(Table1[[#This Row],[Hospital tier]]="?","tier - 2",Table1[[#This Row],[Hospital tier]])</f>
        <v>tier - 2</v>
      </c>
      <c r="M1199" t="str">
        <f>IF(Table1[[#This Row],[City tier]]="?","tier - 2",Table1[[#This Row],[City tier]])</f>
        <v>tier - 2</v>
      </c>
      <c r="N1199" s="5" t="str">
        <f>IF(Table1[[#This Row],[State ID]]="?","Unknown",Table1[[#This Row],[State ID]])</f>
        <v>R1013</v>
      </c>
      <c r="O1199" s="5" t="str">
        <f>IF(Table1[[#This Row],[Customer ID]]="?","Unknown",Table1[[#This Row],[Customer ID]])</f>
        <v>Id2070</v>
      </c>
    </row>
    <row r="1200" spans="1:15">
      <c r="A1200" t="s">
        <v>1234</v>
      </c>
      <c r="B1200">
        <v>1997</v>
      </c>
      <c r="C1200" t="s">
        <v>45</v>
      </c>
      <c r="D1200">
        <v>28</v>
      </c>
      <c r="E1200">
        <v>0</v>
      </c>
      <c r="F1200">
        <v>2534.39</v>
      </c>
      <c r="G1200" t="s">
        <v>17</v>
      </c>
      <c r="H1200" t="s">
        <v>17</v>
      </c>
      <c r="I1200" t="s">
        <v>22</v>
      </c>
      <c r="J1200" s="2">
        <f>IF(B1200="?",ROUND(AVERAGEIF($B$2:$B$2344,"&lt;&gt;?"),0),B1200)</f>
        <v>1997</v>
      </c>
      <c r="K1200" t="str">
        <f>IF(C1200="?","Sep",C1200)</f>
        <v>Jul</v>
      </c>
      <c r="L1200" t="str">
        <f>IF(Table1[[#This Row],[Hospital tier]]="?","tier - 2",Table1[[#This Row],[Hospital tier]])</f>
        <v>tier - 3</v>
      </c>
      <c r="M1200" t="str">
        <f>IF(Table1[[#This Row],[City tier]]="?","tier - 2",Table1[[#This Row],[City tier]])</f>
        <v>tier - 3</v>
      </c>
      <c r="N1200" s="5" t="str">
        <f>IF(Table1[[#This Row],[State ID]]="?","Unknown",Table1[[#This Row],[State ID]])</f>
        <v>R1012</v>
      </c>
      <c r="O1200" s="5" t="str">
        <f>IF(Table1[[#This Row],[Customer ID]]="?","Unknown",Table1[[#This Row],[Customer ID]])</f>
        <v>Id2071</v>
      </c>
    </row>
    <row r="1201" spans="1:15">
      <c r="A1201" t="s">
        <v>1235</v>
      </c>
      <c r="B1201">
        <v>2000</v>
      </c>
      <c r="C1201" t="s">
        <v>40</v>
      </c>
      <c r="D1201">
        <v>25</v>
      </c>
      <c r="E1201">
        <v>0</v>
      </c>
      <c r="F1201">
        <v>2527.8200000000002</v>
      </c>
      <c r="G1201" t="s">
        <v>21</v>
      </c>
      <c r="H1201" t="s">
        <v>17</v>
      </c>
      <c r="I1201" t="s">
        <v>22</v>
      </c>
      <c r="J1201" s="2">
        <f>IF(B1201="?",ROUND(AVERAGEIF($B$2:$B$2344,"&lt;&gt;?"),0),B1201)</f>
        <v>2000</v>
      </c>
      <c r="K1201" t="str">
        <f>IF(C1201="?","Sep",C1201)</f>
        <v>Aug</v>
      </c>
      <c r="L1201" t="str">
        <f>IF(Table1[[#This Row],[Hospital tier]]="?","tier - 2",Table1[[#This Row],[Hospital tier]])</f>
        <v>tier - 2</v>
      </c>
      <c r="M1201" t="str">
        <f>IF(Table1[[#This Row],[City tier]]="?","tier - 2",Table1[[#This Row],[City tier]])</f>
        <v>tier - 3</v>
      </c>
      <c r="N1201" s="5" t="str">
        <f>IF(Table1[[#This Row],[State ID]]="?","Unknown",Table1[[#This Row],[State ID]])</f>
        <v>R1012</v>
      </c>
      <c r="O1201" s="5" t="str">
        <f>IF(Table1[[#This Row],[Customer ID]]="?","Unknown",Table1[[#This Row],[Customer ID]])</f>
        <v>Id2072</v>
      </c>
    </row>
    <row r="1202" spans="1:15">
      <c r="A1202" t="s">
        <v>1236</v>
      </c>
      <c r="B1202">
        <v>1997</v>
      </c>
      <c r="C1202" t="s">
        <v>16</v>
      </c>
      <c r="D1202">
        <v>2</v>
      </c>
      <c r="E1202">
        <v>0</v>
      </c>
      <c r="F1202">
        <v>2523.17</v>
      </c>
      <c r="G1202" t="s">
        <v>17</v>
      </c>
      <c r="H1202" t="s">
        <v>18</v>
      </c>
      <c r="I1202" t="s">
        <v>22</v>
      </c>
      <c r="J1202" s="2">
        <f>IF(B1202="?",ROUND(AVERAGEIF($B$2:$B$2344,"&lt;&gt;?"),0),B1202)</f>
        <v>1997</v>
      </c>
      <c r="K1202" t="str">
        <f>IF(C1202="?","Sep",C1202)</f>
        <v>Nov</v>
      </c>
      <c r="L1202" t="str">
        <f>IF(Table1[[#This Row],[Hospital tier]]="?","tier - 2",Table1[[#This Row],[Hospital tier]])</f>
        <v>tier - 3</v>
      </c>
      <c r="M1202" t="str">
        <f>IF(Table1[[#This Row],[City tier]]="?","tier - 2",Table1[[#This Row],[City tier]])</f>
        <v>tier - 1</v>
      </c>
      <c r="N1202" s="5" t="str">
        <f>IF(Table1[[#This Row],[State ID]]="?","Unknown",Table1[[#This Row],[State ID]])</f>
        <v>R1012</v>
      </c>
      <c r="O1202" s="5" t="str">
        <f>IF(Table1[[#This Row],[Customer ID]]="?","Unknown",Table1[[#This Row],[Customer ID]])</f>
        <v>Id2073</v>
      </c>
    </row>
    <row r="1203" spans="1:15">
      <c r="A1203" t="s">
        <v>1237</v>
      </c>
      <c r="B1203">
        <v>1991</v>
      </c>
      <c r="C1203" t="s">
        <v>40</v>
      </c>
      <c r="D1203">
        <v>5</v>
      </c>
      <c r="E1203">
        <v>3</v>
      </c>
      <c r="F1203">
        <v>2510.79</v>
      </c>
      <c r="G1203" t="s">
        <v>21</v>
      </c>
      <c r="H1203" t="s">
        <v>18</v>
      </c>
      <c r="I1203" t="s">
        <v>19</v>
      </c>
      <c r="J1203" s="2">
        <f>IF(B1203="?",ROUND(AVERAGEIF($B$2:$B$2344,"&lt;&gt;?"),0),B1203)</f>
        <v>1991</v>
      </c>
      <c r="K1203" t="str">
        <f>IF(C1203="?","Sep",C1203)</f>
        <v>Aug</v>
      </c>
      <c r="L1203" t="str">
        <f>IF(Table1[[#This Row],[Hospital tier]]="?","tier - 2",Table1[[#This Row],[Hospital tier]])</f>
        <v>tier - 2</v>
      </c>
      <c r="M1203" t="str">
        <f>IF(Table1[[#This Row],[City tier]]="?","tier - 2",Table1[[#This Row],[City tier]])</f>
        <v>tier - 1</v>
      </c>
      <c r="N1203" s="5" t="str">
        <f>IF(Table1[[#This Row],[State ID]]="?","Unknown",Table1[[#This Row],[State ID]])</f>
        <v>R1013</v>
      </c>
      <c r="O1203" s="5" t="str">
        <f>IF(Table1[[#This Row],[Customer ID]]="?","Unknown",Table1[[#This Row],[Customer ID]])</f>
        <v>Id2074</v>
      </c>
    </row>
    <row r="1204" spans="1:15">
      <c r="A1204" t="s">
        <v>1238</v>
      </c>
      <c r="B1204">
        <v>2004</v>
      </c>
      <c r="C1204" t="s">
        <v>37</v>
      </c>
      <c r="D1204">
        <v>6</v>
      </c>
      <c r="E1204">
        <v>0</v>
      </c>
      <c r="F1204">
        <v>2500.9299999999998</v>
      </c>
      <c r="G1204" t="s">
        <v>21</v>
      </c>
      <c r="H1204" t="s">
        <v>21</v>
      </c>
      <c r="I1204" t="s">
        <v>22</v>
      </c>
      <c r="J1204" s="2">
        <f>IF(B1204="?",ROUND(AVERAGEIF($B$2:$B$2344,"&lt;&gt;?"),0),B1204)</f>
        <v>2004</v>
      </c>
      <c r="K1204" t="str">
        <f>IF(C1204="?","Sep",C1204)</f>
        <v>Sep</v>
      </c>
      <c r="L1204" t="str">
        <f>IF(Table1[[#This Row],[Hospital tier]]="?","tier - 2",Table1[[#This Row],[Hospital tier]])</f>
        <v>tier - 2</v>
      </c>
      <c r="M1204" t="str">
        <f>IF(Table1[[#This Row],[City tier]]="?","tier - 2",Table1[[#This Row],[City tier]])</f>
        <v>tier - 2</v>
      </c>
      <c r="N1204" s="5" t="str">
        <f>IF(Table1[[#This Row],[State ID]]="?","Unknown",Table1[[#This Row],[State ID]])</f>
        <v>R1012</v>
      </c>
      <c r="O1204" s="5" t="str">
        <f>IF(Table1[[#This Row],[Customer ID]]="?","Unknown",Table1[[#This Row],[Customer ID]])</f>
        <v>Id2075</v>
      </c>
    </row>
    <row r="1205" spans="1:15">
      <c r="A1205" t="s">
        <v>1239</v>
      </c>
      <c r="B1205">
        <v>1995</v>
      </c>
      <c r="C1205" t="s">
        <v>24</v>
      </c>
      <c r="D1205">
        <v>15</v>
      </c>
      <c r="E1205">
        <v>0</v>
      </c>
      <c r="F1205">
        <v>2498.41</v>
      </c>
      <c r="G1205" t="s">
        <v>17</v>
      </c>
      <c r="H1205" t="s">
        <v>17</v>
      </c>
      <c r="I1205" t="s">
        <v>19</v>
      </c>
      <c r="J1205" s="2">
        <f>IF(B1205="?",ROUND(AVERAGEIF($B$2:$B$2344,"&lt;&gt;?"),0),B1205)</f>
        <v>1995</v>
      </c>
      <c r="K1205" t="str">
        <f>IF(C1205="?","Sep",C1205)</f>
        <v>Oct</v>
      </c>
      <c r="L1205" t="str">
        <f>IF(Table1[[#This Row],[Hospital tier]]="?","tier - 2",Table1[[#This Row],[Hospital tier]])</f>
        <v>tier - 3</v>
      </c>
      <c r="M1205" t="str">
        <f>IF(Table1[[#This Row],[City tier]]="?","tier - 2",Table1[[#This Row],[City tier]])</f>
        <v>tier - 3</v>
      </c>
      <c r="N1205" s="5" t="str">
        <f>IF(Table1[[#This Row],[State ID]]="?","Unknown",Table1[[#This Row],[State ID]])</f>
        <v>R1013</v>
      </c>
      <c r="O1205" s="5" t="str">
        <f>IF(Table1[[#This Row],[Customer ID]]="?","Unknown",Table1[[#This Row],[Customer ID]])</f>
        <v>Id2076</v>
      </c>
    </row>
    <row r="1206" spans="1:15">
      <c r="A1206" t="s">
        <v>1240</v>
      </c>
      <c r="B1206">
        <v>1995</v>
      </c>
      <c r="C1206" t="s">
        <v>45</v>
      </c>
      <c r="D1206">
        <v>9</v>
      </c>
      <c r="E1206">
        <v>0</v>
      </c>
      <c r="F1206">
        <v>2497.04</v>
      </c>
      <c r="G1206" t="s">
        <v>17</v>
      </c>
      <c r="H1206" t="s">
        <v>17</v>
      </c>
      <c r="I1206" t="s">
        <v>19</v>
      </c>
      <c r="J1206" s="2">
        <f>IF(B1206="?",ROUND(AVERAGEIF($B$2:$B$2344,"&lt;&gt;?"),0),B1206)</f>
        <v>1995</v>
      </c>
      <c r="K1206" t="str">
        <f>IF(C1206="?","Sep",C1206)</f>
        <v>Jul</v>
      </c>
      <c r="L1206" t="str">
        <f>IF(Table1[[#This Row],[Hospital tier]]="?","tier - 2",Table1[[#This Row],[Hospital tier]])</f>
        <v>tier - 3</v>
      </c>
      <c r="M1206" t="str">
        <f>IF(Table1[[#This Row],[City tier]]="?","tier - 2",Table1[[#This Row],[City tier]])</f>
        <v>tier - 3</v>
      </c>
      <c r="N1206" s="5" t="str">
        <f>IF(Table1[[#This Row],[State ID]]="?","Unknown",Table1[[#This Row],[State ID]])</f>
        <v>R1013</v>
      </c>
      <c r="O1206" s="5" t="str">
        <f>IF(Table1[[#This Row],[Customer ID]]="?","Unknown",Table1[[#This Row],[Customer ID]])</f>
        <v>Id2077</v>
      </c>
    </row>
    <row r="1207" spans="1:15">
      <c r="A1207" t="s">
        <v>1241</v>
      </c>
      <c r="B1207">
        <v>1995</v>
      </c>
      <c r="C1207" t="s">
        <v>24</v>
      </c>
      <c r="D1207">
        <v>14</v>
      </c>
      <c r="E1207">
        <v>0</v>
      </c>
      <c r="F1207">
        <v>2494.02</v>
      </c>
      <c r="G1207" t="s">
        <v>17</v>
      </c>
      <c r="H1207" t="s">
        <v>18</v>
      </c>
      <c r="I1207" t="s">
        <v>25</v>
      </c>
      <c r="J1207" s="2">
        <f>IF(B1207="?",ROUND(AVERAGEIF($B$2:$B$2344,"&lt;&gt;?"),0),B1207)</f>
        <v>1995</v>
      </c>
      <c r="K1207" t="str">
        <f>IF(C1207="?","Sep",C1207)</f>
        <v>Oct</v>
      </c>
      <c r="L1207" t="str">
        <f>IF(Table1[[#This Row],[Hospital tier]]="?","tier - 2",Table1[[#This Row],[Hospital tier]])</f>
        <v>tier - 3</v>
      </c>
      <c r="M1207" t="str">
        <f>IF(Table1[[#This Row],[City tier]]="?","tier - 2",Table1[[#This Row],[City tier]])</f>
        <v>tier - 1</v>
      </c>
      <c r="N1207" s="5" t="str">
        <f>IF(Table1[[#This Row],[State ID]]="?","Unknown",Table1[[#This Row],[State ID]])</f>
        <v>R1011</v>
      </c>
      <c r="O1207" s="5" t="str">
        <f>IF(Table1[[#This Row],[Customer ID]]="?","Unknown",Table1[[#This Row],[Customer ID]])</f>
        <v>Id2078</v>
      </c>
    </row>
    <row r="1208" spans="1:15">
      <c r="A1208" t="s">
        <v>1242</v>
      </c>
      <c r="B1208">
        <v>1995</v>
      </c>
      <c r="C1208" t="s">
        <v>16</v>
      </c>
      <c r="D1208">
        <v>6</v>
      </c>
      <c r="E1208">
        <v>0</v>
      </c>
      <c r="F1208">
        <v>2483.7399999999998</v>
      </c>
      <c r="G1208" t="s">
        <v>17</v>
      </c>
      <c r="H1208" t="s">
        <v>21</v>
      </c>
      <c r="I1208" t="s">
        <v>19</v>
      </c>
      <c r="J1208" s="2">
        <f>IF(B1208="?",ROUND(AVERAGEIF($B$2:$B$2344,"&lt;&gt;?"),0),B1208)</f>
        <v>1995</v>
      </c>
      <c r="K1208" t="str">
        <f>IF(C1208="?","Sep",C1208)</f>
        <v>Nov</v>
      </c>
      <c r="L1208" t="str">
        <f>IF(Table1[[#This Row],[Hospital tier]]="?","tier - 2",Table1[[#This Row],[Hospital tier]])</f>
        <v>tier - 3</v>
      </c>
      <c r="M1208" t="str">
        <f>IF(Table1[[#This Row],[City tier]]="?","tier - 2",Table1[[#This Row],[City tier]])</f>
        <v>tier - 2</v>
      </c>
      <c r="N1208" s="5" t="str">
        <f>IF(Table1[[#This Row],[State ID]]="?","Unknown",Table1[[#This Row],[State ID]])</f>
        <v>R1013</v>
      </c>
      <c r="O1208" s="5" t="str">
        <f>IF(Table1[[#This Row],[Customer ID]]="?","Unknown",Table1[[#This Row],[Customer ID]])</f>
        <v>Id2079</v>
      </c>
    </row>
    <row r="1209" spans="1:15">
      <c r="A1209" t="s">
        <v>1243</v>
      </c>
      <c r="B1209">
        <v>1974</v>
      </c>
      <c r="C1209" t="s">
        <v>45</v>
      </c>
      <c r="D1209">
        <v>15</v>
      </c>
      <c r="E1209">
        <v>0</v>
      </c>
      <c r="F1209">
        <v>35711.39</v>
      </c>
      <c r="G1209" t="s">
        <v>21</v>
      </c>
      <c r="H1209" t="s">
        <v>17</v>
      </c>
      <c r="I1209" t="s">
        <v>22</v>
      </c>
      <c r="J1209" s="2">
        <f>IF(B1209="?",ROUND(AVERAGEIF($B$2:$B$2344,"&lt;&gt;?"),0),B1209)</f>
        <v>1974</v>
      </c>
      <c r="K1209" t="str">
        <f>IF(C1209="?","Sep",C1209)</f>
        <v>Jul</v>
      </c>
      <c r="L1209" t="str">
        <f>IF(Table1[[#This Row],[Hospital tier]]="?","tier - 2",Table1[[#This Row],[Hospital tier]])</f>
        <v>tier - 2</v>
      </c>
      <c r="M1209" t="str">
        <f>IF(Table1[[#This Row],[City tier]]="?","tier - 2",Table1[[#This Row],[City tier]])</f>
        <v>tier - 3</v>
      </c>
      <c r="N1209" s="5" t="str">
        <f>IF(Table1[[#This Row],[State ID]]="?","Unknown",Table1[[#This Row],[State ID]])</f>
        <v>R1012</v>
      </c>
      <c r="O1209" s="5" t="str">
        <f>IF(Table1[[#This Row],[Customer ID]]="?","Unknown",Table1[[#This Row],[Customer ID]])</f>
        <v>Id208</v>
      </c>
    </row>
    <row r="1210" spans="1:15">
      <c r="A1210" t="s">
        <v>1244</v>
      </c>
      <c r="B1210">
        <v>1998</v>
      </c>
      <c r="C1210" t="s">
        <v>20</v>
      </c>
      <c r="D1210">
        <v>20</v>
      </c>
      <c r="E1210">
        <v>0</v>
      </c>
      <c r="F1210">
        <v>2480.98</v>
      </c>
      <c r="G1210" t="s">
        <v>21</v>
      </c>
      <c r="H1210" t="s">
        <v>21</v>
      </c>
      <c r="I1210" t="s">
        <v>19</v>
      </c>
      <c r="J1210" s="2">
        <f>IF(B1210="?",ROUND(AVERAGEIF($B$2:$B$2344,"&lt;&gt;?"),0),B1210)</f>
        <v>1998</v>
      </c>
      <c r="K1210" t="str">
        <f>IF(C1210="?","Sep",C1210)</f>
        <v>Jun</v>
      </c>
      <c r="L1210" t="str">
        <f>IF(Table1[[#This Row],[Hospital tier]]="?","tier - 2",Table1[[#This Row],[Hospital tier]])</f>
        <v>tier - 2</v>
      </c>
      <c r="M1210" t="str">
        <f>IF(Table1[[#This Row],[City tier]]="?","tier - 2",Table1[[#This Row],[City tier]])</f>
        <v>tier - 2</v>
      </c>
      <c r="N1210" s="5" t="str">
        <f>IF(Table1[[#This Row],[State ID]]="?","Unknown",Table1[[#This Row],[State ID]])</f>
        <v>R1013</v>
      </c>
      <c r="O1210" s="5" t="str">
        <f>IF(Table1[[#This Row],[Customer ID]]="?","Unknown",Table1[[#This Row],[Customer ID]])</f>
        <v>Id2080</v>
      </c>
    </row>
    <row r="1211" spans="1:15">
      <c r="A1211" t="s">
        <v>1245</v>
      </c>
      <c r="B1211">
        <v>1998</v>
      </c>
      <c r="C1211" t="s">
        <v>45</v>
      </c>
      <c r="D1211">
        <v>2</v>
      </c>
      <c r="E1211">
        <v>0</v>
      </c>
      <c r="F1211">
        <v>2473.33</v>
      </c>
      <c r="G1211" t="s">
        <v>21</v>
      </c>
      <c r="H1211" t="s">
        <v>17</v>
      </c>
      <c r="I1211" t="s">
        <v>19</v>
      </c>
      <c r="J1211" s="2">
        <f>IF(B1211="?",ROUND(AVERAGEIF($B$2:$B$2344,"&lt;&gt;?"),0),B1211)</f>
        <v>1998</v>
      </c>
      <c r="K1211" t="str">
        <f>IF(C1211="?","Sep",C1211)</f>
        <v>Jul</v>
      </c>
      <c r="L1211" t="str">
        <f>IF(Table1[[#This Row],[Hospital tier]]="?","tier - 2",Table1[[#This Row],[Hospital tier]])</f>
        <v>tier - 2</v>
      </c>
      <c r="M1211" t="str">
        <f>IF(Table1[[#This Row],[City tier]]="?","tier - 2",Table1[[#This Row],[City tier]])</f>
        <v>tier - 3</v>
      </c>
      <c r="N1211" s="5" t="str">
        <f>IF(Table1[[#This Row],[State ID]]="?","Unknown",Table1[[#This Row],[State ID]])</f>
        <v>R1013</v>
      </c>
      <c r="O1211" s="5" t="str">
        <f>IF(Table1[[#This Row],[Customer ID]]="?","Unknown",Table1[[#This Row],[Customer ID]])</f>
        <v>Id2081</v>
      </c>
    </row>
    <row r="1212" spans="1:15">
      <c r="A1212" t="s">
        <v>1246</v>
      </c>
      <c r="B1212">
        <v>1998</v>
      </c>
      <c r="C1212" t="s">
        <v>40</v>
      </c>
      <c r="D1212">
        <v>17</v>
      </c>
      <c r="E1212">
        <v>0</v>
      </c>
      <c r="F1212">
        <v>2464.62</v>
      </c>
      <c r="G1212" t="s">
        <v>21</v>
      </c>
      <c r="H1212" t="s">
        <v>17</v>
      </c>
      <c r="I1212" t="s">
        <v>19</v>
      </c>
      <c r="J1212" s="2">
        <f>IF(B1212="?",ROUND(AVERAGEIF($B$2:$B$2344,"&lt;&gt;?"),0),B1212)</f>
        <v>1998</v>
      </c>
      <c r="K1212" t="str">
        <f>IF(C1212="?","Sep",C1212)</f>
        <v>Aug</v>
      </c>
      <c r="L1212" t="str">
        <f>IF(Table1[[#This Row],[Hospital tier]]="?","tier - 2",Table1[[#This Row],[Hospital tier]])</f>
        <v>tier - 2</v>
      </c>
      <c r="M1212" t="str">
        <f>IF(Table1[[#This Row],[City tier]]="?","tier - 2",Table1[[#This Row],[City tier]])</f>
        <v>tier - 3</v>
      </c>
      <c r="N1212" s="5" t="str">
        <f>IF(Table1[[#This Row],[State ID]]="?","Unknown",Table1[[#This Row],[State ID]])</f>
        <v>R1013</v>
      </c>
      <c r="O1212" s="5" t="str">
        <f>IF(Table1[[#This Row],[Customer ID]]="?","Unknown",Table1[[#This Row],[Customer ID]])</f>
        <v>Id2082</v>
      </c>
    </row>
    <row r="1213" spans="1:15">
      <c r="A1213" t="s">
        <v>1247</v>
      </c>
      <c r="B1213">
        <v>2002</v>
      </c>
      <c r="C1213" t="s">
        <v>45</v>
      </c>
      <c r="D1213">
        <v>11</v>
      </c>
      <c r="E1213">
        <v>0</v>
      </c>
      <c r="F1213">
        <v>2459.7199999999998</v>
      </c>
      <c r="G1213" t="s">
        <v>21</v>
      </c>
      <c r="H1213" t="s">
        <v>21</v>
      </c>
      <c r="I1213" t="s">
        <v>74</v>
      </c>
      <c r="J1213" s="2">
        <f>IF(B1213="?",ROUND(AVERAGEIF($B$2:$B$2344,"&lt;&gt;?"),0),B1213)</f>
        <v>2002</v>
      </c>
      <c r="K1213" t="str">
        <f>IF(C1213="?","Sep",C1213)</f>
        <v>Jul</v>
      </c>
      <c r="L1213" t="str">
        <f>IF(Table1[[#This Row],[Hospital tier]]="?","tier - 2",Table1[[#This Row],[Hospital tier]])</f>
        <v>tier - 2</v>
      </c>
      <c r="M1213" t="str">
        <f>IF(Table1[[#This Row],[City tier]]="?","tier - 2",Table1[[#This Row],[City tier]])</f>
        <v>tier - 2</v>
      </c>
      <c r="N1213" s="5" t="str">
        <f>IF(Table1[[#This Row],[State ID]]="?","Unknown",Table1[[#This Row],[State ID]])</f>
        <v>R1024</v>
      </c>
      <c r="O1213" s="5" t="str">
        <f>IF(Table1[[#This Row],[Customer ID]]="?","Unknown",Table1[[#This Row],[Customer ID]])</f>
        <v>Id2083</v>
      </c>
    </row>
    <row r="1214" spans="1:15">
      <c r="A1214" t="s">
        <v>1248</v>
      </c>
      <c r="B1214">
        <v>1998</v>
      </c>
      <c r="C1214" t="s">
        <v>16</v>
      </c>
      <c r="D1214">
        <v>19</v>
      </c>
      <c r="E1214">
        <v>0</v>
      </c>
      <c r="F1214">
        <v>2457.5</v>
      </c>
      <c r="G1214" t="s">
        <v>21</v>
      </c>
      <c r="H1214" t="s">
        <v>18</v>
      </c>
      <c r="I1214" t="s">
        <v>25</v>
      </c>
      <c r="J1214" s="2">
        <f>IF(B1214="?",ROUND(AVERAGEIF($B$2:$B$2344,"&lt;&gt;?"),0),B1214)</f>
        <v>1998</v>
      </c>
      <c r="K1214" t="str">
        <f>IF(C1214="?","Sep",C1214)</f>
        <v>Nov</v>
      </c>
      <c r="L1214" t="str">
        <f>IF(Table1[[#This Row],[Hospital tier]]="?","tier - 2",Table1[[#This Row],[Hospital tier]])</f>
        <v>tier - 2</v>
      </c>
      <c r="M1214" t="str">
        <f>IF(Table1[[#This Row],[City tier]]="?","tier - 2",Table1[[#This Row],[City tier]])</f>
        <v>tier - 1</v>
      </c>
      <c r="N1214" s="5" t="str">
        <f>IF(Table1[[#This Row],[State ID]]="?","Unknown",Table1[[#This Row],[State ID]])</f>
        <v>R1011</v>
      </c>
      <c r="O1214" s="5" t="str">
        <f>IF(Table1[[#This Row],[Customer ID]]="?","Unknown",Table1[[#This Row],[Customer ID]])</f>
        <v>Id2084</v>
      </c>
    </row>
    <row r="1215" spans="1:15">
      <c r="A1215" t="s">
        <v>1249</v>
      </c>
      <c r="B1215">
        <v>2002</v>
      </c>
      <c r="C1215" t="s">
        <v>45</v>
      </c>
      <c r="D1215">
        <v>29</v>
      </c>
      <c r="E1215">
        <v>0</v>
      </c>
      <c r="F1215">
        <v>2457.21</v>
      </c>
      <c r="G1215" t="s">
        <v>21</v>
      </c>
      <c r="H1215" t="s">
        <v>18</v>
      </c>
      <c r="I1215" t="s">
        <v>74</v>
      </c>
      <c r="J1215" s="2">
        <f>IF(B1215="?",ROUND(AVERAGEIF($B$2:$B$2344,"&lt;&gt;?"),0),B1215)</f>
        <v>2002</v>
      </c>
      <c r="K1215" t="str">
        <f>IF(C1215="?","Sep",C1215)</f>
        <v>Jul</v>
      </c>
      <c r="L1215" t="str">
        <f>IF(Table1[[#This Row],[Hospital tier]]="?","tier - 2",Table1[[#This Row],[Hospital tier]])</f>
        <v>tier - 2</v>
      </c>
      <c r="M1215" t="str">
        <f>IF(Table1[[#This Row],[City tier]]="?","tier - 2",Table1[[#This Row],[City tier]])</f>
        <v>tier - 1</v>
      </c>
      <c r="N1215" s="5" t="str">
        <f>IF(Table1[[#This Row],[State ID]]="?","Unknown",Table1[[#This Row],[State ID]])</f>
        <v>R1024</v>
      </c>
      <c r="O1215" s="5" t="str">
        <f>IF(Table1[[#This Row],[Customer ID]]="?","Unknown",Table1[[#This Row],[Customer ID]])</f>
        <v>Id2085</v>
      </c>
    </row>
    <row r="1216" spans="1:15">
      <c r="A1216" t="s">
        <v>1250</v>
      </c>
      <c r="B1216">
        <v>1999</v>
      </c>
      <c r="C1216" t="s">
        <v>16</v>
      </c>
      <c r="D1216">
        <v>21</v>
      </c>
      <c r="E1216">
        <v>1</v>
      </c>
      <c r="F1216">
        <v>2438.06</v>
      </c>
      <c r="G1216" t="s">
        <v>21</v>
      </c>
      <c r="H1216" t="s">
        <v>21</v>
      </c>
      <c r="I1216" t="s">
        <v>19</v>
      </c>
      <c r="J1216" s="2">
        <f>IF(B1216="?",ROUND(AVERAGEIF($B$2:$B$2344,"&lt;&gt;?"),0),B1216)</f>
        <v>1999</v>
      </c>
      <c r="K1216" t="str">
        <f>IF(C1216="?","Sep",C1216)</f>
        <v>Nov</v>
      </c>
      <c r="L1216" t="str">
        <f>IF(Table1[[#This Row],[Hospital tier]]="?","tier - 2",Table1[[#This Row],[Hospital tier]])</f>
        <v>tier - 2</v>
      </c>
      <c r="M1216" t="str">
        <f>IF(Table1[[#This Row],[City tier]]="?","tier - 2",Table1[[#This Row],[City tier]])</f>
        <v>tier - 2</v>
      </c>
      <c r="N1216" s="5" t="str">
        <f>IF(Table1[[#This Row],[State ID]]="?","Unknown",Table1[[#This Row],[State ID]])</f>
        <v>R1013</v>
      </c>
      <c r="O1216" s="5" t="str">
        <f>IF(Table1[[#This Row],[Customer ID]]="?","Unknown",Table1[[#This Row],[Customer ID]])</f>
        <v>Id2086</v>
      </c>
    </row>
    <row r="1217" spans="1:15">
      <c r="A1217" t="s">
        <v>1251</v>
      </c>
      <c r="B1217">
        <v>1999</v>
      </c>
      <c r="C1217" t="s">
        <v>16</v>
      </c>
      <c r="D1217">
        <v>12</v>
      </c>
      <c r="E1217">
        <v>1</v>
      </c>
      <c r="F1217">
        <v>2416.96</v>
      </c>
      <c r="G1217" t="s">
        <v>21</v>
      </c>
      <c r="H1217" t="s">
        <v>21</v>
      </c>
      <c r="I1217" t="s">
        <v>25</v>
      </c>
      <c r="J1217" s="2">
        <f>IF(B1217="?",ROUND(AVERAGEIF($B$2:$B$2344,"&lt;&gt;?"),0),B1217)</f>
        <v>1999</v>
      </c>
      <c r="K1217" t="str">
        <f>IF(C1217="?","Sep",C1217)</f>
        <v>Nov</v>
      </c>
      <c r="L1217" t="str">
        <f>IF(Table1[[#This Row],[Hospital tier]]="?","tier - 2",Table1[[#This Row],[Hospital tier]])</f>
        <v>tier - 2</v>
      </c>
      <c r="M1217" t="str">
        <f>IF(Table1[[#This Row],[City tier]]="?","tier - 2",Table1[[#This Row],[City tier]])</f>
        <v>tier - 2</v>
      </c>
      <c r="N1217" s="5" t="str">
        <f>IF(Table1[[#This Row],[State ID]]="?","Unknown",Table1[[#This Row],[State ID]])</f>
        <v>R1011</v>
      </c>
      <c r="O1217" s="5" t="str">
        <f>IF(Table1[[#This Row],[Customer ID]]="?","Unknown",Table1[[#This Row],[Customer ID]])</f>
        <v>Id2087</v>
      </c>
    </row>
    <row r="1218" spans="1:15">
      <c r="A1218" t="s">
        <v>1252</v>
      </c>
      <c r="B1218">
        <v>2001</v>
      </c>
      <c r="C1218" t="s">
        <v>20</v>
      </c>
      <c r="D1218">
        <v>3</v>
      </c>
      <c r="E1218">
        <v>0</v>
      </c>
      <c r="F1218">
        <v>2404.73</v>
      </c>
      <c r="G1218" t="s">
        <v>21</v>
      </c>
      <c r="H1218" t="s">
        <v>17</v>
      </c>
      <c r="I1218" t="s">
        <v>22</v>
      </c>
      <c r="J1218" s="2">
        <f>IF(B1218="?",ROUND(AVERAGEIF($B$2:$B$2344,"&lt;&gt;?"),0),B1218)</f>
        <v>2001</v>
      </c>
      <c r="K1218" t="str">
        <f>IF(C1218="?","Sep",C1218)</f>
        <v>Jun</v>
      </c>
      <c r="L1218" t="str">
        <f>IF(Table1[[#This Row],[Hospital tier]]="?","tier - 2",Table1[[#This Row],[Hospital tier]])</f>
        <v>tier - 2</v>
      </c>
      <c r="M1218" t="str">
        <f>IF(Table1[[#This Row],[City tier]]="?","tier - 2",Table1[[#This Row],[City tier]])</f>
        <v>tier - 3</v>
      </c>
      <c r="N1218" s="5" t="str">
        <f>IF(Table1[[#This Row],[State ID]]="?","Unknown",Table1[[#This Row],[State ID]])</f>
        <v>R1012</v>
      </c>
      <c r="O1218" s="5" t="str">
        <f>IF(Table1[[#This Row],[Customer ID]]="?","Unknown",Table1[[#This Row],[Customer ID]])</f>
        <v>Id2088</v>
      </c>
    </row>
    <row r="1219" spans="1:15">
      <c r="A1219" t="s">
        <v>1253</v>
      </c>
      <c r="B1219">
        <v>1999</v>
      </c>
      <c r="C1219" t="s">
        <v>40</v>
      </c>
      <c r="D1219">
        <v>10</v>
      </c>
      <c r="E1219">
        <v>0</v>
      </c>
      <c r="F1219">
        <v>2396.1</v>
      </c>
      <c r="G1219" t="s">
        <v>21</v>
      </c>
      <c r="H1219" t="s">
        <v>18</v>
      </c>
      <c r="I1219" t="s">
        <v>84</v>
      </c>
      <c r="J1219" s="2">
        <f>IF(B1219="?",ROUND(AVERAGEIF($B$2:$B$2344,"&lt;&gt;?"),0),B1219)</f>
        <v>1999</v>
      </c>
      <c r="K1219" t="str">
        <f>IF(C1219="?","Sep",C1219)</f>
        <v>Aug</v>
      </c>
      <c r="L1219" t="str">
        <f>IF(Table1[[#This Row],[Hospital tier]]="?","tier - 2",Table1[[#This Row],[Hospital tier]])</f>
        <v>tier - 2</v>
      </c>
      <c r="M1219" t="str">
        <f>IF(Table1[[#This Row],[City tier]]="?","tier - 2",Table1[[#This Row],[City tier]])</f>
        <v>tier - 1</v>
      </c>
      <c r="N1219" s="5" t="str">
        <f>IF(Table1[[#This Row],[State ID]]="?","Unknown",Table1[[#This Row],[State ID]])</f>
        <v>R1019</v>
      </c>
      <c r="O1219" s="5" t="str">
        <f>IF(Table1[[#This Row],[Customer ID]]="?","Unknown",Table1[[#This Row],[Customer ID]])</f>
        <v>Id2089</v>
      </c>
    </row>
    <row r="1220" spans="1:15">
      <c r="A1220" t="s">
        <v>1254</v>
      </c>
      <c r="B1220">
        <v>1978</v>
      </c>
      <c r="C1220" t="s">
        <v>23</v>
      </c>
      <c r="D1220">
        <v>19</v>
      </c>
      <c r="E1220">
        <v>2</v>
      </c>
      <c r="F1220">
        <v>35701.9</v>
      </c>
      <c r="G1220" t="s">
        <v>21</v>
      </c>
      <c r="H1220" t="s">
        <v>18</v>
      </c>
      <c r="I1220" t="s">
        <v>25</v>
      </c>
      <c r="J1220" s="2">
        <f>IF(B1220="?",ROUND(AVERAGEIF($B$2:$B$2344,"&lt;&gt;?"),0),B1220)</f>
        <v>1978</v>
      </c>
      <c r="K1220" t="str">
        <f>IF(C1220="?","Sep",C1220)</f>
        <v>Dec</v>
      </c>
      <c r="L1220" t="str">
        <f>IF(Table1[[#This Row],[Hospital tier]]="?","tier - 2",Table1[[#This Row],[Hospital tier]])</f>
        <v>tier - 2</v>
      </c>
      <c r="M1220" t="str">
        <f>IF(Table1[[#This Row],[City tier]]="?","tier - 2",Table1[[#This Row],[City tier]])</f>
        <v>tier - 1</v>
      </c>
      <c r="N1220" s="5" t="str">
        <f>IF(Table1[[#This Row],[State ID]]="?","Unknown",Table1[[#This Row],[State ID]])</f>
        <v>R1011</v>
      </c>
      <c r="O1220" s="5" t="str">
        <f>IF(Table1[[#This Row],[Customer ID]]="?","Unknown",Table1[[#This Row],[Customer ID]])</f>
        <v>Id209</v>
      </c>
    </row>
    <row r="1221" spans="1:15">
      <c r="A1221" t="s">
        <v>1255</v>
      </c>
      <c r="B1221">
        <v>1999</v>
      </c>
      <c r="C1221" t="s">
        <v>23</v>
      </c>
      <c r="D1221">
        <v>17</v>
      </c>
      <c r="E1221">
        <v>0</v>
      </c>
      <c r="F1221">
        <v>2395.17</v>
      </c>
      <c r="G1221" t="s">
        <v>21</v>
      </c>
      <c r="H1221" t="s">
        <v>18</v>
      </c>
      <c r="I1221" t="s">
        <v>199</v>
      </c>
      <c r="J1221" s="2">
        <f>IF(B1221="?",ROUND(AVERAGEIF($B$2:$B$2344,"&lt;&gt;?"),0),B1221)</f>
        <v>1999</v>
      </c>
      <c r="K1221" t="str">
        <f>IF(C1221="?","Sep",C1221)</f>
        <v>Dec</v>
      </c>
      <c r="L1221" t="str">
        <f>IF(Table1[[#This Row],[Hospital tier]]="?","tier - 2",Table1[[#This Row],[Hospital tier]])</f>
        <v>tier - 2</v>
      </c>
      <c r="M1221" t="str">
        <f>IF(Table1[[#This Row],[City tier]]="?","tier - 2",Table1[[#This Row],[City tier]])</f>
        <v>tier - 1</v>
      </c>
      <c r="N1221" s="5" t="str">
        <f>IF(Table1[[#This Row],[State ID]]="?","Unknown",Table1[[#This Row],[State ID]])</f>
        <v>R1014</v>
      </c>
      <c r="O1221" s="5" t="str">
        <f>IF(Table1[[#This Row],[Customer ID]]="?","Unknown",Table1[[#This Row],[Customer ID]])</f>
        <v>Id2090</v>
      </c>
    </row>
    <row r="1222" spans="1:15">
      <c r="A1222" t="s">
        <v>1256</v>
      </c>
      <c r="B1222">
        <v>1988</v>
      </c>
      <c r="C1222" t="s">
        <v>23</v>
      </c>
      <c r="D1222">
        <v>12</v>
      </c>
      <c r="E1222">
        <v>3</v>
      </c>
      <c r="F1222">
        <v>2373.3000000000002</v>
      </c>
      <c r="G1222" t="s">
        <v>21</v>
      </c>
      <c r="H1222" t="s">
        <v>21</v>
      </c>
      <c r="I1222" t="s">
        <v>19</v>
      </c>
      <c r="J1222" s="2">
        <f>IF(B1222="?",ROUND(AVERAGEIF($B$2:$B$2344,"&lt;&gt;?"),0),B1222)</f>
        <v>1988</v>
      </c>
      <c r="K1222" t="str">
        <f>IF(C1222="?","Sep",C1222)</f>
        <v>Dec</v>
      </c>
      <c r="L1222" t="str">
        <f>IF(Table1[[#This Row],[Hospital tier]]="?","tier - 2",Table1[[#This Row],[Hospital tier]])</f>
        <v>tier - 2</v>
      </c>
      <c r="M1222" t="str">
        <f>IF(Table1[[#This Row],[City tier]]="?","tier - 2",Table1[[#This Row],[City tier]])</f>
        <v>tier - 2</v>
      </c>
      <c r="N1222" s="5" t="str">
        <f>IF(Table1[[#This Row],[State ID]]="?","Unknown",Table1[[#This Row],[State ID]])</f>
        <v>R1013</v>
      </c>
      <c r="O1222" s="5" t="str">
        <f>IF(Table1[[#This Row],[Customer ID]]="?","Unknown",Table1[[#This Row],[Customer ID]])</f>
        <v>Id2091</v>
      </c>
    </row>
    <row r="1223" spans="1:15">
      <c r="A1223" t="s">
        <v>1257</v>
      </c>
      <c r="B1223">
        <v>2002</v>
      </c>
      <c r="C1223" t="s">
        <v>16</v>
      </c>
      <c r="D1223">
        <v>5</v>
      </c>
      <c r="E1223">
        <v>1</v>
      </c>
      <c r="F1223">
        <v>2362.23</v>
      </c>
      <c r="G1223" t="s">
        <v>21</v>
      </c>
      <c r="H1223" t="s">
        <v>18</v>
      </c>
      <c r="I1223" t="s">
        <v>22</v>
      </c>
      <c r="J1223" s="2">
        <f>IF(B1223="?",ROUND(AVERAGEIF($B$2:$B$2344,"&lt;&gt;?"),0),B1223)</f>
        <v>2002</v>
      </c>
      <c r="K1223" t="str">
        <f>IF(C1223="?","Sep",C1223)</f>
        <v>Nov</v>
      </c>
      <c r="L1223" t="str">
        <f>IF(Table1[[#This Row],[Hospital tier]]="?","tier - 2",Table1[[#This Row],[Hospital tier]])</f>
        <v>tier - 2</v>
      </c>
      <c r="M1223" t="str">
        <f>IF(Table1[[#This Row],[City tier]]="?","tier - 2",Table1[[#This Row],[City tier]])</f>
        <v>tier - 1</v>
      </c>
      <c r="N1223" s="5" t="str">
        <f>IF(Table1[[#This Row],[State ID]]="?","Unknown",Table1[[#This Row],[State ID]])</f>
        <v>R1012</v>
      </c>
      <c r="O1223" s="5" t="str">
        <f>IF(Table1[[#This Row],[Customer ID]]="?","Unknown",Table1[[#This Row],[Customer ID]])</f>
        <v>Id2092</v>
      </c>
    </row>
    <row r="1224" spans="1:15">
      <c r="A1224" t="s">
        <v>1258</v>
      </c>
      <c r="B1224">
        <v>1998</v>
      </c>
      <c r="C1224" t="s">
        <v>24</v>
      </c>
      <c r="D1224">
        <v>21</v>
      </c>
      <c r="E1224">
        <v>0</v>
      </c>
      <c r="F1224">
        <v>2352.9699999999998</v>
      </c>
      <c r="G1224" t="s">
        <v>17</v>
      </c>
      <c r="H1224" t="s">
        <v>17</v>
      </c>
      <c r="I1224" t="s">
        <v>22</v>
      </c>
      <c r="J1224" s="2">
        <f>IF(B1224="?",ROUND(AVERAGEIF($B$2:$B$2344,"&lt;&gt;?"),0),B1224)</f>
        <v>1998</v>
      </c>
      <c r="K1224" t="str">
        <f>IF(C1224="?","Sep",C1224)</f>
        <v>Oct</v>
      </c>
      <c r="L1224" t="str">
        <f>IF(Table1[[#This Row],[Hospital tier]]="?","tier - 2",Table1[[#This Row],[Hospital tier]])</f>
        <v>tier - 3</v>
      </c>
      <c r="M1224" t="str">
        <f>IF(Table1[[#This Row],[City tier]]="?","tier - 2",Table1[[#This Row],[City tier]])</f>
        <v>tier - 3</v>
      </c>
      <c r="N1224" s="5" t="str">
        <f>IF(Table1[[#This Row],[State ID]]="?","Unknown",Table1[[#This Row],[State ID]])</f>
        <v>R1012</v>
      </c>
      <c r="O1224" s="5" t="str">
        <f>IF(Table1[[#This Row],[Customer ID]]="?","Unknown",Table1[[#This Row],[Customer ID]])</f>
        <v>Id2093</v>
      </c>
    </row>
    <row r="1225" spans="1:15">
      <c r="A1225" t="s">
        <v>1259</v>
      </c>
      <c r="B1225">
        <v>2003</v>
      </c>
      <c r="C1225" t="s">
        <v>16</v>
      </c>
      <c r="D1225">
        <v>18</v>
      </c>
      <c r="E1225">
        <v>1</v>
      </c>
      <c r="F1225">
        <v>2331.52</v>
      </c>
      <c r="G1225" t="s">
        <v>21</v>
      </c>
      <c r="H1225" t="s">
        <v>17</v>
      </c>
      <c r="I1225" t="s">
        <v>25</v>
      </c>
      <c r="J1225" s="2">
        <f>IF(B1225="?",ROUND(AVERAGEIF($B$2:$B$2344,"&lt;&gt;?"),0),B1225)</f>
        <v>2003</v>
      </c>
      <c r="K1225" t="str">
        <f>IF(C1225="?","Sep",C1225)</f>
        <v>Nov</v>
      </c>
      <c r="L1225" t="str">
        <f>IF(Table1[[#This Row],[Hospital tier]]="?","tier - 2",Table1[[#This Row],[Hospital tier]])</f>
        <v>tier - 2</v>
      </c>
      <c r="M1225" t="str">
        <f>IF(Table1[[#This Row],[City tier]]="?","tier - 2",Table1[[#This Row],[City tier]])</f>
        <v>tier - 3</v>
      </c>
      <c r="N1225" s="5" t="str">
        <f>IF(Table1[[#This Row],[State ID]]="?","Unknown",Table1[[#This Row],[State ID]])</f>
        <v>R1011</v>
      </c>
      <c r="O1225" s="5" t="str">
        <f>IF(Table1[[#This Row],[Customer ID]]="?","Unknown",Table1[[#This Row],[Customer ID]])</f>
        <v>Id2094</v>
      </c>
    </row>
    <row r="1226" spans="1:15">
      <c r="A1226" t="s">
        <v>1260</v>
      </c>
      <c r="B1226">
        <v>1996</v>
      </c>
      <c r="C1226" t="s">
        <v>23</v>
      </c>
      <c r="D1226">
        <v>17</v>
      </c>
      <c r="E1226">
        <v>0</v>
      </c>
      <c r="F1226">
        <v>2322.62</v>
      </c>
      <c r="G1226" t="s">
        <v>21</v>
      </c>
      <c r="H1226" t="s">
        <v>18</v>
      </c>
      <c r="I1226" t="s">
        <v>19</v>
      </c>
      <c r="J1226" s="2">
        <f>IF(B1226="?",ROUND(AVERAGEIF($B$2:$B$2344,"&lt;&gt;?"),0),B1226)</f>
        <v>1996</v>
      </c>
      <c r="K1226" t="str">
        <f>IF(C1226="?","Sep",C1226)</f>
        <v>Dec</v>
      </c>
      <c r="L1226" t="str">
        <f>IF(Table1[[#This Row],[Hospital tier]]="?","tier - 2",Table1[[#This Row],[Hospital tier]])</f>
        <v>tier - 2</v>
      </c>
      <c r="M1226" t="str">
        <f>IF(Table1[[#This Row],[City tier]]="?","tier - 2",Table1[[#This Row],[City tier]])</f>
        <v>tier - 1</v>
      </c>
      <c r="N1226" s="5" t="str">
        <f>IF(Table1[[#This Row],[State ID]]="?","Unknown",Table1[[#This Row],[State ID]])</f>
        <v>R1013</v>
      </c>
      <c r="O1226" s="5" t="str">
        <f>IF(Table1[[#This Row],[Customer ID]]="?","Unknown",Table1[[#This Row],[Customer ID]])</f>
        <v>Id2095</v>
      </c>
    </row>
    <row r="1227" spans="1:15">
      <c r="A1227" t="s">
        <v>1261</v>
      </c>
      <c r="B1227">
        <v>2004</v>
      </c>
      <c r="C1227" t="s">
        <v>37</v>
      </c>
      <c r="D1227">
        <v>6</v>
      </c>
      <c r="E1227">
        <v>2</v>
      </c>
      <c r="F1227">
        <v>2304</v>
      </c>
      <c r="G1227" t="s">
        <v>21</v>
      </c>
      <c r="H1227" t="s">
        <v>17</v>
      </c>
      <c r="I1227" t="s">
        <v>19</v>
      </c>
      <c r="J1227" s="2">
        <f>IF(B1227="?",ROUND(AVERAGEIF($B$2:$B$2344,"&lt;&gt;?"),0),B1227)</f>
        <v>2004</v>
      </c>
      <c r="K1227" t="str">
        <f>IF(C1227="?","Sep",C1227)</f>
        <v>Sep</v>
      </c>
      <c r="L1227" t="str">
        <f>IF(Table1[[#This Row],[Hospital tier]]="?","tier - 2",Table1[[#This Row],[Hospital tier]])</f>
        <v>tier - 2</v>
      </c>
      <c r="M1227" t="str">
        <f>IF(Table1[[#This Row],[City tier]]="?","tier - 2",Table1[[#This Row],[City tier]])</f>
        <v>tier - 3</v>
      </c>
      <c r="N1227" s="5" t="str">
        <f>IF(Table1[[#This Row],[State ID]]="?","Unknown",Table1[[#This Row],[State ID]])</f>
        <v>R1013</v>
      </c>
      <c r="O1227" s="5" t="str">
        <f>IF(Table1[[#This Row],[Customer ID]]="?","Unknown",Table1[[#This Row],[Customer ID]])</f>
        <v>Id2096</v>
      </c>
    </row>
    <row r="1228" spans="1:15">
      <c r="A1228" t="s">
        <v>1262</v>
      </c>
      <c r="B1228">
        <v>1996</v>
      </c>
      <c r="C1228" t="s">
        <v>16</v>
      </c>
      <c r="D1228">
        <v>28</v>
      </c>
      <c r="E1228">
        <v>0</v>
      </c>
      <c r="F1228">
        <v>2302.3000000000002</v>
      </c>
      <c r="G1228" t="s">
        <v>18</v>
      </c>
      <c r="H1228" t="s">
        <v>21</v>
      </c>
      <c r="I1228" t="s">
        <v>25</v>
      </c>
      <c r="J1228" s="2">
        <f>IF(B1228="?",ROUND(AVERAGEIF($B$2:$B$2344,"&lt;&gt;?"),0),B1228)</f>
        <v>1996</v>
      </c>
      <c r="K1228" t="str">
        <f>IF(C1228="?","Sep",C1228)</f>
        <v>Nov</v>
      </c>
      <c r="L1228" t="str">
        <f>IF(Table1[[#This Row],[Hospital tier]]="?","tier - 2",Table1[[#This Row],[Hospital tier]])</f>
        <v>tier - 1</v>
      </c>
      <c r="M1228" t="str">
        <f>IF(Table1[[#This Row],[City tier]]="?","tier - 2",Table1[[#This Row],[City tier]])</f>
        <v>tier - 2</v>
      </c>
      <c r="N1228" s="5" t="str">
        <f>IF(Table1[[#This Row],[State ID]]="?","Unknown",Table1[[#This Row],[State ID]])</f>
        <v>R1011</v>
      </c>
      <c r="O1228" s="5" t="str">
        <f>IF(Table1[[#This Row],[Customer ID]]="?","Unknown",Table1[[#This Row],[Customer ID]])</f>
        <v>Id2097</v>
      </c>
    </row>
    <row r="1229" spans="1:15">
      <c r="A1229" t="s">
        <v>1263</v>
      </c>
      <c r="B1229">
        <v>1989</v>
      </c>
      <c r="C1229" t="s">
        <v>24</v>
      </c>
      <c r="D1229">
        <v>5</v>
      </c>
      <c r="E1229">
        <v>3</v>
      </c>
      <c r="F1229">
        <v>2295.2399999999998</v>
      </c>
      <c r="G1229" t="s">
        <v>21</v>
      </c>
      <c r="H1229" t="s">
        <v>18</v>
      </c>
      <c r="I1229" t="s">
        <v>19</v>
      </c>
      <c r="J1229" s="2">
        <f>IF(B1229="?",ROUND(AVERAGEIF($B$2:$B$2344,"&lt;&gt;?"),0),B1229)</f>
        <v>1989</v>
      </c>
      <c r="K1229" t="str">
        <f>IF(C1229="?","Sep",C1229)</f>
        <v>Oct</v>
      </c>
      <c r="L1229" t="str">
        <f>IF(Table1[[#This Row],[Hospital tier]]="?","tier - 2",Table1[[#This Row],[Hospital tier]])</f>
        <v>tier - 2</v>
      </c>
      <c r="M1229" t="str">
        <f>IF(Table1[[#This Row],[City tier]]="?","tier - 2",Table1[[#This Row],[City tier]])</f>
        <v>tier - 1</v>
      </c>
      <c r="N1229" s="5" t="str">
        <f>IF(Table1[[#This Row],[State ID]]="?","Unknown",Table1[[#This Row],[State ID]])</f>
        <v>R1013</v>
      </c>
      <c r="O1229" s="5" t="str">
        <f>IF(Table1[[#This Row],[Customer ID]]="?","Unknown",Table1[[#This Row],[Customer ID]])</f>
        <v>Id2098</v>
      </c>
    </row>
    <row r="1230" spans="1:15">
      <c r="A1230" t="s">
        <v>1264</v>
      </c>
      <c r="B1230">
        <v>1991</v>
      </c>
      <c r="C1230" t="s">
        <v>20</v>
      </c>
      <c r="D1230">
        <v>16</v>
      </c>
      <c r="E1230">
        <v>3</v>
      </c>
      <c r="F1230">
        <v>2277.7199999999998</v>
      </c>
      <c r="G1230" t="s">
        <v>21</v>
      </c>
      <c r="H1230" t="s">
        <v>18</v>
      </c>
      <c r="I1230" t="s">
        <v>19</v>
      </c>
      <c r="J1230" s="2">
        <f>IF(B1230="?",ROUND(AVERAGEIF($B$2:$B$2344,"&lt;&gt;?"),0),B1230)</f>
        <v>1991</v>
      </c>
      <c r="K1230" t="str">
        <f>IF(C1230="?","Sep",C1230)</f>
        <v>Jun</v>
      </c>
      <c r="L1230" t="str">
        <f>IF(Table1[[#This Row],[Hospital tier]]="?","tier - 2",Table1[[#This Row],[Hospital tier]])</f>
        <v>tier - 2</v>
      </c>
      <c r="M1230" t="str">
        <f>IF(Table1[[#This Row],[City tier]]="?","tier - 2",Table1[[#This Row],[City tier]])</f>
        <v>tier - 1</v>
      </c>
      <c r="N1230" s="5" t="str">
        <f>IF(Table1[[#This Row],[State ID]]="?","Unknown",Table1[[#This Row],[State ID]])</f>
        <v>R1013</v>
      </c>
      <c r="O1230" s="5" t="str">
        <f>IF(Table1[[#This Row],[Customer ID]]="?","Unknown",Table1[[#This Row],[Customer ID]])</f>
        <v>Id2099</v>
      </c>
    </row>
    <row r="1231" spans="1:15">
      <c r="A1231" t="s">
        <v>1265</v>
      </c>
      <c r="B1231">
        <v>1961</v>
      </c>
      <c r="C1231" t="s">
        <v>20</v>
      </c>
      <c r="D1231">
        <v>13</v>
      </c>
      <c r="E1231">
        <v>1</v>
      </c>
      <c r="F1231">
        <v>47403.88</v>
      </c>
      <c r="G1231" t="s">
        <v>18</v>
      </c>
      <c r="H1231" t="s">
        <v>17</v>
      </c>
      <c r="I1231" t="s">
        <v>25</v>
      </c>
      <c r="J1231" s="2">
        <f>IF(B1231="?",ROUND(AVERAGEIF($B$2:$B$2344,"&lt;&gt;?"),0),B1231)</f>
        <v>1961</v>
      </c>
      <c r="K1231" t="str">
        <f>IF(C1231="?","Sep",C1231)</f>
        <v>Jun</v>
      </c>
      <c r="L1231" t="str">
        <f>IF(Table1[[#This Row],[Hospital tier]]="?","tier - 2",Table1[[#This Row],[Hospital tier]])</f>
        <v>tier - 1</v>
      </c>
      <c r="M1231" t="str">
        <f>IF(Table1[[#This Row],[City tier]]="?","tier - 2",Table1[[#This Row],[City tier]])</f>
        <v>tier - 3</v>
      </c>
      <c r="N1231" s="5" t="str">
        <f>IF(Table1[[#This Row],[State ID]]="?","Unknown",Table1[[#This Row],[State ID]])</f>
        <v>R1011</v>
      </c>
      <c r="O1231" s="5" t="str">
        <f>IF(Table1[[#This Row],[Customer ID]]="?","Unknown",Table1[[#This Row],[Customer ID]])</f>
        <v>Id21</v>
      </c>
    </row>
    <row r="1232" spans="1:15">
      <c r="A1232" t="s">
        <v>1266</v>
      </c>
      <c r="B1232">
        <v>2000</v>
      </c>
      <c r="C1232" t="s">
        <v>23</v>
      </c>
      <c r="D1232">
        <v>17</v>
      </c>
      <c r="E1232">
        <v>3</v>
      </c>
      <c r="F1232">
        <v>35595.589999999997</v>
      </c>
      <c r="G1232" t="s">
        <v>21</v>
      </c>
      <c r="H1232" t="s">
        <v>17</v>
      </c>
      <c r="I1232" t="s">
        <v>19</v>
      </c>
      <c r="J1232" s="2">
        <f>IF(B1232="?",ROUND(AVERAGEIF($B$2:$B$2344,"&lt;&gt;?"),0),B1232)</f>
        <v>2000</v>
      </c>
      <c r="K1232" t="str">
        <f>IF(C1232="?","Sep",C1232)</f>
        <v>Dec</v>
      </c>
      <c r="L1232" t="str">
        <f>IF(Table1[[#This Row],[Hospital tier]]="?","tier - 2",Table1[[#This Row],[Hospital tier]])</f>
        <v>tier - 2</v>
      </c>
      <c r="M1232" t="str">
        <f>IF(Table1[[#This Row],[City tier]]="?","tier - 2",Table1[[#This Row],[City tier]])</f>
        <v>tier - 3</v>
      </c>
      <c r="N1232" s="5" t="str">
        <f>IF(Table1[[#This Row],[State ID]]="?","Unknown",Table1[[#This Row],[State ID]])</f>
        <v>R1013</v>
      </c>
      <c r="O1232" s="5" t="str">
        <f>IF(Table1[[#This Row],[Customer ID]]="?","Unknown",Table1[[#This Row],[Customer ID]])</f>
        <v>Id210</v>
      </c>
    </row>
    <row r="1233" spans="1:15">
      <c r="A1233" t="s">
        <v>1267</v>
      </c>
      <c r="B1233">
        <v>2002</v>
      </c>
      <c r="C1233" t="s">
        <v>16</v>
      </c>
      <c r="D1233">
        <v>12</v>
      </c>
      <c r="E1233">
        <v>0</v>
      </c>
      <c r="F1233">
        <v>2261.5700000000002</v>
      </c>
      <c r="G1233" t="s">
        <v>21</v>
      </c>
      <c r="H1233" t="s">
        <v>18</v>
      </c>
      <c r="I1233" t="s">
        <v>22</v>
      </c>
      <c r="J1233" s="2">
        <f>IF(B1233="?",ROUND(AVERAGEIF($B$2:$B$2344,"&lt;&gt;?"),0),B1233)</f>
        <v>2002</v>
      </c>
      <c r="K1233" t="str">
        <f>IF(C1233="?","Sep",C1233)</f>
        <v>Nov</v>
      </c>
      <c r="L1233" t="str">
        <f>IF(Table1[[#This Row],[Hospital tier]]="?","tier - 2",Table1[[#This Row],[Hospital tier]])</f>
        <v>tier - 2</v>
      </c>
      <c r="M1233" t="str">
        <f>IF(Table1[[#This Row],[City tier]]="?","tier - 2",Table1[[#This Row],[City tier]])</f>
        <v>tier - 1</v>
      </c>
      <c r="N1233" s="5" t="str">
        <f>IF(Table1[[#This Row],[State ID]]="?","Unknown",Table1[[#This Row],[State ID]])</f>
        <v>R1012</v>
      </c>
      <c r="O1233" s="5" t="str">
        <f>IF(Table1[[#This Row],[Customer ID]]="?","Unknown",Table1[[#This Row],[Customer ID]])</f>
        <v>Id2100</v>
      </c>
    </row>
    <row r="1234" spans="1:15">
      <c r="A1234" t="s">
        <v>1268</v>
      </c>
      <c r="B1234">
        <v>2002</v>
      </c>
      <c r="C1234" t="s">
        <v>45</v>
      </c>
      <c r="D1234">
        <v>15</v>
      </c>
      <c r="E1234">
        <v>0</v>
      </c>
      <c r="F1234">
        <v>2257.48</v>
      </c>
      <c r="G1234" t="s">
        <v>21</v>
      </c>
      <c r="H1234" t="s">
        <v>18</v>
      </c>
      <c r="I1234" t="s">
        <v>22</v>
      </c>
      <c r="J1234" s="2">
        <f>IF(B1234="?",ROUND(AVERAGEIF($B$2:$B$2344,"&lt;&gt;?"),0),B1234)</f>
        <v>2002</v>
      </c>
      <c r="K1234" t="str">
        <f>IF(C1234="?","Sep",C1234)</f>
        <v>Jul</v>
      </c>
      <c r="L1234" t="str">
        <f>IF(Table1[[#This Row],[Hospital tier]]="?","tier - 2",Table1[[#This Row],[Hospital tier]])</f>
        <v>tier - 2</v>
      </c>
      <c r="M1234" t="str">
        <f>IF(Table1[[#This Row],[City tier]]="?","tier - 2",Table1[[#This Row],[City tier]])</f>
        <v>tier - 1</v>
      </c>
      <c r="N1234" s="5" t="str">
        <f>IF(Table1[[#This Row],[State ID]]="?","Unknown",Table1[[#This Row],[State ID]])</f>
        <v>R1012</v>
      </c>
      <c r="O1234" s="5" t="str">
        <f>IF(Table1[[#This Row],[Customer ID]]="?","Unknown",Table1[[#This Row],[Customer ID]])</f>
        <v>Id2101</v>
      </c>
    </row>
    <row r="1235" spans="1:15">
      <c r="A1235" t="s">
        <v>1269</v>
      </c>
      <c r="B1235">
        <v>2000</v>
      </c>
      <c r="C1235" t="s">
        <v>23</v>
      </c>
      <c r="D1235">
        <v>11</v>
      </c>
      <c r="E1235">
        <v>0</v>
      </c>
      <c r="F1235">
        <v>2254.8000000000002</v>
      </c>
      <c r="G1235" t="s">
        <v>21</v>
      </c>
      <c r="H1235" t="s">
        <v>17</v>
      </c>
      <c r="I1235" t="s">
        <v>32</v>
      </c>
      <c r="J1235" s="2">
        <f>IF(B1235="?",ROUND(AVERAGEIF($B$2:$B$2344,"&lt;&gt;?"),0),B1235)</f>
        <v>2000</v>
      </c>
      <c r="K1235" t="str">
        <f>IF(C1235="?","Sep",C1235)</f>
        <v>Dec</v>
      </c>
      <c r="L1235" t="str">
        <f>IF(Table1[[#This Row],[Hospital tier]]="?","tier - 2",Table1[[#This Row],[Hospital tier]])</f>
        <v>tier - 2</v>
      </c>
      <c r="M1235" t="str">
        <f>IF(Table1[[#This Row],[City tier]]="?","tier - 2",Table1[[#This Row],[City tier]])</f>
        <v>tier - 3</v>
      </c>
      <c r="N1235" s="5" t="str">
        <f>IF(Table1[[#This Row],[State ID]]="?","Unknown",Table1[[#This Row],[State ID]])</f>
        <v>R1016</v>
      </c>
      <c r="O1235" s="5" t="str">
        <f>IF(Table1[[#This Row],[Customer ID]]="?","Unknown",Table1[[#This Row],[Customer ID]])</f>
        <v>Id2102</v>
      </c>
    </row>
    <row r="1236" spans="1:15">
      <c r="A1236" t="s">
        <v>1270</v>
      </c>
      <c r="B1236">
        <v>2000</v>
      </c>
      <c r="C1236" t="s">
        <v>20</v>
      </c>
      <c r="D1236">
        <v>30</v>
      </c>
      <c r="E1236">
        <v>0</v>
      </c>
      <c r="F1236">
        <v>2250.84</v>
      </c>
      <c r="G1236" t="s">
        <v>21</v>
      </c>
      <c r="H1236" t="s">
        <v>21</v>
      </c>
      <c r="I1236" t="s">
        <v>185</v>
      </c>
      <c r="J1236" s="2">
        <f>IF(B1236="?",ROUND(AVERAGEIF($B$2:$B$2344,"&lt;&gt;?"),0),B1236)</f>
        <v>2000</v>
      </c>
      <c r="K1236" t="str">
        <f>IF(C1236="?","Sep",C1236)</f>
        <v>Jun</v>
      </c>
      <c r="L1236" t="str">
        <f>IF(Table1[[#This Row],[Hospital tier]]="?","tier - 2",Table1[[#This Row],[Hospital tier]])</f>
        <v>tier - 2</v>
      </c>
      <c r="M1236" t="str">
        <f>IF(Table1[[#This Row],[City tier]]="?","tier - 2",Table1[[#This Row],[City tier]])</f>
        <v>tier - 2</v>
      </c>
      <c r="N1236" s="5" t="str">
        <f>IF(Table1[[#This Row],[State ID]]="?","Unknown",Table1[[#This Row],[State ID]])</f>
        <v>R1018</v>
      </c>
      <c r="O1236" s="5" t="str">
        <f>IF(Table1[[#This Row],[Customer ID]]="?","Unknown",Table1[[#This Row],[Customer ID]])</f>
        <v>Id2103</v>
      </c>
    </row>
    <row r="1237" spans="1:15">
      <c r="A1237" t="s">
        <v>1271</v>
      </c>
      <c r="B1237">
        <v>2003</v>
      </c>
      <c r="C1237" t="s">
        <v>23</v>
      </c>
      <c r="D1237">
        <v>10</v>
      </c>
      <c r="E1237">
        <v>1</v>
      </c>
      <c r="F1237">
        <v>2221.56</v>
      </c>
      <c r="G1237" t="s">
        <v>21</v>
      </c>
      <c r="H1237" t="s">
        <v>17</v>
      </c>
      <c r="I1237" t="s">
        <v>22</v>
      </c>
      <c r="J1237" s="2">
        <f>IF(B1237="?",ROUND(AVERAGEIF($B$2:$B$2344,"&lt;&gt;?"),0),B1237)</f>
        <v>2003</v>
      </c>
      <c r="K1237" t="str">
        <f>IF(C1237="?","Sep",C1237)</f>
        <v>Dec</v>
      </c>
      <c r="L1237" t="str">
        <f>IF(Table1[[#This Row],[Hospital tier]]="?","tier - 2",Table1[[#This Row],[Hospital tier]])</f>
        <v>tier - 2</v>
      </c>
      <c r="M1237" t="str">
        <f>IF(Table1[[#This Row],[City tier]]="?","tier - 2",Table1[[#This Row],[City tier]])</f>
        <v>tier - 3</v>
      </c>
      <c r="N1237" s="5" t="str">
        <f>IF(Table1[[#This Row],[State ID]]="?","Unknown",Table1[[#This Row],[State ID]])</f>
        <v>R1012</v>
      </c>
      <c r="O1237" s="5" t="str">
        <f>IF(Table1[[#This Row],[Customer ID]]="?","Unknown",Table1[[#This Row],[Customer ID]])</f>
        <v>Id2104</v>
      </c>
    </row>
    <row r="1238" spans="1:15">
      <c r="A1238" t="s">
        <v>1272</v>
      </c>
      <c r="B1238">
        <v>2004</v>
      </c>
      <c r="C1238" t="s">
        <v>23</v>
      </c>
      <c r="D1238">
        <v>12</v>
      </c>
      <c r="E1238">
        <v>1</v>
      </c>
      <c r="F1238">
        <v>2219.4499999999998</v>
      </c>
      <c r="G1238" t="s">
        <v>21</v>
      </c>
      <c r="H1238" t="s">
        <v>18</v>
      </c>
      <c r="I1238" t="s">
        <v>19</v>
      </c>
      <c r="J1238" s="2">
        <f>IF(B1238="?",ROUND(AVERAGEIF($B$2:$B$2344,"&lt;&gt;?"),0),B1238)</f>
        <v>2004</v>
      </c>
      <c r="K1238" t="str">
        <f>IF(C1238="?","Sep",C1238)</f>
        <v>Dec</v>
      </c>
      <c r="L1238" t="str">
        <f>IF(Table1[[#This Row],[Hospital tier]]="?","tier - 2",Table1[[#This Row],[Hospital tier]])</f>
        <v>tier - 2</v>
      </c>
      <c r="M1238" t="str">
        <f>IF(Table1[[#This Row],[City tier]]="?","tier - 2",Table1[[#This Row],[City tier]])</f>
        <v>tier - 1</v>
      </c>
      <c r="N1238" s="5" t="str">
        <f>IF(Table1[[#This Row],[State ID]]="?","Unknown",Table1[[#This Row],[State ID]])</f>
        <v>R1013</v>
      </c>
      <c r="O1238" s="5" t="str">
        <f>IF(Table1[[#This Row],[Customer ID]]="?","Unknown",Table1[[#This Row],[Customer ID]])</f>
        <v>Id2105</v>
      </c>
    </row>
    <row r="1239" spans="1:15">
      <c r="A1239" t="s">
        <v>1273</v>
      </c>
      <c r="B1239">
        <v>2004</v>
      </c>
      <c r="C1239" t="s">
        <v>37</v>
      </c>
      <c r="D1239">
        <v>25</v>
      </c>
      <c r="E1239">
        <v>0</v>
      </c>
      <c r="F1239">
        <v>2217.6</v>
      </c>
      <c r="G1239" t="s">
        <v>21</v>
      </c>
      <c r="H1239" t="s">
        <v>18</v>
      </c>
      <c r="I1239" t="s">
        <v>74</v>
      </c>
      <c r="J1239" s="2">
        <f>IF(B1239="?",ROUND(AVERAGEIF($B$2:$B$2344,"&lt;&gt;?"),0),B1239)</f>
        <v>2004</v>
      </c>
      <c r="K1239" t="str">
        <f>IF(C1239="?","Sep",C1239)</f>
        <v>Sep</v>
      </c>
      <c r="L1239" t="str">
        <f>IF(Table1[[#This Row],[Hospital tier]]="?","tier - 2",Table1[[#This Row],[Hospital tier]])</f>
        <v>tier - 2</v>
      </c>
      <c r="M1239" t="str">
        <f>IF(Table1[[#This Row],[City tier]]="?","tier - 2",Table1[[#This Row],[City tier]])</f>
        <v>tier - 1</v>
      </c>
      <c r="N1239" s="5" t="str">
        <f>IF(Table1[[#This Row],[State ID]]="?","Unknown",Table1[[#This Row],[State ID]])</f>
        <v>R1024</v>
      </c>
      <c r="O1239" s="5" t="str">
        <f>IF(Table1[[#This Row],[Customer ID]]="?","Unknown",Table1[[#This Row],[Customer ID]])</f>
        <v>Id2106</v>
      </c>
    </row>
    <row r="1240" spans="1:15">
      <c r="A1240" t="s">
        <v>1274</v>
      </c>
      <c r="B1240">
        <v>2004</v>
      </c>
      <c r="C1240" t="s">
        <v>20</v>
      </c>
      <c r="D1240">
        <v>13</v>
      </c>
      <c r="E1240">
        <v>0</v>
      </c>
      <c r="F1240">
        <v>2217.4699999999998</v>
      </c>
      <c r="G1240" t="s">
        <v>21</v>
      </c>
      <c r="H1240" t="s">
        <v>18</v>
      </c>
      <c r="I1240" t="s">
        <v>74</v>
      </c>
      <c r="J1240" s="2">
        <f>IF(B1240="?",ROUND(AVERAGEIF($B$2:$B$2344,"&lt;&gt;?"),0),B1240)</f>
        <v>2004</v>
      </c>
      <c r="K1240" t="str">
        <f>IF(C1240="?","Sep",C1240)</f>
        <v>Jun</v>
      </c>
      <c r="L1240" t="str">
        <f>IF(Table1[[#This Row],[Hospital tier]]="?","tier - 2",Table1[[#This Row],[Hospital tier]])</f>
        <v>tier - 2</v>
      </c>
      <c r="M1240" t="str">
        <f>IF(Table1[[#This Row],[City tier]]="?","tier - 2",Table1[[#This Row],[City tier]])</f>
        <v>tier - 1</v>
      </c>
      <c r="N1240" s="5" t="str">
        <f>IF(Table1[[#This Row],[State ID]]="?","Unknown",Table1[[#This Row],[State ID]])</f>
        <v>R1024</v>
      </c>
      <c r="O1240" s="5" t="str">
        <f>IF(Table1[[#This Row],[Customer ID]]="?","Unknown",Table1[[#This Row],[Customer ID]])</f>
        <v>Id2107</v>
      </c>
    </row>
    <row r="1241" spans="1:15">
      <c r="A1241" t="s">
        <v>1275</v>
      </c>
      <c r="B1241">
        <v>1994</v>
      </c>
      <c r="C1241" t="s">
        <v>16</v>
      </c>
      <c r="D1241">
        <v>17</v>
      </c>
      <c r="E1241">
        <v>0</v>
      </c>
      <c r="F1241">
        <v>2213.21</v>
      </c>
      <c r="G1241" t="s">
        <v>21</v>
      </c>
      <c r="H1241" t="s">
        <v>21</v>
      </c>
      <c r="I1241" t="s">
        <v>19</v>
      </c>
      <c r="J1241" s="2">
        <f>IF(B1241="?",ROUND(AVERAGEIF($B$2:$B$2344,"&lt;&gt;?"),0),B1241)</f>
        <v>1994</v>
      </c>
      <c r="K1241" t="str">
        <f>IF(C1241="?","Sep",C1241)</f>
        <v>Nov</v>
      </c>
      <c r="L1241" t="str">
        <f>IF(Table1[[#This Row],[Hospital tier]]="?","tier - 2",Table1[[#This Row],[Hospital tier]])</f>
        <v>tier - 2</v>
      </c>
      <c r="M1241" t="str">
        <f>IF(Table1[[#This Row],[City tier]]="?","tier - 2",Table1[[#This Row],[City tier]])</f>
        <v>tier - 2</v>
      </c>
      <c r="N1241" s="5" t="str">
        <f>IF(Table1[[#This Row],[State ID]]="?","Unknown",Table1[[#This Row],[State ID]])</f>
        <v>R1013</v>
      </c>
      <c r="O1241" s="5" t="str">
        <f>IF(Table1[[#This Row],[Customer ID]]="?","Unknown",Table1[[#This Row],[Customer ID]])</f>
        <v>Id2108</v>
      </c>
    </row>
    <row r="1242" spans="1:15">
      <c r="A1242" t="s">
        <v>1276</v>
      </c>
      <c r="B1242">
        <v>2004</v>
      </c>
      <c r="C1242" t="s">
        <v>45</v>
      </c>
      <c r="D1242">
        <v>27</v>
      </c>
      <c r="E1242">
        <v>0</v>
      </c>
      <c r="F1242">
        <v>2211.13</v>
      </c>
      <c r="G1242" t="s">
        <v>21</v>
      </c>
      <c r="H1242" t="s">
        <v>21</v>
      </c>
      <c r="I1242" t="s">
        <v>74</v>
      </c>
      <c r="J1242" s="2">
        <f>IF(B1242="?",ROUND(AVERAGEIF($B$2:$B$2344,"&lt;&gt;?"),0),B1242)</f>
        <v>2004</v>
      </c>
      <c r="K1242" t="str">
        <f>IF(C1242="?","Sep",C1242)</f>
        <v>Jul</v>
      </c>
      <c r="L1242" t="str">
        <f>IF(Table1[[#This Row],[Hospital tier]]="?","tier - 2",Table1[[#This Row],[Hospital tier]])</f>
        <v>tier - 2</v>
      </c>
      <c r="M1242" t="str">
        <f>IF(Table1[[#This Row],[City tier]]="?","tier - 2",Table1[[#This Row],[City tier]])</f>
        <v>tier - 2</v>
      </c>
      <c r="N1242" s="5" t="str">
        <f>IF(Table1[[#This Row],[State ID]]="?","Unknown",Table1[[#This Row],[State ID]])</f>
        <v>R1024</v>
      </c>
      <c r="O1242" s="5" t="str">
        <f>IF(Table1[[#This Row],[Customer ID]]="?","Unknown",Table1[[#This Row],[Customer ID]])</f>
        <v>Id2109</v>
      </c>
    </row>
    <row r="1243" spans="1:15">
      <c r="A1243" t="s">
        <v>1277</v>
      </c>
      <c r="B1243">
        <v>2000</v>
      </c>
      <c r="C1243" t="s">
        <v>16</v>
      </c>
      <c r="D1243">
        <v>19</v>
      </c>
      <c r="E1243">
        <v>0</v>
      </c>
      <c r="F1243">
        <v>35585.58</v>
      </c>
      <c r="G1243" t="s">
        <v>21</v>
      </c>
      <c r="H1243" t="s">
        <v>17</v>
      </c>
      <c r="I1243" t="s">
        <v>25</v>
      </c>
      <c r="J1243" s="2">
        <f>IF(B1243="?",ROUND(AVERAGEIF($B$2:$B$2344,"&lt;&gt;?"),0),B1243)</f>
        <v>2000</v>
      </c>
      <c r="K1243" t="str">
        <f>IF(C1243="?","Sep",C1243)</f>
        <v>Nov</v>
      </c>
      <c r="L1243" t="str">
        <f>IF(Table1[[#This Row],[Hospital tier]]="?","tier - 2",Table1[[#This Row],[Hospital tier]])</f>
        <v>tier - 2</v>
      </c>
      <c r="M1243" t="str">
        <f>IF(Table1[[#This Row],[City tier]]="?","tier - 2",Table1[[#This Row],[City tier]])</f>
        <v>tier - 3</v>
      </c>
      <c r="N1243" s="5" t="str">
        <f>IF(Table1[[#This Row],[State ID]]="?","Unknown",Table1[[#This Row],[State ID]])</f>
        <v>R1011</v>
      </c>
      <c r="O1243" s="5" t="str">
        <f>IF(Table1[[#This Row],[Customer ID]]="?","Unknown",Table1[[#This Row],[Customer ID]])</f>
        <v>Id211</v>
      </c>
    </row>
    <row r="1244" spans="1:15">
      <c r="A1244" t="s">
        <v>1278</v>
      </c>
      <c r="B1244">
        <v>2004</v>
      </c>
      <c r="C1244" t="s">
        <v>40</v>
      </c>
      <c r="D1244">
        <v>6</v>
      </c>
      <c r="E1244">
        <v>0</v>
      </c>
      <c r="F1244">
        <v>2207.6999999999998</v>
      </c>
      <c r="G1244" t="s">
        <v>21</v>
      </c>
      <c r="H1244" t="s">
        <v>21</v>
      </c>
      <c r="I1244" t="s">
        <v>74</v>
      </c>
      <c r="J1244" s="2">
        <f>IF(B1244="?",ROUND(AVERAGEIF($B$2:$B$2344,"&lt;&gt;?"),0),B1244)</f>
        <v>2004</v>
      </c>
      <c r="K1244" t="str">
        <f>IF(C1244="?","Sep",C1244)</f>
        <v>Aug</v>
      </c>
      <c r="L1244" t="str">
        <f>IF(Table1[[#This Row],[Hospital tier]]="?","tier - 2",Table1[[#This Row],[Hospital tier]])</f>
        <v>tier - 2</v>
      </c>
      <c r="M1244" t="str">
        <f>IF(Table1[[#This Row],[City tier]]="?","tier - 2",Table1[[#This Row],[City tier]])</f>
        <v>tier - 2</v>
      </c>
      <c r="N1244" s="5" t="str">
        <f>IF(Table1[[#This Row],[State ID]]="?","Unknown",Table1[[#This Row],[State ID]])</f>
        <v>R1024</v>
      </c>
      <c r="O1244" s="5" t="str">
        <f>IF(Table1[[#This Row],[Customer ID]]="?","Unknown",Table1[[#This Row],[Customer ID]])</f>
        <v>Id2110</v>
      </c>
    </row>
    <row r="1245" spans="1:15">
      <c r="A1245" t="s">
        <v>1279</v>
      </c>
      <c r="B1245">
        <v>2004</v>
      </c>
      <c r="C1245" t="s">
        <v>16</v>
      </c>
      <c r="D1245">
        <v>13</v>
      </c>
      <c r="E1245">
        <v>0</v>
      </c>
      <c r="F1245">
        <v>2205.98</v>
      </c>
      <c r="G1245" t="s">
        <v>21</v>
      </c>
      <c r="H1245" t="s">
        <v>17</v>
      </c>
      <c r="I1245" t="s">
        <v>74</v>
      </c>
      <c r="J1245" s="2">
        <f>IF(B1245="?",ROUND(AVERAGEIF($B$2:$B$2344,"&lt;&gt;?"),0),B1245)</f>
        <v>2004</v>
      </c>
      <c r="K1245" t="str">
        <f>IF(C1245="?","Sep",C1245)</f>
        <v>Nov</v>
      </c>
      <c r="L1245" t="str">
        <f>IF(Table1[[#This Row],[Hospital tier]]="?","tier - 2",Table1[[#This Row],[Hospital tier]])</f>
        <v>tier - 2</v>
      </c>
      <c r="M1245" t="str">
        <f>IF(Table1[[#This Row],[City tier]]="?","tier - 2",Table1[[#This Row],[City tier]])</f>
        <v>tier - 3</v>
      </c>
      <c r="N1245" s="5" t="str">
        <f>IF(Table1[[#This Row],[State ID]]="?","Unknown",Table1[[#This Row],[State ID]])</f>
        <v>R1024</v>
      </c>
      <c r="O1245" s="5" t="str">
        <f>IF(Table1[[#This Row],[Customer ID]]="?","Unknown",Table1[[#This Row],[Customer ID]])</f>
        <v>Id2111</v>
      </c>
    </row>
    <row r="1246" spans="1:15">
      <c r="A1246" t="s">
        <v>1280</v>
      </c>
      <c r="B1246">
        <v>2004</v>
      </c>
      <c r="C1246" t="s">
        <v>24</v>
      </c>
      <c r="D1246">
        <v>28</v>
      </c>
      <c r="E1246">
        <v>0</v>
      </c>
      <c r="F1246">
        <v>2203.7399999999998</v>
      </c>
      <c r="G1246" t="s">
        <v>21</v>
      </c>
      <c r="H1246" t="s">
        <v>21</v>
      </c>
      <c r="I1246" t="s">
        <v>74</v>
      </c>
      <c r="J1246" s="2">
        <f>IF(B1246="?",ROUND(AVERAGEIF($B$2:$B$2344,"&lt;&gt;?"),0),B1246)</f>
        <v>2004</v>
      </c>
      <c r="K1246" t="str">
        <f>IF(C1246="?","Sep",C1246)</f>
        <v>Oct</v>
      </c>
      <c r="L1246" t="str">
        <f>IF(Table1[[#This Row],[Hospital tier]]="?","tier - 2",Table1[[#This Row],[Hospital tier]])</f>
        <v>tier - 2</v>
      </c>
      <c r="M1246" t="str">
        <f>IF(Table1[[#This Row],[City tier]]="?","tier - 2",Table1[[#This Row],[City tier]])</f>
        <v>tier - 2</v>
      </c>
      <c r="N1246" s="5" t="str">
        <f>IF(Table1[[#This Row],[State ID]]="?","Unknown",Table1[[#This Row],[State ID]])</f>
        <v>R1024</v>
      </c>
      <c r="O1246" s="5" t="str">
        <f>IF(Table1[[#This Row],[Customer ID]]="?","Unknown",Table1[[#This Row],[Customer ID]])</f>
        <v>Id2112</v>
      </c>
    </row>
    <row r="1247" spans="1:15">
      <c r="A1247" t="s">
        <v>1281</v>
      </c>
      <c r="B1247">
        <v>2004</v>
      </c>
      <c r="C1247" t="s">
        <v>40</v>
      </c>
      <c r="D1247">
        <v>6</v>
      </c>
      <c r="E1247">
        <v>0</v>
      </c>
      <c r="F1247">
        <v>2203.4699999999998</v>
      </c>
      <c r="G1247" t="s">
        <v>21</v>
      </c>
      <c r="H1247" t="s">
        <v>21</v>
      </c>
      <c r="I1247" t="s">
        <v>74</v>
      </c>
      <c r="J1247" s="2">
        <f>IF(B1247="?",ROUND(AVERAGEIF($B$2:$B$2344,"&lt;&gt;?"),0),B1247)</f>
        <v>2004</v>
      </c>
      <c r="K1247" t="str">
        <f>IF(C1247="?","Sep",C1247)</f>
        <v>Aug</v>
      </c>
      <c r="L1247" t="str">
        <f>IF(Table1[[#This Row],[Hospital tier]]="?","tier - 2",Table1[[#This Row],[Hospital tier]])</f>
        <v>tier - 2</v>
      </c>
      <c r="M1247" t="str">
        <f>IF(Table1[[#This Row],[City tier]]="?","tier - 2",Table1[[#This Row],[City tier]])</f>
        <v>tier - 2</v>
      </c>
      <c r="N1247" s="5" t="str">
        <f>IF(Table1[[#This Row],[State ID]]="?","Unknown",Table1[[#This Row],[State ID]])</f>
        <v>R1024</v>
      </c>
      <c r="O1247" s="5" t="str">
        <f>IF(Table1[[#This Row],[Customer ID]]="?","Unknown",Table1[[#This Row],[Customer ID]])</f>
        <v>Id2113</v>
      </c>
    </row>
    <row r="1248" spans="1:15">
      <c r="A1248" t="s">
        <v>1282</v>
      </c>
      <c r="B1248">
        <v>2004</v>
      </c>
      <c r="C1248" t="s">
        <v>45</v>
      </c>
      <c r="D1248">
        <v>27</v>
      </c>
      <c r="E1248">
        <v>1</v>
      </c>
      <c r="F1248">
        <v>2201.1</v>
      </c>
      <c r="G1248" t="s">
        <v>21</v>
      </c>
      <c r="H1248" t="s">
        <v>17</v>
      </c>
      <c r="I1248" t="s">
        <v>19</v>
      </c>
      <c r="J1248" s="2">
        <f>IF(B1248="?",ROUND(AVERAGEIF($B$2:$B$2344,"&lt;&gt;?"),0),B1248)</f>
        <v>2004</v>
      </c>
      <c r="K1248" t="str">
        <f>IF(C1248="?","Sep",C1248)</f>
        <v>Jul</v>
      </c>
      <c r="L1248" t="str">
        <f>IF(Table1[[#This Row],[Hospital tier]]="?","tier - 2",Table1[[#This Row],[Hospital tier]])</f>
        <v>tier - 2</v>
      </c>
      <c r="M1248" t="str">
        <f>IF(Table1[[#This Row],[City tier]]="?","tier - 2",Table1[[#This Row],[City tier]])</f>
        <v>tier - 3</v>
      </c>
      <c r="N1248" s="5" t="str">
        <f>IF(Table1[[#This Row],[State ID]]="?","Unknown",Table1[[#This Row],[State ID]])</f>
        <v>R1013</v>
      </c>
      <c r="O1248" s="5" t="str">
        <f>IF(Table1[[#This Row],[Customer ID]]="?","Unknown",Table1[[#This Row],[Customer ID]])</f>
        <v>Id2114</v>
      </c>
    </row>
    <row r="1249" spans="1:15">
      <c r="A1249" t="s">
        <v>1283</v>
      </c>
      <c r="B1249">
        <v>2004</v>
      </c>
      <c r="C1249" t="s">
        <v>37</v>
      </c>
      <c r="D1249">
        <v>12</v>
      </c>
      <c r="E1249">
        <v>0</v>
      </c>
      <c r="F1249">
        <v>2200.83</v>
      </c>
      <c r="G1249" t="s">
        <v>21</v>
      </c>
      <c r="H1249" t="s">
        <v>21</v>
      </c>
      <c r="I1249" t="s">
        <v>74</v>
      </c>
      <c r="J1249" s="2">
        <f>IF(B1249="?",ROUND(AVERAGEIF($B$2:$B$2344,"&lt;&gt;?"),0),B1249)</f>
        <v>2004</v>
      </c>
      <c r="K1249" t="str">
        <f>IF(C1249="?","Sep",C1249)</f>
        <v>Sep</v>
      </c>
      <c r="L1249" t="str">
        <f>IF(Table1[[#This Row],[Hospital tier]]="?","tier - 2",Table1[[#This Row],[Hospital tier]])</f>
        <v>tier - 2</v>
      </c>
      <c r="M1249" t="str">
        <f>IF(Table1[[#This Row],[City tier]]="?","tier - 2",Table1[[#This Row],[City tier]])</f>
        <v>tier - 2</v>
      </c>
      <c r="N1249" s="5" t="str">
        <f>IF(Table1[[#This Row],[State ID]]="?","Unknown",Table1[[#This Row],[State ID]])</f>
        <v>R1024</v>
      </c>
      <c r="O1249" s="5" t="str">
        <f>IF(Table1[[#This Row],[Customer ID]]="?","Unknown",Table1[[#This Row],[Customer ID]])</f>
        <v>Id2115</v>
      </c>
    </row>
    <row r="1250" spans="1:15">
      <c r="A1250" t="s">
        <v>1284</v>
      </c>
      <c r="B1250">
        <v>2004</v>
      </c>
      <c r="C1250" t="s">
        <v>37</v>
      </c>
      <c r="D1250">
        <v>3</v>
      </c>
      <c r="E1250">
        <v>0</v>
      </c>
      <c r="F1250">
        <v>2198.19</v>
      </c>
      <c r="G1250" t="s">
        <v>21</v>
      </c>
      <c r="H1250" t="s">
        <v>18</v>
      </c>
      <c r="I1250" t="s">
        <v>82</v>
      </c>
      <c r="J1250" s="2">
        <f>IF(B1250="?",ROUND(AVERAGEIF($B$2:$B$2344,"&lt;&gt;?"),0),B1250)</f>
        <v>2004</v>
      </c>
      <c r="K1250" t="str">
        <f>IF(C1250="?","Sep",C1250)</f>
        <v>Sep</v>
      </c>
      <c r="L1250" t="str">
        <f>IF(Table1[[#This Row],[Hospital tier]]="?","tier - 2",Table1[[#This Row],[Hospital tier]])</f>
        <v>tier - 2</v>
      </c>
      <c r="M1250" t="str">
        <f>IF(Table1[[#This Row],[City tier]]="?","tier - 2",Table1[[#This Row],[City tier]])</f>
        <v>tier - 1</v>
      </c>
      <c r="N1250" s="5" t="str">
        <f>IF(Table1[[#This Row],[State ID]]="?","Unknown",Table1[[#This Row],[State ID]])</f>
        <v>R1023</v>
      </c>
      <c r="O1250" s="5" t="str">
        <f>IF(Table1[[#This Row],[Customer ID]]="?","Unknown",Table1[[#This Row],[Customer ID]])</f>
        <v>Id2116</v>
      </c>
    </row>
    <row r="1251" spans="1:15">
      <c r="A1251" t="s">
        <v>1285</v>
      </c>
      <c r="B1251">
        <v>2004</v>
      </c>
      <c r="C1251" t="s">
        <v>23</v>
      </c>
      <c r="D1251">
        <v>7</v>
      </c>
      <c r="E1251">
        <v>0</v>
      </c>
      <c r="F1251">
        <v>2196.4699999999998</v>
      </c>
      <c r="G1251" t="s">
        <v>21</v>
      </c>
      <c r="H1251" t="s">
        <v>17</v>
      </c>
      <c r="I1251" t="s">
        <v>74</v>
      </c>
      <c r="J1251" s="2">
        <f>IF(B1251="?",ROUND(AVERAGEIF($B$2:$B$2344,"&lt;&gt;?"),0),B1251)</f>
        <v>2004</v>
      </c>
      <c r="K1251" t="str">
        <f>IF(C1251="?","Sep",C1251)</f>
        <v>Dec</v>
      </c>
      <c r="L1251" t="str">
        <f>IF(Table1[[#This Row],[Hospital tier]]="?","tier - 2",Table1[[#This Row],[Hospital tier]])</f>
        <v>tier - 2</v>
      </c>
      <c r="M1251" t="str">
        <f>IF(Table1[[#This Row],[City tier]]="?","tier - 2",Table1[[#This Row],[City tier]])</f>
        <v>tier - 3</v>
      </c>
      <c r="N1251" s="5" t="str">
        <f>IF(Table1[[#This Row],[State ID]]="?","Unknown",Table1[[#This Row],[State ID]])</f>
        <v>R1024</v>
      </c>
      <c r="O1251" s="5" t="str">
        <f>IF(Table1[[#This Row],[Customer ID]]="?","Unknown",Table1[[#This Row],[Customer ID]])</f>
        <v>Id2117</v>
      </c>
    </row>
    <row r="1252" spans="1:15">
      <c r="A1252" t="s">
        <v>1286</v>
      </c>
      <c r="B1252">
        <v>1991</v>
      </c>
      <c r="C1252" t="s">
        <v>23</v>
      </c>
      <c r="D1252">
        <v>16</v>
      </c>
      <c r="E1252">
        <v>3</v>
      </c>
      <c r="F1252">
        <v>2193.1999999999998</v>
      </c>
      <c r="G1252" t="s">
        <v>21</v>
      </c>
      <c r="H1252" t="s">
        <v>21</v>
      </c>
      <c r="I1252" t="s">
        <v>22</v>
      </c>
      <c r="J1252" s="2">
        <f>IF(B1252="?",ROUND(AVERAGEIF($B$2:$B$2344,"&lt;&gt;?"),0),B1252)</f>
        <v>1991</v>
      </c>
      <c r="K1252" t="str">
        <f>IF(C1252="?","Sep",C1252)</f>
        <v>Dec</v>
      </c>
      <c r="L1252" t="str">
        <f>IF(Table1[[#This Row],[Hospital tier]]="?","tier - 2",Table1[[#This Row],[Hospital tier]])</f>
        <v>tier - 2</v>
      </c>
      <c r="M1252" t="str">
        <f>IF(Table1[[#This Row],[City tier]]="?","tier - 2",Table1[[#This Row],[City tier]])</f>
        <v>tier - 2</v>
      </c>
      <c r="N1252" s="5" t="str">
        <f>IF(Table1[[#This Row],[State ID]]="?","Unknown",Table1[[#This Row],[State ID]])</f>
        <v>R1012</v>
      </c>
      <c r="O1252" s="5" t="str">
        <f>IF(Table1[[#This Row],[Customer ID]]="?","Unknown",Table1[[#This Row],[Customer ID]])</f>
        <v>Id2118</v>
      </c>
    </row>
    <row r="1253" spans="1:15">
      <c r="A1253" t="s">
        <v>1287</v>
      </c>
      <c r="B1253">
        <v>1994</v>
      </c>
      <c r="C1253" t="s">
        <v>37</v>
      </c>
      <c r="D1253">
        <v>27</v>
      </c>
      <c r="E1253">
        <v>0</v>
      </c>
      <c r="F1253">
        <v>2170.08</v>
      </c>
      <c r="G1253" t="s">
        <v>21</v>
      </c>
      <c r="H1253" t="s">
        <v>21</v>
      </c>
      <c r="I1253" t="s">
        <v>19</v>
      </c>
      <c r="J1253" s="2">
        <f>IF(B1253="?",ROUND(AVERAGEIF($B$2:$B$2344,"&lt;&gt;?"),0),B1253)</f>
        <v>1994</v>
      </c>
      <c r="K1253" t="str">
        <f>IF(C1253="?","Sep",C1253)</f>
        <v>Sep</v>
      </c>
      <c r="L1253" t="str">
        <f>IF(Table1[[#This Row],[Hospital tier]]="?","tier - 2",Table1[[#This Row],[Hospital tier]])</f>
        <v>tier - 2</v>
      </c>
      <c r="M1253" t="str">
        <f>IF(Table1[[#This Row],[City tier]]="?","tier - 2",Table1[[#This Row],[City tier]])</f>
        <v>tier - 2</v>
      </c>
      <c r="N1253" s="5" t="str">
        <f>IF(Table1[[#This Row],[State ID]]="?","Unknown",Table1[[#This Row],[State ID]])</f>
        <v>R1013</v>
      </c>
      <c r="O1253" s="5" t="str">
        <f>IF(Table1[[#This Row],[Customer ID]]="?","Unknown",Table1[[#This Row],[Customer ID]])</f>
        <v>Id2119</v>
      </c>
    </row>
    <row r="1254" spans="1:15">
      <c r="A1254" t="s">
        <v>1288</v>
      </c>
      <c r="B1254">
        <v>1971</v>
      </c>
      <c r="C1254" t="s">
        <v>40</v>
      </c>
      <c r="D1254">
        <v>10</v>
      </c>
      <c r="E1254">
        <v>0</v>
      </c>
      <c r="F1254">
        <v>35583.17</v>
      </c>
      <c r="G1254" t="s">
        <v>18</v>
      </c>
      <c r="H1254" t="s">
        <v>17</v>
      </c>
      <c r="I1254" t="s">
        <v>25</v>
      </c>
      <c r="J1254" s="2">
        <f>IF(B1254="?",ROUND(AVERAGEIF($B$2:$B$2344,"&lt;&gt;?"),0),B1254)</f>
        <v>1971</v>
      </c>
      <c r="K1254" t="str">
        <f>IF(C1254="?","Sep",C1254)</f>
        <v>Aug</v>
      </c>
      <c r="L1254" t="str">
        <f>IF(Table1[[#This Row],[Hospital tier]]="?","tier - 2",Table1[[#This Row],[Hospital tier]])</f>
        <v>tier - 1</v>
      </c>
      <c r="M1254" t="str">
        <f>IF(Table1[[#This Row],[City tier]]="?","tier - 2",Table1[[#This Row],[City tier]])</f>
        <v>tier - 3</v>
      </c>
      <c r="N1254" s="5" t="str">
        <f>IF(Table1[[#This Row],[State ID]]="?","Unknown",Table1[[#This Row],[State ID]])</f>
        <v>R1011</v>
      </c>
      <c r="O1254" s="5" t="str">
        <f>IF(Table1[[#This Row],[Customer ID]]="?","Unknown",Table1[[#This Row],[Customer ID]])</f>
        <v>Id212</v>
      </c>
    </row>
    <row r="1255" spans="1:15">
      <c r="A1255" t="s">
        <v>1289</v>
      </c>
      <c r="B1255">
        <v>2000</v>
      </c>
      <c r="C1255" t="s">
        <v>40</v>
      </c>
      <c r="D1255">
        <v>23</v>
      </c>
      <c r="E1255">
        <v>0</v>
      </c>
      <c r="F1255">
        <v>2166.73</v>
      </c>
      <c r="G1255" t="s">
        <v>21</v>
      </c>
      <c r="H1255" t="s">
        <v>21</v>
      </c>
      <c r="I1255" t="s">
        <v>25</v>
      </c>
      <c r="J1255" s="2">
        <f>IF(B1255="?",ROUND(AVERAGEIF($B$2:$B$2344,"&lt;&gt;?"),0),B1255)</f>
        <v>2000</v>
      </c>
      <c r="K1255" t="str">
        <f>IF(C1255="?","Sep",C1255)</f>
        <v>Aug</v>
      </c>
      <c r="L1255" t="str">
        <f>IF(Table1[[#This Row],[Hospital tier]]="?","tier - 2",Table1[[#This Row],[Hospital tier]])</f>
        <v>tier - 2</v>
      </c>
      <c r="M1255" t="str">
        <f>IF(Table1[[#This Row],[City tier]]="?","tier - 2",Table1[[#This Row],[City tier]])</f>
        <v>tier - 2</v>
      </c>
      <c r="N1255" s="5" t="str">
        <f>IF(Table1[[#This Row],[State ID]]="?","Unknown",Table1[[#This Row],[State ID]])</f>
        <v>R1011</v>
      </c>
      <c r="O1255" s="5" t="str">
        <f>IF(Table1[[#This Row],[Customer ID]]="?","Unknown",Table1[[#This Row],[Customer ID]])</f>
        <v>Id2120</v>
      </c>
    </row>
    <row r="1256" spans="1:15">
      <c r="A1256" t="s">
        <v>1290</v>
      </c>
      <c r="B1256">
        <v>2000</v>
      </c>
      <c r="C1256" t="s">
        <v>23</v>
      </c>
      <c r="D1256">
        <v>10</v>
      </c>
      <c r="E1256">
        <v>0</v>
      </c>
      <c r="F1256">
        <v>2156.75</v>
      </c>
      <c r="G1256" t="s">
        <v>21</v>
      </c>
      <c r="H1256" t="s">
        <v>21</v>
      </c>
      <c r="I1256" t="s">
        <v>19</v>
      </c>
      <c r="J1256" s="2">
        <f>IF(B1256="?",ROUND(AVERAGEIF($B$2:$B$2344,"&lt;&gt;?"),0),B1256)</f>
        <v>2000</v>
      </c>
      <c r="K1256" t="str">
        <f>IF(C1256="?","Sep",C1256)</f>
        <v>Dec</v>
      </c>
      <c r="L1256" t="str">
        <f>IF(Table1[[#This Row],[Hospital tier]]="?","tier - 2",Table1[[#This Row],[Hospital tier]])</f>
        <v>tier - 2</v>
      </c>
      <c r="M1256" t="str">
        <f>IF(Table1[[#This Row],[City tier]]="?","tier - 2",Table1[[#This Row],[City tier]])</f>
        <v>tier - 2</v>
      </c>
      <c r="N1256" s="5" t="str">
        <f>IF(Table1[[#This Row],[State ID]]="?","Unknown",Table1[[#This Row],[State ID]])</f>
        <v>R1013</v>
      </c>
      <c r="O1256" s="5" t="str">
        <f>IF(Table1[[#This Row],[Customer ID]]="?","Unknown",Table1[[#This Row],[Customer ID]])</f>
        <v>Id2121</v>
      </c>
    </row>
    <row r="1257" spans="1:15">
      <c r="A1257" t="s">
        <v>1291</v>
      </c>
      <c r="B1257">
        <v>2000</v>
      </c>
      <c r="C1257" t="s">
        <v>16</v>
      </c>
      <c r="D1257">
        <v>29</v>
      </c>
      <c r="E1257">
        <v>0</v>
      </c>
      <c r="F1257">
        <v>2155.6799999999998</v>
      </c>
      <c r="G1257" t="s">
        <v>21</v>
      </c>
      <c r="H1257" t="s">
        <v>17</v>
      </c>
      <c r="I1257" t="s">
        <v>19</v>
      </c>
      <c r="J1257" s="2">
        <f>IF(B1257="?",ROUND(AVERAGEIF($B$2:$B$2344,"&lt;&gt;?"),0),B1257)</f>
        <v>2000</v>
      </c>
      <c r="K1257" t="str">
        <f>IF(C1257="?","Sep",C1257)</f>
        <v>Nov</v>
      </c>
      <c r="L1257" t="str">
        <f>IF(Table1[[#This Row],[Hospital tier]]="?","tier - 2",Table1[[#This Row],[Hospital tier]])</f>
        <v>tier - 2</v>
      </c>
      <c r="M1257" t="str">
        <f>IF(Table1[[#This Row],[City tier]]="?","tier - 2",Table1[[#This Row],[City tier]])</f>
        <v>tier - 3</v>
      </c>
      <c r="N1257" s="5" t="str">
        <f>IF(Table1[[#This Row],[State ID]]="?","Unknown",Table1[[#This Row],[State ID]])</f>
        <v>R1013</v>
      </c>
      <c r="O1257" s="5" t="str">
        <f>IF(Table1[[#This Row],[Customer ID]]="?","Unknown",Table1[[#This Row],[Customer ID]])</f>
        <v>Id2122</v>
      </c>
    </row>
    <row r="1258" spans="1:15">
      <c r="A1258" t="s">
        <v>1292</v>
      </c>
      <c r="B1258">
        <v>2000</v>
      </c>
      <c r="C1258" t="s">
        <v>24</v>
      </c>
      <c r="D1258">
        <v>22</v>
      </c>
      <c r="E1258">
        <v>0</v>
      </c>
      <c r="F1258">
        <v>2154.36</v>
      </c>
      <c r="G1258" t="s">
        <v>21</v>
      </c>
      <c r="H1258" t="s">
        <v>21</v>
      </c>
      <c r="I1258" t="s">
        <v>25</v>
      </c>
      <c r="J1258" s="2">
        <f>IF(B1258="?",ROUND(AVERAGEIF($B$2:$B$2344,"&lt;&gt;?"),0),B1258)</f>
        <v>2000</v>
      </c>
      <c r="K1258" t="str">
        <f>IF(C1258="?","Sep",C1258)</f>
        <v>Oct</v>
      </c>
      <c r="L1258" t="str">
        <f>IF(Table1[[#This Row],[Hospital tier]]="?","tier - 2",Table1[[#This Row],[Hospital tier]])</f>
        <v>tier - 2</v>
      </c>
      <c r="M1258" t="str">
        <f>IF(Table1[[#This Row],[City tier]]="?","tier - 2",Table1[[#This Row],[City tier]])</f>
        <v>tier - 2</v>
      </c>
      <c r="N1258" s="5" t="str">
        <f>IF(Table1[[#This Row],[State ID]]="?","Unknown",Table1[[#This Row],[State ID]])</f>
        <v>R1011</v>
      </c>
      <c r="O1258" s="5" t="str">
        <f>IF(Table1[[#This Row],[Customer ID]]="?","Unknown",Table1[[#This Row],[Customer ID]])</f>
        <v>Id2123</v>
      </c>
    </row>
    <row r="1259" spans="1:15">
      <c r="A1259" t="s">
        <v>1293</v>
      </c>
      <c r="B1259">
        <v>2000</v>
      </c>
      <c r="C1259" t="s">
        <v>23</v>
      </c>
      <c r="D1259">
        <v>27</v>
      </c>
      <c r="E1259">
        <v>0</v>
      </c>
      <c r="F1259">
        <v>2150.4699999999998</v>
      </c>
      <c r="G1259" t="s">
        <v>21</v>
      </c>
      <c r="H1259" t="s">
        <v>17</v>
      </c>
      <c r="I1259" t="s">
        <v>25</v>
      </c>
      <c r="J1259" s="2">
        <f>IF(B1259="?",ROUND(AVERAGEIF($B$2:$B$2344,"&lt;&gt;?"),0),B1259)</f>
        <v>2000</v>
      </c>
      <c r="K1259" t="str">
        <f>IF(C1259="?","Sep",C1259)</f>
        <v>Dec</v>
      </c>
      <c r="L1259" t="str">
        <f>IF(Table1[[#This Row],[Hospital tier]]="?","tier - 2",Table1[[#This Row],[Hospital tier]])</f>
        <v>tier - 2</v>
      </c>
      <c r="M1259" t="str">
        <f>IF(Table1[[#This Row],[City tier]]="?","tier - 2",Table1[[#This Row],[City tier]])</f>
        <v>tier - 3</v>
      </c>
      <c r="N1259" s="5" t="str">
        <f>IF(Table1[[#This Row],[State ID]]="?","Unknown",Table1[[#This Row],[State ID]])</f>
        <v>R1011</v>
      </c>
      <c r="O1259" s="5" t="str">
        <f>IF(Table1[[#This Row],[Customer ID]]="?","Unknown",Table1[[#This Row],[Customer ID]])</f>
        <v>Id2124</v>
      </c>
    </row>
    <row r="1260" spans="1:15">
      <c r="A1260" t="s">
        <v>1294</v>
      </c>
      <c r="B1260">
        <v>2004</v>
      </c>
      <c r="C1260" t="s">
        <v>24</v>
      </c>
      <c r="D1260">
        <v>4</v>
      </c>
      <c r="E1260">
        <v>0</v>
      </c>
      <c r="F1260">
        <v>2144.85</v>
      </c>
      <c r="G1260" t="s">
        <v>21</v>
      </c>
      <c r="H1260" t="s">
        <v>18</v>
      </c>
      <c r="I1260" t="s">
        <v>25</v>
      </c>
      <c r="J1260" s="2">
        <f>IF(B1260="?",ROUND(AVERAGEIF($B$2:$B$2344,"&lt;&gt;?"),0),B1260)</f>
        <v>2004</v>
      </c>
      <c r="K1260" t="str">
        <f>IF(C1260="?","Sep",C1260)</f>
        <v>Oct</v>
      </c>
      <c r="L1260" t="str">
        <f>IF(Table1[[#This Row],[Hospital tier]]="?","tier - 2",Table1[[#This Row],[Hospital tier]])</f>
        <v>tier - 2</v>
      </c>
      <c r="M1260" t="str">
        <f>IF(Table1[[#This Row],[City tier]]="?","tier - 2",Table1[[#This Row],[City tier]])</f>
        <v>tier - 1</v>
      </c>
      <c r="N1260" s="5" t="str">
        <f>IF(Table1[[#This Row],[State ID]]="?","Unknown",Table1[[#This Row],[State ID]])</f>
        <v>R1011</v>
      </c>
      <c r="O1260" s="5" t="str">
        <f>IF(Table1[[#This Row],[Customer ID]]="?","Unknown",Table1[[#This Row],[Customer ID]])</f>
        <v>Id2125</v>
      </c>
    </row>
    <row r="1261" spans="1:15">
      <c r="A1261" t="s">
        <v>1295</v>
      </c>
      <c r="B1261">
        <v>2003</v>
      </c>
      <c r="C1261" t="s">
        <v>40</v>
      </c>
      <c r="D1261">
        <v>19</v>
      </c>
      <c r="E1261">
        <v>0</v>
      </c>
      <c r="F1261">
        <v>2138.0700000000002</v>
      </c>
      <c r="G1261" t="s">
        <v>21</v>
      </c>
      <c r="H1261" t="s">
        <v>18</v>
      </c>
      <c r="I1261" t="s">
        <v>22</v>
      </c>
      <c r="J1261" s="2">
        <f>IF(B1261="?",ROUND(AVERAGEIF($B$2:$B$2344,"&lt;&gt;?"),0),B1261)</f>
        <v>2003</v>
      </c>
      <c r="K1261" t="str">
        <f>IF(C1261="?","Sep",C1261)</f>
        <v>Aug</v>
      </c>
      <c r="L1261" t="str">
        <f>IF(Table1[[#This Row],[Hospital tier]]="?","tier - 2",Table1[[#This Row],[Hospital tier]])</f>
        <v>tier - 2</v>
      </c>
      <c r="M1261" t="str">
        <f>IF(Table1[[#This Row],[City tier]]="?","tier - 2",Table1[[#This Row],[City tier]])</f>
        <v>tier - 1</v>
      </c>
      <c r="N1261" s="5" t="str">
        <f>IF(Table1[[#This Row],[State ID]]="?","Unknown",Table1[[#This Row],[State ID]])</f>
        <v>R1012</v>
      </c>
      <c r="O1261" s="5" t="str">
        <f>IF(Table1[[#This Row],[Customer ID]]="?","Unknown",Table1[[#This Row],[Customer ID]])</f>
        <v>Id2126</v>
      </c>
    </row>
    <row r="1262" spans="1:15">
      <c r="A1262" t="s">
        <v>1296</v>
      </c>
      <c r="B1262">
        <v>1997</v>
      </c>
      <c r="C1262" t="s">
        <v>37</v>
      </c>
      <c r="D1262">
        <v>3</v>
      </c>
      <c r="E1262">
        <v>0</v>
      </c>
      <c r="F1262">
        <v>2137.65</v>
      </c>
      <c r="G1262" t="s">
        <v>17</v>
      </c>
      <c r="H1262" t="s">
        <v>18</v>
      </c>
      <c r="I1262" t="s">
        <v>19</v>
      </c>
      <c r="J1262" s="2">
        <f>IF(B1262="?",ROUND(AVERAGEIF($B$2:$B$2344,"&lt;&gt;?"),0),B1262)</f>
        <v>1997</v>
      </c>
      <c r="K1262" t="str">
        <f>IF(C1262="?","Sep",C1262)</f>
        <v>Sep</v>
      </c>
      <c r="L1262" t="str">
        <f>IF(Table1[[#This Row],[Hospital tier]]="?","tier - 2",Table1[[#This Row],[Hospital tier]])</f>
        <v>tier - 3</v>
      </c>
      <c r="M1262" t="str">
        <f>IF(Table1[[#This Row],[City tier]]="?","tier - 2",Table1[[#This Row],[City tier]])</f>
        <v>tier - 1</v>
      </c>
      <c r="N1262" s="5" t="str">
        <f>IF(Table1[[#This Row],[State ID]]="?","Unknown",Table1[[#This Row],[State ID]])</f>
        <v>R1013</v>
      </c>
      <c r="O1262" s="5" t="str">
        <f>IF(Table1[[#This Row],[Customer ID]]="?","Unknown",Table1[[#This Row],[Customer ID]])</f>
        <v>Id2127</v>
      </c>
    </row>
    <row r="1263" spans="1:15">
      <c r="A1263" t="s">
        <v>1297</v>
      </c>
      <c r="B1263">
        <v>2003</v>
      </c>
      <c r="C1263" t="s">
        <v>37</v>
      </c>
      <c r="D1263">
        <v>26</v>
      </c>
      <c r="E1263">
        <v>0</v>
      </c>
      <c r="F1263">
        <v>2136.88</v>
      </c>
      <c r="G1263" t="s">
        <v>21</v>
      </c>
      <c r="H1263" t="s">
        <v>21</v>
      </c>
      <c r="I1263" t="s">
        <v>22</v>
      </c>
      <c r="J1263" s="2">
        <f>IF(B1263="?",ROUND(AVERAGEIF($B$2:$B$2344,"&lt;&gt;?"),0),B1263)</f>
        <v>2003</v>
      </c>
      <c r="K1263" t="str">
        <f>IF(C1263="?","Sep",C1263)</f>
        <v>Sep</v>
      </c>
      <c r="L1263" t="str">
        <f>IF(Table1[[#This Row],[Hospital tier]]="?","tier - 2",Table1[[#This Row],[Hospital tier]])</f>
        <v>tier - 2</v>
      </c>
      <c r="M1263" t="str">
        <f>IF(Table1[[#This Row],[City tier]]="?","tier - 2",Table1[[#This Row],[City tier]])</f>
        <v>tier - 2</v>
      </c>
      <c r="N1263" s="5" t="str">
        <f>IF(Table1[[#This Row],[State ID]]="?","Unknown",Table1[[#This Row],[State ID]])</f>
        <v>R1012</v>
      </c>
      <c r="O1263" s="5" t="str">
        <f>IF(Table1[[#This Row],[Customer ID]]="?","Unknown",Table1[[#This Row],[Customer ID]])</f>
        <v>Id2128</v>
      </c>
    </row>
    <row r="1264" spans="1:15">
      <c r="A1264" t="s">
        <v>1298</v>
      </c>
      <c r="B1264">
        <v>2003</v>
      </c>
      <c r="C1264" t="s">
        <v>37</v>
      </c>
      <c r="D1264">
        <v>1</v>
      </c>
      <c r="E1264">
        <v>0</v>
      </c>
      <c r="F1264">
        <v>2134.9</v>
      </c>
      <c r="G1264" t="s">
        <v>21</v>
      </c>
      <c r="H1264" t="s">
        <v>17</v>
      </c>
      <c r="I1264" t="s">
        <v>22</v>
      </c>
      <c r="J1264" s="2">
        <f>IF(B1264="?",ROUND(AVERAGEIF($B$2:$B$2344,"&lt;&gt;?"),0),B1264)</f>
        <v>2003</v>
      </c>
      <c r="K1264" t="str">
        <f>IF(C1264="?","Sep",C1264)</f>
        <v>Sep</v>
      </c>
      <c r="L1264" t="str">
        <f>IF(Table1[[#This Row],[Hospital tier]]="?","tier - 2",Table1[[#This Row],[Hospital tier]])</f>
        <v>tier - 2</v>
      </c>
      <c r="M1264" t="str">
        <f>IF(Table1[[#This Row],[City tier]]="?","tier - 2",Table1[[#This Row],[City tier]])</f>
        <v>tier - 3</v>
      </c>
      <c r="N1264" s="5" t="str">
        <f>IF(Table1[[#This Row],[State ID]]="?","Unknown",Table1[[#This Row],[State ID]])</f>
        <v>R1012</v>
      </c>
      <c r="O1264" s="5" t="str">
        <f>IF(Table1[[#This Row],[Customer ID]]="?","Unknown",Table1[[#This Row],[Customer ID]])</f>
        <v>Id2129</v>
      </c>
    </row>
    <row r="1265" spans="1:15">
      <c r="A1265" t="s">
        <v>1299</v>
      </c>
      <c r="B1265">
        <v>1964</v>
      </c>
      <c r="C1265" t="s">
        <v>40</v>
      </c>
      <c r="D1265">
        <v>29</v>
      </c>
      <c r="E1265">
        <v>0</v>
      </c>
      <c r="F1265">
        <v>35573.26</v>
      </c>
      <c r="G1265" t="s">
        <v>21</v>
      </c>
      <c r="H1265" t="s">
        <v>18</v>
      </c>
      <c r="I1265" t="s">
        <v>25</v>
      </c>
      <c r="J1265" s="2">
        <f>IF(B1265="?",ROUND(AVERAGEIF($B$2:$B$2344,"&lt;&gt;?"),0),B1265)</f>
        <v>1964</v>
      </c>
      <c r="K1265" t="str">
        <f>IF(C1265="?","Sep",C1265)</f>
        <v>Aug</v>
      </c>
      <c r="L1265" t="str">
        <f>IF(Table1[[#This Row],[Hospital tier]]="?","tier - 2",Table1[[#This Row],[Hospital tier]])</f>
        <v>tier - 2</v>
      </c>
      <c r="M1265" t="str">
        <f>IF(Table1[[#This Row],[City tier]]="?","tier - 2",Table1[[#This Row],[City tier]])</f>
        <v>tier - 1</v>
      </c>
      <c r="N1265" s="5" t="str">
        <f>IF(Table1[[#This Row],[State ID]]="?","Unknown",Table1[[#This Row],[State ID]])</f>
        <v>R1011</v>
      </c>
      <c r="O1265" s="5" t="str">
        <f>IF(Table1[[#This Row],[Customer ID]]="?","Unknown",Table1[[#This Row],[Customer ID]])</f>
        <v>Id213</v>
      </c>
    </row>
    <row r="1266" spans="1:15">
      <c r="A1266" t="s">
        <v>1300</v>
      </c>
      <c r="B1266">
        <v>2003</v>
      </c>
      <c r="C1266" t="s">
        <v>23</v>
      </c>
      <c r="D1266">
        <v>22</v>
      </c>
      <c r="E1266">
        <v>0</v>
      </c>
      <c r="F1266">
        <v>2130.6799999999998</v>
      </c>
      <c r="G1266" t="s">
        <v>21</v>
      </c>
      <c r="H1266" t="s">
        <v>17</v>
      </c>
      <c r="I1266" t="s">
        <v>22</v>
      </c>
      <c r="J1266" s="2">
        <f>IF(B1266="?",ROUND(AVERAGEIF($B$2:$B$2344,"&lt;&gt;?"),0),B1266)</f>
        <v>2003</v>
      </c>
      <c r="K1266" t="str">
        <f>IF(C1266="?","Sep",C1266)</f>
        <v>Dec</v>
      </c>
      <c r="L1266" t="str">
        <f>IF(Table1[[#This Row],[Hospital tier]]="?","tier - 2",Table1[[#This Row],[Hospital tier]])</f>
        <v>tier - 2</v>
      </c>
      <c r="M1266" t="str">
        <f>IF(Table1[[#This Row],[City tier]]="?","tier - 2",Table1[[#This Row],[City tier]])</f>
        <v>tier - 3</v>
      </c>
      <c r="N1266" s="5" t="str">
        <f>IF(Table1[[#This Row],[State ID]]="?","Unknown",Table1[[#This Row],[State ID]])</f>
        <v>R1012</v>
      </c>
      <c r="O1266" s="5" t="str">
        <f>IF(Table1[[#This Row],[Customer ID]]="?","Unknown",Table1[[#This Row],[Customer ID]])</f>
        <v>Id2130</v>
      </c>
    </row>
    <row r="1267" spans="1:15">
      <c r="A1267" t="s">
        <v>1301</v>
      </c>
      <c r="B1267">
        <v>2003</v>
      </c>
      <c r="C1267" t="s">
        <v>40</v>
      </c>
      <c r="D1267">
        <v>30</v>
      </c>
      <c r="E1267">
        <v>0</v>
      </c>
      <c r="F1267">
        <v>2128.4299999999998</v>
      </c>
      <c r="G1267" t="s">
        <v>21</v>
      </c>
      <c r="H1267" t="s">
        <v>18</v>
      </c>
      <c r="I1267" t="s">
        <v>22</v>
      </c>
      <c r="J1267" s="2">
        <f>IF(B1267="?",ROUND(AVERAGEIF($B$2:$B$2344,"&lt;&gt;?"),0),B1267)</f>
        <v>2003</v>
      </c>
      <c r="K1267" t="str">
        <f>IF(C1267="?","Sep",C1267)</f>
        <v>Aug</v>
      </c>
      <c r="L1267" t="str">
        <f>IF(Table1[[#This Row],[Hospital tier]]="?","tier - 2",Table1[[#This Row],[Hospital tier]])</f>
        <v>tier - 2</v>
      </c>
      <c r="M1267" t="str">
        <f>IF(Table1[[#This Row],[City tier]]="?","tier - 2",Table1[[#This Row],[City tier]])</f>
        <v>tier - 1</v>
      </c>
      <c r="N1267" s="5" t="str">
        <f>IF(Table1[[#This Row],[State ID]]="?","Unknown",Table1[[#This Row],[State ID]])</f>
        <v>R1012</v>
      </c>
      <c r="O1267" s="5" t="str">
        <f>IF(Table1[[#This Row],[Customer ID]]="?","Unknown",Table1[[#This Row],[Customer ID]])</f>
        <v>Id2131</v>
      </c>
    </row>
    <row r="1268" spans="1:15">
      <c r="A1268" t="s">
        <v>1302</v>
      </c>
      <c r="B1268">
        <v>2004</v>
      </c>
      <c r="C1268" t="s">
        <v>16</v>
      </c>
      <c r="D1268">
        <v>4</v>
      </c>
      <c r="E1268">
        <v>0</v>
      </c>
      <c r="F1268">
        <v>2118.61</v>
      </c>
      <c r="G1268" t="s">
        <v>21</v>
      </c>
      <c r="H1268" t="s">
        <v>18</v>
      </c>
      <c r="I1268" t="s">
        <v>22</v>
      </c>
      <c r="J1268" s="2">
        <f>IF(B1268="?",ROUND(AVERAGEIF($B$2:$B$2344,"&lt;&gt;?"),0),B1268)</f>
        <v>2004</v>
      </c>
      <c r="K1268" t="str">
        <f>IF(C1268="?","Sep",C1268)</f>
        <v>Nov</v>
      </c>
      <c r="L1268" t="str">
        <f>IF(Table1[[#This Row],[Hospital tier]]="?","tier - 2",Table1[[#This Row],[Hospital tier]])</f>
        <v>tier - 2</v>
      </c>
      <c r="M1268" t="str">
        <f>IF(Table1[[#This Row],[City tier]]="?","tier - 2",Table1[[#This Row],[City tier]])</f>
        <v>tier - 1</v>
      </c>
      <c r="N1268" s="5" t="str">
        <f>IF(Table1[[#This Row],[State ID]]="?","Unknown",Table1[[#This Row],[State ID]])</f>
        <v>R1012</v>
      </c>
      <c r="O1268" s="5" t="str">
        <f>IF(Table1[[#This Row],[Customer ID]]="?","Unknown",Table1[[#This Row],[Customer ID]])</f>
        <v>Id2132</v>
      </c>
    </row>
    <row r="1269" spans="1:15">
      <c r="A1269" t="s">
        <v>1303</v>
      </c>
      <c r="B1269">
        <v>2003</v>
      </c>
      <c r="C1269" t="s">
        <v>37</v>
      </c>
      <c r="D1269">
        <v>30</v>
      </c>
      <c r="E1269">
        <v>0</v>
      </c>
      <c r="F1269">
        <v>2117.34</v>
      </c>
      <c r="G1269" t="s">
        <v>21</v>
      </c>
      <c r="H1269" t="s">
        <v>17</v>
      </c>
      <c r="I1269" t="s">
        <v>22</v>
      </c>
      <c r="J1269" s="2">
        <f>IF(B1269="?",ROUND(AVERAGEIF($B$2:$B$2344,"&lt;&gt;?"),0),B1269)</f>
        <v>2003</v>
      </c>
      <c r="K1269" t="str">
        <f>IF(C1269="?","Sep",C1269)</f>
        <v>Sep</v>
      </c>
      <c r="L1269" t="str">
        <f>IF(Table1[[#This Row],[Hospital tier]]="?","tier - 2",Table1[[#This Row],[Hospital tier]])</f>
        <v>tier - 2</v>
      </c>
      <c r="M1269" t="str">
        <f>IF(Table1[[#This Row],[City tier]]="?","tier - 2",Table1[[#This Row],[City tier]])</f>
        <v>tier - 3</v>
      </c>
      <c r="N1269" s="5" t="str">
        <f>IF(Table1[[#This Row],[State ID]]="?","Unknown",Table1[[#This Row],[State ID]])</f>
        <v>R1012</v>
      </c>
      <c r="O1269" s="5" t="str">
        <f>IF(Table1[[#This Row],[Customer ID]]="?","Unknown",Table1[[#This Row],[Customer ID]])</f>
        <v>Id2133</v>
      </c>
    </row>
    <row r="1270" spans="1:15">
      <c r="A1270" t="s">
        <v>1304</v>
      </c>
      <c r="B1270">
        <v>1989</v>
      </c>
      <c r="C1270" t="s">
        <v>45</v>
      </c>
      <c r="D1270">
        <v>21</v>
      </c>
      <c r="E1270">
        <v>3</v>
      </c>
      <c r="F1270">
        <v>2106.2600000000002</v>
      </c>
      <c r="G1270" t="s">
        <v>21</v>
      </c>
      <c r="H1270" t="s">
        <v>21</v>
      </c>
      <c r="I1270" t="s">
        <v>19</v>
      </c>
      <c r="J1270" s="2">
        <f>IF(B1270="?",ROUND(AVERAGEIF($B$2:$B$2344,"&lt;&gt;?"),0),B1270)</f>
        <v>1989</v>
      </c>
      <c r="K1270" t="str">
        <f>IF(C1270="?","Sep",C1270)</f>
        <v>Jul</v>
      </c>
      <c r="L1270" t="str">
        <f>IF(Table1[[#This Row],[Hospital tier]]="?","tier - 2",Table1[[#This Row],[Hospital tier]])</f>
        <v>tier - 2</v>
      </c>
      <c r="M1270" t="str">
        <f>IF(Table1[[#This Row],[City tier]]="?","tier - 2",Table1[[#This Row],[City tier]])</f>
        <v>tier - 2</v>
      </c>
      <c r="N1270" s="5" t="str">
        <f>IF(Table1[[#This Row],[State ID]]="?","Unknown",Table1[[#This Row],[State ID]])</f>
        <v>R1013</v>
      </c>
      <c r="O1270" s="5" t="str">
        <f>IF(Table1[[#This Row],[Customer ID]]="?","Unknown",Table1[[#This Row],[Customer ID]])</f>
        <v>Id2134</v>
      </c>
    </row>
    <row r="1271" spans="1:15">
      <c r="A1271" t="s">
        <v>1305</v>
      </c>
      <c r="B1271">
        <v>2001</v>
      </c>
      <c r="C1271" t="s">
        <v>16</v>
      </c>
      <c r="D1271">
        <v>28</v>
      </c>
      <c r="E1271">
        <v>0</v>
      </c>
      <c r="F1271">
        <v>2104.11</v>
      </c>
      <c r="G1271" t="s">
        <v>21</v>
      </c>
      <c r="H1271" t="s">
        <v>18</v>
      </c>
      <c r="I1271" t="s">
        <v>32</v>
      </c>
      <c r="J1271" s="2">
        <f>IF(B1271="?",ROUND(AVERAGEIF($B$2:$B$2344,"&lt;&gt;?"),0),B1271)</f>
        <v>2001</v>
      </c>
      <c r="K1271" t="str">
        <f>IF(C1271="?","Sep",C1271)</f>
        <v>Nov</v>
      </c>
      <c r="L1271" t="str">
        <f>IF(Table1[[#This Row],[Hospital tier]]="?","tier - 2",Table1[[#This Row],[Hospital tier]])</f>
        <v>tier - 2</v>
      </c>
      <c r="M1271" t="str">
        <f>IF(Table1[[#This Row],[City tier]]="?","tier - 2",Table1[[#This Row],[City tier]])</f>
        <v>tier - 1</v>
      </c>
      <c r="N1271" s="5" t="str">
        <f>IF(Table1[[#This Row],[State ID]]="?","Unknown",Table1[[#This Row],[State ID]])</f>
        <v>R1016</v>
      </c>
      <c r="O1271" s="5" t="str">
        <f>IF(Table1[[#This Row],[Customer ID]]="?","Unknown",Table1[[#This Row],[Customer ID]])</f>
        <v>Id2135</v>
      </c>
    </row>
    <row r="1272" spans="1:15">
      <c r="A1272" t="s">
        <v>1306</v>
      </c>
      <c r="B1272">
        <v>2001</v>
      </c>
      <c r="C1272" t="s">
        <v>20</v>
      </c>
      <c r="D1272">
        <v>22</v>
      </c>
      <c r="E1272">
        <v>1</v>
      </c>
      <c r="F1272">
        <v>2103.08</v>
      </c>
      <c r="G1272" t="s">
        <v>17</v>
      </c>
      <c r="H1272" t="s">
        <v>21</v>
      </c>
      <c r="I1272" t="s">
        <v>25</v>
      </c>
      <c r="J1272" s="2">
        <f>IF(B1272="?",ROUND(AVERAGEIF($B$2:$B$2344,"&lt;&gt;?"),0),B1272)</f>
        <v>2001</v>
      </c>
      <c r="K1272" t="str">
        <f>IF(C1272="?","Sep",C1272)</f>
        <v>Jun</v>
      </c>
      <c r="L1272" t="str">
        <f>IF(Table1[[#This Row],[Hospital tier]]="?","tier - 2",Table1[[#This Row],[Hospital tier]])</f>
        <v>tier - 3</v>
      </c>
      <c r="M1272" t="str">
        <f>IF(Table1[[#This Row],[City tier]]="?","tier - 2",Table1[[#This Row],[City tier]])</f>
        <v>tier - 2</v>
      </c>
      <c r="N1272" s="5" t="str">
        <f>IF(Table1[[#This Row],[State ID]]="?","Unknown",Table1[[#This Row],[State ID]])</f>
        <v>R1011</v>
      </c>
      <c r="O1272" s="5" t="str">
        <f>IF(Table1[[#This Row],[Customer ID]]="?","Unknown",Table1[[#This Row],[Customer ID]])</f>
        <v>Id2136</v>
      </c>
    </row>
    <row r="1273" spans="1:15">
      <c r="A1273" t="s">
        <v>1307</v>
      </c>
      <c r="B1273">
        <v>2001</v>
      </c>
      <c r="C1273" t="s">
        <v>40</v>
      </c>
      <c r="D1273">
        <v>14</v>
      </c>
      <c r="E1273">
        <v>0</v>
      </c>
      <c r="F1273">
        <v>2102.2600000000002</v>
      </c>
      <c r="G1273" t="s">
        <v>17</v>
      </c>
      <c r="H1273" t="s">
        <v>21</v>
      </c>
      <c r="I1273" t="s">
        <v>84</v>
      </c>
      <c r="J1273" s="2">
        <f>IF(B1273="?",ROUND(AVERAGEIF($B$2:$B$2344,"&lt;&gt;?"),0),B1273)</f>
        <v>2001</v>
      </c>
      <c r="K1273" t="str">
        <f>IF(C1273="?","Sep",C1273)</f>
        <v>Aug</v>
      </c>
      <c r="L1273" t="str">
        <f>IF(Table1[[#This Row],[Hospital tier]]="?","tier - 2",Table1[[#This Row],[Hospital tier]])</f>
        <v>tier - 3</v>
      </c>
      <c r="M1273" t="str">
        <f>IF(Table1[[#This Row],[City tier]]="?","tier - 2",Table1[[#This Row],[City tier]])</f>
        <v>tier - 2</v>
      </c>
      <c r="N1273" s="5" t="str">
        <f>IF(Table1[[#This Row],[State ID]]="?","Unknown",Table1[[#This Row],[State ID]])</f>
        <v>R1019</v>
      </c>
      <c r="O1273" s="5" t="str">
        <f>IF(Table1[[#This Row],[Customer ID]]="?","Unknown",Table1[[#This Row],[Customer ID]])</f>
        <v>Id2137</v>
      </c>
    </row>
    <row r="1274" spans="1:15">
      <c r="A1274" t="s">
        <v>1308</v>
      </c>
      <c r="B1274">
        <v>2004</v>
      </c>
      <c r="C1274" t="s">
        <v>20</v>
      </c>
      <c r="D1274">
        <v>12</v>
      </c>
      <c r="E1274">
        <v>0</v>
      </c>
      <c r="F1274">
        <v>2094.1</v>
      </c>
      <c r="G1274" t="s">
        <v>17</v>
      </c>
      <c r="H1274" t="s">
        <v>21</v>
      </c>
      <c r="I1274" t="s">
        <v>34</v>
      </c>
      <c r="J1274" s="2">
        <f>IF(B1274="?",ROUND(AVERAGEIF($B$2:$B$2344,"&lt;&gt;?"),0),B1274)</f>
        <v>2004</v>
      </c>
      <c r="K1274" t="str">
        <f>IF(C1274="?","Sep",C1274)</f>
        <v>Jun</v>
      </c>
      <c r="L1274" t="str">
        <f>IF(Table1[[#This Row],[Hospital tier]]="?","tier - 2",Table1[[#This Row],[Hospital tier]])</f>
        <v>tier - 3</v>
      </c>
      <c r="M1274" t="str">
        <f>IF(Table1[[#This Row],[City tier]]="?","tier - 2",Table1[[#This Row],[City tier]])</f>
        <v>tier - 2</v>
      </c>
      <c r="N1274" s="5" t="str">
        <f>IF(Table1[[#This Row],[State ID]]="?","Unknown",Table1[[#This Row],[State ID]])</f>
        <v>R1025</v>
      </c>
      <c r="O1274" s="5" t="str">
        <f>IF(Table1[[#This Row],[Customer ID]]="?","Unknown",Table1[[#This Row],[Customer ID]])</f>
        <v>Id2138</v>
      </c>
    </row>
    <row r="1275" spans="1:15">
      <c r="A1275" t="s">
        <v>1309</v>
      </c>
      <c r="B1275">
        <v>2000</v>
      </c>
      <c r="C1275" t="s">
        <v>45</v>
      </c>
      <c r="D1275">
        <v>26</v>
      </c>
      <c r="E1275">
        <v>0</v>
      </c>
      <c r="F1275">
        <v>2055.3200000000002</v>
      </c>
      <c r="G1275" t="s">
        <v>17</v>
      </c>
      <c r="H1275" t="s">
        <v>17</v>
      </c>
      <c r="I1275" t="s">
        <v>22</v>
      </c>
      <c r="J1275" s="2">
        <f>IF(B1275="?",ROUND(AVERAGEIF($B$2:$B$2344,"&lt;&gt;?"),0),B1275)</f>
        <v>2000</v>
      </c>
      <c r="K1275" t="str">
        <f>IF(C1275="?","Sep",C1275)</f>
        <v>Jul</v>
      </c>
      <c r="L1275" t="str">
        <f>IF(Table1[[#This Row],[Hospital tier]]="?","tier - 2",Table1[[#This Row],[Hospital tier]])</f>
        <v>tier - 3</v>
      </c>
      <c r="M1275" t="str">
        <f>IF(Table1[[#This Row],[City tier]]="?","tier - 2",Table1[[#This Row],[City tier]])</f>
        <v>tier - 3</v>
      </c>
      <c r="N1275" s="5" t="str">
        <f>IF(Table1[[#This Row],[State ID]]="?","Unknown",Table1[[#This Row],[State ID]])</f>
        <v>R1012</v>
      </c>
      <c r="O1275" s="5" t="str">
        <f>IF(Table1[[#This Row],[Customer ID]]="?","Unknown",Table1[[#This Row],[Customer ID]])</f>
        <v>Id2139</v>
      </c>
    </row>
    <row r="1276" spans="1:15">
      <c r="A1276" t="s">
        <v>1310</v>
      </c>
      <c r="B1276">
        <v>1973</v>
      </c>
      <c r="C1276" t="s">
        <v>24</v>
      </c>
      <c r="D1276">
        <v>27</v>
      </c>
      <c r="E1276">
        <v>0</v>
      </c>
      <c r="F1276">
        <v>35547.72</v>
      </c>
      <c r="G1276" t="s">
        <v>18</v>
      </c>
      <c r="H1276" t="s">
        <v>18</v>
      </c>
      <c r="I1276" t="s">
        <v>25</v>
      </c>
      <c r="J1276" s="2">
        <f>IF(B1276="?",ROUND(AVERAGEIF($B$2:$B$2344,"&lt;&gt;?"),0),B1276)</f>
        <v>1973</v>
      </c>
      <c r="K1276" t="str">
        <f>IF(C1276="?","Sep",C1276)</f>
        <v>Oct</v>
      </c>
      <c r="L1276" t="str">
        <f>IF(Table1[[#This Row],[Hospital tier]]="?","tier - 2",Table1[[#This Row],[Hospital tier]])</f>
        <v>tier - 1</v>
      </c>
      <c r="M1276" t="str">
        <f>IF(Table1[[#This Row],[City tier]]="?","tier - 2",Table1[[#This Row],[City tier]])</f>
        <v>tier - 1</v>
      </c>
      <c r="N1276" s="5" t="str">
        <f>IF(Table1[[#This Row],[State ID]]="?","Unknown",Table1[[#This Row],[State ID]])</f>
        <v>R1011</v>
      </c>
      <c r="O1276" s="5" t="str">
        <f>IF(Table1[[#This Row],[Customer ID]]="?","Unknown",Table1[[#This Row],[Customer ID]])</f>
        <v>Id214</v>
      </c>
    </row>
    <row r="1277" spans="1:15">
      <c r="A1277" t="s">
        <v>1311</v>
      </c>
      <c r="B1277">
        <v>2000</v>
      </c>
      <c r="C1277" t="s">
        <v>37</v>
      </c>
      <c r="D1277">
        <v>2</v>
      </c>
      <c r="E1277">
        <v>0</v>
      </c>
      <c r="F1277">
        <v>2045.69</v>
      </c>
      <c r="G1277" t="s">
        <v>17</v>
      </c>
      <c r="H1277" t="s">
        <v>17</v>
      </c>
      <c r="I1277" t="s">
        <v>22</v>
      </c>
      <c r="J1277" s="2">
        <f>IF(B1277="?",ROUND(AVERAGEIF($B$2:$B$2344,"&lt;&gt;?"),0),B1277)</f>
        <v>2000</v>
      </c>
      <c r="K1277" t="str">
        <f>IF(C1277="?","Sep",C1277)</f>
        <v>Sep</v>
      </c>
      <c r="L1277" t="str">
        <f>IF(Table1[[#This Row],[Hospital tier]]="?","tier - 2",Table1[[#This Row],[Hospital tier]])</f>
        <v>tier - 3</v>
      </c>
      <c r="M1277" t="str">
        <f>IF(Table1[[#This Row],[City tier]]="?","tier - 2",Table1[[#This Row],[City tier]])</f>
        <v>tier - 3</v>
      </c>
      <c r="N1277" s="5" t="str">
        <f>IF(Table1[[#This Row],[State ID]]="?","Unknown",Table1[[#This Row],[State ID]])</f>
        <v>R1012</v>
      </c>
      <c r="O1277" s="5" t="str">
        <f>IF(Table1[[#This Row],[Customer ID]]="?","Unknown",Table1[[#This Row],[Customer ID]])</f>
        <v>Id2140</v>
      </c>
    </row>
    <row r="1278" spans="1:15">
      <c r="A1278" t="s">
        <v>1312</v>
      </c>
      <c r="B1278">
        <v>2001</v>
      </c>
      <c r="C1278" t="s">
        <v>40</v>
      </c>
      <c r="D1278">
        <v>4</v>
      </c>
      <c r="E1278">
        <v>0</v>
      </c>
      <c r="F1278">
        <v>2026.97</v>
      </c>
      <c r="G1278" t="s">
        <v>17</v>
      </c>
      <c r="H1278" t="s">
        <v>21</v>
      </c>
      <c r="I1278" t="s">
        <v>19</v>
      </c>
      <c r="J1278" s="2">
        <f>IF(B1278="?",ROUND(AVERAGEIF($B$2:$B$2344,"&lt;&gt;?"),0),B1278)</f>
        <v>2001</v>
      </c>
      <c r="K1278" t="str">
        <f>IF(C1278="?","Sep",C1278)</f>
        <v>Aug</v>
      </c>
      <c r="L1278" t="str">
        <f>IF(Table1[[#This Row],[Hospital tier]]="?","tier - 2",Table1[[#This Row],[Hospital tier]])</f>
        <v>tier - 3</v>
      </c>
      <c r="M1278" t="str">
        <f>IF(Table1[[#This Row],[City tier]]="?","tier - 2",Table1[[#This Row],[City tier]])</f>
        <v>tier - 2</v>
      </c>
      <c r="N1278" s="5" t="str">
        <f>IF(Table1[[#This Row],[State ID]]="?","Unknown",Table1[[#This Row],[State ID]])</f>
        <v>R1013</v>
      </c>
      <c r="O1278" s="5" t="str">
        <f>IF(Table1[[#This Row],[Customer ID]]="?","Unknown",Table1[[#This Row],[Customer ID]])</f>
        <v>Id2141</v>
      </c>
    </row>
    <row r="1279" spans="1:15">
      <c r="A1279" t="s">
        <v>1313</v>
      </c>
      <c r="B1279">
        <v>2001</v>
      </c>
      <c r="C1279" t="s">
        <v>37</v>
      </c>
      <c r="D1279">
        <v>6</v>
      </c>
      <c r="E1279">
        <v>0</v>
      </c>
      <c r="F1279">
        <v>2020.55</v>
      </c>
      <c r="G1279" t="s">
        <v>17</v>
      </c>
      <c r="H1279" t="s">
        <v>21</v>
      </c>
      <c r="I1279" t="s">
        <v>19</v>
      </c>
      <c r="J1279" s="2">
        <f>IF(B1279="?",ROUND(AVERAGEIF($B$2:$B$2344,"&lt;&gt;?"),0),B1279)</f>
        <v>2001</v>
      </c>
      <c r="K1279" t="str">
        <f>IF(C1279="?","Sep",C1279)</f>
        <v>Sep</v>
      </c>
      <c r="L1279" t="str">
        <f>IF(Table1[[#This Row],[Hospital tier]]="?","tier - 2",Table1[[#This Row],[Hospital tier]])</f>
        <v>tier - 3</v>
      </c>
      <c r="M1279" t="str">
        <f>IF(Table1[[#This Row],[City tier]]="?","tier - 2",Table1[[#This Row],[City tier]])</f>
        <v>tier - 2</v>
      </c>
      <c r="N1279" s="5" t="str">
        <f>IF(Table1[[#This Row],[State ID]]="?","Unknown",Table1[[#This Row],[State ID]])</f>
        <v>R1013</v>
      </c>
      <c r="O1279" s="5" t="str">
        <f>IF(Table1[[#This Row],[Customer ID]]="?","Unknown",Table1[[#This Row],[Customer ID]])</f>
        <v>Id2142</v>
      </c>
    </row>
    <row r="1280" spans="1:15">
      <c r="A1280" t="s">
        <v>1314</v>
      </c>
      <c r="B1280">
        <v>2001</v>
      </c>
      <c r="C1280" t="s">
        <v>45</v>
      </c>
      <c r="D1280">
        <v>1</v>
      </c>
      <c r="E1280">
        <v>0</v>
      </c>
      <c r="F1280">
        <v>2020.18</v>
      </c>
      <c r="G1280" t="s">
        <v>17</v>
      </c>
      <c r="H1280" t="s">
        <v>18</v>
      </c>
      <c r="I1280" t="s">
        <v>25</v>
      </c>
      <c r="J1280" s="2">
        <f>IF(B1280="?",ROUND(AVERAGEIF($B$2:$B$2344,"&lt;&gt;?"),0),B1280)</f>
        <v>2001</v>
      </c>
      <c r="K1280" t="str">
        <f>IF(C1280="?","Sep",C1280)</f>
        <v>Jul</v>
      </c>
      <c r="L1280" t="str">
        <f>IF(Table1[[#This Row],[Hospital tier]]="?","tier - 2",Table1[[#This Row],[Hospital tier]])</f>
        <v>tier - 3</v>
      </c>
      <c r="M1280" t="str">
        <f>IF(Table1[[#This Row],[City tier]]="?","tier - 2",Table1[[#This Row],[City tier]])</f>
        <v>tier - 1</v>
      </c>
      <c r="N1280" s="5" t="str">
        <f>IF(Table1[[#This Row],[State ID]]="?","Unknown",Table1[[#This Row],[State ID]])</f>
        <v>R1011</v>
      </c>
      <c r="O1280" s="5" t="str">
        <f>IF(Table1[[#This Row],[Customer ID]]="?","Unknown",Table1[[#This Row],[Customer ID]])</f>
        <v>Id2143</v>
      </c>
    </row>
    <row r="1281" spans="1:15">
      <c r="A1281" t="s">
        <v>1315</v>
      </c>
      <c r="B1281">
        <v>2001</v>
      </c>
      <c r="C1281" t="s">
        <v>40</v>
      </c>
      <c r="D1281">
        <v>14</v>
      </c>
      <c r="E1281">
        <v>0</v>
      </c>
      <c r="F1281">
        <v>2007.95</v>
      </c>
      <c r="G1281" t="s">
        <v>17</v>
      </c>
      <c r="H1281" t="s">
        <v>21</v>
      </c>
      <c r="I1281" t="s">
        <v>25</v>
      </c>
      <c r="J1281" s="2">
        <f>IF(B1281="?",ROUND(AVERAGEIF($B$2:$B$2344,"&lt;&gt;?"),0),B1281)</f>
        <v>2001</v>
      </c>
      <c r="K1281" t="str">
        <f>IF(C1281="?","Sep",C1281)</f>
        <v>Aug</v>
      </c>
      <c r="L1281" t="str">
        <f>IF(Table1[[#This Row],[Hospital tier]]="?","tier - 2",Table1[[#This Row],[Hospital tier]])</f>
        <v>tier - 3</v>
      </c>
      <c r="M1281" t="str">
        <f>IF(Table1[[#This Row],[City tier]]="?","tier - 2",Table1[[#This Row],[City tier]])</f>
        <v>tier - 2</v>
      </c>
      <c r="N1281" s="5" t="str">
        <f>IF(Table1[[#This Row],[State ID]]="?","Unknown",Table1[[#This Row],[State ID]])</f>
        <v>R1011</v>
      </c>
      <c r="O1281" s="5" t="str">
        <f>IF(Table1[[#This Row],[Customer ID]]="?","Unknown",Table1[[#This Row],[Customer ID]])</f>
        <v>Id2144</v>
      </c>
    </row>
    <row r="1282" spans="1:15">
      <c r="A1282" t="s">
        <v>1316</v>
      </c>
      <c r="B1282">
        <v>1998</v>
      </c>
      <c r="C1282" t="s">
        <v>37</v>
      </c>
      <c r="D1282">
        <v>14</v>
      </c>
      <c r="E1282">
        <v>0</v>
      </c>
      <c r="F1282">
        <v>1986.93</v>
      </c>
      <c r="G1282" t="s">
        <v>17</v>
      </c>
      <c r="H1282" t="s">
        <v>21</v>
      </c>
      <c r="I1282" t="s">
        <v>19</v>
      </c>
      <c r="J1282" s="2">
        <f>IF(B1282="?",ROUND(AVERAGEIF($B$2:$B$2344,"&lt;&gt;?"),0),B1282)</f>
        <v>1998</v>
      </c>
      <c r="K1282" t="str">
        <f>IF(C1282="?","Sep",C1282)</f>
        <v>Sep</v>
      </c>
      <c r="L1282" t="str">
        <f>IF(Table1[[#This Row],[Hospital tier]]="?","tier - 2",Table1[[#This Row],[Hospital tier]])</f>
        <v>tier - 3</v>
      </c>
      <c r="M1282" t="str">
        <f>IF(Table1[[#This Row],[City tier]]="?","tier - 2",Table1[[#This Row],[City tier]])</f>
        <v>tier - 2</v>
      </c>
      <c r="N1282" s="5" t="str">
        <f>IF(Table1[[#This Row],[State ID]]="?","Unknown",Table1[[#This Row],[State ID]])</f>
        <v>R1013</v>
      </c>
      <c r="O1282" s="5" t="str">
        <f>IF(Table1[[#This Row],[Customer ID]]="?","Unknown",Table1[[#This Row],[Customer ID]])</f>
        <v>Id2145</v>
      </c>
    </row>
    <row r="1283" spans="1:15">
      <c r="A1283" t="s">
        <v>1317</v>
      </c>
      <c r="B1283">
        <v>2002</v>
      </c>
      <c r="C1283" t="s">
        <v>37</v>
      </c>
      <c r="D1283">
        <v>29</v>
      </c>
      <c r="E1283">
        <v>0</v>
      </c>
      <c r="F1283">
        <v>1984.45</v>
      </c>
      <c r="G1283" t="s">
        <v>17</v>
      </c>
      <c r="H1283" t="s">
        <v>17</v>
      </c>
      <c r="I1283" t="s">
        <v>32</v>
      </c>
      <c r="J1283" s="2">
        <f>IF(B1283="?",ROUND(AVERAGEIF($B$2:$B$2344,"&lt;&gt;?"),0),B1283)</f>
        <v>2002</v>
      </c>
      <c r="K1283" t="str">
        <f>IF(C1283="?","Sep",C1283)</f>
        <v>Sep</v>
      </c>
      <c r="L1283" t="str">
        <f>IF(Table1[[#This Row],[Hospital tier]]="?","tier - 2",Table1[[#This Row],[Hospital tier]])</f>
        <v>tier - 3</v>
      </c>
      <c r="M1283" t="str">
        <f>IF(Table1[[#This Row],[City tier]]="?","tier - 2",Table1[[#This Row],[City tier]])</f>
        <v>tier - 3</v>
      </c>
      <c r="N1283" s="5" t="str">
        <f>IF(Table1[[#This Row],[State ID]]="?","Unknown",Table1[[#This Row],[State ID]])</f>
        <v>R1016</v>
      </c>
      <c r="O1283" s="5" t="str">
        <f>IF(Table1[[#This Row],[Customer ID]]="?","Unknown",Table1[[#This Row],[Customer ID]])</f>
        <v>Id2146</v>
      </c>
    </row>
    <row r="1284" spans="1:15">
      <c r="A1284" t="s">
        <v>1318</v>
      </c>
      <c r="B1284">
        <v>1998</v>
      </c>
      <c r="C1284" t="s">
        <v>23</v>
      </c>
      <c r="D1284">
        <v>29</v>
      </c>
      <c r="E1284">
        <v>0</v>
      </c>
      <c r="F1284">
        <v>1981.58</v>
      </c>
      <c r="G1284" t="s">
        <v>17</v>
      </c>
      <c r="H1284" t="s">
        <v>18</v>
      </c>
      <c r="I1284" t="s">
        <v>19</v>
      </c>
      <c r="J1284" s="2">
        <f>IF(B1284="?",ROUND(AVERAGEIF($B$2:$B$2344,"&lt;&gt;?"),0),B1284)</f>
        <v>1998</v>
      </c>
      <c r="K1284" t="str">
        <f>IF(C1284="?","Sep",C1284)</f>
        <v>Dec</v>
      </c>
      <c r="L1284" t="str">
        <f>IF(Table1[[#This Row],[Hospital tier]]="?","tier - 2",Table1[[#This Row],[Hospital tier]])</f>
        <v>tier - 3</v>
      </c>
      <c r="M1284" t="str">
        <f>IF(Table1[[#This Row],[City tier]]="?","tier - 2",Table1[[#This Row],[City tier]])</f>
        <v>tier - 1</v>
      </c>
      <c r="N1284" s="5" t="str">
        <f>IF(Table1[[#This Row],[State ID]]="?","Unknown",Table1[[#This Row],[State ID]])</f>
        <v>R1013</v>
      </c>
      <c r="O1284" s="5" t="str">
        <f>IF(Table1[[#This Row],[Customer ID]]="?","Unknown",Table1[[#This Row],[Customer ID]])</f>
        <v>Id2147</v>
      </c>
    </row>
    <row r="1285" spans="1:15">
      <c r="A1285" t="s">
        <v>1319</v>
      </c>
      <c r="B1285">
        <v>2002</v>
      </c>
      <c r="C1285" t="s">
        <v>45</v>
      </c>
      <c r="D1285">
        <v>16</v>
      </c>
      <c r="E1285">
        <v>1</v>
      </c>
      <c r="F1285">
        <v>1980.07</v>
      </c>
      <c r="G1285" t="s">
        <v>17</v>
      </c>
      <c r="H1285" t="s">
        <v>17</v>
      </c>
      <c r="I1285" t="s">
        <v>25</v>
      </c>
      <c r="J1285" s="2">
        <f>IF(B1285="?",ROUND(AVERAGEIF($B$2:$B$2344,"&lt;&gt;?"),0),B1285)</f>
        <v>2002</v>
      </c>
      <c r="K1285" t="str">
        <f>IF(C1285="?","Sep",C1285)</f>
        <v>Jul</v>
      </c>
      <c r="L1285" t="str">
        <f>IF(Table1[[#This Row],[Hospital tier]]="?","tier - 2",Table1[[#This Row],[Hospital tier]])</f>
        <v>tier - 3</v>
      </c>
      <c r="M1285" t="str">
        <f>IF(Table1[[#This Row],[City tier]]="?","tier - 2",Table1[[#This Row],[City tier]])</f>
        <v>tier - 3</v>
      </c>
      <c r="N1285" s="5" t="str">
        <f>IF(Table1[[#This Row],[State ID]]="?","Unknown",Table1[[#This Row],[State ID]])</f>
        <v>R1011</v>
      </c>
      <c r="O1285" s="5" t="str">
        <f>IF(Table1[[#This Row],[Customer ID]]="?","Unknown",Table1[[#This Row],[Customer ID]])</f>
        <v>Id2148</v>
      </c>
    </row>
    <row r="1286" spans="1:15">
      <c r="A1286" t="s">
        <v>1320</v>
      </c>
      <c r="B1286">
        <v>1998</v>
      </c>
      <c r="C1286" t="s">
        <v>37</v>
      </c>
      <c r="D1286">
        <v>29</v>
      </c>
      <c r="E1286">
        <v>0</v>
      </c>
      <c r="F1286">
        <v>1977.82</v>
      </c>
      <c r="G1286" t="s">
        <v>17</v>
      </c>
      <c r="H1286" t="s">
        <v>18</v>
      </c>
      <c r="I1286" t="s">
        <v>25</v>
      </c>
      <c r="J1286" s="2">
        <f>IF(B1286="?",ROUND(AVERAGEIF($B$2:$B$2344,"&lt;&gt;?"),0),B1286)</f>
        <v>1998</v>
      </c>
      <c r="K1286" t="str">
        <f>IF(C1286="?","Sep",C1286)</f>
        <v>Sep</v>
      </c>
      <c r="L1286" t="str">
        <f>IF(Table1[[#This Row],[Hospital tier]]="?","tier - 2",Table1[[#This Row],[Hospital tier]])</f>
        <v>tier - 3</v>
      </c>
      <c r="M1286" t="str">
        <f>IF(Table1[[#This Row],[City tier]]="?","tier - 2",Table1[[#This Row],[City tier]])</f>
        <v>tier - 1</v>
      </c>
      <c r="N1286" s="5" t="str">
        <f>IF(Table1[[#This Row],[State ID]]="?","Unknown",Table1[[#This Row],[State ID]])</f>
        <v>R1011</v>
      </c>
      <c r="O1286" s="5" t="str">
        <f>IF(Table1[[#This Row],[Customer ID]]="?","Unknown",Table1[[#This Row],[Customer ID]])</f>
        <v>Id2149</v>
      </c>
    </row>
    <row r="1287" spans="1:15">
      <c r="A1287" t="s">
        <v>1321</v>
      </c>
      <c r="B1287">
        <v>1992</v>
      </c>
      <c r="C1287" t="s">
        <v>37</v>
      </c>
      <c r="D1287">
        <v>13</v>
      </c>
      <c r="E1287">
        <v>0</v>
      </c>
      <c r="F1287">
        <v>35547.47</v>
      </c>
      <c r="G1287" t="s">
        <v>21</v>
      </c>
      <c r="H1287" t="s">
        <v>17</v>
      </c>
      <c r="I1287" t="s">
        <v>25</v>
      </c>
      <c r="J1287" s="2">
        <f>IF(B1287="?",ROUND(AVERAGEIF($B$2:$B$2344,"&lt;&gt;?"),0),B1287)</f>
        <v>1992</v>
      </c>
      <c r="K1287" t="str">
        <f>IF(C1287="?","Sep",C1287)</f>
        <v>Sep</v>
      </c>
      <c r="L1287" t="str">
        <f>IF(Table1[[#This Row],[Hospital tier]]="?","tier - 2",Table1[[#This Row],[Hospital tier]])</f>
        <v>tier - 2</v>
      </c>
      <c r="M1287" t="str">
        <f>IF(Table1[[#This Row],[City tier]]="?","tier - 2",Table1[[#This Row],[City tier]])</f>
        <v>tier - 3</v>
      </c>
      <c r="N1287" s="5" t="str">
        <f>IF(Table1[[#This Row],[State ID]]="?","Unknown",Table1[[#This Row],[State ID]])</f>
        <v>R1011</v>
      </c>
      <c r="O1287" s="5" t="str">
        <f>IF(Table1[[#This Row],[Customer ID]]="?","Unknown",Table1[[#This Row],[Customer ID]])</f>
        <v>Id215</v>
      </c>
    </row>
    <row r="1288" spans="1:15">
      <c r="A1288" t="s">
        <v>1322</v>
      </c>
      <c r="B1288">
        <v>1998</v>
      </c>
      <c r="C1288" t="s">
        <v>24</v>
      </c>
      <c r="D1288">
        <v>5</v>
      </c>
      <c r="E1288">
        <v>0</v>
      </c>
      <c r="F1288">
        <v>1972.95</v>
      </c>
      <c r="G1288" t="s">
        <v>17</v>
      </c>
      <c r="H1288" t="s">
        <v>18</v>
      </c>
      <c r="I1288" t="s">
        <v>25</v>
      </c>
      <c r="J1288" s="2">
        <f>IF(B1288="?",ROUND(AVERAGEIF($B$2:$B$2344,"&lt;&gt;?"),0),B1288)</f>
        <v>1998</v>
      </c>
      <c r="K1288" t="str">
        <f>IF(C1288="?","Sep",C1288)</f>
        <v>Oct</v>
      </c>
      <c r="L1288" t="str">
        <f>IF(Table1[[#This Row],[Hospital tier]]="?","tier - 2",Table1[[#This Row],[Hospital tier]])</f>
        <v>tier - 3</v>
      </c>
      <c r="M1288" t="str">
        <f>IF(Table1[[#This Row],[City tier]]="?","tier - 2",Table1[[#This Row],[City tier]])</f>
        <v>tier - 1</v>
      </c>
      <c r="N1288" s="5" t="str">
        <f>IF(Table1[[#This Row],[State ID]]="?","Unknown",Table1[[#This Row],[State ID]])</f>
        <v>R1011</v>
      </c>
      <c r="O1288" s="5" t="str">
        <f>IF(Table1[[#This Row],[Customer ID]]="?","Unknown",Table1[[#This Row],[Customer ID]])</f>
        <v>Id2150</v>
      </c>
    </row>
    <row r="1289" spans="1:15">
      <c r="A1289" t="s">
        <v>1323</v>
      </c>
      <c r="B1289">
        <v>1998</v>
      </c>
      <c r="C1289" t="s">
        <v>37</v>
      </c>
      <c r="D1289">
        <v>28</v>
      </c>
      <c r="E1289">
        <v>0</v>
      </c>
      <c r="F1289">
        <v>1969.61</v>
      </c>
      <c r="G1289" t="s">
        <v>17</v>
      </c>
      <c r="H1289" t="s">
        <v>17</v>
      </c>
      <c r="I1289" t="s">
        <v>25</v>
      </c>
      <c r="J1289" s="2">
        <f>IF(B1289="?",ROUND(AVERAGEIF($B$2:$B$2344,"&lt;&gt;?"),0),B1289)</f>
        <v>1998</v>
      </c>
      <c r="K1289" t="str">
        <f>IF(C1289="?","Sep",C1289)</f>
        <v>Sep</v>
      </c>
      <c r="L1289" t="str">
        <f>IF(Table1[[#This Row],[Hospital tier]]="?","tier - 2",Table1[[#This Row],[Hospital tier]])</f>
        <v>tier - 3</v>
      </c>
      <c r="M1289" t="str">
        <f>IF(Table1[[#This Row],[City tier]]="?","tier - 2",Table1[[#This Row],[City tier]])</f>
        <v>tier - 3</v>
      </c>
      <c r="N1289" s="5" t="str">
        <f>IF(Table1[[#This Row],[State ID]]="?","Unknown",Table1[[#This Row],[State ID]])</f>
        <v>R1011</v>
      </c>
      <c r="O1289" s="5" t="str">
        <f>IF(Table1[[#This Row],[Customer ID]]="?","Unknown",Table1[[#This Row],[Customer ID]])</f>
        <v>Id2151</v>
      </c>
    </row>
    <row r="1290" spans="1:15">
      <c r="A1290" t="s">
        <v>1324</v>
      </c>
      <c r="B1290">
        <v>2002</v>
      </c>
      <c r="C1290" t="s">
        <v>45</v>
      </c>
      <c r="D1290">
        <v>29</v>
      </c>
      <c r="E1290">
        <v>0</v>
      </c>
      <c r="F1290">
        <v>1967.02</v>
      </c>
      <c r="G1290" t="s">
        <v>17</v>
      </c>
      <c r="H1290" t="s">
        <v>21</v>
      </c>
      <c r="I1290" t="s">
        <v>32</v>
      </c>
      <c r="J1290" s="2">
        <f>IF(B1290="?",ROUND(AVERAGEIF($B$2:$B$2344,"&lt;&gt;?"),0),B1290)</f>
        <v>2002</v>
      </c>
      <c r="K1290" t="str">
        <f>IF(C1290="?","Sep",C1290)</f>
        <v>Jul</v>
      </c>
      <c r="L1290" t="str">
        <f>IF(Table1[[#This Row],[Hospital tier]]="?","tier - 2",Table1[[#This Row],[Hospital tier]])</f>
        <v>tier - 3</v>
      </c>
      <c r="M1290" t="str">
        <f>IF(Table1[[#This Row],[City tier]]="?","tier - 2",Table1[[#This Row],[City tier]])</f>
        <v>tier - 2</v>
      </c>
      <c r="N1290" s="5" t="str">
        <f>IF(Table1[[#This Row],[State ID]]="?","Unknown",Table1[[#This Row],[State ID]])</f>
        <v>R1016</v>
      </c>
      <c r="O1290" s="5" t="str">
        <f>IF(Table1[[#This Row],[Customer ID]]="?","Unknown",Table1[[#This Row],[Customer ID]])</f>
        <v>Id2152</v>
      </c>
    </row>
    <row r="1291" spans="1:15">
      <c r="A1291" t="s">
        <v>1325</v>
      </c>
      <c r="B1291">
        <v>2002</v>
      </c>
      <c r="C1291" t="s">
        <v>37</v>
      </c>
      <c r="D1291">
        <v>7</v>
      </c>
      <c r="E1291">
        <v>1</v>
      </c>
      <c r="F1291">
        <v>1964.78</v>
      </c>
      <c r="G1291" t="s">
        <v>17</v>
      </c>
      <c r="H1291" t="s">
        <v>18</v>
      </c>
      <c r="I1291" t="s">
        <v>25</v>
      </c>
      <c r="J1291" s="2">
        <f>IF(B1291="?",ROUND(AVERAGEIF($B$2:$B$2344,"&lt;&gt;?"),0),B1291)</f>
        <v>2002</v>
      </c>
      <c r="K1291" t="str">
        <f>IF(C1291="?","Sep",C1291)</f>
        <v>Sep</v>
      </c>
      <c r="L1291" t="str">
        <f>IF(Table1[[#This Row],[Hospital tier]]="?","tier - 2",Table1[[#This Row],[Hospital tier]])</f>
        <v>tier - 3</v>
      </c>
      <c r="M1291" t="str">
        <f>IF(Table1[[#This Row],[City tier]]="?","tier - 2",Table1[[#This Row],[City tier]])</f>
        <v>tier - 1</v>
      </c>
      <c r="N1291" s="5" t="str">
        <f>IF(Table1[[#This Row],[State ID]]="?","Unknown",Table1[[#This Row],[State ID]])</f>
        <v>R1011</v>
      </c>
      <c r="O1291" s="5" t="str">
        <f>IF(Table1[[#This Row],[Customer ID]]="?","Unknown",Table1[[#This Row],[Customer ID]])</f>
        <v>Id2153</v>
      </c>
    </row>
    <row r="1292" spans="1:15">
      <c r="A1292" t="s">
        <v>1326</v>
      </c>
      <c r="B1292">
        <v>2001</v>
      </c>
      <c r="C1292" t="s">
        <v>23</v>
      </c>
      <c r="D1292">
        <v>9</v>
      </c>
      <c r="E1292">
        <v>0</v>
      </c>
      <c r="F1292">
        <v>1917.32</v>
      </c>
      <c r="G1292" t="s">
        <v>17</v>
      </c>
      <c r="H1292" t="s">
        <v>21</v>
      </c>
      <c r="I1292" t="s">
        <v>22</v>
      </c>
      <c r="J1292" s="2">
        <f>IF(B1292="?",ROUND(AVERAGEIF($B$2:$B$2344,"&lt;&gt;?"),0),B1292)</f>
        <v>2001</v>
      </c>
      <c r="K1292" t="str">
        <f>IF(C1292="?","Sep",C1292)</f>
        <v>Dec</v>
      </c>
      <c r="L1292" t="str">
        <f>IF(Table1[[#This Row],[Hospital tier]]="?","tier - 2",Table1[[#This Row],[Hospital tier]])</f>
        <v>tier - 3</v>
      </c>
      <c r="M1292" t="str">
        <f>IF(Table1[[#This Row],[City tier]]="?","tier - 2",Table1[[#This Row],[City tier]])</f>
        <v>tier - 2</v>
      </c>
      <c r="N1292" s="5" t="str">
        <f>IF(Table1[[#This Row],[State ID]]="?","Unknown",Table1[[#This Row],[State ID]])</f>
        <v>R1012</v>
      </c>
      <c r="O1292" s="5" t="str">
        <f>IF(Table1[[#This Row],[Customer ID]]="?","Unknown",Table1[[#This Row],[Customer ID]])</f>
        <v>Id2154</v>
      </c>
    </row>
    <row r="1293" spans="1:15">
      <c r="A1293" t="s">
        <v>1327</v>
      </c>
      <c r="B1293">
        <v>2001</v>
      </c>
      <c r="C1293" t="s">
        <v>40</v>
      </c>
      <c r="D1293">
        <v>3</v>
      </c>
      <c r="E1293">
        <v>0</v>
      </c>
      <c r="F1293">
        <v>1909.53</v>
      </c>
      <c r="G1293" t="s">
        <v>17</v>
      </c>
      <c r="H1293" t="s">
        <v>17</v>
      </c>
      <c r="I1293" t="s">
        <v>22</v>
      </c>
      <c r="J1293" s="2">
        <f>IF(B1293="?",ROUND(AVERAGEIF($B$2:$B$2344,"&lt;&gt;?"),0),B1293)</f>
        <v>2001</v>
      </c>
      <c r="K1293" t="str">
        <f>IF(C1293="?","Sep",C1293)</f>
        <v>Aug</v>
      </c>
      <c r="L1293" t="str">
        <f>IF(Table1[[#This Row],[Hospital tier]]="?","tier - 2",Table1[[#This Row],[Hospital tier]])</f>
        <v>tier - 3</v>
      </c>
      <c r="M1293" t="str">
        <f>IF(Table1[[#This Row],[City tier]]="?","tier - 2",Table1[[#This Row],[City tier]])</f>
        <v>tier - 3</v>
      </c>
      <c r="N1293" s="5" t="str">
        <f>IF(Table1[[#This Row],[State ID]]="?","Unknown",Table1[[#This Row],[State ID]])</f>
        <v>R1012</v>
      </c>
      <c r="O1293" s="5" t="str">
        <f>IF(Table1[[#This Row],[Customer ID]]="?","Unknown",Table1[[#This Row],[Customer ID]])</f>
        <v>Id2155</v>
      </c>
    </row>
    <row r="1294" spans="1:15">
      <c r="A1294" t="s">
        <v>1328</v>
      </c>
      <c r="B1294">
        <v>1994</v>
      </c>
      <c r="C1294" t="s">
        <v>24</v>
      </c>
      <c r="D1294">
        <v>6</v>
      </c>
      <c r="E1294">
        <v>0</v>
      </c>
      <c r="F1294">
        <v>1908.9</v>
      </c>
      <c r="G1294" t="s">
        <v>17</v>
      </c>
      <c r="H1294" t="s">
        <v>17</v>
      </c>
      <c r="I1294" t="s">
        <v>19</v>
      </c>
      <c r="J1294" s="2">
        <f>IF(B1294="?",ROUND(AVERAGEIF($B$2:$B$2344,"&lt;&gt;?"),0),B1294)</f>
        <v>1994</v>
      </c>
      <c r="K1294" t="str">
        <f>IF(C1294="?","Sep",C1294)</f>
        <v>Oct</v>
      </c>
      <c r="L1294" t="str">
        <f>IF(Table1[[#This Row],[Hospital tier]]="?","tier - 2",Table1[[#This Row],[Hospital tier]])</f>
        <v>tier - 3</v>
      </c>
      <c r="M1294" t="str">
        <f>IF(Table1[[#This Row],[City tier]]="?","tier - 2",Table1[[#This Row],[City tier]])</f>
        <v>tier - 3</v>
      </c>
      <c r="N1294" s="5" t="str">
        <f>IF(Table1[[#This Row],[State ID]]="?","Unknown",Table1[[#This Row],[State ID]])</f>
        <v>R1013</v>
      </c>
      <c r="O1294" s="5" t="str">
        <f>IF(Table1[[#This Row],[Customer ID]]="?","Unknown",Table1[[#This Row],[Customer ID]])</f>
        <v>Id2156</v>
      </c>
    </row>
    <row r="1295" spans="1:15">
      <c r="A1295" t="s">
        <v>1329</v>
      </c>
      <c r="B1295">
        <v>2001</v>
      </c>
      <c r="C1295" t="s">
        <v>40</v>
      </c>
      <c r="D1295">
        <v>10</v>
      </c>
      <c r="E1295">
        <v>0</v>
      </c>
      <c r="F1295">
        <v>1906.36</v>
      </c>
      <c r="G1295" t="s">
        <v>17</v>
      </c>
      <c r="H1295" t="s">
        <v>18</v>
      </c>
      <c r="I1295" t="s">
        <v>22</v>
      </c>
      <c r="J1295" s="2">
        <f>IF(B1295="?",ROUND(AVERAGEIF($B$2:$B$2344,"&lt;&gt;?"),0),B1295)</f>
        <v>2001</v>
      </c>
      <c r="K1295" t="str">
        <f>IF(C1295="?","Sep",C1295)</f>
        <v>Aug</v>
      </c>
      <c r="L1295" t="str">
        <f>IF(Table1[[#This Row],[Hospital tier]]="?","tier - 2",Table1[[#This Row],[Hospital tier]])</f>
        <v>tier - 3</v>
      </c>
      <c r="M1295" t="str">
        <f>IF(Table1[[#This Row],[City tier]]="?","tier - 2",Table1[[#This Row],[City tier]])</f>
        <v>tier - 1</v>
      </c>
      <c r="N1295" s="5" t="str">
        <f>IF(Table1[[#This Row],[State ID]]="?","Unknown",Table1[[#This Row],[State ID]])</f>
        <v>R1012</v>
      </c>
      <c r="O1295" s="5" t="str">
        <f>IF(Table1[[#This Row],[Customer ID]]="?","Unknown",Table1[[#This Row],[Customer ID]])</f>
        <v>Id2157</v>
      </c>
    </row>
    <row r="1296" spans="1:15">
      <c r="A1296" t="s">
        <v>1330</v>
      </c>
      <c r="B1296">
        <v>2002</v>
      </c>
      <c r="C1296" t="s">
        <v>40</v>
      </c>
      <c r="D1296">
        <v>21</v>
      </c>
      <c r="E1296">
        <v>0</v>
      </c>
      <c r="F1296">
        <v>1880.49</v>
      </c>
      <c r="G1296" t="s">
        <v>17</v>
      </c>
      <c r="H1296" t="s">
        <v>18</v>
      </c>
      <c r="I1296" t="s">
        <v>25</v>
      </c>
      <c r="J1296" s="2">
        <f>IF(B1296="?",ROUND(AVERAGEIF($B$2:$B$2344,"&lt;&gt;?"),0),B1296)</f>
        <v>2002</v>
      </c>
      <c r="K1296" t="str">
        <f>IF(C1296="?","Sep",C1296)</f>
        <v>Aug</v>
      </c>
      <c r="L1296" t="str">
        <f>IF(Table1[[#This Row],[Hospital tier]]="?","tier - 2",Table1[[#This Row],[Hospital tier]])</f>
        <v>tier - 3</v>
      </c>
      <c r="M1296" t="str">
        <f>IF(Table1[[#This Row],[City tier]]="?","tier - 2",Table1[[#This Row],[City tier]])</f>
        <v>tier - 1</v>
      </c>
      <c r="N1296" s="5" t="str">
        <f>IF(Table1[[#This Row],[State ID]]="?","Unknown",Table1[[#This Row],[State ID]])</f>
        <v>R1011</v>
      </c>
      <c r="O1296" s="5" t="str">
        <f>IF(Table1[[#This Row],[Customer ID]]="?","Unknown",Table1[[#This Row],[Customer ID]])</f>
        <v>Id2158</v>
      </c>
    </row>
    <row r="1297" spans="1:15">
      <c r="A1297" t="s">
        <v>1331</v>
      </c>
      <c r="B1297">
        <v>2002</v>
      </c>
      <c r="C1297" t="s">
        <v>40</v>
      </c>
      <c r="D1297">
        <v>29</v>
      </c>
      <c r="E1297">
        <v>0</v>
      </c>
      <c r="F1297">
        <v>1880.07</v>
      </c>
      <c r="G1297" t="s">
        <v>17</v>
      </c>
      <c r="H1297" t="s">
        <v>21</v>
      </c>
      <c r="I1297" t="s">
        <v>19</v>
      </c>
      <c r="J1297" s="2">
        <f>IF(B1297="?",ROUND(AVERAGEIF($B$2:$B$2344,"&lt;&gt;?"),0),B1297)</f>
        <v>2002</v>
      </c>
      <c r="K1297" t="str">
        <f>IF(C1297="?","Sep",C1297)</f>
        <v>Aug</v>
      </c>
      <c r="L1297" t="str">
        <f>IF(Table1[[#This Row],[Hospital tier]]="?","tier - 2",Table1[[#This Row],[Hospital tier]])</f>
        <v>tier - 3</v>
      </c>
      <c r="M1297" t="str">
        <f>IF(Table1[[#This Row],[City tier]]="?","tier - 2",Table1[[#This Row],[City tier]])</f>
        <v>tier - 2</v>
      </c>
      <c r="N1297" s="5" t="str">
        <f>IF(Table1[[#This Row],[State ID]]="?","Unknown",Table1[[#This Row],[State ID]])</f>
        <v>R1013</v>
      </c>
      <c r="O1297" s="5" t="str">
        <f>IF(Table1[[#This Row],[Customer ID]]="?","Unknown",Table1[[#This Row],[Customer ID]])</f>
        <v>Id2159</v>
      </c>
    </row>
    <row r="1298" spans="1:15">
      <c r="A1298" t="s">
        <v>1332</v>
      </c>
      <c r="B1298">
        <v>1973</v>
      </c>
      <c r="C1298" t="s">
        <v>23</v>
      </c>
      <c r="D1298">
        <v>16</v>
      </c>
      <c r="E1298">
        <v>0</v>
      </c>
      <c r="F1298">
        <v>35517.19</v>
      </c>
      <c r="G1298" t="s">
        <v>21</v>
      </c>
      <c r="H1298" t="s">
        <v>21</v>
      </c>
      <c r="I1298" t="s">
        <v>25</v>
      </c>
      <c r="J1298" s="2">
        <f>IF(B1298="?",ROUND(AVERAGEIF($B$2:$B$2344,"&lt;&gt;?"),0),B1298)</f>
        <v>1973</v>
      </c>
      <c r="K1298" t="str">
        <f>IF(C1298="?","Sep",C1298)</f>
        <v>Dec</v>
      </c>
      <c r="L1298" t="str">
        <f>IF(Table1[[#This Row],[Hospital tier]]="?","tier - 2",Table1[[#This Row],[Hospital tier]])</f>
        <v>tier - 2</v>
      </c>
      <c r="M1298" t="str">
        <f>IF(Table1[[#This Row],[City tier]]="?","tier - 2",Table1[[#This Row],[City tier]])</f>
        <v>tier - 2</v>
      </c>
      <c r="N1298" s="5" t="str">
        <f>IF(Table1[[#This Row],[State ID]]="?","Unknown",Table1[[#This Row],[State ID]])</f>
        <v>R1011</v>
      </c>
      <c r="O1298" s="5" t="str">
        <f>IF(Table1[[#This Row],[Customer ID]]="?","Unknown",Table1[[#This Row],[Customer ID]])</f>
        <v>Id216</v>
      </c>
    </row>
    <row r="1299" spans="1:15">
      <c r="A1299" t="s">
        <v>1333</v>
      </c>
      <c r="B1299">
        <v>2002</v>
      </c>
      <c r="C1299" t="s">
        <v>24</v>
      </c>
      <c r="D1299">
        <v>29</v>
      </c>
      <c r="E1299">
        <v>0</v>
      </c>
      <c r="F1299">
        <v>1877.93</v>
      </c>
      <c r="G1299" t="s">
        <v>17</v>
      </c>
      <c r="H1299" t="s">
        <v>18</v>
      </c>
      <c r="I1299" t="s">
        <v>19</v>
      </c>
      <c r="J1299" s="2">
        <f>IF(B1299="?",ROUND(AVERAGEIF($B$2:$B$2344,"&lt;&gt;?"),0),B1299)</f>
        <v>2002</v>
      </c>
      <c r="K1299" t="str">
        <f>IF(C1299="?","Sep",C1299)</f>
        <v>Oct</v>
      </c>
      <c r="L1299" t="str">
        <f>IF(Table1[[#This Row],[Hospital tier]]="?","tier - 2",Table1[[#This Row],[Hospital tier]])</f>
        <v>tier - 3</v>
      </c>
      <c r="M1299" t="str">
        <f>IF(Table1[[#This Row],[City tier]]="?","tier - 2",Table1[[#This Row],[City tier]])</f>
        <v>tier - 1</v>
      </c>
      <c r="N1299" s="5" t="str">
        <f>IF(Table1[[#This Row],[State ID]]="?","Unknown",Table1[[#This Row],[State ID]])</f>
        <v>R1013</v>
      </c>
      <c r="O1299" s="5" t="str">
        <f>IF(Table1[[#This Row],[Customer ID]]="?","Unknown",Table1[[#This Row],[Customer ID]])</f>
        <v>Id2160</v>
      </c>
    </row>
    <row r="1300" spans="1:15">
      <c r="A1300" t="s">
        <v>1334</v>
      </c>
      <c r="B1300">
        <v>2002</v>
      </c>
      <c r="C1300" t="s">
        <v>37</v>
      </c>
      <c r="D1300">
        <v>22</v>
      </c>
      <c r="E1300">
        <v>0</v>
      </c>
      <c r="F1300">
        <v>1875.34</v>
      </c>
      <c r="G1300" t="s">
        <v>17</v>
      </c>
      <c r="H1300" t="s">
        <v>21</v>
      </c>
      <c r="I1300" t="s">
        <v>25</v>
      </c>
      <c r="J1300" s="2">
        <f>IF(B1300="?",ROUND(AVERAGEIF($B$2:$B$2344,"&lt;&gt;?"),0),B1300)</f>
        <v>2002</v>
      </c>
      <c r="K1300" t="str">
        <f>IF(C1300="?","Sep",C1300)</f>
        <v>Sep</v>
      </c>
      <c r="L1300" t="str">
        <f>IF(Table1[[#This Row],[Hospital tier]]="?","tier - 2",Table1[[#This Row],[Hospital tier]])</f>
        <v>tier - 3</v>
      </c>
      <c r="M1300" t="str">
        <f>IF(Table1[[#This Row],[City tier]]="?","tier - 2",Table1[[#This Row],[City tier]])</f>
        <v>tier - 2</v>
      </c>
      <c r="N1300" s="5" t="str">
        <f>IF(Table1[[#This Row],[State ID]]="?","Unknown",Table1[[#This Row],[State ID]])</f>
        <v>R1011</v>
      </c>
      <c r="O1300" s="5" t="str">
        <f>IF(Table1[[#This Row],[Customer ID]]="?","Unknown",Table1[[#This Row],[Customer ID]])</f>
        <v>Id2161</v>
      </c>
    </row>
    <row r="1301" spans="1:15">
      <c r="A1301" t="s">
        <v>1335</v>
      </c>
      <c r="B1301">
        <v>1996</v>
      </c>
      <c r="C1301" t="s">
        <v>45</v>
      </c>
      <c r="D1301">
        <v>2</v>
      </c>
      <c r="E1301">
        <v>0</v>
      </c>
      <c r="F1301">
        <v>1865.98</v>
      </c>
      <c r="G1301" t="s">
        <v>17</v>
      </c>
      <c r="H1301" t="s">
        <v>17</v>
      </c>
      <c r="I1301" t="s">
        <v>22</v>
      </c>
      <c r="J1301" s="2">
        <f>IF(B1301="?",ROUND(AVERAGEIF($B$2:$B$2344,"&lt;&gt;?"),0),B1301)</f>
        <v>1996</v>
      </c>
      <c r="K1301" t="str">
        <f>IF(C1301="?","Sep",C1301)</f>
        <v>Jul</v>
      </c>
      <c r="L1301" t="str">
        <f>IF(Table1[[#This Row],[Hospital tier]]="?","tier - 2",Table1[[#This Row],[Hospital tier]])</f>
        <v>tier - 3</v>
      </c>
      <c r="M1301" t="str">
        <f>IF(Table1[[#This Row],[City tier]]="?","tier - 2",Table1[[#This Row],[City tier]])</f>
        <v>tier - 3</v>
      </c>
      <c r="N1301" s="5" t="str">
        <f>IF(Table1[[#This Row],[State ID]]="?","Unknown",Table1[[#This Row],[State ID]])</f>
        <v>R1012</v>
      </c>
      <c r="O1301" s="5" t="str">
        <f>IF(Table1[[#This Row],[Customer ID]]="?","Unknown",Table1[[#This Row],[Customer ID]])</f>
        <v>Id2162</v>
      </c>
    </row>
    <row r="1302" spans="1:15">
      <c r="A1302" t="s">
        <v>1336</v>
      </c>
      <c r="B1302">
        <v>2004</v>
      </c>
      <c r="C1302" t="s">
        <v>23</v>
      </c>
      <c r="D1302">
        <v>27</v>
      </c>
      <c r="E1302">
        <v>0</v>
      </c>
      <c r="F1302">
        <v>1863.45</v>
      </c>
      <c r="G1302" t="s">
        <v>17</v>
      </c>
      <c r="H1302" t="s">
        <v>18</v>
      </c>
      <c r="I1302" t="s">
        <v>34</v>
      </c>
      <c r="J1302" s="2">
        <f>IF(B1302="?",ROUND(AVERAGEIF($B$2:$B$2344,"&lt;&gt;?"),0),B1302)</f>
        <v>2004</v>
      </c>
      <c r="K1302" t="str">
        <f>IF(C1302="?","Sep",C1302)</f>
        <v>Dec</v>
      </c>
      <c r="L1302" t="str">
        <f>IF(Table1[[#This Row],[Hospital tier]]="?","tier - 2",Table1[[#This Row],[Hospital tier]])</f>
        <v>tier - 3</v>
      </c>
      <c r="M1302" t="str">
        <f>IF(Table1[[#This Row],[City tier]]="?","tier - 2",Table1[[#This Row],[City tier]])</f>
        <v>tier - 1</v>
      </c>
      <c r="N1302" s="5" t="str">
        <f>IF(Table1[[#This Row],[State ID]]="?","Unknown",Table1[[#This Row],[State ID]])</f>
        <v>R1025</v>
      </c>
      <c r="O1302" s="5" t="str">
        <f>IF(Table1[[#This Row],[Customer ID]]="?","Unknown",Table1[[#This Row],[Customer ID]])</f>
        <v>Id2163</v>
      </c>
    </row>
    <row r="1303" spans="1:15">
      <c r="A1303" t="s">
        <v>1337</v>
      </c>
      <c r="B1303">
        <v>1994</v>
      </c>
      <c r="C1303" t="s">
        <v>23</v>
      </c>
      <c r="D1303">
        <v>6</v>
      </c>
      <c r="E1303">
        <v>0</v>
      </c>
      <c r="F1303">
        <v>1850.55</v>
      </c>
      <c r="G1303" t="s">
        <v>17</v>
      </c>
      <c r="H1303" t="s">
        <v>21</v>
      </c>
      <c r="I1303" t="s">
        <v>22</v>
      </c>
      <c r="J1303" s="2">
        <f>IF(B1303="?",ROUND(AVERAGEIF($B$2:$B$2344,"&lt;&gt;?"),0),B1303)</f>
        <v>1994</v>
      </c>
      <c r="K1303" t="str">
        <f>IF(C1303="?","Sep",C1303)</f>
        <v>Dec</v>
      </c>
      <c r="L1303" t="str">
        <f>IF(Table1[[#This Row],[Hospital tier]]="?","tier - 2",Table1[[#This Row],[Hospital tier]])</f>
        <v>tier - 3</v>
      </c>
      <c r="M1303" t="str">
        <f>IF(Table1[[#This Row],[City tier]]="?","tier - 2",Table1[[#This Row],[City tier]])</f>
        <v>tier - 2</v>
      </c>
      <c r="N1303" s="5" t="str">
        <f>IF(Table1[[#This Row],[State ID]]="?","Unknown",Table1[[#This Row],[State ID]])</f>
        <v>R1012</v>
      </c>
      <c r="O1303" s="5" t="str">
        <f>IF(Table1[[#This Row],[Customer ID]]="?","Unknown",Table1[[#This Row],[Customer ID]])</f>
        <v>Id2164</v>
      </c>
    </row>
    <row r="1304" spans="1:15">
      <c r="A1304" t="s">
        <v>1338</v>
      </c>
      <c r="B1304">
        <v>2003</v>
      </c>
      <c r="C1304" t="s">
        <v>45</v>
      </c>
      <c r="D1304">
        <v>20</v>
      </c>
      <c r="E1304">
        <v>1</v>
      </c>
      <c r="F1304">
        <v>1842.52</v>
      </c>
      <c r="G1304" t="s">
        <v>17</v>
      </c>
      <c r="H1304" t="s">
        <v>21</v>
      </c>
      <c r="I1304" t="s">
        <v>25</v>
      </c>
      <c r="J1304" s="2">
        <f>IF(B1304="?",ROUND(AVERAGEIF($B$2:$B$2344,"&lt;&gt;?"),0),B1304)</f>
        <v>2003</v>
      </c>
      <c r="K1304" t="str">
        <f>IF(C1304="?","Sep",C1304)</f>
        <v>Jul</v>
      </c>
      <c r="L1304" t="str">
        <f>IF(Table1[[#This Row],[Hospital tier]]="?","tier - 2",Table1[[#This Row],[Hospital tier]])</f>
        <v>tier - 3</v>
      </c>
      <c r="M1304" t="str">
        <f>IF(Table1[[#This Row],[City tier]]="?","tier - 2",Table1[[#This Row],[City tier]])</f>
        <v>tier - 2</v>
      </c>
      <c r="N1304" s="5" t="str">
        <f>IF(Table1[[#This Row],[State ID]]="?","Unknown",Table1[[#This Row],[State ID]])</f>
        <v>R1011</v>
      </c>
      <c r="O1304" s="5" t="str">
        <f>IF(Table1[[#This Row],[Customer ID]]="?","Unknown",Table1[[#This Row],[Customer ID]])</f>
        <v>Id2165</v>
      </c>
    </row>
    <row r="1305" spans="1:15">
      <c r="A1305" t="s">
        <v>1339</v>
      </c>
      <c r="B1305">
        <v>1999</v>
      </c>
      <c r="C1305" t="s">
        <v>23</v>
      </c>
      <c r="D1305">
        <v>12</v>
      </c>
      <c r="E1305">
        <v>0</v>
      </c>
      <c r="F1305">
        <v>1837.28</v>
      </c>
      <c r="G1305" t="s">
        <v>17</v>
      </c>
      <c r="H1305" t="s">
        <v>21</v>
      </c>
      <c r="I1305" t="s">
        <v>19</v>
      </c>
      <c r="J1305" s="2">
        <f>IF(B1305="?",ROUND(AVERAGEIF($B$2:$B$2344,"&lt;&gt;?"),0),B1305)</f>
        <v>1999</v>
      </c>
      <c r="K1305" t="str">
        <f>IF(C1305="?","Sep",C1305)</f>
        <v>Dec</v>
      </c>
      <c r="L1305" t="str">
        <f>IF(Table1[[#This Row],[Hospital tier]]="?","tier - 2",Table1[[#This Row],[Hospital tier]])</f>
        <v>tier - 3</v>
      </c>
      <c r="M1305" t="str">
        <f>IF(Table1[[#This Row],[City tier]]="?","tier - 2",Table1[[#This Row],[City tier]])</f>
        <v>tier - 2</v>
      </c>
      <c r="N1305" s="5" t="str">
        <f>IF(Table1[[#This Row],[State ID]]="?","Unknown",Table1[[#This Row],[State ID]])</f>
        <v>R1013</v>
      </c>
      <c r="O1305" s="5" t="str">
        <f>IF(Table1[[#This Row],[Customer ID]]="?","Unknown",Table1[[#This Row],[Customer ID]])</f>
        <v>Id2166</v>
      </c>
    </row>
    <row r="1306" spans="1:15">
      <c r="A1306" t="s">
        <v>1340</v>
      </c>
      <c r="B1306">
        <v>2003</v>
      </c>
      <c r="C1306" t="s">
        <v>40</v>
      </c>
      <c r="D1306">
        <v>4</v>
      </c>
      <c r="E1306">
        <v>1</v>
      </c>
      <c r="F1306">
        <v>1837.24</v>
      </c>
      <c r="G1306" t="s">
        <v>17</v>
      </c>
      <c r="H1306" t="s">
        <v>21</v>
      </c>
      <c r="I1306" t="s">
        <v>25</v>
      </c>
      <c r="J1306" s="2">
        <f>IF(B1306="?",ROUND(AVERAGEIF($B$2:$B$2344,"&lt;&gt;?"),0),B1306)</f>
        <v>2003</v>
      </c>
      <c r="K1306" t="str">
        <f>IF(C1306="?","Sep",C1306)</f>
        <v>Aug</v>
      </c>
      <c r="L1306" t="str">
        <f>IF(Table1[[#This Row],[Hospital tier]]="?","tier - 2",Table1[[#This Row],[Hospital tier]])</f>
        <v>tier - 3</v>
      </c>
      <c r="M1306" t="str">
        <f>IF(Table1[[#This Row],[City tier]]="?","tier - 2",Table1[[#This Row],[City tier]])</f>
        <v>tier - 2</v>
      </c>
      <c r="N1306" s="5" t="str">
        <f>IF(Table1[[#This Row],[State ID]]="?","Unknown",Table1[[#This Row],[State ID]])</f>
        <v>R1011</v>
      </c>
      <c r="O1306" s="5" t="str">
        <f>IF(Table1[[#This Row],[Customer ID]]="?","Unknown",Table1[[#This Row],[Customer ID]])</f>
        <v>Id2167</v>
      </c>
    </row>
    <row r="1307" spans="1:15">
      <c r="A1307" t="s">
        <v>1341</v>
      </c>
      <c r="B1307">
        <v>2003</v>
      </c>
      <c r="C1307" t="s">
        <v>40</v>
      </c>
      <c r="D1307">
        <v>11</v>
      </c>
      <c r="E1307">
        <v>1</v>
      </c>
      <c r="F1307">
        <v>1832.09</v>
      </c>
      <c r="G1307" t="s">
        <v>17</v>
      </c>
      <c r="H1307" t="s">
        <v>17</v>
      </c>
      <c r="I1307" t="s">
        <v>25</v>
      </c>
      <c r="J1307" s="2">
        <f>IF(B1307="?",ROUND(AVERAGEIF($B$2:$B$2344,"&lt;&gt;?"),0),B1307)</f>
        <v>2003</v>
      </c>
      <c r="K1307" t="str">
        <f>IF(C1307="?","Sep",C1307)</f>
        <v>Aug</v>
      </c>
      <c r="L1307" t="str">
        <f>IF(Table1[[#This Row],[Hospital tier]]="?","tier - 2",Table1[[#This Row],[Hospital tier]])</f>
        <v>tier - 3</v>
      </c>
      <c r="M1307" t="str">
        <f>IF(Table1[[#This Row],[City tier]]="?","tier - 2",Table1[[#This Row],[City tier]])</f>
        <v>tier - 3</v>
      </c>
      <c r="N1307" s="5" t="str">
        <f>IF(Table1[[#This Row],[State ID]]="?","Unknown",Table1[[#This Row],[State ID]])</f>
        <v>R1011</v>
      </c>
      <c r="O1307" s="5" t="str">
        <f>IF(Table1[[#This Row],[Customer ID]]="?","Unknown",Table1[[#This Row],[Customer ID]])</f>
        <v>Id2168</v>
      </c>
    </row>
    <row r="1308" spans="1:15">
      <c r="A1308" t="s">
        <v>1342</v>
      </c>
      <c r="B1308">
        <v>1999</v>
      </c>
      <c r="C1308" t="s">
        <v>24</v>
      </c>
      <c r="D1308">
        <v>1</v>
      </c>
      <c r="E1308">
        <v>0</v>
      </c>
      <c r="F1308">
        <v>1826.84</v>
      </c>
      <c r="G1308" t="s">
        <v>17</v>
      </c>
      <c r="H1308" t="s">
        <v>21</v>
      </c>
      <c r="I1308" t="s">
        <v>25</v>
      </c>
      <c r="J1308" s="2">
        <f>IF(B1308="?",ROUND(AVERAGEIF($B$2:$B$2344,"&lt;&gt;?"),0),B1308)</f>
        <v>1999</v>
      </c>
      <c r="K1308" t="str">
        <f>IF(C1308="?","Sep",C1308)</f>
        <v>Oct</v>
      </c>
      <c r="L1308" t="str">
        <f>IF(Table1[[#This Row],[Hospital tier]]="?","tier - 2",Table1[[#This Row],[Hospital tier]])</f>
        <v>tier - 3</v>
      </c>
      <c r="M1308" t="str">
        <f>IF(Table1[[#This Row],[City tier]]="?","tier - 2",Table1[[#This Row],[City tier]])</f>
        <v>tier - 2</v>
      </c>
      <c r="N1308" s="5" t="str">
        <f>IF(Table1[[#This Row],[State ID]]="?","Unknown",Table1[[#This Row],[State ID]])</f>
        <v>R1011</v>
      </c>
      <c r="O1308" s="5" t="str">
        <f>IF(Table1[[#This Row],[Customer ID]]="?","Unknown",Table1[[#This Row],[Customer ID]])</f>
        <v>Id2169</v>
      </c>
    </row>
    <row r="1309" spans="1:15">
      <c r="A1309" t="s">
        <v>1343</v>
      </c>
      <c r="B1309">
        <v>1988</v>
      </c>
      <c r="C1309" t="s">
        <v>16</v>
      </c>
      <c r="D1309">
        <v>20</v>
      </c>
      <c r="E1309">
        <v>0</v>
      </c>
      <c r="F1309">
        <v>35491.64</v>
      </c>
      <c r="G1309" t="s">
        <v>18</v>
      </c>
      <c r="H1309" t="s">
        <v>21</v>
      </c>
      <c r="I1309" t="s">
        <v>25</v>
      </c>
      <c r="J1309" s="2">
        <f>IF(B1309="?",ROUND(AVERAGEIF($B$2:$B$2344,"&lt;&gt;?"),0),B1309)</f>
        <v>1988</v>
      </c>
      <c r="K1309" t="str">
        <f>IF(C1309="?","Sep",C1309)</f>
        <v>Nov</v>
      </c>
      <c r="L1309" t="str">
        <f>IF(Table1[[#This Row],[Hospital tier]]="?","tier - 2",Table1[[#This Row],[Hospital tier]])</f>
        <v>tier - 1</v>
      </c>
      <c r="M1309" t="str">
        <f>IF(Table1[[#This Row],[City tier]]="?","tier - 2",Table1[[#This Row],[City tier]])</f>
        <v>tier - 2</v>
      </c>
      <c r="N1309" s="5" t="str">
        <f>IF(Table1[[#This Row],[State ID]]="?","Unknown",Table1[[#This Row],[State ID]])</f>
        <v>R1011</v>
      </c>
      <c r="O1309" s="5" t="str">
        <f>IF(Table1[[#This Row],[Customer ID]]="?","Unknown",Table1[[#This Row],[Customer ID]])</f>
        <v>Id217</v>
      </c>
    </row>
    <row r="1310" spans="1:15">
      <c r="A1310" t="s">
        <v>1344</v>
      </c>
      <c r="B1310">
        <v>1999</v>
      </c>
      <c r="C1310" t="s">
        <v>16</v>
      </c>
      <c r="D1310">
        <v>17</v>
      </c>
      <c r="E1310">
        <v>0</v>
      </c>
      <c r="F1310">
        <v>1824.29</v>
      </c>
      <c r="G1310" t="s">
        <v>17</v>
      </c>
      <c r="H1310" t="s">
        <v>17</v>
      </c>
      <c r="I1310" t="s">
        <v>19</v>
      </c>
      <c r="J1310" s="2">
        <f>IF(B1310="?",ROUND(AVERAGEIF($B$2:$B$2344,"&lt;&gt;?"),0),B1310)</f>
        <v>1999</v>
      </c>
      <c r="K1310" t="str">
        <f>IF(C1310="?","Sep",C1310)</f>
        <v>Nov</v>
      </c>
      <c r="L1310" t="str">
        <f>IF(Table1[[#This Row],[Hospital tier]]="?","tier - 2",Table1[[#This Row],[Hospital tier]])</f>
        <v>tier - 3</v>
      </c>
      <c r="M1310" t="str">
        <f>IF(Table1[[#This Row],[City tier]]="?","tier - 2",Table1[[#This Row],[City tier]])</f>
        <v>tier - 3</v>
      </c>
      <c r="N1310" s="5" t="str">
        <f>IF(Table1[[#This Row],[State ID]]="?","Unknown",Table1[[#This Row],[State ID]])</f>
        <v>R1013</v>
      </c>
      <c r="O1310" s="5" t="str">
        <f>IF(Table1[[#This Row],[Customer ID]]="?","Unknown",Table1[[#This Row],[Customer ID]])</f>
        <v>Id2170</v>
      </c>
    </row>
    <row r="1311" spans="1:15">
      <c r="A1311" t="s">
        <v>1345</v>
      </c>
      <c r="B1311">
        <v>2004</v>
      </c>
      <c r="C1311" t="s">
        <v>40</v>
      </c>
      <c r="D1311">
        <v>19</v>
      </c>
      <c r="E1311">
        <v>0</v>
      </c>
      <c r="F1311">
        <v>1822.54</v>
      </c>
      <c r="G1311" t="s">
        <v>17</v>
      </c>
      <c r="H1311" t="s">
        <v>18</v>
      </c>
      <c r="I1311" t="s">
        <v>22</v>
      </c>
      <c r="J1311" s="2">
        <f>IF(B1311="?",ROUND(AVERAGEIF($B$2:$B$2344,"&lt;&gt;?"),0),B1311)</f>
        <v>2004</v>
      </c>
      <c r="K1311" t="str">
        <f>IF(C1311="?","Sep",C1311)</f>
        <v>Aug</v>
      </c>
      <c r="L1311" t="str">
        <f>IF(Table1[[#This Row],[Hospital tier]]="?","tier - 2",Table1[[#This Row],[Hospital tier]])</f>
        <v>tier - 3</v>
      </c>
      <c r="M1311" t="str">
        <f>IF(Table1[[#This Row],[City tier]]="?","tier - 2",Table1[[#This Row],[City tier]])</f>
        <v>tier - 1</v>
      </c>
      <c r="N1311" s="5" t="str">
        <f>IF(Table1[[#This Row],[State ID]]="?","Unknown",Table1[[#This Row],[State ID]])</f>
        <v>R1012</v>
      </c>
      <c r="O1311" s="5" t="str">
        <f>IF(Table1[[#This Row],[Customer ID]]="?","Unknown",Table1[[#This Row],[Customer ID]])</f>
        <v>Id2171</v>
      </c>
    </row>
    <row r="1312" spans="1:15">
      <c r="A1312" t="s">
        <v>1346</v>
      </c>
      <c r="B1312">
        <v>1999</v>
      </c>
      <c r="C1312" t="s">
        <v>37</v>
      </c>
      <c r="D1312">
        <v>25</v>
      </c>
      <c r="E1312">
        <v>0</v>
      </c>
      <c r="F1312">
        <v>1815.88</v>
      </c>
      <c r="G1312" t="s">
        <v>17</v>
      </c>
      <c r="H1312" t="s">
        <v>17</v>
      </c>
      <c r="I1312" t="s">
        <v>19</v>
      </c>
      <c r="J1312" s="2">
        <f>IF(B1312="?",ROUND(AVERAGEIF($B$2:$B$2344,"&lt;&gt;?"),0),B1312)</f>
        <v>1999</v>
      </c>
      <c r="K1312" t="str">
        <f>IF(C1312="?","Sep",C1312)</f>
        <v>Sep</v>
      </c>
      <c r="L1312" t="str">
        <f>IF(Table1[[#This Row],[Hospital tier]]="?","tier - 2",Table1[[#This Row],[Hospital tier]])</f>
        <v>tier - 3</v>
      </c>
      <c r="M1312" t="str">
        <f>IF(Table1[[#This Row],[City tier]]="?","tier - 2",Table1[[#This Row],[City tier]])</f>
        <v>tier - 3</v>
      </c>
      <c r="N1312" s="5" t="str">
        <f>IF(Table1[[#This Row],[State ID]]="?","Unknown",Table1[[#This Row],[State ID]])</f>
        <v>R1013</v>
      </c>
      <c r="O1312" s="5" t="str">
        <f>IF(Table1[[#This Row],[Customer ID]]="?","Unknown",Table1[[#This Row],[Customer ID]])</f>
        <v>Id2172</v>
      </c>
    </row>
    <row r="1313" spans="1:15">
      <c r="A1313" t="s">
        <v>1347</v>
      </c>
      <c r="B1313">
        <v>2002</v>
      </c>
      <c r="C1313" t="s">
        <v>23</v>
      </c>
      <c r="D1313">
        <v>13</v>
      </c>
      <c r="E1313">
        <v>0</v>
      </c>
      <c r="F1313">
        <v>1769.53</v>
      </c>
      <c r="G1313" t="s">
        <v>17</v>
      </c>
      <c r="H1313" t="s">
        <v>17</v>
      </c>
      <c r="I1313" t="s">
        <v>22</v>
      </c>
      <c r="J1313" s="2">
        <f>IF(B1313="?",ROUND(AVERAGEIF($B$2:$B$2344,"&lt;&gt;?"),0),B1313)</f>
        <v>2002</v>
      </c>
      <c r="K1313" t="str">
        <f>IF(C1313="?","Sep",C1313)</f>
        <v>Dec</v>
      </c>
      <c r="L1313" t="str">
        <f>IF(Table1[[#This Row],[Hospital tier]]="?","tier - 2",Table1[[#This Row],[Hospital tier]])</f>
        <v>tier - 3</v>
      </c>
      <c r="M1313" t="str">
        <f>IF(Table1[[#This Row],[City tier]]="?","tier - 2",Table1[[#This Row],[City tier]])</f>
        <v>tier - 3</v>
      </c>
      <c r="N1313" s="5" t="str">
        <f>IF(Table1[[#This Row],[State ID]]="?","Unknown",Table1[[#This Row],[State ID]])</f>
        <v>R1012</v>
      </c>
      <c r="O1313" s="5" t="str">
        <f>IF(Table1[[#This Row],[Customer ID]]="?","Unknown",Table1[[#This Row],[Customer ID]])</f>
        <v>Id2173</v>
      </c>
    </row>
    <row r="1314" spans="1:15">
      <c r="A1314" t="s">
        <v>1348</v>
      </c>
      <c r="B1314">
        <v>2003</v>
      </c>
      <c r="C1314" t="s">
        <v>16</v>
      </c>
      <c r="D1314">
        <v>19</v>
      </c>
      <c r="E1314">
        <v>0</v>
      </c>
      <c r="F1314">
        <v>1759.34</v>
      </c>
      <c r="G1314" t="s">
        <v>17</v>
      </c>
      <c r="H1314" t="s">
        <v>18</v>
      </c>
      <c r="I1314" t="s">
        <v>25</v>
      </c>
      <c r="J1314" s="2">
        <f>IF(B1314="?",ROUND(AVERAGEIF($B$2:$B$2344,"&lt;&gt;?"),0),B1314)</f>
        <v>2003</v>
      </c>
      <c r="K1314" t="str">
        <f>IF(C1314="?","Sep",C1314)</f>
        <v>Nov</v>
      </c>
      <c r="L1314" t="str">
        <f>IF(Table1[[#This Row],[Hospital tier]]="?","tier - 2",Table1[[#This Row],[Hospital tier]])</f>
        <v>tier - 3</v>
      </c>
      <c r="M1314" t="str">
        <f>IF(Table1[[#This Row],[City tier]]="?","tier - 2",Table1[[#This Row],[City tier]])</f>
        <v>tier - 1</v>
      </c>
      <c r="N1314" s="5" t="str">
        <f>IF(Table1[[#This Row],[State ID]]="?","Unknown",Table1[[#This Row],[State ID]])</f>
        <v>R1011</v>
      </c>
      <c r="O1314" s="5" t="str">
        <f>IF(Table1[[#This Row],[Customer ID]]="?","Unknown",Table1[[#This Row],[Customer ID]])</f>
        <v>Id2174</v>
      </c>
    </row>
    <row r="1315" spans="1:15">
      <c r="A1315" t="s">
        <v>1349</v>
      </c>
      <c r="B1315">
        <v>1998</v>
      </c>
      <c r="C1315" t="s">
        <v>24</v>
      </c>
      <c r="D1315">
        <v>7</v>
      </c>
      <c r="E1315">
        <v>0</v>
      </c>
      <c r="F1315">
        <v>1756.6</v>
      </c>
      <c r="G1315" t="s">
        <v>17</v>
      </c>
      <c r="H1315" t="s">
        <v>17</v>
      </c>
      <c r="I1315" t="s">
        <v>19</v>
      </c>
      <c r="J1315" s="2">
        <f>IF(B1315="?",ROUND(AVERAGEIF($B$2:$B$2344,"&lt;&gt;?"),0),B1315)</f>
        <v>1998</v>
      </c>
      <c r="K1315" t="str">
        <f>IF(C1315="?","Sep",C1315)</f>
        <v>Oct</v>
      </c>
      <c r="L1315" t="str">
        <f>IF(Table1[[#This Row],[Hospital tier]]="?","tier - 2",Table1[[#This Row],[Hospital tier]])</f>
        <v>tier - 3</v>
      </c>
      <c r="M1315" t="str">
        <f>IF(Table1[[#This Row],[City tier]]="?","tier - 2",Table1[[#This Row],[City tier]])</f>
        <v>tier - 3</v>
      </c>
      <c r="N1315" s="5" t="str">
        <f>IF(Table1[[#This Row],[State ID]]="?","Unknown",Table1[[#This Row],[State ID]])</f>
        <v>R1013</v>
      </c>
      <c r="O1315" s="5" t="str">
        <f>IF(Table1[[#This Row],[Customer ID]]="?","Unknown",Table1[[#This Row],[Customer ID]])</f>
        <v>Id2175</v>
      </c>
    </row>
    <row r="1316" spans="1:15">
      <c r="A1316" t="s">
        <v>1350</v>
      </c>
      <c r="B1316">
        <v>2003</v>
      </c>
      <c r="C1316" t="s">
        <v>37</v>
      </c>
      <c r="D1316">
        <v>26</v>
      </c>
      <c r="E1316">
        <v>0</v>
      </c>
      <c r="F1316">
        <v>1748.77</v>
      </c>
      <c r="G1316" t="s">
        <v>17</v>
      </c>
      <c r="H1316" t="s">
        <v>18</v>
      </c>
      <c r="I1316" t="s">
        <v>25</v>
      </c>
      <c r="J1316" s="2">
        <f>IF(B1316="?",ROUND(AVERAGEIF($B$2:$B$2344,"&lt;&gt;?"),0),B1316)</f>
        <v>2003</v>
      </c>
      <c r="K1316" t="str">
        <f>IF(C1316="?","Sep",C1316)</f>
        <v>Sep</v>
      </c>
      <c r="L1316" t="str">
        <f>IF(Table1[[#This Row],[Hospital tier]]="?","tier - 2",Table1[[#This Row],[Hospital tier]])</f>
        <v>tier - 3</v>
      </c>
      <c r="M1316" t="str">
        <f>IF(Table1[[#This Row],[City tier]]="?","tier - 2",Table1[[#This Row],[City tier]])</f>
        <v>tier - 1</v>
      </c>
      <c r="N1316" s="5" t="str">
        <f>IF(Table1[[#This Row],[State ID]]="?","Unknown",Table1[[#This Row],[State ID]])</f>
        <v>R1011</v>
      </c>
      <c r="O1316" s="5" t="str">
        <f>IF(Table1[[#This Row],[Customer ID]]="?","Unknown",Table1[[#This Row],[Customer ID]])</f>
        <v>Id2176</v>
      </c>
    </row>
    <row r="1317" spans="1:15">
      <c r="A1317" t="s">
        <v>1351</v>
      </c>
      <c r="B1317">
        <v>2003</v>
      </c>
      <c r="C1317" t="s">
        <v>45</v>
      </c>
      <c r="D1317">
        <v>28</v>
      </c>
      <c r="E1317">
        <v>0</v>
      </c>
      <c r="F1317">
        <v>1744.47</v>
      </c>
      <c r="G1317" t="s">
        <v>17</v>
      </c>
      <c r="H1317" t="s">
        <v>18</v>
      </c>
      <c r="I1317" t="s">
        <v>25</v>
      </c>
      <c r="J1317" s="2">
        <f>IF(B1317="?",ROUND(AVERAGEIF($B$2:$B$2344,"&lt;&gt;?"),0),B1317)</f>
        <v>2003</v>
      </c>
      <c r="K1317" t="str">
        <f>IF(C1317="?","Sep",C1317)</f>
        <v>Jul</v>
      </c>
      <c r="L1317" t="str">
        <f>IF(Table1[[#This Row],[Hospital tier]]="?","tier - 2",Table1[[#This Row],[Hospital tier]])</f>
        <v>tier - 3</v>
      </c>
      <c r="M1317" t="str">
        <f>IF(Table1[[#This Row],[City tier]]="?","tier - 2",Table1[[#This Row],[City tier]])</f>
        <v>tier - 1</v>
      </c>
      <c r="N1317" s="5" t="str">
        <f>IF(Table1[[#This Row],[State ID]]="?","Unknown",Table1[[#This Row],[State ID]])</f>
        <v>R1011</v>
      </c>
      <c r="O1317" s="5" t="str">
        <f>IF(Table1[[#This Row],[Customer ID]]="?","Unknown",Table1[[#This Row],[Customer ID]])</f>
        <v>Id2177</v>
      </c>
    </row>
    <row r="1318" spans="1:15">
      <c r="A1318" t="s">
        <v>1352</v>
      </c>
      <c r="B1318">
        <v>2003</v>
      </c>
      <c r="C1318" t="s">
        <v>45</v>
      </c>
      <c r="D1318">
        <v>25</v>
      </c>
      <c r="E1318">
        <v>0</v>
      </c>
      <c r="F1318">
        <v>1743.21</v>
      </c>
      <c r="G1318" t="s">
        <v>17</v>
      </c>
      <c r="H1318" t="s">
        <v>18</v>
      </c>
      <c r="I1318" t="s">
        <v>25</v>
      </c>
      <c r="J1318" s="2">
        <f>IF(B1318="?",ROUND(AVERAGEIF($B$2:$B$2344,"&lt;&gt;?"),0),B1318)</f>
        <v>2003</v>
      </c>
      <c r="K1318" t="str">
        <f>IF(C1318="?","Sep",C1318)</f>
        <v>Jul</v>
      </c>
      <c r="L1318" t="str">
        <f>IF(Table1[[#This Row],[Hospital tier]]="?","tier - 2",Table1[[#This Row],[Hospital tier]])</f>
        <v>tier - 3</v>
      </c>
      <c r="M1318" t="str">
        <f>IF(Table1[[#This Row],[City tier]]="?","tier - 2",Table1[[#This Row],[City tier]])</f>
        <v>tier - 1</v>
      </c>
      <c r="N1318" s="5" t="str">
        <f>IF(Table1[[#This Row],[State ID]]="?","Unknown",Table1[[#This Row],[State ID]])</f>
        <v>R1011</v>
      </c>
      <c r="O1318" s="5" t="str">
        <f>IF(Table1[[#This Row],[Customer ID]]="?","Unknown",Table1[[#This Row],[Customer ID]])</f>
        <v>Id2178</v>
      </c>
    </row>
    <row r="1319" spans="1:15">
      <c r="A1319" t="s">
        <v>1353</v>
      </c>
      <c r="B1319">
        <v>2003</v>
      </c>
      <c r="C1319" t="s">
        <v>16</v>
      </c>
      <c r="D1319">
        <v>14</v>
      </c>
      <c r="E1319">
        <v>0</v>
      </c>
      <c r="F1319">
        <v>1737.38</v>
      </c>
      <c r="G1319" t="s">
        <v>17</v>
      </c>
      <c r="H1319" t="s">
        <v>21</v>
      </c>
      <c r="I1319" t="s">
        <v>25</v>
      </c>
      <c r="J1319" s="2">
        <f>IF(B1319="?",ROUND(AVERAGEIF($B$2:$B$2344,"&lt;&gt;?"),0),B1319)</f>
        <v>2003</v>
      </c>
      <c r="K1319" t="str">
        <f>IF(C1319="?","Sep",C1319)</f>
        <v>Nov</v>
      </c>
      <c r="L1319" t="str">
        <f>IF(Table1[[#This Row],[Hospital tier]]="?","tier - 2",Table1[[#This Row],[Hospital tier]])</f>
        <v>tier - 3</v>
      </c>
      <c r="M1319" t="str">
        <f>IF(Table1[[#This Row],[City tier]]="?","tier - 2",Table1[[#This Row],[City tier]])</f>
        <v>tier - 2</v>
      </c>
      <c r="N1319" s="5" t="str">
        <f>IF(Table1[[#This Row],[State ID]]="?","Unknown",Table1[[#This Row],[State ID]])</f>
        <v>R1011</v>
      </c>
      <c r="O1319" s="5" t="str">
        <f>IF(Table1[[#This Row],[Customer ID]]="?","Unknown",Table1[[#This Row],[Customer ID]])</f>
        <v>Id2179</v>
      </c>
    </row>
    <row r="1320" spans="1:15">
      <c r="A1320" t="s">
        <v>1354</v>
      </c>
      <c r="B1320">
        <v>1971</v>
      </c>
      <c r="C1320" t="s">
        <v>37</v>
      </c>
      <c r="D1320">
        <v>22</v>
      </c>
      <c r="E1320">
        <v>0</v>
      </c>
      <c r="F1320">
        <v>35345.730000000003</v>
      </c>
      <c r="G1320" t="s">
        <v>21</v>
      </c>
      <c r="H1320" t="s">
        <v>17</v>
      </c>
      <c r="I1320" t="s">
        <v>25</v>
      </c>
      <c r="J1320" s="2">
        <f>IF(B1320="?",ROUND(AVERAGEIF($B$2:$B$2344,"&lt;&gt;?"),0),B1320)</f>
        <v>1971</v>
      </c>
      <c r="K1320" t="str">
        <f>IF(C1320="?","Sep",C1320)</f>
        <v>Sep</v>
      </c>
      <c r="L1320" t="str">
        <f>IF(Table1[[#This Row],[Hospital tier]]="?","tier - 2",Table1[[#This Row],[Hospital tier]])</f>
        <v>tier - 2</v>
      </c>
      <c r="M1320" t="str">
        <f>IF(Table1[[#This Row],[City tier]]="?","tier - 2",Table1[[#This Row],[City tier]])</f>
        <v>tier - 3</v>
      </c>
      <c r="N1320" s="5" t="str">
        <f>IF(Table1[[#This Row],[State ID]]="?","Unknown",Table1[[#This Row],[State ID]])</f>
        <v>R1011</v>
      </c>
      <c r="O1320" s="5" t="str">
        <f>IF(Table1[[#This Row],[Customer ID]]="?","Unknown",Table1[[#This Row],[Customer ID]])</f>
        <v>Id218</v>
      </c>
    </row>
    <row r="1321" spans="1:15">
      <c r="A1321" t="s">
        <v>1355</v>
      </c>
      <c r="B1321">
        <v>2003</v>
      </c>
      <c r="C1321" t="s">
        <v>16</v>
      </c>
      <c r="D1321">
        <v>9</v>
      </c>
      <c r="E1321">
        <v>0</v>
      </c>
      <c r="F1321">
        <v>1731.68</v>
      </c>
      <c r="G1321" t="s">
        <v>17</v>
      </c>
      <c r="H1321" t="s">
        <v>21</v>
      </c>
      <c r="I1321" t="s">
        <v>25</v>
      </c>
      <c r="J1321" s="2">
        <f>IF(B1321="?",ROUND(AVERAGEIF($B$2:$B$2344,"&lt;&gt;?"),0),B1321)</f>
        <v>2003</v>
      </c>
      <c r="K1321" t="str">
        <f>IF(C1321="?","Sep",C1321)</f>
        <v>Nov</v>
      </c>
      <c r="L1321" t="str">
        <f>IF(Table1[[#This Row],[Hospital tier]]="?","tier - 2",Table1[[#This Row],[Hospital tier]])</f>
        <v>tier - 3</v>
      </c>
      <c r="M1321" t="str">
        <f>IF(Table1[[#This Row],[City tier]]="?","tier - 2",Table1[[#This Row],[City tier]])</f>
        <v>tier - 2</v>
      </c>
      <c r="N1321" s="5" t="str">
        <f>IF(Table1[[#This Row],[State ID]]="?","Unknown",Table1[[#This Row],[State ID]])</f>
        <v>R1011</v>
      </c>
      <c r="O1321" s="5" t="str">
        <f>IF(Table1[[#This Row],[Customer ID]]="?","Unknown",Table1[[#This Row],[Customer ID]])</f>
        <v>Id2180</v>
      </c>
    </row>
    <row r="1322" spans="1:15">
      <c r="A1322" t="s">
        <v>1356</v>
      </c>
      <c r="B1322">
        <v>2003</v>
      </c>
      <c r="C1322" t="s">
        <v>37</v>
      </c>
      <c r="D1322">
        <v>1</v>
      </c>
      <c r="E1322">
        <v>0</v>
      </c>
      <c r="F1322">
        <v>1728.9</v>
      </c>
      <c r="G1322" t="s">
        <v>17</v>
      </c>
      <c r="H1322" t="s">
        <v>21</v>
      </c>
      <c r="I1322" t="s">
        <v>25</v>
      </c>
      <c r="J1322" s="2">
        <f>IF(B1322="?",ROUND(AVERAGEIF($B$2:$B$2344,"&lt;&gt;?"),0),B1322)</f>
        <v>2003</v>
      </c>
      <c r="K1322" t="str">
        <f>IF(C1322="?","Sep",C1322)</f>
        <v>Sep</v>
      </c>
      <c r="L1322" t="str">
        <f>IF(Table1[[#This Row],[Hospital tier]]="?","tier - 2",Table1[[#This Row],[Hospital tier]])</f>
        <v>tier - 3</v>
      </c>
      <c r="M1322" t="str">
        <f>IF(Table1[[#This Row],[City tier]]="?","tier - 2",Table1[[#This Row],[City tier]])</f>
        <v>tier - 2</v>
      </c>
      <c r="N1322" s="5" t="str">
        <f>IF(Table1[[#This Row],[State ID]]="?","Unknown",Table1[[#This Row],[State ID]])</f>
        <v>R1011</v>
      </c>
      <c r="O1322" s="5" t="str">
        <f>IF(Table1[[#This Row],[Customer ID]]="?","Unknown",Table1[[#This Row],[Customer ID]])</f>
        <v>Id2181</v>
      </c>
    </row>
    <row r="1323" spans="1:15">
      <c r="A1323" t="s">
        <v>1357</v>
      </c>
      <c r="B1323">
        <v>2003</v>
      </c>
      <c r="C1323" t="s">
        <v>16</v>
      </c>
      <c r="D1323">
        <v>21</v>
      </c>
      <c r="E1323">
        <v>0</v>
      </c>
      <c r="F1323">
        <v>1727.79</v>
      </c>
      <c r="G1323" t="s">
        <v>17</v>
      </c>
      <c r="H1323" t="s">
        <v>17</v>
      </c>
      <c r="I1323" t="s">
        <v>25</v>
      </c>
      <c r="J1323" s="2">
        <f>IF(B1323="?",ROUND(AVERAGEIF($B$2:$B$2344,"&lt;&gt;?"),0),B1323)</f>
        <v>2003</v>
      </c>
      <c r="K1323" t="str">
        <f>IF(C1323="?","Sep",C1323)</f>
        <v>Nov</v>
      </c>
      <c r="L1323" t="str">
        <f>IF(Table1[[#This Row],[Hospital tier]]="?","tier - 2",Table1[[#This Row],[Hospital tier]])</f>
        <v>tier - 3</v>
      </c>
      <c r="M1323" t="str">
        <f>IF(Table1[[#This Row],[City tier]]="?","tier - 2",Table1[[#This Row],[City tier]])</f>
        <v>tier - 3</v>
      </c>
      <c r="N1323" s="5" t="str">
        <f>IF(Table1[[#This Row],[State ID]]="?","Unknown",Table1[[#This Row],[State ID]])</f>
        <v>R1011</v>
      </c>
      <c r="O1323" s="5" t="str">
        <f>IF(Table1[[#This Row],[Customer ID]]="?","Unknown",Table1[[#This Row],[Customer ID]])</f>
        <v>Id2182</v>
      </c>
    </row>
    <row r="1324" spans="1:15">
      <c r="A1324" t="s">
        <v>1358</v>
      </c>
      <c r="B1324">
        <v>2004</v>
      </c>
      <c r="C1324" t="s">
        <v>37</v>
      </c>
      <c r="D1324">
        <v>9</v>
      </c>
      <c r="E1324">
        <v>1</v>
      </c>
      <c r="F1324">
        <v>1727.54</v>
      </c>
      <c r="G1324" t="s">
        <v>17</v>
      </c>
      <c r="H1324" t="s">
        <v>18</v>
      </c>
      <c r="I1324" t="s">
        <v>19</v>
      </c>
      <c r="J1324" s="2">
        <f>IF(B1324="?",ROUND(AVERAGEIF($B$2:$B$2344,"&lt;&gt;?"),0),B1324)</f>
        <v>2004</v>
      </c>
      <c r="K1324" t="str">
        <f>IF(C1324="?","Sep",C1324)</f>
        <v>Sep</v>
      </c>
      <c r="L1324" t="str">
        <f>IF(Table1[[#This Row],[Hospital tier]]="?","tier - 2",Table1[[#This Row],[Hospital tier]])</f>
        <v>tier - 3</v>
      </c>
      <c r="M1324" t="str">
        <f>IF(Table1[[#This Row],[City tier]]="?","tier - 2",Table1[[#This Row],[City tier]])</f>
        <v>tier - 1</v>
      </c>
      <c r="N1324" s="5" t="str">
        <f>IF(Table1[[#This Row],[State ID]]="?","Unknown",Table1[[#This Row],[State ID]])</f>
        <v>R1013</v>
      </c>
      <c r="O1324" s="5" t="str">
        <f>IF(Table1[[#This Row],[Customer ID]]="?","Unknown",Table1[[#This Row],[Customer ID]])</f>
        <v>Id2183</v>
      </c>
    </row>
    <row r="1325" spans="1:15">
      <c r="A1325" t="s">
        <v>1359</v>
      </c>
      <c r="B1325">
        <v>2004</v>
      </c>
      <c r="C1325" t="s">
        <v>24</v>
      </c>
      <c r="D1325">
        <v>21</v>
      </c>
      <c r="E1325">
        <v>1</v>
      </c>
      <c r="F1325">
        <v>1725.55</v>
      </c>
      <c r="G1325" t="s">
        <v>17</v>
      </c>
      <c r="H1325" t="s">
        <v>21</v>
      </c>
      <c r="I1325" t="s">
        <v>19</v>
      </c>
      <c r="J1325" s="2">
        <f>IF(B1325="?",ROUND(AVERAGEIF($B$2:$B$2344,"&lt;&gt;?"),0),B1325)</f>
        <v>2004</v>
      </c>
      <c r="K1325" t="str">
        <f>IF(C1325="?","Sep",C1325)</f>
        <v>Oct</v>
      </c>
      <c r="L1325" t="str">
        <f>IF(Table1[[#This Row],[Hospital tier]]="?","tier - 2",Table1[[#This Row],[Hospital tier]])</f>
        <v>tier - 3</v>
      </c>
      <c r="M1325" t="str">
        <f>IF(Table1[[#This Row],[City tier]]="?","tier - 2",Table1[[#This Row],[City tier]])</f>
        <v>tier - 2</v>
      </c>
      <c r="N1325" s="5" t="str">
        <f>IF(Table1[[#This Row],[State ID]]="?","Unknown",Table1[[#This Row],[State ID]])</f>
        <v>R1013</v>
      </c>
      <c r="O1325" s="5" t="str">
        <f>IF(Table1[[#This Row],[Customer ID]]="?","Unknown",Table1[[#This Row],[Customer ID]])</f>
        <v>Id2184</v>
      </c>
    </row>
    <row r="1326" spans="1:15">
      <c r="A1326" t="s">
        <v>1360</v>
      </c>
      <c r="B1326">
        <v>2004</v>
      </c>
      <c r="C1326" t="s">
        <v>37</v>
      </c>
      <c r="D1326">
        <v>11</v>
      </c>
      <c r="E1326">
        <v>1</v>
      </c>
      <c r="F1326">
        <v>1720.35</v>
      </c>
      <c r="G1326" t="s">
        <v>17</v>
      </c>
      <c r="H1326" t="s">
        <v>17</v>
      </c>
      <c r="I1326" t="s">
        <v>19</v>
      </c>
      <c r="J1326" s="2">
        <f>IF(B1326="?",ROUND(AVERAGEIF($B$2:$B$2344,"&lt;&gt;?"),0),B1326)</f>
        <v>2004</v>
      </c>
      <c r="K1326" t="str">
        <f>IF(C1326="?","Sep",C1326)</f>
        <v>Sep</v>
      </c>
      <c r="L1326" t="str">
        <f>IF(Table1[[#This Row],[Hospital tier]]="?","tier - 2",Table1[[#This Row],[Hospital tier]])</f>
        <v>tier - 3</v>
      </c>
      <c r="M1326" t="str">
        <f>IF(Table1[[#This Row],[City tier]]="?","tier - 2",Table1[[#This Row],[City tier]])</f>
        <v>tier - 3</v>
      </c>
      <c r="N1326" s="5" t="str">
        <f>IF(Table1[[#This Row],[State ID]]="?","Unknown",Table1[[#This Row],[State ID]])</f>
        <v>R1013</v>
      </c>
      <c r="O1326" s="5" t="str">
        <f>IF(Table1[[#This Row],[Customer ID]]="?","Unknown",Table1[[#This Row],[Customer ID]])</f>
        <v>Id2185</v>
      </c>
    </row>
    <row r="1327" spans="1:15">
      <c r="A1327" t="s">
        <v>1361</v>
      </c>
      <c r="B1327">
        <v>2004</v>
      </c>
      <c r="C1327" t="s">
        <v>20</v>
      </c>
      <c r="D1327">
        <v>10</v>
      </c>
      <c r="E1327">
        <v>1</v>
      </c>
      <c r="F1327">
        <v>1719.44</v>
      </c>
      <c r="G1327" t="s">
        <v>17</v>
      </c>
      <c r="H1327" t="s">
        <v>17</v>
      </c>
      <c r="I1327" t="s">
        <v>19</v>
      </c>
      <c r="J1327" s="2">
        <f>IF(B1327="?",ROUND(AVERAGEIF($B$2:$B$2344,"&lt;&gt;?"),0),B1327)</f>
        <v>2004</v>
      </c>
      <c r="K1327" t="str">
        <f>IF(C1327="?","Sep",C1327)</f>
        <v>Jun</v>
      </c>
      <c r="L1327" t="str">
        <f>IF(Table1[[#This Row],[Hospital tier]]="?","tier - 2",Table1[[#This Row],[Hospital tier]])</f>
        <v>tier - 3</v>
      </c>
      <c r="M1327" t="str">
        <f>IF(Table1[[#This Row],[City tier]]="?","tier - 2",Table1[[#This Row],[City tier]])</f>
        <v>tier - 3</v>
      </c>
      <c r="N1327" s="5" t="str">
        <f>IF(Table1[[#This Row],[State ID]]="?","Unknown",Table1[[#This Row],[State ID]])</f>
        <v>R1013</v>
      </c>
      <c r="O1327" s="5" t="str">
        <f>IF(Table1[[#This Row],[Customer ID]]="?","Unknown",Table1[[#This Row],[Customer ID]])</f>
        <v>Id2186</v>
      </c>
    </row>
    <row r="1328" spans="1:15">
      <c r="A1328" t="s">
        <v>1362</v>
      </c>
      <c r="B1328">
        <v>2004</v>
      </c>
      <c r="C1328" t="s">
        <v>37</v>
      </c>
      <c r="D1328">
        <v>21</v>
      </c>
      <c r="E1328">
        <v>0</v>
      </c>
      <c r="F1328">
        <v>1712.23</v>
      </c>
      <c r="G1328" t="s">
        <v>17</v>
      </c>
      <c r="H1328" t="s">
        <v>18</v>
      </c>
      <c r="I1328" t="s">
        <v>32</v>
      </c>
      <c r="J1328" s="2">
        <f>IF(B1328="?",ROUND(AVERAGEIF($B$2:$B$2344,"&lt;&gt;?"),0),B1328)</f>
        <v>2004</v>
      </c>
      <c r="K1328" t="str">
        <f>IF(C1328="?","Sep",C1328)</f>
        <v>Sep</v>
      </c>
      <c r="L1328" t="str">
        <f>IF(Table1[[#This Row],[Hospital tier]]="?","tier - 2",Table1[[#This Row],[Hospital tier]])</f>
        <v>tier - 3</v>
      </c>
      <c r="M1328" t="str">
        <f>IF(Table1[[#This Row],[City tier]]="?","tier - 2",Table1[[#This Row],[City tier]])</f>
        <v>tier - 1</v>
      </c>
      <c r="N1328" s="5" t="str">
        <f>IF(Table1[[#This Row],[State ID]]="?","Unknown",Table1[[#This Row],[State ID]])</f>
        <v>R1016</v>
      </c>
      <c r="O1328" s="5" t="str">
        <f>IF(Table1[[#This Row],[Customer ID]]="?","Unknown",Table1[[#This Row],[Customer ID]])</f>
        <v>Id2187</v>
      </c>
    </row>
    <row r="1329" spans="1:15">
      <c r="A1329" t="s">
        <v>1363</v>
      </c>
      <c r="B1329">
        <v>2004</v>
      </c>
      <c r="C1329" t="s">
        <v>37</v>
      </c>
      <c r="D1329">
        <v>19</v>
      </c>
      <c r="E1329">
        <v>1</v>
      </c>
      <c r="F1329">
        <v>1711.03</v>
      </c>
      <c r="G1329" t="s">
        <v>17</v>
      </c>
      <c r="H1329" t="s">
        <v>17</v>
      </c>
      <c r="I1329" t="s">
        <v>19</v>
      </c>
      <c r="J1329" s="2">
        <f>IF(B1329="?",ROUND(AVERAGEIF($B$2:$B$2344,"&lt;&gt;?"),0),B1329)</f>
        <v>2004</v>
      </c>
      <c r="K1329" t="str">
        <f>IF(C1329="?","Sep",C1329)</f>
        <v>Sep</v>
      </c>
      <c r="L1329" t="str">
        <f>IF(Table1[[#This Row],[Hospital tier]]="?","tier - 2",Table1[[#This Row],[Hospital tier]])</f>
        <v>tier - 3</v>
      </c>
      <c r="M1329" t="str">
        <f>IF(Table1[[#This Row],[City tier]]="?","tier - 2",Table1[[#This Row],[City tier]])</f>
        <v>tier - 3</v>
      </c>
      <c r="N1329" s="5" t="str">
        <f>IF(Table1[[#This Row],[State ID]]="?","Unknown",Table1[[#This Row],[State ID]])</f>
        <v>R1013</v>
      </c>
      <c r="O1329" s="5" t="str">
        <f>IF(Table1[[#This Row],[Customer ID]]="?","Unknown",Table1[[#This Row],[Customer ID]])</f>
        <v>Id2188</v>
      </c>
    </row>
    <row r="1330" spans="1:15">
      <c r="A1330" t="s">
        <v>1364</v>
      </c>
      <c r="B1330">
        <v>2004</v>
      </c>
      <c r="C1330" t="s">
        <v>23</v>
      </c>
      <c r="D1330">
        <v>12</v>
      </c>
      <c r="E1330">
        <v>0</v>
      </c>
      <c r="F1330">
        <v>1708.93</v>
      </c>
      <c r="G1330" t="s">
        <v>17</v>
      </c>
      <c r="H1330" t="s">
        <v>18</v>
      </c>
      <c r="I1330" t="s">
        <v>84</v>
      </c>
      <c r="J1330" s="2">
        <f>IF(B1330="?",ROUND(AVERAGEIF($B$2:$B$2344,"&lt;&gt;?"),0),B1330)</f>
        <v>2004</v>
      </c>
      <c r="K1330" t="str">
        <f>IF(C1330="?","Sep",C1330)</f>
        <v>Dec</v>
      </c>
      <c r="L1330" t="str">
        <f>IF(Table1[[#This Row],[Hospital tier]]="?","tier - 2",Table1[[#This Row],[Hospital tier]])</f>
        <v>tier - 3</v>
      </c>
      <c r="M1330" t="str">
        <f>IF(Table1[[#This Row],[City tier]]="?","tier - 2",Table1[[#This Row],[City tier]])</f>
        <v>tier - 1</v>
      </c>
      <c r="N1330" s="5" t="str">
        <f>IF(Table1[[#This Row],[State ID]]="?","Unknown",Table1[[#This Row],[State ID]])</f>
        <v>R1019</v>
      </c>
      <c r="O1330" s="5" t="str">
        <f>IF(Table1[[#This Row],[Customer ID]]="?","Unknown",Table1[[#This Row],[Customer ID]])</f>
        <v>Id2189</v>
      </c>
    </row>
    <row r="1331" spans="1:15">
      <c r="A1331" t="s">
        <v>1365</v>
      </c>
      <c r="B1331">
        <v>1988</v>
      </c>
      <c r="C1331" t="s">
        <v>37</v>
      </c>
      <c r="D1331">
        <v>19</v>
      </c>
      <c r="E1331">
        <v>3</v>
      </c>
      <c r="F1331">
        <v>35315.96</v>
      </c>
      <c r="G1331" t="s">
        <v>21</v>
      </c>
      <c r="H1331" t="s">
        <v>18</v>
      </c>
      <c r="I1331" t="s">
        <v>25</v>
      </c>
      <c r="J1331" s="2">
        <f>IF(B1331="?",ROUND(AVERAGEIF($B$2:$B$2344,"&lt;&gt;?"),0),B1331)</f>
        <v>1988</v>
      </c>
      <c r="K1331" t="str">
        <f>IF(C1331="?","Sep",C1331)</f>
        <v>Sep</v>
      </c>
      <c r="L1331" t="str">
        <f>IF(Table1[[#This Row],[Hospital tier]]="?","tier - 2",Table1[[#This Row],[Hospital tier]])</f>
        <v>tier - 2</v>
      </c>
      <c r="M1331" t="str">
        <f>IF(Table1[[#This Row],[City tier]]="?","tier - 2",Table1[[#This Row],[City tier]])</f>
        <v>tier - 1</v>
      </c>
      <c r="N1331" s="5" t="str">
        <f>IF(Table1[[#This Row],[State ID]]="?","Unknown",Table1[[#This Row],[State ID]])</f>
        <v>R1011</v>
      </c>
      <c r="O1331" s="5" t="str">
        <f>IF(Table1[[#This Row],[Customer ID]]="?","Unknown",Table1[[#This Row],[Customer ID]])</f>
        <v>Id219</v>
      </c>
    </row>
    <row r="1332" spans="1:15">
      <c r="A1332" t="s">
        <v>1366</v>
      </c>
      <c r="B1332">
        <v>2004</v>
      </c>
      <c r="C1332" t="s">
        <v>24</v>
      </c>
      <c r="D1332">
        <v>17</v>
      </c>
      <c r="E1332">
        <v>0</v>
      </c>
      <c r="F1332">
        <v>1708</v>
      </c>
      <c r="G1332" t="s">
        <v>17</v>
      </c>
      <c r="H1332" t="s">
        <v>21</v>
      </c>
      <c r="I1332" t="s">
        <v>32</v>
      </c>
      <c r="J1332" s="2">
        <f>IF(B1332="?",ROUND(AVERAGEIF($B$2:$B$2344,"&lt;&gt;?"),0),B1332)</f>
        <v>2004</v>
      </c>
      <c r="K1332" t="str">
        <f>IF(C1332="?","Sep",C1332)</f>
        <v>Oct</v>
      </c>
      <c r="L1332" t="str">
        <f>IF(Table1[[#This Row],[Hospital tier]]="?","tier - 2",Table1[[#This Row],[Hospital tier]])</f>
        <v>tier - 3</v>
      </c>
      <c r="M1332" t="str">
        <f>IF(Table1[[#This Row],[City tier]]="?","tier - 2",Table1[[#This Row],[City tier]])</f>
        <v>tier - 2</v>
      </c>
      <c r="N1332" s="5" t="str">
        <f>IF(Table1[[#This Row],[State ID]]="?","Unknown",Table1[[#This Row],[State ID]])</f>
        <v>R1016</v>
      </c>
      <c r="O1332" s="5" t="str">
        <f>IF(Table1[[#This Row],[Customer ID]]="?","Unknown",Table1[[#This Row],[Customer ID]])</f>
        <v>Id2190</v>
      </c>
    </row>
    <row r="1333" spans="1:15">
      <c r="A1333" t="s">
        <v>1367</v>
      </c>
      <c r="B1333">
        <v>2004</v>
      </c>
      <c r="C1333" t="s">
        <v>23</v>
      </c>
      <c r="D1333">
        <v>6</v>
      </c>
      <c r="E1333">
        <v>0</v>
      </c>
      <c r="F1333">
        <v>1705.62</v>
      </c>
      <c r="G1333" t="s">
        <v>21</v>
      </c>
      <c r="H1333" t="s">
        <v>21</v>
      </c>
      <c r="I1333" t="s">
        <v>135</v>
      </c>
      <c r="J1333" s="2">
        <f>IF(B1333="?",ROUND(AVERAGEIF($B$2:$B$2344,"&lt;&gt;?"),0),B1333)</f>
        <v>2004</v>
      </c>
      <c r="K1333" t="str">
        <f>IF(C1333="?","Sep",C1333)</f>
        <v>Dec</v>
      </c>
      <c r="L1333" t="str">
        <f>IF(Table1[[#This Row],[Hospital tier]]="?","tier - 2",Table1[[#This Row],[Hospital tier]])</f>
        <v>tier - 2</v>
      </c>
      <c r="M1333" t="str">
        <f>IF(Table1[[#This Row],[City tier]]="?","tier - 2",Table1[[#This Row],[City tier]])</f>
        <v>tier - 2</v>
      </c>
      <c r="N1333" s="5" t="str">
        <f>IF(Table1[[#This Row],[State ID]]="?","Unknown",Table1[[#This Row],[State ID]])</f>
        <v>R1015</v>
      </c>
      <c r="O1333" s="5" t="str">
        <f>IF(Table1[[#This Row],[Customer ID]]="?","Unknown",Table1[[#This Row],[Customer ID]])</f>
        <v>Id2191</v>
      </c>
    </row>
    <row r="1334" spans="1:15">
      <c r="A1334" t="s">
        <v>1368</v>
      </c>
      <c r="B1334">
        <v>2004</v>
      </c>
      <c r="C1334" t="s">
        <v>23</v>
      </c>
      <c r="D1334">
        <v>14</v>
      </c>
      <c r="E1334">
        <v>0</v>
      </c>
      <c r="F1334">
        <v>1704.7</v>
      </c>
      <c r="G1334" t="s">
        <v>21</v>
      </c>
      <c r="H1334" t="s">
        <v>17</v>
      </c>
      <c r="I1334" t="s">
        <v>185</v>
      </c>
      <c r="J1334" s="2">
        <f>IF(B1334="?",ROUND(AVERAGEIF($B$2:$B$2344,"&lt;&gt;?"),0),B1334)</f>
        <v>2004</v>
      </c>
      <c r="K1334" t="str">
        <f>IF(C1334="?","Sep",C1334)</f>
        <v>Dec</v>
      </c>
      <c r="L1334" t="str">
        <f>IF(Table1[[#This Row],[Hospital tier]]="?","tier - 2",Table1[[#This Row],[Hospital tier]])</f>
        <v>tier - 2</v>
      </c>
      <c r="M1334" t="str">
        <f>IF(Table1[[#This Row],[City tier]]="?","tier - 2",Table1[[#This Row],[City tier]])</f>
        <v>tier - 3</v>
      </c>
      <c r="N1334" s="5" t="str">
        <f>IF(Table1[[#This Row],[State ID]]="?","Unknown",Table1[[#This Row],[State ID]])</f>
        <v>R1018</v>
      </c>
      <c r="O1334" s="5" t="str">
        <f>IF(Table1[[#This Row],[Customer ID]]="?","Unknown",Table1[[#This Row],[Customer ID]])</f>
        <v>Id2192</v>
      </c>
    </row>
    <row r="1335" spans="1:15">
      <c r="A1335" t="s">
        <v>1369</v>
      </c>
      <c r="B1335">
        <v>2004</v>
      </c>
      <c r="C1335" t="s">
        <v>16</v>
      </c>
      <c r="D1335">
        <v>7</v>
      </c>
      <c r="E1335">
        <v>0</v>
      </c>
      <c r="F1335">
        <v>1704.57</v>
      </c>
      <c r="G1335" t="s">
        <v>21</v>
      </c>
      <c r="H1335" t="s">
        <v>18</v>
      </c>
      <c r="I1335" t="s">
        <v>32</v>
      </c>
      <c r="J1335" s="2">
        <f>IF(B1335="?",ROUND(AVERAGEIF($B$2:$B$2344,"&lt;&gt;?"),0),B1335)</f>
        <v>2004</v>
      </c>
      <c r="K1335" t="str">
        <f>IF(C1335="?","Sep",C1335)</f>
        <v>Nov</v>
      </c>
      <c r="L1335" t="str">
        <f>IF(Table1[[#This Row],[Hospital tier]]="?","tier - 2",Table1[[#This Row],[Hospital tier]])</f>
        <v>tier - 2</v>
      </c>
      <c r="M1335" t="str">
        <f>IF(Table1[[#This Row],[City tier]]="?","tier - 2",Table1[[#This Row],[City tier]])</f>
        <v>tier - 1</v>
      </c>
      <c r="N1335" s="5" t="str">
        <f>IF(Table1[[#This Row],[State ID]]="?","Unknown",Table1[[#This Row],[State ID]])</f>
        <v>R1016</v>
      </c>
      <c r="O1335" s="5" t="str">
        <f>IF(Table1[[#This Row],[Customer ID]]="?","Unknown",Table1[[#This Row],[Customer ID]])</f>
        <v>Id2193</v>
      </c>
    </row>
    <row r="1336" spans="1:15">
      <c r="A1336" t="s">
        <v>1370</v>
      </c>
      <c r="B1336">
        <v>2004</v>
      </c>
      <c r="C1336" t="s">
        <v>23</v>
      </c>
      <c r="D1336">
        <v>10</v>
      </c>
      <c r="E1336">
        <v>0</v>
      </c>
      <c r="F1336">
        <v>1702.46</v>
      </c>
      <c r="G1336" t="s">
        <v>21</v>
      </c>
      <c r="H1336" t="s">
        <v>17</v>
      </c>
      <c r="I1336" t="s">
        <v>84</v>
      </c>
      <c r="J1336" s="2">
        <f>IF(B1336="?",ROUND(AVERAGEIF($B$2:$B$2344,"&lt;&gt;?"),0),B1336)</f>
        <v>2004</v>
      </c>
      <c r="K1336" t="str">
        <f>IF(C1336="?","Sep",C1336)</f>
        <v>Dec</v>
      </c>
      <c r="L1336" t="str">
        <f>IF(Table1[[#This Row],[Hospital tier]]="?","tier - 2",Table1[[#This Row],[Hospital tier]])</f>
        <v>tier - 2</v>
      </c>
      <c r="M1336" t="str">
        <f>IF(Table1[[#This Row],[City tier]]="?","tier - 2",Table1[[#This Row],[City tier]])</f>
        <v>tier - 3</v>
      </c>
      <c r="N1336" s="5" t="str">
        <f>IF(Table1[[#This Row],[State ID]]="?","Unknown",Table1[[#This Row],[State ID]])</f>
        <v>R1019</v>
      </c>
      <c r="O1336" s="5" t="str">
        <f>IF(Table1[[#This Row],[Customer ID]]="?","Unknown",Table1[[#This Row],[Customer ID]])</f>
        <v>Id2194</v>
      </c>
    </row>
    <row r="1337" spans="1:15">
      <c r="A1337" t="s">
        <v>1371</v>
      </c>
      <c r="B1337">
        <v>2004</v>
      </c>
      <c r="C1337" t="s">
        <v>16</v>
      </c>
      <c r="D1337">
        <v>17</v>
      </c>
      <c r="E1337">
        <v>0</v>
      </c>
      <c r="F1337">
        <v>1694.8</v>
      </c>
      <c r="G1337" t="s">
        <v>21</v>
      </c>
      <c r="H1337" t="s">
        <v>21</v>
      </c>
      <c r="I1337" t="s">
        <v>135</v>
      </c>
      <c r="J1337" s="2">
        <f>IF(B1337="?",ROUND(AVERAGEIF($B$2:$B$2344,"&lt;&gt;?"),0),B1337)</f>
        <v>2004</v>
      </c>
      <c r="K1337" t="str">
        <f>IF(C1337="?","Sep",C1337)</f>
        <v>Nov</v>
      </c>
      <c r="L1337" t="str">
        <f>IF(Table1[[#This Row],[Hospital tier]]="?","tier - 2",Table1[[#This Row],[Hospital tier]])</f>
        <v>tier - 2</v>
      </c>
      <c r="M1337" t="str">
        <f>IF(Table1[[#This Row],[City tier]]="?","tier - 2",Table1[[#This Row],[City tier]])</f>
        <v>tier - 2</v>
      </c>
      <c r="N1337" s="5" t="str">
        <f>IF(Table1[[#This Row],[State ID]]="?","Unknown",Table1[[#This Row],[State ID]])</f>
        <v>R1015</v>
      </c>
      <c r="O1337" s="5" t="str">
        <f>IF(Table1[[#This Row],[Customer ID]]="?","Unknown",Table1[[#This Row],[Customer ID]])</f>
        <v>Id2195</v>
      </c>
    </row>
    <row r="1338" spans="1:15">
      <c r="A1338" t="s">
        <v>1372</v>
      </c>
      <c r="B1338">
        <v>2000</v>
      </c>
      <c r="C1338" t="s">
        <v>24</v>
      </c>
      <c r="D1338">
        <v>21</v>
      </c>
      <c r="E1338">
        <v>0</v>
      </c>
      <c r="F1338">
        <v>1682.6</v>
      </c>
      <c r="G1338" t="s">
        <v>21</v>
      </c>
      <c r="H1338" t="s">
        <v>21</v>
      </c>
      <c r="I1338" t="s">
        <v>25</v>
      </c>
      <c r="J1338" s="2">
        <f>IF(B1338="?",ROUND(AVERAGEIF($B$2:$B$2344,"&lt;&gt;?"),0),B1338)</f>
        <v>2000</v>
      </c>
      <c r="K1338" t="str">
        <f>IF(C1338="?","Sep",C1338)</f>
        <v>Oct</v>
      </c>
      <c r="L1338" t="str">
        <f>IF(Table1[[#This Row],[Hospital tier]]="?","tier - 2",Table1[[#This Row],[Hospital tier]])</f>
        <v>tier - 2</v>
      </c>
      <c r="M1338" t="str">
        <f>IF(Table1[[#This Row],[City tier]]="?","tier - 2",Table1[[#This Row],[City tier]])</f>
        <v>tier - 2</v>
      </c>
      <c r="N1338" s="5" t="str">
        <f>IF(Table1[[#This Row],[State ID]]="?","Unknown",Table1[[#This Row],[State ID]])</f>
        <v>R1011</v>
      </c>
      <c r="O1338" s="5" t="str">
        <f>IF(Table1[[#This Row],[Customer ID]]="?","Unknown",Table1[[#This Row],[Customer ID]])</f>
        <v>Id2196</v>
      </c>
    </row>
    <row r="1339" spans="1:15">
      <c r="A1339" t="s">
        <v>1373</v>
      </c>
      <c r="B1339">
        <v>2000</v>
      </c>
      <c r="C1339" t="s">
        <v>20</v>
      </c>
      <c r="D1339">
        <v>10</v>
      </c>
      <c r="E1339">
        <v>0</v>
      </c>
      <c r="F1339">
        <v>1674.63</v>
      </c>
      <c r="G1339" t="s">
        <v>21</v>
      </c>
      <c r="H1339" t="s">
        <v>21</v>
      </c>
      <c r="I1339" t="s">
        <v>19</v>
      </c>
      <c r="J1339" s="2">
        <f>IF(B1339="?",ROUND(AVERAGEIF($B$2:$B$2344,"&lt;&gt;?"),0),B1339)</f>
        <v>2000</v>
      </c>
      <c r="K1339" t="str">
        <f>IF(C1339="?","Sep",C1339)</f>
        <v>Jun</v>
      </c>
      <c r="L1339" t="str">
        <f>IF(Table1[[#This Row],[Hospital tier]]="?","tier - 2",Table1[[#This Row],[Hospital tier]])</f>
        <v>tier - 2</v>
      </c>
      <c r="M1339" t="str">
        <f>IF(Table1[[#This Row],[City tier]]="?","tier - 2",Table1[[#This Row],[City tier]])</f>
        <v>tier - 2</v>
      </c>
      <c r="N1339" s="5" t="str">
        <f>IF(Table1[[#This Row],[State ID]]="?","Unknown",Table1[[#This Row],[State ID]])</f>
        <v>R1013</v>
      </c>
      <c r="O1339" s="5" t="str">
        <f>IF(Table1[[#This Row],[Customer ID]]="?","Unknown",Table1[[#This Row],[Customer ID]])</f>
        <v>Id2197</v>
      </c>
    </row>
    <row r="1340" spans="1:15">
      <c r="A1340" t="s">
        <v>1374</v>
      </c>
      <c r="B1340">
        <v>2000</v>
      </c>
      <c r="C1340" t="s">
        <v>24</v>
      </c>
      <c r="D1340">
        <v>23</v>
      </c>
      <c r="E1340">
        <v>0</v>
      </c>
      <c r="F1340">
        <v>1665</v>
      </c>
      <c r="G1340" t="s">
        <v>21</v>
      </c>
      <c r="H1340" t="s">
        <v>21</v>
      </c>
      <c r="I1340" t="s">
        <v>19</v>
      </c>
      <c r="J1340" s="2">
        <f>IF(B1340="?",ROUND(AVERAGEIF($B$2:$B$2344,"&lt;&gt;?"),0),B1340)</f>
        <v>2000</v>
      </c>
      <c r="K1340" t="str">
        <f>IF(C1340="?","Sep",C1340)</f>
        <v>Oct</v>
      </c>
      <c r="L1340" t="str">
        <f>IF(Table1[[#This Row],[Hospital tier]]="?","tier - 2",Table1[[#This Row],[Hospital tier]])</f>
        <v>tier - 2</v>
      </c>
      <c r="M1340" t="str">
        <f>IF(Table1[[#This Row],[City tier]]="?","tier - 2",Table1[[#This Row],[City tier]])</f>
        <v>tier - 2</v>
      </c>
      <c r="N1340" s="5" t="str">
        <f>IF(Table1[[#This Row],[State ID]]="?","Unknown",Table1[[#This Row],[State ID]])</f>
        <v>R1013</v>
      </c>
      <c r="O1340" s="5" t="str">
        <f>IF(Table1[[#This Row],[Customer ID]]="?","Unknown",Table1[[#This Row],[Customer ID]])</f>
        <v>Id2198</v>
      </c>
    </row>
    <row r="1341" spans="1:15">
      <c r="A1341" t="s">
        <v>1375</v>
      </c>
      <c r="B1341">
        <v>2003</v>
      </c>
      <c r="C1341" t="s">
        <v>23</v>
      </c>
      <c r="D1341">
        <v>30</v>
      </c>
      <c r="E1341">
        <v>0</v>
      </c>
      <c r="F1341">
        <v>1646.43</v>
      </c>
      <c r="G1341" t="s">
        <v>21</v>
      </c>
      <c r="H1341" t="s">
        <v>18</v>
      </c>
      <c r="I1341" t="s">
        <v>22</v>
      </c>
      <c r="J1341" s="2">
        <f>IF(B1341="?",ROUND(AVERAGEIF($B$2:$B$2344,"&lt;&gt;?"),0),B1341)</f>
        <v>2003</v>
      </c>
      <c r="K1341" t="str">
        <f>IF(C1341="?","Sep",C1341)</f>
        <v>Dec</v>
      </c>
      <c r="L1341" t="str">
        <f>IF(Table1[[#This Row],[Hospital tier]]="?","tier - 2",Table1[[#This Row],[Hospital tier]])</f>
        <v>tier - 2</v>
      </c>
      <c r="M1341" t="str">
        <f>IF(Table1[[#This Row],[City tier]]="?","tier - 2",Table1[[#This Row],[City tier]])</f>
        <v>tier - 1</v>
      </c>
      <c r="N1341" s="5" t="str">
        <f>IF(Table1[[#This Row],[State ID]]="?","Unknown",Table1[[#This Row],[State ID]])</f>
        <v>R1012</v>
      </c>
      <c r="O1341" s="5" t="str">
        <f>IF(Table1[[#This Row],[Customer ID]]="?","Unknown",Table1[[#This Row],[Customer ID]])</f>
        <v>Id2199</v>
      </c>
    </row>
    <row r="1342" spans="1:15">
      <c r="A1342" t="s">
        <v>1376</v>
      </c>
      <c r="B1342">
        <v>1959</v>
      </c>
      <c r="C1342" t="s">
        <v>24</v>
      </c>
      <c r="D1342">
        <v>4</v>
      </c>
      <c r="E1342">
        <v>2</v>
      </c>
      <c r="F1342">
        <v>47305.31</v>
      </c>
      <c r="G1342" t="s">
        <v>21</v>
      </c>
      <c r="H1342" t="s">
        <v>18</v>
      </c>
      <c r="I1342" t="s">
        <v>25</v>
      </c>
      <c r="J1342" s="2">
        <f>IF(B1342="?",ROUND(AVERAGEIF($B$2:$B$2344,"&lt;&gt;?"),0),B1342)</f>
        <v>1959</v>
      </c>
      <c r="K1342" t="str">
        <f>IF(C1342="?","Sep",C1342)</f>
        <v>Oct</v>
      </c>
      <c r="L1342" t="str">
        <f>IF(Table1[[#This Row],[Hospital tier]]="?","tier - 2",Table1[[#This Row],[Hospital tier]])</f>
        <v>tier - 2</v>
      </c>
      <c r="M1342" t="str">
        <f>IF(Table1[[#This Row],[City tier]]="?","tier - 2",Table1[[#This Row],[City tier]])</f>
        <v>tier - 1</v>
      </c>
      <c r="N1342" s="5" t="str">
        <f>IF(Table1[[#This Row],[State ID]]="?","Unknown",Table1[[#This Row],[State ID]])</f>
        <v>R1011</v>
      </c>
      <c r="O1342" s="5" t="str">
        <f>IF(Table1[[#This Row],[Customer ID]]="?","Unknown",Table1[[#This Row],[Customer ID]])</f>
        <v>Id22</v>
      </c>
    </row>
    <row r="1343" spans="1:15">
      <c r="A1343" t="s">
        <v>1377</v>
      </c>
      <c r="B1343">
        <v>1997</v>
      </c>
      <c r="C1343" t="s">
        <v>45</v>
      </c>
      <c r="D1343">
        <v>9</v>
      </c>
      <c r="E1343">
        <v>0</v>
      </c>
      <c r="F1343">
        <v>35302.089999999997</v>
      </c>
      <c r="G1343" t="s">
        <v>18</v>
      </c>
      <c r="H1343" t="s">
        <v>21</v>
      </c>
      <c r="I1343" t="s">
        <v>25</v>
      </c>
      <c r="J1343" s="2">
        <f>IF(B1343="?",ROUND(AVERAGEIF($B$2:$B$2344,"&lt;&gt;?"),0),B1343)</f>
        <v>1997</v>
      </c>
      <c r="K1343" t="str">
        <f>IF(C1343="?","Sep",C1343)</f>
        <v>Jul</v>
      </c>
      <c r="L1343" t="str">
        <f>IF(Table1[[#This Row],[Hospital tier]]="?","tier - 2",Table1[[#This Row],[Hospital tier]])</f>
        <v>tier - 1</v>
      </c>
      <c r="M1343" t="str">
        <f>IF(Table1[[#This Row],[City tier]]="?","tier - 2",Table1[[#This Row],[City tier]])</f>
        <v>tier - 2</v>
      </c>
      <c r="N1343" s="5" t="str">
        <f>IF(Table1[[#This Row],[State ID]]="?","Unknown",Table1[[#This Row],[State ID]])</f>
        <v>R1011</v>
      </c>
      <c r="O1343" s="5" t="str">
        <f>IF(Table1[[#This Row],[Customer ID]]="?","Unknown",Table1[[#This Row],[Customer ID]])</f>
        <v>Id220</v>
      </c>
    </row>
    <row r="1344" spans="1:15">
      <c r="A1344" t="s">
        <v>1378</v>
      </c>
      <c r="B1344">
        <v>2003</v>
      </c>
      <c r="C1344" t="s">
        <v>40</v>
      </c>
      <c r="D1344">
        <v>21</v>
      </c>
      <c r="E1344">
        <v>0</v>
      </c>
      <c r="F1344">
        <v>1639.56</v>
      </c>
      <c r="G1344" t="s">
        <v>21</v>
      </c>
      <c r="H1344" t="s">
        <v>21</v>
      </c>
      <c r="I1344" t="s">
        <v>22</v>
      </c>
      <c r="J1344" s="2">
        <f>IF(B1344="?",ROUND(AVERAGEIF($B$2:$B$2344,"&lt;&gt;?"),0),B1344)</f>
        <v>2003</v>
      </c>
      <c r="K1344" t="str">
        <f>IF(C1344="?","Sep",C1344)</f>
        <v>Aug</v>
      </c>
      <c r="L1344" t="str">
        <f>IF(Table1[[#This Row],[Hospital tier]]="?","tier - 2",Table1[[#This Row],[Hospital tier]])</f>
        <v>tier - 2</v>
      </c>
      <c r="M1344" t="str">
        <f>IF(Table1[[#This Row],[City tier]]="?","tier - 2",Table1[[#This Row],[City tier]])</f>
        <v>tier - 2</v>
      </c>
      <c r="N1344" s="5" t="str">
        <f>IF(Table1[[#This Row],[State ID]]="?","Unknown",Table1[[#This Row],[State ID]])</f>
        <v>R1012</v>
      </c>
      <c r="O1344" s="5" t="str">
        <f>IF(Table1[[#This Row],[Customer ID]]="?","Unknown",Table1[[#This Row],[Customer ID]])</f>
        <v>Id2200</v>
      </c>
    </row>
    <row r="1345" spans="1:15">
      <c r="A1345" t="s">
        <v>1379</v>
      </c>
      <c r="B1345">
        <v>2003</v>
      </c>
      <c r="C1345" t="s">
        <v>37</v>
      </c>
      <c r="D1345">
        <v>16</v>
      </c>
      <c r="E1345">
        <v>0</v>
      </c>
      <c r="F1345">
        <v>1639.56</v>
      </c>
      <c r="G1345" t="s">
        <v>21</v>
      </c>
      <c r="H1345" t="s">
        <v>21</v>
      </c>
      <c r="I1345" t="s">
        <v>22</v>
      </c>
      <c r="J1345" s="2">
        <f>IF(B1345="?",ROUND(AVERAGEIF($B$2:$B$2344,"&lt;&gt;?"),0),B1345)</f>
        <v>2003</v>
      </c>
      <c r="K1345" t="str">
        <f>IF(C1345="?","Sep",C1345)</f>
        <v>Sep</v>
      </c>
      <c r="L1345" t="str">
        <f>IF(Table1[[#This Row],[Hospital tier]]="?","tier - 2",Table1[[#This Row],[Hospital tier]])</f>
        <v>tier - 2</v>
      </c>
      <c r="M1345" t="str">
        <f>IF(Table1[[#This Row],[City tier]]="?","tier - 2",Table1[[#This Row],[City tier]])</f>
        <v>tier - 2</v>
      </c>
      <c r="N1345" s="5" t="str">
        <f>IF(Table1[[#This Row],[State ID]]="?","Unknown",Table1[[#This Row],[State ID]])</f>
        <v>R1012</v>
      </c>
      <c r="O1345" s="5" t="str">
        <f>IF(Table1[[#This Row],[Customer ID]]="?","Unknown",Table1[[#This Row],[Customer ID]])</f>
        <v>Id2201</v>
      </c>
    </row>
    <row r="1346" spans="1:15">
      <c r="A1346" t="s">
        <v>1380</v>
      </c>
      <c r="B1346">
        <v>2003</v>
      </c>
      <c r="C1346" t="s">
        <v>23</v>
      </c>
      <c r="D1346">
        <v>30</v>
      </c>
      <c r="E1346">
        <v>0</v>
      </c>
      <c r="F1346">
        <v>1635.73</v>
      </c>
      <c r="G1346" t="s">
        <v>21</v>
      </c>
      <c r="H1346" t="s">
        <v>17</v>
      </c>
      <c r="I1346" t="s">
        <v>22</v>
      </c>
      <c r="J1346" s="2">
        <f>IF(B1346="?",ROUND(AVERAGEIF($B$2:$B$2344,"&lt;&gt;?"),0),B1346)</f>
        <v>2003</v>
      </c>
      <c r="K1346" t="str">
        <f>IF(C1346="?","Sep",C1346)</f>
        <v>Dec</v>
      </c>
      <c r="L1346" t="str">
        <f>IF(Table1[[#This Row],[Hospital tier]]="?","tier - 2",Table1[[#This Row],[Hospital tier]])</f>
        <v>tier - 2</v>
      </c>
      <c r="M1346" t="str">
        <f>IF(Table1[[#This Row],[City tier]]="?","tier - 2",Table1[[#This Row],[City tier]])</f>
        <v>tier - 3</v>
      </c>
      <c r="N1346" s="5" t="str">
        <f>IF(Table1[[#This Row],[State ID]]="?","Unknown",Table1[[#This Row],[State ID]])</f>
        <v>R1012</v>
      </c>
      <c r="O1346" s="5" t="str">
        <f>IF(Table1[[#This Row],[Customer ID]]="?","Unknown",Table1[[#This Row],[Customer ID]])</f>
        <v>Id2202</v>
      </c>
    </row>
    <row r="1347" spans="1:15">
      <c r="A1347" t="s">
        <v>1381</v>
      </c>
      <c r="B1347">
        <v>2004</v>
      </c>
      <c r="C1347" t="s">
        <v>20</v>
      </c>
      <c r="D1347">
        <v>13</v>
      </c>
      <c r="E1347">
        <v>0</v>
      </c>
      <c r="F1347">
        <v>1634.57</v>
      </c>
      <c r="G1347" t="s">
        <v>21</v>
      </c>
      <c r="H1347" t="s">
        <v>21</v>
      </c>
      <c r="I1347" t="s">
        <v>19</v>
      </c>
      <c r="J1347" s="2">
        <f>IF(B1347="?",ROUND(AVERAGEIF($B$2:$B$2344,"&lt;&gt;?"),0),B1347)</f>
        <v>2004</v>
      </c>
      <c r="K1347" t="str">
        <f>IF(C1347="?","Sep",C1347)</f>
        <v>Jun</v>
      </c>
      <c r="L1347" t="str">
        <f>IF(Table1[[#This Row],[Hospital tier]]="?","tier - 2",Table1[[#This Row],[Hospital tier]])</f>
        <v>tier - 2</v>
      </c>
      <c r="M1347" t="str">
        <f>IF(Table1[[#This Row],[City tier]]="?","tier - 2",Table1[[#This Row],[City tier]])</f>
        <v>tier - 2</v>
      </c>
      <c r="N1347" s="5" t="str">
        <f>IF(Table1[[#This Row],[State ID]]="?","Unknown",Table1[[#This Row],[State ID]])</f>
        <v>R1013</v>
      </c>
      <c r="O1347" s="5" t="str">
        <f>IF(Table1[[#This Row],[Customer ID]]="?","Unknown",Table1[[#This Row],[Customer ID]])</f>
        <v>Id2203</v>
      </c>
    </row>
    <row r="1348" spans="1:15">
      <c r="A1348" t="s">
        <v>1382</v>
      </c>
      <c r="B1348">
        <v>2004</v>
      </c>
      <c r="C1348" t="s">
        <v>40</v>
      </c>
      <c r="D1348">
        <v>8</v>
      </c>
      <c r="E1348">
        <v>0</v>
      </c>
      <c r="F1348">
        <v>1633.96</v>
      </c>
      <c r="G1348" t="s">
        <v>21</v>
      </c>
      <c r="H1348" t="s">
        <v>18</v>
      </c>
      <c r="I1348" t="s">
        <v>19</v>
      </c>
      <c r="J1348" s="2">
        <f>IF(B1348="?",ROUND(AVERAGEIF($B$2:$B$2344,"&lt;&gt;?"),0),B1348)</f>
        <v>2004</v>
      </c>
      <c r="K1348" t="str">
        <f>IF(C1348="?","Sep",C1348)</f>
        <v>Aug</v>
      </c>
      <c r="L1348" t="str">
        <f>IF(Table1[[#This Row],[Hospital tier]]="?","tier - 2",Table1[[#This Row],[Hospital tier]])</f>
        <v>tier - 2</v>
      </c>
      <c r="M1348" t="str">
        <f>IF(Table1[[#This Row],[City tier]]="?","tier - 2",Table1[[#This Row],[City tier]])</f>
        <v>tier - 1</v>
      </c>
      <c r="N1348" s="5" t="str">
        <f>IF(Table1[[#This Row],[State ID]]="?","Unknown",Table1[[#This Row],[State ID]])</f>
        <v>R1013</v>
      </c>
      <c r="O1348" s="5" t="str">
        <f>IF(Table1[[#This Row],[Customer ID]]="?","Unknown",Table1[[#This Row],[Customer ID]])</f>
        <v>Id2204</v>
      </c>
    </row>
    <row r="1349" spans="1:15">
      <c r="A1349" t="s">
        <v>1383</v>
      </c>
      <c r="B1349">
        <v>2004</v>
      </c>
      <c r="C1349" t="s">
        <v>23</v>
      </c>
      <c r="D1349">
        <v>13</v>
      </c>
      <c r="E1349">
        <v>0</v>
      </c>
      <c r="F1349">
        <v>1633.04</v>
      </c>
      <c r="G1349" t="s">
        <v>21</v>
      </c>
      <c r="H1349" t="s">
        <v>21</v>
      </c>
      <c r="I1349" t="s">
        <v>19</v>
      </c>
      <c r="J1349" s="2">
        <f>IF(B1349="?",ROUND(AVERAGEIF($B$2:$B$2344,"&lt;&gt;?"),0),B1349)</f>
        <v>2004</v>
      </c>
      <c r="K1349" t="str">
        <f>IF(C1349="?","Sep",C1349)</f>
        <v>Dec</v>
      </c>
      <c r="L1349" t="str">
        <f>IF(Table1[[#This Row],[Hospital tier]]="?","tier - 2",Table1[[#This Row],[Hospital tier]])</f>
        <v>tier - 2</v>
      </c>
      <c r="M1349" t="str">
        <f>IF(Table1[[#This Row],[City tier]]="?","tier - 2",Table1[[#This Row],[City tier]])</f>
        <v>tier - 2</v>
      </c>
      <c r="N1349" s="5" t="str">
        <f>IF(Table1[[#This Row],[State ID]]="?","Unknown",Table1[[#This Row],[State ID]])</f>
        <v>R1013</v>
      </c>
      <c r="O1349" s="5" t="str">
        <f>IF(Table1[[#This Row],[Customer ID]]="?","Unknown",Table1[[#This Row],[Customer ID]])</f>
        <v>Id2205</v>
      </c>
    </row>
    <row r="1350" spans="1:15">
      <c r="A1350" t="s">
        <v>1384</v>
      </c>
      <c r="B1350">
        <v>2003</v>
      </c>
      <c r="C1350" t="s">
        <v>37</v>
      </c>
      <c r="D1350">
        <v>16</v>
      </c>
      <c r="E1350">
        <v>0</v>
      </c>
      <c r="F1350">
        <v>1632.56</v>
      </c>
      <c r="G1350" t="s">
        <v>21</v>
      </c>
      <c r="H1350" t="s">
        <v>21</v>
      </c>
      <c r="I1350" t="s">
        <v>22</v>
      </c>
      <c r="J1350" s="2">
        <f>IF(B1350="?",ROUND(AVERAGEIF($B$2:$B$2344,"&lt;&gt;?"),0),B1350)</f>
        <v>2003</v>
      </c>
      <c r="K1350" t="str">
        <f>IF(C1350="?","Sep",C1350)</f>
        <v>Sep</v>
      </c>
      <c r="L1350" t="str">
        <f>IF(Table1[[#This Row],[Hospital tier]]="?","tier - 2",Table1[[#This Row],[Hospital tier]])</f>
        <v>tier - 2</v>
      </c>
      <c r="M1350" t="str">
        <f>IF(Table1[[#This Row],[City tier]]="?","tier - 2",Table1[[#This Row],[City tier]])</f>
        <v>tier - 2</v>
      </c>
      <c r="N1350" s="5" t="str">
        <f>IF(Table1[[#This Row],[State ID]]="?","Unknown",Table1[[#This Row],[State ID]])</f>
        <v>R1012</v>
      </c>
      <c r="O1350" s="5" t="str">
        <f>IF(Table1[[#This Row],[Customer ID]]="?","Unknown",Table1[[#This Row],[Customer ID]])</f>
        <v>Id2206</v>
      </c>
    </row>
    <row r="1351" spans="1:15">
      <c r="A1351" t="s">
        <v>1385</v>
      </c>
      <c r="B1351">
        <v>2003</v>
      </c>
      <c r="C1351" t="s">
        <v>24</v>
      </c>
      <c r="D1351">
        <v>3</v>
      </c>
      <c r="E1351">
        <v>0</v>
      </c>
      <c r="F1351">
        <v>1632.04</v>
      </c>
      <c r="G1351" t="s">
        <v>21</v>
      </c>
      <c r="H1351" t="s">
        <v>21</v>
      </c>
      <c r="I1351" t="s">
        <v>22</v>
      </c>
      <c r="J1351" s="2">
        <f>IF(B1351="?",ROUND(AVERAGEIF($B$2:$B$2344,"&lt;&gt;?"),0),B1351)</f>
        <v>2003</v>
      </c>
      <c r="K1351" t="str">
        <f>IF(C1351="?","Sep",C1351)</f>
        <v>Oct</v>
      </c>
      <c r="L1351" t="str">
        <f>IF(Table1[[#This Row],[Hospital tier]]="?","tier - 2",Table1[[#This Row],[Hospital tier]])</f>
        <v>tier - 2</v>
      </c>
      <c r="M1351" t="str">
        <f>IF(Table1[[#This Row],[City tier]]="?","tier - 2",Table1[[#This Row],[City tier]])</f>
        <v>tier - 2</v>
      </c>
      <c r="N1351" s="5" t="str">
        <f>IF(Table1[[#This Row],[State ID]]="?","Unknown",Table1[[#This Row],[State ID]])</f>
        <v>R1012</v>
      </c>
      <c r="O1351" s="5" t="str">
        <f>IF(Table1[[#This Row],[Customer ID]]="?","Unknown",Table1[[#This Row],[Customer ID]])</f>
        <v>Id2207</v>
      </c>
    </row>
    <row r="1352" spans="1:15">
      <c r="A1352" t="s">
        <v>1386</v>
      </c>
      <c r="B1352">
        <v>2004</v>
      </c>
      <c r="C1352" t="s">
        <v>45</v>
      </c>
      <c r="D1352">
        <v>9</v>
      </c>
      <c r="E1352">
        <v>0</v>
      </c>
      <c r="F1352">
        <v>1631.82</v>
      </c>
      <c r="G1352" t="s">
        <v>21</v>
      </c>
      <c r="H1352" t="s">
        <v>18</v>
      </c>
      <c r="I1352" t="s">
        <v>19</v>
      </c>
      <c r="J1352" s="2">
        <f>IF(B1352="?",ROUND(AVERAGEIF($B$2:$B$2344,"&lt;&gt;?"),0),B1352)</f>
        <v>2004</v>
      </c>
      <c r="K1352" t="str">
        <f>IF(C1352="?","Sep",C1352)</f>
        <v>Jul</v>
      </c>
      <c r="L1352" t="str">
        <f>IF(Table1[[#This Row],[Hospital tier]]="?","tier - 2",Table1[[#This Row],[Hospital tier]])</f>
        <v>tier - 2</v>
      </c>
      <c r="M1352" t="str">
        <f>IF(Table1[[#This Row],[City tier]]="?","tier - 2",Table1[[#This Row],[City tier]])</f>
        <v>tier - 1</v>
      </c>
      <c r="N1352" s="5" t="str">
        <f>IF(Table1[[#This Row],[State ID]]="?","Unknown",Table1[[#This Row],[State ID]])</f>
        <v>R1013</v>
      </c>
      <c r="O1352" s="5" t="str">
        <f>IF(Table1[[#This Row],[Customer ID]]="?","Unknown",Table1[[#This Row],[Customer ID]])</f>
        <v>Id2208</v>
      </c>
    </row>
    <row r="1353" spans="1:15">
      <c r="A1353" t="s">
        <v>1387</v>
      </c>
      <c r="B1353">
        <v>2004</v>
      </c>
      <c r="C1353" t="s">
        <v>23</v>
      </c>
      <c r="D1353">
        <v>5</v>
      </c>
      <c r="E1353">
        <v>0</v>
      </c>
      <c r="F1353">
        <v>1631.67</v>
      </c>
      <c r="G1353" t="s">
        <v>21</v>
      </c>
      <c r="H1353" t="s">
        <v>17</v>
      </c>
      <c r="I1353" t="s">
        <v>19</v>
      </c>
      <c r="J1353" s="2">
        <f>IF(B1353="?",ROUND(AVERAGEIF($B$2:$B$2344,"&lt;&gt;?"),0),B1353)</f>
        <v>2004</v>
      </c>
      <c r="K1353" t="str">
        <f>IF(C1353="?","Sep",C1353)</f>
        <v>Dec</v>
      </c>
      <c r="L1353" t="str">
        <f>IF(Table1[[#This Row],[Hospital tier]]="?","tier - 2",Table1[[#This Row],[Hospital tier]])</f>
        <v>tier - 2</v>
      </c>
      <c r="M1353" t="str">
        <f>IF(Table1[[#This Row],[City tier]]="?","tier - 2",Table1[[#This Row],[City tier]])</f>
        <v>tier - 3</v>
      </c>
      <c r="N1353" s="5" t="str">
        <f>IF(Table1[[#This Row],[State ID]]="?","Unknown",Table1[[#This Row],[State ID]])</f>
        <v>R1013</v>
      </c>
      <c r="O1353" s="5" t="str">
        <f>IF(Table1[[#This Row],[Customer ID]]="?","Unknown",Table1[[#This Row],[Customer ID]])</f>
        <v>Id2209</v>
      </c>
    </row>
    <row r="1354" spans="1:15">
      <c r="A1354" t="s">
        <v>1388</v>
      </c>
      <c r="B1354">
        <v>1967</v>
      </c>
      <c r="C1354" t="s">
        <v>23</v>
      </c>
      <c r="D1354">
        <v>30</v>
      </c>
      <c r="E1354">
        <v>1</v>
      </c>
      <c r="F1354">
        <v>35160.129999999997</v>
      </c>
      <c r="G1354" t="s">
        <v>21</v>
      </c>
      <c r="H1354" t="s">
        <v>21</v>
      </c>
      <c r="I1354" t="s">
        <v>25</v>
      </c>
      <c r="J1354" s="2">
        <f>IF(B1354="?",ROUND(AVERAGEIF($B$2:$B$2344,"&lt;&gt;?"),0),B1354)</f>
        <v>1967</v>
      </c>
      <c r="K1354" t="str">
        <f>IF(C1354="?","Sep",C1354)</f>
        <v>Dec</v>
      </c>
      <c r="L1354" t="str">
        <f>IF(Table1[[#This Row],[Hospital tier]]="?","tier - 2",Table1[[#This Row],[Hospital tier]])</f>
        <v>tier - 2</v>
      </c>
      <c r="M1354" t="str">
        <f>IF(Table1[[#This Row],[City tier]]="?","tier - 2",Table1[[#This Row],[City tier]])</f>
        <v>tier - 2</v>
      </c>
      <c r="N1354" s="5" t="str">
        <f>IF(Table1[[#This Row],[State ID]]="?","Unknown",Table1[[#This Row],[State ID]])</f>
        <v>R1011</v>
      </c>
      <c r="O1354" s="5" t="str">
        <f>IF(Table1[[#This Row],[Customer ID]]="?","Unknown",Table1[[#This Row],[Customer ID]])</f>
        <v>Id221</v>
      </c>
    </row>
    <row r="1355" spans="1:15">
      <c r="A1355" t="s">
        <v>1389</v>
      </c>
      <c r="B1355">
        <v>2004</v>
      </c>
      <c r="C1355" t="s">
        <v>24</v>
      </c>
      <c r="D1355">
        <v>4</v>
      </c>
      <c r="E1355">
        <v>0</v>
      </c>
      <c r="F1355">
        <v>1629.83</v>
      </c>
      <c r="G1355" t="s">
        <v>21</v>
      </c>
      <c r="H1355" t="s">
        <v>21</v>
      </c>
      <c r="I1355" t="s">
        <v>19</v>
      </c>
      <c r="J1355" s="2">
        <f>IF(B1355="?",ROUND(AVERAGEIF($B$2:$B$2344,"&lt;&gt;?"),0),B1355)</f>
        <v>2004</v>
      </c>
      <c r="K1355" t="str">
        <f>IF(C1355="?","Sep",C1355)</f>
        <v>Oct</v>
      </c>
      <c r="L1355" t="str">
        <f>IF(Table1[[#This Row],[Hospital tier]]="?","tier - 2",Table1[[#This Row],[Hospital tier]])</f>
        <v>tier - 2</v>
      </c>
      <c r="M1355" t="str">
        <f>IF(Table1[[#This Row],[City tier]]="?","tier - 2",Table1[[#This Row],[City tier]])</f>
        <v>tier - 2</v>
      </c>
      <c r="N1355" s="5" t="str">
        <f>IF(Table1[[#This Row],[State ID]]="?","Unknown",Table1[[#This Row],[State ID]])</f>
        <v>R1013</v>
      </c>
      <c r="O1355" s="5" t="str">
        <f>IF(Table1[[#This Row],[Customer ID]]="?","Unknown",Table1[[#This Row],[Customer ID]])</f>
        <v>Id2210</v>
      </c>
    </row>
    <row r="1356" spans="1:15">
      <c r="A1356" t="s">
        <v>1390</v>
      </c>
      <c r="B1356">
        <v>2003</v>
      </c>
      <c r="C1356" t="s">
        <v>45</v>
      </c>
      <c r="D1356">
        <v>17</v>
      </c>
      <c r="E1356">
        <v>0</v>
      </c>
      <c r="F1356">
        <v>1628.47</v>
      </c>
      <c r="G1356" t="s">
        <v>21</v>
      </c>
      <c r="H1356" t="s">
        <v>18</v>
      </c>
      <c r="I1356" t="s">
        <v>22</v>
      </c>
      <c r="J1356" s="2">
        <f>IF(B1356="?",ROUND(AVERAGEIF($B$2:$B$2344,"&lt;&gt;?"),0),B1356)</f>
        <v>2003</v>
      </c>
      <c r="K1356" t="str">
        <f>IF(C1356="?","Sep",C1356)</f>
        <v>Jul</v>
      </c>
      <c r="L1356" t="str">
        <f>IF(Table1[[#This Row],[Hospital tier]]="?","tier - 2",Table1[[#This Row],[Hospital tier]])</f>
        <v>tier - 2</v>
      </c>
      <c r="M1356" t="str">
        <f>IF(Table1[[#This Row],[City tier]]="?","tier - 2",Table1[[#This Row],[City tier]])</f>
        <v>tier - 1</v>
      </c>
      <c r="N1356" s="5" t="str">
        <f>IF(Table1[[#This Row],[State ID]]="?","Unknown",Table1[[#This Row],[State ID]])</f>
        <v>R1012</v>
      </c>
      <c r="O1356" s="5" t="str">
        <f>IF(Table1[[#This Row],[Customer ID]]="?","Unknown",Table1[[#This Row],[Customer ID]])</f>
        <v>Id2211</v>
      </c>
    </row>
    <row r="1357" spans="1:15">
      <c r="A1357" t="s">
        <v>1391</v>
      </c>
      <c r="B1357">
        <v>2003</v>
      </c>
      <c r="C1357" t="s">
        <v>23</v>
      </c>
      <c r="D1357">
        <v>4</v>
      </c>
      <c r="E1357">
        <v>0</v>
      </c>
      <c r="F1357">
        <v>1627.28</v>
      </c>
      <c r="G1357" t="s">
        <v>21</v>
      </c>
      <c r="H1357" t="s">
        <v>21</v>
      </c>
      <c r="I1357" t="s">
        <v>22</v>
      </c>
      <c r="J1357" s="2">
        <f>IF(B1357="?",ROUND(AVERAGEIF($B$2:$B$2344,"&lt;&gt;?"),0),B1357)</f>
        <v>2003</v>
      </c>
      <c r="K1357" t="str">
        <f>IF(C1357="?","Sep",C1357)</f>
        <v>Dec</v>
      </c>
      <c r="L1357" t="str">
        <f>IF(Table1[[#This Row],[Hospital tier]]="?","tier - 2",Table1[[#This Row],[Hospital tier]])</f>
        <v>tier - 2</v>
      </c>
      <c r="M1357" t="str">
        <f>IF(Table1[[#This Row],[City tier]]="?","tier - 2",Table1[[#This Row],[City tier]])</f>
        <v>tier - 2</v>
      </c>
      <c r="N1357" s="5" t="str">
        <f>IF(Table1[[#This Row],[State ID]]="?","Unknown",Table1[[#This Row],[State ID]])</f>
        <v>R1012</v>
      </c>
      <c r="O1357" s="5" t="str">
        <f>IF(Table1[[#This Row],[Customer ID]]="?","Unknown",Table1[[#This Row],[Customer ID]])</f>
        <v>Id2212</v>
      </c>
    </row>
    <row r="1358" spans="1:15">
      <c r="A1358" t="s">
        <v>1392</v>
      </c>
      <c r="B1358">
        <v>2003</v>
      </c>
      <c r="C1358" t="s">
        <v>37</v>
      </c>
      <c r="D1358">
        <v>9</v>
      </c>
      <c r="E1358">
        <v>0</v>
      </c>
      <c r="F1358">
        <v>1625.43</v>
      </c>
      <c r="G1358" t="s">
        <v>21</v>
      </c>
      <c r="H1358" t="s">
        <v>17</v>
      </c>
      <c r="I1358" t="s">
        <v>22</v>
      </c>
      <c r="J1358" s="2">
        <f>IF(B1358="?",ROUND(AVERAGEIF($B$2:$B$2344,"&lt;&gt;?"),0),B1358)</f>
        <v>2003</v>
      </c>
      <c r="K1358" t="str">
        <f>IF(C1358="?","Sep",C1358)</f>
        <v>Sep</v>
      </c>
      <c r="L1358" t="str">
        <f>IF(Table1[[#This Row],[Hospital tier]]="?","tier - 2",Table1[[#This Row],[Hospital tier]])</f>
        <v>tier - 2</v>
      </c>
      <c r="M1358" t="str">
        <f>IF(Table1[[#This Row],[City tier]]="?","tier - 2",Table1[[#This Row],[City tier]])</f>
        <v>tier - 3</v>
      </c>
      <c r="N1358" s="5" t="str">
        <f>IF(Table1[[#This Row],[State ID]]="?","Unknown",Table1[[#This Row],[State ID]])</f>
        <v>R1012</v>
      </c>
      <c r="O1358" s="5" t="str">
        <f>IF(Table1[[#This Row],[Customer ID]]="?","Unknown",Table1[[#This Row],[Customer ID]])</f>
        <v>Id2213</v>
      </c>
    </row>
    <row r="1359" spans="1:15">
      <c r="A1359" t="s">
        <v>1393</v>
      </c>
      <c r="B1359">
        <v>2004</v>
      </c>
      <c r="C1359" t="s">
        <v>45</v>
      </c>
      <c r="D1359">
        <v>25</v>
      </c>
      <c r="E1359">
        <v>0</v>
      </c>
      <c r="F1359">
        <v>1622.19</v>
      </c>
      <c r="G1359" t="s">
        <v>21</v>
      </c>
      <c r="H1359" t="s">
        <v>18</v>
      </c>
      <c r="I1359" t="s">
        <v>19</v>
      </c>
      <c r="J1359" s="2">
        <f>IF(B1359="?",ROUND(AVERAGEIF($B$2:$B$2344,"&lt;&gt;?"),0),B1359)</f>
        <v>2004</v>
      </c>
      <c r="K1359" t="str">
        <f>IF(C1359="?","Sep",C1359)</f>
        <v>Jul</v>
      </c>
      <c r="L1359" t="str">
        <f>IF(Table1[[#This Row],[Hospital tier]]="?","tier - 2",Table1[[#This Row],[Hospital tier]])</f>
        <v>tier - 2</v>
      </c>
      <c r="M1359" t="str">
        <f>IF(Table1[[#This Row],[City tier]]="?","tier - 2",Table1[[#This Row],[City tier]])</f>
        <v>tier - 1</v>
      </c>
      <c r="N1359" s="5" t="str">
        <f>IF(Table1[[#This Row],[State ID]]="?","Unknown",Table1[[#This Row],[State ID]])</f>
        <v>R1013</v>
      </c>
      <c r="O1359" s="5" t="str">
        <f>IF(Table1[[#This Row],[Customer ID]]="?","Unknown",Table1[[#This Row],[Customer ID]])</f>
        <v>Id2214</v>
      </c>
    </row>
    <row r="1360" spans="1:15">
      <c r="A1360" t="s">
        <v>1394</v>
      </c>
      <c r="B1360">
        <v>2004</v>
      </c>
      <c r="C1360" t="s">
        <v>40</v>
      </c>
      <c r="D1360">
        <v>21</v>
      </c>
      <c r="E1360">
        <v>0</v>
      </c>
      <c r="F1360">
        <v>1621.88</v>
      </c>
      <c r="G1360" t="s">
        <v>21</v>
      </c>
      <c r="H1360" t="s">
        <v>21</v>
      </c>
      <c r="I1360" t="s">
        <v>19</v>
      </c>
      <c r="J1360" s="2">
        <f>IF(B1360="?",ROUND(AVERAGEIF($B$2:$B$2344,"&lt;&gt;?"),0),B1360)</f>
        <v>2004</v>
      </c>
      <c r="K1360" t="str">
        <f>IF(C1360="?","Sep",C1360)</f>
        <v>Aug</v>
      </c>
      <c r="L1360" t="str">
        <f>IF(Table1[[#This Row],[Hospital tier]]="?","tier - 2",Table1[[#This Row],[Hospital tier]])</f>
        <v>tier - 2</v>
      </c>
      <c r="M1360" t="str">
        <f>IF(Table1[[#This Row],[City tier]]="?","tier - 2",Table1[[#This Row],[City tier]])</f>
        <v>tier - 2</v>
      </c>
      <c r="N1360" s="5" t="str">
        <f>IF(Table1[[#This Row],[State ID]]="?","Unknown",Table1[[#This Row],[State ID]])</f>
        <v>R1013</v>
      </c>
      <c r="O1360" s="5" t="str">
        <f>IF(Table1[[#This Row],[Customer ID]]="?","Unknown",Table1[[#This Row],[Customer ID]])</f>
        <v>Id2215</v>
      </c>
    </row>
    <row r="1361" spans="1:15">
      <c r="A1361" t="s">
        <v>1395</v>
      </c>
      <c r="B1361">
        <v>2003</v>
      </c>
      <c r="C1361" t="s">
        <v>37</v>
      </c>
      <c r="D1361">
        <v>14</v>
      </c>
      <c r="E1361">
        <v>0</v>
      </c>
      <c r="F1361">
        <v>1621.34</v>
      </c>
      <c r="G1361" t="s">
        <v>21</v>
      </c>
      <c r="H1361" t="s">
        <v>21</v>
      </c>
      <c r="I1361" t="s">
        <v>22</v>
      </c>
      <c r="J1361" s="2">
        <f>IF(B1361="?",ROUND(AVERAGEIF($B$2:$B$2344,"&lt;&gt;?"),0),B1361)</f>
        <v>2003</v>
      </c>
      <c r="K1361" t="str">
        <f>IF(C1361="?","Sep",C1361)</f>
        <v>Sep</v>
      </c>
      <c r="L1361" t="str">
        <f>IF(Table1[[#This Row],[Hospital tier]]="?","tier - 2",Table1[[#This Row],[Hospital tier]])</f>
        <v>tier - 2</v>
      </c>
      <c r="M1361" t="str">
        <f>IF(Table1[[#This Row],[City tier]]="?","tier - 2",Table1[[#This Row],[City tier]])</f>
        <v>tier - 2</v>
      </c>
      <c r="N1361" s="5" t="str">
        <f>IF(Table1[[#This Row],[State ID]]="?","Unknown",Table1[[#This Row],[State ID]])</f>
        <v>R1012</v>
      </c>
      <c r="O1361" s="5" t="str">
        <f>IF(Table1[[#This Row],[Customer ID]]="?","Unknown",Table1[[#This Row],[Customer ID]])</f>
        <v>Id2216</v>
      </c>
    </row>
    <row r="1362" spans="1:15">
      <c r="A1362" t="s">
        <v>1396</v>
      </c>
      <c r="B1362">
        <v>1995</v>
      </c>
      <c r="C1362" t="s">
        <v>40</v>
      </c>
      <c r="D1362">
        <v>5</v>
      </c>
      <c r="E1362">
        <v>0</v>
      </c>
      <c r="F1362">
        <v>1617.16</v>
      </c>
      <c r="G1362" t="s">
        <v>21</v>
      </c>
      <c r="H1362" t="s">
        <v>18</v>
      </c>
      <c r="I1362" t="s">
        <v>19</v>
      </c>
      <c r="J1362" s="2">
        <f>IF(B1362="?",ROUND(AVERAGEIF($B$2:$B$2344,"&lt;&gt;?"),0),B1362)</f>
        <v>1995</v>
      </c>
      <c r="K1362" t="str">
        <f>IF(C1362="?","Sep",C1362)</f>
        <v>Aug</v>
      </c>
      <c r="L1362" t="str">
        <f>IF(Table1[[#This Row],[Hospital tier]]="?","tier - 2",Table1[[#This Row],[Hospital tier]])</f>
        <v>tier - 2</v>
      </c>
      <c r="M1362" t="str">
        <f>IF(Table1[[#This Row],[City tier]]="?","tier - 2",Table1[[#This Row],[City tier]])</f>
        <v>tier - 1</v>
      </c>
      <c r="N1362" s="5" t="str">
        <f>IF(Table1[[#This Row],[State ID]]="?","Unknown",Table1[[#This Row],[State ID]])</f>
        <v>R1013</v>
      </c>
      <c r="O1362" s="5" t="str">
        <f>IF(Table1[[#This Row],[Customer ID]]="?","Unknown",Table1[[#This Row],[Customer ID]])</f>
        <v>Id2217</v>
      </c>
    </row>
    <row r="1363" spans="1:15">
      <c r="A1363" t="s">
        <v>1397</v>
      </c>
      <c r="B1363">
        <v>2004</v>
      </c>
      <c r="C1363" t="s">
        <v>45</v>
      </c>
      <c r="D1363">
        <v>22</v>
      </c>
      <c r="E1363">
        <v>0</v>
      </c>
      <c r="F1363">
        <v>1615.77</v>
      </c>
      <c r="G1363" t="s">
        <v>21</v>
      </c>
      <c r="H1363" t="s">
        <v>18</v>
      </c>
      <c r="I1363" t="s">
        <v>19</v>
      </c>
      <c r="J1363" s="2">
        <f>IF(B1363="?",ROUND(AVERAGEIF($B$2:$B$2344,"&lt;&gt;?"),0),B1363)</f>
        <v>2004</v>
      </c>
      <c r="K1363" t="str">
        <f>IF(C1363="?","Sep",C1363)</f>
        <v>Jul</v>
      </c>
      <c r="L1363" t="str">
        <f>IF(Table1[[#This Row],[Hospital tier]]="?","tier - 2",Table1[[#This Row],[Hospital tier]])</f>
        <v>tier - 2</v>
      </c>
      <c r="M1363" t="str">
        <f>IF(Table1[[#This Row],[City tier]]="?","tier - 2",Table1[[#This Row],[City tier]])</f>
        <v>tier - 1</v>
      </c>
      <c r="N1363" s="5" t="str">
        <f>IF(Table1[[#This Row],[State ID]]="?","Unknown",Table1[[#This Row],[State ID]])</f>
        <v>R1013</v>
      </c>
      <c r="O1363" s="5" t="str">
        <f>IF(Table1[[#This Row],[Customer ID]]="?","Unknown",Table1[[#This Row],[Customer ID]])</f>
        <v>Id2218</v>
      </c>
    </row>
    <row r="1364" spans="1:15">
      <c r="A1364" t="s">
        <v>1398</v>
      </c>
      <c r="B1364">
        <v>2004</v>
      </c>
      <c r="C1364" t="s">
        <v>16</v>
      </c>
      <c r="D1364">
        <v>19</v>
      </c>
      <c r="E1364">
        <v>0</v>
      </c>
      <c r="F1364">
        <v>1607.51</v>
      </c>
      <c r="G1364" t="s">
        <v>21</v>
      </c>
      <c r="H1364" t="s">
        <v>17</v>
      </c>
      <c r="I1364" t="s">
        <v>19</v>
      </c>
      <c r="J1364" s="2">
        <f>IF(B1364="?",ROUND(AVERAGEIF($B$2:$B$2344,"&lt;&gt;?"),0),B1364)</f>
        <v>2004</v>
      </c>
      <c r="K1364" t="str">
        <f>IF(C1364="?","Sep",C1364)</f>
        <v>Nov</v>
      </c>
      <c r="L1364" t="str">
        <f>IF(Table1[[#This Row],[Hospital tier]]="?","tier - 2",Table1[[#This Row],[Hospital tier]])</f>
        <v>tier - 2</v>
      </c>
      <c r="M1364" t="str">
        <f>IF(Table1[[#This Row],[City tier]]="?","tier - 2",Table1[[#This Row],[City tier]])</f>
        <v>tier - 3</v>
      </c>
      <c r="N1364" s="5" t="str">
        <f>IF(Table1[[#This Row],[State ID]]="?","Unknown",Table1[[#This Row],[State ID]])</f>
        <v>R1013</v>
      </c>
      <c r="O1364" s="5" t="str">
        <f>IF(Table1[[#This Row],[Customer ID]]="?","Unknown",Table1[[#This Row],[Customer ID]])</f>
        <v>Id2219</v>
      </c>
    </row>
    <row r="1365" spans="1:15">
      <c r="A1365" t="s">
        <v>1399</v>
      </c>
      <c r="B1365">
        <v>1998</v>
      </c>
      <c r="C1365" t="s">
        <v>23</v>
      </c>
      <c r="D1365">
        <v>22</v>
      </c>
      <c r="E1365">
        <v>0</v>
      </c>
      <c r="F1365">
        <v>35147.53</v>
      </c>
      <c r="G1365" t="s">
        <v>18</v>
      </c>
      <c r="H1365" t="s">
        <v>18</v>
      </c>
      <c r="I1365" t="s">
        <v>32</v>
      </c>
      <c r="J1365" s="2">
        <f>IF(B1365="?",ROUND(AVERAGEIF($B$2:$B$2344,"&lt;&gt;?"),0),B1365)</f>
        <v>1998</v>
      </c>
      <c r="K1365" t="str">
        <f>IF(C1365="?","Sep",C1365)</f>
        <v>Dec</v>
      </c>
      <c r="L1365" t="str">
        <f>IF(Table1[[#This Row],[Hospital tier]]="?","tier - 2",Table1[[#This Row],[Hospital tier]])</f>
        <v>tier - 1</v>
      </c>
      <c r="M1365" t="str">
        <f>IF(Table1[[#This Row],[City tier]]="?","tier - 2",Table1[[#This Row],[City tier]])</f>
        <v>tier - 1</v>
      </c>
      <c r="N1365" s="5" t="str">
        <f>IF(Table1[[#This Row],[State ID]]="?","Unknown",Table1[[#This Row],[State ID]])</f>
        <v>R1016</v>
      </c>
      <c r="O1365" s="5" t="str">
        <f>IF(Table1[[#This Row],[Customer ID]]="?","Unknown",Table1[[#This Row],[Customer ID]])</f>
        <v>Id222</v>
      </c>
    </row>
    <row r="1366" spans="1:15">
      <c r="A1366" t="s">
        <v>1400</v>
      </c>
      <c r="B1366">
        <v>1992</v>
      </c>
      <c r="C1366" t="s">
        <v>37</v>
      </c>
      <c r="D1366">
        <v>22</v>
      </c>
      <c r="E1366">
        <v>0</v>
      </c>
      <c r="F1366">
        <v>1566.88</v>
      </c>
      <c r="G1366" t="s">
        <v>21</v>
      </c>
      <c r="H1366" t="s">
        <v>18</v>
      </c>
      <c r="I1366" t="s">
        <v>19</v>
      </c>
      <c r="J1366" s="2">
        <f>IF(B1366="?",ROUND(AVERAGEIF($B$2:$B$2344,"&lt;&gt;?"),0),B1366)</f>
        <v>1992</v>
      </c>
      <c r="K1366" t="str">
        <f>IF(C1366="?","Sep",C1366)</f>
        <v>Sep</v>
      </c>
      <c r="L1366" t="str">
        <f>IF(Table1[[#This Row],[Hospital tier]]="?","tier - 2",Table1[[#This Row],[Hospital tier]])</f>
        <v>tier - 2</v>
      </c>
      <c r="M1366" t="str">
        <f>IF(Table1[[#This Row],[City tier]]="?","tier - 2",Table1[[#This Row],[City tier]])</f>
        <v>tier - 1</v>
      </c>
      <c r="N1366" s="5" t="str">
        <f>IF(Table1[[#This Row],[State ID]]="?","Unknown",Table1[[#This Row],[State ID]])</f>
        <v>R1013</v>
      </c>
      <c r="O1366" s="5" t="str">
        <f>IF(Table1[[#This Row],[Customer ID]]="?","Unknown",Table1[[#This Row],[Customer ID]])</f>
        <v>Id2220</v>
      </c>
    </row>
    <row r="1367" spans="1:15">
      <c r="A1367" t="s">
        <v>1401</v>
      </c>
      <c r="B1367">
        <v>2001</v>
      </c>
      <c r="C1367" t="s">
        <v>23</v>
      </c>
      <c r="D1367">
        <v>5</v>
      </c>
      <c r="E1367">
        <v>0</v>
      </c>
      <c r="F1367">
        <v>1534.3</v>
      </c>
      <c r="G1367" t="s">
        <v>21</v>
      </c>
      <c r="H1367" t="s">
        <v>21</v>
      </c>
      <c r="I1367" t="s">
        <v>19</v>
      </c>
      <c r="J1367" s="2">
        <f>IF(B1367="?",ROUND(AVERAGEIF($B$2:$B$2344,"&lt;&gt;?"),0),B1367)</f>
        <v>2001</v>
      </c>
      <c r="K1367" t="str">
        <f>IF(C1367="?","Sep",C1367)</f>
        <v>Dec</v>
      </c>
      <c r="L1367" t="str">
        <f>IF(Table1[[#This Row],[Hospital tier]]="?","tier - 2",Table1[[#This Row],[Hospital tier]])</f>
        <v>tier - 2</v>
      </c>
      <c r="M1367" t="str">
        <f>IF(Table1[[#This Row],[City tier]]="?","tier - 2",Table1[[#This Row],[City tier]])</f>
        <v>tier - 2</v>
      </c>
      <c r="N1367" s="5" t="str">
        <f>IF(Table1[[#This Row],[State ID]]="?","Unknown",Table1[[#This Row],[State ID]])</f>
        <v>R1013</v>
      </c>
      <c r="O1367" s="5" t="str">
        <f>IF(Table1[[#This Row],[Customer ID]]="?","Unknown",Table1[[#This Row],[Customer ID]])</f>
        <v>Id2221</v>
      </c>
    </row>
    <row r="1368" spans="1:15">
      <c r="A1368" t="s">
        <v>1402</v>
      </c>
      <c r="B1368">
        <v>2001</v>
      </c>
      <c r="C1368" t="s">
        <v>20</v>
      </c>
      <c r="D1368">
        <v>2</v>
      </c>
      <c r="E1368">
        <v>0</v>
      </c>
      <c r="F1368">
        <v>1532.47</v>
      </c>
      <c r="G1368" t="s">
        <v>21</v>
      </c>
      <c r="H1368" t="s">
        <v>21</v>
      </c>
      <c r="I1368" t="s">
        <v>19</v>
      </c>
      <c r="J1368" s="2">
        <f>IF(B1368="?",ROUND(AVERAGEIF($B$2:$B$2344,"&lt;&gt;?"),0),B1368)</f>
        <v>2001</v>
      </c>
      <c r="K1368" t="str">
        <f>IF(C1368="?","Sep",C1368)</f>
        <v>Jun</v>
      </c>
      <c r="L1368" t="str">
        <f>IF(Table1[[#This Row],[Hospital tier]]="?","tier - 2",Table1[[#This Row],[Hospital tier]])</f>
        <v>tier - 2</v>
      </c>
      <c r="M1368" t="str">
        <f>IF(Table1[[#This Row],[City tier]]="?","tier - 2",Table1[[#This Row],[City tier]])</f>
        <v>tier - 2</v>
      </c>
      <c r="N1368" s="5" t="str">
        <f>IF(Table1[[#This Row],[State ID]]="?","Unknown",Table1[[#This Row],[State ID]])</f>
        <v>R1013</v>
      </c>
      <c r="O1368" s="5" t="str">
        <f>IF(Table1[[#This Row],[Customer ID]]="?","Unknown",Table1[[#This Row],[Customer ID]])</f>
        <v>Id2222</v>
      </c>
    </row>
    <row r="1369" spans="1:15">
      <c r="A1369" t="s">
        <v>1403</v>
      </c>
      <c r="B1369">
        <v>2001</v>
      </c>
      <c r="C1369" t="s">
        <v>45</v>
      </c>
      <c r="D1369">
        <v>7</v>
      </c>
      <c r="E1369">
        <v>0</v>
      </c>
      <c r="F1369">
        <v>1526.31</v>
      </c>
      <c r="G1369" t="s">
        <v>21</v>
      </c>
      <c r="H1369" t="s">
        <v>17</v>
      </c>
      <c r="I1369" t="s">
        <v>25</v>
      </c>
      <c r="J1369" s="2">
        <f>IF(B1369="?",ROUND(AVERAGEIF($B$2:$B$2344,"&lt;&gt;?"),0),B1369)</f>
        <v>2001</v>
      </c>
      <c r="K1369" t="str">
        <f>IF(C1369="?","Sep",C1369)</f>
        <v>Jul</v>
      </c>
      <c r="L1369" t="str">
        <f>IF(Table1[[#This Row],[Hospital tier]]="?","tier - 2",Table1[[#This Row],[Hospital tier]])</f>
        <v>tier - 2</v>
      </c>
      <c r="M1369" t="str">
        <f>IF(Table1[[#This Row],[City tier]]="?","tier - 2",Table1[[#This Row],[City tier]])</f>
        <v>tier - 3</v>
      </c>
      <c r="N1369" s="5" t="str">
        <f>IF(Table1[[#This Row],[State ID]]="?","Unknown",Table1[[#This Row],[State ID]])</f>
        <v>R1011</v>
      </c>
      <c r="O1369" s="5" t="str">
        <f>IF(Table1[[#This Row],[Customer ID]]="?","Unknown",Table1[[#This Row],[Customer ID]])</f>
        <v>Id2223</v>
      </c>
    </row>
    <row r="1370" spans="1:15">
      <c r="A1370" t="s">
        <v>1404</v>
      </c>
      <c r="B1370">
        <v>2001</v>
      </c>
      <c r="C1370" t="s">
        <v>40</v>
      </c>
      <c r="D1370">
        <v>25</v>
      </c>
      <c r="E1370">
        <v>0</v>
      </c>
      <c r="F1370">
        <v>1515.34</v>
      </c>
      <c r="G1370" t="s">
        <v>21</v>
      </c>
      <c r="H1370" t="s">
        <v>17</v>
      </c>
      <c r="I1370" t="s">
        <v>19</v>
      </c>
      <c r="J1370" s="2">
        <f>IF(B1370="?",ROUND(AVERAGEIF($B$2:$B$2344,"&lt;&gt;?"),0),B1370)</f>
        <v>2001</v>
      </c>
      <c r="K1370" t="str">
        <f>IF(C1370="?","Sep",C1370)</f>
        <v>Aug</v>
      </c>
      <c r="L1370" t="str">
        <f>IF(Table1[[#This Row],[Hospital tier]]="?","tier - 2",Table1[[#This Row],[Hospital tier]])</f>
        <v>tier - 2</v>
      </c>
      <c r="M1370" t="str">
        <f>IF(Table1[[#This Row],[City tier]]="?","tier - 2",Table1[[#This Row],[City tier]])</f>
        <v>tier - 3</v>
      </c>
      <c r="N1370" s="5" t="str">
        <f>IF(Table1[[#This Row],[State ID]]="?","Unknown",Table1[[#This Row],[State ID]])</f>
        <v>R1013</v>
      </c>
      <c r="O1370" s="5" t="str">
        <f>IF(Table1[[#This Row],[Customer ID]]="?","Unknown",Table1[[#This Row],[Customer ID]])</f>
        <v>Id2224</v>
      </c>
    </row>
    <row r="1371" spans="1:15">
      <c r="A1371" t="s">
        <v>1405</v>
      </c>
      <c r="B1371">
        <v>1998</v>
      </c>
      <c r="C1371" t="s">
        <v>20</v>
      </c>
      <c r="D1371">
        <v>19</v>
      </c>
      <c r="E1371">
        <v>0</v>
      </c>
      <c r="F1371">
        <v>1497</v>
      </c>
      <c r="G1371" t="s">
        <v>21</v>
      </c>
      <c r="H1371" t="s">
        <v>21</v>
      </c>
      <c r="I1371" t="s">
        <v>19</v>
      </c>
      <c r="J1371" s="2">
        <f>IF(B1371="?",ROUND(AVERAGEIF($B$2:$B$2344,"&lt;&gt;?"),0),B1371)</f>
        <v>1998</v>
      </c>
      <c r="K1371" t="str">
        <f>IF(C1371="?","Sep",C1371)</f>
        <v>Jun</v>
      </c>
      <c r="L1371" t="str">
        <f>IF(Table1[[#This Row],[Hospital tier]]="?","tier - 2",Table1[[#This Row],[Hospital tier]])</f>
        <v>tier - 2</v>
      </c>
      <c r="M1371" t="str">
        <f>IF(Table1[[#This Row],[City tier]]="?","tier - 2",Table1[[#This Row],[City tier]])</f>
        <v>tier - 2</v>
      </c>
      <c r="N1371" s="5" t="str">
        <f>IF(Table1[[#This Row],[State ID]]="?","Unknown",Table1[[#This Row],[State ID]])</f>
        <v>R1013</v>
      </c>
      <c r="O1371" s="5" t="str">
        <f>IF(Table1[[#This Row],[Customer ID]]="?","Unknown",Table1[[#This Row],[Customer ID]])</f>
        <v>Id2225</v>
      </c>
    </row>
    <row r="1372" spans="1:15">
      <c r="A1372" t="s">
        <v>1406</v>
      </c>
      <c r="B1372">
        <v>1995</v>
      </c>
      <c r="C1372" t="s">
        <v>24</v>
      </c>
      <c r="D1372">
        <v>7</v>
      </c>
      <c r="E1372">
        <v>0</v>
      </c>
      <c r="F1372">
        <v>1493</v>
      </c>
      <c r="G1372" t="s">
        <v>21</v>
      </c>
      <c r="H1372" t="s">
        <v>17</v>
      </c>
      <c r="I1372" t="s">
        <v>19</v>
      </c>
      <c r="J1372" s="2">
        <f>IF(B1372="?",ROUND(AVERAGEIF($B$2:$B$2344,"&lt;&gt;?"),0),B1372)</f>
        <v>1995</v>
      </c>
      <c r="K1372" t="str">
        <f>IF(C1372="?","Sep",C1372)</f>
        <v>Oct</v>
      </c>
      <c r="L1372" t="str">
        <f>IF(Table1[[#This Row],[Hospital tier]]="?","tier - 2",Table1[[#This Row],[Hospital tier]])</f>
        <v>tier - 2</v>
      </c>
      <c r="M1372" t="str">
        <f>IF(Table1[[#This Row],[City tier]]="?","tier - 2",Table1[[#This Row],[City tier]])</f>
        <v>tier - 3</v>
      </c>
      <c r="N1372" s="5" t="str">
        <f>IF(Table1[[#This Row],[State ID]]="?","Unknown",Table1[[#This Row],[State ID]])</f>
        <v>R1013</v>
      </c>
      <c r="O1372" s="5" t="str">
        <f>IF(Table1[[#This Row],[Customer ID]]="?","Unknown",Table1[[#This Row],[Customer ID]])</f>
        <v>Id2226</v>
      </c>
    </row>
    <row r="1373" spans="1:15">
      <c r="A1373" t="s">
        <v>1407</v>
      </c>
      <c r="B1373">
        <v>1997</v>
      </c>
      <c r="C1373" t="s">
        <v>20</v>
      </c>
      <c r="D1373">
        <v>9</v>
      </c>
      <c r="E1373">
        <v>0</v>
      </c>
      <c r="F1373">
        <v>1481</v>
      </c>
      <c r="G1373" t="s">
        <v>21</v>
      </c>
      <c r="H1373" t="s">
        <v>18</v>
      </c>
      <c r="I1373" t="s">
        <v>22</v>
      </c>
      <c r="J1373" s="2">
        <f>IF(B1373="?",ROUND(AVERAGEIF($B$2:$B$2344,"&lt;&gt;?"),0),B1373)</f>
        <v>1997</v>
      </c>
      <c r="K1373" t="str">
        <f>IF(C1373="?","Sep",C1373)</f>
        <v>Jun</v>
      </c>
      <c r="L1373" t="str">
        <f>IF(Table1[[#This Row],[Hospital tier]]="?","tier - 2",Table1[[#This Row],[Hospital tier]])</f>
        <v>tier - 2</v>
      </c>
      <c r="M1373" t="str">
        <f>IF(Table1[[#This Row],[City tier]]="?","tier - 2",Table1[[#This Row],[City tier]])</f>
        <v>tier - 1</v>
      </c>
      <c r="N1373" s="5" t="str">
        <f>IF(Table1[[#This Row],[State ID]]="?","Unknown",Table1[[#This Row],[State ID]])</f>
        <v>R1012</v>
      </c>
      <c r="O1373" s="5" t="str">
        <f>IF(Table1[[#This Row],[Customer ID]]="?","Unknown",Table1[[#This Row],[Customer ID]])</f>
        <v>Id2227</v>
      </c>
    </row>
    <row r="1374" spans="1:15">
      <c r="A1374" t="s">
        <v>1408</v>
      </c>
      <c r="B1374">
        <v>1998</v>
      </c>
      <c r="C1374" t="s">
        <v>23</v>
      </c>
      <c r="D1374">
        <v>7</v>
      </c>
      <c r="E1374">
        <v>0</v>
      </c>
      <c r="F1374">
        <v>1477</v>
      </c>
      <c r="G1374" t="s">
        <v>21</v>
      </c>
      <c r="H1374" t="s">
        <v>18</v>
      </c>
      <c r="I1374" t="s">
        <v>19</v>
      </c>
      <c r="J1374" s="2">
        <f>IF(B1374="?",ROUND(AVERAGEIF($B$2:$B$2344,"&lt;&gt;?"),0),B1374)</f>
        <v>1998</v>
      </c>
      <c r="K1374" t="str">
        <f>IF(C1374="?","Sep",C1374)</f>
        <v>Dec</v>
      </c>
      <c r="L1374" t="str">
        <f>IF(Table1[[#This Row],[Hospital tier]]="?","tier - 2",Table1[[#This Row],[Hospital tier]])</f>
        <v>tier - 2</v>
      </c>
      <c r="M1374" t="str">
        <f>IF(Table1[[#This Row],[City tier]]="?","tier - 2",Table1[[#This Row],[City tier]])</f>
        <v>tier - 1</v>
      </c>
      <c r="N1374" s="5" t="str">
        <f>IF(Table1[[#This Row],[State ID]]="?","Unknown",Table1[[#This Row],[State ID]])</f>
        <v>R1013</v>
      </c>
      <c r="O1374" s="5" t="str">
        <f>IF(Table1[[#This Row],[Customer ID]]="?","Unknown",Table1[[#This Row],[Customer ID]])</f>
        <v>Id2228</v>
      </c>
    </row>
    <row r="1375" spans="1:15">
      <c r="A1375" t="s">
        <v>1409</v>
      </c>
      <c r="B1375">
        <v>2003</v>
      </c>
      <c r="C1375" t="s">
        <v>20</v>
      </c>
      <c r="D1375">
        <v>20</v>
      </c>
      <c r="E1375">
        <v>0</v>
      </c>
      <c r="F1375">
        <v>1467</v>
      </c>
      <c r="G1375" t="s">
        <v>21</v>
      </c>
      <c r="H1375" t="s">
        <v>21</v>
      </c>
      <c r="I1375" t="s">
        <v>19</v>
      </c>
      <c r="J1375" s="2">
        <f>IF(B1375="?",ROUND(AVERAGEIF($B$2:$B$2344,"&lt;&gt;?"),0),B1375)</f>
        <v>2003</v>
      </c>
      <c r="K1375" t="str">
        <f>IF(C1375="?","Sep",C1375)</f>
        <v>Jun</v>
      </c>
      <c r="L1375" t="str">
        <f>IF(Table1[[#This Row],[Hospital tier]]="?","tier - 2",Table1[[#This Row],[Hospital tier]])</f>
        <v>tier - 2</v>
      </c>
      <c r="M1375" t="str">
        <f>IF(Table1[[#This Row],[City tier]]="?","tier - 2",Table1[[#This Row],[City tier]])</f>
        <v>tier - 2</v>
      </c>
      <c r="N1375" s="5" t="str">
        <f>IF(Table1[[#This Row],[State ID]]="?","Unknown",Table1[[#This Row],[State ID]])</f>
        <v>R1013</v>
      </c>
      <c r="O1375" s="5" t="str">
        <f>IF(Table1[[#This Row],[Customer ID]]="?","Unknown",Table1[[#This Row],[Customer ID]])</f>
        <v>Id2229</v>
      </c>
    </row>
    <row r="1376" spans="1:15">
      <c r="A1376" t="s">
        <v>1410</v>
      </c>
      <c r="B1376">
        <v>1977</v>
      </c>
      <c r="C1376" t="s">
        <v>20</v>
      </c>
      <c r="D1376">
        <v>29</v>
      </c>
      <c r="E1376">
        <v>0</v>
      </c>
      <c r="F1376">
        <v>35069.370000000003</v>
      </c>
      <c r="G1376" t="s">
        <v>18</v>
      </c>
      <c r="H1376" t="s">
        <v>18</v>
      </c>
      <c r="I1376" t="s">
        <v>130</v>
      </c>
      <c r="J1376" s="2">
        <f>IF(B1376="?",ROUND(AVERAGEIF($B$2:$B$2344,"&lt;&gt;?"),0),B1376)</f>
        <v>1977</v>
      </c>
      <c r="K1376" t="str">
        <f>IF(C1376="?","Sep",C1376)</f>
        <v>Jun</v>
      </c>
      <c r="L1376" t="str">
        <f>IF(Table1[[#This Row],[Hospital tier]]="?","tier - 2",Table1[[#This Row],[Hospital tier]])</f>
        <v>tier - 1</v>
      </c>
      <c r="M1376" t="str">
        <f>IF(Table1[[#This Row],[City tier]]="?","tier - 2",Table1[[#This Row],[City tier]])</f>
        <v>tier - 1</v>
      </c>
      <c r="N1376" s="5" t="str">
        <f>IF(Table1[[#This Row],[State ID]]="?","Unknown",Table1[[#This Row],[State ID]])</f>
        <v>R1017</v>
      </c>
      <c r="O1376" s="5" t="str">
        <f>IF(Table1[[#This Row],[Customer ID]]="?","Unknown",Table1[[#This Row],[Customer ID]])</f>
        <v>Id223</v>
      </c>
    </row>
    <row r="1377" spans="1:15">
      <c r="A1377" t="s">
        <v>1411</v>
      </c>
      <c r="B1377">
        <v>1997</v>
      </c>
      <c r="C1377" t="s">
        <v>20</v>
      </c>
      <c r="D1377">
        <v>19</v>
      </c>
      <c r="E1377">
        <v>0</v>
      </c>
      <c r="F1377">
        <v>1445</v>
      </c>
      <c r="G1377" t="s">
        <v>21</v>
      </c>
      <c r="H1377" t="s">
        <v>18</v>
      </c>
      <c r="I1377" t="s">
        <v>19</v>
      </c>
      <c r="J1377" s="2">
        <f>IF(B1377="?",ROUND(AVERAGEIF($B$2:$B$2344,"&lt;&gt;?"),0),B1377)</f>
        <v>1997</v>
      </c>
      <c r="K1377" t="str">
        <f>IF(C1377="?","Sep",C1377)</f>
        <v>Jun</v>
      </c>
      <c r="L1377" t="str">
        <f>IF(Table1[[#This Row],[Hospital tier]]="?","tier - 2",Table1[[#This Row],[Hospital tier]])</f>
        <v>tier - 2</v>
      </c>
      <c r="M1377" t="str">
        <f>IF(Table1[[#This Row],[City tier]]="?","tier - 2",Table1[[#This Row],[City tier]])</f>
        <v>tier - 1</v>
      </c>
      <c r="N1377" s="5" t="str">
        <f>IF(Table1[[#This Row],[State ID]]="?","Unknown",Table1[[#This Row],[State ID]])</f>
        <v>R1013</v>
      </c>
      <c r="O1377" s="5" t="str">
        <f>IF(Table1[[#This Row],[Customer ID]]="?","Unknown",Table1[[#This Row],[Customer ID]])</f>
        <v>Id2230</v>
      </c>
    </row>
    <row r="1378" spans="1:15">
      <c r="A1378" t="s">
        <v>1412</v>
      </c>
      <c r="B1378">
        <v>2000</v>
      </c>
      <c r="C1378" t="s">
        <v>37</v>
      </c>
      <c r="D1378">
        <v>1</v>
      </c>
      <c r="E1378">
        <v>0</v>
      </c>
      <c r="F1378">
        <v>1438</v>
      </c>
      <c r="G1378" t="s">
        <v>21</v>
      </c>
      <c r="H1378" t="s">
        <v>21</v>
      </c>
      <c r="I1378" t="s">
        <v>19</v>
      </c>
      <c r="J1378" s="2">
        <f>IF(B1378="?",ROUND(AVERAGEIF($B$2:$B$2344,"&lt;&gt;?"),0),B1378)</f>
        <v>2000</v>
      </c>
      <c r="K1378" t="str">
        <f>IF(C1378="?","Sep",C1378)</f>
        <v>Sep</v>
      </c>
      <c r="L1378" t="str">
        <f>IF(Table1[[#This Row],[Hospital tier]]="?","tier - 2",Table1[[#This Row],[Hospital tier]])</f>
        <v>tier - 2</v>
      </c>
      <c r="M1378" t="str">
        <f>IF(Table1[[#This Row],[City tier]]="?","tier - 2",Table1[[#This Row],[City tier]])</f>
        <v>tier - 2</v>
      </c>
      <c r="N1378" s="5" t="str">
        <f>IF(Table1[[#This Row],[State ID]]="?","Unknown",Table1[[#This Row],[State ID]])</f>
        <v>R1013</v>
      </c>
      <c r="O1378" s="5" t="str">
        <f>IF(Table1[[#This Row],[Customer ID]]="?","Unknown",Table1[[#This Row],[Customer ID]])</f>
        <v>Id2231</v>
      </c>
    </row>
    <row r="1379" spans="1:15">
      <c r="A1379" t="s">
        <v>1413</v>
      </c>
      <c r="B1379">
        <v>1997</v>
      </c>
      <c r="C1379" t="s">
        <v>23</v>
      </c>
      <c r="D1379">
        <v>5</v>
      </c>
      <c r="E1379">
        <v>0</v>
      </c>
      <c r="F1379">
        <v>1422</v>
      </c>
      <c r="G1379" t="s">
        <v>21</v>
      </c>
      <c r="H1379" t="s">
        <v>21</v>
      </c>
      <c r="I1379" t="s">
        <v>19</v>
      </c>
      <c r="J1379" s="2">
        <f>IF(B1379="?",ROUND(AVERAGEIF($B$2:$B$2344,"&lt;&gt;?"),0),B1379)</f>
        <v>1997</v>
      </c>
      <c r="K1379" t="str">
        <f>IF(C1379="?","Sep",C1379)</f>
        <v>Dec</v>
      </c>
      <c r="L1379" t="str">
        <f>IF(Table1[[#This Row],[Hospital tier]]="?","tier - 2",Table1[[#This Row],[Hospital tier]])</f>
        <v>tier - 2</v>
      </c>
      <c r="M1379" t="str">
        <f>IF(Table1[[#This Row],[City tier]]="?","tier - 2",Table1[[#This Row],[City tier]])</f>
        <v>tier - 2</v>
      </c>
      <c r="N1379" s="5" t="str">
        <f>IF(Table1[[#This Row],[State ID]]="?","Unknown",Table1[[#This Row],[State ID]])</f>
        <v>R1013</v>
      </c>
      <c r="O1379" s="5" t="str">
        <f>IF(Table1[[#This Row],[Customer ID]]="?","Unknown",Table1[[#This Row],[Customer ID]])</f>
        <v>Id2232</v>
      </c>
    </row>
    <row r="1380" spans="1:15">
      <c r="A1380" t="s">
        <v>1414</v>
      </c>
      <c r="B1380">
        <v>2001</v>
      </c>
      <c r="C1380" t="s">
        <v>40</v>
      </c>
      <c r="D1380">
        <v>23</v>
      </c>
      <c r="E1380">
        <v>0</v>
      </c>
      <c r="F1380">
        <v>1421</v>
      </c>
      <c r="G1380" t="s">
        <v>21</v>
      </c>
      <c r="H1380" t="s">
        <v>21</v>
      </c>
      <c r="I1380" t="s">
        <v>19</v>
      </c>
      <c r="J1380" s="2">
        <f>IF(B1380="?",ROUND(AVERAGEIF($B$2:$B$2344,"&lt;&gt;?"),0),B1380)</f>
        <v>2001</v>
      </c>
      <c r="K1380" t="str">
        <f>IF(C1380="?","Sep",C1380)</f>
        <v>Aug</v>
      </c>
      <c r="L1380" t="str">
        <f>IF(Table1[[#This Row],[Hospital tier]]="?","tier - 2",Table1[[#This Row],[Hospital tier]])</f>
        <v>tier - 2</v>
      </c>
      <c r="M1380" t="str">
        <f>IF(Table1[[#This Row],[City tier]]="?","tier - 2",Table1[[#This Row],[City tier]])</f>
        <v>tier - 2</v>
      </c>
      <c r="N1380" s="5" t="str">
        <f>IF(Table1[[#This Row],[State ID]]="?","Unknown",Table1[[#This Row],[State ID]])</f>
        <v>R1013</v>
      </c>
      <c r="O1380" s="5" t="str">
        <f>IF(Table1[[#This Row],[Customer ID]]="?","Unknown",Table1[[#This Row],[Customer ID]])</f>
        <v>Id2233</v>
      </c>
    </row>
    <row r="1381" spans="1:15">
      <c r="A1381" t="s">
        <v>1415</v>
      </c>
      <c r="B1381">
        <v>1996</v>
      </c>
      <c r="C1381" t="s">
        <v>20</v>
      </c>
      <c r="D1381">
        <v>23</v>
      </c>
      <c r="E1381">
        <v>0</v>
      </c>
      <c r="F1381">
        <v>1417</v>
      </c>
      <c r="G1381" t="s">
        <v>21</v>
      </c>
      <c r="H1381" t="s">
        <v>17</v>
      </c>
      <c r="I1381" t="s">
        <v>19</v>
      </c>
      <c r="J1381" s="2">
        <f>IF(B1381="?",ROUND(AVERAGEIF($B$2:$B$2344,"&lt;&gt;?"),0),B1381)</f>
        <v>1996</v>
      </c>
      <c r="K1381" t="str">
        <f>IF(C1381="?","Sep",C1381)</f>
        <v>Jun</v>
      </c>
      <c r="L1381" t="str">
        <f>IF(Table1[[#This Row],[Hospital tier]]="?","tier - 2",Table1[[#This Row],[Hospital tier]])</f>
        <v>tier - 2</v>
      </c>
      <c r="M1381" t="str">
        <f>IF(Table1[[#This Row],[City tier]]="?","tier - 2",Table1[[#This Row],[City tier]])</f>
        <v>tier - 3</v>
      </c>
      <c r="N1381" s="5" t="str">
        <f>IF(Table1[[#This Row],[State ID]]="?","Unknown",Table1[[#This Row],[State ID]])</f>
        <v>R1013</v>
      </c>
      <c r="O1381" s="5" t="str">
        <f>IF(Table1[[#This Row],[Customer ID]]="?","Unknown",Table1[[#This Row],[Customer ID]])</f>
        <v>Id2234</v>
      </c>
    </row>
    <row r="1382" spans="1:15">
      <c r="A1382" t="s">
        <v>1416</v>
      </c>
      <c r="B1382">
        <v>1997</v>
      </c>
      <c r="C1382" t="s">
        <v>24</v>
      </c>
      <c r="D1382">
        <v>27</v>
      </c>
      <c r="E1382">
        <v>0</v>
      </c>
      <c r="F1382">
        <v>1402</v>
      </c>
      <c r="G1382" t="s">
        <v>21</v>
      </c>
      <c r="H1382" t="s">
        <v>17</v>
      </c>
      <c r="I1382" t="s">
        <v>25</v>
      </c>
      <c r="J1382" s="2">
        <f>IF(B1382="?",ROUND(AVERAGEIF($B$2:$B$2344,"&lt;&gt;?"),0),B1382)</f>
        <v>1997</v>
      </c>
      <c r="K1382" t="str">
        <f>IF(C1382="?","Sep",C1382)</f>
        <v>Oct</v>
      </c>
      <c r="L1382" t="str">
        <f>IF(Table1[[#This Row],[Hospital tier]]="?","tier - 2",Table1[[#This Row],[Hospital tier]])</f>
        <v>tier - 2</v>
      </c>
      <c r="M1382" t="str">
        <f>IF(Table1[[#This Row],[City tier]]="?","tier - 2",Table1[[#This Row],[City tier]])</f>
        <v>tier - 3</v>
      </c>
      <c r="N1382" s="5" t="str">
        <f>IF(Table1[[#This Row],[State ID]]="?","Unknown",Table1[[#This Row],[State ID]])</f>
        <v>R1011</v>
      </c>
      <c r="O1382" s="5" t="str">
        <f>IF(Table1[[#This Row],[Customer ID]]="?","Unknown",Table1[[#This Row],[Customer ID]])</f>
        <v>Id2235</v>
      </c>
    </row>
    <row r="1383" spans="1:15">
      <c r="A1383" t="s">
        <v>1417</v>
      </c>
      <c r="B1383">
        <v>1998</v>
      </c>
      <c r="C1383" t="s">
        <v>37</v>
      </c>
      <c r="D1383">
        <v>5</v>
      </c>
      <c r="E1383">
        <v>0</v>
      </c>
      <c r="F1383">
        <v>1400.44</v>
      </c>
      <c r="G1383" t="s">
        <v>21</v>
      </c>
      <c r="H1383" t="s">
        <v>21</v>
      </c>
      <c r="I1383" t="s">
        <v>19</v>
      </c>
      <c r="J1383" s="2">
        <f>IF(B1383="?",ROUND(AVERAGEIF($B$2:$B$2344,"&lt;&gt;?"),0),B1383)</f>
        <v>1998</v>
      </c>
      <c r="K1383" t="str">
        <f>IF(C1383="?","Sep",C1383)</f>
        <v>Sep</v>
      </c>
      <c r="L1383" t="str">
        <f>IF(Table1[[#This Row],[Hospital tier]]="?","tier - 2",Table1[[#This Row],[Hospital tier]])</f>
        <v>tier - 2</v>
      </c>
      <c r="M1383" t="str">
        <f>IF(Table1[[#This Row],[City tier]]="?","tier - 2",Table1[[#This Row],[City tier]])</f>
        <v>tier - 2</v>
      </c>
      <c r="N1383" s="5" t="str">
        <f>IF(Table1[[#This Row],[State ID]]="?","Unknown",Table1[[#This Row],[State ID]])</f>
        <v>R1013</v>
      </c>
      <c r="O1383" s="5" t="str">
        <f>IF(Table1[[#This Row],[Customer ID]]="?","Unknown",Table1[[#This Row],[Customer ID]])</f>
        <v>Id2236</v>
      </c>
    </row>
    <row r="1384" spans="1:15">
      <c r="A1384" t="s">
        <v>1418</v>
      </c>
      <c r="B1384">
        <v>2002</v>
      </c>
      <c r="C1384" t="s">
        <v>23</v>
      </c>
      <c r="D1384">
        <v>22</v>
      </c>
      <c r="E1384">
        <v>0</v>
      </c>
      <c r="F1384">
        <v>1391.53</v>
      </c>
      <c r="G1384" t="s">
        <v>21</v>
      </c>
      <c r="H1384" t="s">
        <v>18</v>
      </c>
      <c r="I1384" t="s">
        <v>19</v>
      </c>
      <c r="J1384" s="2">
        <f>IF(B1384="?",ROUND(AVERAGEIF($B$2:$B$2344,"&lt;&gt;?"),0),B1384)</f>
        <v>2002</v>
      </c>
      <c r="K1384" t="str">
        <f>IF(C1384="?","Sep",C1384)</f>
        <v>Dec</v>
      </c>
      <c r="L1384" t="str">
        <f>IF(Table1[[#This Row],[Hospital tier]]="?","tier - 2",Table1[[#This Row],[Hospital tier]])</f>
        <v>tier - 2</v>
      </c>
      <c r="M1384" t="str">
        <f>IF(Table1[[#This Row],[City tier]]="?","tier - 2",Table1[[#This Row],[City tier]])</f>
        <v>tier - 1</v>
      </c>
      <c r="N1384" s="5" t="str">
        <f>IF(Table1[[#This Row],[State ID]]="?","Unknown",Table1[[#This Row],[State ID]])</f>
        <v>R1013</v>
      </c>
      <c r="O1384" s="5" t="str">
        <f>IF(Table1[[#This Row],[Customer ID]]="?","Unknown",Table1[[#This Row],[Customer ID]])</f>
        <v>Id2237</v>
      </c>
    </row>
    <row r="1385" spans="1:15">
      <c r="A1385" t="s">
        <v>1419</v>
      </c>
      <c r="B1385">
        <v>2002</v>
      </c>
      <c r="C1385" t="s">
        <v>16</v>
      </c>
      <c r="D1385">
        <v>14</v>
      </c>
      <c r="E1385">
        <v>0</v>
      </c>
      <c r="F1385">
        <v>1390</v>
      </c>
      <c r="G1385" t="s">
        <v>21</v>
      </c>
      <c r="H1385" t="s">
        <v>21</v>
      </c>
      <c r="I1385" t="s">
        <v>19</v>
      </c>
      <c r="J1385" s="2">
        <f>IF(B1385="?",ROUND(AVERAGEIF($B$2:$B$2344,"&lt;&gt;?"),0),B1385)</f>
        <v>2002</v>
      </c>
      <c r="K1385" t="str">
        <f>IF(C1385="?","Sep",C1385)</f>
        <v>Nov</v>
      </c>
      <c r="L1385" t="str">
        <f>IF(Table1[[#This Row],[Hospital tier]]="?","tier - 2",Table1[[#This Row],[Hospital tier]])</f>
        <v>tier - 2</v>
      </c>
      <c r="M1385" t="str">
        <f>IF(Table1[[#This Row],[City tier]]="?","tier - 2",Table1[[#This Row],[City tier]])</f>
        <v>tier - 2</v>
      </c>
      <c r="N1385" s="5" t="str">
        <f>IF(Table1[[#This Row],[State ID]]="?","Unknown",Table1[[#This Row],[State ID]])</f>
        <v>R1013</v>
      </c>
      <c r="O1385" s="5" t="str">
        <f>IF(Table1[[#This Row],[Customer ID]]="?","Unknown",Table1[[#This Row],[Customer ID]])</f>
        <v>Id2238</v>
      </c>
    </row>
    <row r="1386" spans="1:15">
      <c r="A1386" t="s">
        <v>1420</v>
      </c>
      <c r="B1386">
        <v>1999</v>
      </c>
      <c r="C1386" t="s">
        <v>45</v>
      </c>
      <c r="D1386">
        <v>6</v>
      </c>
      <c r="E1386">
        <v>0</v>
      </c>
      <c r="F1386">
        <v>1389</v>
      </c>
      <c r="G1386" t="s">
        <v>21</v>
      </c>
      <c r="H1386" t="s">
        <v>21</v>
      </c>
      <c r="I1386" t="s">
        <v>19</v>
      </c>
      <c r="J1386" s="2">
        <f>IF(B1386="?",ROUND(AVERAGEIF($B$2:$B$2344,"&lt;&gt;?"),0),B1386)</f>
        <v>1999</v>
      </c>
      <c r="K1386" t="str">
        <f>IF(C1386="?","Sep",C1386)</f>
        <v>Jul</v>
      </c>
      <c r="L1386" t="str">
        <f>IF(Table1[[#This Row],[Hospital tier]]="?","tier - 2",Table1[[#This Row],[Hospital tier]])</f>
        <v>tier - 2</v>
      </c>
      <c r="M1386" t="str">
        <f>IF(Table1[[#This Row],[City tier]]="?","tier - 2",Table1[[#This Row],[City tier]])</f>
        <v>tier - 2</v>
      </c>
      <c r="N1386" s="5" t="str">
        <f>IF(Table1[[#This Row],[State ID]]="?","Unknown",Table1[[#This Row],[State ID]])</f>
        <v>R1013</v>
      </c>
      <c r="O1386" s="5" t="str">
        <f>IF(Table1[[#This Row],[Customer ID]]="?","Unknown",Table1[[#This Row],[Customer ID]])</f>
        <v>Id2239</v>
      </c>
    </row>
    <row r="1387" spans="1:15">
      <c r="A1387" t="s">
        <v>1421</v>
      </c>
      <c r="B1387">
        <v>1975</v>
      </c>
      <c r="C1387" t="s">
        <v>40</v>
      </c>
      <c r="D1387">
        <v>29</v>
      </c>
      <c r="E1387">
        <v>1</v>
      </c>
      <c r="F1387">
        <v>35050.620000000003</v>
      </c>
      <c r="G1387" t="s">
        <v>21</v>
      </c>
      <c r="H1387" t="s">
        <v>18</v>
      </c>
      <c r="I1387" t="s">
        <v>25</v>
      </c>
      <c r="J1387" s="2">
        <f>IF(B1387="?",ROUND(AVERAGEIF($B$2:$B$2344,"&lt;&gt;?"),0),B1387)</f>
        <v>1975</v>
      </c>
      <c r="K1387" t="str">
        <f>IF(C1387="?","Sep",C1387)</f>
        <v>Aug</v>
      </c>
      <c r="L1387" t="str">
        <f>IF(Table1[[#This Row],[Hospital tier]]="?","tier - 2",Table1[[#This Row],[Hospital tier]])</f>
        <v>tier - 2</v>
      </c>
      <c r="M1387" t="str">
        <f>IF(Table1[[#This Row],[City tier]]="?","tier - 2",Table1[[#This Row],[City tier]])</f>
        <v>tier - 1</v>
      </c>
      <c r="N1387" s="5" t="str">
        <f>IF(Table1[[#This Row],[State ID]]="?","Unknown",Table1[[#This Row],[State ID]])</f>
        <v>R1011</v>
      </c>
      <c r="O1387" s="5" t="str">
        <f>IF(Table1[[#This Row],[Customer ID]]="?","Unknown",Table1[[#This Row],[Customer ID]])</f>
        <v>Id224</v>
      </c>
    </row>
    <row r="1388" spans="1:15">
      <c r="A1388" t="s">
        <v>1422</v>
      </c>
      <c r="B1388">
        <v>2002</v>
      </c>
      <c r="C1388" t="s">
        <v>40</v>
      </c>
      <c r="D1388">
        <v>15</v>
      </c>
      <c r="E1388">
        <v>0</v>
      </c>
      <c r="F1388">
        <v>1382</v>
      </c>
      <c r="G1388" t="s">
        <v>21</v>
      </c>
      <c r="H1388" t="s">
        <v>18</v>
      </c>
      <c r="I1388" t="s">
        <v>19</v>
      </c>
      <c r="J1388" s="2">
        <f>IF(B1388="?",ROUND(AVERAGEIF($B$2:$B$2344,"&lt;&gt;?"),0),B1388)</f>
        <v>2002</v>
      </c>
      <c r="K1388" t="str">
        <f>IF(C1388="?","Sep",C1388)</f>
        <v>Aug</v>
      </c>
      <c r="L1388" t="str">
        <f>IF(Table1[[#This Row],[Hospital tier]]="?","tier - 2",Table1[[#This Row],[Hospital tier]])</f>
        <v>tier - 2</v>
      </c>
      <c r="M1388" t="str">
        <f>IF(Table1[[#This Row],[City tier]]="?","tier - 2",Table1[[#This Row],[City tier]])</f>
        <v>tier - 1</v>
      </c>
      <c r="N1388" s="5" t="str">
        <f>IF(Table1[[#This Row],[State ID]]="?","Unknown",Table1[[#This Row],[State ID]])</f>
        <v>R1013</v>
      </c>
      <c r="O1388" s="5" t="str">
        <f>IF(Table1[[#This Row],[Customer ID]]="?","Unknown",Table1[[#This Row],[Customer ID]])</f>
        <v>Id2240</v>
      </c>
    </row>
    <row r="1389" spans="1:15">
      <c r="A1389" t="s">
        <v>1423</v>
      </c>
      <c r="B1389">
        <v>1998</v>
      </c>
      <c r="C1389" t="s">
        <v>23</v>
      </c>
      <c r="D1389">
        <v>3</v>
      </c>
      <c r="E1389">
        <v>0</v>
      </c>
      <c r="F1389">
        <v>1359</v>
      </c>
      <c r="G1389" t="s">
        <v>21</v>
      </c>
      <c r="H1389" t="s">
        <v>18</v>
      </c>
      <c r="I1389" t="s">
        <v>19</v>
      </c>
      <c r="J1389" s="2">
        <f>IF(B1389="?",ROUND(AVERAGEIF($B$2:$B$2344,"&lt;&gt;?"),0),B1389)</f>
        <v>1998</v>
      </c>
      <c r="K1389" t="str">
        <f>IF(C1389="?","Sep",C1389)</f>
        <v>Dec</v>
      </c>
      <c r="L1389" t="str">
        <f>IF(Table1[[#This Row],[Hospital tier]]="?","tier - 2",Table1[[#This Row],[Hospital tier]])</f>
        <v>tier - 2</v>
      </c>
      <c r="M1389" t="str">
        <f>IF(Table1[[#This Row],[City tier]]="?","tier - 2",Table1[[#This Row],[City tier]])</f>
        <v>tier - 1</v>
      </c>
      <c r="N1389" s="5" t="str">
        <f>IF(Table1[[#This Row],[State ID]]="?","Unknown",Table1[[#This Row],[State ID]])</f>
        <v>R1013</v>
      </c>
      <c r="O1389" s="5" t="str">
        <f>IF(Table1[[#This Row],[Customer ID]]="?","Unknown",Table1[[#This Row],[Customer ID]])</f>
        <v>Id2241</v>
      </c>
    </row>
    <row r="1390" spans="1:15">
      <c r="A1390" t="s">
        <v>1424</v>
      </c>
      <c r="B1390">
        <v>1997</v>
      </c>
      <c r="C1390" t="s">
        <v>16</v>
      </c>
      <c r="D1390">
        <v>7</v>
      </c>
      <c r="E1390">
        <v>0</v>
      </c>
      <c r="F1390">
        <v>1341.16</v>
      </c>
      <c r="G1390" t="s">
        <v>21</v>
      </c>
      <c r="H1390" t="s">
        <v>21</v>
      </c>
      <c r="I1390" t="s">
        <v>22</v>
      </c>
      <c r="J1390" s="2">
        <f>IF(B1390="?",ROUND(AVERAGEIF($B$2:$B$2344,"&lt;&gt;?"),0),B1390)</f>
        <v>1997</v>
      </c>
      <c r="K1390" t="str">
        <f>IF(C1390="?","Sep",C1390)</f>
        <v>Nov</v>
      </c>
      <c r="L1390" t="str">
        <f>IF(Table1[[#This Row],[Hospital tier]]="?","tier - 2",Table1[[#This Row],[Hospital tier]])</f>
        <v>tier - 2</v>
      </c>
      <c r="M1390" t="str">
        <f>IF(Table1[[#This Row],[City tier]]="?","tier - 2",Table1[[#This Row],[City tier]])</f>
        <v>tier - 2</v>
      </c>
      <c r="N1390" s="5" t="str">
        <f>IF(Table1[[#This Row],[State ID]]="?","Unknown",Table1[[#This Row],[State ID]])</f>
        <v>R1012</v>
      </c>
      <c r="O1390" s="5" t="str">
        <f>IF(Table1[[#This Row],[Customer ID]]="?","Unknown",Table1[[#This Row],[Customer ID]])</f>
        <v>Id2242</v>
      </c>
    </row>
    <row r="1391" spans="1:15">
      <c r="A1391" t="s">
        <v>1425</v>
      </c>
      <c r="B1391">
        <v>1995</v>
      </c>
      <c r="C1391" t="s">
        <v>45</v>
      </c>
      <c r="D1391">
        <v>30</v>
      </c>
      <c r="E1391">
        <v>0</v>
      </c>
      <c r="F1391">
        <v>1338</v>
      </c>
      <c r="G1391" t="s">
        <v>21</v>
      </c>
      <c r="H1391" t="s">
        <v>17</v>
      </c>
      <c r="I1391" t="s">
        <v>22</v>
      </c>
      <c r="J1391" s="2">
        <f>IF(B1391="?",ROUND(AVERAGEIF($B$2:$B$2344,"&lt;&gt;?"),0),B1391)</f>
        <v>1995</v>
      </c>
      <c r="K1391" t="str">
        <f>IF(C1391="?","Sep",C1391)</f>
        <v>Jul</v>
      </c>
      <c r="L1391" t="str">
        <f>IF(Table1[[#This Row],[Hospital tier]]="?","tier - 2",Table1[[#This Row],[Hospital tier]])</f>
        <v>tier - 2</v>
      </c>
      <c r="M1391" t="str">
        <f>IF(Table1[[#This Row],[City tier]]="?","tier - 2",Table1[[#This Row],[City tier]])</f>
        <v>tier - 3</v>
      </c>
      <c r="N1391" s="5" t="str">
        <f>IF(Table1[[#This Row],[State ID]]="?","Unknown",Table1[[#This Row],[State ID]])</f>
        <v>R1012</v>
      </c>
      <c r="O1391" s="5" t="str">
        <f>IF(Table1[[#This Row],[Customer ID]]="?","Unknown",Table1[[#This Row],[Customer ID]])</f>
        <v>Id2243</v>
      </c>
    </row>
    <row r="1392" spans="1:15">
      <c r="A1392" t="s">
        <v>1426</v>
      </c>
      <c r="B1392">
        <v>1998</v>
      </c>
      <c r="C1392" t="s">
        <v>45</v>
      </c>
      <c r="D1392">
        <v>12</v>
      </c>
      <c r="E1392">
        <v>0</v>
      </c>
      <c r="F1392">
        <v>1332.61</v>
      </c>
      <c r="G1392" t="s">
        <v>21</v>
      </c>
      <c r="H1392" t="s">
        <v>17</v>
      </c>
      <c r="I1392" t="s">
        <v>19</v>
      </c>
      <c r="J1392" s="2">
        <f>IF(B1392="?",ROUND(AVERAGEIF($B$2:$B$2344,"&lt;&gt;?"),0),B1392)</f>
        <v>1998</v>
      </c>
      <c r="K1392" t="str">
        <f>IF(C1392="?","Sep",C1392)</f>
        <v>Jul</v>
      </c>
      <c r="L1392" t="str">
        <f>IF(Table1[[#This Row],[Hospital tier]]="?","tier - 2",Table1[[#This Row],[Hospital tier]])</f>
        <v>tier - 2</v>
      </c>
      <c r="M1392" t="str">
        <f>IF(Table1[[#This Row],[City tier]]="?","tier - 2",Table1[[#This Row],[City tier]])</f>
        <v>tier - 3</v>
      </c>
      <c r="N1392" s="5" t="str">
        <f>IF(Table1[[#This Row],[State ID]]="?","Unknown",Table1[[#This Row],[State ID]])</f>
        <v>R1013</v>
      </c>
      <c r="O1392" s="5" t="str">
        <f>IF(Table1[[#This Row],[Customer ID]]="?","Unknown",Table1[[#This Row],[Customer ID]])</f>
        <v>Id2244</v>
      </c>
    </row>
    <row r="1393" spans="1:15">
      <c r="A1393" t="s">
        <v>1427</v>
      </c>
      <c r="B1393">
        <v>1999</v>
      </c>
      <c r="C1393" t="s">
        <v>24</v>
      </c>
      <c r="D1393">
        <v>14</v>
      </c>
      <c r="E1393">
        <v>0</v>
      </c>
      <c r="F1393">
        <v>1329.17</v>
      </c>
      <c r="G1393" t="s">
        <v>21</v>
      </c>
      <c r="H1393" t="s">
        <v>17</v>
      </c>
      <c r="I1393" t="s">
        <v>19</v>
      </c>
      <c r="J1393" s="2">
        <f>IF(B1393="?",ROUND(AVERAGEIF($B$2:$B$2344,"&lt;&gt;?"),0),B1393)</f>
        <v>1999</v>
      </c>
      <c r="K1393" t="str">
        <f>IF(C1393="?","Sep",C1393)</f>
        <v>Oct</v>
      </c>
      <c r="L1393" t="str">
        <f>IF(Table1[[#This Row],[Hospital tier]]="?","tier - 2",Table1[[#This Row],[Hospital tier]])</f>
        <v>tier - 2</v>
      </c>
      <c r="M1393" t="str">
        <f>IF(Table1[[#This Row],[City tier]]="?","tier - 2",Table1[[#This Row],[City tier]])</f>
        <v>tier - 3</v>
      </c>
      <c r="N1393" s="5" t="str">
        <f>IF(Table1[[#This Row],[State ID]]="?","Unknown",Table1[[#This Row],[State ID]])</f>
        <v>R1013</v>
      </c>
      <c r="O1393" s="5" t="str">
        <f>IF(Table1[[#This Row],[Customer ID]]="?","Unknown",Table1[[#This Row],[Customer ID]])</f>
        <v>Id2245</v>
      </c>
    </row>
    <row r="1394" spans="1:15">
      <c r="A1394" t="s">
        <v>1428</v>
      </c>
      <c r="B1394">
        <v>2002</v>
      </c>
      <c r="C1394" t="s">
        <v>24</v>
      </c>
      <c r="D1394">
        <v>13</v>
      </c>
      <c r="E1394">
        <v>0</v>
      </c>
      <c r="F1394">
        <v>1315</v>
      </c>
      <c r="G1394" t="s">
        <v>21</v>
      </c>
      <c r="H1394" t="s">
        <v>21</v>
      </c>
      <c r="I1394" t="s">
        <v>19</v>
      </c>
      <c r="J1394" s="2">
        <f>IF(B1394="?",ROUND(AVERAGEIF($B$2:$B$2344,"&lt;&gt;?"),0),B1394)</f>
        <v>2002</v>
      </c>
      <c r="K1394" t="str">
        <f>IF(C1394="?","Sep",C1394)</f>
        <v>Oct</v>
      </c>
      <c r="L1394" t="str">
        <f>IF(Table1[[#This Row],[Hospital tier]]="?","tier - 2",Table1[[#This Row],[Hospital tier]])</f>
        <v>tier - 2</v>
      </c>
      <c r="M1394" t="str">
        <f>IF(Table1[[#This Row],[City tier]]="?","tier - 2",Table1[[#This Row],[City tier]])</f>
        <v>tier - 2</v>
      </c>
      <c r="N1394" s="5" t="str">
        <f>IF(Table1[[#This Row],[State ID]]="?","Unknown",Table1[[#This Row],[State ID]])</f>
        <v>R1013</v>
      </c>
      <c r="O1394" s="5" t="str">
        <f>IF(Table1[[#This Row],[Customer ID]]="?","Unknown",Table1[[#This Row],[Customer ID]])</f>
        <v>Id2246</v>
      </c>
    </row>
    <row r="1395" spans="1:15">
      <c r="A1395" t="s">
        <v>1429</v>
      </c>
      <c r="B1395">
        <v>1999</v>
      </c>
      <c r="C1395" t="s">
        <v>23</v>
      </c>
      <c r="D1395">
        <v>2</v>
      </c>
      <c r="E1395">
        <v>0</v>
      </c>
      <c r="F1395">
        <v>1304</v>
      </c>
      <c r="G1395" t="s">
        <v>21</v>
      </c>
      <c r="H1395" t="s">
        <v>21</v>
      </c>
      <c r="I1395" t="s">
        <v>19</v>
      </c>
      <c r="J1395" s="2">
        <f>IF(B1395="?",ROUND(AVERAGEIF($B$2:$B$2344,"&lt;&gt;?"),0),B1395)</f>
        <v>1999</v>
      </c>
      <c r="K1395" t="str">
        <f>IF(C1395="?","Sep",C1395)</f>
        <v>Dec</v>
      </c>
      <c r="L1395" t="str">
        <f>IF(Table1[[#This Row],[Hospital tier]]="?","tier - 2",Table1[[#This Row],[Hospital tier]])</f>
        <v>tier - 2</v>
      </c>
      <c r="M1395" t="str">
        <f>IF(Table1[[#This Row],[City tier]]="?","tier - 2",Table1[[#This Row],[City tier]])</f>
        <v>tier - 2</v>
      </c>
      <c r="N1395" s="5" t="str">
        <f>IF(Table1[[#This Row],[State ID]]="?","Unknown",Table1[[#This Row],[State ID]])</f>
        <v>R1013</v>
      </c>
      <c r="O1395" s="5" t="str">
        <f>IF(Table1[[#This Row],[Customer ID]]="?","Unknown",Table1[[#This Row],[Customer ID]])</f>
        <v>Id2247</v>
      </c>
    </row>
    <row r="1396" spans="1:15">
      <c r="A1396" t="s">
        <v>1430</v>
      </c>
      <c r="B1396">
        <v>2002</v>
      </c>
      <c r="C1396" t="s">
        <v>23</v>
      </c>
      <c r="D1396">
        <v>10</v>
      </c>
      <c r="E1396">
        <v>0</v>
      </c>
      <c r="F1396">
        <v>1304</v>
      </c>
      <c r="G1396" t="s">
        <v>21</v>
      </c>
      <c r="H1396" t="s">
        <v>21</v>
      </c>
      <c r="I1396" t="s">
        <v>22</v>
      </c>
      <c r="J1396" s="2">
        <f>IF(B1396="?",ROUND(AVERAGEIF($B$2:$B$2344,"&lt;&gt;?"),0),B1396)</f>
        <v>2002</v>
      </c>
      <c r="K1396" t="str">
        <f>IF(C1396="?","Sep",C1396)</f>
        <v>Dec</v>
      </c>
      <c r="L1396" t="str">
        <f>IF(Table1[[#This Row],[Hospital tier]]="?","tier - 2",Table1[[#This Row],[Hospital tier]])</f>
        <v>tier - 2</v>
      </c>
      <c r="M1396" t="str">
        <f>IF(Table1[[#This Row],[City tier]]="?","tier - 2",Table1[[#This Row],[City tier]])</f>
        <v>tier - 2</v>
      </c>
      <c r="N1396" s="5" t="str">
        <f>IF(Table1[[#This Row],[State ID]]="?","Unknown",Table1[[#This Row],[State ID]])</f>
        <v>R1012</v>
      </c>
      <c r="O1396" s="5" t="str">
        <f>IF(Table1[[#This Row],[Customer ID]]="?","Unknown",Table1[[#This Row],[Customer ID]])</f>
        <v>Id2248</v>
      </c>
    </row>
    <row r="1397" spans="1:15">
      <c r="A1397" t="s">
        <v>1431</v>
      </c>
      <c r="B1397">
        <v>2001</v>
      </c>
      <c r="C1397" t="s">
        <v>16</v>
      </c>
      <c r="D1397">
        <v>29</v>
      </c>
      <c r="E1397">
        <v>0</v>
      </c>
      <c r="F1397">
        <v>1293</v>
      </c>
      <c r="G1397" t="s">
        <v>21</v>
      </c>
      <c r="H1397" t="s">
        <v>17</v>
      </c>
      <c r="I1397" t="s">
        <v>22</v>
      </c>
      <c r="J1397" s="2">
        <f>IF(B1397="?",ROUND(AVERAGEIF($B$2:$B$2344,"&lt;&gt;?"),0),B1397)</f>
        <v>2001</v>
      </c>
      <c r="K1397" t="str">
        <f>IF(C1397="?","Sep",C1397)</f>
        <v>Nov</v>
      </c>
      <c r="L1397" t="str">
        <f>IF(Table1[[#This Row],[Hospital tier]]="?","tier - 2",Table1[[#This Row],[Hospital tier]])</f>
        <v>tier - 2</v>
      </c>
      <c r="M1397" t="str">
        <f>IF(Table1[[#This Row],[City tier]]="?","tier - 2",Table1[[#This Row],[City tier]])</f>
        <v>tier - 3</v>
      </c>
      <c r="N1397" s="5" t="str">
        <f>IF(Table1[[#This Row],[State ID]]="?","Unknown",Table1[[#This Row],[State ID]])</f>
        <v>R1012</v>
      </c>
      <c r="O1397" s="5" t="str">
        <f>IF(Table1[[#This Row],[Customer ID]]="?","Unknown",Table1[[#This Row],[Customer ID]])</f>
        <v>Id2249</v>
      </c>
    </row>
    <row r="1398" spans="1:15">
      <c r="A1398" t="s">
        <v>1432</v>
      </c>
      <c r="B1398">
        <v>1982</v>
      </c>
      <c r="C1398" t="s">
        <v>45</v>
      </c>
      <c r="D1398">
        <v>5</v>
      </c>
      <c r="E1398">
        <v>3</v>
      </c>
      <c r="F1398">
        <v>35000.730000000003</v>
      </c>
      <c r="G1398" t="s">
        <v>21</v>
      </c>
      <c r="H1398" t="s">
        <v>17</v>
      </c>
      <c r="I1398" t="s">
        <v>25</v>
      </c>
      <c r="J1398" s="2">
        <f>IF(B1398="?",ROUND(AVERAGEIF($B$2:$B$2344,"&lt;&gt;?"),0),B1398)</f>
        <v>1982</v>
      </c>
      <c r="K1398" t="str">
        <f>IF(C1398="?","Sep",C1398)</f>
        <v>Jul</v>
      </c>
      <c r="L1398" t="str">
        <f>IF(Table1[[#This Row],[Hospital tier]]="?","tier - 2",Table1[[#This Row],[Hospital tier]])</f>
        <v>tier - 2</v>
      </c>
      <c r="M1398" t="str">
        <f>IF(Table1[[#This Row],[City tier]]="?","tier - 2",Table1[[#This Row],[City tier]])</f>
        <v>tier - 3</v>
      </c>
      <c r="N1398" s="5" t="str">
        <f>IF(Table1[[#This Row],[State ID]]="?","Unknown",Table1[[#This Row],[State ID]])</f>
        <v>R1011</v>
      </c>
      <c r="O1398" s="5" t="str">
        <f>IF(Table1[[#This Row],[Customer ID]]="?","Unknown",Table1[[#This Row],[Customer ID]])</f>
        <v>Id225</v>
      </c>
    </row>
    <row r="1399" spans="1:15">
      <c r="A1399" t="s">
        <v>1433</v>
      </c>
      <c r="B1399">
        <v>1998</v>
      </c>
      <c r="C1399" t="s">
        <v>20</v>
      </c>
      <c r="D1399">
        <v>4</v>
      </c>
      <c r="E1399">
        <v>0</v>
      </c>
      <c r="F1399">
        <v>1290.93</v>
      </c>
      <c r="G1399" t="s">
        <v>21</v>
      </c>
      <c r="H1399" t="s">
        <v>21</v>
      </c>
      <c r="I1399" t="s">
        <v>19</v>
      </c>
      <c r="J1399" s="2">
        <f>IF(B1399="?",ROUND(AVERAGEIF($B$2:$B$2344,"&lt;&gt;?"),0),B1399)</f>
        <v>1998</v>
      </c>
      <c r="K1399" t="str">
        <f>IF(C1399="?","Sep",C1399)</f>
        <v>Jun</v>
      </c>
      <c r="L1399" t="str">
        <f>IF(Table1[[#This Row],[Hospital tier]]="?","tier - 2",Table1[[#This Row],[Hospital tier]])</f>
        <v>tier - 2</v>
      </c>
      <c r="M1399" t="str">
        <f>IF(Table1[[#This Row],[City tier]]="?","tier - 2",Table1[[#This Row],[City tier]])</f>
        <v>tier - 2</v>
      </c>
      <c r="N1399" s="5" t="str">
        <f>IF(Table1[[#This Row],[State ID]]="?","Unknown",Table1[[#This Row],[State ID]])</f>
        <v>R1013</v>
      </c>
      <c r="O1399" s="5" t="str">
        <f>IF(Table1[[#This Row],[Customer ID]]="?","Unknown",Table1[[#This Row],[Customer ID]])</f>
        <v>Id2250</v>
      </c>
    </row>
    <row r="1400" spans="1:15">
      <c r="A1400" t="s">
        <v>1434</v>
      </c>
      <c r="B1400">
        <v>2000</v>
      </c>
      <c r="C1400" t="s">
        <v>20</v>
      </c>
      <c r="D1400">
        <v>26</v>
      </c>
      <c r="E1400">
        <v>0</v>
      </c>
      <c r="F1400">
        <v>1286</v>
      </c>
      <c r="G1400" t="s">
        <v>21</v>
      </c>
      <c r="H1400" t="s">
        <v>21</v>
      </c>
      <c r="I1400" t="s">
        <v>19</v>
      </c>
      <c r="J1400" s="2">
        <f>IF(B1400="?",ROUND(AVERAGEIF($B$2:$B$2344,"&lt;&gt;?"),0),B1400)</f>
        <v>2000</v>
      </c>
      <c r="K1400" t="str">
        <f>IF(C1400="?","Sep",C1400)</f>
        <v>Jun</v>
      </c>
      <c r="L1400" t="str">
        <f>IF(Table1[[#This Row],[Hospital tier]]="?","tier - 2",Table1[[#This Row],[Hospital tier]])</f>
        <v>tier - 2</v>
      </c>
      <c r="M1400" t="str">
        <f>IF(Table1[[#This Row],[City tier]]="?","tier - 2",Table1[[#This Row],[City tier]])</f>
        <v>tier - 2</v>
      </c>
      <c r="N1400" s="5" t="str">
        <f>IF(Table1[[#This Row],[State ID]]="?","Unknown",Table1[[#This Row],[State ID]])</f>
        <v>R1013</v>
      </c>
      <c r="O1400" s="5" t="str">
        <f>IF(Table1[[#This Row],[Customer ID]]="?","Unknown",Table1[[#This Row],[Customer ID]])</f>
        <v>Id2251</v>
      </c>
    </row>
    <row r="1401" spans="1:15">
      <c r="A1401" t="s">
        <v>1435</v>
      </c>
      <c r="B1401">
        <v>2004</v>
      </c>
      <c r="C1401" t="s">
        <v>45</v>
      </c>
      <c r="D1401">
        <v>28</v>
      </c>
      <c r="E1401">
        <v>0</v>
      </c>
      <c r="F1401">
        <v>1285</v>
      </c>
      <c r="G1401" t="s">
        <v>21</v>
      </c>
      <c r="H1401" t="s">
        <v>17</v>
      </c>
      <c r="I1401" t="s">
        <v>19</v>
      </c>
      <c r="J1401" s="2">
        <f>IF(B1401="?",ROUND(AVERAGEIF($B$2:$B$2344,"&lt;&gt;?"),0),B1401)</f>
        <v>2004</v>
      </c>
      <c r="K1401" t="str">
        <f>IF(C1401="?","Sep",C1401)</f>
        <v>Jul</v>
      </c>
      <c r="L1401" t="str">
        <f>IF(Table1[[#This Row],[Hospital tier]]="?","tier - 2",Table1[[#This Row],[Hospital tier]])</f>
        <v>tier - 2</v>
      </c>
      <c r="M1401" t="str">
        <f>IF(Table1[[#This Row],[City tier]]="?","tier - 2",Table1[[#This Row],[City tier]])</f>
        <v>tier - 3</v>
      </c>
      <c r="N1401" s="5" t="str">
        <f>IF(Table1[[#This Row],[State ID]]="?","Unknown",Table1[[#This Row],[State ID]])</f>
        <v>R1013</v>
      </c>
      <c r="O1401" s="5" t="str">
        <f>IF(Table1[[#This Row],[Customer ID]]="?","Unknown",Table1[[#This Row],[Customer ID]])</f>
        <v>Id2252</v>
      </c>
    </row>
    <row r="1402" spans="1:15">
      <c r="A1402" t="s">
        <v>1436</v>
      </c>
      <c r="B1402">
        <v>2004</v>
      </c>
      <c r="C1402" t="s">
        <v>37</v>
      </c>
      <c r="D1402">
        <v>30</v>
      </c>
      <c r="E1402">
        <v>0</v>
      </c>
      <c r="F1402">
        <v>1283</v>
      </c>
      <c r="G1402" t="s">
        <v>21</v>
      </c>
      <c r="H1402" t="s">
        <v>18</v>
      </c>
      <c r="I1402" t="s">
        <v>19</v>
      </c>
      <c r="J1402" s="2">
        <f>IF(B1402="?",ROUND(AVERAGEIF($B$2:$B$2344,"&lt;&gt;?"),0),B1402)</f>
        <v>2004</v>
      </c>
      <c r="K1402" t="str">
        <f>IF(C1402="?","Sep",C1402)</f>
        <v>Sep</v>
      </c>
      <c r="L1402" t="str">
        <f>IF(Table1[[#This Row],[Hospital tier]]="?","tier - 2",Table1[[#This Row],[Hospital tier]])</f>
        <v>tier - 2</v>
      </c>
      <c r="M1402" t="str">
        <f>IF(Table1[[#This Row],[City tier]]="?","tier - 2",Table1[[#This Row],[City tier]])</f>
        <v>tier - 1</v>
      </c>
      <c r="N1402" s="5" t="str">
        <f>IF(Table1[[#This Row],[State ID]]="?","Unknown",Table1[[#This Row],[State ID]])</f>
        <v>R1013</v>
      </c>
      <c r="O1402" s="5" t="str">
        <f>IF(Table1[[#This Row],[Customer ID]]="?","Unknown",Table1[[#This Row],[Customer ID]])</f>
        <v>Id2253</v>
      </c>
    </row>
    <row r="1403" spans="1:15">
      <c r="A1403" t="s">
        <v>1437</v>
      </c>
      <c r="B1403">
        <v>1997</v>
      </c>
      <c r="C1403" t="s">
        <v>24</v>
      </c>
      <c r="D1403">
        <v>26</v>
      </c>
      <c r="E1403">
        <v>0</v>
      </c>
      <c r="F1403">
        <v>1276</v>
      </c>
      <c r="G1403" t="s">
        <v>21</v>
      </c>
      <c r="H1403" t="s">
        <v>21</v>
      </c>
      <c r="I1403" t="s">
        <v>22</v>
      </c>
      <c r="J1403" s="2">
        <f>IF(B1403="?",ROUND(AVERAGEIF($B$2:$B$2344,"&lt;&gt;?"),0),B1403)</f>
        <v>1997</v>
      </c>
      <c r="K1403" t="str">
        <f>IF(C1403="?","Sep",C1403)</f>
        <v>Oct</v>
      </c>
      <c r="L1403" t="str">
        <f>IF(Table1[[#This Row],[Hospital tier]]="?","tier - 2",Table1[[#This Row],[Hospital tier]])</f>
        <v>tier - 2</v>
      </c>
      <c r="M1403" t="str">
        <f>IF(Table1[[#This Row],[City tier]]="?","tier - 2",Table1[[#This Row],[City tier]])</f>
        <v>tier - 2</v>
      </c>
      <c r="N1403" s="5" t="str">
        <f>IF(Table1[[#This Row],[State ID]]="?","Unknown",Table1[[#This Row],[State ID]])</f>
        <v>R1012</v>
      </c>
      <c r="O1403" s="5" t="str">
        <f>IF(Table1[[#This Row],[Customer ID]]="?","Unknown",Table1[[#This Row],[Customer ID]])</f>
        <v>Id2254</v>
      </c>
    </row>
    <row r="1404" spans="1:15">
      <c r="A1404" t="s">
        <v>1438</v>
      </c>
      <c r="B1404">
        <v>2002</v>
      </c>
      <c r="C1404" t="s">
        <v>23</v>
      </c>
      <c r="D1404">
        <v>4</v>
      </c>
      <c r="E1404">
        <v>0</v>
      </c>
      <c r="F1404">
        <v>1267</v>
      </c>
      <c r="G1404" t="s">
        <v>21</v>
      </c>
      <c r="H1404" t="s">
        <v>18</v>
      </c>
      <c r="I1404" t="s">
        <v>19</v>
      </c>
      <c r="J1404" s="2">
        <f>IF(B1404="?",ROUND(AVERAGEIF($B$2:$B$2344,"&lt;&gt;?"),0),B1404)</f>
        <v>2002</v>
      </c>
      <c r="K1404" t="str">
        <f>IF(C1404="?","Sep",C1404)</f>
        <v>Dec</v>
      </c>
      <c r="L1404" t="str">
        <f>IF(Table1[[#This Row],[Hospital tier]]="?","tier - 2",Table1[[#This Row],[Hospital tier]])</f>
        <v>tier - 2</v>
      </c>
      <c r="M1404" t="str">
        <f>IF(Table1[[#This Row],[City tier]]="?","tier - 2",Table1[[#This Row],[City tier]])</f>
        <v>tier - 1</v>
      </c>
      <c r="N1404" s="5" t="str">
        <f>IF(Table1[[#This Row],[State ID]]="?","Unknown",Table1[[#This Row],[State ID]])</f>
        <v>R1013</v>
      </c>
      <c r="O1404" s="5" t="str">
        <f>IF(Table1[[#This Row],[Customer ID]]="?","Unknown",Table1[[#This Row],[Customer ID]])</f>
        <v>Id2255</v>
      </c>
    </row>
    <row r="1405" spans="1:15">
      <c r="A1405" t="s">
        <v>1439</v>
      </c>
      <c r="B1405">
        <v>2003</v>
      </c>
      <c r="C1405" t="s">
        <v>16</v>
      </c>
      <c r="D1405">
        <v>21</v>
      </c>
      <c r="E1405">
        <v>0</v>
      </c>
      <c r="F1405">
        <v>1263.25</v>
      </c>
      <c r="G1405" t="s">
        <v>21</v>
      </c>
      <c r="H1405" t="s">
        <v>17</v>
      </c>
      <c r="I1405" t="s">
        <v>25</v>
      </c>
      <c r="J1405" s="2">
        <f>IF(B1405="?",ROUND(AVERAGEIF($B$2:$B$2344,"&lt;&gt;?"),0),B1405)</f>
        <v>2003</v>
      </c>
      <c r="K1405" t="str">
        <f>IF(C1405="?","Sep",C1405)</f>
        <v>Nov</v>
      </c>
      <c r="L1405" t="str">
        <f>IF(Table1[[#This Row],[Hospital tier]]="?","tier - 2",Table1[[#This Row],[Hospital tier]])</f>
        <v>tier - 2</v>
      </c>
      <c r="M1405" t="str">
        <f>IF(Table1[[#This Row],[City tier]]="?","tier - 2",Table1[[#This Row],[City tier]])</f>
        <v>tier - 3</v>
      </c>
      <c r="N1405" s="5" t="str">
        <f>IF(Table1[[#This Row],[State ID]]="?","Unknown",Table1[[#This Row],[State ID]])</f>
        <v>R1011</v>
      </c>
      <c r="O1405" s="5" t="str">
        <f>IF(Table1[[#This Row],[Customer ID]]="?","Unknown",Table1[[#This Row],[Customer ID]])</f>
        <v>Id2256</v>
      </c>
    </row>
    <row r="1406" spans="1:15">
      <c r="A1406" t="s">
        <v>1440</v>
      </c>
      <c r="B1406">
        <v>2003</v>
      </c>
      <c r="C1406" t="s">
        <v>40</v>
      </c>
      <c r="D1406">
        <v>15</v>
      </c>
      <c r="E1406">
        <v>0</v>
      </c>
      <c r="F1406">
        <v>1261.8599999999999</v>
      </c>
      <c r="G1406" t="s">
        <v>21</v>
      </c>
      <c r="H1406" t="s">
        <v>17</v>
      </c>
      <c r="I1406" t="s">
        <v>25</v>
      </c>
      <c r="J1406" s="2">
        <f>IF(B1406="?",ROUND(AVERAGEIF($B$2:$B$2344,"&lt;&gt;?"),0),B1406)</f>
        <v>2003</v>
      </c>
      <c r="K1406" t="str">
        <f>IF(C1406="?","Sep",C1406)</f>
        <v>Aug</v>
      </c>
      <c r="L1406" t="str">
        <f>IF(Table1[[#This Row],[Hospital tier]]="?","tier - 2",Table1[[#This Row],[Hospital tier]])</f>
        <v>tier - 2</v>
      </c>
      <c r="M1406" t="str">
        <f>IF(Table1[[#This Row],[City tier]]="?","tier - 2",Table1[[#This Row],[City tier]])</f>
        <v>tier - 3</v>
      </c>
      <c r="N1406" s="5" t="str">
        <f>IF(Table1[[#This Row],[State ID]]="?","Unknown",Table1[[#This Row],[State ID]])</f>
        <v>R1011</v>
      </c>
      <c r="O1406" s="5" t="str">
        <f>IF(Table1[[#This Row],[Customer ID]]="?","Unknown",Table1[[#This Row],[Customer ID]])</f>
        <v>Id2257</v>
      </c>
    </row>
    <row r="1407" spans="1:15">
      <c r="A1407" t="s">
        <v>1441</v>
      </c>
      <c r="B1407">
        <v>2003</v>
      </c>
      <c r="C1407" t="s">
        <v>24</v>
      </c>
      <c r="D1407">
        <v>30</v>
      </c>
      <c r="E1407">
        <v>0</v>
      </c>
      <c r="F1407">
        <v>1261.44</v>
      </c>
      <c r="G1407" t="s">
        <v>21</v>
      </c>
      <c r="H1407" t="s">
        <v>17</v>
      </c>
      <c r="I1407" t="s">
        <v>25</v>
      </c>
      <c r="J1407" s="2">
        <f>IF(B1407="?",ROUND(AVERAGEIF($B$2:$B$2344,"&lt;&gt;?"),0),B1407)</f>
        <v>2003</v>
      </c>
      <c r="K1407" t="str">
        <f>IF(C1407="?","Sep",C1407)</f>
        <v>Oct</v>
      </c>
      <c r="L1407" t="str">
        <f>IF(Table1[[#This Row],[Hospital tier]]="?","tier - 2",Table1[[#This Row],[Hospital tier]])</f>
        <v>tier - 2</v>
      </c>
      <c r="M1407" t="str">
        <f>IF(Table1[[#This Row],[City tier]]="?","tier - 2",Table1[[#This Row],[City tier]])</f>
        <v>tier - 3</v>
      </c>
      <c r="N1407" s="5" t="str">
        <f>IF(Table1[[#This Row],[State ID]]="?","Unknown",Table1[[#This Row],[State ID]])</f>
        <v>R1011</v>
      </c>
      <c r="O1407" s="5" t="str">
        <f>IF(Table1[[#This Row],[Customer ID]]="?","Unknown",Table1[[#This Row],[Customer ID]])</f>
        <v>Id2258</v>
      </c>
    </row>
    <row r="1408" spans="1:15">
      <c r="A1408" t="s">
        <v>1442</v>
      </c>
      <c r="B1408">
        <v>2003</v>
      </c>
      <c r="C1408" t="s">
        <v>24</v>
      </c>
      <c r="D1408">
        <v>13</v>
      </c>
      <c r="E1408">
        <v>0</v>
      </c>
      <c r="F1408">
        <v>1256.3</v>
      </c>
      <c r="G1408" t="s">
        <v>21</v>
      </c>
      <c r="H1408" t="s">
        <v>17</v>
      </c>
      <c r="I1408" t="s">
        <v>25</v>
      </c>
      <c r="J1408" s="2">
        <f>IF(B1408="?",ROUND(AVERAGEIF($B$2:$B$2344,"&lt;&gt;?"),0),B1408)</f>
        <v>2003</v>
      </c>
      <c r="K1408" t="str">
        <f>IF(C1408="?","Sep",C1408)</f>
        <v>Oct</v>
      </c>
      <c r="L1408" t="str">
        <f>IF(Table1[[#This Row],[Hospital tier]]="?","tier - 2",Table1[[#This Row],[Hospital tier]])</f>
        <v>tier - 2</v>
      </c>
      <c r="M1408" t="str">
        <f>IF(Table1[[#This Row],[City tier]]="?","tier - 2",Table1[[#This Row],[City tier]])</f>
        <v>tier - 3</v>
      </c>
      <c r="N1408" s="5" t="str">
        <f>IF(Table1[[#This Row],[State ID]]="?","Unknown",Table1[[#This Row],[State ID]])</f>
        <v>R1011</v>
      </c>
      <c r="O1408" s="5" t="str">
        <f>IF(Table1[[#This Row],[Customer ID]]="?","Unknown",Table1[[#This Row],[Customer ID]])</f>
        <v>Id2259</v>
      </c>
    </row>
    <row r="1409" spans="1:15">
      <c r="A1409" t="s">
        <v>1443</v>
      </c>
      <c r="B1409">
        <v>1997</v>
      </c>
      <c r="C1409" t="s">
        <v>40</v>
      </c>
      <c r="D1409">
        <v>22</v>
      </c>
      <c r="E1409">
        <v>0</v>
      </c>
      <c r="F1409">
        <v>34979.86</v>
      </c>
      <c r="G1409" t="s">
        <v>21</v>
      </c>
      <c r="H1409" t="s">
        <v>21</v>
      </c>
      <c r="I1409" t="s">
        <v>25</v>
      </c>
      <c r="J1409" s="2">
        <f>IF(B1409="?",ROUND(AVERAGEIF($B$2:$B$2344,"&lt;&gt;?"),0),B1409)</f>
        <v>1997</v>
      </c>
      <c r="K1409" t="str">
        <f>IF(C1409="?","Sep",C1409)</f>
        <v>Aug</v>
      </c>
      <c r="L1409" t="str">
        <f>IF(Table1[[#This Row],[Hospital tier]]="?","tier - 2",Table1[[#This Row],[Hospital tier]])</f>
        <v>tier - 2</v>
      </c>
      <c r="M1409" t="str">
        <f>IF(Table1[[#This Row],[City tier]]="?","tier - 2",Table1[[#This Row],[City tier]])</f>
        <v>tier - 2</v>
      </c>
      <c r="N1409" s="5" t="str">
        <f>IF(Table1[[#This Row],[State ID]]="?","Unknown",Table1[[#This Row],[State ID]])</f>
        <v>R1011</v>
      </c>
      <c r="O1409" s="5" t="str">
        <f>IF(Table1[[#This Row],[Customer ID]]="?","Unknown",Table1[[#This Row],[Customer ID]])</f>
        <v>Id226</v>
      </c>
    </row>
    <row r="1410" spans="1:15">
      <c r="A1410" t="s">
        <v>1444</v>
      </c>
      <c r="B1410">
        <v>2003</v>
      </c>
      <c r="C1410" t="s">
        <v>23</v>
      </c>
      <c r="D1410">
        <v>10</v>
      </c>
      <c r="E1410">
        <v>0</v>
      </c>
      <c r="F1410">
        <v>1253.94</v>
      </c>
      <c r="G1410" t="s">
        <v>21</v>
      </c>
      <c r="H1410" t="s">
        <v>21</v>
      </c>
      <c r="I1410" t="s">
        <v>25</v>
      </c>
      <c r="J1410" s="2">
        <f>IF(B1410="?",ROUND(AVERAGEIF($B$2:$B$2344,"&lt;&gt;?"),0),B1410)</f>
        <v>2003</v>
      </c>
      <c r="K1410" t="str">
        <f>IF(C1410="?","Sep",C1410)</f>
        <v>Dec</v>
      </c>
      <c r="L1410" t="str">
        <f>IF(Table1[[#This Row],[Hospital tier]]="?","tier - 2",Table1[[#This Row],[Hospital tier]])</f>
        <v>tier - 2</v>
      </c>
      <c r="M1410" t="str">
        <f>IF(Table1[[#This Row],[City tier]]="?","tier - 2",Table1[[#This Row],[City tier]])</f>
        <v>tier - 2</v>
      </c>
      <c r="N1410" s="5" t="str">
        <f>IF(Table1[[#This Row],[State ID]]="?","Unknown",Table1[[#This Row],[State ID]])</f>
        <v>R1011</v>
      </c>
      <c r="O1410" s="5" t="str">
        <f>IF(Table1[[#This Row],[Customer ID]]="?","Unknown",Table1[[#This Row],[Customer ID]])</f>
        <v>Id2260</v>
      </c>
    </row>
    <row r="1411" spans="1:15">
      <c r="A1411" t="s">
        <v>1445</v>
      </c>
      <c r="B1411">
        <v>1997</v>
      </c>
      <c r="C1411" t="s">
        <v>16</v>
      </c>
      <c r="D1411">
        <v>4</v>
      </c>
      <c r="E1411">
        <v>0</v>
      </c>
      <c r="F1411">
        <v>1253</v>
      </c>
      <c r="G1411" t="s">
        <v>21</v>
      </c>
      <c r="H1411" t="s">
        <v>21</v>
      </c>
      <c r="I1411" t="s">
        <v>19</v>
      </c>
      <c r="J1411" s="2">
        <f>IF(B1411="?",ROUND(AVERAGEIF($B$2:$B$2344,"&lt;&gt;?"),0),B1411)</f>
        <v>1997</v>
      </c>
      <c r="K1411" t="str">
        <f>IF(C1411="?","Sep",C1411)</f>
        <v>Nov</v>
      </c>
      <c r="L1411" t="str">
        <f>IF(Table1[[#This Row],[Hospital tier]]="?","tier - 2",Table1[[#This Row],[Hospital tier]])</f>
        <v>tier - 2</v>
      </c>
      <c r="M1411" t="str">
        <f>IF(Table1[[#This Row],[City tier]]="?","tier - 2",Table1[[#This Row],[City tier]])</f>
        <v>tier - 2</v>
      </c>
      <c r="N1411" s="5" t="str">
        <f>IF(Table1[[#This Row],[State ID]]="?","Unknown",Table1[[#This Row],[State ID]])</f>
        <v>R1013</v>
      </c>
      <c r="O1411" s="5" t="str">
        <f>IF(Table1[[#This Row],[Customer ID]]="?","Unknown",Table1[[#This Row],[Customer ID]])</f>
        <v>Id2261</v>
      </c>
    </row>
    <row r="1412" spans="1:15">
      <c r="A1412" t="s">
        <v>1446</v>
      </c>
      <c r="B1412">
        <v>2003</v>
      </c>
      <c r="C1412" t="s">
        <v>37</v>
      </c>
      <c r="D1412">
        <v>15</v>
      </c>
      <c r="E1412">
        <v>0</v>
      </c>
      <c r="F1412">
        <v>1252.4100000000001</v>
      </c>
      <c r="G1412" t="s">
        <v>21</v>
      </c>
      <c r="H1412" t="s">
        <v>17</v>
      </c>
      <c r="I1412" t="s">
        <v>25</v>
      </c>
      <c r="J1412" s="2">
        <f>IF(B1412="?",ROUND(AVERAGEIF($B$2:$B$2344,"&lt;&gt;?"),0),B1412)</f>
        <v>2003</v>
      </c>
      <c r="K1412" t="str">
        <f>IF(C1412="?","Sep",C1412)</f>
        <v>Sep</v>
      </c>
      <c r="L1412" t="str">
        <f>IF(Table1[[#This Row],[Hospital tier]]="?","tier - 2",Table1[[#This Row],[Hospital tier]])</f>
        <v>tier - 2</v>
      </c>
      <c r="M1412" t="str">
        <f>IF(Table1[[#This Row],[City tier]]="?","tier - 2",Table1[[#This Row],[City tier]])</f>
        <v>tier - 3</v>
      </c>
      <c r="N1412" s="5" t="str">
        <f>IF(Table1[[#This Row],[State ID]]="?","Unknown",Table1[[#This Row],[State ID]])</f>
        <v>R1011</v>
      </c>
      <c r="O1412" s="5" t="str">
        <f>IF(Table1[[#This Row],[Customer ID]]="?","Unknown",Table1[[#This Row],[Customer ID]])</f>
        <v>Id2262</v>
      </c>
    </row>
    <row r="1413" spans="1:15">
      <c r="A1413" t="s">
        <v>1447</v>
      </c>
      <c r="B1413">
        <v>2003</v>
      </c>
      <c r="C1413" t="s">
        <v>37</v>
      </c>
      <c r="D1413">
        <v>8</v>
      </c>
      <c r="E1413">
        <v>0</v>
      </c>
      <c r="F1413">
        <v>1242.82</v>
      </c>
      <c r="G1413" t="s">
        <v>21</v>
      </c>
      <c r="H1413" t="s">
        <v>18</v>
      </c>
      <c r="I1413" t="s">
        <v>25</v>
      </c>
      <c r="J1413" s="2">
        <f>IF(B1413="?",ROUND(AVERAGEIF($B$2:$B$2344,"&lt;&gt;?"),0),B1413)</f>
        <v>2003</v>
      </c>
      <c r="K1413" t="str">
        <f>IF(C1413="?","Sep",C1413)</f>
        <v>Sep</v>
      </c>
      <c r="L1413" t="str">
        <f>IF(Table1[[#This Row],[Hospital tier]]="?","tier - 2",Table1[[#This Row],[Hospital tier]])</f>
        <v>tier - 2</v>
      </c>
      <c r="M1413" t="str">
        <f>IF(Table1[[#This Row],[City tier]]="?","tier - 2",Table1[[#This Row],[City tier]])</f>
        <v>tier - 1</v>
      </c>
      <c r="N1413" s="5" t="str">
        <f>IF(Table1[[#This Row],[State ID]]="?","Unknown",Table1[[#This Row],[State ID]])</f>
        <v>R1011</v>
      </c>
      <c r="O1413" s="5" t="str">
        <f>IF(Table1[[#This Row],[Customer ID]]="?","Unknown",Table1[[#This Row],[Customer ID]])</f>
        <v>Id2263</v>
      </c>
    </row>
    <row r="1414" spans="1:15">
      <c r="A1414" t="s">
        <v>1448</v>
      </c>
      <c r="B1414">
        <v>2003</v>
      </c>
      <c r="C1414" t="s">
        <v>37</v>
      </c>
      <c r="D1414">
        <v>15</v>
      </c>
      <c r="E1414">
        <v>0</v>
      </c>
      <c r="F1414">
        <v>1242.26</v>
      </c>
      <c r="G1414" t="s">
        <v>21</v>
      </c>
      <c r="H1414" t="s">
        <v>18</v>
      </c>
      <c r="I1414" t="s">
        <v>25</v>
      </c>
      <c r="J1414" s="2">
        <f>IF(B1414="?",ROUND(AVERAGEIF($B$2:$B$2344,"&lt;&gt;?"),0),B1414)</f>
        <v>2003</v>
      </c>
      <c r="K1414" t="str">
        <f>IF(C1414="?","Sep",C1414)</f>
        <v>Sep</v>
      </c>
      <c r="L1414" t="str">
        <f>IF(Table1[[#This Row],[Hospital tier]]="?","tier - 2",Table1[[#This Row],[Hospital tier]])</f>
        <v>tier - 2</v>
      </c>
      <c r="M1414" t="str">
        <f>IF(Table1[[#This Row],[City tier]]="?","tier - 2",Table1[[#This Row],[City tier]])</f>
        <v>tier - 1</v>
      </c>
      <c r="N1414" s="5" t="str">
        <f>IF(Table1[[#This Row],[State ID]]="?","Unknown",Table1[[#This Row],[State ID]])</f>
        <v>R1011</v>
      </c>
      <c r="O1414" s="5" t="str">
        <f>IF(Table1[[#This Row],[Customer ID]]="?","Unknown",Table1[[#This Row],[Customer ID]])</f>
        <v>Id2264</v>
      </c>
    </row>
    <row r="1415" spans="1:15">
      <c r="A1415" t="s">
        <v>1449</v>
      </c>
      <c r="B1415">
        <v>2003</v>
      </c>
      <c r="C1415" t="s">
        <v>40</v>
      </c>
      <c r="D1415">
        <v>2</v>
      </c>
      <c r="E1415">
        <v>0</v>
      </c>
      <c r="F1415">
        <v>1241.57</v>
      </c>
      <c r="G1415" t="s">
        <v>21</v>
      </c>
      <c r="H1415" t="s">
        <v>21</v>
      </c>
      <c r="I1415" t="s">
        <v>25</v>
      </c>
      <c r="J1415" s="2">
        <f>IF(B1415="?",ROUND(AVERAGEIF($B$2:$B$2344,"&lt;&gt;?"),0),B1415)</f>
        <v>2003</v>
      </c>
      <c r="K1415" t="str">
        <f>IF(C1415="?","Sep",C1415)</f>
        <v>Aug</v>
      </c>
      <c r="L1415" t="str">
        <f>IF(Table1[[#This Row],[Hospital tier]]="?","tier - 2",Table1[[#This Row],[Hospital tier]])</f>
        <v>tier - 2</v>
      </c>
      <c r="M1415" t="str">
        <f>IF(Table1[[#This Row],[City tier]]="?","tier - 2",Table1[[#This Row],[City tier]])</f>
        <v>tier - 2</v>
      </c>
      <c r="N1415" s="5" t="str">
        <f>IF(Table1[[#This Row],[State ID]]="?","Unknown",Table1[[#This Row],[State ID]])</f>
        <v>R1011</v>
      </c>
      <c r="O1415" s="5" t="str">
        <f>IF(Table1[[#This Row],[Customer ID]]="?","Unknown",Table1[[#This Row],[Customer ID]])</f>
        <v>Id2265</v>
      </c>
    </row>
    <row r="1416" spans="1:15">
      <c r="A1416" t="s">
        <v>1450</v>
      </c>
      <c r="B1416">
        <v>2002</v>
      </c>
      <c r="C1416" t="s">
        <v>45</v>
      </c>
      <c r="D1416">
        <v>1</v>
      </c>
      <c r="E1416">
        <v>0</v>
      </c>
      <c r="F1416">
        <v>1241</v>
      </c>
      <c r="G1416" t="s">
        <v>21</v>
      </c>
      <c r="H1416" t="s">
        <v>21</v>
      </c>
      <c r="I1416" t="s">
        <v>19</v>
      </c>
      <c r="J1416" s="2">
        <f>IF(B1416="?",ROUND(AVERAGEIF($B$2:$B$2344,"&lt;&gt;?"),0),B1416)</f>
        <v>2002</v>
      </c>
      <c r="K1416" t="str">
        <f>IF(C1416="?","Sep",C1416)</f>
        <v>Jul</v>
      </c>
      <c r="L1416" t="str">
        <f>IF(Table1[[#This Row],[Hospital tier]]="?","tier - 2",Table1[[#This Row],[Hospital tier]])</f>
        <v>tier - 2</v>
      </c>
      <c r="M1416" t="str">
        <f>IF(Table1[[#This Row],[City tier]]="?","tier - 2",Table1[[#This Row],[City tier]])</f>
        <v>tier - 2</v>
      </c>
      <c r="N1416" s="5" t="str">
        <f>IF(Table1[[#This Row],[State ID]]="?","Unknown",Table1[[#This Row],[State ID]])</f>
        <v>R1013</v>
      </c>
      <c r="O1416" s="5" t="str">
        <f>IF(Table1[[#This Row],[Customer ID]]="?","Unknown",Table1[[#This Row],[Customer ID]])</f>
        <v>Id2266</v>
      </c>
    </row>
    <row r="1417" spans="1:15">
      <c r="A1417" t="s">
        <v>1451</v>
      </c>
      <c r="B1417">
        <v>1998</v>
      </c>
      <c r="C1417" t="s">
        <v>24</v>
      </c>
      <c r="D1417">
        <v>11</v>
      </c>
      <c r="E1417">
        <v>0</v>
      </c>
      <c r="F1417">
        <v>1240</v>
      </c>
      <c r="G1417" t="s">
        <v>21</v>
      </c>
      <c r="H1417" t="s">
        <v>18</v>
      </c>
      <c r="I1417" t="s">
        <v>22</v>
      </c>
      <c r="J1417" s="2">
        <f>IF(B1417="?",ROUND(AVERAGEIF($B$2:$B$2344,"&lt;&gt;?"),0),B1417)</f>
        <v>1998</v>
      </c>
      <c r="K1417" t="str">
        <f>IF(C1417="?","Sep",C1417)</f>
        <v>Oct</v>
      </c>
      <c r="L1417" t="str">
        <f>IF(Table1[[#This Row],[Hospital tier]]="?","tier - 2",Table1[[#This Row],[Hospital tier]])</f>
        <v>tier - 2</v>
      </c>
      <c r="M1417" t="str">
        <f>IF(Table1[[#This Row],[City tier]]="?","tier - 2",Table1[[#This Row],[City tier]])</f>
        <v>tier - 1</v>
      </c>
      <c r="N1417" s="5" t="str">
        <f>IF(Table1[[#This Row],[State ID]]="?","Unknown",Table1[[#This Row],[State ID]])</f>
        <v>R1012</v>
      </c>
      <c r="O1417" s="5" t="str">
        <f>IF(Table1[[#This Row],[Customer ID]]="?","Unknown",Table1[[#This Row],[Customer ID]])</f>
        <v>Id2267</v>
      </c>
    </row>
    <row r="1418" spans="1:15">
      <c r="A1418" t="s">
        <v>1452</v>
      </c>
      <c r="B1418">
        <v>2002</v>
      </c>
      <c r="C1418" t="s">
        <v>23</v>
      </c>
      <c r="D1418">
        <v>12</v>
      </c>
      <c r="E1418">
        <v>0</v>
      </c>
      <c r="F1418">
        <v>1237</v>
      </c>
      <c r="G1418" t="s">
        <v>21</v>
      </c>
      <c r="H1418" t="s">
        <v>21</v>
      </c>
      <c r="I1418" t="s">
        <v>19</v>
      </c>
      <c r="J1418" s="2">
        <f>IF(B1418="?",ROUND(AVERAGEIF($B$2:$B$2344,"&lt;&gt;?"),0),B1418)</f>
        <v>2002</v>
      </c>
      <c r="K1418" t="str">
        <f>IF(C1418="?","Sep",C1418)</f>
        <v>Dec</v>
      </c>
      <c r="L1418" t="str">
        <f>IF(Table1[[#This Row],[Hospital tier]]="?","tier - 2",Table1[[#This Row],[Hospital tier]])</f>
        <v>tier - 2</v>
      </c>
      <c r="M1418" t="str">
        <f>IF(Table1[[#This Row],[City tier]]="?","tier - 2",Table1[[#This Row],[City tier]])</f>
        <v>tier - 2</v>
      </c>
      <c r="N1418" s="5" t="str">
        <f>IF(Table1[[#This Row],[State ID]]="?","Unknown",Table1[[#This Row],[State ID]])</f>
        <v>R1013</v>
      </c>
      <c r="O1418" s="5" t="str">
        <f>IF(Table1[[#This Row],[Customer ID]]="?","Unknown",Table1[[#This Row],[Customer ID]])</f>
        <v>Id2268</v>
      </c>
    </row>
    <row r="1419" spans="1:15">
      <c r="A1419" t="s">
        <v>1453</v>
      </c>
      <c r="B1419">
        <v>1998</v>
      </c>
      <c r="C1419" t="s">
        <v>45</v>
      </c>
      <c r="D1419">
        <v>13</v>
      </c>
      <c r="E1419">
        <v>0</v>
      </c>
      <c r="F1419">
        <v>1234</v>
      </c>
      <c r="G1419" t="s">
        <v>21</v>
      </c>
      <c r="H1419" t="s">
        <v>18</v>
      </c>
      <c r="I1419" t="s">
        <v>19</v>
      </c>
      <c r="J1419" s="2">
        <f>IF(B1419="?",ROUND(AVERAGEIF($B$2:$B$2344,"&lt;&gt;?"),0),B1419)</f>
        <v>1998</v>
      </c>
      <c r="K1419" t="str">
        <f>IF(C1419="?","Sep",C1419)</f>
        <v>Jul</v>
      </c>
      <c r="L1419" t="str">
        <f>IF(Table1[[#This Row],[Hospital tier]]="?","tier - 2",Table1[[#This Row],[Hospital tier]])</f>
        <v>tier - 2</v>
      </c>
      <c r="M1419" t="str">
        <f>IF(Table1[[#This Row],[City tier]]="?","tier - 2",Table1[[#This Row],[City tier]])</f>
        <v>tier - 1</v>
      </c>
      <c r="N1419" s="5" t="str">
        <f>IF(Table1[[#This Row],[State ID]]="?","Unknown",Table1[[#This Row],[State ID]])</f>
        <v>R1013</v>
      </c>
      <c r="O1419" s="5" t="str">
        <f>IF(Table1[[#This Row],[Customer ID]]="?","Unknown",Table1[[#This Row],[Customer ID]])</f>
        <v>Id2269</v>
      </c>
    </row>
    <row r="1420" spans="1:15">
      <c r="A1420" t="s">
        <v>1454</v>
      </c>
      <c r="B1420">
        <v>1998</v>
      </c>
      <c r="C1420" t="s">
        <v>40</v>
      </c>
      <c r="D1420">
        <v>22</v>
      </c>
      <c r="E1420">
        <v>0</v>
      </c>
      <c r="F1420">
        <v>34976.42</v>
      </c>
      <c r="G1420" t="s">
        <v>21</v>
      </c>
      <c r="H1420" t="s">
        <v>18</v>
      </c>
      <c r="I1420" t="s">
        <v>25</v>
      </c>
      <c r="J1420" s="2">
        <f>IF(B1420="?",ROUND(AVERAGEIF($B$2:$B$2344,"&lt;&gt;?"),0),B1420)</f>
        <v>1998</v>
      </c>
      <c r="K1420" t="str">
        <f>IF(C1420="?","Sep",C1420)</f>
        <v>Aug</v>
      </c>
      <c r="L1420" t="str">
        <f>IF(Table1[[#This Row],[Hospital tier]]="?","tier - 2",Table1[[#This Row],[Hospital tier]])</f>
        <v>tier - 2</v>
      </c>
      <c r="M1420" t="str">
        <f>IF(Table1[[#This Row],[City tier]]="?","tier - 2",Table1[[#This Row],[City tier]])</f>
        <v>tier - 1</v>
      </c>
      <c r="N1420" s="5" t="str">
        <f>IF(Table1[[#This Row],[State ID]]="?","Unknown",Table1[[#This Row],[State ID]])</f>
        <v>R1011</v>
      </c>
      <c r="O1420" s="5" t="str">
        <f>IF(Table1[[#This Row],[Customer ID]]="?","Unknown",Table1[[#This Row],[Customer ID]])</f>
        <v>Id227</v>
      </c>
    </row>
    <row r="1421" spans="1:15">
      <c r="A1421" t="s">
        <v>1455</v>
      </c>
      <c r="B1421">
        <v>2004</v>
      </c>
      <c r="C1421" t="s">
        <v>24</v>
      </c>
      <c r="D1421">
        <v>16</v>
      </c>
      <c r="E1421">
        <v>0</v>
      </c>
      <c r="F1421">
        <v>1228</v>
      </c>
      <c r="G1421" t="s">
        <v>21</v>
      </c>
      <c r="H1421" t="s">
        <v>18</v>
      </c>
      <c r="I1421" t="s">
        <v>22</v>
      </c>
      <c r="J1421" s="2">
        <f>IF(B1421="?",ROUND(AVERAGEIF($B$2:$B$2344,"&lt;&gt;?"),0),B1421)</f>
        <v>2004</v>
      </c>
      <c r="K1421" t="str">
        <f>IF(C1421="?","Sep",C1421)</f>
        <v>Oct</v>
      </c>
      <c r="L1421" t="str">
        <f>IF(Table1[[#This Row],[Hospital tier]]="?","tier - 2",Table1[[#This Row],[Hospital tier]])</f>
        <v>tier - 2</v>
      </c>
      <c r="M1421" t="str">
        <f>IF(Table1[[#This Row],[City tier]]="?","tier - 2",Table1[[#This Row],[City tier]])</f>
        <v>tier - 1</v>
      </c>
      <c r="N1421" s="5" t="str">
        <f>IF(Table1[[#This Row],[State ID]]="?","Unknown",Table1[[#This Row],[State ID]])</f>
        <v>R1012</v>
      </c>
      <c r="O1421" s="5" t="str">
        <f>IF(Table1[[#This Row],[Customer ID]]="?","Unknown",Table1[[#This Row],[Customer ID]])</f>
        <v>Id2270</v>
      </c>
    </row>
    <row r="1422" spans="1:15">
      <c r="A1422" t="s">
        <v>1456</v>
      </c>
      <c r="B1422">
        <v>2004</v>
      </c>
      <c r="C1422" t="s">
        <v>45</v>
      </c>
      <c r="D1422">
        <v>9</v>
      </c>
      <c r="E1422">
        <v>0</v>
      </c>
      <c r="F1422">
        <v>1224</v>
      </c>
      <c r="G1422" t="s">
        <v>21</v>
      </c>
      <c r="H1422" t="s">
        <v>18</v>
      </c>
      <c r="I1422" t="s">
        <v>19</v>
      </c>
      <c r="J1422" s="2">
        <f>IF(B1422="?",ROUND(AVERAGEIF($B$2:$B$2344,"&lt;&gt;?"),0),B1422)</f>
        <v>2004</v>
      </c>
      <c r="K1422" t="str">
        <f>IF(C1422="?","Sep",C1422)</f>
        <v>Jul</v>
      </c>
      <c r="L1422" t="str">
        <f>IF(Table1[[#This Row],[Hospital tier]]="?","tier - 2",Table1[[#This Row],[Hospital tier]])</f>
        <v>tier - 2</v>
      </c>
      <c r="M1422" t="str">
        <f>IF(Table1[[#This Row],[City tier]]="?","tier - 2",Table1[[#This Row],[City tier]])</f>
        <v>tier - 1</v>
      </c>
      <c r="N1422" s="5" t="str">
        <f>IF(Table1[[#This Row],[State ID]]="?","Unknown",Table1[[#This Row],[State ID]])</f>
        <v>R1013</v>
      </c>
      <c r="O1422" s="5" t="str">
        <f>IF(Table1[[#This Row],[Customer ID]]="?","Unknown",Table1[[#This Row],[Customer ID]])</f>
        <v>Id2271</v>
      </c>
    </row>
    <row r="1423" spans="1:15">
      <c r="A1423" t="s">
        <v>1457</v>
      </c>
      <c r="B1423">
        <v>1996</v>
      </c>
      <c r="C1423" t="s">
        <v>16</v>
      </c>
      <c r="D1423">
        <v>4</v>
      </c>
      <c r="E1423">
        <v>0</v>
      </c>
      <c r="F1423">
        <v>1220</v>
      </c>
      <c r="G1423" t="s">
        <v>21</v>
      </c>
      <c r="H1423" t="s">
        <v>17</v>
      </c>
      <c r="I1423" t="s">
        <v>22</v>
      </c>
      <c r="J1423" s="2">
        <f>IF(B1423="?",ROUND(AVERAGEIF($B$2:$B$2344,"&lt;&gt;?"),0),B1423)</f>
        <v>1996</v>
      </c>
      <c r="K1423" t="str">
        <f>IF(C1423="?","Sep",C1423)</f>
        <v>Nov</v>
      </c>
      <c r="L1423" t="str">
        <f>IF(Table1[[#This Row],[Hospital tier]]="?","tier - 2",Table1[[#This Row],[Hospital tier]])</f>
        <v>tier - 2</v>
      </c>
      <c r="M1423" t="str">
        <f>IF(Table1[[#This Row],[City tier]]="?","tier - 2",Table1[[#This Row],[City tier]])</f>
        <v>tier - 3</v>
      </c>
      <c r="N1423" s="5" t="str">
        <f>IF(Table1[[#This Row],[State ID]]="?","Unknown",Table1[[#This Row],[State ID]])</f>
        <v>R1012</v>
      </c>
      <c r="O1423" s="5" t="str">
        <f>IF(Table1[[#This Row],[Customer ID]]="?","Unknown",Table1[[#This Row],[Customer ID]])</f>
        <v>Id2272</v>
      </c>
    </row>
    <row r="1424" spans="1:15">
      <c r="A1424" t="s">
        <v>1458</v>
      </c>
      <c r="B1424">
        <v>2004</v>
      </c>
      <c r="C1424" t="s">
        <v>20</v>
      </c>
      <c r="D1424">
        <v>2</v>
      </c>
      <c r="E1424">
        <v>0</v>
      </c>
      <c r="F1424">
        <v>1210</v>
      </c>
      <c r="G1424" t="s">
        <v>21</v>
      </c>
      <c r="H1424" t="s">
        <v>18</v>
      </c>
      <c r="I1424" t="s">
        <v>19</v>
      </c>
      <c r="J1424" s="2">
        <f>IF(B1424="?",ROUND(AVERAGEIF($B$2:$B$2344,"&lt;&gt;?"),0),B1424)</f>
        <v>2004</v>
      </c>
      <c r="K1424" t="str">
        <f>IF(C1424="?","Sep",C1424)</f>
        <v>Jun</v>
      </c>
      <c r="L1424" t="str">
        <f>IF(Table1[[#This Row],[Hospital tier]]="?","tier - 2",Table1[[#This Row],[Hospital tier]])</f>
        <v>tier - 2</v>
      </c>
      <c r="M1424" t="str">
        <f>IF(Table1[[#This Row],[City tier]]="?","tier - 2",Table1[[#This Row],[City tier]])</f>
        <v>tier - 1</v>
      </c>
      <c r="N1424" s="5" t="str">
        <f>IF(Table1[[#This Row],[State ID]]="?","Unknown",Table1[[#This Row],[State ID]])</f>
        <v>R1013</v>
      </c>
      <c r="O1424" s="5" t="str">
        <f>IF(Table1[[#This Row],[Customer ID]]="?","Unknown",Table1[[#This Row],[Customer ID]])</f>
        <v>Id2273</v>
      </c>
    </row>
    <row r="1425" spans="1:15">
      <c r="A1425" t="s">
        <v>1459</v>
      </c>
      <c r="B1425">
        <v>1992</v>
      </c>
      <c r="C1425" t="s">
        <v>24</v>
      </c>
      <c r="D1425">
        <v>6</v>
      </c>
      <c r="E1425">
        <v>0</v>
      </c>
      <c r="F1425">
        <v>1200.55</v>
      </c>
      <c r="G1425" t="s">
        <v>21</v>
      </c>
      <c r="H1425" t="s">
        <v>17</v>
      </c>
      <c r="I1425" t="s">
        <v>19</v>
      </c>
      <c r="J1425" s="2">
        <f>IF(B1425="?",ROUND(AVERAGEIF($B$2:$B$2344,"&lt;&gt;?"),0),B1425)</f>
        <v>1992</v>
      </c>
      <c r="K1425" t="str">
        <f>IF(C1425="?","Sep",C1425)</f>
        <v>Oct</v>
      </c>
      <c r="L1425" t="str">
        <f>IF(Table1[[#This Row],[Hospital tier]]="?","tier - 2",Table1[[#This Row],[Hospital tier]])</f>
        <v>tier - 2</v>
      </c>
      <c r="M1425" t="str">
        <f>IF(Table1[[#This Row],[City tier]]="?","tier - 2",Table1[[#This Row],[City tier]])</f>
        <v>tier - 3</v>
      </c>
      <c r="N1425" s="5" t="str">
        <f>IF(Table1[[#This Row],[State ID]]="?","Unknown",Table1[[#This Row],[State ID]])</f>
        <v>R1013</v>
      </c>
      <c r="O1425" s="5" t="str">
        <f>IF(Table1[[#This Row],[Customer ID]]="?","Unknown",Table1[[#This Row],[Customer ID]])</f>
        <v>Id2274</v>
      </c>
    </row>
    <row r="1426" spans="1:15">
      <c r="A1426" t="s">
        <v>1460</v>
      </c>
      <c r="B1426">
        <v>1999</v>
      </c>
      <c r="C1426" t="s">
        <v>20</v>
      </c>
      <c r="D1426">
        <v>28</v>
      </c>
      <c r="E1426">
        <v>0</v>
      </c>
      <c r="F1426">
        <v>1200</v>
      </c>
      <c r="G1426" t="s">
        <v>21</v>
      </c>
      <c r="H1426" t="s">
        <v>17</v>
      </c>
      <c r="I1426" t="s">
        <v>22</v>
      </c>
      <c r="J1426" s="2">
        <f>IF(B1426="?",ROUND(AVERAGEIF($B$2:$B$2344,"&lt;&gt;?"),0),B1426)</f>
        <v>1999</v>
      </c>
      <c r="K1426" t="str">
        <f>IF(C1426="?","Sep",C1426)</f>
        <v>Jun</v>
      </c>
      <c r="L1426" t="str">
        <f>IF(Table1[[#This Row],[Hospital tier]]="?","tier - 2",Table1[[#This Row],[Hospital tier]])</f>
        <v>tier - 2</v>
      </c>
      <c r="M1426" t="str">
        <f>IF(Table1[[#This Row],[City tier]]="?","tier - 2",Table1[[#This Row],[City tier]])</f>
        <v>tier - 3</v>
      </c>
      <c r="N1426" s="5" t="str">
        <f>IF(Table1[[#This Row],[State ID]]="?","Unknown",Table1[[#This Row],[State ID]])</f>
        <v>R1012</v>
      </c>
      <c r="O1426" s="5" t="str">
        <f>IF(Table1[[#This Row],[Customer ID]]="?","Unknown",Table1[[#This Row],[Customer ID]])</f>
        <v>Id2275</v>
      </c>
    </row>
    <row r="1427" spans="1:15">
      <c r="A1427" t="s">
        <v>1461</v>
      </c>
      <c r="B1427">
        <v>2002</v>
      </c>
      <c r="C1427" t="s">
        <v>40</v>
      </c>
      <c r="D1427">
        <v>26</v>
      </c>
      <c r="E1427">
        <v>0</v>
      </c>
      <c r="F1427">
        <v>1191</v>
      </c>
      <c r="G1427" t="s">
        <v>21</v>
      </c>
      <c r="H1427" t="s">
        <v>18</v>
      </c>
      <c r="I1427" t="s">
        <v>19</v>
      </c>
      <c r="J1427" s="2">
        <f>IF(B1427="?",ROUND(AVERAGEIF($B$2:$B$2344,"&lt;&gt;?"),0),B1427)</f>
        <v>2002</v>
      </c>
      <c r="K1427" t="str">
        <f>IF(C1427="?","Sep",C1427)</f>
        <v>Aug</v>
      </c>
      <c r="L1427" t="str">
        <f>IF(Table1[[#This Row],[Hospital tier]]="?","tier - 2",Table1[[#This Row],[Hospital tier]])</f>
        <v>tier - 2</v>
      </c>
      <c r="M1427" t="str">
        <f>IF(Table1[[#This Row],[City tier]]="?","tier - 2",Table1[[#This Row],[City tier]])</f>
        <v>tier - 1</v>
      </c>
      <c r="N1427" s="5" t="str">
        <f>IF(Table1[[#This Row],[State ID]]="?","Unknown",Table1[[#This Row],[State ID]])</f>
        <v>R1013</v>
      </c>
      <c r="O1427" s="5" t="str">
        <f>IF(Table1[[#This Row],[Customer ID]]="?","Unknown",Table1[[#This Row],[Customer ID]])</f>
        <v>Id2276</v>
      </c>
    </row>
    <row r="1428" spans="1:15">
      <c r="A1428" t="s">
        <v>1462</v>
      </c>
      <c r="B1428">
        <v>1997</v>
      </c>
      <c r="C1428" t="s">
        <v>20</v>
      </c>
      <c r="D1428">
        <v>28</v>
      </c>
      <c r="E1428">
        <v>0</v>
      </c>
      <c r="F1428">
        <v>1178.07</v>
      </c>
      <c r="G1428" t="s">
        <v>21</v>
      </c>
      <c r="H1428" t="s">
        <v>21</v>
      </c>
      <c r="I1428" t="s">
        <v>19</v>
      </c>
      <c r="J1428" s="2">
        <f>IF(B1428="?",ROUND(AVERAGEIF($B$2:$B$2344,"&lt;&gt;?"),0),B1428)</f>
        <v>1997</v>
      </c>
      <c r="K1428" t="str">
        <f>IF(C1428="?","Sep",C1428)</f>
        <v>Jun</v>
      </c>
      <c r="L1428" t="str">
        <f>IF(Table1[[#This Row],[Hospital tier]]="?","tier - 2",Table1[[#This Row],[Hospital tier]])</f>
        <v>tier - 2</v>
      </c>
      <c r="M1428" t="str">
        <f>IF(Table1[[#This Row],[City tier]]="?","tier - 2",Table1[[#This Row],[City tier]])</f>
        <v>tier - 2</v>
      </c>
      <c r="N1428" s="5" t="str">
        <f>IF(Table1[[#This Row],[State ID]]="?","Unknown",Table1[[#This Row],[State ID]])</f>
        <v>R1013</v>
      </c>
      <c r="O1428" s="5" t="str">
        <f>IF(Table1[[#This Row],[Customer ID]]="?","Unknown",Table1[[#This Row],[Customer ID]])</f>
        <v>Id2277</v>
      </c>
    </row>
    <row r="1429" spans="1:15">
      <c r="A1429" t="s">
        <v>1463</v>
      </c>
      <c r="B1429">
        <v>1996</v>
      </c>
      <c r="C1429" t="s">
        <v>40</v>
      </c>
      <c r="D1429">
        <v>11</v>
      </c>
      <c r="E1429">
        <v>0</v>
      </c>
      <c r="F1429">
        <v>1178</v>
      </c>
      <c r="G1429" t="s">
        <v>21</v>
      </c>
      <c r="H1429" t="s">
        <v>17</v>
      </c>
      <c r="I1429" t="s">
        <v>19</v>
      </c>
      <c r="J1429" s="2">
        <f>IF(B1429="?",ROUND(AVERAGEIF($B$2:$B$2344,"&lt;&gt;?"),0),B1429)</f>
        <v>1996</v>
      </c>
      <c r="K1429" t="str">
        <f>IF(C1429="?","Sep",C1429)</f>
        <v>Aug</v>
      </c>
      <c r="L1429" t="str">
        <f>IF(Table1[[#This Row],[Hospital tier]]="?","tier - 2",Table1[[#This Row],[Hospital tier]])</f>
        <v>tier - 2</v>
      </c>
      <c r="M1429" t="str">
        <f>IF(Table1[[#This Row],[City tier]]="?","tier - 2",Table1[[#This Row],[City tier]])</f>
        <v>tier - 3</v>
      </c>
      <c r="N1429" s="5" t="str">
        <f>IF(Table1[[#This Row],[State ID]]="?","Unknown",Table1[[#This Row],[State ID]])</f>
        <v>R1013</v>
      </c>
      <c r="O1429" s="5" t="str">
        <f>IF(Table1[[#This Row],[Customer ID]]="?","Unknown",Table1[[#This Row],[Customer ID]])</f>
        <v>Id2278</v>
      </c>
    </row>
    <row r="1430" spans="1:15">
      <c r="A1430" t="s">
        <v>1464</v>
      </c>
      <c r="B1430">
        <v>2001</v>
      </c>
      <c r="C1430" t="s">
        <v>16</v>
      </c>
      <c r="D1430">
        <v>12</v>
      </c>
      <c r="E1430">
        <v>0</v>
      </c>
      <c r="F1430">
        <v>1167</v>
      </c>
      <c r="G1430" t="s">
        <v>21</v>
      </c>
      <c r="H1430" t="s">
        <v>18</v>
      </c>
      <c r="I1430" t="s">
        <v>19</v>
      </c>
      <c r="J1430" s="2">
        <f>IF(B1430="?",ROUND(AVERAGEIF($B$2:$B$2344,"&lt;&gt;?"),0),B1430)</f>
        <v>2001</v>
      </c>
      <c r="K1430" t="str">
        <f>IF(C1430="?","Sep",C1430)</f>
        <v>Nov</v>
      </c>
      <c r="L1430" t="str">
        <f>IF(Table1[[#This Row],[Hospital tier]]="?","tier - 2",Table1[[#This Row],[Hospital tier]])</f>
        <v>tier - 2</v>
      </c>
      <c r="M1430" t="str">
        <f>IF(Table1[[#This Row],[City tier]]="?","tier - 2",Table1[[#This Row],[City tier]])</f>
        <v>tier - 1</v>
      </c>
      <c r="N1430" s="5" t="str">
        <f>IF(Table1[[#This Row],[State ID]]="?","Unknown",Table1[[#This Row],[State ID]])</f>
        <v>R1013</v>
      </c>
      <c r="O1430" s="5" t="str">
        <f>IF(Table1[[#This Row],[Customer ID]]="?","Unknown",Table1[[#This Row],[Customer ID]])</f>
        <v>Id2279</v>
      </c>
    </row>
    <row r="1431" spans="1:15">
      <c r="A1431" t="s">
        <v>1465</v>
      </c>
      <c r="B1431">
        <v>1967</v>
      </c>
      <c r="C1431" t="s">
        <v>24</v>
      </c>
      <c r="D1431">
        <v>7</v>
      </c>
      <c r="E1431">
        <v>0</v>
      </c>
      <c r="F1431">
        <v>34975.68</v>
      </c>
      <c r="G1431" t="s">
        <v>21</v>
      </c>
      <c r="H1431" t="s">
        <v>21</v>
      </c>
      <c r="I1431" t="s">
        <v>25</v>
      </c>
      <c r="J1431" s="2">
        <f>IF(B1431="?",ROUND(AVERAGEIF($B$2:$B$2344,"&lt;&gt;?"),0),B1431)</f>
        <v>1967</v>
      </c>
      <c r="K1431" t="str">
        <f>IF(C1431="?","Sep",C1431)</f>
        <v>Oct</v>
      </c>
      <c r="L1431" t="str">
        <f>IF(Table1[[#This Row],[Hospital tier]]="?","tier - 2",Table1[[#This Row],[Hospital tier]])</f>
        <v>tier - 2</v>
      </c>
      <c r="M1431" t="str">
        <f>IF(Table1[[#This Row],[City tier]]="?","tier - 2",Table1[[#This Row],[City tier]])</f>
        <v>tier - 2</v>
      </c>
      <c r="N1431" s="5" t="str">
        <f>IF(Table1[[#This Row],[State ID]]="?","Unknown",Table1[[#This Row],[State ID]])</f>
        <v>R1011</v>
      </c>
      <c r="O1431" s="5" t="str">
        <f>IF(Table1[[#This Row],[Customer ID]]="?","Unknown",Table1[[#This Row],[Customer ID]])</f>
        <v>Id228</v>
      </c>
    </row>
    <row r="1432" spans="1:15">
      <c r="A1432" t="s">
        <v>1466</v>
      </c>
      <c r="B1432">
        <v>2002</v>
      </c>
      <c r="C1432" t="s">
        <v>20</v>
      </c>
      <c r="D1432">
        <v>11</v>
      </c>
      <c r="E1432">
        <v>0</v>
      </c>
      <c r="F1432">
        <v>1165</v>
      </c>
      <c r="G1432" t="s">
        <v>21</v>
      </c>
      <c r="H1432" t="s">
        <v>17</v>
      </c>
      <c r="I1432" t="s">
        <v>22</v>
      </c>
      <c r="J1432" s="2">
        <f>IF(B1432="?",ROUND(AVERAGEIF($B$2:$B$2344,"&lt;&gt;?"),0),B1432)</f>
        <v>2002</v>
      </c>
      <c r="K1432" t="str">
        <f>IF(C1432="?","Sep",C1432)</f>
        <v>Jun</v>
      </c>
      <c r="L1432" t="str">
        <f>IF(Table1[[#This Row],[Hospital tier]]="?","tier - 2",Table1[[#This Row],[Hospital tier]])</f>
        <v>tier - 2</v>
      </c>
      <c r="M1432" t="str">
        <f>IF(Table1[[#This Row],[City tier]]="?","tier - 2",Table1[[#This Row],[City tier]])</f>
        <v>tier - 3</v>
      </c>
      <c r="N1432" s="5" t="str">
        <f>IF(Table1[[#This Row],[State ID]]="?","Unknown",Table1[[#This Row],[State ID]])</f>
        <v>R1012</v>
      </c>
      <c r="O1432" s="5" t="str">
        <f>IF(Table1[[#This Row],[Customer ID]]="?","Unknown",Table1[[#This Row],[Customer ID]])</f>
        <v>Id2280</v>
      </c>
    </row>
    <row r="1433" spans="1:15">
      <c r="A1433" t="s">
        <v>1467</v>
      </c>
      <c r="B1433">
        <v>2004</v>
      </c>
      <c r="C1433" t="s">
        <v>16</v>
      </c>
      <c r="D1433">
        <v>11</v>
      </c>
      <c r="E1433">
        <v>0</v>
      </c>
      <c r="F1433">
        <v>1163.46</v>
      </c>
      <c r="G1433" t="s">
        <v>21</v>
      </c>
      <c r="H1433" t="s">
        <v>17</v>
      </c>
      <c r="I1433" t="s">
        <v>19</v>
      </c>
      <c r="J1433" s="2">
        <f>IF(B1433="?",ROUND(AVERAGEIF($B$2:$B$2344,"&lt;&gt;?"),0),B1433)</f>
        <v>2004</v>
      </c>
      <c r="K1433" t="str">
        <f>IF(C1433="?","Sep",C1433)</f>
        <v>Nov</v>
      </c>
      <c r="L1433" t="str">
        <f>IF(Table1[[#This Row],[Hospital tier]]="?","tier - 2",Table1[[#This Row],[Hospital tier]])</f>
        <v>tier - 2</v>
      </c>
      <c r="M1433" t="str">
        <f>IF(Table1[[#This Row],[City tier]]="?","tier - 2",Table1[[#This Row],[City tier]])</f>
        <v>tier - 3</v>
      </c>
      <c r="N1433" s="5" t="str">
        <f>IF(Table1[[#This Row],[State ID]]="?","Unknown",Table1[[#This Row],[State ID]])</f>
        <v>R1013</v>
      </c>
      <c r="O1433" s="5" t="str">
        <f>IF(Table1[[#This Row],[Customer ID]]="?","Unknown",Table1[[#This Row],[Customer ID]])</f>
        <v>Id2281</v>
      </c>
    </row>
    <row r="1434" spans="1:15">
      <c r="A1434" t="s">
        <v>1468</v>
      </c>
      <c r="B1434">
        <v>1994</v>
      </c>
      <c r="C1434" t="s">
        <v>45</v>
      </c>
      <c r="D1434">
        <v>26</v>
      </c>
      <c r="E1434">
        <v>0</v>
      </c>
      <c r="F1434">
        <v>1158.32</v>
      </c>
      <c r="G1434" t="s">
        <v>21</v>
      </c>
      <c r="H1434" t="s">
        <v>18</v>
      </c>
      <c r="I1434" t="s">
        <v>19</v>
      </c>
      <c r="J1434" s="2">
        <f>IF(B1434="?",ROUND(AVERAGEIF($B$2:$B$2344,"&lt;&gt;?"),0),B1434)</f>
        <v>1994</v>
      </c>
      <c r="K1434" t="str">
        <f>IF(C1434="?","Sep",C1434)</f>
        <v>Jul</v>
      </c>
      <c r="L1434" t="str">
        <f>IF(Table1[[#This Row],[Hospital tier]]="?","tier - 2",Table1[[#This Row],[Hospital tier]])</f>
        <v>tier - 2</v>
      </c>
      <c r="M1434" t="str">
        <f>IF(Table1[[#This Row],[City tier]]="?","tier - 2",Table1[[#This Row],[City tier]])</f>
        <v>tier - 1</v>
      </c>
      <c r="N1434" s="5" t="str">
        <f>IF(Table1[[#This Row],[State ID]]="?","Unknown",Table1[[#This Row],[State ID]])</f>
        <v>R1013</v>
      </c>
      <c r="O1434" s="5" t="str">
        <f>IF(Table1[[#This Row],[Customer ID]]="?","Unknown",Table1[[#This Row],[Customer ID]])</f>
        <v>Id2282</v>
      </c>
    </row>
    <row r="1435" spans="1:15">
      <c r="A1435" t="s">
        <v>1469</v>
      </c>
      <c r="B1435">
        <v>2004</v>
      </c>
      <c r="C1435" t="s">
        <v>45</v>
      </c>
      <c r="D1435">
        <v>18</v>
      </c>
      <c r="E1435">
        <v>0</v>
      </c>
      <c r="F1435">
        <v>1149.4000000000001</v>
      </c>
      <c r="G1435" t="s">
        <v>21</v>
      </c>
      <c r="H1435" t="s">
        <v>21</v>
      </c>
      <c r="I1435" t="s">
        <v>19</v>
      </c>
      <c r="J1435" s="2">
        <f>IF(B1435="?",ROUND(AVERAGEIF($B$2:$B$2344,"&lt;&gt;?"),0),B1435)</f>
        <v>2004</v>
      </c>
      <c r="K1435" t="str">
        <f>IF(C1435="?","Sep",C1435)</f>
        <v>Jul</v>
      </c>
      <c r="L1435" t="str">
        <f>IF(Table1[[#This Row],[Hospital tier]]="?","tier - 2",Table1[[#This Row],[Hospital tier]])</f>
        <v>tier - 2</v>
      </c>
      <c r="M1435" t="str">
        <f>IF(Table1[[#This Row],[City tier]]="?","tier - 2",Table1[[#This Row],[City tier]])</f>
        <v>tier - 2</v>
      </c>
      <c r="N1435" s="5" t="str">
        <f>IF(Table1[[#This Row],[State ID]]="?","Unknown",Table1[[#This Row],[State ID]])</f>
        <v>R1013</v>
      </c>
      <c r="O1435" s="5" t="str">
        <f>IF(Table1[[#This Row],[Customer ID]]="?","Unknown",Table1[[#This Row],[Customer ID]])</f>
        <v>Id2283</v>
      </c>
    </row>
    <row r="1436" spans="1:15">
      <c r="A1436" t="s">
        <v>1470</v>
      </c>
      <c r="B1436">
        <v>2003</v>
      </c>
      <c r="C1436" t="s">
        <v>20</v>
      </c>
      <c r="D1436">
        <v>12</v>
      </c>
      <c r="E1436">
        <v>0</v>
      </c>
      <c r="F1436">
        <v>1149</v>
      </c>
      <c r="G1436" t="s">
        <v>21</v>
      </c>
      <c r="H1436" t="s">
        <v>18</v>
      </c>
      <c r="I1436" t="s">
        <v>22</v>
      </c>
      <c r="J1436" s="2">
        <f>IF(B1436="?",ROUND(AVERAGEIF($B$2:$B$2344,"&lt;&gt;?"),0),B1436)</f>
        <v>2003</v>
      </c>
      <c r="K1436" t="str">
        <f>IF(C1436="?","Sep",C1436)</f>
        <v>Jun</v>
      </c>
      <c r="L1436" t="str">
        <f>IF(Table1[[#This Row],[Hospital tier]]="?","tier - 2",Table1[[#This Row],[Hospital tier]])</f>
        <v>tier - 2</v>
      </c>
      <c r="M1436" t="str">
        <f>IF(Table1[[#This Row],[City tier]]="?","tier - 2",Table1[[#This Row],[City tier]])</f>
        <v>tier - 1</v>
      </c>
      <c r="N1436" s="5" t="str">
        <f>IF(Table1[[#This Row],[State ID]]="?","Unknown",Table1[[#This Row],[State ID]])</f>
        <v>R1012</v>
      </c>
      <c r="O1436" s="5" t="str">
        <f>IF(Table1[[#This Row],[Customer ID]]="?","Unknown",Table1[[#This Row],[Customer ID]])</f>
        <v>Id2284</v>
      </c>
    </row>
    <row r="1437" spans="1:15">
      <c r="A1437" t="s">
        <v>1471</v>
      </c>
      <c r="B1437">
        <v>2004</v>
      </c>
      <c r="C1437" t="s">
        <v>20</v>
      </c>
      <c r="D1437">
        <v>10</v>
      </c>
      <c r="E1437">
        <v>0</v>
      </c>
      <c r="F1437">
        <v>1146.8</v>
      </c>
      <c r="G1437" t="s">
        <v>21</v>
      </c>
      <c r="H1437" t="s">
        <v>21</v>
      </c>
      <c r="I1437" t="s">
        <v>19</v>
      </c>
      <c r="J1437" s="2">
        <f>IF(B1437="?",ROUND(AVERAGEIF($B$2:$B$2344,"&lt;&gt;?"),0),B1437)</f>
        <v>2004</v>
      </c>
      <c r="K1437" t="str">
        <f>IF(C1437="?","Sep",C1437)</f>
        <v>Jun</v>
      </c>
      <c r="L1437" t="str">
        <f>IF(Table1[[#This Row],[Hospital tier]]="?","tier - 2",Table1[[#This Row],[Hospital tier]])</f>
        <v>tier - 2</v>
      </c>
      <c r="M1437" t="str">
        <f>IF(Table1[[#This Row],[City tier]]="?","tier - 2",Table1[[#This Row],[City tier]])</f>
        <v>tier - 2</v>
      </c>
      <c r="N1437" s="5" t="str">
        <f>IF(Table1[[#This Row],[State ID]]="?","Unknown",Table1[[#This Row],[State ID]])</f>
        <v>R1013</v>
      </c>
      <c r="O1437" s="5" t="str">
        <f>IF(Table1[[#This Row],[Customer ID]]="?","Unknown",Table1[[#This Row],[Customer ID]])</f>
        <v>Id2285</v>
      </c>
    </row>
    <row r="1438" spans="1:15">
      <c r="A1438" t="s">
        <v>1472</v>
      </c>
      <c r="B1438">
        <v>2002</v>
      </c>
      <c r="C1438" t="s">
        <v>24</v>
      </c>
      <c r="D1438">
        <v>1</v>
      </c>
      <c r="E1438">
        <v>0</v>
      </c>
      <c r="F1438">
        <v>1142</v>
      </c>
      <c r="G1438" t="s">
        <v>17</v>
      </c>
      <c r="H1438" t="s">
        <v>21</v>
      </c>
      <c r="I1438" t="s">
        <v>25</v>
      </c>
      <c r="J1438" s="2">
        <f>IF(B1438="?",ROUND(AVERAGEIF($B$2:$B$2344,"&lt;&gt;?"),0),B1438)</f>
        <v>2002</v>
      </c>
      <c r="K1438" t="str">
        <f>IF(C1438="?","Sep",C1438)</f>
        <v>Oct</v>
      </c>
      <c r="L1438" t="str">
        <f>IF(Table1[[#This Row],[Hospital tier]]="?","tier - 2",Table1[[#This Row],[Hospital tier]])</f>
        <v>tier - 3</v>
      </c>
      <c r="M1438" t="str">
        <f>IF(Table1[[#This Row],[City tier]]="?","tier - 2",Table1[[#This Row],[City tier]])</f>
        <v>tier - 2</v>
      </c>
      <c r="N1438" s="5" t="str">
        <f>IF(Table1[[#This Row],[State ID]]="?","Unknown",Table1[[#This Row],[State ID]])</f>
        <v>R1011</v>
      </c>
      <c r="O1438" s="5" t="str">
        <f>IF(Table1[[#This Row],[Customer ID]]="?","Unknown",Table1[[#This Row],[Customer ID]])</f>
        <v>Id2286</v>
      </c>
    </row>
    <row r="1439" spans="1:15">
      <c r="A1439" t="s">
        <v>1473</v>
      </c>
      <c r="B1439">
        <v>2004</v>
      </c>
      <c r="C1439" t="s">
        <v>37</v>
      </c>
      <c r="D1439">
        <v>12</v>
      </c>
      <c r="E1439">
        <v>0</v>
      </c>
      <c r="F1439">
        <v>1141.45</v>
      </c>
      <c r="G1439" t="s">
        <v>17</v>
      </c>
      <c r="H1439" t="s">
        <v>17</v>
      </c>
      <c r="I1439" t="s">
        <v>19</v>
      </c>
      <c r="J1439" s="2">
        <f>IF(B1439="?",ROUND(AVERAGEIF($B$2:$B$2344,"&lt;&gt;?"),0),B1439)</f>
        <v>2004</v>
      </c>
      <c r="K1439" t="str">
        <f>IF(C1439="?","Sep",C1439)</f>
        <v>Sep</v>
      </c>
      <c r="L1439" t="str">
        <f>IF(Table1[[#This Row],[Hospital tier]]="?","tier - 2",Table1[[#This Row],[Hospital tier]])</f>
        <v>tier - 3</v>
      </c>
      <c r="M1439" t="str">
        <f>IF(Table1[[#This Row],[City tier]]="?","tier - 2",Table1[[#This Row],[City tier]])</f>
        <v>tier - 3</v>
      </c>
      <c r="N1439" s="5" t="str">
        <f>IF(Table1[[#This Row],[State ID]]="?","Unknown",Table1[[#This Row],[State ID]])</f>
        <v>R1013</v>
      </c>
      <c r="O1439" s="5" t="str">
        <f>IF(Table1[[#This Row],[Customer ID]]="?","Unknown",Table1[[#This Row],[Customer ID]])</f>
        <v>Id2287</v>
      </c>
    </row>
    <row r="1440" spans="1:15">
      <c r="A1440" t="s">
        <v>1474</v>
      </c>
      <c r="B1440">
        <v>2001</v>
      </c>
      <c r="C1440" t="s">
        <v>24</v>
      </c>
      <c r="D1440">
        <v>25</v>
      </c>
      <c r="E1440">
        <v>0</v>
      </c>
      <c r="F1440">
        <v>1141</v>
      </c>
      <c r="G1440" t="s">
        <v>17</v>
      </c>
      <c r="H1440" t="s">
        <v>18</v>
      </c>
      <c r="I1440" t="s">
        <v>19</v>
      </c>
      <c r="J1440" s="2">
        <f>IF(B1440="?",ROUND(AVERAGEIF($B$2:$B$2344,"&lt;&gt;?"),0),B1440)</f>
        <v>2001</v>
      </c>
      <c r="K1440" t="str">
        <f>IF(C1440="?","Sep",C1440)</f>
        <v>Oct</v>
      </c>
      <c r="L1440" t="str">
        <f>IF(Table1[[#This Row],[Hospital tier]]="?","tier - 2",Table1[[#This Row],[Hospital tier]])</f>
        <v>tier - 3</v>
      </c>
      <c r="M1440" t="str">
        <f>IF(Table1[[#This Row],[City tier]]="?","tier - 2",Table1[[#This Row],[City tier]])</f>
        <v>tier - 1</v>
      </c>
      <c r="N1440" s="5" t="str">
        <f>IF(Table1[[#This Row],[State ID]]="?","Unknown",Table1[[#This Row],[State ID]])</f>
        <v>R1013</v>
      </c>
      <c r="O1440" s="5" t="str">
        <f>IF(Table1[[#This Row],[Customer ID]]="?","Unknown",Table1[[#This Row],[Customer ID]])</f>
        <v>Id2288</v>
      </c>
    </row>
    <row r="1441" spans="1:15">
      <c r="A1441" t="s">
        <v>1475</v>
      </c>
      <c r="B1441">
        <v>2004</v>
      </c>
      <c r="C1441" t="s">
        <v>16</v>
      </c>
      <c r="D1441">
        <v>27</v>
      </c>
      <c r="E1441">
        <v>0</v>
      </c>
      <c r="F1441">
        <v>1137.47</v>
      </c>
      <c r="G1441" t="s">
        <v>17</v>
      </c>
      <c r="H1441" t="s">
        <v>21</v>
      </c>
      <c r="I1441" t="s">
        <v>19</v>
      </c>
      <c r="J1441" s="2">
        <f>IF(B1441="?",ROUND(AVERAGEIF($B$2:$B$2344,"&lt;&gt;?"),0),B1441)</f>
        <v>2004</v>
      </c>
      <c r="K1441" t="str">
        <f>IF(C1441="?","Sep",C1441)</f>
        <v>Nov</v>
      </c>
      <c r="L1441" t="str">
        <f>IF(Table1[[#This Row],[Hospital tier]]="?","tier - 2",Table1[[#This Row],[Hospital tier]])</f>
        <v>tier - 3</v>
      </c>
      <c r="M1441" t="str">
        <f>IF(Table1[[#This Row],[City tier]]="?","tier - 2",Table1[[#This Row],[City tier]])</f>
        <v>tier - 2</v>
      </c>
      <c r="N1441" s="5" t="str">
        <f>IF(Table1[[#This Row],[State ID]]="?","Unknown",Table1[[#This Row],[State ID]])</f>
        <v>R1013</v>
      </c>
      <c r="O1441" s="5" t="str">
        <f>IF(Table1[[#This Row],[Customer ID]]="?","Unknown",Table1[[#This Row],[Customer ID]])</f>
        <v>Id2289</v>
      </c>
    </row>
    <row r="1442" spans="1:15">
      <c r="A1442" t="s">
        <v>1476</v>
      </c>
      <c r="B1442">
        <v>1983</v>
      </c>
      <c r="C1442" t="s">
        <v>45</v>
      </c>
      <c r="D1442">
        <v>29</v>
      </c>
      <c r="E1442">
        <v>3</v>
      </c>
      <c r="F1442">
        <v>34940.61</v>
      </c>
      <c r="G1442" t="s">
        <v>21</v>
      </c>
      <c r="H1442" t="s">
        <v>17</v>
      </c>
      <c r="I1442" t="s">
        <v>25</v>
      </c>
      <c r="J1442" s="2">
        <f>IF(B1442="?",ROUND(AVERAGEIF($B$2:$B$2344,"&lt;&gt;?"),0),B1442)</f>
        <v>1983</v>
      </c>
      <c r="K1442" t="str">
        <f>IF(C1442="?","Sep",C1442)</f>
        <v>Jul</v>
      </c>
      <c r="L1442" t="str">
        <f>IF(Table1[[#This Row],[Hospital tier]]="?","tier - 2",Table1[[#This Row],[Hospital tier]])</f>
        <v>tier - 2</v>
      </c>
      <c r="M1442" t="str">
        <f>IF(Table1[[#This Row],[City tier]]="?","tier - 2",Table1[[#This Row],[City tier]])</f>
        <v>tier - 3</v>
      </c>
      <c r="N1442" s="5" t="str">
        <f>IF(Table1[[#This Row],[State ID]]="?","Unknown",Table1[[#This Row],[State ID]])</f>
        <v>R1011</v>
      </c>
      <c r="O1442" s="5" t="str">
        <f>IF(Table1[[#This Row],[Customer ID]]="?","Unknown",Table1[[#This Row],[Customer ID]])</f>
        <v>Id229</v>
      </c>
    </row>
    <row r="1443" spans="1:15">
      <c r="A1443" t="s">
        <v>1477</v>
      </c>
      <c r="B1443">
        <v>2004</v>
      </c>
      <c r="C1443" t="s">
        <v>24</v>
      </c>
      <c r="D1443">
        <v>15</v>
      </c>
      <c r="E1443">
        <v>0</v>
      </c>
      <c r="F1443">
        <v>1137.01</v>
      </c>
      <c r="G1443" t="s">
        <v>17</v>
      </c>
      <c r="H1443" t="s">
        <v>18</v>
      </c>
      <c r="I1443" t="s">
        <v>19</v>
      </c>
      <c r="J1443" s="2">
        <f>IF(B1443="?",ROUND(AVERAGEIF($B$2:$B$2344,"&lt;&gt;?"),0),B1443)</f>
        <v>2004</v>
      </c>
      <c r="K1443" t="str">
        <f>IF(C1443="?","Sep",C1443)</f>
        <v>Oct</v>
      </c>
      <c r="L1443" t="str">
        <f>IF(Table1[[#This Row],[Hospital tier]]="?","tier - 2",Table1[[#This Row],[Hospital tier]])</f>
        <v>tier - 3</v>
      </c>
      <c r="M1443" t="str">
        <f>IF(Table1[[#This Row],[City tier]]="?","tier - 2",Table1[[#This Row],[City tier]])</f>
        <v>tier - 1</v>
      </c>
      <c r="N1443" s="5" t="str">
        <f>IF(Table1[[#This Row],[State ID]]="?","Unknown",Table1[[#This Row],[State ID]])</f>
        <v>R1013</v>
      </c>
      <c r="O1443" s="5" t="str">
        <f>IF(Table1[[#This Row],[Customer ID]]="?","Unknown",Table1[[#This Row],[Customer ID]])</f>
        <v>Id2290</v>
      </c>
    </row>
    <row r="1444" spans="1:15">
      <c r="A1444" t="s">
        <v>1478</v>
      </c>
      <c r="B1444">
        <v>2002</v>
      </c>
      <c r="C1444" t="s">
        <v>40</v>
      </c>
      <c r="D1444">
        <v>11</v>
      </c>
      <c r="E1444">
        <v>0</v>
      </c>
      <c r="F1444">
        <v>1137</v>
      </c>
      <c r="G1444" t="s">
        <v>17</v>
      </c>
      <c r="H1444" t="s">
        <v>18</v>
      </c>
      <c r="I1444" t="s">
        <v>19</v>
      </c>
      <c r="J1444" s="2">
        <f>IF(B1444="?",ROUND(AVERAGEIF($B$2:$B$2344,"&lt;&gt;?"),0),B1444)</f>
        <v>2002</v>
      </c>
      <c r="K1444" t="str">
        <f>IF(C1444="?","Sep",C1444)</f>
        <v>Aug</v>
      </c>
      <c r="L1444" t="str">
        <f>IF(Table1[[#This Row],[Hospital tier]]="?","tier - 2",Table1[[#This Row],[Hospital tier]])</f>
        <v>tier - 3</v>
      </c>
      <c r="M1444" t="str">
        <f>IF(Table1[[#This Row],[City tier]]="?","tier - 2",Table1[[#This Row],[City tier]])</f>
        <v>tier - 1</v>
      </c>
      <c r="N1444" s="5" t="str">
        <f>IF(Table1[[#This Row],[State ID]]="?","Unknown",Table1[[#This Row],[State ID]])</f>
        <v>R1013</v>
      </c>
      <c r="O1444" s="5" t="str">
        <f>IF(Table1[[#This Row],[Customer ID]]="?","Unknown",Table1[[#This Row],[Customer ID]])</f>
        <v>Id2291</v>
      </c>
    </row>
    <row r="1445" spans="1:15">
      <c r="A1445" t="s">
        <v>1479</v>
      </c>
      <c r="B1445">
        <v>2004</v>
      </c>
      <c r="C1445" t="s">
        <v>16</v>
      </c>
      <c r="D1445">
        <v>28</v>
      </c>
      <c r="E1445">
        <v>0</v>
      </c>
      <c r="F1445">
        <v>1136.4000000000001</v>
      </c>
      <c r="G1445" t="s">
        <v>17</v>
      </c>
      <c r="H1445" t="s">
        <v>17</v>
      </c>
      <c r="I1445" t="s">
        <v>19</v>
      </c>
      <c r="J1445" s="2">
        <f>IF(B1445="?",ROUND(AVERAGEIF($B$2:$B$2344,"&lt;&gt;?"),0),B1445)</f>
        <v>2004</v>
      </c>
      <c r="K1445" t="str">
        <f>IF(C1445="?","Sep",C1445)</f>
        <v>Nov</v>
      </c>
      <c r="L1445" t="str">
        <f>IF(Table1[[#This Row],[Hospital tier]]="?","tier - 2",Table1[[#This Row],[Hospital tier]])</f>
        <v>tier - 3</v>
      </c>
      <c r="M1445" t="str">
        <f>IF(Table1[[#This Row],[City tier]]="?","tier - 2",Table1[[#This Row],[City tier]])</f>
        <v>tier - 3</v>
      </c>
      <c r="N1445" s="5" t="str">
        <f>IF(Table1[[#This Row],[State ID]]="?","Unknown",Table1[[#This Row],[State ID]])</f>
        <v>R1013</v>
      </c>
      <c r="O1445" s="5" t="str">
        <f>IF(Table1[[#This Row],[Customer ID]]="?","Unknown",Table1[[#This Row],[Customer ID]])</f>
        <v>Id2292</v>
      </c>
    </row>
    <row r="1446" spans="1:15">
      <c r="A1446" t="s">
        <v>1480</v>
      </c>
      <c r="B1446">
        <v>2004</v>
      </c>
      <c r="C1446" t="s">
        <v>20</v>
      </c>
      <c r="D1446">
        <v>11</v>
      </c>
      <c r="E1446">
        <v>0</v>
      </c>
      <c r="F1446">
        <v>1135.94</v>
      </c>
      <c r="G1446" t="s">
        <v>17</v>
      </c>
      <c r="H1446" t="s">
        <v>17</v>
      </c>
      <c r="I1446" t="s">
        <v>19</v>
      </c>
      <c r="J1446" s="2">
        <f>IF(B1446="?",ROUND(AVERAGEIF($B$2:$B$2344,"&lt;&gt;?"),0),B1446)</f>
        <v>2004</v>
      </c>
      <c r="K1446" t="str">
        <f>IF(C1446="?","Sep",C1446)</f>
        <v>Jun</v>
      </c>
      <c r="L1446" t="str">
        <f>IF(Table1[[#This Row],[Hospital tier]]="?","tier - 2",Table1[[#This Row],[Hospital tier]])</f>
        <v>tier - 3</v>
      </c>
      <c r="M1446" t="str">
        <f>IF(Table1[[#This Row],[City tier]]="?","tier - 2",Table1[[#This Row],[City tier]])</f>
        <v>tier - 3</v>
      </c>
      <c r="N1446" s="5" t="str">
        <f>IF(Table1[[#This Row],[State ID]]="?","Unknown",Table1[[#This Row],[State ID]])</f>
        <v>R1013</v>
      </c>
      <c r="O1446" s="5" t="str">
        <f>IF(Table1[[#This Row],[Customer ID]]="?","Unknown",Table1[[#This Row],[Customer ID]])</f>
        <v>Id2293</v>
      </c>
    </row>
    <row r="1447" spans="1:15">
      <c r="A1447" t="s">
        <v>1481</v>
      </c>
      <c r="B1447">
        <v>2004</v>
      </c>
      <c r="C1447" t="s">
        <v>24</v>
      </c>
      <c r="D1447">
        <v>6</v>
      </c>
      <c r="E1447">
        <v>0</v>
      </c>
      <c r="F1447">
        <v>1135</v>
      </c>
      <c r="G1447" t="s">
        <v>17</v>
      </c>
      <c r="H1447" t="s">
        <v>17</v>
      </c>
      <c r="I1447" t="s">
        <v>19</v>
      </c>
      <c r="J1447" s="2">
        <f>IF(B1447="?",ROUND(AVERAGEIF($B$2:$B$2344,"&lt;&gt;?"),0),B1447)</f>
        <v>2004</v>
      </c>
      <c r="K1447" t="str">
        <f>IF(C1447="?","Sep",C1447)</f>
        <v>Oct</v>
      </c>
      <c r="L1447" t="str">
        <f>IF(Table1[[#This Row],[Hospital tier]]="?","tier - 2",Table1[[#This Row],[Hospital tier]])</f>
        <v>tier - 3</v>
      </c>
      <c r="M1447" t="str">
        <f>IF(Table1[[#This Row],[City tier]]="?","tier - 2",Table1[[#This Row],[City tier]])</f>
        <v>tier - 3</v>
      </c>
      <c r="N1447" s="5" t="str">
        <f>IF(Table1[[#This Row],[State ID]]="?","Unknown",Table1[[#This Row],[State ID]])</f>
        <v>R1013</v>
      </c>
      <c r="O1447" s="5" t="str">
        <f>IF(Table1[[#This Row],[Customer ID]]="?","Unknown",Table1[[#This Row],[Customer ID]])</f>
        <v>Id2294</v>
      </c>
    </row>
    <row r="1448" spans="1:15">
      <c r="A1448" t="s">
        <v>1482</v>
      </c>
      <c r="B1448">
        <v>2002</v>
      </c>
      <c r="C1448" t="s">
        <v>45</v>
      </c>
      <c r="D1448">
        <v>19</v>
      </c>
      <c r="E1448">
        <v>0</v>
      </c>
      <c r="F1448">
        <v>1132</v>
      </c>
      <c r="G1448" t="s">
        <v>17</v>
      </c>
      <c r="H1448" t="s">
        <v>18</v>
      </c>
      <c r="I1448" t="s">
        <v>19</v>
      </c>
      <c r="J1448" s="2">
        <f>IF(B1448="?",ROUND(AVERAGEIF($B$2:$B$2344,"&lt;&gt;?"),0),B1448)</f>
        <v>2002</v>
      </c>
      <c r="K1448" t="str">
        <f>IF(C1448="?","Sep",C1448)</f>
        <v>Jul</v>
      </c>
      <c r="L1448" t="str">
        <f>IF(Table1[[#This Row],[Hospital tier]]="?","tier - 2",Table1[[#This Row],[Hospital tier]])</f>
        <v>tier - 3</v>
      </c>
      <c r="M1448" t="str">
        <f>IF(Table1[[#This Row],[City tier]]="?","tier - 2",Table1[[#This Row],[City tier]])</f>
        <v>tier - 1</v>
      </c>
      <c r="N1448" s="5" t="str">
        <f>IF(Table1[[#This Row],[State ID]]="?","Unknown",Table1[[#This Row],[State ID]])</f>
        <v>R1013</v>
      </c>
      <c r="O1448" s="5" t="str">
        <f>IF(Table1[[#This Row],[Customer ID]]="?","Unknown",Table1[[#This Row],[Customer ID]])</f>
        <v>Id2295</v>
      </c>
    </row>
    <row r="1449" spans="1:15">
      <c r="A1449" t="s">
        <v>1483</v>
      </c>
      <c r="B1449">
        <v>2004</v>
      </c>
      <c r="C1449" t="s">
        <v>20</v>
      </c>
      <c r="D1449">
        <v>14</v>
      </c>
      <c r="E1449">
        <v>0</v>
      </c>
      <c r="F1449">
        <v>1131.51</v>
      </c>
      <c r="G1449" t="s">
        <v>17</v>
      </c>
      <c r="H1449" t="s">
        <v>18</v>
      </c>
      <c r="I1449" t="s">
        <v>19</v>
      </c>
      <c r="J1449" s="2">
        <f>IF(B1449="?",ROUND(AVERAGEIF($B$2:$B$2344,"&lt;&gt;?"),0),B1449)</f>
        <v>2004</v>
      </c>
      <c r="K1449" t="str">
        <f>IF(C1449="?","Sep",C1449)</f>
        <v>Jun</v>
      </c>
      <c r="L1449" t="str">
        <f>IF(Table1[[#This Row],[Hospital tier]]="?","tier - 2",Table1[[#This Row],[Hospital tier]])</f>
        <v>tier - 3</v>
      </c>
      <c r="M1449" t="str">
        <f>IF(Table1[[#This Row],[City tier]]="?","tier - 2",Table1[[#This Row],[City tier]])</f>
        <v>tier - 1</v>
      </c>
      <c r="N1449" s="5" t="str">
        <f>IF(Table1[[#This Row],[State ID]]="?","Unknown",Table1[[#This Row],[State ID]])</f>
        <v>R1013</v>
      </c>
      <c r="O1449" s="5" t="str">
        <f>IF(Table1[[#This Row],[Customer ID]]="?","Unknown",Table1[[#This Row],[Customer ID]])</f>
        <v>Id2296</v>
      </c>
    </row>
    <row r="1450" spans="1:15">
      <c r="A1450" t="s">
        <v>1484</v>
      </c>
      <c r="B1450">
        <v>2004</v>
      </c>
      <c r="C1450" t="s">
        <v>16</v>
      </c>
      <c r="D1450">
        <v>12</v>
      </c>
      <c r="E1450">
        <v>0</v>
      </c>
      <c r="F1450">
        <v>1121.8699999999999</v>
      </c>
      <c r="G1450" t="s">
        <v>17</v>
      </c>
      <c r="H1450" t="s">
        <v>18</v>
      </c>
      <c r="I1450" t="s">
        <v>19</v>
      </c>
      <c r="J1450" s="2">
        <f>IF(B1450="?",ROUND(AVERAGEIF($B$2:$B$2344,"&lt;&gt;?"),0),B1450)</f>
        <v>2004</v>
      </c>
      <c r="K1450" t="str">
        <f>IF(C1450="?","Sep",C1450)</f>
        <v>Nov</v>
      </c>
      <c r="L1450" t="str">
        <f>IF(Table1[[#This Row],[Hospital tier]]="?","tier - 2",Table1[[#This Row],[Hospital tier]])</f>
        <v>tier - 3</v>
      </c>
      <c r="M1450" t="str">
        <f>IF(Table1[[#This Row],[City tier]]="?","tier - 2",Table1[[#This Row],[City tier]])</f>
        <v>tier - 1</v>
      </c>
      <c r="N1450" s="5" t="str">
        <f>IF(Table1[[#This Row],[State ID]]="?","Unknown",Table1[[#This Row],[State ID]])</f>
        <v>R1013</v>
      </c>
      <c r="O1450" s="5" t="str">
        <f>IF(Table1[[#This Row],[Customer ID]]="?","Unknown",Table1[[#This Row],[Customer ID]])</f>
        <v>Id2297</v>
      </c>
    </row>
    <row r="1451" spans="1:15">
      <c r="A1451" t="s">
        <v>1485</v>
      </c>
      <c r="B1451">
        <v>2002</v>
      </c>
      <c r="C1451" t="s">
        <v>40</v>
      </c>
      <c r="D1451">
        <v>13</v>
      </c>
      <c r="E1451">
        <v>0</v>
      </c>
      <c r="F1451">
        <v>1086</v>
      </c>
      <c r="G1451" t="s">
        <v>17</v>
      </c>
      <c r="H1451" t="s">
        <v>17</v>
      </c>
      <c r="I1451" t="s">
        <v>19</v>
      </c>
      <c r="J1451" s="2">
        <f>IF(B1451="?",ROUND(AVERAGEIF($B$2:$B$2344,"&lt;&gt;?"),0),B1451)</f>
        <v>2002</v>
      </c>
      <c r="K1451" t="str">
        <f>IF(C1451="?","Sep",C1451)</f>
        <v>Aug</v>
      </c>
      <c r="L1451" t="str">
        <f>IF(Table1[[#This Row],[Hospital tier]]="?","tier - 2",Table1[[#This Row],[Hospital tier]])</f>
        <v>tier - 3</v>
      </c>
      <c r="M1451" t="str">
        <f>IF(Table1[[#This Row],[City tier]]="?","tier - 2",Table1[[#This Row],[City tier]])</f>
        <v>tier - 3</v>
      </c>
      <c r="N1451" s="5" t="str">
        <f>IF(Table1[[#This Row],[State ID]]="?","Unknown",Table1[[#This Row],[State ID]])</f>
        <v>R1013</v>
      </c>
      <c r="O1451" s="5" t="str">
        <f>IF(Table1[[#This Row],[Customer ID]]="?","Unknown",Table1[[#This Row],[Customer ID]])</f>
        <v>Id2298</v>
      </c>
    </row>
    <row r="1452" spans="1:15">
      <c r="A1452" t="s">
        <v>1486</v>
      </c>
      <c r="B1452">
        <v>1998</v>
      </c>
      <c r="C1452" t="s">
        <v>23</v>
      </c>
      <c r="D1452">
        <v>26</v>
      </c>
      <c r="E1452">
        <v>0</v>
      </c>
      <c r="F1452">
        <v>1082</v>
      </c>
      <c r="G1452" t="s">
        <v>17</v>
      </c>
      <c r="H1452" t="s">
        <v>21</v>
      </c>
      <c r="I1452" t="s">
        <v>19</v>
      </c>
      <c r="J1452" s="2">
        <f>IF(B1452="?",ROUND(AVERAGEIF($B$2:$B$2344,"&lt;&gt;?"),0),B1452)</f>
        <v>1998</v>
      </c>
      <c r="K1452" t="str">
        <f>IF(C1452="?","Sep",C1452)</f>
        <v>Dec</v>
      </c>
      <c r="L1452" t="str">
        <f>IF(Table1[[#This Row],[Hospital tier]]="?","tier - 2",Table1[[#This Row],[Hospital tier]])</f>
        <v>tier - 3</v>
      </c>
      <c r="M1452" t="str">
        <f>IF(Table1[[#This Row],[City tier]]="?","tier - 2",Table1[[#This Row],[City tier]])</f>
        <v>tier - 2</v>
      </c>
      <c r="N1452" s="5" t="str">
        <f>IF(Table1[[#This Row],[State ID]]="?","Unknown",Table1[[#This Row],[State ID]])</f>
        <v>R1013</v>
      </c>
      <c r="O1452" s="5" t="str">
        <f>IF(Table1[[#This Row],[Customer ID]]="?","Unknown",Table1[[#This Row],[Customer ID]])</f>
        <v>Id2299</v>
      </c>
    </row>
    <row r="1453" spans="1:15">
      <c r="A1453" t="s">
        <v>1487</v>
      </c>
      <c r="B1453">
        <v>1958</v>
      </c>
      <c r="C1453" t="s">
        <v>37</v>
      </c>
      <c r="D1453">
        <v>3</v>
      </c>
      <c r="E1453">
        <v>2</v>
      </c>
      <c r="F1453">
        <v>47291.06</v>
      </c>
      <c r="G1453" t="s">
        <v>21</v>
      </c>
      <c r="H1453" t="s">
        <v>18</v>
      </c>
      <c r="I1453" t="s">
        <v>25</v>
      </c>
      <c r="J1453" s="2">
        <f>IF(B1453="?",ROUND(AVERAGEIF($B$2:$B$2344,"&lt;&gt;?"),0),B1453)</f>
        <v>1958</v>
      </c>
      <c r="K1453" t="str">
        <f>IF(C1453="?","Sep",C1453)</f>
        <v>Sep</v>
      </c>
      <c r="L1453" t="str">
        <f>IF(Table1[[#This Row],[Hospital tier]]="?","tier - 2",Table1[[#This Row],[Hospital tier]])</f>
        <v>tier - 2</v>
      </c>
      <c r="M1453" t="str">
        <f>IF(Table1[[#This Row],[City tier]]="?","tier - 2",Table1[[#This Row],[City tier]])</f>
        <v>tier - 1</v>
      </c>
      <c r="N1453" s="5" t="str">
        <f>IF(Table1[[#This Row],[State ID]]="?","Unknown",Table1[[#This Row],[State ID]])</f>
        <v>R1011</v>
      </c>
      <c r="O1453" s="5" t="str">
        <f>IF(Table1[[#This Row],[Customer ID]]="?","Unknown",Table1[[#This Row],[Customer ID]])</f>
        <v>Id23</v>
      </c>
    </row>
    <row r="1454" spans="1:15">
      <c r="A1454" t="s">
        <v>1488</v>
      </c>
      <c r="B1454">
        <v>1995</v>
      </c>
      <c r="C1454" t="s">
        <v>24</v>
      </c>
      <c r="D1454">
        <v>17</v>
      </c>
      <c r="E1454">
        <v>0</v>
      </c>
      <c r="F1454">
        <v>34838.870000000003</v>
      </c>
      <c r="G1454" t="s">
        <v>21</v>
      </c>
      <c r="H1454" t="s">
        <v>17</v>
      </c>
      <c r="I1454" t="s">
        <v>25</v>
      </c>
      <c r="J1454" s="2">
        <f>IF(B1454="?",ROUND(AVERAGEIF($B$2:$B$2344,"&lt;&gt;?"),0),B1454)</f>
        <v>1995</v>
      </c>
      <c r="K1454" t="str">
        <f>IF(C1454="?","Sep",C1454)</f>
        <v>Oct</v>
      </c>
      <c r="L1454" t="str">
        <f>IF(Table1[[#This Row],[Hospital tier]]="?","tier - 2",Table1[[#This Row],[Hospital tier]])</f>
        <v>tier - 2</v>
      </c>
      <c r="M1454" t="str">
        <f>IF(Table1[[#This Row],[City tier]]="?","tier - 2",Table1[[#This Row],[City tier]])</f>
        <v>tier - 3</v>
      </c>
      <c r="N1454" s="5" t="str">
        <f>IF(Table1[[#This Row],[State ID]]="?","Unknown",Table1[[#This Row],[State ID]])</f>
        <v>R1011</v>
      </c>
      <c r="O1454" s="5" t="str">
        <f>IF(Table1[[#This Row],[Customer ID]]="?","Unknown",Table1[[#This Row],[Customer ID]])</f>
        <v>Id230</v>
      </c>
    </row>
    <row r="1455" spans="1:15">
      <c r="A1455" t="s">
        <v>1489</v>
      </c>
      <c r="B1455">
        <v>1997</v>
      </c>
      <c r="C1455" t="s">
        <v>40</v>
      </c>
      <c r="D1455">
        <v>13</v>
      </c>
      <c r="E1455">
        <v>0</v>
      </c>
      <c r="F1455">
        <v>1071</v>
      </c>
      <c r="G1455" t="s">
        <v>17</v>
      </c>
      <c r="H1455" t="s">
        <v>17</v>
      </c>
      <c r="I1455" t="s">
        <v>19</v>
      </c>
      <c r="J1455" s="2">
        <f>IF(B1455="?",ROUND(AVERAGEIF($B$2:$B$2344,"&lt;&gt;?"),0),B1455)</f>
        <v>1997</v>
      </c>
      <c r="K1455" t="str">
        <f>IF(C1455="?","Sep",C1455)</f>
        <v>Aug</v>
      </c>
      <c r="L1455" t="str">
        <f>IF(Table1[[#This Row],[Hospital tier]]="?","tier - 2",Table1[[#This Row],[Hospital tier]])</f>
        <v>tier - 3</v>
      </c>
      <c r="M1455" t="str">
        <f>IF(Table1[[#This Row],[City tier]]="?","tier - 2",Table1[[#This Row],[City tier]])</f>
        <v>tier - 3</v>
      </c>
      <c r="N1455" s="5" t="str">
        <f>IF(Table1[[#This Row],[State ID]]="?","Unknown",Table1[[#This Row],[State ID]])</f>
        <v>R1013</v>
      </c>
      <c r="O1455" s="5" t="str">
        <f>IF(Table1[[#This Row],[Customer ID]]="?","Unknown",Table1[[#This Row],[Customer ID]])</f>
        <v>Id2300</v>
      </c>
    </row>
    <row r="1456" spans="1:15">
      <c r="A1456" t="s">
        <v>1490</v>
      </c>
      <c r="B1456">
        <v>2004</v>
      </c>
      <c r="C1456" t="s">
        <v>40</v>
      </c>
      <c r="D1456">
        <v>24</v>
      </c>
      <c r="E1456">
        <v>0</v>
      </c>
      <c r="F1456">
        <v>1070</v>
      </c>
      <c r="G1456" t="s">
        <v>17</v>
      </c>
      <c r="H1456" t="s">
        <v>17</v>
      </c>
      <c r="I1456" t="s">
        <v>19</v>
      </c>
      <c r="J1456" s="2">
        <f>IF(B1456="?",ROUND(AVERAGEIF($B$2:$B$2344,"&lt;&gt;?"),0),B1456)</f>
        <v>2004</v>
      </c>
      <c r="K1456" t="str">
        <f>IF(C1456="?","Sep",C1456)</f>
        <v>Aug</v>
      </c>
      <c r="L1456" t="str">
        <f>IF(Table1[[#This Row],[Hospital tier]]="?","tier - 2",Table1[[#This Row],[Hospital tier]])</f>
        <v>tier - 3</v>
      </c>
      <c r="M1456" t="str">
        <f>IF(Table1[[#This Row],[City tier]]="?","tier - 2",Table1[[#This Row],[City tier]])</f>
        <v>tier - 3</v>
      </c>
      <c r="N1456" s="5" t="str">
        <f>IF(Table1[[#This Row],[State ID]]="?","Unknown",Table1[[#This Row],[State ID]])</f>
        <v>R1013</v>
      </c>
      <c r="O1456" s="5" t="str">
        <f>IF(Table1[[#This Row],[Customer ID]]="?","Unknown",Table1[[#This Row],[Customer ID]])</f>
        <v>Id2301</v>
      </c>
    </row>
    <row r="1457" spans="1:15">
      <c r="A1457" t="s">
        <v>1491</v>
      </c>
      <c r="B1457">
        <v>1993</v>
      </c>
      <c r="C1457" t="s">
        <v>37</v>
      </c>
      <c r="D1457">
        <v>28</v>
      </c>
      <c r="E1457">
        <v>0</v>
      </c>
      <c r="F1457">
        <v>1068</v>
      </c>
      <c r="G1457" t="s">
        <v>17</v>
      </c>
      <c r="H1457" t="s">
        <v>18</v>
      </c>
      <c r="I1457" t="s">
        <v>19</v>
      </c>
      <c r="J1457" s="2">
        <f>IF(B1457="?",ROUND(AVERAGEIF($B$2:$B$2344,"&lt;&gt;?"),0),B1457)</f>
        <v>1993</v>
      </c>
      <c r="K1457" t="str">
        <f>IF(C1457="?","Sep",C1457)</f>
        <v>Sep</v>
      </c>
      <c r="L1457" t="str">
        <f>IF(Table1[[#This Row],[Hospital tier]]="?","tier - 2",Table1[[#This Row],[Hospital tier]])</f>
        <v>tier - 3</v>
      </c>
      <c r="M1457" t="str">
        <f>IF(Table1[[#This Row],[City tier]]="?","tier - 2",Table1[[#This Row],[City tier]])</f>
        <v>tier - 1</v>
      </c>
      <c r="N1457" s="5" t="str">
        <f>IF(Table1[[#This Row],[State ID]]="?","Unknown",Table1[[#This Row],[State ID]])</f>
        <v>R1013</v>
      </c>
      <c r="O1457" s="5" t="str">
        <f>IF(Table1[[#This Row],[Customer ID]]="?","Unknown",Table1[[#This Row],[Customer ID]])</f>
        <v>Id2302</v>
      </c>
    </row>
    <row r="1458" spans="1:15">
      <c r="A1458" t="s">
        <v>1492</v>
      </c>
      <c r="B1458">
        <v>1995</v>
      </c>
      <c r="C1458" t="s">
        <v>20</v>
      </c>
      <c r="D1458">
        <v>1</v>
      </c>
      <c r="E1458">
        <v>0</v>
      </c>
      <c r="F1458">
        <v>1056</v>
      </c>
      <c r="G1458" t="s">
        <v>17</v>
      </c>
      <c r="H1458" t="s">
        <v>21</v>
      </c>
      <c r="I1458" t="s">
        <v>19</v>
      </c>
      <c r="J1458" s="2">
        <f>IF(B1458="?",ROUND(AVERAGEIF($B$2:$B$2344,"&lt;&gt;?"),0),B1458)</f>
        <v>1995</v>
      </c>
      <c r="K1458" t="str">
        <f>IF(C1458="?","Sep",C1458)</f>
        <v>Jun</v>
      </c>
      <c r="L1458" t="str">
        <f>IF(Table1[[#This Row],[Hospital tier]]="?","tier - 2",Table1[[#This Row],[Hospital tier]])</f>
        <v>tier - 3</v>
      </c>
      <c r="M1458" t="str">
        <f>IF(Table1[[#This Row],[City tier]]="?","tier - 2",Table1[[#This Row],[City tier]])</f>
        <v>tier - 2</v>
      </c>
      <c r="N1458" s="5" t="str">
        <f>IF(Table1[[#This Row],[State ID]]="?","Unknown",Table1[[#This Row],[State ID]])</f>
        <v>R1013</v>
      </c>
      <c r="O1458" s="5" t="str">
        <f>IF(Table1[[#This Row],[Customer ID]]="?","Unknown",Table1[[#This Row],[Customer ID]])</f>
        <v>Id2303</v>
      </c>
    </row>
    <row r="1459" spans="1:15">
      <c r="A1459" t="s">
        <v>1493</v>
      </c>
      <c r="B1459">
        <v>2002</v>
      </c>
      <c r="C1459" t="s">
        <v>45</v>
      </c>
      <c r="D1459">
        <v>1</v>
      </c>
      <c r="E1459">
        <v>0</v>
      </c>
      <c r="F1459">
        <v>1049</v>
      </c>
      <c r="G1459" t="s">
        <v>17</v>
      </c>
      <c r="H1459" t="s">
        <v>21</v>
      </c>
      <c r="I1459" t="s">
        <v>22</v>
      </c>
      <c r="J1459" s="2">
        <f>IF(B1459="?",ROUND(AVERAGEIF($B$2:$B$2344,"&lt;&gt;?"),0),B1459)</f>
        <v>2002</v>
      </c>
      <c r="K1459" t="str">
        <f>IF(C1459="?","Sep",C1459)</f>
        <v>Jul</v>
      </c>
      <c r="L1459" t="str">
        <f>IF(Table1[[#This Row],[Hospital tier]]="?","tier - 2",Table1[[#This Row],[Hospital tier]])</f>
        <v>tier - 3</v>
      </c>
      <c r="M1459" t="str">
        <f>IF(Table1[[#This Row],[City tier]]="?","tier - 2",Table1[[#This Row],[City tier]])</f>
        <v>tier - 2</v>
      </c>
      <c r="N1459" s="5" t="str">
        <f>IF(Table1[[#This Row],[State ID]]="?","Unknown",Table1[[#This Row],[State ID]])</f>
        <v>R1012</v>
      </c>
      <c r="O1459" s="5" t="str">
        <f>IF(Table1[[#This Row],[Customer ID]]="?","Unknown",Table1[[#This Row],[Customer ID]])</f>
        <v>Id2304</v>
      </c>
    </row>
    <row r="1460" spans="1:15">
      <c r="A1460" t="s">
        <v>1494</v>
      </c>
      <c r="B1460">
        <v>2002</v>
      </c>
      <c r="C1460" t="s">
        <v>45</v>
      </c>
      <c r="D1460">
        <v>20</v>
      </c>
      <c r="E1460">
        <v>0</v>
      </c>
      <c r="F1460">
        <v>1047</v>
      </c>
      <c r="G1460" t="s">
        <v>17</v>
      </c>
      <c r="H1460" t="s">
        <v>18</v>
      </c>
      <c r="I1460" t="s">
        <v>19</v>
      </c>
      <c r="J1460" s="2">
        <f>IF(B1460="?",ROUND(AVERAGEIF($B$2:$B$2344,"&lt;&gt;?"),0),B1460)</f>
        <v>2002</v>
      </c>
      <c r="K1460" t="str">
        <f>IF(C1460="?","Sep",C1460)</f>
        <v>Jul</v>
      </c>
      <c r="L1460" t="str">
        <f>IF(Table1[[#This Row],[Hospital tier]]="?","tier - 2",Table1[[#This Row],[Hospital tier]])</f>
        <v>tier - 3</v>
      </c>
      <c r="M1460" t="str">
        <f>IF(Table1[[#This Row],[City tier]]="?","tier - 2",Table1[[#This Row],[City tier]])</f>
        <v>tier - 1</v>
      </c>
      <c r="N1460" s="5" t="str">
        <f>IF(Table1[[#This Row],[State ID]]="?","Unknown",Table1[[#This Row],[State ID]])</f>
        <v>R1013</v>
      </c>
      <c r="O1460" s="5" t="str">
        <f>IF(Table1[[#This Row],[Customer ID]]="?","Unknown",Table1[[#This Row],[Customer ID]])</f>
        <v>Id2305</v>
      </c>
    </row>
    <row r="1461" spans="1:15">
      <c r="A1461" t="s">
        <v>1495</v>
      </c>
      <c r="B1461">
        <v>1994</v>
      </c>
      <c r="C1461" t="s">
        <v>16</v>
      </c>
      <c r="D1461">
        <v>17</v>
      </c>
      <c r="E1461">
        <v>0</v>
      </c>
      <c r="F1461">
        <v>1044</v>
      </c>
      <c r="G1461" t="s">
        <v>17</v>
      </c>
      <c r="H1461" t="s">
        <v>21</v>
      </c>
      <c r="I1461" t="s">
        <v>19</v>
      </c>
      <c r="J1461" s="2">
        <f>IF(B1461="?",ROUND(AVERAGEIF($B$2:$B$2344,"&lt;&gt;?"),0),B1461)</f>
        <v>1994</v>
      </c>
      <c r="K1461" t="str">
        <f>IF(C1461="?","Sep",C1461)</f>
        <v>Nov</v>
      </c>
      <c r="L1461" t="str">
        <f>IF(Table1[[#This Row],[Hospital tier]]="?","tier - 2",Table1[[#This Row],[Hospital tier]])</f>
        <v>tier - 3</v>
      </c>
      <c r="M1461" t="str">
        <f>IF(Table1[[#This Row],[City tier]]="?","tier - 2",Table1[[#This Row],[City tier]])</f>
        <v>tier - 2</v>
      </c>
      <c r="N1461" s="5" t="str">
        <f>IF(Table1[[#This Row],[State ID]]="?","Unknown",Table1[[#This Row],[State ID]])</f>
        <v>R1013</v>
      </c>
      <c r="O1461" s="5" t="str">
        <f>IF(Table1[[#This Row],[Customer ID]]="?","Unknown",Table1[[#This Row],[Customer ID]])</f>
        <v>Id2306</v>
      </c>
    </row>
    <row r="1462" spans="1:15">
      <c r="A1462" t="s">
        <v>1496</v>
      </c>
      <c r="B1462">
        <v>1995</v>
      </c>
      <c r="C1462" t="s">
        <v>24</v>
      </c>
      <c r="D1462">
        <v>5</v>
      </c>
      <c r="E1462">
        <v>0</v>
      </c>
      <c r="F1462">
        <v>1033.74</v>
      </c>
      <c r="G1462" t="s">
        <v>17</v>
      </c>
      <c r="H1462" t="s">
        <v>18</v>
      </c>
      <c r="I1462" t="s">
        <v>19</v>
      </c>
      <c r="J1462" s="2">
        <f>IF(B1462="?",ROUND(AVERAGEIF($B$2:$B$2344,"&lt;&gt;?"),0),B1462)</f>
        <v>1995</v>
      </c>
      <c r="K1462" t="str">
        <f>IF(C1462="?","Sep",C1462)</f>
        <v>Oct</v>
      </c>
      <c r="L1462" t="str">
        <f>IF(Table1[[#This Row],[Hospital tier]]="?","tier - 2",Table1[[#This Row],[Hospital tier]])</f>
        <v>tier - 3</v>
      </c>
      <c r="M1462" t="str">
        <f>IF(Table1[[#This Row],[City tier]]="?","tier - 2",Table1[[#This Row],[City tier]])</f>
        <v>tier - 1</v>
      </c>
      <c r="N1462" s="5" t="str">
        <f>IF(Table1[[#This Row],[State ID]]="?","Unknown",Table1[[#This Row],[State ID]])</f>
        <v>R1013</v>
      </c>
      <c r="O1462" s="5" t="str">
        <f>IF(Table1[[#This Row],[Customer ID]]="?","Unknown",Table1[[#This Row],[Customer ID]])</f>
        <v>Id2307</v>
      </c>
    </row>
    <row r="1463" spans="1:15">
      <c r="A1463" t="s">
        <v>1497</v>
      </c>
      <c r="B1463">
        <v>1999</v>
      </c>
      <c r="C1463" t="s">
        <v>40</v>
      </c>
      <c r="D1463">
        <v>5</v>
      </c>
      <c r="E1463">
        <v>0</v>
      </c>
      <c r="F1463">
        <v>1019</v>
      </c>
      <c r="G1463" t="s">
        <v>17</v>
      </c>
      <c r="H1463" t="s">
        <v>21</v>
      </c>
      <c r="I1463" t="s">
        <v>19</v>
      </c>
      <c r="J1463" s="2">
        <f>IF(B1463="?",ROUND(AVERAGEIF($B$2:$B$2344,"&lt;&gt;?"),0),B1463)</f>
        <v>1999</v>
      </c>
      <c r="K1463" t="str">
        <f>IF(C1463="?","Sep",C1463)</f>
        <v>Aug</v>
      </c>
      <c r="L1463" t="str">
        <f>IF(Table1[[#This Row],[Hospital tier]]="?","tier - 2",Table1[[#This Row],[Hospital tier]])</f>
        <v>tier - 3</v>
      </c>
      <c r="M1463" t="str">
        <f>IF(Table1[[#This Row],[City tier]]="?","tier - 2",Table1[[#This Row],[City tier]])</f>
        <v>tier - 2</v>
      </c>
      <c r="N1463" s="5" t="str">
        <f>IF(Table1[[#This Row],[State ID]]="?","Unknown",Table1[[#This Row],[State ID]])</f>
        <v>R1013</v>
      </c>
      <c r="O1463" s="5" t="str">
        <f>IF(Table1[[#This Row],[Customer ID]]="?","Unknown",Table1[[#This Row],[Customer ID]])</f>
        <v>Id2308</v>
      </c>
    </row>
    <row r="1464" spans="1:15">
      <c r="A1464" t="s">
        <v>1498</v>
      </c>
      <c r="B1464">
        <v>2000</v>
      </c>
      <c r="C1464" t="s">
        <v>24</v>
      </c>
      <c r="D1464">
        <v>9</v>
      </c>
      <c r="E1464">
        <v>0</v>
      </c>
      <c r="F1464">
        <v>1012</v>
      </c>
      <c r="G1464" t="s">
        <v>17</v>
      </c>
      <c r="H1464" t="s">
        <v>21</v>
      </c>
      <c r="I1464" t="s">
        <v>19</v>
      </c>
      <c r="J1464" s="2">
        <f>IF(B1464="?",ROUND(AVERAGEIF($B$2:$B$2344,"&lt;&gt;?"),0),B1464)</f>
        <v>2000</v>
      </c>
      <c r="K1464" t="str">
        <f>IF(C1464="?","Sep",C1464)</f>
        <v>Oct</v>
      </c>
      <c r="L1464" t="str">
        <f>IF(Table1[[#This Row],[Hospital tier]]="?","tier - 2",Table1[[#This Row],[Hospital tier]])</f>
        <v>tier - 3</v>
      </c>
      <c r="M1464" t="str">
        <f>IF(Table1[[#This Row],[City tier]]="?","tier - 2",Table1[[#This Row],[City tier]])</f>
        <v>tier - 2</v>
      </c>
      <c r="N1464" s="5" t="str">
        <f>IF(Table1[[#This Row],[State ID]]="?","Unknown",Table1[[#This Row],[State ID]])</f>
        <v>R1013</v>
      </c>
      <c r="O1464" s="5" t="str">
        <f>IF(Table1[[#This Row],[Customer ID]]="?","Unknown",Table1[[#This Row],[Customer ID]])</f>
        <v>Id2309</v>
      </c>
    </row>
    <row r="1465" spans="1:15">
      <c r="A1465" t="s">
        <v>1499</v>
      </c>
      <c r="B1465">
        <v>2003</v>
      </c>
      <c r="C1465" t="s">
        <v>37</v>
      </c>
      <c r="D1465">
        <v>17</v>
      </c>
      <c r="E1465">
        <v>0</v>
      </c>
      <c r="F1465">
        <v>34828.65</v>
      </c>
      <c r="G1465" t="s">
        <v>18</v>
      </c>
      <c r="H1465" t="s">
        <v>17</v>
      </c>
      <c r="I1465" t="s">
        <v>25</v>
      </c>
      <c r="J1465" s="2">
        <f>IF(B1465="?",ROUND(AVERAGEIF($B$2:$B$2344,"&lt;&gt;?"),0),B1465)</f>
        <v>2003</v>
      </c>
      <c r="K1465" t="str">
        <f>IF(C1465="?","Sep",C1465)</f>
        <v>Sep</v>
      </c>
      <c r="L1465" t="str">
        <f>IF(Table1[[#This Row],[Hospital tier]]="?","tier - 2",Table1[[#This Row],[Hospital tier]])</f>
        <v>tier - 1</v>
      </c>
      <c r="M1465" t="str">
        <f>IF(Table1[[#This Row],[City tier]]="?","tier - 2",Table1[[#This Row],[City tier]])</f>
        <v>tier - 3</v>
      </c>
      <c r="N1465" s="5" t="str">
        <f>IF(Table1[[#This Row],[State ID]]="?","Unknown",Table1[[#This Row],[State ID]])</f>
        <v>R1011</v>
      </c>
      <c r="O1465" s="5" t="str">
        <f>IF(Table1[[#This Row],[Customer ID]]="?","Unknown",Table1[[#This Row],[Customer ID]])</f>
        <v>Id231</v>
      </c>
    </row>
    <row r="1466" spans="1:15">
      <c r="A1466" t="s">
        <v>1500</v>
      </c>
      <c r="B1466">
        <v>1994</v>
      </c>
      <c r="C1466" t="s">
        <v>16</v>
      </c>
      <c r="D1466">
        <v>22</v>
      </c>
      <c r="E1466">
        <v>0</v>
      </c>
      <c r="F1466">
        <v>1006.65</v>
      </c>
      <c r="G1466" t="s">
        <v>17</v>
      </c>
      <c r="H1466" t="s">
        <v>21</v>
      </c>
      <c r="I1466" t="s">
        <v>19</v>
      </c>
      <c r="J1466" s="2">
        <f>IF(B1466="?",ROUND(AVERAGEIF($B$2:$B$2344,"&lt;&gt;?"),0),B1466)</f>
        <v>1994</v>
      </c>
      <c r="K1466" t="str">
        <f>IF(C1466="?","Sep",C1466)</f>
        <v>Nov</v>
      </c>
      <c r="L1466" t="str">
        <f>IF(Table1[[#This Row],[Hospital tier]]="?","tier - 2",Table1[[#This Row],[Hospital tier]])</f>
        <v>tier - 3</v>
      </c>
      <c r="M1466" t="str">
        <f>IF(Table1[[#This Row],[City tier]]="?","tier - 2",Table1[[#This Row],[City tier]])</f>
        <v>tier - 2</v>
      </c>
      <c r="N1466" s="5" t="str">
        <f>IF(Table1[[#This Row],[State ID]]="?","Unknown",Table1[[#This Row],[State ID]])</f>
        <v>R1013</v>
      </c>
      <c r="O1466" s="5" t="str">
        <f>IF(Table1[[#This Row],[Customer ID]]="?","Unknown",Table1[[#This Row],[Customer ID]])</f>
        <v>Id2310</v>
      </c>
    </row>
    <row r="1467" spans="1:15">
      <c r="A1467" t="s">
        <v>1501</v>
      </c>
      <c r="B1467">
        <v>2001</v>
      </c>
      <c r="C1467" t="s">
        <v>40</v>
      </c>
      <c r="D1467">
        <v>19</v>
      </c>
      <c r="E1467">
        <v>0</v>
      </c>
      <c r="F1467">
        <v>964.71</v>
      </c>
      <c r="G1467" t="s">
        <v>17</v>
      </c>
      <c r="H1467" t="s">
        <v>21</v>
      </c>
      <c r="I1467" t="s">
        <v>19</v>
      </c>
      <c r="J1467" s="2">
        <f>IF(B1467="?",ROUND(AVERAGEIF($B$2:$B$2344,"&lt;&gt;?"),0),B1467)</f>
        <v>2001</v>
      </c>
      <c r="K1467" t="str">
        <f>IF(C1467="?","Sep",C1467)</f>
        <v>Aug</v>
      </c>
      <c r="L1467" t="str">
        <f>IF(Table1[[#This Row],[Hospital tier]]="?","tier - 2",Table1[[#This Row],[Hospital tier]])</f>
        <v>tier - 3</v>
      </c>
      <c r="M1467" t="str">
        <f>IF(Table1[[#This Row],[City tier]]="?","tier - 2",Table1[[#This Row],[City tier]])</f>
        <v>tier - 2</v>
      </c>
      <c r="N1467" s="5" t="str">
        <f>IF(Table1[[#This Row],[State ID]]="?","Unknown",Table1[[#This Row],[State ID]])</f>
        <v>R1013</v>
      </c>
      <c r="O1467" s="5" t="str">
        <f>IF(Table1[[#This Row],[Customer ID]]="?","Unknown",Table1[[#This Row],[Customer ID]])</f>
        <v>Id2311</v>
      </c>
    </row>
    <row r="1468" spans="1:15">
      <c r="A1468" t="s">
        <v>1502</v>
      </c>
      <c r="B1468">
        <v>1995</v>
      </c>
      <c r="C1468" t="s">
        <v>24</v>
      </c>
      <c r="D1468">
        <v>28</v>
      </c>
      <c r="E1468">
        <v>0</v>
      </c>
      <c r="F1468">
        <v>928.59</v>
      </c>
      <c r="G1468" t="s">
        <v>17</v>
      </c>
      <c r="H1468" t="s">
        <v>18</v>
      </c>
      <c r="I1468" t="s">
        <v>19</v>
      </c>
      <c r="J1468" s="2">
        <f>IF(B1468="?",ROUND(AVERAGEIF($B$2:$B$2344,"&lt;&gt;?"),0),B1468)</f>
        <v>1995</v>
      </c>
      <c r="K1468" t="str">
        <f>IF(C1468="?","Sep",C1468)</f>
        <v>Oct</v>
      </c>
      <c r="L1468" t="str">
        <f>IF(Table1[[#This Row],[Hospital tier]]="?","tier - 2",Table1[[#This Row],[Hospital tier]])</f>
        <v>tier - 3</v>
      </c>
      <c r="M1468" t="str">
        <f>IF(Table1[[#This Row],[City tier]]="?","tier - 2",Table1[[#This Row],[City tier]])</f>
        <v>tier - 1</v>
      </c>
      <c r="N1468" s="5" t="str">
        <f>IF(Table1[[#This Row],[State ID]]="?","Unknown",Table1[[#This Row],[State ID]])</f>
        <v>R1013</v>
      </c>
      <c r="O1468" s="5" t="str">
        <f>IF(Table1[[#This Row],[Customer ID]]="?","Unknown",Table1[[#This Row],[Customer ID]])</f>
        <v>Id2312</v>
      </c>
    </row>
    <row r="1469" spans="1:15">
      <c r="A1469" t="s">
        <v>1503</v>
      </c>
      <c r="B1469">
        <v>1994</v>
      </c>
      <c r="C1469" t="s">
        <v>24</v>
      </c>
      <c r="D1469">
        <v>30</v>
      </c>
      <c r="E1469">
        <v>0</v>
      </c>
      <c r="F1469">
        <v>915.07</v>
      </c>
      <c r="G1469" t="s">
        <v>17</v>
      </c>
      <c r="H1469" t="s">
        <v>18</v>
      </c>
      <c r="I1469" t="s">
        <v>19</v>
      </c>
      <c r="J1469" s="2">
        <f>IF(B1469="?",ROUND(AVERAGEIF($B$2:$B$2344,"&lt;&gt;?"),0),B1469)</f>
        <v>1994</v>
      </c>
      <c r="K1469" t="str">
        <f>IF(C1469="?","Sep",C1469)</f>
        <v>Oct</v>
      </c>
      <c r="L1469" t="str">
        <f>IF(Table1[[#This Row],[Hospital tier]]="?","tier - 2",Table1[[#This Row],[Hospital tier]])</f>
        <v>tier - 3</v>
      </c>
      <c r="M1469" t="str">
        <f>IF(Table1[[#This Row],[City tier]]="?","tier - 2",Table1[[#This Row],[City tier]])</f>
        <v>tier - 1</v>
      </c>
      <c r="N1469" s="5" t="str">
        <f>IF(Table1[[#This Row],[State ID]]="?","Unknown",Table1[[#This Row],[State ID]])</f>
        <v>R1013</v>
      </c>
      <c r="O1469" s="5" t="str">
        <f>IF(Table1[[#This Row],[Customer ID]]="?","Unknown",Table1[[#This Row],[Customer ID]])</f>
        <v>Id2313</v>
      </c>
    </row>
    <row r="1470" spans="1:15">
      <c r="A1470" t="s">
        <v>1504</v>
      </c>
      <c r="B1470">
        <v>1993</v>
      </c>
      <c r="C1470" t="s">
        <v>16</v>
      </c>
      <c r="D1470">
        <v>27</v>
      </c>
      <c r="E1470">
        <v>0</v>
      </c>
      <c r="F1470">
        <v>896.21</v>
      </c>
      <c r="G1470" t="s">
        <v>17</v>
      </c>
      <c r="H1470" t="s">
        <v>18</v>
      </c>
      <c r="I1470" t="s">
        <v>19</v>
      </c>
      <c r="J1470" s="2">
        <f>IF(B1470="?",ROUND(AVERAGEIF($B$2:$B$2344,"&lt;&gt;?"),0),B1470)</f>
        <v>1993</v>
      </c>
      <c r="K1470" t="str">
        <f>IF(C1470="?","Sep",C1470)</f>
        <v>Nov</v>
      </c>
      <c r="L1470" t="str">
        <f>IF(Table1[[#This Row],[Hospital tier]]="?","tier - 2",Table1[[#This Row],[Hospital tier]])</f>
        <v>tier - 3</v>
      </c>
      <c r="M1470" t="str">
        <f>IF(Table1[[#This Row],[City tier]]="?","tier - 2",Table1[[#This Row],[City tier]])</f>
        <v>tier - 1</v>
      </c>
      <c r="N1470" s="5" t="str">
        <f>IF(Table1[[#This Row],[State ID]]="?","Unknown",Table1[[#This Row],[State ID]])</f>
        <v>R1013</v>
      </c>
      <c r="O1470" s="5" t="str">
        <f>IF(Table1[[#This Row],[Customer ID]]="?","Unknown",Table1[[#This Row],[Customer ID]])</f>
        <v>Id2314</v>
      </c>
    </row>
    <row r="1471" spans="1:15">
      <c r="A1471" t="s">
        <v>1505</v>
      </c>
      <c r="B1471">
        <v>2000</v>
      </c>
      <c r="C1471" t="s">
        <v>16</v>
      </c>
      <c r="D1471">
        <v>18</v>
      </c>
      <c r="E1471">
        <v>0</v>
      </c>
      <c r="F1471">
        <v>865.41</v>
      </c>
      <c r="G1471" t="s">
        <v>17</v>
      </c>
      <c r="H1471" t="s">
        <v>18</v>
      </c>
      <c r="I1471" t="s">
        <v>19</v>
      </c>
      <c r="J1471" s="2">
        <f>IF(B1471="?",ROUND(AVERAGEIF($B$2:$B$2344,"&lt;&gt;?"),0),B1471)</f>
        <v>2000</v>
      </c>
      <c r="K1471" t="str">
        <f>IF(C1471="?","Sep",C1471)</f>
        <v>Nov</v>
      </c>
      <c r="L1471" t="str">
        <f>IF(Table1[[#This Row],[Hospital tier]]="?","tier - 2",Table1[[#This Row],[Hospital tier]])</f>
        <v>tier - 3</v>
      </c>
      <c r="M1471" t="str">
        <f>IF(Table1[[#This Row],[City tier]]="?","tier - 2",Table1[[#This Row],[City tier]])</f>
        <v>tier - 1</v>
      </c>
      <c r="N1471" s="5" t="str">
        <f>IF(Table1[[#This Row],[State ID]]="?","Unknown",Table1[[#This Row],[State ID]])</f>
        <v>R1013</v>
      </c>
      <c r="O1471" s="5" t="str">
        <f>IF(Table1[[#This Row],[Customer ID]]="?","Unknown",Table1[[#This Row],[Customer ID]])</f>
        <v>Id2315</v>
      </c>
    </row>
    <row r="1472" spans="1:15">
      <c r="A1472" t="s">
        <v>1506</v>
      </c>
      <c r="B1472">
        <v>2004</v>
      </c>
      <c r="C1472" t="s">
        <v>24</v>
      </c>
      <c r="D1472">
        <v>7</v>
      </c>
      <c r="E1472">
        <v>0</v>
      </c>
      <c r="F1472">
        <v>830.52</v>
      </c>
      <c r="G1472" t="s">
        <v>17</v>
      </c>
      <c r="H1472" t="s">
        <v>21</v>
      </c>
      <c r="I1472" t="s">
        <v>25</v>
      </c>
      <c r="J1472" s="2">
        <f>IF(B1472="?",ROUND(AVERAGEIF($B$2:$B$2344,"&lt;&gt;?"),0),B1472)</f>
        <v>2004</v>
      </c>
      <c r="K1472" t="str">
        <f>IF(C1472="?","Sep",C1472)</f>
        <v>Oct</v>
      </c>
      <c r="L1472" t="str">
        <f>IF(Table1[[#This Row],[Hospital tier]]="?","tier - 2",Table1[[#This Row],[Hospital tier]])</f>
        <v>tier - 3</v>
      </c>
      <c r="M1472" t="str">
        <f>IF(Table1[[#This Row],[City tier]]="?","tier - 2",Table1[[#This Row],[City tier]])</f>
        <v>tier - 2</v>
      </c>
      <c r="N1472" s="5" t="str">
        <f>IF(Table1[[#This Row],[State ID]]="?","Unknown",Table1[[#This Row],[State ID]])</f>
        <v>R1011</v>
      </c>
      <c r="O1472" s="5" t="str">
        <f>IF(Table1[[#This Row],[Customer ID]]="?","Unknown",Table1[[#This Row],[Customer ID]])</f>
        <v>Id2316</v>
      </c>
    </row>
    <row r="1473" spans="1:15">
      <c r="A1473" t="s">
        <v>1507</v>
      </c>
      <c r="B1473">
        <v>1995</v>
      </c>
      <c r="C1473" t="s">
        <v>23</v>
      </c>
      <c r="D1473">
        <v>7</v>
      </c>
      <c r="E1473">
        <v>0</v>
      </c>
      <c r="F1473">
        <v>773.54</v>
      </c>
      <c r="G1473" t="s">
        <v>17</v>
      </c>
      <c r="H1473" t="s">
        <v>21</v>
      </c>
      <c r="I1473" t="s">
        <v>19</v>
      </c>
      <c r="J1473" s="2">
        <f>IF(B1473="?",ROUND(AVERAGEIF($B$2:$B$2344,"&lt;&gt;?"),0),B1473)</f>
        <v>1995</v>
      </c>
      <c r="K1473" t="str">
        <f>IF(C1473="?","Sep",C1473)</f>
        <v>Dec</v>
      </c>
      <c r="L1473" t="str">
        <f>IF(Table1[[#This Row],[Hospital tier]]="?","tier - 2",Table1[[#This Row],[Hospital tier]])</f>
        <v>tier - 3</v>
      </c>
      <c r="M1473" t="str">
        <f>IF(Table1[[#This Row],[City tier]]="?","tier - 2",Table1[[#This Row],[City tier]])</f>
        <v>tier - 2</v>
      </c>
      <c r="N1473" s="5" t="str">
        <f>IF(Table1[[#This Row],[State ID]]="?","Unknown",Table1[[#This Row],[State ID]])</f>
        <v>R1013</v>
      </c>
      <c r="O1473" s="5" t="str">
        <f>IF(Table1[[#This Row],[Customer ID]]="?","Unknown",Table1[[#This Row],[Customer ID]])</f>
        <v>Id2317</v>
      </c>
    </row>
    <row r="1474" spans="1:15">
      <c r="A1474" t="s">
        <v>1508</v>
      </c>
      <c r="B1474">
        <v>1996</v>
      </c>
      <c r="C1474" t="s">
        <v>15</v>
      </c>
      <c r="D1474">
        <v>18</v>
      </c>
      <c r="E1474">
        <v>0</v>
      </c>
      <c r="F1474">
        <v>770.38</v>
      </c>
      <c r="G1474" t="s">
        <v>17</v>
      </c>
      <c r="H1474" t="s">
        <v>15</v>
      </c>
      <c r="I1474" t="s">
        <v>22</v>
      </c>
      <c r="J1474" s="2">
        <f>IF(B1474="?",ROUND(AVERAGEIF($B$2:$B$2344,"&lt;&gt;?"),0),B1474)</f>
        <v>1996</v>
      </c>
      <c r="K1474" t="str">
        <f>IF(C1474="?","Sep",C1474)</f>
        <v>Sep</v>
      </c>
      <c r="L1474" t="str">
        <f>IF(Table1[[#This Row],[Hospital tier]]="?","tier - 2",Table1[[#This Row],[Hospital tier]])</f>
        <v>tier - 3</v>
      </c>
      <c r="M1474" t="str">
        <f>IF(Table1[[#This Row],[City tier]]="?","tier - 2",Table1[[#This Row],[City tier]])</f>
        <v>tier - 2</v>
      </c>
      <c r="N1474" s="5" t="str">
        <f>IF(Table1[[#This Row],[State ID]]="?","Unknown",Table1[[#This Row],[State ID]])</f>
        <v>R1012</v>
      </c>
      <c r="O1474" s="5" t="str">
        <f>IF(Table1[[#This Row],[Customer ID]]="?","Unknown",Table1[[#This Row],[Customer ID]])</f>
        <v>Id2318</v>
      </c>
    </row>
    <row r="1475" spans="1:15">
      <c r="A1475" t="s">
        <v>1509</v>
      </c>
      <c r="B1475">
        <v>1993</v>
      </c>
      <c r="C1475" t="s">
        <v>20</v>
      </c>
      <c r="D1475">
        <v>28</v>
      </c>
      <c r="E1475">
        <v>0</v>
      </c>
      <c r="F1475">
        <v>770</v>
      </c>
      <c r="G1475" t="s">
        <v>17</v>
      </c>
      <c r="H1475" t="s">
        <v>17</v>
      </c>
      <c r="I1475" t="s">
        <v>19</v>
      </c>
      <c r="J1475" s="2">
        <f>IF(B1475="?",ROUND(AVERAGEIF($B$2:$B$2344,"&lt;&gt;?"),0),B1475)</f>
        <v>1993</v>
      </c>
      <c r="K1475" t="str">
        <f>IF(C1475="?","Sep",C1475)</f>
        <v>Jun</v>
      </c>
      <c r="L1475" t="str">
        <f>IF(Table1[[#This Row],[Hospital tier]]="?","tier - 2",Table1[[#This Row],[Hospital tier]])</f>
        <v>tier - 3</v>
      </c>
      <c r="M1475" t="str">
        <f>IF(Table1[[#This Row],[City tier]]="?","tier - 2",Table1[[#This Row],[City tier]])</f>
        <v>tier - 3</v>
      </c>
      <c r="N1475" s="5" t="str">
        <f>IF(Table1[[#This Row],[State ID]]="?","Unknown",Table1[[#This Row],[State ID]])</f>
        <v>R1013</v>
      </c>
      <c r="O1475" s="5" t="str">
        <f>IF(Table1[[#This Row],[Customer ID]]="?","Unknown",Table1[[#This Row],[Customer ID]])</f>
        <v>Id2319</v>
      </c>
    </row>
    <row r="1476" spans="1:15">
      <c r="A1476" t="s">
        <v>1510</v>
      </c>
      <c r="B1476">
        <v>1995</v>
      </c>
      <c r="C1476" t="s">
        <v>23</v>
      </c>
      <c r="D1476">
        <v>27</v>
      </c>
      <c r="E1476">
        <v>1</v>
      </c>
      <c r="F1476">
        <v>34806.47</v>
      </c>
      <c r="G1476" t="s">
        <v>18</v>
      </c>
      <c r="H1476" t="s">
        <v>21</v>
      </c>
      <c r="I1476" t="s">
        <v>19</v>
      </c>
      <c r="J1476" s="2">
        <f>IF(B1476="?",ROUND(AVERAGEIF($B$2:$B$2344,"&lt;&gt;?"),0),B1476)</f>
        <v>1995</v>
      </c>
      <c r="K1476" t="str">
        <f>IF(C1476="?","Sep",C1476)</f>
        <v>Dec</v>
      </c>
      <c r="L1476" t="str">
        <f>IF(Table1[[#This Row],[Hospital tier]]="?","tier - 2",Table1[[#This Row],[Hospital tier]])</f>
        <v>tier - 1</v>
      </c>
      <c r="M1476" t="str">
        <f>IF(Table1[[#This Row],[City tier]]="?","tier - 2",Table1[[#This Row],[City tier]])</f>
        <v>tier - 2</v>
      </c>
      <c r="N1476" s="5" t="str">
        <f>IF(Table1[[#This Row],[State ID]]="?","Unknown",Table1[[#This Row],[State ID]])</f>
        <v>R1013</v>
      </c>
      <c r="O1476" s="5" t="str">
        <f>IF(Table1[[#This Row],[Customer ID]]="?","Unknown",Table1[[#This Row],[Customer ID]])</f>
        <v>Id232</v>
      </c>
    </row>
    <row r="1477" spans="1:15">
      <c r="A1477" t="s">
        <v>1511</v>
      </c>
      <c r="B1477">
        <v>1996</v>
      </c>
      <c r="C1477" t="s">
        <v>24</v>
      </c>
      <c r="D1477">
        <v>22</v>
      </c>
      <c r="E1477">
        <v>0</v>
      </c>
      <c r="F1477">
        <v>760</v>
      </c>
      <c r="G1477" t="s">
        <v>17</v>
      </c>
      <c r="H1477" t="s">
        <v>17</v>
      </c>
      <c r="I1477" t="s">
        <v>19</v>
      </c>
      <c r="J1477" s="2">
        <f>IF(B1477="?",ROUND(AVERAGEIF($B$2:$B$2344,"&lt;&gt;?"),0),B1477)</f>
        <v>1996</v>
      </c>
      <c r="K1477" t="str">
        <f>IF(C1477="?","Sep",C1477)</f>
        <v>Oct</v>
      </c>
      <c r="L1477" t="str">
        <f>IF(Table1[[#This Row],[Hospital tier]]="?","tier - 2",Table1[[#This Row],[Hospital tier]])</f>
        <v>tier - 3</v>
      </c>
      <c r="M1477" t="str">
        <f>IF(Table1[[#This Row],[City tier]]="?","tier - 2",Table1[[#This Row],[City tier]])</f>
        <v>tier - 3</v>
      </c>
      <c r="N1477" s="5" t="str">
        <f>IF(Table1[[#This Row],[State ID]]="?","Unknown",Table1[[#This Row],[State ID]])</f>
        <v>R1013</v>
      </c>
      <c r="O1477" s="5" t="str">
        <f>IF(Table1[[#This Row],[Customer ID]]="?","Unknown",Table1[[#This Row],[Customer ID]])</f>
        <v>Id2320</v>
      </c>
    </row>
    <row r="1478" spans="1:15">
      <c r="A1478" t="s">
        <v>1512</v>
      </c>
      <c r="B1478">
        <v>1993</v>
      </c>
      <c r="C1478" t="s">
        <v>40</v>
      </c>
      <c r="D1478">
        <v>9</v>
      </c>
      <c r="E1478">
        <v>0</v>
      </c>
      <c r="F1478">
        <v>760</v>
      </c>
      <c r="G1478" t="s">
        <v>17</v>
      </c>
      <c r="H1478" t="s">
        <v>18</v>
      </c>
      <c r="I1478" t="s">
        <v>19</v>
      </c>
      <c r="J1478" s="2">
        <f>IF(B1478="?",ROUND(AVERAGEIF($B$2:$B$2344,"&lt;&gt;?"),0),B1478)</f>
        <v>1993</v>
      </c>
      <c r="K1478" t="str">
        <f>IF(C1478="?","Sep",C1478)</f>
        <v>Aug</v>
      </c>
      <c r="L1478" t="str">
        <f>IF(Table1[[#This Row],[Hospital tier]]="?","tier - 2",Table1[[#This Row],[Hospital tier]])</f>
        <v>tier - 3</v>
      </c>
      <c r="M1478" t="str">
        <f>IF(Table1[[#This Row],[City tier]]="?","tier - 2",Table1[[#This Row],[City tier]])</f>
        <v>tier - 1</v>
      </c>
      <c r="N1478" s="5" t="str">
        <f>IF(Table1[[#This Row],[State ID]]="?","Unknown",Table1[[#This Row],[State ID]])</f>
        <v>R1013</v>
      </c>
      <c r="O1478" s="5" t="str">
        <f>IF(Table1[[#This Row],[Customer ID]]="?","Unknown",Table1[[#This Row],[Customer ID]])</f>
        <v>Id2321</v>
      </c>
    </row>
    <row r="1479" spans="1:15">
      <c r="A1479" t="s">
        <v>1513</v>
      </c>
      <c r="B1479">
        <v>2002</v>
      </c>
      <c r="C1479" t="s">
        <v>15</v>
      </c>
      <c r="D1479">
        <v>19</v>
      </c>
      <c r="E1479">
        <v>0</v>
      </c>
      <c r="F1479">
        <v>750</v>
      </c>
      <c r="G1479" t="s">
        <v>17</v>
      </c>
      <c r="H1479" t="s">
        <v>18</v>
      </c>
      <c r="I1479" t="s">
        <v>22</v>
      </c>
      <c r="J1479" s="2">
        <f>IF(B1479="?",ROUND(AVERAGEIF($B$2:$B$2344,"&lt;&gt;?"),0),B1479)</f>
        <v>2002</v>
      </c>
      <c r="K1479" t="str">
        <f>IF(C1479="?","Sep",C1479)</f>
        <v>Sep</v>
      </c>
      <c r="L1479" t="str">
        <f>IF(Table1[[#This Row],[Hospital tier]]="?","tier - 2",Table1[[#This Row],[Hospital tier]])</f>
        <v>tier - 3</v>
      </c>
      <c r="M1479" t="str">
        <f>IF(Table1[[#This Row],[City tier]]="?","tier - 2",Table1[[#This Row],[City tier]])</f>
        <v>tier - 1</v>
      </c>
      <c r="N1479" s="5" t="str">
        <f>IF(Table1[[#This Row],[State ID]]="?","Unknown",Table1[[#This Row],[State ID]])</f>
        <v>R1012</v>
      </c>
      <c r="O1479" s="5" t="str">
        <f>IF(Table1[[#This Row],[Customer ID]]="?","Unknown",Table1[[#This Row],[Customer ID]])</f>
        <v>Id2322</v>
      </c>
    </row>
    <row r="1480" spans="1:15">
      <c r="A1480" t="s">
        <v>1514</v>
      </c>
      <c r="B1480">
        <v>1999</v>
      </c>
      <c r="C1480" t="s">
        <v>23</v>
      </c>
      <c r="D1480">
        <v>14</v>
      </c>
      <c r="E1480">
        <v>0</v>
      </c>
      <c r="F1480">
        <v>722.99</v>
      </c>
      <c r="G1480" t="s">
        <v>17</v>
      </c>
      <c r="H1480" t="s">
        <v>18</v>
      </c>
      <c r="I1480" t="s">
        <v>19</v>
      </c>
      <c r="J1480" s="2">
        <f>IF(B1480="?",ROUND(AVERAGEIF($B$2:$B$2344,"&lt;&gt;?"),0),B1480)</f>
        <v>1999</v>
      </c>
      <c r="K1480" t="str">
        <f>IF(C1480="?","Sep",C1480)</f>
        <v>Dec</v>
      </c>
      <c r="L1480" t="str">
        <f>IF(Table1[[#This Row],[Hospital tier]]="?","tier - 2",Table1[[#This Row],[Hospital tier]])</f>
        <v>tier - 3</v>
      </c>
      <c r="M1480" t="str">
        <f>IF(Table1[[#This Row],[City tier]]="?","tier - 2",Table1[[#This Row],[City tier]])</f>
        <v>tier - 1</v>
      </c>
      <c r="N1480" s="5" t="str">
        <f>IF(Table1[[#This Row],[State ID]]="?","Unknown",Table1[[#This Row],[State ID]])</f>
        <v>R1013</v>
      </c>
      <c r="O1480" s="5" t="str">
        <f>IF(Table1[[#This Row],[Customer ID]]="?","Unknown",Table1[[#This Row],[Customer ID]])</f>
        <v>Id2323</v>
      </c>
    </row>
    <row r="1481" spans="1:15">
      <c r="A1481" t="s">
        <v>1515</v>
      </c>
      <c r="B1481">
        <v>1999</v>
      </c>
      <c r="C1481" t="s">
        <v>23</v>
      </c>
      <c r="D1481">
        <v>26</v>
      </c>
      <c r="E1481">
        <v>0</v>
      </c>
      <c r="F1481">
        <v>700</v>
      </c>
      <c r="G1481" t="s">
        <v>15</v>
      </c>
      <c r="H1481" t="s">
        <v>17</v>
      </c>
      <c r="I1481" t="s">
        <v>19</v>
      </c>
      <c r="J1481" s="2">
        <f>IF(B1481="?",ROUND(AVERAGEIF($B$2:$B$2344,"&lt;&gt;?"),0),B1481)</f>
        <v>1999</v>
      </c>
      <c r="K1481" t="str">
        <f>IF(C1481="?","Sep",C1481)</f>
        <v>Dec</v>
      </c>
      <c r="L1481" t="str">
        <f>IF(Table1[[#This Row],[Hospital tier]]="?","tier - 2",Table1[[#This Row],[Hospital tier]])</f>
        <v>tier - 2</v>
      </c>
      <c r="M1481" t="str">
        <f>IF(Table1[[#This Row],[City tier]]="?","tier - 2",Table1[[#This Row],[City tier]])</f>
        <v>tier - 3</v>
      </c>
      <c r="N1481" s="5" t="str">
        <f>IF(Table1[[#This Row],[State ID]]="?","Unknown",Table1[[#This Row],[State ID]])</f>
        <v>R1013</v>
      </c>
      <c r="O1481" s="5" t="str">
        <f>IF(Table1[[#This Row],[Customer ID]]="?","Unknown",Table1[[#This Row],[Customer ID]])</f>
        <v>Id2324</v>
      </c>
    </row>
    <row r="1482" spans="1:15">
      <c r="A1482" t="s">
        <v>1516</v>
      </c>
      <c r="B1482">
        <v>2001</v>
      </c>
      <c r="C1482" t="s">
        <v>37</v>
      </c>
      <c r="D1482">
        <v>12</v>
      </c>
      <c r="E1482">
        <v>0</v>
      </c>
      <c r="F1482">
        <v>687.54</v>
      </c>
      <c r="G1482" t="s">
        <v>17</v>
      </c>
      <c r="H1482" t="s">
        <v>21</v>
      </c>
      <c r="I1482" t="s">
        <v>19</v>
      </c>
      <c r="J1482" s="2">
        <f>IF(B1482="?",ROUND(AVERAGEIF($B$2:$B$2344,"&lt;&gt;?"),0),B1482)</f>
        <v>2001</v>
      </c>
      <c r="K1482" t="str">
        <f>IF(C1482="?","Sep",C1482)</f>
        <v>Sep</v>
      </c>
      <c r="L1482" t="str">
        <f>IF(Table1[[#This Row],[Hospital tier]]="?","tier - 2",Table1[[#This Row],[Hospital tier]])</f>
        <v>tier - 3</v>
      </c>
      <c r="M1482" t="str">
        <f>IF(Table1[[#This Row],[City tier]]="?","tier - 2",Table1[[#This Row],[City tier]])</f>
        <v>tier - 2</v>
      </c>
      <c r="N1482" s="5" t="str">
        <f>IF(Table1[[#This Row],[State ID]]="?","Unknown",Table1[[#This Row],[State ID]])</f>
        <v>R1013</v>
      </c>
      <c r="O1482" s="5" t="str">
        <f>IF(Table1[[#This Row],[Customer ID]]="?","Unknown",Table1[[#This Row],[Customer ID]])</f>
        <v>Id2325</v>
      </c>
    </row>
    <row r="1483" spans="1:15">
      <c r="A1483" t="s">
        <v>1517</v>
      </c>
      <c r="B1483">
        <v>1997</v>
      </c>
      <c r="C1483" t="s">
        <v>16</v>
      </c>
      <c r="D1483">
        <v>9</v>
      </c>
      <c r="E1483">
        <v>0</v>
      </c>
      <c r="F1483">
        <v>670</v>
      </c>
      <c r="G1483" t="s">
        <v>17</v>
      </c>
      <c r="H1483" t="s">
        <v>17</v>
      </c>
      <c r="I1483" t="s">
        <v>19</v>
      </c>
      <c r="J1483" s="2">
        <f>IF(B1483="?",ROUND(AVERAGEIF($B$2:$B$2344,"&lt;&gt;?"),0),B1483)</f>
        <v>1997</v>
      </c>
      <c r="K1483" t="str">
        <f>IF(C1483="?","Sep",C1483)</f>
        <v>Nov</v>
      </c>
      <c r="L1483" t="str">
        <f>IF(Table1[[#This Row],[Hospital tier]]="?","tier - 2",Table1[[#This Row],[Hospital tier]])</f>
        <v>tier - 3</v>
      </c>
      <c r="M1483" t="str">
        <f>IF(Table1[[#This Row],[City tier]]="?","tier - 2",Table1[[#This Row],[City tier]])</f>
        <v>tier - 3</v>
      </c>
      <c r="N1483" s="5" t="str">
        <f>IF(Table1[[#This Row],[State ID]]="?","Unknown",Table1[[#This Row],[State ID]])</f>
        <v>R1013</v>
      </c>
      <c r="O1483" s="5" t="str">
        <f>IF(Table1[[#This Row],[Customer ID]]="?","Unknown",Table1[[#This Row],[Customer ID]])</f>
        <v>Id2326</v>
      </c>
    </row>
    <row r="1484" spans="1:15">
      <c r="A1484" t="s">
        <v>1518</v>
      </c>
      <c r="B1484">
        <v>2002</v>
      </c>
      <c r="C1484" t="s">
        <v>16</v>
      </c>
      <c r="D1484">
        <v>29</v>
      </c>
      <c r="E1484">
        <v>0</v>
      </c>
      <c r="F1484">
        <v>668</v>
      </c>
      <c r="G1484" t="s">
        <v>17</v>
      </c>
      <c r="H1484" t="s">
        <v>21</v>
      </c>
      <c r="I1484" t="s">
        <v>22</v>
      </c>
      <c r="J1484" s="2">
        <f>IF(B1484="?",ROUND(AVERAGEIF($B$2:$B$2344,"&lt;&gt;?"),0),B1484)</f>
        <v>2002</v>
      </c>
      <c r="K1484" t="str">
        <f>IF(C1484="?","Sep",C1484)</f>
        <v>Nov</v>
      </c>
      <c r="L1484" t="str">
        <f>IF(Table1[[#This Row],[Hospital tier]]="?","tier - 2",Table1[[#This Row],[Hospital tier]])</f>
        <v>tier - 3</v>
      </c>
      <c r="M1484" t="str">
        <f>IF(Table1[[#This Row],[City tier]]="?","tier - 2",Table1[[#This Row],[City tier]])</f>
        <v>tier - 2</v>
      </c>
      <c r="N1484" s="5" t="str">
        <f>IF(Table1[[#This Row],[State ID]]="?","Unknown",Table1[[#This Row],[State ID]])</f>
        <v>R1012</v>
      </c>
      <c r="O1484" s="5" t="str">
        <f>IF(Table1[[#This Row],[Customer ID]]="?","Unknown",Table1[[#This Row],[Customer ID]])</f>
        <v>Id2327</v>
      </c>
    </row>
    <row r="1485" spans="1:15">
      <c r="A1485" t="s">
        <v>1519</v>
      </c>
      <c r="B1485">
        <v>1995</v>
      </c>
      <c r="C1485" t="s">
        <v>45</v>
      </c>
      <c r="D1485">
        <v>4</v>
      </c>
      <c r="E1485">
        <v>0</v>
      </c>
      <c r="F1485">
        <v>650</v>
      </c>
      <c r="G1485" t="s">
        <v>17</v>
      </c>
      <c r="H1485" t="s">
        <v>17</v>
      </c>
      <c r="I1485" t="s">
        <v>19</v>
      </c>
      <c r="J1485" s="2">
        <f>IF(B1485="?",ROUND(AVERAGEIF($B$2:$B$2344,"&lt;&gt;?"),0),B1485)</f>
        <v>1995</v>
      </c>
      <c r="K1485" t="str">
        <f>IF(C1485="?","Sep",C1485)</f>
        <v>Jul</v>
      </c>
      <c r="L1485" t="str">
        <f>IF(Table1[[#This Row],[Hospital tier]]="?","tier - 2",Table1[[#This Row],[Hospital tier]])</f>
        <v>tier - 3</v>
      </c>
      <c r="M1485" t="str">
        <f>IF(Table1[[#This Row],[City tier]]="?","tier - 2",Table1[[#This Row],[City tier]])</f>
        <v>tier - 3</v>
      </c>
      <c r="N1485" s="5" t="str">
        <f>IF(Table1[[#This Row],[State ID]]="?","Unknown",Table1[[#This Row],[State ID]])</f>
        <v>R1013</v>
      </c>
      <c r="O1485" s="5" t="str">
        <f>IF(Table1[[#This Row],[Customer ID]]="?","Unknown",Table1[[#This Row],[Customer ID]])</f>
        <v>Id2328</v>
      </c>
    </row>
    <row r="1486" spans="1:15">
      <c r="A1486" t="s">
        <v>1520</v>
      </c>
      <c r="B1486">
        <v>1993</v>
      </c>
      <c r="C1486" t="s">
        <v>20</v>
      </c>
      <c r="D1486">
        <v>1</v>
      </c>
      <c r="E1486">
        <v>0</v>
      </c>
      <c r="F1486">
        <v>650</v>
      </c>
      <c r="G1486" t="s">
        <v>17</v>
      </c>
      <c r="H1486" t="s">
        <v>17</v>
      </c>
      <c r="I1486" t="s">
        <v>19</v>
      </c>
      <c r="J1486" s="2">
        <f>IF(B1486="?",ROUND(AVERAGEIF($B$2:$B$2344,"&lt;&gt;?"),0),B1486)</f>
        <v>1993</v>
      </c>
      <c r="K1486" t="str">
        <f>IF(C1486="?","Sep",C1486)</f>
        <v>Jun</v>
      </c>
      <c r="L1486" t="str">
        <f>IF(Table1[[#This Row],[Hospital tier]]="?","tier - 2",Table1[[#This Row],[Hospital tier]])</f>
        <v>tier - 3</v>
      </c>
      <c r="M1486" t="str">
        <f>IF(Table1[[#This Row],[City tier]]="?","tier - 2",Table1[[#This Row],[City tier]])</f>
        <v>tier - 3</v>
      </c>
      <c r="N1486" s="5" t="str">
        <f>IF(Table1[[#This Row],[State ID]]="?","Unknown",Table1[[#This Row],[State ID]])</f>
        <v>R1013</v>
      </c>
      <c r="O1486" s="5" t="str">
        <f>IF(Table1[[#This Row],[Customer ID]]="?","Unknown",Table1[[#This Row],[Customer ID]])</f>
        <v>Id2329</v>
      </c>
    </row>
    <row r="1487" spans="1:15">
      <c r="A1487" t="s">
        <v>1521</v>
      </c>
      <c r="B1487">
        <v>2003</v>
      </c>
      <c r="C1487" t="s">
        <v>45</v>
      </c>
      <c r="D1487">
        <v>3</v>
      </c>
      <c r="E1487">
        <v>0</v>
      </c>
      <c r="F1487">
        <v>34779.620000000003</v>
      </c>
      <c r="G1487" t="s">
        <v>18</v>
      </c>
      <c r="H1487" t="s">
        <v>21</v>
      </c>
      <c r="I1487" t="s">
        <v>25</v>
      </c>
      <c r="J1487" s="2">
        <f>IF(B1487="?",ROUND(AVERAGEIF($B$2:$B$2344,"&lt;&gt;?"),0),B1487)</f>
        <v>2003</v>
      </c>
      <c r="K1487" t="str">
        <f>IF(C1487="?","Sep",C1487)</f>
        <v>Jul</v>
      </c>
      <c r="L1487" t="str">
        <f>IF(Table1[[#This Row],[Hospital tier]]="?","tier - 2",Table1[[#This Row],[Hospital tier]])</f>
        <v>tier - 1</v>
      </c>
      <c r="M1487" t="str">
        <f>IF(Table1[[#This Row],[City tier]]="?","tier - 2",Table1[[#This Row],[City tier]])</f>
        <v>tier - 2</v>
      </c>
      <c r="N1487" s="5" t="str">
        <f>IF(Table1[[#This Row],[State ID]]="?","Unknown",Table1[[#This Row],[State ID]])</f>
        <v>R1011</v>
      </c>
      <c r="O1487" s="5" t="str">
        <f>IF(Table1[[#This Row],[Customer ID]]="?","Unknown",Table1[[#This Row],[Customer ID]])</f>
        <v>Id233</v>
      </c>
    </row>
    <row r="1488" spans="1:15">
      <c r="A1488" t="s">
        <v>1522</v>
      </c>
      <c r="B1488">
        <v>2001</v>
      </c>
      <c r="C1488" t="s">
        <v>16</v>
      </c>
      <c r="D1488">
        <v>20</v>
      </c>
      <c r="E1488">
        <v>0</v>
      </c>
      <c r="F1488">
        <v>646.14</v>
      </c>
      <c r="G1488" t="s">
        <v>17</v>
      </c>
      <c r="H1488" t="s">
        <v>17</v>
      </c>
      <c r="I1488" t="s">
        <v>22</v>
      </c>
      <c r="J1488" s="2">
        <f>IF(B1488="?",ROUND(AVERAGEIF($B$2:$B$2344,"&lt;&gt;?"),0),B1488)</f>
        <v>2001</v>
      </c>
      <c r="K1488" t="str">
        <f>IF(C1488="?","Sep",C1488)</f>
        <v>Nov</v>
      </c>
      <c r="L1488" t="str">
        <f>IF(Table1[[#This Row],[Hospital tier]]="?","tier - 2",Table1[[#This Row],[Hospital tier]])</f>
        <v>tier - 3</v>
      </c>
      <c r="M1488" t="str">
        <f>IF(Table1[[#This Row],[City tier]]="?","tier - 2",Table1[[#This Row],[City tier]])</f>
        <v>tier - 3</v>
      </c>
      <c r="N1488" s="5" t="str">
        <f>IF(Table1[[#This Row],[State ID]]="?","Unknown",Table1[[#This Row],[State ID]])</f>
        <v>R1012</v>
      </c>
      <c r="O1488" s="5" t="str">
        <f>IF(Table1[[#This Row],[Customer ID]]="?","Unknown",Table1[[#This Row],[Customer ID]])</f>
        <v>Id2330</v>
      </c>
    </row>
    <row r="1489" spans="1:15">
      <c r="A1489" t="s">
        <v>1523</v>
      </c>
      <c r="B1489">
        <v>1998</v>
      </c>
      <c r="C1489" t="s">
        <v>45</v>
      </c>
      <c r="D1489">
        <v>27</v>
      </c>
      <c r="E1489">
        <v>0</v>
      </c>
      <c r="F1489">
        <v>637.26</v>
      </c>
      <c r="G1489" t="s">
        <v>17</v>
      </c>
      <c r="H1489" t="s">
        <v>17</v>
      </c>
      <c r="I1489" t="s">
        <v>19</v>
      </c>
      <c r="J1489" s="2">
        <f>IF(B1489="?",ROUND(AVERAGEIF($B$2:$B$2344,"&lt;&gt;?"),0),B1489)</f>
        <v>1998</v>
      </c>
      <c r="K1489" t="str">
        <f>IF(C1489="?","Sep",C1489)</f>
        <v>Jul</v>
      </c>
      <c r="L1489" t="str">
        <f>IF(Table1[[#This Row],[Hospital tier]]="?","tier - 2",Table1[[#This Row],[Hospital tier]])</f>
        <v>tier - 3</v>
      </c>
      <c r="M1489" t="str">
        <f>IF(Table1[[#This Row],[City tier]]="?","tier - 2",Table1[[#This Row],[City tier]])</f>
        <v>tier - 3</v>
      </c>
      <c r="N1489" s="5" t="str">
        <f>IF(Table1[[#This Row],[State ID]]="?","Unknown",Table1[[#This Row],[State ID]])</f>
        <v>R1013</v>
      </c>
      <c r="O1489" s="5" t="str">
        <f>IF(Table1[[#This Row],[Customer ID]]="?","Unknown",Table1[[#This Row],[Customer ID]])</f>
        <v>Id2331</v>
      </c>
    </row>
    <row r="1490" spans="1:15">
      <c r="A1490" t="s">
        <v>1524</v>
      </c>
      <c r="B1490">
        <v>1992</v>
      </c>
      <c r="C1490" t="s">
        <v>37</v>
      </c>
      <c r="D1490">
        <v>13</v>
      </c>
      <c r="E1490">
        <v>0</v>
      </c>
      <c r="F1490">
        <v>604.54</v>
      </c>
      <c r="G1490" t="s">
        <v>17</v>
      </c>
      <c r="H1490" t="s">
        <v>17</v>
      </c>
      <c r="I1490" t="s">
        <v>19</v>
      </c>
      <c r="J1490" s="2">
        <f>IF(B1490="?",ROUND(AVERAGEIF($B$2:$B$2344,"&lt;&gt;?"),0),B1490)</f>
        <v>1992</v>
      </c>
      <c r="K1490" t="str">
        <f>IF(C1490="?","Sep",C1490)</f>
        <v>Sep</v>
      </c>
      <c r="L1490" t="str">
        <f>IF(Table1[[#This Row],[Hospital tier]]="?","tier - 2",Table1[[#This Row],[Hospital tier]])</f>
        <v>tier - 3</v>
      </c>
      <c r="M1490" t="str">
        <f>IF(Table1[[#This Row],[City tier]]="?","tier - 2",Table1[[#This Row],[City tier]])</f>
        <v>tier - 3</v>
      </c>
      <c r="N1490" s="5" t="str">
        <f>IF(Table1[[#This Row],[State ID]]="?","Unknown",Table1[[#This Row],[State ID]])</f>
        <v>R1013</v>
      </c>
      <c r="O1490" s="5" t="str">
        <f>IF(Table1[[#This Row],[Customer ID]]="?","Unknown",Table1[[#This Row],[Customer ID]])</f>
        <v>Id2332</v>
      </c>
    </row>
    <row r="1491" spans="1:15">
      <c r="A1491" t="s">
        <v>1525</v>
      </c>
      <c r="B1491">
        <v>1993</v>
      </c>
      <c r="C1491" t="s">
        <v>20</v>
      </c>
      <c r="D1491">
        <v>30</v>
      </c>
      <c r="E1491">
        <v>0</v>
      </c>
      <c r="F1491">
        <v>600</v>
      </c>
      <c r="G1491" t="s">
        <v>21</v>
      </c>
      <c r="H1491" t="s">
        <v>18</v>
      </c>
      <c r="I1491" t="s">
        <v>19</v>
      </c>
      <c r="J1491" s="2">
        <f>IF(B1491="?",ROUND(AVERAGEIF($B$2:$B$2344,"&lt;&gt;?"),0),B1491)</f>
        <v>1993</v>
      </c>
      <c r="K1491" t="str">
        <f>IF(C1491="?","Sep",C1491)</f>
        <v>Jun</v>
      </c>
      <c r="L1491" t="str">
        <f>IF(Table1[[#This Row],[Hospital tier]]="?","tier - 2",Table1[[#This Row],[Hospital tier]])</f>
        <v>tier - 2</v>
      </c>
      <c r="M1491" t="str">
        <f>IF(Table1[[#This Row],[City tier]]="?","tier - 2",Table1[[#This Row],[City tier]])</f>
        <v>tier - 1</v>
      </c>
      <c r="N1491" s="5" t="str">
        <f>IF(Table1[[#This Row],[State ID]]="?","Unknown",Table1[[#This Row],[State ID]])</f>
        <v>R1013</v>
      </c>
      <c r="O1491" s="5" t="str">
        <f>IF(Table1[[#This Row],[Customer ID]]="?","Unknown",Table1[[#This Row],[Customer ID]])</f>
        <v>Id2333</v>
      </c>
    </row>
    <row r="1492" spans="1:15">
      <c r="A1492" t="s">
        <v>1526</v>
      </c>
      <c r="B1492">
        <v>1992</v>
      </c>
      <c r="C1492" t="s">
        <v>16</v>
      </c>
      <c r="D1492">
        <v>30</v>
      </c>
      <c r="E1492">
        <v>0</v>
      </c>
      <c r="F1492">
        <v>570.62</v>
      </c>
      <c r="G1492" t="s">
        <v>21</v>
      </c>
      <c r="H1492" t="s">
        <v>18</v>
      </c>
      <c r="I1492" t="s">
        <v>19</v>
      </c>
      <c r="J1492" s="2">
        <f>IF(B1492="?",ROUND(AVERAGEIF($B$2:$B$2344,"&lt;&gt;?"),0),B1492)</f>
        <v>1992</v>
      </c>
      <c r="K1492" t="str">
        <f>IF(C1492="?","Sep",C1492)</f>
        <v>Nov</v>
      </c>
      <c r="L1492" t="str">
        <f>IF(Table1[[#This Row],[Hospital tier]]="?","tier - 2",Table1[[#This Row],[Hospital tier]])</f>
        <v>tier - 2</v>
      </c>
      <c r="M1492" t="str">
        <f>IF(Table1[[#This Row],[City tier]]="?","tier - 2",Table1[[#This Row],[City tier]])</f>
        <v>tier - 1</v>
      </c>
      <c r="N1492" s="5" t="str">
        <f>IF(Table1[[#This Row],[State ID]]="?","Unknown",Table1[[#This Row],[State ID]])</f>
        <v>R1013</v>
      </c>
      <c r="O1492" s="5" t="str">
        <f>IF(Table1[[#This Row],[Customer ID]]="?","Unknown",Table1[[#This Row],[Customer ID]])</f>
        <v>Id2334</v>
      </c>
    </row>
    <row r="1493" spans="1:15">
      <c r="A1493" t="s">
        <v>1527</v>
      </c>
      <c r="B1493">
        <v>1992</v>
      </c>
      <c r="C1493" t="s">
        <v>45</v>
      </c>
      <c r="D1493">
        <v>9</v>
      </c>
      <c r="E1493">
        <v>0</v>
      </c>
      <c r="F1493">
        <v>563.84</v>
      </c>
      <c r="G1493" t="s">
        <v>21</v>
      </c>
      <c r="H1493" t="s">
        <v>17</v>
      </c>
      <c r="I1493" t="s">
        <v>19</v>
      </c>
      <c r="J1493" s="2">
        <f>IF(B1493="?",ROUND(AVERAGEIF($B$2:$B$2344,"&lt;&gt;?"),0),B1493)</f>
        <v>1992</v>
      </c>
      <c r="K1493" t="str">
        <f>IF(C1493="?","Sep",C1493)</f>
        <v>Jul</v>
      </c>
      <c r="L1493" t="str">
        <f>IF(Table1[[#This Row],[Hospital tier]]="?","tier - 2",Table1[[#This Row],[Hospital tier]])</f>
        <v>tier - 2</v>
      </c>
      <c r="M1493" t="str">
        <f>IF(Table1[[#This Row],[City tier]]="?","tier - 2",Table1[[#This Row],[City tier]])</f>
        <v>tier - 3</v>
      </c>
      <c r="N1493" s="5" t="str">
        <f>IF(Table1[[#This Row],[State ID]]="?","Unknown",Table1[[#This Row],[State ID]])</f>
        <v>R1013</v>
      </c>
      <c r="O1493" s="5" t="str">
        <f>IF(Table1[[#This Row],[Customer ID]]="?","Unknown",Table1[[#This Row],[Customer ID]])</f>
        <v>Id2335</v>
      </c>
    </row>
    <row r="1494" spans="1:15">
      <c r="A1494" t="s">
        <v>1528</v>
      </c>
      <c r="B1494">
        <v>1994</v>
      </c>
      <c r="C1494" t="s">
        <v>45</v>
      </c>
      <c r="D1494">
        <v>7</v>
      </c>
      <c r="E1494">
        <v>0</v>
      </c>
      <c r="F1494">
        <v>34672.15</v>
      </c>
      <c r="G1494" t="s">
        <v>18</v>
      </c>
      <c r="H1494" t="s">
        <v>17</v>
      </c>
      <c r="I1494" t="s">
        <v>19</v>
      </c>
      <c r="J1494" s="2">
        <f>IF(B1494="?",ROUND(AVERAGEIF($B$2:$B$2344,"&lt;&gt;?"),0),B1494)</f>
        <v>1994</v>
      </c>
      <c r="K1494" t="str">
        <f>IF(C1494="?","Sep",C1494)</f>
        <v>Jul</v>
      </c>
      <c r="L1494" t="str">
        <f>IF(Table1[[#This Row],[Hospital tier]]="?","tier - 2",Table1[[#This Row],[Hospital tier]])</f>
        <v>tier - 1</v>
      </c>
      <c r="M1494" t="str">
        <f>IF(Table1[[#This Row],[City tier]]="?","tier - 2",Table1[[#This Row],[City tier]])</f>
        <v>tier - 3</v>
      </c>
      <c r="N1494" s="5" t="str">
        <f>IF(Table1[[#This Row],[State ID]]="?","Unknown",Table1[[#This Row],[State ID]])</f>
        <v>R1013</v>
      </c>
      <c r="O1494" s="5" t="str">
        <f>IF(Table1[[#This Row],[Customer ID]]="?","Unknown",Table1[[#This Row],[Customer ID]])</f>
        <v>Id234</v>
      </c>
    </row>
    <row r="1495" spans="1:15">
      <c r="A1495" t="s">
        <v>1529</v>
      </c>
      <c r="B1495">
        <v>2004</v>
      </c>
      <c r="C1495" t="s">
        <v>24</v>
      </c>
      <c r="D1495">
        <v>9</v>
      </c>
      <c r="E1495">
        <v>0</v>
      </c>
      <c r="F1495">
        <v>34617.839999999997</v>
      </c>
      <c r="G1495" t="s">
        <v>18</v>
      </c>
      <c r="H1495" t="s">
        <v>17</v>
      </c>
      <c r="I1495" t="s">
        <v>32</v>
      </c>
      <c r="J1495" s="2">
        <f>IF(B1495="?",ROUND(AVERAGEIF($B$2:$B$2344,"&lt;&gt;?"),0),B1495)</f>
        <v>2004</v>
      </c>
      <c r="K1495" t="str">
        <f>IF(C1495="?","Sep",C1495)</f>
        <v>Oct</v>
      </c>
      <c r="L1495" t="str">
        <f>IF(Table1[[#This Row],[Hospital tier]]="?","tier - 2",Table1[[#This Row],[Hospital tier]])</f>
        <v>tier - 1</v>
      </c>
      <c r="M1495" t="str">
        <f>IF(Table1[[#This Row],[City tier]]="?","tier - 2",Table1[[#This Row],[City tier]])</f>
        <v>tier - 3</v>
      </c>
      <c r="N1495" s="5" t="str">
        <f>IF(Table1[[#This Row],[State ID]]="?","Unknown",Table1[[#This Row],[State ID]])</f>
        <v>R1016</v>
      </c>
      <c r="O1495" s="5" t="str">
        <f>IF(Table1[[#This Row],[Customer ID]]="?","Unknown",Table1[[#This Row],[Customer ID]])</f>
        <v>Id235</v>
      </c>
    </row>
    <row r="1496" spans="1:15">
      <c r="A1496" t="s">
        <v>1530</v>
      </c>
      <c r="B1496">
        <v>1976</v>
      </c>
      <c r="C1496" t="s">
        <v>16</v>
      </c>
      <c r="D1496">
        <v>25</v>
      </c>
      <c r="E1496">
        <v>2</v>
      </c>
      <c r="F1496">
        <v>34543.39</v>
      </c>
      <c r="G1496" t="s">
        <v>21</v>
      </c>
      <c r="H1496" t="s">
        <v>17</v>
      </c>
      <c r="I1496" t="s">
        <v>25</v>
      </c>
      <c r="J1496" s="2">
        <f>IF(B1496="?",ROUND(AVERAGEIF($B$2:$B$2344,"&lt;&gt;?"),0),B1496)</f>
        <v>1976</v>
      </c>
      <c r="K1496" t="str">
        <f>IF(C1496="?","Sep",C1496)</f>
        <v>Nov</v>
      </c>
      <c r="L1496" t="str">
        <f>IF(Table1[[#This Row],[Hospital tier]]="?","tier - 2",Table1[[#This Row],[Hospital tier]])</f>
        <v>tier - 2</v>
      </c>
      <c r="M1496" t="str">
        <f>IF(Table1[[#This Row],[City tier]]="?","tier - 2",Table1[[#This Row],[City tier]])</f>
        <v>tier - 3</v>
      </c>
      <c r="N1496" s="5" t="str">
        <f>IF(Table1[[#This Row],[State ID]]="?","Unknown",Table1[[#This Row],[State ID]])</f>
        <v>R1011</v>
      </c>
      <c r="O1496" s="5" t="str">
        <f>IF(Table1[[#This Row],[Customer ID]]="?","Unknown",Table1[[#This Row],[Customer ID]])</f>
        <v>Id236</v>
      </c>
    </row>
    <row r="1497" spans="1:15">
      <c r="A1497" t="s">
        <v>1531</v>
      </c>
      <c r="B1497">
        <v>1998</v>
      </c>
      <c r="C1497" t="s">
        <v>20</v>
      </c>
      <c r="D1497">
        <v>24</v>
      </c>
      <c r="E1497">
        <v>0</v>
      </c>
      <c r="F1497">
        <v>34472.839999999997</v>
      </c>
      <c r="G1497" t="s">
        <v>18</v>
      </c>
      <c r="H1497" t="s">
        <v>17</v>
      </c>
      <c r="I1497" t="s">
        <v>25</v>
      </c>
      <c r="J1497" s="2">
        <f>IF(B1497="?",ROUND(AVERAGEIF($B$2:$B$2344,"&lt;&gt;?"),0),B1497)</f>
        <v>1998</v>
      </c>
      <c r="K1497" t="str">
        <f>IF(C1497="?","Sep",C1497)</f>
        <v>Jun</v>
      </c>
      <c r="L1497" t="str">
        <f>IF(Table1[[#This Row],[Hospital tier]]="?","tier - 2",Table1[[#This Row],[Hospital tier]])</f>
        <v>tier - 1</v>
      </c>
      <c r="M1497" t="str">
        <f>IF(Table1[[#This Row],[City tier]]="?","tier - 2",Table1[[#This Row],[City tier]])</f>
        <v>tier - 3</v>
      </c>
      <c r="N1497" s="5" t="str">
        <f>IF(Table1[[#This Row],[State ID]]="?","Unknown",Table1[[#This Row],[State ID]])</f>
        <v>R1011</v>
      </c>
      <c r="O1497" s="5" t="str">
        <f>IF(Table1[[#This Row],[Customer ID]]="?","Unknown",Table1[[#This Row],[Customer ID]])</f>
        <v>Id237</v>
      </c>
    </row>
    <row r="1498" spans="1:15">
      <c r="A1498" t="s">
        <v>1532</v>
      </c>
      <c r="B1498">
        <v>1990</v>
      </c>
      <c r="C1498" t="s">
        <v>37</v>
      </c>
      <c r="D1498">
        <v>24</v>
      </c>
      <c r="E1498">
        <v>3</v>
      </c>
      <c r="F1498">
        <v>34456.269999999997</v>
      </c>
      <c r="G1498" t="s">
        <v>18</v>
      </c>
      <c r="H1498" t="s">
        <v>21</v>
      </c>
      <c r="I1498" t="s">
        <v>25</v>
      </c>
      <c r="J1498" s="2">
        <f>IF(B1498="?",ROUND(AVERAGEIF($B$2:$B$2344,"&lt;&gt;?"),0),B1498)</f>
        <v>1990</v>
      </c>
      <c r="K1498" t="str">
        <f>IF(C1498="?","Sep",C1498)</f>
        <v>Sep</v>
      </c>
      <c r="L1498" t="str">
        <f>IF(Table1[[#This Row],[Hospital tier]]="?","tier - 2",Table1[[#This Row],[Hospital tier]])</f>
        <v>tier - 1</v>
      </c>
      <c r="M1498" t="str">
        <f>IF(Table1[[#This Row],[City tier]]="?","tier - 2",Table1[[#This Row],[City tier]])</f>
        <v>tier - 2</v>
      </c>
      <c r="N1498" s="5" t="str">
        <f>IF(Table1[[#This Row],[State ID]]="?","Unknown",Table1[[#This Row],[State ID]])</f>
        <v>R1011</v>
      </c>
      <c r="O1498" s="5" t="str">
        <f>IF(Table1[[#This Row],[Customer ID]]="?","Unknown",Table1[[#This Row],[Customer ID]])</f>
        <v>Id238</v>
      </c>
    </row>
    <row r="1499" spans="1:15">
      <c r="A1499" t="s">
        <v>1533</v>
      </c>
      <c r="B1499">
        <v>2003</v>
      </c>
      <c r="C1499" t="s">
        <v>24</v>
      </c>
      <c r="D1499">
        <v>5</v>
      </c>
      <c r="E1499">
        <v>0</v>
      </c>
      <c r="F1499">
        <v>34439.86</v>
      </c>
      <c r="G1499" t="s">
        <v>21</v>
      </c>
      <c r="H1499" t="s">
        <v>18</v>
      </c>
      <c r="I1499" t="s">
        <v>19</v>
      </c>
      <c r="J1499" s="2">
        <f>IF(B1499="?",ROUND(AVERAGEIF($B$2:$B$2344,"&lt;&gt;?"),0),B1499)</f>
        <v>2003</v>
      </c>
      <c r="K1499" t="str">
        <f>IF(C1499="?","Sep",C1499)</f>
        <v>Oct</v>
      </c>
      <c r="L1499" t="str">
        <f>IF(Table1[[#This Row],[Hospital tier]]="?","tier - 2",Table1[[#This Row],[Hospital tier]])</f>
        <v>tier - 2</v>
      </c>
      <c r="M1499" t="str">
        <f>IF(Table1[[#This Row],[City tier]]="?","tier - 2",Table1[[#This Row],[City tier]])</f>
        <v>tier - 1</v>
      </c>
      <c r="N1499" s="5" t="str">
        <f>IF(Table1[[#This Row],[State ID]]="?","Unknown",Table1[[#This Row],[State ID]])</f>
        <v>R1013</v>
      </c>
      <c r="O1499" s="5" t="str">
        <f>IF(Table1[[#This Row],[Customer ID]]="?","Unknown",Table1[[#This Row],[Customer ID]])</f>
        <v>Id239</v>
      </c>
    </row>
    <row r="1500" spans="1:15">
      <c r="A1500" t="s">
        <v>1534</v>
      </c>
      <c r="B1500">
        <v>1970</v>
      </c>
      <c r="C1500" t="s">
        <v>23</v>
      </c>
      <c r="D1500">
        <v>28</v>
      </c>
      <c r="E1500">
        <v>2</v>
      </c>
      <c r="F1500">
        <v>47269.85</v>
      </c>
      <c r="G1500" t="s">
        <v>18</v>
      </c>
      <c r="H1500" t="s">
        <v>21</v>
      </c>
      <c r="I1500" t="s">
        <v>19</v>
      </c>
      <c r="J1500" s="2">
        <f>IF(B1500="?",ROUND(AVERAGEIF($B$2:$B$2344,"&lt;&gt;?"),0),B1500)</f>
        <v>1970</v>
      </c>
      <c r="K1500" t="str">
        <f>IF(C1500="?","Sep",C1500)</f>
        <v>Dec</v>
      </c>
      <c r="L1500" t="str">
        <f>IF(Table1[[#This Row],[Hospital tier]]="?","tier - 2",Table1[[#This Row],[Hospital tier]])</f>
        <v>tier - 1</v>
      </c>
      <c r="M1500" t="str">
        <f>IF(Table1[[#This Row],[City tier]]="?","tier - 2",Table1[[#This Row],[City tier]])</f>
        <v>tier - 2</v>
      </c>
      <c r="N1500" s="5" t="str">
        <f>IF(Table1[[#This Row],[State ID]]="?","Unknown",Table1[[#This Row],[State ID]])</f>
        <v>R1013</v>
      </c>
      <c r="O1500" s="5" t="str">
        <f>IF(Table1[[#This Row],[Customer ID]]="?","Unknown",Table1[[#This Row],[Customer ID]])</f>
        <v>Id24</v>
      </c>
    </row>
    <row r="1501" spans="1:15">
      <c r="A1501" t="s">
        <v>1535</v>
      </c>
      <c r="B1501">
        <v>1984</v>
      </c>
      <c r="C1501" t="s">
        <v>24</v>
      </c>
      <c r="D1501">
        <v>1</v>
      </c>
      <c r="E1501">
        <v>3</v>
      </c>
      <c r="F1501">
        <v>34402.22</v>
      </c>
      <c r="G1501" t="s">
        <v>21</v>
      </c>
      <c r="H1501" t="s">
        <v>17</v>
      </c>
      <c r="I1501" t="s">
        <v>25</v>
      </c>
      <c r="J1501" s="2">
        <f>IF(B1501="?",ROUND(AVERAGEIF($B$2:$B$2344,"&lt;&gt;?"),0),B1501)</f>
        <v>1984</v>
      </c>
      <c r="K1501" t="str">
        <f>IF(C1501="?","Sep",C1501)</f>
        <v>Oct</v>
      </c>
      <c r="L1501" t="str">
        <f>IF(Table1[[#This Row],[Hospital tier]]="?","tier - 2",Table1[[#This Row],[Hospital tier]])</f>
        <v>tier - 2</v>
      </c>
      <c r="M1501" t="str">
        <f>IF(Table1[[#This Row],[City tier]]="?","tier - 2",Table1[[#This Row],[City tier]])</f>
        <v>tier - 3</v>
      </c>
      <c r="N1501" s="5" t="str">
        <f>IF(Table1[[#This Row],[State ID]]="?","Unknown",Table1[[#This Row],[State ID]])</f>
        <v>R1011</v>
      </c>
      <c r="O1501" s="5" t="str">
        <f>IF(Table1[[#This Row],[Customer ID]]="?","Unknown",Table1[[#This Row],[Customer ID]])</f>
        <v>Id240</v>
      </c>
    </row>
    <row r="1502" spans="1:15">
      <c r="A1502" t="s">
        <v>1536</v>
      </c>
      <c r="B1502">
        <v>1983</v>
      </c>
      <c r="C1502" t="s">
        <v>24</v>
      </c>
      <c r="D1502">
        <v>2</v>
      </c>
      <c r="E1502">
        <v>3</v>
      </c>
      <c r="F1502">
        <v>34307.22</v>
      </c>
      <c r="G1502" t="s">
        <v>21</v>
      </c>
      <c r="H1502" t="s">
        <v>21</v>
      </c>
      <c r="I1502" t="s">
        <v>22</v>
      </c>
      <c r="J1502" s="2">
        <f>IF(B1502="?",ROUND(AVERAGEIF($B$2:$B$2344,"&lt;&gt;?"),0),B1502)</f>
        <v>1983</v>
      </c>
      <c r="K1502" t="str">
        <f>IF(C1502="?","Sep",C1502)</f>
        <v>Oct</v>
      </c>
      <c r="L1502" t="str">
        <f>IF(Table1[[#This Row],[Hospital tier]]="?","tier - 2",Table1[[#This Row],[Hospital tier]])</f>
        <v>tier - 2</v>
      </c>
      <c r="M1502" t="str">
        <f>IF(Table1[[#This Row],[City tier]]="?","tier - 2",Table1[[#This Row],[City tier]])</f>
        <v>tier - 2</v>
      </c>
      <c r="N1502" s="5" t="str">
        <f>IF(Table1[[#This Row],[State ID]]="?","Unknown",Table1[[#This Row],[State ID]])</f>
        <v>R1012</v>
      </c>
      <c r="O1502" s="5" t="str">
        <f>IF(Table1[[#This Row],[Customer ID]]="?","Unknown",Table1[[#This Row],[Customer ID]])</f>
        <v>Id241</v>
      </c>
    </row>
    <row r="1503" spans="1:15">
      <c r="A1503" t="s">
        <v>1537</v>
      </c>
      <c r="B1503">
        <v>1986</v>
      </c>
      <c r="C1503" t="s">
        <v>24</v>
      </c>
      <c r="D1503">
        <v>11</v>
      </c>
      <c r="E1503">
        <v>3</v>
      </c>
      <c r="F1503">
        <v>34293.120000000003</v>
      </c>
      <c r="G1503" t="s">
        <v>18</v>
      </c>
      <c r="H1503" t="s">
        <v>21</v>
      </c>
      <c r="I1503" t="s">
        <v>25</v>
      </c>
      <c r="J1503" s="2">
        <f>IF(B1503="?",ROUND(AVERAGEIF($B$2:$B$2344,"&lt;&gt;?"),0),B1503)</f>
        <v>1986</v>
      </c>
      <c r="K1503" t="str">
        <f>IF(C1503="?","Sep",C1503)</f>
        <v>Oct</v>
      </c>
      <c r="L1503" t="str">
        <f>IF(Table1[[#This Row],[Hospital tier]]="?","tier - 2",Table1[[#This Row],[Hospital tier]])</f>
        <v>tier - 1</v>
      </c>
      <c r="M1503" t="str">
        <f>IF(Table1[[#This Row],[City tier]]="?","tier - 2",Table1[[#This Row],[City tier]])</f>
        <v>tier - 2</v>
      </c>
      <c r="N1503" s="5" t="str">
        <f>IF(Table1[[#This Row],[State ID]]="?","Unknown",Table1[[#This Row],[State ID]])</f>
        <v>R1011</v>
      </c>
      <c r="O1503" s="5" t="str">
        <f>IF(Table1[[#This Row],[Customer ID]]="?","Unknown",Table1[[#This Row],[Customer ID]])</f>
        <v>Id242</v>
      </c>
    </row>
    <row r="1504" spans="1:15">
      <c r="A1504" t="s">
        <v>1538</v>
      </c>
      <c r="B1504">
        <v>1995</v>
      </c>
      <c r="C1504" t="s">
        <v>24</v>
      </c>
      <c r="D1504">
        <v>30</v>
      </c>
      <c r="E1504">
        <v>0</v>
      </c>
      <c r="F1504">
        <v>34289.43</v>
      </c>
      <c r="G1504" t="s">
        <v>18</v>
      </c>
      <c r="H1504" t="s">
        <v>18</v>
      </c>
      <c r="I1504" t="s">
        <v>25</v>
      </c>
      <c r="J1504" s="2">
        <f>IF(B1504="?",ROUND(AVERAGEIF($B$2:$B$2344,"&lt;&gt;?"),0),B1504)</f>
        <v>1995</v>
      </c>
      <c r="K1504" t="str">
        <f>IF(C1504="?","Sep",C1504)</f>
        <v>Oct</v>
      </c>
      <c r="L1504" t="str">
        <f>IF(Table1[[#This Row],[Hospital tier]]="?","tier - 2",Table1[[#This Row],[Hospital tier]])</f>
        <v>tier - 1</v>
      </c>
      <c r="M1504" t="str">
        <f>IF(Table1[[#This Row],[City tier]]="?","tier - 2",Table1[[#This Row],[City tier]])</f>
        <v>tier - 1</v>
      </c>
      <c r="N1504" s="5" t="str">
        <f>IF(Table1[[#This Row],[State ID]]="?","Unknown",Table1[[#This Row],[State ID]])</f>
        <v>R1011</v>
      </c>
      <c r="O1504" s="5" t="str">
        <f>IF(Table1[[#This Row],[Customer ID]]="?","Unknown",Table1[[#This Row],[Customer ID]])</f>
        <v>Id243</v>
      </c>
    </row>
    <row r="1505" spans="1:15">
      <c r="A1505" t="s">
        <v>1539</v>
      </c>
      <c r="B1505">
        <v>1998</v>
      </c>
      <c r="C1505" t="s">
        <v>20</v>
      </c>
      <c r="D1505">
        <v>11</v>
      </c>
      <c r="E1505">
        <v>0</v>
      </c>
      <c r="F1505">
        <v>34254.050000000003</v>
      </c>
      <c r="G1505" t="s">
        <v>18</v>
      </c>
      <c r="H1505" t="s">
        <v>17</v>
      </c>
      <c r="I1505" t="s">
        <v>84</v>
      </c>
      <c r="J1505" s="2">
        <f>IF(B1505="?",ROUND(AVERAGEIF($B$2:$B$2344,"&lt;&gt;?"),0),B1505)</f>
        <v>1998</v>
      </c>
      <c r="K1505" t="str">
        <f>IF(C1505="?","Sep",C1505)</f>
        <v>Jun</v>
      </c>
      <c r="L1505" t="str">
        <f>IF(Table1[[#This Row],[Hospital tier]]="?","tier - 2",Table1[[#This Row],[Hospital tier]])</f>
        <v>tier - 1</v>
      </c>
      <c r="M1505" t="str">
        <f>IF(Table1[[#This Row],[City tier]]="?","tier - 2",Table1[[#This Row],[City tier]])</f>
        <v>tier - 3</v>
      </c>
      <c r="N1505" s="5" t="str">
        <f>IF(Table1[[#This Row],[State ID]]="?","Unknown",Table1[[#This Row],[State ID]])</f>
        <v>R1019</v>
      </c>
      <c r="O1505" s="5" t="str">
        <f>IF(Table1[[#This Row],[Customer ID]]="?","Unknown",Table1[[#This Row],[Customer ID]])</f>
        <v>Id244</v>
      </c>
    </row>
    <row r="1506" spans="1:15">
      <c r="A1506" t="s">
        <v>1540</v>
      </c>
      <c r="B1506">
        <v>1987</v>
      </c>
      <c r="C1506" t="s">
        <v>16</v>
      </c>
      <c r="D1506">
        <v>27</v>
      </c>
      <c r="E1506">
        <v>2</v>
      </c>
      <c r="F1506">
        <v>20984.09</v>
      </c>
      <c r="G1506" t="s">
        <v>21</v>
      </c>
      <c r="H1506" t="s">
        <v>21</v>
      </c>
      <c r="I1506" t="s">
        <v>135</v>
      </c>
      <c r="J1506" s="2">
        <f>IF(B1506="?",ROUND(AVERAGEIF($B$2:$B$2344,"&lt;&gt;?"),0),B1506)</f>
        <v>1987</v>
      </c>
      <c r="K1506" t="str">
        <f>IF(C1506="?","Sep",C1506)</f>
        <v>Nov</v>
      </c>
      <c r="L1506" t="str">
        <f>IF(Table1[[#This Row],[Hospital tier]]="?","tier - 2",Table1[[#This Row],[Hospital tier]])</f>
        <v>tier - 2</v>
      </c>
      <c r="M1506" t="str">
        <f>IF(Table1[[#This Row],[City tier]]="?","tier - 2",Table1[[#This Row],[City tier]])</f>
        <v>tier - 2</v>
      </c>
      <c r="N1506" s="5" t="str">
        <f>IF(Table1[[#This Row],[State ID]]="?","Unknown",Table1[[#This Row],[State ID]])</f>
        <v>R1015</v>
      </c>
      <c r="O1506" s="5" t="str">
        <f>IF(Table1[[#This Row],[Customer ID]]="?","Unknown",Table1[[#This Row],[Customer ID]])</f>
        <v>id2444</v>
      </c>
    </row>
    <row r="1507" spans="1:15">
      <c r="A1507" t="s">
        <v>1541</v>
      </c>
      <c r="B1507">
        <v>1962</v>
      </c>
      <c r="C1507" t="s">
        <v>45</v>
      </c>
      <c r="D1507">
        <v>5</v>
      </c>
      <c r="E1507">
        <v>0</v>
      </c>
      <c r="F1507">
        <v>34218.019999999997</v>
      </c>
      <c r="G1507" t="s">
        <v>18</v>
      </c>
      <c r="H1507" t="s">
        <v>18</v>
      </c>
      <c r="I1507" t="s">
        <v>25</v>
      </c>
      <c r="J1507" s="2">
        <f>IF(B1507="?",ROUND(AVERAGEIF($B$2:$B$2344,"&lt;&gt;?"),0),B1507)</f>
        <v>1962</v>
      </c>
      <c r="K1507" t="str">
        <f>IF(C1507="?","Sep",C1507)</f>
        <v>Jul</v>
      </c>
      <c r="L1507" t="str">
        <f>IF(Table1[[#This Row],[Hospital tier]]="?","tier - 2",Table1[[#This Row],[Hospital tier]])</f>
        <v>tier - 1</v>
      </c>
      <c r="M1507" t="str">
        <f>IF(Table1[[#This Row],[City tier]]="?","tier - 2",Table1[[#This Row],[City tier]])</f>
        <v>tier - 1</v>
      </c>
      <c r="N1507" s="5" t="str">
        <f>IF(Table1[[#This Row],[State ID]]="?","Unknown",Table1[[#This Row],[State ID]])</f>
        <v>R1011</v>
      </c>
      <c r="O1507" s="5" t="str">
        <f>IF(Table1[[#This Row],[Customer ID]]="?","Unknown",Table1[[#This Row],[Customer ID]])</f>
        <v>Id245</v>
      </c>
    </row>
    <row r="1508" spans="1:15">
      <c r="A1508" t="s">
        <v>1542</v>
      </c>
      <c r="B1508">
        <v>1975</v>
      </c>
      <c r="C1508" t="s">
        <v>45</v>
      </c>
      <c r="D1508">
        <v>21</v>
      </c>
      <c r="E1508">
        <v>1</v>
      </c>
      <c r="F1508">
        <v>34210.33</v>
      </c>
      <c r="G1508" t="s">
        <v>21</v>
      </c>
      <c r="H1508" t="s">
        <v>18</v>
      </c>
      <c r="I1508" t="s">
        <v>22</v>
      </c>
      <c r="J1508" s="2">
        <f>IF(B1508="?",ROUND(AVERAGEIF($B$2:$B$2344,"&lt;&gt;?"),0),B1508)</f>
        <v>1975</v>
      </c>
      <c r="K1508" t="str">
        <f>IF(C1508="?","Sep",C1508)</f>
        <v>Jul</v>
      </c>
      <c r="L1508" t="str">
        <f>IF(Table1[[#This Row],[Hospital tier]]="?","tier - 2",Table1[[#This Row],[Hospital tier]])</f>
        <v>tier - 2</v>
      </c>
      <c r="M1508" t="str">
        <f>IF(Table1[[#This Row],[City tier]]="?","tier - 2",Table1[[#This Row],[City tier]])</f>
        <v>tier - 1</v>
      </c>
      <c r="N1508" s="5" t="str">
        <f>IF(Table1[[#This Row],[State ID]]="?","Unknown",Table1[[#This Row],[State ID]])</f>
        <v>R1012</v>
      </c>
      <c r="O1508" s="5" t="str">
        <f>IF(Table1[[#This Row],[Customer ID]]="?","Unknown",Table1[[#This Row],[Customer ID]])</f>
        <v>Id246</v>
      </c>
    </row>
    <row r="1509" spans="1:15">
      <c r="A1509" t="s">
        <v>1543</v>
      </c>
      <c r="B1509">
        <v>1971</v>
      </c>
      <c r="C1509" t="s">
        <v>40</v>
      </c>
      <c r="D1509">
        <v>25</v>
      </c>
      <c r="E1509">
        <v>0</v>
      </c>
      <c r="F1509">
        <v>34205.07</v>
      </c>
      <c r="G1509" t="s">
        <v>21</v>
      </c>
      <c r="H1509" t="s">
        <v>21</v>
      </c>
      <c r="I1509" t="s">
        <v>25</v>
      </c>
      <c r="J1509" s="2">
        <f>IF(B1509="?",ROUND(AVERAGEIF($B$2:$B$2344,"&lt;&gt;?"),0),B1509)</f>
        <v>1971</v>
      </c>
      <c r="K1509" t="str">
        <f>IF(C1509="?","Sep",C1509)</f>
        <v>Aug</v>
      </c>
      <c r="L1509" t="str">
        <f>IF(Table1[[#This Row],[Hospital tier]]="?","tier - 2",Table1[[#This Row],[Hospital tier]])</f>
        <v>tier - 2</v>
      </c>
      <c r="M1509" t="str">
        <f>IF(Table1[[#This Row],[City tier]]="?","tier - 2",Table1[[#This Row],[City tier]])</f>
        <v>tier - 2</v>
      </c>
      <c r="N1509" s="5" t="str">
        <f>IF(Table1[[#This Row],[State ID]]="?","Unknown",Table1[[#This Row],[State ID]])</f>
        <v>R1011</v>
      </c>
      <c r="O1509" s="5" t="str">
        <f>IF(Table1[[#This Row],[Customer ID]]="?","Unknown",Table1[[#This Row],[Customer ID]])</f>
        <v>Id247</v>
      </c>
    </row>
    <row r="1510" spans="1:15">
      <c r="A1510" t="s">
        <v>1544</v>
      </c>
      <c r="B1510">
        <v>1999</v>
      </c>
      <c r="C1510" t="s">
        <v>16</v>
      </c>
      <c r="D1510">
        <v>6</v>
      </c>
      <c r="E1510">
        <v>0</v>
      </c>
      <c r="F1510">
        <v>34166.269999999997</v>
      </c>
      <c r="G1510" t="s">
        <v>21</v>
      </c>
      <c r="H1510" t="s">
        <v>17</v>
      </c>
      <c r="I1510" t="s">
        <v>25</v>
      </c>
      <c r="J1510" s="2">
        <f>IF(B1510="?",ROUND(AVERAGEIF($B$2:$B$2344,"&lt;&gt;?"),0),B1510)</f>
        <v>1999</v>
      </c>
      <c r="K1510" t="str">
        <f>IF(C1510="?","Sep",C1510)</f>
        <v>Nov</v>
      </c>
      <c r="L1510" t="str">
        <f>IF(Table1[[#This Row],[Hospital tier]]="?","tier - 2",Table1[[#This Row],[Hospital tier]])</f>
        <v>tier - 2</v>
      </c>
      <c r="M1510" t="str">
        <f>IF(Table1[[#This Row],[City tier]]="?","tier - 2",Table1[[#This Row],[City tier]])</f>
        <v>tier - 3</v>
      </c>
      <c r="N1510" s="5" t="str">
        <f>IF(Table1[[#This Row],[State ID]]="?","Unknown",Table1[[#This Row],[State ID]])</f>
        <v>R1011</v>
      </c>
      <c r="O1510" s="5" t="str">
        <f>IF(Table1[[#This Row],[Customer ID]]="?","Unknown",Table1[[#This Row],[Customer ID]])</f>
        <v>Id248</v>
      </c>
    </row>
    <row r="1511" spans="1:15">
      <c r="A1511" t="s">
        <v>1545</v>
      </c>
      <c r="B1511">
        <v>2002</v>
      </c>
      <c r="C1511" t="s">
        <v>23</v>
      </c>
      <c r="D1511">
        <v>26</v>
      </c>
      <c r="E1511">
        <v>0</v>
      </c>
      <c r="F1511">
        <v>34084.68</v>
      </c>
      <c r="G1511" t="s">
        <v>21</v>
      </c>
      <c r="H1511" t="s">
        <v>17</v>
      </c>
      <c r="I1511" t="s">
        <v>25</v>
      </c>
      <c r="J1511" s="2">
        <f>IF(B1511="?",ROUND(AVERAGEIF($B$2:$B$2344,"&lt;&gt;?"),0),B1511)</f>
        <v>2002</v>
      </c>
      <c r="K1511" t="str">
        <f>IF(C1511="?","Sep",C1511)</f>
        <v>Dec</v>
      </c>
      <c r="L1511" t="str">
        <f>IF(Table1[[#This Row],[Hospital tier]]="?","tier - 2",Table1[[#This Row],[Hospital tier]])</f>
        <v>tier - 2</v>
      </c>
      <c r="M1511" t="str">
        <f>IF(Table1[[#This Row],[City tier]]="?","tier - 2",Table1[[#This Row],[City tier]])</f>
        <v>tier - 3</v>
      </c>
      <c r="N1511" s="5" t="str">
        <f>IF(Table1[[#This Row],[State ID]]="?","Unknown",Table1[[#This Row],[State ID]])</f>
        <v>R1011</v>
      </c>
      <c r="O1511" s="5" t="str">
        <f>IF(Table1[[#This Row],[Customer ID]]="?","Unknown",Table1[[#This Row],[Customer ID]])</f>
        <v>Id249</v>
      </c>
    </row>
    <row r="1512" spans="1:15">
      <c r="A1512" t="s">
        <v>1546</v>
      </c>
      <c r="B1512">
        <v>1959</v>
      </c>
      <c r="C1512" t="s">
        <v>45</v>
      </c>
      <c r="D1512">
        <v>14</v>
      </c>
      <c r="E1512">
        <v>0</v>
      </c>
      <c r="F1512">
        <v>47055.53</v>
      </c>
      <c r="G1512" t="s">
        <v>21</v>
      </c>
      <c r="H1512" t="s">
        <v>18</v>
      </c>
      <c r="I1512" t="s">
        <v>19</v>
      </c>
      <c r="J1512" s="2">
        <f>IF(B1512="?",ROUND(AVERAGEIF($B$2:$B$2344,"&lt;&gt;?"),0),B1512)</f>
        <v>1959</v>
      </c>
      <c r="K1512" t="str">
        <f>IF(C1512="?","Sep",C1512)</f>
        <v>Jul</v>
      </c>
      <c r="L1512" t="str">
        <f>IF(Table1[[#This Row],[Hospital tier]]="?","tier - 2",Table1[[#This Row],[Hospital tier]])</f>
        <v>tier - 2</v>
      </c>
      <c r="M1512" t="str">
        <f>IF(Table1[[#This Row],[City tier]]="?","tier - 2",Table1[[#This Row],[City tier]])</f>
        <v>tier - 1</v>
      </c>
      <c r="N1512" s="5" t="str">
        <f>IF(Table1[[#This Row],[State ID]]="?","Unknown",Table1[[#This Row],[State ID]])</f>
        <v>R1013</v>
      </c>
      <c r="O1512" s="5" t="str">
        <f>IF(Table1[[#This Row],[Customer ID]]="?","Unknown",Table1[[#This Row],[Customer ID]])</f>
        <v>Id25</v>
      </c>
    </row>
    <row r="1513" spans="1:15">
      <c r="A1513" t="s">
        <v>1547</v>
      </c>
      <c r="B1513">
        <v>1972</v>
      </c>
      <c r="C1513" t="s">
        <v>45</v>
      </c>
      <c r="D1513">
        <v>26</v>
      </c>
      <c r="E1513">
        <v>0</v>
      </c>
      <c r="F1513">
        <v>34053.360000000001</v>
      </c>
      <c r="G1513" t="s">
        <v>21</v>
      </c>
      <c r="H1513" t="s">
        <v>21</v>
      </c>
      <c r="I1513" t="s">
        <v>25</v>
      </c>
      <c r="J1513" s="2">
        <f>IF(B1513="?",ROUND(AVERAGEIF($B$2:$B$2344,"&lt;&gt;?"),0),B1513)</f>
        <v>1972</v>
      </c>
      <c r="K1513" t="str">
        <f>IF(C1513="?","Sep",C1513)</f>
        <v>Jul</v>
      </c>
      <c r="L1513" t="str">
        <f>IF(Table1[[#This Row],[Hospital tier]]="?","tier - 2",Table1[[#This Row],[Hospital tier]])</f>
        <v>tier - 2</v>
      </c>
      <c r="M1513" t="str">
        <f>IF(Table1[[#This Row],[City tier]]="?","tier - 2",Table1[[#This Row],[City tier]])</f>
        <v>tier - 2</v>
      </c>
      <c r="N1513" s="5" t="str">
        <f>IF(Table1[[#This Row],[State ID]]="?","Unknown",Table1[[#This Row],[State ID]])</f>
        <v>R1011</v>
      </c>
      <c r="O1513" s="5" t="str">
        <f>IF(Table1[[#This Row],[Customer ID]]="?","Unknown",Table1[[#This Row],[Customer ID]])</f>
        <v>Id250</v>
      </c>
    </row>
    <row r="1514" spans="1:15">
      <c r="A1514" t="s">
        <v>1548</v>
      </c>
      <c r="B1514">
        <v>1994</v>
      </c>
      <c r="C1514" t="s">
        <v>37</v>
      </c>
      <c r="D1514">
        <v>25</v>
      </c>
      <c r="E1514">
        <v>0</v>
      </c>
      <c r="F1514">
        <v>33975.47</v>
      </c>
      <c r="G1514" t="s">
        <v>21</v>
      </c>
      <c r="H1514" t="s">
        <v>21</v>
      </c>
      <c r="I1514" t="s">
        <v>25</v>
      </c>
      <c r="J1514" s="2">
        <f>IF(B1514="?",ROUND(AVERAGEIF($B$2:$B$2344,"&lt;&gt;?"),0),B1514)</f>
        <v>1994</v>
      </c>
      <c r="K1514" t="str">
        <f>IF(C1514="?","Sep",C1514)</f>
        <v>Sep</v>
      </c>
      <c r="L1514" t="str">
        <f>IF(Table1[[#This Row],[Hospital tier]]="?","tier - 2",Table1[[#This Row],[Hospital tier]])</f>
        <v>tier - 2</v>
      </c>
      <c r="M1514" t="str">
        <f>IF(Table1[[#This Row],[City tier]]="?","tier - 2",Table1[[#This Row],[City tier]])</f>
        <v>tier - 2</v>
      </c>
      <c r="N1514" s="5" t="str">
        <f>IF(Table1[[#This Row],[State ID]]="?","Unknown",Table1[[#This Row],[State ID]])</f>
        <v>R1011</v>
      </c>
      <c r="O1514" s="5" t="str">
        <f>IF(Table1[[#This Row],[Customer ID]]="?","Unknown",Table1[[#This Row],[Customer ID]])</f>
        <v>Id251</v>
      </c>
    </row>
    <row r="1515" spans="1:15">
      <c r="A1515" t="s">
        <v>1549</v>
      </c>
      <c r="B1515">
        <v>2000</v>
      </c>
      <c r="C1515" t="s">
        <v>23</v>
      </c>
      <c r="D1515">
        <v>27</v>
      </c>
      <c r="E1515">
        <v>0</v>
      </c>
      <c r="F1515">
        <v>33907.550000000003</v>
      </c>
      <c r="G1515" t="s">
        <v>21</v>
      </c>
      <c r="H1515" t="s">
        <v>21</v>
      </c>
      <c r="I1515" t="s">
        <v>22</v>
      </c>
      <c r="J1515" s="2">
        <f>IF(B1515="?",ROUND(AVERAGEIF($B$2:$B$2344,"&lt;&gt;?"),0),B1515)</f>
        <v>2000</v>
      </c>
      <c r="K1515" t="str">
        <f>IF(C1515="?","Sep",C1515)</f>
        <v>Dec</v>
      </c>
      <c r="L1515" t="str">
        <f>IF(Table1[[#This Row],[Hospital tier]]="?","tier - 2",Table1[[#This Row],[Hospital tier]])</f>
        <v>tier - 2</v>
      </c>
      <c r="M1515" t="str">
        <f>IF(Table1[[#This Row],[City tier]]="?","tier - 2",Table1[[#This Row],[City tier]])</f>
        <v>tier - 2</v>
      </c>
      <c r="N1515" s="5" t="str">
        <f>IF(Table1[[#This Row],[State ID]]="?","Unknown",Table1[[#This Row],[State ID]])</f>
        <v>R1012</v>
      </c>
      <c r="O1515" s="5" t="str">
        <f>IF(Table1[[#This Row],[Customer ID]]="?","Unknown",Table1[[#This Row],[Customer ID]])</f>
        <v>Id252</v>
      </c>
    </row>
    <row r="1516" spans="1:15">
      <c r="A1516" t="s">
        <v>1550</v>
      </c>
      <c r="B1516">
        <v>1997</v>
      </c>
      <c r="C1516" t="s">
        <v>40</v>
      </c>
      <c r="D1516">
        <v>9</v>
      </c>
      <c r="E1516">
        <v>0</v>
      </c>
      <c r="F1516">
        <v>33900.65</v>
      </c>
      <c r="G1516" t="s">
        <v>21</v>
      </c>
      <c r="H1516" t="s">
        <v>17</v>
      </c>
      <c r="I1516" t="s">
        <v>25</v>
      </c>
      <c r="J1516" s="2">
        <f>IF(B1516="?",ROUND(AVERAGEIF($B$2:$B$2344,"&lt;&gt;?"),0),B1516)</f>
        <v>1997</v>
      </c>
      <c r="K1516" t="str">
        <f>IF(C1516="?","Sep",C1516)</f>
        <v>Aug</v>
      </c>
      <c r="L1516" t="str">
        <f>IF(Table1[[#This Row],[Hospital tier]]="?","tier - 2",Table1[[#This Row],[Hospital tier]])</f>
        <v>tier - 2</v>
      </c>
      <c r="M1516" t="str">
        <f>IF(Table1[[#This Row],[City tier]]="?","tier - 2",Table1[[#This Row],[City tier]])</f>
        <v>tier - 3</v>
      </c>
      <c r="N1516" s="5" t="str">
        <f>IF(Table1[[#This Row],[State ID]]="?","Unknown",Table1[[#This Row],[State ID]])</f>
        <v>R1011</v>
      </c>
      <c r="O1516" s="5" t="str">
        <f>IF(Table1[[#This Row],[Customer ID]]="?","Unknown",Table1[[#This Row],[Customer ID]])</f>
        <v>Id253</v>
      </c>
    </row>
    <row r="1517" spans="1:15">
      <c r="A1517" t="s">
        <v>1551</v>
      </c>
      <c r="B1517">
        <v>2000</v>
      </c>
      <c r="C1517" t="s">
        <v>24</v>
      </c>
      <c r="D1517">
        <v>26</v>
      </c>
      <c r="E1517">
        <v>0</v>
      </c>
      <c r="F1517">
        <v>33829.39</v>
      </c>
      <c r="G1517" t="s">
        <v>21</v>
      </c>
      <c r="H1517" t="s">
        <v>17</v>
      </c>
      <c r="I1517" t="s">
        <v>25</v>
      </c>
      <c r="J1517" s="2">
        <f>IF(B1517="?",ROUND(AVERAGEIF($B$2:$B$2344,"&lt;&gt;?"),0),B1517)</f>
        <v>2000</v>
      </c>
      <c r="K1517" t="str">
        <f>IF(C1517="?","Sep",C1517)</f>
        <v>Oct</v>
      </c>
      <c r="L1517" t="str">
        <f>IF(Table1[[#This Row],[Hospital tier]]="?","tier - 2",Table1[[#This Row],[Hospital tier]])</f>
        <v>tier - 2</v>
      </c>
      <c r="M1517" t="str">
        <f>IF(Table1[[#This Row],[City tier]]="?","tier - 2",Table1[[#This Row],[City tier]])</f>
        <v>tier - 3</v>
      </c>
      <c r="N1517" s="5" t="str">
        <f>IF(Table1[[#This Row],[State ID]]="?","Unknown",Table1[[#This Row],[State ID]])</f>
        <v>R1011</v>
      </c>
      <c r="O1517" s="5" t="str">
        <f>IF(Table1[[#This Row],[Customer ID]]="?","Unknown",Table1[[#This Row],[Customer ID]])</f>
        <v>Id254</v>
      </c>
    </row>
    <row r="1518" spans="1:15">
      <c r="A1518" t="s">
        <v>1552</v>
      </c>
      <c r="B1518">
        <v>1962</v>
      </c>
      <c r="C1518" t="s">
        <v>23</v>
      </c>
      <c r="D1518">
        <v>11</v>
      </c>
      <c r="E1518">
        <v>0</v>
      </c>
      <c r="F1518">
        <v>33753.32</v>
      </c>
      <c r="G1518" t="s">
        <v>18</v>
      </c>
      <c r="H1518" t="s">
        <v>17</v>
      </c>
      <c r="I1518" t="s">
        <v>25</v>
      </c>
      <c r="J1518" s="2">
        <f>IF(B1518="?",ROUND(AVERAGEIF($B$2:$B$2344,"&lt;&gt;?"),0),B1518)</f>
        <v>1962</v>
      </c>
      <c r="K1518" t="str">
        <f>IF(C1518="?","Sep",C1518)</f>
        <v>Dec</v>
      </c>
      <c r="L1518" t="str">
        <f>IF(Table1[[#This Row],[Hospital tier]]="?","tier - 2",Table1[[#This Row],[Hospital tier]])</f>
        <v>tier - 1</v>
      </c>
      <c r="M1518" t="str">
        <f>IF(Table1[[#This Row],[City tier]]="?","tier - 2",Table1[[#This Row],[City tier]])</f>
        <v>tier - 3</v>
      </c>
      <c r="N1518" s="5" t="str">
        <f>IF(Table1[[#This Row],[State ID]]="?","Unknown",Table1[[#This Row],[State ID]])</f>
        <v>R1011</v>
      </c>
      <c r="O1518" s="5" t="str">
        <f>IF(Table1[[#This Row],[Customer ID]]="?","Unknown",Table1[[#This Row],[Customer ID]])</f>
        <v>Id255</v>
      </c>
    </row>
    <row r="1519" spans="1:15">
      <c r="A1519" t="s">
        <v>1553</v>
      </c>
      <c r="B1519">
        <v>2003</v>
      </c>
      <c r="C1519" t="s">
        <v>37</v>
      </c>
      <c r="D1519">
        <v>12</v>
      </c>
      <c r="E1519">
        <v>0</v>
      </c>
      <c r="F1519">
        <v>33750.29</v>
      </c>
      <c r="G1519" t="s">
        <v>18</v>
      </c>
      <c r="H1519" t="s">
        <v>17</v>
      </c>
      <c r="I1519" t="s">
        <v>22</v>
      </c>
      <c r="J1519" s="2">
        <f>IF(B1519="?",ROUND(AVERAGEIF($B$2:$B$2344,"&lt;&gt;?"),0),B1519)</f>
        <v>2003</v>
      </c>
      <c r="K1519" t="str">
        <f>IF(C1519="?","Sep",C1519)</f>
        <v>Sep</v>
      </c>
      <c r="L1519" t="str">
        <f>IF(Table1[[#This Row],[Hospital tier]]="?","tier - 2",Table1[[#This Row],[Hospital tier]])</f>
        <v>tier - 1</v>
      </c>
      <c r="M1519" t="str">
        <f>IF(Table1[[#This Row],[City tier]]="?","tier - 2",Table1[[#This Row],[City tier]])</f>
        <v>tier - 3</v>
      </c>
      <c r="N1519" s="5" t="str">
        <f>IF(Table1[[#This Row],[State ID]]="?","Unknown",Table1[[#This Row],[State ID]])</f>
        <v>R1012</v>
      </c>
      <c r="O1519" s="5" t="str">
        <f>IF(Table1[[#This Row],[Customer ID]]="?","Unknown",Table1[[#This Row],[Customer ID]])</f>
        <v>Id256</v>
      </c>
    </row>
    <row r="1520" spans="1:15">
      <c r="A1520" t="s">
        <v>1554</v>
      </c>
      <c r="B1520">
        <v>2004</v>
      </c>
      <c r="C1520" t="s">
        <v>16</v>
      </c>
      <c r="D1520">
        <v>1</v>
      </c>
      <c r="E1520">
        <v>0</v>
      </c>
      <c r="F1520">
        <v>33732.69</v>
      </c>
      <c r="G1520" t="s">
        <v>18</v>
      </c>
      <c r="H1520" t="s">
        <v>18</v>
      </c>
      <c r="I1520" t="s">
        <v>130</v>
      </c>
      <c r="J1520" s="2">
        <f>IF(B1520="?",ROUND(AVERAGEIF($B$2:$B$2344,"&lt;&gt;?"),0),B1520)</f>
        <v>2004</v>
      </c>
      <c r="K1520" t="str">
        <f>IF(C1520="?","Sep",C1520)</f>
        <v>Nov</v>
      </c>
      <c r="L1520" t="str">
        <f>IF(Table1[[#This Row],[Hospital tier]]="?","tier - 2",Table1[[#This Row],[Hospital tier]])</f>
        <v>tier - 1</v>
      </c>
      <c r="M1520" t="str">
        <f>IF(Table1[[#This Row],[City tier]]="?","tier - 2",Table1[[#This Row],[City tier]])</f>
        <v>tier - 1</v>
      </c>
      <c r="N1520" s="5" t="str">
        <f>IF(Table1[[#This Row],[State ID]]="?","Unknown",Table1[[#This Row],[State ID]])</f>
        <v>R1017</v>
      </c>
      <c r="O1520" s="5" t="str">
        <f>IF(Table1[[#This Row],[Customer ID]]="?","Unknown",Table1[[#This Row],[Customer ID]])</f>
        <v>Id257</v>
      </c>
    </row>
    <row r="1521" spans="1:15">
      <c r="A1521" t="s">
        <v>1555</v>
      </c>
      <c r="B1521">
        <v>1993</v>
      </c>
      <c r="C1521" t="s">
        <v>16</v>
      </c>
      <c r="D1521">
        <v>28</v>
      </c>
      <c r="E1521">
        <v>0</v>
      </c>
      <c r="F1521">
        <v>33707.550000000003</v>
      </c>
      <c r="G1521" t="s">
        <v>21</v>
      </c>
      <c r="H1521" t="s">
        <v>21</v>
      </c>
      <c r="I1521" t="s">
        <v>25</v>
      </c>
      <c r="J1521" s="2">
        <f>IF(B1521="?",ROUND(AVERAGEIF($B$2:$B$2344,"&lt;&gt;?"),0),B1521)</f>
        <v>1993</v>
      </c>
      <c r="K1521" t="str">
        <f>IF(C1521="?","Sep",C1521)</f>
        <v>Nov</v>
      </c>
      <c r="L1521" t="str">
        <f>IF(Table1[[#This Row],[Hospital tier]]="?","tier - 2",Table1[[#This Row],[Hospital tier]])</f>
        <v>tier - 2</v>
      </c>
      <c r="M1521" t="str">
        <f>IF(Table1[[#This Row],[City tier]]="?","tier - 2",Table1[[#This Row],[City tier]])</f>
        <v>tier - 2</v>
      </c>
      <c r="N1521" s="5" t="str">
        <f>IF(Table1[[#This Row],[State ID]]="?","Unknown",Table1[[#This Row],[State ID]])</f>
        <v>R1011</v>
      </c>
      <c r="O1521" s="5" t="str">
        <f>IF(Table1[[#This Row],[Customer ID]]="?","Unknown",Table1[[#This Row],[Customer ID]])</f>
        <v>Id258</v>
      </c>
    </row>
    <row r="1522" spans="1:15">
      <c r="A1522" t="s">
        <v>1556</v>
      </c>
      <c r="B1522">
        <v>2003</v>
      </c>
      <c r="C1522" t="s">
        <v>37</v>
      </c>
      <c r="D1522">
        <v>9</v>
      </c>
      <c r="E1522">
        <v>0</v>
      </c>
      <c r="F1522">
        <v>33611.71</v>
      </c>
      <c r="G1522" t="s">
        <v>18</v>
      </c>
      <c r="H1522" t="s">
        <v>21</v>
      </c>
      <c r="I1522" t="s">
        <v>25</v>
      </c>
      <c r="J1522" s="2">
        <f>IF(B1522="?",ROUND(AVERAGEIF($B$2:$B$2344,"&lt;&gt;?"),0),B1522)</f>
        <v>2003</v>
      </c>
      <c r="K1522" t="str">
        <f>IF(C1522="?","Sep",C1522)</f>
        <v>Sep</v>
      </c>
      <c r="L1522" t="str">
        <f>IF(Table1[[#This Row],[Hospital tier]]="?","tier - 2",Table1[[#This Row],[Hospital tier]])</f>
        <v>tier - 1</v>
      </c>
      <c r="M1522" t="str">
        <f>IF(Table1[[#This Row],[City tier]]="?","tier - 2",Table1[[#This Row],[City tier]])</f>
        <v>tier - 2</v>
      </c>
      <c r="N1522" s="5" t="str">
        <f>IF(Table1[[#This Row],[State ID]]="?","Unknown",Table1[[#This Row],[State ID]])</f>
        <v>R1011</v>
      </c>
      <c r="O1522" s="5" t="str">
        <f>IF(Table1[[#This Row],[Customer ID]]="?","Unknown",Table1[[#This Row],[Customer ID]])</f>
        <v>Id259</v>
      </c>
    </row>
    <row r="1523" spans="1:15">
      <c r="A1523" t="s">
        <v>1557</v>
      </c>
      <c r="B1523">
        <v>1958</v>
      </c>
      <c r="C1523" t="s">
        <v>37</v>
      </c>
      <c r="D1523">
        <v>15</v>
      </c>
      <c r="E1523">
        <v>0</v>
      </c>
      <c r="F1523">
        <v>46889.26</v>
      </c>
      <c r="G1523" t="s">
        <v>21</v>
      </c>
      <c r="H1523" t="s">
        <v>17</v>
      </c>
      <c r="I1523" t="s">
        <v>19</v>
      </c>
      <c r="J1523" s="2">
        <f>IF(B1523="?",ROUND(AVERAGEIF($B$2:$B$2344,"&lt;&gt;?"),0),B1523)</f>
        <v>1958</v>
      </c>
      <c r="K1523" t="str">
        <f>IF(C1523="?","Sep",C1523)</f>
        <v>Sep</v>
      </c>
      <c r="L1523" t="str">
        <f>IF(Table1[[#This Row],[Hospital tier]]="?","tier - 2",Table1[[#This Row],[Hospital tier]])</f>
        <v>tier - 2</v>
      </c>
      <c r="M1523" t="str">
        <f>IF(Table1[[#This Row],[City tier]]="?","tier - 2",Table1[[#This Row],[City tier]])</f>
        <v>tier - 3</v>
      </c>
      <c r="N1523" s="5" t="str">
        <f>IF(Table1[[#This Row],[State ID]]="?","Unknown",Table1[[#This Row],[State ID]])</f>
        <v>R1013</v>
      </c>
      <c r="O1523" s="5" t="str">
        <f>IF(Table1[[#This Row],[Customer ID]]="?","Unknown",Table1[[#This Row],[Customer ID]])</f>
        <v>Id26</v>
      </c>
    </row>
    <row r="1524" spans="1:15">
      <c r="A1524" t="s">
        <v>1558</v>
      </c>
      <c r="B1524">
        <v>1984</v>
      </c>
      <c r="C1524" t="s">
        <v>45</v>
      </c>
      <c r="D1524">
        <v>22</v>
      </c>
      <c r="E1524">
        <v>3</v>
      </c>
      <c r="F1524">
        <v>33527.1</v>
      </c>
      <c r="G1524" t="s">
        <v>21</v>
      </c>
      <c r="H1524" t="s">
        <v>17</v>
      </c>
      <c r="I1524" t="s">
        <v>25</v>
      </c>
      <c r="J1524" s="2">
        <f>IF(B1524="?",ROUND(AVERAGEIF($B$2:$B$2344,"&lt;&gt;?"),0),B1524)</f>
        <v>1984</v>
      </c>
      <c r="K1524" t="str">
        <f>IF(C1524="?","Sep",C1524)</f>
        <v>Jul</v>
      </c>
      <c r="L1524" t="str">
        <f>IF(Table1[[#This Row],[Hospital tier]]="?","tier - 2",Table1[[#This Row],[Hospital tier]])</f>
        <v>tier - 2</v>
      </c>
      <c r="M1524" t="str">
        <f>IF(Table1[[#This Row],[City tier]]="?","tier - 2",Table1[[#This Row],[City tier]])</f>
        <v>tier - 3</v>
      </c>
      <c r="N1524" s="5" t="str">
        <f>IF(Table1[[#This Row],[State ID]]="?","Unknown",Table1[[#This Row],[State ID]])</f>
        <v>R1011</v>
      </c>
      <c r="O1524" s="5" t="str">
        <f>IF(Table1[[#This Row],[Customer ID]]="?","Unknown",Table1[[#This Row],[Customer ID]])</f>
        <v>Id260</v>
      </c>
    </row>
    <row r="1525" spans="1:15">
      <c r="A1525" t="s">
        <v>1559</v>
      </c>
      <c r="B1525">
        <v>2002</v>
      </c>
      <c r="C1525" t="s">
        <v>40</v>
      </c>
      <c r="D1525">
        <v>25</v>
      </c>
      <c r="E1525">
        <v>0</v>
      </c>
      <c r="F1525">
        <v>33475.82</v>
      </c>
      <c r="G1525" t="s">
        <v>18</v>
      </c>
      <c r="H1525" t="s">
        <v>18</v>
      </c>
      <c r="I1525" t="s">
        <v>185</v>
      </c>
      <c r="J1525" s="2">
        <f>IF(B1525="?",ROUND(AVERAGEIF($B$2:$B$2344,"&lt;&gt;?"),0),B1525)</f>
        <v>2002</v>
      </c>
      <c r="K1525" t="str">
        <f>IF(C1525="?","Sep",C1525)</f>
        <v>Aug</v>
      </c>
      <c r="L1525" t="str">
        <f>IF(Table1[[#This Row],[Hospital tier]]="?","tier - 2",Table1[[#This Row],[Hospital tier]])</f>
        <v>tier - 1</v>
      </c>
      <c r="M1525" t="str">
        <f>IF(Table1[[#This Row],[City tier]]="?","tier - 2",Table1[[#This Row],[City tier]])</f>
        <v>tier - 1</v>
      </c>
      <c r="N1525" s="5" t="str">
        <f>IF(Table1[[#This Row],[State ID]]="?","Unknown",Table1[[#This Row],[State ID]])</f>
        <v>R1018</v>
      </c>
      <c r="O1525" s="5" t="str">
        <f>IF(Table1[[#This Row],[Customer ID]]="?","Unknown",Table1[[#This Row],[Customer ID]])</f>
        <v>Id261</v>
      </c>
    </row>
    <row r="1526" spans="1:15">
      <c r="A1526" t="s">
        <v>1560</v>
      </c>
      <c r="B1526">
        <v>1970</v>
      </c>
      <c r="C1526" t="s">
        <v>20</v>
      </c>
      <c r="D1526">
        <v>18</v>
      </c>
      <c r="E1526">
        <v>2</v>
      </c>
      <c r="F1526">
        <v>33471.97</v>
      </c>
      <c r="G1526" t="s">
        <v>21</v>
      </c>
      <c r="H1526" t="s">
        <v>21</v>
      </c>
      <c r="I1526" t="s">
        <v>22</v>
      </c>
      <c r="J1526" s="2">
        <f>IF(B1526="?",ROUND(AVERAGEIF($B$2:$B$2344,"&lt;&gt;?"),0),B1526)</f>
        <v>1970</v>
      </c>
      <c r="K1526" t="str">
        <f>IF(C1526="?","Sep",C1526)</f>
        <v>Jun</v>
      </c>
      <c r="L1526" t="str">
        <f>IF(Table1[[#This Row],[Hospital tier]]="?","tier - 2",Table1[[#This Row],[Hospital tier]])</f>
        <v>tier - 2</v>
      </c>
      <c r="M1526" t="str">
        <f>IF(Table1[[#This Row],[City tier]]="?","tier - 2",Table1[[#This Row],[City tier]])</f>
        <v>tier - 2</v>
      </c>
      <c r="N1526" s="5" t="str">
        <f>IF(Table1[[#This Row],[State ID]]="?","Unknown",Table1[[#This Row],[State ID]])</f>
        <v>R1012</v>
      </c>
      <c r="O1526" s="5" t="str">
        <f>IF(Table1[[#This Row],[Customer ID]]="?","Unknown",Table1[[#This Row],[Customer ID]])</f>
        <v>Id262</v>
      </c>
    </row>
    <row r="1527" spans="1:15">
      <c r="A1527" t="s">
        <v>1561</v>
      </c>
      <c r="B1527">
        <v>1985</v>
      </c>
      <c r="C1527" t="s">
        <v>23</v>
      </c>
      <c r="D1527">
        <v>7</v>
      </c>
      <c r="E1527">
        <v>3</v>
      </c>
      <c r="F1527">
        <v>33450.99</v>
      </c>
      <c r="G1527" t="s">
        <v>21</v>
      </c>
      <c r="H1527" t="s">
        <v>21</v>
      </c>
      <c r="I1527" t="s">
        <v>25</v>
      </c>
      <c r="J1527" s="2">
        <f>IF(B1527="?",ROUND(AVERAGEIF($B$2:$B$2344,"&lt;&gt;?"),0),B1527)</f>
        <v>1985</v>
      </c>
      <c r="K1527" t="str">
        <f>IF(C1527="?","Sep",C1527)</f>
        <v>Dec</v>
      </c>
      <c r="L1527" t="str">
        <f>IF(Table1[[#This Row],[Hospital tier]]="?","tier - 2",Table1[[#This Row],[Hospital tier]])</f>
        <v>tier - 2</v>
      </c>
      <c r="M1527" t="str">
        <f>IF(Table1[[#This Row],[City tier]]="?","tier - 2",Table1[[#This Row],[City tier]])</f>
        <v>tier - 2</v>
      </c>
      <c r="N1527" s="5" t="str">
        <f>IF(Table1[[#This Row],[State ID]]="?","Unknown",Table1[[#This Row],[State ID]])</f>
        <v>R1011</v>
      </c>
      <c r="O1527" s="5" t="str">
        <f>IF(Table1[[#This Row],[Customer ID]]="?","Unknown",Table1[[#This Row],[Customer ID]])</f>
        <v>Id263</v>
      </c>
    </row>
    <row r="1528" spans="1:15">
      <c r="A1528" t="s">
        <v>1562</v>
      </c>
      <c r="B1528">
        <v>1972</v>
      </c>
      <c r="C1528" t="s">
        <v>37</v>
      </c>
      <c r="D1528">
        <v>5</v>
      </c>
      <c r="E1528">
        <v>0</v>
      </c>
      <c r="F1528">
        <v>33344.449999999997</v>
      </c>
      <c r="G1528" t="s">
        <v>21</v>
      </c>
      <c r="H1528" t="s">
        <v>17</v>
      </c>
      <c r="I1528" t="s">
        <v>25</v>
      </c>
      <c r="J1528" s="2">
        <f>IF(B1528="?",ROUND(AVERAGEIF($B$2:$B$2344,"&lt;&gt;?"),0),B1528)</f>
        <v>1972</v>
      </c>
      <c r="K1528" t="str">
        <f>IF(C1528="?","Sep",C1528)</f>
        <v>Sep</v>
      </c>
      <c r="L1528" t="str">
        <f>IF(Table1[[#This Row],[Hospital tier]]="?","tier - 2",Table1[[#This Row],[Hospital tier]])</f>
        <v>tier - 2</v>
      </c>
      <c r="M1528" t="str">
        <f>IF(Table1[[#This Row],[City tier]]="?","tier - 2",Table1[[#This Row],[City tier]])</f>
        <v>tier - 3</v>
      </c>
      <c r="N1528" s="5" t="str">
        <f>IF(Table1[[#This Row],[State ID]]="?","Unknown",Table1[[#This Row],[State ID]])</f>
        <v>R1011</v>
      </c>
      <c r="O1528" s="5" t="str">
        <f>IF(Table1[[#This Row],[Customer ID]]="?","Unknown",Table1[[#This Row],[Customer ID]])</f>
        <v>Id264</v>
      </c>
    </row>
    <row r="1529" spans="1:15">
      <c r="A1529" t="s">
        <v>1563</v>
      </c>
      <c r="B1529">
        <v>2003</v>
      </c>
      <c r="C1529" t="s">
        <v>16</v>
      </c>
      <c r="D1529">
        <v>28</v>
      </c>
      <c r="E1529">
        <v>0</v>
      </c>
      <c r="F1529">
        <v>33307.550000000003</v>
      </c>
      <c r="G1529" t="s">
        <v>21</v>
      </c>
      <c r="H1529" t="s">
        <v>17</v>
      </c>
      <c r="I1529" t="s">
        <v>22</v>
      </c>
      <c r="J1529" s="2">
        <f>IF(B1529="?",ROUND(AVERAGEIF($B$2:$B$2344,"&lt;&gt;?"),0),B1529)</f>
        <v>2003</v>
      </c>
      <c r="K1529" t="str">
        <f>IF(C1529="?","Sep",C1529)</f>
        <v>Nov</v>
      </c>
      <c r="L1529" t="str">
        <f>IF(Table1[[#This Row],[Hospital tier]]="?","tier - 2",Table1[[#This Row],[Hospital tier]])</f>
        <v>tier - 2</v>
      </c>
      <c r="M1529" t="str">
        <f>IF(Table1[[#This Row],[City tier]]="?","tier - 2",Table1[[#This Row],[City tier]])</f>
        <v>tier - 3</v>
      </c>
      <c r="N1529" s="5" t="str">
        <f>IF(Table1[[#This Row],[State ID]]="?","Unknown",Table1[[#This Row],[State ID]])</f>
        <v>R1012</v>
      </c>
      <c r="O1529" s="5" t="str">
        <f>IF(Table1[[#This Row],[Customer ID]]="?","Unknown",Table1[[#This Row],[Customer ID]])</f>
        <v>Id265</v>
      </c>
    </row>
    <row r="1530" spans="1:15">
      <c r="A1530" t="s">
        <v>1564</v>
      </c>
      <c r="B1530">
        <v>1990</v>
      </c>
      <c r="C1530" t="s">
        <v>24</v>
      </c>
      <c r="D1530">
        <v>12</v>
      </c>
      <c r="E1530">
        <v>3</v>
      </c>
      <c r="F1530">
        <v>33292.83</v>
      </c>
      <c r="G1530" t="s">
        <v>21</v>
      </c>
      <c r="H1530" t="s">
        <v>18</v>
      </c>
      <c r="I1530" t="s">
        <v>25</v>
      </c>
      <c r="J1530" s="2">
        <f>IF(B1530="?",ROUND(AVERAGEIF($B$2:$B$2344,"&lt;&gt;?"),0),B1530)</f>
        <v>1990</v>
      </c>
      <c r="K1530" t="str">
        <f>IF(C1530="?","Sep",C1530)</f>
        <v>Oct</v>
      </c>
      <c r="L1530" t="str">
        <f>IF(Table1[[#This Row],[Hospital tier]]="?","tier - 2",Table1[[#This Row],[Hospital tier]])</f>
        <v>tier - 2</v>
      </c>
      <c r="M1530" t="str">
        <f>IF(Table1[[#This Row],[City tier]]="?","tier - 2",Table1[[#This Row],[City tier]])</f>
        <v>tier - 1</v>
      </c>
      <c r="N1530" s="5" t="str">
        <f>IF(Table1[[#This Row],[State ID]]="?","Unknown",Table1[[#This Row],[State ID]])</f>
        <v>R1011</v>
      </c>
      <c r="O1530" s="5" t="str">
        <f>IF(Table1[[#This Row],[Customer ID]]="?","Unknown",Table1[[#This Row],[Customer ID]])</f>
        <v>Id266</v>
      </c>
    </row>
    <row r="1531" spans="1:15">
      <c r="A1531" t="s">
        <v>1565</v>
      </c>
      <c r="B1531">
        <v>1985</v>
      </c>
      <c r="C1531" t="s">
        <v>45</v>
      </c>
      <c r="D1531">
        <v>15</v>
      </c>
      <c r="E1531">
        <v>3</v>
      </c>
      <c r="F1531">
        <v>33121</v>
      </c>
      <c r="G1531" t="s">
        <v>21</v>
      </c>
      <c r="H1531" t="s">
        <v>18</v>
      </c>
      <c r="I1531" t="s">
        <v>25</v>
      </c>
      <c r="J1531" s="2">
        <f>IF(B1531="?",ROUND(AVERAGEIF($B$2:$B$2344,"&lt;&gt;?"),0),B1531)</f>
        <v>1985</v>
      </c>
      <c r="K1531" t="str">
        <f>IF(C1531="?","Sep",C1531)</f>
        <v>Jul</v>
      </c>
      <c r="L1531" t="str">
        <f>IF(Table1[[#This Row],[Hospital tier]]="?","tier - 2",Table1[[#This Row],[Hospital tier]])</f>
        <v>tier - 2</v>
      </c>
      <c r="M1531" t="str">
        <f>IF(Table1[[#This Row],[City tier]]="?","tier - 2",Table1[[#This Row],[City tier]])</f>
        <v>tier - 1</v>
      </c>
      <c r="N1531" s="5" t="str">
        <f>IF(Table1[[#This Row],[State ID]]="?","Unknown",Table1[[#This Row],[State ID]])</f>
        <v>R1011</v>
      </c>
      <c r="O1531" s="5" t="str">
        <f>IF(Table1[[#This Row],[Customer ID]]="?","Unknown",Table1[[#This Row],[Customer ID]])</f>
        <v>Id267</v>
      </c>
    </row>
    <row r="1532" spans="1:15">
      <c r="A1532" t="s">
        <v>1566</v>
      </c>
      <c r="B1532">
        <v>1969</v>
      </c>
      <c r="C1532" t="s">
        <v>24</v>
      </c>
      <c r="D1532">
        <v>30</v>
      </c>
      <c r="E1532">
        <v>0</v>
      </c>
      <c r="F1532">
        <v>33090.660000000003</v>
      </c>
      <c r="G1532" t="s">
        <v>21</v>
      </c>
      <c r="H1532" t="s">
        <v>21</v>
      </c>
      <c r="I1532" t="s">
        <v>25</v>
      </c>
      <c r="J1532" s="2">
        <f>IF(B1532="?",ROUND(AVERAGEIF($B$2:$B$2344,"&lt;&gt;?"),0),B1532)</f>
        <v>1969</v>
      </c>
      <c r="K1532" t="str">
        <f>IF(C1532="?","Sep",C1532)</f>
        <v>Oct</v>
      </c>
      <c r="L1532" t="str">
        <f>IF(Table1[[#This Row],[Hospital tier]]="?","tier - 2",Table1[[#This Row],[Hospital tier]])</f>
        <v>tier - 2</v>
      </c>
      <c r="M1532" t="str">
        <f>IF(Table1[[#This Row],[City tier]]="?","tier - 2",Table1[[#This Row],[City tier]])</f>
        <v>tier - 2</v>
      </c>
      <c r="N1532" s="5" t="str">
        <f>IF(Table1[[#This Row],[State ID]]="?","Unknown",Table1[[#This Row],[State ID]])</f>
        <v>R1011</v>
      </c>
      <c r="O1532" s="5" t="str">
        <f>IF(Table1[[#This Row],[Customer ID]]="?","Unknown",Table1[[#This Row],[Customer ID]])</f>
        <v>Id268</v>
      </c>
    </row>
    <row r="1533" spans="1:15">
      <c r="A1533" t="s">
        <v>1567</v>
      </c>
      <c r="B1533">
        <v>1962</v>
      </c>
      <c r="C1533" t="s">
        <v>45</v>
      </c>
      <c r="D1533">
        <v>1</v>
      </c>
      <c r="E1533">
        <v>0</v>
      </c>
      <c r="F1533">
        <v>33074.94</v>
      </c>
      <c r="G1533" t="s">
        <v>18</v>
      </c>
      <c r="H1533" t="s">
        <v>21</v>
      </c>
      <c r="I1533" t="s">
        <v>25</v>
      </c>
      <c r="J1533" s="2">
        <f>IF(B1533="?",ROUND(AVERAGEIF($B$2:$B$2344,"&lt;&gt;?"),0),B1533)</f>
        <v>1962</v>
      </c>
      <c r="K1533" t="str">
        <f>IF(C1533="?","Sep",C1533)</f>
        <v>Jul</v>
      </c>
      <c r="L1533" t="str">
        <f>IF(Table1[[#This Row],[Hospital tier]]="?","tier - 2",Table1[[#This Row],[Hospital tier]])</f>
        <v>tier - 1</v>
      </c>
      <c r="M1533" t="str">
        <f>IF(Table1[[#This Row],[City tier]]="?","tier - 2",Table1[[#This Row],[City tier]])</f>
        <v>tier - 2</v>
      </c>
      <c r="N1533" s="5" t="str">
        <f>IF(Table1[[#This Row],[State ID]]="?","Unknown",Table1[[#This Row],[State ID]])</f>
        <v>R1011</v>
      </c>
      <c r="O1533" s="5" t="str">
        <f>IF(Table1[[#This Row],[Customer ID]]="?","Unknown",Table1[[#This Row],[Customer ID]])</f>
        <v>Id269</v>
      </c>
    </row>
    <row r="1534" spans="1:15">
      <c r="A1534" t="s">
        <v>1568</v>
      </c>
      <c r="B1534">
        <v>1960</v>
      </c>
      <c r="C1534" t="s">
        <v>16</v>
      </c>
      <c r="D1534">
        <v>17</v>
      </c>
      <c r="E1534">
        <v>3</v>
      </c>
      <c r="F1534">
        <v>46718.16</v>
      </c>
      <c r="G1534" t="s">
        <v>18</v>
      </c>
      <c r="H1534" t="s">
        <v>18</v>
      </c>
      <c r="I1534" t="s">
        <v>22</v>
      </c>
      <c r="J1534" s="2">
        <f>IF(B1534="?",ROUND(AVERAGEIF($B$2:$B$2344,"&lt;&gt;?"),0),B1534)</f>
        <v>1960</v>
      </c>
      <c r="K1534" t="str">
        <f>IF(C1534="?","Sep",C1534)</f>
        <v>Nov</v>
      </c>
      <c r="L1534" t="str">
        <f>IF(Table1[[#This Row],[Hospital tier]]="?","tier - 2",Table1[[#This Row],[Hospital tier]])</f>
        <v>tier - 1</v>
      </c>
      <c r="M1534" t="str">
        <f>IF(Table1[[#This Row],[City tier]]="?","tier - 2",Table1[[#This Row],[City tier]])</f>
        <v>tier - 1</v>
      </c>
      <c r="N1534" s="5" t="str">
        <f>IF(Table1[[#This Row],[State ID]]="?","Unknown",Table1[[#This Row],[State ID]])</f>
        <v>R1012</v>
      </c>
      <c r="O1534" s="5" t="str">
        <f>IF(Table1[[#This Row],[Customer ID]]="?","Unknown",Table1[[#This Row],[Customer ID]])</f>
        <v>Id27</v>
      </c>
    </row>
    <row r="1535" spans="1:15">
      <c r="A1535" t="s">
        <v>1569</v>
      </c>
      <c r="B1535">
        <v>1994</v>
      </c>
      <c r="C1535" t="s">
        <v>45</v>
      </c>
      <c r="D1535">
        <v>28</v>
      </c>
      <c r="E1535">
        <v>0</v>
      </c>
      <c r="F1535">
        <v>33057.230000000003</v>
      </c>
      <c r="G1535" t="s">
        <v>18</v>
      </c>
      <c r="H1535" t="s">
        <v>21</v>
      </c>
      <c r="I1535" t="s">
        <v>25</v>
      </c>
      <c r="J1535" s="2">
        <f>IF(B1535="?",ROUND(AVERAGEIF($B$2:$B$2344,"&lt;&gt;?"),0),B1535)</f>
        <v>1994</v>
      </c>
      <c r="K1535" t="str">
        <f>IF(C1535="?","Sep",C1535)</f>
        <v>Jul</v>
      </c>
      <c r="L1535" t="str">
        <f>IF(Table1[[#This Row],[Hospital tier]]="?","tier - 2",Table1[[#This Row],[Hospital tier]])</f>
        <v>tier - 1</v>
      </c>
      <c r="M1535" t="str">
        <f>IF(Table1[[#This Row],[City tier]]="?","tier - 2",Table1[[#This Row],[City tier]])</f>
        <v>tier - 2</v>
      </c>
      <c r="N1535" s="5" t="str">
        <f>IF(Table1[[#This Row],[State ID]]="?","Unknown",Table1[[#This Row],[State ID]])</f>
        <v>R1011</v>
      </c>
      <c r="O1535" s="5" t="str">
        <f>IF(Table1[[#This Row],[Customer ID]]="?","Unknown",Table1[[#This Row],[Customer ID]])</f>
        <v>Id270</v>
      </c>
    </row>
    <row r="1536" spans="1:15">
      <c r="A1536" t="s">
        <v>1570</v>
      </c>
      <c r="B1536">
        <v>1967</v>
      </c>
      <c r="C1536" t="s">
        <v>45</v>
      </c>
      <c r="D1536">
        <v>10</v>
      </c>
      <c r="E1536">
        <v>0</v>
      </c>
      <c r="F1536">
        <v>33025.32</v>
      </c>
      <c r="G1536" t="s">
        <v>21</v>
      </c>
      <c r="H1536" t="s">
        <v>17</v>
      </c>
      <c r="I1536" t="s">
        <v>25</v>
      </c>
      <c r="J1536" s="2">
        <f>IF(B1536="?",ROUND(AVERAGEIF($B$2:$B$2344,"&lt;&gt;?"),0),B1536)</f>
        <v>1967</v>
      </c>
      <c r="K1536" t="str">
        <f>IF(C1536="?","Sep",C1536)</f>
        <v>Jul</v>
      </c>
      <c r="L1536" t="str">
        <f>IF(Table1[[#This Row],[Hospital tier]]="?","tier - 2",Table1[[#This Row],[Hospital tier]])</f>
        <v>tier - 2</v>
      </c>
      <c r="M1536" t="str">
        <f>IF(Table1[[#This Row],[City tier]]="?","tier - 2",Table1[[#This Row],[City tier]])</f>
        <v>tier - 3</v>
      </c>
      <c r="N1536" s="5" t="str">
        <f>IF(Table1[[#This Row],[State ID]]="?","Unknown",Table1[[#This Row],[State ID]])</f>
        <v>R1011</v>
      </c>
      <c r="O1536" s="5" t="str">
        <f>IF(Table1[[#This Row],[Customer ID]]="?","Unknown",Table1[[#This Row],[Customer ID]])</f>
        <v>Id271</v>
      </c>
    </row>
    <row r="1537" spans="1:15">
      <c r="A1537" t="s">
        <v>1571</v>
      </c>
      <c r="B1537">
        <v>1995</v>
      </c>
      <c r="C1537" t="s">
        <v>45</v>
      </c>
      <c r="D1537">
        <v>8</v>
      </c>
      <c r="E1537">
        <v>0</v>
      </c>
      <c r="F1537">
        <v>33017.46</v>
      </c>
      <c r="G1537" t="s">
        <v>18</v>
      </c>
      <c r="H1537" t="s">
        <v>18</v>
      </c>
      <c r="I1537" t="s">
        <v>25</v>
      </c>
      <c r="J1537" s="2">
        <f>IF(B1537="?",ROUND(AVERAGEIF($B$2:$B$2344,"&lt;&gt;?"),0),B1537)</f>
        <v>1995</v>
      </c>
      <c r="K1537" t="str">
        <f>IF(C1537="?","Sep",C1537)</f>
        <v>Jul</v>
      </c>
      <c r="L1537" t="str">
        <f>IF(Table1[[#This Row],[Hospital tier]]="?","tier - 2",Table1[[#This Row],[Hospital tier]])</f>
        <v>tier - 1</v>
      </c>
      <c r="M1537" t="str">
        <f>IF(Table1[[#This Row],[City tier]]="?","tier - 2",Table1[[#This Row],[City tier]])</f>
        <v>tier - 1</v>
      </c>
      <c r="N1537" s="5" t="str">
        <f>IF(Table1[[#This Row],[State ID]]="?","Unknown",Table1[[#This Row],[State ID]])</f>
        <v>R1011</v>
      </c>
      <c r="O1537" s="5" t="str">
        <f>IF(Table1[[#This Row],[Customer ID]]="?","Unknown",Table1[[#This Row],[Customer ID]])</f>
        <v>Id272</v>
      </c>
    </row>
    <row r="1538" spans="1:15">
      <c r="A1538" t="s">
        <v>1572</v>
      </c>
      <c r="B1538">
        <v>1971</v>
      </c>
      <c r="C1538" t="s">
        <v>40</v>
      </c>
      <c r="D1538">
        <v>24</v>
      </c>
      <c r="E1538">
        <v>0</v>
      </c>
      <c r="F1538">
        <v>32947.629999999997</v>
      </c>
      <c r="G1538" t="s">
        <v>21</v>
      </c>
      <c r="H1538" t="s">
        <v>18</v>
      </c>
      <c r="I1538" t="s">
        <v>25</v>
      </c>
      <c r="J1538" s="2">
        <f>IF(B1538="?",ROUND(AVERAGEIF($B$2:$B$2344,"&lt;&gt;?"),0),B1538)</f>
        <v>1971</v>
      </c>
      <c r="K1538" t="str">
        <f>IF(C1538="?","Sep",C1538)</f>
        <v>Aug</v>
      </c>
      <c r="L1538" t="str">
        <f>IF(Table1[[#This Row],[Hospital tier]]="?","tier - 2",Table1[[#This Row],[Hospital tier]])</f>
        <v>tier - 2</v>
      </c>
      <c r="M1538" t="str">
        <f>IF(Table1[[#This Row],[City tier]]="?","tier - 2",Table1[[#This Row],[City tier]])</f>
        <v>tier - 1</v>
      </c>
      <c r="N1538" s="5" t="str">
        <f>IF(Table1[[#This Row],[State ID]]="?","Unknown",Table1[[#This Row],[State ID]])</f>
        <v>R1011</v>
      </c>
      <c r="O1538" s="5" t="str">
        <f>IF(Table1[[#This Row],[Customer ID]]="?","Unknown",Table1[[#This Row],[Customer ID]])</f>
        <v>Id273</v>
      </c>
    </row>
    <row r="1539" spans="1:15">
      <c r="A1539" t="s">
        <v>1573</v>
      </c>
      <c r="B1539">
        <v>1981</v>
      </c>
      <c r="C1539" t="s">
        <v>16</v>
      </c>
      <c r="D1539">
        <v>17</v>
      </c>
      <c r="E1539">
        <v>1</v>
      </c>
      <c r="F1539">
        <v>32906.69</v>
      </c>
      <c r="G1539" t="s">
        <v>21</v>
      </c>
      <c r="H1539" t="s">
        <v>17</v>
      </c>
      <c r="I1539" t="s">
        <v>25</v>
      </c>
      <c r="J1539" s="2">
        <f>IF(B1539="?",ROUND(AVERAGEIF($B$2:$B$2344,"&lt;&gt;?"),0),B1539)</f>
        <v>1981</v>
      </c>
      <c r="K1539" t="str">
        <f>IF(C1539="?","Sep",C1539)</f>
        <v>Nov</v>
      </c>
      <c r="L1539" t="str">
        <f>IF(Table1[[#This Row],[Hospital tier]]="?","tier - 2",Table1[[#This Row],[Hospital tier]])</f>
        <v>tier - 2</v>
      </c>
      <c r="M1539" t="str">
        <f>IF(Table1[[#This Row],[City tier]]="?","tier - 2",Table1[[#This Row],[City tier]])</f>
        <v>tier - 3</v>
      </c>
      <c r="N1539" s="5" t="str">
        <f>IF(Table1[[#This Row],[State ID]]="?","Unknown",Table1[[#This Row],[State ID]])</f>
        <v>R1011</v>
      </c>
      <c r="O1539" s="5" t="str">
        <f>IF(Table1[[#This Row],[Customer ID]]="?","Unknown",Table1[[#This Row],[Customer ID]])</f>
        <v>Id274</v>
      </c>
    </row>
    <row r="1540" spans="1:15">
      <c r="A1540" t="s">
        <v>1574</v>
      </c>
      <c r="B1540">
        <v>1995</v>
      </c>
      <c r="C1540" t="s">
        <v>23</v>
      </c>
      <c r="D1540">
        <v>4</v>
      </c>
      <c r="E1540">
        <v>0</v>
      </c>
      <c r="F1540">
        <v>32827.51</v>
      </c>
      <c r="G1540" t="s">
        <v>18</v>
      </c>
      <c r="H1540" t="s">
        <v>21</v>
      </c>
      <c r="I1540" t="s">
        <v>25</v>
      </c>
      <c r="J1540" s="2">
        <f>IF(B1540="?",ROUND(AVERAGEIF($B$2:$B$2344,"&lt;&gt;?"),0),B1540)</f>
        <v>1995</v>
      </c>
      <c r="K1540" t="str">
        <f>IF(C1540="?","Sep",C1540)</f>
        <v>Dec</v>
      </c>
      <c r="L1540" t="str">
        <f>IF(Table1[[#This Row],[Hospital tier]]="?","tier - 2",Table1[[#This Row],[Hospital tier]])</f>
        <v>tier - 1</v>
      </c>
      <c r="M1540" t="str">
        <f>IF(Table1[[#This Row],[City tier]]="?","tier - 2",Table1[[#This Row],[City tier]])</f>
        <v>tier - 2</v>
      </c>
      <c r="N1540" s="5" t="str">
        <f>IF(Table1[[#This Row],[State ID]]="?","Unknown",Table1[[#This Row],[State ID]])</f>
        <v>R1011</v>
      </c>
      <c r="O1540" s="5" t="str">
        <f>IF(Table1[[#This Row],[Customer ID]]="?","Unknown",Table1[[#This Row],[Customer ID]])</f>
        <v>Id275</v>
      </c>
    </row>
    <row r="1541" spans="1:15">
      <c r="A1541" t="s">
        <v>1575</v>
      </c>
      <c r="B1541">
        <v>1980</v>
      </c>
      <c r="C1541" t="s">
        <v>23</v>
      </c>
      <c r="D1541">
        <v>12</v>
      </c>
      <c r="E1541">
        <v>3</v>
      </c>
      <c r="F1541">
        <v>32787.46</v>
      </c>
      <c r="G1541" t="s">
        <v>18</v>
      </c>
      <c r="H1541" t="s">
        <v>17</v>
      </c>
      <c r="I1541" t="s">
        <v>22</v>
      </c>
      <c r="J1541" s="2">
        <f>IF(B1541="?",ROUND(AVERAGEIF($B$2:$B$2344,"&lt;&gt;?"),0),B1541)</f>
        <v>1980</v>
      </c>
      <c r="K1541" t="str">
        <f>IF(C1541="?","Sep",C1541)</f>
        <v>Dec</v>
      </c>
      <c r="L1541" t="str">
        <f>IF(Table1[[#This Row],[Hospital tier]]="?","tier - 2",Table1[[#This Row],[Hospital tier]])</f>
        <v>tier - 1</v>
      </c>
      <c r="M1541" t="str">
        <f>IF(Table1[[#This Row],[City tier]]="?","tier - 2",Table1[[#This Row],[City tier]])</f>
        <v>tier - 3</v>
      </c>
      <c r="N1541" s="5" t="str">
        <f>IF(Table1[[#This Row],[State ID]]="?","Unknown",Table1[[#This Row],[State ID]])</f>
        <v>R1012</v>
      </c>
      <c r="O1541" s="5" t="str">
        <f>IF(Table1[[#This Row],[Customer ID]]="?","Unknown",Table1[[#This Row],[Customer ID]])</f>
        <v>Id276</v>
      </c>
    </row>
    <row r="1542" spans="1:15">
      <c r="A1542" t="s">
        <v>1576</v>
      </c>
      <c r="B1542">
        <v>1972</v>
      </c>
      <c r="C1542" t="s">
        <v>16</v>
      </c>
      <c r="D1542">
        <v>7</v>
      </c>
      <c r="E1542">
        <v>0</v>
      </c>
      <c r="F1542">
        <v>32765.33</v>
      </c>
      <c r="G1542" t="s">
        <v>21</v>
      </c>
      <c r="H1542" t="s">
        <v>21</v>
      </c>
      <c r="I1542" t="s">
        <v>22</v>
      </c>
      <c r="J1542" s="2">
        <f>IF(B1542="?",ROUND(AVERAGEIF($B$2:$B$2344,"&lt;&gt;?"),0),B1542)</f>
        <v>1972</v>
      </c>
      <c r="K1542" t="str">
        <f>IF(C1542="?","Sep",C1542)</f>
        <v>Nov</v>
      </c>
      <c r="L1542" t="str">
        <f>IF(Table1[[#This Row],[Hospital tier]]="?","tier - 2",Table1[[#This Row],[Hospital tier]])</f>
        <v>tier - 2</v>
      </c>
      <c r="M1542" t="str">
        <f>IF(Table1[[#This Row],[City tier]]="?","tier - 2",Table1[[#This Row],[City tier]])</f>
        <v>tier - 2</v>
      </c>
      <c r="N1542" s="5" t="str">
        <f>IF(Table1[[#This Row],[State ID]]="?","Unknown",Table1[[#This Row],[State ID]])</f>
        <v>R1012</v>
      </c>
      <c r="O1542" s="5" t="str">
        <f>IF(Table1[[#This Row],[Customer ID]]="?","Unknown",Table1[[#This Row],[Customer ID]])</f>
        <v>Id277</v>
      </c>
    </row>
    <row r="1543" spans="1:15">
      <c r="A1543" t="s">
        <v>1577</v>
      </c>
      <c r="B1543">
        <v>1974</v>
      </c>
      <c r="C1543" t="s">
        <v>23</v>
      </c>
      <c r="D1543">
        <v>6</v>
      </c>
      <c r="E1543">
        <v>0</v>
      </c>
      <c r="F1543">
        <v>32760.48</v>
      </c>
      <c r="G1543" t="s">
        <v>18</v>
      </c>
      <c r="H1543" t="s">
        <v>18</v>
      </c>
      <c r="I1543" t="s">
        <v>25</v>
      </c>
      <c r="J1543" s="2">
        <f>IF(B1543="?",ROUND(AVERAGEIF($B$2:$B$2344,"&lt;&gt;?"),0),B1543)</f>
        <v>1974</v>
      </c>
      <c r="K1543" t="str">
        <f>IF(C1543="?","Sep",C1543)</f>
        <v>Dec</v>
      </c>
      <c r="L1543" t="str">
        <f>IF(Table1[[#This Row],[Hospital tier]]="?","tier - 2",Table1[[#This Row],[Hospital tier]])</f>
        <v>tier - 1</v>
      </c>
      <c r="M1543" t="str">
        <f>IF(Table1[[#This Row],[City tier]]="?","tier - 2",Table1[[#This Row],[City tier]])</f>
        <v>tier - 1</v>
      </c>
      <c r="N1543" s="5" t="str">
        <f>IF(Table1[[#This Row],[State ID]]="?","Unknown",Table1[[#This Row],[State ID]])</f>
        <v>R1011</v>
      </c>
      <c r="O1543" s="5" t="str">
        <f>IF(Table1[[#This Row],[Customer ID]]="?","Unknown",Table1[[#This Row],[Customer ID]])</f>
        <v>Id278</v>
      </c>
    </row>
    <row r="1544" spans="1:15">
      <c r="A1544" t="s">
        <v>1578</v>
      </c>
      <c r="B1544">
        <v>1990</v>
      </c>
      <c r="C1544" t="s">
        <v>45</v>
      </c>
      <c r="D1544">
        <v>9</v>
      </c>
      <c r="E1544">
        <v>2</v>
      </c>
      <c r="F1544">
        <v>32734.19</v>
      </c>
      <c r="G1544" t="s">
        <v>21</v>
      </c>
      <c r="H1544" t="s">
        <v>18</v>
      </c>
      <c r="I1544" t="s">
        <v>22</v>
      </c>
      <c r="J1544" s="2">
        <f>IF(B1544="?",ROUND(AVERAGEIF($B$2:$B$2344,"&lt;&gt;?"),0),B1544)</f>
        <v>1990</v>
      </c>
      <c r="K1544" t="str">
        <f>IF(C1544="?","Sep",C1544)</f>
        <v>Jul</v>
      </c>
      <c r="L1544" t="str">
        <f>IF(Table1[[#This Row],[Hospital tier]]="?","tier - 2",Table1[[#This Row],[Hospital tier]])</f>
        <v>tier - 2</v>
      </c>
      <c r="M1544" t="str">
        <f>IF(Table1[[#This Row],[City tier]]="?","tier - 2",Table1[[#This Row],[City tier]])</f>
        <v>tier - 1</v>
      </c>
      <c r="N1544" s="5" t="str">
        <f>IF(Table1[[#This Row],[State ID]]="?","Unknown",Table1[[#This Row],[State ID]])</f>
        <v>R1012</v>
      </c>
      <c r="O1544" s="5" t="str">
        <f>IF(Table1[[#This Row],[Customer ID]]="?","Unknown",Table1[[#This Row],[Customer ID]])</f>
        <v>Id279</v>
      </c>
    </row>
    <row r="1545" spans="1:15">
      <c r="A1545" t="s">
        <v>1579</v>
      </c>
      <c r="B1545">
        <v>1969</v>
      </c>
      <c r="C1545" t="s">
        <v>20</v>
      </c>
      <c r="D1545">
        <v>23</v>
      </c>
      <c r="E1545">
        <v>3</v>
      </c>
      <c r="F1545">
        <v>46661.440000000002</v>
      </c>
      <c r="G1545" t="s">
        <v>18</v>
      </c>
      <c r="H1545" t="s">
        <v>17</v>
      </c>
      <c r="I1545" t="s">
        <v>22</v>
      </c>
      <c r="J1545" s="2">
        <f>IF(B1545="?",ROUND(AVERAGEIF($B$2:$B$2344,"&lt;&gt;?"),0),B1545)</f>
        <v>1969</v>
      </c>
      <c r="K1545" t="str">
        <f>IF(C1545="?","Sep",C1545)</f>
        <v>Jun</v>
      </c>
      <c r="L1545" t="str">
        <f>IF(Table1[[#This Row],[Hospital tier]]="?","tier - 2",Table1[[#This Row],[Hospital tier]])</f>
        <v>tier - 1</v>
      </c>
      <c r="M1545" t="str">
        <f>IF(Table1[[#This Row],[City tier]]="?","tier - 2",Table1[[#This Row],[City tier]])</f>
        <v>tier - 3</v>
      </c>
      <c r="N1545" s="5" t="str">
        <f>IF(Table1[[#This Row],[State ID]]="?","Unknown",Table1[[#This Row],[State ID]])</f>
        <v>R1012</v>
      </c>
      <c r="O1545" s="5" t="str">
        <f>IF(Table1[[#This Row],[Customer ID]]="?","Unknown",Table1[[#This Row],[Customer ID]])</f>
        <v>Id28</v>
      </c>
    </row>
    <row r="1546" spans="1:15">
      <c r="A1546" t="s">
        <v>1580</v>
      </c>
      <c r="B1546">
        <v>1990</v>
      </c>
      <c r="C1546" t="s">
        <v>37</v>
      </c>
      <c r="D1546">
        <v>30</v>
      </c>
      <c r="E1546">
        <v>3</v>
      </c>
      <c r="F1546">
        <v>32716.2</v>
      </c>
      <c r="G1546" t="s">
        <v>18</v>
      </c>
      <c r="H1546" t="s">
        <v>21</v>
      </c>
      <c r="I1546" t="s">
        <v>25</v>
      </c>
      <c r="J1546" s="2">
        <f>IF(B1546="?",ROUND(AVERAGEIF($B$2:$B$2344,"&lt;&gt;?"),0),B1546)</f>
        <v>1990</v>
      </c>
      <c r="K1546" t="str">
        <f>IF(C1546="?","Sep",C1546)</f>
        <v>Sep</v>
      </c>
      <c r="L1546" t="str">
        <f>IF(Table1[[#This Row],[Hospital tier]]="?","tier - 2",Table1[[#This Row],[Hospital tier]])</f>
        <v>tier - 1</v>
      </c>
      <c r="M1546" t="str">
        <f>IF(Table1[[#This Row],[City tier]]="?","tier - 2",Table1[[#This Row],[City tier]])</f>
        <v>tier - 2</v>
      </c>
      <c r="N1546" s="5" t="str">
        <f>IF(Table1[[#This Row],[State ID]]="?","Unknown",Table1[[#This Row],[State ID]])</f>
        <v>R1011</v>
      </c>
      <c r="O1546" s="5" t="str">
        <f>IF(Table1[[#This Row],[Customer ID]]="?","Unknown",Table1[[#This Row],[Customer ID]])</f>
        <v>Id280</v>
      </c>
    </row>
    <row r="1547" spans="1:15">
      <c r="A1547" t="s">
        <v>1581</v>
      </c>
      <c r="B1547">
        <v>1968</v>
      </c>
      <c r="C1547" t="s">
        <v>16</v>
      </c>
      <c r="D1547">
        <v>1</v>
      </c>
      <c r="E1547">
        <v>0</v>
      </c>
      <c r="F1547">
        <v>32686.080000000002</v>
      </c>
      <c r="G1547" t="s">
        <v>21</v>
      </c>
      <c r="H1547" t="s">
        <v>17</v>
      </c>
      <c r="I1547" t="s">
        <v>25</v>
      </c>
      <c r="J1547" s="2">
        <f>IF(B1547="?",ROUND(AVERAGEIF($B$2:$B$2344,"&lt;&gt;?"),0),B1547)</f>
        <v>1968</v>
      </c>
      <c r="K1547" t="str">
        <f>IF(C1547="?","Sep",C1547)</f>
        <v>Nov</v>
      </c>
      <c r="L1547" t="str">
        <f>IF(Table1[[#This Row],[Hospital tier]]="?","tier - 2",Table1[[#This Row],[Hospital tier]])</f>
        <v>tier - 2</v>
      </c>
      <c r="M1547" t="str">
        <f>IF(Table1[[#This Row],[City tier]]="?","tier - 2",Table1[[#This Row],[City tier]])</f>
        <v>tier - 3</v>
      </c>
      <c r="N1547" s="5" t="str">
        <f>IF(Table1[[#This Row],[State ID]]="?","Unknown",Table1[[#This Row],[State ID]])</f>
        <v>R1011</v>
      </c>
      <c r="O1547" s="5" t="str">
        <f>IF(Table1[[#This Row],[Customer ID]]="?","Unknown",Table1[[#This Row],[Customer ID]])</f>
        <v>Id281</v>
      </c>
    </row>
    <row r="1548" spans="1:15">
      <c r="A1548" t="s">
        <v>1582</v>
      </c>
      <c r="B1548">
        <v>1990</v>
      </c>
      <c r="C1548" t="s">
        <v>45</v>
      </c>
      <c r="D1548">
        <v>13</v>
      </c>
      <c r="E1548">
        <v>3</v>
      </c>
      <c r="F1548">
        <v>32672.11</v>
      </c>
      <c r="G1548" t="s">
        <v>18</v>
      </c>
      <c r="H1548" t="s">
        <v>18</v>
      </c>
      <c r="I1548" t="s">
        <v>25</v>
      </c>
      <c r="J1548" s="2">
        <f>IF(B1548="?",ROUND(AVERAGEIF($B$2:$B$2344,"&lt;&gt;?"),0),B1548)</f>
        <v>1990</v>
      </c>
      <c r="K1548" t="str">
        <f>IF(C1548="?","Sep",C1548)</f>
        <v>Jul</v>
      </c>
      <c r="L1548" t="str">
        <f>IF(Table1[[#This Row],[Hospital tier]]="?","tier - 2",Table1[[#This Row],[Hospital tier]])</f>
        <v>tier - 1</v>
      </c>
      <c r="M1548" t="str">
        <f>IF(Table1[[#This Row],[City tier]]="?","tier - 2",Table1[[#This Row],[City tier]])</f>
        <v>tier - 1</v>
      </c>
      <c r="N1548" s="5" t="str">
        <f>IF(Table1[[#This Row],[State ID]]="?","Unknown",Table1[[#This Row],[State ID]])</f>
        <v>R1011</v>
      </c>
      <c r="O1548" s="5" t="str">
        <f>IF(Table1[[#This Row],[Customer ID]]="?","Unknown",Table1[[#This Row],[Customer ID]])</f>
        <v>Id282</v>
      </c>
    </row>
    <row r="1549" spans="1:15">
      <c r="A1549" t="s">
        <v>1583</v>
      </c>
      <c r="B1549">
        <v>2003</v>
      </c>
      <c r="C1549" t="s">
        <v>24</v>
      </c>
      <c r="D1549">
        <v>8</v>
      </c>
      <c r="E1549">
        <v>0</v>
      </c>
      <c r="F1549">
        <v>32548.34</v>
      </c>
      <c r="G1549" t="s">
        <v>18</v>
      </c>
      <c r="H1549" t="s">
        <v>21</v>
      </c>
      <c r="I1549" t="s">
        <v>19</v>
      </c>
      <c r="J1549" s="2">
        <f>IF(B1549="?",ROUND(AVERAGEIF($B$2:$B$2344,"&lt;&gt;?"),0),B1549)</f>
        <v>2003</v>
      </c>
      <c r="K1549" t="str">
        <f>IF(C1549="?","Sep",C1549)</f>
        <v>Oct</v>
      </c>
      <c r="L1549" t="str">
        <f>IF(Table1[[#This Row],[Hospital tier]]="?","tier - 2",Table1[[#This Row],[Hospital tier]])</f>
        <v>tier - 1</v>
      </c>
      <c r="M1549" t="str">
        <f>IF(Table1[[#This Row],[City tier]]="?","tier - 2",Table1[[#This Row],[City tier]])</f>
        <v>tier - 2</v>
      </c>
      <c r="N1549" s="5" t="str">
        <f>IF(Table1[[#This Row],[State ID]]="?","Unknown",Table1[[#This Row],[State ID]])</f>
        <v>R1013</v>
      </c>
      <c r="O1549" s="5" t="str">
        <f>IF(Table1[[#This Row],[Customer ID]]="?","Unknown",Table1[[#This Row],[Customer ID]])</f>
        <v>Id283</v>
      </c>
    </row>
    <row r="1550" spans="1:15">
      <c r="A1550" t="s">
        <v>1584</v>
      </c>
      <c r="B1550">
        <v>1976</v>
      </c>
      <c r="C1550" t="s">
        <v>37</v>
      </c>
      <c r="D1550">
        <v>19</v>
      </c>
      <c r="E1550">
        <v>2</v>
      </c>
      <c r="F1550">
        <v>32485.46</v>
      </c>
      <c r="G1550" t="s">
        <v>21</v>
      </c>
      <c r="H1550" t="s">
        <v>18</v>
      </c>
      <c r="I1550" t="s">
        <v>25</v>
      </c>
      <c r="J1550" s="2">
        <f>IF(B1550="?",ROUND(AVERAGEIF($B$2:$B$2344,"&lt;&gt;?"),0),B1550)</f>
        <v>1976</v>
      </c>
      <c r="K1550" t="str">
        <f>IF(C1550="?","Sep",C1550)</f>
        <v>Sep</v>
      </c>
      <c r="L1550" t="str">
        <f>IF(Table1[[#This Row],[Hospital tier]]="?","tier - 2",Table1[[#This Row],[Hospital tier]])</f>
        <v>tier - 2</v>
      </c>
      <c r="M1550" t="str">
        <f>IF(Table1[[#This Row],[City tier]]="?","tier - 2",Table1[[#This Row],[City tier]])</f>
        <v>tier - 1</v>
      </c>
      <c r="N1550" s="5" t="str">
        <f>IF(Table1[[#This Row],[State ID]]="?","Unknown",Table1[[#This Row],[State ID]])</f>
        <v>R1011</v>
      </c>
      <c r="O1550" s="5" t="str">
        <f>IF(Table1[[#This Row],[Customer ID]]="?","Unknown",Table1[[#This Row],[Customer ID]])</f>
        <v>Id284</v>
      </c>
    </row>
    <row r="1551" spans="1:15">
      <c r="A1551" t="s">
        <v>1585</v>
      </c>
      <c r="B1551">
        <v>1981</v>
      </c>
      <c r="C1551" t="s">
        <v>37</v>
      </c>
      <c r="D1551">
        <v>27</v>
      </c>
      <c r="E1551">
        <v>1</v>
      </c>
      <c r="F1551">
        <v>32462.35</v>
      </c>
      <c r="G1551" t="s">
        <v>21</v>
      </c>
      <c r="H1551" t="s">
        <v>21</v>
      </c>
      <c r="I1551" t="s">
        <v>25</v>
      </c>
      <c r="J1551" s="2">
        <f>IF(B1551="?",ROUND(AVERAGEIF($B$2:$B$2344,"&lt;&gt;?"),0),B1551)</f>
        <v>1981</v>
      </c>
      <c r="K1551" t="str">
        <f>IF(C1551="?","Sep",C1551)</f>
        <v>Sep</v>
      </c>
      <c r="L1551" t="str">
        <f>IF(Table1[[#This Row],[Hospital tier]]="?","tier - 2",Table1[[#This Row],[Hospital tier]])</f>
        <v>tier - 2</v>
      </c>
      <c r="M1551" t="str">
        <f>IF(Table1[[#This Row],[City tier]]="?","tier - 2",Table1[[#This Row],[City tier]])</f>
        <v>tier - 2</v>
      </c>
      <c r="N1551" s="5" t="str">
        <f>IF(Table1[[#This Row],[State ID]]="?","Unknown",Table1[[#This Row],[State ID]])</f>
        <v>R1011</v>
      </c>
      <c r="O1551" s="5" t="str">
        <f>IF(Table1[[#This Row],[Customer ID]]="?","Unknown",Table1[[#This Row],[Customer ID]])</f>
        <v>Id285</v>
      </c>
    </row>
    <row r="1552" spans="1:15">
      <c r="A1552" t="s">
        <v>1586</v>
      </c>
      <c r="B1552">
        <v>1976</v>
      </c>
      <c r="C1552" t="s">
        <v>40</v>
      </c>
      <c r="D1552">
        <v>9</v>
      </c>
      <c r="E1552">
        <v>2</v>
      </c>
      <c r="F1552">
        <v>32430.22</v>
      </c>
      <c r="G1552" t="s">
        <v>21</v>
      </c>
      <c r="H1552" t="s">
        <v>17</v>
      </c>
      <c r="I1552" t="s">
        <v>25</v>
      </c>
      <c r="J1552" s="2">
        <f>IF(B1552="?",ROUND(AVERAGEIF($B$2:$B$2344,"&lt;&gt;?"),0),B1552)</f>
        <v>1976</v>
      </c>
      <c r="K1552" t="str">
        <f>IF(C1552="?","Sep",C1552)</f>
        <v>Aug</v>
      </c>
      <c r="L1552" t="str">
        <f>IF(Table1[[#This Row],[Hospital tier]]="?","tier - 2",Table1[[#This Row],[Hospital tier]])</f>
        <v>tier - 2</v>
      </c>
      <c r="M1552" t="str">
        <f>IF(Table1[[#This Row],[City tier]]="?","tier - 2",Table1[[#This Row],[City tier]])</f>
        <v>tier - 3</v>
      </c>
      <c r="N1552" s="5" t="str">
        <f>IF(Table1[[#This Row],[State ID]]="?","Unknown",Table1[[#This Row],[State ID]])</f>
        <v>R1011</v>
      </c>
      <c r="O1552" s="5" t="str">
        <f>IF(Table1[[#This Row],[Customer ID]]="?","Unknown",Table1[[#This Row],[Customer ID]])</f>
        <v>Id286</v>
      </c>
    </row>
    <row r="1553" spans="1:15">
      <c r="A1553" t="s">
        <v>1587</v>
      </c>
      <c r="B1553">
        <v>1972</v>
      </c>
      <c r="C1553" t="s">
        <v>24</v>
      </c>
      <c r="D1553">
        <v>19</v>
      </c>
      <c r="E1553">
        <v>0</v>
      </c>
      <c r="F1553">
        <v>32428.63</v>
      </c>
      <c r="G1553" t="s">
        <v>21</v>
      </c>
      <c r="H1553" t="s">
        <v>21</v>
      </c>
      <c r="I1553" t="s">
        <v>25</v>
      </c>
      <c r="J1553" s="2">
        <f>IF(B1553="?",ROUND(AVERAGEIF($B$2:$B$2344,"&lt;&gt;?"),0),B1553)</f>
        <v>1972</v>
      </c>
      <c r="K1553" t="str">
        <f>IF(C1553="?","Sep",C1553)</f>
        <v>Oct</v>
      </c>
      <c r="L1553" t="str">
        <f>IF(Table1[[#This Row],[Hospital tier]]="?","tier - 2",Table1[[#This Row],[Hospital tier]])</f>
        <v>tier - 2</v>
      </c>
      <c r="M1553" t="str">
        <f>IF(Table1[[#This Row],[City tier]]="?","tier - 2",Table1[[#This Row],[City tier]])</f>
        <v>tier - 2</v>
      </c>
      <c r="N1553" s="5" t="str">
        <f>IF(Table1[[#This Row],[State ID]]="?","Unknown",Table1[[#This Row],[State ID]])</f>
        <v>R1011</v>
      </c>
      <c r="O1553" s="5" t="str">
        <f>IF(Table1[[#This Row],[Customer ID]]="?","Unknown",Table1[[#This Row],[Customer ID]])</f>
        <v>Id287</v>
      </c>
    </row>
    <row r="1554" spans="1:15">
      <c r="A1554" t="s">
        <v>1588</v>
      </c>
      <c r="B1554">
        <v>1986</v>
      </c>
      <c r="C1554" t="s">
        <v>23</v>
      </c>
      <c r="D1554">
        <v>2</v>
      </c>
      <c r="E1554">
        <v>3</v>
      </c>
      <c r="F1554">
        <v>32288.49</v>
      </c>
      <c r="G1554" t="s">
        <v>21</v>
      </c>
      <c r="H1554" t="s">
        <v>21</v>
      </c>
      <c r="I1554" t="s">
        <v>25</v>
      </c>
      <c r="J1554" s="2">
        <f>IF(B1554="?",ROUND(AVERAGEIF($B$2:$B$2344,"&lt;&gt;?"),0),B1554)</f>
        <v>1986</v>
      </c>
      <c r="K1554" t="str">
        <f>IF(C1554="?","Sep",C1554)</f>
        <v>Dec</v>
      </c>
      <c r="L1554" t="str">
        <f>IF(Table1[[#This Row],[Hospital tier]]="?","tier - 2",Table1[[#This Row],[Hospital tier]])</f>
        <v>tier - 2</v>
      </c>
      <c r="M1554" t="str">
        <f>IF(Table1[[#This Row],[City tier]]="?","tier - 2",Table1[[#This Row],[City tier]])</f>
        <v>tier - 2</v>
      </c>
      <c r="N1554" s="5" t="str">
        <f>IF(Table1[[#This Row],[State ID]]="?","Unknown",Table1[[#This Row],[State ID]])</f>
        <v>R1011</v>
      </c>
      <c r="O1554" s="5" t="str">
        <f>IF(Table1[[#This Row],[Customer ID]]="?","Unknown",Table1[[#This Row],[Customer ID]])</f>
        <v>Id288</v>
      </c>
    </row>
    <row r="1555" spans="1:15">
      <c r="A1555" t="s">
        <v>1589</v>
      </c>
      <c r="B1555">
        <v>1975</v>
      </c>
      <c r="C1555" t="s">
        <v>23</v>
      </c>
      <c r="D1555">
        <v>17</v>
      </c>
      <c r="E1555">
        <v>1</v>
      </c>
      <c r="F1555">
        <v>32259.96</v>
      </c>
      <c r="G1555" t="s">
        <v>21</v>
      </c>
      <c r="H1555" t="s">
        <v>17</v>
      </c>
      <c r="I1555" t="s">
        <v>22</v>
      </c>
      <c r="J1555" s="2">
        <f>IF(B1555="?",ROUND(AVERAGEIF($B$2:$B$2344,"&lt;&gt;?"),0),B1555)</f>
        <v>1975</v>
      </c>
      <c r="K1555" t="str">
        <f>IF(C1555="?","Sep",C1555)</f>
        <v>Dec</v>
      </c>
      <c r="L1555" t="str">
        <f>IF(Table1[[#This Row],[Hospital tier]]="?","tier - 2",Table1[[#This Row],[Hospital tier]])</f>
        <v>tier - 2</v>
      </c>
      <c r="M1555" t="str">
        <f>IF(Table1[[#This Row],[City tier]]="?","tier - 2",Table1[[#This Row],[City tier]])</f>
        <v>tier - 3</v>
      </c>
      <c r="N1555" s="5" t="str">
        <f>IF(Table1[[#This Row],[State ID]]="?","Unknown",Table1[[#This Row],[State ID]])</f>
        <v>R1012</v>
      </c>
      <c r="O1555" s="5" t="str">
        <f>IF(Table1[[#This Row],[Customer ID]]="?","Unknown",Table1[[#This Row],[Customer ID]])</f>
        <v>Id289</v>
      </c>
    </row>
    <row r="1556" spans="1:15">
      <c r="A1556" t="s">
        <v>1590</v>
      </c>
      <c r="B1556">
        <v>1961</v>
      </c>
      <c r="C1556" t="s">
        <v>40</v>
      </c>
      <c r="D1556">
        <v>8</v>
      </c>
      <c r="E1556">
        <v>0</v>
      </c>
      <c r="F1556">
        <v>46599.11</v>
      </c>
      <c r="G1556" t="s">
        <v>18</v>
      </c>
      <c r="H1556" t="s">
        <v>18</v>
      </c>
      <c r="I1556" t="s">
        <v>19</v>
      </c>
      <c r="J1556" s="2">
        <f>IF(B1556="?",ROUND(AVERAGEIF($B$2:$B$2344,"&lt;&gt;?"),0),B1556)</f>
        <v>1961</v>
      </c>
      <c r="K1556" t="str">
        <f>IF(C1556="?","Sep",C1556)</f>
        <v>Aug</v>
      </c>
      <c r="L1556" t="str">
        <f>IF(Table1[[#This Row],[Hospital tier]]="?","tier - 2",Table1[[#This Row],[Hospital tier]])</f>
        <v>tier - 1</v>
      </c>
      <c r="M1556" t="str">
        <f>IF(Table1[[#This Row],[City tier]]="?","tier - 2",Table1[[#This Row],[City tier]])</f>
        <v>tier - 1</v>
      </c>
      <c r="N1556" s="5" t="str">
        <f>IF(Table1[[#This Row],[State ID]]="?","Unknown",Table1[[#This Row],[State ID]])</f>
        <v>R1013</v>
      </c>
      <c r="O1556" s="5" t="str">
        <f>IF(Table1[[#This Row],[Customer ID]]="?","Unknown",Table1[[#This Row],[Customer ID]])</f>
        <v>Id29</v>
      </c>
    </row>
    <row r="1557" spans="1:15">
      <c r="A1557" t="s">
        <v>1591</v>
      </c>
      <c r="B1557">
        <v>1994</v>
      </c>
      <c r="C1557" t="s">
        <v>37</v>
      </c>
      <c r="D1557">
        <v>8</v>
      </c>
      <c r="E1557">
        <v>0</v>
      </c>
      <c r="F1557">
        <v>32222.81</v>
      </c>
      <c r="G1557" t="s">
        <v>21</v>
      </c>
      <c r="H1557" t="s">
        <v>18</v>
      </c>
      <c r="I1557" t="s">
        <v>25</v>
      </c>
      <c r="J1557" s="2">
        <f>IF(B1557="?",ROUND(AVERAGEIF($B$2:$B$2344,"&lt;&gt;?"),0),B1557)</f>
        <v>1994</v>
      </c>
      <c r="K1557" t="str">
        <f>IF(C1557="?","Sep",C1557)</f>
        <v>Sep</v>
      </c>
      <c r="L1557" t="str">
        <f>IF(Table1[[#This Row],[Hospital tier]]="?","tier - 2",Table1[[#This Row],[Hospital tier]])</f>
        <v>tier - 2</v>
      </c>
      <c r="M1557" t="str">
        <f>IF(Table1[[#This Row],[City tier]]="?","tier - 2",Table1[[#This Row],[City tier]])</f>
        <v>tier - 1</v>
      </c>
      <c r="N1557" s="5" t="str">
        <f>IF(Table1[[#This Row],[State ID]]="?","Unknown",Table1[[#This Row],[State ID]])</f>
        <v>R1011</v>
      </c>
      <c r="O1557" s="5" t="str">
        <f>IF(Table1[[#This Row],[Customer ID]]="?","Unknown",Table1[[#This Row],[Customer ID]])</f>
        <v>Id290</v>
      </c>
    </row>
    <row r="1558" spans="1:15">
      <c r="A1558" t="s">
        <v>1592</v>
      </c>
      <c r="B1558">
        <v>1969</v>
      </c>
      <c r="C1558" t="s">
        <v>37</v>
      </c>
      <c r="D1558">
        <v>11</v>
      </c>
      <c r="E1558">
        <v>0</v>
      </c>
      <c r="F1558">
        <v>32192.76</v>
      </c>
      <c r="G1558" t="s">
        <v>18</v>
      </c>
      <c r="H1558" t="s">
        <v>21</v>
      </c>
      <c r="I1558" t="s">
        <v>25</v>
      </c>
      <c r="J1558" s="2">
        <f>IF(B1558="?",ROUND(AVERAGEIF($B$2:$B$2344,"&lt;&gt;?"),0),B1558)</f>
        <v>1969</v>
      </c>
      <c r="K1558" t="str">
        <f>IF(C1558="?","Sep",C1558)</f>
        <v>Sep</v>
      </c>
      <c r="L1558" t="str">
        <f>IF(Table1[[#This Row],[Hospital tier]]="?","tier - 2",Table1[[#This Row],[Hospital tier]])</f>
        <v>tier - 1</v>
      </c>
      <c r="M1558" t="str">
        <f>IF(Table1[[#This Row],[City tier]]="?","tier - 2",Table1[[#This Row],[City tier]])</f>
        <v>tier - 2</v>
      </c>
      <c r="N1558" s="5" t="str">
        <f>IF(Table1[[#This Row],[State ID]]="?","Unknown",Table1[[#This Row],[State ID]])</f>
        <v>R1011</v>
      </c>
      <c r="O1558" s="5" t="str">
        <f>IF(Table1[[#This Row],[Customer ID]]="?","Unknown",Table1[[#This Row],[Customer ID]])</f>
        <v>Id291</v>
      </c>
    </row>
    <row r="1559" spans="1:15">
      <c r="A1559" t="s">
        <v>1593</v>
      </c>
      <c r="B1559">
        <v>1978</v>
      </c>
      <c r="C1559" t="s">
        <v>16</v>
      </c>
      <c r="D1559">
        <v>10</v>
      </c>
      <c r="E1559">
        <v>2</v>
      </c>
      <c r="F1559">
        <v>32108.66</v>
      </c>
      <c r="G1559" t="s">
        <v>18</v>
      </c>
      <c r="H1559" t="s">
        <v>17</v>
      </c>
      <c r="I1559" t="s">
        <v>130</v>
      </c>
      <c r="J1559" s="2">
        <f>IF(B1559="?",ROUND(AVERAGEIF($B$2:$B$2344,"&lt;&gt;?"),0),B1559)</f>
        <v>1978</v>
      </c>
      <c r="K1559" t="str">
        <f>IF(C1559="?","Sep",C1559)</f>
        <v>Nov</v>
      </c>
      <c r="L1559" t="str">
        <f>IF(Table1[[#This Row],[Hospital tier]]="?","tier - 2",Table1[[#This Row],[Hospital tier]])</f>
        <v>tier - 1</v>
      </c>
      <c r="M1559" t="str">
        <f>IF(Table1[[#This Row],[City tier]]="?","tier - 2",Table1[[#This Row],[City tier]])</f>
        <v>tier - 3</v>
      </c>
      <c r="N1559" s="5" t="str">
        <f>IF(Table1[[#This Row],[State ID]]="?","Unknown",Table1[[#This Row],[State ID]])</f>
        <v>R1017</v>
      </c>
      <c r="O1559" s="5" t="str">
        <f>IF(Table1[[#This Row],[Customer ID]]="?","Unknown",Table1[[#This Row],[Customer ID]])</f>
        <v>Id292</v>
      </c>
    </row>
    <row r="1560" spans="1:15">
      <c r="A1560" t="s">
        <v>1594</v>
      </c>
      <c r="B1560">
        <v>1993</v>
      </c>
      <c r="C1560" t="s">
        <v>37</v>
      </c>
      <c r="D1560">
        <v>13</v>
      </c>
      <c r="E1560">
        <v>0</v>
      </c>
      <c r="F1560">
        <v>32086.21</v>
      </c>
      <c r="G1560" t="s">
        <v>18</v>
      </c>
      <c r="H1560" t="s">
        <v>17</v>
      </c>
      <c r="I1560" t="s">
        <v>25</v>
      </c>
      <c r="J1560" s="2">
        <f>IF(B1560="?",ROUND(AVERAGEIF($B$2:$B$2344,"&lt;&gt;?"),0),B1560)</f>
        <v>1993</v>
      </c>
      <c r="K1560" t="str">
        <f>IF(C1560="?","Sep",C1560)</f>
        <v>Sep</v>
      </c>
      <c r="L1560" t="str">
        <f>IF(Table1[[#This Row],[Hospital tier]]="?","tier - 2",Table1[[#This Row],[Hospital tier]])</f>
        <v>tier - 1</v>
      </c>
      <c r="M1560" t="str">
        <f>IF(Table1[[#This Row],[City tier]]="?","tier - 2",Table1[[#This Row],[City tier]])</f>
        <v>tier - 3</v>
      </c>
      <c r="N1560" s="5" t="str">
        <f>IF(Table1[[#This Row],[State ID]]="?","Unknown",Table1[[#This Row],[State ID]])</f>
        <v>R1011</v>
      </c>
      <c r="O1560" s="5" t="str">
        <f>IF(Table1[[#This Row],[Customer ID]]="?","Unknown",Table1[[#This Row],[Customer ID]])</f>
        <v>Id293</v>
      </c>
    </row>
    <row r="1561" spans="1:15">
      <c r="A1561" t="s">
        <v>1595</v>
      </c>
      <c r="B1561">
        <v>1972</v>
      </c>
      <c r="C1561" t="s">
        <v>37</v>
      </c>
      <c r="D1561">
        <v>21</v>
      </c>
      <c r="E1561">
        <v>0</v>
      </c>
      <c r="F1561">
        <v>31980.89</v>
      </c>
      <c r="G1561" t="s">
        <v>21</v>
      </c>
      <c r="H1561" t="s">
        <v>18</v>
      </c>
      <c r="I1561" t="s">
        <v>25</v>
      </c>
      <c r="J1561" s="2">
        <f>IF(B1561="?",ROUND(AVERAGEIF($B$2:$B$2344,"&lt;&gt;?"),0),B1561)</f>
        <v>1972</v>
      </c>
      <c r="K1561" t="str">
        <f>IF(C1561="?","Sep",C1561)</f>
        <v>Sep</v>
      </c>
      <c r="L1561" t="str">
        <f>IF(Table1[[#This Row],[Hospital tier]]="?","tier - 2",Table1[[#This Row],[Hospital tier]])</f>
        <v>tier - 2</v>
      </c>
      <c r="M1561" t="str">
        <f>IF(Table1[[#This Row],[City tier]]="?","tier - 2",Table1[[#This Row],[City tier]])</f>
        <v>tier - 1</v>
      </c>
      <c r="N1561" s="5" t="str">
        <f>IF(Table1[[#This Row],[State ID]]="?","Unknown",Table1[[#This Row],[State ID]])</f>
        <v>R1011</v>
      </c>
      <c r="O1561" s="5" t="str">
        <f>IF(Table1[[#This Row],[Customer ID]]="?","Unknown",Table1[[#This Row],[Customer ID]])</f>
        <v>Id294</v>
      </c>
    </row>
    <row r="1562" spans="1:15">
      <c r="A1562" t="s">
        <v>1596</v>
      </c>
      <c r="B1562">
        <v>1975</v>
      </c>
      <c r="C1562" t="s">
        <v>37</v>
      </c>
      <c r="D1562">
        <v>25</v>
      </c>
      <c r="E1562">
        <v>1</v>
      </c>
      <c r="F1562">
        <v>31897.1</v>
      </c>
      <c r="G1562" t="s">
        <v>21</v>
      </c>
      <c r="H1562" t="s">
        <v>17</v>
      </c>
      <c r="I1562" t="s">
        <v>25</v>
      </c>
      <c r="J1562" s="2">
        <f>IF(B1562="?",ROUND(AVERAGEIF($B$2:$B$2344,"&lt;&gt;?"),0),B1562)</f>
        <v>1975</v>
      </c>
      <c r="K1562" t="str">
        <f>IF(C1562="?","Sep",C1562)</f>
        <v>Sep</v>
      </c>
      <c r="L1562" t="str">
        <f>IF(Table1[[#This Row],[Hospital tier]]="?","tier - 2",Table1[[#This Row],[Hospital tier]])</f>
        <v>tier - 2</v>
      </c>
      <c r="M1562" t="str">
        <f>IF(Table1[[#This Row],[City tier]]="?","tier - 2",Table1[[#This Row],[City tier]])</f>
        <v>tier - 3</v>
      </c>
      <c r="N1562" s="5" t="str">
        <f>IF(Table1[[#This Row],[State ID]]="?","Unknown",Table1[[#This Row],[State ID]])</f>
        <v>R1011</v>
      </c>
      <c r="O1562" s="5" t="str">
        <f>IF(Table1[[#This Row],[Customer ID]]="?","Unknown",Table1[[#This Row],[Customer ID]])</f>
        <v>Id295</v>
      </c>
    </row>
    <row r="1563" spans="1:15">
      <c r="A1563" t="s">
        <v>1597</v>
      </c>
      <c r="B1563">
        <v>1984</v>
      </c>
      <c r="C1563" t="s">
        <v>37</v>
      </c>
      <c r="D1563">
        <v>10</v>
      </c>
      <c r="E1563">
        <v>3</v>
      </c>
      <c r="F1563">
        <v>31743.919999999998</v>
      </c>
      <c r="G1563" t="s">
        <v>21</v>
      </c>
      <c r="H1563" t="s">
        <v>18</v>
      </c>
      <c r="I1563" t="s">
        <v>25</v>
      </c>
      <c r="J1563" s="2">
        <f>IF(B1563="?",ROUND(AVERAGEIF($B$2:$B$2344,"&lt;&gt;?"),0),B1563)</f>
        <v>1984</v>
      </c>
      <c r="K1563" t="str">
        <f>IF(C1563="?","Sep",C1563)</f>
        <v>Sep</v>
      </c>
      <c r="L1563" t="str">
        <f>IF(Table1[[#This Row],[Hospital tier]]="?","tier - 2",Table1[[#This Row],[Hospital tier]])</f>
        <v>tier - 2</v>
      </c>
      <c r="M1563" t="str">
        <f>IF(Table1[[#This Row],[City tier]]="?","tier - 2",Table1[[#This Row],[City tier]])</f>
        <v>tier - 1</v>
      </c>
      <c r="N1563" s="5" t="str">
        <f>IF(Table1[[#This Row],[State ID]]="?","Unknown",Table1[[#This Row],[State ID]])</f>
        <v>R1011</v>
      </c>
      <c r="O1563" s="5" t="str">
        <f>IF(Table1[[#This Row],[Customer ID]]="?","Unknown",Table1[[#This Row],[Customer ID]])</f>
        <v>Id296</v>
      </c>
    </row>
    <row r="1564" spans="1:15">
      <c r="A1564" t="s">
        <v>1598</v>
      </c>
      <c r="B1564">
        <v>1977</v>
      </c>
      <c r="C1564" t="s">
        <v>24</v>
      </c>
      <c r="D1564">
        <v>14</v>
      </c>
      <c r="E1564">
        <v>2</v>
      </c>
      <c r="F1564">
        <v>31736.7</v>
      </c>
      <c r="G1564" t="s">
        <v>21</v>
      </c>
      <c r="H1564" t="s">
        <v>21</v>
      </c>
      <c r="I1564" t="s">
        <v>22</v>
      </c>
      <c r="J1564" s="2">
        <f>IF(B1564="?",ROUND(AVERAGEIF($B$2:$B$2344,"&lt;&gt;?"),0),B1564)</f>
        <v>1977</v>
      </c>
      <c r="K1564" t="str">
        <f>IF(C1564="?","Sep",C1564)</f>
        <v>Oct</v>
      </c>
      <c r="L1564" t="str">
        <f>IF(Table1[[#This Row],[Hospital tier]]="?","tier - 2",Table1[[#This Row],[Hospital tier]])</f>
        <v>tier - 2</v>
      </c>
      <c r="M1564" t="str">
        <f>IF(Table1[[#This Row],[City tier]]="?","tier - 2",Table1[[#This Row],[City tier]])</f>
        <v>tier - 2</v>
      </c>
      <c r="N1564" s="5" t="str">
        <f>IF(Table1[[#This Row],[State ID]]="?","Unknown",Table1[[#This Row],[State ID]])</f>
        <v>R1012</v>
      </c>
      <c r="O1564" s="5" t="str">
        <f>IF(Table1[[#This Row],[Customer ID]]="?","Unknown",Table1[[#This Row],[Customer ID]])</f>
        <v>Id297</v>
      </c>
    </row>
    <row r="1565" spans="1:15">
      <c r="A1565" t="s">
        <v>1599</v>
      </c>
      <c r="B1565">
        <v>1960</v>
      </c>
      <c r="C1565" t="s">
        <v>23</v>
      </c>
      <c r="D1565">
        <v>13</v>
      </c>
      <c r="E1565">
        <v>1</v>
      </c>
      <c r="F1565">
        <v>31620</v>
      </c>
      <c r="G1565" t="s">
        <v>21</v>
      </c>
      <c r="H1565" t="s">
        <v>18</v>
      </c>
      <c r="I1565" t="s">
        <v>74</v>
      </c>
      <c r="J1565" s="2">
        <f>IF(B1565="?",ROUND(AVERAGEIF($B$2:$B$2344,"&lt;&gt;?"),0),B1565)</f>
        <v>1960</v>
      </c>
      <c r="K1565" t="str">
        <f>IF(C1565="?","Sep",C1565)</f>
        <v>Dec</v>
      </c>
      <c r="L1565" t="str">
        <f>IF(Table1[[#This Row],[Hospital tier]]="?","tier - 2",Table1[[#This Row],[Hospital tier]])</f>
        <v>tier - 2</v>
      </c>
      <c r="M1565" t="str">
        <f>IF(Table1[[#This Row],[City tier]]="?","tier - 2",Table1[[#This Row],[City tier]])</f>
        <v>tier - 1</v>
      </c>
      <c r="N1565" s="5" t="str">
        <f>IF(Table1[[#This Row],[State ID]]="?","Unknown",Table1[[#This Row],[State ID]])</f>
        <v>R1024</v>
      </c>
      <c r="O1565" s="5" t="str">
        <f>IF(Table1[[#This Row],[Customer ID]]="?","Unknown",Table1[[#This Row],[Customer ID]])</f>
        <v>Id298</v>
      </c>
    </row>
    <row r="1566" spans="1:15">
      <c r="A1566" t="s">
        <v>1600</v>
      </c>
      <c r="B1566">
        <v>1975</v>
      </c>
      <c r="C1566" t="s">
        <v>24</v>
      </c>
      <c r="D1566">
        <v>29</v>
      </c>
      <c r="E1566">
        <v>1</v>
      </c>
      <c r="F1566">
        <v>31591.82</v>
      </c>
      <c r="G1566" t="s">
        <v>21</v>
      </c>
      <c r="H1566" t="s">
        <v>18</v>
      </c>
      <c r="I1566" t="s">
        <v>25</v>
      </c>
      <c r="J1566" s="2">
        <f>IF(B1566="?",ROUND(AVERAGEIF($B$2:$B$2344,"&lt;&gt;?"),0),B1566)</f>
        <v>1975</v>
      </c>
      <c r="K1566" t="str">
        <f>IF(C1566="?","Sep",C1566)</f>
        <v>Oct</v>
      </c>
      <c r="L1566" t="str">
        <f>IF(Table1[[#This Row],[Hospital tier]]="?","tier - 2",Table1[[#This Row],[Hospital tier]])</f>
        <v>tier - 2</v>
      </c>
      <c r="M1566" t="str">
        <f>IF(Table1[[#This Row],[City tier]]="?","tier - 2",Table1[[#This Row],[City tier]])</f>
        <v>tier - 1</v>
      </c>
      <c r="N1566" s="5" t="str">
        <f>IF(Table1[[#This Row],[State ID]]="?","Unknown",Table1[[#This Row],[State ID]])</f>
        <v>R1011</v>
      </c>
      <c r="O1566" s="5" t="str">
        <f>IF(Table1[[#This Row],[Customer ID]]="?","Unknown",Table1[[#This Row],[Customer ID]])</f>
        <v>Id299</v>
      </c>
    </row>
    <row r="1567" spans="1:15">
      <c r="A1567" t="s">
        <v>1601</v>
      </c>
      <c r="B1567">
        <v>1970</v>
      </c>
      <c r="C1567" t="s">
        <v>15</v>
      </c>
      <c r="D1567">
        <v>11</v>
      </c>
      <c r="E1567">
        <v>3</v>
      </c>
      <c r="F1567">
        <v>60021.4</v>
      </c>
      <c r="G1567" t="s">
        <v>18</v>
      </c>
      <c r="H1567" t="s">
        <v>18</v>
      </c>
      <c r="I1567" t="s">
        <v>22</v>
      </c>
      <c r="J1567" s="2">
        <f>IF(B1567="?",ROUND(AVERAGEIF($B$2:$B$2344,"&lt;&gt;?"),0),B1567)</f>
        <v>1970</v>
      </c>
      <c r="K1567" t="str">
        <f>IF(C1567="?","Sep",C1567)</f>
        <v>Sep</v>
      </c>
      <c r="L1567" t="str">
        <f>IF(Table1[[#This Row],[Hospital tier]]="?","tier - 2",Table1[[#This Row],[Hospital tier]])</f>
        <v>tier - 1</v>
      </c>
      <c r="M1567" t="str">
        <f>IF(Table1[[#This Row],[City tier]]="?","tier - 2",Table1[[#This Row],[City tier]])</f>
        <v>tier - 1</v>
      </c>
      <c r="N1567" s="5" t="str">
        <f>IF(Table1[[#This Row],[State ID]]="?","Unknown",Table1[[#This Row],[State ID]])</f>
        <v>R1012</v>
      </c>
      <c r="O1567" s="5" t="str">
        <f>IF(Table1[[#This Row],[Customer ID]]="?","Unknown",Table1[[#This Row],[Customer ID]])</f>
        <v>Id3</v>
      </c>
    </row>
    <row r="1568" spans="1:15">
      <c r="A1568" t="s">
        <v>1602</v>
      </c>
      <c r="B1568">
        <v>1971</v>
      </c>
      <c r="C1568" t="s">
        <v>23</v>
      </c>
      <c r="D1568">
        <v>6</v>
      </c>
      <c r="E1568">
        <v>3</v>
      </c>
      <c r="F1568">
        <v>46255.11</v>
      </c>
      <c r="G1568" t="s">
        <v>18</v>
      </c>
      <c r="H1568" t="s">
        <v>17</v>
      </c>
      <c r="I1568" t="s">
        <v>74</v>
      </c>
      <c r="J1568" s="2">
        <f>IF(B1568="?",ROUND(AVERAGEIF($B$2:$B$2344,"&lt;&gt;?"),0),B1568)</f>
        <v>1971</v>
      </c>
      <c r="K1568" t="str">
        <f>IF(C1568="?","Sep",C1568)</f>
        <v>Dec</v>
      </c>
      <c r="L1568" t="str">
        <f>IF(Table1[[#This Row],[Hospital tier]]="?","tier - 2",Table1[[#This Row],[Hospital tier]])</f>
        <v>tier - 1</v>
      </c>
      <c r="M1568" t="str">
        <f>IF(Table1[[#This Row],[City tier]]="?","tier - 2",Table1[[#This Row],[City tier]])</f>
        <v>tier - 3</v>
      </c>
      <c r="N1568" s="5" t="str">
        <f>IF(Table1[[#This Row],[State ID]]="?","Unknown",Table1[[#This Row],[State ID]])</f>
        <v>R1024</v>
      </c>
      <c r="O1568" s="5" t="str">
        <f>IF(Table1[[#This Row],[Customer ID]]="?","Unknown",Table1[[#This Row],[Customer ID]])</f>
        <v>Id30</v>
      </c>
    </row>
    <row r="1569" spans="1:15">
      <c r="A1569" t="s">
        <v>1603</v>
      </c>
      <c r="B1569">
        <v>1974</v>
      </c>
      <c r="C1569" t="s">
        <v>24</v>
      </c>
      <c r="D1569">
        <v>8</v>
      </c>
      <c r="E1569">
        <v>0</v>
      </c>
      <c r="F1569">
        <v>31368.81</v>
      </c>
      <c r="G1569" t="s">
        <v>21</v>
      </c>
      <c r="H1569" t="s">
        <v>17</v>
      </c>
      <c r="I1569" t="s">
        <v>25</v>
      </c>
      <c r="J1569" s="2">
        <f>IF(B1569="?",ROUND(AVERAGEIF($B$2:$B$2344,"&lt;&gt;?"),0),B1569)</f>
        <v>1974</v>
      </c>
      <c r="K1569" t="str">
        <f>IF(C1569="?","Sep",C1569)</f>
        <v>Oct</v>
      </c>
      <c r="L1569" t="str">
        <f>IF(Table1[[#This Row],[Hospital tier]]="?","tier - 2",Table1[[#This Row],[Hospital tier]])</f>
        <v>tier - 2</v>
      </c>
      <c r="M1569" t="str">
        <f>IF(Table1[[#This Row],[City tier]]="?","tier - 2",Table1[[#This Row],[City tier]])</f>
        <v>tier - 3</v>
      </c>
      <c r="N1569" s="5" t="str">
        <f>IF(Table1[[#This Row],[State ID]]="?","Unknown",Table1[[#This Row],[State ID]])</f>
        <v>R1011</v>
      </c>
      <c r="O1569" s="5" t="str">
        <f>IF(Table1[[#This Row],[Customer ID]]="?","Unknown",Table1[[#This Row],[Customer ID]])</f>
        <v>Id300</v>
      </c>
    </row>
    <row r="1570" spans="1:15">
      <c r="A1570" t="s">
        <v>1604</v>
      </c>
      <c r="B1570">
        <v>1995</v>
      </c>
      <c r="C1570" t="s">
        <v>37</v>
      </c>
      <c r="D1570">
        <v>27</v>
      </c>
      <c r="E1570">
        <v>0</v>
      </c>
      <c r="F1570">
        <v>31328.27</v>
      </c>
      <c r="G1570" t="s">
        <v>21</v>
      </c>
      <c r="H1570" t="s">
        <v>21</v>
      </c>
      <c r="I1570" t="s">
        <v>25</v>
      </c>
      <c r="J1570" s="2">
        <f>IF(B1570="?",ROUND(AVERAGEIF($B$2:$B$2344,"&lt;&gt;?"),0),B1570)</f>
        <v>1995</v>
      </c>
      <c r="K1570" t="str">
        <f>IF(C1570="?","Sep",C1570)</f>
        <v>Sep</v>
      </c>
      <c r="L1570" t="str">
        <f>IF(Table1[[#This Row],[Hospital tier]]="?","tier - 2",Table1[[#This Row],[Hospital tier]])</f>
        <v>tier - 2</v>
      </c>
      <c r="M1570" t="str">
        <f>IF(Table1[[#This Row],[City tier]]="?","tier - 2",Table1[[#This Row],[City tier]])</f>
        <v>tier - 2</v>
      </c>
      <c r="N1570" s="5" t="str">
        <f>IF(Table1[[#This Row],[State ID]]="?","Unknown",Table1[[#This Row],[State ID]])</f>
        <v>R1011</v>
      </c>
      <c r="O1570" s="5" t="str">
        <f>IF(Table1[[#This Row],[Customer ID]]="?","Unknown",Table1[[#This Row],[Customer ID]])</f>
        <v>Id301</v>
      </c>
    </row>
    <row r="1571" spans="1:15">
      <c r="A1571" t="s">
        <v>1605</v>
      </c>
      <c r="B1571">
        <v>1968</v>
      </c>
      <c r="C1571" t="s">
        <v>45</v>
      </c>
      <c r="D1571">
        <v>9</v>
      </c>
      <c r="E1571">
        <v>0</v>
      </c>
      <c r="F1571">
        <v>31322.53</v>
      </c>
      <c r="G1571" t="s">
        <v>21</v>
      </c>
      <c r="H1571" t="s">
        <v>18</v>
      </c>
      <c r="I1571" t="s">
        <v>25</v>
      </c>
      <c r="J1571" s="2">
        <f>IF(B1571="?",ROUND(AVERAGEIF($B$2:$B$2344,"&lt;&gt;?"),0),B1571)</f>
        <v>1968</v>
      </c>
      <c r="K1571" t="str">
        <f>IF(C1571="?","Sep",C1571)</f>
        <v>Jul</v>
      </c>
      <c r="L1571" t="str">
        <f>IF(Table1[[#This Row],[Hospital tier]]="?","tier - 2",Table1[[#This Row],[Hospital tier]])</f>
        <v>tier - 2</v>
      </c>
      <c r="M1571" t="str">
        <f>IF(Table1[[#This Row],[City tier]]="?","tier - 2",Table1[[#This Row],[City tier]])</f>
        <v>tier - 1</v>
      </c>
      <c r="N1571" s="5" t="str">
        <f>IF(Table1[[#This Row],[State ID]]="?","Unknown",Table1[[#This Row],[State ID]])</f>
        <v>R1011</v>
      </c>
      <c r="O1571" s="5" t="str">
        <f>IF(Table1[[#This Row],[Customer ID]]="?","Unknown",Table1[[#This Row],[Customer ID]])</f>
        <v>Id302</v>
      </c>
    </row>
    <row r="1572" spans="1:15">
      <c r="A1572" t="s">
        <v>1606</v>
      </c>
      <c r="B1572">
        <v>2000</v>
      </c>
      <c r="C1572" t="s">
        <v>45</v>
      </c>
      <c r="D1572">
        <v>22</v>
      </c>
      <c r="E1572">
        <v>0</v>
      </c>
      <c r="F1572">
        <v>31234.560000000001</v>
      </c>
      <c r="G1572" t="s">
        <v>18</v>
      </c>
      <c r="H1572" t="s">
        <v>18</v>
      </c>
      <c r="I1572" t="s">
        <v>25</v>
      </c>
      <c r="J1572" s="2">
        <f>IF(B1572="?",ROUND(AVERAGEIF($B$2:$B$2344,"&lt;&gt;?"),0),B1572)</f>
        <v>2000</v>
      </c>
      <c r="K1572" t="str">
        <f>IF(C1572="?","Sep",C1572)</f>
        <v>Jul</v>
      </c>
      <c r="L1572" t="str">
        <f>IF(Table1[[#This Row],[Hospital tier]]="?","tier - 2",Table1[[#This Row],[Hospital tier]])</f>
        <v>tier - 1</v>
      </c>
      <c r="M1572" t="str">
        <f>IF(Table1[[#This Row],[City tier]]="?","tier - 2",Table1[[#This Row],[City tier]])</f>
        <v>tier - 1</v>
      </c>
      <c r="N1572" s="5" t="str">
        <f>IF(Table1[[#This Row],[State ID]]="?","Unknown",Table1[[#This Row],[State ID]])</f>
        <v>R1011</v>
      </c>
      <c r="O1572" s="5" t="str">
        <f>IF(Table1[[#This Row],[Customer ID]]="?","Unknown",Table1[[#This Row],[Customer ID]])</f>
        <v>Id303</v>
      </c>
    </row>
    <row r="1573" spans="1:15">
      <c r="A1573" t="s">
        <v>1607</v>
      </c>
      <c r="B1573">
        <v>2004</v>
      </c>
      <c r="C1573" t="s">
        <v>16</v>
      </c>
      <c r="D1573">
        <v>9</v>
      </c>
      <c r="E1573">
        <v>0</v>
      </c>
      <c r="F1573">
        <v>31196.61</v>
      </c>
      <c r="G1573" t="s">
        <v>21</v>
      </c>
      <c r="H1573" t="s">
        <v>18</v>
      </c>
      <c r="I1573" t="s">
        <v>25</v>
      </c>
      <c r="J1573" s="2">
        <f>IF(B1573="?",ROUND(AVERAGEIF($B$2:$B$2344,"&lt;&gt;?"),0),B1573)</f>
        <v>2004</v>
      </c>
      <c r="K1573" t="str">
        <f>IF(C1573="?","Sep",C1573)</f>
        <v>Nov</v>
      </c>
      <c r="L1573" t="str">
        <f>IF(Table1[[#This Row],[Hospital tier]]="?","tier - 2",Table1[[#This Row],[Hospital tier]])</f>
        <v>tier - 2</v>
      </c>
      <c r="M1573" t="str">
        <f>IF(Table1[[#This Row],[City tier]]="?","tier - 2",Table1[[#This Row],[City tier]])</f>
        <v>tier - 1</v>
      </c>
      <c r="N1573" s="5" t="str">
        <f>IF(Table1[[#This Row],[State ID]]="?","Unknown",Table1[[#This Row],[State ID]])</f>
        <v>R1011</v>
      </c>
      <c r="O1573" s="5" t="str">
        <f>IF(Table1[[#This Row],[Customer ID]]="?","Unknown",Table1[[#This Row],[Customer ID]])</f>
        <v>Id304</v>
      </c>
    </row>
    <row r="1574" spans="1:15">
      <c r="A1574" t="s">
        <v>1608</v>
      </c>
      <c r="B1574">
        <v>1961</v>
      </c>
      <c r="C1574" t="s">
        <v>37</v>
      </c>
      <c r="D1574">
        <v>9</v>
      </c>
      <c r="E1574">
        <v>3</v>
      </c>
      <c r="F1574">
        <v>30942.19</v>
      </c>
      <c r="G1574" t="s">
        <v>21</v>
      </c>
      <c r="H1574" t="s">
        <v>21</v>
      </c>
      <c r="I1574" t="s">
        <v>19</v>
      </c>
      <c r="J1574" s="2">
        <f>IF(B1574="?",ROUND(AVERAGEIF($B$2:$B$2344,"&lt;&gt;?"),0),B1574)</f>
        <v>1961</v>
      </c>
      <c r="K1574" t="str">
        <f>IF(C1574="?","Sep",C1574)</f>
        <v>Sep</v>
      </c>
      <c r="L1574" t="str">
        <f>IF(Table1[[#This Row],[Hospital tier]]="?","tier - 2",Table1[[#This Row],[Hospital tier]])</f>
        <v>tier - 2</v>
      </c>
      <c r="M1574" t="str">
        <f>IF(Table1[[#This Row],[City tier]]="?","tier - 2",Table1[[#This Row],[City tier]])</f>
        <v>tier - 2</v>
      </c>
      <c r="N1574" s="5" t="str">
        <f>IF(Table1[[#This Row],[State ID]]="?","Unknown",Table1[[#This Row],[State ID]])</f>
        <v>R1013</v>
      </c>
      <c r="O1574" s="5" t="str">
        <f>IF(Table1[[#This Row],[Customer ID]]="?","Unknown",Table1[[#This Row],[Customer ID]])</f>
        <v>Id305</v>
      </c>
    </row>
    <row r="1575" spans="1:15">
      <c r="A1575" t="s">
        <v>1609</v>
      </c>
      <c r="B1575">
        <v>1988</v>
      </c>
      <c r="C1575" t="s">
        <v>37</v>
      </c>
      <c r="D1575">
        <v>5</v>
      </c>
      <c r="E1575">
        <v>3</v>
      </c>
      <c r="F1575">
        <v>30763.01</v>
      </c>
      <c r="G1575" t="s">
        <v>21</v>
      </c>
      <c r="H1575" t="s">
        <v>18</v>
      </c>
      <c r="I1575" t="s">
        <v>25</v>
      </c>
      <c r="J1575" s="2">
        <f>IF(B1575="?",ROUND(AVERAGEIF($B$2:$B$2344,"&lt;&gt;?"),0),B1575)</f>
        <v>1988</v>
      </c>
      <c r="K1575" t="str">
        <f>IF(C1575="?","Sep",C1575)</f>
        <v>Sep</v>
      </c>
      <c r="L1575" t="str">
        <f>IF(Table1[[#This Row],[Hospital tier]]="?","tier - 2",Table1[[#This Row],[Hospital tier]])</f>
        <v>tier - 2</v>
      </c>
      <c r="M1575" t="str">
        <f>IF(Table1[[#This Row],[City tier]]="?","tier - 2",Table1[[#This Row],[City tier]])</f>
        <v>tier - 1</v>
      </c>
      <c r="N1575" s="5" t="str">
        <f>IF(Table1[[#This Row],[State ID]]="?","Unknown",Table1[[#This Row],[State ID]])</f>
        <v>R1011</v>
      </c>
      <c r="O1575" s="5" t="str">
        <f>IF(Table1[[#This Row],[Customer ID]]="?","Unknown",Table1[[#This Row],[Customer ID]])</f>
        <v>Id306</v>
      </c>
    </row>
    <row r="1576" spans="1:15">
      <c r="A1576" t="s">
        <v>1610</v>
      </c>
      <c r="B1576">
        <v>1983</v>
      </c>
      <c r="C1576" t="s">
        <v>23</v>
      </c>
      <c r="D1576">
        <v>21</v>
      </c>
      <c r="E1576">
        <v>3</v>
      </c>
      <c r="F1576">
        <v>30724.44</v>
      </c>
      <c r="G1576" t="s">
        <v>21</v>
      </c>
      <c r="H1576" t="s">
        <v>17</v>
      </c>
      <c r="I1576" t="s">
        <v>25</v>
      </c>
      <c r="J1576" s="2">
        <f>IF(B1576="?",ROUND(AVERAGEIF($B$2:$B$2344,"&lt;&gt;?"),0),B1576)</f>
        <v>1983</v>
      </c>
      <c r="K1576" t="str">
        <f>IF(C1576="?","Sep",C1576)</f>
        <v>Dec</v>
      </c>
      <c r="L1576" t="str">
        <f>IF(Table1[[#This Row],[Hospital tier]]="?","tier - 2",Table1[[#This Row],[Hospital tier]])</f>
        <v>tier - 2</v>
      </c>
      <c r="M1576" t="str">
        <f>IF(Table1[[#This Row],[City tier]]="?","tier - 2",Table1[[#This Row],[City tier]])</f>
        <v>tier - 3</v>
      </c>
      <c r="N1576" s="5" t="str">
        <f>IF(Table1[[#This Row],[State ID]]="?","Unknown",Table1[[#This Row],[State ID]])</f>
        <v>R1011</v>
      </c>
      <c r="O1576" s="5" t="str">
        <f>IF(Table1[[#This Row],[Customer ID]]="?","Unknown",Table1[[#This Row],[Customer ID]])</f>
        <v>Id307</v>
      </c>
    </row>
    <row r="1577" spans="1:15">
      <c r="A1577" t="s">
        <v>1611</v>
      </c>
      <c r="B1577">
        <v>1999</v>
      </c>
      <c r="C1577" t="s">
        <v>37</v>
      </c>
      <c r="D1577">
        <v>21</v>
      </c>
      <c r="E1577">
        <v>0</v>
      </c>
      <c r="F1577">
        <v>30697.71</v>
      </c>
      <c r="G1577" t="s">
        <v>18</v>
      </c>
      <c r="H1577" t="s">
        <v>21</v>
      </c>
      <c r="I1577" t="s">
        <v>25</v>
      </c>
      <c r="J1577" s="2">
        <f>IF(B1577="?",ROUND(AVERAGEIF($B$2:$B$2344,"&lt;&gt;?"),0),B1577)</f>
        <v>1999</v>
      </c>
      <c r="K1577" t="str">
        <f>IF(C1577="?","Sep",C1577)</f>
        <v>Sep</v>
      </c>
      <c r="L1577" t="str">
        <f>IF(Table1[[#This Row],[Hospital tier]]="?","tier - 2",Table1[[#This Row],[Hospital tier]])</f>
        <v>tier - 1</v>
      </c>
      <c r="M1577" t="str">
        <f>IF(Table1[[#This Row],[City tier]]="?","tier - 2",Table1[[#This Row],[City tier]])</f>
        <v>tier - 2</v>
      </c>
      <c r="N1577" s="5" t="str">
        <f>IF(Table1[[#This Row],[State ID]]="?","Unknown",Table1[[#This Row],[State ID]])</f>
        <v>R1011</v>
      </c>
      <c r="O1577" s="5" t="str">
        <f>IF(Table1[[#This Row],[Customer ID]]="?","Unknown",Table1[[#This Row],[Customer ID]])</f>
        <v>Id308</v>
      </c>
    </row>
    <row r="1578" spans="1:15">
      <c r="A1578" t="s">
        <v>1612</v>
      </c>
      <c r="B1578">
        <v>1970</v>
      </c>
      <c r="C1578" t="s">
        <v>16</v>
      </c>
      <c r="D1578">
        <v>11</v>
      </c>
      <c r="E1578">
        <v>0</v>
      </c>
      <c r="F1578">
        <v>30625.65</v>
      </c>
      <c r="G1578" t="s">
        <v>21</v>
      </c>
      <c r="H1578" t="s">
        <v>17</v>
      </c>
      <c r="I1578" t="s">
        <v>25</v>
      </c>
      <c r="J1578" s="2">
        <f>IF(B1578="?",ROUND(AVERAGEIF($B$2:$B$2344,"&lt;&gt;?"),0),B1578)</f>
        <v>1970</v>
      </c>
      <c r="K1578" t="str">
        <f>IF(C1578="?","Sep",C1578)</f>
        <v>Nov</v>
      </c>
      <c r="L1578" t="str">
        <f>IF(Table1[[#This Row],[Hospital tier]]="?","tier - 2",Table1[[#This Row],[Hospital tier]])</f>
        <v>tier - 2</v>
      </c>
      <c r="M1578" t="str">
        <f>IF(Table1[[#This Row],[City tier]]="?","tier - 2",Table1[[#This Row],[City tier]])</f>
        <v>tier - 3</v>
      </c>
      <c r="N1578" s="5" t="str">
        <f>IF(Table1[[#This Row],[State ID]]="?","Unknown",Table1[[#This Row],[State ID]])</f>
        <v>R1011</v>
      </c>
      <c r="O1578" s="5" t="str">
        <f>IF(Table1[[#This Row],[Customer ID]]="?","Unknown",Table1[[#This Row],[Customer ID]])</f>
        <v>Id309</v>
      </c>
    </row>
    <row r="1579" spans="1:15">
      <c r="A1579" t="s">
        <v>1613</v>
      </c>
      <c r="B1579">
        <v>1978</v>
      </c>
      <c r="C1579" t="s">
        <v>40</v>
      </c>
      <c r="D1579">
        <v>17</v>
      </c>
      <c r="E1579">
        <v>2</v>
      </c>
      <c r="F1579">
        <v>46200.99</v>
      </c>
      <c r="G1579" t="s">
        <v>18</v>
      </c>
      <c r="H1579" t="s">
        <v>18</v>
      </c>
      <c r="I1579" t="s">
        <v>19</v>
      </c>
      <c r="J1579" s="2">
        <f>IF(B1579="?",ROUND(AVERAGEIF($B$2:$B$2344,"&lt;&gt;?"),0),B1579)</f>
        <v>1978</v>
      </c>
      <c r="K1579" t="str">
        <f>IF(C1579="?","Sep",C1579)</f>
        <v>Aug</v>
      </c>
      <c r="L1579" t="str">
        <f>IF(Table1[[#This Row],[Hospital tier]]="?","tier - 2",Table1[[#This Row],[Hospital tier]])</f>
        <v>tier - 1</v>
      </c>
      <c r="M1579" t="str">
        <f>IF(Table1[[#This Row],[City tier]]="?","tier - 2",Table1[[#This Row],[City tier]])</f>
        <v>tier - 1</v>
      </c>
      <c r="N1579" s="5" t="str">
        <f>IF(Table1[[#This Row],[State ID]]="?","Unknown",Table1[[#This Row],[State ID]])</f>
        <v>R1013</v>
      </c>
      <c r="O1579" s="5" t="str">
        <f>IF(Table1[[#This Row],[Customer ID]]="?","Unknown",Table1[[#This Row],[Customer ID]])</f>
        <v>Id31</v>
      </c>
    </row>
    <row r="1580" spans="1:15">
      <c r="A1580" t="s">
        <v>1614</v>
      </c>
      <c r="B1580">
        <v>1986</v>
      </c>
      <c r="C1580" t="s">
        <v>40</v>
      </c>
      <c r="D1580">
        <v>10</v>
      </c>
      <c r="E1580">
        <v>3</v>
      </c>
      <c r="F1580">
        <v>30530.5</v>
      </c>
      <c r="G1580" t="s">
        <v>21</v>
      </c>
      <c r="H1580" t="s">
        <v>18</v>
      </c>
      <c r="I1580" t="s">
        <v>25</v>
      </c>
      <c r="J1580" s="2">
        <f>IF(B1580="?",ROUND(AVERAGEIF($B$2:$B$2344,"&lt;&gt;?"),0),B1580)</f>
        <v>1986</v>
      </c>
      <c r="K1580" t="str">
        <f>IF(C1580="?","Sep",C1580)</f>
        <v>Aug</v>
      </c>
      <c r="L1580" t="str">
        <f>IF(Table1[[#This Row],[Hospital tier]]="?","tier - 2",Table1[[#This Row],[Hospital tier]])</f>
        <v>tier - 2</v>
      </c>
      <c r="M1580" t="str">
        <f>IF(Table1[[#This Row],[City tier]]="?","tier - 2",Table1[[#This Row],[City tier]])</f>
        <v>tier - 1</v>
      </c>
      <c r="N1580" s="5" t="str">
        <f>IF(Table1[[#This Row],[State ID]]="?","Unknown",Table1[[#This Row],[State ID]])</f>
        <v>R1011</v>
      </c>
      <c r="O1580" s="5" t="str">
        <f>IF(Table1[[#This Row],[Customer ID]]="?","Unknown",Table1[[#This Row],[Customer ID]])</f>
        <v>Id310</v>
      </c>
    </row>
    <row r="1581" spans="1:15">
      <c r="A1581" t="s">
        <v>1615</v>
      </c>
      <c r="B1581">
        <v>1983</v>
      </c>
      <c r="C1581" t="s">
        <v>37</v>
      </c>
      <c r="D1581">
        <v>3</v>
      </c>
      <c r="E1581">
        <v>3</v>
      </c>
      <c r="F1581">
        <v>30457.37</v>
      </c>
      <c r="G1581" t="s">
        <v>21</v>
      </c>
      <c r="H1581" t="s">
        <v>18</v>
      </c>
      <c r="I1581" t="s">
        <v>22</v>
      </c>
      <c r="J1581" s="2">
        <f>IF(B1581="?",ROUND(AVERAGEIF($B$2:$B$2344,"&lt;&gt;?"),0),B1581)</f>
        <v>1983</v>
      </c>
      <c r="K1581" t="str">
        <f>IF(C1581="?","Sep",C1581)</f>
        <v>Sep</v>
      </c>
      <c r="L1581" t="str">
        <f>IF(Table1[[#This Row],[Hospital tier]]="?","tier - 2",Table1[[#This Row],[Hospital tier]])</f>
        <v>tier - 2</v>
      </c>
      <c r="M1581" t="str">
        <f>IF(Table1[[#This Row],[City tier]]="?","tier - 2",Table1[[#This Row],[City tier]])</f>
        <v>tier - 1</v>
      </c>
      <c r="N1581" s="5" t="str">
        <f>IF(Table1[[#This Row],[State ID]]="?","Unknown",Table1[[#This Row],[State ID]])</f>
        <v>R1012</v>
      </c>
      <c r="O1581" s="5" t="str">
        <f>IF(Table1[[#This Row],[Customer ID]]="?","Unknown",Table1[[#This Row],[Customer ID]])</f>
        <v>Id311</v>
      </c>
    </row>
    <row r="1582" spans="1:15">
      <c r="A1582" t="s">
        <v>1616</v>
      </c>
      <c r="B1582">
        <v>1998</v>
      </c>
      <c r="C1582" t="s">
        <v>24</v>
      </c>
      <c r="D1582">
        <v>28</v>
      </c>
      <c r="E1582">
        <v>0</v>
      </c>
      <c r="F1582">
        <v>30422.03</v>
      </c>
      <c r="G1582" t="s">
        <v>21</v>
      </c>
      <c r="H1582" t="s">
        <v>17</v>
      </c>
      <c r="I1582" t="s">
        <v>25</v>
      </c>
      <c r="J1582" s="2">
        <f>IF(B1582="?",ROUND(AVERAGEIF($B$2:$B$2344,"&lt;&gt;?"),0),B1582)</f>
        <v>1998</v>
      </c>
      <c r="K1582" t="str">
        <f>IF(C1582="?","Sep",C1582)</f>
        <v>Oct</v>
      </c>
      <c r="L1582" t="str">
        <f>IF(Table1[[#This Row],[Hospital tier]]="?","tier - 2",Table1[[#This Row],[Hospital tier]])</f>
        <v>tier - 2</v>
      </c>
      <c r="M1582" t="str">
        <f>IF(Table1[[#This Row],[City tier]]="?","tier - 2",Table1[[#This Row],[City tier]])</f>
        <v>tier - 3</v>
      </c>
      <c r="N1582" s="5" t="str">
        <f>IF(Table1[[#This Row],[State ID]]="?","Unknown",Table1[[#This Row],[State ID]])</f>
        <v>R1011</v>
      </c>
      <c r="O1582" s="5" t="str">
        <f>IF(Table1[[#This Row],[Customer ID]]="?","Unknown",Table1[[#This Row],[Customer ID]])</f>
        <v>Id312</v>
      </c>
    </row>
    <row r="1583" spans="1:15">
      <c r="A1583" t="s">
        <v>1617</v>
      </c>
      <c r="B1583">
        <v>1976</v>
      </c>
      <c r="C1583" t="s">
        <v>37</v>
      </c>
      <c r="D1583">
        <v>3</v>
      </c>
      <c r="E1583">
        <v>2</v>
      </c>
      <c r="F1583">
        <v>30409.53</v>
      </c>
      <c r="G1583" t="s">
        <v>21</v>
      </c>
      <c r="H1583" t="s">
        <v>17</v>
      </c>
      <c r="I1583" t="s">
        <v>22</v>
      </c>
      <c r="J1583" s="2">
        <f>IF(B1583="?",ROUND(AVERAGEIF($B$2:$B$2344,"&lt;&gt;?"),0),B1583)</f>
        <v>1976</v>
      </c>
      <c r="K1583" t="str">
        <f>IF(C1583="?","Sep",C1583)</f>
        <v>Sep</v>
      </c>
      <c r="L1583" t="str">
        <f>IF(Table1[[#This Row],[Hospital tier]]="?","tier - 2",Table1[[#This Row],[Hospital tier]])</f>
        <v>tier - 2</v>
      </c>
      <c r="M1583" t="str">
        <f>IF(Table1[[#This Row],[City tier]]="?","tier - 2",Table1[[#This Row],[City tier]])</f>
        <v>tier - 3</v>
      </c>
      <c r="N1583" s="5" t="str">
        <f>IF(Table1[[#This Row],[State ID]]="?","Unknown",Table1[[#This Row],[State ID]])</f>
        <v>R1012</v>
      </c>
      <c r="O1583" s="5" t="str">
        <f>IF(Table1[[#This Row],[Customer ID]]="?","Unknown",Table1[[#This Row],[Customer ID]])</f>
        <v>Id313</v>
      </c>
    </row>
    <row r="1584" spans="1:15">
      <c r="A1584" t="s">
        <v>1618</v>
      </c>
      <c r="B1584">
        <v>1969</v>
      </c>
      <c r="C1584" t="s">
        <v>45</v>
      </c>
      <c r="D1584">
        <v>30</v>
      </c>
      <c r="E1584">
        <v>0</v>
      </c>
      <c r="F1584">
        <v>30366.93</v>
      </c>
      <c r="G1584" t="s">
        <v>21</v>
      </c>
      <c r="H1584" t="s">
        <v>21</v>
      </c>
      <c r="I1584" t="s">
        <v>25</v>
      </c>
      <c r="J1584" s="2">
        <f>IF(B1584="?",ROUND(AVERAGEIF($B$2:$B$2344,"&lt;&gt;?"),0),B1584)</f>
        <v>1969</v>
      </c>
      <c r="K1584" t="str">
        <f>IF(C1584="?","Sep",C1584)</f>
        <v>Jul</v>
      </c>
      <c r="L1584" t="str">
        <f>IF(Table1[[#This Row],[Hospital tier]]="?","tier - 2",Table1[[#This Row],[Hospital tier]])</f>
        <v>tier - 2</v>
      </c>
      <c r="M1584" t="str">
        <f>IF(Table1[[#This Row],[City tier]]="?","tier - 2",Table1[[#This Row],[City tier]])</f>
        <v>tier - 2</v>
      </c>
      <c r="N1584" s="5" t="str">
        <f>IF(Table1[[#This Row],[State ID]]="?","Unknown",Table1[[#This Row],[State ID]])</f>
        <v>R1011</v>
      </c>
      <c r="O1584" s="5" t="str">
        <f>IF(Table1[[#This Row],[Customer ID]]="?","Unknown",Table1[[#This Row],[Customer ID]])</f>
        <v>Id314</v>
      </c>
    </row>
    <row r="1585" spans="1:15">
      <c r="A1585" t="s">
        <v>1619</v>
      </c>
      <c r="B1585">
        <v>2004</v>
      </c>
      <c r="C1585" t="s">
        <v>20</v>
      </c>
      <c r="D1585">
        <v>1</v>
      </c>
      <c r="E1585">
        <v>0</v>
      </c>
      <c r="F1585">
        <v>30328.27</v>
      </c>
      <c r="G1585" t="s">
        <v>21</v>
      </c>
      <c r="H1585" t="s">
        <v>21</v>
      </c>
      <c r="I1585" t="s">
        <v>25</v>
      </c>
      <c r="J1585" s="2">
        <f>IF(B1585="?",ROUND(AVERAGEIF($B$2:$B$2344,"&lt;&gt;?"),0),B1585)</f>
        <v>2004</v>
      </c>
      <c r="K1585" t="str">
        <f>IF(C1585="?","Sep",C1585)</f>
        <v>Jun</v>
      </c>
      <c r="L1585" t="str">
        <f>IF(Table1[[#This Row],[Hospital tier]]="?","tier - 2",Table1[[#This Row],[Hospital tier]])</f>
        <v>tier - 2</v>
      </c>
      <c r="M1585" t="str">
        <f>IF(Table1[[#This Row],[City tier]]="?","tier - 2",Table1[[#This Row],[City tier]])</f>
        <v>tier - 2</v>
      </c>
      <c r="N1585" s="5" t="str">
        <f>IF(Table1[[#This Row],[State ID]]="?","Unknown",Table1[[#This Row],[State ID]])</f>
        <v>R1011</v>
      </c>
      <c r="O1585" s="5" t="str">
        <f>IF(Table1[[#This Row],[Customer ID]]="?","Unknown",Table1[[#This Row],[Customer ID]])</f>
        <v>Id315</v>
      </c>
    </row>
    <row r="1586" spans="1:15">
      <c r="A1586" t="s">
        <v>1620</v>
      </c>
      <c r="B1586">
        <v>1972</v>
      </c>
      <c r="C1586" t="s">
        <v>45</v>
      </c>
      <c r="D1586">
        <v>24</v>
      </c>
      <c r="E1586">
        <v>2</v>
      </c>
      <c r="F1586">
        <v>30284.639999999999</v>
      </c>
      <c r="G1586" t="s">
        <v>18</v>
      </c>
      <c r="H1586" t="s">
        <v>18</v>
      </c>
      <c r="I1586" t="s">
        <v>22</v>
      </c>
      <c r="J1586" s="2">
        <f>IF(B1586="?",ROUND(AVERAGEIF($B$2:$B$2344,"&lt;&gt;?"),0),B1586)</f>
        <v>1972</v>
      </c>
      <c r="K1586" t="str">
        <f>IF(C1586="?","Sep",C1586)</f>
        <v>Jul</v>
      </c>
      <c r="L1586" t="str">
        <f>IF(Table1[[#This Row],[Hospital tier]]="?","tier - 2",Table1[[#This Row],[Hospital tier]])</f>
        <v>tier - 1</v>
      </c>
      <c r="M1586" t="str">
        <f>IF(Table1[[#This Row],[City tier]]="?","tier - 2",Table1[[#This Row],[City tier]])</f>
        <v>tier - 1</v>
      </c>
      <c r="N1586" s="5" t="str">
        <f>IF(Table1[[#This Row],[State ID]]="?","Unknown",Table1[[#This Row],[State ID]])</f>
        <v>R1012</v>
      </c>
      <c r="O1586" s="5" t="str">
        <f>IF(Table1[[#This Row],[Customer ID]]="?","Unknown",Table1[[#This Row],[Customer ID]])</f>
        <v>Id316</v>
      </c>
    </row>
    <row r="1587" spans="1:15">
      <c r="A1587" t="s">
        <v>1621</v>
      </c>
      <c r="B1587">
        <v>1962</v>
      </c>
      <c r="C1587" t="s">
        <v>37</v>
      </c>
      <c r="D1587">
        <v>15</v>
      </c>
      <c r="E1587">
        <v>0</v>
      </c>
      <c r="F1587">
        <v>30260</v>
      </c>
      <c r="G1587" t="s">
        <v>18</v>
      </c>
      <c r="H1587" t="s">
        <v>18</v>
      </c>
      <c r="I1587" t="s">
        <v>199</v>
      </c>
      <c r="J1587" s="2">
        <f>IF(B1587="?",ROUND(AVERAGEIF($B$2:$B$2344,"&lt;&gt;?"),0),B1587)</f>
        <v>1962</v>
      </c>
      <c r="K1587" t="str">
        <f>IF(C1587="?","Sep",C1587)</f>
        <v>Sep</v>
      </c>
      <c r="L1587" t="str">
        <f>IF(Table1[[#This Row],[Hospital tier]]="?","tier - 2",Table1[[#This Row],[Hospital tier]])</f>
        <v>tier - 1</v>
      </c>
      <c r="M1587" t="str">
        <f>IF(Table1[[#This Row],[City tier]]="?","tier - 2",Table1[[#This Row],[City tier]])</f>
        <v>tier - 1</v>
      </c>
      <c r="N1587" s="5" t="str">
        <f>IF(Table1[[#This Row],[State ID]]="?","Unknown",Table1[[#This Row],[State ID]])</f>
        <v>R1014</v>
      </c>
      <c r="O1587" s="5" t="str">
        <f>IF(Table1[[#This Row],[Customer ID]]="?","Unknown",Table1[[#This Row],[Customer ID]])</f>
        <v>Id317</v>
      </c>
    </row>
    <row r="1588" spans="1:15">
      <c r="A1588" t="s">
        <v>1622</v>
      </c>
      <c r="B1588">
        <v>1963</v>
      </c>
      <c r="C1588" t="s">
        <v>37</v>
      </c>
      <c r="D1588">
        <v>13</v>
      </c>
      <c r="E1588">
        <v>3</v>
      </c>
      <c r="F1588">
        <v>30184.94</v>
      </c>
      <c r="G1588" t="s">
        <v>18</v>
      </c>
      <c r="H1588" t="s">
        <v>18</v>
      </c>
      <c r="I1588" t="s">
        <v>199</v>
      </c>
      <c r="J1588" s="2">
        <f>IF(B1588="?",ROUND(AVERAGEIF($B$2:$B$2344,"&lt;&gt;?"),0),B1588)</f>
        <v>1963</v>
      </c>
      <c r="K1588" t="str">
        <f>IF(C1588="?","Sep",C1588)</f>
        <v>Sep</v>
      </c>
      <c r="L1588" t="str">
        <f>IF(Table1[[#This Row],[Hospital tier]]="?","tier - 2",Table1[[#This Row],[Hospital tier]])</f>
        <v>tier - 1</v>
      </c>
      <c r="M1588" t="str">
        <f>IF(Table1[[#This Row],[City tier]]="?","tier - 2",Table1[[#This Row],[City tier]])</f>
        <v>tier - 1</v>
      </c>
      <c r="N1588" s="5" t="str">
        <f>IF(Table1[[#This Row],[State ID]]="?","Unknown",Table1[[#This Row],[State ID]])</f>
        <v>R1014</v>
      </c>
      <c r="O1588" s="5" t="str">
        <f>IF(Table1[[#This Row],[Customer ID]]="?","Unknown",Table1[[#This Row],[Customer ID]])</f>
        <v>Id318</v>
      </c>
    </row>
    <row r="1589" spans="1:15">
      <c r="A1589" t="s">
        <v>1623</v>
      </c>
      <c r="B1589">
        <v>1958</v>
      </c>
      <c r="C1589" t="s">
        <v>40</v>
      </c>
      <c r="D1589">
        <v>11</v>
      </c>
      <c r="E1589">
        <v>1</v>
      </c>
      <c r="F1589">
        <v>30166.62</v>
      </c>
      <c r="G1589" t="s">
        <v>18</v>
      </c>
      <c r="H1589" t="s">
        <v>17</v>
      </c>
      <c r="I1589" t="s">
        <v>22</v>
      </c>
      <c r="J1589" s="2">
        <f>IF(B1589="?",ROUND(AVERAGEIF($B$2:$B$2344,"&lt;&gt;?"),0),B1589)</f>
        <v>1958</v>
      </c>
      <c r="K1589" t="str">
        <f>IF(C1589="?","Sep",C1589)</f>
        <v>Aug</v>
      </c>
      <c r="L1589" t="str">
        <f>IF(Table1[[#This Row],[Hospital tier]]="?","tier - 2",Table1[[#This Row],[Hospital tier]])</f>
        <v>tier - 1</v>
      </c>
      <c r="M1589" t="str">
        <f>IF(Table1[[#This Row],[City tier]]="?","tier - 2",Table1[[#This Row],[City tier]])</f>
        <v>tier - 3</v>
      </c>
      <c r="N1589" s="5" t="str">
        <f>IF(Table1[[#This Row],[State ID]]="?","Unknown",Table1[[#This Row],[State ID]])</f>
        <v>R1012</v>
      </c>
      <c r="O1589" s="5" t="str">
        <f>IF(Table1[[#This Row],[Customer ID]]="?","Unknown",Table1[[#This Row],[Customer ID]])</f>
        <v>Id319</v>
      </c>
    </row>
    <row r="1590" spans="1:15">
      <c r="A1590" t="s">
        <v>1624</v>
      </c>
      <c r="B1590">
        <v>1976</v>
      </c>
      <c r="C1590" t="s">
        <v>23</v>
      </c>
      <c r="D1590">
        <v>2</v>
      </c>
      <c r="E1590">
        <v>3</v>
      </c>
      <c r="F1590">
        <v>46151.12</v>
      </c>
      <c r="G1590" t="s">
        <v>18</v>
      </c>
      <c r="H1590" t="s">
        <v>17</v>
      </c>
      <c r="I1590" t="s">
        <v>19</v>
      </c>
      <c r="J1590" s="2">
        <f>IF(B1590="?",ROUND(AVERAGEIF($B$2:$B$2344,"&lt;&gt;?"),0),B1590)</f>
        <v>1976</v>
      </c>
      <c r="K1590" t="str">
        <f>IF(C1590="?","Sep",C1590)</f>
        <v>Dec</v>
      </c>
      <c r="L1590" t="str">
        <f>IF(Table1[[#This Row],[Hospital tier]]="?","tier - 2",Table1[[#This Row],[Hospital tier]])</f>
        <v>tier - 1</v>
      </c>
      <c r="M1590" t="str">
        <f>IF(Table1[[#This Row],[City tier]]="?","tier - 2",Table1[[#This Row],[City tier]])</f>
        <v>tier - 3</v>
      </c>
      <c r="N1590" s="5" t="str">
        <f>IF(Table1[[#This Row],[State ID]]="?","Unknown",Table1[[#This Row],[State ID]])</f>
        <v>R1013</v>
      </c>
      <c r="O1590" s="5" t="str">
        <f>IF(Table1[[#This Row],[Customer ID]]="?","Unknown",Table1[[#This Row],[Customer ID]])</f>
        <v>Id32</v>
      </c>
    </row>
    <row r="1591" spans="1:15">
      <c r="A1591" t="s">
        <v>1625</v>
      </c>
      <c r="B1591">
        <v>1971</v>
      </c>
      <c r="C1591" t="s">
        <v>23</v>
      </c>
      <c r="D1591">
        <v>25</v>
      </c>
      <c r="E1591">
        <v>0</v>
      </c>
      <c r="F1591">
        <v>30134.75</v>
      </c>
      <c r="G1591" t="s">
        <v>21</v>
      </c>
      <c r="H1591" t="s">
        <v>17</v>
      </c>
      <c r="I1591" t="s">
        <v>25</v>
      </c>
      <c r="J1591" s="2">
        <f>IF(B1591="?",ROUND(AVERAGEIF($B$2:$B$2344,"&lt;&gt;?"),0),B1591)</f>
        <v>1971</v>
      </c>
      <c r="K1591" t="str">
        <f>IF(C1591="?","Sep",C1591)</f>
        <v>Dec</v>
      </c>
      <c r="L1591" t="str">
        <f>IF(Table1[[#This Row],[Hospital tier]]="?","tier - 2",Table1[[#This Row],[Hospital tier]])</f>
        <v>tier - 2</v>
      </c>
      <c r="M1591" t="str">
        <f>IF(Table1[[#This Row],[City tier]]="?","tier - 2",Table1[[#This Row],[City tier]])</f>
        <v>tier - 3</v>
      </c>
      <c r="N1591" s="5" t="str">
        <f>IF(Table1[[#This Row],[State ID]]="?","Unknown",Table1[[#This Row],[State ID]])</f>
        <v>R1011</v>
      </c>
      <c r="O1591" s="5" t="str">
        <f>IF(Table1[[#This Row],[Customer ID]]="?","Unknown",Table1[[#This Row],[Customer ID]])</f>
        <v>Id320</v>
      </c>
    </row>
    <row r="1592" spans="1:15">
      <c r="A1592" t="s">
        <v>1626</v>
      </c>
      <c r="B1592">
        <v>1979</v>
      </c>
      <c r="C1592" t="s">
        <v>37</v>
      </c>
      <c r="D1592">
        <v>2</v>
      </c>
      <c r="E1592">
        <v>2</v>
      </c>
      <c r="F1592">
        <v>30095.97</v>
      </c>
      <c r="G1592" t="s">
        <v>21</v>
      </c>
      <c r="H1592" t="s">
        <v>17</v>
      </c>
      <c r="I1592" t="s">
        <v>25</v>
      </c>
      <c r="J1592" s="2">
        <f>IF(B1592="?",ROUND(AVERAGEIF($B$2:$B$2344,"&lt;&gt;?"),0),B1592)</f>
        <v>1979</v>
      </c>
      <c r="K1592" t="str">
        <f>IF(C1592="?","Sep",C1592)</f>
        <v>Sep</v>
      </c>
      <c r="L1592" t="str">
        <f>IF(Table1[[#This Row],[Hospital tier]]="?","tier - 2",Table1[[#This Row],[Hospital tier]])</f>
        <v>tier - 2</v>
      </c>
      <c r="M1592" t="str">
        <f>IF(Table1[[#This Row],[City tier]]="?","tier - 2",Table1[[#This Row],[City tier]])</f>
        <v>tier - 3</v>
      </c>
      <c r="N1592" s="5" t="str">
        <f>IF(Table1[[#This Row],[State ID]]="?","Unknown",Table1[[#This Row],[State ID]])</f>
        <v>R1011</v>
      </c>
      <c r="O1592" s="5" t="str">
        <f>IF(Table1[[#This Row],[Customer ID]]="?","Unknown",Table1[[#This Row],[Customer ID]])</f>
        <v>Id321</v>
      </c>
    </row>
    <row r="1593" spans="1:15">
      <c r="A1593" t="s">
        <v>1627</v>
      </c>
      <c r="B1593">
        <v>1967</v>
      </c>
      <c r="C1593" t="s">
        <v>20</v>
      </c>
      <c r="D1593">
        <v>16</v>
      </c>
      <c r="E1593">
        <v>3</v>
      </c>
      <c r="F1593">
        <v>30063.58</v>
      </c>
      <c r="G1593" t="s">
        <v>18</v>
      </c>
      <c r="H1593" t="s">
        <v>18</v>
      </c>
      <c r="I1593" t="s">
        <v>22</v>
      </c>
      <c r="J1593" s="2">
        <f>IF(B1593="?",ROUND(AVERAGEIF($B$2:$B$2344,"&lt;&gt;?"),0),B1593)</f>
        <v>1967</v>
      </c>
      <c r="K1593" t="str">
        <f>IF(C1593="?","Sep",C1593)</f>
        <v>Jun</v>
      </c>
      <c r="L1593" t="str">
        <f>IF(Table1[[#This Row],[Hospital tier]]="?","tier - 2",Table1[[#This Row],[Hospital tier]])</f>
        <v>tier - 1</v>
      </c>
      <c r="M1593" t="str">
        <f>IF(Table1[[#This Row],[City tier]]="?","tier - 2",Table1[[#This Row],[City tier]])</f>
        <v>tier - 1</v>
      </c>
      <c r="N1593" s="5" t="str">
        <f>IF(Table1[[#This Row],[State ID]]="?","Unknown",Table1[[#This Row],[State ID]])</f>
        <v>R1012</v>
      </c>
      <c r="O1593" s="5" t="str">
        <f>IF(Table1[[#This Row],[Customer ID]]="?","Unknown",Table1[[#This Row],[Customer ID]])</f>
        <v>Id322</v>
      </c>
    </row>
    <row r="1594" spans="1:15">
      <c r="A1594" t="s">
        <v>1628</v>
      </c>
      <c r="B1594">
        <v>1981</v>
      </c>
      <c r="C1594" t="s">
        <v>40</v>
      </c>
      <c r="D1594">
        <v>4</v>
      </c>
      <c r="E1594">
        <v>1</v>
      </c>
      <c r="F1594">
        <v>30026.87</v>
      </c>
      <c r="G1594" t="s">
        <v>21</v>
      </c>
      <c r="H1594" t="s">
        <v>17</v>
      </c>
      <c r="I1594" t="s">
        <v>22</v>
      </c>
      <c r="J1594" s="2">
        <f>IF(B1594="?",ROUND(AVERAGEIF($B$2:$B$2344,"&lt;&gt;?"),0),B1594)</f>
        <v>1981</v>
      </c>
      <c r="K1594" t="str">
        <f>IF(C1594="?","Sep",C1594)</f>
        <v>Aug</v>
      </c>
      <c r="L1594" t="str">
        <f>IF(Table1[[#This Row],[Hospital tier]]="?","tier - 2",Table1[[#This Row],[Hospital tier]])</f>
        <v>tier - 2</v>
      </c>
      <c r="M1594" t="str">
        <f>IF(Table1[[#This Row],[City tier]]="?","tier - 2",Table1[[#This Row],[City tier]])</f>
        <v>tier - 3</v>
      </c>
      <c r="N1594" s="5" t="str">
        <f>IF(Table1[[#This Row],[State ID]]="?","Unknown",Table1[[#This Row],[State ID]])</f>
        <v>R1012</v>
      </c>
      <c r="O1594" s="5" t="str">
        <f>IF(Table1[[#This Row],[Customer ID]]="?","Unknown",Table1[[#This Row],[Customer ID]])</f>
        <v>Id323</v>
      </c>
    </row>
    <row r="1595" spans="1:15">
      <c r="A1595" t="s">
        <v>1629</v>
      </c>
      <c r="B1595">
        <v>1991</v>
      </c>
      <c r="C1595" t="s">
        <v>24</v>
      </c>
      <c r="D1595">
        <v>5</v>
      </c>
      <c r="E1595">
        <v>3</v>
      </c>
      <c r="F1595">
        <v>29969.67</v>
      </c>
      <c r="G1595" t="s">
        <v>18</v>
      </c>
      <c r="H1595" t="s">
        <v>18</v>
      </c>
      <c r="I1595" t="s">
        <v>25</v>
      </c>
      <c r="J1595" s="2">
        <f>IF(B1595="?",ROUND(AVERAGEIF($B$2:$B$2344,"&lt;&gt;?"),0),B1595)</f>
        <v>1991</v>
      </c>
      <c r="K1595" t="str">
        <f>IF(C1595="?","Sep",C1595)</f>
        <v>Oct</v>
      </c>
      <c r="L1595" t="str">
        <f>IF(Table1[[#This Row],[Hospital tier]]="?","tier - 2",Table1[[#This Row],[Hospital tier]])</f>
        <v>tier - 1</v>
      </c>
      <c r="M1595" t="str">
        <f>IF(Table1[[#This Row],[City tier]]="?","tier - 2",Table1[[#This Row],[City tier]])</f>
        <v>tier - 1</v>
      </c>
      <c r="N1595" s="5" t="str">
        <f>IF(Table1[[#This Row],[State ID]]="?","Unknown",Table1[[#This Row],[State ID]])</f>
        <v>R1011</v>
      </c>
      <c r="O1595" s="5" t="str">
        <f>IF(Table1[[#This Row],[Customer ID]]="?","Unknown",Table1[[#This Row],[Customer ID]])</f>
        <v>Id324</v>
      </c>
    </row>
    <row r="1596" spans="1:15">
      <c r="A1596" t="s">
        <v>1630</v>
      </c>
      <c r="B1596">
        <v>1976</v>
      </c>
      <c r="C1596" t="s">
        <v>20</v>
      </c>
      <c r="D1596">
        <v>12</v>
      </c>
      <c r="E1596">
        <v>2</v>
      </c>
      <c r="F1596">
        <v>29933.75</v>
      </c>
      <c r="G1596" t="s">
        <v>18</v>
      </c>
      <c r="H1596" t="s">
        <v>18</v>
      </c>
      <c r="I1596" t="s">
        <v>25</v>
      </c>
      <c r="J1596" s="2">
        <f>IF(B1596="?",ROUND(AVERAGEIF($B$2:$B$2344,"&lt;&gt;?"),0),B1596)</f>
        <v>1976</v>
      </c>
      <c r="K1596" t="str">
        <f>IF(C1596="?","Sep",C1596)</f>
        <v>Jun</v>
      </c>
      <c r="L1596" t="str">
        <f>IF(Table1[[#This Row],[Hospital tier]]="?","tier - 2",Table1[[#This Row],[Hospital tier]])</f>
        <v>tier - 1</v>
      </c>
      <c r="M1596" t="str">
        <f>IF(Table1[[#This Row],[City tier]]="?","tier - 2",Table1[[#This Row],[City tier]])</f>
        <v>tier - 1</v>
      </c>
      <c r="N1596" s="5" t="str">
        <f>IF(Table1[[#This Row],[State ID]]="?","Unknown",Table1[[#This Row],[State ID]])</f>
        <v>R1011</v>
      </c>
      <c r="O1596" s="5" t="str">
        <f>IF(Table1[[#This Row],[Customer ID]]="?","Unknown",Table1[[#This Row],[Customer ID]])</f>
        <v>Id325</v>
      </c>
    </row>
    <row r="1597" spans="1:15">
      <c r="A1597" t="s">
        <v>1631</v>
      </c>
      <c r="B1597">
        <v>1988</v>
      </c>
      <c r="C1597" t="s">
        <v>23</v>
      </c>
      <c r="D1597">
        <v>30</v>
      </c>
      <c r="E1597">
        <v>3</v>
      </c>
      <c r="F1597">
        <v>29929.56</v>
      </c>
      <c r="G1597" t="s">
        <v>18</v>
      </c>
      <c r="H1597" t="s">
        <v>18</v>
      </c>
      <c r="I1597" t="s">
        <v>25</v>
      </c>
      <c r="J1597" s="2">
        <f>IF(B1597="?",ROUND(AVERAGEIF($B$2:$B$2344,"&lt;&gt;?"),0),B1597)</f>
        <v>1988</v>
      </c>
      <c r="K1597" t="str">
        <f>IF(C1597="?","Sep",C1597)</f>
        <v>Dec</v>
      </c>
      <c r="L1597" t="str">
        <f>IF(Table1[[#This Row],[Hospital tier]]="?","tier - 2",Table1[[#This Row],[Hospital tier]])</f>
        <v>tier - 1</v>
      </c>
      <c r="M1597" t="str">
        <f>IF(Table1[[#This Row],[City tier]]="?","tier - 2",Table1[[#This Row],[City tier]])</f>
        <v>tier - 1</v>
      </c>
      <c r="N1597" s="5" t="str">
        <f>IF(Table1[[#This Row],[State ID]]="?","Unknown",Table1[[#This Row],[State ID]])</f>
        <v>R1011</v>
      </c>
      <c r="O1597" s="5" t="str">
        <f>IF(Table1[[#This Row],[Customer ID]]="?","Unknown",Table1[[#This Row],[Customer ID]])</f>
        <v>Id326</v>
      </c>
    </row>
    <row r="1598" spans="1:15">
      <c r="A1598" t="s">
        <v>1632</v>
      </c>
      <c r="B1598">
        <v>1975</v>
      </c>
      <c r="C1598" t="s">
        <v>40</v>
      </c>
      <c r="D1598">
        <v>19</v>
      </c>
      <c r="E1598">
        <v>1</v>
      </c>
      <c r="F1598">
        <v>29899.25</v>
      </c>
      <c r="G1598" t="s">
        <v>18</v>
      </c>
      <c r="H1598" t="s">
        <v>17</v>
      </c>
      <c r="I1598" t="s">
        <v>25</v>
      </c>
      <c r="J1598" s="2">
        <f>IF(B1598="?",ROUND(AVERAGEIF($B$2:$B$2344,"&lt;&gt;?"),0),B1598)</f>
        <v>1975</v>
      </c>
      <c r="K1598" t="str">
        <f>IF(C1598="?","Sep",C1598)</f>
        <v>Aug</v>
      </c>
      <c r="L1598" t="str">
        <f>IF(Table1[[#This Row],[Hospital tier]]="?","tier - 2",Table1[[#This Row],[Hospital tier]])</f>
        <v>tier - 1</v>
      </c>
      <c r="M1598" t="str">
        <f>IF(Table1[[#This Row],[City tier]]="?","tier - 2",Table1[[#This Row],[City tier]])</f>
        <v>tier - 3</v>
      </c>
      <c r="N1598" s="5" t="str">
        <f>IF(Table1[[#This Row],[State ID]]="?","Unknown",Table1[[#This Row],[State ID]])</f>
        <v>R1011</v>
      </c>
      <c r="O1598" s="5" t="str">
        <f>IF(Table1[[#This Row],[Customer ID]]="?","Unknown",Table1[[#This Row],[Customer ID]])</f>
        <v>Id327</v>
      </c>
    </row>
    <row r="1599" spans="1:15">
      <c r="A1599" t="s">
        <v>1633</v>
      </c>
      <c r="B1599">
        <v>1989</v>
      </c>
      <c r="C1599" t="s">
        <v>23</v>
      </c>
      <c r="D1599">
        <v>30</v>
      </c>
      <c r="E1599">
        <v>3</v>
      </c>
      <c r="F1599">
        <v>29852.48</v>
      </c>
      <c r="G1599" t="s">
        <v>18</v>
      </c>
      <c r="H1599" t="s">
        <v>17</v>
      </c>
      <c r="I1599" t="s">
        <v>25</v>
      </c>
      <c r="J1599" s="2">
        <f>IF(B1599="?",ROUND(AVERAGEIF($B$2:$B$2344,"&lt;&gt;?"),0),B1599)</f>
        <v>1989</v>
      </c>
      <c r="K1599" t="str">
        <f>IF(C1599="?","Sep",C1599)</f>
        <v>Dec</v>
      </c>
      <c r="L1599" t="str">
        <f>IF(Table1[[#This Row],[Hospital tier]]="?","tier - 2",Table1[[#This Row],[Hospital tier]])</f>
        <v>tier - 1</v>
      </c>
      <c r="M1599" t="str">
        <f>IF(Table1[[#This Row],[City tier]]="?","tier - 2",Table1[[#This Row],[City tier]])</f>
        <v>tier - 3</v>
      </c>
      <c r="N1599" s="5" t="str">
        <f>IF(Table1[[#This Row],[State ID]]="?","Unknown",Table1[[#This Row],[State ID]])</f>
        <v>R1011</v>
      </c>
      <c r="O1599" s="5" t="str">
        <f>IF(Table1[[#This Row],[Customer ID]]="?","Unknown",Table1[[#This Row],[Customer ID]])</f>
        <v>Id328</v>
      </c>
    </row>
    <row r="1600" spans="1:15">
      <c r="A1600" t="s">
        <v>1634</v>
      </c>
      <c r="B1600">
        <v>1982</v>
      </c>
      <c r="C1600" t="s">
        <v>24</v>
      </c>
      <c r="D1600">
        <v>29</v>
      </c>
      <c r="E1600">
        <v>3</v>
      </c>
      <c r="F1600">
        <v>29818.76</v>
      </c>
      <c r="G1600" t="s">
        <v>18</v>
      </c>
      <c r="H1600" t="s">
        <v>18</v>
      </c>
      <c r="I1600" t="s">
        <v>22</v>
      </c>
      <c r="J1600" s="2">
        <f>IF(B1600="?",ROUND(AVERAGEIF($B$2:$B$2344,"&lt;&gt;?"),0),B1600)</f>
        <v>1982</v>
      </c>
      <c r="K1600" t="str">
        <f>IF(C1600="?","Sep",C1600)</f>
        <v>Oct</v>
      </c>
      <c r="L1600" t="str">
        <f>IF(Table1[[#This Row],[Hospital tier]]="?","tier - 2",Table1[[#This Row],[Hospital tier]])</f>
        <v>tier - 1</v>
      </c>
      <c r="M1600" t="str">
        <f>IF(Table1[[#This Row],[City tier]]="?","tier - 2",Table1[[#This Row],[City tier]])</f>
        <v>tier - 1</v>
      </c>
      <c r="N1600" s="5" t="str">
        <f>IF(Table1[[#This Row],[State ID]]="?","Unknown",Table1[[#This Row],[State ID]])</f>
        <v>R1012</v>
      </c>
      <c r="O1600" s="5" t="str">
        <f>IF(Table1[[#This Row],[Customer ID]]="?","Unknown",Table1[[#This Row],[Customer ID]])</f>
        <v>Id329</v>
      </c>
    </row>
    <row r="1601" spans="1:15">
      <c r="A1601" t="s">
        <v>1635</v>
      </c>
      <c r="B1601">
        <v>1962</v>
      </c>
      <c r="C1601" t="s">
        <v>23</v>
      </c>
      <c r="D1601">
        <v>4</v>
      </c>
      <c r="E1601">
        <v>3</v>
      </c>
      <c r="F1601">
        <v>46130.53</v>
      </c>
      <c r="G1601" t="s">
        <v>18</v>
      </c>
      <c r="H1601" t="s">
        <v>18</v>
      </c>
      <c r="I1601" t="s">
        <v>22</v>
      </c>
      <c r="J1601" s="2">
        <f>IF(B1601="?",ROUND(AVERAGEIF($B$2:$B$2344,"&lt;&gt;?"),0),B1601)</f>
        <v>1962</v>
      </c>
      <c r="K1601" t="str">
        <f>IF(C1601="?","Sep",C1601)</f>
        <v>Dec</v>
      </c>
      <c r="L1601" t="str">
        <f>IF(Table1[[#This Row],[Hospital tier]]="?","tier - 2",Table1[[#This Row],[Hospital tier]])</f>
        <v>tier - 1</v>
      </c>
      <c r="M1601" t="str">
        <f>IF(Table1[[#This Row],[City tier]]="?","tier - 2",Table1[[#This Row],[City tier]])</f>
        <v>tier - 1</v>
      </c>
      <c r="N1601" s="5" t="str">
        <f>IF(Table1[[#This Row],[State ID]]="?","Unknown",Table1[[#This Row],[State ID]])</f>
        <v>R1012</v>
      </c>
      <c r="O1601" s="5" t="str">
        <f>IF(Table1[[#This Row],[Customer ID]]="?","Unknown",Table1[[#This Row],[Customer ID]])</f>
        <v>Id33</v>
      </c>
    </row>
    <row r="1602" spans="1:15">
      <c r="A1602" t="s">
        <v>1636</v>
      </c>
      <c r="B1602">
        <v>1981</v>
      </c>
      <c r="C1602" t="s">
        <v>40</v>
      </c>
      <c r="D1602">
        <v>13</v>
      </c>
      <c r="E1602">
        <v>1</v>
      </c>
      <c r="F1602">
        <v>29816.639999999999</v>
      </c>
      <c r="G1602" t="s">
        <v>18</v>
      </c>
      <c r="H1602" t="s">
        <v>21</v>
      </c>
      <c r="I1602" t="s">
        <v>25</v>
      </c>
      <c r="J1602" s="2">
        <f>IF(B1602="?",ROUND(AVERAGEIF($B$2:$B$2344,"&lt;&gt;?"),0),B1602)</f>
        <v>1981</v>
      </c>
      <c r="K1602" t="str">
        <f>IF(C1602="?","Sep",C1602)</f>
        <v>Aug</v>
      </c>
      <c r="L1602" t="str">
        <f>IF(Table1[[#This Row],[Hospital tier]]="?","tier - 2",Table1[[#This Row],[Hospital tier]])</f>
        <v>tier - 1</v>
      </c>
      <c r="M1602" t="str">
        <f>IF(Table1[[#This Row],[City tier]]="?","tier - 2",Table1[[#This Row],[City tier]])</f>
        <v>tier - 2</v>
      </c>
      <c r="N1602" s="5" t="str">
        <f>IF(Table1[[#This Row],[State ID]]="?","Unknown",Table1[[#This Row],[State ID]])</f>
        <v>R1011</v>
      </c>
      <c r="O1602" s="5" t="str">
        <f>IF(Table1[[#This Row],[Customer ID]]="?","Unknown",Table1[[#This Row],[Customer ID]])</f>
        <v>Id330</v>
      </c>
    </row>
    <row r="1603" spans="1:15">
      <c r="A1603" t="s">
        <v>1637</v>
      </c>
      <c r="B1603">
        <v>1998</v>
      </c>
      <c r="C1603" t="s">
        <v>20</v>
      </c>
      <c r="D1603">
        <v>20</v>
      </c>
      <c r="E1603">
        <v>0</v>
      </c>
      <c r="F1603">
        <v>29760.6</v>
      </c>
      <c r="G1603" t="s">
        <v>18</v>
      </c>
      <c r="H1603" t="s">
        <v>21</v>
      </c>
      <c r="I1603" t="s">
        <v>25</v>
      </c>
      <c r="J1603" s="2">
        <f>IF(B1603="?",ROUND(AVERAGEIF($B$2:$B$2344,"&lt;&gt;?"),0),B1603)</f>
        <v>1998</v>
      </c>
      <c r="K1603" t="str">
        <f>IF(C1603="?","Sep",C1603)</f>
        <v>Jun</v>
      </c>
      <c r="L1603" t="str">
        <f>IF(Table1[[#This Row],[Hospital tier]]="?","tier - 2",Table1[[#This Row],[Hospital tier]])</f>
        <v>tier - 1</v>
      </c>
      <c r="M1603" t="str">
        <f>IF(Table1[[#This Row],[City tier]]="?","tier - 2",Table1[[#This Row],[City tier]])</f>
        <v>tier - 2</v>
      </c>
      <c r="N1603" s="5" t="str">
        <f>IF(Table1[[#This Row],[State ID]]="?","Unknown",Table1[[#This Row],[State ID]])</f>
        <v>R1011</v>
      </c>
      <c r="O1603" s="5" t="str">
        <f>IF(Table1[[#This Row],[Customer ID]]="?","Unknown",Table1[[#This Row],[Customer ID]])</f>
        <v>Id331</v>
      </c>
    </row>
    <row r="1604" spans="1:15">
      <c r="A1604" t="s">
        <v>1638</v>
      </c>
      <c r="B1604">
        <v>1973</v>
      </c>
      <c r="C1604" t="s">
        <v>40</v>
      </c>
      <c r="D1604">
        <v>23</v>
      </c>
      <c r="E1604">
        <v>0</v>
      </c>
      <c r="F1604">
        <v>29757.69</v>
      </c>
      <c r="G1604" t="s">
        <v>18</v>
      </c>
      <c r="H1604" t="s">
        <v>17</v>
      </c>
      <c r="I1604" t="s">
        <v>25</v>
      </c>
      <c r="J1604" s="2">
        <f>IF(B1604="?",ROUND(AVERAGEIF($B$2:$B$2344,"&lt;&gt;?"),0),B1604)</f>
        <v>1973</v>
      </c>
      <c r="K1604" t="str">
        <f>IF(C1604="?","Sep",C1604)</f>
        <v>Aug</v>
      </c>
      <c r="L1604" t="str">
        <f>IF(Table1[[#This Row],[Hospital tier]]="?","tier - 2",Table1[[#This Row],[Hospital tier]])</f>
        <v>tier - 1</v>
      </c>
      <c r="M1604" t="str">
        <f>IF(Table1[[#This Row],[City tier]]="?","tier - 2",Table1[[#This Row],[City tier]])</f>
        <v>tier - 3</v>
      </c>
      <c r="N1604" s="5" t="str">
        <f>IF(Table1[[#This Row],[State ID]]="?","Unknown",Table1[[#This Row],[State ID]])</f>
        <v>R1011</v>
      </c>
      <c r="O1604" s="5" t="str">
        <f>IF(Table1[[#This Row],[Customer ID]]="?","Unknown",Table1[[#This Row],[Customer ID]])</f>
        <v>Id332</v>
      </c>
    </row>
    <row r="1605" spans="1:15">
      <c r="A1605" t="s">
        <v>1639</v>
      </c>
      <c r="B1605">
        <v>1993</v>
      </c>
      <c r="C1605" t="s">
        <v>45</v>
      </c>
      <c r="D1605">
        <v>27</v>
      </c>
      <c r="E1605">
        <v>0</v>
      </c>
      <c r="F1605">
        <v>29622.69</v>
      </c>
      <c r="G1605" t="s">
        <v>18</v>
      </c>
      <c r="H1605" t="s">
        <v>18</v>
      </c>
      <c r="I1605" t="s">
        <v>25</v>
      </c>
      <c r="J1605" s="2">
        <f>IF(B1605="?",ROUND(AVERAGEIF($B$2:$B$2344,"&lt;&gt;?"),0),B1605)</f>
        <v>1993</v>
      </c>
      <c r="K1605" t="str">
        <f>IF(C1605="?","Sep",C1605)</f>
        <v>Jul</v>
      </c>
      <c r="L1605" t="str">
        <f>IF(Table1[[#This Row],[Hospital tier]]="?","tier - 2",Table1[[#This Row],[Hospital tier]])</f>
        <v>tier - 1</v>
      </c>
      <c r="M1605" t="str">
        <f>IF(Table1[[#This Row],[City tier]]="?","tier - 2",Table1[[#This Row],[City tier]])</f>
        <v>tier - 1</v>
      </c>
      <c r="N1605" s="5" t="str">
        <f>IF(Table1[[#This Row],[State ID]]="?","Unknown",Table1[[#This Row],[State ID]])</f>
        <v>R1011</v>
      </c>
      <c r="O1605" s="5" t="str">
        <f>IF(Table1[[#This Row],[Customer ID]]="?","Unknown",Table1[[#This Row],[Customer ID]])</f>
        <v>Id333</v>
      </c>
    </row>
    <row r="1606" spans="1:15">
      <c r="A1606" t="s">
        <v>1640</v>
      </c>
      <c r="B1606">
        <v>1975</v>
      </c>
      <c r="C1606" t="s">
        <v>16</v>
      </c>
      <c r="D1606">
        <v>3</v>
      </c>
      <c r="E1606">
        <v>1</v>
      </c>
      <c r="F1606">
        <v>29583.8</v>
      </c>
      <c r="G1606" t="s">
        <v>18</v>
      </c>
      <c r="H1606" t="s">
        <v>18</v>
      </c>
      <c r="I1606" t="s">
        <v>25</v>
      </c>
      <c r="J1606" s="2">
        <f>IF(B1606="?",ROUND(AVERAGEIF($B$2:$B$2344,"&lt;&gt;?"),0),B1606)</f>
        <v>1975</v>
      </c>
      <c r="K1606" t="str">
        <f>IF(C1606="?","Sep",C1606)</f>
        <v>Nov</v>
      </c>
      <c r="L1606" t="str">
        <f>IF(Table1[[#This Row],[Hospital tier]]="?","tier - 2",Table1[[#This Row],[Hospital tier]])</f>
        <v>tier - 1</v>
      </c>
      <c r="M1606" t="str">
        <f>IF(Table1[[#This Row],[City tier]]="?","tier - 2",Table1[[#This Row],[City tier]])</f>
        <v>tier - 1</v>
      </c>
      <c r="N1606" s="5" t="str">
        <f>IF(Table1[[#This Row],[State ID]]="?","Unknown",Table1[[#This Row],[State ID]])</f>
        <v>R1011</v>
      </c>
      <c r="O1606" s="5" t="str">
        <f>IF(Table1[[#This Row],[Customer ID]]="?","Unknown",Table1[[#This Row],[Customer ID]])</f>
        <v>Id334</v>
      </c>
    </row>
    <row r="1607" spans="1:15">
      <c r="A1607" t="s">
        <v>1641</v>
      </c>
      <c r="B1607">
        <v>1959</v>
      </c>
      <c r="C1607" t="s">
        <v>24</v>
      </c>
      <c r="D1607">
        <v>20</v>
      </c>
      <c r="E1607">
        <v>0</v>
      </c>
      <c r="F1607">
        <v>29523.17</v>
      </c>
      <c r="G1607" t="s">
        <v>18</v>
      </c>
      <c r="H1607" t="s">
        <v>21</v>
      </c>
      <c r="I1607" t="s">
        <v>74</v>
      </c>
      <c r="J1607" s="2">
        <f>IF(B1607="?",ROUND(AVERAGEIF($B$2:$B$2344,"&lt;&gt;?"),0),B1607)</f>
        <v>1959</v>
      </c>
      <c r="K1607" t="str">
        <f>IF(C1607="?","Sep",C1607)</f>
        <v>Oct</v>
      </c>
      <c r="L1607" t="str">
        <f>IF(Table1[[#This Row],[Hospital tier]]="?","tier - 2",Table1[[#This Row],[Hospital tier]])</f>
        <v>tier - 1</v>
      </c>
      <c r="M1607" t="str">
        <f>IF(Table1[[#This Row],[City tier]]="?","tier - 2",Table1[[#This Row],[City tier]])</f>
        <v>tier - 2</v>
      </c>
      <c r="N1607" s="5" t="str">
        <f>IF(Table1[[#This Row],[State ID]]="?","Unknown",Table1[[#This Row],[State ID]])</f>
        <v>R1024</v>
      </c>
      <c r="O1607" s="5" t="str">
        <f>IF(Table1[[#This Row],[Customer ID]]="?","Unknown",Table1[[#This Row],[Customer ID]])</f>
        <v>Id335</v>
      </c>
    </row>
    <row r="1608" spans="1:15">
      <c r="A1608" t="s">
        <v>1642</v>
      </c>
      <c r="B1608">
        <v>1987</v>
      </c>
      <c r="C1608" t="s">
        <v>45</v>
      </c>
      <c r="D1608">
        <v>16</v>
      </c>
      <c r="E1608">
        <v>3</v>
      </c>
      <c r="F1608">
        <v>29443.59</v>
      </c>
      <c r="G1608" t="s">
        <v>18</v>
      </c>
      <c r="H1608" t="s">
        <v>18</v>
      </c>
      <c r="I1608" t="s">
        <v>25</v>
      </c>
      <c r="J1608" s="2">
        <f>IF(B1608="?",ROUND(AVERAGEIF($B$2:$B$2344,"&lt;&gt;?"),0),B1608)</f>
        <v>1987</v>
      </c>
      <c r="K1608" t="str">
        <f>IF(C1608="?","Sep",C1608)</f>
        <v>Jul</v>
      </c>
      <c r="L1608" t="str">
        <f>IF(Table1[[#This Row],[Hospital tier]]="?","tier - 2",Table1[[#This Row],[Hospital tier]])</f>
        <v>tier - 1</v>
      </c>
      <c r="M1608" t="str">
        <f>IF(Table1[[#This Row],[City tier]]="?","tier - 2",Table1[[#This Row],[City tier]])</f>
        <v>tier - 1</v>
      </c>
      <c r="N1608" s="5" t="str">
        <f>IF(Table1[[#This Row],[State ID]]="?","Unknown",Table1[[#This Row],[State ID]])</f>
        <v>R1011</v>
      </c>
      <c r="O1608" s="5" t="str">
        <f>IF(Table1[[#This Row],[Customer ID]]="?","Unknown",Table1[[#This Row],[Customer ID]])</f>
        <v>Id336</v>
      </c>
    </row>
    <row r="1609" spans="1:15">
      <c r="A1609" t="s">
        <v>1643</v>
      </c>
      <c r="B1609">
        <v>1985</v>
      </c>
      <c r="C1609" t="s">
        <v>16</v>
      </c>
      <c r="D1609">
        <v>7</v>
      </c>
      <c r="E1609">
        <v>3</v>
      </c>
      <c r="F1609">
        <v>29352.560000000001</v>
      </c>
      <c r="G1609" t="s">
        <v>18</v>
      </c>
      <c r="H1609" t="s">
        <v>18</v>
      </c>
      <c r="I1609" t="s">
        <v>25</v>
      </c>
      <c r="J1609" s="2">
        <f>IF(B1609="?",ROUND(AVERAGEIF($B$2:$B$2344,"&lt;&gt;?"),0),B1609)</f>
        <v>1985</v>
      </c>
      <c r="K1609" t="str">
        <f>IF(C1609="?","Sep",C1609)</f>
        <v>Nov</v>
      </c>
      <c r="L1609" t="str">
        <f>IF(Table1[[#This Row],[Hospital tier]]="?","tier - 2",Table1[[#This Row],[Hospital tier]])</f>
        <v>tier - 1</v>
      </c>
      <c r="M1609" t="str">
        <f>IF(Table1[[#This Row],[City tier]]="?","tier - 2",Table1[[#This Row],[City tier]])</f>
        <v>tier - 1</v>
      </c>
      <c r="N1609" s="5" t="str">
        <f>IF(Table1[[#This Row],[State ID]]="?","Unknown",Table1[[#This Row],[State ID]])</f>
        <v>R1011</v>
      </c>
      <c r="O1609" s="5" t="str">
        <f>IF(Table1[[#This Row],[Customer ID]]="?","Unknown",Table1[[#This Row],[Customer ID]])</f>
        <v>Id337</v>
      </c>
    </row>
    <row r="1610" spans="1:15">
      <c r="A1610" t="s">
        <v>1644</v>
      </c>
      <c r="B1610">
        <v>1958</v>
      </c>
      <c r="C1610" t="s">
        <v>20</v>
      </c>
      <c r="D1610">
        <v>5</v>
      </c>
      <c r="E1610">
        <v>0</v>
      </c>
      <c r="F1610">
        <v>29330.98</v>
      </c>
      <c r="G1610" t="s">
        <v>18</v>
      </c>
      <c r="H1610" t="s">
        <v>21</v>
      </c>
      <c r="I1610" t="s">
        <v>22</v>
      </c>
      <c r="J1610" s="2">
        <f>IF(B1610="?",ROUND(AVERAGEIF($B$2:$B$2344,"&lt;&gt;?"),0),B1610)</f>
        <v>1958</v>
      </c>
      <c r="K1610" t="str">
        <f>IF(C1610="?","Sep",C1610)</f>
        <v>Jun</v>
      </c>
      <c r="L1610" t="str">
        <f>IF(Table1[[#This Row],[Hospital tier]]="?","tier - 2",Table1[[#This Row],[Hospital tier]])</f>
        <v>tier - 1</v>
      </c>
      <c r="M1610" t="str">
        <f>IF(Table1[[#This Row],[City tier]]="?","tier - 2",Table1[[#This Row],[City tier]])</f>
        <v>tier - 2</v>
      </c>
      <c r="N1610" s="5" t="str">
        <f>IF(Table1[[#This Row],[State ID]]="?","Unknown",Table1[[#This Row],[State ID]])</f>
        <v>R1012</v>
      </c>
      <c r="O1610" s="5" t="str">
        <f>IF(Table1[[#This Row],[Customer ID]]="?","Unknown",Table1[[#This Row],[Customer ID]])</f>
        <v>Id338</v>
      </c>
    </row>
    <row r="1611" spans="1:15">
      <c r="A1611" t="s">
        <v>1645</v>
      </c>
      <c r="B1611">
        <v>1978</v>
      </c>
      <c r="C1611" t="s">
        <v>45</v>
      </c>
      <c r="D1611">
        <v>21</v>
      </c>
      <c r="E1611">
        <v>2</v>
      </c>
      <c r="F1611">
        <v>29227.599999999999</v>
      </c>
      <c r="G1611" t="s">
        <v>18</v>
      </c>
      <c r="H1611" t="s">
        <v>17</v>
      </c>
      <c r="I1611" t="s">
        <v>22</v>
      </c>
      <c r="J1611" s="2">
        <f>IF(B1611="?",ROUND(AVERAGEIF($B$2:$B$2344,"&lt;&gt;?"),0),B1611)</f>
        <v>1978</v>
      </c>
      <c r="K1611" t="str">
        <f>IF(C1611="?","Sep",C1611)</f>
        <v>Jul</v>
      </c>
      <c r="L1611" t="str">
        <f>IF(Table1[[#This Row],[Hospital tier]]="?","tier - 2",Table1[[#This Row],[Hospital tier]])</f>
        <v>tier - 1</v>
      </c>
      <c r="M1611" t="str">
        <f>IF(Table1[[#This Row],[City tier]]="?","tier - 2",Table1[[#This Row],[City tier]])</f>
        <v>tier - 3</v>
      </c>
      <c r="N1611" s="5" t="str">
        <f>IF(Table1[[#This Row],[State ID]]="?","Unknown",Table1[[#This Row],[State ID]])</f>
        <v>R1012</v>
      </c>
      <c r="O1611" s="5" t="str">
        <f>IF(Table1[[#This Row],[Customer ID]]="?","Unknown",Table1[[#This Row],[Customer ID]])</f>
        <v>Id339</v>
      </c>
    </row>
    <row r="1612" spans="1:15">
      <c r="A1612" t="s">
        <v>1646</v>
      </c>
      <c r="B1612">
        <v>1985</v>
      </c>
      <c r="C1612" t="s">
        <v>37</v>
      </c>
      <c r="D1612">
        <v>30</v>
      </c>
      <c r="E1612">
        <v>2</v>
      </c>
      <c r="F1612">
        <v>46113.51</v>
      </c>
      <c r="G1612" t="s">
        <v>21</v>
      </c>
      <c r="H1612" t="s">
        <v>17</v>
      </c>
      <c r="I1612" t="s">
        <v>25</v>
      </c>
      <c r="J1612" s="2">
        <f>IF(B1612="?",ROUND(AVERAGEIF($B$2:$B$2344,"&lt;&gt;?"),0),B1612)</f>
        <v>1985</v>
      </c>
      <c r="K1612" t="str">
        <f>IF(C1612="?","Sep",C1612)</f>
        <v>Sep</v>
      </c>
      <c r="L1612" t="str">
        <f>IF(Table1[[#This Row],[Hospital tier]]="?","tier - 2",Table1[[#This Row],[Hospital tier]])</f>
        <v>tier - 2</v>
      </c>
      <c r="M1612" t="str">
        <f>IF(Table1[[#This Row],[City tier]]="?","tier - 2",Table1[[#This Row],[City tier]])</f>
        <v>tier - 3</v>
      </c>
      <c r="N1612" s="5" t="str">
        <f>IF(Table1[[#This Row],[State ID]]="?","Unknown",Table1[[#This Row],[State ID]])</f>
        <v>R1011</v>
      </c>
      <c r="O1612" s="5" t="str">
        <f>IF(Table1[[#This Row],[Customer ID]]="?","Unknown",Table1[[#This Row],[Customer ID]])</f>
        <v>Id34</v>
      </c>
    </row>
    <row r="1613" spans="1:15">
      <c r="A1613" t="s">
        <v>1647</v>
      </c>
      <c r="B1613">
        <v>1969</v>
      </c>
      <c r="C1613" t="s">
        <v>45</v>
      </c>
      <c r="D1613">
        <v>9</v>
      </c>
      <c r="E1613">
        <v>2</v>
      </c>
      <c r="F1613">
        <v>29186.48</v>
      </c>
      <c r="G1613" t="s">
        <v>18</v>
      </c>
      <c r="H1613" t="s">
        <v>17</v>
      </c>
      <c r="I1613" t="s">
        <v>74</v>
      </c>
      <c r="J1613" s="2">
        <f>IF(B1613="?",ROUND(AVERAGEIF($B$2:$B$2344,"&lt;&gt;?"),0),B1613)</f>
        <v>1969</v>
      </c>
      <c r="K1613" t="str">
        <f>IF(C1613="?","Sep",C1613)</f>
        <v>Jul</v>
      </c>
      <c r="L1613" t="str">
        <f>IF(Table1[[#This Row],[Hospital tier]]="?","tier - 2",Table1[[#This Row],[Hospital tier]])</f>
        <v>tier - 1</v>
      </c>
      <c r="M1613" t="str">
        <f>IF(Table1[[#This Row],[City tier]]="?","tier - 2",Table1[[#This Row],[City tier]])</f>
        <v>tier - 3</v>
      </c>
      <c r="N1613" s="5" t="str">
        <f>IF(Table1[[#This Row],[State ID]]="?","Unknown",Table1[[#This Row],[State ID]])</f>
        <v>R1024</v>
      </c>
      <c r="O1613" s="5" t="str">
        <f>IF(Table1[[#This Row],[Customer ID]]="?","Unknown",Table1[[#This Row],[Customer ID]])</f>
        <v>Id340</v>
      </c>
    </row>
    <row r="1614" spans="1:15">
      <c r="A1614" t="s">
        <v>1648</v>
      </c>
      <c r="B1614">
        <v>1976</v>
      </c>
      <c r="C1614" t="s">
        <v>16</v>
      </c>
      <c r="D1614">
        <v>8</v>
      </c>
      <c r="E1614">
        <v>2</v>
      </c>
      <c r="F1614">
        <v>29160.39</v>
      </c>
      <c r="G1614" t="s">
        <v>18</v>
      </c>
      <c r="H1614" t="s">
        <v>21</v>
      </c>
      <c r="I1614" t="s">
        <v>25</v>
      </c>
      <c r="J1614" s="2">
        <f>IF(B1614="?",ROUND(AVERAGEIF($B$2:$B$2344,"&lt;&gt;?"),0),B1614)</f>
        <v>1976</v>
      </c>
      <c r="K1614" t="str">
        <f>IF(C1614="?","Sep",C1614)</f>
        <v>Nov</v>
      </c>
      <c r="L1614" t="str">
        <f>IF(Table1[[#This Row],[Hospital tier]]="?","tier - 2",Table1[[#This Row],[Hospital tier]])</f>
        <v>tier - 1</v>
      </c>
      <c r="M1614" t="str">
        <f>IF(Table1[[#This Row],[City tier]]="?","tier - 2",Table1[[#This Row],[City tier]])</f>
        <v>tier - 2</v>
      </c>
      <c r="N1614" s="5" t="str">
        <f>IF(Table1[[#This Row],[State ID]]="?","Unknown",Table1[[#This Row],[State ID]])</f>
        <v>R1011</v>
      </c>
      <c r="O1614" s="5" t="str">
        <f>IF(Table1[[#This Row],[Customer ID]]="?","Unknown",Table1[[#This Row],[Customer ID]])</f>
        <v>Id341</v>
      </c>
    </row>
    <row r="1615" spans="1:15">
      <c r="A1615" t="s">
        <v>1649</v>
      </c>
      <c r="B1615">
        <v>1961</v>
      </c>
      <c r="C1615" t="s">
        <v>23</v>
      </c>
      <c r="D1615">
        <v>24</v>
      </c>
      <c r="E1615">
        <v>0</v>
      </c>
      <c r="F1615">
        <v>29141.360000000001</v>
      </c>
      <c r="G1615" t="s">
        <v>18</v>
      </c>
      <c r="H1615" t="s">
        <v>17</v>
      </c>
      <c r="I1615" t="s">
        <v>22</v>
      </c>
      <c r="J1615" s="2">
        <f>IF(B1615="?",ROUND(AVERAGEIF($B$2:$B$2344,"&lt;&gt;?"),0),B1615)</f>
        <v>1961</v>
      </c>
      <c r="K1615" t="str">
        <f>IF(C1615="?","Sep",C1615)</f>
        <v>Dec</v>
      </c>
      <c r="L1615" t="str">
        <f>IF(Table1[[#This Row],[Hospital tier]]="?","tier - 2",Table1[[#This Row],[Hospital tier]])</f>
        <v>tier - 1</v>
      </c>
      <c r="M1615" t="str">
        <f>IF(Table1[[#This Row],[City tier]]="?","tier - 2",Table1[[#This Row],[City tier]])</f>
        <v>tier - 3</v>
      </c>
      <c r="N1615" s="5" t="str">
        <f>IF(Table1[[#This Row],[State ID]]="?","Unknown",Table1[[#This Row],[State ID]])</f>
        <v>R1012</v>
      </c>
      <c r="O1615" s="5" t="str">
        <f>IF(Table1[[#This Row],[Customer ID]]="?","Unknown",Table1[[#This Row],[Customer ID]])</f>
        <v>Id342</v>
      </c>
    </row>
    <row r="1616" spans="1:15">
      <c r="A1616" t="s">
        <v>1650</v>
      </c>
      <c r="B1616">
        <v>1978</v>
      </c>
      <c r="C1616" t="s">
        <v>16</v>
      </c>
      <c r="D1616">
        <v>29</v>
      </c>
      <c r="E1616">
        <v>2</v>
      </c>
      <c r="F1616">
        <v>29114.77</v>
      </c>
      <c r="G1616" t="s">
        <v>18</v>
      </c>
      <c r="H1616" t="s">
        <v>18</v>
      </c>
      <c r="I1616" t="s">
        <v>25</v>
      </c>
      <c r="J1616" s="2">
        <f>IF(B1616="?",ROUND(AVERAGEIF($B$2:$B$2344,"&lt;&gt;?"),0),B1616)</f>
        <v>1978</v>
      </c>
      <c r="K1616" t="str">
        <f>IF(C1616="?","Sep",C1616)</f>
        <v>Nov</v>
      </c>
      <c r="L1616" t="str">
        <f>IF(Table1[[#This Row],[Hospital tier]]="?","tier - 2",Table1[[#This Row],[Hospital tier]])</f>
        <v>tier - 1</v>
      </c>
      <c r="M1616" t="str">
        <f>IF(Table1[[#This Row],[City tier]]="?","tier - 2",Table1[[#This Row],[City tier]])</f>
        <v>tier - 1</v>
      </c>
      <c r="N1616" s="5" t="str">
        <f>IF(Table1[[#This Row],[State ID]]="?","Unknown",Table1[[#This Row],[State ID]])</f>
        <v>R1011</v>
      </c>
      <c r="O1616" s="5" t="str">
        <f>IF(Table1[[#This Row],[Customer ID]]="?","Unknown",Table1[[#This Row],[Customer ID]])</f>
        <v>Id343</v>
      </c>
    </row>
    <row r="1617" spans="1:15">
      <c r="A1617" t="s">
        <v>1651</v>
      </c>
      <c r="B1617">
        <v>1980</v>
      </c>
      <c r="C1617" t="s">
        <v>45</v>
      </c>
      <c r="D1617">
        <v>14</v>
      </c>
      <c r="E1617">
        <v>2</v>
      </c>
      <c r="F1617">
        <v>29114.21</v>
      </c>
      <c r="G1617" t="s">
        <v>18</v>
      </c>
      <c r="H1617" t="s">
        <v>17</v>
      </c>
      <c r="I1617" t="s">
        <v>25</v>
      </c>
      <c r="J1617" s="2">
        <f>IF(B1617="?",ROUND(AVERAGEIF($B$2:$B$2344,"&lt;&gt;?"),0),B1617)</f>
        <v>1980</v>
      </c>
      <c r="K1617" t="str">
        <f>IF(C1617="?","Sep",C1617)</f>
        <v>Jul</v>
      </c>
      <c r="L1617" t="str">
        <f>IF(Table1[[#This Row],[Hospital tier]]="?","tier - 2",Table1[[#This Row],[Hospital tier]])</f>
        <v>tier - 1</v>
      </c>
      <c r="M1617" t="str">
        <f>IF(Table1[[#This Row],[City tier]]="?","tier - 2",Table1[[#This Row],[City tier]])</f>
        <v>tier - 3</v>
      </c>
      <c r="N1617" s="5" t="str">
        <f>IF(Table1[[#This Row],[State ID]]="?","Unknown",Table1[[#This Row],[State ID]])</f>
        <v>R1011</v>
      </c>
      <c r="O1617" s="5" t="str">
        <f>IF(Table1[[#This Row],[Customer ID]]="?","Unknown",Table1[[#This Row],[Customer ID]])</f>
        <v>Id344</v>
      </c>
    </row>
    <row r="1618" spans="1:15">
      <c r="A1618" t="s">
        <v>1652</v>
      </c>
      <c r="B1618">
        <v>2004</v>
      </c>
      <c r="C1618" t="s">
        <v>16</v>
      </c>
      <c r="D1618">
        <v>1</v>
      </c>
      <c r="E1618">
        <v>2</v>
      </c>
      <c r="F1618">
        <v>34303.17</v>
      </c>
      <c r="G1618" t="s">
        <v>18</v>
      </c>
      <c r="H1618" t="s">
        <v>17</v>
      </c>
      <c r="I1618" t="s">
        <v>19</v>
      </c>
      <c r="J1618" s="2">
        <f>IF(B1618="?",ROUND(AVERAGEIF($B$2:$B$2344,"&lt;&gt;?"),0),B1618)</f>
        <v>2004</v>
      </c>
      <c r="K1618" t="str">
        <f>IF(C1618="?","Sep",C1618)</f>
        <v>Nov</v>
      </c>
      <c r="L1618" t="str">
        <f>IF(Table1[[#This Row],[Hospital tier]]="?","tier - 2",Table1[[#This Row],[Hospital tier]])</f>
        <v>tier - 1</v>
      </c>
      <c r="M1618" t="str">
        <f>IF(Table1[[#This Row],[City tier]]="?","tier - 2",Table1[[#This Row],[City tier]])</f>
        <v>tier - 3</v>
      </c>
      <c r="N1618" s="5" t="str">
        <f>IF(Table1[[#This Row],[State ID]]="?","Unknown",Table1[[#This Row],[State ID]])</f>
        <v>R1013</v>
      </c>
      <c r="O1618" s="5" t="str">
        <f>IF(Table1[[#This Row],[Customer ID]]="?","Unknown",Table1[[#This Row],[Customer ID]])</f>
        <v>id3444</v>
      </c>
    </row>
    <row r="1619" spans="1:15">
      <c r="A1619" t="s">
        <v>1653</v>
      </c>
      <c r="B1619">
        <v>1992</v>
      </c>
      <c r="C1619" t="s">
        <v>45</v>
      </c>
      <c r="D1619">
        <v>7</v>
      </c>
      <c r="E1619">
        <v>0</v>
      </c>
      <c r="F1619">
        <v>29007.82</v>
      </c>
      <c r="G1619" t="s">
        <v>18</v>
      </c>
      <c r="H1619" t="s">
        <v>17</v>
      </c>
      <c r="I1619" t="s">
        <v>25</v>
      </c>
      <c r="J1619" s="2">
        <f>IF(B1619="?",ROUND(AVERAGEIF($B$2:$B$2344,"&lt;&gt;?"),0),B1619)</f>
        <v>1992</v>
      </c>
      <c r="K1619" t="str">
        <f>IF(C1619="?","Sep",C1619)</f>
        <v>Jul</v>
      </c>
      <c r="L1619" t="str">
        <f>IF(Table1[[#This Row],[Hospital tier]]="?","tier - 2",Table1[[#This Row],[Hospital tier]])</f>
        <v>tier - 1</v>
      </c>
      <c r="M1619" t="str">
        <f>IF(Table1[[#This Row],[City tier]]="?","tier - 2",Table1[[#This Row],[City tier]])</f>
        <v>tier - 3</v>
      </c>
      <c r="N1619" s="5" t="str">
        <f>IF(Table1[[#This Row],[State ID]]="?","Unknown",Table1[[#This Row],[State ID]])</f>
        <v>R1011</v>
      </c>
      <c r="O1619" s="5" t="str">
        <f>IF(Table1[[#This Row],[Customer ID]]="?","Unknown",Table1[[#This Row],[Customer ID]])</f>
        <v>Id345</v>
      </c>
    </row>
    <row r="1620" spans="1:15">
      <c r="A1620" t="s">
        <v>1654</v>
      </c>
      <c r="B1620">
        <v>2003</v>
      </c>
      <c r="C1620" t="s">
        <v>37</v>
      </c>
      <c r="D1620">
        <v>1</v>
      </c>
      <c r="E1620">
        <v>0</v>
      </c>
      <c r="F1620">
        <v>28998.68</v>
      </c>
      <c r="G1620" t="s">
        <v>18</v>
      </c>
      <c r="H1620" t="s">
        <v>17</v>
      </c>
      <c r="I1620" t="s">
        <v>25</v>
      </c>
      <c r="J1620" s="2">
        <f>IF(B1620="?",ROUND(AVERAGEIF($B$2:$B$2344,"&lt;&gt;?"),0),B1620)</f>
        <v>2003</v>
      </c>
      <c r="K1620" t="str">
        <f>IF(C1620="?","Sep",C1620)</f>
        <v>Sep</v>
      </c>
      <c r="L1620" t="str">
        <f>IF(Table1[[#This Row],[Hospital tier]]="?","tier - 2",Table1[[#This Row],[Hospital tier]])</f>
        <v>tier - 1</v>
      </c>
      <c r="M1620" t="str">
        <f>IF(Table1[[#This Row],[City tier]]="?","tier - 2",Table1[[#This Row],[City tier]])</f>
        <v>tier - 3</v>
      </c>
      <c r="N1620" s="5" t="str">
        <f>IF(Table1[[#This Row],[State ID]]="?","Unknown",Table1[[#This Row],[State ID]])</f>
        <v>R1011</v>
      </c>
      <c r="O1620" s="5" t="str">
        <f>IF(Table1[[#This Row],[Customer ID]]="?","Unknown",Table1[[#This Row],[Customer ID]])</f>
        <v>Id346</v>
      </c>
    </row>
    <row r="1621" spans="1:15">
      <c r="A1621" t="s">
        <v>1655</v>
      </c>
      <c r="B1621">
        <v>1959</v>
      </c>
      <c r="C1621" t="s">
        <v>23</v>
      </c>
      <c r="D1621">
        <v>5</v>
      </c>
      <c r="E1621">
        <v>0</v>
      </c>
      <c r="F1621">
        <v>28950.47</v>
      </c>
      <c r="G1621" t="s">
        <v>18</v>
      </c>
      <c r="H1621" t="s">
        <v>18</v>
      </c>
      <c r="I1621" t="s">
        <v>22</v>
      </c>
      <c r="J1621" s="2">
        <f>IF(B1621="?",ROUND(AVERAGEIF($B$2:$B$2344,"&lt;&gt;?"),0),B1621)</f>
        <v>1959</v>
      </c>
      <c r="K1621" t="str">
        <f>IF(C1621="?","Sep",C1621)</f>
        <v>Dec</v>
      </c>
      <c r="L1621" t="str">
        <f>IF(Table1[[#This Row],[Hospital tier]]="?","tier - 2",Table1[[#This Row],[Hospital tier]])</f>
        <v>tier - 1</v>
      </c>
      <c r="M1621" t="str">
        <f>IF(Table1[[#This Row],[City tier]]="?","tier - 2",Table1[[#This Row],[City tier]])</f>
        <v>tier - 1</v>
      </c>
      <c r="N1621" s="5" t="str">
        <f>IF(Table1[[#This Row],[State ID]]="?","Unknown",Table1[[#This Row],[State ID]])</f>
        <v>R1012</v>
      </c>
      <c r="O1621" s="5" t="str">
        <f>IF(Table1[[#This Row],[Customer ID]]="?","Unknown",Table1[[#This Row],[Customer ID]])</f>
        <v>Id347</v>
      </c>
    </row>
    <row r="1622" spans="1:15">
      <c r="A1622" t="s">
        <v>1656</v>
      </c>
      <c r="B1622">
        <v>1962</v>
      </c>
      <c r="C1622" t="s">
        <v>45</v>
      </c>
      <c r="D1622">
        <v>25</v>
      </c>
      <c r="E1622">
        <v>0</v>
      </c>
      <c r="F1622">
        <v>28923.14</v>
      </c>
      <c r="G1622" t="s">
        <v>18</v>
      </c>
      <c r="H1622" t="s">
        <v>18</v>
      </c>
      <c r="I1622" t="s">
        <v>22</v>
      </c>
      <c r="J1622" s="2">
        <f>IF(B1622="?",ROUND(AVERAGEIF($B$2:$B$2344,"&lt;&gt;?"),0),B1622)</f>
        <v>1962</v>
      </c>
      <c r="K1622" t="str">
        <f>IF(C1622="?","Sep",C1622)</f>
        <v>Jul</v>
      </c>
      <c r="L1622" t="str">
        <f>IF(Table1[[#This Row],[Hospital tier]]="?","tier - 2",Table1[[#This Row],[Hospital tier]])</f>
        <v>tier - 1</v>
      </c>
      <c r="M1622" t="str">
        <f>IF(Table1[[#This Row],[City tier]]="?","tier - 2",Table1[[#This Row],[City tier]])</f>
        <v>tier - 1</v>
      </c>
      <c r="N1622" s="5" t="str">
        <f>IF(Table1[[#This Row],[State ID]]="?","Unknown",Table1[[#This Row],[State ID]])</f>
        <v>R1012</v>
      </c>
      <c r="O1622" s="5" t="str">
        <f>IF(Table1[[#This Row],[Customer ID]]="?","Unknown",Table1[[#This Row],[Customer ID]])</f>
        <v>Id348</v>
      </c>
    </row>
    <row r="1623" spans="1:15">
      <c r="A1623" t="s">
        <v>1657</v>
      </c>
      <c r="B1623">
        <v>1961</v>
      </c>
      <c r="C1623" t="s">
        <v>40</v>
      </c>
      <c r="D1623">
        <v>3</v>
      </c>
      <c r="E1623">
        <v>1</v>
      </c>
      <c r="F1623">
        <v>28868.66</v>
      </c>
      <c r="G1623" t="s">
        <v>18</v>
      </c>
      <c r="H1623" t="s">
        <v>21</v>
      </c>
      <c r="I1623" t="s">
        <v>22</v>
      </c>
      <c r="J1623" s="2">
        <f>IF(B1623="?",ROUND(AVERAGEIF($B$2:$B$2344,"&lt;&gt;?"),0),B1623)</f>
        <v>1961</v>
      </c>
      <c r="K1623" t="str">
        <f>IF(C1623="?","Sep",C1623)</f>
        <v>Aug</v>
      </c>
      <c r="L1623" t="str">
        <f>IF(Table1[[#This Row],[Hospital tier]]="?","tier - 2",Table1[[#This Row],[Hospital tier]])</f>
        <v>tier - 1</v>
      </c>
      <c r="M1623" t="str">
        <f>IF(Table1[[#This Row],[City tier]]="?","tier - 2",Table1[[#This Row],[City tier]])</f>
        <v>tier - 2</v>
      </c>
      <c r="N1623" s="5" t="str">
        <f>IF(Table1[[#This Row],[State ID]]="?","Unknown",Table1[[#This Row],[State ID]])</f>
        <v>R1012</v>
      </c>
      <c r="O1623" s="5" t="str">
        <f>IF(Table1[[#This Row],[Customer ID]]="?","Unknown",Table1[[#This Row],[Customer ID]])</f>
        <v>Id349</v>
      </c>
    </row>
    <row r="1624" spans="1:15">
      <c r="A1624" t="s">
        <v>1658</v>
      </c>
      <c r="B1624">
        <v>1979</v>
      </c>
      <c r="C1624" t="s">
        <v>40</v>
      </c>
      <c r="D1624">
        <v>12</v>
      </c>
      <c r="E1624">
        <v>0</v>
      </c>
      <c r="F1624">
        <v>45863.21</v>
      </c>
      <c r="G1624" t="s">
        <v>21</v>
      </c>
      <c r="H1624" t="s">
        <v>18</v>
      </c>
      <c r="I1624" t="s">
        <v>19</v>
      </c>
      <c r="J1624" s="2">
        <f>IF(B1624="?",ROUND(AVERAGEIF($B$2:$B$2344,"&lt;&gt;?"),0),B1624)</f>
        <v>1979</v>
      </c>
      <c r="K1624" t="str">
        <f>IF(C1624="?","Sep",C1624)</f>
        <v>Aug</v>
      </c>
      <c r="L1624" t="str">
        <f>IF(Table1[[#This Row],[Hospital tier]]="?","tier - 2",Table1[[#This Row],[Hospital tier]])</f>
        <v>tier - 2</v>
      </c>
      <c r="M1624" t="str">
        <f>IF(Table1[[#This Row],[City tier]]="?","tier - 2",Table1[[#This Row],[City tier]])</f>
        <v>tier - 1</v>
      </c>
      <c r="N1624" s="5" t="str">
        <f>IF(Table1[[#This Row],[State ID]]="?","Unknown",Table1[[#This Row],[State ID]])</f>
        <v>R1013</v>
      </c>
      <c r="O1624" s="5" t="str">
        <f>IF(Table1[[#This Row],[Customer ID]]="?","Unknown",Table1[[#This Row],[Customer ID]])</f>
        <v>Id35</v>
      </c>
    </row>
    <row r="1625" spans="1:15">
      <c r="A1625" t="s">
        <v>1659</v>
      </c>
      <c r="B1625">
        <v>1990</v>
      </c>
      <c r="C1625" t="s">
        <v>23</v>
      </c>
      <c r="D1625">
        <v>5</v>
      </c>
      <c r="E1625">
        <v>3</v>
      </c>
      <c r="F1625">
        <v>28716.14</v>
      </c>
      <c r="G1625" t="s">
        <v>18</v>
      </c>
      <c r="H1625" t="s">
        <v>17</v>
      </c>
      <c r="I1625" t="s">
        <v>25</v>
      </c>
      <c r="J1625" s="2">
        <f>IF(B1625="?",ROUND(AVERAGEIF($B$2:$B$2344,"&lt;&gt;?"),0),B1625)</f>
        <v>1990</v>
      </c>
      <c r="K1625" t="str">
        <f>IF(C1625="?","Sep",C1625)</f>
        <v>Dec</v>
      </c>
      <c r="L1625" t="str">
        <f>IF(Table1[[#This Row],[Hospital tier]]="?","tier - 2",Table1[[#This Row],[Hospital tier]])</f>
        <v>tier - 1</v>
      </c>
      <c r="M1625" t="str">
        <f>IF(Table1[[#This Row],[City tier]]="?","tier - 2",Table1[[#This Row],[City tier]])</f>
        <v>tier - 3</v>
      </c>
      <c r="N1625" s="5" t="str">
        <f>IF(Table1[[#This Row],[State ID]]="?","Unknown",Table1[[#This Row],[State ID]])</f>
        <v>R1011</v>
      </c>
      <c r="O1625" s="5" t="str">
        <f>IF(Table1[[#This Row],[Customer ID]]="?","Unknown",Table1[[#This Row],[Customer ID]])</f>
        <v>Id350</v>
      </c>
    </row>
    <row r="1626" spans="1:15">
      <c r="A1626" t="s">
        <v>1660</v>
      </c>
      <c r="B1626">
        <v>1985</v>
      </c>
      <c r="C1626" t="s">
        <v>37</v>
      </c>
      <c r="D1626">
        <v>27</v>
      </c>
      <c r="E1626">
        <v>3</v>
      </c>
      <c r="F1626">
        <v>28542.86</v>
      </c>
      <c r="G1626" t="s">
        <v>18</v>
      </c>
      <c r="H1626" t="s">
        <v>17</v>
      </c>
      <c r="I1626" t="s">
        <v>25</v>
      </c>
      <c r="J1626" s="2">
        <f>IF(B1626="?",ROUND(AVERAGEIF($B$2:$B$2344,"&lt;&gt;?"),0),B1626)</f>
        <v>1985</v>
      </c>
      <c r="K1626" t="str">
        <f>IF(C1626="?","Sep",C1626)</f>
        <v>Sep</v>
      </c>
      <c r="L1626" t="str">
        <f>IF(Table1[[#This Row],[Hospital tier]]="?","tier - 2",Table1[[#This Row],[Hospital tier]])</f>
        <v>tier - 1</v>
      </c>
      <c r="M1626" t="str">
        <f>IF(Table1[[#This Row],[City tier]]="?","tier - 2",Table1[[#This Row],[City tier]])</f>
        <v>tier - 3</v>
      </c>
      <c r="N1626" s="5" t="str">
        <f>IF(Table1[[#This Row],[State ID]]="?","Unknown",Table1[[#This Row],[State ID]])</f>
        <v>R1011</v>
      </c>
      <c r="O1626" s="5" t="str">
        <f>IF(Table1[[#This Row],[Customer ID]]="?","Unknown",Table1[[#This Row],[Customer ID]])</f>
        <v>Id351</v>
      </c>
    </row>
    <row r="1627" spans="1:15">
      <c r="A1627" t="s">
        <v>1661</v>
      </c>
      <c r="B1627">
        <v>1982</v>
      </c>
      <c r="C1627" t="s">
        <v>23</v>
      </c>
      <c r="D1627">
        <v>11</v>
      </c>
      <c r="E1627">
        <v>1</v>
      </c>
      <c r="F1627">
        <v>28476.73</v>
      </c>
      <c r="G1627" t="s">
        <v>18</v>
      </c>
      <c r="H1627" t="s">
        <v>21</v>
      </c>
      <c r="I1627" t="s">
        <v>22</v>
      </c>
      <c r="J1627" s="2">
        <f>IF(B1627="?",ROUND(AVERAGEIF($B$2:$B$2344,"&lt;&gt;?"),0),B1627)</f>
        <v>1982</v>
      </c>
      <c r="K1627" t="str">
        <f>IF(C1627="?","Sep",C1627)</f>
        <v>Dec</v>
      </c>
      <c r="L1627" t="str">
        <f>IF(Table1[[#This Row],[Hospital tier]]="?","tier - 2",Table1[[#This Row],[Hospital tier]])</f>
        <v>tier - 1</v>
      </c>
      <c r="M1627" t="str">
        <f>IF(Table1[[#This Row],[City tier]]="?","tier - 2",Table1[[#This Row],[City tier]])</f>
        <v>tier - 2</v>
      </c>
      <c r="N1627" s="5" t="str">
        <f>IF(Table1[[#This Row],[State ID]]="?","Unknown",Table1[[#This Row],[State ID]])</f>
        <v>R1012</v>
      </c>
      <c r="O1627" s="5" t="str">
        <f>IF(Table1[[#This Row],[Customer ID]]="?","Unknown",Table1[[#This Row],[Customer ID]])</f>
        <v>Id352</v>
      </c>
    </row>
    <row r="1628" spans="1:15">
      <c r="A1628" t="s">
        <v>1662</v>
      </c>
      <c r="B1628">
        <v>1974</v>
      </c>
      <c r="C1628" t="s">
        <v>37</v>
      </c>
      <c r="D1628">
        <v>16</v>
      </c>
      <c r="E1628">
        <v>1</v>
      </c>
      <c r="F1628">
        <v>28468.92</v>
      </c>
      <c r="G1628" t="s">
        <v>18</v>
      </c>
      <c r="H1628" t="s">
        <v>18</v>
      </c>
      <c r="I1628" t="s">
        <v>22</v>
      </c>
      <c r="J1628" s="2">
        <f>IF(B1628="?",ROUND(AVERAGEIF($B$2:$B$2344,"&lt;&gt;?"),0),B1628)</f>
        <v>1974</v>
      </c>
      <c r="K1628" t="str">
        <f>IF(C1628="?","Sep",C1628)</f>
        <v>Sep</v>
      </c>
      <c r="L1628" t="str">
        <f>IF(Table1[[#This Row],[Hospital tier]]="?","tier - 2",Table1[[#This Row],[Hospital tier]])</f>
        <v>tier - 1</v>
      </c>
      <c r="M1628" t="str">
        <f>IF(Table1[[#This Row],[City tier]]="?","tier - 2",Table1[[#This Row],[City tier]])</f>
        <v>tier - 1</v>
      </c>
      <c r="N1628" s="5" t="str">
        <f>IF(Table1[[#This Row],[State ID]]="?","Unknown",Table1[[#This Row],[State ID]])</f>
        <v>R1012</v>
      </c>
      <c r="O1628" s="5" t="str">
        <f>IF(Table1[[#This Row],[Customer ID]]="?","Unknown",Table1[[#This Row],[Customer ID]])</f>
        <v>Id353</v>
      </c>
    </row>
    <row r="1629" spans="1:15">
      <c r="A1629" t="s">
        <v>1663</v>
      </c>
      <c r="B1629">
        <v>1977</v>
      </c>
      <c r="C1629" t="s">
        <v>23</v>
      </c>
      <c r="D1629">
        <v>2</v>
      </c>
      <c r="E1629">
        <v>1</v>
      </c>
      <c r="F1629">
        <v>28340.19</v>
      </c>
      <c r="G1629" t="s">
        <v>18</v>
      </c>
      <c r="H1629" t="s">
        <v>21</v>
      </c>
      <c r="I1629" t="s">
        <v>22</v>
      </c>
      <c r="J1629" s="2">
        <f>IF(B1629="?",ROUND(AVERAGEIF($B$2:$B$2344,"&lt;&gt;?"),0),B1629)</f>
        <v>1977</v>
      </c>
      <c r="K1629" t="str">
        <f>IF(C1629="?","Sep",C1629)</f>
        <v>Dec</v>
      </c>
      <c r="L1629" t="str">
        <f>IF(Table1[[#This Row],[Hospital tier]]="?","tier - 2",Table1[[#This Row],[Hospital tier]])</f>
        <v>tier - 1</v>
      </c>
      <c r="M1629" t="str">
        <f>IF(Table1[[#This Row],[City tier]]="?","tier - 2",Table1[[#This Row],[City tier]])</f>
        <v>tier - 2</v>
      </c>
      <c r="N1629" s="5" t="str">
        <f>IF(Table1[[#This Row],[State ID]]="?","Unknown",Table1[[#This Row],[State ID]])</f>
        <v>R1012</v>
      </c>
      <c r="O1629" s="5" t="str">
        <f>IF(Table1[[#This Row],[Customer ID]]="?","Unknown",Table1[[#This Row],[Customer ID]])</f>
        <v>Id354</v>
      </c>
    </row>
    <row r="1630" spans="1:15">
      <c r="A1630" t="s">
        <v>1664</v>
      </c>
      <c r="B1630">
        <v>1990</v>
      </c>
      <c r="C1630" t="s">
        <v>23</v>
      </c>
      <c r="D1630">
        <v>24</v>
      </c>
      <c r="E1630">
        <v>3</v>
      </c>
      <c r="F1630">
        <v>28302.33</v>
      </c>
      <c r="G1630" t="s">
        <v>18</v>
      </c>
      <c r="H1630" t="s">
        <v>21</v>
      </c>
      <c r="I1630" t="s">
        <v>25</v>
      </c>
      <c r="J1630" s="2">
        <f>IF(B1630="?",ROUND(AVERAGEIF($B$2:$B$2344,"&lt;&gt;?"),0),B1630)</f>
        <v>1990</v>
      </c>
      <c r="K1630" t="str">
        <f>IF(C1630="?","Sep",C1630)</f>
        <v>Dec</v>
      </c>
      <c r="L1630" t="str">
        <f>IF(Table1[[#This Row],[Hospital tier]]="?","tier - 2",Table1[[#This Row],[Hospital tier]])</f>
        <v>tier - 1</v>
      </c>
      <c r="M1630" t="str">
        <f>IF(Table1[[#This Row],[City tier]]="?","tier - 2",Table1[[#This Row],[City tier]])</f>
        <v>tier - 2</v>
      </c>
      <c r="N1630" s="5" t="str">
        <f>IF(Table1[[#This Row],[State ID]]="?","Unknown",Table1[[#This Row],[State ID]])</f>
        <v>R1011</v>
      </c>
      <c r="O1630" s="5" t="str">
        <f>IF(Table1[[#This Row],[Customer ID]]="?","Unknown",Table1[[#This Row],[Customer ID]])</f>
        <v>Id355</v>
      </c>
    </row>
    <row r="1631" spans="1:15">
      <c r="A1631" t="s">
        <v>1665</v>
      </c>
      <c r="B1631">
        <v>1963</v>
      </c>
      <c r="C1631" t="s">
        <v>16</v>
      </c>
      <c r="D1631">
        <v>25</v>
      </c>
      <c r="E1631">
        <v>1</v>
      </c>
      <c r="F1631">
        <v>28287.9</v>
      </c>
      <c r="G1631" t="s">
        <v>18</v>
      </c>
      <c r="H1631" t="s">
        <v>18</v>
      </c>
      <c r="I1631" t="s">
        <v>19</v>
      </c>
      <c r="J1631" s="2">
        <f>IF(B1631="?",ROUND(AVERAGEIF($B$2:$B$2344,"&lt;&gt;?"),0),B1631)</f>
        <v>1963</v>
      </c>
      <c r="K1631" t="str">
        <f>IF(C1631="?","Sep",C1631)</f>
        <v>Nov</v>
      </c>
      <c r="L1631" t="str">
        <f>IF(Table1[[#This Row],[Hospital tier]]="?","tier - 2",Table1[[#This Row],[Hospital tier]])</f>
        <v>tier - 1</v>
      </c>
      <c r="M1631" t="str">
        <f>IF(Table1[[#This Row],[City tier]]="?","tier - 2",Table1[[#This Row],[City tier]])</f>
        <v>tier - 1</v>
      </c>
      <c r="N1631" s="5" t="str">
        <f>IF(Table1[[#This Row],[State ID]]="?","Unknown",Table1[[#This Row],[State ID]])</f>
        <v>R1013</v>
      </c>
      <c r="O1631" s="5" t="str">
        <f>IF(Table1[[#This Row],[Customer ID]]="?","Unknown",Table1[[#This Row],[Customer ID]])</f>
        <v>Id356</v>
      </c>
    </row>
    <row r="1632" spans="1:15">
      <c r="A1632" t="s">
        <v>1666</v>
      </c>
      <c r="B1632">
        <v>1999</v>
      </c>
      <c r="C1632" t="s">
        <v>37</v>
      </c>
      <c r="D1632">
        <v>6</v>
      </c>
      <c r="E1632">
        <v>0</v>
      </c>
      <c r="F1632">
        <v>28245.34</v>
      </c>
      <c r="G1632" t="s">
        <v>18</v>
      </c>
      <c r="H1632" t="s">
        <v>17</v>
      </c>
      <c r="I1632" t="s">
        <v>25</v>
      </c>
      <c r="J1632" s="2">
        <f>IF(B1632="?",ROUND(AVERAGEIF($B$2:$B$2344,"&lt;&gt;?"),0),B1632)</f>
        <v>1999</v>
      </c>
      <c r="K1632" t="str">
        <f>IF(C1632="?","Sep",C1632)</f>
        <v>Sep</v>
      </c>
      <c r="L1632" t="str">
        <f>IF(Table1[[#This Row],[Hospital tier]]="?","tier - 2",Table1[[#This Row],[Hospital tier]])</f>
        <v>tier - 1</v>
      </c>
      <c r="M1632" t="str">
        <f>IF(Table1[[#This Row],[City tier]]="?","tier - 2",Table1[[#This Row],[City tier]])</f>
        <v>tier - 3</v>
      </c>
      <c r="N1632" s="5" t="str">
        <f>IF(Table1[[#This Row],[State ID]]="?","Unknown",Table1[[#This Row],[State ID]])</f>
        <v>R1011</v>
      </c>
      <c r="O1632" s="5" t="str">
        <f>IF(Table1[[#This Row],[Customer ID]]="?","Unknown",Table1[[#This Row],[Customer ID]])</f>
        <v>Id357</v>
      </c>
    </row>
    <row r="1633" spans="1:15">
      <c r="A1633" t="s">
        <v>1667</v>
      </c>
      <c r="B1633">
        <v>1960</v>
      </c>
      <c r="C1633" t="s">
        <v>16</v>
      </c>
      <c r="D1633">
        <v>22</v>
      </c>
      <c r="E1633">
        <v>0</v>
      </c>
      <c r="F1633">
        <v>28101.33</v>
      </c>
      <c r="G1633" t="s">
        <v>18</v>
      </c>
      <c r="H1633" t="s">
        <v>21</v>
      </c>
      <c r="I1633" t="s">
        <v>84</v>
      </c>
      <c r="J1633" s="2">
        <f>IF(B1633="?",ROUND(AVERAGEIF($B$2:$B$2344,"&lt;&gt;?"),0),B1633)</f>
        <v>1960</v>
      </c>
      <c r="K1633" t="str">
        <f>IF(C1633="?","Sep",C1633)</f>
        <v>Nov</v>
      </c>
      <c r="L1633" t="str">
        <f>IF(Table1[[#This Row],[Hospital tier]]="?","tier - 2",Table1[[#This Row],[Hospital tier]])</f>
        <v>tier - 1</v>
      </c>
      <c r="M1633" t="str">
        <f>IF(Table1[[#This Row],[City tier]]="?","tier - 2",Table1[[#This Row],[City tier]])</f>
        <v>tier - 2</v>
      </c>
      <c r="N1633" s="5" t="str">
        <f>IF(Table1[[#This Row],[State ID]]="?","Unknown",Table1[[#This Row],[State ID]])</f>
        <v>R1019</v>
      </c>
      <c r="O1633" s="5" t="str">
        <f>IF(Table1[[#This Row],[Customer ID]]="?","Unknown",Table1[[#This Row],[Customer ID]])</f>
        <v>Id358</v>
      </c>
    </row>
    <row r="1634" spans="1:15">
      <c r="A1634" t="s">
        <v>1668</v>
      </c>
      <c r="B1634">
        <v>1985</v>
      </c>
      <c r="C1634" t="s">
        <v>16</v>
      </c>
      <c r="D1634">
        <v>29</v>
      </c>
      <c r="E1634">
        <v>3</v>
      </c>
      <c r="F1634">
        <v>28006.94</v>
      </c>
      <c r="G1634" t="s">
        <v>18</v>
      </c>
      <c r="H1634" t="s">
        <v>21</v>
      </c>
      <c r="I1634" t="s">
        <v>25</v>
      </c>
      <c r="J1634" s="2">
        <f>IF(B1634="?",ROUND(AVERAGEIF($B$2:$B$2344,"&lt;&gt;?"),0),B1634)</f>
        <v>1985</v>
      </c>
      <c r="K1634" t="str">
        <f>IF(C1634="?","Sep",C1634)</f>
        <v>Nov</v>
      </c>
      <c r="L1634" t="str">
        <f>IF(Table1[[#This Row],[Hospital tier]]="?","tier - 2",Table1[[#This Row],[Hospital tier]])</f>
        <v>tier - 1</v>
      </c>
      <c r="M1634" t="str">
        <f>IF(Table1[[#This Row],[City tier]]="?","tier - 2",Table1[[#This Row],[City tier]])</f>
        <v>tier - 2</v>
      </c>
      <c r="N1634" s="5" t="str">
        <f>IF(Table1[[#This Row],[State ID]]="?","Unknown",Table1[[#This Row],[State ID]])</f>
        <v>R1011</v>
      </c>
      <c r="O1634" s="5" t="str">
        <f>IF(Table1[[#This Row],[Customer ID]]="?","Unknown",Table1[[#This Row],[Customer ID]])</f>
        <v>Id359</v>
      </c>
    </row>
    <row r="1635" spans="1:15">
      <c r="A1635" t="s">
        <v>1669</v>
      </c>
      <c r="B1635">
        <v>1960</v>
      </c>
      <c r="C1635" t="s">
        <v>23</v>
      </c>
      <c r="D1635">
        <v>21</v>
      </c>
      <c r="E1635">
        <v>0</v>
      </c>
      <c r="F1635">
        <v>45710.21</v>
      </c>
      <c r="G1635" t="s">
        <v>21</v>
      </c>
      <c r="H1635" t="s">
        <v>21</v>
      </c>
      <c r="I1635" t="s">
        <v>32</v>
      </c>
      <c r="J1635" s="2">
        <f>IF(B1635="?",ROUND(AVERAGEIF($B$2:$B$2344,"&lt;&gt;?"),0),B1635)</f>
        <v>1960</v>
      </c>
      <c r="K1635" t="str">
        <f>IF(C1635="?","Sep",C1635)</f>
        <v>Dec</v>
      </c>
      <c r="L1635" t="str">
        <f>IF(Table1[[#This Row],[Hospital tier]]="?","tier - 2",Table1[[#This Row],[Hospital tier]])</f>
        <v>tier - 2</v>
      </c>
      <c r="M1635" t="str">
        <f>IF(Table1[[#This Row],[City tier]]="?","tier - 2",Table1[[#This Row],[City tier]])</f>
        <v>tier - 2</v>
      </c>
      <c r="N1635" s="5" t="str">
        <f>IF(Table1[[#This Row],[State ID]]="?","Unknown",Table1[[#This Row],[State ID]])</f>
        <v>R1016</v>
      </c>
      <c r="O1635" s="5" t="str">
        <f>IF(Table1[[#This Row],[Customer ID]]="?","Unknown",Table1[[#This Row],[Customer ID]])</f>
        <v>Id36</v>
      </c>
    </row>
    <row r="1636" spans="1:15">
      <c r="A1636" t="s">
        <v>1670</v>
      </c>
      <c r="B1636">
        <v>1999</v>
      </c>
      <c r="C1636" t="s">
        <v>23</v>
      </c>
      <c r="D1636">
        <v>21</v>
      </c>
      <c r="E1636">
        <v>0</v>
      </c>
      <c r="F1636">
        <v>27980.77</v>
      </c>
      <c r="G1636" t="s">
        <v>18</v>
      </c>
      <c r="H1636" t="s">
        <v>18</v>
      </c>
      <c r="I1636" t="s">
        <v>25</v>
      </c>
      <c r="J1636" s="2">
        <f>IF(B1636="?",ROUND(AVERAGEIF($B$2:$B$2344,"&lt;&gt;?"),0),B1636)</f>
        <v>1999</v>
      </c>
      <c r="K1636" t="str">
        <f>IF(C1636="?","Sep",C1636)</f>
        <v>Dec</v>
      </c>
      <c r="L1636" t="str">
        <f>IF(Table1[[#This Row],[Hospital tier]]="?","tier - 2",Table1[[#This Row],[Hospital tier]])</f>
        <v>tier - 1</v>
      </c>
      <c r="M1636" t="str">
        <f>IF(Table1[[#This Row],[City tier]]="?","tier - 2",Table1[[#This Row],[City tier]])</f>
        <v>tier - 1</v>
      </c>
      <c r="N1636" s="5" t="str">
        <f>IF(Table1[[#This Row],[State ID]]="?","Unknown",Table1[[#This Row],[State ID]])</f>
        <v>R1011</v>
      </c>
      <c r="O1636" s="5" t="str">
        <f>IF(Table1[[#This Row],[Customer ID]]="?","Unknown",Table1[[#This Row],[Customer ID]])</f>
        <v>Id360</v>
      </c>
    </row>
    <row r="1637" spans="1:15">
      <c r="A1637" t="s">
        <v>1671</v>
      </c>
      <c r="B1637">
        <v>1961</v>
      </c>
      <c r="C1637" t="s">
        <v>45</v>
      </c>
      <c r="D1637">
        <v>28</v>
      </c>
      <c r="E1637">
        <v>3</v>
      </c>
      <c r="F1637">
        <v>27941.29</v>
      </c>
      <c r="G1637" t="s">
        <v>18</v>
      </c>
      <c r="H1637" t="s">
        <v>17</v>
      </c>
      <c r="I1637" t="s">
        <v>25</v>
      </c>
      <c r="J1637" s="2">
        <f>IF(B1637="?",ROUND(AVERAGEIF($B$2:$B$2344,"&lt;&gt;?"),0),B1637)</f>
        <v>1961</v>
      </c>
      <c r="K1637" t="str">
        <f>IF(C1637="?","Sep",C1637)</f>
        <v>Jul</v>
      </c>
      <c r="L1637" t="str">
        <f>IF(Table1[[#This Row],[Hospital tier]]="?","tier - 2",Table1[[#This Row],[Hospital tier]])</f>
        <v>tier - 1</v>
      </c>
      <c r="M1637" t="str">
        <f>IF(Table1[[#This Row],[City tier]]="?","tier - 2",Table1[[#This Row],[City tier]])</f>
        <v>tier - 3</v>
      </c>
      <c r="N1637" s="5" t="str">
        <f>IF(Table1[[#This Row],[State ID]]="?","Unknown",Table1[[#This Row],[State ID]])</f>
        <v>R1011</v>
      </c>
      <c r="O1637" s="5" t="str">
        <f>IF(Table1[[#This Row],[Customer ID]]="?","Unknown",Table1[[#This Row],[Customer ID]])</f>
        <v>Id361</v>
      </c>
    </row>
    <row r="1638" spans="1:15">
      <c r="A1638" t="s">
        <v>1672</v>
      </c>
      <c r="B1638">
        <v>1991</v>
      </c>
      <c r="C1638" t="s">
        <v>20</v>
      </c>
      <c r="D1638">
        <v>4</v>
      </c>
      <c r="E1638">
        <v>3</v>
      </c>
      <c r="F1638">
        <v>27931.11</v>
      </c>
      <c r="G1638" t="s">
        <v>18</v>
      </c>
      <c r="H1638" t="s">
        <v>17</v>
      </c>
      <c r="I1638" t="s">
        <v>25</v>
      </c>
      <c r="J1638" s="2">
        <f>IF(B1638="?",ROUND(AVERAGEIF($B$2:$B$2344,"&lt;&gt;?"),0),B1638)</f>
        <v>1991</v>
      </c>
      <c r="K1638" t="str">
        <f>IF(C1638="?","Sep",C1638)</f>
        <v>Jun</v>
      </c>
      <c r="L1638" t="str">
        <f>IF(Table1[[#This Row],[Hospital tier]]="?","tier - 2",Table1[[#This Row],[Hospital tier]])</f>
        <v>tier - 1</v>
      </c>
      <c r="M1638" t="str">
        <f>IF(Table1[[#This Row],[City tier]]="?","tier - 2",Table1[[#This Row],[City tier]])</f>
        <v>tier - 3</v>
      </c>
      <c r="N1638" s="5" t="str">
        <f>IF(Table1[[#This Row],[State ID]]="?","Unknown",Table1[[#This Row],[State ID]])</f>
        <v>R1011</v>
      </c>
      <c r="O1638" s="5" t="str">
        <f>IF(Table1[[#This Row],[Customer ID]]="?","Unknown",Table1[[#This Row],[Customer ID]])</f>
        <v>Id362</v>
      </c>
    </row>
    <row r="1639" spans="1:15">
      <c r="A1639" t="s">
        <v>1673</v>
      </c>
      <c r="B1639">
        <v>1989</v>
      </c>
      <c r="C1639" t="s">
        <v>16</v>
      </c>
      <c r="D1639">
        <v>21</v>
      </c>
      <c r="E1639">
        <v>3</v>
      </c>
      <c r="F1639">
        <v>27925.86</v>
      </c>
      <c r="G1639" t="s">
        <v>18</v>
      </c>
      <c r="H1639" t="s">
        <v>21</v>
      </c>
      <c r="I1639" t="s">
        <v>25</v>
      </c>
      <c r="J1639" s="2">
        <f>IF(B1639="?",ROUND(AVERAGEIF($B$2:$B$2344,"&lt;&gt;?"),0),B1639)</f>
        <v>1989</v>
      </c>
      <c r="K1639" t="str">
        <f>IF(C1639="?","Sep",C1639)</f>
        <v>Nov</v>
      </c>
      <c r="L1639" t="str">
        <f>IF(Table1[[#This Row],[Hospital tier]]="?","tier - 2",Table1[[#This Row],[Hospital tier]])</f>
        <v>tier - 1</v>
      </c>
      <c r="M1639" t="str">
        <f>IF(Table1[[#This Row],[City tier]]="?","tier - 2",Table1[[#This Row],[City tier]])</f>
        <v>tier - 2</v>
      </c>
      <c r="N1639" s="5" t="str">
        <f>IF(Table1[[#This Row],[State ID]]="?","Unknown",Table1[[#This Row],[State ID]])</f>
        <v>R1011</v>
      </c>
      <c r="O1639" s="5" t="str">
        <f>IF(Table1[[#This Row],[Customer ID]]="?","Unknown",Table1[[#This Row],[Customer ID]])</f>
        <v>Id363</v>
      </c>
    </row>
    <row r="1640" spans="1:15">
      <c r="A1640" t="s">
        <v>1674</v>
      </c>
      <c r="B1640">
        <v>1985</v>
      </c>
      <c r="C1640" t="s">
        <v>23</v>
      </c>
      <c r="D1640">
        <v>4</v>
      </c>
      <c r="E1640">
        <v>3</v>
      </c>
      <c r="F1640">
        <v>27849.94</v>
      </c>
      <c r="G1640" t="s">
        <v>18</v>
      </c>
      <c r="H1640" t="s">
        <v>18</v>
      </c>
      <c r="I1640" t="s">
        <v>25</v>
      </c>
      <c r="J1640" s="2">
        <f>IF(B1640="?",ROUND(AVERAGEIF($B$2:$B$2344,"&lt;&gt;?"),0),B1640)</f>
        <v>1985</v>
      </c>
      <c r="K1640" t="str">
        <f>IF(C1640="?","Sep",C1640)</f>
        <v>Dec</v>
      </c>
      <c r="L1640" t="str">
        <f>IF(Table1[[#This Row],[Hospital tier]]="?","tier - 2",Table1[[#This Row],[Hospital tier]])</f>
        <v>tier - 1</v>
      </c>
      <c r="M1640" t="str">
        <f>IF(Table1[[#This Row],[City tier]]="?","tier - 2",Table1[[#This Row],[City tier]])</f>
        <v>tier - 1</v>
      </c>
      <c r="N1640" s="5" t="str">
        <f>IF(Table1[[#This Row],[State ID]]="?","Unknown",Table1[[#This Row],[State ID]])</f>
        <v>R1011</v>
      </c>
      <c r="O1640" s="5" t="str">
        <f>IF(Table1[[#This Row],[Customer ID]]="?","Unknown",Table1[[#This Row],[Customer ID]])</f>
        <v>Id364</v>
      </c>
    </row>
    <row r="1641" spans="1:15">
      <c r="A1641" t="s">
        <v>1675</v>
      </c>
      <c r="B1641">
        <v>1960</v>
      </c>
      <c r="C1641" t="s">
        <v>45</v>
      </c>
      <c r="D1641">
        <v>6</v>
      </c>
      <c r="E1641">
        <v>0</v>
      </c>
      <c r="F1641">
        <v>27808.73</v>
      </c>
      <c r="G1641" t="s">
        <v>18</v>
      </c>
      <c r="H1641" t="s">
        <v>18</v>
      </c>
      <c r="I1641" t="s">
        <v>19</v>
      </c>
      <c r="J1641" s="2">
        <f>IF(B1641="?",ROUND(AVERAGEIF($B$2:$B$2344,"&lt;&gt;?"),0),B1641)</f>
        <v>1960</v>
      </c>
      <c r="K1641" t="str">
        <f>IF(C1641="?","Sep",C1641)</f>
        <v>Jul</v>
      </c>
      <c r="L1641" t="str">
        <f>IF(Table1[[#This Row],[Hospital tier]]="?","tier - 2",Table1[[#This Row],[Hospital tier]])</f>
        <v>tier - 1</v>
      </c>
      <c r="M1641" t="str">
        <f>IF(Table1[[#This Row],[City tier]]="?","tier - 2",Table1[[#This Row],[City tier]])</f>
        <v>tier - 1</v>
      </c>
      <c r="N1641" s="5" t="str">
        <f>IF(Table1[[#This Row],[State ID]]="?","Unknown",Table1[[#This Row],[State ID]])</f>
        <v>R1013</v>
      </c>
      <c r="O1641" s="5" t="str">
        <f>IF(Table1[[#This Row],[Customer ID]]="?","Unknown",Table1[[#This Row],[Customer ID]])</f>
        <v>Id365</v>
      </c>
    </row>
    <row r="1642" spans="1:15">
      <c r="A1642" t="s">
        <v>1676</v>
      </c>
      <c r="B1642">
        <v>2002</v>
      </c>
      <c r="C1642" t="s">
        <v>23</v>
      </c>
      <c r="D1642">
        <v>6</v>
      </c>
      <c r="E1642">
        <v>1</v>
      </c>
      <c r="F1642">
        <v>27724.29</v>
      </c>
      <c r="G1642" t="s">
        <v>18</v>
      </c>
      <c r="H1642" t="s">
        <v>17</v>
      </c>
      <c r="I1642" t="s">
        <v>19</v>
      </c>
      <c r="J1642" s="2">
        <f>IF(B1642="?",ROUND(AVERAGEIF($B$2:$B$2344,"&lt;&gt;?"),0),B1642)</f>
        <v>2002</v>
      </c>
      <c r="K1642" t="str">
        <f>IF(C1642="?","Sep",C1642)</f>
        <v>Dec</v>
      </c>
      <c r="L1642" t="str">
        <f>IF(Table1[[#This Row],[Hospital tier]]="?","tier - 2",Table1[[#This Row],[Hospital tier]])</f>
        <v>tier - 1</v>
      </c>
      <c r="M1642" t="str">
        <f>IF(Table1[[#This Row],[City tier]]="?","tier - 2",Table1[[#This Row],[City tier]])</f>
        <v>tier - 3</v>
      </c>
      <c r="N1642" s="5" t="str">
        <f>IF(Table1[[#This Row],[State ID]]="?","Unknown",Table1[[#This Row],[State ID]])</f>
        <v>R1013</v>
      </c>
      <c r="O1642" s="5" t="str">
        <f>IF(Table1[[#This Row],[Customer ID]]="?","Unknown",Table1[[#This Row],[Customer ID]])</f>
        <v>Id366</v>
      </c>
    </row>
    <row r="1643" spans="1:15">
      <c r="A1643" t="s">
        <v>1677</v>
      </c>
      <c r="B1643">
        <v>1992</v>
      </c>
      <c r="C1643" t="s">
        <v>45</v>
      </c>
      <c r="D1643">
        <v>3</v>
      </c>
      <c r="E1643">
        <v>0</v>
      </c>
      <c r="F1643">
        <v>27696.11</v>
      </c>
      <c r="G1643" t="s">
        <v>18</v>
      </c>
      <c r="H1643" t="s">
        <v>21</v>
      </c>
      <c r="I1643" t="s">
        <v>25</v>
      </c>
      <c r="J1643" s="2">
        <f>IF(B1643="?",ROUND(AVERAGEIF($B$2:$B$2344,"&lt;&gt;?"),0),B1643)</f>
        <v>1992</v>
      </c>
      <c r="K1643" t="str">
        <f>IF(C1643="?","Sep",C1643)</f>
        <v>Jul</v>
      </c>
      <c r="L1643" t="str">
        <f>IF(Table1[[#This Row],[Hospital tier]]="?","tier - 2",Table1[[#This Row],[Hospital tier]])</f>
        <v>tier - 1</v>
      </c>
      <c r="M1643" t="str">
        <f>IF(Table1[[#This Row],[City tier]]="?","tier - 2",Table1[[#This Row],[City tier]])</f>
        <v>tier - 2</v>
      </c>
      <c r="N1643" s="5" t="str">
        <f>IF(Table1[[#This Row],[State ID]]="?","Unknown",Table1[[#This Row],[State ID]])</f>
        <v>R1011</v>
      </c>
      <c r="O1643" s="5" t="str">
        <f>IF(Table1[[#This Row],[Customer ID]]="?","Unknown",Table1[[#This Row],[Customer ID]])</f>
        <v>Id367</v>
      </c>
    </row>
    <row r="1644" spans="1:15">
      <c r="A1644" t="s">
        <v>1678</v>
      </c>
      <c r="B1644">
        <v>1997</v>
      </c>
      <c r="C1644" t="s">
        <v>24</v>
      </c>
      <c r="D1644">
        <v>7</v>
      </c>
      <c r="E1644">
        <v>0</v>
      </c>
      <c r="F1644">
        <v>27625.17</v>
      </c>
      <c r="G1644" t="s">
        <v>18</v>
      </c>
      <c r="H1644" t="s">
        <v>18</v>
      </c>
      <c r="I1644" t="s">
        <v>25</v>
      </c>
      <c r="J1644" s="2">
        <f>IF(B1644="?",ROUND(AVERAGEIF($B$2:$B$2344,"&lt;&gt;?"),0),B1644)</f>
        <v>1997</v>
      </c>
      <c r="K1644" t="str">
        <f>IF(C1644="?","Sep",C1644)</f>
        <v>Oct</v>
      </c>
      <c r="L1644" t="str">
        <f>IF(Table1[[#This Row],[Hospital tier]]="?","tier - 2",Table1[[#This Row],[Hospital tier]])</f>
        <v>tier - 1</v>
      </c>
      <c r="M1644" t="str">
        <f>IF(Table1[[#This Row],[City tier]]="?","tier - 2",Table1[[#This Row],[City tier]])</f>
        <v>tier - 1</v>
      </c>
      <c r="N1644" s="5" t="str">
        <f>IF(Table1[[#This Row],[State ID]]="?","Unknown",Table1[[#This Row],[State ID]])</f>
        <v>R1011</v>
      </c>
      <c r="O1644" s="5" t="str">
        <f>IF(Table1[[#This Row],[Customer ID]]="?","Unknown",Table1[[#This Row],[Customer ID]])</f>
        <v>Id368</v>
      </c>
    </row>
    <row r="1645" spans="1:15">
      <c r="A1645" t="s">
        <v>1679</v>
      </c>
      <c r="B1645">
        <v>1997</v>
      </c>
      <c r="C1645" t="s">
        <v>37</v>
      </c>
      <c r="D1645">
        <v>9</v>
      </c>
      <c r="E1645">
        <v>0</v>
      </c>
      <c r="F1645">
        <v>27619.360000000001</v>
      </c>
      <c r="G1645" t="s">
        <v>21</v>
      </c>
      <c r="H1645" t="s">
        <v>17</v>
      </c>
      <c r="I1645" t="s">
        <v>25</v>
      </c>
      <c r="J1645" s="2">
        <f>IF(B1645="?",ROUND(AVERAGEIF($B$2:$B$2344,"&lt;&gt;?"),0),B1645)</f>
        <v>1997</v>
      </c>
      <c r="K1645" t="str">
        <f>IF(C1645="?","Sep",C1645)</f>
        <v>Sep</v>
      </c>
      <c r="L1645" t="str">
        <f>IF(Table1[[#This Row],[Hospital tier]]="?","tier - 2",Table1[[#This Row],[Hospital tier]])</f>
        <v>tier - 2</v>
      </c>
      <c r="M1645" t="str">
        <f>IF(Table1[[#This Row],[City tier]]="?","tier - 2",Table1[[#This Row],[City tier]])</f>
        <v>tier - 3</v>
      </c>
      <c r="N1645" s="5" t="str">
        <f>IF(Table1[[#This Row],[State ID]]="?","Unknown",Table1[[#This Row],[State ID]])</f>
        <v>R1011</v>
      </c>
      <c r="O1645" s="5" t="str">
        <f>IF(Table1[[#This Row],[Customer ID]]="?","Unknown",Table1[[#This Row],[Customer ID]])</f>
        <v>Id369</v>
      </c>
    </row>
    <row r="1646" spans="1:15">
      <c r="A1646" t="s">
        <v>1680</v>
      </c>
      <c r="B1646">
        <v>1974</v>
      </c>
      <c r="C1646" t="s">
        <v>40</v>
      </c>
      <c r="D1646">
        <v>9</v>
      </c>
      <c r="E1646">
        <v>2</v>
      </c>
      <c r="F1646">
        <v>45702.02</v>
      </c>
      <c r="G1646" t="s">
        <v>21</v>
      </c>
      <c r="H1646" t="s">
        <v>21</v>
      </c>
      <c r="I1646" t="s">
        <v>22</v>
      </c>
      <c r="J1646" s="2">
        <f>IF(B1646="?",ROUND(AVERAGEIF($B$2:$B$2344,"&lt;&gt;?"),0),B1646)</f>
        <v>1974</v>
      </c>
      <c r="K1646" t="str">
        <f>IF(C1646="?","Sep",C1646)</f>
        <v>Aug</v>
      </c>
      <c r="L1646" t="str">
        <f>IF(Table1[[#This Row],[Hospital tier]]="?","tier - 2",Table1[[#This Row],[Hospital tier]])</f>
        <v>tier - 2</v>
      </c>
      <c r="M1646" t="str">
        <f>IF(Table1[[#This Row],[City tier]]="?","tier - 2",Table1[[#This Row],[City tier]])</f>
        <v>tier - 2</v>
      </c>
      <c r="N1646" s="5" t="str">
        <f>IF(Table1[[#This Row],[State ID]]="?","Unknown",Table1[[#This Row],[State ID]])</f>
        <v>R1012</v>
      </c>
      <c r="O1646" s="5" t="str">
        <f>IF(Table1[[#This Row],[Customer ID]]="?","Unknown",Table1[[#This Row],[Customer ID]])</f>
        <v>Id37</v>
      </c>
    </row>
    <row r="1647" spans="1:15">
      <c r="A1647" t="s">
        <v>1681</v>
      </c>
      <c r="B1647">
        <v>1992</v>
      </c>
      <c r="C1647" t="s">
        <v>20</v>
      </c>
      <c r="D1647">
        <v>11</v>
      </c>
      <c r="E1647">
        <v>0</v>
      </c>
      <c r="F1647">
        <v>27614.71</v>
      </c>
      <c r="G1647" t="s">
        <v>21</v>
      </c>
      <c r="H1647" t="s">
        <v>17</v>
      </c>
      <c r="I1647" t="s">
        <v>25</v>
      </c>
      <c r="J1647" s="2">
        <f>IF(B1647="?",ROUND(AVERAGEIF($B$2:$B$2344,"&lt;&gt;?"),0),B1647)</f>
        <v>1992</v>
      </c>
      <c r="K1647" t="str">
        <f>IF(C1647="?","Sep",C1647)</f>
        <v>Jun</v>
      </c>
      <c r="L1647" t="str">
        <f>IF(Table1[[#This Row],[Hospital tier]]="?","tier - 2",Table1[[#This Row],[Hospital tier]])</f>
        <v>tier - 2</v>
      </c>
      <c r="M1647" t="str">
        <f>IF(Table1[[#This Row],[City tier]]="?","tier - 2",Table1[[#This Row],[City tier]])</f>
        <v>tier - 3</v>
      </c>
      <c r="N1647" s="5" t="str">
        <f>IF(Table1[[#This Row],[State ID]]="?","Unknown",Table1[[#This Row],[State ID]])</f>
        <v>R1011</v>
      </c>
      <c r="O1647" s="5" t="str">
        <f>IF(Table1[[#This Row],[Customer ID]]="?","Unknown",Table1[[#This Row],[Customer ID]])</f>
        <v>Id370</v>
      </c>
    </row>
    <row r="1648" spans="1:15">
      <c r="A1648" t="s">
        <v>1682</v>
      </c>
      <c r="B1648">
        <v>1985</v>
      </c>
      <c r="C1648" t="s">
        <v>16</v>
      </c>
      <c r="D1648">
        <v>6</v>
      </c>
      <c r="E1648">
        <v>3</v>
      </c>
      <c r="F1648">
        <v>27598.93</v>
      </c>
      <c r="G1648" t="s">
        <v>21</v>
      </c>
      <c r="H1648" t="s">
        <v>18</v>
      </c>
      <c r="I1648" t="s">
        <v>25</v>
      </c>
      <c r="J1648" s="2">
        <f>IF(B1648="?",ROUND(AVERAGEIF($B$2:$B$2344,"&lt;&gt;?"),0),B1648)</f>
        <v>1985</v>
      </c>
      <c r="K1648" t="str">
        <f>IF(C1648="?","Sep",C1648)</f>
        <v>Nov</v>
      </c>
      <c r="L1648" t="str">
        <f>IF(Table1[[#This Row],[Hospital tier]]="?","tier - 2",Table1[[#This Row],[Hospital tier]])</f>
        <v>tier - 2</v>
      </c>
      <c r="M1648" t="str">
        <f>IF(Table1[[#This Row],[City tier]]="?","tier - 2",Table1[[#This Row],[City tier]])</f>
        <v>tier - 1</v>
      </c>
      <c r="N1648" s="5" t="str">
        <f>IF(Table1[[#This Row],[State ID]]="?","Unknown",Table1[[#This Row],[State ID]])</f>
        <v>R1011</v>
      </c>
      <c r="O1648" s="5" t="str">
        <f>IF(Table1[[#This Row],[Customer ID]]="?","Unknown",Table1[[#This Row],[Customer ID]])</f>
        <v>Id371</v>
      </c>
    </row>
    <row r="1649" spans="1:15">
      <c r="A1649" t="s">
        <v>1683</v>
      </c>
      <c r="B1649">
        <v>1984</v>
      </c>
      <c r="C1649" t="s">
        <v>45</v>
      </c>
      <c r="D1649">
        <v>22</v>
      </c>
      <c r="E1649">
        <v>3</v>
      </c>
      <c r="F1649">
        <v>27534.53</v>
      </c>
      <c r="G1649" t="s">
        <v>21</v>
      </c>
      <c r="H1649" t="s">
        <v>21</v>
      </c>
      <c r="I1649" t="s">
        <v>25</v>
      </c>
      <c r="J1649" s="2">
        <f>IF(B1649="?",ROUND(AVERAGEIF($B$2:$B$2344,"&lt;&gt;?"),0),B1649)</f>
        <v>1984</v>
      </c>
      <c r="K1649" t="str">
        <f>IF(C1649="?","Sep",C1649)</f>
        <v>Jul</v>
      </c>
      <c r="L1649" t="str">
        <f>IF(Table1[[#This Row],[Hospital tier]]="?","tier - 2",Table1[[#This Row],[Hospital tier]])</f>
        <v>tier - 2</v>
      </c>
      <c r="M1649" t="str">
        <f>IF(Table1[[#This Row],[City tier]]="?","tier - 2",Table1[[#This Row],[City tier]])</f>
        <v>tier - 2</v>
      </c>
      <c r="N1649" s="5" t="str">
        <f>IF(Table1[[#This Row],[State ID]]="?","Unknown",Table1[[#This Row],[State ID]])</f>
        <v>R1011</v>
      </c>
      <c r="O1649" s="5" t="str">
        <f>IF(Table1[[#This Row],[Customer ID]]="?","Unknown",Table1[[#This Row],[Customer ID]])</f>
        <v>Id372</v>
      </c>
    </row>
    <row r="1650" spans="1:15">
      <c r="A1650" t="s">
        <v>1684</v>
      </c>
      <c r="B1650">
        <v>1965</v>
      </c>
      <c r="C1650" t="s">
        <v>24</v>
      </c>
      <c r="D1650">
        <v>19</v>
      </c>
      <c r="E1650">
        <v>0</v>
      </c>
      <c r="F1650">
        <v>27533.91</v>
      </c>
      <c r="G1650" t="s">
        <v>21</v>
      </c>
      <c r="H1650" t="s">
        <v>17</v>
      </c>
      <c r="I1650" t="s">
        <v>19</v>
      </c>
      <c r="J1650" s="2">
        <f>IF(B1650="?",ROUND(AVERAGEIF($B$2:$B$2344,"&lt;&gt;?"),0),B1650)</f>
        <v>1965</v>
      </c>
      <c r="K1650" t="str">
        <f>IF(C1650="?","Sep",C1650)</f>
        <v>Oct</v>
      </c>
      <c r="L1650" t="str">
        <f>IF(Table1[[#This Row],[Hospital tier]]="?","tier - 2",Table1[[#This Row],[Hospital tier]])</f>
        <v>tier - 2</v>
      </c>
      <c r="M1650" t="str">
        <f>IF(Table1[[#This Row],[City tier]]="?","tier - 2",Table1[[#This Row],[City tier]])</f>
        <v>tier - 3</v>
      </c>
      <c r="N1650" s="5" t="str">
        <f>IF(Table1[[#This Row],[State ID]]="?","Unknown",Table1[[#This Row],[State ID]])</f>
        <v>R1013</v>
      </c>
      <c r="O1650" s="5" t="str">
        <f>IF(Table1[[#This Row],[Customer ID]]="?","Unknown",Table1[[#This Row],[Customer ID]])</f>
        <v>Id373</v>
      </c>
    </row>
    <row r="1651" spans="1:15">
      <c r="A1651" t="s">
        <v>1685</v>
      </c>
      <c r="B1651">
        <v>1981</v>
      </c>
      <c r="C1651" t="s">
        <v>24</v>
      </c>
      <c r="D1651">
        <v>3</v>
      </c>
      <c r="E1651">
        <v>1</v>
      </c>
      <c r="F1651">
        <v>27495.59</v>
      </c>
      <c r="G1651" t="s">
        <v>21</v>
      </c>
      <c r="H1651" t="s">
        <v>18</v>
      </c>
      <c r="I1651" t="s">
        <v>25</v>
      </c>
      <c r="J1651" s="2">
        <f>IF(B1651="?",ROUND(AVERAGEIF($B$2:$B$2344,"&lt;&gt;?"),0),B1651)</f>
        <v>1981</v>
      </c>
      <c r="K1651" t="str">
        <f>IF(C1651="?","Sep",C1651)</f>
        <v>Oct</v>
      </c>
      <c r="L1651" t="str">
        <f>IF(Table1[[#This Row],[Hospital tier]]="?","tier - 2",Table1[[#This Row],[Hospital tier]])</f>
        <v>tier - 2</v>
      </c>
      <c r="M1651" t="str">
        <f>IF(Table1[[#This Row],[City tier]]="?","tier - 2",Table1[[#This Row],[City tier]])</f>
        <v>tier - 1</v>
      </c>
      <c r="N1651" s="5" t="str">
        <f>IF(Table1[[#This Row],[State ID]]="?","Unknown",Table1[[#This Row],[State ID]])</f>
        <v>R1011</v>
      </c>
      <c r="O1651" s="5" t="str">
        <f>IF(Table1[[#This Row],[Customer ID]]="?","Unknown",Table1[[#This Row],[Customer ID]])</f>
        <v>Id374</v>
      </c>
    </row>
    <row r="1652" spans="1:15">
      <c r="A1652" t="s">
        <v>1686</v>
      </c>
      <c r="B1652">
        <v>1985</v>
      </c>
      <c r="C1652" t="s">
        <v>23</v>
      </c>
      <c r="D1652">
        <v>5</v>
      </c>
      <c r="E1652">
        <v>3</v>
      </c>
      <c r="F1652">
        <v>27432.73</v>
      </c>
      <c r="G1652" t="s">
        <v>21</v>
      </c>
      <c r="H1652" t="s">
        <v>18</v>
      </c>
      <c r="I1652" t="s">
        <v>25</v>
      </c>
      <c r="J1652" s="2">
        <f>IF(B1652="?",ROUND(AVERAGEIF($B$2:$B$2344,"&lt;&gt;?"),0),B1652)</f>
        <v>1985</v>
      </c>
      <c r="K1652" t="str">
        <f>IF(C1652="?","Sep",C1652)</f>
        <v>Dec</v>
      </c>
      <c r="L1652" t="str">
        <f>IF(Table1[[#This Row],[Hospital tier]]="?","tier - 2",Table1[[#This Row],[Hospital tier]])</f>
        <v>tier - 2</v>
      </c>
      <c r="M1652" t="str">
        <f>IF(Table1[[#This Row],[City tier]]="?","tier - 2",Table1[[#This Row],[City tier]])</f>
        <v>tier - 1</v>
      </c>
      <c r="N1652" s="5" t="str">
        <f>IF(Table1[[#This Row],[State ID]]="?","Unknown",Table1[[#This Row],[State ID]])</f>
        <v>R1011</v>
      </c>
      <c r="O1652" s="5" t="str">
        <f>IF(Table1[[#This Row],[Customer ID]]="?","Unknown",Table1[[#This Row],[Customer ID]])</f>
        <v>Id375</v>
      </c>
    </row>
    <row r="1653" spans="1:15">
      <c r="A1653" t="s">
        <v>1687</v>
      </c>
      <c r="B1653">
        <v>1988</v>
      </c>
      <c r="C1653" t="s">
        <v>37</v>
      </c>
      <c r="D1653">
        <v>15</v>
      </c>
      <c r="E1653">
        <v>2</v>
      </c>
      <c r="F1653">
        <v>27375.9</v>
      </c>
      <c r="G1653" t="s">
        <v>21</v>
      </c>
      <c r="H1653" t="s">
        <v>17</v>
      </c>
      <c r="I1653" t="s">
        <v>135</v>
      </c>
      <c r="J1653" s="2">
        <f>IF(B1653="?",ROUND(AVERAGEIF($B$2:$B$2344,"&lt;&gt;?"),0),B1653)</f>
        <v>1988</v>
      </c>
      <c r="K1653" t="str">
        <f>IF(C1653="?","Sep",C1653)</f>
        <v>Sep</v>
      </c>
      <c r="L1653" t="str">
        <f>IF(Table1[[#This Row],[Hospital tier]]="?","tier - 2",Table1[[#This Row],[Hospital tier]])</f>
        <v>tier - 2</v>
      </c>
      <c r="M1653" t="str">
        <f>IF(Table1[[#This Row],[City tier]]="?","tier - 2",Table1[[#This Row],[City tier]])</f>
        <v>tier - 3</v>
      </c>
      <c r="N1653" s="5" t="str">
        <f>IF(Table1[[#This Row],[State ID]]="?","Unknown",Table1[[#This Row],[State ID]])</f>
        <v>R1015</v>
      </c>
      <c r="O1653" s="5" t="str">
        <f>IF(Table1[[#This Row],[Customer ID]]="?","Unknown",Table1[[#This Row],[Customer ID]])</f>
        <v>Id376</v>
      </c>
    </row>
    <row r="1654" spans="1:15">
      <c r="A1654" t="s">
        <v>1688</v>
      </c>
      <c r="B1654">
        <v>1969</v>
      </c>
      <c r="C1654" t="s">
        <v>24</v>
      </c>
      <c r="D1654">
        <v>16</v>
      </c>
      <c r="E1654">
        <v>0</v>
      </c>
      <c r="F1654">
        <v>27346.04</v>
      </c>
      <c r="G1654" t="s">
        <v>21</v>
      </c>
      <c r="H1654" t="s">
        <v>21</v>
      </c>
      <c r="I1654" t="s">
        <v>19</v>
      </c>
      <c r="J1654" s="2">
        <f>IF(B1654="?",ROUND(AVERAGEIF($B$2:$B$2344,"&lt;&gt;?"),0),B1654)</f>
        <v>1969</v>
      </c>
      <c r="K1654" t="str">
        <f>IF(C1654="?","Sep",C1654)</f>
        <v>Oct</v>
      </c>
      <c r="L1654" t="str">
        <f>IF(Table1[[#This Row],[Hospital tier]]="?","tier - 2",Table1[[#This Row],[Hospital tier]])</f>
        <v>tier - 2</v>
      </c>
      <c r="M1654" t="str">
        <f>IF(Table1[[#This Row],[City tier]]="?","tier - 2",Table1[[#This Row],[City tier]])</f>
        <v>tier - 2</v>
      </c>
      <c r="N1654" s="5" t="str">
        <f>IF(Table1[[#This Row],[State ID]]="?","Unknown",Table1[[#This Row],[State ID]])</f>
        <v>R1013</v>
      </c>
      <c r="O1654" s="5" t="str">
        <f>IF(Table1[[#This Row],[Customer ID]]="?","Unknown",Table1[[#This Row],[Customer ID]])</f>
        <v>Id377</v>
      </c>
    </row>
    <row r="1655" spans="1:15">
      <c r="A1655" t="s">
        <v>1689</v>
      </c>
      <c r="B1655">
        <v>1968</v>
      </c>
      <c r="C1655" t="s">
        <v>20</v>
      </c>
      <c r="D1655">
        <v>6</v>
      </c>
      <c r="E1655">
        <v>3</v>
      </c>
      <c r="F1655">
        <v>27322.73</v>
      </c>
      <c r="G1655" t="s">
        <v>21</v>
      </c>
      <c r="H1655" t="s">
        <v>21</v>
      </c>
      <c r="I1655" t="s">
        <v>19</v>
      </c>
      <c r="J1655" s="2">
        <f>IF(B1655="?",ROUND(AVERAGEIF($B$2:$B$2344,"&lt;&gt;?"),0),B1655)</f>
        <v>1968</v>
      </c>
      <c r="K1655" t="str">
        <f>IF(C1655="?","Sep",C1655)</f>
        <v>Jun</v>
      </c>
      <c r="L1655" t="str">
        <f>IF(Table1[[#This Row],[Hospital tier]]="?","tier - 2",Table1[[#This Row],[Hospital tier]])</f>
        <v>tier - 2</v>
      </c>
      <c r="M1655" t="str">
        <f>IF(Table1[[#This Row],[City tier]]="?","tier - 2",Table1[[#This Row],[City tier]])</f>
        <v>tier - 2</v>
      </c>
      <c r="N1655" s="5" t="str">
        <f>IF(Table1[[#This Row],[State ID]]="?","Unknown",Table1[[#This Row],[State ID]])</f>
        <v>R1013</v>
      </c>
      <c r="O1655" s="5" t="str">
        <f>IF(Table1[[#This Row],[Customer ID]]="?","Unknown",Table1[[#This Row],[Customer ID]])</f>
        <v>Id378</v>
      </c>
    </row>
    <row r="1656" spans="1:15">
      <c r="A1656" t="s">
        <v>1690</v>
      </c>
      <c r="B1656">
        <v>1999</v>
      </c>
      <c r="C1656" t="s">
        <v>23</v>
      </c>
      <c r="D1656">
        <v>2</v>
      </c>
      <c r="E1656">
        <v>0</v>
      </c>
      <c r="F1656">
        <v>27236.959999999999</v>
      </c>
      <c r="G1656" t="s">
        <v>21</v>
      </c>
      <c r="H1656" t="s">
        <v>18</v>
      </c>
      <c r="I1656" t="s">
        <v>25</v>
      </c>
      <c r="J1656" s="2">
        <f>IF(B1656="?",ROUND(AVERAGEIF($B$2:$B$2344,"&lt;&gt;?"),0),B1656)</f>
        <v>1999</v>
      </c>
      <c r="K1656" t="str">
        <f>IF(C1656="?","Sep",C1656)</f>
        <v>Dec</v>
      </c>
      <c r="L1656" t="str">
        <f>IF(Table1[[#This Row],[Hospital tier]]="?","tier - 2",Table1[[#This Row],[Hospital tier]])</f>
        <v>tier - 2</v>
      </c>
      <c r="M1656" t="str">
        <f>IF(Table1[[#This Row],[City tier]]="?","tier - 2",Table1[[#This Row],[City tier]])</f>
        <v>tier - 1</v>
      </c>
      <c r="N1656" s="5" t="str">
        <f>IF(Table1[[#This Row],[State ID]]="?","Unknown",Table1[[#This Row],[State ID]])</f>
        <v>R1011</v>
      </c>
      <c r="O1656" s="5" t="str">
        <f>IF(Table1[[#This Row],[Customer ID]]="?","Unknown",Table1[[#This Row],[Customer ID]])</f>
        <v>Id379</v>
      </c>
    </row>
    <row r="1657" spans="1:15">
      <c r="A1657" t="s">
        <v>1691</v>
      </c>
      <c r="B1657">
        <v>1962</v>
      </c>
      <c r="C1657" t="s">
        <v>23</v>
      </c>
      <c r="D1657">
        <v>17</v>
      </c>
      <c r="E1657">
        <v>0</v>
      </c>
      <c r="F1657">
        <v>45008.959999999999</v>
      </c>
      <c r="G1657" t="s">
        <v>21</v>
      </c>
      <c r="H1657" t="s">
        <v>21</v>
      </c>
      <c r="I1657" t="s">
        <v>19</v>
      </c>
      <c r="J1657" s="2">
        <f>IF(B1657="?",ROUND(AVERAGEIF($B$2:$B$2344,"&lt;&gt;?"),0),B1657)</f>
        <v>1962</v>
      </c>
      <c r="K1657" t="str">
        <f>IF(C1657="?","Sep",C1657)</f>
        <v>Dec</v>
      </c>
      <c r="L1657" t="str">
        <f>IF(Table1[[#This Row],[Hospital tier]]="?","tier - 2",Table1[[#This Row],[Hospital tier]])</f>
        <v>tier - 2</v>
      </c>
      <c r="M1657" t="str">
        <f>IF(Table1[[#This Row],[City tier]]="?","tier - 2",Table1[[#This Row],[City tier]])</f>
        <v>tier - 2</v>
      </c>
      <c r="N1657" s="5" t="str">
        <f>IF(Table1[[#This Row],[State ID]]="?","Unknown",Table1[[#This Row],[State ID]])</f>
        <v>R1013</v>
      </c>
      <c r="O1657" s="5" t="str">
        <f>IF(Table1[[#This Row],[Customer ID]]="?","Unknown",Table1[[#This Row],[Customer ID]])</f>
        <v>Id38</v>
      </c>
    </row>
    <row r="1658" spans="1:15">
      <c r="A1658" t="s">
        <v>1692</v>
      </c>
      <c r="B1658">
        <v>1965</v>
      </c>
      <c r="C1658" t="s">
        <v>23</v>
      </c>
      <c r="D1658">
        <v>21</v>
      </c>
      <c r="E1658">
        <v>0</v>
      </c>
      <c r="F1658">
        <v>27218.44</v>
      </c>
      <c r="G1658" t="s">
        <v>21</v>
      </c>
      <c r="H1658" t="s">
        <v>18</v>
      </c>
      <c r="I1658" t="s">
        <v>130</v>
      </c>
      <c r="J1658" s="2">
        <f>IF(B1658="?",ROUND(AVERAGEIF($B$2:$B$2344,"&lt;&gt;?"),0),B1658)</f>
        <v>1965</v>
      </c>
      <c r="K1658" t="str">
        <f>IF(C1658="?","Sep",C1658)</f>
        <v>Dec</v>
      </c>
      <c r="L1658" t="str">
        <f>IF(Table1[[#This Row],[Hospital tier]]="?","tier - 2",Table1[[#This Row],[Hospital tier]])</f>
        <v>tier - 2</v>
      </c>
      <c r="M1658" t="str">
        <f>IF(Table1[[#This Row],[City tier]]="?","tier - 2",Table1[[#This Row],[City tier]])</f>
        <v>tier - 1</v>
      </c>
      <c r="N1658" s="5" t="str">
        <f>IF(Table1[[#This Row],[State ID]]="?","Unknown",Table1[[#This Row],[State ID]])</f>
        <v>R1017</v>
      </c>
      <c r="O1658" s="5" t="str">
        <f>IF(Table1[[#This Row],[Customer ID]]="?","Unknown",Table1[[#This Row],[Customer ID]])</f>
        <v>Id380</v>
      </c>
    </row>
    <row r="1659" spans="1:15">
      <c r="A1659" t="s">
        <v>1693</v>
      </c>
      <c r="B1659">
        <v>1970</v>
      </c>
      <c r="C1659" t="s">
        <v>24</v>
      </c>
      <c r="D1659">
        <v>2</v>
      </c>
      <c r="E1659">
        <v>0</v>
      </c>
      <c r="F1659">
        <v>27117.99</v>
      </c>
      <c r="G1659" t="s">
        <v>21</v>
      </c>
      <c r="H1659" t="s">
        <v>21</v>
      </c>
      <c r="I1659" t="s">
        <v>19</v>
      </c>
      <c r="J1659" s="2">
        <f>IF(B1659="?",ROUND(AVERAGEIF($B$2:$B$2344,"&lt;&gt;?"),0),B1659)</f>
        <v>1970</v>
      </c>
      <c r="K1659" t="str">
        <f>IF(C1659="?","Sep",C1659)</f>
        <v>Oct</v>
      </c>
      <c r="L1659" t="str">
        <f>IF(Table1[[#This Row],[Hospital tier]]="?","tier - 2",Table1[[#This Row],[Hospital tier]])</f>
        <v>tier - 2</v>
      </c>
      <c r="M1659" t="str">
        <f>IF(Table1[[#This Row],[City tier]]="?","tier - 2",Table1[[#This Row],[City tier]])</f>
        <v>tier - 2</v>
      </c>
      <c r="N1659" s="5" t="str">
        <f>IF(Table1[[#This Row],[State ID]]="?","Unknown",Table1[[#This Row],[State ID]])</f>
        <v>R1013</v>
      </c>
      <c r="O1659" s="5" t="str">
        <f>IF(Table1[[#This Row],[Customer ID]]="?","Unknown",Table1[[#This Row],[Customer ID]])</f>
        <v>Id381</v>
      </c>
    </row>
    <row r="1660" spans="1:15">
      <c r="A1660" t="s">
        <v>1694</v>
      </c>
      <c r="B1660">
        <v>1990</v>
      </c>
      <c r="C1660" t="s">
        <v>23</v>
      </c>
      <c r="D1660">
        <v>13</v>
      </c>
      <c r="E1660">
        <v>3</v>
      </c>
      <c r="F1660">
        <v>27092.38</v>
      </c>
      <c r="G1660" t="s">
        <v>21</v>
      </c>
      <c r="H1660" t="s">
        <v>17</v>
      </c>
      <c r="I1660" t="s">
        <v>25</v>
      </c>
      <c r="J1660" s="2">
        <f>IF(B1660="?",ROUND(AVERAGEIF($B$2:$B$2344,"&lt;&gt;?"),0),B1660)</f>
        <v>1990</v>
      </c>
      <c r="K1660" t="str">
        <f>IF(C1660="?","Sep",C1660)</f>
        <v>Dec</v>
      </c>
      <c r="L1660" t="str">
        <f>IF(Table1[[#This Row],[Hospital tier]]="?","tier - 2",Table1[[#This Row],[Hospital tier]])</f>
        <v>tier - 2</v>
      </c>
      <c r="M1660" t="str">
        <f>IF(Table1[[#This Row],[City tier]]="?","tier - 2",Table1[[#This Row],[City tier]])</f>
        <v>tier - 3</v>
      </c>
      <c r="N1660" s="5" t="str">
        <f>IF(Table1[[#This Row],[State ID]]="?","Unknown",Table1[[#This Row],[State ID]])</f>
        <v>R1011</v>
      </c>
      <c r="O1660" s="5" t="str">
        <f>IF(Table1[[#This Row],[Customer ID]]="?","Unknown",Table1[[#This Row],[Customer ID]])</f>
        <v>Id382</v>
      </c>
    </row>
    <row r="1661" spans="1:15">
      <c r="A1661" t="s">
        <v>1695</v>
      </c>
      <c r="B1661">
        <v>1994</v>
      </c>
      <c r="C1661" t="s">
        <v>45</v>
      </c>
      <c r="D1661">
        <v>2</v>
      </c>
      <c r="E1661">
        <v>0</v>
      </c>
      <c r="F1661">
        <v>27080.639999999999</v>
      </c>
      <c r="G1661" t="s">
        <v>21</v>
      </c>
      <c r="H1661" t="s">
        <v>21</v>
      </c>
      <c r="I1661" t="s">
        <v>25</v>
      </c>
      <c r="J1661" s="2">
        <f>IF(B1661="?",ROUND(AVERAGEIF($B$2:$B$2344,"&lt;&gt;?"),0),B1661)</f>
        <v>1994</v>
      </c>
      <c r="K1661" t="str">
        <f>IF(C1661="?","Sep",C1661)</f>
        <v>Jul</v>
      </c>
      <c r="L1661" t="str">
        <f>IF(Table1[[#This Row],[Hospital tier]]="?","tier - 2",Table1[[#This Row],[Hospital tier]])</f>
        <v>tier - 2</v>
      </c>
      <c r="M1661" t="str">
        <f>IF(Table1[[#This Row],[City tier]]="?","tier - 2",Table1[[#This Row],[City tier]])</f>
        <v>tier - 2</v>
      </c>
      <c r="N1661" s="5" t="str">
        <f>IF(Table1[[#This Row],[State ID]]="?","Unknown",Table1[[#This Row],[State ID]])</f>
        <v>R1011</v>
      </c>
      <c r="O1661" s="5" t="str">
        <f>IF(Table1[[#This Row],[Customer ID]]="?","Unknown",Table1[[#This Row],[Customer ID]])</f>
        <v>Id383</v>
      </c>
    </row>
    <row r="1662" spans="1:15">
      <c r="A1662" t="s">
        <v>1696</v>
      </c>
      <c r="B1662">
        <v>1958</v>
      </c>
      <c r="C1662" t="s">
        <v>20</v>
      </c>
      <c r="D1662">
        <v>30</v>
      </c>
      <c r="E1662">
        <v>0</v>
      </c>
      <c r="F1662">
        <v>27037.91</v>
      </c>
      <c r="G1662" t="s">
        <v>21</v>
      </c>
      <c r="H1662" t="s">
        <v>21</v>
      </c>
      <c r="I1662" t="s">
        <v>19</v>
      </c>
      <c r="J1662" s="2">
        <f>IF(B1662="?",ROUND(AVERAGEIF($B$2:$B$2344,"&lt;&gt;?"),0),B1662)</f>
        <v>1958</v>
      </c>
      <c r="K1662" t="str">
        <f>IF(C1662="?","Sep",C1662)</f>
        <v>Jun</v>
      </c>
      <c r="L1662" t="str">
        <f>IF(Table1[[#This Row],[Hospital tier]]="?","tier - 2",Table1[[#This Row],[Hospital tier]])</f>
        <v>tier - 2</v>
      </c>
      <c r="M1662" t="str">
        <f>IF(Table1[[#This Row],[City tier]]="?","tier - 2",Table1[[#This Row],[City tier]])</f>
        <v>tier - 2</v>
      </c>
      <c r="N1662" s="5" t="str">
        <f>IF(Table1[[#This Row],[State ID]]="?","Unknown",Table1[[#This Row],[State ID]])</f>
        <v>R1013</v>
      </c>
      <c r="O1662" s="5" t="str">
        <f>IF(Table1[[#This Row],[Customer ID]]="?","Unknown",Table1[[#This Row],[Customer ID]])</f>
        <v>Id384</v>
      </c>
    </row>
    <row r="1663" spans="1:15">
      <c r="A1663" t="s">
        <v>1697</v>
      </c>
      <c r="B1663">
        <v>1960</v>
      </c>
      <c r="C1663" t="s">
        <v>45</v>
      </c>
      <c r="D1663">
        <v>9</v>
      </c>
      <c r="E1663">
        <v>1</v>
      </c>
      <c r="F1663">
        <v>27000.98</v>
      </c>
      <c r="G1663" t="s">
        <v>21</v>
      </c>
      <c r="H1663" t="s">
        <v>21</v>
      </c>
      <c r="I1663" t="s">
        <v>19</v>
      </c>
      <c r="J1663" s="2">
        <f>IF(B1663="?",ROUND(AVERAGEIF($B$2:$B$2344,"&lt;&gt;?"),0),B1663)</f>
        <v>1960</v>
      </c>
      <c r="K1663" t="str">
        <f>IF(C1663="?","Sep",C1663)</f>
        <v>Jul</v>
      </c>
      <c r="L1663" t="str">
        <f>IF(Table1[[#This Row],[Hospital tier]]="?","tier - 2",Table1[[#This Row],[Hospital tier]])</f>
        <v>tier - 2</v>
      </c>
      <c r="M1663" t="str">
        <f>IF(Table1[[#This Row],[City tier]]="?","tier - 2",Table1[[#This Row],[City tier]])</f>
        <v>tier - 2</v>
      </c>
      <c r="N1663" s="5" t="str">
        <f>IF(Table1[[#This Row],[State ID]]="?","Unknown",Table1[[#This Row],[State ID]])</f>
        <v>R1013</v>
      </c>
      <c r="O1663" s="5" t="str">
        <f>IF(Table1[[#This Row],[Customer ID]]="?","Unknown",Table1[[#This Row],[Customer ID]])</f>
        <v>Id385</v>
      </c>
    </row>
    <row r="1664" spans="1:15">
      <c r="A1664" t="s">
        <v>1698</v>
      </c>
      <c r="B1664">
        <v>2000</v>
      </c>
      <c r="C1664" t="s">
        <v>16</v>
      </c>
      <c r="D1664">
        <v>9</v>
      </c>
      <c r="E1664">
        <v>0</v>
      </c>
      <c r="F1664">
        <v>26936.98</v>
      </c>
      <c r="G1664" t="s">
        <v>21</v>
      </c>
      <c r="H1664" t="s">
        <v>17</v>
      </c>
      <c r="I1664" t="s">
        <v>25</v>
      </c>
      <c r="J1664" s="2">
        <f>IF(B1664="?",ROUND(AVERAGEIF($B$2:$B$2344,"&lt;&gt;?"),0),B1664)</f>
        <v>2000</v>
      </c>
      <c r="K1664" t="str">
        <f>IF(C1664="?","Sep",C1664)</f>
        <v>Nov</v>
      </c>
      <c r="L1664" t="str">
        <f>IF(Table1[[#This Row],[Hospital tier]]="?","tier - 2",Table1[[#This Row],[Hospital tier]])</f>
        <v>tier - 2</v>
      </c>
      <c r="M1664" t="str">
        <f>IF(Table1[[#This Row],[City tier]]="?","tier - 2",Table1[[#This Row],[City tier]])</f>
        <v>tier - 3</v>
      </c>
      <c r="N1664" s="5" t="str">
        <f>IF(Table1[[#This Row],[State ID]]="?","Unknown",Table1[[#This Row],[State ID]])</f>
        <v>R1011</v>
      </c>
      <c r="O1664" s="5" t="str">
        <f>IF(Table1[[#This Row],[Customer ID]]="?","Unknown",Table1[[#This Row],[Customer ID]])</f>
        <v>Id386</v>
      </c>
    </row>
    <row r="1665" spans="1:15">
      <c r="A1665" t="s">
        <v>1699</v>
      </c>
      <c r="B1665">
        <v>2002</v>
      </c>
      <c r="C1665" t="s">
        <v>20</v>
      </c>
      <c r="D1665">
        <v>17</v>
      </c>
      <c r="E1665">
        <v>0</v>
      </c>
      <c r="F1665">
        <v>26927.69</v>
      </c>
      <c r="G1665" t="s">
        <v>21</v>
      </c>
      <c r="H1665" t="s">
        <v>21</v>
      </c>
      <c r="I1665" t="s">
        <v>25</v>
      </c>
      <c r="J1665" s="2">
        <f>IF(B1665="?",ROUND(AVERAGEIF($B$2:$B$2344,"&lt;&gt;?"),0),B1665)</f>
        <v>2002</v>
      </c>
      <c r="K1665" t="str">
        <f>IF(C1665="?","Sep",C1665)</f>
        <v>Jun</v>
      </c>
      <c r="L1665" t="str">
        <f>IF(Table1[[#This Row],[Hospital tier]]="?","tier - 2",Table1[[#This Row],[Hospital tier]])</f>
        <v>tier - 2</v>
      </c>
      <c r="M1665" t="str">
        <f>IF(Table1[[#This Row],[City tier]]="?","tier - 2",Table1[[#This Row],[City tier]])</f>
        <v>tier - 2</v>
      </c>
      <c r="N1665" s="5" t="str">
        <f>IF(Table1[[#This Row],[State ID]]="?","Unknown",Table1[[#This Row],[State ID]])</f>
        <v>R1011</v>
      </c>
      <c r="O1665" s="5" t="str">
        <f>IF(Table1[[#This Row],[Customer ID]]="?","Unknown",Table1[[#This Row],[Customer ID]])</f>
        <v>Id387</v>
      </c>
    </row>
    <row r="1666" spans="1:15">
      <c r="A1666" t="s">
        <v>1700</v>
      </c>
      <c r="B1666">
        <v>1958</v>
      </c>
      <c r="C1666" t="s">
        <v>23</v>
      </c>
      <c r="D1666">
        <v>25</v>
      </c>
      <c r="E1666">
        <v>0</v>
      </c>
      <c r="F1666">
        <v>26926.51</v>
      </c>
      <c r="G1666" t="s">
        <v>21</v>
      </c>
      <c r="H1666" t="s">
        <v>18</v>
      </c>
      <c r="I1666" t="s">
        <v>19</v>
      </c>
      <c r="J1666" s="2">
        <f>IF(B1666="?",ROUND(AVERAGEIF($B$2:$B$2344,"&lt;&gt;?"),0),B1666)</f>
        <v>1958</v>
      </c>
      <c r="K1666" t="str">
        <f>IF(C1666="?","Sep",C1666)</f>
        <v>Dec</v>
      </c>
      <c r="L1666" t="str">
        <f>IF(Table1[[#This Row],[Hospital tier]]="?","tier - 2",Table1[[#This Row],[Hospital tier]])</f>
        <v>tier - 2</v>
      </c>
      <c r="M1666" t="str">
        <f>IF(Table1[[#This Row],[City tier]]="?","tier - 2",Table1[[#This Row],[City tier]])</f>
        <v>tier - 1</v>
      </c>
      <c r="N1666" s="5" t="str">
        <f>IF(Table1[[#This Row],[State ID]]="?","Unknown",Table1[[#This Row],[State ID]])</f>
        <v>R1013</v>
      </c>
      <c r="O1666" s="5" t="str">
        <f>IF(Table1[[#This Row],[Customer ID]]="?","Unknown",Table1[[#This Row],[Customer ID]])</f>
        <v>Id388</v>
      </c>
    </row>
    <row r="1667" spans="1:15">
      <c r="A1667" t="s">
        <v>1701</v>
      </c>
      <c r="B1667">
        <v>1991</v>
      </c>
      <c r="C1667" t="s">
        <v>40</v>
      </c>
      <c r="D1667">
        <v>22</v>
      </c>
      <c r="E1667">
        <v>3</v>
      </c>
      <c r="F1667">
        <v>26912.560000000001</v>
      </c>
      <c r="G1667" t="s">
        <v>21</v>
      </c>
      <c r="H1667" t="s">
        <v>21</v>
      </c>
      <c r="I1667" t="s">
        <v>25</v>
      </c>
      <c r="J1667" s="2">
        <f>IF(B1667="?",ROUND(AVERAGEIF($B$2:$B$2344,"&lt;&gt;?"),0),B1667)</f>
        <v>1991</v>
      </c>
      <c r="K1667" t="str">
        <f>IF(C1667="?","Sep",C1667)</f>
        <v>Aug</v>
      </c>
      <c r="L1667" t="str">
        <f>IF(Table1[[#This Row],[Hospital tier]]="?","tier - 2",Table1[[#This Row],[Hospital tier]])</f>
        <v>tier - 2</v>
      </c>
      <c r="M1667" t="str">
        <f>IF(Table1[[#This Row],[City tier]]="?","tier - 2",Table1[[#This Row],[City tier]])</f>
        <v>tier - 2</v>
      </c>
      <c r="N1667" s="5" t="str">
        <f>IF(Table1[[#This Row],[State ID]]="?","Unknown",Table1[[#This Row],[State ID]])</f>
        <v>R1011</v>
      </c>
      <c r="O1667" s="5" t="str">
        <f>IF(Table1[[#This Row],[Customer ID]]="?","Unknown",Table1[[#This Row],[Customer ID]])</f>
        <v>Id389</v>
      </c>
    </row>
    <row r="1668" spans="1:15">
      <c r="A1668" t="s">
        <v>1702</v>
      </c>
      <c r="B1668">
        <v>1971</v>
      </c>
      <c r="C1668" t="s">
        <v>40</v>
      </c>
      <c r="D1668">
        <v>13</v>
      </c>
      <c r="E1668">
        <v>2</v>
      </c>
      <c r="F1668">
        <v>44641.2</v>
      </c>
      <c r="G1668" t="s">
        <v>21</v>
      </c>
      <c r="H1668" t="s">
        <v>17</v>
      </c>
      <c r="I1668" t="s">
        <v>74</v>
      </c>
      <c r="J1668" s="2">
        <f>IF(B1668="?",ROUND(AVERAGEIF($B$2:$B$2344,"&lt;&gt;?"),0),B1668)</f>
        <v>1971</v>
      </c>
      <c r="K1668" t="str">
        <f>IF(C1668="?","Sep",C1668)</f>
        <v>Aug</v>
      </c>
      <c r="L1668" t="str">
        <f>IF(Table1[[#This Row],[Hospital tier]]="?","tier - 2",Table1[[#This Row],[Hospital tier]])</f>
        <v>tier - 2</v>
      </c>
      <c r="M1668" t="str">
        <f>IF(Table1[[#This Row],[City tier]]="?","tier - 2",Table1[[#This Row],[City tier]])</f>
        <v>tier - 3</v>
      </c>
      <c r="N1668" s="5" t="str">
        <f>IF(Table1[[#This Row],[State ID]]="?","Unknown",Table1[[#This Row],[State ID]])</f>
        <v>R1024</v>
      </c>
      <c r="O1668" s="5" t="str">
        <f>IF(Table1[[#This Row],[Customer ID]]="?","Unknown",Table1[[#This Row],[Customer ID]])</f>
        <v>Id39</v>
      </c>
    </row>
    <row r="1669" spans="1:15">
      <c r="A1669" t="s">
        <v>1703</v>
      </c>
      <c r="B1669">
        <v>1988</v>
      </c>
      <c r="C1669" t="s">
        <v>45</v>
      </c>
      <c r="D1669">
        <v>22</v>
      </c>
      <c r="E1669">
        <v>3</v>
      </c>
      <c r="F1669">
        <v>26607.89</v>
      </c>
      <c r="G1669" t="s">
        <v>21</v>
      </c>
      <c r="H1669" t="s">
        <v>18</v>
      </c>
      <c r="I1669" t="s">
        <v>25</v>
      </c>
      <c r="J1669" s="2">
        <f>IF(B1669="?",ROUND(AVERAGEIF($B$2:$B$2344,"&lt;&gt;?"),0),B1669)</f>
        <v>1988</v>
      </c>
      <c r="K1669" t="str">
        <f>IF(C1669="?","Sep",C1669)</f>
        <v>Jul</v>
      </c>
      <c r="L1669" t="str">
        <f>IF(Table1[[#This Row],[Hospital tier]]="?","tier - 2",Table1[[#This Row],[Hospital tier]])</f>
        <v>tier - 2</v>
      </c>
      <c r="M1669" t="str">
        <f>IF(Table1[[#This Row],[City tier]]="?","tier - 2",Table1[[#This Row],[City tier]])</f>
        <v>tier - 1</v>
      </c>
      <c r="N1669" s="5" t="str">
        <f>IF(Table1[[#This Row],[State ID]]="?","Unknown",Table1[[#This Row],[State ID]])</f>
        <v>R1011</v>
      </c>
      <c r="O1669" s="5" t="str">
        <f>IF(Table1[[#This Row],[Customer ID]]="?","Unknown",Table1[[#This Row],[Customer ID]])</f>
        <v>Id390</v>
      </c>
    </row>
    <row r="1670" spans="1:15">
      <c r="A1670" t="s">
        <v>1704</v>
      </c>
      <c r="B1670">
        <v>2004</v>
      </c>
      <c r="C1670" t="s">
        <v>37</v>
      </c>
      <c r="D1670">
        <v>5</v>
      </c>
      <c r="E1670">
        <v>0</v>
      </c>
      <c r="F1670">
        <v>26479.4</v>
      </c>
      <c r="G1670" t="s">
        <v>21</v>
      </c>
      <c r="H1670" t="s">
        <v>21</v>
      </c>
      <c r="I1670" t="s">
        <v>25</v>
      </c>
      <c r="J1670" s="2">
        <f>IF(B1670="?",ROUND(AVERAGEIF($B$2:$B$2344,"&lt;&gt;?"),0),B1670)</f>
        <v>2004</v>
      </c>
      <c r="K1670" t="str">
        <f>IF(C1670="?","Sep",C1670)</f>
        <v>Sep</v>
      </c>
      <c r="L1670" t="str">
        <f>IF(Table1[[#This Row],[Hospital tier]]="?","tier - 2",Table1[[#This Row],[Hospital tier]])</f>
        <v>tier - 2</v>
      </c>
      <c r="M1670" t="str">
        <f>IF(Table1[[#This Row],[City tier]]="?","tier - 2",Table1[[#This Row],[City tier]])</f>
        <v>tier - 2</v>
      </c>
      <c r="N1670" s="5" t="str">
        <f>IF(Table1[[#This Row],[State ID]]="?","Unknown",Table1[[#This Row],[State ID]])</f>
        <v>R1011</v>
      </c>
      <c r="O1670" s="5" t="str">
        <f>IF(Table1[[#This Row],[Customer ID]]="?","Unknown",Table1[[#This Row],[Customer ID]])</f>
        <v>Id391</v>
      </c>
    </row>
    <row r="1671" spans="1:15">
      <c r="A1671" t="s">
        <v>1705</v>
      </c>
      <c r="B1671">
        <v>1970</v>
      </c>
      <c r="C1671" t="s">
        <v>40</v>
      </c>
      <c r="D1671">
        <v>27</v>
      </c>
      <c r="E1671">
        <v>2</v>
      </c>
      <c r="F1671">
        <v>26467.1</v>
      </c>
      <c r="G1671" t="s">
        <v>21</v>
      </c>
      <c r="H1671" t="s">
        <v>17</v>
      </c>
      <c r="I1671" t="s">
        <v>22</v>
      </c>
      <c r="J1671" s="2">
        <f>IF(B1671="?",ROUND(AVERAGEIF($B$2:$B$2344,"&lt;&gt;?"),0),B1671)</f>
        <v>1970</v>
      </c>
      <c r="K1671" t="str">
        <f>IF(C1671="?","Sep",C1671)</f>
        <v>Aug</v>
      </c>
      <c r="L1671" t="str">
        <f>IF(Table1[[#This Row],[Hospital tier]]="?","tier - 2",Table1[[#This Row],[Hospital tier]])</f>
        <v>tier - 2</v>
      </c>
      <c r="M1671" t="str">
        <f>IF(Table1[[#This Row],[City tier]]="?","tier - 2",Table1[[#This Row],[City tier]])</f>
        <v>tier - 3</v>
      </c>
      <c r="N1671" s="5" t="str">
        <f>IF(Table1[[#This Row],[State ID]]="?","Unknown",Table1[[#This Row],[State ID]])</f>
        <v>R1012</v>
      </c>
      <c r="O1671" s="5" t="str">
        <f>IF(Table1[[#This Row],[Customer ID]]="?","Unknown",Table1[[#This Row],[Customer ID]])</f>
        <v>Id392</v>
      </c>
    </row>
    <row r="1672" spans="1:15">
      <c r="A1672" t="s">
        <v>1706</v>
      </c>
      <c r="B1672">
        <v>1974</v>
      </c>
      <c r="C1672" t="s">
        <v>37</v>
      </c>
      <c r="D1672">
        <v>21</v>
      </c>
      <c r="E1672">
        <v>1</v>
      </c>
      <c r="F1672">
        <v>26392.26</v>
      </c>
      <c r="G1672" t="s">
        <v>21</v>
      </c>
      <c r="H1672" t="s">
        <v>21</v>
      </c>
      <c r="I1672" t="s">
        <v>74</v>
      </c>
      <c r="J1672" s="2">
        <f>IF(B1672="?",ROUND(AVERAGEIF($B$2:$B$2344,"&lt;&gt;?"),0),B1672)</f>
        <v>1974</v>
      </c>
      <c r="K1672" t="str">
        <f>IF(C1672="?","Sep",C1672)</f>
        <v>Sep</v>
      </c>
      <c r="L1672" t="str">
        <f>IF(Table1[[#This Row],[Hospital tier]]="?","tier - 2",Table1[[#This Row],[Hospital tier]])</f>
        <v>tier - 2</v>
      </c>
      <c r="M1672" t="str">
        <f>IF(Table1[[#This Row],[City tier]]="?","tier - 2",Table1[[#This Row],[City tier]])</f>
        <v>tier - 2</v>
      </c>
      <c r="N1672" s="5" t="str">
        <f>IF(Table1[[#This Row],[State ID]]="?","Unknown",Table1[[#This Row],[State ID]])</f>
        <v>R1024</v>
      </c>
      <c r="O1672" s="5" t="str">
        <f>IF(Table1[[#This Row],[Customer ID]]="?","Unknown",Table1[[#This Row],[Customer ID]])</f>
        <v>Id393</v>
      </c>
    </row>
    <row r="1673" spans="1:15">
      <c r="A1673" t="s">
        <v>1707</v>
      </c>
      <c r="B1673">
        <v>2004</v>
      </c>
      <c r="C1673" t="s">
        <v>23</v>
      </c>
      <c r="D1673">
        <v>5</v>
      </c>
      <c r="E1673">
        <v>0</v>
      </c>
      <c r="F1673">
        <v>26316.59</v>
      </c>
      <c r="G1673" t="s">
        <v>21</v>
      </c>
      <c r="H1673" t="s">
        <v>17</v>
      </c>
      <c r="I1673" t="s">
        <v>25</v>
      </c>
      <c r="J1673" s="2">
        <f>IF(B1673="?",ROUND(AVERAGEIF($B$2:$B$2344,"&lt;&gt;?"),0),B1673)</f>
        <v>2004</v>
      </c>
      <c r="K1673" t="str">
        <f>IF(C1673="?","Sep",C1673)</f>
        <v>Dec</v>
      </c>
      <c r="L1673" t="str">
        <f>IF(Table1[[#This Row],[Hospital tier]]="?","tier - 2",Table1[[#This Row],[Hospital tier]])</f>
        <v>tier - 2</v>
      </c>
      <c r="M1673" t="str">
        <f>IF(Table1[[#This Row],[City tier]]="?","tier - 2",Table1[[#This Row],[City tier]])</f>
        <v>tier - 3</v>
      </c>
      <c r="N1673" s="5" t="str">
        <f>IF(Table1[[#This Row],[State ID]]="?","Unknown",Table1[[#This Row],[State ID]])</f>
        <v>R1011</v>
      </c>
      <c r="O1673" s="5" t="str">
        <f>IF(Table1[[#This Row],[Customer ID]]="?","Unknown",Table1[[#This Row],[Customer ID]])</f>
        <v>Id394</v>
      </c>
    </row>
    <row r="1674" spans="1:15">
      <c r="A1674" t="s">
        <v>1708</v>
      </c>
      <c r="B1674">
        <v>1975</v>
      </c>
      <c r="C1674" t="s">
        <v>20</v>
      </c>
      <c r="D1674">
        <v>4</v>
      </c>
      <c r="E1674">
        <v>1</v>
      </c>
      <c r="F1674">
        <v>26236.58</v>
      </c>
      <c r="G1674" t="s">
        <v>21</v>
      </c>
      <c r="H1674" t="s">
        <v>18</v>
      </c>
      <c r="I1674" t="s">
        <v>25</v>
      </c>
      <c r="J1674" s="2">
        <f>IF(B1674="?",ROUND(AVERAGEIF($B$2:$B$2344,"&lt;&gt;?"),0),B1674)</f>
        <v>1975</v>
      </c>
      <c r="K1674" t="str">
        <f>IF(C1674="?","Sep",C1674)</f>
        <v>Jun</v>
      </c>
      <c r="L1674" t="str">
        <f>IF(Table1[[#This Row],[Hospital tier]]="?","tier - 2",Table1[[#This Row],[Hospital tier]])</f>
        <v>tier - 2</v>
      </c>
      <c r="M1674" t="str">
        <f>IF(Table1[[#This Row],[City tier]]="?","tier - 2",Table1[[#This Row],[City tier]])</f>
        <v>tier - 1</v>
      </c>
      <c r="N1674" s="5" t="str">
        <f>IF(Table1[[#This Row],[State ID]]="?","Unknown",Table1[[#This Row],[State ID]])</f>
        <v>R1011</v>
      </c>
      <c r="O1674" s="5" t="str">
        <f>IF(Table1[[#This Row],[Customer ID]]="?","Unknown",Table1[[#This Row],[Customer ID]])</f>
        <v>Id395</v>
      </c>
    </row>
    <row r="1675" spans="1:15">
      <c r="A1675" t="s">
        <v>1709</v>
      </c>
      <c r="B1675">
        <v>1973</v>
      </c>
      <c r="C1675" t="s">
        <v>45</v>
      </c>
      <c r="D1675">
        <v>7</v>
      </c>
      <c r="E1675">
        <v>1</v>
      </c>
      <c r="F1675">
        <v>26140.36</v>
      </c>
      <c r="G1675" t="s">
        <v>21</v>
      </c>
      <c r="H1675" t="s">
        <v>17</v>
      </c>
      <c r="I1675" t="s">
        <v>25</v>
      </c>
      <c r="J1675" s="2">
        <f>IF(B1675="?",ROUND(AVERAGEIF($B$2:$B$2344,"&lt;&gt;?"),0),B1675)</f>
        <v>1973</v>
      </c>
      <c r="K1675" t="str">
        <f>IF(C1675="?","Sep",C1675)</f>
        <v>Jul</v>
      </c>
      <c r="L1675" t="str">
        <f>IF(Table1[[#This Row],[Hospital tier]]="?","tier - 2",Table1[[#This Row],[Hospital tier]])</f>
        <v>tier - 2</v>
      </c>
      <c r="M1675" t="str">
        <f>IF(Table1[[#This Row],[City tier]]="?","tier - 2",Table1[[#This Row],[City tier]])</f>
        <v>tier - 3</v>
      </c>
      <c r="N1675" s="5" t="str">
        <f>IF(Table1[[#This Row],[State ID]]="?","Unknown",Table1[[#This Row],[State ID]])</f>
        <v>R1011</v>
      </c>
      <c r="O1675" s="5" t="str">
        <f>IF(Table1[[#This Row],[Customer ID]]="?","Unknown",Table1[[#This Row],[Customer ID]])</f>
        <v>Id396</v>
      </c>
    </row>
    <row r="1676" spans="1:15">
      <c r="A1676" t="s">
        <v>1710</v>
      </c>
      <c r="B1676">
        <v>2002</v>
      </c>
      <c r="C1676" t="s">
        <v>24</v>
      </c>
      <c r="D1676">
        <v>11</v>
      </c>
      <c r="E1676">
        <v>0</v>
      </c>
      <c r="F1676">
        <v>26125.67</v>
      </c>
      <c r="G1676" t="s">
        <v>21</v>
      </c>
      <c r="H1676" t="s">
        <v>18</v>
      </c>
      <c r="I1676" t="s">
        <v>19</v>
      </c>
      <c r="J1676" s="2">
        <f>IF(B1676="?",ROUND(AVERAGEIF($B$2:$B$2344,"&lt;&gt;?"),0),B1676)</f>
        <v>2002</v>
      </c>
      <c r="K1676" t="str">
        <f>IF(C1676="?","Sep",C1676)</f>
        <v>Oct</v>
      </c>
      <c r="L1676" t="str">
        <f>IF(Table1[[#This Row],[Hospital tier]]="?","tier - 2",Table1[[#This Row],[Hospital tier]])</f>
        <v>tier - 2</v>
      </c>
      <c r="M1676" t="str">
        <f>IF(Table1[[#This Row],[City tier]]="?","tier - 2",Table1[[#This Row],[City tier]])</f>
        <v>tier - 1</v>
      </c>
      <c r="N1676" s="5" t="str">
        <f>IF(Table1[[#This Row],[State ID]]="?","Unknown",Table1[[#This Row],[State ID]])</f>
        <v>R1013</v>
      </c>
      <c r="O1676" s="5" t="str">
        <f>IF(Table1[[#This Row],[Customer ID]]="?","Unknown",Table1[[#This Row],[Customer ID]])</f>
        <v>Id397</v>
      </c>
    </row>
    <row r="1677" spans="1:15">
      <c r="A1677" t="s">
        <v>1711</v>
      </c>
      <c r="B1677">
        <v>1966</v>
      </c>
      <c r="C1677" t="s">
        <v>45</v>
      </c>
      <c r="D1677">
        <v>9</v>
      </c>
      <c r="E1677">
        <v>1</v>
      </c>
      <c r="F1677">
        <v>26109.33</v>
      </c>
      <c r="G1677" t="s">
        <v>21</v>
      </c>
      <c r="H1677" t="s">
        <v>17</v>
      </c>
      <c r="I1677" t="s">
        <v>22</v>
      </c>
      <c r="J1677" s="2">
        <f>IF(B1677="?",ROUND(AVERAGEIF($B$2:$B$2344,"&lt;&gt;?"),0),B1677)</f>
        <v>1966</v>
      </c>
      <c r="K1677" t="str">
        <f>IF(C1677="?","Sep",C1677)</f>
        <v>Jul</v>
      </c>
      <c r="L1677" t="str">
        <f>IF(Table1[[#This Row],[Hospital tier]]="?","tier - 2",Table1[[#This Row],[Hospital tier]])</f>
        <v>tier - 2</v>
      </c>
      <c r="M1677" t="str">
        <f>IF(Table1[[#This Row],[City tier]]="?","tier - 2",Table1[[#This Row],[City tier]])</f>
        <v>tier - 3</v>
      </c>
      <c r="N1677" s="5" t="str">
        <f>IF(Table1[[#This Row],[State ID]]="?","Unknown",Table1[[#This Row],[State ID]])</f>
        <v>R1012</v>
      </c>
      <c r="O1677" s="5" t="str">
        <f>IF(Table1[[#This Row],[Customer ID]]="?","Unknown",Table1[[#This Row],[Customer ID]])</f>
        <v>Id398</v>
      </c>
    </row>
    <row r="1678" spans="1:15">
      <c r="A1678" t="s">
        <v>1712</v>
      </c>
      <c r="B1678">
        <v>2000</v>
      </c>
      <c r="C1678" t="s">
        <v>23</v>
      </c>
      <c r="D1678">
        <v>26</v>
      </c>
      <c r="E1678">
        <v>0</v>
      </c>
      <c r="F1678">
        <v>26026.97</v>
      </c>
      <c r="G1678" t="s">
        <v>21</v>
      </c>
      <c r="H1678" t="s">
        <v>17</v>
      </c>
      <c r="I1678" t="s">
        <v>25</v>
      </c>
      <c r="J1678" s="2">
        <f>IF(B1678="?",ROUND(AVERAGEIF($B$2:$B$2344,"&lt;&gt;?"),0),B1678)</f>
        <v>2000</v>
      </c>
      <c r="K1678" t="str">
        <f>IF(C1678="?","Sep",C1678)</f>
        <v>Dec</v>
      </c>
      <c r="L1678" t="str">
        <f>IF(Table1[[#This Row],[Hospital tier]]="?","tier - 2",Table1[[#This Row],[Hospital tier]])</f>
        <v>tier - 2</v>
      </c>
      <c r="M1678" t="str">
        <f>IF(Table1[[#This Row],[City tier]]="?","tier - 2",Table1[[#This Row],[City tier]])</f>
        <v>tier - 3</v>
      </c>
      <c r="N1678" s="5" t="str">
        <f>IF(Table1[[#This Row],[State ID]]="?","Unknown",Table1[[#This Row],[State ID]])</f>
        <v>R1011</v>
      </c>
      <c r="O1678" s="5" t="str">
        <f>IF(Table1[[#This Row],[Customer ID]]="?","Unknown",Table1[[#This Row],[Customer ID]])</f>
        <v>Id399</v>
      </c>
    </row>
    <row r="1679" spans="1:15">
      <c r="A1679" t="s">
        <v>1713</v>
      </c>
      <c r="B1679">
        <v>1991</v>
      </c>
      <c r="C1679" t="s">
        <v>20</v>
      </c>
      <c r="D1679">
        <v>6</v>
      </c>
      <c r="E1679">
        <v>1</v>
      </c>
      <c r="F1679">
        <v>58571.07</v>
      </c>
      <c r="G1679" t="s">
        <v>18</v>
      </c>
      <c r="H1679" t="s">
        <v>17</v>
      </c>
      <c r="I1679" t="s">
        <v>74</v>
      </c>
      <c r="J1679" s="2">
        <f>IF(B1679="?",ROUND(AVERAGEIF($B$2:$B$2344,"&lt;&gt;?"),0),B1679)</f>
        <v>1991</v>
      </c>
      <c r="K1679" t="str">
        <f>IF(C1679="?","Sep",C1679)</f>
        <v>Jun</v>
      </c>
      <c r="L1679" t="str">
        <f>IF(Table1[[#This Row],[Hospital tier]]="?","tier - 2",Table1[[#This Row],[Hospital tier]])</f>
        <v>tier - 1</v>
      </c>
      <c r="M1679" t="str">
        <f>IF(Table1[[#This Row],[City tier]]="?","tier - 2",Table1[[#This Row],[City tier]])</f>
        <v>tier - 3</v>
      </c>
      <c r="N1679" s="5" t="str">
        <f>IF(Table1[[#This Row],[State ID]]="?","Unknown",Table1[[#This Row],[State ID]])</f>
        <v>R1024</v>
      </c>
      <c r="O1679" s="5" t="str">
        <f>IF(Table1[[#This Row],[Customer ID]]="?","Unknown",Table1[[#This Row],[Customer ID]])</f>
        <v>Id4</v>
      </c>
    </row>
    <row r="1680" spans="1:15">
      <c r="A1680" t="s">
        <v>1714</v>
      </c>
      <c r="B1680">
        <v>1993</v>
      </c>
      <c r="C1680" t="s">
        <v>24</v>
      </c>
      <c r="D1680">
        <v>11</v>
      </c>
      <c r="E1680">
        <v>2</v>
      </c>
      <c r="F1680">
        <v>44585.46</v>
      </c>
      <c r="G1680" t="s">
        <v>21</v>
      </c>
      <c r="H1680" t="s">
        <v>21</v>
      </c>
      <c r="I1680" t="s">
        <v>25</v>
      </c>
      <c r="J1680" s="2">
        <f>IF(B1680="?",ROUND(AVERAGEIF($B$2:$B$2344,"&lt;&gt;?"),0),B1680)</f>
        <v>1993</v>
      </c>
      <c r="K1680" t="str">
        <f>IF(C1680="?","Sep",C1680)</f>
        <v>Oct</v>
      </c>
      <c r="L1680" t="str">
        <f>IF(Table1[[#This Row],[Hospital tier]]="?","tier - 2",Table1[[#This Row],[Hospital tier]])</f>
        <v>tier - 2</v>
      </c>
      <c r="M1680" t="str">
        <f>IF(Table1[[#This Row],[City tier]]="?","tier - 2",Table1[[#This Row],[City tier]])</f>
        <v>tier - 2</v>
      </c>
      <c r="N1680" s="5" t="str">
        <f>IF(Table1[[#This Row],[State ID]]="?","Unknown",Table1[[#This Row],[State ID]])</f>
        <v>R1011</v>
      </c>
      <c r="O1680" s="5" t="str">
        <f>IF(Table1[[#This Row],[Customer ID]]="?","Unknown",Table1[[#This Row],[Customer ID]])</f>
        <v>Id40</v>
      </c>
    </row>
    <row r="1681" spans="1:15">
      <c r="A1681" t="s">
        <v>1715</v>
      </c>
      <c r="B1681">
        <v>2001</v>
      </c>
      <c r="C1681" t="s">
        <v>20</v>
      </c>
      <c r="D1681">
        <v>5</v>
      </c>
      <c r="E1681">
        <v>2</v>
      </c>
      <c r="F1681">
        <v>26018.95</v>
      </c>
      <c r="G1681" t="s">
        <v>21</v>
      </c>
      <c r="H1681" t="s">
        <v>21</v>
      </c>
      <c r="I1681" t="s">
        <v>22</v>
      </c>
      <c r="J1681" s="2">
        <f>IF(B1681="?",ROUND(AVERAGEIF($B$2:$B$2344,"&lt;&gt;?"),0),B1681)</f>
        <v>2001</v>
      </c>
      <c r="K1681" t="str">
        <f>IF(C1681="?","Sep",C1681)</f>
        <v>Jun</v>
      </c>
      <c r="L1681" t="str">
        <f>IF(Table1[[#This Row],[Hospital tier]]="?","tier - 2",Table1[[#This Row],[Hospital tier]])</f>
        <v>tier - 2</v>
      </c>
      <c r="M1681" t="str">
        <f>IF(Table1[[#This Row],[City tier]]="?","tier - 2",Table1[[#This Row],[City tier]])</f>
        <v>tier - 2</v>
      </c>
      <c r="N1681" s="5" t="str">
        <f>IF(Table1[[#This Row],[State ID]]="?","Unknown",Table1[[#This Row],[State ID]])</f>
        <v>R1012</v>
      </c>
      <c r="O1681" s="5" t="str">
        <f>IF(Table1[[#This Row],[Customer ID]]="?","Unknown",Table1[[#This Row],[Customer ID]])</f>
        <v>Id400</v>
      </c>
    </row>
    <row r="1682" spans="1:15">
      <c r="A1682" t="s">
        <v>1716</v>
      </c>
      <c r="B1682">
        <v>1970</v>
      </c>
      <c r="C1682" t="s">
        <v>23</v>
      </c>
      <c r="D1682">
        <v>3</v>
      </c>
      <c r="E1682">
        <v>3</v>
      </c>
      <c r="F1682">
        <v>25992.82</v>
      </c>
      <c r="G1682" t="s">
        <v>21</v>
      </c>
      <c r="H1682" t="s">
        <v>21</v>
      </c>
      <c r="I1682" t="s">
        <v>19</v>
      </c>
      <c r="J1682" s="2">
        <f>IF(B1682="?",ROUND(AVERAGEIF($B$2:$B$2344,"&lt;&gt;?"),0),B1682)</f>
        <v>1970</v>
      </c>
      <c r="K1682" t="str">
        <f>IF(C1682="?","Sep",C1682)</f>
        <v>Dec</v>
      </c>
      <c r="L1682" t="str">
        <f>IF(Table1[[#This Row],[Hospital tier]]="?","tier - 2",Table1[[#This Row],[Hospital tier]])</f>
        <v>tier - 2</v>
      </c>
      <c r="M1682" t="str">
        <f>IF(Table1[[#This Row],[City tier]]="?","tier - 2",Table1[[#This Row],[City tier]])</f>
        <v>tier - 2</v>
      </c>
      <c r="N1682" s="5" t="str">
        <f>IF(Table1[[#This Row],[State ID]]="?","Unknown",Table1[[#This Row],[State ID]])</f>
        <v>R1013</v>
      </c>
      <c r="O1682" s="5" t="str">
        <f>IF(Table1[[#This Row],[Customer ID]]="?","Unknown",Table1[[#This Row],[Customer ID]])</f>
        <v>Id401</v>
      </c>
    </row>
    <row r="1683" spans="1:15">
      <c r="A1683" t="s">
        <v>1717</v>
      </c>
      <c r="B1683">
        <v>1963</v>
      </c>
      <c r="C1683" t="s">
        <v>40</v>
      </c>
      <c r="D1683">
        <v>21</v>
      </c>
      <c r="E1683">
        <v>0</v>
      </c>
      <c r="F1683">
        <v>25678.78</v>
      </c>
      <c r="G1683" t="s">
        <v>21</v>
      </c>
      <c r="H1683" t="s">
        <v>17</v>
      </c>
      <c r="I1683" t="s">
        <v>22</v>
      </c>
      <c r="J1683" s="2">
        <f>IF(B1683="?",ROUND(AVERAGEIF($B$2:$B$2344,"&lt;&gt;?"),0),B1683)</f>
        <v>1963</v>
      </c>
      <c r="K1683" t="str">
        <f>IF(C1683="?","Sep",C1683)</f>
        <v>Aug</v>
      </c>
      <c r="L1683" t="str">
        <f>IF(Table1[[#This Row],[Hospital tier]]="?","tier - 2",Table1[[#This Row],[Hospital tier]])</f>
        <v>tier - 2</v>
      </c>
      <c r="M1683" t="str">
        <f>IF(Table1[[#This Row],[City tier]]="?","tier - 2",Table1[[#This Row],[City tier]])</f>
        <v>tier - 3</v>
      </c>
      <c r="N1683" s="5" t="str">
        <f>IF(Table1[[#This Row],[State ID]]="?","Unknown",Table1[[#This Row],[State ID]])</f>
        <v>R1012</v>
      </c>
      <c r="O1683" s="5" t="str">
        <f>IF(Table1[[#This Row],[Customer ID]]="?","Unknown",Table1[[#This Row],[Customer ID]])</f>
        <v>Id402</v>
      </c>
    </row>
    <row r="1684" spans="1:15">
      <c r="A1684" t="s">
        <v>1718</v>
      </c>
      <c r="B1684">
        <v>1972</v>
      </c>
      <c r="C1684" t="s">
        <v>45</v>
      </c>
      <c r="D1684">
        <v>17</v>
      </c>
      <c r="E1684">
        <v>0</v>
      </c>
      <c r="F1684">
        <v>25656.58</v>
      </c>
      <c r="G1684" t="s">
        <v>21</v>
      </c>
      <c r="H1684" t="s">
        <v>17</v>
      </c>
      <c r="I1684" t="s">
        <v>74</v>
      </c>
      <c r="J1684" s="2">
        <f>IF(B1684="?",ROUND(AVERAGEIF($B$2:$B$2344,"&lt;&gt;?"),0),B1684)</f>
        <v>1972</v>
      </c>
      <c r="K1684" t="str">
        <f>IF(C1684="?","Sep",C1684)</f>
        <v>Jul</v>
      </c>
      <c r="L1684" t="str">
        <f>IF(Table1[[#This Row],[Hospital tier]]="?","tier - 2",Table1[[#This Row],[Hospital tier]])</f>
        <v>tier - 2</v>
      </c>
      <c r="M1684" t="str">
        <f>IF(Table1[[#This Row],[City tier]]="?","tier - 2",Table1[[#This Row],[City tier]])</f>
        <v>tier - 3</v>
      </c>
      <c r="N1684" s="5" t="str">
        <f>IF(Table1[[#This Row],[State ID]]="?","Unknown",Table1[[#This Row],[State ID]])</f>
        <v>R1024</v>
      </c>
      <c r="O1684" s="5" t="str">
        <f>IF(Table1[[#This Row],[Customer ID]]="?","Unknown",Table1[[#This Row],[Customer ID]])</f>
        <v>Id403</v>
      </c>
    </row>
    <row r="1685" spans="1:15">
      <c r="A1685" t="s">
        <v>1719</v>
      </c>
      <c r="B1685">
        <v>2001</v>
      </c>
      <c r="C1685" t="s">
        <v>40</v>
      </c>
      <c r="D1685">
        <v>2</v>
      </c>
      <c r="E1685">
        <v>0</v>
      </c>
      <c r="F1685">
        <v>25648.98</v>
      </c>
      <c r="G1685" t="s">
        <v>21</v>
      </c>
      <c r="H1685" t="s">
        <v>18</v>
      </c>
      <c r="I1685" t="s">
        <v>25</v>
      </c>
      <c r="J1685" s="2">
        <f>IF(B1685="?",ROUND(AVERAGEIF($B$2:$B$2344,"&lt;&gt;?"),0),B1685)</f>
        <v>2001</v>
      </c>
      <c r="K1685" t="str">
        <f>IF(C1685="?","Sep",C1685)</f>
        <v>Aug</v>
      </c>
      <c r="L1685" t="str">
        <f>IF(Table1[[#This Row],[Hospital tier]]="?","tier - 2",Table1[[#This Row],[Hospital tier]])</f>
        <v>tier - 2</v>
      </c>
      <c r="M1685" t="str">
        <f>IF(Table1[[#This Row],[City tier]]="?","tier - 2",Table1[[#This Row],[City tier]])</f>
        <v>tier - 1</v>
      </c>
      <c r="N1685" s="5" t="str">
        <f>IF(Table1[[#This Row],[State ID]]="?","Unknown",Table1[[#This Row],[State ID]])</f>
        <v>R1011</v>
      </c>
      <c r="O1685" s="5" t="str">
        <f>IF(Table1[[#This Row],[Customer ID]]="?","Unknown",Table1[[#This Row],[Customer ID]])</f>
        <v>Id404</v>
      </c>
    </row>
    <row r="1686" spans="1:15">
      <c r="A1686" t="s">
        <v>1720</v>
      </c>
      <c r="B1686">
        <v>1968</v>
      </c>
      <c r="C1686" t="s">
        <v>23</v>
      </c>
      <c r="D1686">
        <v>11</v>
      </c>
      <c r="E1686">
        <v>1</v>
      </c>
      <c r="F1686">
        <v>25517.11</v>
      </c>
      <c r="G1686" t="s">
        <v>21</v>
      </c>
      <c r="H1686" t="s">
        <v>17</v>
      </c>
      <c r="I1686" t="s">
        <v>130</v>
      </c>
      <c r="J1686" s="2">
        <f>IF(B1686="?",ROUND(AVERAGEIF($B$2:$B$2344,"&lt;&gt;?"),0),B1686)</f>
        <v>1968</v>
      </c>
      <c r="K1686" t="str">
        <f>IF(C1686="?","Sep",C1686)</f>
        <v>Dec</v>
      </c>
      <c r="L1686" t="str">
        <f>IF(Table1[[#This Row],[Hospital tier]]="?","tier - 2",Table1[[#This Row],[Hospital tier]])</f>
        <v>tier - 2</v>
      </c>
      <c r="M1686" t="str">
        <f>IF(Table1[[#This Row],[City tier]]="?","tier - 2",Table1[[#This Row],[City tier]])</f>
        <v>tier - 3</v>
      </c>
      <c r="N1686" s="5" t="str">
        <f>IF(Table1[[#This Row],[State ID]]="?","Unknown",Table1[[#This Row],[State ID]])</f>
        <v>R1017</v>
      </c>
      <c r="O1686" s="5" t="str">
        <f>IF(Table1[[#This Row],[Customer ID]]="?","Unknown",Table1[[#This Row],[Customer ID]])</f>
        <v>Id405</v>
      </c>
    </row>
    <row r="1687" spans="1:15">
      <c r="A1687" t="s">
        <v>1721</v>
      </c>
      <c r="B1687">
        <v>1968</v>
      </c>
      <c r="C1687" t="s">
        <v>40</v>
      </c>
      <c r="D1687">
        <v>22</v>
      </c>
      <c r="E1687">
        <v>3</v>
      </c>
      <c r="F1687">
        <v>25382.3</v>
      </c>
      <c r="G1687" t="s">
        <v>21</v>
      </c>
      <c r="H1687" t="s">
        <v>21</v>
      </c>
      <c r="I1687" t="s">
        <v>25</v>
      </c>
      <c r="J1687" s="2">
        <f>IF(B1687="?",ROUND(AVERAGEIF($B$2:$B$2344,"&lt;&gt;?"),0),B1687)</f>
        <v>1968</v>
      </c>
      <c r="K1687" t="str">
        <f>IF(C1687="?","Sep",C1687)</f>
        <v>Aug</v>
      </c>
      <c r="L1687" t="str">
        <f>IF(Table1[[#This Row],[Hospital tier]]="?","tier - 2",Table1[[#This Row],[Hospital tier]])</f>
        <v>tier - 2</v>
      </c>
      <c r="M1687" t="str">
        <f>IF(Table1[[#This Row],[City tier]]="?","tier - 2",Table1[[#This Row],[City tier]])</f>
        <v>tier - 2</v>
      </c>
      <c r="N1687" s="5" t="str">
        <f>IF(Table1[[#This Row],[State ID]]="?","Unknown",Table1[[#This Row],[State ID]])</f>
        <v>R1011</v>
      </c>
      <c r="O1687" s="5" t="str">
        <f>IF(Table1[[#This Row],[Customer ID]]="?","Unknown",Table1[[#This Row],[Customer ID]])</f>
        <v>Id406</v>
      </c>
    </row>
    <row r="1688" spans="1:15">
      <c r="A1688" t="s">
        <v>1722</v>
      </c>
      <c r="B1688">
        <v>1972</v>
      </c>
      <c r="C1688" t="s">
        <v>37</v>
      </c>
      <c r="D1688">
        <v>26</v>
      </c>
      <c r="E1688">
        <v>2</v>
      </c>
      <c r="F1688">
        <v>25333.33</v>
      </c>
      <c r="G1688" t="s">
        <v>21</v>
      </c>
      <c r="H1688" t="s">
        <v>21</v>
      </c>
      <c r="I1688" t="s">
        <v>130</v>
      </c>
      <c r="J1688" s="2">
        <f>IF(B1688="?",ROUND(AVERAGEIF($B$2:$B$2344,"&lt;&gt;?"),0),B1688)</f>
        <v>1972</v>
      </c>
      <c r="K1688" t="str">
        <f>IF(C1688="?","Sep",C1688)</f>
        <v>Sep</v>
      </c>
      <c r="L1688" t="str">
        <f>IF(Table1[[#This Row],[Hospital tier]]="?","tier - 2",Table1[[#This Row],[Hospital tier]])</f>
        <v>tier - 2</v>
      </c>
      <c r="M1688" t="str">
        <f>IF(Table1[[#This Row],[City tier]]="?","tier - 2",Table1[[#This Row],[City tier]])</f>
        <v>tier - 2</v>
      </c>
      <c r="N1688" s="5" t="str">
        <f>IF(Table1[[#This Row],[State ID]]="?","Unknown",Table1[[#This Row],[State ID]])</f>
        <v>R1017</v>
      </c>
      <c r="O1688" s="5" t="str">
        <f>IF(Table1[[#This Row],[Customer ID]]="?","Unknown",Table1[[#This Row],[Customer ID]])</f>
        <v>Id407</v>
      </c>
    </row>
    <row r="1689" spans="1:15">
      <c r="A1689" t="s">
        <v>1723</v>
      </c>
      <c r="B1689">
        <v>1975</v>
      </c>
      <c r="C1689" t="s">
        <v>23</v>
      </c>
      <c r="D1689">
        <v>14</v>
      </c>
      <c r="E1689">
        <v>3</v>
      </c>
      <c r="F1689">
        <v>25309.49</v>
      </c>
      <c r="G1689" t="s">
        <v>21</v>
      </c>
      <c r="H1689" t="s">
        <v>18</v>
      </c>
      <c r="I1689" t="s">
        <v>25</v>
      </c>
      <c r="J1689" s="2">
        <f>IF(B1689="?",ROUND(AVERAGEIF($B$2:$B$2344,"&lt;&gt;?"),0),B1689)</f>
        <v>1975</v>
      </c>
      <c r="K1689" t="str">
        <f>IF(C1689="?","Sep",C1689)</f>
        <v>Dec</v>
      </c>
      <c r="L1689" t="str">
        <f>IF(Table1[[#This Row],[Hospital tier]]="?","tier - 2",Table1[[#This Row],[Hospital tier]])</f>
        <v>tier - 2</v>
      </c>
      <c r="M1689" t="str">
        <f>IF(Table1[[#This Row],[City tier]]="?","tier - 2",Table1[[#This Row],[City tier]])</f>
        <v>tier - 1</v>
      </c>
      <c r="N1689" s="5" t="str">
        <f>IF(Table1[[#This Row],[State ID]]="?","Unknown",Table1[[#This Row],[State ID]])</f>
        <v>R1011</v>
      </c>
      <c r="O1689" s="5" t="str">
        <f>IF(Table1[[#This Row],[Customer ID]]="?","Unknown",Table1[[#This Row],[Customer ID]])</f>
        <v>Id408</v>
      </c>
    </row>
    <row r="1690" spans="1:15">
      <c r="A1690" t="s">
        <v>1724</v>
      </c>
      <c r="B1690">
        <v>1998</v>
      </c>
      <c r="C1690" t="s">
        <v>16</v>
      </c>
      <c r="D1690">
        <v>24</v>
      </c>
      <c r="E1690">
        <v>0</v>
      </c>
      <c r="F1690">
        <v>25127.22</v>
      </c>
      <c r="G1690" t="s">
        <v>21</v>
      </c>
      <c r="H1690" t="s">
        <v>17</v>
      </c>
      <c r="I1690" t="s">
        <v>25</v>
      </c>
      <c r="J1690" s="2">
        <f>IF(B1690="?",ROUND(AVERAGEIF($B$2:$B$2344,"&lt;&gt;?"),0),B1690)</f>
        <v>1998</v>
      </c>
      <c r="K1690" t="str">
        <f>IF(C1690="?","Sep",C1690)</f>
        <v>Nov</v>
      </c>
      <c r="L1690" t="str">
        <f>IF(Table1[[#This Row],[Hospital tier]]="?","tier - 2",Table1[[#This Row],[Hospital tier]])</f>
        <v>tier - 2</v>
      </c>
      <c r="M1690" t="str">
        <f>IF(Table1[[#This Row],[City tier]]="?","tier - 2",Table1[[#This Row],[City tier]])</f>
        <v>tier - 3</v>
      </c>
      <c r="N1690" s="5" t="str">
        <f>IF(Table1[[#This Row],[State ID]]="?","Unknown",Table1[[#This Row],[State ID]])</f>
        <v>R1011</v>
      </c>
      <c r="O1690" s="5" t="str">
        <f>IF(Table1[[#This Row],[Customer ID]]="?","Unknown",Table1[[#This Row],[Customer ID]])</f>
        <v>Id409</v>
      </c>
    </row>
    <row r="1691" spans="1:15">
      <c r="A1691" t="s">
        <v>1725</v>
      </c>
      <c r="B1691">
        <v>2000</v>
      </c>
      <c r="C1691" t="s">
        <v>40</v>
      </c>
      <c r="D1691">
        <v>2</v>
      </c>
      <c r="E1691">
        <v>1</v>
      </c>
      <c r="F1691">
        <v>44501.4</v>
      </c>
      <c r="G1691" t="s">
        <v>21</v>
      </c>
      <c r="H1691" t="s">
        <v>17</v>
      </c>
      <c r="I1691" t="s">
        <v>19</v>
      </c>
      <c r="J1691" s="2">
        <f>IF(B1691="?",ROUND(AVERAGEIF($B$2:$B$2344,"&lt;&gt;?"),0),B1691)</f>
        <v>2000</v>
      </c>
      <c r="K1691" t="str">
        <f>IF(C1691="?","Sep",C1691)</f>
        <v>Aug</v>
      </c>
      <c r="L1691" t="str">
        <f>IF(Table1[[#This Row],[Hospital tier]]="?","tier - 2",Table1[[#This Row],[Hospital tier]])</f>
        <v>tier - 2</v>
      </c>
      <c r="M1691" t="str">
        <f>IF(Table1[[#This Row],[City tier]]="?","tier - 2",Table1[[#This Row],[City tier]])</f>
        <v>tier - 3</v>
      </c>
      <c r="N1691" s="5" t="str">
        <f>IF(Table1[[#This Row],[State ID]]="?","Unknown",Table1[[#This Row],[State ID]])</f>
        <v>R1013</v>
      </c>
      <c r="O1691" s="5" t="str">
        <f>IF(Table1[[#This Row],[Customer ID]]="?","Unknown",Table1[[#This Row],[Customer ID]])</f>
        <v>Id41</v>
      </c>
    </row>
    <row r="1692" spans="1:15">
      <c r="A1692" t="s">
        <v>1726</v>
      </c>
      <c r="B1692">
        <v>1998</v>
      </c>
      <c r="C1692" t="s">
        <v>20</v>
      </c>
      <c r="D1692">
        <v>14</v>
      </c>
      <c r="E1692">
        <v>0</v>
      </c>
      <c r="F1692">
        <v>25081.77</v>
      </c>
      <c r="G1692" t="s">
        <v>21</v>
      </c>
      <c r="H1692" t="s">
        <v>21</v>
      </c>
      <c r="I1692" t="s">
        <v>19</v>
      </c>
      <c r="J1692" s="2">
        <f>IF(B1692="?",ROUND(AVERAGEIF($B$2:$B$2344,"&lt;&gt;?"),0),B1692)</f>
        <v>1998</v>
      </c>
      <c r="K1692" t="str">
        <f>IF(C1692="?","Sep",C1692)</f>
        <v>Jun</v>
      </c>
      <c r="L1692" t="str">
        <f>IF(Table1[[#This Row],[Hospital tier]]="?","tier - 2",Table1[[#This Row],[Hospital tier]])</f>
        <v>tier - 2</v>
      </c>
      <c r="M1692" t="str">
        <f>IF(Table1[[#This Row],[City tier]]="?","tier - 2",Table1[[#This Row],[City tier]])</f>
        <v>tier - 2</v>
      </c>
      <c r="N1692" s="5" t="str">
        <f>IF(Table1[[#This Row],[State ID]]="?","Unknown",Table1[[#This Row],[State ID]])</f>
        <v>R1013</v>
      </c>
      <c r="O1692" s="5" t="str">
        <f>IF(Table1[[#This Row],[Customer ID]]="?","Unknown",Table1[[#This Row],[Customer ID]])</f>
        <v>Id410</v>
      </c>
    </row>
    <row r="1693" spans="1:15">
      <c r="A1693" t="s">
        <v>1727</v>
      </c>
      <c r="B1693">
        <v>1995</v>
      </c>
      <c r="C1693" t="s">
        <v>23</v>
      </c>
      <c r="D1693">
        <v>4</v>
      </c>
      <c r="E1693">
        <v>0</v>
      </c>
      <c r="F1693">
        <v>25075.97</v>
      </c>
      <c r="G1693" t="s">
        <v>21</v>
      </c>
      <c r="H1693" t="s">
        <v>21</v>
      </c>
      <c r="I1693" t="s">
        <v>25</v>
      </c>
      <c r="J1693" s="2">
        <f>IF(B1693="?",ROUND(AVERAGEIF($B$2:$B$2344,"&lt;&gt;?"),0),B1693)</f>
        <v>1995</v>
      </c>
      <c r="K1693" t="str">
        <f>IF(C1693="?","Sep",C1693)</f>
        <v>Dec</v>
      </c>
      <c r="L1693" t="str">
        <f>IF(Table1[[#This Row],[Hospital tier]]="?","tier - 2",Table1[[#This Row],[Hospital tier]])</f>
        <v>tier - 2</v>
      </c>
      <c r="M1693" t="str">
        <f>IF(Table1[[#This Row],[City tier]]="?","tier - 2",Table1[[#This Row],[City tier]])</f>
        <v>tier - 2</v>
      </c>
      <c r="N1693" s="5" t="str">
        <f>IF(Table1[[#This Row],[State ID]]="?","Unknown",Table1[[#This Row],[State ID]])</f>
        <v>R1011</v>
      </c>
      <c r="O1693" s="5" t="str">
        <f>IF(Table1[[#This Row],[Customer ID]]="?","Unknown",Table1[[#This Row],[Customer ID]])</f>
        <v>Id411</v>
      </c>
    </row>
    <row r="1694" spans="1:15">
      <c r="A1694" t="s">
        <v>1728</v>
      </c>
      <c r="B1694">
        <v>1975</v>
      </c>
      <c r="C1694" t="s">
        <v>16</v>
      </c>
      <c r="D1694">
        <v>14</v>
      </c>
      <c r="E1694">
        <v>3</v>
      </c>
      <c r="F1694">
        <v>24915.22</v>
      </c>
      <c r="G1694" t="s">
        <v>21</v>
      </c>
      <c r="H1694" t="s">
        <v>17</v>
      </c>
      <c r="I1694" t="s">
        <v>22</v>
      </c>
      <c r="J1694" s="2">
        <f>IF(B1694="?",ROUND(AVERAGEIF($B$2:$B$2344,"&lt;&gt;?"),0),B1694)</f>
        <v>1975</v>
      </c>
      <c r="K1694" t="str">
        <f>IF(C1694="?","Sep",C1694)</f>
        <v>Nov</v>
      </c>
      <c r="L1694" t="str">
        <f>IF(Table1[[#This Row],[Hospital tier]]="?","tier - 2",Table1[[#This Row],[Hospital tier]])</f>
        <v>tier - 2</v>
      </c>
      <c r="M1694" t="str">
        <f>IF(Table1[[#This Row],[City tier]]="?","tier - 2",Table1[[#This Row],[City tier]])</f>
        <v>tier - 3</v>
      </c>
      <c r="N1694" s="5" t="str">
        <f>IF(Table1[[#This Row],[State ID]]="?","Unknown",Table1[[#This Row],[State ID]])</f>
        <v>R1012</v>
      </c>
      <c r="O1694" s="5" t="str">
        <f>IF(Table1[[#This Row],[Customer ID]]="?","Unknown",Table1[[#This Row],[Customer ID]])</f>
        <v>Id412</v>
      </c>
    </row>
    <row r="1695" spans="1:15">
      <c r="A1695" t="s">
        <v>1729</v>
      </c>
      <c r="B1695">
        <v>1987</v>
      </c>
      <c r="C1695" t="s">
        <v>20</v>
      </c>
      <c r="D1695">
        <v>14</v>
      </c>
      <c r="E1695">
        <v>2</v>
      </c>
      <c r="F1695">
        <v>24915.05</v>
      </c>
      <c r="G1695" t="s">
        <v>21</v>
      </c>
      <c r="H1695" t="s">
        <v>18</v>
      </c>
      <c r="I1695" t="s">
        <v>74</v>
      </c>
      <c r="J1695" s="2">
        <f>IF(B1695="?",ROUND(AVERAGEIF($B$2:$B$2344,"&lt;&gt;?"),0),B1695)</f>
        <v>1987</v>
      </c>
      <c r="K1695" t="str">
        <f>IF(C1695="?","Sep",C1695)</f>
        <v>Jun</v>
      </c>
      <c r="L1695" t="str">
        <f>IF(Table1[[#This Row],[Hospital tier]]="?","tier - 2",Table1[[#This Row],[Hospital tier]])</f>
        <v>tier - 2</v>
      </c>
      <c r="M1695" t="str">
        <f>IF(Table1[[#This Row],[City tier]]="?","tier - 2",Table1[[#This Row],[City tier]])</f>
        <v>tier - 1</v>
      </c>
      <c r="N1695" s="5" t="str">
        <f>IF(Table1[[#This Row],[State ID]]="?","Unknown",Table1[[#This Row],[State ID]])</f>
        <v>R1024</v>
      </c>
      <c r="O1695" s="5" t="str">
        <f>IF(Table1[[#This Row],[Customer ID]]="?","Unknown",Table1[[#This Row],[Customer ID]])</f>
        <v>Id413</v>
      </c>
    </row>
    <row r="1696" spans="1:15">
      <c r="A1696" t="s">
        <v>1730</v>
      </c>
      <c r="B1696">
        <v>1969</v>
      </c>
      <c r="C1696" t="s">
        <v>45</v>
      </c>
      <c r="D1696">
        <v>23</v>
      </c>
      <c r="E1696">
        <v>3</v>
      </c>
      <c r="F1696">
        <v>24873.38</v>
      </c>
      <c r="G1696" t="s">
        <v>21</v>
      </c>
      <c r="H1696" t="s">
        <v>18</v>
      </c>
      <c r="I1696" t="s">
        <v>74</v>
      </c>
      <c r="J1696" s="2">
        <f>IF(B1696="?",ROUND(AVERAGEIF($B$2:$B$2344,"&lt;&gt;?"),0),B1696)</f>
        <v>1969</v>
      </c>
      <c r="K1696" t="str">
        <f>IF(C1696="?","Sep",C1696)</f>
        <v>Jul</v>
      </c>
      <c r="L1696" t="str">
        <f>IF(Table1[[#This Row],[Hospital tier]]="?","tier - 2",Table1[[#This Row],[Hospital tier]])</f>
        <v>tier - 2</v>
      </c>
      <c r="M1696" t="str">
        <f>IF(Table1[[#This Row],[City tier]]="?","tier - 2",Table1[[#This Row],[City tier]])</f>
        <v>tier - 1</v>
      </c>
      <c r="N1696" s="5" t="str">
        <f>IF(Table1[[#This Row],[State ID]]="?","Unknown",Table1[[#This Row],[State ID]])</f>
        <v>R1024</v>
      </c>
      <c r="O1696" s="5" t="str">
        <f>IF(Table1[[#This Row],[Customer ID]]="?","Unknown",Table1[[#This Row],[Customer ID]])</f>
        <v>Id414</v>
      </c>
    </row>
    <row r="1697" spans="1:15">
      <c r="A1697" t="s">
        <v>1731</v>
      </c>
      <c r="B1697">
        <v>1970</v>
      </c>
      <c r="C1697" t="s">
        <v>16</v>
      </c>
      <c r="D1697">
        <v>26</v>
      </c>
      <c r="E1697">
        <v>3</v>
      </c>
      <c r="F1697">
        <v>24869.84</v>
      </c>
      <c r="G1697" t="s">
        <v>21</v>
      </c>
      <c r="H1697" t="s">
        <v>21</v>
      </c>
      <c r="I1697" t="s">
        <v>32</v>
      </c>
      <c r="J1697" s="2">
        <f>IF(B1697="?",ROUND(AVERAGEIF($B$2:$B$2344,"&lt;&gt;?"),0),B1697)</f>
        <v>1970</v>
      </c>
      <c r="K1697" t="str">
        <f>IF(C1697="?","Sep",C1697)</f>
        <v>Nov</v>
      </c>
      <c r="L1697" t="str">
        <f>IF(Table1[[#This Row],[Hospital tier]]="?","tier - 2",Table1[[#This Row],[Hospital tier]])</f>
        <v>tier - 2</v>
      </c>
      <c r="M1697" t="str">
        <f>IF(Table1[[#This Row],[City tier]]="?","tier - 2",Table1[[#This Row],[City tier]])</f>
        <v>tier - 2</v>
      </c>
      <c r="N1697" s="5" t="str">
        <f>IF(Table1[[#This Row],[State ID]]="?","Unknown",Table1[[#This Row],[State ID]])</f>
        <v>R1016</v>
      </c>
      <c r="O1697" s="5" t="str">
        <f>IF(Table1[[#This Row],[Customer ID]]="?","Unknown",Table1[[#This Row],[Customer ID]])</f>
        <v>Id415</v>
      </c>
    </row>
    <row r="1698" spans="1:15">
      <c r="A1698" t="s">
        <v>1732</v>
      </c>
      <c r="B1698">
        <v>1995</v>
      </c>
      <c r="C1698" t="s">
        <v>20</v>
      </c>
      <c r="D1698">
        <v>10</v>
      </c>
      <c r="E1698">
        <v>0</v>
      </c>
      <c r="F1698">
        <v>24863.25</v>
      </c>
      <c r="G1698" t="s">
        <v>21</v>
      </c>
      <c r="H1698" t="s">
        <v>17</v>
      </c>
      <c r="I1698" t="s">
        <v>25</v>
      </c>
      <c r="J1698" s="2">
        <f>IF(B1698="?",ROUND(AVERAGEIF($B$2:$B$2344,"&lt;&gt;?"),0),B1698)</f>
        <v>1995</v>
      </c>
      <c r="K1698" t="str">
        <f>IF(C1698="?","Sep",C1698)</f>
        <v>Jun</v>
      </c>
      <c r="L1698" t="str">
        <f>IF(Table1[[#This Row],[Hospital tier]]="?","tier - 2",Table1[[#This Row],[Hospital tier]])</f>
        <v>tier - 2</v>
      </c>
      <c r="M1698" t="str">
        <f>IF(Table1[[#This Row],[City tier]]="?","tier - 2",Table1[[#This Row],[City tier]])</f>
        <v>tier - 3</v>
      </c>
      <c r="N1698" s="5" t="str">
        <f>IF(Table1[[#This Row],[State ID]]="?","Unknown",Table1[[#This Row],[State ID]])</f>
        <v>R1011</v>
      </c>
      <c r="O1698" s="5" t="str">
        <f>IF(Table1[[#This Row],[Customer ID]]="?","Unknown",Table1[[#This Row],[Customer ID]])</f>
        <v>Id416</v>
      </c>
    </row>
    <row r="1699" spans="1:15">
      <c r="A1699" t="s">
        <v>1733</v>
      </c>
      <c r="B1699">
        <v>1994</v>
      </c>
      <c r="C1699" t="s">
        <v>37</v>
      </c>
      <c r="D1699">
        <v>9</v>
      </c>
      <c r="E1699">
        <v>0</v>
      </c>
      <c r="F1699">
        <v>24817.25</v>
      </c>
      <c r="G1699" t="s">
        <v>21</v>
      </c>
      <c r="H1699" t="s">
        <v>21</v>
      </c>
      <c r="I1699" t="s">
        <v>25</v>
      </c>
      <c r="J1699" s="2">
        <f>IF(B1699="?",ROUND(AVERAGEIF($B$2:$B$2344,"&lt;&gt;?"),0),B1699)</f>
        <v>1994</v>
      </c>
      <c r="K1699" t="str">
        <f>IF(C1699="?","Sep",C1699)</f>
        <v>Sep</v>
      </c>
      <c r="L1699" t="str">
        <f>IF(Table1[[#This Row],[Hospital tier]]="?","tier - 2",Table1[[#This Row],[Hospital tier]])</f>
        <v>tier - 2</v>
      </c>
      <c r="M1699" t="str">
        <f>IF(Table1[[#This Row],[City tier]]="?","tier - 2",Table1[[#This Row],[City tier]])</f>
        <v>tier - 2</v>
      </c>
      <c r="N1699" s="5" t="str">
        <f>IF(Table1[[#This Row],[State ID]]="?","Unknown",Table1[[#This Row],[State ID]])</f>
        <v>R1011</v>
      </c>
      <c r="O1699" s="5" t="str">
        <f>IF(Table1[[#This Row],[Customer ID]]="?","Unknown",Table1[[#This Row],[Customer ID]])</f>
        <v>Id417</v>
      </c>
    </row>
    <row r="1700" spans="1:15">
      <c r="A1700" t="s">
        <v>1734</v>
      </c>
      <c r="B1700">
        <v>1992</v>
      </c>
      <c r="C1700" t="s">
        <v>24</v>
      </c>
      <c r="D1700">
        <v>11</v>
      </c>
      <c r="E1700">
        <v>0</v>
      </c>
      <c r="F1700">
        <v>24795.040000000001</v>
      </c>
      <c r="G1700" t="s">
        <v>21</v>
      </c>
      <c r="H1700" t="s">
        <v>17</v>
      </c>
      <c r="I1700" t="s">
        <v>25</v>
      </c>
      <c r="J1700" s="2">
        <f>IF(B1700="?",ROUND(AVERAGEIF($B$2:$B$2344,"&lt;&gt;?"),0),B1700)</f>
        <v>1992</v>
      </c>
      <c r="K1700" t="str">
        <f>IF(C1700="?","Sep",C1700)</f>
        <v>Oct</v>
      </c>
      <c r="L1700" t="str">
        <f>IF(Table1[[#This Row],[Hospital tier]]="?","tier - 2",Table1[[#This Row],[Hospital tier]])</f>
        <v>tier - 2</v>
      </c>
      <c r="M1700" t="str">
        <f>IF(Table1[[#This Row],[City tier]]="?","tier - 2",Table1[[#This Row],[City tier]])</f>
        <v>tier - 3</v>
      </c>
      <c r="N1700" s="5" t="str">
        <f>IF(Table1[[#This Row],[State ID]]="?","Unknown",Table1[[#This Row],[State ID]])</f>
        <v>R1011</v>
      </c>
      <c r="O1700" s="5" t="str">
        <f>IF(Table1[[#This Row],[Customer ID]]="?","Unknown",Table1[[#This Row],[Customer ID]])</f>
        <v>Id418</v>
      </c>
    </row>
    <row r="1701" spans="1:15">
      <c r="A1701" t="s">
        <v>1735</v>
      </c>
      <c r="B1701">
        <v>1996</v>
      </c>
      <c r="C1701" t="s">
        <v>40</v>
      </c>
      <c r="D1701">
        <v>28</v>
      </c>
      <c r="E1701">
        <v>4</v>
      </c>
      <c r="F1701">
        <v>24671.66</v>
      </c>
      <c r="G1701" t="s">
        <v>21</v>
      </c>
      <c r="H1701" t="s">
        <v>18</v>
      </c>
      <c r="I1701" t="s">
        <v>74</v>
      </c>
      <c r="J1701" s="2">
        <f>IF(B1701="?",ROUND(AVERAGEIF($B$2:$B$2344,"&lt;&gt;?"),0),B1701)</f>
        <v>1996</v>
      </c>
      <c r="K1701" t="str">
        <f>IF(C1701="?","Sep",C1701)</f>
        <v>Aug</v>
      </c>
      <c r="L1701" t="str">
        <f>IF(Table1[[#This Row],[Hospital tier]]="?","tier - 2",Table1[[#This Row],[Hospital tier]])</f>
        <v>tier - 2</v>
      </c>
      <c r="M1701" t="str">
        <f>IF(Table1[[#This Row],[City tier]]="?","tier - 2",Table1[[#This Row],[City tier]])</f>
        <v>tier - 1</v>
      </c>
      <c r="N1701" s="5" t="str">
        <f>IF(Table1[[#This Row],[State ID]]="?","Unknown",Table1[[#This Row],[State ID]])</f>
        <v>R1024</v>
      </c>
      <c r="O1701" s="5" t="str">
        <f>IF(Table1[[#This Row],[Customer ID]]="?","Unknown",Table1[[#This Row],[Customer ID]])</f>
        <v>Id419</v>
      </c>
    </row>
    <row r="1702" spans="1:15">
      <c r="A1702" t="s">
        <v>1736</v>
      </c>
      <c r="B1702">
        <v>1967</v>
      </c>
      <c r="C1702" t="s">
        <v>37</v>
      </c>
      <c r="D1702">
        <v>14</v>
      </c>
      <c r="E1702">
        <v>0</v>
      </c>
      <c r="F1702">
        <v>44423.8</v>
      </c>
      <c r="G1702" t="s">
        <v>21</v>
      </c>
      <c r="H1702" t="s">
        <v>17</v>
      </c>
      <c r="I1702" t="s">
        <v>19</v>
      </c>
      <c r="J1702" s="2">
        <f>IF(B1702="?",ROUND(AVERAGEIF($B$2:$B$2344,"&lt;&gt;?"),0),B1702)</f>
        <v>1967</v>
      </c>
      <c r="K1702" t="str">
        <f>IF(C1702="?","Sep",C1702)</f>
        <v>Sep</v>
      </c>
      <c r="L1702" t="str">
        <f>IF(Table1[[#This Row],[Hospital tier]]="?","tier - 2",Table1[[#This Row],[Hospital tier]])</f>
        <v>tier - 2</v>
      </c>
      <c r="M1702" t="str">
        <f>IF(Table1[[#This Row],[City tier]]="?","tier - 2",Table1[[#This Row],[City tier]])</f>
        <v>tier - 3</v>
      </c>
      <c r="N1702" s="5" t="str">
        <f>IF(Table1[[#This Row],[State ID]]="?","Unknown",Table1[[#This Row],[State ID]])</f>
        <v>R1013</v>
      </c>
      <c r="O1702" s="5" t="str">
        <f>IF(Table1[[#This Row],[Customer ID]]="?","Unknown",Table1[[#This Row],[Customer ID]])</f>
        <v>Id42</v>
      </c>
    </row>
    <row r="1703" spans="1:15">
      <c r="A1703" t="s">
        <v>1737</v>
      </c>
      <c r="B1703">
        <v>1970</v>
      </c>
      <c r="C1703" t="s">
        <v>20</v>
      </c>
      <c r="D1703">
        <v>12</v>
      </c>
      <c r="E1703">
        <v>2</v>
      </c>
      <c r="F1703">
        <v>24667.42</v>
      </c>
      <c r="G1703" t="s">
        <v>21</v>
      </c>
      <c r="H1703" t="s">
        <v>17</v>
      </c>
      <c r="I1703" t="s">
        <v>19</v>
      </c>
      <c r="J1703" s="2">
        <f>IF(B1703="?",ROUND(AVERAGEIF($B$2:$B$2344,"&lt;&gt;?"),0),B1703)</f>
        <v>1970</v>
      </c>
      <c r="K1703" t="str">
        <f>IF(C1703="?","Sep",C1703)</f>
        <v>Jun</v>
      </c>
      <c r="L1703" t="str">
        <f>IF(Table1[[#This Row],[Hospital tier]]="?","tier - 2",Table1[[#This Row],[Hospital tier]])</f>
        <v>tier - 2</v>
      </c>
      <c r="M1703" t="str">
        <f>IF(Table1[[#This Row],[City tier]]="?","tier - 2",Table1[[#This Row],[City tier]])</f>
        <v>tier - 3</v>
      </c>
      <c r="N1703" s="5" t="str">
        <f>IF(Table1[[#This Row],[State ID]]="?","Unknown",Table1[[#This Row],[State ID]])</f>
        <v>R1013</v>
      </c>
      <c r="O1703" s="5" t="str">
        <f>IF(Table1[[#This Row],[Customer ID]]="?","Unknown",Table1[[#This Row],[Customer ID]])</f>
        <v>Id420</v>
      </c>
    </row>
    <row r="1704" spans="1:15">
      <c r="A1704" t="s">
        <v>1738</v>
      </c>
      <c r="B1704">
        <v>1976</v>
      </c>
      <c r="C1704" t="s">
        <v>24</v>
      </c>
      <c r="D1704">
        <v>12</v>
      </c>
      <c r="E1704">
        <v>0</v>
      </c>
      <c r="F1704">
        <v>24603.05</v>
      </c>
      <c r="G1704" t="s">
        <v>21</v>
      </c>
      <c r="H1704" t="s">
        <v>21</v>
      </c>
      <c r="I1704" t="s">
        <v>25</v>
      </c>
      <c r="J1704" s="2">
        <f>IF(B1704="?",ROUND(AVERAGEIF($B$2:$B$2344,"&lt;&gt;?"),0),B1704)</f>
        <v>1976</v>
      </c>
      <c r="K1704" t="str">
        <f>IF(C1704="?","Sep",C1704)</f>
        <v>Oct</v>
      </c>
      <c r="L1704" t="str">
        <f>IF(Table1[[#This Row],[Hospital tier]]="?","tier - 2",Table1[[#This Row],[Hospital tier]])</f>
        <v>tier - 2</v>
      </c>
      <c r="M1704" t="str">
        <f>IF(Table1[[#This Row],[City tier]]="?","tier - 2",Table1[[#This Row],[City tier]])</f>
        <v>tier - 2</v>
      </c>
      <c r="N1704" s="5" t="str">
        <f>IF(Table1[[#This Row],[State ID]]="?","Unknown",Table1[[#This Row],[State ID]])</f>
        <v>R1011</v>
      </c>
      <c r="O1704" s="5" t="str">
        <f>IF(Table1[[#This Row],[Customer ID]]="?","Unknown",Table1[[#This Row],[Customer ID]])</f>
        <v>Id421</v>
      </c>
    </row>
    <row r="1705" spans="1:15">
      <c r="A1705" t="s">
        <v>1739</v>
      </c>
      <c r="B1705">
        <v>1975</v>
      </c>
      <c r="C1705" t="s">
        <v>20</v>
      </c>
      <c r="D1705">
        <v>13</v>
      </c>
      <c r="E1705">
        <v>2</v>
      </c>
      <c r="F1705">
        <v>24535.7</v>
      </c>
      <c r="G1705" t="s">
        <v>21</v>
      </c>
      <c r="H1705" t="s">
        <v>21</v>
      </c>
      <c r="I1705" t="s">
        <v>22</v>
      </c>
      <c r="J1705" s="2">
        <f>IF(B1705="?",ROUND(AVERAGEIF($B$2:$B$2344,"&lt;&gt;?"),0),B1705)</f>
        <v>1975</v>
      </c>
      <c r="K1705" t="str">
        <f>IF(C1705="?","Sep",C1705)</f>
        <v>Jun</v>
      </c>
      <c r="L1705" t="str">
        <f>IF(Table1[[#This Row],[Hospital tier]]="?","tier - 2",Table1[[#This Row],[Hospital tier]])</f>
        <v>tier - 2</v>
      </c>
      <c r="M1705" t="str">
        <f>IF(Table1[[#This Row],[City tier]]="?","tier - 2",Table1[[#This Row],[City tier]])</f>
        <v>tier - 2</v>
      </c>
      <c r="N1705" s="5" t="str">
        <f>IF(Table1[[#This Row],[State ID]]="?","Unknown",Table1[[#This Row],[State ID]])</f>
        <v>R1012</v>
      </c>
      <c r="O1705" s="5" t="str">
        <f>IF(Table1[[#This Row],[Customer ID]]="?","Unknown",Table1[[#This Row],[Customer ID]])</f>
        <v>Id422</v>
      </c>
    </row>
    <row r="1706" spans="1:15">
      <c r="A1706" t="s">
        <v>1740</v>
      </c>
      <c r="B1706">
        <v>1972</v>
      </c>
      <c r="C1706" t="s">
        <v>37</v>
      </c>
      <c r="D1706">
        <v>14</v>
      </c>
      <c r="E1706">
        <v>1</v>
      </c>
      <c r="F1706">
        <v>24520.26</v>
      </c>
      <c r="G1706" t="s">
        <v>21</v>
      </c>
      <c r="H1706" t="s">
        <v>17</v>
      </c>
      <c r="I1706" t="s">
        <v>25</v>
      </c>
      <c r="J1706" s="2">
        <f>IF(B1706="?",ROUND(AVERAGEIF($B$2:$B$2344,"&lt;&gt;?"),0),B1706)</f>
        <v>1972</v>
      </c>
      <c r="K1706" t="str">
        <f>IF(C1706="?","Sep",C1706)</f>
        <v>Sep</v>
      </c>
      <c r="L1706" t="str">
        <f>IF(Table1[[#This Row],[Hospital tier]]="?","tier - 2",Table1[[#This Row],[Hospital tier]])</f>
        <v>tier - 2</v>
      </c>
      <c r="M1706" t="str">
        <f>IF(Table1[[#This Row],[City tier]]="?","tier - 2",Table1[[#This Row],[City tier]])</f>
        <v>tier - 3</v>
      </c>
      <c r="N1706" s="5" t="str">
        <f>IF(Table1[[#This Row],[State ID]]="?","Unknown",Table1[[#This Row],[State ID]])</f>
        <v>R1011</v>
      </c>
      <c r="O1706" s="5" t="str">
        <f>IF(Table1[[#This Row],[Customer ID]]="?","Unknown",Table1[[#This Row],[Customer ID]])</f>
        <v>Id423</v>
      </c>
    </row>
    <row r="1707" spans="1:15">
      <c r="A1707" t="s">
        <v>1741</v>
      </c>
      <c r="B1707">
        <v>1961</v>
      </c>
      <c r="C1707" t="s">
        <v>24</v>
      </c>
      <c r="D1707">
        <v>21</v>
      </c>
      <c r="E1707">
        <v>0</v>
      </c>
      <c r="F1707">
        <v>24513.09</v>
      </c>
      <c r="G1707" t="s">
        <v>21</v>
      </c>
      <c r="H1707" t="s">
        <v>21</v>
      </c>
      <c r="I1707" t="s">
        <v>19</v>
      </c>
      <c r="J1707" s="2">
        <f>IF(B1707="?",ROUND(AVERAGEIF($B$2:$B$2344,"&lt;&gt;?"),0),B1707)</f>
        <v>1961</v>
      </c>
      <c r="K1707" t="str">
        <f>IF(C1707="?","Sep",C1707)</f>
        <v>Oct</v>
      </c>
      <c r="L1707" t="str">
        <f>IF(Table1[[#This Row],[Hospital tier]]="?","tier - 2",Table1[[#This Row],[Hospital tier]])</f>
        <v>tier - 2</v>
      </c>
      <c r="M1707" t="str">
        <f>IF(Table1[[#This Row],[City tier]]="?","tier - 2",Table1[[#This Row],[City tier]])</f>
        <v>tier - 2</v>
      </c>
      <c r="N1707" s="5" t="str">
        <f>IF(Table1[[#This Row],[State ID]]="?","Unknown",Table1[[#This Row],[State ID]])</f>
        <v>R1013</v>
      </c>
      <c r="O1707" s="5" t="str">
        <f>IF(Table1[[#This Row],[Customer ID]]="?","Unknown",Table1[[#This Row],[Customer ID]])</f>
        <v>Id424</v>
      </c>
    </row>
    <row r="1708" spans="1:15">
      <c r="A1708" t="s">
        <v>1742</v>
      </c>
      <c r="B1708">
        <v>1968</v>
      </c>
      <c r="C1708" t="s">
        <v>45</v>
      </c>
      <c r="D1708">
        <v>6</v>
      </c>
      <c r="E1708">
        <v>0</v>
      </c>
      <c r="F1708">
        <v>24476.48</v>
      </c>
      <c r="G1708" t="s">
        <v>21</v>
      </c>
      <c r="H1708" t="s">
        <v>21</v>
      </c>
      <c r="I1708" t="s">
        <v>22</v>
      </c>
      <c r="J1708" s="2">
        <f>IF(B1708="?",ROUND(AVERAGEIF($B$2:$B$2344,"&lt;&gt;?"),0),B1708)</f>
        <v>1968</v>
      </c>
      <c r="K1708" t="str">
        <f>IF(C1708="?","Sep",C1708)</f>
        <v>Jul</v>
      </c>
      <c r="L1708" t="str">
        <f>IF(Table1[[#This Row],[Hospital tier]]="?","tier - 2",Table1[[#This Row],[Hospital tier]])</f>
        <v>tier - 2</v>
      </c>
      <c r="M1708" t="str">
        <f>IF(Table1[[#This Row],[City tier]]="?","tier - 2",Table1[[#This Row],[City tier]])</f>
        <v>tier - 2</v>
      </c>
      <c r="N1708" s="5" t="str">
        <f>IF(Table1[[#This Row],[State ID]]="?","Unknown",Table1[[#This Row],[State ID]])</f>
        <v>R1012</v>
      </c>
      <c r="O1708" s="5" t="str">
        <f>IF(Table1[[#This Row],[Customer ID]]="?","Unknown",Table1[[#This Row],[Customer ID]])</f>
        <v>Id425</v>
      </c>
    </row>
    <row r="1709" spans="1:15">
      <c r="A1709" t="s">
        <v>1743</v>
      </c>
      <c r="B1709">
        <v>1970</v>
      </c>
      <c r="C1709" t="s">
        <v>16</v>
      </c>
      <c r="D1709">
        <v>30</v>
      </c>
      <c r="E1709">
        <v>0</v>
      </c>
      <c r="F1709">
        <v>24393.62</v>
      </c>
      <c r="G1709" t="s">
        <v>21</v>
      </c>
      <c r="H1709" t="s">
        <v>17</v>
      </c>
      <c r="I1709" t="s">
        <v>22</v>
      </c>
      <c r="J1709" s="2">
        <f>IF(B1709="?",ROUND(AVERAGEIF($B$2:$B$2344,"&lt;&gt;?"),0),B1709)</f>
        <v>1970</v>
      </c>
      <c r="K1709" t="str">
        <f>IF(C1709="?","Sep",C1709)</f>
        <v>Nov</v>
      </c>
      <c r="L1709" t="str">
        <f>IF(Table1[[#This Row],[Hospital tier]]="?","tier - 2",Table1[[#This Row],[Hospital tier]])</f>
        <v>tier - 2</v>
      </c>
      <c r="M1709" t="str">
        <f>IF(Table1[[#This Row],[City tier]]="?","tier - 2",Table1[[#This Row],[City tier]])</f>
        <v>tier - 3</v>
      </c>
      <c r="N1709" s="5" t="str">
        <f>IF(Table1[[#This Row],[State ID]]="?","Unknown",Table1[[#This Row],[State ID]])</f>
        <v>R1012</v>
      </c>
      <c r="O1709" s="5" t="str">
        <f>IF(Table1[[#This Row],[Customer ID]]="?","Unknown",Table1[[#This Row],[Customer ID]])</f>
        <v>Id426</v>
      </c>
    </row>
    <row r="1710" spans="1:15">
      <c r="A1710" t="s">
        <v>1744</v>
      </c>
      <c r="B1710">
        <v>1999</v>
      </c>
      <c r="C1710" t="s">
        <v>24</v>
      </c>
      <c r="D1710">
        <v>7</v>
      </c>
      <c r="E1710">
        <v>0</v>
      </c>
      <c r="F1710">
        <v>24387.74</v>
      </c>
      <c r="G1710" t="s">
        <v>21</v>
      </c>
      <c r="H1710" t="s">
        <v>18</v>
      </c>
      <c r="I1710" t="s">
        <v>25</v>
      </c>
      <c r="J1710" s="2">
        <f>IF(B1710="?",ROUND(AVERAGEIF($B$2:$B$2344,"&lt;&gt;?"),0),B1710)</f>
        <v>1999</v>
      </c>
      <c r="K1710" t="str">
        <f>IF(C1710="?","Sep",C1710)</f>
        <v>Oct</v>
      </c>
      <c r="L1710" t="str">
        <f>IF(Table1[[#This Row],[Hospital tier]]="?","tier - 2",Table1[[#This Row],[Hospital tier]])</f>
        <v>tier - 2</v>
      </c>
      <c r="M1710" t="str">
        <f>IF(Table1[[#This Row],[City tier]]="?","tier - 2",Table1[[#This Row],[City tier]])</f>
        <v>tier - 1</v>
      </c>
      <c r="N1710" s="5" t="str">
        <f>IF(Table1[[#This Row],[State ID]]="?","Unknown",Table1[[#This Row],[State ID]])</f>
        <v>R1011</v>
      </c>
      <c r="O1710" s="5" t="str">
        <f>IF(Table1[[#This Row],[Customer ID]]="?","Unknown",Table1[[#This Row],[Customer ID]])</f>
        <v>Id427</v>
      </c>
    </row>
    <row r="1711" spans="1:15">
      <c r="A1711" t="s">
        <v>1745</v>
      </c>
      <c r="B1711">
        <v>2004</v>
      </c>
      <c r="C1711" t="s">
        <v>40</v>
      </c>
      <c r="D1711">
        <v>3</v>
      </c>
      <c r="E1711">
        <v>0</v>
      </c>
      <c r="F1711">
        <v>24294.02</v>
      </c>
      <c r="G1711" t="s">
        <v>21</v>
      </c>
      <c r="H1711" t="s">
        <v>18</v>
      </c>
      <c r="I1711" t="s">
        <v>25</v>
      </c>
      <c r="J1711" s="2">
        <f>IF(B1711="?",ROUND(AVERAGEIF($B$2:$B$2344,"&lt;&gt;?"),0),B1711)</f>
        <v>2004</v>
      </c>
      <c r="K1711" t="str">
        <f>IF(C1711="?","Sep",C1711)</f>
        <v>Aug</v>
      </c>
      <c r="L1711" t="str">
        <f>IF(Table1[[#This Row],[Hospital tier]]="?","tier - 2",Table1[[#This Row],[Hospital tier]])</f>
        <v>tier - 2</v>
      </c>
      <c r="M1711" t="str">
        <f>IF(Table1[[#This Row],[City tier]]="?","tier - 2",Table1[[#This Row],[City tier]])</f>
        <v>tier - 1</v>
      </c>
      <c r="N1711" s="5" t="str">
        <f>IF(Table1[[#This Row],[State ID]]="?","Unknown",Table1[[#This Row],[State ID]])</f>
        <v>R1011</v>
      </c>
      <c r="O1711" s="5" t="str">
        <f>IF(Table1[[#This Row],[Customer ID]]="?","Unknown",Table1[[#This Row],[Customer ID]])</f>
        <v>Id428</v>
      </c>
    </row>
    <row r="1712" spans="1:15">
      <c r="A1712" t="s">
        <v>1746</v>
      </c>
      <c r="B1712">
        <v>1964</v>
      </c>
      <c r="C1712" t="s">
        <v>23</v>
      </c>
      <c r="D1712">
        <v>16</v>
      </c>
      <c r="E1712">
        <v>0</v>
      </c>
      <c r="F1712">
        <v>24227.34</v>
      </c>
      <c r="G1712" t="s">
        <v>21</v>
      </c>
      <c r="H1712" t="s">
        <v>18</v>
      </c>
      <c r="I1712" t="s">
        <v>19</v>
      </c>
      <c r="J1712" s="2">
        <f>IF(B1712="?",ROUND(AVERAGEIF($B$2:$B$2344,"&lt;&gt;?"),0),B1712)</f>
        <v>1964</v>
      </c>
      <c r="K1712" t="str">
        <f>IF(C1712="?","Sep",C1712)</f>
        <v>Dec</v>
      </c>
      <c r="L1712" t="str">
        <f>IF(Table1[[#This Row],[Hospital tier]]="?","tier - 2",Table1[[#This Row],[Hospital tier]])</f>
        <v>tier - 2</v>
      </c>
      <c r="M1712" t="str">
        <f>IF(Table1[[#This Row],[City tier]]="?","tier - 2",Table1[[#This Row],[City tier]])</f>
        <v>tier - 1</v>
      </c>
      <c r="N1712" s="5" t="str">
        <f>IF(Table1[[#This Row],[State ID]]="?","Unknown",Table1[[#This Row],[State ID]])</f>
        <v>R1013</v>
      </c>
      <c r="O1712" s="5" t="str">
        <f>IF(Table1[[#This Row],[Customer ID]]="?","Unknown",Table1[[#This Row],[Customer ID]])</f>
        <v>Id429</v>
      </c>
    </row>
    <row r="1713" spans="1:15">
      <c r="A1713" t="s">
        <v>1747</v>
      </c>
      <c r="B1713">
        <v>1971</v>
      </c>
      <c r="C1713" t="s">
        <v>24</v>
      </c>
      <c r="D1713">
        <v>29</v>
      </c>
      <c r="E1713">
        <v>0</v>
      </c>
      <c r="F1713">
        <v>44400.41</v>
      </c>
      <c r="G1713" t="s">
        <v>21</v>
      </c>
      <c r="H1713" t="s">
        <v>21</v>
      </c>
      <c r="I1713" t="s">
        <v>19</v>
      </c>
      <c r="J1713" s="2">
        <f>IF(B1713="?",ROUND(AVERAGEIF($B$2:$B$2344,"&lt;&gt;?"),0),B1713)</f>
        <v>1971</v>
      </c>
      <c r="K1713" t="str">
        <f>IF(C1713="?","Sep",C1713)</f>
        <v>Oct</v>
      </c>
      <c r="L1713" t="str">
        <f>IF(Table1[[#This Row],[Hospital tier]]="?","tier - 2",Table1[[#This Row],[Hospital tier]])</f>
        <v>tier - 2</v>
      </c>
      <c r="M1713" t="str">
        <f>IF(Table1[[#This Row],[City tier]]="?","tier - 2",Table1[[#This Row],[City tier]])</f>
        <v>tier - 2</v>
      </c>
      <c r="N1713" s="5" t="str">
        <f>IF(Table1[[#This Row],[State ID]]="?","Unknown",Table1[[#This Row],[State ID]])</f>
        <v>R1013</v>
      </c>
      <c r="O1713" s="5" t="str">
        <f>IF(Table1[[#This Row],[Customer ID]]="?","Unknown",Table1[[#This Row],[Customer ID]])</f>
        <v>Id43</v>
      </c>
    </row>
    <row r="1714" spans="1:15">
      <c r="A1714" t="s">
        <v>1748</v>
      </c>
      <c r="B1714">
        <v>1974</v>
      </c>
      <c r="C1714" t="s">
        <v>37</v>
      </c>
      <c r="D1714">
        <v>10</v>
      </c>
      <c r="E1714">
        <v>3</v>
      </c>
      <c r="F1714">
        <v>24180.93</v>
      </c>
      <c r="G1714" t="s">
        <v>21</v>
      </c>
      <c r="H1714" t="s">
        <v>18</v>
      </c>
      <c r="I1714" t="s">
        <v>19</v>
      </c>
      <c r="J1714" s="2">
        <f>IF(B1714="?",ROUND(AVERAGEIF($B$2:$B$2344,"&lt;&gt;?"),0),B1714)</f>
        <v>1974</v>
      </c>
      <c r="K1714" t="str">
        <f>IF(C1714="?","Sep",C1714)</f>
        <v>Sep</v>
      </c>
      <c r="L1714" t="str">
        <f>IF(Table1[[#This Row],[Hospital tier]]="?","tier - 2",Table1[[#This Row],[Hospital tier]])</f>
        <v>tier - 2</v>
      </c>
      <c r="M1714" t="str">
        <f>IF(Table1[[#This Row],[City tier]]="?","tier - 2",Table1[[#This Row],[City tier]])</f>
        <v>tier - 1</v>
      </c>
      <c r="N1714" s="5" t="str">
        <f>IF(Table1[[#This Row],[State ID]]="?","Unknown",Table1[[#This Row],[State ID]])</f>
        <v>R1013</v>
      </c>
      <c r="O1714" s="5" t="str">
        <f>IF(Table1[[#This Row],[Customer ID]]="?","Unknown",Table1[[#This Row],[Customer ID]])</f>
        <v>Id430</v>
      </c>
    </row>
    <row r="1715" spans="1:15">
      <c r="A1715" t="s">
        <v>1749</v>
      </c>
      <c r="B1715">
        <v>1973</v>
      </c>
      <c r="C1715" t="s">
        <v>20</v>
      </c>
      <c r="D1715">
        <v>13</v>
      </c>
      <c r="E1715">
        <v>3</v>
      </c>
      <c r="F1715">
        <v>24106.91</v>
      </c>
      <c r="G1715" t="s">
        <v>21</v>
      </c>
      <c r="H1715" t="s">
        <v>21</v>
      </c>
      <c r="I1715" t="s">
        <v>74</v>
      </c>
      <c r="J1715" s="2">
        <f>IF(B1715="?",ROUND(AVERAGEIF($B$2:$B$2344,"&lt;&gt;?"),0),B1715)</f>
        <v>1973</v>
      </c>
      <c r="K1715" t="str">
        <f>IF(C1715="?","Sep",C1715)</f>
        <v>Jun</v>
      </c>
      <c r="L1715" t="str">
        <f>IF(Table1[[#This Row],[Hospital tier]]="?","tier - 2",Table1[[#This Row],[Hospital tier]])</f>
        <v>tier - 2</v>
      </c>
      <c r="M1715" t="str">
        <f>IF(Table1[[#This Row],[City tier]]="?","tier - 2",Table1[[#This Row],[City tier]])</f>
        <v>tier - 2</v>
      </c>
      <c r="N1715" s="5" t="str">
        <f>IF(Table1[[#This Row],[State ID]]="?","Unknown",Table1[[#This Row],[State ID]])</f>
        <v>R1024</v>
      </c>
      <c r="O1715" s="5" t="str">
        <f>IF(Table1[[#This Row],[Customer ID]]="?","Unknown",Table1[[#This Row],[Customer ID]])</f>
        <v>Id431</v>
      </c>
    </row>
    <row r="1716" spans="1:15">
      <c r="A1716" t="s">
        <v>1750</v>
      </c>
      <c r="B1716">
        <v>2003</v>
      </c>
      <c r="C1716" t="s">
        <v>23</v>
      </c>
      <c r="D1716">
        <v>30</v>
      </c>
      <c r="E1716">
        <v>2</v>
      </c>
      <c r="F1716">
        <v>24059.68</v>
      </c>
      <c r="G1716" t="s">
        <v>21</v>
      </c>
      <c r="H1716" t="s">
        <v>21</v>
      </c>
      <c r="I1716" t="s">
        <v>22</v>
      </c>
      <c r="J1716" s="2">
        <f>IF(B1716="?",ROUND(AVERAGEIF($B$2:$B$2344,"&lt;&gt;?"),0),B1716)</f>
        <v>2003</v>
      </c>
      <c r="K1716" t="str">
        <f>IF(C1716="?","Sep",C1716)</f>
        <v>Dec</v>
      </c>
      <c r="L1716" t="str">
        <f>IF(Table1[[#This Row],[Hospital tier]]="?","tier - 2",Table1[[#This Row],[Hospital tier]])</f>
        <v>tier - 2</v>
      </c>
      <c r="M1716" t="str">
        <f>IF(Table1[[#This Row],[City tier]]="?","tier - 2",Table1[[#This Row],[City tier]])</f>
        <v>tier - 2</v>
      </c>
      <c r="N1716" s="5" t="str">
        <f>IF(Table1[[#This Row],[State ID]]="?","Unknown",Table1[[#This Row],[State ID]])</f>
        <v>R1012</v>
      </c>
      <c r="O1716" s="5" t="str">
        <f>IF(Table1[[#This Row],[Customer ID]]="?","Unknown",Table1[[#This Row],[Customer ID]])</f>
        <v>Id432</v>
      </c>
    </row>
    <row r="1717" spans="1:15">
      <c r="A1717" t="s">
        <v>1751</v>
      </c>
      <c r="B1717">
        <v>1971</v>
      </c>
      <c r="C1717" t="s">
        <v>45</v>
      </c>
      <c r="D1717">
        <v>10</v>
      </c>
      <c r="E1717">
        <v>2</v>
      </c>
      <c r="F1717">
        <v>23967.38</v>
      </c>
      <c r="G1717" t="s">
        <v>21</v>
      </c>
      <c r="H1717" t="s">
        <v>21</v>
      </c>
      <c r="I1717" t="s">
        <v>22</v>
      </c>
      <c r="J1717" s="2">
        <f>IF(B1717="?",ROUND(AVERAGEIF($B$2:$B$2344,"&lt;&gt;?"),0),B1717)</f>
        <v>1971</v>
      </c>
      <c r="K1717" t="str">
        <f>IF(C1717="?","Sep",C1717)</f>
        <v>Jul</v>
      </c>
      <c r="L1717" t="str">
        <f>IF(Table1[[#This Row],[Hospital tier]]="?","tier - 2",Table1[[#This Row],[Hospital tier]])</f>
        <v>tier - 2</v>
      </c>
      <c r="M1717" t="str">
        <f>IF(Table1[[#This Row],[City tier]]="?","tier - 2",Table1[[#This Row],[City tier]])</f>
        <v>tier - 2</v>
      </c>
      <c r="N1717" s="5" t="str">
        <f>IF(Table1[[#This Row],[State ID]]="?","Unknown",Table1[[#This Row],[State ID]])</f>
        <v>R1012</v>
      </c>
      <c r="O1717" s="5" t="str">
        <f>IF(Table1[[#This Row],[Customer ID]]="?","Unknown",Table1[[#This Row],[Customer ID]])</f>
        <v>Id433</v>
      </c>
    </row>
    <row r="1718" spans="1:15">
      <c r="A1718" t="s">
        <v>1752</v>
      </c>
      <c r="B1718">
        <v>1970</v>
      </c>
      <c r="C1718" t="s">
        <v>40</v>
      </c>
      <c r="D1718">
        <v>8</v>
      </c>
      <c r="E1718">
        <v>1</v>
      </c>
      <c r="F1718">
        <v>23887.66</v>
      </c>
      <c r="G1718" t="s">
        <v>21</v>
      </c>
      <c r="H1718" t="s">
        <v>17</v>
      </c>
      <c r="I1718" t="s">
        <v>22</v>
      </c>
      <c r="J1718" s="2">
        <f>IF(B1718="?",ROUND(AVERAGEIF($B$2:$B$2344,"&lt;&gt;?"),0),B1718)</f>
        <v>1970</v>
      </c>
      <c r="K1718" t="str">
        <f>IF(C1718="?","Sep",C1718)</f>
        <v>Aug</v>
      </c>
      <c r="L1718" t="str">
        <f>IF(Table1[[#This Row],[Hospital tier]]="?","tier - 2",Table1[[#This Row],[Hospital tier]])</f>
        <v>tier - 2</v>
      </c>
      <c r="M1718" t="str">
        <f>IF(Table1[[#This Row],[City tier]]="?","tier - 2",Table1[[#This Row],[City tier]])</f>
        <v>tier - 3</v>
      </c>
      <c r="N1718" s="5" t="str">
        <f>IF(Table1[[#This Row],[State ID]]="?","Unknown",Table1[[#This Row],[State ID]])</f>
        <v>R1012</v>
      </c>
      <c r="O1718" s="5" t="str">
        <f>IF(Table1[[#This Row],[Customer ID]]="?","Unknown",Table1[[#This Row],[Customer ID]])</f>
        <v>Id434</v>
      </c>
    </row>
    <row r="1719" spans="1:15">
      <c r="A1719" t="s">
        <v>1753</v>
      </c>
      <c r="B1719">
        <v>1973</v>
      </c>
      <c r="C1719" t="s">
        <v>20</v>
      </c>
      <c r="D1719">
        <v>27</v>
      </c>
      <c r="E1719">
        <v>2</v>
      </c>
      <c r="F1719">
        <v>23807.24</v>
      </c>
      <c r="G1719" t="s">
        <v>21</v>
      </c>
      <c r="H1719" t="s">
        <v>17</v>
      </c>
      <c r="I1719" t="s">
        <v>22</v>
      </c>
      <c r="J1719" s="2">
        <f>IF(B1719="?",ROUND(AVERAGEIF($B$2:$B$2344,"&lt;&gt;?"),0),B1719)</f>
        <v>1973</v>
      </c>
      <c r="K1719" t="str">
        <f>IF(C1719="?","Sep",C1719)</f>
        <v>Jun</v>
      </c>
      <c r="L1719" t="str">
        <f>IF(Table1[[#This Row],[Hospital tier]]="?","tier - 2",Table1[[#This Row],[Hospital tier]])</f>
        <v>tier - 2</v>
      </c>
      <c r="M1719" t="str">
        <f>IF(Table1[[#This Row],[City tier]]="?","tier - 2",Table1[[#This Row],[City tier]])</f>
        <v>tier - 3</v>
      </c>
      <c r="N1719" s="5" t="str">
        <f>IF(Table1[[#This Row],[State ID]]="?","Unknown",Table1[[#This Row],[State ID]])</f>
        <v>R1012</v>
      </c>
      <c r="O1719" s="5" t="str">
        <f>IF(Table1[[#This Row],[Customer ID]]="?","Unknown",Table1[[#This Row],[Customer ID]])</f>
        <v>Id435</v>
      </c>
    </row>
    <row r="1720" spans="1:15">
      <c r="A1720" t="s">
        <v>1754</v>
      </c>
      <c r="B1720">
        <v>1974</v>
      </c>
      <c r="C1720" t="s">
        <v>20</v>
      </c>
      <c r="D1720">
        <v>2</v>
      </c>
      <c r="E1720">
        <v>1</v>
      </c>
      <c r="F1720">
        <v>23568.27</v>
      </c>
      <c r="G1720" t="s">
        <v>21</v>
      </c>
      <c r="H1720" t="s">
        <v>21</v>
      </c>
      <c r="I1720" t="s">
        <v>25</v>
      </c>
      <c r="J1720" s="2">
        <f>IF(B1720="?",ROUND(AVERAGEIF($B$2:$B$2344,"&lt;&gt;?"),0),B1720)</f>
        <v>1974</v>
      </c>
      <c r="K1720" t="str">
        <f>IF(C1720="?","Sep",C1720)</f>
        <v>Jun</v>
      </c>
      <c r="L1720" t="str">
        <f>IF(Table1[[#This Row],[Hospital tier]]="?","tier - 2",Table1[[#This Row],[Hospital tier]])</f>
        <v>tier - 2</v>
      </c>
      <c r="M1720" t="str">
        <f>IF(Table1[[#This Row],[City tier]]="?","tier - 2",Table1[[#This Row],[City tier]])</f>
        <v>tier - 2</v>
      </c>
      <c r="N1720" s="5" t="str">
        <f>IF(Table1[[#This Row],[State ID]]="?","Unknown",Table1[[#This Row],[State ID]])</f>
        <v>R1011</v>
      </c>
      <c r="O1720" s="5" t="str">
        <f>IF(Table1[[#This Row],[Customer ID]]="?","Unknown",Table1[[#This Row],[Customer ID]])</f>
        <v>Id436</v>
      </c>
    </row>
    <row r="1721" spans="1:15">
      <c r="A1721" t="s">
        <v>1755</v>
      </c>
      <c r="B1721">
        <v>1983</v>
      </c>
      <c r="C1721" t="s">
        <v>40</v>
      </c>
      <c r="D1721">
        <v>26</v>
      </c>
      <c r="E1721">
        <v>2</v>
      </c>
      <c r="F1721">
        <v>23563.02</v>
      </c>
      <c r="G1721" t="s">
        <v>21</v>
      </c>
      <c r="H1721" t="s">
        <v>21</v>
      </c>
      <c r="I1721" t="s">
        <v>19</v>
      </c>
      <c r="J1721" s="2">
        <f>IF(B1721="?",ROUND(AVERAGEIF($B$2:$B$2344,"&lt;&gt;?"),0),B1721)</f>
        <v>1983</v>
      </c>
      <c r="K1721" t="str">
        <f>IF(C1721="?","Sep",C1721)</f>
        <v>Aug</v>
      </c>
      <c r="L1721" t="str">
        <f>IF(Table1[[#This Row],[Hospital tier]]="?","tier - 2",Table1[[#This Row],[Hospital tier]])</f>
        <v>tier - 2</v>
      </c>
      <c r="M1721" t="str">
        <f>IF(Table1[[#This Row],[City tier]]="?","tier - 2",Table1[[#This Row],[City tier]])</f>
        <v>tier - 2</v>
      </c>
      <c r="N1721" s="5" t="str">
        <f>IF(Table1[[#This Row],[State ID]]="?","Unknown",Table1[[#This Row],[State ID]])</f>
        <v>R1013</v>
      </c>
      <c r="O1721" s="5" t="str">
        <f>IF(Table1[[#This Row],[Customer ID]]="?","Unknown",Table1[[#This Row],[Customer ID]])</f>
        <v>Id437</v>
      </c>
    </row>
    <row r="1722" spans="1:15">
      <c r="A1722" t="s">
        <v>1756</v>
      </c>
      <c r="B1722">
        <v>1975</v>
      </c>
      <c r="C1722" t="s">
        <v>16</v>
      </c>
      <c r="D1722">
        <v>13</v>
      </c>
      <c r="E1722">
        <v>1</v>
      </c>
      <c r="F1722">
        <v>23401.31</v>
      </c>
      <c r="G1722" t="s">
        <v>21</v>
      </c>
      <c r="H1722" t="s">
        <v>17</v>
      </c>
      <c r="I1722" t="s">
        <v>74</v>
      </c>
      <c r="J1722" s="2">
        <f>IF(B1722="?",ROUND(AVERAGEIF($B$2:$B$2344,"&lt;&gt;?"),0),B1722)</f>
        <v>1975</v>
      </c>
      <c r="K1722" t="str">
        <f>IF(C1722="?","Sep",C1722)</f>
        <v>Nov</v>
      </c>
      <c r="L1722" t="str">
        <f>IF(Table1[[#This Row],[Hospital tier]]="?","tier - 2",Table1[[#This Row],[Hospital tier]])</f>
        <v>tier - 2</v>
      </c>
      <c r="M1722" t="str">
        <f>IF(Table1[[#This Row],[City tier]]="?","tier - 2",Table1[[#This Row],[City tier]])</f>
        <v>tier - 3</v>
      </c>
      <c r="N1722" s="5" t="str">
        <f>IF(Table1[[#This Row],[State ID]]="?","Unknown",Table1[[#This Row],[State ID]])</f>
        <v>R1024</v>
      </c>
      <c r="O1722" s="5" t="str">
        <f>IF(Table1[[#This Row],[Customer ID]]="?","Unknown",Table1[[#This Row],[Customer ID]])</f>
        <v>Id438</v>
      </c>
    </row>
    <row r="1723" spans="1:15">
      <c r="A1723" t="s">
        <v>1757</v>
      </c>
      <c r="B1723">
        <v>1973</v>
      </c>
      <c r="C1723" t="s">
        <v>24</v>
      </c>
      <c r="D1723">
        <v>22</v>
      </c>
      <c r="E1723">
        <v>2</v>
      </c>
      <c r="F1723">
        <v>23306.55</v>
      </c>
      <c r="G1723" t="s">
        <v>21</v>
      </c>
      <c r="H1723" t="s">
        <v>21</v>
      </c>
      <c r="I1723" t="s">
        <v>25</v>
      </c>
      <c r="J1723" s="2">
        <f>IF(B1723="?",ROUND(AVERAGEIF($B$2:$B$2344,"&lt;&gt;?"),0),B1723)</f>
        <v>1973</v>
      </c>
      <c r="K1723" t="str">
        <f>IF(C1723="?","Sep",C1723)</f>
        <v>Oct</v>
      </c>
      <c r="L1723" t="str">
        <f>IF(Table1[[#This Row],[Hospital tier]]="?","tier - 2",Table1[[#This Row],[Hospital tier]])</f>
        <v>tier - 2</v>
      </c>
      <c r="M1723" t="str">
        <f>IF(Table1[[#This Row],[City tier]]="?","tier - 2",Table1[[#This Row],[City tier]])</f>
        <v>tier - 2</v>
      </c>
      <c r="N1723" s="5" t="str">
        <f>IF(Table1[[#This Row],[State ID]]="?","Unknown",Table1[[#This Row],[State ID]])</f>
        <v>R1011</v>
      </c>
      <c r="O1723" s="5" t="str">
        <f>IF(Table1[[#This Row],[Customer ID]]="?","Unknown",Table1[[#This Row],[Customer ID]])</f>
        <v>Id439</v>
      </c>
    </row>
    <row r="1724" spans="1:15">
      <c r="A1724" t="s">
        <v>1758</v>
      </c>
      <c r="B1724">
        <v>1968</v>
      </c>
      <c r="C1724" t="s">
        <v>16</v>
      </c>
      <c r="D1724">
        <v>24</v>
      </c>
      <c r="E1724">
        <v>2</v>
      </c>
      <c r="F1724">
        <v>44260.75</v>
      </c>
      <c r="G1724" t="s">
        <v>21</v>
      </c>
      <c r="H1724" t="s">
        <v>18</v>
      </c>
      <c r="I1724" t="s">
        <v>19</v>
      </c>
      <c r="J1724" s="2">
        <f>IF(B1724="?",ROUND(AVERAGEIF($B$2:$B$2344,"&lt;&gt;?"),0),B1724)</f>
        <v>1968</v>
      </c>
      <c r="K1724" t="str">
        <f>IF(C1724="?","Sep",C1724)</f>
        <v>Nov</v>
      </c>
      <c r="L1724" t="str">
        <f>IF(Table1[[#This Row],[Hospital tier]]="?","tier - 2",Table1[[#This Row],[Hospital tier]])</f>
        <v>tier - 2</v>
      </c>
      <c r="M1724" t="str">
        <f>IF(Table1[[#This Row],[City tier]]="?","tier - 2",Table1[[#This Row],[City tier]])</f>
        <v>tier - 1</v>
      </c>
      <c r="N1724" s="5" t="str">
        <f>IF(Table1[[#This Row],[State ID]]="?","Unknown",Table1[[#This Row],[State ID]])</f>
        <v>R1013</v>
      </c>
      <c r="O1724" s="5" t="str">
        <f>IF(Table1[[#This Row],[Customer ID]]="?","Unknown",Table1[[#This Row],[Customer ID]])</f>
        <v>Id44</v>
      </c>
    </row>
    <row r="1725" spans="1:15">
      <c r="A1725" t="s">
        <v>1759</v>
      </c>
      <c r="B1725">
        <v>1994</v>
      </c>
      <c r="C1725" t="s">
        <v>24</v>
      </c>
      <c r="D1725">
        <v>3</v>
      </c>
      <c r="E1725">
        <v>1</v>
      </c>
      <c r="F1725">
        <v>23288.93</v>
      </c>
      <c r="G1725" t="s">
        <v>21</v>
      </c>
      <c r="H1725" t="s">
        <v>17</v>
      </c>
      <c r="I1725" t="s">
        <v>74</v>
      </c>
      <c r="J1725" s="2">
        <f>IF(B1725="?",ROUND(AVERAGEIF($B$2:$B$2344,"&lt;&gt;?"),0),B1725)</f>
        <v>1994</v>
      </c>
      <c r="K1725" t="str">
        <f>IF(C1725="?","Sep",C1725)</f>
        <v>Oct</v>
      </c>
      <c r="L1725" t="str">
        <f>IF(Table1[[#This Row],[Hospital tier]]="?","tier - 2",Table1[[#This Row],[Hospital tier]])</f>
        <v>tier - 2</v>
      </c>
      <c r="M1725" t="str">
        <f>IF(Table1[[#This Row],[City tier]]="?","tier - 2",Table1[[#This Row],[City tier]])</f>
        <v>tier - 3</v>
      </c>
      <c r="N1725" s="5" t="str">
        <f>IF(Table1[[#This Row],[State ID]]="?","Unknown",Table1[[#This Row],[State ID]])</f>
        <v>R1024</v>
      </c>
      <c r="O1725" s="5" t="str">
        <f>IF(Table1[[#This Row],[Customer ID]]="?","Unknown",Table1[[#This Row],[Customer ID]])</f>
        <v>Id440</v>
      </c>
    </row>
    <row r="1726" spans="1:15">
      <c r="A1726" t="s">
        <v>1760</v>
      </c>
      <c r="B1726">
        <v>1969</v>
      </c>
      <c r="C1726" t="s">
        <v>16</v>
      </c>
      <c r="D1726">
        <v>14</v>
      </c>
      <c r="E1726">
        <v>1</v>
      </c>
      <c r="F1726">
        <v>23244.79</v>
      </c>
      <c r="G1726" t="s">
        <v>21</v>
      </c>
      <c r="H1726" t="s">
        <v>17</v>
      </c>
      <c r="I1726" t="s">
        <v>19</v>
      </c>
      <c r="J1726" s="2">
        <f>IF(B1726="?",ROUND(AVERAGEIF($B$2:$B$2344,"&lt;&gt;?"),0),B1726)</f>
        <v>1969</v>
      </c>
      <c r="K1726" t="str">
        <f>IF(C1726="?","Sep",C1726)</f>
        <v>Nov</v>
      </c>
      <c r="L1726" t="str">
        <f>IF(Table1[[#This Row],[Hospital tier]]="?","tier - 2",Table1[[#This Row],[Hospital tier]])</f>
        <v>tier - 2</v>
      </c>
      <c r="M1726" t="str">
        <f>IF(Table1[[#This Row],[City tier]]="?","tier - 2",Table1[[#This Row],[City tier]])</f>
        <v>tier - 3</v>
      </c>
      <c r="N1726" s="5" t="str">
        <f>IF(Table1[[#This Row],[State ID]]="?","Unknown",Table1[[#This Row],[State ID]])</f>
        <v>R1013</v>
      </c>
      <c r="O1726" s="5" t="str">
        <f>IF(Table1[[#This Row],[Customer ID]]="?","Unknown",Table1[[#This Row],[Customer ID]])</f>
        <v>Id441</v>
      </c>
    </row>
    <row r="1727" spans="1:15">
      <c r="A1727" t="s">
        <v>1761</v>
      </c>
      <c r="B1727">
        <v>1997</v>
      </c>
      <c r="C1727" t="s">
        <v>40</v>
      </c>
      <c r="D1727">
        <v>7</v>
      </c>
      <c r="E1727">
        <v>2</v>
      </c>
      <c r="F1727">
        <v>23241.47</v>
      </c>
      <c r="G1727" t="s">
        <v>21</v>
      </c>
      <c r="H1727" t="s">
        <v>17</v>
      </c>
      <c r="I1727" t="s">
        <v>185</v>
      </c>
      <c r="J1727" s="2">
        <f>IF(B1727="?",ROUND(AVERAGEIF($B$2:$B$2344,"&lt;&gt;?"),0),B1727)</f>
        <v>1997</v>
      </c>
      <c r="K1727" t="str">
        <f>IF(C1727="?","Sep",C1727)</f>
        <v>Aug</v>
      </c>
      <c r="L1727" t="str">
        <f>IF(Table1[[#This Row],[Hospital tier]]="?","tier - 2",Table1[[#This Row],[Hospital tier]])</f>
        <v>tier - 2</v>
      </c>
      <c r="M1727" t="str">
        <f>IF(Table1[[#This Row],[City tier]]="?","tier - 2",Table1[[#This Row],[City tier]])</f>
        <v>tier - 3</v>
      </c>
      <c r="N1727" s="5" t="str">
        <f>IF(Table1[[#This Row],[State ID]]="?","Unknown",Table1[[#This Row],[State ID]])</f>
        <v>R1018</v>
      </c>
      <c r="O1727" s="5" t="str">
        <f>IF(Table1[[#This Row],[Customer ID]]="?","Unknown",Table1[[#This Row],[Customer ID]])</f>
        <v>Id442</v>
      </c>
    </row>
    <row r="1728" spans="1:15">
      <c r="A1728" t="s">
        <v>1762</v>
      </c>
      <c r="B1728">
        <v>2003</v>
      </c>
      <c r="C1728" t="s">
        <v>23</v>
      </c>
      <c r="D1728">
        <v>14</v>
      </c>
      <c r="E1728">
        <v>0</v>
      </c>
      <c r="F1728">
        <v>23082.959999999999</v>
      </c>
      <c r="G1728" t="s">
        <v>21</v>
      </c>
      <c r="H1728" t="s">
        <v>21</v>
      </c>
      <c r="I1728" t="s">
        <v>25</v>
      </c>
      <c r="J1728" s="2">
        <f>IF(B1728="?",ROUND(AVERAGEIF($B$2:$B$2344,"&lt;&gt;?"),0),B1728)</f>
        <v>2003</v>
      </c>
      <c r="K1728" t="str">
        <f>IF(C1728="?","Sep",C1728)</f>
        <v>Dec</v>
      </c>
      <c r="L1728" t="str">
        <f>IF(Table1[[#This Row],[Hospital tier]]="?","tier - 2",Table1[[#This Row],[Hospital tier]])</f>
        <v>tier - 2</v>
      </c>
      <c r="M1728" t="str">
        <f>IF(Table1[[#This Row],[City tier]]="?","tier - 2",Table1[[#This Row],[City tier]])</f>
        <v>tier - 2</v>
      </c>
      <c r="N1728" s="5" t="str">
        <f>IF(Table1[[#This Row],[State ID]]="?","Unknown",Table1[[#This Row],[State ID]])</f>
        <v>R1011</v>
      </c>
      <c r="O1728" s="5" t="str">
        <f>IF(Table1[[#This Row],[Customer ID]]="?","Unknown",Table1[[#This Row],[Customer ID]])</f>
        <v>Id443</v>
      </c>
    </row>
    <row r="1729" spans="1:15">
      <c r="A1729" t="s">
        <v>1763</v>
      </c>
      <c r="B1729">
        <v>1975</v>
      </c>
      <c r="C1729" t="s">
        <v>37</v>
      </c>
      <c r="D1729">
        <v>9</v>
      </c>
      <c r="E1729">
        <v>0</v>
      </c>
      <c r="F1729">
        <v>23065.42</v>
      </c>
      <c r="G1729" t="s">
        <v>21</v>
      </c>
      <c r="H1729" t="s">
        <v>21</v>
      </c>
      <c r="I1729" t="s">
        <v>19</v>
      </c>
      <c r="J1729" s="2">
        <f>IF(B1729="?",ROUND(AVERAGEIF($B$2:$B$2344,"&lt;&gt;?"),0),B1729)</f>
        <v>1975</v>
      </c>
      <c r="K1729" t="str">
        <f>IF(C1729="?","Sep",C1729)</f>
        <v>Sep</v>
      </c>
      <c r="L1729" t="str">
        <f>IF(Table1[[#This Row],[Hospital tier]]="?","tier - 2",Table1[[#This Row],[Hospital tier]])</f>
        <v>tier - 2</v>
      </c>
      <c r="M1729" t="str">
        <f>IF(Table1[[#This Row],[City tier]]="?","tier - 2",Table1[[#This Row],[City tier]])</f>
        <v>tier - 2</v>
      </c>
      <c r="N1729" s="5" t="str">
        <f>IF(Table1[[#This Row],[State ID]]="?","Unknown",Table1[[#This Row],[State ID]])</f>
        <v>R1013</v>
      </c>
      <c r="O1729" s="5" t="str">
        <f>IF(Table1[[#This Row],[Customer ID]]="?","Unknown",Table1[[#This Row],[Customer ID]])</f>
        <v>Id444</v>
      </c>
    </row>
    <row r="1730" spans="1:15">
      <c r="A1730" t="s">
        <v>1764</v>
      </c>
      <c r="B1730">
        <v>1970</v>
      </c>
      <c r="C1730" t="s">
        <v>16</v>
      </c>
      <c r="D1730">
        <v>9</v>
      </c>
      <c r="E1730">
        <v>0</v>
      </c>
      <c r="F1730">
        <v>23045.57</v>
      </c>
      <c r="G1730" t="s">
        <v>21</v>
      </c>
      <c r="H1730" t="s">
        <v>21</v>
      </c>
      <c r="I1730" t="s">
        <v>74</v>
      </c>
      <c r="J1730" s="2">
        <f>IF(B1730="?",ROUND(AVERAGEIF($B$2:$B$2344,"&lt;&gt;?"),0),B1730)</f>
        <v>1970</v>
      </c>
      <c r="K1730" t="str">
        <f>IF(C1730="?","Sep",C1730)</f>
        <v>Nov</v>
      </c>
      <c r="L1730" t="str">
        <f>IF(Table1[[#This Row],[Hospital tier]]="?","tier - 2",Table1[[#This Row],[Hospital tier]])</f>
        <v>tier - 2</v>
      </c>
      <c r="M1730" t="str">
        <f>IF(Table1[[#This Row],[City tier]]="?","tier - 2",Table1[[#This Row],[City tier]])</f>
        <v>tier - 2</v>
      </c>
      <c r="N1730" s="5" t="str">
        <f>IF(Table1[[#This Row],[State ID]]="?","Unknown",Table1[[#This Row],[State ID]])</f>
        <v>R1024</v>
      </c>
      <c r="O1730" s="5" t="str">
        <f>IF(Table1[[#This Row],[Customer ID]]="?","Unknown",Table1[[#This Row],[Customer ID]])</f>
        <v>Id445</v>
      </c>
    </row>
    <row r="1731" spans="1:15">
      <c r="A1731" t="s">
        <v>1765</v>
      </c>
      <c r="B1731">
        <v>2003</v>
      </c>
      <c r="C1731" t="s">
        <v>45</v>
      </c>
      <c r="D1731">
        <v>25</v>
      </c>
      <c r="E1731">
        <v>2</v>
      </c>
      <c r="F1731">
        <v>22493.66</v>
      </c>
      <c r="G1731" t="s">
        <v>21</v>
      </c>
      <c r="H1731" t="s">
        <v>18</v>
      </c>
      <c r="I1731" t="s">
        <v>22</v>
      </c>
      <c r="J1731" s="2">
        <f>IF(B1731="?",ROUND(AVERAGEIF($B$2:$B$2344,"&lt;&gt;?"),0),B1731)</f>
        <v>2003</v>
      </c>
      <c r="K1731" t="str">
        <f>IF(C1731="?","Sep",C1731)</f>
        <v>Jul</v>
      </c>
      <c r="L1731" t="str">
        <f>IF(Table1[[#This Row],[Hospital tier]]="?","tier - 2",Table1[[#This Row],[Hospital tier]])</f>
        <v>tier - 2</v>
      </c>
      <c r="M1731" t="str">
        <f>IF(Table1[[#This Row],[City tier]]="?","tier - 2",Table1[[#This Row],[City tier]])</f>
        <v>tier - 1</v>
      </c>
      <c r="N1731" s="5" t="str">
        <f>IF(Table1[[#This Row],[State ID]]="?","Unknown",Table1[[#This Row],[State ID]])</f>
        <v>R1012</v>
      </c>
      <c r="O1731" s="5" t="str">
        <f>IF(Table1[[#This Row],[Customer ID]]="?","Unknown",Table1[[#This Row],[Customer ID]])</f>
        <v>Id446</v>
      </c>
    </row>
    <row r="1732" spans="1:15">
      <c r="A1732" t="s">
        <v>1766</v>
      </c>
      <c r="B1732">
        <v>1979</v>
      </c>
      <c r="C1732" t="s">
        <v>16</v>
      </c>
      <c r="D1732">
        <v>14</v>
      </c>
      <c r="E1732">
        <v>2</v>
      </c>
      <c r="F1732">
        <v>22478.6</v>
      </c>
      <c r="G1732" t="s">
        <v>17</v>
      </c>
      <c r="H1732" t="s">
        <v>21</v>
      </c>
      <c r="I1732" t="s">
        <v>25</v>
      </c>
      <c r="J1732" s="2">
        <f>IF(B1732="?",ROUND(AVERAGEIF($B$2:$B$2344,"&lt;&gt;?"),0),B1732)</f>
        <v>1979</v>
      </c>
      <c r="K1732" t="str">
        <f>IF(C1732="?","Sep",C1732)</f>
        <v>Nov</v>
      </c>
      <c r="L1732" t="str">
        <f>IF(Table1[[#This Row],[Hospital tier]]="?","tier - 2",Table1[[#This Row],[Hospital tier]])</f>
        <v>tier - 3</v>
      </c>
      <c r="M1732" t="str">
        <f>IF(Table1[[#This Row],[City tier]]="?","tier - 2",Table1[[#This Row],[City tier]])</f>
        <v>tier - 2</v>
      </c>
      <c r="N1732" s="5" t="str">
        <f>IF(Table1[[#This Row],[State ID]]="?","Unknown",Table1[[#This Row],[State ID]])</f>
        <v>R1011</v>
      </c>
      <c r="O1732" s="5" t="str">
        <f>IF(Table1[[#This Row],[Customer ID]]="?","Unknown",Table1[[#This Row],[Customer ID]])</f>
        <v>Id447</v>
      </c>
    </row>
    <row r="1733" spans="1:15">
      <c r="A1733" t="s">
        <v>1767</v>
      </c>
      <c r="B1733">
        <v>1983</v>
      </c>
      <c r="C1733" t="s">
        <v>23</v>
      </c>
      <c r="D1733">
        <v>21</v>
      </c>
      <c r="E1733">
        <v>1</v>
      </c>
      <c r="F1733">
        <v>22462.04</v>
      </c>
      <c r="G1733" t="s">
        <v>17</v>
      </c>
      <c r="H1733" t="s">
        <v>18</v>
      </c>
      <c r="I1733" t="s">
        <v>84</v>
      </c>
      <c r="J1733" s="2">
        <f>IF(B1733="?",ROUND(AVERAGEIF($B$2:$B$2344,"&lt;&gt;?"),0),B1733)</f>
        <v>1983</v>
      </c>
      <c r="K1733" t="str">
        <f>IF(C1733="?","Sep",C1733)</f>
        <v>Dec</v>
      </c>
      <c r="L1733" t="str">
        <f>IF(Table1[[#This Row],[Hospital tier]]="?","tier - 2",Table1[[#This Row],[Hospital tier]])</f>
        <v>tier - 3</v>
      </c>
      <c r="M1733" t="str">
        <f>IF(Table1[[#This Row],[City tier]]="?","tier - 2",Table1[[#This Row],[City tier]])</f>
        <v>tier - 1</v>
      </c>
      <c r="N1733" s="5" t="str">
        <f>IF(Table1[[#This Row],[State ID]]="?","Unknown",Table1[[#This Row],[State ID]])</f>
        <v>R1019</v>
      </c>
      <c r="O1733" s="5" t="str">
        <f>IF(Table1[[#This Row],[Customer ID]]="?","Unknown",Table1[[#This Row],[Customer ID]])</f>
        <v>Id448</v>
      </c>
    </row>
    <row r="1734" spans="1:15">
      <c r="A1734" t="s">
        <v>1768</v>
      </c>
      <c r="B1734">
        <v>1966</v>
      </c>
      <c r="C1734" t="s">
        <v>40</v>
      </c>
      <c r="D1734">
        <v>18</v>
      </c>
      <c r="E1734">
        <v>0</v>
      </c>
      <c r="F1734">
        <v>22412.65</v>
      </c>
      <c r="G1734" t="s">
        <v>17</v>
      </c>
      <c r="H1734" t="s">
        <v>17</v>
      </c>
      <c r="I1734" t="s">
        <v>199</v>
      </c>
      <c r="J1734" s="2">
        <f>IF(B1734="?",ROUND(AVERAGEIF($B$2:$B$2344,"&lt;&gt;?"),0),B1734)</f>
        <v>1966</v>
      </c>
      <c r="K1734" t="str">
        <f>IF(C1734="?","Sep",C1734)</f>
        <v>Aug</v>
      </c>
      <c r="L1734" t="str">
        <f>IF(Table1[[#This Row],[Hospital tier]]="?","tier - 2",Table1[[#This Row],[Hospital tier]])</f>
        <v>tier - 3</v>
      </c>
      <c r="M1734" t="str">
        <f>IF(Table1[[#This Row],[City tier]]="?","tier - 2",Table1[[#This Row],[City tier]])</f>
        <v>tier - 3</v>
      </c>
      <c r="N1734" s="5" t="str">
        <f>IF(Table1[[#This Row],[State ID]]="?","Unknown",Table1[[#This Row],[State ID]])</f>
        <v>R1014</v>
      </c>
      <c r="O1734" s="5" t="str">
        <f>IF(Table1[[#This Row],[Customer ID]]="?","Unknown",Table1[[#This Row],[Customer ID]])</f>
        <v>Id449</v>
      </c>
    </row>
    <row r="1735" spans="1:15">
      <c r="A1735" t="s">
        <v>1769</v>
      </c>
      <c r="B1735">
        <v>1975</v>
      </c>
      <c r="C1735" t="s">
        <v>20</v>
      </c>
      <c r="D1735">
        <v>1</v>
      </c>
      <c r="E1735">
        <v>2</v>
      </c>
      <c r="F1735">
        <v>44202.65</v>
      </c>
      <c r="G1735" t="s">
        <v>21</v>
      </c>
      <c r="H1735" t="s">
        <v>21</v>
      </c>
      <c r="I1735" t="s">
        <v>19</v>
      </c>
      <c r="J1735" s="2">
        <f>IF(B1735="?",ROUND(AVERAGEIF($B$2:$B$2344,"&lt;&gt;?"),0),B1735)</f>
        <v>1975</v>
      </c>
      <c r="K1735" t="str">
        <f>IF(C1735="?","Sep",C1735)</f>
        <v>Jun</v>
      </c>
      <c r="L1735" t="str">
        <f>IF(Table1[[#This Row],[Hospital tier]]="?","tier - 2",Table1[[#This Row],[Hospital tier]])</f>
        <v>tier - 2</v>
      </c>
      <c r="M1735" t="str">
        <f>IF(Table1[[#This Row],[City tier]]="?","tier - 2",Table1[[#This Row],[City tier]])</f>
        <v>tier - 2</v>
      </c>
      <c r="N1735" s="5" t="str">
        <f>IF(Table1[[#This Row],[State ID]]="?","Unknown",Table1[[#This Row],[State ID]])</f>
        <v>R1013</v>
      </c>
      <c r="O1735" s="5" t="str">
        <f>IF(Table1[[#This Row],[Customer ID]]="?","Unknown",Table1[[#This Row],[Customer ID]])</f>
        <v>Id45</v>
      </c>
    </row>
    <row r="1736" spans="1:15">
      <c r="A1736" t="s">
        <v>1770</v>
      </c>
      <c r="B1736">
        <v>1999</v>
      </c>
      <c r="C1736" t="s">
        <v>40</v>
      </c>
      <c r="D1736">
        <v>26</v>
      </c>
      <c r="E1736">
        <v>2</v>
      </c>
      <c r="F1736">
        <v>22395.74</v>
      </c>
      <c r="G1736" t="s">
        <v>17</v>
      </c>
      <c r="H1736" t="s">
        <v>21</v>
      </c>
      <c r="I1736" t="s">
        <v>74</v>
      </c>
      <c r="J1736" s="2">
        <f>IF(B1736="?",ROUND(AVERAGEIF($B$2:$B$2344,"&lt;&gt;?"),0),B1736)</f>
        <v>1999</v>
      </c>
      <c r="K1736" t="str">
        <f>IF(C1736="?","Sep",C1736)</f>
        <v>Aug</v>
      </c>
      <c r="L1736" t="str">
        <f>IF(Table1[[#This Row],[Hospital tier]]="?","tier - 2",Table1[[#This Row],[Hospital tier]])</f>
        <v>tier - 3</v>
      </c>
      <c r="M1736" t="str">
        <f>IF(Table1[[#This Row],[City tier]]="?","tier - 2",Table1[[#This Row],[City tier]])</f>
        <v>tier - 2</v>
      </c>
      <c r="N1736" s="5" t="str">
        <f>IF(Table1[[#This Row],[State ID]]="?","Unknown",Table1[[#This Row],[State ID]])</f>
        <v>R1024</v>
      </c>
      <c r="O1736" s="5" t="str">
        <f>IF(Table1[[#This Row],[Customer ID]]="?","Unknown",Table1[[#This Row],[Customer ID]])</f>
        <v>Id450</v>
      </c>
    </row>
    <row r="1737" spans="1:15">
      <c r="A1737" t="s">
        <v>1771</v>
      </c>
      <c r="B1737">
        <v>1982</v>
      </c>
      <c r="C1737" t="s">
        <v>23</v>
      </c>
      <c r="D1737">
        <v>27</v>
      </c>
      <c r="E1737">
        <v>1</v>
      </c>
      <c r="F1737">
        <v>22331.57</v>
      </c>
      <c r="G1737" t="s">
        <v>21</v>
      </c>
      <c r="H1737" t="s">
        <v>17</v>
      </c>
      <c r="I1737" t="s">
        <v>74</v>
      </c>
      <c r="J1737" s="2">
        <f>IF(B1737="?",ROUND(AVERAGEIF($B$2:$B$2344,"&lt;&gt;?"),0),B1737)</f>
        <v>1982</v>
      </c>
      <c r="K1737" t="str">
        <f>IF(C1737="?","Sep",C1737)</f>
        <v>Dec</v>
      </c>
      <c r="L1737" t="str">
        <f>IF(Table1[[#This Row],[Hospital tier]]="?","tier - 2",Table1[[#This Row],[Hospital tier]])</f>
        <v>tier - 2</v>
      </c>
      <c r="M1737" t="str">
        <f>IF(Table1[[#This Row],[City tier]]="?","tier - 2",Table1[[#This Row],[City tier]])</f>
        <v>tier - 3</v>
      </c>
      <c r="N1737" s="5" t="str">
        <f>IF(Table1[[#This Row],[State ID]]="?","Unknown",Table1[[#This Row],[State ID]])</f>
        <v>R1024</v>
      </c>
      <c r="O1737" s="5" t="str">
        <f>IF(Table1[[#This Row],[Customer ID]]="?","Unknown",Table1[[#This Row],[Customer ID]])</f>
        <v>Id451</v>
      </c>
    </row>
    <row r="1738" spans="1:15">
      <c r="A1738" t="s">
        <v>1772</v>
      </c>
      <c r="B1738">
        <v>1971</v>
      </c>
      <c r="C1738" t="s">
        <v>20</v>
      </c>
      <c r="D1738">
        <v>16</v>
      </c>
      <c r="E1738">
        <v>1</v>
      </c>
      <c r="F1738">
        <v>22218.11</v>
      </c>
      <c r="G1738" t="s">
        <v>21</v>
      </c>
      <c r="H1738" t="s">
        <v>17</v>
      </c>
      <c r="I1738" t="s">
        <v>19</v>
      </c>
      <c r="J1738" s="2">
        <f>IF(B1738="?",ROUND(AVERAGEIF($B$2:$B$2344,"&lt;&gt;?"),0),B1738)</f>
        <v>1971</v>
      </c>
      <c r="K1738" t="str">
        <f>IF(C1738="?","Sep",C1738)</f>
        <v>Jun</v>
      </c>
      <c r="L1738" t="str">
        <f>IF(Table1[[#This Row],[Hospital tier]]="?","tier - 2",Table1[[#This Row],[Hospital tier]])</f>
        <v>tier - 2</v>
      </c>
      <c r="M1738" t="str">
        <f>IF(Table1[[#This Row],[City tier]]="?","tier - 2",Table1[[#This Row],[City tier]])</f>
        <v>tier - 3</v>
      </c>
      <c r="N1738" s="5" t="str">
        <f>IF(Table1[[#This Row],[State ID]]="?","Unknown",Table1[[#This Row],[State ID]])</f>
        <v>R1013</v>
      </c>
      <c r="O1738" s="5" t="str">
        <f>IF(Table1[[#This Row],[Customer ID]]="?","Unknown",Table1[[#This Row],[Customer ID]])</f>
        <v>Id452</v>
      </c>
    </row>
    <row r="1739" spans="1:15">
      <c r="A1739" t="s">
        <v>1773</v>
      </c>
      <c r="B1739">
        <v>1965</v>
      </c>
      <c r="C1739" t="s">
        <v>40</v>
      </c>
      <c r="D1739">
        <v>24</v>
      </c>
      <c r="E1739">
        <v>1</v>
      </c>
      <c r="F1739">
        <v>22192.44</v>
      </c>
      <c r="G1739" t="s">
        <v>17</v>
      </c>
      <c r="H1739" t="s">
        <v>18</v>
      </c>
      <c r="I1739" t="s">
        <v>19</v>
      </c>
      <c r="J1739" s="2">
        <f>IF(B1739="?",ROUND(AVERAGEIF($B$2:$B$2344,"&lt;&gt;?"),0),B1739)</f>
        <v>1965</v>
      </c>
      <c r="K1739" t="str">
        <f>IF(C1739="?","Sep",C1739)</f>
        <v>Aug</v>
      </c>
      <c r="L1739" t="str">
        <f>IF(Table1[[#This Row],[Hospital tier]]="?","tier - 2",Table1[[#This Row],[Hospital tier]])</f>
        <v>tier - 3</v>
      </c>
      <c r="M1739" t="str">
        <f>IF(Table1[[#This Row],[City tier]]="?","tier - 2",Table1[[#This Row],[City tier]])</f>
        <v>tier - 1</v>
      </c>
      <c r="N1739" s="5" t="str">
        <f>IF(Table1[[#This Row],[State ID]]="?","Unknown",Table1[[#This Row],[State ID]])</f>
        <v>R1013</v>
      </c>
      <c r="O1739" s="5" t="str">
        <f>IF(Table1[[#This Row],[Customer ID]]="?","Unknown",Table1[[#This Row],[Customer ID]])</f>
        <v>Id453</v>
      </c>
    </row>
    <row r="1740" spans="1:15">
      <c r="A1740" t="s">
        <v>1774</v>
      </c>
      <c r="B1740">
        <v>1980</v>
      </c>
      <c r="C1740" t="s">
        <v>37</v>
      </c>
      <c r="D1740">
        <v>12</v>
      </c>
      <c r="E1740">
        <v>0</v>
      </c>
      <c r="F1740">
        <v>22144.03</v>
      </c>
      <c r="G1740" t="s">
        <v>21</v>
      </c>
      <c r="H1740" t="s">
        <v>21</v>
      </c>
      <c r="I1740" t="s">
        <v>25</v>
      </c>
      <c r="J1740" s="2">
        <f>IF(B1740="?",ROUND(AVERAGEIF($B$2:$B$2344,"&lt;&gt;?"),0),B1740)</f>
        <v>1980</v>
      </c>
      <c r="K1740" t="str">
        <f>IF(C1740="?","Sep",C1740)</f>
        <v>Sep</v>
      </c>
      <c r="L1740" t="str">
        <f>IF(Table1[[#This Row],[Hospital tier]]="?","tier - 2",Table1[[#This Row],[Hospital tier]])</f>
        <v>tier - 2</v>
      </c>
      <c r="M1740" t="str">
        <f>IF(Table1[[#This Row],[City tier]]="?","tier - 2",Table1[[#This Row],[City tier]])</f>
        <v>tier - 2</v>
      </c>
      <c r="N1740" s="5" t="str">
        <f>IF(Table1[[#This Row],[State ID]]="?","Unknown",Table1[[#This Row],[State ID]])</f>
        <v>R1011</v>
      </c>
      <c r="O1740" s="5" t="str">
        <f>IF(Table1[[#This Row],[Customer ID]]="?","Unknown",Table1[[#This Row],[Customer ID]])</f>
        <v>Id454</v>
      </c>
    </row>
    <row r="1741" spans="1:15">
      <c r="A1741" t="s">
        <v>1775</v>
      </c>
      <c r="B1741">
        <v>2001</v>
      </c>
      <c r="C1741" t="s">
        <v>40</v>
      </c>
      <c r="D1741">
        <v>28</v>
      </c>
      <c r="E1741">
        <v>0</v>
      </c>
      <c r="F1741">
        <v>22097.62</v>
      </c>
      <c r="G1741" t="s">
        <v>17</v>
      </c>
      <c r="H1741" t="s">
        <v>18</v>
      </c>
      <c r="I1741" t="s">
        <v>25</v>
      </c>
      <c r="J1741" s="2">
        <f>IF(B1741="?",ROUND(AVERAGEIF($B$2:$B$2344,"&lt;&gt;?"),0),B1741)</f>
        <v>2001</v>
      </c>
      <c r="K1741" t="str">
        <f>IF(C1741="?","Sep",C1741)</f>
        <v>Aug</v>
      </c>
      <c r="L1741" t="str">
        <f>IF(Table1[[#This Row],[Hospital tier]]="?","tier - 2",Table1[[#This Row],[Hospital tier]])</f>
        <v>tier - 3</v>
      </c>
      <c r="M1741" t="str">
        <f>IF(Table1[[#This Row],[City tier]]="?","tier - 2",Table1[[#This Row],[City tier]])</f>
        <v>tier - 1</v>
      </c>
      <c r="N1741" s="5" t="str">
        <f>IF(Table1[[#This Row],[State ID]]="?","Unknown",Table1[[#This Row],[State ID]])</f>
        <v>R1011</v>
      </c>
      <c r="O1741" s="5" t="str">
        <f>IF(Table1[[#This Row],[Customer ID]]="?","Unknown",Table1[[#This Row],[Customer ID]])</f>
        <v>Id455</v>
      </c>
    </row>
    <row r="1742" spans="1:15">
      <c r="A1742" t="s">
        <v>1776</v>
      </c>
      <c r="B1742">
        <v>1989</v>
      </c>
      <c r="C1742" t="s">
        <v>24</v>
      </c>
      <c r="D1742">
        <v>14</v>
      </c>
      <c r="E1742">
        <v>0</v>
      </c>
      <c r="F1742">
        <v>21984.47</v>
      </c>
      <c r="G1742" t="s">
        <v>17</v>
      </c>
      <c r="H1742" t="s">
        <v>18</v>
      </c>
      <c r="I1742" t="s">
        <v>22</v>
      </c>
      <c r="J1742" s="2">
        <f>IF(B1742="?",ROUND(AVERAGEIF($B$2:$B$2344,"&lt;&gt;?"),0),B1742)</f>
        <v>1989</v>
      </c>
      <c r="K1742" t="str">
        <f>IF(C1742="?","Sep",C1742)</f>
        <v>Oct</v>
      </c>
      <c r="L1742" t="str">
        <f>IF(Table1[[#This Row],[Hospital tier]]="?","tier - 2",Table1[[#This Row],[Hospital tier]])</f>
        <v>tier - 3</v>
      </c>
      <c r="M1742" t="str">
        <f>IF(Table1[[#This Row],[City tier]]="?","tier - 2",Table1[[#This Row],[City tier]])</f>
        <v>tier - 1</v>
      </c>
      <c r="N1742" s="5" t="str">
        <f>IF(Table1[[#This Row],[State ID]]="?","Unknown",Table1[[#This Row],[State ID]])</f>
        <v>R1012</v>
      </c>
      <c r="O1742" s="5" t="str">
        <f>IF(Table1[[#This Row],[Customer ID]]="?","Unknown",Table1[[#This Row],[Customer ID]])</f>
        <v>Id456</v>
      </c>
    </row>
    <row r="1743" spans="1:15">
      <c r="A1743" t="s">
        <v>1777</v>
      </c>
      <c r="B1743">
        <v>1975</v>
      </c>
      <c r="C1743" t="s">
        <v>23</v>
      </c>
      <c r="D1743">
        <v>19</v>
      </c>
      <c r="E1743">
        <v>1</v>
      </c>
      <c r="F1743">
        <v>21978.68</v>
      </c>
      <c r="G1743" t="s">
        <v>17</v>
      </c>
      <c r="H1743" t="s">
        <v>17</v>
      </c>
      <c r="I1743" t="s">
        <v>19</v>
      </c>
      <c r="J1743" s="2">
        <f>IF(B1743="?",ROUND(AVERAGEIF($B$2:$B$2344,"&lt;&gt;?"),0),B1743)</f>
        <v>1975</v>
      </c>
      <c r="K1743" t="str">
        <f>IF(C1743="?","Sep",C1743)</f>
        <v>Dec</v>
      </c>
      <c r="L1743" t="str">
        <f>IF(Table1[[#This Row],[Hospital tier]]="?","tier - 2",Table1[[#This Row],[Hospital tier]])</f>
        <v>tier - 3</v>
      </c>
      <c r="M1743" t="str">
        <f>IF(Table1[[#This Row],[City tier]]="?","tier - 2",Table1[[#This Row],[City tier]])</f>
        <v>tier - 3</v>
      </c>
      <c r="N1743" s="5" t="str">
        <f>IF(Table1[[#This Row],[State ID]]="?","Unknown",Table1[[#This Row],[State ID]])</f>
        <v>R1013</v>
      </c>
      <c r="O1743" s="5" t="str">
        <f>IF(Table1[[#This Row],[Customer ID]]="?","Unknown",Table1[[#This Row],[Customer ID]])</f>
        <v>Id457</v>
      </c>
    </row>
    <row r="1744" spans="1:15">
      <c r="A1744" t="s">
        <v>1778</v>
      </c>
      <c r="B1744">
        <v>2003</v>
      </c>
      <c r="C1744" t="s">
        <v>37</v>
      </c>
      <c r="D1744">
        <v>28</v>
      </c>
      <c r="E1744">
        <v>0</v>
      </c>
      <c r="F1744">
        <v>21882.400000000001</v>
      </c>
      <c r="G1744" t="s">
        <v>21</v>
      </c>
      <c r="H1744" t="s">
        <v>18</v>
      </c>
      <c r="I1744" t="s">
        <v>25</v>
      </c>
      <c r="J1744" s="2">
        <f>IF(B1744="?",ROUND(AVERAGEIF($B$2:$B$2344,"&lt;&gt;?"),0),B1744)</f>
        <v>2003</v>
      </c>
      <c r="K1744" t="str">
        <f>IF(C1744="?","Sep",C1744)</f>
        <v>Sep</v>
      </c>
      <c r="L1744" t="str">
        <f>IF(Table1[[#This Row],[Hospital tier]]="?","tier - 2",Table1[[#This Row],[Hospital tier]])</f>
        <v>tier - 2</v>
      </c>
      <c r="M1744" t="str">
        <f>IF(Table1[[#This Row],[City tier]]="?","tier - 2",Table1[[#This Row],[City tier]])</f>
        <v>tier - 1</v>
      </c>
      <c r="N1744" s="5" t="str">
        <f>IF(Table1[[#This Row],[State ID]]="?","Unknown",Table1[[#This Row],[State ID]])</f>
        <v>R1011</v>
      </c>
      <c r="O1744" s="5" t="str">
        <f>IF(Table1[[#This Row],[Customer ID]]="?","Unknown",Table1[[#This Row],[Customer ID]])</f>
        <v>Id458</v>
      </c>
    </row>
    <row r="1745" spans="1:15">
      <c r="A1745" t="s">
        <v>1779</v>
      </c>
      <c r="B1745">
        <v>1979</v>
      </c>
      <c r="C1745" t="s">
        <v>40</v>
      </c>
      <c r="D1745">
        <v>17</v>
      </c>
      <c r="E1745">
        <v>2</v>
      </c>
      <c r="F1745">
        <v>21880.82</v>
      </c>
      <c r="G1745" t="s">
        <v>17</v>
      </c>
      <c r="H1745" t="s">
        <v>18</v>
      </c>
      <c r="I1745" t="s">
        <v>22</v>
      </c>
      <c r="J1745" s="2">
        <f>IF(B1745="?",ROUND(AVERAGEIF($B$2:$B$2344,"&lt;&gt;?"),0),B1745)</f>
        <v>1979</v>
      </c>
      <c r="K1745" t="str">
        <f>IF(C1745="?","Sep",C1745)</f>
        <v>Aug</v>
      </c>
      <c r="L1745" t="str">
        <f>IF(Table1[[#This Row],[Hospital tier]]="?","tier - 2",Table1[[#This Row],[Hospital tier]])</f>
        <v>tier - 3</v>
      </c>
      <c r="M1745" t="str">
        <f>IF(Table1[[#This Row],[City tier]]="?","tier - 2",Table1[[#This Row],[City tier]])</f>
        <v>tier - 1</v>
      </c>
      <c r="N1745" s="5" t="str">
        <f>IF(Table1[[#This Row],[State ID]]="?","Unknown",Table1[[#This Row],[State ID]])</f>
        <v>R1012</v>
      </c>
      <c r="O1745" s="5" t="str">
        <f>IF(Table1[[#This Row],[Customer ID]]="?","Unknown",Table1[[#This Row],[Customer ID]])</f>
        <v>Id459</v>
      </c>
    </row>
    <row r="1746" spans="1:15">
      <c r="A1746" t="s">
        <v>1780</v>
      </c>
      <c r="B1746">
        <v>1988</v>
      </c>
      <c r="C1746" t="s">
        <v>45</v>
      </c>
      <c r="D1746">
        <v>16</v>
      </c>
      <c r="E1746">
        <v>1</v>
      </c>
      <c r="F1746">
        <v>43943.88</v>
      </c>
      <c r="G1746" t="s">
        <v>21</v>
      </c>
      <c r="H1746" t="s">
        <v>18</v>
      </c>
      <c r="I1746" t="s">
        <v>22</v>
      </c>
      <c r="J1746" s="2">
        <f>IF(B1746="?",ROUND(AVERAGEIF($B$2:$B$2344,"&lt;&gt;?"),0),B1746)</f>
        <v>1988</v>
      </c>
      <c r="K1746" t="str">
        <f>IF(C1746="?","Sep",C1746)</f>
        <v>Jul</v>
      </c>
      <c r="L1746" t="str">
        <f>IF(Table1[[#This Row],[Hospital tier]]="?","tier - 2",Table1[[#This Row],[Hospital tier]])</f>
        <v>tier - 2</v>
      </c>
      <c r="M1746" t="str">
        <f>IF(Table1[[#This Row],[City tier]]="?","tier - 2",Table1[[#This Row],[City tier]])</f>
        <v>tier - 1</v>
      </c>
      <c r="N1746" s="5" t="str">
        <f>IF(Table1[[#This Row],[State ID]]="?","Unknown",Table1[[#This Row],[State ID]])</f>
        <v>R1012</v>
      </c>
      <c r="O1746" s="5" t="str">
        <f>IF(Table1[[#This Row],[Customer ID]]="?","Unknown",Table1[[#This Row],[Customer ID]])</f>
        <v>Id46</v>
      </c>
    </row>
    <row r="1747" spans="1:15">
      <c r="A1747" t="s">
        <v>1781</v>
      </c>
      <c r="B1747">
        <v>1963</v>
      </c>
      <c r="C1747" t="s">
        <v>40</v>
      </c>
      <c r="D1747">
        <v>27</v>
      </c>
      <c r="E1747">
        <v>0</v>
      </c>
      <c r="F1747">
        <v>21797</v>
      </c>
      <c r="G1747" t="s">
        <v>17</v>
      </c>
      <c r="H1747" t="s">
        <v>18</v>
      </c>
      <c r="I1747" t="s">
        <v>25</v>
      </c>
      <c r="J1747" s="2">
        <f>IF(B1747="?",ROUND(AVERAGEIF($B$2:$B$2344,"&lt;&gt;?"),0),B1747)</f>
        <v>1963</v>
      </c>
      <c r="K1747" t="str">
        <f>IF(C1747="?","Sep",C1747)</f>
        <v>Aug</v>
      </c>
      <c r="L1747" t="str">
        <f>IF(Table1[[#This Row],[Hospital tier]]="?","tier - 2",Table1[[#This Row],[Hospital tier]])</f>
        <v>tier - 3</v>
      </c>
      <c r="M1747" t="str">
        <f>IF(Table1[[#This Row],[City tier]]="?","tier - 2",Table1[[#This Row],[City tier]])</f>
        <v>tier - 1</v>
      </c>
      <c r="N1747" s="5" t="str">
        <f>IF(Table1[[#This Row],[State ID]]="?","Unknown",Table1[[#This Row],[State ID]])</f>
        <v>R1011</v>
      </c>
      <c r="O1747" s="5" t="str">
        <f>IF(Table1[[#This Row],[Customer ID]]="?","Unknown",Table1[[#This Row],[Customer ID]])</f>
        <v>Id460</v>
      </c>
    </row>
    <row r="1748" spans="1:15">
      <c r="A1748" t="s">
        <v>1782</v>
      </c>
      <c r="B1748">
        <v>1979</v>
      </c>
      <c r="C1748" t="s">
        <v>37</v>
      </c>
      <c r="D1748">
        <v>28</v>
      </c>
      <c r="E1748">
        <v>0</v>
      </c>
      <c r="F1748">
        <v>21774.32</v>
      </c>
      <c r="G1748" t="s">
        <v>17</v>
      </c>
      <c r="H1748" t="s">
        <v>21</v>
      </c>
      <c r="I1748" t="s">
        <v>22</v>
      </c>
      <c r="J1748" s="2">
        <f>IF(B1748="?",ROUND(AVERAGEIF($B$2:$B$2344,"&lt;&gt;?"),0),B1748)</f>
        <v>1979</v>
      </c>
      <c r="K1748" t="str">
        <f>IF(C1748="?","Sep",C1748)</f>
        <v>Sep</v>
      </c>
      <c r="L1748" t="str">
        <f>IF(Table1[[#This Row],[Hospital tier]]="?","tier - 2",Table1[[#This Row],[Hospital tier]])</f>
        <v>tier - 3</v>
      </c>
      <c r="M1748" t="str">
        <f>IF(Table1[[#This Row],[City tier]]="?","tier - 2",Table1[[#This Row],[City tier]])</f>
        <v>tier - 2</v>
      </c>
      <c r="N1748" s="5" t="str">
        <f>IF(Table1[[#This Row],[State ID]]="?","Unknown",Table1[[#This Row],[State ID]])</f>
        <v>R1012</v>
      </c>
      <c r="O1748" s="5" t="str">
        <f>IF(Table1[[#This Row],[Customer ID]]="?","Unknown",Table1[[#This Row],[Customer ID]])</f>
        <v>Id461</v>
      </c>
    </row>
    <row r="1749" spans="1:15">
      <c r="A1749" t="s">
        <v>1783</v>
      </c>
      <c r="B1749">
        <v>1979</v>
      </c>
      <c r="C1749" t="s">
        <v>37</v>
      </c>
      <c r="D1749">
        <v>20</v>
      </c>
      <c r="E1749">
        <v>1</v>
      </c>
      <c r="F1749">
        <v>21771.34</v>
      </c>
      <c r="G1749" t="s">
        <v>17</v>
      </c>
      <c r="H1749" t="s">
        <v>18</v>
      </c>
      <c r="I1749" t="s">
        <v>74</v>
      </c>
      <c r="J1749" s="2">
        <f>IF(B1749="?",ROUND(AVERAGEIF($B$2:$B$2344,"&lt;&gt;?"),0),B1749)</f>
        <v>1979</v>
      </c>
      <c r="K1749" t="str">
        <f>IF(C1749="?","Sep",C1749)</f>
        <v>Sep</v>
      </c>
      <c r="L1749" t="str">
        <f>IF(Table1[[#This Row],[Hospital tier]]="?","tier - 2",Table1[[#This Row],[Hospital tier]])</f>
        <v>tier - 3</v>
      </c>
      <c r="M1749" t="str">
        <f>IF(Table1[[#This Row],[City tier]]="?","tier - 2",Table1[[#This Row],[City tier]])</f>
        <v>tier - 1</v>
      </c>
      <c r="N1749" s="5" t="str">
        <f>IF(Table1[[#This Row],[State ID]]="?","Unknown",Table1[[#This Row],[State ID]])</f>
        <v>R1024</v>
      </c>
      <c r="O1749" s="5" t="str">
        <f>IF(Table1[[#This Row],[Customer ID]]="?","Unknown",Table1[[#This Row],[Customer ID]])</f>
        <v>Id462</v>
      </c>
    </row>
    <row r="1750" spans="1:15">
      <c r="A1750" t="s">
        <v>1784</v>
      </c>
      <c r="B1750">
        <v>1976</v>
      </c>
      <c r="C1750" t="s">
        <v>45</v>
      </c>
      <c r="D1750">
        <v>18</v>
      </c>
      <c r="E1750">
        <v>1</v>
      </c>
      <c r="F1750">
        <v>21677.279999999999</v>
      </c>
      <c r="G1750" t="s">
        <v>17</v>
      </c>
      <c r="H1750" t="s">
        <v>18</v>
      </c>
      <c r="I1750" t="s">
        <v>22</v>
      </c>
      <c r="J1750" s="2">
        <f>IF(B1750="?",ROUND(AVERAGEIF($B$2:$B$2344,"&lt;&gt;?"),0),B1750)</f>
        <v>1976</v>
      </c>
      <c r="K1750" t="str">
        <f>IF(C1750="?","Sep",C1750)</f>
        <v>Jul</v>
      </c>
      <c r="L1750" t="str">
        <f>IF(Table1[[#This Row],[Hospital tier]]="?","tier - 2",Table1[[#This Row],[Hospital tier]])</f>
        <v>tier - 3</v>
      </c>
      <c r="M1750" t="str">
        <f>IF(Table1[[#This Row],[City tier]]="?","tier - 2",Table1[[#This Row],[City tier]])</f>
        <v>tier - 1</v>
      </c>
      <c r="N1750" s="5" t="str">
        <f>IF(Table1[[#This Row],[State ID]]="?","Unknown",Table1[[#This Row],[State ID]])</f>
        <v>R1012</v>
      </c>
      <c r="O1750" s="5" t="str">
        <f>IF(Table1[[#This Row],[Customer ID]]="?","Unknown",Table1[[#This Row],[Customer ID]])</f>
        <v>Id463</v>
      </c>
    </row>
    <row r="1751" spans="1:15">
      <c r="A1751" t="s">
        <v>1785</v>
      </c>
      <c r="B1751">
        <v>1962</v>
      </c>
      <c r="C1751" t="s">
        <v>16</v>
      </c>
      <c r="D1751">
        <v>16</v>
      </c>
      <c r="E1751">
        <v>0</v>
      </c>
      <c r="F1751">
        <v>21661.16</v>
      </c>
      <c r="G1751" t="s">
        <v>21</v>
      </c>
      <c r="H1751" t="s">
        <v>21</v>
      </c>
      <c r="I1751" t="s">
        <v>22</v>
      </c>
      <c r="J1751" s="2">
        <f>IF(B1751="?",ROUND(AVERAGEIF($B$2:$B$2344,"&lt;&gt;?"),0),B1751)</f>
        <v>1962</v>
      </c>
      <c r="K1751" t="str">
        <f>IF(C1751="?","Sep",C1751)</f>
        <v>Nov</v>
      </c>
      <c r="L1751" t="str">
        <f>IF(Table1[[#This Row],[Hospital tier]]="?","tier - 2",Table1[[#This Row],[Hospital tier]])</f>
        <v>tier - 2</v>
      </c>
      <c r="M1751" t="str">
        <f>IF(Table1[[#This Row],[City tier]]="?","tier - 2",Table1[[#This Row],[City tier]])</f>
        <v>tier - 2</v>
      </c>
      <c r="N1751" s="5" t="str">
        <f>IF(Table1[[#This Row],[State ID]]="?","Unknown",Table1[[#This Row],[State ID]])</f>
        <v>R1012</v>
      </c>
      <c r="O1751" s="5" t="str">
        <f>IF(Table1[[#This Row],[Customer ID]]="?","Unknown",Table1[[#This Row],[Customer ID]])</f>
        <v>Id464</v>
      </c>
    </row>
    <row r="1752" spans="1:15">
      <c r="A1752" t="s">
        <v>1786</v>
      </c>
      <c r="B1752">
        <v>1983</v>
      </c>
      <c r="C1752" t="s">
        <v>23</v>
      </c>
      <c r="D1752">
        <v>25</v>
      </c>
      <c r="E1752">
        <v>3</v>
      </c>
      <c r="F1752">
        <v>21659.93</v>
      </c>
      <c r="G1752" t="s">
        <v>17</v>
      </c>
      <c r="H1752" t="s">
        <v>17</v>
      </c>
      <c r="I1752" t="s">
        <v>74</v>
      </c>
      <c r="J1752" s="2">
        <f>IF(B1752="?",ROUND(AVERAGEIF($B$2:$B$2344,"&lt;&gt;?"),0),B1752)</f>
        <v>1983</v>
      </c>
      <c r="K1752" t="str">
        <f>IF(C1752="?","Sep",C1752)</f>
        <v>Dec</v>
      </c>
      <c r="L1752" t="str">
        <f>IF(Table1[[#This Row],[Hospital tier]]="?","tier - 2",Table1[[#This Row],[Hospital tier]])</f>
        <v>tier - 3</v>
      </c>
      <c r="M1752" t="str">
        <f>IF(Table1[[#This Row],[City tier]]="?","tier - 2",Table1[[#This Row],[City tier]])</f>
        <v>tier - 3</v>
      </c>
      <c r="N1752" s="5" t="str">
        <f>IF(Table1[[#This Row],[State ID]]="?","Unknown",Table1[[#This Row],[State ID]])</f>
        <v>R1024</v>
      </c>
      <c r="O1752" s="5" t="str">
        <f>IF(Table1[[#This Row],[Customer ID]]="?","Unknown",Table1[[#This Row],[Customer ID]])</f>
        <v>Id465</v>
      </c>
    </row>
    <row r="1753" spans="1:15">
      <c r="A1753" t="s">
        <v>1787</v>
      </c>
      <c r="B1753">
        <v>1999</v>
      </c>
      <c r="C1753" t="s">
        <v>20</v>
      </c>
      <c r="D1753">
        <v>12</v>
      </c>
      <c r="E1753">
        <v>0</v>
      </c>
      <c r="F1753">
        <v>21595.38</v>
      </c>
      <c r="G1753" t="s">
        <v>21</v>
      </c>
      <c r="H1753" t="s">
        <v>17</v>
      </c>
      <c r="I1753" t="s">
        <v>22</v>
      </c>
      <c r="J1753" s="2">
        <f>IF(B1753="?",ROUND(AVERAGEIF($B$2:$B$2344,"&lt;&gt;?"),0),B1753)</f>
        <v>1999</v>
      </c>
      <c r="K1753" t="str">
        <f>IF(C1753="?","Sep",C1753)</f>
        <v>Jun</v>
      </c>
      <c r="L1753" t="str">
        <f>IF(Table1[[#This Row],[Hospital tier]]="?","tier - 2",Table1[[#This Row],[Hospital tier]])</f>
        <v>tier - 2</v>
      </c>
      <c r="M1753" t="str">
        <f>IF(Table1[[#This Row],[City tier]]="?","tier - 2",Table1[[#This Row],[City tier]])</f>
        <v>tier - 3</v>
      </c>
      <c r="N1753" s="5" t="str">
        <f>IF(Table1[[#This Row],[State ID]]="?","Unknown",Table1[[#This Row],[State ID]])</f>
        <v>R1012</v>
      </c>
      <c r="O1753" s="5" t="str">
        <f>IF(Table1[[#This Row],[Customer ID]]="?","Unknown",Table1[[#This Row],[Customer ID]])</f>
        <v>Id466</v>
      </c>
    </row>
    <row r="1754" spans="1:15">
      <c r="A1754" t="s">
        <v>1788</v>
      </c>
      <c r="B1754">
        <v>1990</v>
      </c>
      <c r="C1754" t="s">
        <v>16</v>
      </c>
      <c r="D1754">
        <v>21</v>
      </c>
      <c r="E1754">
        <v>4</v>
      </c>
      <c r="F1754">
        <v>21472.48</v>
      </c>
      <c r="G1754" t="s">
        <v>21</v>
      </c>
      <c r="H1754" t="s">
        <v>21</v>
      </c>
      <c r="I1754" t="s">
        <v>22</v>
      </c>
      <c r="J1754" s="2">
        <f>IF(B1754="?",ROUND(AVERAGEIF($B$2:$B$2344,"&lt;&gt;?"),0),B1754)</f>
        <v>1990</v>
      </c>
      <c r="K1754" t="str">
        <f>IF(C1754="?","Sep",C1754)</f>
        <v>Nov</v>
      </c>
      <c r="L1754" t="str">
        <f>IF(Table1[[#This Row],[Hospital tier]]="?","tier - 2",Table1[[#This Row],[Hospital tier]])</f>
        <v>tier - 2</v>
      </c>
      <c r="M1754" t="str">
        <f>IF(Table1[[#This Row],[City tier]]="?","tier - 2",Table1[[#This Row],[City tier]])</f>
        <v>tier - 2</v>
      </c>
      <c r="N1754" s="5" t="str">
        <f>IF(Table1[[#This Row],[State ID]]="?","Unknown",Table1[[#This Row],[State ID]])</f>
        <v>R1012</v>
      </c>
      <c r="O1754" s="5" t="str">
        <f>IF(Table1[[#This Row],[Customer ID]]="?","Unknown",Table1[[#This Row],[Customer ID]])</f>
        <v>Id467</v>
      </c>
    </row>
    <row r="1755" spans="1:15">
      <c r="A1755" t="s">
        <v>1789</v>
      </c>
      <c r="B1755">
        <v>1980</v>
      </c>
      <c r="C1755" t="s">
        <v>37</v>
      </c>
      <c r="D1755">
        <v>4</v>
      </c>
      <c r="E1755">
        <v>0</v>
      </c>
      <c r="F1755">
        <v>21348.71</v>
      </c>
      <c r="G1755" t="s">
        <v>21</v>
      </c>
      <c r="H1755" t="s">
        <v>18</v>
      </c>
      <c r="I1755" t="s">
        <v>22</v>
      </c>
      <c r="J1755" s="2">
        <f>IF(B1755="?",ROUND(AVERAGEIF($B$2:$B$2344,"&lt;&gt;?"),0),B1755)</f>
        <v>1980</v>
      </c>
      <c r="K1755" t="str">
        <f>IF(C1755="?","Sep",C1755)</f>
        <v>Sep</v>
      </c>
      <c r="L1755" t="str">
        <f>IF(Table1[[#This Row],[Hospital tier]]="?","tier - 2",Table1[[#This Row],[Hospital tier]])</f>
        <v>tier - 2</v>
      </c>
      <c r="M1755" t="str">
        <f>IF(Table1[[#This Row],[City tier]]="?","tier - 2",Table1[[#This Row],[City tier]])</f>
        <v>tier - 1</v>
      </c>
      <c r="N1755" s="5" t="str">
        <f>IF(Table1[[#This Row],[State ID]]="?","Unknown",Table1[[#This Row],[State ID]])</f>
        <v>R1012</v>
      </c>
      <c r="O1755" s="5" t="str">
        <f>IF(Table1[[#This Row],[Customer ID]]="?","Unknown",Table1[[#This Row],[Customer ID]])</f>
        <v>Id468</v>
      </c>
    </row>
    <row r="1756" spans="1:15">
      <c r="A1756" t="s">
        <v>1790</v>
      </c>
      <c r="B1756">
        <v>2004</v>
      </c>
      <c r="C1756" t="s">
        <v>40</v>
      </c>
      <c r="D1756">
        <v>4</v>
      </c>
      <c r="E1756">
        <v>0</v>
      </c>
      <c r="F1756">
        <v>21344.85</v>
      </c>
      <c r="G1756" t="s">
        <v>17</v>
      </c>
      <c r="H1756" t="s">
        <v>18</v>
      </c>
      <c r="I1756" t="s">
        <v>74</v>
      </c>
      <c r="J1756" s="2">
        <f>IF(B1756="?",ROUND(AVERAGEIF($B$2:$B$2344,"&lt;&gt;?"),0),B1756)</f>
        <v>2004</v>
      </c>
      <c r="K1756" t="str">
        <f>IF(C1756="?","Sep",C1756)</f>
        <v>Aug</v>
      </c>
      <c r="L1756" t="str">
        <f>IF(Table1[[#This Row],[Hospital tier]]="?","tier - 2",Table1[[#This Row],[Hospital tier]])</f>
        <v>tier - 3</v>
      </c>
      <c r="M1756" t="str">
        <f>IF(Table1[[#This Row],[City tier]]="?","tier - 2",Table1[[#This Row],[City tier]])</f>
        <v>tier - 1</v>
      </c>
      <c r="N1756" s="5" t="str">
        <f>IF(Table1[[#This Row],[State ID]]="?","Unknown",Table1[[#This Row],[State ID]])</f>
        <v>R1024</v>
      </c>
      <c r="O1756" s="5" t="str">
        <f>IF(Table1[[#This Row],[Customer ID]]="?","Unknown",Table1[[#This Row],[Customer ID]])</f>
        <v>Id469</v>
      </c>
    </row>
    <row r="1757" spans="1:15">
      <c r="A1757" t="s">
        <v>1791</v>
      </c>
      <c r="B1757">
        <v>1966</v>
      </c>
      <c r="C1757" t="s">
        <v>24</v>
      </c>
      <c r="D1757">
        <v>5</v>
      </c>
      <c r="E1757">
        <v>0</v>
      </c>
      <c r="F1757">
        <v>43921.18</v>
      </c>
      <c r="G1757" t="s">
        <v>21</v>
      </c>
      <c r="H1757" t="s">
        <v>21</v>
      </c>
      <c r="I1757" t="s">
        <v>22</v>
      </c>
      <c r="J1757" s="2">
        <f>IF(B1757="?",ROUND(AVERAGEIF($B$2:$B$2344,"&lt;&gt;?"),0),B1757)</f>
        <v>1966</v>
      </c>
      <c r="K1757" t="str">
        <f>IF(C1757="?","Sep",C1757)</f>
        <v>Oct</v>
      </c>
      <c r="L1757" t="str">
        <f>IF(Table1[[#This Row],[Hospital tier]]="?","tier - 2",Table1[[#This Row],[Hospital tier]])</f>
        <v>tier - 2</v>
      </c>
      <c r="M1757" t="str">
        <f>IF(Table1[[#This Row],[City tier]]="?","tier - 2",Table1[[#This Row],[City tier]])</f>
        <v>tier - 2</v>
      </c>
      <c r="N1757" s="5" t="str">
        <f>IF(Table1[[#This Row],[State ID]]="?","Unknown",Table1[[#This Row],[State ID]])</f>
        <v>R1012</v>
      </c>
      <c r="O1757" s="5" t="str">
        <f>IF(Table1[[#This Row],[Customer ID]]="?","Unknown",Table1[[#This Row],[Customer ID]])</f>
        <v>Id47</v>
      </c>
    </row>
    <row r="1758" spans="1:15">
      <c r="A1758" t="s">
        <v>1792</v>
      </c>
      <c r="B1758">
        <v>1980</v>
      </c>
      <c r="C1758" t="s">
        <v>23</v>
      </c>
      <c r="D1758">
        <v>10</v>
      </c>
      <c r="E1758">
        <v>2</v>
      </c>
      <c r="F1758">
        <v>21259.38</v>
      </c>
      <c r="G1758" t="s">
        <v>17</v>
      </c>
      <c r="H1758" t="s">
        <v>17</v>
      </c>
      <c r="I1758" t="s">
        <v>84</v>
      </c>
      <c r="J1758" s="2">
        <f>IF(B1758="?",ROUND(AVERAGEIF($B$2:$B$2344,"&lt;&gt;?"),0),B1758)</f>
        <v>1980</v>
      </c>
      <c r="K1758" t="str">
        <f>IF(C1758="?","Sep",C1758)</f>
        <v>Dec</v>
      </c>
      <c r="L1758" t="str">
        <f>IF(Table1[[#This Row],[Hospital tier]]="?","tier - 2",Table1[[#This Row],[Hospital tier]])</f>
        <v>tier - 3</v>
      </c>
      <c r="M1758" t="str">
        <f>IF(Table1[[#This Row],[City tier]]="?","tier - 2",Table1[[#This Row],[City tier]])</f>
        <v>tier - 3</v>
      </c>
      <c r="N1758" s="5" t="str">
        <f>IF(Table1[[#This Row],[State ID]]="?","Unknown",Table1[[#This Row],[State ID]])</f>
        <v>R1019</v>
      </c>
      <c r="O1758" s="5" t="str">
        <f>IF(Table1[[#This Row],[Customer ID]]="?","Unknown",Table1[[#This Row],[Customer ID]])</f>
        <v>Id470</v>
      </c>
    </row>
    <row r="1759" spans="1:15">
      <c r="A1759" t="s">
        <v>1793</v>
      </c>
      <c r="B1759">
        <v>1974</v>
      </c>
      <c r="C1759" t="s">
        <v>37</v>
      </c>
      <c r="D1759">
        <v>3</v>
      </c>
      <c r="E1759">
        <v>0</v>
      </c>
      <c r="F1759">
        <v>21232.18</v>
      </c>
      <c r="G1759" t="s">
        <v>17</v>
      </c>
      <c r="H1759" t="s">
        <v>21</v>
      </c>
      <c r="I1759" t="s">
        <v>25</v>
      </c>
      <c r="J1759" s="2">
        <f>IF(B1759="?",ROUND(AVERAGEIF($B$2:$B$2344,"&lt;&gt;?"),0),B1759)</f>
        <v>1974</v>
      </c>
      <c r="K1759" t="str">
        <f>IF(C1759="?","Sep",C1759)</f>
        <v>Sep</v>
      </c>
      <c r="L1759" t="str">
        <f>IF(Table1[[#This Row],[Hospital tier]]="?","tier - 2",Table1[[#This Row],[Hospital tier]])</f>
        <v>tier - 3</v>
      </c>
      <c r="M1759" t="str">
        <f>IF(Table1[[#This Row],[City tier]]="?","tier - 2",Table1[[#This Row],[City tier]])</f>
        <v>tier - 2</v>
      </c>
      <c r="N1759" s="5" t="str">
        <f>IF(Table1[[#This Row],[State ID]]="?","Unknown",Table1[[#This Row],[State ID]])</f>
        <v>R1011</v>
      </c>
      <c r="O1759" s="5" t="str">
        <f>IF(Table1[[#This Row],[Customer ID]]="?","Unknown",Table1[[#This Row],[Customer ID]])</f>
        <v>Id471</v>
      </c>
    </row>
    <row r="1760" spans="1:15">
      <c r="A1760" t="s">
        <v>1794</v>
      </c>
      <c r="B1760">
        <v>1974</v>
      </c>
      <c r="C1760" t="s">
        <v>24</v>
      </c>
      <c r="D1760">
        <v>14</v>
      </c>
      <c r="E1760">
        <v>0</v>
      </c>
      <c r="F1760">
        <v>21223.68</v>
      </c>
      <c r="G1760" t="s">
        <v>17</v>
      </c>
      <c r="H1760" t="s">
        <v>21</v>
      </c>
      <c r="I1760" t="s">
        <v>19</v>
      </c>
      <c r="J1760" s="2">
        <f>IF(B1760="?",ROUND(AVERAGEIF($B$2:$B$2344,"&lt;&gt;?"),0),B1760)</f>
        <v>1974</v>
      </c>
      <c r="K1760" t="str">
        <f>IF(C1760="?","Sep",C1760)</f>
        <v>Oct</v>
      </c>
      <c r="L1760" t="str">
        <f>IF(Table1[[#This Row],[Hospital tier]]="?","tier - 2",Table1[[#This Row],[Hospital tier]])</f>
        <v>tier - 3</v>
      </c>
      <c r="M1760" t="str">
        <f>IF(Table1[[#This Row],[City tier]]="?","tier - 2",Table1[[#This Row],[City tier]])</f>
        <v>tier - 2</v>
      </c>
      <c r="N1760" s="5" t="str">
        <f>IF(Table1[[#This Row],[State ID]]="?","Unknown",Table1[[#This Row],[State ID]])</f>
        <v>R1013</v>
      </c>
      <c r="O1760" s="5" t="str">
        <f>IF(Table1[[#This Row],[Customer ID]]="?","Unknown",Table1[[#This Row],[Customer ID]])</f>
        <v>Id472</v>
      </c>
    </row>
    <row r="1761" spans="1:15">
      <c r="A1761" t="s">
        <v>1795</v>
      </c>
      <c r="B1761">
        <v>1969</v>
      </c>
      <c r="C1761" t="s">
        <v>40</v>
      </c>
      <c r="D1761">
        <v>26</v>
      </c>
      <c r="E1761">
        <v>0</v>
      </c>
      <c r="F1761">
        <v>21195.82</v>
      </c>
      <c r="G1761" t="s">
        <v>17</v>
      </c>
      <c r="H1761" t="s">
        <v>18</v>
      </c>
      <c r="I1761" t="s">
        <v>19</v>
      </c>
      <c r="J1761" s="2">
        <f>IF(B1761="?",ROUND(AVERAGEIF($B$2:$B$2344,"&lt;&gt;?"),0),B1761)</f>
        <v>1969</v>
      </c>
      <c r="K1761" t="str">
        <f>IF(C1761="?","Sep",C1761)</f>
        <v>Aug</v>
      </c>
      <c r="L1761" t="str">
        <f>IF(Table1[[#This Row],[Hospital tier]]="?","tier - 2",Table1[[#This Row],[Hospital tier]])</f>
        <v>tier - 3</v>
      </c>
      <c r="M1761" t="str">
        <f>IF(Table1[[#This Row],[City tier]]="?","tier - 2",Table1[[#This Row],[City tier]])</f>
        <v>tier - 1</v>
      </c>
      <c r="N1761" s="5" t="str">
        <f>IF(Table1[[#This Row],[State ID]]="?","Unknown",Table1[[#This Row],[State ID]])</f>
        <v>R1013</v>
      </c>
      <c r="O1761" s="5" t="str">
        <f>IF(Table1[[#This Row],[Customer ID]]="?","Unknown",Table1[[#This Row],[Customer ID]])</f>
        <v>Id473</v>
      </c>
    </row>
    <row r="1762" spans="1:15">
      <c r="A1762" t="s">
        <v>1796</v>
      </c>
      <c r="B1762">
        <v>1977</v>
      </c>
      <c r="C1762" t="s">
        <v>16</v>
      </c>
      <c r="D1762">
        <v>23</v>
      </c>
      <c r="E1762">
        <v>2</v>
      </c>
      <c r="F1762">
        <v>21098.55</v>
      </c>
      <c r="G1762" t="s">
        <v>17</v>
      </c>
      <c r="H1762" t="s">
        <v>17</v>
      </c>
      <c r="I1762" t="s">
        <v>22</v>
      </c>
      <c r="J1762" s="2">
        <f>IF(B1762="?",ROUND(AVERAGEIF($B$2:$B$2344,"&lt;&gt;?"),0),B1762)</f>
        <v>1977</v>
      </c>
      <c r="K1762" t="str">
        <f>IF(C1762="?","Sep",C1762)</f>
        <v>Nov</v>
      </c>
      <c r="L1762" t="str">
        <f>IF(Table1[[#This Row],[Hospital tier]]="?","tier - 2",Table1[[#This Row],[Hospital tier]])</f>
        <v>tier - 3</v>
      </c>
      <c r="M1762" t="str">
        <f>IF(Table1[[#This Row],[City tier]]="?","tier - 2",Table1[[#This Row],[City tier]])</f>
        <v>tier - 3</v>
      </c>
      <c r="N1762" s="5" t="str">
        <f>IF(Table1[[#This Row],[State ID]]="?","Unknown",Table1[[#This Row],[State ID]])</f>
        <v>R1012</v>
      </c>
      <c r="O1762" s="5" t="str">
        <f>IF(Table1[[#This Row],[Customer ID]]="?","Unknown",Table1[[#This Row],[Customer ID]])</f>
        <v>Id474</v>
      </c>
    </row>
    <row r="1763" spans="1:15">
      <c r="A1763" t="s">
        <v>1797</v>
      </c>
      <c r="B1763">
        <v>1983</v>
      </c>
      <c r="C1763" t="s">
        <v>45</v>
      </c>
      <c r="D1763">
        <v>2</v>
      </c>
      <c r="E1763">
        <v>1</v>
      </c>
      <c r="F1763">
        <v>21082.16</v>
      </c>
      <c r="G1763" t="s">
        <v>17</v>
      </c>
      <c r="H1763" t="s">
        <v>21</v>
      </c>
      <c r="I1763" t="s">
        <v>25</v>
      </c>
      <c r="J1763" s="2">
        <f>IF(B1763="?",ROUND(AVERAGEIF($B$2:$B$2344,"&lt;&gt;?"),0),B1763)</f>
        <v>1983</v>
      </c>
      <c r="K1763" t="str">
        <f>IF(C1763="?","Sep",C1763)</f>
        <v>Jul</v>
      </c>
      <c r="L1763" t="str">
        <f>IF(Table1[[#This Row],[Hospital tier]]="?","tier - 2",Table1[[#This Row],[Hospital tier]])</f>
        <v>tier - 3</v>
      </c>
      <c r="M1763" t="str">
        <f>IF(Table1[[#This Row],[City tier]]="?","tier - 2",Table1[[#This Row],[City tier]])</f>
        <v>tier - 2</v>
      </c>
      <c r="N1763" s="5" t="str">
        <f>IF(Table1[[#This Row],[State ID]]="?","Unknown",Table1[[#This Row],[State ID]])</f>
        <v>R1011</v>
      </c>
      <c r="O1763" s="5" t="str">
        <f>IF(Table1[[#This Row],[Customer ID]]="?","Unknown",Table1[[#This Row],[Customer ID]])</f>
        <v>Id475</v>
      </c>
    </row>
    <row r="1764" spans="1:15">
      <c r="A1764" t="s">
        <v>1798</v>
      </c>
      <c r="B1764">
        <v>1964</v>
      </c>
      <c r="C1764" t="s">
        <v>16</v>
      </c>
      <c r="D1764">
        <v>19</v>
      </c>
      <c r="E1764">
        <v>0</v>
      </c>
      <c r="F1764">
        <v>20893.060000000001</v>
      </c>
      <c r="G1764" t="s">
        <v>21</v>
      </c>
      <c r="H1764" t="s">
        <v>17</v>
      </c>
      <c r="I1764" t="s">
        <v>22</v>
      </c>
      <c r="J1764" s="2">
        <f>IF(B1764="?",ROUND(AVERAGEIF($B$2:$B$2344,"&lt;&gt;?"),0),B1764)</f>
        <v>1964</v>
      </c>
      <c r="K1764" t="str">
        <f>IF(C1764="?","Sep",C1764)</f>
        <v>Nov</v>
      </c>
      <c r="L1764" t="str">
        <f>IF(Table1[[#This Row],[Hospital tier]]="?","tier - 2",Table1[[#This Row],[Hospital tier]])</f>
        <v>tier - 2</v>
      </c>
      <c r="M1764" t="str">
        <f>IF(Table1[[#This Row],[City tier]]="?","tier - 2",Table1[[#This Row],[City tier]])</f>
        <v>tier - 3</v>
      </c>
      <c r="N1764" s="5" t="str">
        <f>IF(Table1[[#This Row],[State ID]]="?","Unknown",Table1[[#This Row],[State ID]])</f>
        <v>R1012</v>
      </c>
      <c r="O1764" s="5" t="str">
        <f>IF(Table1[[#This Row],[Customer ID]]="?","Unknown",Table1[[#This Row],[Customer ID]])</f>
        <v>Id476</v>
      </c>
    </row>
    <row r="1765" spans="1:15">
      <c r="A1765" t="s">
        <v>1799</v>
      </c>
      <c r="B1765">
        <v>1975</v>
      </c>
      <c r="C1765" t="s">
        <v>23</v>
      </c>
      <c r="D1765">
        <v>8</v>
      </c>
      <c r="E1765">
        <v>0</v>
      </c>
      <c r="F1765">
        <v>20878.78</v>
      </c>
      <c r="G1765" t="s">
        <v>21</v>
      </c>
      <c r="H1765" t="s">
        <v>18</v>
      </c>
      <c r="I1765" t="s">
        <v>74</v>
      </c>
      <c r="J1765" s="2">
        <f>IF(B1765="?",ROUND(AVERAGEIF($B$2:$B$2344,"&lt;&gt;?"),0),B1765)</f>
        <v>1975</v>
      </c>
      <c r="K1765" t="str">
        <f>IF(C1765="?","Sep",C1765)</f>
        <v>Dec</v>
      </c>
      <c r="L1765" t="str">
        <f>IF(Table1[[#This Row],[Hospital tier]]="?","tier - 2",Table1[[#This Row],[Hospital tier]])</f>
        <v>tier - 2</v>
      </c>
      <c r="M1765" t="str">
        <f>IF(Table1[[#This Row],[City tier]]="?","tier - 2",Table1[[#This Row],[City tier]])</f>
        <v>tier - 1</v>
      </c>
      <c r="N1765" s="5" t="str">
        <f>IF(Table1[[#This Row],[State ID]]="?","Unknown",Table1[[#This Row],[State ID]])</f>
        <v>R1024</v>
      </c>
      <c r="O1765" s="5" t="str">
        <f>IF(Table1[[#This Row],[Customer ID]]="?","Unknown",Table1[[#This Row],[Customer ID]])</f>
        <v>Id477</v>
      </c>
    </row>
    <row r="1766" spans="1:15">
      <c r="A1766" t="s">
        <v>1800</v>
      </c>
      <c r="B1766">
        <v>1967</v>
      </c>
      <c r="C1766" t="s">
        <v>37</v>
      </c>
      <c r="D1766">
        <v>8</v>
      </c>
      <c r="E1766">
        <v>0</v>
      </c>
      <c r="F1766">
        <v>20781.490000000002</v>
      </c>
      <c r="G1766" t="s">
        <v>21</v>
      </c>
      <c r="H1766" t="s">
        <v>17</v>
      </c>
      <c r="I1766" t="s">
        <v>19</v>
      </c>
      <c r="J1766" s="2">
        <f>IF(B1766="?",ROUND(AVERAGEIF($B$2:$B$2344,"&lt;&gt;?"),0),B1766)</f>
        <v>1967</v>
      </c>
      <c r="K1766" t="str">
        <f>IF(C1766="?","Sep",C1766)</f>
        <v>Sep</v>
      </c>
      <c r="L1766" t="str">
        <f>IF(Table1[[#This Row],[Hospital tier]]="?","tier - 2",Table1[[#This Row],[Hospital tier]])</f>
        <v>tier - 2</v>
      </c>
      <c r="M1766" t="str">
        <f>IF(Table1[[#This Row],[City tier]]="?","tier - 2",Table1[[#This Row],[City tier]])</f>
        <v>tier - 3</v>
      </c>
      <c r="N1766" s="5" t="str">
        <f>IF(Table1[[#This Row],[State ID]]="?","Unknown",Table1[[#This Row],[State ID]])</f>
        <v>R1013</v>
      </c>
      <c r="O1766" s="5" t="str">
        <f>IF(Table1[[#This Row],[Customer ID]]="?","Unknown",Table1[[#This Row],[Customer ID]])</f>
        <v>Id478</v>
      </c>
    </row>
    <row r="1767" spans="1:15">
      <c r="A1767" t="s">
        <v>1801</v>
      </c>
      <c r="B1767">
        <v>1986</v>
      </c>
      <c r="C1767" t="s">
        <v>40</v>
      </c>
      <c r="D1767">
        <v>4</v>
      </c>
      <c r="E1767">
        <v>1</v>
      </c>
      <c r="F1767">
        <v>20773.63</v>
      </c>
      <c r="G1767" t="s">
        <v>21</v>
      </c>
      <c r="H1767" t="s">
        <v>17</v>
      </c>
      <c r="I1767" t="s">
        <v>130</v>
      </c>
      <c r="J1767" s="2">
        <f>IF(B1767="?",ROUND(AVERAGEIF($B$2:$B$2344,"&lt;&gt;?"),0),B1767)</f>
        <v>1986</v>
      </c>
      <c r="K1767" t="str">
        <f>IF(C1767="?","Sep",C1767)</f>
        <v>Aug</v>
      </c>
      <c r="L1767" t="str">
        <f>IF(Table1[[#This Row],[Hospital tier]]="?","tier - 2",Table1[[#This Row],[Hospital tier]])</f>
        <v>tier - 2</v>
      </c>
      <c r="M1767" t="str">
        <f>IF(Table1[[#This Row],[City tier]]="?","tier - 2",Table1[[#This Row],[City tier]])</f>
        <v>tier - 3</v>
      </c>
      <c r="N1767" s="5" t="str">
        <f>IF(Table1[[#This Row],[State ID]]="?","Unknown",Table1[[#This Row],[State ID]])</f>
        <v>R1017</v>
      </c>
      <c r="O1767" s="5" t="str">
        <f>IF(Table1[[#This Row],[Customer ID]]="?","Unknown",Table1[[#This Row],[Customer ID]])</f>
        <v>Id479</v>
      </c>
    </row>
    <row r="1768" spans="1:15">
      <c r="A1768" t="s">
        <v>1802</v>
      </c>
      <c r="B1768">
        <v>1980</v>
      </c>
      <c r="C1768" t="s">
        <v>16</v>
      </c>
      <c r="D1768">
        <v>10</v>
      </c>
      <c r="E1768">
        <v>2</v>
      </c>
      <c r="F1768">
        <v>43896.38</v>
      </c>
      <c r="G1768" t="s">
        <v>21</v>
      </c>
      <c r="H1768" t="s">
        <v>18</v>
      </c>
      <c r="I1768" t="s">
        <v>19</v>
      </c>
      <c r="J1768" s="2">
        <f>IF(B1768="?",ROUND(AVERAGEIF($B$2:$B$2344,"&lt;&gt;?"),0),B1768)</f>
        <v>1980</v>
      </c>
      <c r="K1768" t="str">
        <f>IF(C1768="?","Sep",C1768)</f>
        <v>Nov</v>
      </c>
      <c r="L1768" t="str">
        <f>IF(Table1[[#This Row],[Hospital tier]]="?","tier - 2",Table1[[#This Row],[Hospital tier]])</f>
        <v>tier - 2</v>
      </c>
      <c r="M1768" t="str">
        <f>IF(Table1[[#This Row],[City tier]]="?","tier - 2",Table1[[#This Row],[City tier]])</f>
        <v>tier - 1</v>
      </c>
      <c r="N1768" s="5" t="str">
        <f>IF(Table1[[#This Row],[State ID]]="?","Unknown",Table1[[#This Row],[State ID]])</f>
        <v>R1013</v>
      </c>
      <c r="O1768" s="5" t="str">
        <f>IF(Table1[[#This Row],[Customer ID]]="?","Unknown",Table1[[#This Row],[Customer ID]])</f>
        <v>Id48</v>
      </c>
    </row>
    <row r="1769" spans="1:15">
      <c r="A1769" t="s">
        <v>1803</v>
      </c>
      <c r="B1769">
        <v>1992</v>
      </c>
      <c r="C1769" t="s">
        <v>37</v>
      </c>
      <c r="D1769">
        <v>14</v>
      </c>
      <c r="E1769">
        <v>3</v>
      </c>
      <c r="F1769">
        <v>20745.990000000002</v>
      </c>
      <c r="G1769" t="s">
        <v>17</v>
      </c>
      <c r="H1769" t="s">
        <v>18</v>
      </c>
      <c r="I1769" t="s">
        <v>22</v>
      </c>
      <c r="J1769" s="2">
        <f>IF(B1769="?",ROUND(AVERAGEIF($B$2:$B$2344,"&lt;&gt;?"),0),B1769)</f>
        <v>1992</v>
      </c>
      <c r="K1769" t="str">
        <f>IF(C1769="?","Sep",C1769)</f>
        <v>Sep</v>
      </c>
      <c r="L1769" t="str">
        <f>IF(Table1[[#This Row],[Hospital tier]]="?","tier - 2",Table1[[#This Row],[Hospital tier]])</f>
        <v>tier - 3</v>
      </c>
      <c r="M1769" t="str">
        <f>IF(Table1[[#This Row],[City tier]]="?","tier - 2",Table1[[#This Row],[City tier]])</f>
        <v>tier - 1</v>
      </c>
      <c r="N1769" s="5" t="str">
        <f>IF(Table1[[#This Row],[State ID]]="?","Unknown",Table1[[#This Row],[State ID]])</f>
        <v>R1012</v>
      </c>
      <c r="O1769" s="5" t="str">
        <f>IF(Table1[[#This Row],[Customer ID]]="?","Unknown",Table1[[#This Row],[Customer ID]])</f>
        <v>Id480</v>
      </c>
    </row>
    <row r="1770" spans="1:15">
      <c r="A1770" t="s">
        <v>1804</v>
      </c>
      <c r="B1770">
        <v>1965</v>
      </c>
      <c r="C1770" t="s">
        <v>40</v>
      </c>
      <c r="D1770">
        <v>1</v>
      </c>
      <c r="E1770">
        <v>0</v>
      </c>
      <c r="F1770">
        <v>20709.02</v>
      </c>
      <c r="G1770" t="s">
        <v>17</v>
      </c>
      <c r="H1770" t="s">
        <v>21</v>
      </c>
      <c r="I1770" t="s">
        <v>84</v>
      </c>
      <c r="J1770" s="2">
        <f>IF(B1770="?",ROUND(AVERAGEIF($B$2:$B$2344,"&lt;&gt;?"),0),B1770)</f>
        <v>1965</v>
      </c>
      <c r="K1770" t="str">
        <f>IF(C1770="?","Sep",C1770)</f>
        <v>Aug</v>
      </c>
      <c r="L1770" t="str">
        <f>IF(Table1[[#This Row],[Hospital tier]]="?","tier - 2",Table1[[#This Row],[Hospital tier]])</f>
        <v>tier - 3</v>
      </c>
      <c r="M1770" t="str">
        <f>IF(Table1[[#This Row],[City tier]]="?","tier - 2",Table1[[#This Row],[City tier]])</f>
        <v>tier - 2</v>
      </c>
      <c r="N1770" s="5" t="str">
        <f>IF(Table1[[#This Row],[State ID]]="?","Unknown",Table1[[#This Row],[State ID]])</f>
        <v>R1019</v>
      </c>
      <c r="O1770" s="5" t="str">
        <f>IF(Table1[[#This Row],[Customer ID]]="?","Unknown",Table1[[#This Row],[Customer ID]])</f>
        <v>Id481</v>
      </c>
    </row>
    <row r="1771" spans="1:15">
      <c r="A1771" t="s">
        <v>1805</v>
      </c>
      <c r="B1771">
        <v>1967</v>
      </c>
      <c r="C1771" t="s">
        <v>23</v>
      </c>
      <c r="D1771">
        <v>17</v>
      </c>
      <c r="E1771">
        <v>0</v>
      </c>
      <c r="F1771">
        <v>20630.28</v>
      </c>
      <c r="G1771" t="s">
        <v>21</v>
      </c>
      <c r="H1771" t="s">
        <v>17</v>
      </c>
      <c r="I1771" t="s">
        <v>25</v>
      </c>
      <c r="J1771" s="2">
        <f>IF(B1771="?",ROUND(AVERAGEIF($B$2:$B$2344,"&lt;&gt;?"),0),B1771)</f>
        <v>1967</v>
      </c>
      <c r="K1771" t="str">
        <f>IF(C1771="?","Sep",C1771)</f>
        <v>Dec</v>
      </c>
      <c r="L1771" t="str">
        <f>IF(Table1[[#This Row],[Hospital tier]]="?","tier - 2",Table1[[#This Row],[Hospital tier]])</f>
        <v>tier - 2</v>
      </c>
      <c r="M1771" t="str">
        <f>IF(Table1[[#This Row],[City tier]]="?","tier - 2",Table1[[#This Row],[City tier]])</f>
        <v>tier - 3</v>
      </c>
      <c r="N1771" s="5" t="str">
        <f>IF(Table1[[#This Row],[State ID]]="?","Unknown",Table1[[#This Row],[State ID]])</f>
        <v>R1011</v>
      </c>
      <c r="O1771" s="5" t="str">
        <f>IF(Table1[[#This Row],[Customer ID]]="?","Unknown",Table1[[#This Row],[Customer ID]])</f>
        <v>Id482</v>
      </c>
    </row>
    <row r="1772" spans="1:15">
      <c r="A1772" t="s">
        <v>1806</v>
      </c>
      <c r="B1772">
        <v>1966</v>
      </c>
      <c r="C1772" t="s">
        <v>45</v>
      </c>
      <c r="D1772">
        <v>9</v>
      </c>
      <c r="E1772">
        <v>0</v>
      </c>
      <c r="F1772">
        <v>20568.32</v>
      </c>
      <c r="G1772" t="s">
        <v>17</v>
      </c>
      <c r="H1772" t="s">
        <v>21</v>
      </c>
      <c r="I1772" t="s">
        <v>22</v>
      </c>
      <c r="J1772" s="2">
        <f>IF(B1772="?",ROUND(AVERAGEIF($B$2:$B$2344,"&lt;&gt;?"),0),B1772)</f>
        <v>1966</v>
      </c>
      <c r="K1772" t="str">
        <f>IF(C1772="?","Sep",C1772)</f>
        <v>Jul</v>
      </c>
      <c r="L1772" t="str">
        <f>IF(Table1[[#This Row],[Hospital tier]]="?","tier - 2",Table1[[#This Row],[Hospital tier]])</f>
        <v>tier - 3</v>
      </c>
      <c r="M1772" t="str">
        <f>IF(Table1[[#This Row],[City tier]]="?","tier - 2",Table1[[#This Row],[City tier]])</f>
        <v>tier - 2</v>
      </c>
      <c r="N1772" s="5" t="str">
        <f>IF(Table1[[#This Row],[State ID]]="?","Unknown",Table1[[#This Row],[State ID]])</f>
        <v>R1012</v>
      </c>
      <c r="O1772" s="5" t="str">
        <f>IF(Table1[[#This Row],[Customer ID]]="?","Unknown",Table1[[#This Row],[Customer ID]])</f>
        <v>Id483</v>
      </c>
    </row>
    <row r="1773" spans="1:15">
      <c r="A1773" t="s">
        <v>1807</v>
      </c>
      <c r="B1773">
        <v>1969</v>
      </c>
      <c r="C1773" t="s">
        <v>24</v>
      </c>
      <c r="D1773">
        <v>13</v>
      </c>
      <c r="E1773">
        <v>3</v>
      </c>
      <c r="F1773">
        <v>20463</v>
      </c>
      <c r="G1773" t="s">
        <v>21</v>
      </c>
      <c r="H1773" t="s">
        <v>21</v>
      </c>
      <c r="I1773" t="s">
        <v>19</v>
      </c>
      <c r="J1773" s="2">
        <f>IF(B1773="?",ROUND(AVERAGEIF($B$2:$B$2344,"&lt;&gt;?"),0),B1773)</f>
        <v>1969</v>
      </c>
      <c r="K1773" t="str">
        <f>IF(C1773="?","Sep",C1773)</f>
        <v>Oct</v>
      </c>
      <c r="L1773" t="str">
        <f>IF(Table1[[#This Row],[Hospital tier]]="?","tier - 2",Table1[[#This Row],[Hospital tier]])</f>
        <v>tier - 2</v>
      </c>
      <c r="M1773" t="str">
        <f>IF(Table1[[#This Row],[City tier]]="?","tier - 2",Table1[[#This Row],[City tier]])</f>
        <v>tier - 2</v>
      </c>
      <c r="N1773" s="5" t="str">
        <f>IF(Table1[[#This Row],[State ID]]="?","Unknown",Table1[[#This Row],[State ID]])</f>
        <v>R1013</v>
      </c>
      <c r="O1773" s="5" t="str">
        <f>IF(Table1[[#This Row],[Customer ID]]="?","Unknown",Table1[[#This Row],[Customer ID]])</f>
        <v>Id484</v>
      </c>
    </row>
    <row r="1774" spans="1:15">
      <c r="A1774" t="s">
        <v>1808</v>
      </c>
      <c r="B1774">
        <v>1962</v>
      </c>
      <c r="C1774" t="s">
        <v>24</v>
      </c>
      <c r="D1774">
        <v>18</v>
      </c>
      <c r="E1774">
        <v>0</v>
      </c>
      <c r="F1774">
        <v>20446.849999999999</v>
      </c>
      <c r="G1774" t="s">
        <v>21</v>
      </c>
      <c r="H1774" t="s">
        <v>18</v>
      </c>
      <c r="I1774" t="s">
        <v>22</v>
      </c>
      <c r="J1774" s="2">
        <f>IF(B1774="?",ROUND(AVERAGEIF($B$2:$B$2344,"&lt;&gt;?"),0),B1774)</f>
        <v>1962</v>
      </c>
      <c r="K1774" t="str">
        <f>IF(C1774="?","Sep",C1774)</f>
        <v>Oct</v>
      </c>
      <c r="L1774" t="str">
        <f>IF(Table1[[#This Row],[Hospital tier]]="?","tier - 2",Table1[[#This Row],[Hospital tier]])</f>
        <v>tier - 2</v>
      </c>
      <c r="M1774" t="str">
        <f>IF(Table1[[#This Row],[City tier]]="?","tier - 2",Table1[[#This Row],[City tier]])</f>
        <v>tier - 1</v>
      </c>
      <c r="N1774" s="5" t="str">
        <f>IF(Table1[[#This Row],[State ID]]="?","Unknown",Table1[[#This Row],[State ID]])</f>
        <v>R1012</v>
      </c>
      <c r="O1774" s="5" t="str">
        <f>IF(Table1[[#This Row],[Customer ID]]="?","Unknown",Table1[[#This Row],[Customer ID]])</f>
        <v>Id485</v>
      </c>
    </row>
    <row r="1775" spans="1:15">
      <c r="A1775" t="s">
        <v>1809</v>
      </c>
      <c r="B1775">
        <v>1985</v>
      </c>
      <c r="C1775" t="s">
        <v>45</v>
      </c>
      <c r="D1775">
        <v>12</v>
      </c>
      <c r="E1775">
        <v>0</v>
      </c>
      <c r="F1775">
        <v>20420.599999999999</v>
      </c>
      <c r="G1775" t="s">
        <v>17</v>
      </c>
      <c r="H1775" t="s">
        <v>21</v>
      </c>
      <c r="I1775" t="s">
        <v>25</v>
      </c>
      <c r="J1775" s="2">
        <f>IF(B1775="?",ROUND(AVERAGEIF($B$2:$B$2344,"&lt;&gt;?"),0),B1775)</f>
        <v>1985</v>
      </c>
      <c r="K1775" t="str">
        <f>IF(C1775="?","Sep",C1775)</f>
        <v>Jul</v>
      </c>
      <c r="L1775" t="str">
        <f>IF(Table1[[#This Row],[Hospital tier]]="?","tier - 2",Table1[[#This Row],[Hospital tier]])</f>
        <v>tier - 3</v>
      </c>
      <c r="M1775" t="str">
        <f>IF(Table1[[#This Row],[City tier]]="?","tier - 2",Table1[[#This Row],[City tier]])</f>
        <v>tier - 2</v>
      </c>
      <c r="N1775" s="5" t="str">
        <f>IF(Table1[[#This Row],[State ID]]="?","Unknown",Table1[[#This Row],[State ID]])</f>
        <v>R1011</v>
      </c>
      <c r="O1775" s="5" t="str">
        <f>IF(Table1[[#This Row],[Customer ID]]="?","Unknown",Table1[[#This Row],[Customer ID]])</f>
        <v>Id486</v>
      </c>
    </row>
    <row r="1776" spans="1:15">
      <c r="A1776" t="s">
        <v>1810</v>
      </c>
      <c r="B1776">
        <v>1962</v>
      </c>
      <c r="C1776" t="s">
        <v>45</v>
      </c>
      <c r="D1776">
        <v>2</v>
      </c>
      <c r="E1776">
        <v>0</v>
      </c>
      <c r="F1776">
        <v>20354.5</v>
      </c>
      <c r="G1776" t="s">
        <v>17</v>
      </c>
      <c r="H1776" t="s">
        <v>21</v>
      </c>
      <c r="I1776" t="s">
        <v>30</v>
      </c>
      <c r="J1776" s="2">
        <f>IF(B1776="?",ROUND(AVERAGEIF($B$2:$B$2344,"&lt;&gt;?"),0),B1776)</f>
        <v>1962</v>
      </c>
      <c r="K1776" t="str">
        <f>IF(C1776="?","Sep",C1776)</f>
        <v>Jul</v>
      </c>
      <c r="L1776" t="str">
        <f>IF(Table1[[#This Row],[Hospital tier]]="?","tier - 2",Table1[[#This Row],[Hospital tier]])</f>
        <v>tier - 3</v>
      </c>
      <c r="M1776" t="str">
        <f>IF(Table1[[#This Row],[City tier]]="?","tier - 2",Table1[[#This Row],[City tier]])</f>
        <v>tier - 2</v>
      </c>
      <c r="N1776" s="5" t="str">
        <f>IF(Table1[[#This Row],[State ID]]="?","Unknown",Table1[[#This Row],[State ID]])</f>
        <v>R1026</v>
      </c>
      <c r="O1776" s="5" t="str">
        <f>IF(Table1[[#This Row],[Customer ID]]="?","Unknown",Table1[[#This Row],[Customer ID]])</f>
        <v>Id487</v>
      </c>
    </row>
    <row r="1777" spans="1:15">
      <c r="A1777" t="s">
        <v>1811</v>
      </c>
      <c r="B1777">
        <v>1985</v>
      </c>
      <c r="C1777" t="s">
        <v>37</v>
      </c>
      <c r="D1777">
        <v>17</v>
      </c>
      <c r="E1777">
        <v>1</v>
      </c>
      <c r="F1777">
        <v>20296.86</v>
      </c>
      <c r="G1777" t="s">
        <v>17</v>
      </c>
      <c r="H1777" t="s">
        <v>18</v>
      </c>
      <c r="I1777" t="s">
        <v>74</v>
      </c>
      <c r="J1777" s="2">
        <f>IF(B1777="?",ROUND(AVERAGEIF($B$2:$B$2344,"&lt;&gt;?"),0),B1777)</f>
        <v>1985</v>
      </c>
      <c r="K1777" t="str">
        <f>IF(C1777="?","Sep",C1777)</f>
        <v>Sep</v>
      </c>
      <c r="L1777" t="str">
        <f>IF(Table1[[#This Row],[Hospital tier]]="?","tier - 2",Table1[[#This Row],[Hospital tier]])</f>
        <v>tier - 3</v>
      </c>
      <c r="M1777" t="str">
        <f>IF(Table1[[#This Row],[City tier]]="?","tier - 2",Table1[[#This Row],[City tier]])</f>
        <v>tier - 1</v>
      </c>
      <c r="N1777" s="5" t="str">
        <f>IF(Table1[[#This Row],[State ID]]="?","Unknown",Table1[[#This Row],[State ID]])</f>
        <v>R1024</v>
      </c>
      <c r="O1777" s="5" t="str">
        <f>IF(Table1[[#This Row],[Customer ID]]="?","Unknown",Table1[[#This Row],[Customer ID]])</f>
        <v>Id488</v>
      </c>
    </row>
    <row r="1778" spans="1:15">
      <c r="A1778" t="s">
        <v>1812</v>
      </c>
      <c r="B1778">
        <v>1993</v>
      </c>
      <c r="C1778" t="s">
        <v>37</v>
      </c>
      <c r="D1778">
        <v>7</v>
      </c>
      <c r="E1778">
        <v>1</v>
      </c>
      <c r="F1778">
        <v>20277.810000000001</v>
      </c>
      <c r="G1778" t="s">
        <v>17</v>
      </c>
      <c r="H1778" t="s">
        <v>17</v>
      </c>
      <c r="I1778" t="s">
        <v>32</v>
      </c>
      <c r="J1778" s="2">
        <f>IF(B1778="?",ROUND(AVERAGEIF($B$2:$B$2344,"&lt;&gt;?"),0),B1778)</f>
        <v>1993</v>
      </c>
      <c r="K1778" t="str">
        <f>IF(C1778="?","Sep",C1778)</f>
        <v>Sep</v>
      </c>
      <c r="L1778" t="str">
        <f>IF(Table1[[#This Row],[Hospital tier]]="?","tier - 2",Table1[[#This Row],[Hospital tier]])</f>
        <v>tier - 3</v>
      </c>
      <c r="M1778" t="str">
        <f>IF(Table1[[#This Row],[City tier]]="?","tier - 2",Table1[[#This Row],[City tier]])</f>
        <v>tier - 3</v>
      </c>
      <c r="N1778" s="5" t="str">
        <f>IF(Table1[[#This Row],[State ID]]="?","Unknown",Table1[[#This Row],[State ID]])</f>
        <v>R1016</v>
      </c>
      <c r="O1778" s="5" t="str">
        <f>IF(Table1[[#This Row],[Customer ID]]="?","Unknown",Table1[[#This Row],[Customer ID]])</f>
        <v>Id489</v>
      </c>
    </row>
    <row r="1779" spans="1:15">
      <c r="A1779" t="s">
        <v>1813</v>
      </c>
      <c r="B1779">
        <v>1966</v>
      </c>
      <c r="C1779" t="s">
        <v>45</v>
      </c>
      <c r="D1779">
        <v>2</v>
      </c>
      <c r="E1779">
        <v>0</v>
      </c>
      <c r="F1779">
        <v>43817.45</v>
      </c>
      <c r="G1779" t="s">
        <v>21</v>
      </c>
      <c r="H1779" t="s">
        <v>17</v>
      </c>
      <c r="I1779" t="s">
        <v>22</v>
      </c>
      <c r="J1779" s="2">
        <f>IF(B1779="?",ROUND(AVERAGEIF($B$2:$B$2344,"&lt;&gt;?"),0),B1779)</f>
        <v>1966</v>
      </c>
      <c r="K1779" t="str">
        <f>IF(C1779="?","Sep",C1779)</f>
        <v>Jul</v>
      </c>
      <c r="L1779" t="str">
        <f>IF(Table1[[#This Row],[Hospital tier]]="?","tier - 2",Table1[[#This Row],[Hospital tier]])</f>
        <v>tier - 2</v>
      </c>
      <c r="M1779" t="str">
        <f>IF(Table1[[#This Row],[City tier]]="?","tier - 2",Table1[[#This Row],[City tier]])</f>
        <v>tier - 3</v>
      </c>
      <c r="N1779" s="5" t="str">
        <f>IF(Table1[[#This Row],[State ID]]="?","Unknown",Table1[[#This Row],[State ID]])</f>
        <v>R1012</v>
      </c>
      <c r="O1779" s="5" t="str">
        <f>IF(Table1[[#This Row],[Customer ID]]="?","Unknown",Table1[[#This Row],[Customer ID]])</f>
        <v>Id49</v>
      </c>
    </row>
    <row r="1780" spans="1:15">
      <c r="A1780" t="s">
        <v>1814</v>
      </c>
      <c r="B1780">
        <v>1966</v>
      </c>
      <c r="C1780" t="s">
        <v>40</v>
      </c>
      <c r="D1780">
        <v>22</v>
      </c>
      <c r="E1780">
        <v>0</v>
      </c>
      <c r="F1780">
        <v>20253.84</v>
      </c>
      <c r="G1780" t="s">
        <v>21</v>
      </c>
      <c r="H1780" t="s">
        <v>17</v>
      </c>
      <c r="I1780" t="s">
        <v>22</v>
      </c>
      <c r="J1780" s="2">
        <f>IF(B1780="?",ROUND(AVERAGEIF($B$2:$B$2344,"&lt;&gt;?"),0),B1780)</f>
        <v>1966</v>
      </c>
      <c r="K1780" t="str">
        <f>IF(C1780="?","Sep",C1780)</f>
        <v>Aug</v>
      </c>
      <c r="L1780" t="str">
        <f>IF(Table1[[#This Row],[Hospital tier]]="?","tier - 2",Table1[[#This Row],[Hospital tier]])</f>
        <v>tier - 2</v>
      </c>
      <c r="M1780" t="str">
        <f>IF(Table1[[#This Row],[City tier]]="?","tier - 2",Table1[[#This Row],[City tier]])</f>
        <v>tier - 3</v>
      </c>
      <c r="N1780" s="5" t="str">
        <f>IF(Table1[[#This Row],[State ID]]="?","Unknown",Table1[[#This Row],[State ID]])</f>
        <v>R1012</v>
      </c>
      <c r="O1780" s="5" t="str">
        <f>IF(Table1[[#This Row],[Customer ID]]="?","Unknown",Table1[[#This Row],[Customer ID]])</f>
        <v>Id490</v>
      </c>
    </row>
    <row r="1781" spans="1:15">
      <c r="A1781" t="s">
        <v>1815</v>
      </c>
      <c r="B1781">
        <v>1987</v>
      </c>
      <c r="C1781" t="s">
        <v>24</v>
      </c>
      <c r="D1781">
        <v>17</v>
      </c>
      <c r="E1781">
        <v>0</v>
      </c>
      <c r="F1781">
        <v>20234.849999999999</v>
      </c>
      <c r="G1781" t="s">
        <v>21</v>
      </c>
      <c r="H1781" t="s">
        <v>17</v>
      </c>
      <c r="I1781" t="s">
        <v>22</v>
      </c>
      <c r="J1781" s="2">
        <f>IF(B1781="?",ROUND(AVERAGEIF($B$2:$B$2344,"&lt;&gt;?"),0),B1781)</f>
        <v>1987</v>
      </c>
      <c r="K1781" t="str">
        <f>IF(C1781="?","Sep",C1781)</f>
        <v>Oct</v>
      </c>
      <c r="L1781" t="str">
        <f>IF(Table1[[#This Row],[Hospital tier]]="?","tier - 2",Table1[[#This Row],[Hospital tier]])</f>
        <v>tier - 2</v>
      </c>
      <c r="M1781" t="str">
        <f>IF(Table1[[#This Row],[City tier]]="?","tier - 2",Table1[[#This Row],[City tier]])</f>
        <v>tier - 3</v>
      </c>
      <c r="N1781" s="5" t="str">
        <f>IF(Table1[[#This Row],[State ID]]="?","Unknown",Table1[[#This Row],[State ID]])</f>
        <v>R1012</v>
      </c>
      <c r="O1781" s="5" t="str">
        <f>IF(Table1[[#This Row],[Customer ID]]="?","Unknown",Table1[[#This Row],[Customer ID]])</f>
        <v>Id491</v>
      </c>
    </row>
    <row r="1782" spans="1:15">
      <c r="A1782" t="s">
        <v>1816</v>
      </c>
      <c r="B1782">
        <v>1994</v>
      </c>
      <c r="C1782" t="s">
        <v>20</v>
      </c>
      <c r="D1782">
        <v>8</v>
      </c>
      <c r="E1782">
        <v>2</v>
      </c>
      <c r="F1782">
        <v>20177.669999999998</v>
      </c>
      <c r="G1782" t="s">
        <v>21</v>
      </c>
      <c r="H1782" t="s">
        <v>18</v>
      </c>
      <c r="I1782" t="s">
        <v>25</v>
      </c>
      <c r="J1782" s="2">
        <f>IF(B1782="?",ROUND(AVERAGEIF($B$2:$B$2344,"&lt;&gt;?"),0),B1782)</f>
        <v>1994</v>
      </c>
      <c r="K1782" t="str">
        <f>IF(C1782="?","Sep",C1782)</f>
        <v>Jun</v>
      </c>
      <c r="L1782" t="str">
        <f>IF(Table1[[#This Row],[Hospital tier]]="?","tier - 2",Table1[[#This Row],[Hospital tier]])</f>
        <v>tier - 2</v>
      </c>
      <c r="M1782" t="str">
        <f>IF(Table1[[#This Row],[City tier]]="?","tier - 2",Table1[[#This Row],[City tier]])</f>
        <v>tier - 1</v>
      </c>
      <c r="N1782" s="5" t="str">
        <f>IF(Table1[[#This Row],[State ID]]="?","Unknown",Table1[[#This Row],[State ID]])</f>
        <v>R1011</v>
      </c>
      <c r="O1782" s="5" t="str">
        <f>IF(Table1[[#This Row],[Customer ID]]="?","Unknown",Table1[[#This Row],[Customer ID]])</f>
        <v>Id492</v>
      </c>
    </row>
    <row r="1783" spans="1:15">
      <c r="A1783" t="s">
        <v>1817</v>
      </c>
      <c r="B1783">
        <v>2002</v>
      </c>
      <c r="C1783" t="s">
        <v>45</v>
      </c>
      <c r="D1783">
        <v>9</v>
      </c>
      <c r="E1783">
        <v>0</v>
      </c>
      <c r="F1783">
        <v>20167.34</v>
      </c>
      <c r="G1783" t="s">
        <v>17</v>
      </c>
      <c r="H1783" t="s">
        <v>17</v>
      </c>
      <c r="I1783" t="s">
        <v>25</v>
      </c>
      <c r="J1783" s="2">
        <f>IF(B1783="?",ROUND(AVERAGEIF($B$2:$B$2344,"&lt;&gt;?"),0),B1783)</f>
        <v>2002</v>
      </c>
      <c r="K1783" t="str">
        <f>IF(C1783="?","Sep",C1783)</f>
        <v>Jul</v>
      </c>
      <c r="L1783" t="str">
        <f>IF(Table1[[#This Row],[Hospital tier]]="?","tier - 2",Table1[[#This Row],[Hospital tier]])</f>
        <v>tier - 3</v>
      </c>
      <c r="M1783" t="str">
        <f>IF(Table1[[#This Row],[City tier]]="?","tier - 2",Table1[[#This Row],[City tier]])</f>
        <v>tier - 3</v>
      </c>
      <c r="N1783" s="5" t="str">
        <f>IF(Table1[[#This Row],[State ID]]="?","Unknown",Table1[[#This Row],[State ID]])</f>
        <v>R1011</v>
      </c>
      <c r="O1783" s="5" t="str">
        <f>IF(Table1[[#This Row],[Customer ID]]="?","Unknown",Table1[[#This Row],[Customer ID]])</f>
        <v>Id493</v>
      </c>
    </row>
    <row r="1784" spans="1:15">
      <c r="A1784" t="s">
        <v>1818</v>
      </c>
      <c r="B1784">
        <v>1983</v>
      </c>
      <c r="C1784" t="s">
        <v>24</v>
      </c>
      <c r="D1784">
        <v>6</v>
      </c>
      <c r="E1784">
        <v>0</v>
      </c>
      <c r="F1784">
        <v>20149.32</v>
      </c>
      <c r="G1784" t="s">
        <v>21</v>
      </c>
      <c r="H1784" t="s">
        <v>18</v>
      </c>
      <c r="I1784" t="s">
        <v>32</v>
      </c>
      <c r="J1784" s="2">
        <f>IF(B1784="?",ROUND(AVERAGEIF($B$2:$B$2344,"&lt;&gt;?"),0),B1784)</f>
        <v>1983</v>
      </c>
      <c r="K1784" t="str">
        <f>IF(C1784="?","Sep",C1784)</f>
        <v>Oct</v>
      </c>
      <c r="L1784" t="str">
        <f>IF(Table1[[#This Row],[Hospital tier]]="?","tier - 2",Table1[[#This Row],[Hospital tier]])</f>
        <v>tier - 2</v>
      </c>
      <c r="M1784" t="str">
        <f>IF(Table1[[#This Row],[City tier]]="?","tier - 2",Table1[[#This Row],[City tier]])</f>
        <v>tier - 1</v>
      </c>
      <c r="N1784" s="5" t="str">
        <f>IF(Table1[[#This Row],[State ID]]="?","Unknown",Table1[[#This Row],[State ID]])</f>
        <v>R1016</v>
      </c>
      <c r="O1784" s="5" t="str">
        <f>IF(Table1[[#This Row],[Customer ID]]="?","Unknown",Table1[[#This Row],[Customer ID]])</f>
        <v>Id494</v>
      </c>
    </row>
    <row r="1785" spans="1:15">
      <c r="A1785" t="s">
        <v>1819</v>
      </c>
      <c r="B1785">
        <v>1988</v>
      </c>
      <c r="C1785" t="s">
        <v>45</v>
      </c>
      <c r="D1785">
        <v>25</v>
      </c>
      <c r="E1785">
        <v>1</v>
      </c>
      <c r="F1785">
        <v>20009.63</v>
      </c>
      <c r="G1785" t="s">
        <v>21</v>
      </c>
      <c r="H1785" t="s">
        <v>18</v>
      </c>
      <c r="I1785" t="s">
        <v>22</v>
      </c>
      <c r="J1785" s="2">
        <f>IF(B1785="?",ROUND(AVERAGEIF($B$2:$B$2344,"&lt;&gt;?"),0),B1785)</f>
        <v>1988</v>
      </c>
      <c r="K1785" t="str">
        <f>IF(C1785="?","Sep",C1785)</f>
        <v>Jul</v>
      </c>
      <c r="L1785" t="str">
        <f>IF(Table1[[#This Row],[Hospital tier]]="?","tier - 2",Table1[[#This Row],[Hospital tier]])</f>
        <v>tier - 2</v>
      </c>
      <c r="M1785" t="str">
        <f>IF(Table1[[#This Row],[City tier]]="?","tier - 2",Table1[[#This Row],[City tier]])</f>
        <v>tier - 1</v>
      </c>
      <c r="N1785" s="5" t="str">
        <f>IF(Table1[[#This Row],[State ID]]="?","Unknown",Table1[[#This Row],[State ID]])</f>
        <v>R1012</v>
      </c>
      <c r="O1785" s="5" t="str">
        <f>IF(Table1[[#This Row],[Customer ID]]="?","Unknown",Table1[[#This Row],[Customer ID]])</f>
        <v>Id495</v>
      </c>
    </row>
    <row r="1786" spans="1:15">
      <c r="A1786" t="s">
        <v>1820</v>
      </c>
      <c r="B1786">
        <v>1966</v>
      </c>
      <c r="C1786" t="s">
        <v>40</v>
      </c>
      <c r="D1786">
        <v>10</v>
      </c>
      <c r="E1786">
        <v>0</v>
      </c>
      <c r="F1786">
        <v>19995.29</v>
      </c>
      <c r="G1786" t="s">
        <v>18</v>
      </c>
      <c r="H1786" t="s">
        <v>17</v>
      </c>
      <c r="I1786" t="s">
        <v>30</v>
      </c>
      <c r="J1786" s="2">
        <f>IF(B1786="?",ROUND(AVERAGEIF($B$2:$B$2344,"&lt;&gt;?"),0),B1786)</f>
        <v>1966</v>
      </c>
      <c r="K1786" t="str">
        <f>IF(C1786="?","Sep",C1786)</f>
        <v>Aug</v>
      </c>
      <c r="L1786" t="str">
        <f>IF(Table1[[#This Row],[Hospital tier]]="?","tier - 2",Table1[[#This Row],[Hospital tier]])</f>
        <v>tier - 1</v>
      </c>
      <c r="M1786" t="str">
        <f>IF(Table1[[#This Row],[City tier]]="?","tier - 2",Table1[[#This Row],[City tier]])</f>
        <v>tier - 3</v>
      </c>
      <c r="N1786" s="5" t="str">
        <f>IF(Table1[[#This Row],[State ID]]="?","Unknown",Table1[[#This Row],[State ID]])</f>
        <v>R1026</v>
      </c>
      <c r="O1786" s="5" t="str">
        <f>IF(Table1[[#This Row],[Customer ID]]="?","Unknown",Table1[[#This Row],[Customer ID]])</f>
        <v>Id496</v>
      </c>
    </row>
    <row r="1787" spans="1:15">
      <c r="A1787" t="s">
        <v>1821</v>
      </c>
      <c r="B1787">
        <v>1980</v>
      </c>
      <c r="C1787" t="s">
        <v>24</v>
      </c>
      <c r="D1787">
        <v>9</v>
      </c>
      <c r="E1787">
        <v>0</v>
      </c>
      <c r="F1787">
        <v>19964.75</v>
      </c>
      <c r="G1787" t="s">
        <v>18</v>
      </c>
      <c r="H1787" t="s">
        <v>21</v>
      </c>
      <c r="I1787" t="s">
        <v>74</v>
      </c>
      <c r="J1787" s="2">
        <f>IF(B1787="?",ROUND(AVERAGEIF($B$2:$B$2344,"&lt;&gt;?"),0),B1787)</f>
        <v>1980</v>
      </c>
      <c r="K1787" t="str">
        <f>IF(C1787="?","Sep",C1787)</f>
        <v>Oct</v>
      </c>
      <c r="L1787" t="str">
        <f>IF(Table1[[#This Row],[Hospital tier]]="?","tier - 2",Table1[[#This Row],[Hospital tier]])</f>
        <v>tier - 1</v>
      </c>
      <c r="M1787" t="str">
        <f>IF(Table1[[#This Row],[City tier]]="?","tier - 2",Table1[[#This Row],[City tier]])</f>
        <v>tier - 2</v>
      </c>
      <c r="N1787" s="5" t="str">
        <f>IF(Table1[[#This Row],[State ID]]="?","Unknown",Table1[[#This Row],[State ID]])</f>
        <v>R1024</v>
      </c>
      <c r="O1787" s="5" t="str">
        <f>IF(Table1[[#This Row],[Customer ID]]="?","Unknown",Table1[[#This Row],[Customer ID]])</f>
        <v>Id497</v>
      </c>
    </row>
    <row r="1788" spans="1:15">
      <c r="A1788" t="s">
        <v>1822</v>
      </c>
      <c r="B1788">
        <v>1997</v>
      </c>
      <c r="C1788" t="s">
        <v>24</v>
      </c>
      <c r="D1788">
        <v>18</v>
      </c>
      <c r="E1788">
        <v>3</v>
      </c>
      <c r="F1788">
        <v>19933.46</v>
      </c>
      <c r="G1788" t="s">
        <v>18</v>
      </c>
      <c r="H1788" t="s">
        <v>17</v>
      </c>
      <c r="I1788" t="s">
        <v>25</v>
      </c>
      <c r="J1788" s="2">
        <f>IF(B1788="?",ROUND(AVERAGEIF($B$2:$B$2344,"&lt;&gt;?"),0),B1788)</f>
        <v>1997</v>
      </c>
      <c r="K1788" t="str">
        <f>IF(C1788="?","Sep",C1788)</f>
        <v>Oct</v>
      </c>
      <c r="L1788" t="str">
        <f>IF(Table1[[#This Row],[Hospital tier]]="?","tier - 2",Table1[[#This Row],[Hospital tier]])</f>
        <v>tier - 1</v>
      </c>
      <c r="M1788" t="str">
        <f>IF(Table1[[#This Row],[City tier]]="?","tier - 2",Table1[[#This Row],[City tier]])</f>
        <v>tier - 3</v>
      </c>
      <c r="N1788" s="5" t="str">
        <f>IF(Table1[[#This Row],[State ID]]="?","Unknown",Table1[[#This Row],[State ID]])</f>
        <v>R1011</v>
      </c>
      <c r="O1788" s="5" t="str">
        <f>IF(Table1[[#This Row],[Customer ID]]="?","Unknown",Table1[[#This Row],[Customer ID]])</f>
        <v>Id498</v>
      </c>
    </row>
    <row r="1789" spans="1:15">
      <c r="A1789" t="s">
        <v>1823</v>
      </c>
      <c r="B1789">
        <v>1979</v>
      </c>
      <c r="C1789" t="s">
        <v>24</v>
      </c>
      <c r="D1789">
        <v>30</v>
      </c>
      <c r="E1789">
        <v>2</v>
      </c>
      <c r="F1789">
        <v>19798.05</v>
      </c>
      <c r="G1789" t="s">
        <v>18</v>
      </c>
      <c r="H1789" t="s">
        <v>18</v>
      </c>
      <c r="I1789" t="s">
        <v>74</v>
      </c>
      <c r="J1789" s="2">
        <f>IF(B1789="?",ROUND(AVERAGEIF($B$2:$B$2344,"&lt;&gt;?"),0),B1789)</f>
        <v>1979</v>
      </c>
      <c r="K1789" t="str">
        <f>IF(C1789="?","Sep",C1789)</f>
        <v>Oct</v>
      </c>
      <c r="L1789" t="str">
        <f>IF(Table1[[#This Row],[Hospital tier]]="?","tier - 2",Table1[[#This Row],[Hospital tier]])</f>
        <v>tier - 1</v>
      </c>
      <c r="M1789" t="str">
        <f>IF(Table1[[#This Row],[City tier]]="?","tier - 2",Table1[[#This Row],[City tier]])</f>
        <v>tier - 1</v>
      </c>
      <c r="N1789" s="5" t="str">
        <f>IF(Table1[[#This Row],[State ID]]="?","Unknown",Table1[[#This Row],[State ID]])</f>
        <v>R1024</v>
      </c>
      <c r="O1789" s="5" t="str">
        <f>IF(Table1[[#This Row],[Customer ID]]="?","Unknown",Table1[[#This Row],[Customer ID]])</f>
        <v>Id499</v>
      </c>
    </row>
    <row r="1790" spans="1:15">
      <c r="A1790" t="s">
        <v>1824</v>
      </c>
      <c r="B1790">
        <v>1989</v>
      </c>
      <c r="C1790" t="s">
        <v>20</v>
      </c>
      <c r="D1790">
        <v>19</v>
      </c>
      <c r="E1790">
        <v>0</v>
      </c>
      <c r="F1790">
        <v>55135.4</v>
      </c>
      <c r="G1790" t="s">
        <v>18</v>
      </c>
      <c r="H1790" t="s">
        <v>21</v>
      </c>
      <c r="I1790" t="s">
        <v>22</v>
      </c>
      <c r="J1790" s="2">
        <f>IF(B1790="?",ROUND(AVERAGEIF($B$2:$B$2344,"&lt;&gt;?"),0),B1790)</f>
        <v>1989</v>
      </c>
      <c r="K1790" t="str">
        <f>IF(C1790="?","Sep",C1790)</f>
        <v>Jun</v>
      </c>
      <c r="L1790" t="str">
        <f>IF(Table1[[#This Row],[Hospital tier]]="?","tier - 2",Table1[[#This Row],[Hospital tier]])</f>
        <v>tier - 1</v>
      </c>
      <c r="M1790" t="str">
        <f>IF(Table1[[#This Row],[City tier]]="?","tier - 2",Table1[[#This Row],[City tier]])</f>
        <v>tier - 2</v>
      </c>
      <c r="N1790" s="5" t="str">
        <f>IF(Table1[[#This Row],[State ID]]="?","Unknown",Table1[[#This Row],[State ID]])</f>
        <v>R1012</v>
      </c>
      <c r="O1790" s="5" t="str">
        <f>IF(Table1[[#This Row],[Customer ID]]="?","Unknown",Table1[[#This Row],[Customer ID]])</f>
        <v>Id5</v>
      </c>
    </row>
    <row r="1791" spans="1:15">
      <c r="A1791" t="s">
        <v>1825</v>
      </c>
      <c r="B1791">
        <v>1966</v>
      </c>
      <c r="C1791" t="s">
        <v>24</v>
      </c>
      <c r="D1791">
        <v>25</v>
      </c>
      <c r="E1791">
        <v>2</v>
      </c>
      <c r="F1791">
        <v>43813.87</v>
      </c>
      <c r="G1791" t="s">
        <v>21</v>
      </c>
      <c r="H1791" t="s">
        <v>21</v>
      </c>
      <c r="I1791" t="s">
        <v>19</v>
      </c>
      <c r="J1791" s="2">
        <f>IF(B1791="?",ROUND(AVERAGEIF($B$2:$B$2344,"&lt;&gt;?"),0),B1791)</f>
        <v>1966</v>
      </c>
      <c r="K1791" t="str">
        <f>IF(C1791="?","Sep",C1791)</f>
        <v>Oct</v>
      </c>
      <c r="L1791" t="str">
        <f>IF(Table1[[#This Row],[Hospital tier]]="?","tier - 2",Table1[[#This Row],[Hospital tier]])</f>
        <v>tier - 2</v>
      </c>
      <c r="M1791" t="str">
        <f>IF(Table1[[#This Row],[City tier]]="?","tier - 2",Table1[[#This Row],[City tier]])</f>
        <v>tier - 2</v>
      </c>
      <c r="N1791" s="5" t="str">
        <f>IF(Table1[[#This Row],[State ID]]="?","Unknown",Table1[[#This Row],[State ID]])</f>
        <v>R1013</v>
      </c>
      <c r="O1791" s="5" t="str">
        <f>IF(Table1[[#This Row],[Customer ID]]="?","Unknown",Table1[[#This Row],[Customer ID]])</f>
        <v>Id50</v>
      </c>
    </row>
    <row r="1792" spans="1:15">
      <c r="A1792" t="s">
        <v>1826</v>
      </c>
      <c r="B1792">
        <v>1972</v>
      </c>
      <c r="C1792" t="s">
        <v>20</v>
      </c>
      <c r="D1792">
        <v>14</v>
      </c>
      <c r="E1792">
        <v>3</v>
      </c>
      <c r="F1792">
        <v>19749.38</v>
      </c>
      <c r="G1792" t="s">
        <v>18</v>
      </c>
      <c r="H1792" t="s">
        <v>17</v>
      </c>
      <c r="I1792" t="s">
        <v>19</v>
      </c>
      <c r="J1792" s="2">
        <f>IF(B1792="?",ROUND(AVERAGEIF($B$2:$B$2344,"&lt;&gt;?"),0),B1792)</f>
        <v>1972</v>
      </c>
      <c r="K1792" t="str">
        <f>IF(C1792="?","Sep",C1792)</f>
        <v>Jun</v>
      </c>
      <c r="L1792" t="str">
        <f>IF(Table1[[#This Row],[Hospital tier]]="?","tier - 2",Table1[[#This Row],[Hospital tier]])</f>
        <v>tier - 1</v>
      </c>
      <c r="M1792" t="str">
        <f>IF(Table1[[#This Row],[City tier]]="?","tier - 2",Table1[[#This Row],[City tier]])</f>
        <v>tier - 3</v>
      </c>
      <c r="N1792" s="5" t="str">
        <f>IF(Table1[[#This Row],[State ID]]="?","Unknown",Table1[[#This Row],[State ID]])</f>
        <v>R1013</v>
      </c>
      <c r="O1792" s="5" t="str">
        <f>IF(Table1[[#This Row],[Customer ID]]="?","Unknown",Table1[[#This Row],[Customer ID]])</f>
        <v>Id500</v>
      </c>
    </row>
    <row r="1793" spans="1:15">
      <c r="A1793" t="s">
        <v>1827</v>
      </c>
      <c r="B1793">
        <v>1990</v>
      </c>
      <c r="C1793" t="s">
        <v>40</v>
      </c>
      <c r="D1793">
        <v>8</v>
      </c>
      <c r="E1793">
        <v>1</v>
      </c>
      <c r="F1793">
        <v>19719.689999999999</v>
      </c>
      <c r="G1793" t="s">
        <v>18</v>
      </c>
      <c r="H1793" t="s">
        <v>21</v>
      </c>
      <c r="I1793" t="s">
        <v>19</v>
      </c>
      <c r="J1793" s="2">
        <f>IF(B1793="?",ROUND(AVERAGEIF($B$2:$B$2344,"&lt;&gt;?"),0),B1793)</f>
        <v>1990</v>
      </c>
      <c r="K1793" t="str">
        <f>IF(C1793="?","Sep",C1793)</f>
        <v>Aug</v>
      </c>
      <c r="L1793" t="str">
        <f>IF(Table1[[#This Row],[Hospital tier]]="?","tier - 2",Table1[[#This Row],[Hospital tier]])</f>
        <v>tier - 1</v>
      </c>
      <c r="M1793" t="str">
        <f>IF(Table1[[#This Row],[City tier]]="?","tier - 2",Table1[[#This Row],[City tier]])</f>
        <v>tier - 2</v>
      </c>
      <c r="N1793" s="5" t="str">
        <f>IF(Table1[[#This Row],[State ID]]="?","Unknown",Table1[[#This Row],[State ID]])</f>
        <v>R1013</v>
      </c>
      <c r="O1793" s="5" t="str">
        <f>IF(Table1[[#This Row],[Customer ID]]="?","Unknown",Table1[[#This Row],[Customer ID]])</f>
        <v>Id501</v>
      </c>
    </row>
    <row r="1794" spans="1:15">
      <c r="A1794" t="s">
        <v>1828</v>
      </c>
      <c r="B1794">
        <v>1994</v>
      </c>
      <c r="C1794" t="s">
        <v>40</v>
      </c>
      <c r="D1794">
        <v>27</v>
      </c>
      <c r="E1794">
        <v>0</v>
      </c>
      <c r="F1794">
        <v>19673.34</v>
      </c>
      <c r="G1794" t="s">
        <v>18</v>
      </c>
      <c r="H1794" t="s">
        <v>21</v>
      </c>
      <c r="I1794" t="s">
        <v>22</v>
      </c>
      <c r="J1794" s="2">
        <f>IF(B1794="?",ROUND(AVERAGEIF($B$2:$B$2344,"&lt;&gt;?"),0),B1794)</f>
        <v>1994</v>
      </c>
      <c r="K1794" t="str">
        <f>IF(C1794="?","Sep",C1794)</f>
        <v>Aug</v>
      </c>
      <c r="L1794" t="str">
        <f>IF(Table1[[#This Row],[Hospital tier]]="?","tier - 2",Table1[[#This Row],[Hospital tier]])</f>
        <v>tier - 1</v>
      </c>
      <c r="M1794" t="str">
        <f>IF(Table1[[#This Row],[City tier]]="?","tier - 2",Table1[[#This Row],[City tier]])</f>
        <v>tier - 2</v>
      </c>
      <c r="N1794" s="5" t="str">
        <f>IF(Table1[[#This Row],[State ID]]="?","Unknown",Table1[[#This Row],[State ID]])</f>
        <v>R1012</v>
      </c>
      <c r="O1794" s="5" t="str">
        <f>IF(Table1[[#This Row],[Customer ID]]="?","Unknown",Table1[[#This Row],[Customer ID]])</f>
        <v>Id502</v>
      </c>
    </row>
    <row r="1795" spans="1:15">
      <c r="A1795" t="s">
        <v>1829</v>
      </c>
      <c r="B1795">
        <v>1978</v>
      </c>
      <c r="C1795" t="s">
        <v>37</v>
      </c>
      <c r="D1795">
        <v>24</v>
      </c>
      <c r="E1795">
        <v>1</v>
      </c>
      <c r="F1795">
        <v>19594.810000000001</v>
      </c>
      <c r="G1795" t="s">
        <v>18</v>
      </c>
      <c r="H1795" t="s">
        <v>18</v>
      </c>
      <c r="I1795" t="s">
        <v>74</v>
      </c>
      <c r="J1795" s="2">
        <f>IF(B1795="?",ROUND(AVERAGEIF($B$2:$B$2344,"&lt;&gt;?"),0),B1795)</f>
        <v>1978</v>
      </c>
      <c r="K1795" t="str">
        <f>IF(C1795="?","Sep",C1795)</f>
        <v>Sep</v>
      </c>
      <c r="L1795" t="str">
        <f>IF(Table1[[#This Row],[Hospital tier]]="?","tier - 2",Table1[[#This Row],[Hospital tier]])</f>
        <v>tier - 1</v>
      </c>
      <c r="M1795" t="str">
        <f>IF(Table1[[#This Row],[City tier]]="?","tier - 2",Table1[[#This Row],[City tier]])</f>
        <v>tier - 1</v>
      </c>
      <c r="N1795" s="5" t="str">
        <f>IF(Table1[[#This Row],[State ID]]="?","Unknown",Table1[[#This Row],[State ID]])</f>
        <v>R1024</v>
      </c>
      <c r="O1795" s="5" t="str">
        <f>IF(Table1[[#This Row],[Customer ID]]="?","Unknown",Table1[[#This Row],[Customer ID]])</f>
        <v>Id503</v>
      </c>
    </row>
    <row r="1796" spans="1:15">
      <c r="A1796" t="s">
        <v>1830</v>
      </c>
      <c r="B1796">
        <v>1963</v>
      </c>
      <c r="C1796" t="s">
        <v>45</v>
      </c>
      <c r="D1796">
        <v>14</v>
      </c>
      <c r="E1796">
        <v>0</v>
      </c>
      <c r="F1796">
        <v>19551.34</v>
      </c>
      <c r="G1796" t="s">
        <v>18</v>
      </c>
      <c r="H1796" t="s">
        <v>17</v>
      </c>
      <c r="I1796" t="s">
        <v>22</v>
      </c>
      <c r="J1796" s="2">
        <f>IF(B1796="?",ROUND(AVERAGEIF($B$2:$B$2344,"&lt;&gt;?"),0),B1796)</f>
        <v>1963</v>
      </c>
      <c r="K1796" t="str">
        <f>IF(C1796="?","Sep",C1796)</f>
        <v>Jul</v>
      </c>
      <c r="L1796" t="str">
        <f>IF(Table1[[#This Row],[Hospital tier]]="?","tier - 2",Table1[[#This Row],[Hospital tier]])</f>
        <v>tier - 1</v>
      </c>
      <c r="M1796" t="str">
        <f>IF(Table1[[#This Row],[City tier]]="?","tier - 2",Table1[[#This Row],[City tier]])</f>
        <v>tier - 3</v>
      </c>
      <c r="N1796" s="5" t="str">
        <f>IF(Table1[[#This Row],[State ID]]="?","Unknown",Table1[[#This Row],[State ID]])</f>
        <v>R1012</v>
      </c>
      <c r="O1796" s="5" t="str">
        <f>IF(Table1[[#This Row],[Customer ID]]="?","Unknown",Table1[[#This Row],[Customer ID]])</f>
        <v>Id504</v>
      </c>
    </row>
    <row r="1797" spans="1:15">
      <c r="A1797" t="s">
        <v>1831</v>
      </c>
      <c r="B1797">
        <v>1985</v>
      </c>
      <c r="C1797" t="s">
        <v>37</v>
      </c>
      <c r="D1797">
        <v>17</v>
      </c>
      <c r="E1797">
        <v>0</v>
      </c>
      <c r="F1797">
        <v>19539.240000000002</v>
      </c>
      <c r="G1797" t="s">
        <v>18</v>
      </c>
      <c r="H1797" t="s">
        <v>18</v>
      </c>
      <c r="I1797" t="s">
        <v>19</v>
      </c>
      <c r="J1797" s="2">
        <f>IF(B1797="?",ROUND(AVERAGEIF($B$2:$B$2344,"&lt;&gt;?"),0),B1797)</f>
        <v>1985</v>
      </c>
      <c r="K1797" t="str">
        <f>IF(C1797="?","Sep",C1797)</f>
        <v>Sep</v>
      </c>
      <c r="L1797" t="str">
        <f>IF(Table1[[#This Row],[Hospital tier]]="?","tier - 2",Table1[[#This Row],[Hospital tier]])</f>
        <v>tier - 1</v>
      </c>
      <c r="M1797" t="str">
        <f>IF(Table1[[#This Row],[City tier]]="?","tier - 2",Table1[[#This Row],[City tier]])</f>
        <v>tier - 1</v>
      </c>
      <c r="N1797" s="5" t="str">
        <f>IF(Table1[[#This Row],[State ID]]="?","Unknown",Table1[[#This Row],[State ID]])</f>
        <v>R1013</v>
      </c>
      <c r="O1797" s="5" t="str">
        <f>IF(Table1[[#This Row],[Customer ID]]="?","Unknown",Table1[[#This Row],[Customer ID]])</f>
        <v>Id505</v>
      </c>
    </row>
    <row r="1798" spans="1:15">
      <c r="A1798" t="s">
        <v>1832</v>
      </c>
      <c r="B1798">
        <v>1992</v>
      </c>
      <c r="C1798" t="s">
        <v>40</v>
      </c>
      <c r="D1798">
        <v>19</v>
      </c>
      <c r="E1798">
        <v>1</v>
      </c>
      <c r="F1798">
        <v>19521.97</v>
      </c>
      <c r="G1798" t="s">
        <v>18</v>
      </c>
      <c r="H1798" t="s">
        <v>21</v>
      </c>
      <c r="I1798" t="s">
        <v>19</v>
      </c>
      <c r="J1798" s="2">
        <f>IF(B1798="?",ROUND(AVERAGEIF($B$2:$B$2344,"&lt;&gt;?"),0),B1798)</f>
        <v>1992</v>
      </c>
      <c r="K1798" t="str">
        <f>IF(C1798="?","Sep",C1798)</f>
        <v>Aug</v>
      </c>
      <c r="L1798" t="str">
        <f>IF(Table1[[#This Row],[Hospital tier]]="?","tier - 2",Table1[[#This Row],[Hospital tier]])</f>
        <v>tier - 1</v>
      </c>
      <c r="M1798" t="str">
        <f>IF(Table1[[#This Row],[City tier]]="?","tier - 2",Table1[[#This Row],[City tier]])</f>
        <v>tier - 2</v>
      </c>
      <c r="N1798" s="5" t="str">
        <f>IF(Table1[[#This Row],[State ID]]="?","Unknown",Table1[[#This Row],[State ID]])</f>
        <v>R1013</v>
      </c>
      <c r="O1798" s="5" t="str">
        <f>IF(Table1[[#This Row],[Customer ID]]="?","Unknown",Table1[[#This Row],[Customer ID]])</f>
        <v>Id506</v>
      </c>
    </row>
    <row r="1799" spans="1:15">
      <c r="A1799" t="s">
        <v>1833</v>
      </c>
      <c r="B1799">
        <v>1980</v>
      </c>
      <c r="C1799" t="s">
        <v>16</v>
      </c>
      <c r="D1799">
        <v>8</v>
      </c>
      <c r="E1799">
        <v>0</v>
      </c>
      <c r="F1799">
        <v>19515.54</v>
      </c>
      <c r="G1799" t="s">
        <v>18</v>
      </c>
      <c r="H1799" t="s">
        <v>18</v>
      </c>
      <c r="I1799" t="s">
        <v>19</v>
      </c>
      <c r="J1799" s="2">
        <f>IF(B1799="?",ROUND(AVERAGEIF($B$2:$B$2344,"&lt;&gt;?"),0),B1799)</f>
        <v>1980</v>
      </c>
      <c r="K1799" t="str">
        <f>IF(C1799="?","Sep",C1799)</f>
        <v>Nov</v>
      </c>
      <c r="L1799" t="str">
        <f>IF(Table1[[#This Row],[Hospital tier]]="?","tier - 2",Table1[[#This Row],[Hospital tier]])</f>
        <v>tier - 1</v>
      </c>
      <c r="M1799" t="str">
        <f>IF(Table1[[#This Row],[City tier]]="?","tier - 2",Table1[[#This Row],[City tier]])</f>
        <v>tier - 1</v>
      </c>
      <c r="N1799" s="5" t="str">
        <f>IF(Table1[[#This Row],[State ID]]="?","Unknown",Table1[[#This Row],[State ID]])</f>
        <v>R1013</v>
      </c>
      <c r="O1799" s="5" t="str">
        <f>IF(Table1[[#This Row],[Customer ID]]="?","Unknown",Table1[[#This Row],[Customer ID]])</f>
        <v>Id507</v>
      </c>
    </row>
    <row r="1800" spans="1:15">
      <c r="A1800" t="s">
        <v>1834</v>
      </c>
      <c r="B1800">
        <v>1987</v>
      </c>
      <c r="C1800" t="s">
        <v>16</v>
      </c>
      <c r="D1800">
        <v>30</v>
      </c>
      <c r="E1800">
        <v>4</v>
      </c>
      <c r="F1800">
        <v>19496.72</v>
      </c>
      <c r="G1800" t="s">
        <v>18</v>
      </c>
      <c r="H1800" t="s">
        <v>17</v>
      </c>
      <c r="I1800" t="s">
        <v>84</v>
      </c>
      <c r="J1800" s="2">
        <f>IF(B1800="?",ROUND(AVERAGEIF($B$2:$B$2344,"&lt;&gt;?"),0),B1800)</f>
        <v>1987</v>
      </c>
      <c r="K1800" t="str">
        <f>IF(C1800="?","Sep",C1800)</f>
        <v>Nov</v>
      </c>
      <c r="L1800" t="str">
        <f>IF(Table1[[#This Row],[Hospital tier]]="?","tier - 2",Table1[[#This Row],[Hospital tier]])</f>
        <v>tier - 1</v>
      </c>
      <c r="M1800" t="str">
        <f>IF(Table1[[#This Row],[City tier]]="?","tier - 2",Table1[[#This Row],[City tier]])</f>
        <v>tier - 3</v>
      </c>
      <c r="N1800" s="5" t="str">
        <f>IF(Table1[[#This Row],[State ID]]="?","Unknown",Table1[[#This Row],[State ID]])</f>
        <v>R1019</v>
      </c>
      <c r="O1800" s="5" t="str">
        <f>IF(Table1[[#This Row],[Customer ID]]="?","Unknown",Table1[[#This Row],[Customer ID]])</f>
        <v>Id508</v>
      </c>
    </row>
    <row r="1801" spans="1:15">
      <c r="A1801" t="s">
        <v>1835</v>
      </c>
      <c r="B1801">
        <v>1982</v>
      </c>
      <c r="C1801" t="s">
        <v>23</v>
      </c>
      <c r="D1801">
        <v>15</v>
      </c>
      <c r="E1801">
        <v>2</v>
      </c>
      <c r="F1801">
        <v>19444.27</v>
      </c>
      <c r="G1801" t="s">
        <v>18</v>
      </c>
      <c r="H1801" t="s">
        <v>18</v>
      </c>
      <c r="I1801" t="s">
        <v>19</v>
      </c>
      <c r="J1801" s="2">
        <f>IF(B1801="?",ROUND(AVERAGEIF($B$2:$B$2344,"&lt;&gt;?"),0),B1801)</f>
        <v>1982</v>
      </c>
      <c r="K1801" t="str">
        <f>IF(C1801="?","Sep",C1801)</f>
        <v>Dec</v>
      </c>
      <c r="L1801" t="str">
        <f>IF(Table1[[#This Row],[Hospital tier]]="?","tier - 2",Table1[[#This Row],[Hospital tier]])</f>
        <v>tier - 1</v>
      </c>
      <c r="M1801" t="str">
        <f>IF(Table1[[#This Row],[City tier]]="?","tier - 2",Table1[[#This Row],[City tier]])</f>
        <v>tier - 1</v>
      </c>
      <c r="N1801" s="5" t="str">
        <f>IF(Table1[[#This Row],[State ID]]="?","Unknown",Table1[[#This Row],[State ID]])</f>
        <v>R1013</v>
      </c>
      <c r="O1801" s="5" t="str">
        <f>IF(Table1[[#This Row],[Customer ID]]="?","Unknown",Table1[[#This Row],[Customer ID]])</f>
        <v>Id509</v>
      </c>
    </row>
    <row r="1802" spans="1:15">
      <c r="A1802" t="s">
        <v>1836</v>
      </c>
      <c r="B1802">
        <v>1986</v>
      </c>
      <c r="C1802" t="s">
        <v>23</v>
      </c>
      <c r="D1802">
        <v>29</v>
      </c>
      <c r="E1802">
        <v>3</v>
      </c>
      <c r="F1802">
        <v>43753.34</v>
      </c>
      <c r="G1802" t="s">
        <v>21</v>
      </c>
      <c r="H1802" t="s">
        <v>18</v>
      </c>
      <c r="I1802" t="s">
        <v>135</v>
      </c>
      <c r="J1802" s="2">
        <f>IF(B1802="?",ROUND(AVERAGEIF($B$2:$B$2344,"&lt;&gt;?"),0),B1802)</f>
        <v>1986</v>
      </c>
      <c r="K1802" t="str">
        <f>IF(C1802="?","Sep",C1802)</f>
        <v>Dec</v>
      </c>
      <c r="L1802" t="str">
        <f>IF(Table1[[#This Row],[Hospital tier]]="?","tier - 2",Table1[[#This Row],[Hospital tier]])</f>
        <v>tier - 2</v>
      </c>
      <c r="M1802" t="str">
        <f>IF(Table1[[#This Row],[City tier]]="?","tier - 2",Table1[[#This Row],[City tier]])</f>
        <v>tier - 1</v>
      </c>
      <c r="N1802" s="5" t="str">
        <f>IF(Table1[[#This Row],[State ID]]="?","Unknown",Table1[[#This Row],[State ID]])</f>
        <v>R1015</v>
      </c>
      <c r="O1802" s="5" t="str">
        <f>IF(Table1[[#This Row],[Customer ID]]="?","Unknown",Table1[[#This Row],[Customer ID]])</f>
        <v>Id51</v>
      </c>
    </row>
    <row r="1803" spans="1:15">
      <c r="A1803" t="s">
        <v>1837</v>
      </c>
      <c r="B1803">
        <v>1993</v>
      </c>
      <c r="C1803" t="s">
        <v>37</v>
      </c>
      <c r="D1803">
        <v>6</v>
      </c>
      <c r="E1803">
        <v>2</v>
      </c>
      <c r="F1803">
        <v>19442.349999999999</v>
      </c>
      <c r="G1803" t="s">
        <v>18</v>
      </c>
      <c r="H1803" t="s">
        <v>17</v>
      </c>
      <c r="I1803" t="s">
        <v>22</v>
      </c>
      <c r="J1803" s="2">
        <f>IF(B1803="?",ROUND(AVERAGEIF($B$2:$B$2344,"&lt;&gt;?"),0),B1803)</f>
        <v>1993</v>
      </c>
      <c r="K1803" t="str">
        <f>IF(C1803="?","Sep",C1803)</f>
        <v>Sep</v>
      </c>
      <c r="L1803" t="str">
        <f>IF(Table1[[#This Row],[Hospital tier]]="?","tier - 2",Table1[[#This Row],[Hospital tier]])</f>
        <v>tier - 1</v>
      </c>
      <c r="M1803" t="str">
        <f>IF(Table1[[#This Row],[City tier]]="?","tier - 2",Table1[[#This Row],[City tier]])</f>
        <v>tier - 3</v>
      </c>
      <c r="N1803" s="5" t="str">
        <f>IF(Table1[[#This Row],[State ID]]="?","Unknown",Table1[[#This Row],[State ID]])</f>
        <v>R1012</v>
      </c>
      <c r="O1803" s="5" t="str">
        <f>IF(Table1[[#This Row],[Customer ID]]="?","Unknown",Table1[[#This Row],[Customer ID]])</f>
        <v>Id510</v>
      </c>
    </row>
    <row r="1804" spans="1:15">
      <c r="A1804" t="s">
        <v>1838</v>
      </c>
      <c r="B1804">
        <v>1987</v>
      </c>
      <c r="C1804" t="s">
        <v>20</v>
      </c>
      <c r="D1804">
        <v>30</v>
      </c>
      <c r="E1804">
        <v>3</v>
      </c>
      <c r="F1804">
        <v>19362</v>
      </c>
      <c r="G1804" t="s">
        <v>18</v>
      </c>
      <c r="H1804" t="s">
        <v>17</v>
      </c>
      <c r="I1804" t="s">
        <v>19</v>
      </c>
      <c r="J1804" s="2">
        <f>IF(B1804="?",ROUND(AVERAGEIF($B$2:$B$2344,"&lt;&gt;?"),0),B1804)</f>
        <v>1987</v>
      </c>
      <c r="K1804" t="str">
        <f>IF(C1804="?","Sep",C1804)</f>
        <v>Jun</v>
      </c>
      <c r="L1804" t="str">
        <f>IF(Table1[[#This Row],[Hospital tier]]="?","tier - 2",Table1[[#This Row],[Hospital tier]])</f>
        <v>tier - 1</v>
      </c>
      <c r="M1804" t="str">
        <f>IF(Table1[[#This Row],[City tier]]="?","tier - 2",Table1[[#This Row],[City tier]])</f>
        <v>tier - 3</v>
      </c>
      <c r="N1804" s="5" t="str">
        <f>IF(Table1[[#This Row],[State ID]]="?","Unknown",Table1[[#This Row],[State ID]])</f>
        <v>R1013</v>
      </c>
      <c r="O1804" s="5" t="str">
        <f>IF(Table1[[#This Row],[Customer ID]]="?","Unknown",Table1[[#This Row],[Customer ID]])</f>
        <v>Id511</v>
      </c>
    </row>
    <row r="1805" spans="1:15">
      <c r="A1805" t="s">
        <v>1839</v>
      </c>
      <c r="B1805">
        <v>1991</v>
      </c>
      <c r="C1805" t="s">
        <v>40</v>
      </c>
      <c r="D1805">
        <v>24</v>
      </c>
      <c r="E1805">
        <v>0</v>
      </c>
      <c r="F1805">
        <v>19350.37</v>
      </c>
      <c r="G1805" t="s">
        <v>18</v>
      </c>
      <c r="H1805" t="s">
        <v>17</v>
      </c>
      <c r="I1805" t="s">
        <v>19</v>
      </c>
      <c r="J1805" s="2">
        <f>IF(B1805="?",ROUND(AVERAGEIF($B$2:$B$2344,"&lt;&gt;?"),0),B1805)</f>
        <v>1991</v>
      </c>
      <c r="K1805" t="str">
        <f>IF(C1805="?","Sep",C1805)</f>
        <v>Aug</v>
      </c>
      <c r="L1805" t="str">
        <f>IF(Table1[[#This Row],[Hospital tier]]="?","tier - 2",Table1[[#This Row],[Hospital tier]])</f>
        <v>tier - 1</v>
      </c>
      <c r="M1805" t="str">
        <f>IF(Table1[[#This Row],[City tier]]="?","tier - 2",Table1[[#This Row],[City tier]])</f>
        <v>tier - 3</v>
      </c>
      <c r="N1805" s="5" t="str">
        <f>IF(Table1[[#This Row],[State ID]]="?","Unknown",Table1[[#This Row],[State ID]])</f>
        <v>R1013</v>
      </c>
      <c r="O1805" s="5" t="str">
        <f>IF(Table1[[#This Row],[Customer ID]]="?","Unknown",Table1[[#This Row],[Customer ID]])</f>
        <v>Id512</v>
      </c>
    </row>
    <row r="1806" spans="1:15">
      <c r="A1806" t="s">
        <v>1840</v>
      </c>
      <c r="B1806">
        <v>1966</v>
      </c>
      <c r="C1806" t="s">
        <v>16</v>
      </c>
      <c r="D1806">
        <v>15</v>
      </c>
      <c r="E1806">
        <v>0</v>
      </c>
      <c r="F1806">
        <v>19321.060000000001</v>
      </c>
      <c r="G1806" t="s">
        <v>18</v>
      </c>
      <c r="H1806" t="s">
        <v>18</v>
      </c>
      <c r="I1806" t="s">
        <v>22</v>
      </c>
      <c r="J1806" s="2">
        <f>IF(B1806="?",ROUND(AVERAGEIF($B$2:$B$2344,"&lt;&gt;?"),0),B1806)</f>
        <v>1966</v>
      </c>
      <c r="K1806" t="str">
        <f>IF(C1806="?","Sep",C1806)</f>
        <v>Nov</v>
      </c>
      <c r="L1806" t="str">
        <f>IF(Table1[[#This Row],[Hospital tier]]="?","tier - 2",Table1[[#This Row],[Hospital tier]])</f>
        <v>tier - 1</v>
      </c>
      <c r="M1806" t="str">
        <f>IF(Table1[[#This Row],[City tier]]="?","tier - 2",Table1[[#This Row],[City tier]])</f>
        <v>tier - 1</v>
      </c>
      <c r="N1806" s="5" t="str">
        <f>IF(Table1[[#This Row],[State ID]]="?","Unknown",Table1[[#This Row],[State ID]])</f>
        <v>R1012</v>
      </c>
      <c r="O1806" s="5" t="str">
        <f>IF(Table1[[#This Row],[Customer ID]]="?","Unknown",Table1[[#This Row],[Customer ID]])</f>
        <v>Id513</v>
      </c>
    </row>
    <row r="1807" spans="1:15">
      <c r="A1807" t="s">
        <v>1841</v>
      </c>
      <c r="B1807">
        <v>1967</v>
      </c>
      <c r="C1807" t="s">
        <v>45</v>
      </c>
      <c r="D1807">
        <v>29</v>
      </c>
      <c r="E1807">
        <v>0</v>
      </c>
      <c r="F1807">
        <v>19259.96</v>
      </c>
      <c r="G1807" t="s">
        <v>18</v>
      </c>
      <c r="H1807" t="s">
        <v>18</v>
      </c>
      <c r="I1807" t="s">
        <v>22</v>
      </c>
      <c r="J1807" s="2">
        <f>IF(B1807="?",ROUND(AVERAGEIF($B$2:$B$2344,"&lt;&gt;?"),0),B1807)</f>
        <v>1967</v>
      </c>
      <c r="K1807" t="str">
        <f>IF(C1807="?","Sep",C1807)</f>
        <v>Jul</v>
      </c>
      <c r="L1807" t="str">
        <f>IF(Table1[[#This Row],[Hospital tier]]="?","tier - 2",Table1[[#This Row],[Hospital tier]])</f>
        <v>tier - 1</v>
      </c>
      <c r="M1807" t="str">
        <f>IF(Table1[[#This Row],[City tier]]="?","tier - 2",Table1[[#This Row],[City tier]])</f>
        <v>tier - 1</v>
      </c>
      <c r="N1807" s="5" t="str">
        <f>IF(Table1[[#This Row],[State ID]]="?","Unknown",Table1[[#This Row],[State ID]])</f>
        <v>R1012</v>
      </c>
      <c r="O1807" s="5" t="str">
        <f>IF(Table1[[#This Row],[Customer ID]]="?","Unknown",Table1[[#This Row],[Customer ID]])</f>
        <v>Id514</v>
      </c>
    </row>
    <row r="1808" spans="1:15">
      <c r="A1808" t="s">
        <v>1842</v>
      </c>
      <c r="B1808">
        <v>1985</v>
      </c>
      <c r="C1808" t="s">
        <v>23</v>
      </c>
      <c r="D1808">
        <v>28</v>
      </c>
      <c r="E1808">
        <v>0</v>
      </c>
      <c r="F1808">
        <v>19214.71</v>
      </c>
      <c r="G1808" t="s">
        <v>18</v>
      </c>
      <c r="H1808" t="s">
        <v>17</v>
      </c>
      <c r="I1808" t="s">
        <v>19</v>
      </c>
      <c r="J1808" s="2">
        <f>IF(B1808="?",ROUND(AVERAGEIF($B$2:$B$2344,"&lt;&gt;?"),0),B1808)</f>
        <v>1985</v>
      </c>
      <c r="K1808" t="str">
        <f>IF(C1808="?","Sep",C1808)</f>
        <v>Dec</v>
      </c>
      <c r="L1808" t="str">
        <f>IF(Table1[[#This Row],[Hospital tier]]="?","tier - 2",Table1[[#This Row],[Hospital tier]])</f>
        <v>tier - 1</v>
      </c>
      <c r="M1808" t="str">
        <f>IF(Table1[[#This Row],[City tier]]="?","tier - 2",Table1[[#This Row],[City tier]])</f>
        <v>tier - 3</v>
      </c>
      <c r="N1808" s="5" t="str">
        <f>IF(Table1[[#This Row],[State ID]]="?","Unknown",Table1[[#This Row],[State ID]])</f>
        <v>R1013</v>
      </c>
      <c r="O1808" s="5" t="str">
        <f>IF(Table1[[#This Row],[Customer ID]]="?","Unknown",Table1[[#This Row],[Customer ID]])</f>
        <v>Id515</v>
      </c>
    </row>
    <row r="1809" spans="1:15">
      <c r="A1809" t="s">
        <v>1843</v>
      </c>
      <c r="B1809">
        <v>1991</v>
      </c>
      <c r="C1809" t="s">
        <v>37</v>
      </c>
      <c r="D1809">
        <v>16</v>
      </c>
      <c r="E1809">
        <v>3</v>
      </c>
      <c r="F1809">
        <v>19199.939999999999</v>
      </c>
      <c r="G1809" t="s">
        <v>18</v>
      </c>
      <c r="H1809" t="s">
        <v>17</v>
      </c>
      <c r="I1809" t="s">
        <v>25</v>
      </c>
      <c r="J1809" s="2">
        <f>IF(B1809="?",ROUND(AVERAGEIF($B$2:$B$2344,"&lt;&gt;?"),0),B1809)</f>
        <v>1991</v>
      </c>
      <c r="K1809" t="str">
        <f>IF(C1809="?","Sep",C1809)</f>
        <v>Sep</v>
      </c>
      <c r="L1809" t="str">
        <f>IF(Table1[[#This Row],[Hospital tier]]="?","tier - 2",Table1[[#This Row],[Hospital tier]])</f>
        <v>tier - 1</v>
      </c>
      <c r="M1809" t="str">
        <f>IF(Table1[[#This Row],[City tier]]="?","tier - 2",Table1[[#This Row],[City tier]])</f>
        <v>tier - 3</v>
      </c>
      <c r="N1809" s="5" t="str">
        <f>IF(Table1[[#This Row],[State ID]]="?","Unknown",Table1[[#This Row],[State ID]])</f>
        <v>R1011</v>
      </c>
      <c r="O1809" s="5" t="str">
        <f>IF(Table1[[#This Row],[Customer ID]]="?","Unknown",Table1[[#This Row],[Customer ID]])</f>
        <v>Id516</v>
      </c>
    </row>
    <row r="1810" spans="1:15">
      <c r="A1810" t="s">
        <v>1844</v>
      </c>
      <c r="B1810">
        <v>1979</v>
      </c>
      <c r="C1810" t="s">
        <v>45</v>
      </c>
      <c r="D1810">
        <v>2</v>
      </c>
      <c r="E1810">
        <v>2</v>
      </c>
      <c r="F1810">
        <v>19144.580000000002</v>
      </c>
      <c r="G1810" t="s">
        <v>18</v>
      </c>
      <c r="H1810" t="s">
        <v>18</v>
      </c>
      <c r="I1810" t="s">
        <v>74</v>
      </c>
      <c r="J1810" s="2">
        <f>IF(B1810="?",ROUND(AVERAGEIF($B$2:$B$2344,"&lt;&gt;?"),0),B1810)</f>
        <v>1979</v>
      </c>
      <c r="K1810" t="str">
        <f>IF(C1810="?","Sep",C1810)</f>
        <v>Jul</v>
      </c>
      <c r="L1810" t="str">
        <f>IF(Table1[[#This Row],[Hospital tier]]="?","tier - 2",Table1[[#This Row],[Hospital tier]])</f>
        <v>tier - 1</v>
      </c>
      <c r="M1810" t="str">
        <f>IF(Table1[[#This Row],[City tier]]="?","tier - 2",Table1[[#This Row],[City tier]])</f>
        <v>tier - 1</v>
      </c>
      <c r="N1810" s="5" t="str">
        <f>IF(Table1[[#This Row],[State ID]]="?","Unknown",Table1[[#This Row],[State ID]])</f>
        <v>R1024</v>
      </c>
      <c r="O1810" s="5" t="str">
        <f>IF(Table1[[#This Row],[Customer ID]]="?","Unknown",Table1[[#This Row],[Customer ID]])</f>
        <v>Id517</v>
      </c>
    </row>
    <row r="1811" spans="1:15">
      <c r="A1811" t="s">
        <v>1845</v>
      </c>
      <c r="B1811">
        <v>1993</v>
      </c>
      <c r="C1811" t="s">
        <v>37</v>
      </c>
      <c r="D1811">
        <v>28</v>
      </c>
      <c r="E1811">
        <v>1</v>
      </c>
      <c r="F1811">
        <v>19107.78</v>
      </c>
      <c r="G1811" t="s">
        <v>18</v>
      </c>
      <c r="H1811" t="s">
        <v>21</v>
      </c>
      <c r="I1811" t="s">
        <v>19</v>
      </c>
      <c r="J1811" s="2">
        <f>IF(B1811="?",ROUND(AVERAGEIF($B$2:$B$2344,"&lt;&gt;?"),0),B1811)</f>
        <v>1993</v>
      </c>
      <c r="K1811" t="str">
        <f>IF(C1811="?","Sep",C1811)</f>
        <v>Sep</v>
      </c>
      <c r="L1811" t="str">
        <f>IF(Table1[[#This Row],[Hospital tier]]="?","tier - 2",Table1[[#This Row],[Hospital tier]])</f>
        <v>tier - 1</v>
      </c>
      <c r="M1811" t="str">
        <f>IF(Table1[[#This Row],[City tier]]="?","tier - 2",Table1[[#This Row],[City tier]])</f>
        <v>tier - 2</v>
      </c>
      <c r="N1811" s="5" t="str">
        <f>IF(Table1[[#This Row],[State ID]]="?","Unknown",Table1[[#This Row],[State ID]])</f>
        <v>R1013</v>
      </c>
      <c r="O1811" s="5" t="str">
        <f>IF(Table1[[#This Row],[Customer ID]]="?","Unknown",Table1[[#This Row],[Customer ID]])</f>
        <v>Id518</v>
      </c>
    </row>
    <row r="1812" spans="1:15">
      <c r="A1812" t="s">
        <v>1846</v>
      </c>
      <c r="B1812">
        <v>1989</v>
      </c>
      <c r="C1812" t="s">
        <v>20</v>
      </c>
      <c r="D1812">
        <v>5</v>
      </c>
      <c r="E1812">
        <v>1</v>
      </c>
      <c r="F1812">
        <v>19040.88</v>
      </c>
      <c r="G1812" t="s">
        <v>18</v>
      </c>
      <c r="H1812" t="s">
        <v>17</v>
      </c>
      <c r="I1812" t="s">
        <v>25</v>
      </c>
      <c r="J1812" s="2">
        <f>IF(B1812="?",ROUND(AVERAGEIF($B$2:$B$2344,"&lt;&gt;?"),0),B1812)</f>
        <v>1989</v>
      </c>
      <c r="K1812" t="str">
        <f>IF(C1812="?","Sep",C1812)</f>
        <v>Jun</v>
      </c>
      <c r="L1812" t="str">
        <f>IF(Table1[[#This Row],[Hospital tier]]="?","tier - 2",Table1[[#This Row],[Hospital tier]])</f>
        <v>tier - 1</v>
      </c>
      <c r="M1812" t="str">
        <f>IF(Table1[[#This Row],[City tier]]="?","tier - 2",Table1[[#This Row],[City tier]])</f>
        <v>tier - 3</v>
      </c>
      <c r="N1812" s="5" t="str">
        <f>IF(Table1[[#This Row],[State ID]]="?","Unknown",Table1[[#This Row],[State ID]])</f>
        <v>R1011</v>
      </c>
      <c r="O1812" s="5" t="str">
        <f>IF(Table1[[#This Row],[Customer ID]]="?","Unknown",Table1[[#This Row],[Customer ID]])</f>
        <v>Id519</v>
      </c>
    </row>
    <row r="1813" spans="1:15">
      <c r="A1813" t="s">
        <v>1847</v>
      </c>
      <c r="B1813">
        <v>1965</v>
      </c>
      <c r="C1813" t="s">
        <v>40</v>
      </c>
      <c r="D1813">
        <v>22</v>
      </c>
      <c r="E1813">
        <v>0</v>
      </c>
      <c r="F1813">
        <v>43578.94</v>
      </c>
      <c r="G1813" t="s">
        <v>21</v>
      </c>
      <c r="H1813" t="s">
        <v>21</v>
      </c>
      <c r="I1813" t="s">
        <v>22</v>
      </c>
      <c r="J1813" s="2">
        <f>IF(B1813="?",ROUND(AVERAGEIF($B$2:$B$2344,"&lt;&gt;?"),0),B1813)</f>
        <v>1965</v>
      </c>
      <c r="K1813" t="str">
        <f>IF(C1813="?","Sep",C1813)</f>
        <v>Aug</v>
      </c>
      <c r="L1813" t="str">
        <f>IF(Table1[[#This Row],[Hospital tier]]="?","tier - 2",Table1[[#This Row],[Hospital tier]])</f>
        <v>tier - 2</v>
      </c>
      <c r="M1813" t="str">
        <f>IF(Table1[[#This Row],[City tier]]="?","tier - 2",Table1[[#This Row],[City tier]])</f>
        <v>tier - 2</v>
      </c>
      <c r="N1813" s="5" t="str">
        <f>IF(Table1[[#This Row],[State ID]]="?","Unknown",Table1[[#This Row],[State ID]])</f>
        <v>R1012</v>
      </c>
      <c r="O1813" s="5" t="str">
        <f>IF(Table1[[#This Row],[Customer ID]]="?","Unknown",Table1[[#This Row],[Customer ID]])</f>
        <v>Id52</v>
      </c>
    </row>
    <row r="1814" spans="1:15">
      <c r="A1814" t="s">
        <v>1848</v>
      </c>
      <c r="B1814">
        <v>1983</v>
      </c>
      <c r="C1814" t="s">
        <v>23</v>
      </c>
      <c r="D1814">
        <v>19</v>
      </c>
      <c r="E1814">
        <v>5</v>
      </c>
      <c r="F1814">
        <v>19023.259999999998</v>
      </c>
      <c r="G1814" t="s">
        <v>18</v>
      </c>
      <c r="H1814" t="s">
        <v>17</v>
      </c>
      <c r="I1814" t="s">
        <v>25</v>
      </c>
      <c r="J1814" s="2">
        <f>IF(B1814="?",ROUND(AVERAGEIF($B$2:$B$2344,"&lt;&gt;?"),0),B1814)</f>
        <v>1983</v>
      </c>
      <c r="K1814" t="str">
        <f>IF(C1814="?","Sep",C1814)</f>
        <v>Dec</v>
      </c>
      <c r="L1814" t="str">
        <f>IF(Table1[[#This Row],[Hospital tier]]="?","tier - 2",Table1[[#This Row],[Hospital tier]])</f>
        <v>tier - 1</v>
      </c>
      <c r="M1814" t="str">
        <f>IF(Table1[[#This Row],[City tier]]="?","tier - 2",Table1[[#This Row],[City tier]])</f>
        <v>tier - 3</v>
      </c>
      <c r="N1814" s="5" t="str">
        <f>IF(Table1[[#This Row],[State ID]]="?","Unknown",Table1[[#This Row],[State ID]])</f>
        <v>R1011</v>
      </c>
      <c r="O1814" s="5" t="str">
        <f>IF(Table1[[#This Row],[Customer ID]]="?","Unknown",Table1[[#This Row],[Customer ID]])</f>
        <v>Id520</v>
      </c>
    </row>
    <row r="1815" spans="1:15">
      <c r="A1815" t="s">
        <v>1849</v>
      </c>
      <c r="B1815">
        <v>1988</v>
      </c>
      <c r="C1815" t="s">
        <v>24</v>
      </c>
      <c r="D1815">
        <v>24</v>
      </c>
      <c r="E1815">
        <v>2</v>
      </c>
      <c r="F1815">
        <v>18972.5</v>
      </c>
      <c r="G1815" t="s">
        <v>18</v>
      </c>
      <c r="H1815" t="s">
        <v>17</v>
      </c>
      <c r="I1815" t="s">
        <v>19</v>
      </c>
      <c r="J1815" s="2">
        <f>IF(B1815="?",ROUND(AVERAGEIF($B$2:$B$2344,"&lt;&gt;?"),0),B1815)</f>
        <v>1988</v>
      </c>
      <c r="K1815" t="str">
        <f>IF(C1815="?","Sep",C1815)</f>
        <v>Oct</v>
      </c>
      <c r="L1815" t="str">
        <f>IF(Table1[[#This Row],[Hospital tier]]="?","tier - 2",Table1[[#This Row],[Hospital tier]])</f>
        <v>tier - 1</v>
      </c>
      <c r="M1815" t="str">
        <f>IF(Table1[[#This Row],[City tier]]="?","tier - 2",Table1[[#This Row],[City tier]])</f>
        <v>tier - 3</v>
      </c>
      <c r="N1815" s="5" t="str">
        <f>IF(Table1[[#This Row],[State ID]]="?","Unknown",Table1[[#This Row],[State ID]])</f>
        <v>R1013</v>
      </c>
      <c r="O1815" s="5" t="str">
        <f>IF(Table1[[#This Row],[Customer ID]]="?","Unknown",Table1[[#This Row],[Customer ID]])</f>
        <v>Id521</v>
      </c>
    </row>
    <row r="1816" spans="1:15">
      <c r="A1816" t="s">
        <v>1850</v>
      </c>
      <c r="B1816">
        <v>1992</v>
      </c>
      <c r="C1816" t="s">
        <v>16</v>
      </c>
      <c r="D1816">
        <v>30</v>
      </c>
      <c r="E1816">
        <v>1</v>
      </c>
      <c r="F1816">
        <v>18963.169999999998</v>
      </c>
      <c r="G1816" t="s">
        <v>18</v>
      </c>
      <c r="H1816" t="s">
        <v>18</v>
      </c>
      <c r="I1816" t="s">
        <v>19</v>
      </c>
      <c r="J1816" s="2">
        <f>IF(B1816="?",ROUND(AVERAGEIF($B$2:$B$2344,"&lt;&gt;?"),0),B1816)</f>
        <v>1992</v>
      </c>
      <c r="K1816" t="str">
        <f>IF(C1816="?","Sep",C1816)</f>
        <v>Nov</v>
      </c>
      <c r="L1816" t="str">
        <f>IF(Table1[[#This Row],[Hospital tier]]="?","tier - 2",Table1[[#This Row],[Hospital tier]])</f>
        <v>tier - 1</v>
      </c>
      <c r="M1816" t="str">
        <f>IF(Table1[[#This Row],[City tier]]="?","tier - 2",Table1[[#This Row],[City tier]])</f>
        <v>tier - 1</v>
      </c>
      <c r="N1816" s="5" t="str">
        <f>IF(Table1[[#This Row],[State ID]]="?","Unknown",Table1[[#This Row],[State ID]])</f>
        <v>R1013</v>
      </c>
      <c r="O1816" s="5" t="str">
        <f>IF(Table1[[#This Row],[Customer ID]]="?","Unknown",Table1[[#This Row],[Customer ID]])</f>
        <v>Id522</v>
      </c>
    </row>
    <row r="1817" spans="1:15">
      <c r="A1817" t="s">
        <v>1851</v>
      </c>
      <c r="B1817">
        <v>1998</v>
      </c>
      <c r="C1817" t="s">
        <v>40</v>
      </c>
      <c r="D1817">
        <v>6</v>
      </c>
      <c r="E1817">
        <v>0</v>
      </c>
      <c r="F1817">
        <v>18955.22</v>
      </c>
      <c r="G1817" t="s">
        <v>18</v>
      </c>
      <c r="H1817" t="s">
        <v>17</v>
      </c>
      <c r="I1817" t="s">
        <v>25</v>
      </c>
      <c r="J1817" s="2">
        <f>IF(B1817="?",ROUND(AVERAGEIF($B$2:$B$2344,"&lt;&gt;?"),0),B1817)</f>
        <v>1998</v>
      </c>
      <c r="K1817" t="str">
        <f>IF(C1817="?","Sep",C1817)</f>
        <v>Aug</v>
      </c>
      <c r="L1817" t="str">
        <f>IF(Table1[[#This Row],[Hospital tier]]="?","tier - 2",Table1[[#This Row],[Hospital tier]])</f>
        <v>tier - 1</v>
      </c>
      <c r="M1817" t="str">
        <f>IF(Table1[[#This Row],[City tier]]="?","tier - 2",Table1[[#This Row],[City tier]])</f>
        <v>tier - 3</v>
      </c>
      <c r="N1817" s="5" t="str">
        <f>IF(Table1[[#This Row],[State ID]]="?","Unknown",Table1[[#This Row],[State ID]])</f>
        <v>R1011</v>
      </c>
      <c r="O1817" s="5" t="str">
        <f>IF(Table1[[#This Row],[Customer ID]]="?","Unknown",Table1[[#This Row],[Customer ID]])</f>
        <v>Id523</v>
      </c>
    </row>
    <row r="1818" spans="1:15">
      <c r="A1818" t="s">
        <v>1852</v>
      </c>
      <c r="B1818">
        <v>1963</v>
      </c>
      <c r="C1818" t="s">
        <v>24</v>
      </c>
      <c r="D1818">
        <v>20</v>
      </c>
      <c r="E1818">
        <v>0</v>
      </c>
      <c r="F1818">
        <v>18954.560000000001</v>
      </c>
      <c r="G1818" t="s">
        <v>18</v>
      </c>
      <c r="H1818" t="s">
        <v>18</v>
      </c>
      <c r="I1818" t="s">
        <v>30</v>
      </c>
      <c r="J1818" s="2">
        <f>IF(B1818="?",ROUND(AVERAGEIF($B$2:$B$2344,"&lt;&gt;?"),0),B1818)</f>
        <v>1963</v>
      </c>
      <c r="K1818" t="str">
        <f>IF(C1818="?","Sep",C1818)</f>
        <v>Oct</v>
      </c>
      <c r="L1818" t="str">
        <f>IF(Table1[[#This Row],[Hospital tier]]="?","tier - 2",Table1[[#This Row],[Hospital tier]])</f>
        <v>tier - 1</v>
      </c>
      <c r="M1818" t="str">
        <f>IF(Table1[[#This Row],[City tier]]="?","tier - 2",Table1[[#This Row],[City tier]])</f>
        <v>tier - 1</v>
      </c>
      <c r="N1818" s="5" t="str">
        <f>IF(Table1[[#This Row],[State ID]]="?","Unknown",Table1[[#This Row],[State ID]])</f>
        <v>R1026</v>
      </c>
      <c r="O1818" s="5" t="str">
        <f>IF(Table1[[#This Row],[Customer ID]]="?","Unknown",Table1[[#This Row],[Customer ID]])</f>
        <v>Id524</v>
      </c>
    </row>
    <row r="1819" spans="1:15">
      <c r="A1819" t="s">
        <v>1853</v>
      </c>
      <c r="B1819">
        <v>1969</v>
      </c>
      <c r="C1819" t="s">
        <v>40</v>
      </c>
      <c r="D1819">
        <v>3</v>
      </c>
      <c r="E1819">
        <v>0</v>
      </c>
      <c r="F1819">
        <v>18932.810000000001</v>
      </c>
      <c r="G1819" t="s">
        <v>18</v>
      </c>
      <c r="H1819" t="s">
        <v>17</v>
      </c>
      <c r="I1819" t="s">
        <v>22</v>
      </c>
      <c r="J1819" s="2">
        <f>IF(B1819="?",ROUND(AVERAGEIF($B$2:$B$2344,"&lt;&gt;?"),0),B1819)</f>
        <v>1969</v>
      </c>
      <c r="K1819" t="str">
        <f>IF(C1819="?","Sep",C1819)</f>
        <v>Aug</v>
      </c>
      <c r="L1819" t="str">
        <f>IF(Table1[[#This Row],[Hospital tier]]="?","tier - 2",Table1[[#This Row],[Hospital tier]])</f>
        <v>tier - 1</v>
      </c>
      <c r="M1819" t="str">
        <f>IF(Table1[[#This Row],[City tier]]="?","tier - 2",Table1[[#This Row],[City tier]])</f>
        <v>tier - 3</v>
      </c>
      <c r="N1819" s="5" t="str">
        <f>IF(Table1[[#This Row],[State ID]]="?","Unknown",Table1[[#This Row],[State ID]])</f>
        <v>R1012</v>
      </c>
      <c r="O1819" s="5" t="str">
        <f>IF(Table1[[#This Row],[Customer ID]]="?","Unknown",Table1[[#This Row],[Customer ID]])</f>
        <v>Id525</v>
      </c>
    </row>
    <row r="1820" spans="1:15">
      <c r="A1820" t="s">
        <v>1854</v>
      </c>
      <c r="B1820">
        <v>1995</v>
      </c>
      <c r="C1820" t="s">
        <v>37</v>
      </c>
      <c r="D1820">
        <v>27</v>
      </c>
      <c r="E1820">
        <v>1</v>
      </c>
      <c r="F1820">
        <v>18903.490000000002</v>
      </c>
      <c r="G1820" t="s">
        <v>18</v>
      </c>
      <c r="H1820" t="s">
        <v>21</v>
      </c>
      <c r="I1820" t="s">
        <v>74</v>
      </c>
      <c r="J1820" s="2">
        <f>IF(B1820="?",ROUND(AVERAGEIF($B$2:$B$2344,"&lt;&gt;?"),0),B1820)</f>
        <v>1995</v>
      </c>
      <c r="K1820" t="str">
        <f>IF(C1820="?","Sep",C1820)</f>
        <v>Sep</v>
      </c>
      <c r="L1820" t="str">
        <f>IF(Table1[[#This Row],[Hospital tier]]="?","tier - 2",Table1[[#This Row],[Hospital tier]])</f>
        <v>tier - 1</v>
      </c>
      <c r="M1820" t="str">
        <f>IF(Table1[[#This Row],[City tier]]="?","tier - 2",Table1[[#This Row],[City tier]])</f>
        <v>tier - 2</v>
      </c>
      <c r="N1820" s="5" t="str">
        <f>IF(Table1[[#This Row],[State ID]]="?","Unknown",Table1[[#This Row],[State ID]])</f>
        <v>R1024</v>
      </c>
      <c r="O1820" s="5" t="str">
        <f>IF(Table1[[#This Row],[Customer ID]]="?","Unknown",Table1[[#This Row],[Customer ID]])</f>
        <v>Id526</v>
      </c>
    </row>
    <row r="1821" spans="1:15">
      <c r="A1821" t="s">
        <v>1855</v>
      </c>
      <c r="B1821">
        <v>1963</v>
      </c>
      <c r="C1821" t="s">
        <v>23</v>
      </c>
      <c r="D1821">
        <v>6</v>
      </c>
      <c r="E1821">
        <v>0</v>
      </c>
      <c r="F1821">
        <v>18883.330000000002</v>
      </c>
      <c r="G1821" t="s">
        <v>18</v>
      </c>
      <c r="H1821" t="s">
        <v>18</v>
      </c>
      <c r="I1821" t="s">
        <v>30</v>
      </c>
      <c r="J1821" s="2">
        <f>IF(B1821="?",ROUND(AVERAGEIF($B$2:$B$2344,"&lt;&gt;?"),0),B1821)</f>
        <v>1963</v>
      </c>
      <c r="K1821" t="str">
        <f>IF(C1821="?","Sep",C1821)</f>
        <v>Dec</v>
      </c>
      <c r="L1821" t="str">
        <f>IF(Table1[[#This Row],[Hospital tier]]="?","tier - 2",Table1[[#This Row],[Hospital tier]])</f>
        <v>tier - 1</v>
      </c>
      <c r="M1821" t="str">
        <f>IF(Table1[[#This Row],[City tier]]="?","tier - 2",Table1[[#This Row],[City tier]])</f>
        <v>tier - 1</v>
      </c>
      <c r="N1821" s="5" t="str">
        <f>IF(Table1[[#This Row],[State ID]]="?","Unknown",Table1[[#This Row],[State ID]])</f>
        <v>R1026</v>
      </c>
      <c r="O1821" s="5" t="str">
        <f>IF(Table1[[#This Row],[Customer ID]]="?","Unknown",Table1[[#This Row],[Customer ID]])</f>
        <v>Id527</v>
      </c>
    </row>
    <row r="1822" spans="1:15">
      <c r="A1822" t="s">
        <v>1856</v>
      </c>
      <c r="B1822">
        <v>2003</v>
      </c>
      <c r="C1822" t="s">
        <v>45</v>
      </c>
      <c r="D1822">
        <v>24</v>
      </c>
      <c r="E1822">
        <v>3</v>
      </c>
      <c r="F1822">
        <v>18838.7</v>
      </c>
      <c r="G1822" t="s">
        <v>18</v>
      </c>
      <c r="H1822" t="s">
        <v>17</v>
      </c>
      <c r="I1822" t="s">
        <v>22</v>
      </c>
      <c r="J1822" s="2">
        <f>IF(B1822="?",ROUND(AVERAGEIF($B$2:$B$2344,"&lt;&gt;?"),0),B1822)</f>
        <v>2003</v>
      </c>
      <c r="K1822" t="str">
        <f>IF(C1822="?","Sep",C1822)</f>
        <v>Jul</v>
      </c>
      <c r="L1822" t="str">
        <f>IF(Table1[[#This Row],[Hospital tier]]="?","tier - 2",Table1[[#This Row],[Hospital tier]])</f>
        <v>tier - 1</v>
      </c>
      <c r="M1822" t="str">
        <f>IF(Table1[[#This Row],[City tier]]="?","tier - 2",Table1[[#This Row],[City tier]])</f>
        <v>tier - 3</v>
      </c>
      <c r="N1822" s="5" t="str">
        <f>IF(Table1[[#This Row],[State ID]]="?","Unknown",Table1[[#This Row],[State ID]])</f>
        <v>R1012</v>
      </c>
      <c r="O1822" s="5" t="str">
        <f>IF(Table1[[#This Row],[Customer ID]]="?","Unknown",Table1[[#This Row],[Customer ID]])</f>
        <v>Id528</v>
      </c>
    </row>
    <row r="1823" spans="1:15">
      <c r="A1823" t="s">
        <v>1857</v>
      </c>
      <c r="B1823">
        <v>1962</v>
      </c>
      <c r="C1823" t="s">
        <v>23</v>
      </c>
      <c r="D1823">
        <v>18</v>
      </c>
      <c r="E1823">
        <v>0</v>
      </c>
      <c r="F1823">
        <v>18815.53</v>
      </c>
      <c r="G1823" t="s">
        <v>18</v>
      </c>
      <c r="H1823" t="s">
        <v>18</v>
      </c>
      <c r="I1823" t="s">
        <v>82</v>
      </c>
      <c r="J1823" s="2">
        <f>IF(B1823="?",ROUND(AVERAGEIF($B$2:$B$2344,"&lt;&gt;?"),0),B1823)</f>
        <v>1962</v>
      </c>
      <c r="K1823" t="str">
        <f>IF(C1823="?","Sep",C1823)</f>
        <v>Dec</v>
      </c>
      <c r="L1823" t="str">
        <f>IF(Table1[[#This Row],[Hospital tier]]="?","tier - 2",Table1[[#This Row],[Hospital tier]])</f>
        <v>tier - 1</v>
      </c>
      <c r="M1823" t="str">
        <f>IF(Table1[[#This Row],[City tier]]="?","tier - 2",Table1[[#This Row],[City tier]])</f>
        <v>tier - 1</v>
      </c>
      <c r="N1823" s="5" t="str">
        <f>IF(Table1[[#This Row],[State ID]]="?","Unknown",Table1[[#This Row],[State ID]])</f>
        <v>R1023</v>
      </c>
      <c r="O1823" s="5" t="str">
        <f>IF(Table1[[#This Row],[Customer ID]]="?","Unknown",Table1[[#This Row],[Customer ID]])</f>
        <v>Id529</v>
      </c>
    </row>
    <row r="1824" spans="1:15">
      <c r="A1824" t="s">
        <v>1858</v>
      </c>
      <c r="B1824">
        <v>1969</v>
      </c>
      <c r="C1824" t="s">
        <v>23</v>
      </c>
      <c r="D1824">
        <v>3</v>
      </c>
      <c r="E1824">
        <v>0</v>
      </c>
      <c r="F1824">
        <v>43254.42</v>
      </c>
      <c r="G1824" t="s">
        <v>21</v>
      </c>
      <c r="H1824" t="s">
        <v>21</v>
      </c>
      <c r="I1824" t="s">
        <v>32</v>
      </c>
      <c r="J1824" s="2">
        <f>IF(B1824="?",ROUND(AVERAGEIF($B$2:$B$2344,"&lt;&gt;?"),0),B1824)</f>
        <v>1969</v>
      </c>
      <c r="K1824" t="str">
        <f>IF(C1824="?","Sep",C1824)</f>
        <v>Dec</v>
      </c>
      <c r="L1824" t="str">
        <f>IF(Table1[[#This Row],[Hospital tier]]="?","tier - 2",Table1[[#This Row],[Hospital tier]])</f>
        <v>tier - 2</v>
      </c>
      <c r="M1824" t="str">
        <f>IF(Table1[[#This Row],[City tier]]="?","tier - 2",Table1[[#This Row],[City tier]])</f>
        <v>tier - 2</v>
      </c>
      <c r="N1824" s="5" t="str">
        <f>IF(Table1[[#This Row],[State ID]]="?","Unknown",Table1[[#This Row],[State ID]])</f>
        <v>R1016</v>
      </c>
      <c r="O1824" s="5" t="str">
        <f>IF(Table1[[#This Row],[Customer ID]]="?","Unknown",Table1[[#This Row],[Customer ID]])</f>
        <v>Id53</v>
      </c>
    </row>
    <row r="1825" spans="1:15">
      <c r="A1825" t="s">
        <v>1859</v>
      </c>
      <c r="B1825">
        <v>1979</v>
      </c>
      <c r="C1825" t="s">
        <v>24</v>
      </c>
      <c r="D1825">
        <v>15</v>
      </c>
      <c r="E1825">
        <v>2</v>
      </c>
      <c r="F1825">
        <v>18806.150000000001</v>
      </c>
      <c r="G1825" t="s">
        <v>18</v>
      </c>
      <c r="H1825" t="s">
        <v>21</v>
      </c>
      <c r="I1825" t="s">
        <v>19</v>
      </c>
      <c r="J1825" s="2">
        <f>IF(B1825="?",ROUND(AVERAGEIF($B$2:$B$2344,"&lt;&gt;?"),0),B1825)</f>
        <v>1979</v>
      </c>
      <c r="K1825" t="str">
        <f>IF(C1825="?","Sep",C1825)</f>
        <v>Oct</v>
      </c>
      <c r="L1825" t="str">
        <f>IF(Table1[[#This Row],[Hospital tier]]="?","tier - 2",Table1[[#This Row],[Hospital tier]])</f>
        <v>tier - 1</v>
      </c>
      <c r="M1825" t="str">
        <f>IF(Table1[[#This Row],[City tier]]="?","tier - 2",Table1[[#This Row],[City tier]])</f>
        <v>tier - 2</v>
      </c>
      <c r="N1825" s="5" t="str">
        <f>IF(Table1[[#This Row],[State ID]]="?","Unknown",Table1[[#This Row],[State ID]])</f>
        <v>R1013</v>
      </c>
      <c r="O1825" s="5" t="str">
        <f>IF(Table1[[#This Row],[Customer ID]]="?","Unknown",Table1[[#This Row],[Customer ID]])</f>
        <v>Id530</v>
      </c>
    </row>
    <row r="1826" spans="1:15">
      <c r="A1826" t="s">
        <v>1860</v>
      </c>
      <c r="B1826">
        <v>1995</v>
      </c>
      <c r="C1826" t="s">
        <v>16</v>
      </c>
      <c r="D1826">
        <v>28</v>
      </c>
      <c r="E1826">
        <v>3</v>
      </c>
      <c r="F1826">
        <v>18804.75</v>
      </c>
      <c r="G1826" t="s">
        <v>18</v>
      </c>
      <c r="H1826" t="s">
        <v>18</v>
      </c>
      <c r="I1826" t="s">
        <v>22</v>
      </c>
      <c r="J1826" s="2">
        <f>IF(B1826="?",ROUND(AVERAGEIF($B$2:$B$2344,"&lt;&gt;?"),0),B1826)</f>
        <v>1995</v>
      </c>
      <c r="K1826" t="str">
        <f>IF(C1826="?","Sep",C1826)</f>
        <v>Nov</v>
      </c>
      <c r="L1826" t="str">
        <f>IF(Table1[[#This Row],[Hospital tier]]="?","tier - 2",Table1[[#This Row],[Hospital tier]])</f>
        <v>tier - 1</v>
      </c>
      <c r="M1826" t="str">
        <f>IF(Table1[[#This Row],[City tier]]="?","tier - 2",Table1[[#This Row],[City tier]])</f>
        <v>tier - 1</v>
      </c>
      <c r="N1826" s="5" t="str">
        <f>IF(Table1[[#This Row],[State ID]]="?","Unknown",Table1[[#This Row],[State ID]])</f>
        <v>R1012</v>
      </c>
      <c r="O1826" s="5" t="str">
        <f>IF(Table1[[#This Row],[Customer ID]]="?","Unknown",Table1[[#This Row],[Customer ID]])</f>
        <v>Id531</v>
      </c>
    </row>
    <row r="1827" spans="1:15">
      <c r="A1827" t="s">
        <v>1861</v>
      </c>
      <c r="B1827">
        <v>1979</v>
      </c>
      <c r="C1827" t="s">
        <v>16</v>
      </c>
      <c r="D1827">
        <v>19</v>
      </c>
      <c r="E1827">
        <v>2</v>
      </c>
      <c r="F1827">
        <v>18767.740000000002</v>
      </c>
      <c r="G1827" t="s">
        <v>18</v>
      </c>
      <c r="H1827" t="s">
        <v>18</v>
      </c>
      <c r="I1827" t="s">
        <v>19</v>
      </c>
      <c r="J1827" s="2">
        <f>IF(B1827="?",ROUND(AVERAGEIF($B$2:$B$2344,"&lt;&gt;?"),0),B1827)</f>
        <v>1979</v>
      </c>
      <c r="K1827" t="str">
        <f>IF(C1827="?","Sep",C1827)</f>
        <v>Nov</v>
      </c>
      <c r="L1827" t="str">
        <f>IF(Table1[[#This Row],[Hospital tier]]="?","tier - 2",Table1[[#This Row],[Hospital tier]])</f>
        <v>tier - 1</v>
      </c>
      <c r="M1827" t="str">
        <f>IF(Table1[[#This Row],[City tier]]="?","tier - 2",Table1[[#This Row],[City tier]])</f>
        <v>tier - 1</v>
      </c>
      <c r="N1827" s="5" t="str">
        <f>IF(Table1[[#This Row],[State ID]]="?","Unknown",Table1[[#This Row],[State ID]])</f>
        <v>R1013</v>
      </c>
      <c r="O1827" s="5" t="str">
        <f>IF(Table1[[#This Row],[Customer ID]]="?","Unknown",Table1[[#This Row],[Customer ID]])</f>
        <v>Id532</v>
      </c>
    </row>
    <row r="1828" spans="1:15">
      <c r="A1828" t="s">
        <v>1862</v>
      </c>
      <c r="B1828">
        <v>1992</v>
      </c>
      <c r="C1828" t="s">
        <v>23</v>
      </c>
      <c r="D1828">
        <v>27</v>
      </c>
      <c r="E1828">
        <v>3</v>
      </c>
      <c r="F1828">
        <v>18765.88</v>
      </c>
      <c r="G1828" t="s">
        <v>18</v>
      </c>
      <c r="H1828" t="s">
        <v>21</v>
      </c>
      <c r="I1828" t="s">
        <v>22</v>
      </c>
      <c r="J1828" s="2">
        <f>IF(B1828="?",ROUND(AVERAGEIF($B$2:$B$2344,"&lt;&gt;?"),0),B1828)</f>
        <v>1992</v>
      </c>
      <c r="K1828" t="str">
        <f>IF(C1828="?","Sep",C1828)</f>
        <v>Dec</v>
      </c>
      <c r="L1828" t="str">
        <f>IF(Table1[[#This Row],[Hospital tier]]="?","tier - 2",Table1[[#This Row],[Hospital tier]])</f>
        <v>tier - 1</v>
      </c>
      <c r="M1828" t="str">
        <f>IF(Table1[[#This Row],[City tier]]="?","tier - 2",Table1[[#This Row],[City tier]])</f>
        <v>tier - 2</v>
      </c>
      <c r="N1828" s="5" t="str">
        <f>IF(Table1[[#This Row],[State ID]]="?","Unknown",Table1[[#This Row],[State ID]])</f>
        <v>R1012</v>
      </c>
      <c r="O1828" s="5" t="str">
        <f>IF(Table1[[#This Row],[Customer ID]]="?","Unknown",Table1[[#This Row],[Customer ID]])</f>
        <v>Id533</v>
      </c>
    </row>
    <row r="1829" spans="1:15">
      <c r="A1829" t="s">
        <v>1863</v>
      </c>
      <c r="B1829">
        <v>1967</v>
      </c>
      <c r="C1829" t="s">
        <v>40</v>
      </c>
      <c r="D1829">
        <v>30</v>
      </c>
      <c r="E1829">
        <v>0</v>
      </c>
      <c r="F1829">
        <v>18694.689999999999</v>
      </c>
      <c r="G1829" t="s">
        <v>18</v>
      </c>
      <c r="H1829" t="s">
        <v>18</v>
      </c>
      <c r="I1829" t="s">
        <v>82</v>
      </c>
      <c r="J1829" s="2">
        <f>IF(B1829="?",ROUND(AVERAGEIF($B$2:$B$2344,"&lt;&gt;?"),0),B1829)</f>
        <v>1967</v>
      </c>
      <c r="K1829" t="str">
        <f>IF(C1829="?","Sep",C1829)</f>
        <v>Aug</v>
      </c>
      <c r="L1829" t="str">
        <f>IF(Table1[[#This Row],[Hospital tier]]="?","tier - 2",Table1[[#This Row],[Hospital tier]])</f>
        <v>tier - 1</v>
      </c>
      <c r="M1829" t="str">
        <f>IF(Table1[[#This Row],[City tier]]="?","tier - 2",Table1[[#This Row],[City tier]])</f>
        <v>tier - 1</v>
      </c>
      <c r="N1829" s="5" t="str">
        <f>IF(Table1[[#This Row],[State ID]]="?","Unknown",Table1[[#This Row],[State ID]])</f>
        <v>R1023</v>
      </c>
      <c r="O1829" s="5" t="str">
        <f>IF(Table1[[#This Row],[Customer ID]]="?","Unknown",Table1[[#This Row],[Customer ID]])</f>
        <v>Id534</v>
      </c>
    </row>
    <row r="1830" spans="1:15">
      <c r="A1830" t="s">
        <v>1864</v>
      </c>
      <c r="B1830">
        <v>1970</v>
      </c>
      <c r="C1830" t="s">
        <v>24</v>
      </c>
      <c r="D1830">
        <v>17</v>
      </c>
      <c r="E1830">
        <v>0</v>
      </c>
      <c r="F1830">
        <v>18682.740000000002</v>
      </c>
      <c r="G1830" t="s">
        <v>18</v>
      </c>
      <c r="H1830" t="s">
        <v>17</v>
      </c>
      <c r="I1830" t="s">
        <v>22</v>
      </c>
      <c r="J1830" s="2">
        <f>IF(B1830="?",ROUND(AVERAGEIF($B$2:$B$2344,"&lt;&gt;?"),0),B1830)</f>
        <v>1970</v>
      </c>
      <c r="K1830" t="str">
        <f>IF(C1830="?","Sep",C1830)</f>
        <v>Oct</v>
      </c>
      <c r="L1830" t="str">
        <f>IF(Table1[[#This Row],[Hospital tier]]="?","tier - 2",Table1[[#This Row],[Hospital tier]])</f>
        <v>tier - 1</v>
      </c>
      <c r="M1830" t="str">
        <f>IF(Table1[[#This Row],[City tier]]="?","tier - 2",Table1[[#This Row],[City tier]])</f>
        <v>tier - 3</v>
      </c>
      <c r="N1830" s="5" t="str">
        <f>IF(Table1[[#This Row],[State ID]]="?","Unknown",Table1[[#This Row],[State ID]])</f>
        <v>R1012</v>
      </c>
      <c r="O1830" s="5" t="str">
        <f>IF(Table1[[#This Row],[Customer ID]]="?","Unknown",Table1[[#This Row],[Customer ID]])</f>
        <v>Id535</v>
      </c>
    </row>
    <row r="1831" spans="1:15">
      <c r="A1831" t="s">
        <v>1865</v>
      </c>
      <c r="B1831">
        <v>1998</v>
      </c>
      <c r="C1831" t="s">
        <v>37</v>
      </c>
      <c r="D1831">
        <v>23</v>
      </c>
      <c r="E1831">
        <v>0</v>
      </c>
      <c r="F1831">
        <v>18648.419999999998</v>
      </c>
      <c r="G1831" t="s">
        <v>18</v>
      </c>
      <c r="H1831" t="s">
        <v>18</v>
      </c>
      <c r="I1831" t="s">
        <v>84</v>
      </c>
      <c r="J1831" s="2">
        <f>IF(B1831="?",ROUND(AVERAGEIF($B$2:$B$2344,"&lt;&gt;?"),0),B1831)</f>
        <v>1998</v>
      </c>
      <c r="K1831" t="str">
        <f>IF(C1831="?","Sep",C1831)</f>
        <v>Sep</v>
      </c>
      <c r="L1831" t="str">
        <f>IF(Table1[[#This Row],[Hospital tier]]="?","tier - 2",Table1[[#This Row],[Hospital tier]])</f>
        <v>tier - 1</v>
      </c>
      <c r="M1831" t="str">
        <f>IF(Table1[[#This Row],[City tier]]="?","tier - 2",Table1[[#This Row],[City tier]])</f>
        <v>tier - 1</v>
      </c>
      <c r="N1831" s="5" t="str">
        <f>IF(Table1[[#This Row],[State ID]]="?","Unknown",Table1[[#This Row],[State ID]])</f>
        <v>R1019</v>
      </c>
      <c r="O1831" s="5" t="str">
        <f>IF(Table1[[#This Row],[Customer ID]]="?","Unknown",Table1[[#This Row],[Customer ID]])</f>
        <v>Id536</v>
      </c>
    </row>
    <row r="1832" spans="1:15">
      <c r="A1832" t="s">
        <v>1866</v>
      </c>
      <c r="B1832">
        <v>1986</v>
      </c>
      <c r="C1832" t="s">
        <v>40</v>
      </c>
      <c r="D1832">
        <v>12</v>
      </c>
      <c r="E1832">
        <v>2</v>
      </c>
      <c r="F1832">
        <v>18608.259999999998</v>
      </c>
      <c r="G1832" t="s">
        <v>18</v>
      </c>
      <c r="H1832" t="s">
        <v>17</v>
      </c>
      <c r="I1832" t="s">
        <v>25</v>
      </c>
      <c r="J1832" s="2">
        <f>IF(B1832="?",ROUND(AVERAGEIF($B$2:$B$2344,"&lt;&gt;?"),0),B1832)</f>
        <v>1986</v>
      </c>
      <c r="K1832" t="str">
        <f>IF(C1832="?","Sep",C1832)</f>
        <v>Aug</v>
      </c>
      <c r="L1832" t="str">
        <f>IF(Table1[[#This Row],[Hospital tier]]="?","tier - 2",Table1[[#This Row],[Hospital tier]])</f>
        <v>tier - 1</v>
      </c>
      <c r="M1832" t="str">
        <f>IF(Table1[[#This Row],[City tier]]="?","tier - 2",Table1[[#This Row],[City tier]])</f>
        <v>tier - 3</v>
      </c>
      <c r="N1832" s="5" t="str">
        <f>IF(Table1[[#This Row],[State ID]]="?","Unknown",Table1[[#This Row],[State ID]])</f>
        <v>R1011</v>
      </c>
      <c r="O1832" s="5" t="str">
        <f>IF(Table1[[#This Row],[Customer ID]]="?","Unknown",Table1[[#This Row],[Customer ID]])</f>
        <v>Id537</v>
      </c>
    </row>
    <row r="1833" spans="1:15">
      <c r="A1833" t="s">
        <v>1867</v>
      </c>
      <c r="B1833">
        <v>1964</v>
      </c>
      <c r="C1833" t="s">
        <v>37</v>
      </c>
      <c r="D1833">
        <v>26</v>
      </c>
      <c r="E1833">
        <v>0</v>
      </c>
      <c r="F1833">
        <v>18443.11</v>
      </c>
      <c r="G1833" t="s">
        <v>18</v>
      </c>
      <c r="H1833" t="s">
        <v>21</v>
      </c>
      <c r="I1833" t="s">
        <v>22</v>
      </c>
      <c r="J1833" s="2">
        <f>IF(B1833="?",ROUND(AVERAGEIF($B$2:$B$2344,"&lt;&gt;?"),0),B1833)</f>
        <v>1964</v>
      </c>
      <c r="K1833" t="str">
        <f>IF(C1833="?","Sep",C1833)</f>
        <v>Sep</v>
      </c>
      <c r="L1833" t="str">
        <f>IF(Table1[[#This Row],[Hospital tier]]="?","tier - 2",Table1[[#This Row],[Hospital tier]])</f>
        <v>tier - 1</v>
      </c>
      <c r="M1833" t="str">
        <f>IF(Table1[[#This Row],[City tier]]="?","tier - 2",Table1[[#This Row],[City tier]])</f>
        <v>tier - 2</v>
      </c>
      <c r="N1833" s="5" t="str">
        <f>IF(Table1[[#This Row],[State ID]]="?","Unknown",Table1[[#This Row],[State ID]])</f>
        <v>R1012</v>
      </c>
      <c r="O1833" s="5" t="str">
        <f>IF(Table1[[#This Row],[Customer ID]]="?","Unknown",Table1[[#This Row],[Customer ID]])</f>
        <v>Id538</v>
      </c>
    </row>
    <row r="1834" spans="1:15">
      <c r="A1834" t="s">
        <v>1868</v>
      </c>
      <c r="B1834">
        <v>1999</v>
      </c>
      <c r="C1834" t="s">
        <v>23</v>
      </c>
      <c r="D1834">
        <v>15</v>
      </c>
      <c r="E1834">
        <v>1</v>
      </c>
      <c r="F1834">
        <v>18328.240000000002</v>
      </c>
      <c r="G1834" t="s">
        <v>18</v>
      </c>
      <c r="H1834" t="s">
        <v>21</v>
      </c>
      <c r="I1834" t="s">
        <v>19</v>
      </c>
      <c r="J1834" s="2">
        <f>IF(B1834="?",ROUND(AVERAGEIF($B$2:$B$2344,"&lt;&gt;?"),0),B1834)</f>
        <v>1999</v>
      </c>
      <c r="K1834" t="str">
        <f>IF(C1834="?","Sep",C1834)</f>
        <v>Dec</v>
      </c>
      <c r="L1834" t="str">
        <f>IF(Table1[[#This Row],[Hospital tier]]="?","tier - 2",Table1[[#This Row],[Hospital tier]])</f>
        <v>tier - 1</v>
      </c>
      <c r="M1834" t="str">
        <f>IF(Table1[[#This Row],[City tier]]="?","tier - 2",Table1[[#This Row],[City tier]])</f>
        <v>tier - 2</v>
      </c>
      <c r="N1834" s="5" t="str">
        <f>IF(Table1[[#This Row],[State ID]]="?","Unknown",Table1[[#This Row],[State ID]])</f>
        <v>R1013</v>
      </c>
      <c r="O1834" s="5" t="str">
        <f>IF(Table1[[#This Row],[Customer ID]]="?","Unknown",Table1[[#This Row],[Customer ID]])</f>
        <v>Id539</v>
      </c>
    </row>
    <row r="1835" spans="1:15">
      <c r="A1835" t="s">
        <v>1869</v>
      </c>
      <c r="B1835">
        <v>1965</v>
      </c>
      <c r="C1835" t="s">
        <v>16</v>
      </c>
      <c r="D1835">
        <v>29</v>
      </c>
      <c r="E1835">
        <v>0</v>
      </c>
      <c r="F1835">
        <v>43073.760000000002</v>
      </c>
      <c r="G1835" t="s">
        <v>21</v>
      </c>
      <c r="H1835" t="s">
        <v>21</v>
      </c>
      <c r="I1835" t="s">
        <v>25</v>
      </c>
      <c r="J1835" s="2">
        <f>IF(B1835="?",ROUND(AVERAGEIF($B$2:$B$2344,"&lt;&gt;?"),0),B1835)</f>
        <v>1965</v>
      </c>
      <c r="K1835" t="str">
        <f>IF(C1835="?","Sep",C1835)</f>
        <v>Nov</v>
      </c>
      <c r="L1835" t="str">
        <f>IF(Table1[[#This Row],[Hospital tier]]="?","tier - 2",Table1[[#This Row],[Hospital tier]])</f>
        <v>tier - 2</v>
      </c>
      <c r="M1835" t="str">
        <f>IF(Table1[[#This Row],[City tier]]="?","tier - 2",Table1[[#This Row],[City tier]])</f>
        <v>tier - 2</v>
      </c>
      <c r="N1835" s="5" t="str">
        <f>IF(Table1[[#This Row],[State ID]]="?","Unknown",Table1[[#This Row],[State ID]])</f>
        <v>R1011</v>
      </c>
      <c r="O1835" s="5" t="str">
        <f>IF(Table1[[#This Row],[Customer ID]]="?","Unknown",Table1[[#This Row],[Customer ID]])</f>
        <v>Id54</v>
      </c>
    </row>
    <row r="1836" spans="1:15">
      <c r="A1836" t="s">
        <v>1870</v>
      </c>
      <c r="B1836">
        <v>1995</v>
      </c>
      <c r="C1836" t="s">
        <v>45</v>
      </c>
      <c r="D1836">
        <v>4</v>
      </c>
      <c r="E1836">
        <v>0</v>
      </c>
      <c r="F1836">
        <v>18310.740000000002</v>
      </c>
      <c r="G1836" t="s">
        <v>18</v>
      </c>
      <c r="H1836" t="s">
        <v>17</v>
      </c>
      <c r="I1836" t="s">
        <v>22</v>
      </c>
      <c r="J1836" s="2">
        <f>IF(B1836="?",ROUND(AVERAGEIF($B$2:$B$2344,"&lt;&gt;?"),0),B1836)</f>
        <v>1995</v>
      </c>
      <c r="K1836" t="str">
        <f>IF(C1836="?","Sep",C1836)</f>
        <v>Jul</v>
      </c>
      <c r="L1836" t="str">
        <f>IF(Table1[[#This Row],[Hospital tier]]="?","tier - 2",Table1[[#This Row],[Hospital tier]])</f>
        <v>tier - 1</v>
      </c>
      <c r="M1836" t="str">
        <f>IF(Table1[[#This Row],[City tier]]="?","tier - 2",Table1[[#This Row],[City tier]])</f>
        <v>tier - 3</v>
      </c>
      <c r="N1836" s="5" t="str">
        <f>IF(Table1[[#This Row],[State ID]]="?","Unknown",Table1[[#This Row],[State ID]])</f>
        <v>R1012</v>
      </c>
      <c r="O1836" s="5" t="str">
        <f>IF(Table1[[#This Row],[Customer ID]]="?","Unknown",Table1[[#This Row],[Customer ID]])</f>
        <v>Id540</v>
      </c>
    </row>
    <row r="1837" spans="1:15">
      <c r="A1837" t="s">
        <v>1871</v>
      </c>
      <c r="B1837">
        <v>1992</v>
      </c>
      <c r="C1837" t="s">
        <v>23</v>
      </c>
      <c r="D1837">
        <v>25</v>
      </c>
      <c r="E1837">
        <v>3</v>
      </c>
      <c r="F1837">
        <v>18259.22</v>
      </c>
      <c r="G1837" t="s">
        <v>18</v>
      </c>
      <c r="H1837" t="s">
        <v>17</v>
      </c>
      <c r="I1837" t="s">
        <v>25</v>
      </c>
      <c r="J1837" s="2">
        <f>IF(B1837="?",ROUND(AVERAGEIF($B$2:$B$2344,"&lt;&gt;?"),0),B1837)</f>
        <v>1992</v>
      </c>
      <c r="K1837" t="str">
        <f>IF(C1837="?","Sep",C1837)</f>
        <v>Dec</v>
      </c>
      <c r="L1837" t="str">
        <f>IF(Table1[[#This Row],[Hospital tier]]="?","tier - 2",Table1[[#This Row],[Hospital tier]])</f>
        <v>tier - 1</v>
      </c>
      <c r="M1837" t="str">
        <f>IF(Table1[[#This Row],[City tier]]="?","tier - 2",Table1[[#This Row],[City tier]])</f>
        <v>tier - 3</v>
      </c>
      <c r="N1837" s="5" t="str">
        <f>IF(Table1[[#This Row],[State ID]]="?","Unknown",Table1[[#This Row],[State ID]])</f>
        <v>R1011</v>
      </c>
      <c r="O1837" s="5" t="str">
        <f>IF(Table1[[#This Row],[Customer ID]]="?","Unknown",Table1[[#This Row],[Customer ID]])</f>
        <v>Id541</v>
      </c>
    </row>
    <row r="1838" spans="1:15">
      <c r="A1838" t="s">
        <v>1872</v>
      </c>
      <c r="B1838">
        <v>1995</v>
      </c>
      <c r="C1838" t="s">
        <v>40</v>
      </c>
      <c r="D1838">
        <v>3</v>
      </c>
      <c r="E1838">
        <v>0</v>
      </c>
      <c r="F1838">
        <v>18246.5</v>
      </c>
      <c r="G1838" t="s">
        <v>18</v>
      </c>
      <c r="H1838" t="s">
        <v>18</v>
      </c>
      <c r="I1838" t="s">
        <v>19</v>
      </c>
      <c r="J1838" s="2">
        <f>IF(B1838="?",ROUND(AVERAGEIF($B$2:$B$2344,"&lt;&gt;?"),0),B1838)</f>
        <v>1995</v>
      </c>
      <c r="K1838" t="str">
        <f>IF(C1838="?","Sep",C1838)</f>
        <v>Aug</v>
      </c>
      <c r="L1838" t="str">
        <f>IF(Table1[[#This Row],[Hospital tier]]="?","tier - 2",Table1[[#This Row],[Hospital tier]])</f>
        <v>tier - 1</v>
      </c>
      <c r="M1838" t="str">
        <f>IF(Table1[[#This Row],[City tier]]="?","tier - 2",Table1[[#This Row],[City tier]])</f>
        <v>tier - 1</v>
      </c>
      <c r="N1838" s="5" t="str">
        <f>IF(Table1[[#This Row],[State ID]]="?","Unknown",Table1[[#This Row],[State ID]])</f>
        <v>R1013</v>
      </c>
      <c r="O1838" s="5" t="str">
        <f>IF(Table1[[#This Row],[Customer ID]]="?","Unknown",Table1[[#This Row],[Customer ID]])</f>
        <v>Id542</v>
      </c>
    </row>
    <row r="1839" spans="1:15">
      <c r="A1839" t="s">
        <v>1873</v>
      </c>
      <c r="B1839">
        <v>2004</v>
      </c>
      <c r="C1839" t="s">
        <v>37</v>
      </c>
      <c r="D1839">
        <v>10</v>
      </c>
      <c r="E1839">
        <v>3</v>
      </c>
      <c r="F1839">
        <v>18223.45</v>
      </c>
      <c r="G1839" t="s">
        <v>18</v>
      </c>
      <c r="H1839" t="s">
        <v>17</v>
      </c>
      <c r="I1839" t="s">
        <v>19</v>
      </c>
      <c r="J1839" s="2">
        <f>IF(B1839="?",ROUND(AVERAGEIF($B$2:$B$2344,"&lt;&gt;?"),0),B1839)</f>
        <v>2004</v>
      </c>
      <c r="K1839" t="str">
        <f>IF(C1839="?","Sep",C1839)</f>
        <v>Sep</v>
      </c>
      <c r="L1839" t="str">
        <f>IF(Table1[[#This Row],[Hospital tier]]="?","tier - 2",Table1[[#This Row],[Hospital tier]])</f>
        <v>tier - 1</v>
      </c>
      <c r="M1839" t="str">
        <f>IF(Table1[[#This Row],[City tier]]="?","tier - 2",Table1[[#This Row],[City tier]])</f>
        <v>tier - 3</v>
      </c>
      <c r="N1839" s="5" t="str">
        <f>IF(Table1[[#This Row],[State ID]]="?","Unknown",Table1[[#This Row],[State ID]])</f>
        <v>R1013</v>
      </c>
      <c r="O1839" s="5" t="str">
        <f>IF(Table1[[#This Row],[Customer ID]]="?","Unknown",Table1[[#This Row],[Customer ID]])</f>
        <v>Id543</v>
      </c>
    </row>
    <row r="1840" spans="1:15">
      <c r="A1840" t="s">
        <v>1874</v>
      </c>
      <c r="B1840">
        <v>1997</v>
      </c>
      <c r="C1840" t="s">
        <v>20</v>
      </c>
      <c r="D1840">
        <v>15</v>
      </c>
      <c r="E1840">
        <v>1</v>
      </c>
      <c r="F1840">
        <v>18218.16</v>
      </c>
      <c r="G1840" t="s">
        <v>18</v>
      </c>
      <c r="H1840" t="s">
        <v>18</v>
      </c>
      <c r="I1840" t="s">
        <v>19</v>
      </c>
      <c r="J1840" s="2">
        <f>IF(B1840="?",ROUND(AVERAGEIF($B$2:$B$2344,"&lt;&gt;?"),0),B1840)</f>
        <v>1997</v>
      </c>
      <c r="K1840" t="str">
        <f>IF(C1840="?","Sep",C1840)</f>
        <v>Jun</v>
      </c>
      <c r="L1840" t="str">
        <f>IF(Table1[[#This Row],[Hospital tier]]="?","tier - 2",Table1[[#This Row],[Hospital tier]])</f>
        <v>tier - 1</v>
      </c>
      <c r="M1840" t="str">
        <f>IF(Table1[[#This Row],[City tier]]="?","tier - 2",Table1[[#This Row],[City tier]])</f>
        <v>tier - 1</v>
      </c>
      <c r="N1840" s="5" t="str">
        <f>IF(Table1[[#This Row],[State ID]]="?","Unknown",Table1[[#This Row],[State ID]])</f>
        <v>R1013</v>
      </c>
      <c r="O1840" s="5" t="str">
        <f>IF(Table1[[#This Row],[Customer ID]]="?","Unknown",Table1[[#This Row],[Customer ID]])</f>
        <v>Id544</v>
      </c>
    </row>
    <row r="1841" spans="1:15">
      <c r="A1841" t="s">
        <v>1875</v>
      </c>
      <c r="B1841">
        <v>1963</v>
      </c>
      <c r="C1841" t="s">
        <v>45</v>
      </c>
      <c r="D1841">
        <v>4</v>
      </c>
      <c r="E1841">
        <v>0</v>
      </c>
      <c r="F1841">
        <v>18208.34</v>
      </c>
      <c r="G1841" t="s">
        <v>18</v>
      </c>
      <c r="H1841" t="s">
        <v>21</v>
      </c>
      <c r="I1841" t="s">
        <v>30</v>
      </c>
      <c r="J1841" s="2">
        <f>IF(B1841="?",ROUND(AVERAGEIF($B$2:$B$2344,"&lt;&gt;?"),0),B1841)</f>
        <v>1963</v>
      </c>
      <c r="K1841" t="str">
        <f>IF(C1841="?","Sep",C1841)</f>
        <v>Jul</v>
      </c>
      <c r="L1841" t="str">
        <f>IF(Table1[[#This Row],[Hospital tier]]="?","tier - 2",Table1[[#This Row],[Hospital tier]])</f>
        <v>tier - 1</v>
      </c>
      <c r="M1841" t="str">
        <f>IF(Table1[[#This Row],[City tier]]="?","tier - 2",Table1[[#This Row],[City tier]])</f>
        <v>tier - 2</v>
      </c>
      <c r="N1841" s="5" t="str">
        <f>IF(Table1[[#This Row],[State ID]]="?","Unknown",Table1[[#This Row],[State ID]])</f>
        <v>R1026</v>
      </c>
      <c r="O1841" s="5" t="str">
        <f>IF(Table1[[#This Row],[Customer ID]]="?","Unknown",Table1[[#This Row],[Customer ID]])</f>
        <v>Id545</v>
      </c>
    </row>
    <row r="1842" spans="1:15">
      <c r="A1842" t="s">
        <v>1876</v>
      </c>
      <c r="B1842">
        <v>1993</v>
      </c>
      <c r="C1842" t="s">
        <v>45</v>
      </c>
      <c r="D1842">
        <v>12</v>
      </c>
      <c r="E1842">
        <v>2</v>
      </c>
      <c r="F1842">
        <v>18157.88</v>
      </c>
      <c r="G1842" t="s">
        <v>18</v>
      </c>
      <c r="H1842" t="s">
        <v>18</v>
      </c>
      <c r="I1842" t="s">
        <v>22</v>
      </c>
      <c r="J1842" s="2">
        <f>IF(B1842="?",ROUND(AVERAGEIF($B$2:$B$2344,"&lt;&gt;?"),0),B1842)</f>
        <v>1993</v>
      </c>
      <c r="K1842" t="str">
        <f>IF(C1842="?","Sep",C1842)</f>
        <v>Jul</v>
      </c>
      <c r="L1842" t="str">
        <f>IF(Table1[[#This Row],[Hospital tier]]="?","tier - 2",Table1[[#This Row],[Hospital tier]])</f>
        <v>tier - 1</v>
      </c>
      <c r="M1842" t="str">
        <f>IF(Table1[[#This Row],[City tier]]="?","tier - 2",Table1[[#This Row],[City tier]])</f>
        <v>tier - 1</v>
      </c>
      <c r="N1842" s="5" t="str">
        <f>IF(Table1[[#This Row],[State ID]]="?","Unknown",Table1[[#This Row],[State ID]])</f>
        <v>R1012</v>
      </c>
      <c r="O1842" s="5" t="str">
        <f>IF(Table1[[#This Row],[Customer ID]]="?","Unknown",Table1[[#This Row],[Customer ID]])</f>
        <v>Id546</v>
      </c>
    </row>
    <row r="1843" spans="1:15">
      <c r="A1843" t="s">
        <v>1877</v>
      </c>
      <c r="B1843">
        <v>1999</v>
      </c>
      <c r="C1843" t="s">
        <v>24</v>
      </c>
      <c r="D1843">
        <v>24</v>
      </c>
      <c r="E1843">
        <v>0</v>
      </c>
      <c r="F1843">
        <v>18033.97</v>
      </c>
      <c r="G1843" t="s">
        <v>18</v>
      </c>
      <c r="H1843" t="s">
        <v>18</v>
      </c>
      <c r="I1843" t="s">
        <v>22</v>
      </c>
      <c r="J1843" s="2">
        <f>IF(B1843="?",ROUND(AVERAGEIF($B$2:$B$2344,"&lt;&gt;?"),0),B1843)</f>
        <v>1999</v>
      </c>
      <c r="K1843" t="str">
        <f>IF(C1843="?","Sep",C1843)</f>
        <v>Oct</v>
      </c>
      <c r="L1843" t="str">
        <f>IF(Table1[[#This Row],[Hospital tier]]="?","tier - 2",Table1[[#This Row],[Hospital tier]])</f>
        <v>tier - 1</v>
      </c>
      <c r="M1843" t="str">
        <f>IF(Table1[[#This Row],[City tier]]="?","tier - 2",Table1[[#This Row],[City tier]])</f>
        <v>tier - 1</v>
      </c>
      <c r="N1843" s="5" t="str">
        <f>IF(Table1[[#This Row],[State ID]]="?","Unknown",Table1[[#This Row],[State ID]])</f>
        <v>R1012</v>
      </c>
      <c r="O1843" s="5" t="str">
        <f>IF(Table1[[#This Row],[Customer ID]]="?","Unknown",Table1[[#This Row],[Customer ID]])</f>
        <v>Id547</v>
      </c>
    </row>
    <row r="1844" spans="1:15">
      <c r="A1844" t="s">
        <v>1878</v>
      </c>
      <c r="B1844">
        <v>1965</v>
      </c>
      <c r="C1844" t="s">
        <v>24</v>
      </c>
      <c r="D1844">
        <v>17</v>
      </c>
      <c r="E1844">
        <v>0</v>
      </c>
      <c r="F1844">
        <v>18031.189999999999</v>
      </c>
      <c r="G1844" t="s">
        <v>18</v>
      </c>
      <c r="H1844" t="s">
        <v>21</v>
      </c>
      <c r="I1844" t="s">
        <v>22</v>
      </c>
      <c r="J1844" s="2">
        <f>IF(B1844="?",ROUND(AVERAGEIF($B$2:$B$2344,"&lt;&gt;?"),0),B1844)</f>
        <v>1965</v>
      </c>
      <c r="K1844" t="str">
        <f>IF(C1844="?","Sep",C1844)</f>
        <v>Oct</v>
      </c>
      <c r="L1844" t="str">
        <f>IF(Table1[[#This Row],[Hospital tier]]="?","tier - 2",Table1[[#This Row],[Hospital tier]])</f>
        <v>tier - 1</v>
      </c>
      <c r="M1844" t="str">
        <f>IF(Table1[[#This Row],[City tier]]="?","tier - 2",Table1[[#This Row],[City tier]])</f>
        <v>tier - 2</v>
      </c>
      <c r="N1844" s="5" t="str">
        <f>IF(Table1[[#This Row],[State ID]]="?","Unknown",Table1[[#This Row],[State ID]])</f>
        <v>R1012</v>
      </c>
      <c r="O1844" s="5" t="str">
        <f>IF(Table1[[#This Row],[Customer ID]]="?","Unknown",Table1[[#This Row],[Customer ID]])</f>
        <v>Id548</v>
      </c>
    </row>
    <row r="1845" spans="1:15">
      <c r="A1845" t="s">
        <v>1879</v>
      </c>
      <c r="B1845">
        <v>1975</v>
      </c>
      <c r="C1845" t="s">
        <v>20</v>
      </c>
      <c r="D1845">
        <v>27</v>
      </c>
      <c r="E1845">
        <v>1</v>
      </c>
      <c r="F1845">
        <v>18031.16</v>
      </c>
      <c r="G1845" t="s">
        <v>18</v>
      </c>
      <c r="H1845" t="s">
        <v>17</v>
      </c>
      <c r="I1845" t="s">
        <v>82</v>
      </c>
      <c r="J1845" s="2">
        <f>IF(B1845="?",ROUND(AVERAGEIF($B$2:$B$2344,"&lt;&gt;?"),0),B1845)</f>
        <v>1975</v>
      </c>
      <c r="K1845" t="str">
        <f>IF(C1845="?","Sep",C1845)</f>
        <v>Jun</v>
      </c>
      <c r="L1845" t="str">
        <f>IF(Table1[[#This Row],[Hospital tier]]="?","tier - 2",Table1[[#This Row],[Hospital tier]])</f>
        <v>tier - 1</v>
      </c>
      <c r="M1845" t="str">
        <f>IF(Table1[[#This Row],[City tier]]="?","tier - 2",Table1[[#This Row],[City tier]])</f>
        <v>tier - 3</v>
      </c>
      <c r="N1845" s="5" t="str">
        <f>IF(Table1[[#This Row],[State ID]]="?","Unknown",Table1[[#This Row],[State ID]])</f>
        <v>R1023</v>
      </c>
      <c r="O1845" s="5" t="str">
        <f>IF(Table1[[#This Row],[Customer ID]]="?","Unknown",Table1[[#This Row],[Customer ID]])</f>
        <v>Id549</v>
      </c>
    </row>
    <row r="1846" spans="1:15">
      <c r="A1846" t="s">
        <v>1880</v>
      </c>
      <c r="B1846">
        <v>1978</v>
      </c>
      <c r="C1846" t="s">
        <v>16</v>
      </c>
      <c r="D1846">
        <v>4</v>
      </c>
      <c r="E1846">
        <v>0</v>
      </c>
      <c r="F1846">
        <v>42983.46</v>
      </c>
      <c r="G1846" t="s">
        <v>18</v>
      </c>
      <c r="H1846" t="s">
        <v>21</v>
      </c>
      <c r="I1846" t="s">
        <v>22</v>
      </c>
      <c r="J1846" s="2">
        <f>IF(B1846="?",ROUND(AVERAGEIF($B$2:$B$2344,"&lt;&gt;?"),0),B1846)</f>
        <v>1978</v>
      </c>
      <c r="K1846" t="str">
        <f>IF(C1846="?","Sep",C1846)</f>
        <v>Nov</v>
      </c>
      <c r="L1846" t="str">
        <f>IF(Table1[[#This Row],[Hospital tier]]="?","tier - 2",Table1[[#This Row],[Hospital tier]])</f>
        <v>tier - 1</v>
      </c>
      <c r="M1846" t="str">
        <f>IF(Table1[[#This Row],[City tier]]="?","tier - 2",Table1[[#This Row],[City tier]])</f>
        <v>tier - 2</v>
      </c>
      <c r="N1846" s="5" t="str">
        <f>IF(Table1[[#This Row],[State ID]]="?","Unknown",Table1[[#This Row],[State ID]])</f>
        <v>R1012</v>
      </c>
      <c r="O1846" s="5" t="str">
        <f>IF(Table1[[#This Row],[Customer ID]]="?","Unknown",Table1[[#This Row],[Customer ID]])</f>
        <v>Id55</v>
      </c>
    </row>
    <row r="1847" spans="1:15">
      <c r="A1847" t="s">
        <v>1881</v>
      </c>
      <c r="B1847">
        <v>2001</v>
      </c>
      <c r="C1847" t="s">
        <v>37</v>
      </c>
      <c r="D1847">
        <v>28</v>
      </c>
      <c r="E1847">
        <v>4</v>
      </c>
      <c r="F1847">
        <v>17942.11</v>
      </c>
      <c r="G1847" t="s">
        <v>18</v>
      </c>
      <c r="H1847" t="s">
        <v>21</v>
      </c>
      <c r="I1847" t="s">
        <v>25</v>
      </c>
      <c r="J1847" s="2">
        <f>IF(B1847="?",ROUND(AVERAGEIF($B$2:$B$2344,"&lt;&gt;?"),0),B1847)</f>
        <v>2001</v>
      </c>
      <c r="K1847" t="str">
        <f>IF(C1847="?","Sep",C1847)</f>
        <v>Sep</v>
      </c>
      <c r="L1847" t="str">
        <f>IF(Table1[[#This Row],[Hospital tier]]="?","tier - 2",Table1[[#This Row],[Hospital tier]])</f>
        <v>tier - 1</v>
      </c>
      <c r="M1847" t="str">
        <f>IF(Table1[[#This Row],[City tier]]="?","tier - 2",Table1[[#This Row],[City tier]])</f>
        <v>tier - 2</v>
      </c>
      <c r="N1847" s="5" t="str">
        <f>IF(Table1[[#This Row],[State ID]]="?","Unknown",Table1[[#This Row],[State ID]])</f>
        <v>R1011</v>
      </c>
      <c r="O1847" s="5" t="str">
        <f>IF(Table1[[#This Row],[Customer ID]]="?","Unknown",Table1[[#This Row],[Customer ID]])</f>
        <v>Id550</v>
      </c>
    </row>
    <row r="1848" spans="1:15">
      <c r="A1848" t="s">
        <v>1882</v>
      </c>
      <c r="B1848">
        <v>1977</v>
      </c>
      <c r="C1848" t="s">
        <v>24</v>
      </c>
      <c r="D1848">
        <v>17</v>
      </c>
      <c r="E1848">
        <v>0</v>
      </c>
      <c r="F1848">
        <v>17929.3</v>
      </c>
      <c r="G1848" t="s">
        <v>18</v>
      </c>
      <c r="H1848" t="s">
        <v>21</v>
      </c>
      <c r="I1848" t="s">
        <v>19</v>
      </c>
      <c r="J1848" s="2">
        <f>IF(B1848="?",ROUND(AVERAGEIF($B$2:$B$2344,"&lt;&gt;?"),0),B1848)</f>
        <v>1977</v>
      </c>
      <c r="K1848" t="str">
        <f>IF(C1848="?","Sep",C1848)</f>
        <v>Oct</v>
      </c>
      <c r="L1848" t="str">
        <f>IF(Table1[[#This Row],[Hospital tier]]="?","tier - 2",Table1[[#This Row],[Hospital tier]])</f>
        <v>tier - 1</v>
      </c>
      <c r="M1848" t="str">
        <f>IF(Table1[[#This Row],[City tier]]="?","tier - 2",Table1[[#This Row],[City tier]])</f>
        <v>tier - 2</v>
      </c>
      <c r="N1848" s="5" t="str">
        <f>IF(Table1[[#This Row],[State ID]]="?","Unknown",Table1[[#This Row],[State ID]])</f>
        <v>R1013</v>
      </c>
      <c r="O1848" s="5" t="str">
        <f>IF(Table1[[#This Row],[Customer ID]]="?","Unknown",Table1[[#This Row],[Customer ID]])</f>
        <v>Id551</v>
      </c>
    </row>
    <row r="1849" spans="1:15">
      <c r="A1849" t="s">
        <v>1883</v>
      </c>
      <c r="B1849">
        <v>1989</v>
      </c>
      <c r="C1849" t="s">
        <v>23</v>
      </c>
      <c r="D1849">
        <v>4</v>
      </c>
      <c r="E1849">
        <v>0</v>
      </c>
      <c r="F1849">
        <v>17904.53</v>
      </c>
      <c r="G1849" t="s">
        <v>18</v>
      </c>
      <c r="H1849" t="s">
        <v>21</v>
      </c>
      <c r="I1849" t="s">
        <v>130</v>
      </c>
      <c r="J1849" s="2">
        <f>IF(B1849="?",ROUND(AVERAGEIF($B$2:$B$2344,"&lt;&gt;?"),0),B1849)</f>
        <v>1989</v>
      </c>
      <c r="K1849" t="str">
        <f>IF(C1849="?","Sep",C1849)</f>
        <v>Dec</v>
      </c>
      <c r="L1849" t="str">
        <f>IF(Table1[[#This Row],[Hospital tier]]="?","tier - 2",Table1[[#This Row],[Hospital tier]])</f>
        <v>tier - 1</v>
      </c>
      <c r="M1849" t="str">
        <f>IF(Table1[[#This Row],[City tier]]="?","tier - 2",Table1[[#This Row],[City tier]])</f>
        <v>tier - 2</v>
      </c>
      <c r="N1849" s="5" t="str">
        <f>IF(Table1[[#This Row],[State ID]]="?","Unknown",Table1[[#This Row],[State ID]])</f>
        <v>R1017</v>
      </c>
      <c r="O1849" s="5" t="str">
        <f>IF(Table1[[#This Row],[Customer ID]]="?","Unknown",Table1[[#This Row],[Customer ID]])</f>
        <v>Id552</v>
      </c>
    </row>
    <row r="1850" spans="1:15">
      <c r="A1850" t="s">
        <v>1884</v>
      </c>
      <c r="B1850">
        <v>1979</v>
      </c>
      <c r="C1850" t="s">
        <v>16</v>
      </c>
      <c r="D1850">
        <v>12</v>
      </c>
      <c r="E1850">
        <v>2</v>
      </c>
      <c r="F1850">
        <v>17882.669999999998</v>
      </c>
      <c r="G1850" t="s">
        <v>18</v>
      </c>
      <c r="H1850" t="s">
        <v>17</v>
      </c>
      <c r="I1850" t="s">
        <v>22</v>
      </c>
      <c r="J1850" s="2">
        <f>IF(B1850="?",ROUND(AVERAGEIF($B$2:$B$2344,"&lt;&gt;?"),0),B1850)</f>
        <v>1979</v>
      </c>
      <c r="K1850" t="str">
        <f>IF(C1850="?","Sep",C1850)</f>
        <v>Nov</v>
      </c>
      <c r="L1850" t="str">
        <f>IF(Table1[[#This Row],[Hospital tier]]="?","tier - 2",Table1[[#This Row],[Hospital tier]])</f>
        <v>tier - 1</v>
      </c>
      <c r="M1850" t="str">
        <f>IF(Table1[[#This Row],[City tier]]="?","tier - 2",Table1[[#This Row],[City tier]])</f>
        <v>tier - 3</v>
      </c>
      <c r="N1850" s="5" t="str">
        <f>IF(Table1[[#This Row],[State ID]]="?","Unknown",Table1[[#This Row],[State ID]])</f>
        <v>R1012</v>
      </c>
      <c r="O1850" s="5" t="str">
        <f>IF(Table1[[#This Row],[Customer ID]]="?","Unknown",Table1[[#This Row],[Customer ID]])</f>
        <v>Id553</v>
      </c>
    </row>
    <row r="1851" spans="1:15">
      <c r="A1851" t="s">
        <v>1885</v>
      </c>
      <c r="B1851">
        <v>1997</v>
      </c>
      <c r="C1851" t="s">
        <v>40</v>
      </c>
      <c r="D1851">
        <v>26</v>
      </c>
      <c r="E1851">
        <v>0</v>
      </c>
      <c r="F1851">
        <v>17878.900000000001</v>
      </c>
      <c r="G1851" t="s">
        <v>18</v>
      </c>
      <c r="H1851" t="s">
        <v>21</v>
      </c>
      <c r="I1851" t="s">
        <v>74</v>
      </c>
      <c r="J1851" s="2">
        <f>IF(B1851="?",ROUND(AVERAGEIF($B$2:$B$2344,"&lt;&gt;?"),0),B1851)</f>
        <v>1997</v>
      </c>
      <c r="K1851" t="str">
        <f>IF(C1851="?","Sep",C1851)</f>
        <v>Aug</v>
      </c>
      <c r="L1851" t="str">
        <f>IF(Table1[[#This Row],[Hospital tier]]="?","tier - 2",Table1[[#This Row],[Hospital tier]])</f>
        <v>tier - 1</v>
      </c>
      <c r="M1851" t="str">
        <f>IF(Table1[[#This Row],[City tier]]="?","tier - 2",Table1[[#This Row],[City tier]])</f>
        <v>tier - 2</v>
      </c>
      <c r="N1851" s="5" t="str">
        <f>IF(Table1[[#This Row],[State ID]]="?","Unknown",Table1[[#This Row],[State ID]])</f>
        <v>R1024</v>
      </c>
      <c r="O1851" s="5" t="str">
        <f>IF(Table1[[#This Row],[Customer ID]]="?","Unknown",Table1[[#This Row],[Customer ID]])</f>
        <v>Id554</v>
      </c>
    </row>
    <row r="1852" spans="1:15">
      <c r="A1852" t="s">
        <v>1886</v>
      </c>
      <c r="B1852">
        <v>1976</v>
      </c>
      <c r="C1852" t="s">
        <v>23</v>
      </c>
      <c r="D1852">
        <v>12</v>
      </c>
      <c r="E1852">
        <v>2</v>
      </c>
      <c r="F1852">
        <v>17862.919999999998</v>
      </c>
      <c r="G1852" t="s">
        <v>18</v>
      </c>
      <c r="H1852" t="s">
        <v>21</v>
      </c>
      <c r="I1852" t="s">
        <v>22</v>
      </c>
      <c r="J1852" s="2">
        <f>IF(B1852="?",ROUND(AVERAGEIF($B$2:$B$2344,"&lt;&gt;?"),0),B1852)</f>
        <v>1976</v>
      </c>
      <c r="K1852" t="str">
        <f>IF(C1852="?","Sep",C1852)</f>
        <v>Dec</v>
      </c>
      <c r="L1852" t="str">
        <f>IF(Table1[[#This Row],[Hospital tier]]="?","tier - 2",Table1[[#This Row],[Hospital tier]])</f>
        <v>tier - 1</v>
      </c>
      <c r="M1852" t="str">
        <f>IF(Table1[[#This Row],[City tier]]="?","tier - 2",Table1[[#This Row],[City tier]])</f>
        <v>tier - 2</v>
      </c>
      <c r="N1852" s="5" t="str">
        <f>IF(Table1[[#This Row],[State ID]]="?","Unknown",Table1[[#This Row],[State ID]])</f>
        <v>R1012</v>
      </c>
      <c r="O1852" s="5" t="str">
        <f>IF(Table1[[#This Row],[Customer ID]]="?","Unknown",Table1[[#This Row],[Customer ID]])</f>
        <v>Id555</v>
      </c>
    </row>
    <row r="1853" spans="1:15">
      <c r="A1853" t="s">
        <v>1887</v>
      </c>
      <c r="B1853">
        <v>1963</v>
      </c>
      <c r="C1853" t="s">
        <v>23</v>
      </c>
      <c r="D1853">
        <v>8</v>
      </c>
      <c r="E1853">
        <v>0</v>
      </c>
      <c r="F1853">
        <v>17832.599999999999</v>
      </c>
      <c r="G1853" t="s">
        <v>18</v>
      </c>
      <c r="H1853" t="s">
        <v>21</v>
      </c>
      <c r="I1853" t="s">
        <v>22</v>
      </c>
      <c r="J1853" s="2">
        <f>IF(B1853="?",ROUND(AVERAGEIF($B$2:$B$2344,"&lt;&gt;?"),0),B1853)</f>
        <v>1963</v>
      </c>
      <c r="K1853" t="str">
        <f>IF(C1853="?","Sep",C1853)</f>
        <v>Dec</v>
      </c>
      <c r="L1853" t="str">
        <f>IF(Table1[[#This Row],[Hospital tier]]="?","tier - 2",Table1[[#This Row],[Hospital tier]])</f>
        <v>tier - 1</v>
      </c>
      <c r="M1853" t="str">
        <f>IF(Table1[[#This Row],[City tier]]="?","tier - 2",Table1[[#This Row],[City tier]])</f>
        <v>tier - 2</v>
      </c>
      <c r="N1853" s="5" t="str">
        <f>IF(Table1[[#This Row],[State ID]]="?","Unknown",Table1[[#This Row],[State ID]])</f>
        <v>R1012</v>
      </c>
      <c r="O1853" s="5" t="str">
        <f>IF(Table1[[#This Row],[Customer ID]]="?","Unknown",Table1[[#This Row],[Customer ID]])</f>
        <v>Id556</v>
      </c>
    </row>
    <row r="1854" spans="1:15">
      <c r="A1854" t="s">
        <v>1888</v>
      </c>
      <c r="B1854">
        <v>1979</v>
      </c>
      <c r="C1854" t="s">
        <v>24</v>
      </c>
      <c r="D1854">
        <v>10</v>
      </c>
      <c r="E1854">
        <v>2</v>
      </c>
      <c r="F1854">
        <v>17779.939999999999</v>
      </c>
      <c r="G1854" t="s">
        <v>18</v>
      </c>
      <c r="H1854" t="s">
        <v>21</v>
      </c>
      <c r="I1854" t="s">
        <v>22</v>
      </c>
      <c r="J1854" s="2">
        <f>IF(B1854="?",ROUND(AVERAGEIF($B$2:$B$2344,"&lt;&gt;?"),0),B1854)</f>
        <v>1979</v>
      </c>
      <c r="K1854" t="str">
        <f>IF(C1854="?","Sep",C1854)</f>
        <v>Oct</v>
      </c>
      <c r="L1854" t="str">
        <f>IF(Table1[[#This Row],[Hospital tier]]="?","tier - 2",Table1[[#This Row],[Hospital tier]])</f>
        <v>tier - 1</v>
      </c>
      <c r="M1854" t="str">
        <f>IF(Table1[[#This Row],[City tier]]="?","tier - 2",Table1[[#This Row],[City tier]])</f>
        <v>tier - 2</v>
      </c>
      <c r="N1854" s="5" t="str">
        <f>IF(Table1[[#This Row],[State ID]]="?","Unknown",Table1[[#This Row],[State ID]])</f>
        <v>R1012</v>
      </c>
      <c r="O1854" s="5" t="str">
        <f>IF(Table1[[#This Row],[Customer ID]]="?","Unknown",Table1[[#This Row],[Customer ID]])</f>
        <v>Id557</v>
      </c>
    </row>
    <row r="1855" spans="1:15">
      <c r="A1855" t="s">
        <v>1889</v>
      </c>
      <c r="B1855">
        <v>1966</v>
      </c>
      <c r="C1855" t="s">
        <v>20</v>
      </c>
      <c r="D1855">
        <v>21</v>
      </c>
      <c r="E1855">
        <v>0</v>
      </c>
      <c r="F1855">
        <v>17777.73</v>
      </c>
      <c r="G1855" t="s">
        <v>18</v>
      </c>
      <c r="H1855" t="s">
        <v>17</v>
      </c>
      <c r="I1855" t="s">
        <v>22</v>
      </c>
      <c r="J1855" s="2">
        <f>IF(B1855="?",ROUND(AVERAGEIF($B$2:$B$2344,"&lt;&gt;?"),0),B1855)</f>
        <v>1966</v>
      </c>
      <c r="K1855" t="str">
        <f>IF(C1855="?","Sep",C1855)</f>
        <v>Jun</v>
      </c>
      <c r="L1855" t="str">
        <f>IF(Table1[[#This Row],[Hospital tier]]="?","tier - 2",Table1[[#This Row],[Hospital tier]])</f>
        <v>tier - 1</v>
      </c>
      <c r="M1855" t="str">
        <f>IF(Table1[[#This Row],[City tier]]="?","tier - 2",Table1[[#This Row],[City tier]])</f>
        <v>tier - 3</v>
      </c>
      <c r="N1855" s="5" t="str">
        <f>IF(Table1[[#This Row],[State ID]]="?","Unknown",Table1[[#This Row],[State ID]])</f>
        <v>R1012</v>
      </c>
      <c r="O1855" s="5" t="str">
        <f>IF(Table1[[#This Row],[Customer ID]]="?","Unknown",Table1[[#This Row],[Customer ID]])</f>
        <v>Id558</v>
      </c>
    </row>
    <row r="1856" spans="1:15">
      <c r="A1856" t="s">
        <v>1890</v>
      </c>
      <c r="B1856">
        <v>2003</v>
      </c>
      <c r="C1856" t="s">
        <v>45</v>
      </c>
      <c r="D1856">
        <v>14</v>
      </c>
      <c r="E1856">
        <v>0</v>
      </c>
      <c r="F1856">
        <v>17748.509999999998</v>
      </c>
      <c r="G1856" t="s">
        <v>18</v>
      </c>
      <c r="H1856" t="s">
        <v>18</v>
      </c>
      <c r="I1856" t="s">
        <v>22</v>
      </c>
      <c r="J1856" s="2">
        <f>IF(B1856="?",ROUND(AVERAGEIF($B$2:$B$2344,"&lt;&gt;?"),0),B1856)</f>
        <v>2003</v>
      </c>
      <c r="K1856" t="str">
        <f>IF(C1856="?","Sep",C1856)</f>
        <v>Jul</v>
      </c>
      <c r="L1856" t="str">
        <f>IF(Table1[[#This Row],[Hospital tier]]="?","tier - 2",Table1[[#This Row],[Hospital tier]])</f>
        <v>tier - 1</v>
      </c>
      <c r="M1856" t="str">
        <f>IF(Table1[[#This Row],[City tier]]="?","tier - 2",Table1[[#This Row],[City tier]])</f>
        <v>tier - 1</v>
      </c>
      <c r="N1856" s="5" t="str">
        <f>IF(Table1[[#This Row],[State ID]]="?","Unknown",Table1[[#This Row],[State ID]])</f>
        <v>R1012</v>
      </c>
      <c r="O1856" s="5" t="str">
        <f>IF(Table1[[#This Row],[Customer ID]]="?","Unknown",Table1[[#This Row],[Customer ID]])</f>
        <v>Id559</v>
      </c>
    </row>
    <row r="1857" spans="1:15">
      <c r="A1857" t="s">
        <v>1891</v>
      </c>
      <c r="B1857">
        <v>1975</v>
      </c>
      <c r="C1857" t="s">
        <v>24</v>
      </c>
      <c r="D1857">
        <v>23</v>
      </c>
      <c r="E1857">
        <v>1</v>
      </c>
      <c r="F1857">
        <v>42969.85</v>
      </c>
      <c r="G1857" t="s">
        <v>18</v>
      </c>
      <c r="H1857" t="s">
        <v>17</v>
      </c>
      <c r="I1857" t="s">
        <v>19</v>
      </c>
      <c r="J1857" s="2">
        <f>IF(B1857="?",ROUND(AVERAGEIF($B$2:$B$2344,"&lt;&gt;?"),0),B1857)</f>
        <v>1975</v>
      </c>
      <c r="K1857" t="str">
        <f>IF(C1857="?","Sep",C1857)</f>
        <v>Oct</v>
      </c>
      <c r="L1857" t="str">
        <f>IF(Table1[[#This Row],[Hospital tier]]="?","tier - 2",Table1[[#This Row],[Hospital tier]])</f>
        <v>tier - 1</v>
      </c>
      <c r="M1857" t="str">
        <f>IF(Table1[[#This Row],[City tier]]="?","tier - 2",Table1[[#This Row],[City tier]])</f>
        <v>tier - 3</v>
      </c>
      <c r="N1857" s="5" t="str">
        <f>IF(Table1[[#This Row],[State ID]]="?","Unknown",Table1[[#This Row],[State ID]])</f>
        <v>R1013</v>
      </c>
      <c r="O1857" s="5" t="str">
        <f>IF(Table1[[#This Row],[Customer ID]]="?","Unknown",Table1[[#This Row],[Customer ID]])</f>
        <v>Id56</v>
      </c>
    </row>
    <row r="1858" spans="1:15">
      <c r="A1858" t="s">
        <v>1892</v>
      </c>
      <c r="B1858">
        <v>1994</v>
      </c>
      <c r="C1858" t="s">
        <v>45</v>
      </c>
      <c r="D1858">
        <v>1</v>
      </c>
      <c r="E1858">
        <v>3</v>
      </c>
      <c r="F1858">
        <v>17663.14</v>
      </c>
      <c r="G1858" t="s">
        <v>18</v>
      </c>
      <c r="H1858" t="s">
        <v>17</v>
      </c>
      <c r="I1858" t="s">
        <v>19</v>
      </c>
      <c r="J1858" s="2">
        <f>IF(B1858="?",ROUND(AVERAGEIF($B$2:$B$2344,"&lt;&gt;?"),0),B1858)</f>
        <v>1994</v>
      </c>
      <c r="K1858" t="str">
        <f>IF(C1858="?","Sep",C1858)</f>
        <v>Jul</v>
      </c>
      <c r="L1858" t="str">
        <f>IF(Table1[[#This Row],[Hospital tier]]="?","tier - 2",Table1[[#This Row],[Hospital tier]])</f>
        <v>tier - 1</v>
      </c>
      <c r="M1858" t="str">
        <f>IF(Table1[[#This Row],[City tier]]="?","tier - 2",Table1[[#This Row],[City tier]])</f>
        <v>tier - 3</v>
      </c>
      <c r="N1858" s="5" t="str">
        <f>IF(Table1[[#This Row],[State ID]]="?","Unknown",Table1[[#This Row],[State ID]])</f>
        <v>R1013</v>
      </c>
      <c r="O1858" s="5" t="str">
        <f>IF(Table1[[#This Row],[Customer ID]]="?","Unknown",Table1[[#This Row],[Customer ID]])</f>
        <v>Id560</v>
      </c>
    </row>
    <row r="1859" spans="1:15">
      <c r="A1859" t="s">
        <v>1893</v>
      </c>
      <c r="B1859">
        <v>1990</v>
      </c>
      <c r="C1859" t="s">
        <v>24</v>
      </c>
      <c r="D1859">
        <v>25</v>
      </c>
      <c r="E1859">
        <v>1</v>
      </c>
      <c r="F1859">
        <v>17626.240000000002</v>
      </c>
      <c r="G1859" t="s">
        <v>18</v>
      </c>
      <c r="H1859" t="s">
        <v>17</v>
      </c>
      <c r="I1859" t="s">
        <v>19</v>
      </c>
      <c r="J1859" s="2">
        <f>IF(B1859="?",ROUND(AVERAGEIF($B$2:$B$2344,"&lt;&gt;?"),0),B1859)</f>
        <v>1990</v>
      </c>
      <c r="K1859" t="str">
        <f>IF(C1859="?","Sep",C1859)</f>
        <v>Oct</v>
      </c>
      <c r="L1859" t="str">
        <f>IF(Table1[[#This Row],[Hospital tier]]="?","tier - 2",Table1[[#This Row],[Hospital tier]])</f>
        <v>tier - 1</v>
      </c>
      <c r="M1859" t="str">
        <f>IF(Table1[[#This Row],[City tier]]="?","tier - 2",Table1[[#This Row],[City tier]])</f>
        <v>tier - 3</v>
      </c>
      <c r="N1859" s="5" t="str">
        <f>IF(Table1[[#This Row],[State ID]]="?","Unknown",Table1[[#This Row],[State ID]])</f>
        <v>R1013</v>
      </c>
      <c r="O1859" s="5" t="str">
        <f>IF(Table1[[#This Row],[Customer ID]]="?","Unknown",Table1[[#This Row],[Customer ID]])</f>
        <v>Id561</v>
      </c>
    </row>
    <row r="1860" spans="1:15">
      <c r="A1860" t="s">
        <v>1894</v>
      </c>
      <c r="B1860">
        <v>1970</v>
      </c>
      <c r="C1860" t="s">
        <v>45</v>
      </c>
      <c r="D1860">
        <v>26</v>
      </c>
      <c r="E1860">
        <v>0</v>
      </c>
      <c r="F1860">
        <v>17584.72</v>
      </c>
      <c r="G1860" t="s">
        <v>18</v>
      </c>
      <c r="H1860" t="s">
        <v>17</v>
      </c>
      <c r="I1860" t="s">
        <v>22</v>
      </c>
      <c r="J1860" s="2">
        <f>IF(B1860="?",ROUND(AVERAGEIF($B$2:$B$2344,"&lt;&gt;?"),0),B1860)</f>
        <v>1970</v>
      </c>
      <c r="K1860" t="str">
        <f>IF(C1860="?","Sep",C1860)</f>
        <v>Jul</v>
      </c>
      <c r="L1860" t="str">
        <f>IF(Table1[[#This Row],[Hospital tier]]="?","tier - 2",Table1[[#This Row],[Hospital tier]])</f>
        <v>tier - 1</v>
      </c>
      <c r="M1860" t="str">
        <f>IF(Table1[[#This Row],[City tier]]="?","tier - 2",Table1[[#This Row],[City tier]])</f>
        <v>tier - 3</v>
      </c>
      <c r="N1860" s="5" t="str">
        <f>IF(Table1[[#This Row],[State ID]]="?","Unknown",Table1[[#This Row],[State ID]])</f>
        <v>R1012</v>
      </c>
      <c r="O1860" s="5" t="str">
        <f>IF(Table1[[#This Row],[Customer ID]]="?","Unknown",Table1[[#This Row],[Customer ID]])</f>
        <v>Id562</v>
      </c>
    </row>
    <row r="1861" spans="1:15">
      <c r="A1861" t="s">
        <v>1895</v>
      </c>
      <c r="B1861">
        <v>2002</v>
      </c>
      <c r="C1861" t="s">
        <v>40</v>
      </c>
      <c r="D1861">
        <v>25</v>
      </c>
      <c r="E1861">
        <v>1</v>
      </c>
      <c r="F1861">
        <v>17560.38</v>
      </c>
      <c r="G1861" t="s">
        <v>18</v>
      </c>
      <c r="H1861" t="s">
        <v>18</v>
      </c>
      <c r="I1861" t="s">
        <v>22</v>
      </c>
      <c r="J1861" s="2">
        <f>IF(B1861="?",ROUND(AVERAGEIF($B$2:$B$2344,"&lt;&gt;?"),0),B1861)</f>
        <v>2002</v>
      </c>
      <c r="K1861" t="str">
        <f>IF(C1861="?","Sep",C1861)</f>
        <v>Aug</v>
      </c>
      <c r="L1861" t="str">
        <f>IF(Table1[[#This Row],[Hospital tier]]="?","tier - 2",Table1[[#This Row],[Hospital tier]])</f>
        <v>tier - 1</v>
      </c>
      <c r="M1861" t="str">
        <f>IF(Table1[[#This Row],[City tier]]="?","tier - 2",Table1[[#This Row],[City tier]])</f>
        <v>tier - 1</v>
      </c>
      <c r="N1861" s="5" t="str">
        <f>IF(Table1[[#This Row],[State ID]]="?","Unknown",Table1[[#This Row],[State ID]])</f>
        <v>R1012</v>
      </c>
      <c r="O1861" s="5" t="str">
        <f>IF(Table1[[#This Row],[Customer ID]]="?","Unknown",Table1[[#This Row],[Customer ID]])</f>
        <v>Id563</v>
      </c>
    </row>
    <row r="1862" spans="1:15">
      <c r="A1862" t="s">
        <v>1896</v>
      </c>
      <c r="B1862">
        <v>1963</v>
      </c>
      <c r="C1862" t="s">
        <v>16</v>
      </c>
      <c r="D1862">
        <v>16</v>
      </c>
      <c r="E1862">
        <v>0</v>
      </c>
      <c r="F1862">
        <v>17556.88</v>
      </c>
      <c r="G1862" t="s">
        <v>18</v>
      </c>
      <c r="H1862" t="s">
        <v>21</v>
      </c>
      <c r="I1862" t="s">
        <v>22</v>
      </c>
      <c r="J1862" s="2">
        <f>IF(B1862="?",ROUND(AVERAGEIF($B$2:$B$2344,"&lt;&gt;?"),0),B1862)</f>
        <v>1963</v>
      </c>
      <c r="K1862" t="str">
        <f>IF(C1862="?","Sep",C1862)</f>
        <v>Nov</v>
      </c>
      <c r="L1862" t="str">
        <f>IF(Table1[[#This Row],[Hospital tier]]="?","tier - 2",Table1[[#This Row],[Hospital tier]])</f>
        <v>tier - 1</v>
      </c>
      <c r="M1862" t="str">
        <f>IF(Table1[[#This Row],[City tier]]="?","tier - 2",Table1[[#This Row],[City tier]])</f>
        <v>tier - 2</v>
      </c>
      <c r="N1862" s="5" t="str">
        <f>IF(Table1[[#This Row],[State ID]]="?","Unknown",Table1[[#This Row],[State ID]])</f>
        <v>R1012</v>
      </c>
      <c r="O1862" s="5" t="str">
        <f>IF(Table1[[#This Row],[Customer ID]]="?","Unknown",Table1[[#This Row],[Customer ID]])</f>
        <v>Id564</v>
      </c>
    </row>
    <row r="1863" spans="1:15">
      <c r="A1863" t="s">
        <v>1897</v>
      </c>
      <c r="B1863">
        <v>1968</v>
      </c>
      <c r="C1863" t="s">
        <v>45</v>
      </c>
      <c r="D1863">
        <v>12</v>
      </c>
      <c r="E1863">
        <v>0</v>
      </c>
      <c r="F1863">
        <v>17507.47</v>
      </c>
      <c r="G1863" t="s">
        <v>18</v>
      </c>
      <c r="H1863" t="s">
        <v>18</v>
      </c>
      <c r="I1863" t="s">
        <v>30</v>
      </c>
      <c r="J1863" s="2">
        <f>IF(B1863="?",ROUND(AVERAGEIF($B$2:$B$2344,"&lt;&gt;?"),0),B1863)</f>
        <v>1968</v>
      </c>
      <c r="K1863" t="str">
        <f>IF(C1863="?","Sep",C1863)</f>
        <v>Jul</v>
      </c>
      <c r="L1863" t="str">
        <f>IF(Table1[[#This Row],[Hospital tier]]="?","tier - 2",Table1[[#This Row],[Hospital tier]])</f>
        <v>tier - 1</v>
      </c>
      <c r="M1863" t="str">
        <f>IF(Table1[[#This Row],[City tier]]="?","tier - 2",Table1[[#This Row],[City tier]])</f>
        <v>tier - 1</v>
      </c>
      <c r="N1863" s="5" t="str">
        <f>IF(Table1[[#This Row],[State ID]]="?","Unknown",Table1[[#This Row],[State ID]])</f>
        <v>R1026</v>
      </c>
      <c r="O1863" s="5" t="str">
        <f>IF(Table1[[#This Row],[Customer ID]]="?","Unknown",Table1[[#This Row],[Customer ID]])</f>
        <v>Id565</v>
      </c>
    </row>
    <row r="1864" spans="1:15">
      <c r="A1864" t="s">
        <v>1898</v>
      </c>
      <c r="B1864">
        <v>1965</v>
      </c>
      <c r="C1864" t="s">
        <v>20</v>
      </c>
      <c r="D1864">
        <v>16</v>
      </c>
      <c r="E1864">
        <v>0</v>
      </c>
      <c r="F1864">
        <v>17505.650000000001</v>
      </c>
      <c r="G1864" t="s">
        <v>18</v>
      </c>
      <c r="H1864" t="s">
        <v>21</v>
      </c>
      <c r="I1864" t="s">
        <v>82</v>
      </c>
      <c r="J1864" s="2">
        <f>IF(B1864="?",ROUND(AVERAGEIF($B$2:$B$2344,"&lt;&gt;?"),0),B1864)</f>
        <v>1965</v>
      </c>
      <c r="K1864" t="str">
        <f>IF(C1864="?","Sep",C1864)</f>
        <v>Jun</v>
      </c>
      <c r="L1864" t="str">
        <f>IF(Table1[[#This Row],[Hospital tier]]="?","tier - 2",Table1[[#This Row],[Hospital tier]])</f>
        <v>tier - 1</v>
      </c>
      <c r="M1864" t="str">
        <f>IF(Table1[[#This Row],[City tier]]="?","tier - 2",Table1[[#This Row],[City tier]])</f>
        <v>tier - 2</v>
      </c>
      <c r="N1864" s="5" t="str">
        <f>IF(Table1[[#This Row],[State ID]]="?","Unknown",Table1[[#This Row],[State ID]])</f>
        <v>R1023</v>
      </c>
      <c r="O1864" s="5" t="str">
        <f>IF(Table1[[#This Row],[Customer ID]]="?","Unknown",Table1[[#This Row],[Customer ID]])</f>
        <v>Id566</v>
      </c>
    </row>
    <row r="1865" spans="1:15">
      <c r="A1865" t="s">
        <v>1899</v>
      </c>
      <c r="B1865">
        <v>1990</v>
      </c>
      <c r="C1865" t="s">
        <v>23</v>
      </c>
      <c r="D1865">
        <v>29</v>
      </c>
      <c r="E1865">
        <v>0</v>
      </c>
      <c r="F1865">
        <v>17496.310000000001</v>
      </c>
      <c r="G1865" t="s">
        <v>18</v>
      </c>
      <c r="H1865" t="s">
        <v>21</v>
      </c>
      <c r="I1865" t="s">
        <v>25</v>
      </c>
      <c r="J1865" s="2">
        <f>IF(B1865="?",ROUND(AVERAGEIF($B$2:$B$2344,"&lt;&gt;?"),0),B1865)</f>
        <v>1990</v>
      </c>
      <c r="K1865" t="str">
        <f>IF(C1865="?","Sep",C1865)</f>
        <v>Dec</v>
      </c>
      <c r="L1865" t="str">
        <f>IF(Table1[[#This Row],[Hospital tier]]="?","tier - 2",Table1[[#This Row],[Hospital tier]])</f>
        <v>tier - 1</v>
      </c>
      <c r="M1865" t="str">
        <f>IF(Table1[[#This Row],[City tier]]="?","tier - 2",Table1[[#This Row],[City tier]])</f>
        <v>tier - 2</v>
      </c>
      <c r="N1865" s="5" t="str">
        <f>IF(Table1[[#This Row],[State ID]]="?","Unknown",Table1[[#This Row],[State ID]])</f>
        <v>R1011</v>
      </c>
      <c r="O1865" s="5" t="str">
        <f>IF(Table1[[#This Row],[Customer ID]]="?","Unknown",Table1[[#This Row],[Customer ID]])</f>
        <v>Id567</v>
      </c>
    </row>
    <row r="1866" spans="1:15">
      <c r="A1866" t="s">
        <v>1900</v>
      </c>
      <c r="B1866">
        <v>1971</v>
      </c>
      <c r="C1866" t="s">
        <v>20</v>
      </c>
      <c r="D1866">
        <v>8</v>
      </c>
      <c r="E1866">
        <v>0</v>
      </c>
      <c r="F1866">
        <v>17479.53</v>
      </c>
      <c r="G1866" t="s">
        <v>18</v>
      </c>
      <c r="H1866" t="s">
        <v>18</v>
      </c>
      <c r="I1866" t="s">
        <v>22</v>
      </c>
      <c r="J1866" s="2">
        <f>IF(B1866="?",ROUND(AVERAGEIF($B$2:$B$2344,"&lt;&gt;?"),0),B1866)</f>
        <v>1971</v>
      </c>
      <c r="K1866" t="str">
        <f>IF(C1866="?","Sep",C1866)</f>
        <v>Jun</v>
      </c>
      <c r="L1866" t="str">
        <f>IF(Table1[[#This Row],[Hospital tier]]="?","tier - 2",Table1[[#This Row],[Hospital tier]])</f>
        <v>tier - 1</v>
      </c>
      <c r="M1866" t="str">
        <f>IF(Table1[[#This Row],[City tier]]="?","tier - 2",Table1[[#This Row],[City tier]])</f>
        <v>tier - 1</v>
      </c>
      <c r="N1866" s="5" t="str">
        <f>IF(Table1[[#This Row],[State ID]]="?","Unknown",Table1[[#This Row],[State ID]])</f>
        <v>R1012</v>
      </c>
      <c r="O1866" s="5" t="str">
        <f>IF(Table1[[#This Row],[Customer ID]]="?","Unknown",Table1[[#This Row],[Customer ID]])</f>
        <v>Id568</v>
      </c>
    </row>
    <row r="1867" spans="1:15">
      <c r="A1867" t="s">
        <v>1901</v>
      </c>
      <c r="B1867">
        <v>2003</v>
      </c>
      <c r="C1867" t="s">
        <v>16</v>
      </c>
      <c r="D1867">
        <v>2</v>
      </c>
      <c r="E1867">
        <v>0</v>
      </c>
      <c r="F1867">
        <v>17468.98</v>
      </c>
      <c r="G1867" t="s">
        <v>21</v>
      </c>
      <c r="H1867" t="s">
        <v>18</v>
      </c>
      <c r="I1867" t="s">
        <v>22</v>
      </c>
      <c r="J1867" s="2">
        <f>IF(B1867="?",ROUND(AVERAGEIF($B$2:$B$2344,"&lt;&gt;?"),0),B1867)</f>
        <v>2003</v>
      </c>
      <c r="K1867" t="str">
        <f>IF(C1867="?","Sep",C1867)</f>
        <v>Nov</v>
      </c>
      <c r="L1867" t="str">
        <f>IF(Table1[[#This Row],[Hospital tier]]="?","tier - 2",Table1[[#This Row],[Hospital tier]])</f>
        <v>tier - 2</v>
      </c>
      <c r="M1867" t="str">
        <f>IF(Table1[[#This Row],[City tier]]="?","tier - 2",Table1[[#This Row],[City tier]])</f>
        <v>tier - 1</v>
      </c>
      <c r="N1867" s="5" t="str">
        <f>IF(Table1[[#This Row],[State ID]]="?","Unknown",Table1[[#This Row],[State ID]])</f>
        <v>R1012</v>
      </c>
      <c r="O1867" s="5" t="str">
        <f>IF(Table1[[#This Row],[Customer ID]]="?","Unknown",Table1[[#This Row],[Customer ID]])</f>
        <v>Id569</v>
      </c>
    </row>
    <row r="1868" spans="1:15">
      <c r="A1868" t="s">
        <v>1902</v>
      </c>
      <c r="B1868">
        <v>1972</v>
      </c>
      <c r="C1868" t="s">
        <v>37</v>
      </c>
      <c r="D1868">
        <v>10</v>
      </c>
      <c r="E1868">
        <v>2</v>
      </c>
      <c r="F1868">
        <v>42856.84</v>
      </c>
      <c r="G1868" t="s">
        <v>18</v>
      </c>
      <c r="H1868" t="s">
        <v>18</v>
      </c>
      <c r="I1868" t="s">
        <v>25</v>
      </c>
      <c r="J1868" s="2">
        <f>IF(B1868="?",ROUND(AVERAGEIF($B$2:$B$2344,"&lt;&gt;?"),0),B1868)</f>
        <v>1972</v>
      </c>
      <c r="K1868" t="str">
        <f>IF(C1868="?","Sep",C1868)</f>
        <v>Sep</v>
      </c>
      <c r="L1868" t="str">
        <f>IF(Table1[[#This Row],[Hospital tier]]="?","tier - 2",Table1[[#This Row],[Hospital tier]])</f>
        <v>tier - 1</v>
      </c>
      <c r="M1868" t="str">
        <f>IF(Table1[[#This Row],[City tier]]="?","tier - 2",Table1[[#This Row],[City tier]])</f>
        <v>tier - 1</v>
      </c>
      <c r="N1868" s="5" t="str">
        <f>IF(Table1[[#This Row],[State ID]]="?","Unknown",Table1[[#This Row],[State ID]])</f>
        <v>R1011</v>
      </c>
      <c r="O1868" s="5" t="str">
        <f>IF(Table1[[#This Row],[Customer ID]]="?","Unknown",Table1[[#This Row],[Customer ID]])</f>
        <v>Id57</v>
      </c>
    </row>
    <row r="1869" spans="1:15">
      <c r="A1869" t="s">
        <v>1903</v>
      </c>
      <c r="B1869">
        <v>1992</v>
      </c>
      <c r="C1869" t="s">
        <v>24</v>
      </c>
      <c r="D1869">
        <v>18</v>
      </c>
      <c r="E1869">
        <v>2</v>
      </c>
      <c r="F1869">
        <v>17361.77</v>
      </c>
      <c r="G1869" t="s">
        <v>21</v>
      </c>
      <c r="H1869" t="s">
        <v>18</v>
      </c>
      <c r="I1869" t="s">
        <v>22</v>
      </c>
      <c r="J1869" s="2">
        <f>IF(B1869="?",ROUND(AVERAGEIF($B$2:$B$2344,"&lt;&gt;?"),0),B1869)</f>
        <v>1992</v>
      </c>
      <c r="K1869" t="str">
        <f>IF(C1869="?","Sep",C1869)</f>
        <v>Oct</v>
      </c>
      <c r="L1869" t="str">
        <f>IF(Table1[[#This Row],[Hospital tier]]="?","tier - 2",Table1[[#This Row],[Hospital tier]])</f>
        <v>tier - 2</v>
      </c>
      <c r="M1869" t="str">
        <f>IF(Table1[[#This Row],[City tier]]="?","tier - 2",Table1[[#This Row],[City tier]])</f>
        <v>tier - 1</v>
      </c>
      <c r="N1869" s="5" t="str">
        <f>IF(Table1[[#This Row],[State ID]]="?","Unknown",Table1[[#This Row],[State ID]])</f>
        <v>R1012</v>
      </c>
      <c r="O1869" s="5" t="str">
        <f>IF(Table1[[#This Row],[Customer ID]]="?","Unknown",Table1[[#This Row],[Customer ID]])</f>
        <v>Id570</v>
      </c>
    </row>
    <row r="1870" spans="1:15">
      <c r="A1870" t="s">
        <v>1904</v>
      </c>
      <c r="B1870">
        <v>2003</v>
      </c>
      <c r="C1870" t="s">
        <v>16</v>
      </c>
      <c r="D1870">
        <v>1</v>
      </c>
      <c r="E1870">
        <v>0</v>
      </c>
      <c r="F1870">
        <v>17352.68</v>
      </c>
      <c r="G1870" t="s">
        <v>21</v>
      </c>
      <c r="H1870" t="s">
        <v>17</v>
      </c>
      <c r="I1870" t="s">
        <v>22</v>
      </c>
      <c r="J1870" s="2">
        <f>IF(B1870="?",ROUND(AVERAGEIF($B$2:$B$2344,"&lt;&gt;?"),0),B1870)</f>
        <v>2003</v>
      </c>
      <c r="K1870" t="str">
        <f>IF(C1870="?","Sep",C1870)</f>
        <v>Nov</v>
      </c>
      <c r="L1870" t="str">
        <f>IF(Table1[[#This Row],[Hospital tier]]="?","tier - 2",Table1[[#This Row],[Hospital tier]])</f>
        <v>tier - 2</v>
      </c>
      <c r="M1870" t="str">
        <f>IF(Table1[[#This Row],[City tier]]="?","tier - 2",Table1[[#This Row],[City tier]])</f>
        <v>tier - 3</v>
      </c>
      <c r="N1870" s="5" t="str">
        <f>IF(Table1[[#This Row],[State ID]]="?","Unknown",Table1[[#This Row],[State ID]])</f>
        <v>R1012</v>
      </c>
      <c r="O1870" s="5" t="str">
        <f>IF(Table1[[#This Row],[Customer ID]]="?","Unknown",Table1[[#This Row],[Customer ID]])</f>
        <v>Id571</v>
      </c>
    </row>
    <row r="1871" spans="1:15">
      <c r="A1871" t="s">
        <v>1905</v>
      </c>
      <c r="B1871">
        <v>1963</v>
      </c>
      <c r="C1871" t="s">
        <v>45</v>
      </c>
      <c r="D1871">
        <v>12</v>
      </c>
      <c r="E1871">
        <v>0</v>
      </c>
      <c r="F1871">
        <v>17337.580000000002</v>
      </c>
      <c r="G1871" t="s">
        <v>21</v>
      </c>
      <c r="H1871" t="s">
        <v>17</v>
      </c>
      <c r="I1871" t="s">
        <v>82</v>
      </c>
      <c r="J1871" s="2">
        <f>IF(B1871="?",ROUND(AVERAGEIF($B$2:$B$2344,"&lt;&gt;?"),0),B1871)</f>
        <v>1963</v>
      </c>
      <c r="K1871" t="str">
        <f>IF(C1871="?","Sep",C1871)</f>
        <v>Jul</v>
      </c>
      <c r="L1871" t="str">
        <f>IF(Table1[[#This Row],[Hospital tier]]="?","tier - 2",Table1[[#This Row],[Hospital tier]])</f>
        <v>tier - 2</v>
      </c>
      <c r="M1871" t="str">
        <f>IF(Table1[[#This Row],[City tier]]="?","tier - 2",Table1[[#This Row],[City tier]])</f>
        <v>tier - 3</v>
      </c>
      <c r="N1871" s="5" t="str">
        <f>IF(Table1[[#This Row],[State ID]]="?","Unknown",Table1[[#This Row],[State ID]])</f>
        <v>R1023</v>
      </c>
      <c r="O1871" s="5" t="str">
        <f>IF(Table1[[#This Row],[Customer ID]]="?","Unknown",Table1[[#This Row],[Customer ID]])</f>
        <v>Id572</v>
      </c>
    </row>
    <row r="1872" spans="1:15">
      <c r="A1872" t="s">
        <v>1906</v>
      </c>
      <c r="B1872">
        <v>1975</v>
      </c>
      <c r="C1872" t="s">
        <v>40</v>
      </c>
      <c r="D1872">
        <v>25</v>
      </c>
      <c r="E1872">
        <v>1</v>
      </c>
      <c r="F1872">
        <v>17253.43</v>
      </c>
      <c r="G1872" t="s">
        <v>21</v>
      </c>
      <c r="H1872" t="s">
        <v>17</v>
      </c>
      <c r="I1872" t="s">
        <v>30</v>
      </c>
      <c r="J1872" s="2">
        <f>IF(B1872="?",ROUND(AVERAGEIF($B$2:$B$2344,"&lt;&gt;?"),0),B1872)</f>
        <v>1975</v>
      </c>
      <c r="K1872" t="str">
        <f>IF(C1872="?","Sep",C1872)</f>
        <v>Aug</v>
      </c>
      <c r="L1872" t="str">
        <f>IF(Table1[[#This Row],[Hospital tier]]="?","tier - 2",Table1[[#This Row],[Hospital tier]])</f>
        <v>tier - 2</v>
      </c>
      <c r="M1872" t="str">
        <f>IF(Table1[[#This Row],[City tier]]="?","tier - 2",Table1[[#This Row],[City tier]])</f>
        <v>tier - 3</v>
      </c>
      <c r="N1872" s="5" t="str">
        <f>IF(Table1[[#This Row],[State ID]]="?","Unknown",Table1[[#This Row],[State ID]])</f>
        <v>R1026</v>
      </c>
      <c r="O1872" s="5" t="str">
        <f>IF(Table1[[#This Row],[Customer ID]]="?","Unknown",Table1[[#This Row],[Customer ID]])</f>
        <v>Id573</v>
      </c>
    </row>
    <row r="1873" spans="1:15">
      <c r="A1873" t="s">
        <v>1907</v>
      </c>
      <c r="B1873">
        <v>1982</v>
      </c>
      <c r="C1873" t="s">
        <v>24</v>
      </c>
      <c r="D1873">
        <v>22</v>
      </c>
      <c r="E1873">
        <v>1</v>
      </c>
      <c r="F1873">
        <v>17179.52</v>
      </c>
      <c r="G1873" t="s">
        <v>21</v>
      </c>
      <c r="H1873" t="s">
        <v>18</v>
      </c>
      <c r="I1873" t="s">
        <v>19</v>
      </c>
      <c r="J1873" s="2">
        <f>IF(B1873="?",ROUND(AVERAGEIF($B$2:$B$2344,"&lt;&gt;?"),0),B1873)</f>
        <v>1982</v>
      </c>
      <c r="K1873" t="str">
        <f>IF(C1873="?","Sep",C1873)</f>
        <v>Oct</v>
      </c>
      <c r="L1873" t="str">
        <f>IF(Table1[[#This Row],[Hospital tier]]="?","tier - 2",Table1[[#This Row],[Hospital tier]])</f>
        <v>tier - 2</v>
      </c>
      <c r="M1873" t="str">
        <f>IF(Table1[[#This Row],[City tier]]="?","tier - 2",Table1[[#This Row],[City tier]])</f>
        <v>tier - 1</v>
      </c>
      <c r="N1873" s="5" t="str">
        <f>IF(Table1[[#This Row],[State ID]]="?","Unknown",Table1[[#This Row],[State ID]])</f>
        <v>R1013</v>
      </c>
      <c r="O1873" s="5" t="str">
        <f>IF(Table1[[#This Row],[Customer ID]]="?","Unknown",Table1[[#This Row],[Customer ID]])</f>
        <v>Id574</v>
      </c>
    </row>
    <row r="1874" spans="1:15">
      <c r="A1874" t="s">
        <v>1908</v>
      </c>
      <c r="B1874">
        <v>2004</v>
      </c>
      <c r="C1874" t="s">
        <v>40</v>
      </c>
      <c r="D1874">
        <v>18</v>
      </c>
      <c r="E1874">
        <v>1</v>
      </c>
      <c r="F1874">
        <v>17178.68</v>
      </c>
      <c r="G1874" t="s">
        <v>21</v>
      </c>
      <c r="H1874" t="s">
        <v>21</v>
      </c>
      <c r="I1874" t="s">
        <v>84</v>
      </c>
      <c r="J1874" s="2">
        <f>IF(B1874="?",ROUND(AVERAGEIF($B$2:$B$2344,"&lt;&gt;?"),0),B1874)</f>
        <v>2004</v>
      </c>
      <c r="K1874" t="str">
        <f>IF(C1874="?","Sep",C1874)</f>
        <v>Aug</v>
      </c>
      <c r="L1874" t="str">
        <f>IF(Table1[[#This Row],[Hospital tier]]="?","tier - 2",Table1[[#This Row],[Hospital tier]])</f>
        <v>tier - 2</v>
      </c>
      <c r="M1874" t="str">
        <f>IF(Table1[[#This Row],[City tier]]="?","tier - 2",Table1[[#This Row],[City tier]])</f>
        <v>tier - 2</v>
      </c>
      <c r="N1874" s="5" t="str">
        <f>IF(Table1[[#This Row],[State ID]]="?","Unknown",Table1[[#This Row],[State ID]])</f>
        <v>R1019</v>
      </c>
      <c r="O1874" s="5" t="str">
        <f>IF(Table1[[#This Row],[Customer ID]]="?","Unknown",Table1[[#This Row],[Customer ID]])</f>
        <v>Id575</v>
      </c>
    </row>
    <row r="1875" spans="1:15">
      <c r="A1875" t="s">
        <v>1909</v>
      </c>
      <c r="B1875">
        <v>1964</v>
      </c>
      <c r="C1875" t="s">
        <v>20</v>
      </c>
      <c r="D1875">
        <v>7</v>
      </c>
      <c r="E1875">
        <v>0</v>
      </c>
      <c r="F1875">
        <v>17174.52</v>
      </c>
      <c r="G1875" t="s">
        <v>21</v>
      </c>
      <c r="H1875" t="s">
        <v>21</v>
      </c>
      <c r="I1875" t="s">
        <v>22</v>
      </c>
      <c r="J1875" s="2">
        <f>IF(B1875="?",ROUND(AVERAGEIF($B$2:$B$2344,"&lt;&gt;?"),0),B1875)</f>
        <v>1964</v>
      </c>
      <c r="K1875" t="str">
        <f>IF(C1875="?","Sep",C1875)</f>
        <v>Jun</v>
      </c>
      <c r="L1875" t="str">
        <f>IF(Table1[[#This Row],[Hospital tier]]="?","tier - 2",Table1[[#This Row],[Hospital tier]])</f>
        <v>tier - 2</v>
      </c>
      <c r="M1875" t="str">
        <f>IF(Table1[[#This Row],[City tier]]="?","tier - 2",Table1[[#This Row],[City tier]])</f>
        <v>tier - 2</v>
      </c>
      <c r="N1875" s="5" t="str">
        <f>IF(Table1[[#This Row],[State ID]]="?","Unknown",Table1[[#This Row],[State ID]])</f>
        <v>R1012</v>
      </c>
      <c r="O1875" s="5" t="str">
        <f>IF(Table1[[#This Row],[Customer ID]]="?","Unknown",Table1[[#This Row],[Customer ID]])</f>
        <v>Id576</v>
      </c>
    </row>
    <row r="1876" spans="1:15">
      <c r="A1876" t="s">
        <v>1910</v>
      </c>
      <c r="B1876">
        <v>1965</v>
      </c>
      <c r="C1876" t="s">
        <v>37</v>
      </c>
      <c r="D1876">
        <v>16</v>
      </c>
      <c r="E1876">
        <v>0</v>
      </c>
      <c r="F1876">
        <v>17172.27</v>
      </c>
      <c r="G1876" t="s">
        <v>21</v>
      </c>
      <c r="H1876" t="s">
        <v>21</v>
      </c>
      <c r="I1876" t="s">
        <v>30</v>
      </c>
      <c r="J1876" s="2">
        <f>IF(B1876="?",ROUND(AVERAGEIF($B$2:$B$2344,"&lt;&gt;?"),0),B1876)</f>
        <v>1965</v>
      </c>
      <c r="K1876" t="str">
        <f>IF(C1876="?","Sep",C1876)</f>
        <v>Sep</v>
      </c>
      <c r="L1876" t="str">
        <f>IF(Table1[[#This Row],[Hospital tier]]="?","tier - 2",Table1[[#This Row],[Hospital tier]])</f>
        <v>tier - 2</v>
      </c>
      <c r="M1876" t="str">
        <f>IF(Table1[[#This Row],[City tier]]="?","tier - 2",Table1[[#This Row],[City tier]])</f>
        <v>tier - 2</v>
      </c>
      <c r="N1876" s="5" t="str">
        <f>IF(Table1[[#This Row],[State ID]]="?","Unknown",Table1[[#This Row],[State ID]])</f>
        <v>R1026</v>
      </c>
      <c r="O1876" s="5" t="str">
        <f>IF(Table1[[#This Row],[Customer ID]]="?","Unknown",Table1[[#This Row],[Customer ID]])</f>
        <v>Id577</v>
      </c>
    </row>
    <row r="1877" spans="1:15">
      <c r="A1877" t="s">
        <v>1911</v>
      </c>
      <c r="B1877">
        <v>1998</v>
      </c>
      <c r="C1877" t="s">
        <v>20</v>
      </c>
      <c r="D1877">
        <v>3</v>
      </c>
      <c r="E1877">
        <v>4</v>
      </c>
      <c r="F1877">
        <v>17128.43</v>
      </c>
      <c r="G1877" t="s">
        <v>21</v>
      </c>
      <c r="H1877" t="s">
        <v>17</v>
      </c>
      <c r="I1877" t="s">
        <v>32</v>
      </c>
      <c r="J1877" s="2">
        <f>IF(B1877="?",ROUND(AVERAGEIF($B$2:$B$2344,"&lt;&gt;?"),0),B1877)</f>
        <v>1998</v>
      </c>
      <c r="K1877" t="str">
        <f>IF(C1877="?","Sep",C1877)</f>
        <v>Jun</v>
      </c>
      <c r="L1877" t="str">
        <f>IF(Table1[[#This Row],[Hospital tier]]="?","tier - 2",Table1[[#This Row],[Hospital tier]])</f>
        <v>tier - 2</v>
      </c>
      <c r="M1877" t="str">
        <f>IF(Table1[[#This Row],[City tier]]="?","tier - 2",Table1[[#This Row],[City tier]])</f>
        <v>tier - 3</v>
      </c>
      <c r="N1877" s="5" t="str">
        <f>IF(Table1[[#This Row],[State ID]]="?","Unknown",Table1[[#This Row],[State ID]])</f>
        <v>R1016</v>
      </c>
      <c r="O1877" s="5" t="str">
        <f>IF(Table1[[#This Row],[Customer ID]]="?","Unknown",Table1[[#This Row],[Customer ID]])</f>
        <v>Id578</v>
      </c>
    </row>
    <row r="1878" spans="1:15">
      <c r="A1878" t="s">
        <v>1912</v>
      </c>
      <c r="B1878">
        <v>2002</v>
      </c>
      <c r="C1878" t="s">
        <v>20</v>
      </c>
      <c r="D1878">
        <v>28</v>
      </c>
      <c r="E1878">
        <v>1</v>
      </c>
      <c r="F1878">
        <v>17085.27</v>
      </c>
      <c r="G1878" t="s">
        <v>21</v>
      </c>
      <c r="H1878" t="s">
        <v>17</v>
      </c>
      <c r="I1878" t="s">
        <v>19</v>
      </c>
      <c r="J1878" s="2">
        <f>IF(B1878="?",ROUND(AVERAGEIF($B$2:$B$2344,"&lt;&gt;?"),0),B1878)</f>
        <v>2002</v>
      </c>
      <c r="K1878" t="str">
        <f>IF(C1878="?","Sep",C1878)</f>
        <v>Jun</v>
      </c>
      <c r="L1878" t="str">
        <f>IF(Table1[[#This Row],[Hospital tier]]="?","tier - 2",Table1[[#This Row],[Hospital tier]])</f>
        <v>tier - 2</v>
      </c>
      <c r="M1878" t="str">
        <f>IF(Table1[[#This Row],[City tier]]="?","tier - 2",Table1[[#This Row],[City tier]])</f>
        <v>tier - 3</v>
      </c>
      <c r="N1878" s="5" t="str">
        <f>IF(Table1[[#This Row],[State ID]]="?","Unknown",Table1[[#This Row],[State ID]])</f>
        <v>R1013</v>
      </c>
      <c r="O1878" s="5" t="str">
        <f>IF(Table1[[#This Row],[Customer ID]]="?","Unknown",Table1[[#This Row],[Customer ID]])</f>
        <v>Id579</v>
      </c>
    </row>
    <row r="1879" spans="1:15">
      <c r="A1879" t="s">
        <v>1913</v>
      </c>
      <c r="B1879">
        <v>1965</v>
      </c>
      <c r="C1879" t="s">
        <v>24</v>
      </c>
      <c r="D1879">
        <v>29</v>
      </c>
      <c r="E1879">
        <v>0</v>
      </c>
      <c r="F1879">
        <v>42764.12</v>
      </c>
      <c r="G1879" t="s">
        <v>18</v>
      </c>
      <c r="H1879" t="s">
        <v>21</v>
      </c>
      <c r="I1879" t="s">
        <v>25</v>
      </c>
      <c r="J1879" s="2">
        <f>IF(B1879="?",ROUND(AVERAGEIF($B$2:$B$2344,"&lt;&gt;?"),0),B1879)</f>
        <v>1965</v>
      </c>
      <c r="K1879" t="str">
        <f>IF(C1879="?","Sep",C1879)</f>
        <v>Oct</v>
      </c>
      <c r="L1879" t="str">
        <f>IF(Table1[[#This Row],[Hospital tier]]="?","tier - 2",Table1[[#This Row],[Hospital tier]])</f>
        <v>tier - 1</v>
      </c>
      <c r="M1879" t="str">
        <f>IF(Table1[[#This Row],[City tier]]="?","tier - 2",Table1[[#This Row],[City tier]])</f>
        <v>tier - 2</v>
      </c>
      <c r="N1879" s="5" t="str">
        <f>IF(Table1[[#This Row],[State ID]]="?","Unknown",Table1[[#This Row],[State ID]])</f>
        <v>R1011</v>
      </c>
      <c r="O1879" s="5" t="str">
        <f>IF(Table1[[#This Row],[Customer ID]]="?","Unknown",Table1[[#This Row],[Customer ID]])</f>
        <v>Id58</v>
      </c>
    </row>
    <row r="1880" spans="1:15">
      <c r="A1880" t="s">
        <v>1914</v>
      </c>
      <c r="B1880">
        <v>2003</v>
      </c>
      <c r="C1880" t="s">
        <v>23</v>
      </c>
      <c r="D1880">
        <v>26</v>
      </c>
      <c r="E1880">
        <v>0</v>
      </c>
      <c r="F1880">
        <v>17081.080000000002</v>
      </c>
      <c r="G1880" t="s">
        <v>21</v>
      </c>
      <c r="H1880" t="s">
        <v>21</v>
      </c>
      <c r="I1880" t="s">
        <v>25</v>
      </c>
      <c r="J1880" s="2">
        <f>IF(B1880="?",ROUND(AVERAGEIF($B$2:$B$2344,"&lt;&gt;?"),0),B1880)</f>
        <v>2003</v>
      </c>
      <c r="K1880" t="str">
        <f>IF(C1880="?","Sep",C1880)</f>
        <v>Dec</v>
      </c>
      <c r="L1880" t="str">
        <f>IF(Table1[[#This Row],[Hospital tier]]="?","tier - 2",Table1[[#This Row],[Hospital tier]])</f>
        <v>tier - 2</v>
      </c>
      <c r="M1880" t="str">
        <f>IF(Table1[[#This Row],[City tier]]="?","tier - 2",Table1[[#This Row],[City tier]])</f>
        <v>tier - 2</v>
      </c>
      <c r="N1880" s="5" t="str">
        <f>IF(Table1[[#This Row],[State ID]]="?","Unknown",Table1[[#This Row],[State ID]])</f>
        <v>R1011</v>
      </c>
      <c r="O1880" s="5" t="str">
        <f>IF(Table1[[#This Row],[Customer ID]]="?","Unknown",Table1[[#This Row],[Customer ID]])</f>
        <v>Id580</v>
      </c>
    </row>
    <row r="1881" spans="1:15">
      <c r="A1881" t="s">
        <v>1915</v>
      </c>
      <c r="B1881">
        <v>1996</v>
      </c>
      <c r="C1881" t="s">
        <v>20</v>
      </c>
      <c r="D1881">
        <v>10</v>
      </c>
      <c r="E1881">
        <v>0</v>
      </c>
      <c r="F1881">
        <v>17043.34</v>
      </c>
      <c r="G1881" t="s">
        <v>21</v>
      </c>
      <c r="H1881" t="s">
        <v>17</v>
      </c>
      <c r="I1881" t="s">
        <v>19</v>
      </c>
      <c r="J1881" s="2">
        <f>IF(B1881="?",ROUND(AVERAGEIF($B$2:$B$2344,"&lt;&gt;?"),0),B1881)</f>
        <v>1996</v>
      </c>
      <c r="K1881" t="str">
        <f>IF(C1881="?","Sep",C1881)</f>
        <v>Jun</v>
      </c>
      <c r="L1881" t="str">
        <f>IF(Table1[[#This Row],[Hospital tier]]="?","tier - 2",Table1[[#This Row],[Hospital tier]])</f>
        <v>tier - 2</v>
      </c>
      <c r="M1881" t="str">
        <f>IF(Table1[[#This Row],[City tier]]="?","tier - 2",Table1[[#This Row],[City tier]])</f>
        <v>tier - 3</v>
      </c>
      <c r="N1881" s="5" t="str">
        <f>IF(Table1[[#This Row],[State ID]]="?","Unknown",Table1[[#This Row],[State ID]])</f>
        <v>R1013</v>
      </c>
      <c r="O1881" s="5" t="str">
        <f>IF(Table1[[#This Row],[Customer ID]]="?","Unknown",Table1[[#This Row],[Customer ID]])</f>
        <v>Id581</v>
      </c>
    </row>
    <row r="1882" spans="1:15">
      <c r="A1882" t="s">
        <v>1916</v>
      </c>
      <c r="B1882">
        <v>1971</v>
      </c>
      <c r="C1882" t="s">
        <v>40</v>
      </c>
      <c r="D1882">
        <v>22</v>
      </c>
      <c r="E1882">
        <v>0</v>
      </c>
      <c r="F1882">
        <v>17016.009999999998</v>
      </c>
      <c r="G1882" t="s">
        <v>21</v>
      </c>
      <c r="H1882" t="s">
        <v>21</v>
      </c>
      <c r="I1882" t="s">
        <v>82</v>
      </c>
      <c r="J1882" s="2">
        <f>IF(B1882="?",ROUND(AVERAGEIF($B$2:$B$2344,"&lt;&gt;?"),0),B1882)</f>
        <v>1971</v>
      </c>
      <c r="K1882" t="str">
        <f>IF(C1882="?","Sep",C1882)</f>
        <v>Aug</v>
      </c>
      <c r="L1882" t="str">
        <f>IF(Table1[[#This Row],[Hospital tier]]="?","tier - 2",Table1[[#This Row],[Hospital tier]])</f>
        <v>tier - 2</v>
      </c>
      <c r="M1882" t="str">
        <f>IF(Table1[[#This Row],[City tier]]="?","tier - 2",Table1[[#This Row],[City tier]])</f>
        <v>tier - 2</v>
      </c>
      <c r="N1882" s="5" t="str">
        <f>IF(Table1[[#This Row],[State ID]]="?","Unknown",Table1[[#This Row],[State ID]])</f>
        <v>R1023</v>
      </c>
      <c r="O1882" s="5" t="str">
        <f>IF(Table1[[#This Row],[Customer ID]]="?","Unknown",Table1[[#This Row],[Customer ID]])</f>
        <v>Id582</v>
      </c>
    </row>
    <row r="1883" spans="1:15">
      <c r="A1883" t="s">
        <v>1917</v>
      </c>
      <c r="B1883">
        <v>1980</v>
      </c>
      <c r="C1883" t="s">
        <v>45</v>
      </c>
      <c r="D1883">
        <v>16</v>
      </c>
      <c r="E1883">
        <v>2</v>
      </c>
      <c r="F1883">
        <v>16990.55</v>
      </c>
      <c r="G1883" t="s">
        <v>21</v>
      </c>
      <c r="H1883" t="s">
        <v>17</v>
      </c>
      <c r="I1883" t="s">
        <v>22</v>
      </c>
      <c r="J1883" s="2">
        <f>IF(B1883="?",ROUND(AVERAGEIF($B$2:$B$2344,"&lt;&gt;?"),0),B1883)</f>
        <v>1980</v>
      </c>
      <c r="K1883" t="str">
        <f>IF(C1883="?","Sep",C1883)</f>
        <v>Jul</v>
      </c>
      <c r="L1883" t="str">
        <f>IF(Table1[[#This Row],[Hospital tier]]="?","tier - 2",Table1[[#This Row],[Hospital tier]])</f>
        <v>tier - 2</v>
      </c>
      <c r="M1883" t="str">
        <f>IF(Table1[[#This Row],[City tier]]="?","tier - 2",Table1[[#This Row],[City tier]])</f>
        <v>tier - 3</v>
      </c>
      <c r="N1883" s="5" t="str">
        <f>IF(Table1[[#This Row],[State ID]]="?","Unknown",Table1[[#This Row],[State ID]])</f>
        <v>R1012</v>
      </c>
      <c r="O1883" s="5" t="str">
        <f>IF(Table1[[#This Row],[Customer ID]]="?","Unknown",Table1[[#This Row],[Customer ID]])</f>
        <v>Id583</v>
      </c>
    </row>
    <row r="1884" spans="1:15">
      <c r="A1884" t="s">
        <v>1918</v>
      </c>
      <c r="B1884">
        <v>1977</v>
      </c>
      <c r="C1884" t="s">
        <v>40</v>
      </c>
      <c r="D1884">
        <v>25</v>
      </c>
      <c r="E1884">
        <v>2</v>
      </c>
      <c r="F1884">
        <v>16921.09</v>
      </c>
      <c r="G1884" t="s">
        <v>21</v>
      </c>
      <c r="H1884" t="s">
        <v>17</v>
      </c>
      <c r="I1884" t="s">
        <v>82</v>
      </c>
      <c r="J1884" s="2">
        <f>IF(B1884="?",ROUND(AVERAGEIF($B$2:$B$2344,"&lt;&gt;?"),0),B1884)</f>
        <v>1977</v>
      </c>
      <c r="K1884" t="str">
        <f>IF(C1884="?","Sep",C1884)</f>
        <v>Aug</v>
      </c>
      <c r="L1884" t="str">
        <f>IF(Table1[[#This Row],[Hospital tier]]="?","tier - 2",Table1[[#This Row],[Hospital tier]])</f>
        <v>tier - 2</v>
      </c>
      <c r="M1884" t="str">
        <f>IF(Table1[[#This Row],[City tier]]="?","tier - 2",Table1[[#This Row],[City tier]])</f>
        <v>tier - 3</v>
      </c>
      <c r="N1884" s="5" t="str">
        <f>IF(Table1[[#This Row],[State ID]]="?","Unknown",Table1[[#This Row],[State ID]])</f>
        <v>R1023</v>
      </c>
      <c r="O1884" s="5" t="str">
        <f>IF(Table1[[#This Row],[Customer ID]]="?","Unknown",Table1[[#This Row],[Customer ID]])</f>
        <v>Id584</v>
      </c>
    </row>
    <row r="1885" spans="1:15">
      <c r="A1885" t="s">
        <v>1919</v>
      </c>
      <c r="B1885">
        <v>1968</v>
      </c>
      <c r="C1885" t="s">
        <v>24</v>
      </c>
      <c r="D1885">
        <v>21</v>
      </c>
      <c r="E1885">
        <v>0</v>
      </c>
      <c r="F1885">
        <v>16903.5</v>
      </c>
      <c r="G1885" t="s">
        <v>21</v>
      </c>
      <c r="H1885" t="s">
        <v>17</v>
      </c>
      <c r="I1885" t="s">
        <v>22</v>
      </c>
      <c r="J1885" s="2">
        <f>IF(B1885="?",ROUND(AVERAGEIF($B$2:$B$2344,"&lt;&gt;?"),0),B1885)</f>
        <v>1968</v>
      </c>
      <c r="K1885" t="str">
        <f>IF(C1885="?","Sep",C1885)</f>
        <v>Oct</v>
      </c>
      <c r="L1885" t="str">
        <f>IF(Table1[[#This Row],[Hospital tier]]="?","tier - 2",Table1[[#This Row],[Hospital tier]])</f>
        <v>tier - 2</v>
      </c>
      <c r="M1885" t="str">
        <f>IF(Table1[[#This Row],[City tier]]="?","tier - 2",Table1[[#This Row],[City tier]])</f>
        <v>tier - 3</v>
      </c>
      <c r="N1885" s="5" t="str">
        <f>IF(Table1[[#This Row],[State ID]]="?","Unknown",Table1[[#This Row],[State ID]])</f>
        <v>R1012</v>
      </c>
      <c r="O1885" s="5" t="str">
        <f>IF(Table1[[#This Row],[Customer ID]]="?","Unknown",Table1[[#This Row],[Customer ID]])</f>
        <v>Id585</v>
      </c>
    </row>
    <row r="1886" spans="1:15">
      <c r="A1886" t="s">
        <v>1920</v>
      </c>
      <c r="B1886">
        <v>2003</v>
      </c>
      <c r="C1886" t="s">
        <v>37</v>
      </c>
      <c r="D1886">
        <v>10</v>
      </c>
      <c r="E1886">
        <v>0</v>
      </c>
      <c r="F1886">
        <v>16884.919999999998</v>
      </c>
      <c r="G1886" t="s">
        <v>21</v>
      </c>
      <c r="H1886" t="s">
        <v>21</v>
      </c>
      <c r="I1886" t="s">
        <v>25</v>
      </c>
      <c r="J1886" s="2">
        <f>IF(B1886="?",ROUND(AVERAGEIF($B$2:$B$2344,"&lt;&gt;?"),0),B1886)</f>
        <v>2003</v>
      </c>
      <c r="K1886" t="str">
        <f>IF(C1886="?","Sep",C1886)</f>
        <v>Sep</v>
      </c>
      <c r="L1886" t="str">
        <f>IF(Table1[[#This Row],[Hospital tier]]="?","tier - 2",Table1[[#This Row],[Hospital tier]])</f>
        <v>tier - 2</v>
      </c>
      <c r="M1886" t="str">
        <f>IF(Table1[[#This Row],[City tier]]="?","tier - 2",Table1[[#This Row],[City tier]])</f>
        <v>tier - 2</v>
      </c>
      <c r="N1886" s="5" t="str">
        <f>IF(Table1[[#This Row],[State ID]]="?","Unknown",Table1[[#This Row],[State ID]])</f>
        <v>R1011</v>
      </c>
      <c r="O1886" s="5" t="str">
        <f>IF(Table1[[#This Row],[Customer ID]]="?","Unknown",Table1[[#This Row],[Customer ID]])</f>
        <v>Id586</v>
      </c>
    </row>
    <row r="1887" spans="1:15">
      <c r="A1887" t="s">
        <v>1921</v>
      </c>
      <c r="B1887">
        <v>1974</v>
      </c>
      <c r="C1887" t="s">
        <v>40</v>
      </c>
      <c r="D1887">
        <v>8</v>
      </c>
      <c r="E1887">
        <v>0</v>
      </c>
      <c r="F1887">
        <v>16841.32</v>
      </c>
      <c r="G1887" t="s">
        <v>21</v>
      </c>
      <c r="H1887" t="s">
        <v>17</v>
      </c>
      <c r="I1887" t="s">
        <v>25</v>
      </c>
      <c r="J1887" s="2">
        <f>IF(B1887="?",ROUND(AVERAGEIF($B$2:$B$2344,"&lt;&gt;?"),0),B1887)</f>
        <v>1974</v>
      </c>
      <c r="K1887" t="str">
        <f>IF(C1887="?","Sep",C1887)</f>
        <v>Aug</v>
      </c>
      <c r="L1887" t="str">
        <f>IF(Table1[[#This Row],[Hospital tier]]="?","tier - 2",Table1[[#This Row],[Hospital tier]])</f>
        <v>tier - 2</v>
      </c>
      <c r="M1887" t="str">
        <f>IF(Table1[[#This Row],[City tier]]="?","tier - 2",Table1[[#This Row],[City tier]])</f>
        <v>tier - 3</v>
      </c>
      <c r="N1887" s="5" t="str">
        <f>IF(Table1[[#This Row],[State ID]]="?","Unknown",Table1[[#This Row],[State ID]])</f>
        <v>R1011</v>
      </c>
      <c r="O1887" s="5" t="str">
        <f>IF(Table1[[#This Row],[Customer ID]]="?","Unknown",Table1[[#This Row],[Customer ID]])</f>
        <v>Id587</v>
      </c>
    </row>
    <row r="1888" spans="1:15">
      <c r="A1888" t="s">
        <v>1922</v>
      </c>
      <c r="B1888">
        <v>1995</v>
      </c>
      <c r="C1888" t="s">
        <v>24</v>
      </c>
      <c r="D1888">
        <v>19</v>
      </c>
      <c r="E1888">
        <v>1</v>
      </c>
      <c r="F1888">
        <v>16796.41</v>
      </c>
      <c r="G1888" t="s">
        <v>21</v>
      </c>
      <c r="H1888" t="s">
        <v>17</v>
      </c>
      <c r="I1888" t="s">
        <v>74</v>
      </c>
      <c r="J1888" s="2">
        <f>IF(B1888="?",ROUND(AVERAGEIF($B$2:$B$2344,"&lt;&gt;?"),0),B1888)</f>
        <v>1995</v>
      </c>
      <c r="K1888" t="str">
        <f>IF(C1888="?","Sep",C1888)</f>
        <v>Oct</v>
      </c>
      <c r="L1888" t="str">
        <f>IF(Table1[[#This Row],[Hospital tier]]="?","tier - 2",Table1[[#This Row],[Hospital tier]])</f>
        <v>tier - 2</v>
      </c>
      <c r="M1888" t="str">
        <f>IF(Table1[[#This Row],[City tier]]="?","tier - 2",Table1[[#This Row],[City tier]])</f>
        <v>tier - 3</v>
      </c>
      <c r="N1888" s="5" t="str">
        <f>IF(Table1[[#This Row],[State ID]]="?","Unknown",Table1[[#This Row],[State ID]])</f>
        <v>R1024</v>
      </c>
      <c r="O1888" s="5" t="str">
        <f>IF(Table1[[#This Row],[Customer ID]]="?","Unknown",Table1[[#This Row],[Customer ID]])</f>
        <v>Id588</v>
      </c>
    </row>
    <row r="1889" spans="1:15">
      <c r="A1889" t="s">
        <v>1923</v>
      </c>
      <c r="B1889">
        <v>1962</v>
      </c>
      <c r="C1889" t="s">
        <v>45</v>
      </c>
      <c r="D1889">
        <v>29</v>
      </c>
      <c r="E1889">
        <v>0</v>
      </c>
      <c r="F1889">
        <v>16779.400000000001</v>
      </c>
      <c r="G1889" t="s">
        <v>21</v>
      </c>
      <c r="H1889" t="s">
        <v>21</v>
      </c>
      <c r="I1889" t="s">
        <v>30</v>
      </c>
      <c r="J1889" s="2">
        <f>IF(B1889="?",ROUND(AVERAGEIF($B$2:$B$2344,"&lt;&gt;?"),0),B1889)</f>
        <v>1962</v>
      </c>
      <c r="K1889" t="str">
        <f>IF(C1889="?","Sep",C1889)</f>
        <v>Jul</v>
      </c>
      <c r="L1889" t="str">
        <f>IF(Table1[[#This Row],[Hospital tier]]="?","tier - 2",Table1[[#This Row],[Hospital tier]])</f>
        <v>tier - 2</v>
      </c>
      <c r="M1889" t="str">
        <f>IF(Table1[[#This Row],[City tier]]="?","tier - 2",Table1[[#This Row],[City tier]])</f>
        <v>tier - 2</v>
      </c>
      <c r="N1889" s="5" t="str">
        <f>IF(Table1[[#This Row],[State ID]]="?","Unknown",Table1[[#This Row],[State ID]])</f>
        <v>R1026</v>
      </c>
      <c r="O1889" s="5" t="str">
        <f>IF(Table1[[#This Row],[Customer ID]]="?","Unknown",Table1[[#This Row],[Customer ID]])</f>
        <v>Id589</v>
      </c>
    </row>
    <row r="1890" spans="1:15">
      <c r="A1890" t="s">
        <v>1924</v>
      </c>
      <c r="B1890">
        <v>1977</v>
      </c>
      <c r="C1890" t="s">
        <v>24</v>
      </c>
      <c r="D1890">
        <v>21</v>
      </c>
      <c r="E1890">
        <v>2</v>
      </c>
      <c r="F1890">
        <v>42760.5</v>
      </c>
      <c r="G1890" t="s">
        <v>18</v>
      </c>
      <c r="H1890" t="s">
        <v>21</v>
      </c>
      <c r="I1890" t="s">
        <v>22</v>
      </c>
      <c r="J1890" s="2">
        <f>IF(B1890="?",ROUND(AVERAGEIF($B$2:$B$2344,"&lt;&gt;?"),0),B1890)</f>
        <v>1977</v>
      </c>
      <c r="K1890" t="str">
        <f>IF(C1890="?","Sep",C1890)</f>
        <v>Oct</v>
      </c>
      <c r="L1890" t="str">
        <f>IF(Table1[[#This Row],[Hospital tier]]="?","tier - 2",Table1[[#This Row],[Hospital tier]])</f>
        <v>tier - 1</v>
      </c>
      <c r="M1890" t="str">
        <f>IF(Table1[[#This Row],[City tier]]="?","tier - 2",Table1[[#This Row],[City tier]])</f>
        <v>tier - 2</v>
      </c>
      <c r="N1890" s="5" t="str">
        <f>IF(Table1[[#This Row],[State ID]]="?","Unknown",Table1[[#This Row],[State ID]])</f>
        <v>R1012</v>
      </c>
      <c r="O1890" s="5" t="str">
        <f>IF(Table1[[#This Row],[Customer ID]]="?","Unknown",Table1[[#This Row],[Customer ID]])</f>
        <v>Id59</v>
      </c>
    </row>
    <row r="1891" spans="1:15">
      <c r="A1891" t="s">
        <v>1925</v>
      </c>
      <c r="B1891">
        <v>1989</v>
      </c>
      <c r="C1891" t="s">
        <v>37</v>
      </c>
      <c r="D1891">
        <v>23</v>
      </c>
      <c r="E1891">
        <v>2</v>
      </c>
      <c r="F1891">
        <v>16776.3</v>
      </c>
      <c r="G1891" t="s">
        <v>21</v>
      </c>
      <c r="H1891" t="s">
        <v>21</v>
      </c>
      <c r="I1891" t="s">
        <v>74</v>
      </c>
      <c r="J1891" s="2">
        <f>IF(B1891="?",ROUND(AVERAGEIF($B$2:$B$2344,"&lt;&gt;?"),0),B1891)</f>
        <v>1989</v>
      </c>
      <c r="K1891" t="str">
        <f>IF(C1891="?","Sep",C1891)</f>
        <v>Sep</v>
      </c>
      <c r="L1891" t="str">
        <f>IF(Table1[[#This Row],[Hospital tier]]="?","tier - 2",Table1[[#This Row],[Hospital tier]])</f>
        <v>tier - 2</v>
      </c>
      <c r="M1891" t="str">
        <f>IF(Table1[[#This Row],[City tier]]="?","tier - 2",Table1[[#This Row],[City tier]])</f>
        <v>tier - 2</v>
      </c>
      <c r="N1891" s="5" t="str">
        <f>IF(Table1[[#This Row],[State ID]]="?","Unknown",Table1[[#This Row],[State ID]])</f>
        <v>R1024</v>
      </c>
      <c r="O1891" s="5" t="str">
        <f>IF(Table1[[#This Row],[Customer ID]]="?","Unknown",Table1[[#This Row],[Customer ID]])</f>
        <v>Id590</v>
      </c>
    </row>
    <row r="1892" spans="1:15">
      <c r="A1892" t="s">
        <v>1926</v>
      </c>
      <c r="B1892">
        <v>1974</v>
      </c>
      <c r="C1892" t="s">
        <v>40</v>
      </c>
      <c r="D1892">
        <v>28</v>
      </c>
      <c r="E1892">
        <v>0</v>
      </c>
      <c r="F1892">
        <v>16770.990000000002</v>
      </c>
      <c r="G1892" t="s">
        <v>21</v>
      </c>
      <c r="H1892" t="s">
        <v>18</v>
      </c>
      <c r="I1892" t="s">
        <v>22</v>
      </c>
      <c r="J1892" s="2">
        <f>IF(B1892="?",ROUND(AVERAGEIF($B$2:$B$2344,"&lt;&gt;?"),0),B1892)</f>
        <v>1974</v>
      </c>
      <c r="K1892" t="str">
        <f>IF(C1892="?","Sep",C1892)</f>
        <v>Aug</v>
      </c>
      <c r="L1892" t="str">
        <f>IF(Table1[[#This Row],[Hospital tier]]="?","tier - 2",Table1[[#This Row],[Hospital tier]])</f>
        <v>tier - 2</v>
      </c>
      <c r="M1892" t="str">
        <f>IF(Table1[[#This Row],[City tier]]="?","tier - 2",Table1[[#This Row],[City tier]])</f>
        <v>tier - 1</v>
      </c>
      <c r="N1892" s="5" t="str">
        <f>IF(Table1[[#This Row],[State ID]]="?","Unknown",Table1[[#This Row],[State ID]])</f>
        <v>R1012</v>
      </c>
      <c r="O1892" s="5" t="str">
        <f>IF(Table1[[#This Row],[Customer ID]]="?","Unknown",Table1[[#This Row],[Customer ID]])</f>
        <v>Id591</v>
      </c>
    </row>
    <row r="1893" spans="1:15">
      <c r="A1893" t="s">
        <v>1927</v>
      </c>
      <c r="B1893">
        <v>1993</v>
      </c>
      <c r="C1893" t="s">
        <v>16</v>
      </c>
      <c r="D1893">
        <v>5</v>
      </c>
      <c r="E1893">
        <v>1</v>
      </c>
      <c r="F1893">
        <v>16657.72</v>
      </c>
      <c r="G1893" t="s">
        <v>21</v>
      </c>
      <c r="H1893" t="s">
        <v>18</v>
      </c>
      <c r="I1893" t="s">
        <v>74</v>
      </c>
      <c r="J1893" s="2">
        <f>IF(B1893="?",ROUND(AVERAGEIF($B$2:$B$2344,"&lt;&gt;?"),0),B1893)</f>
        <v>1993</v>
      </c>
      <c r="K1893" t="str">
        <f>IF(C1893="?","Sep",C1893)</f>
        <v>Nov</v>
      </c>
      <c r="L1893" t="str">
        <f>IF(Table1[[#This Row],[Hospital tier]]="?","tier - 2",Table1[[#This Row],[Hospital tier]])</f>
        <v>tier - 2</v>
      </c>
      <c r="M1893" t="str">
        <f>IF(Table1[[#This Row],[City tier]]="?","tier - 2",Table1[[#This Row],[City tier]])</f>
        <v>tier - 1</v>
      </c>
      <c r="N1893" s="5" t="str">
        <f>IF(Table1[[#This Row],[State ID]]="?","Unknown",Table1[[#This Row],[State ID]])</f>
        <v>R1024</v>
      </c>
      <c r="O1893" s="5" t="str">
        <f>IF(Table1[[#This Row],[Customer ID]]="?","Unknown",Table1[[#This Row],[Customer ID]])</f>
        <v>Id592</v>
      </c>
    </row>
    <row r="1894" spans="1:15">
      <c r="A1894" t="s">
        <v>1928</v>
      </c>
      <c r="B1894">
        <v>1977</v>
      </c>
      <c r="C1894" t="s">
        <v>37</v>
      </c>
      <c r="D1894">
        <v>25</v>
      </c>
      <c r="E1894">
        <v>2</v>
      </c>
      <c r="F1894">
        <v>16631.61</v>
      </c>
      <c r="G1894" t="s">
        <v>21</v>
      </c>
      <c r="H1894" t="s">
        <v>18</v>
      </c>
      <c r="I1894" t="s">
        <v>22</v>
      </c>
      <c r="J1894" s="2">
        <f>IF(B1894="?",ROUND(AVERAGEIF($B$2:$B$2344,"&lt;&gt;?"),0),B1894)</f>
        <v>1977</v>
      </c>
      <c r="K1894" t="str">
        <f>IF(C1894="?","Sep",C1894)</f>
        <v>Sep</v>
      </c>
      <c r="L1894" t="str">
        <f>IF(Table1[[#This Row],[Hospital tier]]="?","tier - 2",Table1[[#This Row],[Hospital tier]])</f>
        <v>tier - 2</v>
      </c>
      <c r="M1894" t="str">
        <f>IF(Table1[[#This Row],[City tier]]="?","tier - 2",Table1[[#This Row],[City tier]])</f>
        <v>tier - 1</v>
      </c>
      <c r="N1894" s="5" t="str">
        <f>IF(Table1[[#This Row],[State ID]]="?","Unknown",Table1[[#This Row],[State ID]])</f>
        <v>R1012</v>
      </c>
      <c r="O1894" s="5" t="str">
        <f>IF(Table1[[#This Row],[Customer ID]]="?","Unknown",Table1[[#This Row],[Customer ID]])</f>
        <v>Id593</v>
      </c>
    </row>
    <row r="1895" spans="1:15">
      <c r="A1895" t="s">
        <v>1929</v>
      </c>
      <c r="B1895">
        <v>1975</v>
      </c>
      <c r="C1895" t="s">
        <v>45</v>
      </c>
      <c r="D1895">
        <v>24</v>
      </c>
      <c r="E1895">
        <v>1</v>
      </c>
      <c r="F1895">
        <v>16602.18</v>
      </c>
      <c r="G1895" t="s">
        <v>21</v>
      </c>
      <c r="H1895" t="s">
        <v>18</v>
      </c>
      <c r="I1895" t="s">
        <v>30</v>
      </c>
      <c r="J1895" s="2">
        <f>IF(B1895="?",ROUND(AVERAGEIF($B$2:$B$2344,"&lt;&gt;?"),0),B1895)</f>
        <v>1975</v>
      </c>
      <c r="K1895" t="str">
        <f>IF(C1895="?","Sep",C1895)</f>
        <v>Jul</v>
      </c>
      <c r="L1895" t="str">
        <f>IF(Table1[[#This Row],[Hospital tier]]="?","tier - 2",Table1[[#This Row],[Hospital tier]])</f>
        <v>tier - 2</v>
      </c>
      <c r="M1895" t="str">
        <f>IF(Table1[[#This Row],[City tier]]="?","tier - 2",Table1[[#This Row],[City tier]])</f>
        <v>tier - 1</v>
      </c>
      <c r="N1895" s="5" t="str">
        <f>IF(Table1[[#This Row],[State ID]]="?","Unknown",Table1[[#This Row],[State ID]])</f>
        <v>R1026</v>
      </c>
      <c r="O1895" s="5" t="str">
        <f>IF(Table1[[#This Row],[Customer ID]]="?","Unknown",Table1[[#This Row],[Customer ID]])</f>
        <v>Id594</v>
      </c>
    </row>
    <row r="1896" spans="1:15">
      <c r="A1896" t="s">
        <v>1930</v>
      </c>
      <c r="B1896">
        <v>1970</v>
      </c>
      <c r="C1896" t="s">
        <v>45</v>
      </c>
      <c r="D1896">
        <v>10</v>
      </c>
      <c r="E1896">
        <v>0</v>
      </c>
      <c r="F1896">
        <v>16600.16</v>
      </c>
      <c r="G1896" t="s">
        <v>21</v>
      </c>
      <c r="H1896" t="s">
        <v>21</v>
      </c>
      <c r="I1896" t="s">
        <v>25</v>
      </c>
      <c r="J1896" s="2">
        <f>IF(B1896="?",ROUND(AVERAGEIF($B$2:$B$2344,"&lt;&gt;?"),0),B1896)</f>
        <v>1970</v>
      </c>
      <c r="K1896" t="str">
        <f>IF(C1896="?","Sep",C1896)</f>
        <v>Jul</v>
      </c>
      <c r="L1896" t="str">
        <f>IF(Table1[[#This Row],[Hospital tier]]="?","tier - 2",Table1[[#This Row],[Hospital tier]])</f>
        <v>tier - 2</v>
      </c>
      <c r="M1896" t="str">
        <f>IF(Table1[[#This Row],[City tier]]="?","tier - 2",Table1[[#This Row],[City tier]])</f>
        <v>tier - 2</v>
      </c>
      <c r="N1896" s="5" t="str">
        <f>IF(Table1[[#This Row],[State ID]]="?","Unknown",Table1[[#This Row],[State ID]])</f>
        <v>R1011</v>
      </c>
      <c r="O1896" s="5" t="str">
        <f>IF(Table1[[#This Row],[Customer ID]]="?","Unknown",Table1[[#This Row],[Customer ID]])</f>
        <v>Id595</v>
      </c>
    </row>
    <row r="1897" spans="1:15">
      <c r="A1897" t="s">
        <v>1931</v>
      </c>
      <c r="B1897">
        <v>1963</v>
      </c>
      <c r="C1897" t="s">
        <v>20</v>
      </c>
      <c r="D1897">
        <v>25</v>
      </c>
      <c r="E1897">
        <v>0</v>
      </c>
      <c r="F1897">
        <v>16587.96</v>
      </c>
      <c r="G1897" t="s">
        <v>21</v>
      </c>
      <c r="H1897" t="s">
        <v>21</v>
      </c>
      <c r="I1897" t="s">
        <v>82</v>
      </c>
      <c r="J1897" s="2">
        <f>IF(B1897="?",ROUND(AVERAGEIF($B$2:$B$2344,"&lt;&gt;?"),0),B1897)</f>
        <v>1963</v>
      </c>
      <c r="K1897" t="str">
        <f>IF(C1897="?","Sep",C1897)</f>
        <v>Jun</v>
      </c>
      <c r="L1897" t="str">
        <f>IF(Table1[[#This Row],[Hospital tier]]="?","tier - 2",Table1[[#This Row],[Hospital tier]])</f>
        <v>tier - 2</v>
      </c>
      <c r="M1897" t="str">
        <f>IF(Table1[[#This Row],[City tier]]="?","tier - 2",Table1[[#This Row],[City tier]])</f>
        <v>tier - 2</v>
      </c>
      <c r="N1897" s="5" t="str">
        <f>IF(Table1[[#This Row],[State ID]]="?","Unknown",Table1[[#This Row],[State ID]])</f>
        <v>R1023</v>
      </c>
      <c r="O1897" s="5" t="str">
        <f>IF(Table1[[#This Row],[Customer ID]]="?","Unknown",Table1[[#This Row],[Customer ID]])</f>
        <v>Id596</v>
      </c>
    </row>
    <row r="1898" spans="1:15">
      <c r="A1898" t="s">
        <v>1932</v>
      </c>
      <c r="B1898">
        <v>2001</v>
      </c>
      <c r="C1898" t="s">
        <v>20</v>
      </c>
      <c r="D1898">
        <v>25</v>
      </c>
      <c r="E1898">
        <v>0</v>
      </c>
      <c r="F1898">
        <v>16586.5</v>
      </c>
      <c r="G1898" t="s">
        <v>21</v>
      </c>
      <c r="H1898" t="s">
        <v>18</v>
      </c>
      <c r="I1898" t="s">
        <v>19</v>
      </c>
      <c r="J1898" s="2">
        <f>IF(B1898="?",ROUND(AVERAGEIF($B$2:$B$2344,"&lt;&gt;?"),0),B1898)</f>
        <v>2001</v>
      </c>
      <c r="K1898" t="str">
        <f>IF(C1898="?","Sep",C1898)</f>
        <v>Jun</v>
      </c>
      <c r="L1898" t="str">
        <f>IF(Table1[[#This Row],[Hospital tier]]="?","tier - 2",Table1[[#This Row],[Hospital tier]])</f>
        <v>tier - 2</v>
      </c>
      <c r="M1898" t="str">
        <f>IF(Table1[[#This Row],[City tier]]="?","tier - 2",Table1[[#This Row],[City tier]])</f>
        <v>tier - 1</v>
      </c>
      <c r="N1898" s="5" t="str">
        <f>IF(Table1[[#This Row],[State ID]]="?","Unknown",Table1[[#This Row],[State ID]])</f>
        <v>R1013</v>
      </c>
      <c r="O1898" s="5" t="str">
        <f>IF(Table1[[#This Row],[Customer ID]]="?","Unknown",Table1[[#This Row],[Customer ID]])</f>
        <v>Id597</v>
      </c>
    </row>
    <row r="1899" spans="1:15">
      <c r="A1899" t="s">
        <v>1933</v>
      </c>
      <c r="B1899">
        <v>1995</v>
      </c>
      <c r="C1899" t="s">
        <v>23</v>
      </c>
      <c r="D1899">
        <v>23</v>
      </c>
      <c r="E1899">
        <v>0</v>
      </c>
      <c r="F1899">
        <v>16577.78</v>
      </c>
      <c r="G1899" t="s">
        <v>21</v>
      </c>
      <c r="H1899" t="s">
        <v>18</v>
      </c>
      <c r="I1899" t="s">
        <v>19</v>
      </c>
      <c r="J1899" s="2">
        <f>IF(B1899="?",ROUND(AVERAGEIF($B$2:$B$2344,"&lt;&gt;?"),0),B1899)</f>
        <v>1995</v>
      </c>
      <c r="K1899" t="str">
        <f>IF(C1899="?","Sep",C1899)</f>
        <v>Dec</v>
      </c>
      <c r="L1899" t="str">
        <f>IF(Table1[[#This Row],[Hospital tier]]="?","tier - 2",Table1[[#This Row],[Hospital tier]])</f>
        <v>tier - 2</v>
      </c>
      <c r="M1899" t="str">
        <f>IF(Table1[[#This Row],[City tier]]="?","tier - 2",Table1[[#This Row],[City tier]])</f>
        <v>tier - 1</v>
      </c>
      <c r="N1899" s="5" t="str">
        <f>IF(Table1[[#This Row],[State ID]]="?","Unknown",Table1[[#This Row],[State ID]])</f>
        <v>R1013</v>
      </c>
      <c r="O1899" s="5" t="str">
        <f>IF(Table1[[#This Row],[Customer ID]]="?","Unknown",Table1[[#This Row],[Customer ID]])</f>
        <v>Id598</v>
      </c>
    </row>
    <row r="1900" spans="1:15">
      <c r="A1900" t="s">
        <v>1934</v>
      </c>
      <c r="B1900">
        <v>1958</v>
      </c>
      <c r="C1900" t="s">
        <v>24</v>
      </c>
      <c r="D1900">
        <v>10</v>
      </c>
      <c r="E1900">
        <v>3</v>
      </c>
      <c r="F1900">
        <v>16455.71</v>
      </c>
      <c r="G1900" t="s">
        <v>21</v>
      </c>
      <c r="H1900" t="s">
        <v>21</v>
      </c>
      <c r="I1900" t="s">
        <v>22</v>
      </c>
      <c r="J1900" s="2">
        <f>IF(B1900="?",ROUND(AVERAGEIF($B$2:$B$2344,"&lt;&gt;?"),0),B1900)</f>
        <v>1958</v>
      </c>
      <c r="K1900" t="str">
        <f>IF(C1900="?","Sep",C1900)</f>
        <v>Oct</v>
      </c>
      <c r="L1900" t="str">
        <f>IF(Table1[[#This Row],[Hospital tier]]="?","tier - 2",Table1[[#This Row],[Hospital tier]])</f>
        <v>tier - 2</v>
      </c>
      <c r="M1900" t="str">
        <f>IF(Table1[[#This Row],[City tier]]="?","tier - 2",Table1[[#This Row],[City tier]])</f>
        <v>tier - 2</v>
      </c>
      <c r="N1900" s="5" t="str">
        <f>IF(Table1[[#This Row],[State ID]]="?","Unknown",Table1[[#This Row],[State ID]])</f>
        <v>R1012</v>
      </c>
      <c r="O1900" s="5" t="str">
        <f>IF(Table1[[#This Row],[Customer ID]]="?","Unknown",Table1[[#This Row],[Customer ID]])</f>
        <v>Id599</v>
      </c>
    </row>
    <row r="1901" spans="1:15">
      <c r="A1901" t="s">
        <v>1935</v>
      </c>
      <c r="B1901">
        <v>1962</v>
      </c>
      <c r="C1901" t="s">
        <v>40</v>
      </c>
      <c r="D1901">
        <v>4</v>
      </c>
      <c r="E1901">
        <v>0</v>
      </c>
      <c r="F1901">
        <v>52590.83</v>
      </c>
      <c r="G1901" t="s">
        <v>18</v>
      </c>
      <c r="H1901" t="s">
        <v>17</v>
      </c>
      <c r="I1901" t="s">
        <v>25</v>
      </c>
      <c r="J1901" s="2">
        <f>IF(B1901="?",ROUND(AVERAGEIF($B$2:$B$2344,"&lt;&gt;?"),0),B1901)</f>
        <v>1962</v>
      </c>
      <c r="K1901" t="str">
        <f>IF(C1901="?","Sep",C1901)</f>
        <v>Aug</v>
      </c>
      <c r="L1901" t="str">
        <f>IF(Table1[[#This Row],[Hospital tier]]="?","tier - 2",Table1[[#This Row],[Hospital tier]])</f>
        <v>tier - 1</v>
      </c>
      <c r="M1901" t="str">
        <f>IF(Table1[[#This Row],[City tier]]="?","tier - 2",Table1[[#This Row],[City tier]])</f>
        <v>tier - 3</v>
      </c>
      <c r="N1901" s="5" t="str">
        <f>IF(Table1[[#This Row],[State ID]]="?","Unknown",Table1[[#This Row],[State ID]])</f>
        <v>R1011</v>
      </c>
      <c r="O1901" s="5" t="str">
        <f>IF(Table1[[#This Row],[Customer ID]]="?","Unknown",Table1[[#This Row],[Customer ID]])</f>
        <v>Id6</v>
      </c>
    </row>
    <row r="1902" spans="1:15">
      <c r="A1902" t="s">
        <v>1936</v>
      </c>
      <c r="B1902">
        <v>1971</v>
      </c>
      <c r="C1902" t="s">
        <v>16</v>
      </c>
      <c r="D1902">
        <v>3</v>
      </c>
      <c r="E1902">
        <v>0</v>
      </c>
      <c r="F1902">
        <v>42644.2</v>
      </c>
      <c r="G1902" t="s">
        <v>18</v>
      </c>
      <c r="H1902" t="s">
        <v>17</v>
      </c>
      <c r="I1902" t="s">
        <v>25</v>
      </c>
      <c r="J1902" s="2">
        <f>IF(B1902="?",ROUND(AVERAGEIF($B$2:$B$2344,"&lt;&gt;?"),0),B1902)</f>
        <v>1971</v>
      </c>
      <c r="K1902" t="str">
        <f>IF(C1902="?","Sep",C1902)</f>
        <v>Nov</v>
      </c>
      <c r="L1902" t="str">
        <f>IF(Table1[[#This Row],[Hospital tier]]="?","tier - 2",Table1[[#This Row],[Hospital tier]])</f>
        <v>tier - 1</v>
      </c>
      <c r="M1902" t="str">
        <f>IF(Table1[[#This Row],[City tier]]="?","tier - 2",Table1[[#This Row],[City tier]])</f>
        <v>tier - 3</v>
      </c>
      <c r="N1902" s="5" t="str">
        <f>IF(Table1[[#This Row],[State ID]]="?","Unknown",Table1[[#This Row],[State ID]])</f>
        <v>R1011</v>
      </c>
      <c r="O1902" s="5" t="str">
        <f>IF(Table1[[#This Row],[Customer ID]]="?","Unknown",Table1[[#This Row],[Customer ID]])</f>
        <v>Id60</v>
      </c>
    </row>
    <row r="1903" spans="1:15">
      <c r="A1903" t="s">
        <v>1937</v>
      </c>
      <c r="B1903">
        <v>2003</v>
      </c>
      <c r="C1903" t="s">
        <v>23</v>
      </c>
      <c r="D1903">
        <v>20</v>
      </c>
      <c r="E1903">
        <v>1</v>
      </c>
      <c r="F1903">
        <v>16450.89</v>
      </c>
      <c r="G1903" t="s">
        <v>21</v>
      </c>
      <c r="H1903" t="s">
        <v>18</v>
      </c>
      <c r="I1903" t="s">
        <v>22</v>
      </c>
      <c r="J1903" s="2">
        <f>IF(B1903="?",ROUND(AVERAGEIF($B$2:$B$2344,"&lt;&gt;?"),0),B1903)</f>
        <v>2003</v>
      </c>
      <c r="K1903" t="str">
        <f>IF(C1903="?","Sep",C1903)</f>
        <v>Dec</v>
      </c>
      <c r="L1903" t="str">
        <f>IF(Table1[[#This Row],[Hospital tier]]="?","tier - 2",Table1[[#This Row],[Hospital tier]])</f>
        <v>tier - 2</v>
      </c>
      <c r="M1903" t="str">
        <f>IF(Table1[[#This Row],[City tier]]="?","tier - 2",Table1[[#This Row],[City tier]])</f>
        <v>tier - 1</v>
      </c>
      <c r="N1903" s="5" t="str">
        <f>IF(Table1[[#This Row],[State ID]]="?","Unknown",Table1[[#This Row],[State ID]])</f>
        <v>R1012</v>
      </c>
      <c r="O1903" s="5" t="str">
        <f>IF(Table1[[#This Row],[Customer ID]]="?","Unknown",Table1[[#This Row],[Customer ID]])</f>
        <v>Id600</v>
      </c>
    </row>
    <row r="1904" spans="1:15">
      <c r="A1904" t="s">
        <v>1938</v>
      </c>
      <c r="B1904">
        <v>1995</v>
      </c>
      <c r="C1904" t="s">
        <v>37</v>
      </c>
      <c r="D1904">
        <v>28</v>
      </c>
      <c r="E1904">
        <v>3</v>
      </c>
      <c r="F1904">
        <v>16420.490000000002</v>
      </c>
      <c r="G1904" t="s">
        <v>21</v>
      </c>
      <c r="H1904" t="s">
        <v>17</v>
      </c>
      <c r="I1904" t="s">
        <v>22</v>
      </c>
      <c r="J1904" s="2">
        <f>IF(B1904="?",ROUND(AVERAGEIF($B$2:$B$2344,"&lt;&gt;?"),0),B1904)</f>
        <v>1995</v>
      </c>
      <c r="K1904" t="str">
        <f>IF(C1904="?","Sep",C1904)</f>
        <v>Sep</v>
      </c>
      <c r="L1904" t="str">
        <f>IF(Table1[[#This Row],[Hospital tier]]="?","tier - 2",Table1[[#This Row],[Hospital tier]])</f>
        <v>tier - 2</v>
      </c>
      <c r="M1904" t="str">
        <f>IF(Table1[[#This Row],[City tier]]="?","tier - 2",Table1[[#This Row],[City tier]])</f>
        <v>tier - 3</v>
      </c>
      <c r="N1904" s="5" t="str">
        <f>IF(Table1[[#This Row],[State ID]]="?","Unknown",Table1[[#This Row],[State ID]])</f>
        <v>R1012</v>
      </c>
      <c r="O1904" s="5" t="str">
        <f>IF(Table1[[#This Row],[Customer ID]]="?","Unknown",Table1[[#This Row],[Customer ID]])</f>
        <v>Id601</v>
      </c>
    </row>
    <row r="1905" spans="1:15">
      <c r="A1905" t="s">
        <v>1939</v>
      </c>
      <c r="B1905">
        <v>1965</v>
      </c>
      <c r="C1905" t="s">
        <v>23</v>
      </c>
      <c r="D1905">
        <v>5</v>
      </c>
      <c r="E1905">
        <v>0</v>
      </c>
      <c r="F1905">
        <v>16351.42</v>
      </c>
      <c r="G1905" t="s">
        <v>21</v>
      </c>
      <c r="H1905" t="s">
        <v>17</v>
      </c>
      <c r="I1905" t="s">
        <v>30</v>
      </c>
      <c r="J1905" s="2">
        <f>IF(B1905="?",ROUND(AVERAGEIF($B$2:$B$2344,"&lt;&gt;?"),0),B1905)</f>
        <v>1965</v>
      </c>
      <c r="K1905" t="str">
        <f>IF(C1905="?","Sep",C1905)</f>
        <v>Dec</v>
      </c>
      <c r="L1905" t="str">
        <f>IF(Table1[[#This Row],[Hospital tier]]="?","tier - 2",Table1[[#This Row],[Hospital tier]])</f>
        <v>tier - 2</v>
      </c>
      <c r="M1905" t="str">
        <f>IF(Table1[[#This Row],[City tier]]="?","tier - 2",Table1[[#This Row],[City tier]])</f>
        <v>tier - 3</v>
      </c>
      <c r="N1905" s="5" t="str">
        <f>IF(Table1[[#This Row],[State ID]]="?","Unknown",Table1[[#This Row],[State ID]])</f>
        <v>R1026</v>
      </c>
      <c r="O1905" s="5" t="str">
        <f>IF(Table1[[#This Row],[Customer ID]]="?","Unknown",Table1[[#This Row],[Customer ID]])</f>
        <v>Id602</v>
      </c>
    </row>
    <row r="1906" spans="1:15">
      <c r="A1906" t="s">
        <v>1940</v>
      </c>
      <c r="B1906">
        <v>1969</v>
      </c>
      <c r="C1906" t="s">
        <v>40</v>
      </c>
      <c r="D1906">
        <v>8</v>
      </c>
      <c r="E1906">
        <v>0</v>
      </c>
      <c r="F1906">
        <v>16311.05</v>
      </c>
      <c r="G1906" t="s">
        <v>21</v>
      </c>
      <c r="H1906" t="s">
        <v>17</v>
      </c>
      <c r="I1906" t="s">
        <v>30</v>
      </c>
      <c r="J1906" s="2">
        <f>IF(B1906="?",ROUND(AVERAGEIF($B$2:$B$2344,"&lt;&gt;?"),0),B1906)</f>
        <v>1969</v>
      </c>
      <c r="K1906" t="str">
        <f>IF(C1906="?","Sep",C1906)</f>
        <v>Aug</v>
      </c>
      <c r="L1906" t="str">
        <f>IF(Table1[[#This Row],[Hospital tier]]="?","tier - 2",Table1[[#This Row],[Hospital tier]])</f>
        <v>tier - 2</v>
      </c>
      <c r="M1906" t="str">
        <f>IF(Table1[[#This Row],[City tier]]="?","tier - 2",Table1[[#This Row],[City tier]])</f>
        <v>tier - 3</v>
      </c>
      <c r="N1906" s="5" t="str">
        <f>IF(Table1[[#This Row],[State ID]]="?","Unknown",Table1[[#This Row],[State ID]])</f>
        <v>R1026</v>
      </c>
      <c r="O1906" s="5" t="str">
        <f>IF(Table1[[#This Row],[Customer ID]]="?","Unknown",Table1[[#This Row],[Customer ID]])</f>
        <v>Id603</v>
      </c>
    </row>
    <row r="1907" spans="1:15">
      <c r="A1907" t="s">
        <v>1941</v>
      </c>
      <c r="B1907">
        <v>2003</v>
      </c>
      <c r="C1907" t="s">
        <v>40</v>
      </c>
      <c r="D1907">
        <v>24</v>
      </c>
      <c r="E1907">
        <v>0</v>
      </c>
      <c r="F1907">
        <v>16297.85</v>
      </c>
      <c r="G1907" t="s">
        <v>21</v>
      </c>
      <c r="H1907" t="s">
        <v>17</v>
      </c>
      <c r="I1907" t="s">
        <v>25</v>
      </c>
      <c r="J1907" s="2">
        <f>IF(B1907="?",ROUND(AVERAGEIF($B$2:$B$2344,"&lt;&gt;?"),0),B1907)</f>
        <v>2003</v>
      </c>
      <c r="K1907" t="str">
        <f>IF(C1907="?","Sep",C1907)</f>
        <v>Aug</v>
      </c>
      <c r="L1907" t="str">
        <f>IF(Table1[[#This Row],[Hospital tier]]="?","tier - 2",Table1[[#This Row],[Hospital tier]])</f>
        <v>tier - 2</v>
      </c>
      <c r="M1907" t="str">
        <f>IF(Table1[[#This Row],[City tier]]="?","tier - 2",Table1[[#This Row],[City tier]])</f>
        <v>tier - 3</v>
      </c>
      <c r="N1907" s="5" t="str">
        <f>IF(Table1[[#This Row],[State ID]]="?","Unknown",Table1[[#This Row],[State ID]])</f>
        <v>R1011</v>
      </c>
      <c r="O1907" s="5" t="str">
        <f>IF(Table1[[#This Row],[Customer ID]]="?","Unknown",Table1[[#This Row],[Customer ID]])</f>
        <v>Id604</v>
      </c>
    </row>
    <row r="1908" spans="1:15">
      <c r="A1908" t="s">
        <v>1942</v>
      </c>
      <c r="B1908">
        <v>1972</v>
      </c>
      <c r="C1908" t="s">
        <v>45</v>
      </c>
      <c r="D1908">
        <v>30</v>
      </c>
      <c r="E1908">
        <v>0</v>
      </c>
      <c r="F1908">
        <v>16267.32</v>
      </c>
      <c r="G1908" t="s">
        <v>21</v>
      </c>
      <c r="H1908" t="s">
        <v>21</v>
      </c>
      <c r="I1908" t="s">
        <v>82</v>
      </c>
      <c r="J1908" s="2">
        <f>IF(B1908="?",ROUND(AVERAGEIF($B$2:$B$2344,"&lt;&gt;?"),0),B1908)</f>
        <v>1972</v>
      </c>
      <c r="K1908" t="str">
        <f>IF(C1908="?","Sep",C1908)</f>
        <v>Jul</v>
      </c>
      <c r="L1908" t="str">
        <f>IF(Table1[[#This Row],[Hospital tier]]="?","tier - 2",Table1[[#This Row],[Hospital tier]])</f>
        <v>tier - 2</v>
      </c>
      <c r="M1908" t="str">
        <f>IF(Table1[[#This Row],[City tier]]="?","tier - 2",Table1[[#This Row],[City tier]])</f>
        <v>tier - 2</v>
      </c>
      <c r="N1908" s="5" t="str">
        <f>IF(Table1[[#This Row],[State ID]]="?","Unknown",Table1[[#This Row],[State ID]])</f>
        <v>R1023</v>
      </c>
      <c r="O1908" s="5" t="str">
        <f>IF(Table1[[#This Row],[Customer ID]]="?","Unknown",Table1[[#This Row],[Customer ID]])</f>
        <v>Id605</v>
      </c>
    </row>
    <row r="1909" spans="1:15">
      <c r="A1909" t="s">
        <v>1943</v>
      </c>
      <c r="B1909">
        <v>2002</v>
      </c>
      <c r="C1909" t="s">
        <v>37</v>
      </c>
      <c r="D1909">
        <v>8</v>
      </c>
      <c r="E1909">
        <v>0</v>
      </c>
      <c r="F1909">
        <v>16232.85</v>
      </c>
      <c r="G1909" t="s">
        <v>21</v>
      </c>
      <c r="H1909" t="s">
        <v>18</v>
      </c>
      <c r="I1909" t="s">
        <v>25</v>
      </c>
      <c r="J1909" s="2">
        <f>IF(B1909="?",ROUND(AVERAGEIF($B$2:$B$2344,"&lt;&gt;?"),0),B1909)</f>
        <v>2002</v>
      </c>
      <c r="K1909" t="str">
        <f>IF(C1909="?","Sep",C1909)</f>
        <v>Sep</v>
      </c>
      <c r="L1909" t="str">
        <f>IF(Table1[[#This Row],[Hospital tier]]="?","tier - 2",Table1[[#This Row],[Hospital tier]])</f>
        <v>tier - 2</v>
      </c>
      <c r="M1909" t="str">
        <f>IF(Table1[[#This Row],[City tier]]="?","tier - 2",Table1[[#This Row],[City tier]])</f>
        <v>tier - 1</v>
      </c>
      <c r="N1909" s="5" t="str">
        <f>IF(Table1[[#This Row],[State ID]]="?","Unknown",Table1[[#This Row],[State ID]])</f>
        <v>R1011</v>
      </c>
      <c r="O1909" s="5" t="str">
        <f>IF(Table1[[#This Row],[Customer ID]]="?","Unknown",Table1[[#This Row],[Customer ID]])</f>
        <v>Id606</v>
      </c>
    </row>
    <row r="1910" spans="1:15">
      <c r="A1910" t="s">
        <v>1944</v>
      </c>
      <c r="B1910">
        <v>1988</v>
      </c>
      <c r="C1910" t="s">
        <v>40</v>
      </c>
      <c r="D1910">
        <v>21</v>
      </c>
      <c r="E1910">
        <v>3</v>
      </c>
      <c r="F1910">
        <v>16205.88</v>
      </c>
      <c r="G1910" t="s">
        <v>21</v>
      </c>
      <c r="H1910" t="s">
        <v>18</v>
      </c>
      <c r="I1910" t="s">
        <v>22</v>
      </c>
      <c r="J1910" s="2">
        <f>IF(B1910="?",ROUND(AVERAGEIF($B$2:$B$2344,"&lt;&gt;?"),0),B1910)</f>
        <v>1988</v>
      </c>
      <c r="K1910" t="str">
        <f>IF(C1910="?","Sep",C1910)</f>
        <v>Aug</v>
      </c>
      <c r="L1910" t="str">
        <f>IF(Table1[[#This Row],[Hospital tier]]="?","tier - 2",Table1[[#This Row],[Hospital tier]])</f>
        <v>tier - 2</v>
      </c>
      <c r="M1910" t="str">
        <f>IF(Table1[[#This Row],[City tier]]="?","tier - 2",Table1[[#This Row],[City tier]])</f>
        <v>tier - 1</v>
      </c>
      <c r="N1910" s="5" t="str">
        <f>IF(Table1[[#This Row],[State ID]]="?","Unknown",Table1[[#This Row],[State ID]])</f>
        <v>R1012</v>
      </c>
      <c r="O1910" s="5" t="str">
        <f>IF(Table1[[#This Row],[Customer ID]]="?","Unknown",Table1[[#This Row],[Customer ID]])</f>
        <v>Id607</v>
      </c>
    </row>
    <row r="1911" spans="1:15">
      <c r="A1911" t="s">
        <v>1945</v>
      </c>
      <c r="B1911">
        <v>1988</v>
      </c>
      <c r="C1911" t="s">
        <v>40</v>
      </c>
      <c r="D1911">
        <v>6</v>
      </c>
      <c r="E1911">
        <v>3</v>
      </c>
      <c r="F1911">
        <v>16199.1</v>
      </c>
      <c r="G1911" t="s">
        <v>21</v>
      </c>
      <c r="H1911" t="s">
        <v>21</v>
      </c>
      <c r="I1911" t="s">
        <v>22</v>
      </c>
      <c r="J1911" s="2">
        <f>IF(B1911="?",ROUND(AVERAGEIF($B$2:$B$2344,"&lt;&gt;?"),0),B1911)</f>
        <v>1988</v>
      </c>
      <c r="K1911" t="str">
        <f>IF(C1911="?","Sep",C1911)</f>
        <v>Aug</v>
      </c>
      <c r="L1911" t="str">
        <f>IF(Table1[[#This Row],[Hospital tier]]="?","tier - 2",Table1[[#This Row],[Hospital tier]])</f>
        <v>tier - 2</v>
      </c>
      <c r="M1911" t="str">
        <f>IF(Table1[[#This Row],[City tier]]="?","tier - 2",Table1[[#This Row],[City tier]])</f>
        <v>tier - 2</v>
      </c>
      <c r="N1911" s="5" t="str">
        <f>IF(Table1[[#This Row],[State ID]]="?","Unknown",Table1[[#This Row],[State ID]])</f>
        <v>R1012</v>
      </c>
      <c r="O1911" s="5" t="str">
        <f>IF(Table1[[#This Row],[Customer ID]]="?","Unknown",Table1[[#This Row],[Customer ID]])</f>
        <v>Id608</v>
      </c>
    </row>
    <row r="1912" spans="1:15">
      <c r="A1912" t="s">
        <v>1946</v>
      </c>
      <c r="B1912">
        <v>1974</v>
      </c>
      <c r="C1912" t="s">
        <v>37</v>
      </c>
      <c r="D1912">
        <v>11</v>
      </c>
      <c r="E1912">
        <v>0</v>
      </c>
      <c r="F1912">
        <v>16190.97</v>
      </c>
      <c r="G1912" t="s">
        <v>21</v>
      </c>
      <c r="H1912" t="s">
        <v>17</v>
      </c>
      <c r="I1912" t="s">
        <v>22</v>
      </c>
      <c r="J1912" s="2">
        <f>IF(B1912="?",ROUND(AVERAGEIF($B$2:$B$2344,"&lt;&gt;?"),0),B1912)</f>
        <v>1974</v>
      </c>
      <c r="K1912" t="str">
        <f>IF(C1912="?","Sep",C1912)</f>
        <v>Sep</v>
      </c>
      <c r="L1912" t="str">
        <f>IF(Table1[[#This Row],[Hospital tier]]="?","tier - 2",Table1[[#This Row],[Hospital tier]])</f>
        <v>tier - 2</v>
      </c>
      <c r="M1912" t="str">
        <f>IF(Table1[[#This Row],[City tier]]="?","tier - 2",Table1[[#This Row],[City tier]])</f>
        <v>tier - 3</v>
      </c>
      <c r="N1912" s="5" t="str">
        <f>IF(Table1[[#This Row],[State ID]]="?","Unknown",Table1[[#This Row],[State ID]])</f>
        <v>R1012</v>
      </c>
      <c r="O1912" s="5" t="str">
        <f>IF(Table1[[#This Row],[Customer ID]]="?","Unknown",Table1[[#This Row],[Customer ID]])</f>
        <v>Id609</v>
      </c>
    </row>
    <row r="1913" spans="1:15">
      <c r="A1913" t="s">
        <v>1947</v>
      </c>
      <c r="B1913">
        <v>1979</v>
      </c>
      <c r="C1913" t="s">
        <v>23</v>
      </c>
      <c r="D1913">
        <v>27</v>
      </c>
      <c r="E1913">
        <v>2</v>
      </c>
      <c r="F1913">
        <v>42560.43</v>
      </c>
      <c r="G1913" t="s">
        <v>18</v>
      </c>
      <c r="H1913" t="s">
        <v>17</v>
      </c>
      <c r="I1913" t="s">
        <v>19</v>
      </c>
      <c r="J1913" s="2">
        <f>IF(B1913="?",ROUND(AVERAGEIF($B$2:$B$2344,"&lt;&gt;?"),0),B1913)</f>
        <v>1979</v>
      </c>
      <c r="K1913" t="str">
        <f>IF(C1913="?","Sep",C1913)</f>
        <v>Dec</v>
      </c>
      <c r="L1913" t="str">
        <f>IF(Table1[[#This Row],[Hospital tier]]="?","tier - 2",Table1[[#This Row],[Hospital tier]])</f>
        <v>tier - 1</v>
      </c>
      <c r="M1913" t="str">
        <f>IF(Table1[[#This Row],[City tier]]="?","tier - 2",Table1[[#This Row],[City tier]])</f>
        <v>tier - 3</v>
      </c>
      <c r="N1913" s="5" t="str">
        <f>IF(Table1[[#This Row],[State ID]]="?","Unknown",Table1[[#This Row],[State ID]])</f>
        <v>R1013</v>
      </c>
      <c r="O1913" s="5" t="str">
        <f>IF(Table1[[#This Row],[Customer ID]]="?","Unknown",Table1[[#This Row],[Customer ID]])</f>
        <v>Id61</v>
      </c>
    </row>
    <row r="1914" spans="1:15">
      <c r="A1914" t="s">
        <v>1948</v>
      </c>
      <c r="B1914">
        <v>1982</v>
      </c>
      <c r="C1914" t="s">
        <v>45</v>
      </c>
      <c r="D1914">
        <v>6</v>
      </c>
      <c r="E1914">
        <v>3</v>
      </c>
      <c r="F1914">
        <v>16152.04</v>
      </c>
      <c r="G1914" t="s">
        <v>21</v>
      </c>
      <c r="H1914" t="s">
        <v>18</v>
      </c>
      <c r="I1914" t="s">
        <v>30</v>
      </c>
      <c r="J1914" s="2">
        <f>IF(B1914="?",ROUND(AVERAGEIF($B$2:$B$2344,"&lt;&gt;?"),0),B1914)</f>
        <v>1982</v>
      </c>
      <c r="K1914" t="str">
        <f>IF(C1914="?","Sep",C1914)</f>
        <v>Jul</v>
      </c>
      <c r="L1914" t="str">
        <f>IF(Table1[[#This Row],[Hospital tier]]="?","tier - 2",Table1[[#This Row],[Hospital tier]])</f>
        <v>tier - 2</v>
      </c>
      <c r="M1914" t="str">
        <f>IF(Table1[[#This Row],[City tier]]="?","tier - 2",Table1[[#This Row],[City tier]])</f>
        <v>tier - 1</v>
      </c>
      <c r="N1914" s="5" t="str">
        <f>IF(Table1[[#This Row],[State ID]]="?","Unknown",Table1[[#This Row],[State ID]])</f>
        <v>R1026</v>
      </c>
      <c r="O1914" s="5" t="str">
        <f>IF(Table1[[#This Row],[Customer ID]]="?","Unknown",Table1[[#This Row],[Customer ID]])</f>
        <v>Id610</v>
      </c>
    </row>
    <row r="1915" spans="1:15">
      <c r="A1915" t="s">
        <v>1949</v>
      </c>
      <c r="B1915">
        <v>1993</v>
      </c>
      <c r="C1915" t="s">
        <v>23</v>
      </c>
      <c r="D1915">
        <v>12</v>
      </c>
      <c r="E1915">
        <v>0</v>
      </c>
      <c r="F1915">
        <v>16138.76</v>
      </c>
      <c r="G1915" t="s">
        <v>21</v>
      </c>
      <c r="H1915" t="s">
        <v>17</v>
      </c>
      <c r="I1915" t="s">
        <v>130</v>
      </c>
      <c r="J1915" s="2">
        <f>IF(B1915="?",ROUND(AVERAGEIF($B$2:$B$2344,"&lt;&gt;?"),0),B1915)</f>
        <v>1993</v>
      </c>
      <c r="K1915" t="str">
        <f>IF(C1915="?","Sep",C1915)</f>
        <v>Dec</v>
      </c>
      <c r="L1915" t="str">
        <f>IF(Table1[[#This Row],[Hospital tier]]="?","tier - 2",Table1[[#This Row],[Hospital tier]])</f>
        <v>tier - 2</v>
      </c>
      <c r="M1915" t="str">
        <f>IF(Table1[[#This Row],[City tier]]="?","tier - 2",Table1[[#This Row],[City tier]])</f>
        <v>tier - 3</v>
      </c>
      <c r="N1915" s="5" t="str">
        <f>IF(Table1[[#This Row],[State ID]]="?","Unknown",Table1[[#This Row],[State ID]])</f>
        <v>R1017</v>
      </c>
      <c r="O1915" s="5" t="str">
        <f>IF(Table1[[#This Row],[Customer ID]]="?","Unknown",Table1[[#This Row],[Customer ID]])</f>
        <v>Id611</v>
      </c>
    </row>
    <row r="1916" spans="1:15">
      <c r="A1916" t="s">
        <v>1950</v>
      </c>
      <c r="B1916">
        <v>1987</v>
      </c>
      <c r="C1916" t="s">
        <v>24</v>
      </c>
      <c r="D1916">
        <v>6</v>
      </c>
      <c r="E1916">
        <v>3</v>
      </c>
      <c r="F1916">
        <v>16122.65</v>
      </c>
      <c r="G1916" t="s">
        <v>21</v>
      </c>
      <c r="H1916" t="s">
        <v>18</v>
      </c>
      <c r="I1916" t="s">
        <v>25</v>
      </c>
      <c r="J1916" s="2">
        <f>IF(B1916="?",ROUND(AVERAGEIF($B$2:$B$2344,"&lt;&gt;?"),0),B1916)</f>
        <v>1987</v>
      </c>
      <c r="K1916" t="str">
        <f>IF(C1916="?","Sep",C1916)</f>
        <v>Oct</v>
      </c>
      <c r="L1916" t="str">
        <f>IF(Table1[[#This Row],[Hospital tier]]="?","tier - 2",Table1[[#This Row],[Hospital tier]])</f>
        <v>tier - 2</v>
      </c>
      <c r="M1916" t="str">
        <f>IF(Table1[[#This Row],[City tier]]="?","tier - 2",Table1[[#This Row],[City tier]])</f>
        <v>tier - 1</v>
      </c>
      <c r="N1916" s="5" t="str">
        <f>IF(Table1[[#This Row],[State ID]]="?","Unknown",Table1[[#This Row],[State ID]])</f>
        <v>R1011</v>
      </c>
      <c r="O1916" s="5" t="str">
        <f>IF(Table1[[#This Row],[Customer ID]]="?","Unknown",Table1[[#This Row],[Customer ID]])</f>
        <v>Id612</v>
      </c>
    </row>
    <row r="1917" spans="1:15">
      <c r="A1917" t="s">
        <v>1951</v>
      </c>
      <c r="B1917">
        <v>1993</v>
      </c>
      <c r="C1917" t="s">
        <v>40</v>
      </c>
      <c r="D1917">
        <v>8</v>
      </c>
      <c r="E1917">
        <v>0</v>
      </c>
      <c r="F1917">
        <v>16115.3</v>
      </c>
      <c r="G1917" t="s">
        <v>21</v>
      </c>
      <c r="H1917" t="s">
        <v>18</v>
      </c>
      <c r="I1917" t="s">
        <v>74</v>
      </c>
      <c r="J1917" s="2">
        <f>IF(B1917="?",ROUND(AVERAGEIF($B$2:$B$2344,"&lt;&gt;?"),0),B1917)</f>
        <v>1993</v>
      </c>
      <c r="K1917" t="str">
        <f>IF(C1917="?","Sep",C1917)</f>
        <v>Aug</v>
      </c>
      <c r="L1917" t="str">
        <f>IF(Table1[[#This Row],[Hospital tier]]="?","tier - 2",Table1[[#This Row],[Hospital tier]])</f>
        <v>tier - 2</v>
      </c>
      <c r="M1917" t="str">
        <f>IF(Table1[[#This Row],[City tier]]="?","tier - 2",Table1[[#This Row],[City tier]])</f>
        <v>tier - 1</v>
      </c>
      <c r="N1917" s="5" t="str">
        <f>IF(Table1[[#This Row],[State ID]]="?","Unknown",Table1[[#This Row],[State ID]])</f>
        <v>R1024</v>
      </c>
      <c r="O1917" s="5" t="str">
        <f>IF(Table1[[#This Row],[Customer ID]]="?","Unknown",Table1[[#This Row],[Customer ID]])</f>
        <v>Id613</v>
      </c>
    </row>
    <row r="1918" spans="1:15">
      <c r="A1918" t="s">
        <v>1952</v>
      </c>
      <c r="B1918">
        <v>1985</v>
      </c>
      <c r="C1918" t="s">
        <v>40</v>
      </c>
      <c r="D1918">
        <v>27</v>
      </c>
      <c r="E1918">
        <v>3</v>
      </c>
      <c r="F1918">
        <v>16097.94</v>
      </c>
      <c r="G1918" t="s">
        <v>21</v>
      </c>
      <c r="H1918" t="s">
        <v>17</v>
      </c>
      <c r="I1918" t="s">
        <v>22</v>
      </c>
      <c r="J1918" s="2">
        <f>IF(B1918="?",ROUND(AVERAGEIF($B$2:$B$2344,"&lt;&gt;?"),0),B1918)</f>
        <v>1985</v>
      </c>
      <c r="K1918" t="str">
        <f>IF(C1918="?","Sep",C1918)</f>
        <v>Aug</v>
      </c>
      <c r="L1918" t="str">
        <f>IF(Table1[[#This Row],[Hospital tier]]="?","tier - 2",Table1[[#This Row],[Hospital tier]])</f>
        <v>tier - 2</v>
      </c>
      <c r="M1918" t="str">
        <f>IF(Table1[[#This Row],[City tier]]="?","tier - 2",Table1[[#This Row],[City tier]])</f>
        <v>tier - 3</v>
      </c>
      <c r="N1918" s="5" t="str">
        <f>IF(Table1[[#This Row],[State ID]]="?","Unknown",Table1[[#This Row],[State ID]])</f>
        <v>R1012</v>
      </c>
      <c r="O1918" s="5" t="str">
        <f>IF(Table1[[#This Row],[Customer ID]]="?","Unknown",Table1[[#This Row],[Customer ID]])</f>
        <v>Id614</v>
      </c>
    </row>
    <row r="1919" spans="1:15">
      <c r="A1919" t="s">
        <v>1953</v>
      </c>
      <c r="B1919">
        <v>1958</v>
      </c>
      <c r="C1919" t="s">
        <v>20</v>
      </c>
      <c r="D1919">
        <v>21</v>
      </c>
      <c r="E1919">
        <v>3</v>
      </c>
      <c r="F1919">
        <v>16085.13</v>
      </c>
      <c r="G1919" t="s">
        <v>21</v>
      </c>
      <c r="H1919" t="s">
        <v>21</v>
      </c>
      <c r="I1919" t="s">
        <v>19</v>
      </c>
      <c r="J1919" s="2">
        <f>IF(B1919="?",ROUND(AVERAGEIF($B$2:$B$2344,"&lt;&gt;?"),0),B1919)</f>
        <v>1958</v>
      </c>
      <c r="K1919" t="str">
        <f>IF(C1919="?","Sep",C1919)</f>
        <v>Jun</v>
      </c>
      <c r="L1919" t="str">
        <f>IF(Table1[[#This Row],[Hospital tier]]="?","tier - 2",Table1[[#This Row],[Hospital tier]])</f>
        <v>tier - 2</v>
      </c>
      <c r="M1919" t="str">
        <f>IF(Table1[[#This Row],[City tier]]="?","tier - 2",Table1[[#This Row],[City tier]])</f>
        <v>tier - 2</v>
      </c>
      <c r="N1919" s="5" t="str">
        <f>IF(Table1[[#This Row],[State ID]]="?","Unknown",Table1[[#This Row],[State ID]])</f>
        <v>R1013</v>
      </c>
      <c r="O1919" s="5" t="str">
        <f>IF(Table1[[#This Row],[Customer ID]]="?","Unknown",Table1[[#This Row],[Customer ID]])</f>
        <v>Id615</v>
      </c>
    </row>
    <row r="1920" spans="1:15">
      <c r="A1920" t="s">
        <v>1954</v>
      </c>
      <c r="B1920">
        <v>1958</v>
      </c>
      <c r="C1920" t="s">
        <v>24</v>
      </c>
      <c r="D1920">
        <v>22</v>
      </c>
      <c r="E1920">
        <v>2</v>
      </c>
      <c r="F1920">
        <v>16069.08</v>
      </c>
      <c r="G1920" t="s">
        <v>21</v>
      </c>
      <c r="H1920" t="s">
        <v>21</v>
      </c>
      <c r="I1920" t="s">
        <v>74</v>
      </c>
      <c r="J1920" s="2">
        <f>IF(B1920="?",ROUND(AVERAGEIF($B$2:$B$2344,"&lt;&gt;?"),0),B1920)</f>
        <v>1958</v>
      </c>
      <c r="K1920" t="str">
        <f>IF(C1920="?","Sep",C1920)</f>
        <v>Oct</v>
      </c>
      <c r="L1920" t="str">
        <f>IF(Table1[[#This Row],[Hospital tier]]="?","tier - 2",Table1[[#This Row],[Hospital tier]])</f>
        <v>tier - 2</v>
      </c>
      <c r="M1920" t="str">
        <f>IF(Table1[[#This Row],[City tier]]="?","tier - 2",Table1[[#This Row],[City tier]])</f>
        <v>tier - 2</v>
      </c>
      <c r="N1920" s="5" t="str">
        <f>IF(Table1[[#This Row],[State ID]]="?","Unknown",Table1[[#This Row],[State ID]])</f>
        <v>R1024</v>
      </c>
      <c r="O1920" s="5" t="str">
        <f>IF(Table1[[#This Row],[Customer ID]]="?","Unknown",Table1[[#This Row],[Customer ID]])</f>
        <v>Id616</v>
      </c>
    </row>
    <row r="1921" spans="1:15">
      <c r="A1921" t="s">
        <v>1955</v>
      </c>
      <c r="B1921">
        <v>1978</v>
      </c>
      <c r="C1921" t="s">
        <v>37</v>
      </c>
      <c r="D1921">
        <v>16</v>
      </c>
      <c r="E1921">
        <v>2</v>
      </c>
      <c r="F1921">
        <v>16062.89</v>
      </c>
      <c r="G1921" t="s">
        <v>21</v>
      </c>
      <c r="H1921" t="s">
        <v>21</v>
      </c>
      <c r="I1921" t="s">
        <v>30</v>
      </c>
      <c r="J1921" s="2">
        <f>IF(B1921="?",ROUND(AVERAGEIF($B$2:$B$2344,"&lt;&gt;?"),0),B1921)</f>
        <v>1978</v>
      </c>
      <c r="K1921" t="str">
        <f>IF(C1921="?","Sep",C1921)</f>
        <v>Sep</v>
      </c>
      <c r="L1921" t="str">
        <f>IF(Table1[[#This Row],[Hospital tier]]="?","tier - 2",Table1[[#This Row],[Hospital tier]])</f>
        <v>tier - 2</v>
      </c>
      <c r="M1921" t="str">
        <f>IF(Table1[[#This Row],[City tier]]="?","tier - 2",Table1[[#This Row],[City tier]])</f>
        <v>tier - 2</v>
      </c>
      <c r="N1921" s="5" t="str">
        <f>IF(Table1[[#This Row],[State ID]]="?","Unknown",Table1[[#This Row],[State ID]])</f>
        <v>R1026</v>
      </c>
      <c r="O1921" s="5" t="str">
        <f>IF(Table1[[#This Row],[Customer ID]]="?","Unknown",Table1[[#This Row],[Customer ID]])</f>
        <v>Id617</v>
      </c>
    </row>
    <row r="1922" spans="1:15">
      <c r="A1922" t="s">
        <v>1956</v>
      </c>
      <c r="B1922">
        <v>1988</v>
      </c>
      <c r="C1922" t="s">
        <v>23</v>
      </c>
      <c r="D1922">
        <v>5</v>
      </c>
      <c r="E1922">
        <v>3</v>
      </c>
      <c r="F1922">
        <v>16059.06</v>
      </c>
      <c r="G1922" t="s">
        <v>21</v>
      </c>
      <c r="H1922" t="s">
        <v>17</v>
      </c>
      <c r="I1922" t="s">
        <v>22</v>
      </c>
      <c r="J1922" s="2">
        <f>IF(B1922="?",ROUND(AVERAGEIF($B$2:$B$2344,"&lt;&gt;?"),0),B1922)</f>
        <v>1988</v>
      </c>
      <c r="K1922" t="str">
        <f>IF(C1922="?","Sep",C1922)</f>
        <v>Dec</v>
      </c>
      <c r="L1922" t="str">
        <f>IF(Table1[[#This Row],[Hospital tier]]="?","tier - 2",Table1[[#This Row],[Hospital tier]])</f>
        <v>tier - 2</v>
      </c>
      <c r="M1922" t="str">
        <f>IF(Table1[[#This Row],[City tier]]="?","tier - 2",Table1[[#This Row],[City tier]])</f>
        <v>tier - 3</v>
      </c>
      <c r="N1922" s="5" t="str">
        <f>IF(Table1[[#This Row],[State ID]]="?","Unknown",Table1[[#This Row],[State ID]])</f>
        <v>R1012</v>
      </c>
      <c r="O1922" s="5" t="str">
        <f>IF(Table1[[#This Row],[Customer ID]]="?","Unknown",Table1[[#This Row],[Customer ID]])</f>
        <v>Id618</v>
      </c>
    </row>
    <row r="1923" spans="1:15">
      <c r="A1923" t="s">
        <v>1957</v>
      </c>
      <c r="B1923">
        <v>1980</v>
      </c>
      <c r="C1923" t="s">
        <v>37</v>
      </c>
      <c r="D1923">
        <v>19</v>
      </c>
      <c r="E1923">
        <v>2</v>
      </c>
      <c r="F1923">
        <v>15966.19</v>
      </c>
      <c r="G1923" t="s">
        <v>21</v>
      </c>
      <c r="H1923" t="s">
        <v>21</v>
      </c>
      <c r="I1923" t="s">
        <v>22</v>
      </c>
      <c r="J1923" s="2">
        <f>IF(B1923="?",ROUND(AVERAGEIF($B$2:$B$2344,"&lt;&gt;?"),0),B1923)</f>
        <v>1980</v>
      </c>
      <c r="K1923" t="str">
        <f>IF(C1923="?","Sep",C1923)</f>
        <v>Sep</v>
      </c>
      <c r="L1923" t="str">
        <f>IF(Table1[[#This Row],[Hospital tier]]="?","tier - 2",Table1[[#This Row],[Hospital tier]])</f>
        <v>tier - 2</v>
      </c>
      <c r="M1923" t="str">
        <f>IF(Table1[[#This Row],[City tier]]="?","tier - 2",Table1[[#This Row],[City tier]])</f>
        <v>tier - 2</v>
      </c>
      <c r="N1923" s="5" t="str">
        <f>IF(Table1[[#This Row],[State ID]]="?","Unknown",Table1[[#This Row],[State ID]])</f>
        <v>R1012</v>
      </c>
      <c r="O1923" s="5" t="str">
        <f>IF(Table1[[#This Row],[Customer ID]]="?","Unknown",Table1[[#This Row],[Customer ID]])</f>
        <v>Id619</v>
      </c>
    </row>
    <row r="1924" spans="1:15">
      <c r="A1924" t="s">
        <v>1958</v>
      </c>
      <c r="B1924">
        <v>1967</v>
      </c>
      <c r="C1924" t="s">
        <v>20</v>
      </c>
      <c r="D1924">
        <v>27</v>
      </c>
      <c r="E1924">
        <v>0</v>
      </c>
      <c r="F1924">
        <v>42538.720000000001</v>
      </c>
      <c r="G1924" t="s">
        <v>18</v>
      </c>
      <c r="H1924" t="s">
        <v>17</v>
      </c>
      <c r="I1924" t="s">
        <v>25</v>
      </c>
      <c r="J1924" s="2">
        <f>IF(B1924="?",ROUND(AVERAGEIF($B$2:$B$2344,"&lt;&gt;?"),0),B1924)</f>
        <v>1967</v>
      </c>
      <c r="K1924" t="str">
        <f>IF(C1924="?","Sep",C1924)</f>
        <v>Jun</v>
      </c>
      <c r="L1924" t="str">
        <f>IF(Table1[[#This Row],[Hospital tier]]="?","tier - 2",Table1[[#This Row],[Hospital tier]])</f>
        <v>tier - 1</v>
      </c>
      <c r="M1924" t="str">
        <f>IF(Table1[[#This Row],[City tier]]="?","tier - 2",Table1[[#This Row],[City tier]])</f>
        <v>tier - 3</v>
      </c>
      <c r="N1924" s="5" t="str">
        <f>IF(Table1[[#This Row],[State ID]]="?","Unknown",Table1[[#This Row],[State ID]])</f>
        <v>R1011</v>
      </c>
      <c r="O1924" s="5" t="str">
        <f>IF(Table1[[#This Row],[Customer ID]]="?","Unknown",Table1[[#This Row],[Customer ID]])</f>
        <v>Id62</v>
      </c>
    </row>
    <row r="1925" spans="1:15">
      <c r="A1925" t="s">
        <v>1959</v>
      </c>
      <c r="B1925">
        <v>1982</v>
      </c>
      <c r="C1925" t="s">
        <v>45</v>
      </c>
      <c r="D1925">
        <v>24</v>
      </c>
      <c r="E1925">
        <v>3</v>
      </c>
      <c r="F1925">
        <v>15965.29</v>
      </c>
      <c r="G1925" t="s">
        <v>21</v>
      </c>
      <c r="H1925" t="s">
        <v>18</v>
      </c>
      <c r="I1925" t="s">
        <v>22</v>
      </c>
      <c r="J1925" s="2">
        <f>IF(B1925="?",ROUND(AVERAGEIF($B$2:$B$2344,"&lt;&gt;?"),0),B1925)</f>
        <v>1982</v>
      </c>
      <c r="K1925" t="str">
        <f>IF(C1925="?","Sep",C1925)</f>
        <v>Jul</v>
      </c>
      <c r="L1925" t="str">
        <f>IF(Table1[[#This Row],[Hospital tier]]="?","tier - 2",Table1[[#This Row],[Hospital tier]])</f>
        <v>tier - 2</v>
      </c>
      <c r="M1925" t="str">
        <f>IF(Table1[[#This Row],[City tier]]="?","tier - 2",Table1[[#This Row],[City tier]])</f>
        <v>tier - 1</v>
      </c>
      <c r="N1925" s="5" t="str">
        <f>IF(Table1[[#This Row],[State ID]]="?","Unknown",Table1[[#This Row],[State ID]])</f>
        <v>R1012</v>
      </c>
      <c r="O1925" s="5" t="str">
        <f>IF(Table1[[#This Row],[Customer ID]]="?","Unknown",Table1[[#This Row],[Customer ID]])</f>
        <v>Id620</v>
      </c>
    </row>
    <row r="1926" spans="1:15">
      <c r="A1926" t="s">
        <v>1960</v>
      </c>
      <c r="B1926">
        <v>1980</v>
      </c>
      <c r="C1926" t="s">
        <v>24</v>
      </c>
      <c r="D1926">
        <v>12</v>
      </c>
      <c r="E1926">
        <v>2</v>
      </c>
      <c r="F1926">
        <v>15922.29</v>
      </c>
      <c r="G1926" t="s">
        <v>21</v>
      </c>
      <c r="H1926" t="s">
        <v>17</v>
      </c>
      <c r="I1926" t="s">
        <v>30</v>
      </c>
      <c r="J1926" s="2">
        <f>IF(B1926="?",ROUND(AVERAGEIF($B$2:$B$2344,"&lt;&gt;?"),0),B1926)</f>
        <v>1980</v>
      </c>
      <c r="K1926" t="str">
        <f>IF(C1926="?","Sep",C1926)</f>
        <v>Oct</v>
      </c>
      <c r="L1926" t="str">
        <f>IF(Table1[[#This Row],[Hospital tier]]="?","tier - 2",Table1[[#This Row],[Hospital tier]])</f>
        <v>tier - 2</v>
      </c>
      <c r="M1926" t="str">
        <f>IF(Table1[[#This Row],[City tier]]="?","tier - 2",Table1[[#This Row],[City tier]])</f>
        <v>tier - 3</v>
      </c>
      <c r="N1926" s="5" t="str">
        <f>IF(Table1[[#This Row],[State ID]]="?","Unknown",Table1[[#This Row],[State ID]])</f>
        <v>R1026</v>
      </c>
      <c r="O1926" s="5" t="str">
        <f>IF(Table1[[#This Row],[Customer ID]]="?","Unknown",Table1[[#This Row],[Customer ID]])</f>
        <v>Id621</v>
      </c>
    </row>
    <row r="1927" spans="1:15">
      <c r="A1927" t="s">
        <v>1961</v>
      </c>
      <c r="B1927">
        <v>1962</v>
      </c>
      <c r="C1927" t="s">
        <v>23</v>
      </c>
      <c r="D1927">
        <v>25</v>
      </c>
      <c r="E1927">
        <v>0</v>
      </c>
      <c r="F1927">
        <v>15840.81</v>
      </c>
      <c r="G1927" t="s">
        <v>21</v>
      </c>
      <c r="H1927" t="s">
        <v>18</v>
      </c>
      <c r="I1927" t="s">
        <v>88</v>
      </c>
      <c r="J1927" s="2">
        <f>IF(B1927="?",ROUND(AVERAGEIF($B$2:$B$2344,"&lt;&gt;?"),0),B1927)</f>
        <v>1962</v>
      </c>
      <c r="K1927" t="str">
        <f>IF(C1927="?","Sep",C1927)</f>
        <v>Dec</v>
      </c>
      <c r="L1927" t="str">
        <f>IF(Table1[[#This Row],[Hospital tier]]="?","tier - 2",Table1[[#This Row],[Hospital tier]])</f>
        <v>tier - 2</v>
      </c>
      <c r="M1927" t="str">
        <f>IF(Table1[[#This Row],[City tier]]="?","tier - 2",Table1[[#This Row],[City tier]])</f>
        <v>tier - 1</v>
      </c>
      <c r="N1927" s="5" t="str">
        <f>IF(Table1[[#This Row],[State ID]]="?","Unknown",Table1[[#This Row],[State ID]])</f>
        <v>R1022</v>
      </c>
      <c r="O1927" s="5" t="str">
        <f>IF(Table1[[#This Row],[Customer ID]]="?","Unknown",Table1[[#This Row],[Customer ID]])</f>
        <v>Id622</v>
      </c>
    </row>
    <row r="1928" spans="1:15">
      <c r="A1928" t="s">
        <v>1962</v>
      </c>
      <c r="B1928">
        <v>1982</v>
      </c>
      <c r="C1928" t="s">
        <v>16</v>
      </c>
      <c r="D1928">
        <v>11</v>
      </c>
      <c r="E1928">
        <v>4</v>
      </c>
      <c r="F1928">
        <v>15828.82</v>
      </c>
      <c r="G1928" t="s">
        <v>21</v>
      </c>
      <c r="H1928" t="s">
        <v>17</v>
      </c>
      <c r="I1928" t="s">
        <v>25</v>
      </c>
      <c r="J1928" s="2">
        <f>IF(B1928="?",ROUND(AVERAGEIF($B$2:$B$2344,"&lt;&gt;?"),0),B1928)</f>
        <v>1982</v>
      </c>
      <c r="K1928" t="str">
        <f>IF(C1928="?","Sep",C1928)</f>
        <v>Nov</v>
      </c>
      <c r="L1928" t="str">
        <f>IF(Table1[[#This Row],[Hospital tier]]="?","tier - 2",Table1[[#This Row],[Hospital tier]])</f>
        <v>tier - 2</v>
      </c>
      <c r="M1928" t="str">
        <f>IF(Table1[[#This Row],[City tier]]="?","tier - 2",Table1[[#This Row],[City tier]])</f>
        <v>tier - 3</v>
      </c>
      <c r="N1928" s="5" t="str">
        <f>IF(Table1[[#This Row],[State ID]]="?","Unknown",Table1[[#This Row],[State ID]])</f>
        <v>R1011</v>
      </c>
      <c r="O1928" s="5" t="str">
        <f>IF(Table1[[#This Row],[Customer ID]]="?","Unknown",Table1[[#This Row],[Customer ID]])</f>
        <v>Id623</v>
      </c>
    </row>
    <row r="1929" spans="1:15">
      <c r="A1929" t="s">
        <v>1963</v>
      </c>
      <c r="B1929">
        <v>1984</v>
      </c>
      <c r="C1929" t="s">
        <v>20</v>
      </c>
      <c r="D1929">
        <v>26</v>
      </c>
      <c r="E1929">
        <v>0</v>
      </c>
      <c r="F1929">
        <v>15820.7</v>
      </c>
      <c r="G1929" t="s">
        <v>21</v>
      </c>
      <c r="H1929" t="s">
        <v>17</v>
      </c>
      <c r="I1929" t="s">
        <v>25</v>
      </c>
      <c r="J1929" s="2">
        <f>IF(B1929="?",ROUND(AVERAGEIF($B$2:$B$2344,"&lt;&gt;?"),0),B1929)</f>
        <v>1984</v>
      </c>
      <c r="K1929" t="str">
        <f>IF(C1929="?","Sep",C1929)</f>
        <v>Jun</v>
      </c>
      <c r="L1929" t="str">
        <f>IF(Table1[[#This Row],[Hospital tier]]="?","tier - 2",Table1[[#This Row],[Hospital tier]])</f>
        <v>tier - 2</v>
      </c>
      <c r="M1929" t="str">
        <f>IF(Table1[[#This Row],[City tier]]="?","tier - 2",Table1[[#This Row],[City tier]])</f>
        <v>tier - 3</v>
      </c>
      <c r="N1929" s="5" t="str">
        <f>IF(Table1[[#This Row],[State ID]]="?","Unknown",Table1[[#This Row],[State ID]])</f>
        <v>R1011</v>
      </c>
      <c r="O1929" s="5" t="str">
        <f>IF(Table1[[#This Row],[Customer ID]]="?","Unknown",Table1[[#This Row],[Customer ID]])</f>
        <v>Id624</v>
      </c>
    </row>
    <row r="1930" spans="1:15">
      <c r="A1930" t="s">
        <v>1964</v>
      </c>
      <c r="B1930">
        <v>1997</v>
      </c>
      <c r="C1930" t="s">
        <v>24</v>
      </c>
      <c r="D1930">
        <v>9</v>
      </c>
      <c r="E1930">
        <v>0</v>
      </c>
      <c r="F1930">
        <v>15817.99</v>
      </c>
      <c r="G1930" t="s">
        <v>21</v>
      </c>
      <c r="H1930" t="s">
        <v>21</v>
      </c>
      <c r="I1930" t="s">
        <v>22</v>
      </c>
      <c r="J1930" s="2">
        <f>IF(B1930="?",ROUND(AVERAGEIF($B$2:$B$2344,"&lt;&gt;?"),0),B1930)</f>
        <v>1997</v>
      </c>
      <c r="K1930" t="str">
        <f>IF(C1930="?","Sep",C1930)</f>
        <v>Oct</v>
      </c>
      <c r="L1930" t="str">
        <f>IF(Table1[[#This Row],[Hospital tier]]="?","tier - 2",Table1[[#This Row],[Hospital tier]])</f>
        <v>tier - 2</v>
      </c>
      <c r="M1930" t="str">
        <f>IF(Table1[[#This Row],[City tier]]="?","tier - 2",Table1[[#This Row],[City tier]])</f>
        <v>tier - 2</v>
      </c>
      <c r="N1930" s="5" t="str">
        <f>IF(Table1[[#This Row],[State ID]]="?","Unknown",Table1[[#This Row],[State ID]])</f>
        <v>R1012</v>
      </c>
      <c r="O1930" s="5" t="str">
        <f>IF(Table1[[#This Row],[Customer ID]]="?","Unknown",Table1[[#This Row],[Customer ID]])</f>
        <v>Id625</v>
      </c>
    </row>
    <row r="1931" spans="1:15">
      <c r="A1931" t="s">
        <v>1965</v>
      </c>
      <c r="B1931">
        <v>1974</v>
      </c>
      <c r="C1931" t="s">
        <v>40</v>
      </c>
      <c r="D1931">
        <v>29</v>
      </c>
      <c r="E1931">
        <v>0</v>
      </c>
      <c r="F1931">
        <v>15746.62</v>
      </c>
      <c r="G1931" t="s">
        <v>21</v>
      </c>
      <c r="H1931" t="s">
        <v>18</v>
      </c>
      <c r="I1931" t="s">
        <v>22</v>
      </c>
      <c r="J1931" s="2">
        <f>IF(B1931="?",ROUND(AVERAGEIF($B$2:$B$2344,"&lt;&gt;?"),0),B1931)</f>
        <v>1974</v>
      </c>
      <c r="K1931" t="str">
        <f>IF(C1931="?","Sep",C1931)</f>
        <v>Aug</v>
      </c>
      <c r="L1931" t="str">
        <f>IF(Table1[[#This Row],[Hospital tier]]="?","tier - 2",Table1[[#This Row],[Hospital tier]])</f>
        <v>tier - 2</v>
      </c>
      <c r="M1931" t="str">
        <f>IF(Table1[[#This Row],[City tier]]="?","tier - 2",Table1[[#This Row],[City tier]])</f>
        <v>tier - 1</v>
      </c>
      <c r="N1931" s="5" t="str">
        <f>IF(Table1[[#This Row],[State ID]]="?","Unknown",Table1[[#This Row],[State ID]])</f>
        <v>R1012</v>
      </c>
      <c r="O1931" s="5" t="str">
        <f>IF(Table1[[#This Row],[Customer ID]]="?","Unknown",Table1[[#This Row],[Customer ID]])</f>
        <v>Id626</v>
      </c>
    </row>
    <row r="1932" spans="1:15">
      <c r="A1932" t="s">
        <v>1966</v>
      </c>
      <c r="B1932">
        <v>1976</v>
      </c>
      <c r="C1932" t="s">
        <v>37</v>
      </c>
      <c r="D1932">
        <v>20</v>
      </c>
      <c r="E1932">
        <v>2</v>
      </c>
      <c r="F1932">
        <v>15698.86</v>
      </c>
      <c r="G1932" t="s">
        <v>21</v>
      </c>
      <c r="H1932" t="s">
        <v>21</v>
      </c>
      <c r="I1932" t="s">
        <v>22</v>
      </c>
      <c r="J1932" s="2">
        <f>IF(B1932="?",ROUND(AVERAGEIF($B$2:$B$2344,"&lt;&gt;?"),0),B1932)</f>
        <v>1976</v>
      </c>
      <c r="K1932" t="str">
        <f>IF(C1932="?","Sep",C1932)</f>
        <v>Sep</v>
      </c>
      <c r="L1932" t="str">
        <f>IF(Table1[[#This Row],[Hospital tier]]="?","tier - 2",Table1[[#This Row],[Hospital tier]])</f>
        <v>tier - 2</v>
      </c>
      <c r="M1932" t="str">
        <f>IF(Table1[[#This Row],[City tier]]="?","tier - 2",Table1[[#This Row],[City tier]])</f>
        <v>tier - 2</v>
      </c>
      <c r="N1932" s="5" t="str">
        <f>IF(Table1[[#This Row],[State ID]]="?","Unknown",Table1[[#This Row],[State ID]])</f>
        <v>R1012</v>
      </c>
      <c r="O1932" s="5" t="str">
        <f>IF(Table1[[#This Row],[Customer ID]]="?","Unknown",Table1[[#This Row],[Customer ID]])</f>
        <v>Id627</v>
      </c>
    </row>
    <row r="1933" spans="1:15">
      <c r="A1933" t="s">
        <v>1967</v>
      </c>
      <c r="B1933">
        <v>1973</v>
      </c>
      <c r="C1933" t="s">
        <v>20</v>
      </c>
      <c r="D1933">
        <v>26</v>
      </c>
      <c r="E1933">
        <v>0</v>
      </c>
      <c r="F1933">
        <v>15670.3</v>
      </c>
      <c r="G1933" t="s">
        <v>21</v>
      </c>
      <c r="H1933" t="s">
        <v>21</v>
      </c>
      <c r="I1933" t="s">
        <v>30</v>
      </c>
      <c r="J1933" s="2">
        <f>IF(B1933="?",ROUND(AVERAGEIF($B$2:$B$2344,"&lt;&gt;?"),0),B1933)</f>
        <v>1973</v>
      </c>
      <c r="K1933" t="str">
        <f>IF(C1933="?","Sep",C1933)</f>
        <v>Jun</v>
      </c>
      <c r="L1933" t="str">
        <f>IF(Table1[[#This Row],[Hospital tier]]="?","tier - 2",Table1[[#This Row],[Hospital tier]])</f>
        <v>tier - 2</v>
      </c>
      <c r="M1933" t="str">
        <f>IF(Table1[[#This Row],[City tier]]="?","tier - 2",Table1[[#This Row],[City tier]])</f>
        <v>tier - 2</v>
      </c>
      <c r="N1933" s="5" t="str">
        <f>IF(Table1[[#This Row],[State ID]]="?","Unknown",Table1[[#This Row],[State ID]])</f>
        <v>R1026</v>
      </c>
      <c r="O1933" s="5" t="str">
        <f>IF(Table1[[#This Row],[Customer ID]]="?","Unknown",Table1[[#This Row],[Customer ID]])</f>
        <v>Id628</v>
      </c>
    </row>
    <row r="1934" spans="1:15">
      <c r="A1934" t="s">
        <v>1968</v>
      </c>
      <c r="B1934">
        <v>1988</v>
      </c>
      <c r="C1934" t="s">
        <v>23</v>
      </c>
      <c r="D1934">
        <v>22</v>
      </c>
      <c r="E1934">
        <v>3</v>
      </c>
      <c r="F1934">
        <v>15646.28</v>
      </c>
      <c r="G1934" t="s">
        <v>21</v>
      </c>
      <c r="H1934" t="s">
        <v>21</v>
      </c>
      <c r="I1934" t="s">
        <v>25</v>
      </c>
      <c r="J1934" s="2">
        <f>IF(B1934="?",ROUND(AVERAGEIF($B$2:$B$2344,"&lt;&gt;?"),0),B1934)</f>
        <v>1988</v>
      </c>
      <c r="K1934" t="str">
        <f>IF(C1934="?","Sep",C1934)</f>
        <v>Dec</v>
      </c>
      <c r="L1934" t="str">
        <f>IF(Table1[[#This Row],[Hospital tier]]="?","tier - 2",Table1[[#This Row],[Hospital tier]])</f>
        <v>tier - 2</v>
      </c>
      <c r="M1934" t="str">
        <f>IF(Table1[[#This Row],[City tier]]="?","tier - 2",Table1[[#This Row],[City tier]])</f>
        <v>tier - 2</v>
      </c>
      <c r="N1934" s="5" t="str">
        <f>IF(Table1[[#This Row],[State ID]]="?","Unknown",Table1[[#This Row],[State ID]])</f>
        <v>R1011</v>
      </c>
      <c r="O1934" s="5" t="str">
        <f>IF(Table1[[#This Row],[Customer ID]]="?","Unknown",Table1[[#This Row],[Customer ID]])</f>
        <v>Id629</v>
      </c>
    </row>
    <row r="1935" spans="1:15">
      <c r="A1935" t="s">
        <v>1969</v>
      </c>
      <c r="B1935">
        <v>1968</v>
      </c>
      <c r="C1935" t="s">
        <v>40</v>
      </c>
      <c r="D1935">
        <v>3</v>
      </c>
      <c r="E1935">
        <v>0</v>
      </c>
      <c r="F1935">
        <v>42478.6</v>
      </c>
      <c r="G1935" t="s">
        <v>18</v>
      </c>
      <c r="H1935" t="s">
        <v>21</v>
      </c>
      <c r="I1935" t="s">
        <v>25</v>
      </c>
      <c r="J1935" s="2">
        <f>IF(B1935="?",ROUND(AVERAGEIF($B$2:$B$2344,"&lt;&gt;?"),0),B1935)</f>
        <v>1968</v>
      </c>
      <c r="K1935" t="str">
        <f>IF(C1935="?","Sep",C1935)</f>
        <v>Aug</v>
      </c>
      <c r="L1935" t="str">
        <f>IF(Table1[[#This Row],[Hospital tier]]="?","tier - 2",Table1[[#This Row],[Hospital tier]])</f>
        <v>tier - 1</v>
      </c>
      <c r="M1935" t="str">
        <f>IF(Table1[[#This Row],[City tier]]="?","tier - 2",Table1[[#This Row],[City tier]])</f>
        <v>tier - 2</v>
      </c>
      <c r="N1935" s="5" t="str">
        <f>IF(Table1[[#This Row],[State ID]]="?","Unknown",Table1[[#This Row],[State ID]])</f>
        <v>R1011</v>
      </c>
      <c r="O1935" s="5" t="str">
        <f>IF(Table1[[#This Row],[Customer ID]]="?","Unknown",Table1[[#This Row],[Customer ID]])</f>
        <v>Id63</v>
      </c>
    </row>
    <row r="1936" spans="1:15">
      <c r="A1936" t="s">
        <v>1970</v>
      </c>
      <c r="B1936">
        <v>1960</v>
      </c>
      <c r="C1936" t="s">
        <v>20</v>
      </c>
      <c r="D1936">
        <v>6</v>
      </c>
      <c r="E1936">
        <v>3</v>
      </c>
      <c r="F1936">
        <v>15612.19</v>
      </c>
      <c r="G1936" t="s">
        <v>21</v>
      </c>
      <c r="H1936" t="s">
        <v>21</v>
      </c>
      <c r="I1936" t="s">
        <v>22</v>
      </c>
      <c r="J1936" s="2">
        <f>IF(B1936="?",ROUND(AVERAGEIF($B$2:$B$2344,"&lt;&gt;?"),0),B1936)</f>
        <v>1960</v>
      </c>
      <c r="K1936" t="str">
        <f>IF(C1936="?","Sep",C1936)</f>
        <v>Jun</v>
      </c>
      <c r="L1936" t="str">
        <f>IF(Table1[[#This Row],[Hospital tier]]="?","tier - 2",Table1[[#This Row],[Hospital tier]])</f>
        <v>tier - 2</v>
      </c>
      <c r="M1936" t="str">
        <f>IF(Table1[[#This Row],[City tier]]="?","tier - 2",Table1[[#This Row],[City tier]])</f>
        <v>tier - 2</v>
      </c>
      <c r="N1936" s="5" t="str">
        <f>IF(Table1[[#This Row],[State ID]]="?","Unknown",Table1[[#This Row],[State ID]])</f>
        <v>R1012</v>
      </c>
      <c r="O1936" s="5" t="str">
        <f>IF(Table1[[#This Row],[Customer ID]]="?","Unknown",Table1[[#This Row],[Customer ID]])</f>
        <v>Id630</v>
      </c>
    </row>
    <row r="1937" spans="1:15">
      <c r="A1937" t="s">
        <v>1971</v>
      </c>
      <c r="B1937">
        <v>1965</v>
      </c>
      <c r="C1937" t="s">
        <v>24</v>
      </c>
      <c r="D1937">
        <v>28</v>
      </c>
      <c r="E1937">
        <v>0</v>
      </c>
      <c r="F1937">
        <v>15608.58</v>
      </c>
      <c r="G1937" t="s">
        <v>21</v>
      </c>
      <c r="H1937" t="s">
        <v>21</v>
      </c>
      <c r="I1937" t="s">
        <v>30</v>
      </c>
      <c r="J1937" s="2">
        <f>IF(B1937="?",ROUND(AVERAGEIF($B$2:$B$2344,"&lt;&gt;?"),0),B1937)</f>
        <v>1965</v>
      </c>
      <c r="K1937" t="str">
        <f>IF(C1937="?","Sep",C1937)</f>
        <v>Oct</v>
      </c>
      <c r="L1937" t="str">
        <f>IF(Table1[[#This Row],[Hospital tier]]="?","tier - 2",Table1[[#This Row],[Hospital tier]])</f>
        <v>tier - 2</v>
      </c>
      <c r="M1937" t="str">
        <f>IF(Table1[[#This Row],[City tier]]="?","tier - 2",Table1[[#This Row],[City tier]])</f>
        <v>tier - 2</v>
      </c>
      <c r="N1937" s="5" t="str">
        <f>IF(Table1[[#This Row],[State ID]]="?","Unknown",Table1[[#This Row],[State ID]])</f>
        <v>R1026</v>
      </c>
      <c r="O1937" s="5" t="str">
        <f>IF(Table1[[#This Row],[Customer ID]]="?","Unknown",Table1[[#This Row],[Customer ID]])</f>
        <v>Id631</v>
      </c>
    </row>
    <row r="1938" spans="1:15">
      <c r="A1938" t="s">
        <v>1972</v>
      </c>
      <c r="B1938">
        <v>1974</v>
      </c>
      <c r="C1938" t="s">
        <v>45</v>
      </c>
      <c r="D1938">
        <v>30</v>
      </c>
      <c r="E1938">
        <v>0</v>
      </c>
      <c r="F1938">
        <v>15556.67</v>
      </c>
      <c r="G1938" t="s">
        <v>21</v>
      </c>
      <c r="H1938" t="s">
        <v>21</v>
      </c>
      <c r="I1938" t="s">
        <v>22</v>
      </c>
      <c r="J1938" s="2">
        <f>IF(B1938="?",ROUND(AVERAGEIF($B$2:$B$2344,"&lt;&gt;?"),0),B1938)</f>
        <v>1974</v>
      </c>
      <c r="K1938" t="str">
        <f>IF(C1938="?","Sep",C1938)</f>
        <v>Jul</v>
      </c>
      <c r="L1938" t="str">
        <f>IF(Table1[[#This Row],[Hospital tier]]="?","tier - 2",Table1[[#This Row],[Hospital tier]])</f>
        <v>tier - 2</v>
      </c>
      <c r="M1938" t="str">
        <f>IF(Table1[[#This Row],[City tier]]="?","tier - 2",Table1[[#This Row],[City tier]])</f>
        <v>tier - 2</v>
      </c>
      <c r="N1938" s="5" t="str">
        <f>IF(Table1[[#This Row],[State ID]]="?","Unknown",Table1[[#This Row],[State ID]])</f>
        <v>R1012</v>
      </c>
      <c r="O1938" s="5" t="str">
        <f>IF(Table1[[#This Row],[Customer ID]]="?","Unknown",Table1[[#This Row],[Customer ID]])</f>
        <v>Id632</v>
      </c>
    </row>
    <row r="1939" spans="1:15">
      <c r="A1939" t="s">
        <v>1973</v>
      </c>
      <c r="B1939">
        <v>1959</v>
      </c>
      <c r="C1939" t="s">
        <v>24</v>
      </c>
      <c r="D1939">
        <v>2</v>
      </c>
      <c r="E1939">
        <v>3</v>
      </c>
      <c r="F1939">
        <v>15555.19</v>
      </c>
      <c r="G1939" t="s">
        <v>21</v>
      </c>
      <c r="H1939" t="s">
        <v>17</v>
      </c>
      <c r="I1939" t="s">
        <v>22</v>
      </c>
      <c r="J1939" s="2">
        <f>IF(B1939="?",ROUND(AVERAGEIF($B$2:$B$2344,"&lt;&gt;?"),0),B1939)</f>
        <v>1959</v>
      </c>
      <c r="K1939" t="str">
        <f>IF(C1939="?","Sep",C1939)</f>
        <v>Oct</v>
      </c>
      <c r="L1939" t="str">
        <f>IF(Table1[[#This Row],[Hospital tier]]="?","tier - 2",Table1[[#This Row],[Hospital tier]])</f>
        <v>tier - 2</v>
      </c>
      <c r="M1939" t="str">
        <f>IF(Table1[[#This Row],[City tier]]="?","tier - 2",Table1[[#This Row],[City tier]])</f>
        <v>tier - 3</v>
      </c>
      <c r="N1939" s="5" t="str">
        <f>IF(Table1[[#This Row],[State ID]]="?","Unknown",Table1[[#This Row],[State ID]])</f>
        <v>R1012</v>
      </c>
      <c r="O1939" s="5" t="str">
        <f>IF(Table1[[#This Row],[Customer ID]]="?","Unknown",Table1[[#This Row],[Customer ID]])</f>
        <v>Id633</v>
      </c>
    </row>
    <row r="1940" spans="1:15">
      <c r="A1940" t="s">
        <v>1974</v>
      </c>
      <c r="B1940">
        <v>1974</v>
      </c>
      <c r="C1940" t="s">
        <v>20</v>
      </c>
      <c r="D1940">
        <v>28</v>
      </c>
      <c r="E1940">
        <v>0</v>
      </c>
      <c r="F1940">
        <v>15532.16</v>
      </c>
      <c r="G1940" t="s">
        <v>21</v>
      </c>
      <c r="H1940" t="s">
        <v>21</v>
      </c>
      <c r="I1940" t="s">
        <v>30</v>
      </c>
      <c r="J1940" s="2">
        <f>IF(B1940="?",ROUND(AVERAGEIF($B$2:$B$2344,"&lt;&gt;?"),0),B1940)</f>
        <v>1974</v>
      </c>
      <c r="K1940" t="str">
        <f>IF(C1940="?","Sep",C1940)</f>
        <v>Jun</v>
      </c>
      <c r="L1940" t="str">
        <f>IF(Table1[[#This Row],[Hospital tier]]="?","tier - 2",Table1[[#This Row],[Hospital tier]])</f>
        <v>tier - 2</v>
      </c>
      <c r="M1940" t="str">
        <f>IF(Table1[[#This Row],[City tier]]="?","tier - 2",Table1[[#This Row],[City tier]])</f>
        <v>tier - 2</v>
      </c>
      <c r="N1940" s="5" t="str">
        <f>IF(Table1[[#This Row],[State ID]]="?","Unknown",Table1[[#This Row],[State ID]])</f>
        <v>R1026</v>
      </c>
      <c r="O1940" s="5" t="str">
        <f>IF(Table1[[#This Row],[Customer ID]]="?","Unknown",Table1[[#This Row],[Customer ID]])</f>
        <v>Id634</v>
      </c>
    </row>
    <row r="1941" spans="1:15">
      <c r="A1941" t="s">
        <v>1975</v>
      </c>
      <c r="B1941">
        <v>2004</v>
      </c>
      <c r="C1941" t="s">
        <v>45</v>
      </c>
      <c r="D1941">
        <v>17</v>
      </c>
      <c r="E1941">
        <v>0</v>
      </c>
      <c r="F1941">
        <v>15518.18</v>
      </c>
      <c r="G1941" t="s">
        <v>21</v>
      </c>
      <c r="H1941" t="s">
        <v>17</v>
      </c>
      <c r="I1941" t="s">
        <v>135</v>
      </c>
      <c r="J1941" s="2">
        <f>IF(B1941="?",ROUND(AVERAGEIF($B$2:$B$2344,"&lt;&gt;?"),0),B1941)</f>
        <v>2004</v>
      </c>
      <c r="K1941" t="str">
        <f>IF(C1941="?","Sep",C1941)</f>
        <v>Jul</v>
      </c>
      <c r="L1941" t="str">
        <f>IF(Table1[[#This Row],[Hospital tier]]="?","tier - 2",Table1[[#This Row],[Hospital tier]])</f>
        <v>tier - 2</v>
      </c>
      <c r="M1941" t="str">
        <f>IF(Table1[[#This Row],[City tier]]="?","tier - 2",Table1[[#This Row],[City tier]])</f>
        <v>tier - 3</v>
      </c>
      <c r="N1941" s="5" t="str">
        <f>IF(Table1[[#This Row],[State ID]]="?","Unknown",Table1[[#This Row],[State ID]])</f>
        <v>R1015</v>
      </c>
      <c r="O1941" s="5" t="str">
        <f>IF(Table1[[#This Row],[Customer ID]]="?","Unknown",Table1[[#This Row],[Customer ID]])</f>
        <v>Id635</v>
      </c>
    </row>
    <row r="1942" spans="1:15">
      <c r="A1942" t="s">
        <v>1976</v>
      </c>
      <c r="B1942">
        <v>1976</v>
      </c>
      <c r="C1942" t="s">
        <v>45</v>
      </c>
      <c r="D1942">
        <v>20</v>
      </c>
      <c r="E1942">
        <v>2</v>
      </c>
      <c r="F1942">
        <v>15450.48</v>
      </c>
      <c r="G1942" t="s">
        <v>21</v>
      </c>
      <c r="H1942" t="s">
        <v>18</v>
      </c>
      <c r="I1942" t="s">
        <v>30</v>
      </c>
      <c r="J1942" s="2">
        <f>IF(B1942="?",ROUND(AVERAGEIF($B$2:$B$2344,"&lt;&gt;?"),0),B1942)</f>
        <v>1976</v>
      </c>
      <c r="K1942" t="str">
        <f>IF(C1942="?","Sep",C1942)</f>
        <v>Jul</v>
      </c>
      <c r="L1942" t="str">
        <f>IF(Table1[[#This Row],[Hospital tier]]="?","tier - 2",Table1[[#This Row],[Hospital tier]])</f>
        <v>tier - 2</v>
      </c>
      <c r="M1942" t="str">
        <f>IF(Table1[[#This Row],[City tier]]="?","tier - 2",Table1[[#This Row],[City tier]])</f>
        <v>tier - 1</v>
      </c>
      <c r="N1942" s="5" t="str">
        <f>IF(Table1[[#This Row],[State ID]]="?","Unknown",Table1[[#This Row],[State ID]])</f>
        <v>R1026</v>
      </c>
      <c r="O1942" s="5" t="str">
        <f>IF(Table1[[#This Row],[Customer ID]]="?","Unknown",Table1[[#This Row],[Customer ID]])</f>
        <v>Id636</v>
      </c>
    </row>
    <row r="1943" spans="1:15">
      <c r="A1943" t="s">
        <v>1977</v>
      </c>
      <c r="B1943">
        <v>1990</v>
      </c>
      <c r="C1943" t="s">
        <v>24</v>
      </c>
      <c r="D1943">
        <v>25</v>
      </c>
      <c r="E1943">
        <v>3</v>
      </c>
      <c r="F1943">
        <v>15440.2</v>
      </c>
      <c r="G1943" t="s">
        <v>21</v>
      </c>
      <c r="H1943" t="s">
        <v>18</v>
      </c>
      <c r="I1943" t="s">
        <v>22</v>
      </c>
      <c r="J1943" s="2">
        <f>IF(B1943="?",ROUND(AVERAGEIF($B$2:$B$2344,"&lt;&gt;?"),0),B1943)</f>
        <v>1990</v>
      </c>
      <c r="K1943" t="str">
        <f>IF(C1943="?","Sep",C1943)</f>
        <v>Oct</v>
      </c>
      <c r="L1943" t="str">
        <f>IF(Table1[[#This Row],[Hospital tier]]="?","tier - 2",Table1[[#This Row],[Hospital tier]])</f>
        <v>tier - 2</v>
      </c>
      <c r="M1943" t="str">
        <f>IF(Table1[[#This Row],[City tier]]="?","tier - 2",Table1[[#This Row],[City tier]])</f>
        <v>tier - 1</v>
      </c>
      <c r="N1943" s="5" t="str">
        <f>IF(Table1[[#This Row],[State ID]]="?","Unknown",Table1[[#This Row],[State ID]])</f>
        <v>R1012</v>
      </c>
      <c r="O1943" s="5" t="str">
        <f>IF(Table1[[#This Row],[Customer ID]]="?","Unknown",Table1[[#This Row],[Customer ID]])</f>
        <v>Id637</v>
      </c>
    </row>
    <row r="1944" spans="1:15">
      <c r="A1944" t="s">
        <v>1978</v>
      </c>
      <c r="B1944">
        <v>1964</v>
      </c>
      <c r="C1944" t="s">
        <v>37</v>
      </c>
      <c r="D1944">
        <v>4</v>
      </c>
      <c r="E1944">
        <v>0</v>
      </c>
      <c r="F1944">
        <v>15377.77</v>
      </c>
      <c r="G1944" t="s">
        <v>21</v>
      </c>
      <c r="H1944" t="s">
        <v>21</v>
      </c>
      <c r="I1944" t="s">
        <v>22</v>
      </c>
      <c r="J1944" s="2">
        <f>IF(B1944="?",ROUND(AVERAGEIF($B$2:$B$2344,"&lt;&gt;?"),0),B1944)</f>
        <v>1964</v>
      </c>
      <c r="K1944" t="str">
        <f>IF(C1944="?","Sep",C1944)</f>
        <v>Sep</v>
      </c>
      <c r="L1944" t="str">
        <f>IF(Table1[[#This Row],[Hospital tier]]="?","tier - 2",Table1[[#This Row],[Hospital tier]])</f>
        <v>tier - 2</v>
      </c>
      <c r="M1944" t="str">
        <f>IF(Table1[[#This Row],[City tier]]="?","tier - 2",Table1[[#This Row],[City tier]])</f>
        <v>tier - 2</v>
      </c>
      <c r="N1944" s="5" t="str">
        <f>IF(Table1[[#This Row],[State ID]]="?","Unknown",Table1[[#This Row],[State ID]])</f>
        <v>R1012</v>
      </c>
      <c r="O1944" s="5" t="str">
        <f>IF(Table1[[#This Row],[Customer ID]]="?","Unknown",Table1[[#This Row],[Customer ID]])</f>
        <v>Id638</v>
      </c>
    </row>
    <row r="1945" spans="1:15">
      <c r="A1945" t="s">
        <v>1979</v>
      </c>
      <c r="B1945">
        <v>1962</v>
      </c>
      <c r="C1945" t="s">
        <v>37</v>
      </c>
      <c r="D1945">
        <v>6</v>
      </c>
      <c r="E1945">
        <v>0</v>
      </c>
      <c r="F1945">
        <v>15368.22</v>
      </c>
      <c r="G1945" t="s">
        <v>21</v>
      </c>
      <c r="H1945" t="s">
        <v>21</v>
      </c>
      <c r="I1945" t="s">
        <v>25</v>
      </c>
      <c r="J1945" s="2">
        <f>IF(B1945="?",ROUND(AVERAGEIF($B$2:$B$2344,"&lt;&gt;?"),0),B1945)</f>
        <v>1962</v>
      </c>
      <c r="K1945" t="str">
        <f>IF(C1945="?","Sep",C1945)</f>
        <v>Sep</v>
      </c>
      <c r="L1945" t="str">
        <f>IF(Table1[[#This Row],[Hospital tier]]="?","tier - 2",Table1[[#This Row],[Hospital tier]])</f>
        <v>tier - 2</v>
      </c>
      <c r="M1945" t="str">
        <f>IF(Table1[[#This Row],[City tier]]="?","tier - 2",Table1[[#This Row],[City tier]])</f>
        <v>tier - 2</v>
      </c>
      <c r="N1945" s="5" t="str">
        <f>IF(Table1[[#This Row],[State ID]]="?","Unknown",Table1[[#This Row],[State ID]])</f>
        <v>R1011</v>
      </c>
      <c r="O1945" s="5" t="str">
        <f>IF(Table1[[#This Row],[Customer ID]]="?","Unknown",Table1[[#This Row],[Customer ID]])</f>
        <v>Id639</v>
      </c>
    </row>
    <row r="1946" spans="1:15">
      <c r="A1946" t="s">
        <v>1980</v>
      </c>
      <c r="B1946">
        <v>1967</v>
      </c>
      <c r="C1946" t="s">
        <v>20</v>
      </c>
      <c r="D1946">
        <v>28</v>
      </c>
      <c r="E1946">
        <v>0</v>
      </c>
      <c r="F1946">
        <v>42303.69</v>
      </c>
      <c r="G1946" t="s">
        <v>18</v>
      </c>
      <c r="H1946" t="s">
        <v>21</v>
      </c>
      <c r="I1946" t="s">
        <v>32</v>
      </c>
      <c r="J1946" s="2">
        <f>IF(B1946="?",ROUND(AVERAGEIF($B$2:$B$2344,"&lt;&gt;?"),0),B1946)</f>
        <v>1967</v>
      </c>
      <c r="K1946" t="str">
        <f>IF(C1946="?","Sep",C1946)</f>
        <v>Jun</v>
      </c>
      <c r="L1946" t="str">
        <f>IF(Table1[[#This Row],[Hospital tier]]="?","tier - 2",Table1[[#This Row],[Hospital tier]])</f>
        <v>tier - 1</v>
      </c>
      <c r="M1946" t="str">
        <f>IF(Table1[[#This Row],[City tier]]="?","tier - 2",Table1[[#This Row],[City tier]])</f>
        <v>tier - 2</v>
      </c>
      <c r="N1946" s="5" t="str">
        <f>IF(Table1[[#This Row],[State ID]]="?","Unknown",Table1[[#This Row],[State ID]])</f>
        <v>R1016</v>
      </c>
      <c r="O1946" s="5" t="str">
        <f>IF(Table1[[#This Row],[Customer ID]]="?","Unknown",Table1[[#This Row],[Customer ID]])</f>
        <v>Id64</v>
      </c>
    </row>
    <row r="1947" spans="1:15">
      <c r="A1947" t="s">
        <v>1981</v>
      </c>
      <c r="B1947">
        <v>1968</v>
      </c>
      <c r="C1947" t="s">
        <v>45</v>
      </c>
      <c r="D1947">
        <v>18</v>
      </c>
      <c r="E1947">
        <v>0</v>
      </c>
      <c r="F1947">
        <v>15363.77</v>
      </c>
      <c r="G1947" t="s">
        <v>21</v>
      </c>
      <c r="H1947" t="s">
        <v>18</v>
      </c>
      <c r="I1947" t="s">
        <v>30</v>
      </c>
      <c r="J1947" s="2">
        <f>IF(B1947="?",ROUND(AVERAGEIF($B$2:$B$2344,"&lt;&gt;?"),0),B1947)</f>
        <v>1968</v>
      </c>
      <c r="K1947" t="str">
        <f>IF(C1947="?","Sep",C1947)</f>
        <v>Jul</v>
      </c>
      <c r="L1947" t="str">
        <f>IF(Table1[[#This Row],[Hospital tier]]="?","tier - 2",Table1[[#This Row],[Hospital tier]])</f>
        <v>tier - 2</v>
      </c>
      <c r="M1947" t="str">
        <f>IF(Table1[[#This Row],[City tier]]="?","tier - 2",Table1[[#This Row],[City tier]])</f>
        <v>tier - 1</v>
      </c>
      <c r="N1947" s="5" t="str">
        <f>IF(Table1[[#This Row],[State ID]]="?","Unknown",Table1[[#This Row],[State ID]])</f>
        <v>R1026</v>
      </c>
      <c r="O1947" s="5" t="str">
        <f>IF(Table1[[#This Row],[Customer ID]]="?","Unknown",Table1[[#This Row],[Customer ID]])</f>
        <v>Id640</v>
      </c>
    </row>
    <row r="1948" spans="1:15">
      <c r="A1948" t="s">
        <v>1982</v>
      </c>
      <c r="B1948">
        <v>1988</v>
      </c>
      <c r="C1948" t="s">
        <v>23</v>
      </c>
      <c r="D1948">
        <v>17</v>
      </c>
      <c r="E1948">
        <v>3</v>
      </c>
      <c r="F1948">
        <v>15361.5</v>
      </c>
      <c r="G1948" t="s">
        <v>21</v>
      </c>
      <c r="H1948" t="s">
        <v>17</v>
      </c>
      <c r="I1948" t="s">
        <v>82</v>
      </c>
      <c r="J1948" s="2">
        <f>IF(B1948="?",ROUND(AVERAGEIF($B$2:$B$2344,"&lt;&gt;?"),0),B1948)</f>
        <v>1988</v>
      </c>
      <c r="K1948" t="str">
        <f>IF(C1948="?","Sep",C1948)</f>
        <v>Dec</v>
      </c>
      <c r="L1948" t="str">
        <f>IF(Table1[[#This Row],[Hospital tier]]="?","tier - 2",Table1[[#This Row],[Hospital tier]])</f>
        <v>tier - 2</v>
      </c>
      <c r="M1948" t="str">
        <f>IF(Table1[[#This Row],[City tier]]="?","tier - 2",Table1[[#This Row],[City tier]])</f>
        <v>tier - 3</v>
      </c>
      <c r="N1948" s="5" t="str">
        <f>IF(Table1[[#This Row],[State ID]]="?","Unknown",Table1[[#This Row],[State ID]])</f>
        <v>R1023</v>
      </c>
      <c r="O1948" s="5" t="str">
        <f>IF(Table1[[#This Row],[Customer ID]]="?","Unknown",Table1[[#This Row],[Customer ID]])</f>
        <v>Id641</v>
      </c>
    </row>
    <row r="1949" spans="1:15">
      <c r="A1949" t="s">
        <v>1983</v>
      </c>
      <c r="B1949">
        <v>2001</v>
      </c>
      <c r="C1949" t="s">
        <v>45</v>
      </c>
      <c r="D1949">
        <v>14</v>
      </c>
      <c r="E1949">
        <v>1</v>
      </c>
      <c r="F1949">
        <v>15359.1</v>
      </c>
      <c r="G1949" t="s">
        <v>21</v>
      </c>
      <c r="H1949" t="s">
        <v>17</v>
      </c>
      <c r="I1949" t="s">
        <v>74</v>
      </c>
      <c r="J1949" s="2">
        <f>IF(B1949="?",ROUND(AVERAGEIF($B$2:$B$2344,"&lt;&gt;?"),0),B1949)</f>
        <v>2001</v>
      </c>
      <c r="K1949" t="str">
        <f>IF(C1949="?","Sep",C1949)</f>
        <v>Jul</v>
      </c>
      <c r="L1949" t="str">
        <f>IF(Table1[[#This Row],[Hospital tier]]="?","tier - 2",Table1[[#This Row],[Hospital tier]])</f>
        <v>tier - 2</v>
      </c>
      <c r="M1949" t="str">
        <f>IF(Table1[[#This Row],[City tier]]="?","tier - 2",Table1[[#This Row],[City tier]])</f>
        <v>tier - 3</v>
      </c>
      <c r="N1949" s="5" t="str">
        <f>IF(Table1[[#This Row],[State ID]]="?","Unknown",Table1[[#This Row],[State ID]])</f>
        <v>R1024</v>
      </c>
      <c r="O1949" s="5" t="str">
        <f>IF(Table1[[#This Row],[Customer ID]]="?","Unknown",Table1[[#This Row],[Customer ID]])</f>
        <v>Id642</v>
      </c>
    </row>
    <row r="1950" spans="1:15">
      <c r="A1950" t="s">
        <v>1984</v>
      </c>
      <c r="B1950">
        <v>1963</v>
      </c>
      <c r="C1950" t="s">
        <v>23</v>
      </c>
      <c r="D1950">
        <v>13</v>
      </c>
      <c r="E1950">
        <v>0</v>
      </c>
      <c r="F1950">
        <v>15322.77</v>
      </c>
      <c r="G1950" t="s">
        <v>21</v>
      </c>
      <c r="H1950" t="s">
        <v>17</v>
      </c>
      <c r="I1950" t="s">
        <v>38</v>
      </c>
      <c r="J1950" s="2">
        <f>IF(B1950="?",ROUND(AVERAGEIF($B$2:$B$2344,"&lt;&gt;?"),0),B1950)</f>
        <v>1963</v>
      </c>
      <c r="K1950" t="str">
        <f>IF(C1950="?","Sep",C1950)</f>
        <v>Dec</v>
      </c>
      <c r="L1950" t="str">
        <f>IF(Table1[[#This Row],[Hospital tier]]="?","tier - 2",Table1[[#This Row],[Hospital tier]])</f>
        <v>tier - 2</v>
      </c>
      <c r="M1950" t="str">
        <f>IF(Table1[[#This Row],[City tier]]="?","tier - 2",Table1[[#This Row],[City tier]])</f>
        <v>tier - 3</v>
      </c>
      <c r="N1950" s="5" t="str">
        <f>IF(Table1[[#This Row],[State ID]]="?","Unknown",Table1[[#This Row],[State ID]])</f>
        <v>R1021</v>
      </c>
      <c r="O1950" s="5" t="str">
        <f>IF(Table1[[#This Row],[Customer ID]]="?","Unknown",Table1[[#This Row],[Customer ID]])</f>
        <v>Id643</v>
      </c>
    </row>
    <row r="1951" spans="1:15">
      <c r="A1951" t="s">
        <v>1985</v>
      </c>
      <c r="B1951">
        <v>1969</v>
      </c>
      <c r="C1951" t="s">
        <v>37</v>
      </c>
      <c r="D1951">
        <v>16</v>
      </c>
      <c r="E1951">
        <v>0</v>
      </c>
      <c r="F1951">
        <v>15260.52</v>
      </c>
      <c r="G1951" t="s">
        <v>21</v>
      </c>
      <c r="H1951" t="s">
        <v>21</v>
      </c>
      <c r="I1951" t="s">
        <v>82</v>
      </c>
      <c r="J1951" s="2">
        <f>IF(B1951="?",ROUND(AVERAGEIF($B$2:$B$2344,"&lt;&gt;?"),0),B1951)</f>
        <v>1969</v>
      </c>
      <c r="K1951" t="str">
        <f>IF(C1951="?","Sep",C1951)</f>
        <v>Sep</v>
      </c>
      <c r="L1951" t="str">
        <f>IF(Table1[[#This Row],[Hospital tier]]="?","tier - 2",Table1[[#This Row],[Hospital tier]])</f>
        <v>tier - 2</v>
      </c>
      <c r="M1951" t="str">
        <f>IF(Table1[[#This Row],[City tier]]="?","tier - 2",Table1[[#This Row],[City tier]])</f>
        <v>tier - 2</v>
      </c>
      <c r="N1951" s="5" t="str">
        <f>IF(Table1[[#This Row],[State ID]]="?","Unknown",Table1[[#This Row],[State ID]])</f>
        <v>R1023</v>
      </c>
      <c r="O1951" s="5" t="str">
        <f>IF(Table1[[#This Row],[Customer ID]]="?","Unknown",Table1[[#This Row],[Customer ID]])</f>
        <v>Id644</v>
      </c>
    </row>
    <row r="1952" spans="1:15">
      <c r="A1952" t="s">
        <v>1986</v>
      </c>
      <c r="B1952">
        <v>1960</v>
      </c>
      <c r="C1952" t="s">
        <v>45</v>
      </c>
      <c r="D1952">
        <v>25</v>
      </c>
      <c r="E1952">
        <v>2</v>
      </c>
      <c r="F1952">
        <v>15230.32</v>
      </c>
      <c r="G1952" t="s">
        <v>21</v>
      </c>
      <c r="H1952" t="s">
        <v>21</v>
      </c>
      <c r="I1952" t="s">
        <v>74</v>
      </c>
      <c r="J1952" s="2">
        <f>IF(B1952="?",ROUND(AVERAGEIF($B$2:$B$2344,"&lt;&gt;?"),0),B1952)</f>
        <v>1960</v>
      </c>
      <c r="K1952" t="str">
        <f>IF(C1952="?","Sep",C1952)</f>
        <v>Jul</v>
      </c>
      <c r="L1952" t="str">
        <f>IF(Table1[[#This Row],[Hospital tier]]="?","tier - 2",Table1[[#This Row],[Hospital tier]])</f>
        <v>tier - 2</v>
      </c>
      <c r="M1952" t="str">
        <f>IF(Table1[[#This Row],[City tier]]="?","tier - 2",Table1[[#This Row],[City tier]])</f>
        <v>tier - 2</v>
      </c>
      <c r="N1952" s="5" t="str">
        <f>IF(Table1[[#This Row],[State ID]]="?","Unknown",Table1[[#This Row],[State ID]])</f>
        <v>R1024</v>
      </c>
      <c r="O1952" s="5" t="str">
        <f>IF(Table1[[#This Row],[Customer ID]]="?","Unknown",Table1[[#This Row],[Customer ID]])</f>
        <v>Id645</v>
      </c>
    </row>
    <row r="1953" spans="1:15">
      <c r="A1953" t="s">
        <v>1987</v>
      </c>
      <c r="B1953">
        <v>1978</v>
      </c>
      <c r="C1953" t="s">
        <v>16</v>
      </c>
      <c r="D1953">
        <v>23</v>
      </c>
      <c r="E1953">
        <v>2</v>
      </c>
      <c r="F1953">
        <v>15207.92</v>
      </c>
      <c r="G1953" t="s">
        <v>21</v>
      </c>
      <c r="H1953" t="s">
        <v>18</v>
      </c>
      <c r="I1953" t="s">
        <v>22</v>
      </c>
      <c r="J1953" s="2">
        <f>IF(B1953="?",ROUND(AVERAGEIF($B$2:$B$2344,"&lt;&gt;?"),0),B1953)</f>
        <v>1978</v>
      </c>
      <c r="K1953" t="str">
        <f>IF(C1953="?","Sep",C1953)</f>
        <v>Nov</v>
      </c>
      <c r="L1953" t="str">
        <f>IF(Table1[[#This Row],[Hospital tier]]="?","tier - 2",Table1[[#This Row],[Hospital tier]])</f>
        <v>tier - 2</v>
      </c>
      <c r="M1953" t="str">
        <f>IF(Table1[[#This Row],[City tier]]="?","tier - 2",Table1[[#This Row],[City tier]])</f>
        <v>tier - 1</v>
      </c>
      <c r="N1953" s="5" t="str">
        <f>IF(Table1[[#This Row],[State ID]]="?","Unknown",Table1[[#This Row],[State ID]])</f>
        <v>R1012</v>
      </c>
      <c r="O1953" s="5" t="str">
        <f>IF(Table1[[#This Row],[Customer ID]]="?","Unknown",Table1[[#This Row],[Customer ID]])</f>
        <v>Id646</v>
      </c>
    </row>
    <row r="1954" spans="1:15">
      <c r="A1954" t="s">
        <v>1988</v>
      </c>
      <c r="B1954">
        <v>1962</v>
      </c>
      <c r="C1954" t="s">
        <v>20</v>
      </c>
      <c r="D1954">
        <v>17</v>
      </c>
      <c r="E1954">
        <v>0</v>
      </c>
      <c r="F1954">
        <v>15174.81</v>
      </c>
      <c r="G1954" t="s">
        <v>21</v>
      </c>
      <c r="H1954" t="s">
        <v>18</v>
      </c>
      <c r="I1954" t="s">
        <v>22</v>
      </c>
      <c r="J1954" s="2">
        <f>IF(B1954="?",ROUND(AVERAGEIF($B$2:$B$2344,"&lt;&gt;?"),0),B1954)</f>
        <v>1962</v>
      </c>
      <c r="K1954" t="str">
        <f>IF(C1954="?","Sep",C1954)</f>
        <v>Jun</v>
      </c>
      <c r="L1954" t="str">
        <f>IF(Table1[[#This Row],[Hospital tier]]="?","tier - 2",Table1[[#This Row],[Hospital tier]])</f>
        <v>tier - 2</v>
      </c>
      <c r="M1954" t="str">
        <f>IF(Table1[[#This Row],[City tier]]="?","tier - 2",Table1[[#This Row],[City tier]])</f>
        <v>tier - 1</v>
      </c>
      <c r="N1954" s="5" t="str">
        <f>IF(Table1[[#This Row],[State ID]]="?","Unknown",Table1[[#This Row],[State ID]])</f>
        <v>R1012</v>
      </c>
      <c r="O1954" s="5" t="str">
        <f>IF(Table1[[#This Row],[Customer ID]]="?","Unknown",Table1[[#This Row],[Customer ID]])</f>
        <v>Id647</v>
      </c>
    </row>
    <row r="1955" spans="1:15">
      <c r="A1955" t="s">
        <v>1989</v>
      </c>
      <c r="B1955">
        <v>1959</v>
      </c>
      <c r="C1955" t="s">
        <v>23</v>
      </c>
      <c r="D1955">
        <v>3</v>
      </c>
      <c r="E1955">
        <v>3</v>
      </c>
      <c r="F1955">
        <v>15170.07</v>
      </c>
      <c r="G1955" t="s">
        <v>21</v>
      </c>
      <c r="H1955" t="s">
        <v>17</v>
      </c>
      <c r="I1955" t="s">
        <v>25</v>
      </c>
      <c r="J1955" s="2">
        <f>IF(B1955="?",ROUND(AVERAGEIF($B$2:$B$2344,"&lt;&gt;?"),0),B1955)</f>
        <v>1959</v>
      </c>
      <c r="K1955" t="str">
        <f>IF(C1955="?","Sep",C1955)</f>
        <v>Dec</v>
      </c>
      <c r="L1955" t="str">
        <f>IF(Table1[[#This Row],[Hospital tier]]="?","tier - 2",Table1[[#This Row],[Hospital tier]])</f>
        <v>tier - 2</v>
      </c>
      <c r="M1955" t="str">
        <f>IF(Table1[[#This Row],[City tier]]="?","tier - 2",Table1[[#This Row],[City tier]])</f>
        <v>tier - 3</v>
      </c>
      <c r="N1955" s="5" t="str">
        <f>IF(Table1[[#This Row],[State ID]]="?","Unknown",Table1[[#This Row],[State ID]])</f>
        <v>R1011</v>
      </c>
      <c r="O1955" s="5" t="str">
        <f>IF(Table1[[#This Row],[Customer ID]]="?","Unknown",Table1[[#This Row],[Customer ID]])</f>
        <v>Id648</v>
      </c>
    </row>
    <row r="1956" spans="1:15">
      <c r="A1956" t="s">
        <v>1990</v>
      </c>
      <c r="B1956">
        <v>1959</v>
      </c>
      <c r="C1956" t="s">
        <v>20</v>
      </c>
      <c r="D1956">
        <v>4</v>
      </c>
      <c r="E1956">
        <v>3</v>
      </c>
      <c r="F1956">
        <v>15161.53</v>
      </c>
      <c r="G1956" t="s">
        <v>21</v>
      </c>
      <c r="H1956" t="s">
        <v>18</v>
      </c>
      <c r="I1956" t="s">
        <v>19</v>
      </c>
      <c r="J1956" s="2">
        <f>IF(B1956="?",ROUND(AVERAGEIF($B$2:$B$2344,"&lt;&gt;?"),0),B1956)</f>
        <v>1959</v>
      </c>
      <c r="K1956" t="str">
        <f>IF(C1956="?","Sep",C1956)</f>
        <v>Jun</v>
      </c>
      <c r="L1956" t="str">
        <f>IF(Table1[[#This Row],[Hospital tier]]="?","tier - 2",Table1[[#This Row],[Hospital tier]])</f>
        <v>tier - 2</v>
      </c>
      <c r="M1956" t="str">
        <f>IF(Table1[[#This Row],[City tier]]="?","tier - 2",Table1[[#This Row],[City tier]])</f>
        <v>tier - 1</v>
      </c>
      <c r="N1956" s="5" t="str">
        <f>IF(Table1[[#This Row],[State ID]]="?","Unknown",Table1[[#This Row],[State ID]])</f>
        <v>R1013</v>
      </c>
      <c r="O1956" s="5" t="str">
        <f>IF(Table1[[#This Row],[Customer ID]]="?","Unknown",Table1[[#This Row],[Customer ID]])</f>
        <v>Id649</v>
      </c>
    </row>
    <row r="1957" spans="1:15">
      <c r="A1957" t="s">
        <v>1991</v>
      </c>
      <c r="B1957">
        <v>1975</v>
      </c>
      <c r="C1957" t="s">
        <v>40</v>
      </c>
      <c r="D1957">
        <v>15</v>
      </c>
      <c r="E1957">
        <v>1</v>
      </c>
      <c r="F1957">
        <v>42211.14</v>
      </c>
      <c r="G1957" t="s">
        <v>18</v>
      </c>
      <c r="H1957" t="s">
        <v>17</v>
      </c>
      <c r="I1957" t="s">
        <v>19</v>
      </c>
      <c r="J1957" s="2">
        <f>IF(B1957="?",ROUND(AVERAGEIF($B$2:$B$2344,"&lt;&gt;?"),0),B1957)</f>
        <v>1975</v>
      </c>
      <c r="K1957" t="str">
        <f>IF(C1957="?","Sep",C1957)</f>
        <v>Aug</v>
      </c>
      <c r="L1957" t="str">
        <f>IF(Table1[[#This Row],[Hospital tier]]="?","tier - 2",Table1[[#This Row],[Hospital tier]])</f>
        <v>tier - 1</v>
      </c>
      <c r="M1957" t="str">
        <f>IF(Table1[[#This Row],[City tier]]="?","tier - 2",Table1[[#This Row],[City tier]])</f>
        <v>tier - 3</v>
      </c>
      <c r="N1957" s="5" t="str">
        <f>IF(Table1[[#This Row],[State ID]]="?","Unknown",Table1[[#This Row],[State ID]])</f>
        <v>R1013</v>
      </c>
      <c r="O1957" s="5" t="str">
        <f>IF(Table1[[#This Row],[Customer ID]]="?","Unknown",Table1[[#This Row],[Customer ID]])</f>
        <v>Id65</v>
      </c>
    </row>
    <row r="1958" spans="1:15">
      <c r="A1958" t="s">
        <v>1992</v>
      </c>
      <c r="B1958">
        <v>1962</v>
      </c>
      <c r="C1958" t="s">
        <v>24</v>
      </c>
      <c r="D1958">
        <v>25</v>
      </c>
      <c r="E1958">
        <v>0</v>
      </c>
      <c r="F1958">
        <v>15161.25</v>
      </c>
      <c r="G1958" t="s">
        <v>21</v>
      </c>
      <c r="H1958" t="s">
        <v>21</v>
      </c>
      <c r="I1958" t="s">
        <v>22</v>
      </c>
      <c r="J1958" s="2">
        <f>IF(B1958="?",ROUND(AVERAGEIF($B$2:$B$2344,"&lt;&gt;?"),0),B1958)</f>
        <v>1962</v>
      </c>
      <c r="K1958" t="str">
        <f>IF(C1958="?","Sep",C1958)</f>
        <v>Oct</v>
      </c>
      <c r="L1958" t="str">
        <f>IF(Table1[[#This Row],[Hospital tier]]="?","tier - 2",Table1[[#This Row],[Hospital tier]])</f>
        <v>tier - 2</v>
      </c>
      <c r="M1958" t="str">
        <f>IF(Table1[[#This Row],[City tier]]="?","tier - 2",Table1[[#This Row],[City tier]])</f>
        <v>tier - 2</v>
      </c>
      <c r="N1958" s="5" t="str">
        <f>IF(Table1[[#This Row],[State ID]]="?","Unknown",Table1[[#This Row],[State ID]])</f>
        <v>R1012</v>
      </c>
      <c r="O1958" s="5" t="str">
        <f>IF(Table1[[#This Row],[Customer ID]]="?","Unknown",Table1[[#This Row],[Customer ID]])</f>
        <v>Id650</v>
      </c>
    </row>
    <row r="1959" spans="1:15">
      <c r="A1959" t="s">
        <v>1993</v>
      </c>
      <c r="B1959">
        <v>1971</v>
      </c>
      <c r="C1959" t="s">
        <v>16</v>
      </c>
      <c r="D1959">
        <v>25</v>
      </c>
      <c r="E1959">
        <v>0</v>
      </c>
      <c r="F1959">
        <v>15150.44</v>
      </c>
      <c r="G1959" t="s">
        <v>21</v>
      </c>
      <c r="H1959" t="s">
        <v>18</v>
      </c>
      <c r="I1959" t="s">
        <v>82</v>
      </c>
      <c r="J1959" s="2">
        <f>IF(B1959="?",ROUND(AVERAGEIF($B$2:$B$2344,"&lt;&gt;?"),0),B1959)</f>
        <v>1971</v>
      </c>
      <c r="K1959" t="str">
        <f>IF(C1959="?","Sep",C1959)</f>
        <v>Nov</v>
      </c>
      <c r="L1959" t="str">
        <f>IF(Table1[[#This Row],[Hospital tier]]="?","tier - 2",Table1[[#This Row],[Hospital tier]])</f>
        <v>tier - 2</v>
      </c>
      <c r="M1959" t="str">
        <f>IF(Table1[[#This Row],[City tier]]="?","tier - 2",Table1[[#This Row],[City tier]])</f>
        <v>tier - 1</v>
      </c>
      <c r="N1959" s="5" t="str">
        <f>IF(Table1[[#This Row],[State ID]]="?","Unknown",Table1[[#This Row],[State ID]])</f>
        <v>R1023</v>
      </c>
      <c r="O1959" s="5" t="str">
        <f>IF(Table1[[#This Row],[Customer ID]]="?","Unknown",Table1[[#This Row],[Customer ID]])</f>
        <v>Id651</v>
      </c>
    </row>
    <row r="1960" spans="1:15">
      <c r="A1960" t="s">
        <v>1994</v>
      </c>
      <c r="B1960">
        <v>1978</v>
      </c>
      <c r="C1960" t="s">
        <v>37</v>
      </c>
      <c r="D1960">
        <v>5</v>
      </c>
      <c r="E1960">
        <v>2</v>
      </c>
      <c r="F1960">
        <v>15123.19</v>
      </c>
      <c r="G1960" t="s">
        <v>21</v>
      </c>
      <c r="H1960" t="s">
        <v>18</v>
      </c>
      <c r="I1960" t="s">
        <v>25</v>
      </c>
      <c r="J1960" s="2">
        <f>IF(B1960="?",ROUND(AVERAGEIF($B$2:$B$2344,"&lt;&gt;?"),0),B1960)</f>
        <v>1978</v>
      </c>
      <c r="K1960" t="str">
        <f>IF(C1960="?","Sep",C1960)</f>
        <v>Sep</v>
      </c>
      <c r="L1960" t="str">
        <f>IF(Table1[[#This Row],[Hospital tier]]="?","tier - 2",Table1[[#This Row],[Hospital tier]])</f>
        <v>tier - 2</v>
      </c>
      <c r="M1960" t="str">
        <f>IF(Table1[[#This Row],[City tier]]="?","tier - 2",Table1[[#This Row],[City tier]])</f>
        <v>tier - 1</v>
      </c>
      <c r="N1960" s="5" t="str">
        <f>IF(Table1[[#This Row],[State ID]]="?","Unknown",Table1[[#This Row],[State ID]])</f>
        <v>R1011</v>
      </c>
      <c r="O1960" s="5" t="str">
        <f>IF(Table1[[#This Row],[Customer ID]]="?","Unknown",Table1[[#This Row],[Customer ID]])</f>
        <v>Id652</v>
      </c>
    </row>
    <row r="1961" spans="1:15">
      <c r="A1961" t="s">
        <v>1995</v>
      </c>
      <c r="B1961">
        <v>1972</v>
      </c>
      <c r="C1961" t="s">
        <v>16</v>
      </c>
      <c r="D1961">
        <v>7</v>
      </c>
      <c r="E1961">
        <v>0</v>
      </c>
      <c r="F1961">
        <v>15103.69</v>
      </c>
      <c r="G1961" t="s">
        <v>21</v>
      </c>
      <c r="H1961" t="s">
        <v>18</v>
      </c>
      <c r="I1961" t="s">
        <v>22</v>
      </c>
      <c r="J1961" s="2">
        <f>IF(B1961="?",ROUND(AVERAGEIF($B$2:$B$2344,"&lt;&gt;?"),0),B1961)</f>
        <v>1972</v>
      </c>
      <c r="K1961" t="str">
        <f>IF(C1961="?","Sep",C1961)</f>
        <v>Nov</v>
      </c>
      <c r="L1961" t="str">
        <f>IF(Table1[[#This Row],[Hospital tier]]="?","tier - 2",Table1[[#This Row],[Hospital tier]])</f>
        <v>tier - 2</v>
      </c>
      <c r="M1961" t="str">
        <f>IF(Table1[[#This Row],[City tier]]="?","tier - 2",Table1[[#This Row],[City tier]])</f>
        <v>tier - 1</v>
      </c>
      <c r="N1961" s="5" t="str">
        <f>IF(Table1[[#This Row],[State ID]]="?","Unknown",Table1[[#This Row],[State ID]])</f>
        <v>R1012</v>
      </c>
      <c r="O1961" s="5" t="str">
        <f>IF(Table1[[#This Row],[Customer ID]]="?","Unknown",Table1[[#This Row],[Customer ID]])</f>
        <v>Id653</v>
      </c>
    </row>
    <row r="1962" spans="1:15">
      <c r="A1962" t="s">
        <v>1996</v>
      </c>
      <c r="B1962">
        <v>1975</v>
      </c>
      <c r="C1962" t="s">
        <v>24</v>
      </c>
      <c r="D1962">
        <v>26</v>
      </c>
      <c r="E1962">
        <v>1</v>
      </c>
      <c r="F1962">
        <v>15090.35</v>
      </c>
      <c r="G1962" t="s">
        <v>21</v>
      </c>
      <c r="H1962" t="s">
        <v>18</v>
      </c>
      <c r="I1962" t="s">
        <v>82</v>
      </c>
      <c r="J1962" s="2">
        <f>IF(B1962="?",ROUND(AVERAGEIF($B$2:$B$2344,"&lt;&gt;?"),0),B1962)</f>
        <v>1975</v>
      </c>
      <c r="K1962" t="str">
        <f>IF(C1962="?","Sep",C1962)</f>
        <v>Oct</v>
      </c>
      <c r="L1962" t="str">
        <f>IF(Table1[[#This Row],[Hospital tier]]="?","tier - 2",Table1[[#This Row],[Hospital tier]])</f>
        <v>tier - 2</v>
      </c>
      <c r="M1962" t="str">
        <f>IF(Table1[[#This Row],[City tier]]="?","tier - 2",Table1[[#This Row],[City tier]])</f>
        <v>tier - 1</v>
      </c>
      <c r="N1962" s="5" t="str">
        <f>IF(Table1[[#This Row],[State ID]]="?","Unknown",Table1[[#This Row],[State ID]])</f>
        <v>R1023</v>
      </c>
      <c r="O1962" s="5" t="str">
        <f>IF(Table1[[#This Row],[Customer ID]]="?","Unknown",Table1[[#This Row],[Customer ID]])</f>
        <v>Id654</v>
      </c>
    </row>
    <row r="1963" spans="1:15">
      <c r="A1963" t="s">
        <v>1997</v>
      </c>
      <c r="B1963">
        <v>1968</v>
      </c>
      <c r="C1963" t="s">
        <v>20</v>
      </c>
      <c r="D1963">
        <v>12</v>
      </c>
      <c r="E1963">
        <v>0</v>
      </c>
      <c r="F1963">
        <v>15052.68</v>
      </c>
      <c r="G1963" t="s">
        <v>21</v>
      </c>
      <c r="H1963" t="s">
        <v>21</v>
      </c>
      <c r="I1963" t="s">
        <v>88</v>
      </c>
      <c r="J1963" s="2">
        <f>IF(B1963="?",ROUND(AVERAGEIF($B$2:$B$2344,"&lt;&gt;?"),0),B1963)</f>
        <v>1968</v>
      </c>
      <c r="K1963" t="str">
        <f>IF(C1963="?","Sep",C1963)</f>
        <v>Jun</v>
      </c>
      <c r="L1963" t="str">
        <f>IF(Table1[[#This Row],[Hospital tier]]="?","tier - 2",Table1[[#This Row],[Hospital tier]])</f>
        <v>tier - 2</v>
      </c>
      <c r="M1963" t="str">
        <f>IF(Table1[[#This Row],[City tier]]="?","tier - 2",Table1[[#This Row],[City tier]])</f>
        <v>tier - 2</v>
      </c>
      <c r="N1963" s="5" t="str">
        <f>IF(Table1[[#This Row],[State ID]]="?","Unknown",Table1[[#This Row],[State ID]])</f>
        <v>R1022</v>
      </c>
      <c r="O1963" s="5" t="str">
        <f>IF(Table1[[#This Row],[Customer ID]]="?","Unknown",Table1[[#This Row],[Customer ID]])</f>
        <v>Id655</v>
      </c>
    </row>
    <row r="1964" spans="1:15">
      <c r="A1964" t="s">
        <v>1998</v>
      </c>
      <c r="B1964">
        <v>1971</v>
      </c>
      <c r="C1964" t="s">
        <v>40</v>
      </c>
      <c r="D1964">
        <v>15</v>
      </c>
      <c r="E1964">
        <v>0</v>
      </c>
      <c r="F1964">
        <v>15038.51</v>
      </c>
      <c r="G1964" t="s">
        <v>21</v>
      </c>
      <c r="H1964" t="s">
        <v>17</v>
      </c>
      <c r="I1964" t="s">
        <v>82</v>
      </c>
      <c r="J1964" s="2">
        <f>IF(B1964="?",ROUND(AVERAGEIF($B$2:$B$2344,"&lt;&gt;?"),0),B1964)</f>
        <v>1971</v>
      </c>
      <c r="K1964" t="str">
        <f>IF(C1964="?","Sep",C1964)</f>
        <v>Aug</v>
      </c>
      <c r="L1964" t="str">
        <f>IF(Table1[[#This Row],[Hospital tier]]="?","tier - 2",Table1[[#This Row],[Hospital tier]])</f>
        <v>tier - 2</v>
      </c>
      <c r="M1964" t="str">
        <f>IF(Table1[[#This Row],[City tier]]="?","tier - 2",Table1[[#This Row],[City tier]])</f>
        <v>tier - 3</v>
      </c>
      <c r="N1964" s="5" t="str">
        <f>IF(Table1[[#This Row],[State ID]]="?","Unknown",Table1[[#This Row],[State ID]])</f>
        <v>R1023</v>
      </c>
      <c r="O1964" s="5" t="str">
        <f>IF(Table1[[#This Row],[Customer ID]]="?","Unknown",Table1[[#This Row],[Customer ID]])</f>
        <v>Id656</v>
      </c>
    </row>
    <row r="1965" spans="1:15">
      <c r="A1965" t="s">
        <v>1999</v>
      </c>
      <c r="B1965">
        <v>1970</v>
      </c>
      <c r="C1965" t="s">
        <v>37</v>
      </c>
      <c r="D1965">
        <v>11</v>
      </c>
      <c r="E1965">
        <v>0</v>
      </c>
      <c r="F1965">
        <v>15026.3</v>
      </c>
      <c r="G1965" t="s">
        <v>21</v>
      </c>
      <c r="H1965" t="s">
        <v>17</v>
      </c>
      <c r="I1965" t="s">
        <v>25</v>
      </c>
      <c r="J1965" s="2">
        <f>IF(B1965="?",ROUND(AVERAGEIF($B$2:$B$2344,"&lt;&gt;?"),0),B1965)</f>
        <v>1970</v>
      </c>
      <c r="K1965" t="str">
        <f>IF(C1965="?","Sep",C1965)</f>
        <v>Sep</v>
      </c>
      <c r="L1965" t="str">
        <f>IF(Table1[[#This Row],[Hospital tier]]="?","tier - 2",Table1[[#This Row],[Hospital tier]])</f>
        <v>tier - 2</v>
      </c>
      <c r="M1965" t="str">
        <f>IF(Table1[[#This Row],[City tier]]="?","tier - 2",Table1[[#This Row],[City tier]])</f>
        <v>tier - 3</v>
      </c>
      <c r="N1965" s="5" t="str">
        <f>IF(Table1[[#This Row],[State ID]]="?","Unknown",Table1[[#This Row],[State ID]])</f>
        <v>R1011</v>
      </c>
      <c r="O1965" s="5" t="str">
        <f>IF(Table1[[#This Row],[Customer ID]]="?","Unknown",Table1[[#This Row],[Customer ID]])</f>
        <v>Id657</v>
      </c>
    </row>
    <row r="1966" spans="1:15">
      <c r="A1966" t="s">
        <v>2000</v>
      </c>
      <c r="B1966">
        <v>1979</v>
      </c>
      <c r="C1966" t="s">
        <v>16</v>
      </c>
      <c r="D1966">
        <v>25</v>
      </c>
      <c r="E1966">
        <v>2</v>
      </c>
      <c r="F1966">
        <v>15025.76</v>
      </c>
      <c r="G1966" t="s">
        <v>21</v>
      </c>
      <c r="H1966" t="s">
        <v>18</v>
      </c>
      <c r="I1966" t="s">
        <v>25</v>
      </c>
      <c r="J1966" s="2">
        <f>IF(B1966="?",ROUND(AVERAGEIF($B$2:$B$2344,"&lt;&gt;?"),0),B1966)</f>
        <v>1979</v>
      </c>
      <c r="K1966" t="str">
        <f>IF(C1966="?","Sep",C1966)</f>
        <v>Nov</v>
      </c>
      <c r="L1966" t="str">
        <f>IF(Table1[[#This Row],[Hospital tier]]="?","tier - 2",Table1[[#This Row],[Hospital tier]])</f>
        <v>tier - 2</v>
      </c>
      <c r="M1966" t="str">
        <f>IF(Table1[[#This Row],[City tier]]="?","tier - 2",Table1[[#This Row],[City tier]])</f>
        <v>tier - 1</v>
      </c>
      <c r="N1966" s="5" t="str">
        <f>IF(Table1[[#This Row],[State ID]]="?","Unknown",Table1[[#This Row],[State ID]])</f>
        <v>R1011</v>
      </c>
      <c r="O1966" s="5" t="str">
        <f>IF(Table1[[#This Row],[Customer ID]]="?","Unknown",Table1[[#This Row],[Customer ID]])</f>
        <v>Id658</v>
      </c>
    </row>
    <row r="1967" spans="1:15">
      <c r="A1967" t="s">
        <v>2001</v>
      </c>
      <c r="B1967">
        <v>1960</v>
      </c>
      <c r="C1967" t="s">
        <v>40</v>
      </c>
      <c r="D1967">
        <v>8</v>
      </c>
      <c r="E1967">
        <v>2</v>
      </c>
      <c r="F1967">
        <v>15019.76</v>
      </c>
      <c r="G1967" t="s">
        <v>21</v>
      </c>
      <c r="H1967" t="s">
        <v>21</v>
      </c>
      <c r="I1967" t="s">
        <v>22</v>
      </c>
      <c r="J1967" s="2">
        <f>IF(B1967="?",ROUND(AVERAGEIF($B$2:$B$2344,"&lt;&gt;?"),0),B1967)</f>
        <v>1960</v>
      </c>
      <c r="K1967" t="str">
        <f>IF(C1967="?","Sep",C1967)</f>
        <v>Aug</v>
      </c>
      <c r="L1967" t="str">
        <f>IF(Table1[[#This Row],[Hospital tier]]="?","tier - 2",Table1[[#This Row],[Hospital tier]])</f>
        <v>tier - 2</v>
      </c>
      <c r="M1967" t="str">
        <f>IF(Table1[[#This Row],[City tier]]="?","tier - 2",Table1[[#This Row],[City tier]])</f>
        <v>tier - 2</v>
      </c>
      <c r="N1967" s="5" t="str">
        <f>IF(Table1[[#This Row],[State ID]]="?","Unknown",Table1[[#This Row],[State ID]])</f>
        <v>R1012</v>
      </c>
      <c r="O1967" s="5" t="str">
        <f>IF(Table1[[#This Row],[Customer ID]]="?","Unknown",Table1[[#This Row],[Customer ID]])</f>
        <v>Id659</v>
      </c>
    </row>
    <row r="1968" spans="1:15">
      <c r="A1968" t="s">
        <v>2002</v>
      </c>
      <c r="B1968">
        <v>1973</v>
      </c>
      <c r="C1968" t="s">
        <v>37</v>
      </c>
      <c r="D1968">
        <v>18</v>
      </c>
      <c r="E1968">
        <v>0</v>
      </c>
      <c r="F1968">
        <v>42188.15</v>
      </c>
      <c r="G1968" t="s">
        <v>18</v>
      </c>
      <c r="H1968" t="s">
        <v>18</v>
      </c>
      <c r="I1968" t="s">
        <v>25</v>
      </c>
      <c r="J1968" s="2">
        <f>IF(B1968="?",ROUND(AVERAGEIF($B$2:$B$2344,"&lt;&gt;?"),0),B1968)</f>
        <v>1973</v>
      </c>
      <c r="K1968" t="str">
        <f>IF(C1968="?","Sep",C1968)</f>
        <v>Sep</v>
      </c>
      <c r="L1968" t="str">
        <f>IF(Table1[[#This Row],[Hospital tier]]="?","tier - 2",Table1[[#This Row],[Hospital tier]])</f>
        <v>tier - 1</v>
      </c>
      <c r="M1968" t="str">
        <f>IF(Table1[[#This Row],[City tier]]="?","tier - 2",Table1[[#This Row],[City tier]])</f>
        <v>tier - 1</v>
      </c>
      <c r="N1968" s="5" t="str">
        <f>IF(Table1[[#This Row],[State ID]]="?","Unknown",Table1[[#This Row],[State ID]])</f>
        <v>R1011</v>
      </c>
      <c r="O1968" s="5" t="str">
        <f>IF(Table1[[#This Row],[Customer ID]]="?","Unknown",Table1[[#This Row],[Customer ID]])</f>
        <v>Id66</v>
      </c>
    </row>
    <row r="1969" spans="1:15">
      <c r="A1969" t="s">
        <v>2003</v>
      </c>
      <c r="B1969">
        <v>1995</v>
      </c>
      <c r="C1969" t="s">
        <v>40</v>
      </c>
      <c r="D1969">
        <v>2</v>
      </c>
      <c r="E1969">
        <v>2</v>
      </c>
      <c r="F1969">
        <v>15006.58</v>
      </c>
      <c r="G1969" t="s">
        <v>21</v>
      </c>
      <c r="H1969" t="s">
        <v>21</v>
      </c>
      <c r="I1969" t="s">
        <v>74</v>
      </c>
      <c r="J1969" s="2">
        <f>IF(B1969="?",ROUND(AVERAGEIF($B$2:$B$2344,"&lt;&gt;?"),0),B1969)</f>
        <v>1995</v>
      </c>
      <c r="K1969" t="str">
        <f>IF(C1969="?","Sep",C1969)</f>
        <v>Aug</v>
      </c>
      <c r="L1969" t="str">
        <f>IF(Table1[[#This Row],[Hospital tier]]="?","tier - 2",Table1[[#This Row],[Hospital tier]])</f>
        <v>tier - 2</v>
      </c>
      <c r="M1969" t="str">
        <f>IF(Table1[[#This Row],[City tier]]="?","tier - 2",Table1[[#This Row],[City tier]])</f>
        <v>tier - 2</v>
      </c>
      <c r="N1969" s="5" t="str">
        <f>IF(Table1[[#This Row],[State ID]]="?","Unknown",Table1[[#This Row],[State ID]])</f>
        <v>R1024</v>
      </c>
      <c r="O1969" s="5" t="str">
        <f>IF(Table1[[#This Row],[Customer ID]]="?","Unknown",Table1[[#This Row],[Customer ID]])</f>
        <v>Id660</v>
      </c>
    </row>
    <row r="1970" spans="1:15">
      <c r="A1970" t="s">
        <v>2004</v>
      </c>
      <c r="B1970">
        <v>1958</v>
      </c>
      <c r="C1970" t="s">
        <v>45</v>
      </c>
      <c r="D1970">
        <v>29</v>
      </c>
      <c r="E1970">
        <v>2</v>
      </c>
      <c r="F1970">
        <v>14988.43</v>
      </c>
      <c r="G1970" t="s">
        <v>21</v>
      </c>
      <c r="H1970" t="s">
        <v>17</v>
      </c>
      <c r="I1970" t="s">
        <v>25</v>
      </c>
      <c r="J1970" s="2">
        <f>IF(B1970="?",ROUND(AVERAGEIF($B$2:$B$2344,"&lt;&gt;?"),0),B1970)</f>
        <v>1958</v>
      </c>
      <c r="K1970" t="str">
        <f>IF(C1970="?","Sep",C1970)</f>
        <v>Jul</v>
      </c>
      <c r="L1970" t="str">
        <f>IF(Table1[[#This Row],[Hospital tier]]="?","tier - 2",Table1[[#This Row],[Hospital tier]])</f>
        <v>tier - 2</v>
      </c>
      <c r="M1970" t="str">
        <f>IF(Table1[[#This Row],[City tier]]="?","tier - 2",Table1[[#This Row],[City tier]])</f>
        <v>tier - 3</v>
      </c>
      <c r="N1970" s="5" t="str">
        <f>IF(Table1[[#This Row],[State ID]]="?","Unknown",Table1[[#This Row],[State ID]])</f>
        <v>R1011</v>
      </c>
      <c r="O1970" s="5" t="str">
        <f>IF(Table1[[#This Row],[Customer ID]]="?","Unknown",Table1[[#This Row],[Customer ID]])</f>
        <v>Id661</v>
      </c>
    </row>
    <row r="1971" spans="1:15">
      <c r="A1971" t="s">
        <v>2005</v>
      </c>
      <c r="B1971">
        <v>1962</v>
      </c>
      <c r="C1971" t="s">
        <v>16</v>
      </c>
      <c r="D1971">
        <v>29</v>
      </c>
      <c r="E1971">
        <v>0</v>
      </c>
      <c r="F1971">
        <v>14945.34</v>
      </c>
      <c r="G1971" t="s">
        <v>21</v>
      </c>
      <c r="H1971" t="s">
        <v>18</v>
      </c>
      <c r="I1971" t="s">
        <v>38</v>
      </c>
      <c r="J1971" s="2">
        <f>IF(B1971="?",ROUND(AVERAGEIF($B$2:$B$2344,"&lt;&gt;?"),0),B1971)</f>
        <v>1962</v>
      </c>
      <c r="K1971" t="str">
        <f>IF(C1971="?","Sep",C1971)</f>
        <v>Nov</v>
      </c>
      <c r="L1971" t="str">
        <f>IF(Table1[[#This Row],[Hospital tier]]="?","tier - 2",Table1[[#This Row],[Hospital tier]])</f>
        <v>tier - 2</v>
      </c>
      <c r="M1971" t="str">
        <f>IF(Table1[[#This Row],[City tier]]="?","tier - 2",Table1[[#This Row],[City tier]])</f>
        <v>tier - 1</v>
      </c>
      <c r="N1971" s="5" t="str">
        <f>IF(Table1[[#This Row],[State ID]]="?","Unknown",Table1[[#This Row],[State ID]])</f>
        <v>R1021</v>
      </c>
      <c r="O1971" s="5" t="str">
        <f>IF(Table1[[#This Row],[Customer ID]]="?","Unknown",Table1[[#This Row],[Customer ID]])</f>
        <v>Id662</v>
      </c>
    </row>
    <row r="1972" spans="1:15">
      <c r="A1972" t="s">
        <v>2006</v>
      </c>
      <c r="B1972">
        <v>1968</v>
      </c>
      <c r="C1972" t="s">
        <v>16</v>
      </c>
      <c r="D1972">
        <v>8</v>
      </c>
      <c r="E1972">
        <v>0</v>
      </c>
      <c r="F1972">
        <v>14926.97</v>
      </c>
      <c r="G1972" t="s">
        <v>21</v>
      </c>
      <c r="H1972" t="s">
        <v>21</v>
      </c>
      <c r="I1972" t="s">
        <v>22</v>
      </c>
      <c r="J1972" s="2">
        <f>IF(B1972="?",ROUND(AVERAGEIF($B$2:$B$2344,"&lt;&gt;?"),0),B1972)</f>
        <v>1968</v>
      </c>
      <c r="K1972" t="str">
        <f>IF(C1972="?","Sep",C1972)</f>
        <v>Nov</v>
      </c>
      <c r="L1972" t="str">
        <f>IF(Table1[[#This Row],[Hospital tier]]="?","tier - 2",Table1[[#This Row],[Hospital tier]])</f>
        <v>tier - 2</v>
      </c>
      <c r="M1972" t="str">
        <f>IF(Table1[[#This Row],[City tier]]="?","tier - 2",Table1[[#This Row],[City tier]])</f>
        <v>tier - 2</v>
      </c>
      <c r="N1972" s="5" t="str">
        <f>IF(Table1[[#This Row],[State ID]]="?","Unknown",Table1[[#This Row],[State ID]])</f>
        <v>R1012</v>
      </c>
      <c r="O1972" s="5" t="str">
        <f>IF(Table1[[#This Row],[Customer ID]]="?","Unknown",Table1[[#This Row],[Customer ID]])</f>
        <v>Id663</v>
      </c>
    </row>
    <row r="1973" spans="1:15">
      <c r="A1973" t="s">
        <v>2007</v>
      </c>
      <c r="B1973">
        <v>1981</v>
      </c>
      <c r="C1973" t="s">
        <v>45</v>
      </c>
      <c r="D1973">
        <v>4</v>
      </c>
      <c r="E1973">
        <v>1</v>
      </c>
      <c r="F1973">
        <v>14908.27</v>
      </c>
      <c r="G1973" t="s">
        <v>21</v>
      </c>
      <c r="H1973" t="s">
        <v>18</v>
      </c>
      <c r="I1973" t="s">
        <v>25</v>
      </c>
      <c r="J1973" s="2">
        <f>IF(B1973="?",ROUND(AVERAGEIF($B$2:$B$2344,"&lt;&gt;?"),0),B1973)</f>
        <v>1981</v>
      </c>
      <c r="K1973" t="str">
        <f>IF(C1973="?","Sep",C1973)</f>
        <v>Jul</v>
      </c>
      <c r="L1973" t="str">
        <f>IF(Table1[[#This Row],[Hospital tier]]="?","tier - 2",Table1[[#This Row],[Hospital tier]])</f>
        <v>tier - 2</v>
      </c>
      <c r="M1973" t="str">
        <f>IF(Table1[[#This Row],[City tier]]="?","tier - 2",Table1[[#This Row],[City tier]])</f>
        <v>tier - 1</v>
      </c>
      <c r="N1973" s="5" t="str">
        <f>IF(Table1[[#This Row],[State ID]]="?","Unknown",Table1[[#This Row],[State ID]])</f>
        <v>R1011</v>
      </c>
      <c r="O1973" s="5" t="str">
        <f>IF(Table1[[#This Row],[Customer ID]]="?","Unknown",Table1[[#This Row],[Customer ID]])</f>
        <v>Id664</v>
      </c>
    </row>
    <row r="1974" spans="1:15">
      <c r="A1974" t="s">
        <v>2008</v>
      </c>
      <c r="B1974">
        <v>1958</v>
      </c>
      <c r="C1974" t="s">
        <v>24</v>
      </c>
      <c r="D1974">
        <v>17</v>
      </c>
      <c r="E1974">
        <v>0</v>
      </c>
      <c r="F1974">
        <v>14901.52</v>
      </c>
      <c r="G1974" t="s">
        <v>21</v>
      </c>
      <c r="H1974" t="s">
        <v>21</v>
      </c>
      <c r="I1974" t="s">
        <v>74</v>
      </c>
      <c r="J1974" s="2">
        <f>IF(B1974="?",ROUND(AVERAGEIF($B$2:$B$2344,"&lt;&gt;?"),0),B1974)</f>
        <v>1958</v>
      </c>
      <c r="K1974" t="str">
        <f>IF(C1974="?","Sep",C1974)</f>
        <v>Oct</v>
      </c>
      <c r="L1974" t="str">
        <f>IF(Table1[[#This Row],[Hospital tier]]="?","tier - 2",Table1[[#This Row],[Hospital tier]])</f>
        <v>tier - 2</v>
      </c>
      <c r="M1974" t="str">
        <f>IF(Table1[[#This Row],[City tier]]="?","tier - 2",Table1[[#This Row],[City tier]])</f>
        <v>tier - 2</v>
      </c>
      <c r="N1974" s="5" t="str">
        <f>IF(Table1[[#This Row],[State ID]]="?","Unknown",Table1[[#This Row],[State ID]])</f>
        <v>R1024</v>
      </c>
      <c r="O1974" s="5" t="str">
        <f>IF(Table1[[#This Row],[Customer ID]]="?","Unknown",Table1[[#This Row],[Customer ID]])</f>
        <v>Id665</v>
      </c>
    </row>
    <row r="1975" spans="1:15">
      <c r="A1975" t="s">
        <v>2009</v>
      </c>
      <c r="B1975">
        <v>1970</v>
      </c>
      <c r="C1975" t="s">
        <v>16</v>
      </c>
      <c r="D1975">
        <v>11</v>
      </c>
      <c r="E1975">
        <v>0</v>
      </c>
      <c r="F1975">
        <v>14847.63</v>
      </c>
      <c r="G1975" t="s">
        <v>21</v>
      </c>
      <c r="H1975" t="s">
        <v>21</v>
      </c>
      <c r="I1975" t="s">
        <v>82</v>
      </c>
      <c r="J1975" s="2">
        <f>IF(B1975="?",ROUND(AVERAGEIF($B$2:$B$2344,"&lt;&gt;?"),0),B1975)</f>
        <v>1970</v>
      </c>
      <c r="K1975" t="str">
        <f>IF(C1975="?","Sep",C1975)</f>
        <v>Nov</v>
      </c>
      <c r="L1975" t="str">
        <f>IF(Table1[[#This Row],[Hospital tier]]="?","tier - 2",Table1[[#This Row],[Hospital tier]])</f>
        <v>tier - 2</v>
      </c>
      <c r="M1975" t="str">
        <f>IF(Table1[[#This Row],[City tier]]="?","tier - 2",Table1[[#This Row],[City tier]])</f>
        <v>tier - 2</v>
      </c>
      <c r="N1975" s="5" t="str">
        <f>IF(Table1[[#This Row],[State ID]]="?","Unknown",Table1[[#This Row],[State ID]])</f>
        <v>R1023</v>
      </c>
      <c r="O1975" s="5" t="str">
        <f>IF(Table1[[#This Row],[Customer ID]]="?","Unknown",Table1[[#This Row],[Customer ID]])</f>
        <v>Id666</v>
      </c>
    </row>
    <row r="1976" spans="1:15">
      <c r="A1976" t="s">
        <v>2010</v>
      </c>
      <c r="B1976">
        <v>1981</v>
      </c>
      <c r="C1976" t="s">
        <v>20</v>
      </c>
      <c r="D1976">
        <v>5</v>
      </c>
      <c r="E1976">
        <v>1</v>
      </c>
      <c r="F1976">
        <v>14843.96</v>
      </c>
      <c r="G1976" t="s">
        <v>21</v>
      </c>
      <c r="H1976" t="s">
        <v>17</v>
      </c>
      <c r="I1976" t="s">
        <v>30</v>
      </c>
      <c r="J1976" s="2">
        <f>IF(B1976="?",ROUND(AVERAGEIF($B$2:$B$2344,"&lt;&gt;?"),0),B1976)</f>
        <v>1981</v>
      </c>
      <c r="K1976" t="str">
        <f>IF(C1976="?","Sep",C1976)</f>
        <v>Jun</v>
      </c>
      <c r="L1976" t="str">
        <f>IF(Table1[[#This Row],[Hospital tier]]="?","tier - 2",Table1[[#This Row],[Hospital tier]])</f>
        <v>tier - 2</v>
      </c>
      <c r="M1976" t="str">
        <f>IF(Table1[[#This Row],[City tier]]="?","tier - 2",Table1[[#This Row],[City tier]])</f>
        <v>tier - 3</v>
      </c>
      <c r="N1976" s="5" t="str">
        <f>IF(Table1[[#This Row],[State ID]]="?","Unknown",Table1[[#This Row],[State ID]])</f>
        <v>R1026</v>
      </c>
      <c r="O1976" s="5" t="str">
        <f>IF(Table1[[#This Row],[Customer ID]]="?","Unknown",Table1[[#This Row],[Customer ID]])</f>
        <v>Id667</v>
      </c>
    </row>
    <row r="1977" spans="1:15">
      <c r="A1977" t="s">
        <v>2011</v>
      </c>
      <c r="B1977">
        <v>1979</v>
      </c>
      <c r="C1977" t="s">
        <v>24</v>
      </c>
      <c r="D1977">
        <v>18</v>
      </c>
      <c r="E1977">
        <v>2</v>
      </c>
      <c r="F1977">
        <v>14839.34</v>
      </c>
      <c r="G1977" t="s">
        <v>21</v>
      </c>
      <c r="H1977" t="s">
        <v>17</v>
      </c>
      <c r="I1977" t="s">
        <v>30</v>
      </c>
      <c r="J1977" s="2">
        <f>IF(B1977="?",ROUND(AVERAGEIF($B$2:$B$2344,"&lt;&gt;?"),0),B1977)</f>
        <v>1979</v>
      </c>
      <c r="K1977" t="str">
        <f>IF(C1977="?","Sep",C1977)</f>
        <v>Oct</v>
      </c>
      <c r="L1977" t="str">
        <f>IF(Table1[[#This Row],[Hospital tier]]="?","tier - 2",Table1[[#This Row],[Hospital tier]])</f>
        <v>tier - 2</v>
      </c>
      <c r="M1977" t="str">
        <f>IF(Table1[[#This Row],[City tier]]="?","tier - 2",Table1[[#This Row],[City tier]])</f>
        <v>tier - 3</v>
      </c>
      <c r="N1977" s="5" t="str">
        <f>IF(Table1[[#This Row],[State ID]]="?","Unknown",Table1[[#This Row],[State ID]])</f>
        <v>R1026</v>
      </c>
      <c r="O1977" s="5" t="str">
        <f>IF(Table1[[#This Row],[Customer ID]]="?","Unknown",Table1[[#This Row],[Customer ID]])</f>
        <v>Id668</v>
      </c>
    </row>
    <row r="1978" spans="1:15">
      <c r="A1978" t="s">
        <v>2012</v>
      </c>
      <c r="B1978">
        <v>1975</v>
      </c>
      <c r="C1978" t="s">
        <v>23</v>
      </c>
      <c r="D1978">
        <v>10</v>
      </c>
      <c r="E1978">
        <v>1</v>
      </c>
      <c r="F1978">
        <v>14819</v>
      </c>
      <c r="G1978" t="s">
        <v>21</v>
      </c>
      <c r="H1978" t="s">
        <v>17</v>
      </c>
      <c r="I1978" t="s">
        <v>82</v>
      </c>
      <c r="J1978" s="2">
        <f>IF(B1978="?",ROUND(AVERAGEIF($B$2:$B$2344,"&lt;&gt;?"),0),B1978)</f>
        <v>1975</v>
      </c>
      <c r="K1978" t="str">
        <f>IF(C1978="?","Sep",C1978)</f>
        <v>Dec</v>
      </c>
      <c r="L1978" t="str">
        <f>IF(Table1[[#This Row],[Hospital tier]]="?","tier - 2",Table1[[#This Row],[Hospital tier]])</f>
        <v>tier - 2</v>
      </c>
      <c r="M1978" t="str">
        <f>IF(Table1[[#This Row],[City tier]]="?","tier - 2",Table1[[#This Row],[City tier]])</f>
        <v>tier - 3</v>
      </c>
      <c r="N1978" s="5" t="str">
        <f>IF(Table1[[#This Row],[State ID]]="?","Unknown",Table1[[#This Row],[State ID]])</f>
        <v>R1023</v>
      </c>
      <c r="O1978" s="5" t="str">
        <f>IF(Table1[[#This Row],[Customer ID]]="?","Unknown",Table1[[#This Row],[Customer ID]])</f>
        <v>Id669</v>
      </c>
    </row>
    <row r="1979" spans="1:15">
      <c r="A1979" t="s">
        <v>2013</v>
      </c>
      <c r="B1979">
        <v>1979</v>
      </c>
      <c r="C1979" t="s">
        <v>45</v>
      </c>
      <c r="D1979">
        <v>3</v>
      </c>
      <c r="E1979">
        <v>3</v>
      </c>
      <c r="F1979">
        <v>42124.52</v>
      </c>
      <c r="G1979" t="s">
        <v>18</v>
      </c>
      <c r="H1979" t="s">
        <v>18</v>
      </c>
      <c r="I1979" t="s">
        <v>19</v>
      </c>
      <c r="J1979" s="2">
        <f>IF(B1979="?",ROUND(AVERAGEIF($B$2:$B$2344,"&lt;&gt;?"),0),B1979)</f>
        <v>1979</v>
      </c>
      <c r="K1979" t="str">
        <f>IF(C1979="?","Sep",C1979)</f>
        <v>Jul</v>
      </c>
      <c r="L1979" t="str">
        <f>IF(Table1[[#This Row],[Hospital tier]]="?","tier - 2",Table1[[#This Row],[Hospital tier]])</f>
        <v>tier - 1</v>
      </c>
      <c r="M1979" t="str">
        <f>IF(Table1[[#This Row],[City tier]]="?","tier - 2",Table1[[#This Row],[City tier]])</f>
        <v>tier - 1</v>
      </c>
      <c r="N1979" s="5" t="str">
        <f>IF(Table1[[#This Row],[State ID]]="?","Unknown",Table1[[#This Row],[State ID]])</f>
        <v>R1013</v>
      </c>
      <c r="O1979" s="5" t="str">
        <f>IF(Table1[[#This Row],[Customer ID]]="?","Unknown",Table1[[#This Row],[Customer ID]])</f>
        <v>Id67</v>
      </c>
    </row>
    <row r="1980" spans="1:15">
      <c r="A1980" t="s">
        <v>2014</v>
      </c>
      <c r="B1980">
        <v>1965</v>
      </c>
      <c r="C1980" t="s">
        <v>45</v>
      </c>
      <c r="D1980">
        <v>27</v>
      </c>
      <c r="E1980">
        <v>0</v>
      </c>
      <c r="F1980">
        <v>14750.42</v>
      </c>
      <c r="G1980" t="s">
        <v>21</v>
      </c>
      <c r="H1980" t="s">
        <v>21</v>
      </c>
      <c r="I1980" t="s">
        <v>30</v>
      </c>
      <c r="J1980" s="2">
        <f>IF(B1980="?",ROUND(AVERAGEIF($B$2:$B$2344,"&lt;&gt;?"),0),B1980)</f>
        <v>1965</v>
      </c>
      <c r="K1980" t="str">
        <f>IF(C1980="?","Sep",C1980)</f>
        <v>Jul</v>
      </c>
      <c r="L1980" t="str">
        <f>IF(Table1[[#This Row],[Hospital tier]]="?","tier - 2",Table1[[#This Row],[Hospital tier]])</f>
        <v>tier - 2</v>
      </c>
      <c r="M1980" t="str">
        <f>IF(Table1[[#This Row],[City tier]]="?","tier - 2",Table1[[#This Row],[City tier]])</f>
        <v>tier - 2</v>
      </c>
      <c r="N1980" s="5" t="str">
        <f>IF(Table1[[#This Row],[State ID]]="?","Unknown",Table1[[#This Row],[State ID]])</f>
        <v>R1026</v>
      </c>
      <c r="O1980" s="5" t="str">
        <f>IF(Table1[[#This Row],[Customer ID]]="?","Unknown",Table1[[#This Row],[Customer ID]])</f>
        <v>Id670</v>
      </c>
    </row>
    <row r="1981" spans="1:15">
      <c r="A1981" t="s">
        <v>2015</v>
      </c>
      <c r="B1981">
        <v>1962</v>
      </c>
      <c r="C1981" t="s">
        <v>45</v>
      </c>
      <c r="D1981">
        <v>29</v>
      </c>
      <c r="E1981">
        <v>0</v>
      </c>
      <c r="F1981">
        <v>14738.43</v>
      </c>
      <c r="G1981" t="s">
        <v>21</v>
      </c>
      <c r="H1981" t="s">
        <v>17</v>
      </c>
      <c r="I1981" t="s">
        <v>38</v>
      </c>
      <c r="J1981" s="2">
        <f>IF(B1981="?",ROUND(AVERAGEIF($B$2:$B$2344,"&lt;&gt;?"),0),B1981)</f>
        <v>1962</v>
      </c>
      <c r="K1981" t="str">
        <f>IF(C1981="?","Sep",C1981)</f>
        <v>Jul</v>
      </c>
      <c r="L1981" t="str">
        <f>IF(Table1[[#This Row],[Hospital tier]]="?","tier - 2",Table1[[#This Row],[Hospital tier]])</f>
        <v>tier - 2</v>
      </c>
      <c r="M1981" t="str">
        <f>IF(Table1[[#This Row],[City tier]]="?","tier - 2",Table1[[#This Row],[City tier]])</f>
        <v>tier - 3</v>
      </c>
      <c r="N1981" s="5" t="str">
        <f>IF(Table1[[#This Row],[State ID]]="?","Unknown",Table1[[#This Row],[State ID]])</f>
        <v>R1021</v>
      </c>
      <c r="O1981" s="5" t="str">
        <f>IF(Table1[[#This Row],[Customer ID]]="?","Unknown",Table1[[#This Row],[Customer ID]])</f>
        <v>Id671</v>
      </c>
    </row>
    <row r="1982" spans="1:15">
      <c r="A1982" t="s">
        <v>2016</v>
      </c>
      <c r="B1982">
        <v>2002</v>
      </c>
      <c r="C1982" t="s">
        <v>37</v>
      </c>
      <c r="D1982">
        <v>24</v>
      </c>
      <c r="E1982">
        <v>0</v>
      </c>
      <c r="F1982">
        <v>14711.74</v>
      </c>
      <c r="G1982" t="s">
        <v>21</v>
      </c>
      <c r="H1982" t="s">
        <v>21</v>
      </c>
      <c r="I1982" t="s">
        <v>22</v>
      </c>
      <c r="J1982" s="2">
        <f>IF(B1982="?",ROUND(AVERAGEIF($B$2:$B$2344,"&lt;&gt;?"),0),B1982)</f>
        <v>2002</v>
      </c>
      <c r="K1982" t="str">
        <f>IF(C1982="?","Sep",C1982)</f>
        <v>Sep</v>
      </c>
      <c r="L1982" t="str">
        <f>IF(Table1[[#This Row],[Hospital tier]]="?","tier - 2",Table1[[#This Row],[Hospital tier]])</f>
        <v>tier - 2</v>
      </c>
      <c r="M1982" t="str">
        <f>IF(Table1[[#This Row],[City tier]]="?","tier - 2",Table1[[#This Row],[City tier]])</f>
        <v>tier - 2</v>
      </c>
      <c r="N1982" s="5" t="str">
        <f>IF(Table1[[#This Row],[State ID]]="?","Unknown",Table1[[#This Row],[State ID]])</f>
        <v>R1012</v>
      </c>
      <c r="O1982" s="5" t="str">
        <f>IF(Table1[[#This Row],[Customer ID]]="?","Unknown",Table1[[#This Row],[Customer ID]])</f>
        <v>Id672</v>
      </c>
    </row>
    <row r="1983" spans="1:15">
      <c r="A1983" t="s">
        <v>2017</v>
      </c>
      <c r="B1983">
        <v>1982</v>
      </c>
      <c r="C1983" t="s">
        <v>37</v>
      </c>
      <c r="D1983">
        <v>4</v>
      </c>
      <c r="E1983">
        <v>3</v>
      </c>
      <c r="F1983">
        <v>14696.77</v>
      </c>
      <c r="G1983" t="s">
        <v>21</v>
      </c>
      <c r="H1983" t="s">
        <v>21</v>
      </c>
      <c r="I1983" t="s">
        <v>25</v>
      </c>
      <c r="J1983" s="2">
        <f>IF(B1983="?",ROUND(AVERAGEIF($B$2:$B$2344,"&lt;&gt;?"),0),B1983)</f>
        <v>1982</v>
      </c>
      <c r="K1983" t="str">
        <f>IF(C1983="?","Sep",C1983)</f>
        <v>Sep</v>
      </c>
      <c r="L1983" t="str">
        <f>IF(Table1[[#This Row],[Hospital tier]]="?","tier - 2",Table1[[#This Row],[Hospital tier]])</f>
        <v>tier - 2</v>
      </c>
      <c r="M1983" t="str">
        <f>IF(Table1[[#This Row],[City tier]]="?","tier - 2",Table1[[#This Row],[City tier]])</f>
        <v>tier - 2</v>
      </c>
      <c r="N1983" s="5" t="str">
        <f>IF(Table1[[#This Row],[State ID]]="?","Unknown",Table1[[#This Row],[State ID]])</f>
        <v>R1011</v>
      </c>
      <c r="O1983" s="5" t="str">
        <f>IF(Table1[[#This Row],[Customer ID]]="?","Unknown",Table1[[#This Row],[Customer ID]])</f>
        <v>Id673</v>
      </c>
    </row>
    <row r="1984" spans="1:15">
      <c r="A1984" t="s">
        <v>2018</v>
      </c>
      <c r="B1984">
        <v>1958</v>
      </c>
      <c r="C1984" t="s">
        <v>45</v>
      </c>
      <c r="D1984">
        <v>23</v>
      </c>
      <c r="E1984">
        <v>0</v>
      </c>
      <c r="F1984">
        <v>14692.67</v>
      </c>
      <c r="G1984" t="s">
        <v>21</v>
      </c>
      <c r="H1984" t="s">
        <v>18</v>
      </c>
      <c r="I1984" t="s">
        <v>22</v>
      </c>
      <c r="J1984" s="2">
        <f>IF(B1984="?",ROUND(AVERAGEIF($B$2:$B$2344,"&lt;&gt;?"),0),B1984)</f>
        <v>1958</v>
      </c>
      <c r="K1984" t="str">
        <f>IF(C1984="?","Sep",C1984)</f>
        <v>Jul</v>
      </c>
      <c r="L1984" t="str">
        <f>IF(Table1[[#This Row],[Hospital tier]]="?","tier - 2",Table1[[#This Row],[Hospital tier]])</f>
        <v>tier - 2</v>
      </c>
      <c r="M1984" t="str">
        <f>IF(Table1[[#This Row],[City tier]]="?","tier - 2",Table1[[#This Row],[City tier]])</f>
        <v>tier - 1</v>
      </c>
      <c r="N1984" s="5" t="str">
        <f>IF(Table1[[#This Row],[State ID]]="?","Unknown",Table1[[#This Row],[State ID]])</f>
        <v>R1012</v>
      </c>
      <c r="O1984" s="5" t="str">
        <f>IF(Table1[[#This Row],[Customer ID]]="?","Unknown",Table1[[#This Row],[Customer ID]])</f>
        <v>Id674</v>
      </c>
    </row>
    <row r="1985" spans="1:15">
      <c r="A1985" t="s">
        <v>2019</v>
      </c>
      <c r="B1985">
        <v>1969</v>
      </c>
      <c r="C1985" t="s">
        <v>24</v>
      </c>
      <c r="D1985">
        <v>20</v>
      </c>
      <c r="E1985">
        <v>0</v>
      </c>
      <c r="F1985">
        <v>14665.75</v>
      </c>
      <c r="G1985" t="s">
        <v>21</v>
      </c>
      <c r="H1985" t="s">
        <v>18</v>
      </c>
      <c r="I1985" t="s">
        <v>22</v>
      </c>
      <c r="J1985" s="2">
        <f>IF(B1985="?",ROUND(AVERAGEIF($B$2:$B$2344,"&lt;&gt;?"),0),B1985)</f>
        <v>1969</v>
      </c>
      <c r="K1985" t="str">
        <f>IF(C1985="?","Sep",C1985)</f>
        <v>Oct</v>
      </c>
      <c r="L1985" t="str">
        <f>IF(Table1[[#This Row],[Hospital tier]]="?","tier - 2",Table1[[#This Row],[Hospital tier]])</f>
        <v>tier - 2</v>
      </c>
      <c r="M1985" t="str">
        <f>IF(Table1[[#This Row],[City tier]]="?","tier - 2",Table1[[#This Row],[City tier]])</f>
        <v>tier - 1</v>
      </c>
      <c r="N1985" s="5" t="str">
        <f>IF(Table1[[#This Row],[State ID]]="?","Unknown",Table1[[#This Row],[State ID]])</f>
        <v>R1012</v>
      </c>
      <c r="O1985" s="5" t="str">
        <f>IF(Table1[[#This Row],[Customer ID]]="?","Unknown",Table1[[#This Row],[Customer ID]])</f>
        <v>Id675</v>
      </c>
    </row>
    <row r="1986" spans="1:15">
      <c r="A1986" t="s">
        <v>2020</v>
      </c>
      <c r="B1986">
        <v>1981</v>
      </c>
      <c r="C1986" t="s">
        <v>16</v>
      </c>
      <c r="D1986">
        <v>13</v>
      </c>
      <c r="E1986">
        <v>1</v>
      </c>
      <c r="F1986">
        <v>14657.2</v>
      </c>
      <c r="G1986" t="s">
        <v>21</v>
      </c>
      <c r="H1986" t="s">
        <v>18</v>
      </c>
      <c r="I1986" t="s">
        <v>22</v>
      </c>
      <c r="J1986" s="2">
        <f>IF(B1986="?",ROUND(AVERAGEIF($B$2:$B$2344,"&lt;&gt;?"),0),B1986)</f>
        <v>1981</v>
      </c>
      <c r="K1986" t="str">
        <f>IF(C1986="?","Sep",C1986)</f>
        <v>Nov</v>
      </c>
      <c r="L1986" t="str">
        <f>IF(Table1[[#This Row],[Hospital tier]]="?","tier - 2",Table1[[#This Row],[Hospital tier]])</f>
        <v>tier - 2</v>
      </c>
      <c r="M1986" t="str">
        <f>IF(Table1[[#This Row],[City tier]]="?","tier - 2",Table1[[#This Row],[City tier]])</f>
        <v>tier - 1</v>
      </c>
      <c r="N1986" s="5" t="str">
        <f>IF(Table1[[#This Row],[State ID]]="?","Unknown",Table1[[#This Row],[State ID]])</f>
        <v>R1012</v>
      </c>
      <c r="O1986" s="5" t="str">
        <f>IF(Table1[[#This Row],[Customer ID]]="?","Unknown",Table1[[#This Row],[Customer ID]])</f>
        <v>Id676</v>
      </c>
    </row>
    <row r="1987" spans="1:15">
      <c r="A1987" t="s">
        <v>2021</v>
      </c>
      <c r="B1987">
        <v>1967</v>
      </c>
      <c r="C1987" t="s">
        <v>37</v>
      </c>
      <c r="D1987">
        <v>1</v>
      </c>
      <c r="E1987">
        <v>0</v>
      </c>
      <c r="F1987">
        <v>14640.35</v>
      </c>
      <c r="G1987" t="s">
        <v>21</v>
      </c>
      <c r="H1987" t="s">
        <v>17</v>
      </c>
      <c r="I1987" t="s">
        <v>30</v>
      </c>
      <c r="J1987" s="2">
        <f>IF(B1987="?",ROUND(AVERAGEIF($B$2:$B$2344,"&lt;&gt;?"),0),B1987)</f>
        <v>1967</v>
      </c>
      <c r="K1987" t="str">
        <f>IF(C1987="?","Sep",C1987)</f>
        <v>Sep</v>
      </c>
      <c r="L1987" t="str">
        <f>IF(Table1[[#This Row],[Hospital tier]]="?","tier - 2",Table1[[#This Row],[Hospital tier]])</f>
        <v>tier - 2</v>
      </c>
      <c r="M1987" t="str">
        <f>IF(Table1[[#This Row],[City tier]]="?","tier - 2",Table1[[#This Row],[City tier]])</f>
        <v>tier - 3</v>
      </c>
      <c r="N1987" s="5" t="str">
        <f>IF(Table1[[#This Row],[State ID]]="?","Unknown",Table1[[#This Row],[State ID]])</f>
        <v>R1026</v>
      </c>
      <c r="O1987" s="5" t="str">
        <f>IF(Table1[[#This Row],[Customer ID]]="?","Unknown",Table1[[#This Row],[Customer ID]])</f>
        <v>Id677</v>
      </c>
    </row>
    <row r="1988" spans="1:15">
      <c r="A1988" t="s">
        <v>2022</v>
      </c>
      <c r="B1988">
        <v>1991</v>
      </c>
      <c r="C1988" t="s">
        <v>40</v>
      </c>
      <c r="D1988">
        <v>21</v>
      </c>
      <c r="E1988">
        <v>3</v>
      </c>
      <c r="F1988">
        <v>14630.52</v>
      </c>
      <c r="G1988" t="s">
        <v>21</v>
      </c>
      <c r="H1988" t="s">
        <v>17</v>
      </c>
      <c r="I1988" t="s">
        <v>25</v>
      </c>
      <c r="J1988" s="2">
        <f>IF(B1988="?",ROUND(AVERAGEIF($B$2:$B$2344,"&lt;&gt;?"),0),B1988)</f>
        <v>1991</v>
      </c>
      <c r="K1988" t="str">
        <f>IF(C1988="?","Sep",C1988)</f>
        <v>Aug</v>
      </c>
      <c r="L1988" t="str">
        <f>IF(Table1[[#This Row],[Hospital tier]]="?","tier - 2",Table1[[#This Row],[Hospital tier]])</f>
        <v>tier - 2</v>
      </c>
      <c r="M1988" t="str">
        <f>IF(Table1[[#This Row],[City tier]]="?","tier - 2",Table1[[#This Row],[City tier]])</f>
        <v>tier - 3</v>
      </c>
      <c r="N1988" s="5" t="str">
        <f>IF(Table1[[#This Row],[State ID]]="?","Unknown",Table1[[#This Row],[State ID]])</f>
        <v>R1011</v>
      </c>
      <c r="O1988" s="5" t="str">
        <f>IF(Table1[[#This Row],[Customer ID]]="?","Unknown",Table1[[#This Row],[Customer ID]])</f>
        <v>Id678</v>
      </c>
    </row>
    <row r="1989" spans="1:15">
      <c r="A1989" t="s">
        <v>2023</v>
      </c>
      <c r="B1989">
        <v>1965</v>
      </c>
      <c r="C1989" t="s">
        <v>16</v>
      </c>
      <c r="D1989">
        <v>8</v>
      </c>
      <c r="E1989">
        <v>0</v>
      </c>
      <c r="F1989">
        <v>14612.33</v>
      </c>
      <c r="G1989" t="s">
        <v>21</v>
      </c>
      <c r="H1989" t="s">
        <v>17</v>
      </c>
      <c r="I1989" t="s">
        <v>38</v>
      </c>
      <c r="J1989" s="2">
        <f>IF(B1989="?",ROUND(AVERAGEIF($B$2:$B$2344,"&lt;&gt;?"),0),B1989)</f>
        <v>1965</v>
      </c>
      <c r="K1989" t="str">
        <f>IF(C1989="?","Sep",C1989)</f>
        <v>Nov</v>
      </c>
      <c r="L1989" t="str">
        <f>IF(Table1[[#This Row],[Hospital tier]]="?","tier - 2",Table1[[#This Row],[Hospital tier]])</f>
        <v>tier - 2</v>
      </c>
      <c r="M1989" t="str">
        <f>IF(Table1[[#This Row],[City tier]]="?","tier - 2",Table1[[#This Row],[City tier]])</f>
        <v>tier - 3</v>
      </c>
      <c r="N1989" s="5" t="str">
        <f>IF(Table1[[#This Row],[State ID]]="?","Unknown",Table1[[#This Row],[State ID]])</f>
        <v>R1021</v>
      </c>
      <c r="O1989" s="5" t="str">
        <f>IF(Table1[[#This Row],[Customer ID]]="?","Unknown",Table1[[#This Row],[Customer ID]])</f>
        <v>Id679</v>
      </c>
    </row>
    <row r="1990" spans="1:15">
      <c r="A1990" t="s">
        <v>2024</v>
      </c>
      <c r="B1990">
        <v>1997</v>
      </c>
      <c r="C1990" t="s">
        <v>23</v>
      </c>
      <c r="D1990">
        <v>9</v>
      </c>
      <c r="E1990">
        <v>2</v>
      </c>
      <c r="F1990">
        <v>42112.24</v>
      </c>
      <c r="G1990" t="s">
        <v>18</v>
      </c>
      <c r="H1990" t="s">
        <v>17</v>
      </c>
      <c r="I1990" t="s">
        <v>19</v>
      </c>
      <c r="J1990" s="2">
        <f>IF(B1990="?",ROUND(AVERAGEIF($B$2:$B$2344,"&lt;&gt;?"),0),B1990)</f>
        <v>1997</v>
      </c>
      <c r="K1990" t="str">
        <f>IF(C1990="?","Sep",C1990)</f>
        <v>Dec</v>
      </c>
      <c r="L1990" t="str">
        <f>IF(Table1[[#This Row],[Hospital tier]]="?","tier - 2",Table1[[#This Row],[Hospital tier]])</f>
        <v>tier - 1</v>
      </c>
      <c r="M1990" t="str">
        <f>IF(Table1[[#This Row],[City tier]]="?","tier - 2",Table1[[#This Row],[City tier]])</f>
        <v>tier - 3</v>
      </c>
      <c r="N1990" s="5" t="str">
        <f>IF(Table1[[#This Row],[State ID]]="?","Unknown",Table1[[#This Row],[State ID]])</f>
        <v>R1013</v>
      </c>
      <c r="O1990" s="5" t="str">
        <f>IF(Table1[[#This Row],[Customer ID]]="?","Unknown",Table1[[#This Row],[Customer ID]])</f>
        <v>Id68</v>
      </c>
    </row>
    <row r="1991" spans="1:15">
      <c r="A1991" t="s">
        <v>2025</v>
      </c>
      <c r="B1991">
        <v>1967</v>
      </c>
      <c r="C1991" t="s">
        <v>45</v>
      </c>
      <c r="D1991">
        <v>18</v>
      </c>
      <c r="E1991">
        <v>0</v>
      </c>
      <c r="F1991">
        <v>14600.62</v>
      </c>
      <c r="G1991" t="s">
        <v>21</v>
      </c>
      <c r="H1991" t="s">
        <v>17</v>
      </c>
      <c r="I1991" t="s">
        <v>88</v>
      </c>
      <c r="J1991" s="2">
        <f>IF(B1991="?",ROUND(AVERAGEIF($B$2:$B$2344,"&lt;&gt;?"),0),B1991)</f>
        <v>1967</v>
      </c>
      <c r="K1991" t="str">
        <f>IF(C1991="?","Sep",C1991)</f>
        <v>Jul</v>
      </c>
      <c r="L1991" t="str">
        <f>IF(Table1[[#This Row],[Hospital tier]]="?","tier - 2",Table1[[#This Row],[Hospital tier]])</f>
        <v>tier - 2</v>
      </c>
      <c r="M1991" t="str">
        <f>IF(Table1[[#This Row],[City tier]]="?","tier - 2",Table1[[#This Row],[City tier]])</f>
        <v>tier - 3</v>
      </c>
      <c r="N1991" s="5" t="str">
        <f>IF(Table1[[#This Row],[State ID]]="?","Unknown",Table1[[#This Row],[State ID]])</f>
        <v>R1022</v>
      </c>
      <c r="O1991" s="5" t="str">
        <f>IF(Table1[[#This Row],[Customer ID]]="?","Unknown",Table1[[#This Row],[Customer ID]])</f>
        <v>Id680</v>
      </c>
    </row>
    <row r="1992" spans="1:15">
      <c r="A1992" t="s">
        <v>2026</v>
      </c>
      <c r="B1992">
        <v>1963</v>
      </c>
      <c r="C1992" t="s">
        <v>24</v>
      </c>
      <c r="D1992">
        <v>14</v>
      </c>
      <c r="E1992">
        <v>3</v>
      </c>
      <c r="F1992">
        <v>14590.63</v>
      </c>
      <c r="G1992" t="s">
        <v>21</v>
      </c>
      <c r="H1992" t="s">
        <v>18</v>
      </c>
      <c r="I1992" t="s">
        <v>74</v>
      </c>
      <c r="J1992" s="2">
        <f>IF(B1992="?",ROUND(AVERAGEIF($B$2:$B$2344,"&lt;&gt;?"),0),B1992)</f>
        <v>1963</v>
      </c>
      <c r="K1992" t="str">
        <f>IF(C1992="?","Sep",C1992)</f>
        <v>Oct</v>
      </c>
      <c r="L1992" t="str">
        <f>IF(Table1[[#This Row],[Hospital tier]]="?","tier - 2",Table1[[#This Row],[Hospital tier]])</f>
        <v>tier - 2</v>
      </c>
      <c r="M1992" t="str">
        <f>IF(Table1[[#This Row],[City tier]]="?","tier - 2",Table1[[#This Row],[City tier]])</f>
        <v>tier - 1</v>
      </c>
      <c r="N1992" s="5" t="str">
        <f>IF(Table1[[#This Row],[State ID]]="?","Unknown",Table1[[#This Row],[State ID]])</f>
        <v>R1024</v>
      </c>
      <c r="O1992" s="5" t="str">
        <f>IF(Table1[[#This Row],[Customer ID]]="?","Unknown",Table1[[#This Row],[Customer ID]])</f>
        <v>Id681</v>
      </c>
    </row>
    <row r="1993" spans="1:15">
      <c r="A1993" t="s">
        <v>2027</v>
      </c>
      <c r="B1993">
        <v>1962</v>
      </c>
      <c r="C1993" t="s">
        <v>23</v>
      </c>
      <c r="D1993">
        <v>3</v>
      </c>
      <c r="E1993">
        <v>0</v>
      </c>
      <c r="F1993">
        <v>14574.64</v>
      </c>
      <c r="G1993" t="s">
        <v>21</v>
      </c>
      <c r="H1993" t="s">
        <v>18</v>
      </c>
      <c r="I1993" t="s">
        <v>34</v>
      </c>
      <c r="J1993" s="2">
        <f>IF(B1993="?",ROUND(AVERAGEIF($B$2:$B$2344,"&lt;&gt;?"),0),B1993)</f>
        <v>1962</v>
      </c>
      <c r="K1993" t="str">
        <f>IF(C1993="?","Sep",C1993)</f>
        <v>Dec</v>
      </c>
      <c r="L1993" t="str">
        <f>IF(Table1[[#This Row],[Hospital tier]]="?","tier - 2",Table1[[#This Row],[Hospital tier]])</f>
        <v>tier - 2</v>
      </c>
      <c r="M1993" t="str">
        <f>IF(Table1[[#This Row],[City tier]]="?","tier - 2",Table1[[#This Row],[City tier]])</f>
        <v>tier - 1</v>
      </c>
      <c r="N1993" s="5" t="str">
        <f>IF(Table1[[#This Row],[State ID]]="?","Unknown",Table1[[#This Row],[State ID]])</f>
        <v>R1025</v>
      </c>
      <c r="O1993" s="5" t="str">
        <f>IF(Table1[[#This Row],[Customer ID]]="?","Unknown",Table1[[#This Row],[Customer ID]])</f>
        <v>Id682</v>
      </c>
    </row>
    <row r="1994" spans="1:15">
      <c r="A1994" t="s">
        <v>2028</v>
      </c>
      <c r="B1994">
        <v>1998</v>
      </c>
      <c r="C1994" t="s">
        <v>37</v>
      </c>
      <c r="D1994">
        <v>12</v>
      </c>
      <c r="E1994">
        <v>0</v>
      </c>
      <c r="F1994">
        <v>14571.89</v>
      </c>
      <c r="G1994" t="s">
        <v>21</v>
      </c>
      <c r="H1994" t="s">
        <v>18</v>
      </c>
      <c r="I1994" t="s">
        <v>74</v>
      </c>
      <c r="J1994" s="2">
        <f>IF(B1994="?",ROUND(AVERAGEIF($B$2:$B$2344,"&lt;&gt;?"),0),B1994)</f>
        <v>1998</v>
      </c>
      <c r="K1994" t="str">
        <f>IF(C1994="?","Sep",C1994)</f>
        <v>Sep</v>
      </c>
      <c r="L1994" t="str">
        <f>IF(Table1[[#This Row],[Hospital tier]]="?","tier - 2",Table1[[#This Row],[Hospital tier]])</f>
        <v>tier - 2</v>
      </c>
      <c r="M1994" t="str">
        <f>IF(Table1[[#This Row],[City tier]]="?","tier - 2",Table1[[#This Row],[City tier]])</f>
        <v>tier - 1</v>
      </c>
      <c r="N1994" s="5" t="str">
        <f>IF(Table1[[#This Row],[State ID]]="?","Unknown",Table1[[#This Row],[State ID]])</f>
        <v>R1024</v>
      </c>
      <c r="O1994" s="5" t="str">
        <f>IF(Table1[[#This Row],[Customer ID]]="?","Unknown",Table1[[#This Row],[Customer ID]])</f>
        <v>Id683</v>
      </c>
    </row>
    <row r="1995" spans="1:15">
      <c r="A1995" t="s">
        <v>2029</v>
      </c>
      <c r="B1995">
        <v>1989</v>
      </c>
      <c r="C1995" t="s">
        <v>45</v>
      </c>
      <c r="D1995">
        <v>14</v>
      </c>
      <c r="E1995">
        <v>3</v>
      </c>
      <c r="F1995">
        <v>14547.26</v>
      </c>
      <c r="G1995" t="s">
        <v>21</v>
      </c>
      <c r="H1995" t="s">
        <v>17</v>
      </c>
      <c r="I1995" t="s">
        <v>25</v>
      </c>
      <c r="J1995" s="2">
        <f>IF(B1995="?",ROUND(AVERAGEIF($B$2:$B$2344,"&lt;&gt;?"),0),B1995)</f>
        <v>1989</v>
      </c>
      <c r="K1995" t="str">
        <f>IF(C1995="?","Sep",C1995)</f>
        <v>Jul</v>
      </c>
      <c r="L1995" t="str">
        <f>IF(Table1[[#This Row],[Hospital tier]]="?","tier - 2",Table1[[#This Row],[Hospital tier]])</f>
        <v>tier - 2</v>
      </c>
      <c r="M1995" t="str">
        <f>IF(Table1[[#This Row],[City tier]]="?","tier - 2",Table1[[#This Row],[City tier]])</f>
        <v>tier - 3</v>
      </c>
      <c r="N1995" s="5" t="str">
        <f>IF(Table1[[#This Row],[State ID]]="?","Unknown",Table1[[#This Row],[State ID]])</f>
        <v>R1011</v>
      </c>
      <c r="O1995" s="5" t="str">
        <f>IF(Table1[[#This Row],[Customer ID]]="?","Unknown",Table1[[#This Row],[Customer ID]])</f>
        <v>Id684</v>
      </c>
    </row>
    <row r="1996" spans="1:15">
      <c r="A1996" t="s">
        <v>2030</v>
      </c>
      <c r="B1996">
        <v>1989</v>
      </c>
      <c r="C1996" t="s">
        <v>45</v>
      </c>
      <c r="D1996">
        <v>22</v>
      </c>
      <c r="E1996">
        <v>3</v>
      </c>
      <c r="F1996">
        <v>14507.46</v>
      </c>
      <c r="G1996" t="s">
        <v>21</v>
      </c>
      <c r="H1996" t="s">
        <v>17</v>
      </c>
      <c r="I1996" t="s">
        <v>22</v>
      </c>
      <c r="J1996" s="2">
        <f>IF(B1996="?",ROUND(AVERAGEIF($B$2:$B$2344,"&lt;&gt;?"),0),B1996)</f>
        <v>1989</v>
      </c>
      <c r="K1996" t="str">
        <f>IF(C1996="?","Sep",C1996)</f>
        <v>Jul</v>
      </c>
      <c r="L1996" t="str">
        <f>IF(Table1[[#This Row],[Hospital tier]]="?","tier - 2",Table1[[#This Row],[Hospital tier]])</f>
        <v>tier - 2</v>
      </c>
      <c r="M1996" t="str">
        <f>IF(Table1[[#This Row],[City tier]]="?","tier - 2",Table1[[#This Row],[City tier]])</f>
        <v>tier - 3</v>
      </c>
      <c r="N1996" s="5" t="str">
        <f>IF(Table1[[#This Row],[State ID]]="?","Unknown",Table1[[#This Row],[State ID]])</f>
        <v>R1012</v>
      </c>
      <c r="O1996" s="5" t="str">
        <f>IF(Table1[[#This Row],[Customer ID]]="?","Unknown",Table1[[#This Row],[Customer ID]])</f>
        <v>Id685</v>
      </c>
    </row>
    <row r="1997" spans="1:15">
      <c r="A1997" t="s">
        <v>2031</v>
      </c>
      <c r="B1997">
        <v>1979</v>
      </c>
      <c r="C1997" t="s">
        <v>24</v>
      </c>
      <c r="D1997">
        <v>20</v>
      </c>
      <c r="E1997">
        <v>5</v>
      </c>
      <c r="F1997">
        <v>14478.33</v>
      </c>
      <c r="G1997" t="s">
        <v>21</v>
      </c>
      <c r="H1997" t="s">
        <v>21</v>
      </c>
      <c r="I1997" t="s">
        <v>19</v>
      </c>
      <c r="J1997" s="2">
        <f>IF(B1997="?",ROUND(AVERAGEIF($B$2:$B$2344,"&lt;&gt;?"),0),B1997)</f>
        <v>1979</v>
      </c>
      <c r="K1997" t="str">
        <f>IF(C1997="?","Sep",C1997)</f>
        <v>Oct</v>
      </c>
      <c r="L1997" t="str">
        <f>IF(Table1[[#This Row],[Hospital tier]]="?","tier - 2",Table1[[#This Row],[Hospital tier]])</f>
        <v>tier - 2</v>
      </c>
      <c r="M1997" t="str">
        <f>IF(Table1[[#This Row],[City tier]]="?","tier - 2",Table1[[#This Row],[City tier]])</f>
        <v>tier - 2</v>
      </c>
      <c r="N1997" s="5" t="str">
        <f>IF(Table1[[#This Row],[State ID]]="?","Unknown",Table1[[#This Row],[State ID]])</f>
        <v>R1013</v>
      </c>
      <c r="O1997" s="5" t="str">
        <f>IF(Table1[[#This Row],[Customer ID]]="?","Unknown",Table1[[#This Row],[Customer ID]])</f>
        <v>Id686</v>
      </c>
    </row>
    <row r="1998" spans="1:15">
      <c r="A1998" t="s">
        <v>2032</v>
      </c>
      <c r="B1998">
        <v>1959</v>
      </c>
      <c r="C1998" t="s">
        <v>16</v>
      </c>
      <c r="D1998">
        <v>20</v>
      </c>
      <c r="E1998">
        <v>1</v>
      </c>
      <c r="F1998">
        <v>14474.68</v>
      </c>
      <c r="G1998" t="s">
        <v>21</v>
      </c>
      <c r="H1998" t="s">
        <v>21</v>
      </c>
      <c r="I1998" t="s">
        <v>19</v>
      </c>
      <c r="J1998" s="2">
        <f>IF(B1998="?",ROUND(AVERAGEIF($B$2:$B$2344,"&lt;&gt;?"),0),B1998)</f>
        <v>1959</v>
      </c>
      <c r="K1998" t="str">
        <f>IF(C1998="?","Sep",C1998)</f>
        <v>Nov</v>
      </c>
      <c r="L1998" t="str">
        <f>IF(Table1[[#This Row],[Hospital tier]]="?","tier - 2",Table1[[#This Row],[Hospital tier]])</f>
        <v>tier - 2</v>
      </c>
      <c r="M1998" t="str">
        <f>IF(Table1[[#This Row],[City tier]]="?","tier - 2",Table1[[#This Row],[City tier]])</f>
        <v>tier - 2</v>
      </c>
      <c r="N1998" s="5" t="str">
        <f>IF(Table1[[#This Row],[State ID]]="?","Unknown",Table1[[#This Row],[State ID]])</f>
        <v>R1013</v>
      </c>
      <c r="O1998" s="5" t="str">
        <f>IF(Table1[[#This Row],[Customer ID]]="?","Unknown",Table1[[#This Row],[Customer ID]])</f>
        <v>Id687</v>
      </c>
    </row>
    <row r="1999" spans="1:15">
      <c r="A1999" t="s">
        <v>2033</v>
      </c>
      <c r="B1999">
        <v>1976</v>
      </c>
      <c r="C1999" t="s">
        <v>16</v>
      </c>
      <c r="D1999">
        <v>27</v>
      </c>
      <c r="E1999">
        <v>2</v>
      </c>
      <c r="F1999">
        <v>14470.01</v>
      </c>
      <c r="G1999" t="s">
        <v>21</v>
      </c>
      <c r="H1999" t="s">
        <v>17</v>
      </c>
      <c r="I1999" t="s">
        <v>22</v>
      </c>
      <c r="J1999" s="2">
        <f>IF(B1999="?",ROUND(AVERAGEIF($B$2:$B$2344,"&lt;&gt;?"),0),B1999)</f>
        <v>1976</v>
      </c>
      <c r="K1999" t="str">
        <f>IF(C1999="?","Sep",C1999)</f>
        <v>Nov</v>
      </c>
      <c r="L1999" t="str">
        <f>IF(Table1[[#This Row],[Hospital tier]]="?","tier - 2",Table1[[#This Row],[Hospital tier]])</f>
        <v>tier - 2</v>
      </c>
      <c r="M1999" t="str">
        <f>IF(Table1[[#This Row],[City tier]]="?","tier - 2",Table1[[#This Row],[City tier]])</f>
        <v>tier - 3</v>
      </c>
      <c r="N1999" s="5" t="str">
        <f>IF(Table1[[#This Row],[State ID]]="?","Unknown",Table1[[#This Row],[State ID]])</f>
        <v>R1012</v>
      </c>
      <c r="O1999" s="5" t="str">
        <f>IF(Table1[[#This Row],[Customer ID]]="?","Unknown",Table1[[#This Row],[Customer ID]])</f>
        <v>Id688</v>
      </c>
    </row>
    <row r="2000" spans="1:15">
      <c r="A2000" t="s">
        <v>2034</v>
      </c>
      <c r="B2000">
        <v>1996</v>
      </c>
      <c r="C2000" t="s">
        <v>16</v>
      </c>
      <c r="D2000">
        <v>10</v>
      </c>
      <c r="E2000">
        <v>2</v>
      </c>
      <c r="F2000">
        <v>14455.64</v>
      </c>
      <c r="G2000" t="s">
        <v>21</v>
      </c>
      <c r="H2000" t="s">
        <v>17</v>
      </c>
      <c r="I2000" t="s">
        <v>74</v>
      </c>
      <c r="J2000" s="2">
        <f>IF(B2000="?",ROUND(AVERAGEIF($B$2:$B$2344,"&lt;&gt;?"),0),B2000)</f>
        <v>1996</v>
      </c>
      <c r="K2000" t="str">
        <f>IF(C2000="?","Sep",C2000)</f>
        <v>Nov</v>
      </c>
      <c r="L2000" t="str">
        <f>IF(Table1[[#This Row],[Hospital tier]]="?","tier - 2",Table1[[#This Row],[Hospital tier]])</f>
        <v>tier - 2</v>
      </c>
      <c r="M2000" t="str">
        <f>IF(Table1[[#This Row],[City tier]]="?","tier - 2",Table1[[#This Row],[City tier]])</f>
        <v>tier - 3</v>
      </c>
      <c r="N2000" s="5" t="str">
        <f>IF(Table1[[#This Row],[State ID]]="?","Unknown",Table1[[#This Row],[State ID]])</f>
        <v>R1024</v>
      </c>
      <c r="O2000" s="5" t="str">
        <f>IF(Table1[[#This Row],[Customer ID]]="?","Unknown",Table1[[#This Row],[Customer ID]])</f>
        <v>Id689</v>
      </c>
    </row>
    <row r="2001" spans="1:15">
      <c r="A2001" t="s">
        <v>2035</v>
      </c>
      <c r="B2001">
        <v>1976</v>
      </c>
      <c r="C2001" t="s">
        <v>16</v>
      </c>
      <c r="D2001">
        <v>28</v>
      </c>
      <c r="E2001">
        <v>0</v>
      </c>
      <c r="F2001">
        <v>42111.66</v>
      </c>
      <c r="G2001" t="s">
        <v>18</v>
      </c>
      <c r="H2001" t="s">
        <v>18</v>
      </c>
      <c r="I2001" t="s">
        <v>74</v>
      </c>
      <c r="J2001" s="2">
        <f>IF(B2001="?",ROUND(AVERAGEIF($B$2:$B$2344,"&lt;&gt;?"),0),B2001)</f>
        <v>1976</v>
      </c>
      <c r="K2001" t="str">
        <f>IF(C2001="?","Sep",C2001)</f>
        <v>Nov</v>
      </c>
      <c r="L2001" t="str">
        <f>IF(Table1[[#This Row],[Hospital tier]]="?","tier - 2",Table1[[#This Row],[Hospital tier]])</f>
        <v>tier - 1</v>
      </c>
      <c r="M2001" t="str">
        <f>IF(Table1[[#This Row],[City tier]]="?","tier - 2",Table1[[#This Row],[City tier]])</f>
        <v>tier - 1</v>
      </c>
      <c r="N2001" s="5" t="str">
        <f>IF(Table1[[#This Row],[State ID]]="?","Unknown",Table1[[#This Row],[State ID]])</f>
        <v>R1024</v>
      </c>
      <c r="O2001" s="5" t="str">
        <f>IF(Table1[[#This Row],[Customer ID]]="?","Unknown",Table1[[#This Row],[Customer ID]])</f>
        <v>Id69</v>
      </c>
    </row>
    <row r="2002" spans="1:15">
      <c r="A2002" t="s">
        <v>2036</v>
      </c>
      <c r="B2002">
        <v>1959</v>
      </c>
      <c r="C2002" t="s">
        <v>40</v>
      </c>
      <c r="D2002">
        <v>3</v>
      </c>
      <c r="E2002">
        <v>0</v>
      </c>
      <c r="F2002">
        <v>14451.84</v>
      </c>
      <c r="G2002" t="s">
        <v>21</v>
      </c>
      <c r="H2002" t="s">
        <v>17</v>
      </c>
      <c r="I2002" t="s">
        <v>82</v>
      </c>
      <c r="J2002" s="2">
        <f>IF(B2002="?",ROUND(AVERAGEIF($B$2:$B$2344,"&lt;&gt;?"),0),B2002)</f>
        <v>1959</v>
      </c>
      <c r="K2002" t="str">
        <f>IF(C2002="?","Sep",C2002)</f>
        <v>Aug</v>
      </c>
      <c r="L2002" t="str">
        <f>IF(Table1[[#This Row],[Hospital tier]]="?","tier - 2",Table1[[#This Row],[Hospital tier]])</f>
        <v>tier - 2</v>
      </c>
      <c r="M2002" t="str">
        <f>IF(Table1[[#This Row],[City tier]]="?","tier - 2",Table1[[#This Row],[City tier]])</f>
        <v>tier - 3</v>
      </c>
      <c r="N2002" s="5" t="str">
        <f>IF(Table1[[#This Row],[State ID]]="?","Unknown",Table1[[#This Row],[State ID]])</f>
        <v>R1023</v>
      </c>
      <c r="O2002" s="5" t="str">
        <f>IF(Table1[[#This Row],[Customer ID]]="?","Unknown",Table1[[#This Row],[Customer ID]])</f>
        <v>Id690</v>
      </c>
    </row>
    <row r="2003" spans="1:15">
      <c r="A2003" t="s">
        <v>2037</v>
      </c>
      <c r="B2003">
        <v>1959</v>
      </c>
      <c r="C2003" t="s">
        <v>20</v>
      </c>
      <c r="D2003">
        <v>29</v>
      </c>
      <c r="E2003">
        <v>0</v>
      </c>
      <c r="F2003">
        <v>14449.85</v>
      </c>
      <c r="G2003" t="s">
        <v>21</v>
      </c>
      <c r="H2003" t="s">
        <v>18</v>
      </c>
      <c r="I2003" t="s">
        <v>74</v>
      </c>
      <c r="J2003" s="2">
        <f>IF(B2003="?",ROUND(AVERAGEIF($B$2:$B$2344,"&lt;&gt;?"),0),B2003)</f>
        <v>1959</v>
      </c>
      <c r="K2003" t="str">
        <f>IF(C2003="?","Sep",C2003)</f>
        <v>Jun</v>
      </c>
      <c r="L2003" t="str">
        <f>IF(Table1[[#This Row],[Hospital tier]]="?","tier - 2",Table1[[#This Row],[Hospital tier]])</f>
        <v>tier - 2</v>
      </c>
      <c r="M2003" t="str">
        <f>IF(Table1[[#This Row],[City tier]]="?","tier - 2",Table1[[#This Row],[City tier]])</f>
        <v>tier - 1</v>
      </c>
      <c r="N2003" s="5" t="str">
        <f>IF(Table1[[#This Row],[State ID]]="?","Unknown",Table1[[#This Row],[State ID]])</f>
        <v>R1024</v>
      </c>
      <c r="O2003" s="5" t="str">
        <f>IF(Table1[[#This Row],[Customer ID]]="?","Unknown",Table1[[#This Row],[Customer ID]])</f>
        <v>Id691</v>
      </c>
    </row>
    <row r="2004" spans="1:15">
      <c r="A2004" t="s">
        <v>2038</v>
      </c>
      <c r="B2004">
        <v>1967</v>
      </c>
      <c r="C2004" t="s">
        <v>16</v>
      </c>
      <c r="D2004">
        <v>4</v>
      </c>
      <c r="E2004">
        <v>0</v>
      </c>
      <c r="F2004">
        <v>14427.63</v>
      </c>
      <c r="G2004" t="s">
        <v>21</v>
      </c>
      <c r="H2004" t="s">
        <v>21</v>
      </c>
      <c r="I2004" t="s">
        <v>38</v>
      </c>
      <c r="J2004" s="2">
        <f>IF(B2004="?",ROUND(AVERAGEIF($B$2:$B$2344,"&lt;&gt;?"),0),B2004)</f>
        <v>1967</v>
      </c>
      <c r="K2004" t="str">
        <f>IF(C2004="?","Sep",C2004)</f>
        <v>Nov</v>
      </c>
      <c r="L2004" t="str">
        <f>IF(Table1[[#This Row],[Hospital tier]]="?","tier - 2",Table1[[#This Row],[Hospital tier]])</f>
        <v>tier - 2</v>
      </c>
      <c r="M2004" t="str">
        <f>IF(Table1[[#This Row],[City tier]]="?","tier - 2",Table1[[#This Row],[City tier]])</f>
        <v>tier - 2</v>
      </c>
      <c r="N2004" s="5" t="str">
        <f>IF(Table1[[#This Row],[State ID]]="?","Unknown",Table1[[#This Row],[State ID]])</f>
        <v>R1021</v>
      </c>
      <c r="O2004" s="5" t="str">
        <f>IF(Table1[[#This Row],[Customer ID]]="?","Unknown",Table1[[#This Row],[Customer ID]])</f>
        <v>Id692</v>
      </c>
    </row>
    <row r="2005" spans="1:15">
      <c r="A2005" t="s">
        <v>2039</v>
      </c>
      <c r="B2005">
        <v>1967</v>
      </c>
      <c r="C2005" t="s">
        <v>40</v>
      </c>
      <c r="D2005">
        <v>15</v>
      </c>
      <c r="E2005">
        <v>0</v>
      </c>
      <c r="F2005">
        <v>14426.66</v>
      </c>
      <c r="G2005" t="s">
        <v>21</v>
      </c>
      <c r="H2005" t="s">
        <v>21</v>
      </c>
      <c r="I2005" t="s">
        <v>30</v>
      </c>
      <c r="J2005" s="2">
        <f>IF(B2005="?",ROUND(AVERAGEIF($B$2:$B$2344,"&lt;&gt;?"),0),B2005)</f>
        <v>1967</v>
      </c>
      <c r="K2005" t="str">
        <f>IF(C2005="?","Sep",C2005)</f>
        <v>Aug</v>
      </c>
      <c r="L2005" t="str">
        <f>IF(Table1[[#This Row],[Hospital tier]]="?","tier - 2",Table1[[#This Row],[Hospital tier]])</f>
        <v>tier - 2</v>
      </c>
      <c r="M2005" t="str">
        <f>IF(Table1[[#This Row],[City tier]]="?","tier - 2",Table1[[#This Row],[City tier]])</f>
        <v>tier - 2</v>
      </c>
      <c r="N2005" s="5" t="str">
        <f>IF(Table1[[#This Row],[State ID]]="?","Unknown",Table1[[#This Row],[State ID]])</f>
        <v>R1026</v>
      </c>
      <c r="O2005" s="5" t="str">
        <f>IF(Table1[[#This Row],[Customer ID]]="?","Unknown",Table1[[#This Row],[Customer ID]])</f>
        <v>Id693</v>
      </c>
    </row>
    <row r="2006" spans="1:15">
      <c r="A2006" t="s">
        <v>2040</v>
      </c>
      <c r="B2006">
        <v>1999</v>
      </c>
      <c r="C2006" t="s">
        <v>40</v>
      </c>
      <c r="D2006">
        <v>10</v>
      </c>
      <c r="E2006">
        <v>2</v>
      </c>
      <c r="F2006">
        <v>14426.07</v>
      </c>
      <c r="G2006" t="s">
        <v>21</v>
      </c>
      <c r="H2006" t="s">
        <v>18</v>
      </c>
      <c r="I2006" t="s">
        <v>22</v>
      </c>
      <c r="J2006" s="2">
        <f>IF(B2006="?",ROUND(AVERAGEIF($B$2:$B$2344,"&lt;&gt;?"),0),B2006)</f>
        <v>1999</v>
      </c>
      <c r="K2006" t="str">
        <f>IF(C2006="?","Sep",C2006)</f>
        <v>Aug</v>
      </c>
      <c r="L2006" t="str">
        <f>IF(Table1[[#This Row],[Hospital tier]]="?","tier - 2",Table1[[#This Row],[Hospital tier]])</f>
        <v>tier - 2</v>
      </c>
      <c r="M2006" t="str">
        <f>IF(Table1[[#This Row],[City tier]]="?","tier - 2",Table1[[#This Row],[City tier]])</f>
        <v>tier - 1</v>
      </c>
      <c r="N2006" s="5" t="str">
        <f>IF(Table1[[#This Row],[State ID]]="?","Unknown",Table1[[#This Row],[State ID]])</f>
        <v>R1012</v>
      </c>
      <c r="O2006" s="5" t="str">
        <f>IF(Table1[[#This Row],[Customer ID]]="?","Unknown",Table1[[#This Row],[Customer ID]])</f>
        <v>Id694</v>
      </c>
    </row>
    <row r="2007" spans="1:15">
      <c r="A2007" t="s">
        <v>2041</v>
      </c>
      <c r="B2007">
        <v>1958</v>
      </c>
      <c r="C2007" t="s">
        <v>37</v>
      </c>
      <c r="D2007">
        <v>20</v>
      </c>
      <c r="E2007">
        <v>1</v>
      </c>
      <c r="F2007">
        <v>14418.28</v>
      </c>
      <c r="G2007" t="s">
        <v>21</v>
      </c>
      <c r="H2007" t="s">
        <v>17</v>
      </c>
      <c r="I2007" t="s">
        <v>19</v>
      </c>
      <c r="J2007" s="2">
        <f>IF(B2007="?",ROUND(AVERAGEIF($B$2:$B$2344,"&lt;&gt;?"),0),B2007)</f>
        <v>1958</v>
      </c>
      <c r="K2007" t="str">
        <f>IF(C2007="?","Sep",C2007)</f>
        <v>Sep</v>
      </c>
      <c r="L2007" t="str">
        <f>IF(Table1[[#This Row],[Hospital tier]]="?","tier - 2",Table1[[#This Row],[Hospital tier]])</f>
        <v>tier - 2</v>
      </c>
      <c r="M2007" t="str">
        <f>IF(Table1[[#This Row],[City tier]]="?","tier - 2",Table1[[#This Row],[City tier]])</f>
        <v>tier - 3</v>
      </c>
      <c r="N2007" s="5" t="str">
        <f>IF(Table1[[#This Row],[State ID]]="?","Unknown",Table1[[#This Row],[State ID]])</f>
        <v>R1013</v>
      </c>
      <c r="O2007" s="5" t="str">
        <f>IF(Table1[[#This Row],[Customer ID]]="?","Unknown",Table1[[#This Row],[Customer ID]])</f>
        <v>Id695</v>
      </c>
    </row>
    <row r="2008" spans="1:15">
      <c r="A2008" t="s">
        <v>2042</v>
      </c>
      <c r="B2008">
        <v>1958</v>
      </c>
      <c r="C2008" t="s">
        <v>45</v>
      </c>
      <c r="D2008">
        <v>29</v>
      </c>
      <c r="E2008">
        <v>0</v>
      </c>
      <c r="F2008">
        <v>14410.93</v>
      </c>
      <c r="G2008" t="s">
        <v>21</v>
      </c>
      <c r="H2008" t="s">
        <v>21</v>
      </c>
      <c r="I2008" t="s">
        <v>32</v>
      </c>
      <c r="J2008" s="2">
        <f>IF(B2008="?",ROUND(AVERAGEIF($B$2:$B$2344,"&lt;&gt;?"),0),B2008)</f>
        <v>1958</v>
      </c>
      <c r="K2008" t="str">
        <f>IF(C2008="?","Sep",C2008)</f>
        <v>Jul</v>
      </c>
      <c r="L2008" t="str">
        <f>IF(Table1[[#This Row],[Hospital tier]]="?","tier - 2",Table1[[#This Row],[Hospital tier]])</f>
        <v>tier - 2</v>
      </c>
      <c r="M2008" t="str">
        <f>IF(Table1[[#This Row],[City tier]]="?","tier - 2",Table1[[#This Row],[City tier]])</f>
        <v>tier - 2</v>
      </c>
      <c r="N2008" s="5" t="str">
        <f>IF(Table1[[#This Row],[State ID]]="?","Unknown",Table1[[#This Row],[State ID]])</f>
        <v>R1016</v>
      </c>
      <c r="O2008" s="5" t="str">
        <f>IF(Table1[[#This Row],[Customer ID]]="?","Unknown",Table1[[#This Row],[Customer ID]])</f>
        <v>Id696</v>
      </c>
    </row>
    <row r="2009" spans="1:15">
      <c r="A2009" t="s">
        <v>2043</v>
      </c>
      <c r="B2009">
        <v>1958</v>
      </c>
      <c r="C2009" t="s">
        <v>37</v>
      </c>
      <c r="D2009">
        <v>14</v>
      </c>
      <c r="E2009">
        <v>0</v>
      </c>
      <c r="F2009">
        <v>14394.56</v>
      </c>
      <c r="G2009" t="s">
        <v>21</v>
      </c>
      <c r="H2009" t="s">
        <v>18</v>
      </c>
      <c r="I2009" t="s">
        <v>185</v>
      </c>
      <c r="J2009" s="2">
        <f>IF(B2009="?",ROUND(AVERAGEIF($B$2:$B$2344,"&lt;&gt;?"),0),B2009)</f>
        <v>1958</v>
      </c>
      <c r="K2009" t="str">
        <f>IF(C2009="?","Sep",C2009)</f>
        <v>Sep</v>
      </c>
      <c r="L2009" t="str">
        <f>IF(Table1[[#This Row],[Hospital tier]]="?","tier - 2",Table1[[#This Row],[Hospital tier]])</f>
        <v>tier - 2</v>
      </c>
      <c r="M2009" t="str">
        <f>IF(Table1[[#This Row],[City tier]]="?","tier - 2",Table1[[#This Row],[City tier]])</f>
        <v>tier - 1</v>
      </c>
      <c r="N2009" s="5" t="str">
        <f>IF(Table1[[#This Row],[State ID]]="?","Unknown",Table1[[#This Row],[State ID]])</f>
        <v>R1018</v>
      </c>
      <c r="O2009" s="5" t="str">
        <f>IF(Table1[[#This Row],[Customer ID]]="?","Unknown",Table1[[#This Row],[Customer ID]])</f>
        <v>Id697</v>
      </c>
    </row>
    <row r="2010" spans="1:15">
      <c r="A2010" t="s">
        <v>2044</v>
      </c>
      <c r="B2010">
        <v>1965</v>
      </c>
      <c r="C2010" t="s">
        <v>20</v>
      </c>
      <c r="D2010">
        <v>22</v>
      </c>
      <c r="E2010">
        <v>4</v>
      </c>
      <c r="F2010">
        <v>14394.4</v>
      </c>
      <c r="G2010" t="s">
        <v>21</v>
      </c>
      <c r="H2010" t="s">
        <v>17</v>
      </c>
      <c r="I2010" t="s">
        <v>74</v>
      </c>
      <c r="J2010" s="2">
        <f>IF(B2010="?",ROUND(AVERAGEIF($B$2:$B$2344,"&lt;&gt;?"),0),B2010)</f>
        <v>1965</v>
      </c>
      <c r="K2010" t="str">
        <f>IF(C2010="?","Sep",C2010)</f>
        <v>Jun</v>
      </c>
      <c r="L2010" t="str">
        <f>IF(Table1[[#This Row],[Hospital tier]]="?","tier - 2",Table1[[#This Row],[Hospital tier]])</f>
        <v>tier - 2</v>
      </c>
      <c r="M2010" t="str">
        <f>IF(Table1[[#This Row],[City tier]]="?","tier - 2",Table1[[#This Row],[City tier]])</f>
        <v>tier - 3</v>
      </c>
      <c r="N2010" s="5" t="str">
        <f>IF(Table1[[#This Row],[State ID]]="?","Unknown",Table1[[#This Row],[State ID]])</f>
        <v>R1024</v>
      </c>
      <c r="O2010" s="5" t="str">
        <f>IF(Table1[[#This Row],[Customer ID]]="?","Unknown",Table1[[#This Row],[Customer ID]])</f>
        <v>Id698</v>
      </c>
    </row>
    <row r="2011" spans="1:15">
      <c r="A2011" t="s">
        <v>2045</v>
      </c>
      <c r="B2011">
        <v>1963</v>
      </c>
      <c r="C2011" t="s">
        <v>45</v>
      </c>
      <c r="D2011">
        <v>16</v>
      </c>
      <c r="E2011">
        <v>3</v>
      </c>
      <c r="F2011">
        <v>14382.71</v>
      </c>
      <c r="G2011" t="s">
        <v>21</v>
      </c>
      <c r="H2011" t="s">
        <v>21</v>
      </c>
      <c r="I2011" t="s">
        <v>22</v>
      </c>
      <c r="J2011" s="2">
        <f>IF(B2011="?",ROUND(AVERAGEIF($B$2:$B$2344,"&lt;&gt;?"),0),B2011)</f>
        <v>1963</v>
      </c>
      <c r="K2011" t="str">
        <f>IF(C2011="?","Sep",C2011)</f>
        <v>Jul</v>
      </c>
      <c r="L2011" t="str">
        <f>IF(Table1[[#This Row],[Hospital tier]]="?","tier - 2",Table1[[#This Row],[Hospital tier]])</f>
        <v>tier - 2</v>
      </c>
      <c r="M2011" t="str">
        <f>IF(Table1[[#This Row],[City tier]]="?","tier - 2",Table1[[#This Row],[City tier]])</f>
        <v>tier - 2</v>
      </c>
      <c r="N2011" s="5" t="str">
        <f>IF(Table1[[#This Row],[State ID]]="?","Unknown",Table1[[#This Row],[State ID]])</f>
        <v>R1012</v>
      </c>
      <c r="O2011" s="5" t="str">
        <f>IF(Table1[[#This Row],[Customer ID]]="?","Unknown",Table1[[#This Row],[Customer ID]])</f>
        <v>Id699</v>
      </c>
    </row>
    <row r="2012" spans="1:15">
      <c r="A2012" t="s">
        <v>2046</v>
      </c>
      <c r="B2012">
        <v>1994</v>
      </c>
      <c r="C2012" t="s">
        <v>24</v>
      </c>
      <c r="D2012">
        <v>27</v>
      </c>
      <c r="E2012">
        <v>1</v>
      </c>
      <c r="F2012">
        <v>51194.559999999998</v>
      </c>
      <c r="G2012" t="s">
        <v>18</v>
      </c>
      <c r="H2012" t="s">
        <v>17</v>
      </c>
      <c r="I2012" t="s">
        <v>25</v>
      </c>
      <c r="J2012" s="2">
        <f>IF(B2012="?",ROUND(AVERAGEIF($B$2:$B$2344,"&lt;&gt;?"),0),B2012)</f>
        <v>1994</v>
      </c>
      <c r="K2012" t="str">
        <f>IF(C2012="?","Sep",C2012)</f>
        <v>Oct</v>
      </c>
      <c r="L2012" t="str">
        <f>IF(Table1[[#This Row],[Hospital tier]]="?","tier - 2",Table1[[#This Row],[Hospital tier]])</f>
        <v>tier - 1</v>
      </c>
      <c r="M2012" t="str">
        <f>IF(Table1[[#This Row],[City tier]]="?","tier - 2",Table1[[#This Row],[City tier]])</f>
        <v>tier - 3</v>
      </c>
      <c r="N2012" s="5" t="str">
        <f>IF(Table1[[#This Row],[State ID]]="?","Unknown",Table1[[#This Row],[State ID]])</f>
        <v>R1011</v>
      </c>
      <c r="O2012" s="5" t="str">
        <f>IF(Table1[[#This Row],[Customer ID]]="?","Unknown",Table1[[#This Row],[Customer ID]])</f>
        <v>Id7</v>
      </c>
    </row>
    <row r="2013" spans="1:15">
      <c r="A2013" t="s">
        <v>2047</v>
      </c>
      <c r="B2013">
        <v>1968</v>
      </c>
      <c r="C2013" t="s">
        <v>23</v>
      </c>
      <c r="D2013">
        <v>19</v>
      </c>
      <c r="E2013">
        <v>1</v>
      </c>
      <c r="F2013">
        <v>41999.519999999997</v>
      </c>
      <c r="G2013" t="s">
        <v>18</v>
      </c>
      <c r="H2013" t="s">
        <v>17</v>
      </c>
      <c r="I2013" t="s">
        <v>19</v>
      </c>
      <c r="J2013" s="2">
        <f>IF(B2013="?",ROUND(AVERAGEIF($B$2:$B$2344,"&lt;&gt;?"),0),B2013)</f>
        <v>1968</v>
      </c>
      <c r="K2013" t="str">
        <f>IF(C2013="?","Sep",C2013)</f>
        <v>Dec</v>
      </c>
      <c r="L2013" t="str">
        <f>IF(Table1[[#This Row],[Hospital tier]]="?","tier - 2",Table1[[#This Row],[Hospital tier]])</f>
        <v>tier - 1</v>
      </c>
      <c r="M2013" t="str">
        <f>IF(Table1[[#This Row],[City tier]]="?","tier - 2",Table1[[#This Row],[City tier]])</f>
        <v>tier - 3</v>
      </c>
      <c r="N2013" s="5" t="str">
        <f>IF(Table1[[#This Row],[State ID]]="?","Unknown",Table1[[#This Row],[State ID]])</f>
        <v>R1013</v>
      </c>
      <c r="O2013" s="5" t="str">
        <f>IF(Table1[[#This Row],[Customer ID]]="?","Unknown",Table1[[#This Row],[Customer ID]])</f>
        <v>Id70</v>
      </c>
    </row>
    <row r="2014" spans="1:15">
      <c r="A2014" t="s">
        <v>2048</v>
      </c>
      <c r="B2014">
        <v>1988</v>
      </c>
      <c r="C2014" t="s">
        <v>16</v>
      </c>
      <c r="D2014">
        <v>16</v>
      </c>
      <c r="E2014">
        <v>1</v>
      </c>
      <c r="F2014">
        <v>14358.36</v>
      </c>
      <c r="G2014" t="s">
        <v>21</v>
      </c>
      <c r="H2014" t="s">
        <v>21</v>
      </c>
      <c r="I2014" t="s">
        <v>25</v>
      </c>
      <c r="J2014" s="2">
        <f>IF(B2014="?",ROUND(AVERAGEIF($B$2:$B$2344,"&lt;&gt;?"),0),B2014)</f>
        <v>1988</v>
      </c>
      <c r="K2014" t="str">
        <f>IF(C2014="?","Sep",C2014)</f>
        <v>Nov</v>
      </c>
      <c r="L2014" t="str">
        <f>IF(Table1[[#This Row],[Hospital tier]]="?","tier - 2",Table1[[#This Row],[Hospital tier]])</f>
        <v>tier - 2</v>
      </c>
      <c r="M2014" t="str">
        <f>IF(Table1[[#This Row],[City tier]]="?","tier - 2",Table1[[#This Row],[City tier]])</f>
        <v>tier - 2</v>
      </c>
      <c r="N2014" s="5" t="str">
        <f>IF(Table1[[#This Row],[State ID]]="?","Unknown",Table1[[#This Row],[State ID]])</f>
        <v>R1011</v>
      </c>
      <c r="O2014" s="5" t="str">
        <f>IF(Table1[[#This Row],[Customer ID]]="?","Unknown",Table1[[#This Row],[Customer ID]])</f>
        <v>Id700</v>
      </c>
    </row>
    <row r="2015" spans="1:15">
      <c r="A2015" t="s">
        <v>2049</v>
      </c>
      <c r="B2015">
        <v>1967</v>
      </c>
      <c r="C2015" t="s">
        <v>24</v>
      </c>
      <c r="D2015">
        <v>10</v>
      </c>
      <c r="E2015">
        <v>0</v>
      </c>
      <c r="F2015">
        <v>14355.43</v>
      </c>
      <c r="G2015" t="s">
        <v>21</v>
      </c>
      <c r="H2015" t="s">
        <v>18</v>
      </c>
      <c r="I2015" t="s">
        <v>30</v>
      </c>
      <c r="J2015" s="2">
        <f>IF(B2015="?",ROUND(AVERAGEIF($B$2:$B$2344,"&lt;&gt;?"),0),B2015)</f>
        <v>1967</v>
      </c>
      <c r="K2015" t="str">
        <f>IF(C2015="?","Sep",C2015)</f>
        <v>Oct</v>
      </c>
      <c r="L2015" t="str">
        <f>IF(Table1[[#This Row],[Hospital tier]]="?","tier - 2",Table1[[#This Row],[Hospital tier]])</f>
        <v>tier - 2</v>
      </c>
      <c r="M2015" t="str">
        <f>IF(Table1[[#This Row],[City tier]]="?","tier - 2",Table1[[#This Row],[City tier]])</f>
        <v>tier - 1</v>
      </c>
      <c r="N2015" s="5" t="str">
        <f>IF(Table1[[#This Row],[State ID]]="?","Unknown",Table1[[#This Row],[State ID]])</f>
        <v>R1026</v>
      </c>
      <c r="O2015" s="5" t="str">
        <f>IF(Table1[[#This Row],[Customer ID]]="?","Unknown",Table1[[#This Row],[Customer ID]])</f>
        <v>Id701</v>
      </c>
    </row>
    <row r="2016" spans="1:15">
      <c r="A2016" t="s">
        <v>2050</v>
      </c>
      <c r="B2016">
        <v>1959</v>
      </c>
      <c r="C2016" t="s">
        <v>23</v>
      </c>
      <c r="D2016">
        <v>24</v>
      </c>
      <c r="E2016">
        <v>1</v>
      </c>
      <c r="F2016">
        <v>14349.85</v>
      </c>
      <c r="G2016" t="s">
        <v>21</v>
      </c>
      <c r="H2016" t="s">
        <v>21</v>
      </c>
      <c r="I2016" t="s">
        <v>22</v>
      </c>
      <c r="J2016" s="2">
        <f>IF(B2016="?",ROUND(AVERAGEIF($B$2:$B$2344,"&lt;&gt;?"),0),B2016)</f>
        <v>1959</v>
      </c>
      <c r="K2016" t="str">
        <f>IF(C2016="?","Sep",C2016)</f>
        <v>Dec</v>
      </c>
      <c r="L2016" t="str">
        <f>IF(Table1[[#This Row],[Hospital tier]]="?","tier - 2",Table1[[#This Row],[Hospital tier]])</f>
        <v>tier - 2</v>
      </c>
      <c r="M2016" t="str">
        <f>IF(Table1[[#This Row],[City tier]]="?","tier - 2",Table1[[#This Row],[City tier]])</f>
        <v>tier - 2</v>
      </c>
      <c r="N2016" s="5" t="str">
        <f>IF(Table1[[#This Row],[State ID]]="?","Unknown",Table1[[#This Row],[State ID]])</f>
        <v>R1012</v>
      </c>
      <c r="O2016" s="5" t="str">
        <f>IF(Table1[[#This Row],[Customer ID]]="?","Unknown",Table1[[#This Row],[Customer ID]])</f>
        <v>Id702</v>
      </c>
    </row>
    <row r="2017" spans="1:15">
      <c r="A2017" t="s">
        <v>2051</v>
      </c>
      <c r="B2017">
        <v>1969</v>
      </c>
      <c r="C2017" t="s">
        <v>37</v>
      </c>
      <c r="D2017">
        <v>26</v>
      </c>
      <c r="E2017">
        <v>0</v>
      </c>
      <c r="F2017">
        <v>14337.91</v>
      </c>
      <c r="G2017" t="s">
        <v>21</v>
      </c>
      <c r="H2017" t="s">
        <v>17</v>
      </c>
      <c r="I2017" t="s">
        <v>88</v>
      </c>
      <c r="J2017" s="2">
        <f>IF(B2017="?",ROUND(AVERAGEIF($B$2:$B$2344,"&lt;&gt;?"),0),B2017)</f>
        <v>1969</v>
      </c>
      <c r="K2017" t="str">
        <f>IF(C2017="?","Sep",C2017)</f>
        <v>Sep</v>
      </c>
      <c r="L2017" t="str">
        <f>IF(Table1[[#This Row],[Hospital tier]]="?","tier - 2",Table1[[#This Row],[Hospital tier]])</f>
        <v>tier - 2</v>
      </c>
      <c r="M2017" t="str">
        <f>IF(Table1[[#This Row],[City tier]]="?","tier - 2",Table1[[#This Row],[City tier]])</f>
        <v>tier - 3</v>
      </c>
      <c r="N2017" s="5" t="str">
        <f>IF(Table1[[#This Row],[State ID]]="?","Unknown",Table1[[#This Row],[State ID]])</f>
        <v>R1022</v>
      </c>
      <c r="O2017" s="5" t="str">
        <f>IF(Table1[[#This Row],[Customer ID]]="?","Unknown",Table1[[#This Row],[Customer ID]])</f>
        <v>Id703</v>
      </c>
    </row>
    <row r="2018" spans="1:15">
      <c r="A2018" t="s">
        <v>2052</v>
      </c>
      <c r="B2018">
        <v>1958</v>
      </c>
      <c r="C2018" t="s">
        <v>45</v>
      </c>
      <c r="D2018">
        <v>10</v>
      </c>
      <c r="E2018">
        <v>0</v>
      </c>
      <c r="F2018">
        <v>14319.03</v>
      </c>
      <c r="G2018" t="s">
        <v>21</v>
      </c>
      <c r="H2018" t="s">
        <v>21</v>
      </c>
      <c r="I2018" t="s">
        <v>25</v>
      </c>
      <c r="J2018" s="2">
        <f>IF(B2018="?",ROUND(AVERAGEIF($B$2:$B$2344,"&lt;&gt;?"),0),B2018)</f>
        <v>1958</v>
      </c>
      <c r="K2018" t="str">
        <f>IF(C2018="?","Sep",C2018)</f>
        <v>Jul</v>
      </c>
      <c r="L2018" t="str">
        <f>IF(Table1[[#This Row],[Hospital tier]]="?","tier - 2",Table1[[#This Row],[Hospital tier]])</f>
        <v>tier - 2</v>
      </c>
      <c r="M2018" t="str">
        <f>IF(Table1[[#This Row],[City tier]]="?","tier - 2",Table1[[#This Row],[City tier]])</f>
        <v>tier - 2</v>
      </c>
      <c r="N2018" s="5" t="str">
        <f>IF(Table1[[#This Row],[State ID]]="?","Unknown",Table1[[#This Row],[State ID]])</f>
        <v>R1011</v>
      </c>
      <c r="O2018" s="5" t="str">
        <f>IF(Table1[[#This Row],[Customer ID]]="?","Unknown",Table1[[#This Row],[Customer ID]])</f>
        <v>Id704</v>
      </c>
    </row>
    <row r="2019" spans="1:15">
      <c r="A2019" t="s">
        <v>2053</v>
      </c>
      <c r="B2019">
        <v>1958</v>
      </c>
      <c r="C2019" t="s">
        <v>24</v>
      </c>
      <c r="D2019">
        <v>15</v>
      </c>
      <c r="E2019">
        <v>0</v>
      </c>
      <c r="F2019">
        <v>14313.85</v>
      </c>
      <c r="G2019" t="s">
        <v>21</v>
      </c>
      <c r="H2019" t="s">
        <v>17</v>
      </c>
      <c r="I2019" t="s">
        <v>19</v>
      </c>
      <c r="J2019" s="2">
        <f>IF(B2019="?",ROUND(AVERAGEIF($B$2:$B$2344,"&lt;&gt;?"),0),B2019)</f>
        <v>1958</v>
      </c>
      <c r="K2019" t="str">
        <f>IF(C2019="?","Sep",C2019)</f>
        <v>Oct</v>
      </c>
      <c r="L2019" t="str">
        <f>IF(Table1[[#This Row],[Hospital tier]]="?","tier - 2",Table1[[#This Row],[Hospital tier]])</f>
        <v>tier - 2</v>
      </c>
      <c r="M2019" t="str">
        <f>IF(Table1[[#This Row],[City tier]]="?","tier - 2",Table1[[#This Row],[City tier]])</f>
        <v>tier - 3</v>
      </c>
      <c r="N2019" s="5" t="str">
        <f>IF(Table1[[#This Row],[State ID]]="?","Unknown",Table1[[#This Row],[State ID]])</f>
        <v>R1013</v>
      </c>
      <c r="O2019" s="5" t="str">
        <f>IF(Table1[[#This Row],[Customer ID]]="?","Unknown",Table1[[#This Row],[Customer ID]])</f>
        <v>Id705</v>
      </c>
    </row>
    <row r="2020" spans="1:15">
      <c r="A2020" t="s">
        <v>2054</v>
      </c>
      <c r="B2020">
        <v>1968</v>
      </c>
      <c r="C2020" t="s">
        <v>23</v>
      </c>
      <c r="D2020">
        <v>15</v>
      </c>
      <c r="E2020">
        <v>0</v>
      </c>
      <c r="F2020">
        <v>14285.9</v>
      </c>
      <c r="G2020" t="s">
        <v>21</v>
      </c>
      <c r="H2020" t="s">
        <v>17</v>
      </c>
      <c r="I2020" t="s">
        <v>22</v>
      </c>
      <c r="J2020" s="2">
        <f>IF(B2020="?",ROUND(AVERAGEIF($B$2:$B$2344,"&lt;&gt;?"),0),B2020)</f>
        <v>1968</v>
      </c>
      <c r="K2020" t="str">
        <f>IF(C2020="?","Sep",C2020)</f>
        <v>Dec</v>
      </c>
      <c r="L2020" t="str">
        <f>IF(Table1[[#This Row],[Hospital tier]]="?","tier - 2",Table1[[#This Row],[Hospital tier]])</f>
        <v>tier - 2</v>
      </c>
      <c r="M2020" t="str">
        <f>IF(Table1[[#This Row],[City tier]]="?","tier - 2",Table1[[#This Row],[City tier]])</f>
        <v>tier - 3</v>
      </c>
      <c r="N2020" s="5" t="str">
        <f>IF(Table1[[#This Row],[State ID]]="?","Unknown",Table1[[#This Row],[State ID]])</f>
        <v>R1012</v>
      </c>
      <c r="O2020" s="5" t="str">
        <f>IF(Table1[[#This Row],[Customer ID]]="?","Unknown",Table1[[#This Row],[Customer ID]])</f>
        <v>Id706</v>
      </c>
    </row>
    <row r="2021" spans="1:15">
      <c r="A2021" t="s">
        <v>2055</v>
      </c>
      <c r="B2021">
        <v>2004</v>
      </c>
      <c r="C2021" t="s">
        <v>37</v>
      </c>
      <c r="D2021">
        <v>6</v>
      </c>
      <c r="E2021">
        <v>0</v>
      </c>
      <c r="F2021">
        <v>14283.46</v>
      </c>
      <c r="G2021" t="s">
        <v>21</v>
      </c>
      <c r="H2021" t="s">
        <v>21</v>
      </c>
      <c r="I2021" t="s">
        <v>74</v>
      </c>
      <c r="J2021" s="2">
        <f>IF(B2021="?",ROUND(AVERAGEIF($B$2:$B$2344,"&lt;&gt;?"),0),B2021)</f>
        <v>2004</v>
      </c>
      <c r="K2021" t="str">
        <f>IF(C2021="?","Sep",C2021)</f>
        <v>Sep</v>
      </c>
      <c r="L2021" t="str">
        <f>IF(Table1[[#This Row],[Hospital tier]]="?","tier - 2",Table1[[#This Row],[Hospital tier]])</f>
        <v>tier - 2</v>
      </c>
      <c r="M2021" t="str">
        <f>IF(Table1[[#This Row],[City tier]]="?","tier - 2",Table1[[#This Row],[City tier]])</f>
        <v>tier - 2</v>
      </c>
      <c r="N2021" s="5" t="str">
        <f>IF(Table1[[#This Row],[State ID]]="?","Unknown",Table1[[#This Row],[State ID]])</f>
        <v>R1024</v>
      </c>
      <c r="O2021" s="5" t="str">
        <f>IF(Table1[[#This Row],[Customer ID]]="?","Unknown",Table1[[#This Row],[Customer ID]])</f>
        <v>Id707</v>
      </c>
    </row>
    <row r="2022" spans="1:15">
      <c r="A2022" t="s">
        <v>2056</v>
      </c>
      <c r="B2022">
        <v>1972</v>
      </c>
      <c r="C2022" t="s">
        <v>45</v>
      </c>
      <c r="D2022">
        <v>13</v>
      </c>
      <c r="E2022">
        <v>0</v>
      </c>
      <c r="F2022">
        <v>14258.33</v>
      </c>
      <c r="G2022" t="s">
        <v>21</v>
      </c>
      <c r="H2022" t="s">
        <v>21</v>
      </c>
      <c r="I2022" t="s">
        <v>30</v>
      </c>
      <c r="J2022" s="2">
        <f>IF(B2022="?",ROUND(AVERAGEIF($B$2:$B$2344,"&lt;&gt;?"),0),B2022)</f>
        <v>1972</v>
      </c>
      <c r="K2022" t="str">
        <f>IF(C2022="?","Sep",C2022)</f>
        <v>Jul</v>
      </c>
      <c r="L2022" t="str">
        <f>IF(Table1[[#This Row],[Hospital tier]]="?","tier - 2",Table1[[#This Row],[Hospital tier]])</f>
        <v>tier - 2</v>
      </c>
      <c r="M2022" t="str">
        <f>IF(Table1[[#This Row],[City tier]]="?","tier - 2",Table1[[#This Row],[City tier]])</f>
        <v>tier - 2</v>
      </c>
      <c r="N2022" s="5" t="str">
        <f>IF(Table1[[#This Row],[State ID]]="?","Unknown",Table1[[#This Row],[State ID]])</f>
        <v>R1026</v>
      </c>
      <c r="O2022" s="5" t="str">
        <f>IF(Table1[[#This Row],[Customer ID]]="?","Unknown",Table1[[#This Row],[Customer ID]])</f>
        <v>Id708</v>
      </c>
    </row>
    <row r="2023" spans="1:15">
      <c r="A2023" t="s">
        <v>2057</v>
      </c>
      <c r="B2023">
        <v>1974</v>
      </c>
      <c r="C2023" t="s">
        <v>23</v>
      </c>
      <c r="D2023">
        <v>26</v>
      </c>
      <c r="E2023">
        <v>0</v>
      </c>
      <c r="F2023">
        <v>14256.79</v>
      </c>
      <c r="G2023" t="s">
        <v>21</v>
      </c>
      <c r="H2023" t="s">
        <v>21</v>
      </c>
      <c r="I2023" t="s">
        <v>30</v>
      </c>
      <c r="J2023" s="2">
        <f>IF(B2023="?",ROUND(AVERAGEIF($B$2:$B$2344,"&lt;&gt;?"),0),B2023)</f>
        <v>1974</v>
      </c>
      <c r="K2023" t="str">
        <f>IF(C2023="?","Sep",C2023)</f>
        <v>Dec</v>
      </c>
      <c r="L2023" t="str">
        <f>IF(Table1[[#This Row],[Hospital tier]]="?","tier - 2",Table1[[#This Row],[Hospital tier]])</f>
        <v>tier - 2</v>
      </c>
      <c r="M2023" t="str">
        <f>IF(Table1[[#This Row],[City tier]]="?","tier - 2",Table1[[#This Row],[City tier]])</f>
        <v>tier - 2</v>
      </c>
      <c r="N2023" s="5" t="str">
        <f>IF(Table1[[#This Row],[State ID]]="?","Unknown",Table1[[#This Row],[State ID]])</f>
        <v>R1026</v>
      </c>
      <c r="O2023" s="5" t="str">
        <f>IF(Table1[[#This Row],[Customer ID]]="?","Unknown",Table1[[#This Row],[Customer ID]])</f>
        <v>Id709</v>
      </c>
    </row>
    <row r="2024" spans="1:15">
      <c r="A2024" t="s">
        <v>2058</v>
      </c>
      <c r="B2024">
        <v>1984</v>
      </c>
      <c r="C2024" t="s">
        <v>16</v>
      </c>
      <c r="D2024">
        <v>10</v>
      </c>
      <c r="E2024">
        <v>3</v>
      </c>
      <c r="F2024">
        <v>41949.24</v>
      </c>
      <c r="G2024" t="s">
        <v>18</v>
      </c>
      <c r="H2024" t="s">
        <v>18</v>
      </c>
      <c r="I2024" t="s">
        <v>19</v>
      </c>
      <c r="J2024" s="2">
        <f>IF(B2024="?",ROUND(AVERAGEIF($B$2:$B$2344,"&lt;&gt;?"),0),B2024)</f>
        <v>1984</v>
      </c>
      <c r="K2024" t="str">
        <f>IF(C2024="?","Sep",C2024)</f>
        <v>Nov</v>
      </c>
      <c r="L2024" t="str">
        <f>IF(Table1[[#This Row],[Hospital tier]]="?","tier - 2",Table1[[#This Row],[Hospital tier]])</f>
        <v>tier - 1</v>
      </c>
      <c r="M2024" t="str">
        <f>IF(Table1[[#This Row],[City tier]]="?","tier - 2",Table1[[#This Row],[City tier]])</f>
        <v>tier - 1</v>
      </c>
      <c r="N2024" s="5" t="str">
        <f>IF(Table1[[#This Row],[State ID]]="?","Unknown",Table1[[#This Row],[State ID]])</f>
        <v>R1013</v>
      </c>
      <c r="O2024" s="5" t="str">
        <f>IF(Table1[[#This Row],[Customer ID]]="?","Unknown",Table1[[#This Row],[Customer ID]])</f>
        <v>Id71</v>
      </c>
    </row>
    <row r="2025" spans="1:15">
      <c r="A2025" t="s">
        <v>2059</v>
      </c>
      <c r="B2025">
        <v>1959</v>
      </c>
      <c r="C2025" t="s">
        <v>16</v>
      </c>
      <c r="D2025">
        <v>8</v>
      </c>
      <c r="E2025">
        <v>0</v>
      </c>
      <c r="F2025">
        <v>14256.19</v>
      </c>
      <c r="G2025" t="s">
        <v>21</v>
      </c>
      <c r="H2025" t="s">
        <v>17</v>
      </c>
      <c r="I2025" t="s">
        <v>22</v>
      </c>
      <c r="J2025" s="2">
        <f>IF(B2025="?",ROUND(AVERAGEIF($B$2:$B$2344,"&lt;&gt;?"),0),B2025)</f>
        <v>1959</v>
      </c>
      <c r="K2025" t="str">
        <f>IF(C2025="?","Sep",C2025)</f>
        <v>Nov</v>
      </c>
      <c r="L2025" t="str">
        <f>IF(Table1[[#This Row],[Hospital tier]]="?","tier - 2",Table1[[#This Row],[Hospital tier]])</f>
        <v>tier - 2</v>
      </c>
      <c r="M2025" t="str">
        <f>IF(Table1[[#This Row],[City tier]]="?","tier - 2",Table1[[#This Row],[City tier]])</f>
        <v>tier - 3</v>
      </c>
      <c r="N2025" s="5" t="str">
        <f>IF(Table1[[#This Row],[State ID]]="?","Unknown",Table1[[#This Row],[State ID]])</f>
        <v>R1012</v>
      </c>
      <c r="O2025" s="5" t="str">
        <f>IF(Table1[[#This Row],[Customer ID]]="?","Unknown",Table1[[#This Row],[Customer ID]])</f>
        <v>Id710</v>
      </c>
    </row>
    <row r="2026" spans="1:15">
      <c r="A2026" t="s">
        <v>2060</v>
      </c>
      <c r="B2026">
        <v>1959</v>
      </c>
      <c r="C2026" t="s">
        <v>24</v>
      </c>
      <c r="D2026">
        <v>10</v>
      </c>
      <c r="E2026">
        <v>0</v>
      </c>
      <c r="F2026">
        <v>14254.61</v>
      </c>
      <c r="G2026" t="s">
        <v>21</v>
      </c>
      <c r="H2026" t="s">
        <v>18</v>
      </c>
      <c r="I2026" t="s">
        <v>22</v>
      </c>
      <c r="J2026" s="2">
        <f>IF(B2026="?",ROUND(AVERAGEIF($B$2:$B$2344,"&lt;&gt;?"),0),B2026)</f>
        <v>1959</v>
      </c>
      <c r="K2026" t="str">
        <f>IF(C2026="?","Sep",C2026)</f>
        <v>Oct</v>
      </c>
      <c r="L2026" t="str">
        <f>IF(Table1[[#This Row],[Hospital tier]]="?","tier - 2",Table1[[#This Row],[Hospital tier]])</f>
        <v>tier - 2</v>
      </c>
      <c r="M2026" t="str">
        <f>IF(Table1[[#This Row],[City tier]]="?","tier - 2",Table1[[#This Row],[City tier]])</f>
        <v>tier - 1</v>
      </c>
      <c r="N2026" s="5" t="str">
        <f>IF(Table1[[#This Row],[State ID]]="?","Unknown",Table1[[#This Row],[State ID]])</f>
        <v>R1012</v>
      </c>
      <c r="O2026" s="5" t="str">
        <f>IF(Table1[[#This Row],[Customer ID]]="?","Unknown",Table1[[#This Row],[Customer ID]])</f>
        <v>Id711</v>
      </c>
    </row>
    <row r="2027" spans="1:15">
      <c r="A2027" t="s">
        <v>2061</v>
      </c>
      <c r="B2027">
        <v>1961</v>
      </c>
      <c r="C2027" t="s">
        <v>37</v>
      </c>
      <c r="D2027">
        <v>25</v>
      </c>
      <c r="E2027">
        <v>2</v>
      </c>
      <c r="F2027">
        <v>14235.07</v>
      </c>
      <c r="G2027" t="s">
        <v>21</v>
      </c>
      <c r="H2027" t="s">
        <v>18</v>
      </c>
      <c r="I2027" t="s">
        <v>25</v>
      </c>
      <c r="J2027" s="2">
        <f>IF(B2027="?",ROUND(AVERAGEIF($B$2:$B$2344,"&lt;&gt;?"),0),B2027)</f>
        <v>1961</v>
      </c>
      <c r="K2027" t="str">
        <f>IF(C2027="?","Sep",C2027)</f>
        <v>Sep</v>
      </c>
      <c r="L2027" t="str">
        <f>IF(Table1[[#This Row],[Hospital tier]]="?","tier - 2",Table1[[#This Row],[Hospital tier]])</f>
        <v>tier - 2</v>
      </c>
      <c r="M2027" t="str">
        <f>IF(Table1[[#This Row],[City tier]]="?","tier - 2",Table1[[#This Row],[City tier]])</f>
        <v>tier - 1</v>
      </c>
      <c r="N2027" s="5" t="str">
        <f>IF(Table1[[#This Row],[State ID]]="?","Unknown",Table1[[#This Row],[State ID]])</f>
        <v>R1011</v>
      </c>
      <c r="O2027" s="5" t="str">
        <f>IF(Table1[[#This Row],[Customer ID]]="?","Unknown",Table1[[#This Row],[Customer ID]])</f>
        <v>Id712</v>
      </c>
    </row>
    <row r="2028" spans="1:15">
      <c r="A2028" t="s">
        <v>2062</v>
      </c>
      <c r="B2028">
        <v>1958</v>
      </c>
      <c r="C2028" t="s">
        <v>37</v>
      </c>
      <c r="D2028">
        <v>21</v>
      </c>
      <c r="E2028">
        <v>0</v>
      </c>
      <c r="F2028">
        <v>14210.54</v>
      </c>
      <c r="G2028" t="s">
        <v>21</v>
      </c>
      <c r="H2028" t="s">
        <v>21</v>
      </c>
      <c r="I2028" t="s">
        <v>22</v>
      </c>
      <c r="J2028" s="2">
        <f>IF(B2028="?",ROUND(AVERAGEIF($B$2:$B$2344,"&lt;&gt;?"),0),B2028)</f>
        <v>1958</v>
      </c>
      <c r="K2028" t="str">
        <f>IF(C2028="?","Sep",C2028)</f>
        <v>Sep</v>
      </c>
      <c r="L2028" t="str">
        <f>IF(Table1[[#This Row],[Hospital tier]]="?","tier - 2",Table1[[#This Row],[Hospital tier]])</f>
        <v>tier - 2</v>
      </c>
      <c r="M2028" t="str">
        <f>IF(Table1[[#This Row],[City tier]]="?","tier - 2",Table1[[#This Row],[City tier]])</f>
        <v>tier - 2</v>
      </c>
      <c r="N2028" s="5" t="str">
        <f>IF(Table1[[#This Row],[State ID]]="?","Unknown",Table1[[#This Row],[State ID]])</f>
        <v>R1012</v>
      </c>
      <c r="O2028" s="5" t="str">
        <f>IF(Table1[[#This Row],[Customer ID]]="?","Unknown",Table1[[#This Row],[Customer ID]])</f>
        <v>Id713</v>
      </c>
    </row>
    <row r="2029" spans="1:15">
      <c r="A2029" t="s">
        <v>2063</v>
      </c>
      <c r="B2029">
        <v>1983</v>
      </c>
      <c r="C2029" t="s">
        <v>16</v>
      </c>
      <c r="D2029">
        <v>17</v>
      </c>
      <c r="E2029">
        <v>3</v>
      </c>
      <c r="F2029">
        <v>14209.4</v>
      </c>
      <c r="G2029" t="s">
        <v>21</v>
      </c>
      <c r="H2029" t="s">
        <v>18</v>
      </c>
      <c r="I2029" t="s">
        <v>30</v>
      </c>
      <c r="J2029" s="2">
        <f>IF(B2029="?",ROUND(AVERAGEIF($B$2:$B$2344,"&lt;&gt;?"),0),B2029)</f>
        <v>1983</v>
      </c>
      <c r="K2029" t="str">
        <f>IF(C2029="?","Sep",C2029)</f>
        <v>Nov</v>
      </c>
      <c r="L2029" t="str">
        <f>IF(Table1[[#This Row],[Hospital tier]]="?","tier - 2",Table1[[#This Row],[Hospital tier]])</f>
        <v>tier - 2</v>
      </c>
      <c r="M2029" t="str">
        <f>IF(Table1[[#This Row],[City tier]]="?","tier - 2",Table1[[#This Row],[City tier]])</f>
        <v>tier - 1</v>
      </c>
      <c r="N2029" s="5" t="str">
        <f>IF(Table1[[#This Row],[State ID]]="?","Unknown",Table1[[#This Row],[State ID]])</f>
        <v>R1026</v>
      </c>
      <c r="O2029" s="5" t="str">
        <f>IF(Table1[[#This Row],[Customer ID]]="?","Unknown",Table1[[#This Row],[Customer ID]])</f>
        <v>Id714</v>
      </c>
    </row>
    <row r="2030" spans="1:15">
      <c r="A2030" t="s">
        <v>2064</v>
      </c>
      <c r="B2030">
        <v>1968</v>
      </c>
      <c r="C2030" t="s">
        <v>23</v>
      </c>
      <c r="D2030">
        <v>25</v>
      </c>
      <c r="E2030">
        <v>0</v>
      </c>
      <c r="F2030">
        <v>14193.55</v>
      </c>
      <c r="G2030" t="s">
        <v>21</v>
      </c>
      <c r="H2030" t="s">
        <v>18</v>
      </c>
      <c r="I2030" t="s">
        <v>30</v>
      </c>
      <c r="J2030" s="2">
        <f>IF(B2030="?",ROUND(AVERAGEIF($B$2:$B$2344,"&lt;&gt;?"),0),B2030)</f>
        <v>1968</v>
      </c>
      <c r="K2030" t="str">
        <f>IF(C2030="?","Sep",C2030)</f>
        <v>Dec</v>
      </c>
      <c r="L2030" t="str">
        <f>IF(Table1[[#This Row],[Hospital tier]]="?","tier - 2",Table1[[#This Row],[Hospital tier]])</f>
        <v>tier - 2</v>
      </c>
      <c r="M2030" t="str">
        <f>IF(Table1[[#This Row],[City tier]]="?","tier - 2",Table1[[#This Row],[City tier]])</f>
        <v>tier - 1</v>
      </c>
      <c r="N2030" s="5" t="str">
        <f>IF(Table1[[#This Row],[State ID]]="?","Unknown",Table1[[#This Row],[State ID]])</f>
        <v>R1026</v>
      </c>
      <c r="O2030" s="5" t="str">
        <f>IF(Table1[[#This Row],[Customer ID]]="?","Unknown",Table1[[#This Row],[Customer ID]])</f>
        <v>Id715</v>
      </c>
    </row>
    <row r="2031" spans="1:15">
      <c r="A2031" t="s">
        <v>2065</v>
      </c>
      <c r="B2031">
        <v>1984</v>
      </c>
      <c r="C2031" t="s">
        <v>45</v>
      </c>
      <c r="D2031">
        <v>7</v>
      </c>
      <c r="E2031">
        <v>3</v>
      </c>
      <c r="F2031">
        <v>14152.46</v>
      </c>
      <c r="G2031" t="s">
        <v>21</v>
      </c>
      <c r="H2031" t="s">
        <v>18</v>
      </c>
      <c r="I2031" t="s">
        <v>22</v>
      </c>
      <c r="J2031" s="2">
        <f>IF(B2031="?",ROUND(AVERAGEIF($B$2:$B$2344,"&lt;&gt;?"),0),B2031)</f>
        <v>1984</v>
      </c>
      <c r="K2031" t="str">
        <f>IF(C2031="?","Sep",C2031)</f>
        <v>Jul</v>
      </c>
      <c r="L2031" t="str">
        <f>IF(Table1[[#This Row],[Hospital tier]]="?","tier - 2",Table1[[#This Row],[Hospital tier]])</f>
        <v>tier - 2</v>
      </c>
      <c r="M2031" t="str">
        <f>IF(Table1[[#This Row],[City tier]]="?","tier - 2",Table1[[#This Row],[City tier]])</f>
        <v>tier - 1</v>
      </c>
      <c r="N2031" s="5" t="str">
        <f>IF(Table1[[#This Row],[State ID]]="?","Unknown",Table1[[#This Row],[State ID]])</f>
        <v>R1012</v>
      </c>
      <c r="O2031" s="5" t="str">
        <f>IF(Table1[[#This Row],[Customer ID]]="?","Unknown",Table1[[#This Row],[Customer ID]])</f>
        <v>Id716</v>
      </c>
    </row>
    <row r="2032" spans="1:15">
      <c r="A2032" t="s">
        <v>2066</v>
      </c>
      <c r="B2032">
        <v>2004</v>
      </c>
      <c r="C2032" t="s">
        <v>45</v>
      </c>
      <c r="D2032">
        <v>6</v>
      </c>
      <c r="E2032">
        <v>0</v>
      </c>
      <c r="F2032">
        <v>14133.04</v>
      </c>
      <c r="G2032" t="s">
        <v>21</v>
      </c>
      <c r="H2032" t="s">
        <v>17</v>
      </c>
      <c r="I2032" t="s">
        <v>19</v>
      </c>
      <c r="J2032" s="2">
        <f>IF(B2032="?",ROUND(AVERAGEIF($B$2:$B$2344,"&lt;&gt;?"),0),B2032)</f>
        <v>2004</v>
      </c>
      <c r="K2032" t="str">
        <f>IF(C2032="?","Sep",C2032)</f>
        <v>Jul</v>
      </c>
      <c r="L2032" t="str">
        <f>IF(Table1[[#This Row],[Hospital tier]]="?","tier - 2",Table1[[#This Row],[Hospital tier]])</f>
        <v>tier - 2</v>
      </c>
      <c r="M2032" t="str">
        <f>IF(Table1[[#This Row],[City tier]]="?","tier - 2",Table1[[#This Row],[City tier]])</f>
        <v>tier - 3</v>
      </c>
      <c r="N2032" s="5" t="str">
        <f>IF(Table1[[#This Row],[State ID]]="?","Unknown",Table1[[#This Row],[State ID]])</f>
        <v>R1013</v>
      </c>
      <c r="O2032" s="5" t="str">
        <f>IF(Table1[[#This Row],[Customer ID]]="?","Unknown",Table1[[#This Row],[Customer ID]])</f>
        <v>Id717</v>
      </c>
    </row>
    <row r="2033" spans="1:15">
      <c r="A2033" t="s">
        <v>2067</v>
      </c>
      <c r="B2033">
        <v>1961</v>
      </c>
      <c r="C2033" t="s">
        <v>20</v>
      </c>
      <c r="D2033">
        <v>14</v>
      </c>
      <c r="E2033">
        <v>2</v>
      </c>
      <c r="F2033">
        <v>14119.62</v>
      </c>
      <c r="G2033" t="s">
        <v>21</v>
      </c>
      <c r="H2033" t="s">
        <v>18</v>
      </c>
      <c r="I2033" t="s">
        <v>22</v>
      </c>
      <c r="J2033" s="2">
        <f>IF(B2033="?",ROUND(AVERAGEIF($B$2:$B$2344,"&lt;&gt;?"),0),B2033)</f>
        <v>1961</v>
      </c>
      <c r="K2033" t="str">
        <f>IF(C2033="?","Sep",C2033)</f>
        <v>Jun</v>
      </c>
      <c r="L2033" t="str">
        <f>IF(Table1[[#This Row],[Hospital tier]]="?","tier - 2",Table1[[#This Row],[Hospital tier]])</f>
        <v>tier - 2</v>
      </c>
      <c r="M2033" t="str">
        <f>IF(Table1[[#This Row],[City tier]]="?","tier - 2",Table1[[#This Row],[City tier]])</f>
        <v>tier - 1</v>
      </c>
      <c r="N2033" s="5" t="str">
        <f>IF(Table1[[#This Row],[State ID]]="?","Unknown",Table1[[#This Row],[State ID]])</f>
        <v>R1012</v>
      </c>
      <c r="O2033" s="5" t="str">
        <f>IF(Table1[[#This Row],[Customer ID]]="?","Unknown",Table1[[#This Row],[Customer ID]])</f>
        <v>Id718</v>
      </c>
    </row>
    <row r="2034" spans="1:15">
      <c r="A2034" t="s">
        <v>2068</v>
      </c>
      <c r="B2034">
        <v>1976</v>
      </c>
      <c r="C2034" t="s">
        <v>37</v>
      </c>
      <c r="D2034">
        <v>26</v>
      </c>
      <c r="E2034">
        <v>2</v>
      </c>
      <c r="F2034">
        <v>14098.07</v>
      </c>
      <c r="G2034" t="s">
        <v>21</v>
      </c>
      <c r="H2034" t="s">
        <v>17</v>
      </c>
      <c r="I2034" t="s">
        <v>82</v>
      </c>
      <c r="J2034" s="2">
        <f>IF(B2034="?",ROUND(AVERAGEIF($B$2:$B$2344,"&lt;&gt;?"),0),B2034)</f>
        <v>1976</v>
      </c>
      <c r="K2034" t="str">
        <f>IF(C2034="?","Sep",C2034)</f>
        <v>Sep</v>
      </c>
      <c r="L2034" t="str">
        <f>IF(Table1[[#This Row],[Hospital tier]]="?","tier - 2",Table1[[#This Row],[Hospital tier]])</f>
        <v>tier - 2</v>
      </c>
      <c r="M2034" t="str">
        <f>IF(Table1[[#This Row],[City tier]]="?","tier - 2",Table1[[#This Row],[City tier]])</f>
        <v>tier - 3</v>
      </c>
      <c r="N2034" s="5" t="str">
        <f>IF(Table1[[#This Row],[State ID]]="?","Unknown",Table1[[#This Row],[State ID]])</f>
        <v>R1023</v>
      </c>
      <c r="O2034" s="5" t="str">
        <f>IF(Table1[[#This Row],[Customer ID]]="?","Unknown",Table1[[#This Row],[Customer ID]])</f>
        <v>Id719</v>
      </c>
    </row>
    <row r="2035" spans="1:15">
      <c r="A2035" t="s">
        <v>2069</v>
      </c>
      <c r="B2035">
        <v>1972</v>
      </c>
      <c r="C2035" t="s">
        <v>20</v>
      </c>
      <c r="D2035">
        <v>8</v>
      </c>
      <c r="E2035">
        <v>1</v>
      </c>
      <c r="F2035">
        <v>41919.1</v>
      </c>
      <c r="G2035" t="s">
        <v>18</v>
      </c>
      <c r="H2035" t="s">
        <v>18</v>
      </c>
      <c r="I2035" t="s">
        <v>32</v>
      </c>
      <c r="J2035" s="2">
        <f>IF(B2035="?",ROUND(AVERAGEIF($B$2:$B$2344,"&lt;&gt;?"),0),B2035)</f>
        <v>1972</v>
      </c>
      <c r="K2035" t="str">
        <f>IF(C2035="?","Sep",C2035)</f>
        <v>Jun</v>
      </c>
      <c r="L2035" t="str">
        <f>IF(Table1[[#This Row],[Hospital tier]]="?","tier - 2",Table1[[#This Row],[Hospital tier]])</f>
        <v>tier - 1</v>
      </c>
      <c r="M2035" t="str">
        <f>IF(Table1[[#This Row],[City tier]]="?","tier - 2",Table1[[#This Row],[City tier]])</f>
        <v>tier - 1</v>
      </c>
      <c r="N2035" s="5" t="str">
        <f>IF(Table1[[#This Row],[State ID]]="?","Unknown",Table1[[#This Row],[State ID]])</f>
        <v>R1016</v>
      </c>
      <c r="O2035" s="5" t="str">
        <f>IF(Table1[[#This Row],[Customer ID]]="?","Unknown",Table1[[#This Row],[Customer ID]])</f>
        <v>Id72</v>
      </c>
    </row>
    <row r="2036" spans="1:15">
      <c r="A2036" t="s">
        <v>2070</v>
      </c>
      <c r="B2036">
        <v>1991</v>
      </c>
      <c r="C2036" t="s">
        <v>37</v>
      </c>
      <c r="D2036">
        <v>12</v>
      </c>
      <c r="E2036">
        <v>3</v>
      </c>
      <c r="F2036">
        <v>14081.93</v>
      </c>
      <c r="G2036" t="s">
        <v>21</v>
      </c>
      <c r="H2036" t="s">
        <v>17</v>
      </c>
      <c r="I2036" t="s">
        <v>22</v>
      </c>
      <c r="J2036" s="2">
        <f>IF(B2036="?",ROUND(AVERAGEIF($B$2:$B$2344,"&lt;&gt;?"),0),B2036)</f>
        <v>1991</v>
      </c>
      <c r="K2036" t="str">
        <f>IF(C2036="?","Sep",C2036)</f>
        <v>Sep</v>
      </c>
      <c r="L2036" t="str">
        <f>IF(Table1[[#This Row],[Hospital tier]]="?","tier - 2",Table1[[#This Row],[Hospital tier]])</f>
        <v>tier - 2</v>
      </c>
      <c r="M2036" t="str">
        <f>IF(Table1[[#This Row],[City tier]]="?","tier - 2",Table1[[#This Row],[City tier]])</f>
        <v>tier - 3</v>
      </c>
      <c r="N2036" s="5" t="str">
        <f>IF(Table1[[#This Row],[State ID]]="?","Unknown",Table1[[#This Row],[State ID]])</f>
        <v>R1012</v>
      </c>
      <c r="O2036" s="5" t="str">
        <f>IF(Table1[[#This Row],[Customer ID]]="?","Unknown",Table1[[#This Row],[Customer ID]])</f>
        <v>Id720</v>
      </c>
    </row>
    <row r="2037" spans="1:15">
      <c r="A2037" t="s">
        <v>2071</v>
      </c>
      <c r="B2037">
        <v>1960</v>
      </c>
      <c r="C2037" t="s">
        <v>16</v>
      </c>
      <c r="D2037">
        <v>8</v>
      </c>
      <c r="E2037">
        <v>0</v>
      </c>
      <c r="F2037">
        <v>14043.48</v>
      </c>
      <c r="G2037" t="s">
        <v>21</v>
      </c>
      <c r="H2037" t="s">
        <v>17</v>
      </c>
      <c r="I2037" t="s">
        <v>74</v>
      </c>
      <c r="J2037" s="2">
        <f>IF(B2037="?",ROUND(AVERAGEIF($B$2:$B$2344,"&lt;&gt;?"),0),B2037)</f>
        <v>1960</v>
      </c>
      <c r="K2037" t="str">
        <f>IF(C2037="?","Sep",C2037)</f>
        <v>Nov</v>
      </c>
      <c r="L2037" t="str">
        <f>IF(Table1[[#This Row],[Hospital tier]]="?","tier - 2",Table1[[#This Row],[Hospital tier]])</f>
        <v>tier - 2</v>
      </c>
      <c r="M2037" t="str">
        <f>IF(Table1[[#This Row],[City tier]]="?","tier - 2",Table1[[#This Row],[City tier]])</f>
        <v>tier - 3</v>
      </c>
      <c r="N2037" s="5" t="str">
        <f>IF(Table1[[#This Row],[State ID]]="?","Unknown",Table1[[#This Row],[State ID]])</f>
        <v>R1024</v>
      </c>
      <c r="O2037" s="5" t="str">
        <f>IF(Table1[[#This Row],[Customer ID]]="?","Unknown",Table1[[#This Row],[Customer ID]])</f>
        <v>Id721</v>
      </c>
    </row>
    <row r="2038" spans="1:15">
      <c r="A2038" t="s">
        <v>2072</v>
      </c>
      <c r="B2038">
        <v>1963</v>
      </c>
      <c r="C2038" t="s">
        <v>45</v>
      </c>
      <c r="D2038">
        <v>8</v>
      </c>
      <c r="E2038">
        <v>3</v>
      </c>
      <c r="F2038">
        <v>14007.22</v>
      </c>
      <c r="G2038" t="s">
        <v>21</v>
      </c>
      <c r="H2038" t="s">
        <v>17</v>
      </c>
      <c r="I2038" t="s">
        <v>25</v>
      </c>
      <c r="J2038" s="2">
        <f>IF(B2038="?",ROUND(AVERAGEIF($B$2:$B$2344,"&lt;&gt;?"),0),B2038)</f>
        <v>1963</v>
      </c>
      <c r="K2038" t="str">
        <f>IF(C2038="?","Sep",C2038)</f>
        <v>Jul</v>
      </c>
      <c r="L2038" t="str">
        <f>IF(Table1[[#This Row],[Hospital tier]]="?","tier - 2",Table1[[#This Row],[Hospital tier]])</f>
        <v>tier - 2</v>
      </c>
      <c r="M2038" t="str">
        <f>IF(Table1[[#This Row],[City tier]]="?","tier - 2",Table1[[#This Row],[City tier]])</f>
        <v>tier - 3</v>
      </c>
      <c r="N2038" s="5" t="str">
        <f>IF(Table1[[#This Row],[State ID]]="?","Unknown",Table1[[#This Row],[State ID]])</f>
        <v>R1011</v>
      </c>
      <c r="O2038" s="5" t="str">
        <f>IF(Table1[[#This Row],[Customer ID]]="?","Unknown",Table1[[#This Row],[Customer ID]])</f>
        <v>Id722</v>
      </c>
    </row>
    <row r="2039" spans="1:15">
      <c r="A2039" t="s">
        <v>2073</v>
      </c>
      <c r="B2039">
        <v>1963</v>
      </c>
      <c r="C2039" t="s">
        <v>45</v>
      </c>
      <c r="D2039">
        <v>6</v>
      </c>
      <c r="E2039">
        <v>3</v>
      </c>
      <c r="F2039">
        <v>14001.29</v>
      </c>
      <c r="G2039" t="s">
        <v>21</v>
      </c>
      <c r="H2039" t="s">
        <v>21</v>
      </c>
      <c r="I2039" t="s">
        <v>19</v>
      </c>
      <c r="J2039" s="2">
        <f>IF(B2039="?",ROUND(AVERAGEIF($B$2:$B$2344,"&lt;&gt;?"),0),B2039)</f>
        <v>1963</v>
      </c>
      <c r="K2039" t="str">
        <f>IF(C2039="?","Sep",C2039)</f>
        <v>Jul</v>
      </c>
      <c r="L2039" t="str">
        <f>IF(Table1[[#This Row],[Hospital tier]]="?","tier - 2",Table1[[#This Row],[Hospital tier]])</f>
        <v>tier - 2</v>
      </c>
      <c r="M2039" t="str">
        <f>IF(Table1[[#This Row],[City tier]]="?","tier - 2",Table1[[#This Row],[City tier]])</f>
        <v>tier - 2</v>
      </c>
      <c r="N2039" s="5" t="str">
        <f>IF(Table1[[#This Row],[State ID]]="?","Unknown",Table1[[#This Row],[State ID]])</f>
        <v>R1013</v>
      </c>
      <c r="O2039" s="5" t="str">
        <f>IF(Table1[[#This Row],[Customer ID]]="?","Unknown",Table1[[#This Row],[Customer ID]])</f>
        <v>Id723</v>
      </c>
    </row>
    <row r="2040" spans="1:15">
      <c r="A2040" t="s">
        <v>2074</v>
      </c>
      <c r="B2040">
        <v>1963</v>
      </c>
      <c r="C2040" t="s">
        <v>23</v>
      </c>
      <c r="D2040">
        <v>23</v>
      </c>
      <c r="E2040">
        <v>3</v>
      </c>
      <c r="F2040">
        <v>14001.13</v>
      </c>
      <c r="G2040" t="s">
        <v>21</v>
      </c>
      <c r="H2040" t="s">
        <v>18</v>
      </c>
      <c r="I2040" t="s">
        <v>19</v>
      </c>
      <c r="J2040" s="2">
        <f>IF(B2040="?",ROUND(AVERAGEIF($B$2:$B$2344,"&lt;&gt;?"),0),B2040)</f>
        <v>1963</v>
      </c>
      <c r="K2040" t="str">
        <f>IF(C2040="?","Sep",C2040)</f>
        <v>Dec</v>
      </c>
      <c r="L2040" t="str">
        <f>IF(Table1[[#This Row],[Hospital tier]]="?","tier - 2",Table1[[#This Row],[Hospital tier]])</f>
        <v>tier - 2</v>
      </c>
      <c r="M2040" t="str">
        <f>IF(Table1[[#This Row],[City tier]]="?","tier - 2",Table1[[#This Row],[City tier]])</f>
        <v>tier - 1</v>
      </c>
      <c r="N2040" s="5" t="str">
        <f>IF(Table1[[#This Row],[State ID]]="?","Unknown",Table1[[#This Row],[State ID]])</f>
        <v>R1013</v>
      </c>
      <c r="O2040" s="5" t="str">
        <f>IF(Table1[[#This Row],[Customer ID]]="?","Unknown",Table1[[#This Row],[Customer ID]])</f>
        <v>Id724</v>
      </c>
    </row>
    <row r="2041" spans="1:15">
      <c r="A2041" t="s">
        <v>2075</v>
      </c>
      <c r="B2041">
        <v>1959</v>
      </c>
      <c r="C2041" t="s">
        <v>37</v>
      </c>
      <c r="D2041">
        <v>6</v>
      </c>
      <c r="E2041">
        <v>0</v>
      </c>
      <c r="F2041">
        <v>13981.85</v>
      </c>
      <c r="G2041" t="s">
        <v>21</v>
      </c>
      <c r="H2041" t="s">
        <v>18</v>
      </c>
      <c r="I2041" t="s">
        <v>32</v>
      </c>
      <c r="J2041" s="2">
        <f>IF(B2041="?",ROUND(AVERAGEIF($B$2:$B$2344,"&lt;&gt;?"),0),B2041)</f>
        <v>1959</v>
      </c>
      <c r="K2041" t="str">
        <f>IF(C2041="?","Sep",C2041)</f>
        <v>Sep</v>
      </c>
      <c r="L2041" t="str">
        <f>IF(Table1[[#This Row],[Hospital tier]]="?","tier - 2",Table1[[#This Row],[Hospital tier]])</f>
        <v>tier - 2</v>
      </c>
      <c r="M2041" t="str">
        <f>IF(Table1[[#This Row],[City tier]]="?","tier - 2",Table1[[#This Row],[City tier]])</f>
        <v>tier - 1</v>
      </c>
      <c r="N2041" s="5" t="str">
        <f>IF(Table1[[#This Row],[State ID]]="?","Unknown",Table1[[#This Row],[State ID]])</f>
        <v>R1016</v>
      </c>
      <c r="O2041" s="5" t="str">
        <f>IF(Table1[[#This Row],[Customer ID]]="?","Unknown",Table1[[#This Row],[Customer ID]])</f>
        <v>Id725</v>
      </c>
    </row>
    <row r="2042" spans="1:15">
      <c r="A2042" t="s">
        <v>2076</v>
      </c>
      <c r="B2042">
        <v>1990</v>
      </c>
      <c r="C2042" t="s">
        <v>45</v>
      </c>
      <c r="D2042">
        <v>13</v>
      </c>
      <c r="E2042">
        <v>3</v>
      </c>
      <c r="F2042">
        <v>13979.45</v>
      </c>
      <c r="G2042" t="s">
        <v>21</v>
      </c>
      <c r="H2042" t="s">
        <v>18</v>
      </c>
      <c r="I2042" t="s">
        <v>82</v>
      </c>
      <c r="J2042" s="2">
        <f>IF(B2042="?",ROUND(AVERAGEIF($B$2:$B$2344,"&lt;&gt;?"),0),B2042)</f>
        <v>1990</v>
      </c>
      <c r="K2042" t="str">
        <f>IF(C2042="?","Sep",C2042)</f>
        <v>Jul</v>
      </c>
      <c r="L2042" t="str">
        <f>IF(Table1[[#This Row],[Hospital tier]]="?","tier - 2",Table1[[#This Row],[Hospital tier]])</f>
        <v>tier - 2</v>
      </c>
      <c r="M2042" t="str">
        <f>IF(Table1[[#This Row],[City tier]]="?","tier - 2",Table1[[#This Row],[City tier]])</f>
        <v>tier - 1</v>
      </c>
      <c r="N2042" s="5" t="str">
        <f>IF(Table1[[#This Row],[State ID]]="?","Unknown",Table1[[#This Row],[State ID]])</f>
        <v>R1023</v>
      </c>
      <c r="O2042" s="5" t="str">
        <f>IF(Table1[[#This Row],[Customer ID]]="?","Unknown",Table1[[#This Row],[Customer ID]])</f>
        <v>Id726</v>
      </c>
    </row>
    <row r="2043" spans="1:15">
      <c r="A2043" t="s">
        <v>2077</v>
      </c>
      <c r="B2043">
        <v>1959</v>
      </c>
      <c r="C2043" t="s">
        <v>40</v>
      </c>
      <c r="D2043">
        <v>29</v>
      </c>
      <c r="E2043">
        <v>0</v>
      </c>
      <c r="F2043">
        <v>13974.46</v>
      </c>
      <c r="G2043" t="s">
        <v>21</v>
      </c>
      <c r="H2043" t="s">
        <v>21</v>
      </c>
      <c r="I2043" t="s">
        <v>84</v>
      </c>
      <c r="J2043" s="2">
        <f>IF(B2043="?",ROUND(AVERAGEIF($B$2:$B$2344,"&lt;&gt;?"),0),B2043)</f>
        <v>1959</v>
      </c>
      <c r="K2043" t="str">
        <f>IF(C2043="?","Sep",C2043)</f>
        <v>Aug</v>
      </c>
      <c r="L2043" t="str">
        <f>IF(Table1[[#This Row],[Hospital tier]]="?","tier - 2",Table1[[#This Row],[Hospital tier]])</f>
        <v>tier - 2</v>
      </c>
      <c r="M2043" t="str">
        <f>IF(Table1[[#This Row],[City tier]]="?","tier - 2",Table1[[#This Row],[City tier]])</f>
        <v>tier - 2</v>
      </c>
      <c r="N2043" s="5" t="str">
        <f>IF(Table1[[#This Row],[State ID]]="?","Unknown",Table1[[#This Row],[State ID]])</f>
        <v>R1019</v>
      </c>
      <c r="O2043" s="5" t="str">
        <f>IF(Table1[[#This Row],[Customer ID]]="?","Unknown",Table1[[#This Row],[Customer ID]])</f>
        <v>Id727</v>
      </c>
    </row>
    <row r="2044" spans="1:15">
      <c r="A2044" t="s">
        <v>2078</v>
      </c>
      <c r="B2044">
        <v>1960</v>
      </c>
      <c r="C2044" t="s">
        <v>20</v>
      </c>
      <c r="D2044">
        <v>18</v>
      </c>
      <c r="E2044">
        <v>1</v>
      </c>
      <c r="F2044">
        <v>13937.67</v>
      </c>
      <c r="G2044" t="s">
        <v>21</v>
      </c>
      <c r="H2044" t="s">
        <v>18</v>
      </c>
      <c r="I2044" t="s">
        <v>22</v>
      </c>
      <c r="J2044" s="2">
        <f>IF(B2044="?",ROUND(AVERAGEIF($B$2:$B$2344,"&lt;&gt;?"),0),B2044)</f>
        <v>1960</v>
      </c>
      <c r="K2044" t="str">
        <f>IF(C2044="?","Sep",C2044)</f>
        <v>Jun</v>
      </c>
      <c r="L2044" t="str">
        <f>IF(Table1[[#This Row],[Hospital tier]]="?","tier - 2",Table1[[#This Row],[Hospital tier]])</f>
        <v>tier - 2</v>
      </c>
      <c r="M2044" t="str">
        <f>IF(Table1[[#This Row],[City tier]]="?","tier - 2",Table1[[#This Row],[City tier]])</f>
        <v>tier - 1</v>
      </c>
      <c r="N2044" s="5" t="str">
        <f>IF(Table1[[#This Row],[State ID]]="?","Unknown",Table1[[#This Row],[State ID]])</f>
        <v>R1012</v>
      </c>
      <c r="O2044" s="5" t="str">
        <f>IF(Table1[[#This Row],[Customer ID]]="?","Unknown",Table1[[#This Row],[Customer ID]])</f>
        <v>Id728</v>
      </c>
    </row>
    <row r="2045" spans="1:15">
      <c r="A2045" t="s">
        <v>2079</v>
      </c>
      <c r="B2045">
        <v>1962</v>
      </c>
      <c r="C2045" t="s">
        <v>45</v>
      </c>
      <c r="D2045">
        <v>27</v>
      </c>
      <c r="E2045">
        <v>3</v>
      </c>
      <c r="F2045">
        <v>13919.82</v>
      </c>
      <c r="G2045" t="s">
        <v>21</v>
      </c>
      <c r="H2045" t="s">
        <v>21</v>
      </c>
      <c r="I2045" t="s">
        <v>19</v>
      </c>
      <c r="J2045" s="2">
        <f>IF(B2045="?",ROUND(AVERAGEIF($B$2:$B$2344,"&lt;&gt;?"),0),B2045)</f>
        <v>1962</v>
      </c>
      <c r="K2045" t="str">
        <f>IF(C2045="?","Sep",C2045)</f>
        <v>Jul</v>
      </c>
      <c r="L2045" t="str">
        <f>IF(Table1[[#This Row],[Hospital tier]]="?","tier - 2",Table1[[#This Row],[Hospital tier]])</f>
        <v>tier - 2</v>
      </c>
      <c r="M2045" t="str">
        <f>IF(Table1[[#This Row],[City tier]]="?","tier - 2",Table1[[#This Row],[City tier]])</f>
        <v>tier - 2</v>
      </c>
      <c r="N2045" s="5" t="str">
        <f>IF(Table1[[#This Row],[State ID]]="?","Unknown",Table1[[#This Row],[State ID]])</f>
        <v>R1013</v>
      </c>
      <c r="O2045" s="5" t="str">
        <f>IF(Table1[[#This Row],[Customer ID]]="?","Unknown",Table1[[#This Row],[Customer ID]])</f>
        <v>Id729</v>
      </c>
    </row>
    <row r="2046" spans="1:15">
      <c r="A2046" t="s">
        <v>2080</v>
      </c>
      <c r="B2046">
        <v>1966</v>
      </c>
      <c r="C2046" t="s">
        <v>37</v>
      </c>
      <c r="D2046">
        <v>21</v>
      </c>
      <c r="E2046">
        <v>0</v>
      </c>
      <c r="F2046">
        <v>41886.54</v>
      </c>
      <c r="G2046" t="s">
        <v>18</v>
      </c>
      <c r="H2046" t="s">
        <v>17</v>
      </c>
      <c r="I2046" t="s">
        <v>25</v>
      </c>
      <c r="J2046" s="2">
        <f>IF(B2046="?",ROUND(AVERAGEIF($B$2:$B$2344,"&lt;&gt;?"),0),B2046)</f>
        <v>1966</v>
      </c>
      <c r="K2046" t="str">
        <f>IF(C2046="?","Sep",C2046)</f>
        <v>Sep</v>
      </c>
      <c r="L2046" t="str">
        <f>IF(Table1[[#This Row],[Hospital tier]]="?","tier - 2",Table1[[#This Row],[Hospital tier]])</f>
        <v>tier - 1</v>
      </c>
      <c r="M2046" t="str">
        <f>IF(Table1[[#This Row],[City tier]]="?","tier - 2",Table1[[#This Row],[City tier]])</f>
        <v>tier - 3</v>
      </c>
      <c r="N2046" s="5" t="str">
        <f>IF(Table1[[#This Row],[State ID]]="?","Unknown",Table1[[#This Row],[State ID]])</f>
        <v>R1011</v>
      </c>
      <c r="O2046" s="5" t="str">
        <f>IF(Table1[[#This Row],[Customer ID]]="?","Unknown",Table1[[#This Row],[Customer ID]])</f>
        <v>Id73</v>
      </c>
    </row>
    <row r="2047" spans="1:15">
      <c r="A2047" t="s">
        <v>2081</v>
      </c>
      <c r="B2047">
        <v>1959</v>
      </c>
      <c r="C2047" t="s">
        <v>45</v>
      </c>
      <c r="D2047">
        <v>7</v>
      </c>
      <c r="E2047">
        <v>0</v>
      </c>
      <c r="F2047">
        <v>13887.97</v>
      </c>
      <c r="G2047" t="s">
        <v>21</v>
      </c>
      <c r="H2047" t="s">
        <v>21</v>
      </c>
      <c r="I2047" t="s">
        <v>19</v>
      </c>
      <c r="J2047" s="2">
        <f>IF(B2047="?",ROUND(AVERAGEIF($B$2:$B$2344,"&lt;&gt;?"),0),B2047)</f>
        <v>1959</v>
      </c>
      <c r="K2047" t="str">
        <f>IF(C2047="?","Sep",C2047)</f>
        <v>Jul</v>
      </c>
      <c r="L2047" t="str">
        <f>IF(Table1[[#This Row],[Hospital tier]]="?","tier - 2",Table1[[#This Row],[Hospital tier]])</f>
        <v>tier - 2</v>
      </c>
      <c r="M2047" t="str">
        <f>IF(Table1[[#This Row],[City tier]]="?","tier - 2",Table1[[#This Row],[City tier]])</f>
        <v>tier - 2</v>
      </c>
      <c r="N2047" s="5" t="str">
        <f>IF(Table1[[#This Row],[State ID]]="?","Unknown",Table1[[#This Row],[State ID]])</f>
        <v>R1013</v>
      </c>
      <c r="O2047" s="5" t="str">
        <f>IF(Table1[[#This Row],[Customer ID]]="?","Unknown",Table1[[#This Row],[Customer ID]])</f>
        <v>Id730</v>
      </c>
    </row>
    <row r="2048" spans="1:15">
      <c r="A2048" t="s">
        <v>2082</v>
      </c>
      <c r="B2048">
        <v>1959</v>
      </c>
      <c r="C2048" t="s">
        <v>23</v>
      </c>
      <c r="D2048">
        <v>29</v>
      </c>
      <c r="E2048">
        <v>0</v>
      </c>
      <c r="F2048">
        <v>13887.2</v>
      </c>
      <c r="G2048" t="s">
        <v>21</v>
      </c>
      <c r="H2048" t="s">
        <v>17</v>
      </c>
      <c r="I2048" t="s">
        <v>19</v>
      </c>
      <c r="J2048" s="2">
        <f>IF(B2048="?",ROUND(AVERAGEIF($B$2:$B$2344,"&lt;&gt;?"),0),B2048)</f>
        <v>1959</v>
      </c>
      <c r="K2048" t="str">
        <f>IF(C2048="?","Sep",C2048)</f>
        <v>Dec</v>
      </c>
      <c r="L2048" t="str">
        <f>IF(Table1[[#This Row],[Hospital tier]]="?","tier - 2",Table1[[#This Row],[Hospital tier]])</f>
        <v>tier - 2</v>
      </c>
      <c r="M2048" t="str">
        <f>IF(Table1[[#This Row],[City tier]]="?","tier - 2",Table1[[#This Row],[City tier]])</f>
        <v>tier - 3</v>
      </c>
      <c r="N2048" s="5" t="str">
        <f>IF(Table1[[#This Row],[State ID]]="?","Unknown",Table1[[#This Row],[State ID]])</f>
        <v>R1013</v>
      </c>
      <c r="O2048" s="5" t="str">
        <f>IF(Table1[[#This Row],[Customer ID]]="?","Unknown",Table1[[#This Row],[Customer ID]])</f>
        <v>Id731</v>
      </c>
    </row>
    <row r="2049" spans="1:15">
      <c r="A2049" t="s">
        <v>2083</v>
      </c>
      <c r="B2049">
        <v>1985</v>
      </c>
      <c r="C2049" t="s">
        <v>37</v>
      </c>
      <c r="D2049">
        <v>25</v>
      </c>
      <c r="E2049">
        <v>3</v>
      </c>
      <c r="F2049">
        <v>13886.4</v>
      </c>
      <c r="G2049" t="s">
        <v>21</v>
      </c>
      <c r="H2049" t="s">
        <v>21</v>
      </c>
      <c r="I2049" t="s">
        <v>22</v>
      </c>
      <c r="J2049" s="2">
        <f>IF(B2049="?",ROUND(AVERAGEIF($B$2:$B$2344,"&lt;&gt;?"),0),B2049)</f>
        <v>1985</v>
      </c>
      <c r="K2049" t="str">
        <f>IF(C2049="?","Sep",C2049)</f>
        <v>Sep</v>
      </c>
      <c r="L2049" t="str">
        <f>IF(Table1[[#This Row],[Hospital tier]]="?","tier - 2",Table1[[#This Row],[Hospital tier]])</f>
        <v>tier - 2</v>
      </c>
      <c r="M2049" t="str">
        <f>IF(Table1[[#This Row],[City tier]]="?","tier - 2",Table1[[#This Row],[City tier]])</f>
        <v>tier - 2</v>
      </c>
      <c r="N2049" s="5" t="str">
        <f>IF(Table1[[#This Row],[State ID]]="?","Unknown",Table1[[#This Row],[State ID]])</f>
        <v>R1012</v>
      </c>
      <c r="O2049" s="5" t="str">
        <f>IF(Table1[[#This Row],[Customer ID]]="?","Unknown",Table1[[#This Row],[Customer ID]])</f>
        <v>Id732</v>
      </c>
    </row>
    <row r="2050" spans="1:15">
      <c r="A2050" t="s">
        <v>2084</v>
      </c>
      <c r="B2050">
        <v>1959</v>
      </c>
      <c r="C2050" t="s">
        <v>24</v>
      </c>
      <c r="D2050">
        <v>5</v>
      </c>
      <c r="E2050">
        <v>0</v>
      </c>
      <c r="F2050">
        <v>13880.95</v>
      </c>
      <c r="G2050" t="s">
        <v>21</v>
      </c>
      <c r="H2050" t="s">
        <v>21</v>
      </c>
      <c r="I2050" t="s">
        <v>25</v>
      </c>
      <c r="J2050" s="2">
        <f>IF(B2050="?",ROUND(AVERAGEIF($B$2:$B$2344,"&lt;&gt;?"),0),B2050)</f>
        <v>1959</v>
      </c>
      <c r="K2050" t="str">
        <f>IF(C2050="?","Sep",C2050)</f>
        <v>Oct</v>
      </c>
      <c r="L2050" t="str">
        <f>IF(Table1[[#This Row],[Hospital tier]]="?","tier - 2",Table1[[#This Row],[Hospital tier]])</f>
        <v>tier - 2</v>
      </c>
      <c r="M2050" t="str">
        <f>IF(Table1[[#This Row],[City tier]]="?","tier - 2",Table1[[#This Row],[City tier]])</f>
        <v>tier - 2</v>
      </c>
      <c r="N2050" s="5" t="str">
        <f>IF(Table1[[#This Row],[State ID]]="?","Unknown",Table1[[#This Row],[State ID]])</f>
        <v>R1011</v>
      </c>
      <c r="O2050" s="5" t="str">
        <f>IF(Table1[[#This Row],[Customer ID]]="?","Unknown",Table1[[#This Row],[Customer ID]])</f>
        <v>Id733</v>
      </c>
    </row>
    <row r="2051" spans="1:15">
      <c r="A2051" t="s">
        <v>2085</v>
      </c>
      <c r="B2051">
        <v>1978</v>
      </c>
      <c r="C2051" t="s">
        <v>23</v>
      </c>
      <c r="D2051">
        <v>19</v>
      </c>
      <c r="E2051">
        <v>2</v>
      </c>
      <c r="F2051">
        <v>13874.89</v>
      </c>
      <c r="G2051" t="s">
        <v>21</v>
      </c>
      <c r="H2051" t="s">
        <v>18</v>
      </c>
      <c r="I2051" t="s">
        <v>22</v>
      </c>
      <c r="J2051" s="2">
        <f>IF(B2051="?",ROUND(AVERAGEIF($B$2:$B$2344,"&lt;&gt;?"),0),B2051)</f>
        <v>1978</v>
      </c>
      <c r="K2051" t="str">
        <f>IF(C2051="?","Sep",C2051)</f>
        <v>Dec</v>
      </c>
      <c r="L2051" t="str">
        <f>IF(Table1[[#This Row],[Hospital tier]]="?","tier - 2",Table1[[#This Row],[Hospital tier]])</f>
        <v>tier - 2</v>
      </c>
      <c r="M2051" t="str">
        <f>IF(Table1[[#This Row],[City tier]]="?","tier - 2",Table1[[#This Row],[City tier]])</f>
        <v>tier - 1</v>
      </c>
      <c r="N2051" s="5" t="str">
        <f>IF(Table1[[#This Row],[State ID]]="?","Unknown",Table1[[#This Row],[State ID]])</f>
        <v>R1012</v>
      </c>
      <c r="O2051" s="5" t="str">
        <f>IF(Table1[[#This Row],[Customer ID]]="?","Unknown",Table1[[#This Row],[Customer ID]])</f>
        <v>Id734</v>
      </c>
    </row>
    <row r="2052" spans="1:15">
      <c r="A2052" t="s">
        <v>2086</v>
      </c>
      <c r="B2052">
        <v>1960</v>
      </c>
      <c r="C2052" t="s">
        <v>45</v>
      </c>
      <c r="D2052">
        <v>21</v>
      </c>
      <c r="E2052">
        <v>0</v>
      </c>
      <c r="F2052">
        <v>13844.8</v>
      </c>
      <c r="G2052" t="s">
        <v>21</v>
      </c>
      <c r="H2052" t="s">
        <v>21</v>
      </c>
      <c r="I2052" t="s">
        <v>22</v>
      </c>
      <c r="J2052" s="2">
        <f>IF(B2052="?",ROUND(AVERAGEIF($B$2:$B$2344,"&lt;&gt;?"),0),B2052)</f>
        <v>1960</v>
      </c>
      <c r="K2052" t="str">
        <f>IF(C2052="?","Sep",C2052)</f>
        <v>Jul</v>
      </c>
      <c r="L2052" t="str">
        <f>IF(Table1[[#This Row],[Hospital tier]]="?","tier - 2",Table1[[#This Row],[Hospital tier]])</f>
        <v>tier - 2</v>
      </c>
      <c r="M2052" t="str">
        <f>IF(Table1[[#This Row],[City tier]]="?","tier - 2",Table1[[#This Row],[City tier]])</f>
        <v>tier - 2</v>
      </c>
      <c r="N2052" s="5" t="str">
        <f>IF(Table1[[#This Row],[State ID]]="?","Unknown",Table1[[#This Row],[State ID]])</f>
        <v>R1012</v>
      </c>
      <c r="O2052" s="5" t="str">
        <f>IF(Table1[[#This Row],[Customer ID]]="?","Unknown",Table1[[#This Row],[Customer ID]])</f>
        <v>Id735</v>
      </c>
    </row>
    <row r="2053" spans="1:15">
      <c r="A2053" t="s">
        <v>2087</v>
      </c>
      <c r="B2053">
        <v>2003</v>
      </c>
      <c r="C2053" t="s">
        <v>20</v>
      </c>
      <c r="D2053">
        <v>7</v>
      </c>
      <c r="E2053">
        <v>0</v>
      </c>
      <c r="F2053">
        <v>13844.51</v>
      </c>
      <c r="G2053" t="s">
        <v>21</v>
      </c>
      <c r="H2053" t="s">
        <v>18</v>
      </c>
      <c r="I2053" t="s">
        <v>25</v>
      </c>
      <c r="J2053" s="2">
        <f>IF(B2053="?",ROUND(AVERAGEIF($B$2:$B$2344,"&lt;&gt;?"),0),B2053)</f>
        <v>2003</v>
      </c>
      <c r="K2053" t="str">
        <f>IF(C2053="?","Sep",C2053)</f>
        <v>Jun</v>
      </c>
      <c r="L2053" t="str">
        <f>IF(Table1[[#This Row],[Hospital tier]]="?","tier - 2",Table1[[#This Row],[Hospital tier]])</f>
        <v>tier - 2</v>
      </c>
      <c r="M2053" t="str">
        <f>IF(Table1[[#This Row],[City tier]]="?","tier - 2",Table1[[#This Row],[City tier]])</f>
        <v>tier - 1</v>
      </c>
      <c r="N2053" s="5" t="str">
        <f>IF(Table1[[#This Row],[State ID]]="?","Unknown",Table1[[#This Row],[State ID]])</f>
        <v>R1011</v>
      </c>
      <c r="O2053" s="5" t="str">
        <f>IF(Table1[[#This Row],[Customer ID]]="?","Unknown",Table1[[#This Row],[Customer ID]])</f>
        <v>Id736</v>
      </c>
    </row>
    <row r="2054" spans="1:15">
      <c r="A2054" t="s">
        <v>2088</v>
      </c>
      <c r="B2054">
        <v>1958</v>
      </c>
      <c r="C2054" t="s">
        <v>23</v>
      </c>
      <c r="D2054">
        <v>10</v>
      </c>
      <c r="E2054">
        <v>0</v>
      </c>
      <c r="F2054">
        <v>13831.12</v>
      </c>
      <c r="G2054" t="s">
        <v>17</v>
      </c>
      <c r="H2054" t="s">
        <v>18</v>
      </c>
      <c r="I2054" t="s">
        <v>19</v>
      </c>
      <c r="J2054" s="2">
        <f>IF(B2054="?",ROUND(AVERAGEIF($B$2:$B$2344,"&lt;&gt;?"),0),B2054)</f>
        <v>1958</v>
      </c>
      <c r="K2054" t="str">
        <f>IF(C2054="?","Sep",C2054)</f>
        <v>Dec</v>
      </c>
      <c r="L2054" t="str">
        <f>IF(Table1[[#This Row],[Hospital tier]]="?","tier - 2",Table1[[#This Row],[Hospital tier]])</f>
        <v>tier - 3</v>
      </c>
      <c r="M2054" t="str">
        <f>IF(Table1[[#This Row],[City tier]]="?","tier - 2",Table1[[#This Row],[City tier]])</f>
        <v>tier - 1</v>
      </c>
      <c r="N2054" s="5" t="str">
        <f>IF(Table1[[#This Row],[State ID]]="?","Unknown",Table1[[#This Row],[State ID]])</f>
        <v>R1013</v>
      </c>
      <c r="O2054" s="5" t="str">
        <f>IF(Table1[[#This Row],[Customer ID]]="?","Unknown",Table1[[#This Row],[Customer ID]])</f>
        <v>Id737</v>
      </c>
    </row>
    <row r="2055" spans="1:15">
      <c r="A2055" t="s">
        <v>2089</v>
      </c>
      <c r="B2055">
        <v>1958</v>
      </c>
      <c r="C2055" t="s">
        <v>16</v>
      </c>
      <c r="D2055">
        <v>25</v>
      </c>
      <c r="E2055">
        <v>0</v>
      </c>
      <c r="F2055">
        <v>13822.8</v>
      </c>
      <c r="G2055" t="s">
        <v>17</v>
      </c>
      <c r="H2055" t="s">
        <v>17</v>
      </c>
      <c r="I2055" t="s">
        <v>25</v>
      </c>
      <c r="J2055" s="2">
        <f>IF(B2055="?",ROUND(AVERAGEIF($B$2:$B$2344,"&lt;&gt;?"),0),B2055)</f>
        <v>1958</v>
      </c>
      <c r="K2055" t="str">
        <f>IF(C2055="?","Sep",C2055)</f>
        <v>Nov</v>
      </c>
      <c r="L2055" t="str">
        <f>IF(Table1[[#This Row],[Hospital tier]]="?","tier - 2",Table1[[#This Row],[Hospital tier]])</f>
        <v>tier - 3</v>
      </c>
      <c r="M2055" t="str">
        <f>IF(Table1[[#This Row],[City tier]]="?","tier - 2",Table1[[#This Row],[City tier]])</f>
        <v>tier - 3</v>
      </c>
      <c r="N2055" s="5" t="str">
        <f>IF(Table1[[#This Row],[State ID]]="?","Unknown",Table1[[#This Row],[State ID]])</f>
        <v>R1011</v>
      </c>
      <c r="O2055" s="5" t="str">
        <f>IF(Table1[[#This Row],[Customer ID]]="?","Unknown",Table1[[#This Row],[Customer ID]])</f>
        <v>Id738</v>
      </c>
    </row>
    <row r="2056" spans="1:15">
      <c r="A2056" t="s">
        <v>2090</v>
      </c>
      <c r="B2056">
        <v>1986</v>
      </c>
      <c r="C2056" t="s">
        <v>23</v>
      </c>
      <c r="D2056">
        <v>8</v>
      </c>
      <c r="E2056">
        <v>3</v>
      </c>
      <c r="F2056">
        <v>13819.49</v>
      </c>
      <c r="G2056" t="s">
        <v>17</v>
      </c>
      <c r="H2056" t="s">
        <v>21</v>
      </c>
      <c r="I2056" t="s">
        <v>22</v>
      </c>
      <c r="J2056" s="2">
        <f>IF(B2056="?",ROUND(AVERAGEIF($B$2:$B$2344,"&lt;&gt;?"),0),B2056)</f>
        <v>1986</v>
      </c>
      <c r="K2056" t="str">
        <f>IF(C2056="?","Sep",C2056)</f>
        <v>Dec</v>
      </c>
      <c r="L2056" t="str">
        <f>IF(Table1[[#This Row],[Hospital tier]]="?","tier - 2",Table1[[#This Row],[Hospital tier]])</f>
        <v>tier - 3</v>
      </c>
      <c r="M2056" t="str">
        <f>IF(Table1[[#This Row],[City tier]]="?","tier - 2",Table1[[#This Row],[City tier]])</f>
        <v>tier - 2</v>
      </c>
      <c r="N2056" s="5" t="str">
        <f>IF(Table1[[#This Row],[State ID]]="?","Unknown",Table1[[#This Row],[State ID]])</f>
        <v>R1012</v>
      </c>
      <c r="O2056" s="5" t="str">
        <f>IF(Table1[[#This Row],[Customer ID]]="?","Unknown",Table1[[#This Row],[Customer ID]])</f>
        <v>Id739</v>
      </c>
    </row>
    <row r="2057" spans="1:15">
      <c r="A2057" t="s">
        <v>2091</v>
      </c>
      <c r="B2057">
        <v>1962</v>
      </c>
      <c r="C2057" t="s">
        <v>37</v>
      </c>
      <c r="D2057">
        <v>22</v>
      </c>
      <c r="E2057">
        <v>0</v>
      </c>
      <c r="F2057">
        <v>41794.629999999997</v>
      </c>
      <c r="G2057" t="s">
        <v>18</v>
      </c>
      <c r="H2057" t="s">
        <v>17</v>
      </c>
      <c r="I2057" t="s">
        <v>25</v>
      </c>
      <c r="J2057" s="2">
        <f>IF(B2057="?",ROUND(AVERAGEIF($B$2:$B$2344,"&lt;&gt;?"),0),B2057)</f>
        <v>1962</v>
      </c>
      <c r="K2057" t="str">
        <f>IF(C2057="?","Sep",C2057)</f>
        <v>Sep</v>
      </c>
      <c r="L2057" t="str">
        <f>IF(Table1[[#This Row],[Hospital tier]]="?","tier - 2",Table1[[#This Row],[Hospital tier]])</f>
        <v>tier - 1</v>
      </c>
      <c r="M2057" t="str">
        <f>IF(Table1[[#This Row],[City tier]]="?","tier - 2",Table1[[#This Row],[City tier]])</f>
        <v>tier - 3</v>
      </c>
      <c r="N2057" s="5" t="str">
        <f>IF(Table1[[#This Row],[State ID]]="?","Unknown",Table1[[#This Row],[State ID]])</f>
        <v>R1011</v>
      </c>
      <c r="O2057" s="5" t="str">
        <f>IF(Table1[[#This Row],[Customer ID]]="?","Unknown",Table1[[#This Row],[Customer ID]])</f>
        <v>Id74</v>
      </c>
    </row>
    <row r="2058" spans="1:15">
      <c r="A2058" t="s">
        <v>2092</v>
      </c>
      <c r="B2058">
        <v>1966</v>
      </c>
      <c r="C2058" t="s">
        <v>16</v>
      </c>
      <c r="D2058">
        <v>10</v>
      </c>
      <c r="E2058">
        <v>0</v>
      </c>
      <c r="F2058">
        <v>13801.61</v>
      </c>
      <c r="G2058" t="s">
        <v>17</v>
      </c>
      <c r="H2058" t="s">
        <v>17</v>
      </c>
      <c r="I2058" t="s">
        <v>30</v>
      </c>
      <c r="J2058" s="2">
        <f>IF(B2058="?",ROUND(AVERAGEIF($B$2:$B$2344,"&lt;&gt;?"),0),B2058)</f>
        <v>1966</v>
      </c>
      <c r="K2058" t="str">
        <f>IF(C2058="?","Sep",C2058)</f>
        <v>Nov</v>
      </c>
      <c r="L2058" t="str">
        <f>IF(Table1[[#This Row],[Hospital tier]]="?","tier - 2",Table1[[#This Row],[Hospital tier]])</f>
        <v>tier - 3</v>
      </c>
      <c r="M2058" t="str">
        <f>IF(Table1[[#This Row],[City tier]]="?","tier - 2",Table1[[#This Row],[City tier]])</f>
        <v>tier - 3</v>
      </c>
      <c r="N2058" s="5" t="str">
        <f>IF(Table1[[#This Row],[State ID]]="?","Unknown",Table1[[#This Row],[State ID]])</f>
        <v>R1026</v>
      </c>
      <c r="O2058" s="5" t="str">
        <f>IF(Table1[[#This Row],[Customer ID]]="?","Unknown",Table1[[#This Row],[Customer ID]])</f>
        <v>Id740</v>
      </c>
    </row>
    <row r="2059" spans="1:15">
      <c r="A2059" t="s">
        <v>2093</v>
      </c>
      <c r="B2059">
        <v>1959</v>
      </c>
      <c r="C2059" t="s">
        <v>40</v>
      </c>
      <c r="D2059">
        <v>6</v>
      </c>
      <c r="E2059">
        <v>0</v>
      </c>
      <c r="F2059">
        <v>13770.1</v>
      </c>
      <c r="G2059" t="s">
        <v>17</v>
      </c>
      <c r="H2059" t="s">
        <v>18</v>
      </c>
      <c r="I2059" t="s">
        <v>22</v>
      </c>
      <c r="J2059" s="2">
        <f>IF(B2059="?",ROUND(AVERAGEIF($B$2:$B$2344,"&lt;&gt;?"),0),B2059)</f>
        <v>1959</v>
      </c>
      <c r="K2059" t="str">
        <f>IF(C2059="?","Sep",C2059)</f>
        <v>Aug</v>
      </c>
      <c r="L2059" t="str">
        <f>IF(Table1[[#This Row],[Hospital tier]]="?","tier - 2",Table1[[#This Row],[Hospital tier]])</f>
        <v>tier - 3</v>
      </c>
      <c r="M2059" t="str">
        <f>IF(Table1[[#This Row],[City tier]]="?","tier - 2",Table1[[#This Row],[City tier]])</f>
        <v>tier - 1</v>
      </c>
      <c r="N2059" s="5" t="str">
        <f>IF(Table1[[#This Row],[State ID]]="?","Unknown",Table1[[#This Row],[State ID]])</f>
        <v>R1012</v>
      </c>
      <c r="O2059" s="5" t="str">
        <f>IF(Table1[[#This Row],[Customer ID]]="?","Unknown",Table1[[#This Row],[Customer ID]])</f>
        <v>Id741</v>
      </c>
    </row>
    <row r="2060" spans="1:15">
      <c r="A2060" t="s">
        <v>2094</v>
      </c>
      <c r="B2060">
        <v>2004</v>
      </c>
      <c r="C2060" t="s">
        <v>45</v>
      </c>
      <c r="D2060">
        <v>16</v>
      </c>
      <c r="E2060">
        <v>0</v>
      </c>
      <c r="F2060">
        <v>13747.87</v>
      </c>
      <c r="G2060" t="s">
        <v>17</v>
      </c>
      <c r="H2060" t="s">
        <v>21</v>
      </c>
      <c r="I2060" t="s">
        <v>185</v>
      </c>
      <c r="J2060" s="2">
        <f>IF(B2060="?",ROUND(AVERAGEIF($B$2:$B$2344,"&lt;&gt;?"),0),B2060)</f>
        <v>2004</v>
      </c>
      <c r="K2060" t="str">
        <f>IF(C2060="?","Sep",C2060)</f>
        <v>Jul</v>
      </c>
      <c r="L2060" t="str">
        <f>IF(Table1[[#This Row],[Hospital tier]]="?","tier - 2",Table1[[#This Row],[Hospital tier]])</f>
        <v>tier - 3</v>
      </c>
      <c r="M2060" t="str">
        <f>IF(Table1[[#This Row],[City tier]]="?","tier - 2",Table1[[#This Row],[City tier]])</f>
        <v>tier - 2</v>
      </c>
      <c r="N2060" s="5" t="str">
        <f>IF(Table1[[#This Row],[State ID]]="?","Unknown",Table1[[#This Row],[State ID]])</f>
        <v>R1018</v>
      </c>
      <c r="O2060" s="5" t="str">
        <f>IF(Table1[[#This Row],[Customer ID]]="?","Unknown",Table1[[#This Row],[Customer ID]])</f>
        <v>Id742</v>
      </c>
    </row>
    <row r="2061" spans="1:15">
      <c r="A2061" t="s">
        <v>2095</v>
      </c>
      <c r="B2061">
        <v>1969</v>
      </c>
      <c r="C2061" t="s">
        <v>24</v>
      </c>
      <c r="D2061">
        <v>23</v>
      </c>
      <c r="E2061">
        <v>0</v>
      </c>
      <c r="F2061">
        <v>13746.74</v>
      </c>
      <c r="G2061" t="s">
        <v>17</v>
      </c>
      <c r="H2061" t="s">
        <v>21</v>
      </c>
      <c r="I2061" t="s">
        <v>30</v>
      </c>
      <c r="J2061" s="2">
        <f>IF(B2061="?",ROUND(AVERAGEIF($B$2:$B$2344,"&lt;&gt;?"),0),B2061)</f>
        <v>1969</v>
      </c>
      <c r="K2061" t="str">
        <f>IF(C2061="?","Sep",C2061)</f>
        <v>Oct</v>
      </c>
      <c r="L2061" t="str">
        <f>IF(Table1[[#This Row],[Hospital tier]]="?","tier - 2",Table1[[#This Row],[Hospital tier]])</f>
        <v>tier - 3</v>
      </c>
      <c r="M2061" t="str">
        <f>IF(Table1[[#This Row],[City tier]]="?","tier - 2",Table1[[#This Row],[City tier]])</f>
        <v>tier - 2</v>
      </c>
      <c r="N2061" s="5" t="str">
        <f>IF(Table1[[#This Row],[State ID]]="?","Unknown",Table1[[#This Row],[State ID]])</f>
        <v>R1026</v>
      </c>
      <c r="O2061" s="5" t="str">
        <f>IF(Table1[[#This Row],[Customer ID]]="?","Unknown",Table1[[#This Row],[Customer ID]])</f>
        <v>Id743</v>
      </c>
    </row>
    <row r="2062" spans="1:15">
      <c r="A2062" t="s">
        <v>2096</v>
      </c>
      <c r="B2062">
        <v>1985</v>
      </c>
      <c r="C2062" t="s">
        <v>40</v>
      </c>
      <c r="D2062">
        <v>29</v>
      </c>
      <c r="E2062">
        <v>3</v>
      </c>
      <c r="F2062">
        <v>13726.21</v>
      </c>
      <c r="G2062" t="s">
        <v>17</v>
      </c>
      <c r="H2062" t="s">
        <v>17</v>
      </c>
      <c r="I2062" t="s">
        <v>30</v>
      </c>
      <c r="J2062" s="2">
        <f>IF(B2062="?",ROUND(AVERAGEIF($B$2:$B$2344,"&lt;&gt;?"),0),B2062)</f>
        <v>1985</v>
      </c>
      <c r="K2062" t="str">
        <f>IF(C2062="?","Sep",C2062)</f>
        <v>Aug</v>
      </c>
      <c r="L2062" t="str">
        <f>IF(Table1[[#This Row],[Hospital tier]]="?","tier - 2",Table1[[#This Row],[Hospital tier]])</f>
        <v>tier - 3</v>
      </c>
      <c r="M2062" t="str">
        <f>IF(Table1[[#This Row],[City tier]]="?","tier - 2",Table1[[#This Row],[City tier]])</f>
        <v>tier - 3</v>
      </c>
      <c r="N2062" s="5" t="str">
        <f>IF(Table1[[#This Row],[State ID]]="?","Unknown",Table1[[#This Row],[State ID]])</f>
        <v>R1026</v>
      </c>
      <c r="O2062" s="5" t="str">
        <f>IF(Table1[[#This Row],[Customer ID]]="?","Unknown",Table1[[#This Row],[Customer ID]])</f>
        <v>Id744</v>
      </c>
    </row>
    <row r="2063" spans="1:15">
      <c r="A2063" t="s">
        <v>2097</v>
      </c>
      <c r="B2063">
        <v>1981</v>
      </c>
      <c r="C2063" t="s">
        <v>40</v>
      </c>
      <c r="D2063">
        <v>2</v>
      </c>
      <c r="E2063">
        <v>1</v>
      </c>
      <c r="F2063">
        <v>13725.47</v>
      </c>
      <c r="G2063" t="s">
        <v>17</v>
      </c>
      <c r="H2063" t="s">
        <v>21</v>
      </c>
      <c r="I2063" t="s">
        <v>74</v>
      </c>
      <c r="J2063" s="2">
        <f>IF(B2063="?",ROUND(AVERAGEIF($B$2:$B$2344,"&lt;&gt;?"),0),B2063)</f>
        <v>1981</v>
      </c>
      <c r="K2063" t="str">
        <f>IF(C2063="?","Sep",C2063)</f>
        <v>Aug</v>
      </c>
      <c r="L2063" t="str">
        <f>IF(Table1[[#This Row],[Hospital tier]]="?","tier - 2",Table1[[#This Row],[Hospital tier]])</f>
        <v>tier - 3</v>
      </c>
      <c r="M2063" t="str">
        <f>IF(Table1[[#This Row],[City tier]]="?","tier - 2",Table1[[#This Row],[City tier]])</f>
        <v>tier - 2</v>
      </c>
      <c r="N2063" s="5" t="str">
        <f>IF(Table1[[#This Row],[State ID]]="?","Unknown",Table1[[#This Row],[State ID]])</f>
        <v>R1024</v>
      </c>
      <c r="O2063" s="5" t="str">
        <f>IF(Table1[[#This Row],[Customer ID]]="?","Unknown",Table1[[#This Row],[Customer ID]])</f>
        <v>Id745</v>
      </c>
    </row>
    <row r="2064" spans="1:15">
      <c r="A2064" t="s">
        <v>2098</v>
      </c>
      <c r="B2064">
        <v>1986</v>
      </c>
      <c r="C2064" t="s">
        <v>16</v>
      </c>
      <c r="D2064">
        <v>24</v>
      </c>
      <c r="E2064">
        <v>3</v>
      </c>
      <c r="F2064">
        <v>13714.55</v>
      </c>
      <c r="G2064" t="s">
        <v>17</v>
      </c>
      <c r="H2064" t="s">
        <v>21</v>
      </c>
      <c r="I2064" t="s">
        <v>82</v>
      </c>
      <c r="J2064" s="2">
        <f>IF(B2064="?",ROUND(AVERAGEIF($B$2:$B$2344,"&lt;&gt;?"),0),B2064)</f>
        <v>1986</v>
      </c>
      <c r="K2064" t="str">
        <f>IF(C2064="?","Sep",C2064)</f>
        <v>Nov</v>
      </c>
      <c r="L2064" t="str">
        <f>IF(Table1[[#This Row],[Hospital tier]]="?","tier - 2",Table1[[#This Row],[Hospital tier]])</f>
        <v>tier - 3</v>
      </c>
      <c r="M2064" t="str">
        <f>IF(Table1[[#This Row],[City tier]]="?","tier - 2",Table1[[#This Row],[City tier]])</f>
        <v>tier - 2</v>
      </c>
      <c r="N2064" s="5" t="str">
        <f>IF(Table1[[#This Row],[State ID]]="?","Unknown",Table1[[#This Row],[State ID]])</f>
        <v>R1023</v>
      </c>
      <c r="O2064" s="5" t="str">
        <f>IF(Table1[[#This Row],[Customer ID]]="?","Unknown",Table1[[#This Row],[Customer ID]])</f>
        <v>Id746</v>
      </c>
    </row>
    <row r="2065" spans="1:15">
      <c r="A2065" t="s">
        <v>2099</v>
      </c>
      <c r="B2065">
        <v>1985</v>
      </c>
      <c r="C2065" t="s">
        <v>37</v>
      </c>
      <c r="D2065">
        <v>14</v>
      </c>
      <c r="E2065">
        <v>3</v>
      </c>
      <c r="F2065">
        <v>13685.51</v>
      </c>
      <c r="G2065" t="s">
        <v>17</v>
      </c>
      <c r="H2065" t="s">
        <v>18</v>
      </c>
      <c r="I2065" t="s">
        <v>30</v>
      </c>
      <c r="J2065" s="2">
        <f>IF(B2065="?",ROUND(AVERAGEIF($B$2:$B$2344,"&lt;&gt;?"),0),B2065)</f>
        <v>1985</v>
      </c>
      <c r="K2065" t="str">
        <f>IF(C2065="?","Sep",C2065)</f>
        <v>Sep</v>
      </c>
      <c r="L2065" t="str">
        <f>IF(Table1[[#This Row],[Hospital tier]]="?","tier - 2",Table1[[#This Row],[Hospital tier]])</f>
        <v>tier - 3</v>
      </c>
      <c r="M2065" t="str">
        <f>IF(Table1[[#This Row],[City tier]]="?","tier - 2",Table1[[#This Row],[City tier]])</f>
        <v>tier - 1</v>
      </c>
      <c r="N2065" s="5" t="str">
        <f>IF(Table1[[#This Row],[State ID]]="?","Unknown",Table1[[#This Row],[State ID]])</f>
        <v>R1026</v>
      </c>
      <c r="O2065" s="5" t="str">
        <f>IF(Table1[[#This Row],[Customer ID]]="?","Unknown",Table1[[#This Row],[Customer ID]])</f>
        <v>Id747</v>
      </c>
    </row>
    <row r="2066" spans="1:15">
      <c r="A2066" t="s">
        <v>2100</v>
      </c>
      <c r="B2066">
        <v>1963</v>
      </c>
      <c r="C2066" t="s">
        <v>40</v>
      </c>
      <c r="D2066">
        <v>4</v>
      </c>
      <c r="E2066">
        <v>0</v>
      </c>
      <c r="F2066">
        <v>13677.68</v>
      </c>
      <c r="G2066" t="s">
        <v>17</v>
      </c>
      <c r="H2066" t="s">
        <v>21</v>
      </c>
      <c r="I2066" t="s">
        <v>38</v>
      </c>
      <c r="J2066" s="2">
        <f>IF(B2066="?",ROUND(AVERAGEIF($B$2:$B$2344,"&lt;&gt;?"),0),B2066)</f>
        <v>1963</v>
      </c>
      <c r="K2066" t="str">
        <f>IF(C2066="?","Sep",C2066)</f>
        <v>Aug</v>
      </c>
      <c r="L2066" t="str">
        <f>IF(Table1[[#This Row],[Hospital tier]]="?","tier - 2",Table1[[#This Row],[Hospital tier]])</f>
        <v>tier - 3</v>
      </c>
      <c r="M2066" t="str">
        <f>IF(Table1[[#This Row],[City tier]]="?","tier - 2",Table1[[#This Row],[City tier]])</f>
        <v>tier - 2</v>
      </c>
      <c r="N2066" s="5" t="str">
        <f>IF(Table1[[#This Row],[State ID]]="?","Unknown",Table1[[#This Row],[State ID]])</f>
        <v>R1021</v>
      </c>
      <c r="O2066" s="5" t="str">
        <f>IF(Table1[[#This Row],[Customer ID]]="?","Unknown",Table1[[#This Row],[Customer ID]])</f>
        <v>Id748</v>
      </c>
    </row>
    <row r="2067" spans="1:15">
      <c r="A2067" t="s">
        <v>2101</v>
      </c>
      <c r="B2067">
        <v>1984</v>
      </c>
      <c r="C2067" t="s">
        <v>45</v>
      </c>
      <c r="D2067">
        <v>20</v>
      </c>
      <c r="E2067">
        <v>3</v>
      </c>
      <c r="F2067">
        <v>13638.06</v>
      </c>
      <c r="G2067" t="s">
        <v>17</v>
      </c>
      <c r="H2067" t="s">
        <v>17</v>
      </c>
      <c r="I2067" t="s">
        <v>82</v>
      </c>
      <c r="J2067" s="2">
        <f>IF(B2067="?",ROUND(AVERAGEIF($B$2:$B$2344,"&lt;&gt;?"),0),B2067)</f>
        <v>1984</v>
      </c>
      <c r="K2067" t="str">
        <f>IF(C2067="?","Sep",C2067)</f>
        <v>Jul</v>
      </c>
      <c r="L2067" t="str">
        <f>IF(Table1[[#This Row],[Hospital tier]]="?","tier - 2",Table1[[#This Row],[Hospital tier]])</f>
        <v>tier - 3</v>
      </c>
      <c r="M2067" t="str">
        <f>IF(Table1[[#This Row],[City tier]]="?","tier - 2",Table1[[#This Row],[City tier]])</f>
        <v>tier - 3</v>
      </c>
      <c r="N2067" s="5" t="str">
        <f>IF(Table1[[#This Row],[State ID]]="?","Unknown",Table1[[#This Row],[State ID]])</f>
        <v>R1023</v>
      </c>
      <c r="O2067" s="5" t="str">
        <f>IF(Table1[[#This Row],[Customer ID]]="?","Unknown",Table1[[#This Row],[Customer ID]])</f>
        <v>Id749</v>
      </c>
    </row>
    <row r="2068" spans="1:15">
      <c r="A2068" t="s">
        <v>2102</v>
      </c>
      <c r="B2068">
        <v>1975</v>
      </c>
      <c r="C2068" t="s">
        <v>37</v>
      </c>
      <c r="D2068">
        <v>29</v>
      </c>
      <c r="E2068">
        <v>1</v>
      </c>
      <c r="F2068">
        <v>41681.86</v>
      </c>
      <c r="G2068" t="s">
        <v>18</v>
      </c>
      <c r="H2068" t="s">
        <v>18</v>
      </c>
      <c r="I2068" t="s">
        <v>25</v>
      </c>
      <c r="J2068" s="2">
        <f>IF(B2068="?",ROUND(AVERAGEIF($B$2:$B$2344,"&lt;&gt;?"),0),B2068)</f>
        <v>1975</v>
      </c>
      <c r="K2068" t="str">
        <f>IF(C2068="?","Sep",C2068)</f>
        <v>Sep</v>
      </c>
      <c r="L2068" t="str">
        <f>IF(Table1[[#This Row],[Hospital tier]]="?","tier - 2",Table1[[#This Row],[Hospital tier]])</f>
        <v>tier - 1</v>
      </c>
      <c r="M2068" t="str">
        <f>IF(Table1[[#This Row],[City tier]]="?","tier - 2",Table1[[#This Row],[City tier]])</f>
        <v>tier - 1</v>
      </c>
      <c r="N2068" s="5" t="str">
        <f>IF(Table1[[#This Row],[State ID]]="?","Unknown",Table1[[#This Row],[State ID]])</f>
        <v>R1011</v>
      </c>
      <c r="O2068" s="5" t="str">
        <f>IF(Table1[[#This Row],[Customer ID]]="?","Unknown",Table1[[#This Row],[Customer ID]])</f>
        <v>Id75</v>
      </c>
    </row>
    <row r="2069" spans="1:15">
      <c r="A2069" t="s">
        <v>2103</v>
      </c>
      <c r="B2069">
        <v>1961</v>
      </c>
      <c r="C2069" t="s">
        <v>23</v>
      </c>
      <c r="D2069">
        <v>24</v>
      </c>
      <c r="E2069">
        <v>0</v>
      </c>
      <c r="F2069">
        <v>13635.64</v>
      </c>
      <c r="G2069" t="s">
        <v>17</v>
      </c>
      <c r="H2069" t="s">
        <v>17</v>
      </c>
      <c r="I2069" t="s">
        <v>74</v>
      </c>
      <c r="J2069" s="2">
        <f>IF(B2069="?",ROUND(AVERAGEIF($B$2:$B$2344,"&lt;&gt;?"),0),B2069)</f>
        <v>1961</v>
      </c>
      <c r="K2069" t="str">
        <f>IF(C2069="?","Sep",C2069)</f>
        <v>Dec</v>
      </c>
      <c r="L2069" t="str">
        <f>IF(Table1[[#This Row],[Hospital tier]]="?","tier - 2",Table1[[#This Row],[Hospital tier]])</f>
        <v>tier - 3</v>
      </c>
      <c r="M2069" t="str">
        <f>IF(Table1[[#This Row],[City tier]]="?","tier - 2",Table1[[#This Row],[City tier]])</f>
        <v>tier - 3</v>
      </c>
      <c r="N2069" s="5" t="str">
        <f>IF(Table1[[#This Row],[State ID]]="?","Unknown",Table1[[#This Row],[State ID]])</f>
        <v>R1024</v>
      </c>
      <c r="O2069" s="5" t="str">
        <f>IF(Table1[[#This Row],[Customer ID]]="?","Unknown",Table1[[#This Row],[Customer ID]])</f>
        <v>Id750</v>
      </c>
    </row>
    <row r="2070" spans="1:15">
      <c r="A2070" t="s">
        <v>2104</v>
      </c>
      <c r="B2070">
        <v>1969</v>
      </c>
      <c r="C2070" t="s">
        <v>45</v>
      </c>
      <c r="D2070">
        <v>26</v>
      </c>
      <c r="E2070">
        <v>0</v>
      </c>
      <c r="F2070">
        <v>13622.01</v>
      </c>
      <c r="G2070" t="s">
        <v>17</v>
      </c>
      <c r="H2070" t="s">
        <v>17</v>
      </c>
      <c r="I2070" t="s">
        <v>22</v>
      </c>
      <c r="J2070" s="2">
        <f>IF(B2070="?",ROUND(AVERAGEIF($B$2:$B$2344,"&lt;&gt;?"),0),B2070)</f>
        <v>1969</v>
      </c>
      <c r="K2070" t="str">
        <f>IF(C2070="?","Sep",C2070)</f>
        <v>Jul</v>
      </c>
      <c r="L2070" t="str">
        <f>IF(Table1[[#This Row],[Hospital tier]]="?","tier - 2",Table1[[#This Row],[Hospital tier]])</f>
        <v>tier - 3</v>
      </c>
      <c r="M2070" t="str">
        <f>IF(Table1[[#This Row],[City tier]]="?","tier - 2",Table1[[#This Row],[City tier]])</f>
        <v>tier - 3</v>
      </c>
      <c r="N2070" s="5" t="str">
        <f>IF(Table1[[#This Row],[State ID]]="?","Unknown",Table1[[#This Row],[State ID]])</f>
        <v>R1012</v>
      </c>
      <c r="O2070" s="5" t="str">
        <f>IF(Table1[[#This Row],[Customer ID]]="?","Unknown",Table1[[#This Row],[Customer ID]])</f>
        <v>Id751</v>
      </c>
    </row>
    <row r="2071" spans="1:15">
      <c r="A2071" t="s">
        <v>2105</v>
      </c>
      <c r="B2071">
        <v>1961</v>
      </c>
      <c r="C2071" t="s">
        <v>16</v>
      </c>
      <c r="D2071">
        <v>18</v>
      </c>
      <c r="E2071">
        <v>0</v>
      </c>
      <c r="F2071">
        <v>13616.36</v>
      </c>
      <c r="G2071" t="s">
        <v>17</v>
      </c>
      <c r="H2071" t="s">
        <v>17</v>
      </c>
      <c r="I2071" t="s">
        <v>74</v>
      </c>
      <c r="J2071" s="2">
        <f>IF(B2071="?",ROUND(AVERAGEIF($B$2:$B$2344,"&lt;&gt;?"),0),B2071)</f>
        <v>1961</v>
      </c>
      <c r="K2071" t="str">
        <f>IF(C2071="?","Sep",C2071)</f>
        <v>Nov</v>
      </c>
      <c r="L2071" t="str">
        <f>IF(Table1[[#This Row],[Hospital tier]]="?","tier - 2",Table1[[#This Row],[Hospital tier]])</f>
        <v>tier - 3</v>
      </c>
      <c r="M2071" t="str">
        <f>IF(Table1[[#This Row],[City tier]]="?","tier - 2",Table1[[#This Row],[City tier]])</f>
        <v>tier - 3</v>
      </c>
      <c r="N2071" s="5" t="str">
        <f>IF(Table1[[#This Row],[State ID]]="?","Unknown",Table1[[#This Row],[State ID]])</f>
        <v>R1024</v>
      </c>
      <c r="O2071" s="5" t="str">
        <f>IF(Table1[[#This Row],[Customer ID]]="?","Unknown",Table1[[#This Row],[Customer ID]])</f>
        <v>Id752</v>
      </c>
    </row>
    <row r="2072" spans="1:15">
      <c r="A2072" t="s">
        <v>2106</v>
      </c>
      <c r="B2072">
        <v>1964</v>
      </c>
      <c r="C2072" t="s">
        <v>37</v>
      </c>
      <c r="D2072">
        <v>10</v>
      </c>
      <c r="E2072">
        <v>2</v>
      </c>
      <c r="F2072">
        <v>13607.37</v>
      </c>
      <c r="G2072" t="s">
        <v>17</v>
      </c>
      <c r="H2072" t="s">
        <v>18</v>
      </c>
      <c r="I2072" t="s">
        <v>74</v>
      </c>
      <c r="J2072" s="2">
        <f>IF(B2072="?",ROUND(AVERAGEIF($B$2:$B$2344,"&lt;&gt;?"),0),B2072)</f>
        <v>1964</v>
      </c>
      <c r="K2072" t="str">
        <f>IF(C2072="?","Sep",C2072)</f>
        <v>Sep</v>
      </c>
      <c r="L2072" t="str">
        <f>IF(Table1[[#This Row],[Hospital tier]]="?","tier - 2",Table1[[#This Row],[Hospital tier]])</f>
        <v>tier - 3</v>
      </c>
      <c r="M2072" t="str">
        <f>IF(Table1[[#This Row],[City tier]]="?","tier - 2",Table1[[#This Row],[City tier]])</f>
        <v>tier - 1</v>
      </c>
      <c r="N2072" s="5" t="str">
        <f>IF(Table1[[#This Row],[State ID]]="?","Unknown",Table1[[#This Row],[State ID]])</f>
        <v>R1024</v>
      </c>
      <c r="O2072" s="5" t="str">
        <f>IF(Table1[[#This Row],[Customer ID]]="?","Unknown",Table1[[#This Row],[Customer ID]])</f>
        <v>Id753</v>
      </c>
    </row>
    <row r="2073" spans="1:15">
      <c r="A2073" t="s">
        <v>2107</v>
      </c>
      <c r="B2073">
        <v>1992</v>
      </c>
      <c r="C2073" t="s">
        <v>40</v>
      </c>
      <c r="D2073">
        <v>14</v>
      </c>
      <c r="E2073">
        <v>0</v>
      </c>
      <c r="F2073">
        <v>13588.17</v>
      </c>
      <c r="G2073" t="s">
        <v>17</v>
      </c>
      <c r="H2073" t="s">
        <v>18</v>
      </c>
      <c r="I2073" t="s">
        <v>22</v>
      </c>
      <c r="J2073" s="2">
        <f>IF(B2073="?",ROUND(AVERAGEIF($B$2:$B$2344,"&lt;&gt;?"),0),B2073)</f>
        <v>1992</v>
      </c>
      <c r="K2073" t="str">
        <f>IF(C2073="?","Sep",C2073)</f>
        <v>Aug</v>
      </c>
      <c r="L2073" t="str">
        <f>IF(Table1[[#This Row],[Hospital tier]]="?","tier - 2",Table1[[#This Row],[Hospital tier]])</f>
        <v>tier - 3</v>
      </c>
      <c r="M2073" t="str">
        <f>IF(Table1[[#This Row],[City tier]]="?","tier - 2",Table1[[#This Row],[City tier]])</f>
        <v>tier - 1</v>
      </c>
      <c r="N2073" s="5" t="str">
        <f>IF(Table1[[#This Row],[State ID]]="?","Unknown",Table1[[#This Row],[State ID]])</f>
        <v>R1012</v>
      </c>
      <c r="O2073" s="5" t="str">
        <f>IF(Table1[[#This Row],[Customer ID]]="?","Unknown",Table1[[#This Row],[Customer ID]])</f>
        <v>Id754</v>
      </c>
    </row>
    <row r="2074" spans="1:15">
      <c r="A2074" t="s">
        <v>2108</v>
      </c>
      <c r="B2074">
        <v>1968</v>
      </c>
      <c r="C2074" t="s">
        <v>45</v>
      </c>
      <c r="D2074">
        <v>15</v>
      </c>
      <c r="E2074">
        <v>0</v>
      </c>
      <c r="F2074">
        <v>13566.04</v>
      </c>
      <c r="G2074" t="s">
        <v>17</v>
      </c>
      <c r="H2074" t="s">
        <v>17</v>
      </c>
      <c r="I2074" t="s">
        <v>30</v>
      </c>
      <c r="J2074" s="2">
        <f>IF(B2074="?",ROUND(AVERAGEIF($B$2:$B$2344,"&lt;&gt;?"),0),B2074)</f>
        <v>1968</v>
      </c>
      <c r="K2074" t="str">
        <f>IF(C2074="?","Sep",C2074)</f>
        <v>Jul</v>
      </c>
      <c r="L2074" t="str">
        <f>IF(Table1[[#This Row],[Hospital tier]]="?","tier - 2",Table1[[#This Row],[Hospital tier]])</f>
        <v>tier - 3</v>
      </c>
      <c r="M2074" t="str">
        <f>IF(Table1[[#This Row],[City tier]]="?","tier - 2",Table1[[#This Row],[City tier]])</f>
        <v>tier - 3</v>
      </c>
      <c r="N2074" s="5" t="str">
        <f>IF(Table1[[#This Row],[State ID]]="?","Unknown",Table1[[#This Row],[State ID]])</f>
        <v>R1026</v>
      </c>
      <c r="O2074" s="5" t="str">
        <f>IF(Table1[[#This Row],[Customer ID]]="?","Unknown",Table1[[#This Row],[Customer ID]])</f>
        <v>Id755</v>
      </c>
    </row>
    <row r="2075" spans="1:15">
      <c r="A2075" t="s">
        <v>2109</v>
      </c>
      <c r="B2075">
        <v>1960</v>
      </c>
      <c r="C2075" t="s">
        <v>45</v>
      </c>
      <c r="D2075">
        <v>11</v>
      </c>
      <c r="E2075">
        <v>0</v>
      </c>
      <c r="F2075">
        <v>13555</v>
      </c>
      <c r="G2075" t="s">
        <v>17</v>
      </c>
      <c r="H2075" t="s">
        <v>17</v>
      </c>
      <c r="I2075" t="s">
        <v>130</v>
      </c>
      <c r="J2075" s="2">
        <f>IF(B2075="?",ROUND(AVERAGEIF($B$2:$B$2344,"&lt;&gt;?"),0),B2075)</f>
        <v>1960</v>
      </c>
      <c r="K2075" t="str">
        <f>IF(C2075="?","Sep",C2075)</f>
        <v>Jul</v>
      </c>
      <c r="L2075" t="str">
        <f>IF(Table1[[#This Row],[Hospital tier]]="?","tier - 2",Table1[[#This Row],[Hospital tier]])</f>
        <v>tier - 3</v>
      </c>
      <c r="M2075" t="str">
        <f>IF(Table1[[#This Row],[City tier]]="?","tier - 2",Table1[[#This Row],[City tier]])</f>
        <v>tier - 3</v>
      </c>
      <c r="N2075" s="5" t="str">
        <f>IF(Table1[[#This Row],[State ID]]="?","Unknown",Table1[[#This Row],[State ID]])</f>
        <v>R1017</v>
      </c>
      <c r="O2075" s="5" t="str">
        <f>IF(Table1[[#This Row],[Customer ID]]="?","Unknown",Table1[[#This Row],[Customer ID]])</f>
        <v>Id756</v>
      </c>
    </row>
    <row r="2076" spans="1:15">
      <c r="A2076" t="s">
        <v>2110</v>
      </c>
      <c r="B2076">
        <v>1963</v>
      </c>
      <c r="C2076" t="s">
        <v>24</v>
      </c>
      <c r="D2076">
        <v>14</v>
      </c>
      <c r="E2076">
        <v>0</v>
      </c>
      <c r="F2076">
        <v>13511.28</v>
      </c>
      <c r="G2076" t="s">
        <v>17</v>
      </c>
      <c r="H2076" t="s">
        <v>18</v>
      </c>
      <c r="I2076" t="s">
        <v>22</v>
      </c>
      <c r="J2076" s="2">
        <f>IF(B2076="?",ROUND(AVERAGEIF($B$2:$B$2344,"&lt;&gt;?"),0),B2076)</f>
        <v>1963</v>
      </c>
      <c r="K2076" t="str">
        <f>IF(C2076="?","Sep",C2076)</f>
        <v>Oct</v>
      </c>
      <c r="L2076" t="str">
        <f>IF(Table1[[#This Row],[Hospital tier]]="?","tier - 2",Table1[[#This Row],[Hospital tier]])</f>
        <v>tier - 3</v>
      </c>
      <c r="M2076" t="str">
        <f>IF(Table1[[#This Row],[City tier]]="?","tier - 2",Table1[[#This Row],[City tier]])</f>
        <v>tier - 1</v>
      </c>
      <c r="N2076" s="5" t="str">
        <f>IF(Table1[[#This Row],[State ID]]="?","Unknown",Table1[[#This Row],[State ID]])</f>
        <v>R1012</v>
      </c>
      <c r="O2076" s="5" t="str">
        <f>IF(Table1[[#This Row],[Customer ID]]="?","Unknown",Table1[[#This Row],[Customer ID]])</f>
        <v>Id757</v>
      </c>
    </row>
    <row r="2077" spans="1:15">
      <c r="A2077" t="s">
        <v>2111</v>
      </c>
      <c r="B2077">
        <v>1990</v>
      </c>
      <c r="C2077" t="s">
        <v>40</v>
      </c>
      <c r="D2077">
        <v>30</v>
      </c>
      <c r="E2077">
        <v>3</v>
      </c>
      <c r="F2077">
        <v>13480.83</v>
      </c>
      <c r="G2077" t="s">
        <v>17</v>
      </c>
      <c r="H2077" t="s">
        <v>21</v>
      </c>
      <c r="I2077" t="s">
        <v>82</v>
      </c>
      <c r="J2077" s="2">
        <f>IF(B2077="?",ROUND(AVERAGEIF($B$2:$B$2344,"&lt;&gt;?"),0),B2077)</f>
        <v>1990</v>
      </c>
      <c r="K2077" t="str">
        <f>IF(C2077="?","Sep",C2077)</f>
        <v>Aug</v>
      </c>
      <c r="L2077" t="str">
        <f>IF(Table1[[#This Row],[Hospital tier]]="?","tier - 2",Table1[[#This Row],[Hospital tier]])</f>
        <v>tier - 3</v>
      </c>
      <c r="M2077" t="str">
        <f>IF(Table1[[#This Row],[City tier]]="?","tier - 2",Table1[[#This Row],[City tier]])</f>
        <v>tier - 2</v>
      </c>
      <c r="N2077" s="5" t="str">
        <f>IF(Table1[[#This Row],[State ID]]="?","Unknown",Table1[[#This Row],[State ID]])</f>
        <v>R1023</v>
      </c>
      <c r="O2077" s="5" t="str">
        <f>IF(Table1[[#This Row],[Customer ID]]="?","Unknown",Table1[[#This Row],[Customer ID]])</f>
        <v>Id758</v>
      </c>
    </row>
    <row r="2078" spans="1:15">
      <c r="A2078" t="s">
        <v>2112</v>
      </c>
      <c r="B2078">
        <v>1975</v>
      </c>
      <c r="C2078" t="s">
        <v>40</v>
      </c>
      <c r="D2078">
        <v>7</v>
      </c>
      <c r="E2078">
        <v>1</v>
      </c>
      <c r="F2078">
        <v>13472.19</v>
      </c>
      <c r="G2078" t="s">
        <v>17</v>
      </c>
      <c r="H2078" t="s">
        <v>21</v>
      </c>
      <c r="I2078" t="s">
        <v>22</v>
      </c>
      <c r="J2078" s="2">
        <f>IF(B2078="?",ROUND(AVERAGEIF($B$2:$B$2344,"&lt;&gt;?"),0),B2078)</f>
        <v>1975</v>
      </c>
      <c r="K2078" t="str">
        <f>IF(C2078="?","Sep",C2078)</f>
        <v>Aug</v>
      </c>
      <c r="L2078" t="str">
        <f>IF(Table1[[#This Row],[Hospital tier]]="?","tier - 2",Table1[[#This Row],[Hospital tier]])</f>
        <v>tier - 3</v>
      </c>
      <c r="M2078" t="str">
        <f>IF(Table1[[#This Row],[City tier]]="?","tier - 2",Table1[[#This Row],[City tier]])</f>
        <v>tier - 2</v>
      </c>
      <c r="N2078" s="5" t="str">
        <f>IF(Table1[[#This Row],[State ID]]="?","Unknown",Table1[[#This Row],[State ID]])</f>
        <v>R1012</v>
      </c>
      <c r="O2078" s="5" t="str">
        <f>IF(Table1[[#This Row],[Customer ID]]="?","Unknown",Table1[[#This Row],[Customer ID]])</f>
        <v>Id759</v>
      </c>
    </row>
    <row r="2079" spans="1:15">
      <c r="A2079" t="s">
        <v>2113</v>
      </c>
      <c r="B2079">
        <v>1975</v>
      </c>
      <c r="C2079" t="s">
        <v>16</v>
      </c>
      <c r="D2079">
        <v>14</v>
      </c>
      <c r="E2079">
        <v>0</v>
      </c>
      <c r="F2079">
        <v>41676.080000000002</v>
      </c>
      <c r="G2079" t="s">
        <v>18</v>
      </c>
      <c r="H2079" t="s">
        <v>21</v>
      </c>
      <c r="I2079" t="s">
        <v>19</v>
      </c>
      <c r="J2079" s="2">
        <f>IF(B2079="?",ROUND(AVERAGEIF($B$2:$B$2344,"&lt;&gt;?"),0),B2079)</f>
        <v>1975</v>
      </c>
      <c r="K2079" t="str">
        <f>IF(C2079="?","Sep",C2079)</f>
        <v>Nov</v>
      </c>
      <c r="L2079" t="str">
        <f>IF(Table1[[#This Row],[Hospital tier]]="?","tier - 2",Table1[[#This Row],[Hospital tier]])</f>
        <v>tier - 1</v>
      </c>
      <c r="M2079" t="str">
        <f>IF(Table1[[#This Row],[City tier]]="?","tier - 2",Table1[[#This Row],[City tier]])</f>
        <v>tier - 2</v>
      </c>
      <c r="N2079" s="5" t="str">
        <f>IF(Table1[[#This Row],[State ID]]="?","Unknown",Table1[[#This Row],[State ID]])</f>
        <v>R1013</v>
      </c>
      <c r="O2079" s="5" t="str">
        <f>IF(Table1[[#This Row],[Customer ID]]="?","Unknown",Table1[[#This Row],[Customer ID]])</f>
        <v>Id76</v>
      </c>
    </row>
    <row r="2080" spans="1:15">
      <c r="A2080" t="s">
        <v>2114</v>
      </c>
      <c r="B2080">
        <v>1960</v>
      </c>
      <c r="C2080" t="s">
        <v>45</v>
      </c>
      <c r="D2080">
        <v>24</v>
      </c>
      <c r="E2080">
        <v>0</v>
      </c>
      <c r="F2080">
        <v>13470.86</v>
      </c>
      <c r="G2080" t="s">
        <v>17</v>
      </c>
      <c r="H2080" t="s">
        <v>17</v>
      </c>
      <c r="I2080" t="s">
        <v>25</v>
      </c>
      <c r="J2080" s="2">
        <f>IF(B2080="?",ROUND(AVERAGEIF($B$2:$B$2344,"&lt;&gt;?"),0),B2080)</f>
        <v>1960</v>
      </c>
      <c r="K2080" t="str">
        <f>IF(C2080="?","Sep",C2080)</f>
        <v>Jul</v>
      </c>
      <c r="L2080" t="str">
        <f>IF(Table1[[#This Row],[Hospital tier]]="?","tier - 2",Table1[[#This Row],[Hospital tier]])</f>
        <v>tier - 3</v>
      </c>
      <c r="M2080" t="str">
        <f>IF(Table1[[#This Row],[City tier]]="?","tier - 2",Table1[[#This Row],[City tier]])</f>
        <v>tier - 3</v>
      </c>
      <c r="N2080" s="5" t="str">
        <f>IF(Table1[[#This Row],[State ID]]="?","Unknown",Table1[[#This Row],[State ID]])</f>
        <v>R1011</v>
      </c>
      <c r="O2080" s="5" t="str">
        <f>IF(Table1[[#This Row],[Customer ID]]="?","Unknown",Table1[[#This Row],[Customer ID]])</f>
        <v>Id760</v>
      </c>
    </row>
    <row r="2081" spans="1:15">
      <c r="A2081" t="s">
        <v>2115</v>
      </c>
      <c r="B2081">
        <v>1960</v>
      </c>
      <c r="C2081" t="s">
        <v>45</v>
      </c>
      <c r="D2081">
        <v>28</v>
      </c>
      <c r="E2081">
        <v>0</v>
      </c>
      <c r="F2081">
        <v>13470.8</v>
      </c>
      <c r="G2081" t="s">
        <v>17</v>
      </c>
      <c r="H2081" t="s">
        <v>21</v>
      </c>
      <c r="I2081" t="s">
        <v>19</v>
      </c>
      <c r="J2081" s="2">
        <f>IF(B2081="?",ROUND(AVERAGEIF($B$2:$B$2344,"&lt;&gt;?"),0),B2081)</f>
        <v>1960</v>
      </c>
      <c r="K2081" t="str">
        <f>IF(C2081="?","Sep",C2081)</f>
        <v>Jul</v>
      </c>
      <c r="L2081" t="str">
        <f>IF(Table1[[#This Row],[Hospital tier]]="?","tier - 2",Table1[[#This Row],[Hospital tier]])</f>
        <v>tier - 3</v>
      </c>
      <c r="M2081" t="str">
        <f>IF(Table1[[#This Row],[City tier]]="?","tier - 2",Table1[[#This Row],[City tier]])</f>
        <v>tier - 2</v>
      </c>
      <c r="N2081" s="5" t="str">
        <f>IF(Table1[[#This Row],[State ID]]="?","Unknown",Table1[[#This Row],[State ID]])</f>
        <v>R1013</v>
      </c>
      <c r="O2081" s="5" t="str">
        <f>IF(Table1[[#This Row],[Customer ID]]="?","Unknown",Table1[[#This Row],[Customer ID]])</f>
        <v>Id761</v>
      </c>
    </row>
    <row r="2082" spans="1:15">
      <c r="A2082" t="s">
        <v>2116</v>
      </c>
      <c r="B2082">
        <v>1985</v>
      </c>
      <c r="C2082" t="s">
        <v>40</v>
      </c>
      <c r="D2082">
        <v>19</v>
      </c>
      <c r="E2082">
        <v>3</v>
      </c>
      <c r="F2082">
        <v>13465.8</v>
      </c>
      <c r="G2082" t="s">
        <v>17</v>
      </c>
      <c r="H2082" t="s">
        <v>18</v>
      </c>
      <c r="I2082" t="s">
        <v>22</v>
      </c>
      <c r="J2082" s="2">
        <f>IF(B2082="?",ROUND(AVERAGEIF($B$2:$B$2344,"&lt;&gt;?"),0),B2082)</f>
        <v>1985</v>
      </c>
      <c r="K2082" t="str">
        <f>IF(C2082="?","Sep",C2082)</f>
        <v>Aug</v>
      </c>
      <c r="L2082" t="str">
        <f>IF(Table1[[#This Row],[Hospital tier]]="?","tier - 2",Table1[[#This Row],[Hospital tier]])</f>
        <v>tier - 3</v>
      </c>
      <c r="M2082" t="str">
        <f>IF(Table1[[#This Row],[City tier]]="?","tier - 2",Table1[[#This Row],[City tier]])</f>
        <v>tier - 1</v>
      </c>
      <c r="N2082" s="5" t="str">
        <f>IF(Table1[[#This Row],[State ID]]="?","Unknown",Table1[[#This Row],[State ID]])</f>
        <v>R1012</v>
      </c>
      <c r="O2082" s="5" t="str">
        <f>IF(Table1[[#This Row],[Customer ID]]="?","Unknown",Table1[[#This Row],[Customer ID]])</f>
        <v>Id762</v>
      </c>
    </row>
    <row r="2083" spans="1:15">
      <c r="A2083" t="s">
        <v>2117</v>
      </c>
      <c r="B2083">
        <v>1960</v>
      </c>
      <c r="C2083" t="s">
        <v>23</v>
      </c>
      <c r="D2083">
        <v>16</v>
      </c>
      <c r="E2083">
        <v>0</v>
      </c>
      <c r="F2083">
        <v>13462.52</v>
      </c>
      <c r="G2083" t="s">
        <v>17</v>
      </c>
      <c r="H2083" t="s">
        <v>21</v>
      </c>
      <c r="I2083" t="s">
        <v>25</v>
      </c>
      <c r="J2083" s="2">
        <f>IF(B2083="?",ROUND(AVERAGEIF($B$2:$B$2344,"&lt;&gt;?"),0),B2083)</f>
        <v>1960</v>
      </c>
      <c r="K2083" t="str">
        <f>IF(C2083="?","Sep",C2083)</f>
        <v>Dec</v>
      </c>
      <c r="L2083" t="str">
        <f>IF(Table1[[#This Row],[Hospital tier]]="?","tier - 2",Table1[[#This Row],[Hospital tier]])</f>
        <v>tier - 3</v>
      </c>
      <c r="M2083" t="str">
        <f>IF(Table1[[#This Row],[City tier]]="?","tier - 2",Table1[[#This Row],[City tier]])</f>
        <v>tier - 2</v>
      </c>
      <c r="N2083" s="5" t="str">
        <f>IF(Table1[[#This Row],[State ID]]="?","Unknown",Table1[[#This Row],[State ID]])</f>
        <v>R1011</v>
      </c>
      <c r="O2083" s="5" t="str">
        <f>IF(Table1[[#This Row],[Customer ID]]="?","Unknown",Table1[[#This Row],[Customer ID]])</f>
        <v>Id763</v>
      </c>
    </row>
    <row r="2084" spans="1:15">
      <c r="A2084" t="s">
        <v>2118</v>
      </c>
      <c r="B2084">
        <v>1960</v>
      </c>
      <c r="C2084" t="s">
        <v>45</v>
      </c>
      <c r="D2084">
        <v>11</v>
      </c>
      <c r="E2084">
        <v>0</v>
      </c>
      <c r="F2084">
        <v>13457.96</v>
      </c>
      <c r="G2084" t="s">
        <v>17</v>
      </c>
      <c r="H2084" t="s">
        <v>18</v>
      </c>
      <c r="I2084" t="s">
        <v>19</v>
      </c>
      <c r="J2084" s="2">
        <f>IF(B2084="?",ROUND(AVERAGEIF($B$2:$B$2344,"&lt;&gt;?"),0),B2084)</f>
        <v>1960</v>
      </c>
      <c r="K2084" t="str">
        <f>IF(C2084="?","Sep",C2084)</f>
        <v>Jul</v>
      </c>
      <c r="L2084" t="str">
        <f>IF(Table1[[#This Row],[Hospital tier]]="?","tier - 2",Table1[[#This Row],[Hospital tier]])</f>
        <v>tier - 3</v>
      </c>
      <c r="M2084" t="str">
        <f>IF(Table1[[#This Row],[City tier]]="?","tier - 2",Table1[[#This Row],[City tier]])</f>
        <v>tier - 1</v>
      </c>
      <c r="N2084" s="5" t="str">
        <f>IF(Table1[[#This Row],[State ID]]="?","Unknown",Table1[[#This Row],[State ID]])</f>
        <v>R1013</v>
      </c>
      <c r="O2084" s="5" t="str">
        <f>IF(Table1[[#This Row],[Customer ID]]="?","Unknown",Table1[[#This Row],[Customer ID]])</f>
        <v>Id764</v>
      </c>
    </row>
    <row r="2085" spans="1:15">
      <c r="A2085" t="s">
        <v>2119</v>
      </c>
      <c r="B2085">
        <v>1960</v>
      </c>
      <c r="C2085" t="s">
        <v>40</v>
      </c>
      <c r="D2085">
        <v>13</v>
      </c>
      <c r="E2085">
        <v>0</v>
      </c>
      <c r="F2085">
        <v>13451.12</v>
      </c>
      <c r="G2085" t="s">
        <v>17</v>
      </c>
      <c r="H2085" t="s">
        <v>18</v>
      </c>
      <c r="I2085" t="s">
        <v>25</v>
      </c>
      <c r="J2085" s="2">
        <f>IF(B2085="?",ROUND(AVERAGEIF($B$2:$B$2344,"&lt;&gt;?"),0),B2085)</f>
        <v>1960</v>
      </c>
      <c r="K2085" t="str">
        <f>IF(C2085="?","Sep",C2085)</f>
        <v>Aug</v>
      </c>
      <c r="L2085" t="str">
        <f>IF(Table1[[#This Row],[Hospital tier]]="?","tier - 2",Table1[[#This Row],[Hospital tier]])</f>
        <v>tier - 3</v>
      </c>
      <c r="M2085" t="str">
        <f>IF(Table1[[#This Row],[City tier]]="?","tier - 2",Table1[[#This Row],[City tier]])</f>
        <v>tier - 1</v>
      </c>
      <c r="N2085" s="5" t="str">
        <f>IF(Table1[[#This Row],[State ID]]="?","Unknown",Table1[[#This Row],[State ID]])</f>
        <v>R1011</v>
      </c>
      <c r="O2085" s="5" t="str">
        <f>IF(Table1[[#This Row],[Customer ID]]="?","Unknown",Table1[[#This Row],[Customer ID]])</f>
        <v>Id765</v>
      </c>
    </row>
    <row r="2086" spans="1:15">
      <c r="A2086" t="s">
        <v>2120</v>
      </c>
      <c r="B2086">
        <v>1975</v>
      </c>
      <c r="C2086" t="s">
        <v>20</v>
      </c>
      <c r="D2086">
        <v>29</v>
      </c>
      <c r="E2086">
        <v>1</v>
      </c>
      <c r="F2086">
        <v>13440.7</v>
      </c>
      <c r="G2086" t="s">
        <v>17</v>
      </c>
      <c r="H2086" t="s">
        <v>21</v>
      </c>
      <c r="I2086" t="s">
        <v>22</v>
      </c>
      <c r="J2086" s="2">
        <f>IF(B2086="?",ROUND(AVERAGEIF($B$2:$B$2344,"&lt;&gt;?"),0),B2086)</f>
        <v>1975</v>
      </c>
      <c r="K2086" t="str">
        <f>IF(C2086="?","Sep",C2086)</f>
        <v>Jun</v>
      </c>
      <c r="L2086" t="str">
        <f>IF(Table1[[#This Row],[Hospital tier]]="?","tier - 2",Table1[[#This Row],[Hospital tier]])</f>
        <v>tier - 3</v>
      </c>
      <c r="M2086" t="str">
        <f>IF(Table1[[#This Row],[City tier]]="?","tier - 2",Table1[[#This Row],[City tier]])</f>
        <v>tier - 2</v>
      </c>
      <c r="N2086" s="5" t="str">
        <f>IF(Table1[[#This Row],[State ID]]="?","Unknown",Table1[[#This Row],[State ID]])</f>
        <v>R1012</v>
      </c>
      <c r="O2086" s="5" t="str">
        <f>IF(Table1[[#This Row],[Customer ID]]="?","Unknown",Table1[[#This Row],[Customer ID]])</f>
        <v>Id766</v>
      </c>
    </row>
    <row r="2087" spans="1:15">
      <c r="A2087" t="s">
        <v>2121</v>
      </c>
      <c r="B2087">
        <v>1966</v>
      </c>
      <c r="C2087" t="s">
        <v>16</v>
      </c>
      <c r="D2087">
        <v>14</v>
      </c>
      <c r="E2087">
        <v>3</v>
      </c>
      <c r="F2087">
        <v>13430.27</v>
      </c>
      <c r="G2087" t="s">
        <v>17</v>
      </c>
      <c r="H2087" t="s">
        <v>17</v>
      </c>
      <c r="I2087" t="s">
        <v>74</v>
      </c>
      <c r="J2087" s="2">
        <f>IF(B2087="?",ROUND(AVERAGEIF($B$2:$B$2344,"&lt;&gt;?"),0),B2087)</f>
        <v>1966</v>
      </c>
      <c r="K2087" t="str">
        <f>IF(C2087="?","Sep",C2087)</f>
        <v>Nov</v>
      </c>
      <c r="L2087" t="str">
        <f>IF(Table1[[#This Row],[Hospital tier]]="?","tier - 2",Table1[[#This Row],[Hospital tier]])</f>
        <v>tier - 3</v>
      </c>
      <c r="M2087" t="str">
        <f>IF(Table1[[#This Row],[City tier]]="?","tier - 2",Table1[[#This Row],[City tier]])</f>
        <v>tier - 3</v>
      </c>
      <c r="N2087" s="5" t="str">
        <f>IF(Table1[[#This Row],[State ID]]="?","Unknown",Table1[[#This Row],[State ID]])</f>
        <v>R1024</v>
      </c>
      <c r="O2087" s="5" t="str">
        <f>IF(Table1[[#This Row],[Customer ID]]="?","Unknown",Table1[[#This Row],[Customer ID]])</f>
        <v>Id767</v>
      </c>
    </row>
    <row r="2088" spans="1:15">
      <c r="A2088" t="s">
        <v>2122</v>
      </c>
      <c r="B2088">
        <v>1961</v>
      </c>
      <c r="C2088" t="s">
        <v>16</v>
      </c>
      <c r="D2088">
        <v>3</v>
      </c>
      <c r="E2088">
        <v>0</v>
      </c>
      <c r="F2088">
        <v>13429.04</v>
      </c>
      <c r="G2088" t="s">
        <v>17</v>
      </c>
      <c r="H2088" t="s">
        <v>17</v>
      </c>
      <c r="I2088" t="s">
        <v>22</v>
      </c>
      <c r="J2088" s="2">
        <f>IF(B2088="?",ROUND(AVERAGEIF($B$2:$B$2344,"&lt;&gt;?"),0),B2088)</f>
        <v>1961</v>
      </c>
      <c r="K2088" t="str">
        <f>IF(C2088="?","Sep",C2088)</f>
        <v>Nov</v>
      </c>
      <c r="L2088" t="str">
        <f>IF(Table1[[#This Row],[Hospital tier]]="?","tier - 2",Table1[[#This Row],[Hospital tier]])</f>
        <v>tier - 3</v>
      </c>
      <c r="M2088" t="str">
        <f>IF(Table1[[#This Row],[City tier]]="?","tier - 2",Table1[[#This Row],[City tier]])</f>
        <v>tier - 3</v>
      </c>
      <c r="N2088" s="5" t="str">
        <f>IF(Table1[[#This Row],[State ID]]="?","Unknown",Table1[[#This Row],[State ID]])</f>
        <v>R1012</v>
      </c>
      <c r="O2088" s="5" t="str">
        <f>IF(Table1[[#This Row],[Customer ID]]="?","Unknown",Table1[[#This Row],[Customer ID]])</f>
        <v>Id768</v>
      </c>
    </row>
    <row r="2089" spans="1:15">
      <c r="A2089" t="s">
        <v>2123</v>
      </c>
      <c r="B2089">
        <v>1994</v>
      </c>
      <c r="C2089" t="s">
        <v>20</v>
      </c>
      <c r="D2089">
        <v>17</v>
      </c>
      <c r="E2089">
        <v>0</v>
      </c>
      <c r="F2089">
        <v>13417.05</v>
      </c>
      <c r="G2089" t="s">
        <v>17</v>
      </c>
      <c r="H2089" t="s">
        <v>17</v>
      </c>
      <c r="I2089" t="s">
        <v>22</v>
      </c>
      <c r="J2089" s="2">
        <f>IF(B2089="?",ROUND(AVERAGEIF($B$2:$B$2344,"&lt;&gt;?"),0),B2089)</f>
        <v>1994</v>
      </c>
      <c r="K2089" t="str">
        <f>IF(C2089="?","Sep",C2089)</f>
        <v>Jun</v>
      </c>
      <c r="L2089" t="str">
        <f>IF(Table1[[#This Row],[Hospital tier]]="?","tier - 2",Table1[[#This Row],[Hospital tier]])</f>
        <v>tier - 3</v>
      </c>
      <c r="M2089" t="str">
        <f>IF(Table1[[#This Row],[City tier]]="?","tier - 2",Table1[[#This Row],[City tier]])</f>
        <v>tier - 3</v>
      </c>
      <c r="N2089" s="5" t="str">
        <f>IF(Table1[[#This Row],[State ID]]="?","Unknown",Table1[[#This Row],[State ID]])</f>
        <v>R1012</v>
      </c>
      <c r="O2089" s="5" t="str">
        <f>IF(Table1[[#This Row],[Customer ID]]="?","Unknown",Table1[[#This Row],[Customer ID]])</f>
        <v>Id769</v>
      </c>
    </row>
    <row r="2090" spans="1:15">
      <c r="A2090" t="s">
        <v>2124</v>
      </c>
      <c r="B2090">
        <v>1976</v>
      </c>
      <c r="C2090" t="s">
        <v>24</v>
      </c>
      <c r="D2090">
        <v>29</v>
      </c>
      <c r="E2090">
        <v>1</v>
      </c>
      <c r="F2090">
        <v>41661.599999999999</v>
      </c>
      <c r="G2090" t="s">
        <v>18</v>
      </c>
      <c r="H2090" t="s">
        <v>17</v>
      </c>
      <c r="I2090" t="s">
        <v>25</v>
      </c>
      <c r="J2090" s="2">
        <f>IF(B2090="?",ROUND(AVERAGEIF($B$2:$B$2344,"&lt;&gt;?"),0),B2090)</f>
        <v>1976</v>
      </c>
      <c r="K2090" t="str">
        <f>IF(C2090="?","Sep",C2090)</f>
        <v>Oct</v>
      </c>
      <c r="L2090" t="str">
        <f>IF(Table1[[#This Row],[Hospital tier]]="?","tier - 2",Table1[[#This Row],[Hospital tier]])</f>
        <v>tier - 1</v>
      </c>
      <c r="M2090" t="str">
        <f>IF(Table1[[#This Row],[City tier]]="?","tier - 2",Table1[[#This Row],[City tier]])</f>
        <v>tier - 3</v>
      </c>
      <c r="N2090" s="5" t="str">
        <f>IF(Table1[[#This Row],[State ID]]="?","Unknown",Table1[[#This Row],[State ID]])</f>
        <v>R1011</v>
      </c>
      <c r="O2090" s="5" t="str">
        <f>IF(Table1[[#This Row],[Customer ID]]="?","Unknown",Table1[[#This Row],[Customer ID]])</f>
        <v>Id77</v>
      </c>
    </row>
    <row r="2091" spans="1:15">
      <c r="A2091" t="s">
        <v>2125</v>
      </c>
      <c r="B2091">
        <v>1961</v>
      </c>
      <c r="C2091" t="s">
        <v>45</v>
      </c>
      <c r="D2091">
        <v>22</v>
      </c>
      <c r="E2091">
        <v>0</v>
      </c>
      <c r="F2091">
        <v>13415.04</v>
      </c>
      <c r="G2091" t="s">
        <v>17</v>
      </c>
      <c r="H2091" t="s">
        <v>21</v>
      </c>
      <c r="I2091" t="s">
        <v>22</v>
      </c>
      <c r="J2091" s="2">
        <f>IF(B2091="?",ROUND(AVERAGEIF($B$2:$B$2344,"&lt;&gt;?"),0),B2091)</f>
        <v>1961</v>
      </c>
      <c r="K2091" t="str">
        <f>IF(C2091="?","Sep",C2091)</f>
        <v>Jul</v>
      </c>
      <c r="L2091" t="str">
        <f>IF(Table1[[#This Row],[Hospital tier]]="?","tier - 2",Table1[[#This Row],[Hospital tier]])</f>
        <v>tier - 3</v>
      </c>
      <c r="M2091" t="str">
        <f>IF(Table1[[#This Row],[City tier]]="?","tier - 2",Table1[[#This Row],[City tier]])</f>
        <v>tier - 2</v>
      </c>
      <c r="N2091" s="5" t="str">
        <f>IF(Table1[[#This Row],[State ID]]="?","Unknown",Table1[[#This Row],[State ID]])</f>
        <v>R1012</v>
      </c>
      <c r="O2091" s="5" t="str">
        <f>IF(Table1[[#This Row],[Customer ID]]="?","Unknown",Table1[[#This Row],[Customer ID]])</f>
        <v>Id770</v>
      </c>
    </row>
    <row r="2092" spans="1:15">
      <c r="A2092" t="s">
        <v>2126</v>
      </c>
      <c r="B2092">
        <v>1992</v>
      </c>
      <c r="C2092" t="s">
        <v>23</v>
      </c>
      <c r="D2092">
        <v>19</v>
      </c>
      <c r="E2092">
        <v>0</v>
      </c>
      <c r="F2092">
        <v>13412.97</v>
      </c>
      <c r="G2092" t="s">
        <v>17</v>
      </c>
      <c r="H2092" t="s">
        <v>17</v>
      </c>
      <c r="I2092" t="s">
        <v>82</v>
      </c>
      <c r="J2092" s="2">
        <f>IF(B2092="?",ROUND(AVERAGEIF($B$2:$B$2344,"&lt;&gt;?"),0),B2092)</f>
        <v>1992</v>
      </c>
      <c r="K2092" t="str">
        <f>IF(C2092="?","Sep",C2092)</f>
        <v>Dec</v>
      </c>
      <c r="L2092" t="str">
        <f>IF(Table1[[#This Row],[Hospital tier]]="?","tier - 2",Table1[[#This Row],[Hospital tier]])</f>
        <v>tier - 3</v>
      </c>
      <c r="M2092" t="str">
        <f>IF(Table1[[#This Row],[City tier]]="?","tier - 2",Table1[[#This Row],[City tier]])</f>
        <v>tier - 3</v>
      </c>
      <c r="N2092" s="5" t="str">
        <f>IF(Table1[[#This Row],[State ID]]="?","Unknown",Table1[[#This Row],[State ID]])</f>
        <v>R1023</v>
      </c>
      <c r="O2092" s="5" t="str">
        <f>IF(Table1[[#This Row],[Customer ID]]="?","Unknown",Table1[[#This Row],[Customer ID]])</f>
        <v>Id771</v>
      </c>
    </row>
    <row r="2093" spans="1:15">
      <c r="A2093" t="s">
        <v>2127</v>
      </c>
      <c r="B2093">
        <v>1959</v>
      </c>
      <c r="C2093" t="s">
        <v>23</v>
      </c>
      <c r="D2093">
        <v>20</v>
      </c>
      <c r="E2093">
        <v>0</v>
      </c>
      <c r="F2093">
        <v>13405.39</v>
      </c>
      <c r="G2093" t="s">
        <v>17</v>
      </c>
      <c r="H2093" t="s">
        <v>17</v>
      </c>
      <c r="I2093" t="s">
        <v>19</v>
      </c>
      <c r="J2093" s="2">
        <f>IF(B2093="?",ROUND(AVERAGEIF($B$2:$B$2344,"&lt;&gt;?"),0),B2093)</f>
        <v>1959</v>
      </c>
      <c r="K2093" t="str">
        <f>IF(C2093="?","Sep",C2093)</f>
        <v>Dec</v>
      </c>
      <c r="L2093" t="str">
        <f>IF(Table1[[#This Row],[Hospital tier]]="?","tier - 2",Table1[[#This Row],[Hospital tier]])</f>
        <v>tier - 3</v>
      </c>
      <c r="M2093" t="str">
        <f>IF(Table1[[#This Row],[City tier]]="?","tier - 2",Table1[[#This Row],[City tier]])</f>
        <v>tier - 3</v>
      </c>
      <c r="N2093" s="5" t="str">
        <f>IF(Table1[[#This Row],[State ID]]="?","Unknown",Table1[[#This Row],[State ID]])</f>
        <v>R1013</v>
      </c>
      <c r="O2093" s="5" t="str">
        <f>IF(Table1[[#This Row],[Customer ID]]="?","Unknown",Table1[[#This Row],[Customer ID]])</f>
        <v>Id772</v>
      </c>
    </row>
    <row r="2094" spans="1:15">
      <c r="A2094" t="s">
        <v>2128</v>
      </c>
      <c r="B2094">
        <v>1959</v>
      </c>
      <c r="C2094" t="s">
        <v>16</v>
      </c>
      <c r="D2094">
        <v>25</v>
      </c>
      <c r="E2094">
        <v>0</v>
      </c>
      <c r="F2094">
        <v>13393.76</v>
      </c>
      <c r="G2094" t="s">
        <v>17</v>
      </c>
      <c r="H2094" t="s">
        <v>18</v>
      </c>
      <c r="I2094" t="s">
        <v>25</v>
      </c>
      <c r="J2094" s="2">
        <f>IF(B2094="?",ROUND(AVERAGEIF($B$2:$B$2344,"&lt;&gt;?"),0),B2094)</f>
        <v>1959</v>
      </c>
      <c r="K2094" t="str">
        <f>IF(C2094="?","Sep",C2094)</f>
        <v>Nov</v>
      </c>
      <c r="L2094" t="str">
        <f>IF(Table1[[#This Row],[Hospital tier]]="?","tier - 2",Table1[[#This Row],[Hospital tier]])</f>
        <v>tier - 3</v>
      </c>
      <c r="M2094" t="str">
        <f>IF(Table1[[#This Row],[City tier]]="?","tier - 2",Table1[[#This Row],[City tier]])</f>
        <v>tier - 1</v>
      </c>
      <c r="N2094" s="5" t="str">
        <f>IF(Table1[[#This Row],[State ID]]="?","Unknown",Table1[[#This Row],[State ID]])</f>
        <v>R1011</v>
      </c>
      <c r="O2094" s="5" t="str">
        <f>IF(Table1[[#This Row],[Customer ID]]="?","Unknown",Table1[[#This Row],[Customer ID]])</f>
        <v>Id773</v>
      </c>
    </row>
    <row r="2095" spans="1:15">
      <c r="A2095" t="s">
        <v>2129</v>
      </c>
      <c r="B2095">
        <v>1959</v>
      </c>
      <c r="C2095" t="s">
        <v>23</v>
      </c>
      <c r="D2095">
        <v>9</v>
      </c>
      <c r="E2095">
        <v>0</v>
      </c>
      <c r="F2095">
        <v>13390.56</v>
      </c>
      <c r="G2095" t="s">
        <v>17</v>
      </c>
      <c r="H2095" t="s">
        <v>17</v>
      </c>
      <c r="I2095" t="s">
        <v>25</v>
      </c>
      <c r="J2095" s="2">
        <f>IF(B2095="?",ROUND(AVERAGEIF($B$2:$B$2344,"&lt;&gt;?"),0),B2095)</f>
        <v>1959</v>
      </c>
      <c r="K2095" t="str">
        <f>IF(C2095="?","Sep",C2095)</f>
        <v>Dec</v>
      </c>
      <c r="L2095" t="str">
        <f>IF(Table1[[#This Row],[Hospital tier]]="?","tier - 2",Table1[[#This Row],[Hospital tier]])</f>
        <v>tier - 3</v>
      </c>
      <c r="M2095" t="str">
        <f>IF(Table1[[#This Row],[City tier]]="?","tier - 2",Table1[[#This Row],[City tier]])</f>
        <v>tier - 3</v>
      </c>
      <c r="N2095" s="5" t="str">
        <f>IF(Table1[[#This Row],[State ID]]="?","Unknown",Table1[[#This Row],[State ID]])</f>
        <v>R1011</v>
      </c>
      <c r="O2095" s="5" t="str">
        <f>IF(Table1[[#This Row],[Customer ID]]="?","Unknown",Table1[[#This Row],[Customer ID]])</f>
        <v>Id774</v>
      </c>
    </row>
    <row r="2096" spans="1:15">
      <c r="A2096" t="s">
        <v>2130</v>
      </c>
      <c r="B2096">
        <v>1984</v>
      </c>
      <c r="C2096" t="s">
        <v>20</v>
      </c>
      <c r="D2096">
        <v>6</v>
      </c>
      <c r="E2096">
        <v>3</v>
      </c>
      <c r="F2096">
        <v>13383.67</v>
      </c>
      <c r="G2096" t="s">
        <v>17</v>
      </c>
      <c r="H2096" t="s">
        <v>21</v>
      </c>
      <c r="I2096" t="s">
        <v>82</v>
      </c>
      <c r="J2096" s="2">
        <f>IF(B2096="?",ROUND(AVERAGEIF($B$2:$B$2344,"&lt;&gt;?"),0),B2096)</f>
        <v>1984</v>
      </c>
      <c r="K2096" t="str">
        <f>IF(C2096="?","Sep",C2096)</f>
        <v>Jun</v>
      </c>
      <c r="L2096" t="str">
        <f>IF(Table1[[#This Row],[Hospital tier]]="?","tier - 2",Table1[[#This Row],[Hospital tier]])</f>
        <v>tier - 3</v>
      </c>
      <c r="M2096" t="str">
        <f>IF(Table1[[#This Row],[City tier]]="?","tier - 2",Table1[[#This Row],[City tier]])</f>
        <v>tier - 2</v>
      </c>
      <c r="N2096" s="5" t="str">
        <f>IF(Table1[[#This Row],[State ID]]="?","Unknown",Table1[[#This Row],[State ID]])</f>
        <v>R1023</v>
      </c>
      <c r="O2096" s="5" t="str">
        <f>IF(Table1[[#This Row],[Customer ID]]="?","Unknown",Table1[[#This Row],[Customer ID]])</f>
        <v>Id775</v>
      </c>
    </row>
    <row r="2097" spans="1:15">
      <c r="A2097" t="s">
        <v>2131</v>
      </c>
      <c r="B2097">
        <v>1979</v>
      </c>
      <c r="C2097" t="s">
        <v>37</v>
      </c>
      <c r="D2097">
        <v>30</v>
      </c>
      <c r="E2097">
        <v>2</v>
      </c>
      <c r="F2097">
        <v>13377.41</v>
      </c>
      <c r="G2097" t="s">
        <v>17</v>
      </c>
      <c r="H2097" t="s">
        <v>17</v>
      </c>
      <c r="I2097" t="s">
        <v>30</v>
      </c>
      <c r="J2097" s="2">
        <f>IF(B2097="?",ROUND(AVERAGEIF($B$2:$B$2344,"&lt;&gt;?"),0),B2097)</f>
        <v>1979</v>
      </c>
      <c r="K2097" t="str">
        <f>IF(C2097="?","Sep",C2097)</f>
        <v>Sep</v>
      </c>
      <c r="L2097" t="str">
        <f>IF(Table1[[#This Row],[Hospital tier]]="?","tier - 2",Table1[[#This Row],[Hospital tier]])</f>
        <v>tier - 3</v>
      </c>
      <c r="M2097" t="str">
        <f>IF(Table1[[#This Row],[City tier]]="?","tier - 2",Table1[[#This Row],[City tier]])</f>
        <v>tier - 3</v>
      </c>
      <c r="N2097" s="5" t="str">
        <f>IF(Table1[[#This Row],[State ID]]="?","Unknown",Table1[[#This Row],[State ID]])</f>
        <v>R1026</v>
      </c>
      <c r="O2097" s="5" t="str">
        <f>IF(Table1[[#This Row],[Customer ID]]="?","Unknown",Table1[[#This Row],[Customer ID]])</f>
        <v>Id776</v>
      </c>
    </row>
    <row r="2098" spans="1:15">
      <c r="A2098" t="s">
        <v>2132</v>
      </c>
      <c r="B2098">
        <v>1964</v>
      </c>
      <c r="C2098" t="s">
        <v>37</v>
      </c>
      <c r="D2098">
        <v>24</v>
      </c>
      <c r="E2098">
        <v>0</v>
      </c>
      <c r="F2098">
        <v>13375.76</v>
      </c>
      <c r="G2098" t="s">
        <v>17</v>
      </c>
      <c r="H2098" t="s">
        <v>21</v>
      </c>
      <c r="I2098" t="s">
        <v>34</v>
      </c>
      <c r="J2098" s="2">
        <f>IF(B2098="?",ROUND(AVERAGEIF($B$2:$B$2344,"&lt;&gt;?"),0),B2098)</f>
        <v>1964</v>
      </c>
      <c r="K2098" t="str">
        <f>IF(C2098="?","Sep",C2098)</f>
        <v>Sep</v>
      </c>
      <c r="L2098" t="str">
        <f>IF(Table1[[#This Row],[Hospital tier]]="?","tier - 2",Table1[[#This Row],[Hospital tier]])</f>
        <v>tier - 3</v>
      </c>
      <c r="M2098" t="str">
        <f>IF(Table1[[#This Row],[City tier]]="?","tier - 2",Table1[[#This Row],[City tier]])</f>
        <v>tier - 2</v>
      </c>
      <c r="N2098" s="5" t="str">
        <f>IF(Table1[[#This Row],[State ID]]="?","Unknown",Table1[[#This Row],[State ID]])</f>
        <v>R1025</v>
      </c>
      <c r="O2098" s="5" t="str">
        <f>IF(Table1[[#This Row],[Customer ID]]="?","Unknown",Table1[[#This Row],[Customer ID]])</f>
        <v>Id777</v>
      </c>
    </row>
    <row r="2099" spans="1:15">
      <c r="A2099" t="s">
        <v>2133</v>
      </c>
      <c r="B2099">
        <v>1990</v>
      </c>
      <c r="C2099" t="s">
        <v>24</v>
      </c>
      <c r="D2099">
        <v>2</v>
      </c>
      <c r="E2099">
        <v>3</v>
      </c>
      <c r="F2099">
        <v>13360.94</v>
      </c>
      <c r="G2099" t="s">
        <v>17</v>
      </c>
      <c r="H2099" t="s">
        <v>18</v>
      </c>
      <c r="I2099" t="s">
        <v>22</v>
      </c>
      <c r="J2099" s="2">
        <f>IF(B2099="?",ROUND(AVERAGEIF($B$2:$B$2344,"&lt;&gt;?"),0),B2099)</f>
        <v>1990</v>
      </c>
      <c r="K2099" t="str">
        <f>IF(C2099="?","Sep",C2099)</f>
        <v>Oct</v>
      </c>
      <c r="L2099" t="str">
        <f>IF(Table1[[#This Row],[Hospital tier]]="?","tier - 2",Table1[[#This Row],[Hospital tier]])</f>
        <v>tier - 3</v>
      </c>
      <c r="M2099" t="str">
        <f>IF(Table1[[#This Row],[City tier]]="?","tier - 2",Table1[[#This Row],[City tier]])</f>
        <v>tier - 1</v>
      </c>
      <c r="N2099" s="5" t="str">
        <f>IF(Table1[[#This Row],[State ID]]="?","Unknown",Table1[[#This Row],[State ID]])</f>
        <v>R1012</v>
      </c>
      <c r="O2099" s="5" t="str">
        <f>IF(Table1[[#This Row],[Customer ID]]="?","Unknown",Table1[[#This Row],[Customer ID]])</f>
        <v>Id778</v>
      </c>
    </row>
    <row r="2100" spans="1:15">
      <c r="A2100" t="s">
        <v>2134</v>
      </c>
      <c r="B2100">
        <v>1960</v>
      </c>
      <c r="C2100" t="s">
        <v>16</v>
      </c>
      <c r="D2100">
        <v>11</v>
      </c>
      <c r="E2100">
        <v>0</v>
      </c>
      <c r="F2100">
        <v>13352.1</v>
      </c>
      <c r="G2100" t="s">
        <v>17</v>
      </c>
      <c r="H2100" t="s">
        <v>18</v>
      </c>
      <c r="I2100" t="s">
        <v>22</v>
      </c>
      <c r="J2100" s="2">
        <f>IF(B2100="?",ROUND(AVERAGEIF($B$2:$B$2344,"&lt;&gt;?"),0),B2100)</f>
        <v>1960</v>
      </c>
      <c r="K2100" t="str">
        <f>IF(C2100="?","Sep",C2100)</f>
        <v>Nov</v>
      </c>
      <c r="L2100" t="str">
        <f>IF(Table1[[#This Row],[Hospital tier]]="?","tier - 2",Table1[[#This Row],[Hospital tier]])</f>
        <v>tier - 3</v>
      </c>
      <c r="M2100" t="str">
        <f>IF(Table1[[#This Row],[City tier]]="?","tier - 2",Table1[[#This Row],[City tier]])</f>
        <v>tier - 1</v>
      </c>
      <c r="N2100" s="5" t="str">
        <f>IF(Table1[[#This Row],[State ID]]="?","Unknown",Table1[[#This Row],[State ID]])</f>
        <v>R1012</v>
      </c>
      <c r="O2100" s="5" t="str">
        <f>IF(Table1[[#This Row],[Customer ID]]="?","Unknown",Table1[[#This Row],[Customer ID]])</f>
        <v>Id779</v>
      </c>
    </row>
    <row r="2101" spans="1:15">
      <c r="A2101" t="s">
        <v>2135</v>
      </c>
      <c r="B2101">
        <v>1974</v>
      </c>
      <c r="C2101" t="s">
        <v>16</v>
      </c>
      <c r="D2101">
        <v>24</v>
      </c>
      <c r="E2101">
        <v>0</v>
      </c>
      <c r="F2101">
        <v>41636.199999999997</v>
      </c>
      <c r="G2101" t="s">
        <v>18</v>
      </c>
      <c r="H2101" t="s">
        <v>18</v>
      </c>
      <c r="I2101" t="s">
        <v>25</v>
      </c>
      <c r="J2101" s="2">
        <f>IF(B2101="?",ROUND(AVERAGEIF($B$2:$B$2344,"&lt;&gt;?"),0),B2101)</f>
        <v>1974</v>
      </c>
      <c r="K2101" t="str">
        <f>IF(C2101="?","Sep",C2101)</f>
        <v>Nov</v>
      </c>
      <c r="L2101" t="str">
        <f>IF(Table1[[#This Row],[Hospital tier]]="?","tier - 2",Table1[[#This Row],[Hospital tier]])</f>
        <v>tier - 1</v>
      </c>
      <c r="M2101" t="str">
        <f>IF(Table1[[#This Row],[City tier]]="?","tier - 2",Table1[[#This Row],[City tier]])</f>
        <v>tier - 1</v>
      </c>
      <c r="N2101" s="5" t="str">
        <f>IF(Table1[[#This Row],[State ID]]="?","Unknown",Table1[[#This Row],[State ID]])</f>
        <v>R1011</v>
      </c>
      <c r="O2101" s="5" t="str">
        <f>IF(Table1[[#This Row],[Customer ID]]="?","Unknown",Table1[[#This Row],[Customer ID]])</f>
        <v>Id78</v>
      </c>
    </row>
    <row r="2102" spans="1:15">
      <c r="A2102" t="s">
        <v>2136</v>
      </c>
      <c r="B2102">
        <v>1976</v>
      </c>
      <c r="C2102" t="s">
        <v>40</v>
      </c>
      <c r="D2102">
        <v>23</v>
      </c>
      <c r="E2102">
        <v>2</v>
      </c>
      <c r="F2102">
        <v>13333.71</v>
      </c>
      <c r="G2102" t="s">
        <v>17</v>
      </c>
      <c r="H2102" t="s">
        <v>21</v>
      </c>
      <c r="I2102" t="s">
        <v>22</v>
      </c>
      <c r="J2102" s="2">
        <f>IF(B2102="?",ROUND(AVERAGEIF($B$2:$B$2344,"&lt;&gt;?"),0),B2102)</f>
        <v>1976</v>
      </c>
      <c r="K2102" t="str">
        <f>IF(C2102="?","Sep",C2102)</f>
        <v>Aug</v>
      </c>
      <c r="L2102" t="str">
        <f>IF(Table1[[#This Row],[Hospital tier]]="?","tier - 2",Table1[[#This Row],[Hospital tier]])</f>
        <v>tier - 3</v>
      </c>
      <c r="M2102" t="str">
        <f>IF(Table1[[#This Row],[City tier]]="?","tier - 2",Table1[[#This Row],[City tier]])</f>
        <v>tier - 2</v>
      </c>
      <c r="N2102" s="5" t="str">
        <f>IF(Table1[[#This Row],[State ID]]="?","Unknown",Table1[[#This Row],[State ID]])</f>
        <v>R1012</v>
      </c>
      <c r="O2102" s="5" t="str">
        <f>IF(Table1[[#This Row],[Customer ID]]="?","Unknown",Table1[[#This Row],[Customer ID]])</f>
        <v>Id780</v>
      </c>
    </row>
    <row r="2103" spans="1:15">
      <c r="A2103" t="s">
        <v>2137</v>
      </c>
      <c r="B2103">
        <v>1994</v>
      </c>
      <c r="C2103" t="s">
        <v>45</v>
      </c>
      <c r="D2103">
        <v>1</v>
      </c>
      <c r="E2103">
        <v>0</v>
      </c>
      <c r="F2103">
        <v>13292.52</v>
      </c>
      <c r="G2103" t="s">
        <v>17</v>
      </c>
      <c r="H2103" t="s">
        <v>17</v>
      </c>
      <c r="I2103" t="s">
        <v>22</v>
      </c>
      <c r="J2103" s="2">
        <f>IF(B2103="?",ROUND(AVERAGEIF($B$2:$B$2344,"&lt;&gt;?"),0),B2103)</f>
        <v>1994</v>
      </c>
      <c r="K2103" t="str">
        <f>IF(C2103="?","Sep",C2103)</f>
        <v>Jul</v>
      </c>
      <c r="L2103" t="str">
        <f>IF(Table1[[#This Row],[Hospital tier]]="?","tier - 2",Table1[[#This Row],[Hospital tier]])</f>
        <v>tier - 3</v>
      </c>
      <c r="M2103" t="str">
        <f>IF(Table1[[#This Row],[City tier]]="?","tier - 2",Table1[[#This Row],[City tier]])</f>
        <v>tier - 3</v>
      </c>
      <c r="N2103" s="5" t="str">
        <f>IF(Table1[[#This Row],[State ID]]="?","Unknown",Table1[[#This Row],[State ID]])</f>
        <v>R1012</v>
      </c>
      <c r="O2103" s="5" t="str">
        <f>IF(Table1[[#This Row],[Customer ID]]="?","Unknown",Table1[[#This Row],[Customer ID]])</f>
        <v>Id781</v>
      </c>
    </row>
    <row r="2104" spans="1:15">
      <c r="A2104" t="s">
        <v>2138</v>
      </c>
      <c r="B2104">
        <v>1962</v>
      </c>
      <c r="C2104" t="s">
        <v>24</v>
      </c>
      <c r="D2104">
        <v>11</v>
      </c>
      <c r="E2104">
        <v>0</v>
      </c>
      <c r="F2104">
        <v>13228.85</v>
      </c>
      <c r="G2104" t="s">
        <v>17</v>
      </c>
      <c r="H2104" t="s">
        <v>17</v>
      </c>
      <c r="I2104" t="s">
        <v>82</v>
      </c>
      <c r="J2104" s="2">
        <f>IF(B2104="?",ROUND(AVERAGEIF($B$2:$B$2344,"&lt;&gt;?"),0),B2104)</f>
        <v>1962</v>
      </c>
      <c r="K2104" t="str">
        <f>IF(C2104="?","Sep",C2104)</f>
        <v>Oct</v>
      </c>
      <c r="L2104" t="str">
        <f>IF(Table1[[#This Row],[Hospital tier]]="?","tier - 2",Table1[[#This Row],[Hospital tier]])</f>
        <v>tier - 3</v>
      </c>
      <c r="M2104" t="str">
        <f>IF(Table1[[#This Row],[City tier]]="?","tier - 2",Table1[[#This Row],[City tier]])</f>
        <v>tier - 3</v>
      </c>
      <c r="N2104" s="5" t="str">
        <f>IF(Table1[[#This Row],[State ID]]="?","Unknown",Table1[[#This Row],[State ID]])</f>
        <v>R1023</v>
      </c>
      <c r="O2104" s="5" t="str">
        <f>IF(Table1[[#This Row],[Customer ID]]="?","Unknown",Table1[[#This Row],[Customer ID]])</f>
        <v>Id782</v>
      </c>
    </row>
    <row r="2105" spans="1:15">
      <c r="A2105" t="s">
        <v>2139</v>
      </c>
      <c r="B2105">
        <v>1962</v>
      </c>
      <c r="C2105" t="s">
        <v>16</v>
      </c>
      <c r="D2105">
        <v>24</v>
      </c>
      <c r="E2105">
        <v>1</v>
      </c>
      <c r="F2105">
        <v>13224.69</v>
      </c>
      <c r="G2105" t="s">
        <v>17</v>
      </c>
      <c r="H2105" t="s">
        <v>21</v>
      </c>
      <c r="I2105" t="s">
        <v>25</v>
      </c>
      <c r="J2105" s="2">
        <f>IF(B2105="?",ROUND(AVERAGEIF($B$2:$B$2344,"&lt;&gt;?"),0),B2105)</f>
        <v>1962</v>
      </c>
      <c r="K2105" t="str">
        <f>IF(C2105="?","Sep",C2105)</f>
        <v>Nov</v>
      </c>
      <c r="L2105" t="str">
        <f>IF(Table1[[#This Row],[Hospital tier]]="?","tier - 2",Table1[[#This Row],[Hospital tier]])</f>
        <v>tier - 3</v>
      </c>
      <c r="M2105" t="str">
        <f>IF(Table1[[#This Row],[City tier]]="?","tier - 2",Table1[[#This Row],[City tier]])</f>
        <v>tier - 2</v>
      </c>
      <c r="N2105" s="5" t="str">
        <f>IF(Table1[[#This Row],[State ID]]="?","Unknown",Table1[[#This Row],[State ID]])</f>
        <v>R1011</v>
      </c>
      <c r="O2105" s="5" t="str">
        <f>IF(Table1[[#This Row],[Customer ID]]="?","Unknown",Table1[[#This Row],[Customer ID]])</f>
        <v>Id783</v>
      </c>
    </row>
    <row r="2106" spans="1:15">
      <c r="A2106" t="s">
        <v>2140</v>
      </c>
      <c r="B2106">
        <v>1965</v>
      </c>
      <c r="C2106" t="s">
        <v>16</v>
      </c>
      <c r="D2106">
        <v>13</v>
      </c>
      <c r="E2106">
        <v>2</v>
      </c>
      <c r="F2106">
        <v>13224.06</v>
      </c>
      <c r="G2106" t="s">
        <v>17</v>
      </c>
      <c r="H2106" t="s">
        <v>17</v>
      </c>
      <c r="I2106" t="s">
        <v>74</v>
      </c>
      <c r="J2106" s="2">
        <f>IF(B2106="?",ROUND(AVERAGEIF($B$2:$B$2344,"&lt;&gt;?"),0),B2106)</f>
        <v>1965</v>
      </c>
      <c r="K2106" t="str">
        <f>IF(C2106="?","Sep",C2106)</f>
        <v>Nov</v>
      </c>
      <c r="L2106" t="str">
        <f>IF(Table1[[#This Row],[Hospital tier]]="?","tier - 2",Table1[[#This Row],[Hospital tier]])</f>
        <v>tier - 3</v>
      </c>
      <c r="M2106" t="str">
        <f>IF(Table1[[#This Row],[City tier]]="?","tier - 2",Table1[[#This Row],[City tier]])</f>
        <v>tier - 3</v>
      </c>
      <c r="N2106" s="5" t="str">
        <f>IF(Table1[[#This Row],[State ID]]="?","Unknown",Table1[[#This Row],[State ID]])</f>
        <v>R1024</v>
      </c>
      <c r="O2106" s="5" t="str">
        <f>IF(Table1[[#This Row],[Customer ID]]="?","Unknown",Table1[[#This Row],[Customer ID]])</f>
        <v>Id784</v>
      </c>
    </row>
    <row r="2107" spans="1:15">
      <c r="A2107" t="s">
        <v>2141</v>
      </c>
      <c r="B2107">
        <v>1962</v>
      </c>
      <c r="C2107" t="s">
        <v>23</v>
      </c>
      <c r="D2107">
        <v>7</v>
      </c>
      <c r="E2107">
        <v>0</v>
      </c>
      <c r="F2107">
        <v>13217.09</v>
      </c>
      <c r="G2107" t="s">
        <v>17</v>
      </c>
      <c r="H2107" t="s">
        <v>18</v>
      </c>
      <c r="I2107" t="s">
        <v>74</v>
      </c>
      <c r="J2107" s="2">
        <f>IF(B2107="?",ROUND(AVERAGEIF($B$2:$B$2344,"&lt;&gt;?"),0),B2107)</f>
        <v>1962</v>
      </c>
      <c r="K2107" t="str">
        <f>IF(C2107="?","Sep",C2107)</f>
        <v>Dec</v>
      </c>
      <c r="L2107" t="str">
        <f>IF(Table1[[#This Row],[Hospital tier]]="?","tier - 2",Table1[[#This Row],[Hospital tier]])</f>
        <v>tier - 3</v>
      </c>
      <c r="M2107" t="str">
        <f>IF(Table1[[#This Row],[City tier]]="?","tier - 2",Table1[[#This Row],[City tier]])</f>
        <v>tier - 1</v>
      </c>
      <c r="N2107" s="5" t="str">
        <f>IF(Table1[[#This Row],[State ID]]="?","Unknown",Table1[[#This Row],[State ID]])</f>
        <v>R1024</v>
      </c>
      <c r="O2107" s="5" t="str">
        <f>IF(Table1[[#This Row],[Customer ID]]="?","Unknown",Table1[[#This Row],[Customer ID]])</f>
        <v>Id785</v>
      </c>
    </row>
    <row r="2108" spans="1:15">
      <c r="A2108" t="s">
        <v>2142</v>
      </c>
      <c r="B2108">
        <v>1982</v>
      </c>
      <c r="C2108" t="s">
        <v>24</v>
      </c>
      <c r="D2108">
        <v>15</v>
      </c>
      <c r="E2108">
        <v>3</v>
      </c>
      <c r="F2108">
        <v>13214.43</v>
      </c>
      <c r="G2108" t="s">
        <v>17</v>
      </c>
      <c r="H2108" t="s">
        <v>21</v>
      </c>
      <c r="I2108" t="s">
        <v>22</v>
      </c>
      <c r="J2108" s="2">
        <f>IF(B2108="?",ROUND(AVERAGEIF($B$2:$B$2344,"&lt;&gt;?"),0),B2108)</f>
        <v>1982</v>
      </c>
      <c r="K2108" t="str">
        <f>IF(C2108="?","Sep",C2108)</f>
        <v>Oct</v>
      </c>
      <c r="L2108" t="str">
        <f>IF(Table1[[#This Row],[Hospital tier]]="?","tier - 2",Table1[[#This Row],[Hospital tier]])</f>
        <v>tier - 3</v>
      </c>
      <c r="M2108" t="str">
        <f>IF(Table1[[#This Row],[City tier]]="?","tier - 2",Table1[[#This Row],[City tier]])</f>
        <v>tier - 2</v>
      </c>
      <c r="N2108" s="5" t="str">
        <f>IF(Table1[[#This Row],[State ID]]="?","Unknown",Table1[[#This Row],[State ID]])</f>
        <v>R1012</v>
      </c>
      <c r="O2108" s="5" t="str">
        <f>IF(Table1[[#This Row],[Customer ID]]="?","Unknown",Table1[[#This Row],[Customer ID]])</f>
        <v>Id786</v>
      </c>
    </row>
    <row r="2109" spans="1:15">
      <c r="A2109" t="s">
        <v>2143</v>
      </c>
      <c r="B2109">
        <v>1962</v>
      </c>
      <c r="C2109" t="s">
        <v>40</v>
      </c>
      <c r="D2109">
        <v>5</v>
      </c>
      <c r="E2109">
        <v>0</v>
      </c>
      <c r="F2109">
        <v>13204.29</v>
      </c>
      <c r="G2109" t="s">
        <v>17</v>
      </c>
      <c r="H2109" t="s">
        <v>18</v>
      </c>
      <c r="I2109" t="s">
        <v>74</v>
      </c>
      <c r="J2109" s="2">
        <f>IF(B2109="?",ROUND(AVERAGEIF($B$2:$B$2344,"&lt;&gt;?"),0),B2109)</f>
        <v>1962</v>
      </c>
      <c r="K2109" t="str">
        <f>IF(C2109="?","Sep",C2109)</f>
        <v>Aug</v>
      </c>
      <c r="L2109" t="str">
        <f>IF(Table1[[#This Row],[Hospital tier]]="?","tier - 2",Table1[[#This Row],[Hospital tier]])</f>
        <v>tier - 3</v>
      </c>
      <c r="M2109" t="str">
        <f>IF(Table1[[#This Row],[City tier]]="?","tier - 2",Table1[[#This Row],[City tier]])</f>
        <v>tier - 1</v>
      </c>
      <c r="N2109" s="5" t="str">
        <f>IF(Table1[[#This Row],[State ID]]="?","Unknown",Table1[[#This Row],[State ID]])</f>
        <v>R1024</v>
      </c>
      <c r="O2109" s="5" t="str">
        <f>IF(Table1[[#This Row],[Customer ID]]="?","Unknown",Table1[[#This Row],[Customer ID]])</f>
        <v>Id787</v>
      </c>
    </row>
    <row r="2110" spans="1:15">
      <c r="A2110" t="s">
        <v>2144</v>
      </c>
      <c r="B2110">
        <v>1961</v>
      </c>
      <c r="C2110" t="s">
        <v>23</v>
      </c>
      <c r="D2110">
        <v>6</v>
      </c>
      <c r="E2110">
        <v>0</v>
      </c>
      <c r="F2110">
        <v>13143.86</v>
      </c>
      <c r="G2110" t="s">
        <v>17</v>
      </c>
      <c r="H2110" t="s">
        <v>21</v>
      </c>
      <c r="I2110" t="s">
        <v>32</v>
      </c>
      <c r="J2110" s="2">
        <f>IF(B2110="?",ROUND(AVERAGEIF($B$2:$B$2344,"&lt;&gt;?"),0),B2110)</f>
        <v>1961</v>
      </c>
      <c r="K2110" t="str">
        <f>IF(C2110="?","Sep",C2110)</f>
        <v>Dec</v>
      </c>
      <c r="L2110" t="str">
        <f>IF(Table1[[#This Row],[Hospital tier]]="?","tier - 2",Table1[[#This Row],[Hospital tier]])</f>
        <v>tier - 3</v>
      </c>
      <c r="M2110" t="str">
        <f>IF(Table1[[#This Row],[City tier]]="?","tier - 2",Table1[[#This Row],[City tier]])</f>
        <v>tier - 2</v>
      </c>
      <c r="N2110" s="5" t="str">
        <f>IF(Table1[[#This Row],[State ID]]="?","Unknown",Table1[[#This Row],[State ID]])</f>
        <v>R1016</v>
      </c>
      <c r="O2110" s="5" t="str">
        <f>IF(Table1[[#This Row],[Customer ID]]="?","Unknown",Table1[[#This Row],[Customer ID]])</f>
        <v>Id788</v>
      </c>
    </row>
    <row r="2111" spans="1:15">
      <c r="A2111" t="s">
        <v>2145</v>
      </c>
      <c r="B2111">
        <v>1961</v>
      </c>
      <c r="C2111" t="s">
        <v>23</v>
      </c>
      <c r="D2111">
        <v>6</v>
      </c>
      <c r="E2111">
        <v>0</v>
      </c>
      <c r="F2111">
        <v>13143.34</v>
      </c>
      <c r="G2111" t="s">
        <v>17</v>
      </c>
      <c r="H2111" t="s">
        <v>21</v>
      </c>
      <c r="I2111" t="s">
        <v>137</v>
      </c>
      <c r="J2111" s="2">
        <f>IF(B2111="?",ROUND(AVERAGEIF($B$2:$B$2344,"&lt;&gt;?"),0),B2111)</f>
        <v>1961</v>
      </c>
      <c r="K2111" t="str">
        <f>IF(C2111="?","Sep",C2111)</f>
        <v>Dec</v>
      </c>
      <c r="L2111" t="str">
        <f>IF(Table1[[#This Row],[Hospital tier]]="?","tier - 2",Table1[[#This Row],[Hospital tier]])</f>
        <v>tier - 3</v>
      </c>
      <c r="M2111" t="str">
        <f>IF(Table1[[#This Row],[City tier]]="?","tier - 2",Table1[[#This Row],[City tier]])</f>
        <v>tier - 2</v>
      </c>
      <c r="N2111" s="5" t="str">
        <f>IF(Table1[[#This Row],[State ID]]="?","Unknown",Table1[[#This Row],[State ID]])</f>
        <v>R1020</v>
      </c>
      <c r="O2111" s="5" t="str">
        <f>IF(Table1[[#This Row],[Customer ID]]="?","Unknown",Table1[[#This Row],[Customer ID]])</f>
        <v>Id789</v>
      </c>
    </row>
    <row r="2112" spans="1:15">
      <c r="A2112" t="s">
        <v>2146</v>
      </c>
      <c r="B2112">
        <v>1967</v>
      </c>
      <c r="C2112" t="s">
        <v>23</v>
      </c>
      <c r="D2112">
        <v>22</v>
      </c>
      <c r="E2112">
        <v>0</v>
      </c>
      <c r="F2112">
        <v>41505.15</v>
      </c>
      <c r="G2112" t="s">
        <v>18</v>
      </c>
      <c r="H2112" t="s">
        <v>21</v>
      </c>
      <c r="I2112" t="s">
        <v>25</v>
      </c>
      <c r="J2112" s="2">
        <f>IF(B2112="?",ROUND(AVERAGEIF($B$2:$B$2344,"&lt;&gt;?"),0),B2112)</f>
        <v>1967</v>
      </c>
      <c r="K2112" t="str">
        <f>IF(C2112="?","Sep",C2112)</f>
        <v>Dec</v>
      </c>
      <c r="L2112" t="str">
        <f>IF(Table1[[#This Row],[Hospital tier]]="?","tier - 2",Table1[[#This Row],[Hospital tier]])</f>
        <v>tier - 1</v>
      </c>
      <c r="M2112" t="str">
        <f>IF(Table1[[#This Row],[City tier]]="?","tier - 2",Table1[[#This Row],[City tier]])</f>
        <v>tier - 2</v>
      </c>
      <c r="N2112" s="5" t="str">
        <f>IF(Table1[[#This Row],[State ID]]="?","Unknown",Table1[[#This Row],[State ID]])</f>
        <v>R1011</v>
      </c>
      <c r="O2112" s="5" t="str">
        <f>IF(Table1[[#This Row],[Customer ID]]="?","Unknown",Table1[[#This Row],[Customer ID]])</f>
        <v>Id79</v>
      </c>
    </row>
    <row r="2113" spans="1:15">
      <c r="A2113" t="s">
        <v>2147</v>
      </c>
      <c r="B2113">
        <v>1961</v>
      </c>
      <c r="C2113" t="s">
        <v>37</v>
      </c>
      <c r="D2113">
        <v>7</v>
      </c>
      <c r="E2113">
        <v>0</v>
      </c>
      <c r="F2113">
        <v>13129.6</v>
      </c>
      <c r="G2113" t="s">
        <v>17</v>
      </c>
      <c r="H2113" t="s">
        <v>21</v>
      </c>
      <c r="I2113" t="s">
        <v>130</v>
      </c>
      <c r="J2113" s="2">
        <f>IF(B2113="?",ROUND(AVERAGEIF($B$2:$B$2344,"&lt;&gt;?"),0),B2113)</f>
        <v>1961</v>
      </c>
      <c r="K2113" t="str">
        <f>IF(C2113="?","Sep",C2113)</f>
        <v>Sep</v>
      </c>
      <c r="L2113" t="str">
        <f>IF(Table1[[#This Row],[Hospital tier]]="?","tier - 2",Table1[[#This Row],[Hospital tier]])</f>
        <v>tier - 3</v>
      </c>
      <c r="M2113" t="str">
        <f>IF(Table1[[#This Row],[City tier]]="?","tier - 2",Table1[[#This Row],[City tier]])</f>
        <v>tier - 2</v>
      </c>
      <c r="N2113" s="5" t="str">
        <f>IF(Table1[[#This Row],[State ID]]="?","Unknown",Table1[[#This Row],[State ID]])</f>
        <v>R1017</v>
      </c>
      <c r="O2113" s="5" t="str">
        <f>IF(Table1[[#This Row],[Customer ID]]="?","Unknown",Table1[[#This Row],[Customer ID]])</f>
        <v>Id790</v>
      </c>
    </row>
    <row r="2114" spans="1:15">
      <c r="A2114" t="s">
        <v>2148</v>
      </c>
      <c r="B2114">
        <v>1999</v>
      </c>
      <c r="C2114" t="s">
        <v>40</v>
      </c>
      <c r="D2114">
        <v>16</v>
      </c>
      <c r="E2114">
        <v>0</v>
      </c>
      <c r="F2114">
        <v>13126.68</v>
      </c>
      <c r="G2114" t="s">
        <v>17</v>
      </c>
      <c r="H2114" t="s">
        <v>17</v>
      </c>
      <c r="I2114" t="s">
        <v>25</v>
      </c>
      <c r="J2114" s="2">
        <f>IF(B2114="?",ROUND(AVERAGEIF($B$2:$B$2344,"&lt;&gt;?"),0),B2114)</f>
        <v>1999</v>
      </c>
      <c r="K2114" t="str">
        <f>IF(C2114="?","Sep",C2114)</f>
        <v>Aug</v>
      </c>
      <c r="L2114" t="str">
        <f>IF(Table1[[#This Row],[Hospital tier]]="?","tier - 2",Table1[[#This Row],[Hospital tier]])</f>
        <v>tier - 3</v>
      </c>
      <c r="M2114" t="str">
        <f>IF(Table1[[#This Row],[City tier]]="?","tier - 2",Table1[[#This Row],[City tier]])</f>
        <v>tier - 3</v>
      </c>
      <c r="N2114" s="5" t="str">
        <f>IF(Table1[[#This Row],[State ID]]="?","Unknown",Table1[[#This Row],[State ID]])</f>
        <v>R1011</v>
      </c>
      <c r="O2114" s="5" t="str">
        <f>IF(Table1[[#This Row],[Customer ID]]="?","Unknown",Table1[[#This Row],[Customer ID]])</f>
        <v>Id791</v>
      </c>
    </row>
    <row r="2115" spans="1:15">
      <c r="A2115" t="s">
        <v>2149</v>
      </c>
      <c r="B2115">
        <v>1963</v>
      </c>
      <c r="C2115" t="s">
        <v>37</v>
      </c>
      <c r="D2115">
        <v>14</v>
      </c>
      <c r="E2115">
        <v>0</v>
      </c>
      <c r="F2115">
        <v>13116.84</v>
      </c>
      <c r="G2115" t="s">
        <v>17</v>
      </c>
      <c r="H2115" t="s">
        <v>18</v>
      </c>
      <c r="I2115" t="s">
        <v>22</v>
      </c>
      <c r="J2115" s="2">
        <f>IF(B2115="?",ROUND(AVERAGEIF($B$2:$B$2344,"&lt;&gt;?"),0),B2115)</f>
        <v>1963</v>
      </c>
      <c r="K2115" t="str">
        <f>IF(C2115="?","Sep",C2115)</f>
        <v>Sep</v>
      </c>
      <c r="L2115" t="str">
        <f>IF(Table1[[#This Row],[Hospital tier]]="?","tier - 2",Table1[[#This Row],[Hospital tier]])</f>
        <v>tier - 3</v>
      </c>
      <c r="M2115" t="str">
        <f>IF(Table1[[#This Row],[City tier]]="?","tier - 2",Table1[[#This Row],[City tier]])</f>
        <v>tier - 1</v>
      </c>
      <c r="N2115" s="5" t="str">
        <f>IF(Table1[[#This Row],[State ID]]="?","Unknown",Table1[[#This Row],[State ID]])</f>
        <v>R1012</v>
      </c>
      <c r="O2115" s="5" t="str">
        <f>IF(Table1[[#This Row],[Customer ID]]="?","Unknown",Table1[[#This Row],[Customer ID]])</f>
        <v>Id792</v>
      </c>
    </row>
    <row r="2116" spans="1:15">
      <c r="A2116" t="s">
        <v>2150</v>
      </c>
      <c r="B2116">
        <v>1992</v>
      </c>
      <c r="C2116" t="s">
        <v>40</v>
      </c>
      <c r="D2116">
        <v>12</v>
      </c>
      <c r="E2116">
        <v>0</v>
      </c>
      <c r="F2116">
        <v>13113.51</v>
      </c>
      <c r="G2116" t="s">
        <v>17</v>
      </c>
      <c r="H2116" t="s">
        <v>21</v>
      </c>
      <c r="I2116" t="s">
        <v>30</v>
      </c>
      <c r="J2116" s="2">
        <f>IF(B2116="?",ROUND(AVERAGEIF($B$2:$B$2344,"&lt;&gt;?"),0),B2116)</f>
        <v>1992</v>
      </c>
      <c r="K2116" t="str">
        <f>IF(C2116="?","Sep",C2116)</f>
        <v>Aug</v>
      </c>
      <c r="L2116" t="str">
        <f>IF(Table1[[#This Row],[Hospital tier]]="?","tier - 2",Table1[[#This Row],[Hospital tier]])</f>
        <v>tier - 3</v>
      </c>
      <c r="M2116" t="str">
        <f>IF(Table1[[#This Row],[City tier]]="?","tier - 2",Table1[[#This Row],[City tier]])</f>
        <v>tier - 2</v>
      </c>
      <c r="N2116" s="5" t="str">
        <f>IF(Table1[[#This Row],[State ID]]="?","Unknown",Table1[[#This Row],[State ID]])</f>
        <v>R1026</v>
      </c>
      <c r="O2116" s="5" t="str">
        <f>IF(Table1[[#This Row],[Customer ID]]="?","Unknown",Table1[[#This Row],[Customer ID]])</f>
        <v>Id793</v>
      </c>
    </row>
    <row r="2117" spans="1:15">
      <c r="A2117" t="s">
        <v>2151</v>
      </c>
      <c r="B2117">
        <v>1962</v>
      </c>
      <c r="C2117" t="s">
        <v>40</v>
      </c>
      <c r="D2117">
        <v>2</v>
      </c>
      <c r="E2117">
        <v>1</v>
      </c>
      <c r="F2117">
        <v>13112.6</v>
      </c>
      <c r="G2117" t="s">
        <v>17</v>
      </c>
      <c r="H2117" t="s">
        <v>17</v>
      </c>
      <c r="I2117" t="s">
        <v>22</v>
      </c>
      <c r="J2117" s="2">
        <f>IF(B2117="?",ROUND(AVERAGEIF($B$2:$B$2344,"&lt;&gt;?"),0),B2117)</f>
        <v>1962</v>
      </c>
      <c r="K2117" t="str">
        <f>IF(C2117="?","Sep",C2117)</f>
        <v>Aug</v>
      </c>
      <c r="L2117" t="str">
        <f>IF(Table1[[#This Row],[Hospital tier]]="?","tier - 2",Table1[[#This Row],[Hospital tier]])</f>
        <v>tier - 3</v>
      </c>
      <c r="M2117" t="str">
        <f>IF(Table1[[#This Row],[City tier]]="?","tier - 2",Table1[[#This Row],[City tier]])</f>
        <v>tier - 3</v>
      </c>
      <c r="N2117" s="5" t="str">
        <f>IF(Table1[[#This Row],[State ID]]="?","Unknown",Table1[[#This Row],[State ID]])</f>
        <v>R1012</v>
      </c>
      <c r="O2117" s="5" t="str">
        <f>IF(Table1[[#This Row],[Customer ID]]="?","Unknown",Table1[[#This Row],[Customer ID]])</f>
        <v>Id794</v>
      </c>
    </row>
    <row r="2118" spans="1:15">
      <c r="A2118" t="s">
        <v>2152</v>
      </c>
      <c r="B2118">
        <v>1971</v>
      </c>
      <c r="C2118" t="s">
        <v>24</v>
      </c>
      <c r="D2118">
        <v>30</v>
      </c>
      <c r="E2118">
        <v>0</v>
      </c>
      <c r="F2118">
        <v>13110.79</v>
      </c>
      <c r="G2118" t="s">
        <v>17</v>
      </c>
      <c r="H2118" t="s">
        <v>21</v>
      </c>
      <c r="I2118" t="s">
        <v>25</v>
      </c>
      <c r="J2118" s="2">
        <f>IF(B2118="?",ROUND(AVERAGEIF($B$2:$B$2344,"&lt;&gt;?"),0),B2118)</f>
        <v>1971</v>
      </c>
      <c r="K2118" t="str">
        <f>IF(C2118="?","Sep",C2118)</f>
        <v>Oct</v>
      </c>
      <c r="L2118" t="str">
        <f>IF(Table1[[#This Row],[Hospital tier]]="?","tier - 2",Table1[[#This Row],[Hospital tier]])</f>
        <v>tier - 3</v>
      </c>
      <c r="M2118" t="str">
        <f>IF(Table1[[#This Row],[City tier]]="?","tier - 2",Table1[[#This Row],[City tier]])</f>
        <v>tier - 2</v>
      </c>
      <c r="N2118" s="5" t="str">
        <f>IF(Table1[[#This Row],[State ID]]="?","Unknown",Table1[[#This Row],[State ID]])</f>
        <v>R1011</v>
      </c>
      <c r="O2118" s="5" t="str">
        <f>IF(Table1[[#This Row],[Customer ID]]="?","Unknown",Table1[[#This Row],[Customer ID]])</f>
        <v>Id795</v>
      </c>
    </row>
    <row r="2119" spans="1:15">
      <c r="A2119" t="s">
        <v>2153</v>
      </c>
      <c r="B2119">
        <v>1978</v>
      </c>
      <c r="C2119" t="s">
        <v>45</v>
      </c>
      <c r="D2119">
        <v>17</v>
      </c>
      <c r="E2119">
        <v>2</v>
      </c>
      <c r="F2119">
        <v>13101.74</v>
      </c>
      <c r="G2119" t="s">
        <v>17</v>
      </c>
      <c r="H2119" t="s">
        <v>21</v>
      </c>
      <c r="I2119" t="s">
        <v>30</v>
      </c>
      <c r="J2119" s="2">
        <f>IF(B2119="?",ROUND(AVERAGEIF($B$2:$B$2344,"&lt;&gt;?"),0),B2119)</f>
        <v>1978</v>
      </c>
      <c r="K2119" t="str">
        <f>IF(C2119="?","Sep",C2119)</f>
        <v>Jul</v>
      </c>
      <c r="L2119" t="str">
        <f>IF(Table1[[#This Row],[Hospital tier]]="?","tier - 2",Table1[[#This Row],[Hospital tier]])</f>
        <v>tier - 3</v>
      </c>
      <c r="M2119" t="str">
        <f>IF(Table1[[#This Row],[City tier]]="?","tier - 2",Table1[[#This Row],[City tier]])</f>
        <v>tier - 2</v>
      </c>
      <c r="N2119" s="5" t="str">
        <f>IF(Table1[[#This Row],[State ID]]="?","Unknown",Table1[[#This Row],[State ID]])</f>
        <v>R1026</v>
      </c>
      <c r="O2119" s="5" t="str">
        <f>IF(Table1[[#This Row],[Customer ID]]="?","Unknown",Table1[[#This Row],[Customer ID]])</f>
        <v>Id796</v>
      </c>
    </row>
    <row r="2120" spans="1:15">
      <c r="A2120" t="s">
        <v>2154</v>
      </c>
      <c r="B2120">
        <v>1961</v>
      </c>
      <c r="C2120" t="s">
        <v>16</v>
      </c>
      <c r="D2120">
        <v>6</v>
      </c>
      <c r="E2120">
        <v>0</v>
      </c>
      <c r="F2120">
        <v>13063.88</v>
      </c>
      <c r="G2120" t="s">
        <v>17</v>
      </c>
      <c r="H2120" t="s">
        <v>21</v>
      </c>
      <c r="I2120" t="s">
        <v>25</v>
      </c>
      <c r="J2120" s="2">
        <f>IF(B2120="?",ROUND(AVERAGEIF($B$2:$B$2344,"&lt;&gt;?"),0),B2120)</f>
        <v>1961</v>
      </c>
      <c r="K2120" t="str">
        <f>IF(C2120="?","Sep",C2120)</f>
        <v>Nov</v>
      </c>
      <c r="L2120" t="str">
        <f>IF(Table1[[#This Row],[Hospital tier]]="?","tier - 2",Table1[[#This Row],[Hospital tier]])</f>
        <v>tier - 3</v>
      </c>
      <c r="M2120" t="str">
        <f>IF(Table1[[#This Row],[City tier]]="?","tier - 2",Table1[[#This Row],[City tier]])</f>
        <v>tier - 2</v>
      </c>
      <c r="N2120" s="5" t="str">
        <f>IF(Table1[[#This Row],[State ID]]="?","Unknown",Table1[[#This Row],[State ID]])</f>
        <v>R1011</v>
      </c>
      <c r="O2120" s="5" t="str">
        <f>IF(Table1[[#This Row],[Customer ID]]="?","Unknown",Table1[[#This Row],[Customer ID]])</f>
        <v>Id797</v>
      </c>
    </row>
    <row r="2121" spans="1:15">
      <c r="A2121" t="s">
        <v>2155</v>
      </c>
      <c r="B2121">
        <v>1985</v>
      </c>
      <c r="C2121" t="s">
        <v>24</v>
      </c>
      <c r="D2121">
        <v>26</v>
      </c>
      <c r="E2121">
        <v>3</v>
      </c>
      <c r="F2121">
        <v>13051.22</v>
      </c>
      <c r="G2121" t="s">
        <v>17</v>
      </c>
      <c r="H2121" t="s">
        <v>18</v>
      </c>
      <c r="I2121" t="s">
        <v>30</v>
      </c>
      <c r="J2121" s="2">
        <f>IF(B2121="?",ROUND(AVERAGEIF($B$2:$B$2344,"&lt;&gt;?"),0),B2121)</f>
        <v>1985</v>
      </c>
      <c r="K2121" t="str">
        <f>IF(C2121="?","Sep",C2121)</f>
        <v>Oct</v>
      </c>
      <c r="L2121" t="str">
        <f>IF(Table1[[#This Row],[Hospital tier]]="?","tier - 2",Table1[[#This Row],[Hospital tier]])</f>
        <v>tier - 3</v>
      </c>
      <c r="M2121" t="str">
        <f>IF(Table1[[#This Row],[City tier]]="?","tier - 2",Table1[[#This Row],[City tier]])</f>
        <v>tier - 1</v>
      </c>
      <c r="N2121" s="5" t="str">
        <f>IF(Table1[[#This Row],[State ID]]="?","Unknown",Table1[[#This Row],[State ID]])</f>
        <v>R1026</v>
      </c>
      <c r="O2121" s="5" t="str">
        <f>IF(Table1[[#This Row],[Customer ID]]="?","Unknown",Table1[[#This Row],[Customer ID]])</f>
        <v>Id798</v>
      </c>
    </row>
    <row r="2122" spans="1:15">
      <c r="A2122" t="s">
        <v>2156</v>
      </c>
      <c r="B2122">
        <v>1967</v>
      </c>
      <c r="C2122" t="s">
        <v>40</v>
      </c>
      <c r="D2122">
        <v>6</v>
      </c>
      <c r="E2122">
        <v>3</v>
      </c>
      <c r="F2122">
        <v>13047.33</v>
      </c>
      <c r="G2122" t="s">
        <v>17</v>
      </c>
      <c r="H2122" t="s">
        <v>17</v>
      </c>
      <c r="I2122" t="s">
        <v>74</v>
      </c>
      <c r="J2122" s="2">
        <f>IF(B2122="?",ROUND(AVERAGEIF($B$2:$B$2344,"&lt;&gt;?"),0),B2122)</f>
        <v>1967</v>
      </c>
      <c r="K2122" t="str">
        <f>IF(C2122="?","Sep",C2122)</f>
        <v>Aug</v>
      </c>
      <c r="L2122" t="str">
        <f>IF(Table1[[#This Row],[Hospital tier]]="?","tier - 2",Table1[[#This Row],[Hospital tier]])</f>
        <v>tier - 3</v>
      </c>
      <c r="M2122" t="str">
        <f>IF(Table1[[#This Row],[City tier]]="?","tier - 2",Table1[[#This Row],[City tier]])</f>
        <v>tier - 3</v>
      </c>
      <c r="N2122" s="5" t="str">
        <f>IF(Table1[[#This Row],[State ID]]="?","Unknown",Table1[[#This Row],[State ID]])</f>
        <v>R1024</v>
      </c>
      <c r="O2122" s="5" t="str">
        <f>IF(Table1[[#This Row],[Customer ID]]="?","Unknown",Table1[[#This Row],[Customer ID]])</f>
        <v>Id799</v>
      </c>
    </row>
    <row r="2123" spans="1:15">
      <c r="A2123" t="s">
        <v>2157</v>
      </c>
      <c r="B2123">
        <v>1958</v>
      </c>
      <c r="C2123" t="s">
        <v>20</v>
      </c>
      <c r="D2123">
        <v>27</v>
      </c>
      <c r="E2123">
        <v>2</v>
      </c>
      <c r="F2123">
        <v>49577.66</v>
      </c>
      <c r="G2123" t="s">
        <v>21</v>
      </c>
      <c r="H2123" t="s">
        <v>21</v>
      </c>
      <c r="I2123" t="s">
        <v>19</v>
      </c>
      <c r="J2123" s="2">
        <f>IF(B2123="?",ROUND(AVERAGEIF($B$2:$B$2344,"&lt;&gt;?"),0),B2123)</f>
        <v>1958</v>
      </c>
      <c r="K2123" t="str">
        <f>IF(C2123="?","Sep",C2123)</f>
        <v>Jun</v>
      </c>
      <c r="L2123" t="str">
        <f>IF(Table1[[#This Row],[Hospital tier]]="?","tier - 2",Table1[[#This Row],[Hospital tier]])</f>
        <v>tier - 2</v>
      </c>
      <c r="M2123" t="str">
        <f>IF(Table1[[#This Row],[City tier]]="?","tier - 2",Table1[[#This Row],[City tier]])</f>
        <v>tier - 2</v>
      </c>
      <c r="N2123" s="5" t="str">
        <f>IF(Table1[[#This Row],[State ID]]="?","Unknown",Table1[[#This Row],[State ID]])</f>
        <v>R1013</v>
      </c>
      <c r="O2123" s="5" t="str">
        <f>IF(Table1[[#This Row],[Customer ID]]="?","Unknown",Table1[[#This Row],[Customer ID]])</f>
        <v>Id8</v>
      </c>
    </row>
    <row r="2124" spans="1:15">
      <c r="A2124" t="s">
        <v>2158</v>
      </c>
      <c r="B2124">
        <v>1971</v>
      </c>
      <c r="C2124" t="s">
        <v>24</v>
      </c>
      <c r="D2124">
        <v>16</v>
      </c>
      <c r="E2124">
        <v>0</v>
      </c>
      <c r="F2124">
        <v>41351.879999999997</v>
      </c>
      <c r="G2124" t="s">
        <v>18</v>
      </c>
      <c r="H2124" t="s">
        <v>21</v>
      </c>
      <c r="I2124" t="s">
        <v>25</v>
      </c>
      <c r="J2124" s="2">
        <f>IF(B2124="?",ROUND(AVERAGEIF($B$2:$B$2344,"&lt;&gt;?"),0),B2124)</f>
        <v>1971</v>
      </c>
      <c r="K2124" t="str">
        <f>IF(C2124="?","Sep",C2124)</f>
        <v>Oct</v>
      </c>
      <c r="L2124" t="str">
        <f>IF(Table1[[#This Row],[Hospital tier]]="?","tier - 2",Table1[[#This Row],[Hospital tier]])</f>
        <v>tier - 1</v>
      </c>
      <c r="M2124" t="str">
        <f>IF(Table1[[#This Row],[City tier]]="?","tier - 2",Table1[[#This Row],[City tier]])</f>
        <v>tier - 2</v>
      </c>
      <c r="N2124" s="5" t="str">
        <f>IF(Table1[[#This Row],[State ID]]="?","Unknown",Table1[[#This Row],[State ID]])</f>
        <v>R1011</v>
      </c>
      <c r="O2124" s="5" t="str">
        <f>IF(Table1[[#This Row],[Customer ID]]="?","Unknown",Table1[[#This Row],[Customer ID]])</f>
        <v>Id80</v>
      </c>
    </row>
    <row r="2125" spans="1:15">
      <c r="A2125" t="s">
        <v>2159</v>
      </c>
      <c r="B2125">
        <v>1969</v>
      </c>
      <c r="C2125" t="s">
        <v>37</v>
      </c>
      <c r="D2125">
        <v>23</v>
      </c>
      <c r="E2125">
        <v>0</v>
      </c>
      <c r="F2125">
        <v>13044.41</v>
      </c>
      <c r="G2125" t="s">
        <v>17</v>
      </c>
      <c r="H2125" t="s">
        <v>18</v>
      </c>
      <c r="I2125" t="s">
        <v>22</v>
      </c>
      <c r="J2125" s="2">
        <f>IF(B2125="?",ROUND(AVERAGEIF($B$2:$B$2344,"&lt;&gt;?"),0),B2125)</f>
        <v>1969</v>
      </c>
      <c r="K2125" t="str">
        <f>IF(C2125="?","Sep",C2125)</f>
        <v>Sep</v>
      </c>
      <c r="L2125" t="str">
        <f>IF(Table1[[#This Row],[Hospital tier]]="?","tier - 2",Table1[[#This Row],[Hospital tier]])</f>
        <v>tier - 3</v>
      </c>
      <c r="M2125" t="str">
        <f>IF(Table1[[#This Row],[City tier]]="?","tier - 2",Table1[[#This Row],[City tier]])</f>
        <v>tier - 1</v>
      </c>
      <c r="N2125" s="5" t="str">
        <f>IF(Table1[[#This Row],[State ID]]="?","Unknown",Table1[[#This Row],[State ID]])</f>
        <v>R1012</v>
      </c>
      <c r="O2125" s="5" t="str">
        <f>IF(Table1[[#This Row],[Customer ID]]="?","Unknown",Table1[[#This Row],[Customer ID]])</f>
        <v>Id800</v>
      </c>
    </row>
    <row r="2126" spans="1:15">
      <c r="A2126" t="s">
        <v>2160</v>
      </c>
      <c r="B2126">
        <v>1961</v>
      </c>
      <c r="C2126" t="s">
        <v>16</v>
      </c>
      <c r="D2126">
        <v>9</v>
      </c>
      <c r="E2126">
        <v>0</v>
      </c>
      <c r="F2126">
        <v>13041.92</v>
      </c>
      <c r="G2126" t="s">
        <v>17</v>
      </c>
      <c r="H2126" t="s">
        <v>18</v>
      </c>
      <c r="I2126" t="s">
        <v>25</v>
      </c>
      <c r="J2126" s="2">
        <f>IF(B2126="?",ROUND(AVERAGEIF($B$2:$B$2344,"&lt;&gt;?"),0),B2126)</f>
        <v>1961</v>
      </c>
      <c r="K2126" t="str">
        <f>IF(C2126="?","Sep",C2126)</f>
        <v>Nov</v>
      </c>
      <c r="L2126" t="str">
        <f>IF(Table1[[#This Row],[Hospital tier]]="?","tier - 2",Table1[[#This Row],[Hospital tier]])</f>
        <v>tier - 3</v>
      </c>
      <c r="M2126" t="str">
        <f>IF(Table1[[#This Row],[City tier]]="?","tier - 2",Table1[[#This Row],[City tier]])</f>
        <v>tier - 1</v>
      </c>
      <c r="N2126" s="5" t="str">
        <f>IF(Table1[[#This Row],[State ID]]="?","Unknown",Table1[[#This Row],[State ID]])</f>
        <v>R1011</v>
      </c>
      <c r="O2126" s="5" t="str">
        <f>IF(Table1[[#This Row],[Customer ID]]="?","Unknown",Table1[[#This Row],[Customer ID]])</f>
        <v>Id801</v>
      </c>
    </row>
    <row r="2127" spans="1:15">
      <c r="A2127" t="s">
        <v>2161</v>
      </c>
      <c r="B2127">
        <v>1965</v>
      </c>
      <c r="C2127" t="s">
        <v>16</v>
      </c>
      <c r="D2127">
        <v>4</v>
      </c>
      <c r="E2127">
        <v>0</v>
      </c>
      <c r="F2127">
        <v>13023.93</v>
      </c>
      <c r="G2127" t="s">
        <v>17</v>
      </c>
      <c r="H2127" t="s">
        <v>21</v>
      </c>
      <c r="I2127" t="s">
        <v>34</v>
      </c>
      <c r="J2127" s="2">
        <f>IF(B2127="?",ROUND(AVERAGEIF($B$2:$B$2344,"&lt;&gt;?"),0),B2127)</f>
        <v>1965</v>
      </c>
      <c r="K2127" t="str">
        <f>IF(C2127="?","Sep",C2127)</f>
        <v>Nov</v>
      </c>
      <c r="L2127" t="str">
        <f>IF(Table1[[#This Row],[Hospital tier]]="?","tier - 2",Table1[[#This Row],[Hospital tier]])</f>
        <v>tier - 3</v>
      </c>
      <c r="M2127" t="str">
        <f>IF(Table1[[#This Row],[City tier]]="?","tier - 2",Table1[[#This Row],[City tier]])</f>
        <v>tier - 2</v>
      </c>
      <c r="N2127" s="5" t="str">
        <f>IF(Table1[[#This Row],[State ID]]="?","Unknown",Table1[[#This Row],[State ID]])</f>
        <v>R1025</v>
      </c>
      <c r="O2127" s="5" t="str">
        <f>IF(Table1[[#This Row],[Customer ID]]="?","Unknown",Table1[[#This Row],[Customer ID]])</f>
        <v>Id802</v>
      </c>
    </row>
    <row r="2128" spans="1:15">
      <c r="A2128" t="s">
        <v>2162</v>
      </c>
      <c r="B2128">
        <v>1964</v>
      </c>
      <c r="C2128" t="s">
        <v>37</v>
      </c>
      <c r="D2128">
        <v>23</v>
      </c>
      <c r="E2128">
        <v>1</v>
      </c>
      <c r="F2128">
        <v>13019.16</v>
      </c>
      <c r="G2128" t="s">
        <v>17</v>
      </c>
      <c r="H2128" t="s">
        <v>18</v>
      </c>
      <c r="I2128" t="s">
        <v>74</v>
      </c>
      <c r="J2128" s="2">
        <f>IF(B2128="?",ROUND(AVERAGEIF($B$2:$B$2344,"&lt;&gt;?"),0),B2128)</f>
        <v>1964</v>
      </c>
      <c r="K2128" t="str">
        <f>IF(C2128="?","Sep",C2128)</f>
        <v>Sep</v>
      </c>
      <c r="L2128" t="str">
        <f>IF(Table1[[#This Row],[Hospital tier]]="?","tier - 2",Table1[[#This Row],[Hospital tier]])</f>
        <v>tier - 3</v>
      </c>
      <c r="M2128" t="str">
        <f>IF(Table1[[#This Row],[City tier]]="?","tier - 2",Table1[[#This Row],[City tier]])</f>
        <v>tier - 1</v>
      </c>
      <c r="N2128" s="5" t="str">
        <f>IF(Table1[[#This Row],[State ID]]="?","Unknown",Table1[[#This Row],[State ID]])</f>
        <v>R1024</v>
      </c>
      <c r="O2128" s="5" t="str">
        <f>IF(Table1[[#This Row],[Customer ID]]="?","Unknown",Table1[[#This Row],[Customer ID]])</f>
        <v>Id803</v>
      </c>
    </row>
    <row r="2129" spans="1:15">
      <c r="A2129" t="s">
        <v>2163</v>
      </c>
      <c r="B2129">
        <v>1962</v>
      </c>
      <c r="C2129" t="s">
        <v>45</v>
      </c>
      <c r="D2129">
        <v>20</v>
      </c>
      <c r="E2129">
        <v>0</v>
      </c>
      <c r="F2129">
        <v>13012.21</v>
      </c>
      <c r="G2129" t="s">
        <v>17</v>
      </c>
      <c r="H2129" t="s">
        <v>18</v>
      </c>
      <c r="I2129" t="s">
        <v>22</v>
      </c>
      <c r="J2129" s="2">
        <f>IF(B2129="?",ROUND(AVERAGEIF($B$2:$B$2344,"&lt;&gt;?"),0),B2129)</f>
        <v>1962</v>
      </c>
      <c r="K2129" t="str">
        <f>IF(C2129="?","Sep",C2129)</f>
        <v>Jul</v>
      </c>
      <c r="L2129" t="str">
        <f>IF(Table1[[#This Row],[Hospital tier]]="?","tier - 2",Table1[[#This Row],[Hospital tier]])</f>
        <v>tier - 3</v>
      </c>
      <c r="M2129" t="str">
        <f>IF(Table1[[#This Row],[City tier]]="?","tier - 2",Table1[[#This Row],[City tier]])</f>
        <v>tier - 1</v>
      </c>
      <c r="N2129" s="5" t="str">
        <f>IF(Table1[[#This Row],[State ID]]="?","Unknown",Table1[[#This Row],[State ID]])</f>
        <v>R1012</v>
      </c>
      <c r="O2129" s="5" t="str">
        <f>IF(Table1[[#This Row],[Customer ID]]="?","Unknown",Table1[[#This Row],[Customer ID]])</f>
        <v>Id804</v>
      </c>
    </row>
    <row r="2130" spans="1:15">
      <c r="A2130" t="s">
        <v>2164</v>
      </c>
      <c r="B2130">
        <v>1972</v>
      </c>
      <c r="C2130" t="s">
        <v>37</v>
      </c>
      <c r="D2130">
        <v>27</v>
      </c>
      <c r="E2130">
        <v>0</v>
      </c>
      <c r="F2130">
        <v>13010.86</v>
      </c>
      <c r="G2130" t="s">
        <v>17</v>
      </c>
      <c r="H2130" t="s">
        <v>21</v>
      </c>
      <c r="I2130" t="s">
        <v>22</v>
      </c>
      <c r="J2130" s="2">
        <f>IF(B2130="?",ROUND(AVERAGEIF($B$2:$B$2344,"&lt;&gt;?"),0),B2130)</f>
        <v>1972</v>
      </c>
      <c r="K2130" t="str">
        <f>IF(C2130="?","Sep",C2130)</f>
        <v>Sep</v>
      </c>
      <c r="L2130" t="str">
        <f>IF(Table1[[#This Row],[Hospital tier]]="?","tier - 2",Table1[[#This Row],[Hospital tier]])</f>
        <v>tier - 3</v>
      </c>
      <c r="M2130" t="str">
        <f>IF(Table1[[#This Row],[City tier]]="?","tier - 2",Table1[[#This Row],[City tier]])</f>
        <v>tier - 2</v>
      </c>
      <c r="N2130" s="5" t="str">
        <f>IF(Table1[[#This Row],[State ID]]="?","Unknown",Table1[[#This Row],[State ID]])</f>
        <v>R1012</v>
      </c>
      <c r="O2130" s="5" t="str">
        <f>IF(Table1[[#This Row],[Customer ID]]="?","Unknown",Table1[[#This Row],[Customer ID]])</f>
        <v>Id805</v>
      </c>
    </row>
    <row r="2131" spans="1:15">
      <c r="A2131" t="s">
        <v>2165</v>
      </c>
      <c r="B2131">
        <v>1969</v>
      </c>
      <c r="C2131" t="s">
        <v>23</v>
      </c>
      <c r="D2131">
        <v>13</v>
      </c>
      <c r="E2131">
        <v>0</v>
      </c>
      <c r="F2131">
        <v>13008.07</v>
      </c>
      <c r="G2131" t="s">
        <v>17</v>
      </c>
      <c r="H2131" t="s">
        <v>17</v>
      </c>
      <c r="I2131" t="s">
        <v>22</v>
      </c>
      <c r="J2131" s="2">
        <f>IF(B2131="?",ROUND(AVERAGEIF($B$2:$B$2344,"&lt;&gt;?"),0),B2131)</f>
        <v>1969</v>
      </c>
      <c r="K2131" t="str">
        <f>IF(C2131="?","Sep",C2131)</f>
        <v>Dec</v>
      </c>
      <c r="L2131" t="str">
        <f>IF(Table1[[#This Row],[Hospital tier]]="?","tier - 2",Table1[[#This Row],[Hospital tier]])</f>
        <v>tier - 3</v>
      </c>
      <c r="M2131" t="str">
        <f>IF(Table1[[#This Row],[City tier]]="?","tier - 2",Table1[[#This Row],[City tier]])</f>
        <v>tier - 3</v>
      </c>
      <c r="N2131" s="5" t="str">
        <f>IF(Table1[[#This Row],[State ID]]="?","Unknown",Table1[[#This Row],[State ID]])</f>
        <v>R1012</v>
      </c>
      <c r="O2131" s="5" t="str">
        <f>IF(Table1[[#This Row],[Customer ID]]="?","Unknown",Table1[[#This Row],[Customer ID]])</f>
        <v>Id806</v>
      </c>
    </row>
    <row r="2132" spans="1:15">
      <c r="A2132" t="s">
        <v>2166</v>
      </c>
      <c r="B2132">
        <v>1962</v>
      </c>
      <c r="C2132" t="s">
        <v>20</v>
      </c>
      <c r="D2132">
        <v>24</v>
      </c>
      <c r="E2132">
        <v>0</v>
      </c>
      <c r="F2132">
        <v>13004.95</v>
      </c>
      <c r="G2132" t="s">
        <v>17</v>
      </c>
      <c r="H2132" t="s">
        <v>18</v>
      </c>
      <c r="I2132" t="s">
        <v>22</v>
      </c>
      <c r="J2132" s="2">
        <f>IF(B2132="?",ROUND(AVERAGEIF($B$2:$B$2344,"&lt;&gt;?"),0),B2132)</f>
        <v>1962</v>
      </c>
      <c r="K2132" t="str">
        <f>IF(C2132="?","Sep",C2132)</f>
        <v>Jun</v>
      </c>
      <c r="L2132" t="str">
        <f>IF(Table1[[#This Row],[Hospital tier]]="?","tier - 2",Table1[[#This Row],[Hospital tier]])</f>
        <v>tier - 3</v>
      </c>
      <c r="M2132" t="str">
        <f>IF(Table1[[#This Row],[City tier]]="?","tier - 2",Table1[[#This Row],[City tier]])</f>
        <v>tier - 1</v>
      </c>
      <c r="N2132" s="5" t="str">
        <f>IF(Table1[[#This Row],[State ID]]="?","Unknown",Table1[[#This Row],[State ID]])</f>
        <v>R1012</v>
      </c>
      <c r="O2132" s="5" t="str">
        <f>IF(Table1[[#This Row],[Customer ID]]="?","Unknown",Table1[[#This Row],[Customer ID]])</f>
        <v>Id807</v>
      </c>
    </row>
    <row r="2133" spans="1:15">
      <c r="A2133" t="s">
        <v>2167</v>
      </c>
      <c r="B2133">
        <v>1981</v>
      </c>
      <c r="C2133" t="s">
        <v>24</v>
      </c>
      <c r="D2133">
        <v>30</v>
      </c>
      <c r="E2133">
        <v>1</v>
      </c>
      <c r="F2133">
        <v>13002.91</v>
      </c>
      <c r="G2133" t="s">
        <v>17</v>
      </c>
      <c r="H2133" t="s">
        <v>18</v>
      </c>
      <c r="I2133" t="s">
        <v>22</v>
      </c>
      <c r="J2133" s="2">
        <f>IF(B2133="?",ROUND(AVERAGEIF($B$2:$B$2344,"&lt;&gt;?"),0),B2133)</f>
        <v>1981</v>
      </c>
      <c r="K2133" t="str">
        <f>IF(C2133="?","Sep",C2133)</f>
        <v>Oct</v>
      </c>
      <c r="L2133" t="str">
        <f>IF(Table1[[#This Row],[Hospital tier]]="?","tier - 2",Table1[[#This Row],[Hospital tier]])</f>
        <v>tier - 3</v>
      </c>
      <c r="M2133" t="str">
        <f>IF(Table1[[#This Row],[City tier]]="?","tier - 2",Table1[[#This Row],[City tier]])</f>
        <v>tier - 1</v>
      </c>
      <c r="N2133" s="5" t="str">
        <f>IF(Table1[[#This Row],[State ID]]="?","Unknown",Table1[[#This Row],[State ID]])</f>
        <v>R1012</v>
      </c>
      <c r="O2133" s="5" t="str">
        <f>IF(Table1[[#This Row],[Customer ID]]="?","Unknown",Table1[[#This Row],[Customer ID]])</f>
        <v>Id808</v>
      </c>
    </row>
    <row r="2134" spans="1:15">
      <c r="A2134" t="s">
        <v>2168</v>
      </c>
      <c r="B2134">
        <v>1979</v>
      </c>
      <c r="C2134" t="s">
        <v>16</v>
      </c>
      <c r="D2134">
        <v>27</v>
      </c>
      <c r="E2134">
        <v>2</v>
      </c>
      <c r="F2134">
        <v>12994.12</v>
      </c>
      <c r="G2134" t="s">
        <v>17</v>
      </c>
      <c r="H2134" t="s">
        <v>21</v>
      </c>
      <c r="I2134" t="s">
        <v>30</v>
      </c>
      <c r="J2134" s="2">
        <f>IF(B2134="?",ROUND(AVERAGEIF($B$2:$B$2344,"&lt;&gt;?"),0),B2134)</f>
        <v>1979</v>
      </c>
      <c r="K2134" t="str">
        <f>IF(C2134="?","Sep",C2134)</f>
        <v>Nov</v>
      </c>
      <c r="L2134" t="str">
        <f>IF(Table1[[#This Row],[Hospital tier]]="?","tier - 2",Table1[[#This Row],[Hospital tier]])</f>
        <v>tier - 3</v>
      </c>
      <c r="M2134" t="str">
        <f>IF(Table1[[#This Row],[City tier]]="?","tier - 2",Table1[[#This Row],[City tier]])</f>
        <v>tier - 2</v>
      </c>
      <c r="N2134" s="5" t="str">
        <f>IF(Table1[[#This Row],[State ID]]="?","Unknown",Table1[[#This Row],[State ID]])</f>
        <v>R1026</v>
      </c>
      <c r="O2134" s="5" t="str">
        <f>IF(Table1[[#This Row],[Customer ID]]="?","Unknown",Table1[[#This Row],[Customer ID]])</f>
        <v>Id809</v>
      </c>
    </row>
    <row r="2135" spans="1:15">
      <c r="A2135" t="s">
        <v>2169</v>
      </c>
      <c r="B2135">
        <v>1964</v>
      </c>
      <c r="C2135" t="s">
        <v>24</v>
      </c>
      <c r="D2135">
        <v>7</v>
      </c>
      <c r="E2135">
        <v>0</v>
      </c>
      <c r="F2135">
        <v>41331.79</v>
      </c>
      <c r="G2135" t="s">
        <v>18</v>
      </c>
      <c r="H2135" t="s">
        <v>21</v>
      </c>
      <c r="I2135" t="s">
        <v>25</v>
      </c>
      <c r="J2135" s="2">
        <f>IF(B2135="?",ROUND(AVERAGEIF($B$2:$B$2344,"&lt;&gt;?"),0),B2135)</f>
        <v>1964</v>
      </c>
      <c r="K2135" t="str">
        <f>IF(C2135="?","Sep",C2135)</f>
        <v>Oct</v>
      </c>
      <c r="L2135" t="str">
        <f>IF(Table1[[#This Row],[Hospital tier]]="?","tier - 2",Table1[[#This Row],[Hospital tier]])</f>
        <v>tier - 1</v>
      </c>
      <c r="M2135" t="str">
        <f>IF(Table1[[#This Row],[City tier]]="?","tier - 2",Table1[[#This Row],[City tier]])</f>
        <v>tier - 2</v>
      </c>
      <c r="N2135" s="5" t="str">
        <f>IF(Table1[[#This Row],[State ID]]="?","Unknown",Table1[[#This Row],[State ID]])</f>
        <v>R1011</v>
      </c>
      <c r="O2135" s="5" t="str">
        <f>IF(Table1[[#This Row],[Customer ID]]="?","Unknown",Table1[[#This Row],[Customer ID]])</f>
        <v>Id81</v>
      </c>
    </row>
    <row r="2136" spans="1:15">
      <c r="A2136" t="s">
        <v>2170</v>
      </c>
      <c r="B2136">
        <v>1960</v>
      </c>
      <c r="C2136" t="s">
        <v>16</v>
      </c>
      <c r="D2136">
        <v>28</v>
      </c>
      <c r="E2136">
        <v>0</v>
      </c>
      <c r="F2136">
        <v>12982.87</v>
      </c>
      <c r="G2136" t="s">
        <v>17</v>
      </c>
      <c r="H2136" t="s">
        <v>18</v>
      </c>
      <c r="I2136" t="s">
        <v>19</v>
      </c>
      <c r="J2136" s="2">
        <f>IF(B2136="?",ROUND(AVERAGEIF($B$2:$B$2344,"&lt;&gt;?"),0),B2136)</f>
        <v>1960</v>
      </c>
      <c r="K2136" t="str">
        <f>IF(C2136="?","Sep",C2136)</f>
        <v>Nov</v>
      </c>
      <c r="L2136" t="str">
        <f>IF(Table1[[#This Row],[Hospital tier]]="?","tier - 2",Table1[[#This Row],[Hospital tier]])</f>
        <v>tier - 3</v>
      </c>
      <c r="M2136" t="str">
        <f>IF(Table1[[#This Row],[City tier]]="?","tier - 2",Table1[[#This Row],[City tier]])</f>
        <v>tier - 1</v>
      </c>
      <c r="N2136" s="5" t="str">
        <f>IF(Table1[[#This Row],[State ID]]="?","Unknown",Table1[[#This Row],[State ID]])</f>
        <v>R1013</v>
      </c>
      <c r="O2136" s="5" t="str">
        <f>IF(Table1[[#This Row],[Customer ID]]="?","Unknown",Table1[[#This Row],[Customer ID]])</f>
        <v>Id810</v>
      </c>
    </row>
    <row r="2137" spans="1:15">
      <c r="A2137" t="s">
        <v>2171</v>
      </c>
      <c r="B2137">
        <v>1960</v>
      </c>
      <c r="C2137" t="s">
        <v>37</v>
      </c>
      <c r="D2137">
        <v>23</v>
      </c>
      <c r="E2137">
        <v>0</v>
      </c>
      <c r="F2137">
        <v>12981.35</v>
      </c>
      <c r="G2137" t="s">
        <v>17</v>
      </c>
      <c r="H2137" t="s">
        <v>17</v>
      </c>
      <c r="I2137" t="s">
        <v>19</v>
      </c>
      <c r="J2137" s="2">
        <f>IF(B2137="?",ROUND(AVERAGEIF($B$2:$B$2344,"&lt;&gt;?"),0),B2137)</f>
        <v>1960</v>
      </c>
      <c r="K2137" t="str">
        <f>IF(C2137="?","Sep",C2137)</f>
        <v>Sep</v>
      </c>
      <c r="L2137" t="str">
        <f>IF(Table1[[#This Row],[Hospital tier]]="?","tier - 2",Table1[[#This Row],[Hospital tier]])</f>
        <v>tier - 3</v>
      </c>
      <c r="M2137" t="str">
        <f>IF(Table1[[#This Row],[City tier]]="?","tier - 2",Table1[[#This Row],[City tier]])</f>
        <v>tier - 3</v>
      </c>
      <c r="N2137" s="5" t="str">
        <f>IF(Table1[[#This Row],[State ID]]="?","Unknown",Table1[[#This Row],[State ID]])</f>
        <v>R1013</v>
      </c>
      <c r="O2137" s="5" t="str">
        <f>IF(Table1[[#This Row],[Customer ID]]="?","Unknown",Table1[[#This Row],[Customer ID]])</f>
        <v>Id811</v>
      </c>
    </row>
    <row r="2138" spans="1:15">
      <c r="A2138" t="s">
        <v>2172</v>
      </c>
      <c r="B2138">
        <v>1960</v>
      </c>
      <c r="C2138" t="s">
        <v>20</v>
      </c>
      <c r="D2138">
        <v>22</v>
      </c>
      <c r="E2138">
        <v>0</v>
      </c>
      <c r="F2138">
        <v>12979.36</v>
      </c>
      <c r="G2138" t="s">
        <v>17</v>
      </c>
      <c r="H2138" t="s">
        <v>18</v>
      </c>
      <c r="I2138" t="s">
        <v>25</v>
      </c>
      <c r="J2138" s="2">
        <f>IF(B2138="?",ROUND(AVERAGEIF($B$2:$B$2344,"&lt;&gt;?"),0),B2138)</f>
        <v>1960</v>
      </c>
      <c r="K2138" t="str">
        <f>IF(C2138="?","Sep",C2138)</f>
        <v>Jun</v>
      </c>
      <c r="L2138" t="str">
        <f>IF(Table1[[#This Row],[Hospital tier]]="?","tier - 2",Table1[[#This Row],[Hospital tier]])</f>
        <v>tier - 3</v>
      </c>
      <c r="M2138" t="str">
        <f>IF(Table1[[#This Row],[City tier]]="?","tier - 2",Table1[[#This Row],[City tier]])</f>
        <v>tier - 1</v>
      </c>
      <c r="N2138" s="5" t="str">
        <f>IF(Table1[[#This Row],[State ID]]="?","Unknown",Table1[[#This Row],[State ID]])</f>
        <v>R1011</v>
      </c>
      <c r="O2138" s="5" t="str">
        <f>IF(Table1[[#This Row],[Customer ID]]="?","Unknown",Table1[[#This Row],[Customer ID]])</f>
        <v>Id812</v>
      </c>
    </row>
    <row r="2139" spans="1:15">
      <c r="A2139" t="s">
        <v>2173</v>
      </c>
      <c r="B2139">
        <v>1960</v>
      </c>
      <c r="C2139" t="s">
        <v>16</v>
      </c>
      <c r="D2139">
        <v>4</v>
      </c>
      <c r="E2139">
        <v>0</v>
      </c>
      <c r="F2139">
        <v>12957.12</v>
      </c>
      <c r="G2139" t="s">
        <v>17</v>
      </c>
      <c r="H2139" t="s">
        <v>18</v>
      </c>
      <c r="I2139" t="s">
        <v>25</v>
      </c>
      <c r="J2139" s="2">
        <f>IF(B2139="?",ROUND(AVERAGEIF($B$2:$B$2344,"&lt;&gt;?"),0),B2139)</f>
        <v>1960</v>
      </c>
      <c r="K2139" t="str">
        <f>IF(C2139="?","Sep",C2139)</f>
        <v>Nov</v>
      </c>
      <c r="L2139" t="str">
        <f>IF(Table1[[#This Row],[Hospital tier]]="?","tier - 2",Table1[[#This Row],[Hospital tier]])</f>
        <v>tier - 3</v>
      </c>
      <c r="M2139" t="str">
        <f>IF(Table1[[#This Row],[City tier]]="?","tier - 2",Table1[[#This Row],[City tier]])</f>
        <v>tier - 1</v>
      </c>
      <c r="N2139" s="5" t="str">
        <f>IF(Table1[[#This Row],[State ID]]="?","Unknown",Table1[[#This Row],[State ID]])</f>
        <v>R1011</v>
      </c>
      <c r="O2139" s="5" t="str">
        <f>IF(Table1[[#This Row],[Customer ID]]="?","Unknown",Table1[[#This Row],[Customer ID]])</f>
        <v>Id813</v>
      </c>
    </row>
    <row r="2140" spans="1:15">
      <c r="A2140" t="s">
        <v>2174</v>
      </c>
      <c r="B2140">
        <v>1961</v>
      </c>
      <c r="C2140" t="s">
        <v>40</v>
      </c>
      <c r="D2140">
        <v>20</v>
      </c>
      <c r="E2140">
        <v>0</v>
      </c>
      <c r="F2140">
        <v>12950.07</v>
      </c>
      <c r="G2140" t="s">
        <v>17</v>
      </c>
      <c r="H2140" t="s">
        <v>18</v>
      </c>
      <c r="I2140" t="s">
        <v>22</v>
      </c>
      <c r="J2140" s="2">
        <f>IF(B2140="?",ROUND(AVERAGEIF($B$2:$B$2344,"&lt;&gt;?"),0),B2140)</f>
        <v>1961</v>
      </c>
      <c r="K2140" t="str">
        <f>IF(C2140="?","Sep",C2140)</f>
        <v>Aug</v>
      </c>
      <c r="L2140" t="str">
        <f>IF(Table1[[#This Row],[Hospital tier]]="?","tier - 2",Table1[[#This Row],[Hospital tier]])</f>
        <v>tier - 3</v>
      </c>
      <c r="M2140" t="str">
        <f>IF(Table1[[#This Row],[City tier]]="?","tier - 2",Table1[[#This Row],[City tier]])</f>
        <v>tier - 1</v>
      </c>
      <c r="N2140" s="5" t="str">
        <f>IF(Table1[[#This Row],[State ID]]="?","Unknown",Table1[[#This Row],[State ID]])</f>
        <v>R1012</v>
      </c>
      <c r="O2140" s="5" t="str">
        <f>IF(Table1[[#This Row],[Customer ID]]="?","Unknown",Table1[[#This Row],[Customer ID]])</f>
        <v>Id814</v>
      </c>
    </row>
    <row r="2141" spans="1:15">
      <c r="A2141" t="s">
        <v>2175</v>
      </c>
      <c r="B2141">
        <v>1966</v>
      </c>
      <c r="C2141" t="s">
        <v>23</v>
      </c>
      <c r="D2141">
        <v>22</v>
      </c>
      <c r="E2141">
        <v>4</v>
      </c>
      <c r="F2141">
        <v>12949.16</v>
      </c>
      <c r="G2141" t="s">
        <v>17</v>
      </c>
      <c r="H2141" t="s">
        <v>17</v>
      </c>
      <c r="I2141" t="s">
        <v>19</v>
      </c>
      <c r="J2141" s="2">
        <f>IF(B2141="?",ROUND(AVERAGEIF($B$2:$B$2344,"&lt;&gt;?"),0),B2141)</f>
        <v>1966</v>
      </c>
      <c r="K2141" t="str">
        <f>IF(C2141="?","Sep",C2141)</f>
        <v>Dec</v>
      </c>
      <c r="L2141" t="str">
        <f>IF(Table1[[#This Row],[Hospital tier]]="?","tier - 2",Table1[[#This Row],[Hospital tier]])</f>
        <v>tier - 3</v>
      </c>
      <c r="M2141" t="str">
        <f>IF(Table1[[#This Row],[City tier]]="?","tier - 2",Table1[[#This Row],[City tier]])</f>
        <v>tier - 3</v>
      </c>
      <c r="N2141" s="5" t="str">
        <f>IF(Table1[[#This Row],[State ID]]="?","Unknown",Table1[[#This Row],[State ID]])</f>
        <v>R1013</v>
      </c>
      <c r="O2141" s="5" t="str">
        <f>IF(Table1[[#This Row],[Customer ID]]="?","Unknown",Table1[[#This Row],[Customer ID]])</f>
        <v>Id815</v>
      </c>
    </row>
    <row r="2142" spans="1:15">
      <c r="A2142" t="s">
        <v>2176</v>
      </c>
      <c r="B2142">
        <v>1963</v>
      </c>
      <c r="C2142" t="s">
        <v>40</v>
      </c>
      <c r="D2142">
        <v>14</v>
      </c>
      <c r="E2142">
        <v>2</v>
      </c>
      <c r="F2142">
        <v>12928.79</v>
      </c>
      <c r="G2142" t="s">
        <v>17</v>
      </c>
      <c r="H2142" t="s">
        <v>21</v>
      </c>
      <c r="I2142" t="s">
        <v>19</v>
      </c>
      <c r="J2142" s="2">
        <f>IF(B2142="?",ROUND(AVERAGEIF($B$2:$B$2344,"&lt;&gt;?"),0),B2142)</f>
        <v>1963</v>
      </c>
      <c r="K2142" t="str">
        <f>IF(C2142="?","Sep",C2142)</f>
        <v>Aug</v>
      </c>
      <c r="L2142" t="str">
        <f>IF(Table1[[#This Row],[Hospital tier]]="?","tier - 2",Table1[[#This Row],[Hospital tier]])</f>
        <v>tier - 3</v>
      </c>
      <c r="M2142" t="str">
        <f>IF(Table1[[#This Row],[City tier]]="?","tier - 2",Table1[[#This Row],[City tier]])</f>
        <v>tier - 2</v>
      </c>
      <c r="N2142" s="5" t="str">
        <f>IF(Table1[[#This Row],[State ID]]="?","Unknown",Table1[[#This Row],[State ID]])</f>
        <v>R1013</v>
      </c>
      <c r="O2142" s="5" t="str">
        <f>IF(Table1[[#This Row],[Customer ID]]="?","Unknown",Table1[[#This Row],[Customer ID]])</f>
        <v>Id816</v>
      </c>
    </row>
    <row r="2143" spans="1:15">
      <c r="A2143" t="s">
        <v>2177</v>
      </c>
      <c r="B2143">
        <v>1963</v>
      </c>
      <c r="C2143" t="s">
        <v>37</v>
      </c>
      <c r="D2143">
        <v>1</v>
      </c>
      <c r="E2143">
        <v>2</v>
      </c>
      <c r="F2143">
        <v>12925.89</v>
      </c>
      <c r="G2143" t="s">
        <v>17</v>
      </c>
      <c r="H2143" t="s">
        <v>21</v>
      </c>
      <c r="I2143" t="s">
        <v>19</v>
      </c>
      <c r="J2143" s="2">
        <f>IF(B2143="?",ROUND(AVERAGEIF($B$2:$B$2344,"&lt;&gt;?"),0),B2143)</f>
        <v>1963</v>
      </c>
      <c r="K2143" t="str">
        <f>IF(C2143="?","Sep",C2143)</f>
        <v>Sep</v>
      </c>
      <c r="L2143" t="str">
        <f>IF(Table1[[#This Row],[Hospital tier]]="?","tier - 2",Table1[[#This Row],[Hospital tier]])</f>
        <v>tier - 3</v>
      </c>
      <c r="M2143" t="str">
        <f>IF(Table1[[#This Row],[City tier]]="?","tier - 2",Table1[[#This Row],[City tier]])</f>
        <v>tier - 2</v>
      </c>
      <c r="N2143" s="5" t="str">
        <f>IF(Table1[[#This Row],[State ID]]="?","Unknown",Table1[[#This Row],[State ID]])</f>
        <v>R1013</v>
      </c>
      <c r="O2143" s="5" t="str">
        <f>IF(Table1[[#This Row],[Customer ID]]="?","Unknown",Table1[[#This Row],[Customer ID]])</f>
        <v>Id817</v>
      </c>
    </row>
    <row r="2144" spans="1:15">
      <c r="A2144" t="s">
        <v>2178</v>
      </c>
      <c r="B2144">
        <v>1963</v>
      </c>
      <c r="C2144" t="s">
        <v>40</v>
      </c>
      <c r="D2144">
        <v>16</v>
      </c>
      <c r="E2144">
        <v>1</v>
      </c>
      <c r="F2144">
        <v>12913.99</v>
      </c>
      <c r="G2144" t="s">
        <v>17</v>
      </c>
      <c r="H2144" t="s">
        <v>21</v>
      </c>
      <c r="I2144" t="s">
        <v>32</v>
      </c>
      <c r="J2144" s="2">
        <f>IF(B2144="?",ROUND(AVERAGEIF($B$2:$B$2344,"&lt;&gt;?"),0),B2144)</f>
        <v>1963</v>
      </c>
      <c r="K2144" t="str">
        <f>IF(C2144="?","Sep",C2144)</f>
        <v>Aug</v>
      </c>
      <c r="L2144" t="str">
        <f>IF(Table1[[#This Row],[Hospital tier]]="?","tier - 2",Table1[[#This Row],[Hospital tier]])</f>
        <v>tier - 3</v>
      </c>
      <c r="M2144" t="str">
        <f>IF(Table1[[#This Row],[City tier]]="?","tier - 2",Table1[[#This Row],[City tier]])</f>
        <v>tier - 2</v>
      </c>
      <c r="N2144" s="5" t="str">
        <f>IF(Table1[[#This Row],[State ID]]="?","Unknown",Table1[[#This Row],[State ID]])</f>
        <v>R1016</v>
      </c>
      <c r="O2144" s="5" t="str">
        <f>IF(Table1[[#This Row],[Customer ID]]="?","Unknown",Table1[[#This Row],[Customer ID]])</f>
        <v>Id818</v>
      </c>
    </row>
    <row r="2145" spans="1:15">
      <c r="A2145" t="s">
        <v>2179</v>
      </c>
      <c r="B2145">
        <v>2004</v>
      </c>
      <c r="C2145" t="s">
        <v>45</v>
      </c>
      <c r="D2145">
        <v>9</v>
      </c>
      <c r="E2145">
        <v>0</v>
      </c>
      <c r="F2145">
        <v>12890.06</v>
      </c>
      <c r="G2145" t="s">
        <v>17</v>
      </c>
      <c r="H2145" t="s">
        <v>18</v>
      </c>
      <c r="I2145" t="s">
        <v>84</v>
      </c>
      <c r="J2145" s="2">
        <f>IF(B2145="?",ROUND(AVERAGEIF($B$2:$B$2344,"&lt;&gt;?"),0),B2145)</f>
        <v>2004</v>
      </c>
      <c r="K2145" t="str">
        <f>IF(C2145="?","Sep",C2145)</f>
        <v>Jul</v>
      </c>
      <c r="L2145" t="str">
        <f>IF(Table1[[#This Row],[Hospital tier]]="?","tier - 2",Table1[[#This Row],[Hospital tier]])</f>
        <v>tier - 3</v>
      </c>
      <c r="M2145" t="str">
        <f>IF(Table1[[#This Row],[City tier]]="?","tier - 2",Table1[[#This Row],[City tier]])</f>
        <v>tier - 1</v>
      </c>
      <c r="N2145" s="5" t="str">
        <f>IF(Table1[[#This Row],[State ID]]="?","Unknown",Table1[[#This Row],[State ID]])</f>
        <v>R1019</v>
      </c>
      <c r="O2145" s="5" t="str">
        <f>IF(Table1[[#This Row],[Customer ID]]="?","Unknown",Table1[[#This Row],[Customer ID]])</f>
        <v>Id819</v>
      </c>
    </row>
    <row r="2146" spans="1:15">
      <c r="A2146" t="s">
        <v>2180</v>
      </c>
      <c r="B2146">
        <v>1977</v>
      </c>
      <c r="C2146" t="s">
        <v>40</v>
      </c>
      <c r="D2146">
        <v>27</v>
      </c>
      <c r="E2146">
        <v>2</v>
      </c>
      <c r="F2146">
        <v>41271.5</v>
      </c>
      <c r="G2146" t="s">
        <v>18</v>
      </c>
      <c r="H2146" t="s">
        <v>21</v>
      </c>
      <c r="I2146" t="s">
        <v>25</v>
      </c>
      <c r="J2146" s="2">
        <f>IF(B2146="?",ROUND(AVERAGEIF($B$2:$B$2344,"&lt;&gt;?"),0),B2146)</f>
        <v>1977</v>
      </c>
      <c r="K2146" t="str">
        <f>IF(C2146="?","Sep",C2146)</f>
        <v>Aug</v>
      </c>
      <c r="L2146" t="str">
        <f>IF(Table1[[#This Row],[Hospital tier]]="?","tier - 2",Table1[[#This Row],[Hospital tier]])</f>
        <v>tier - 1</v>
      </c>
      <c r="M2146" t="str">
        <f>IF(Table1[[#This Row],[City tier]]="?","tier - 2",Table1[[#This Row],[City tier]])</f>
        <v>tier - 2</v>
      </c>
      <c r="N2146" s="5" t="str">
        <f>IF(Table1[[#This Row],[State ID]]="?","Unknown",Table1[[#This Row],[State ID]])</f>
        <v>R1011</v>
      </c>
      <c r="O2146" s="5" t="str">
        <f>IF(Table1[[#This Row],[Customer ID]]="?","Unknown",Table1[[#This Row],[Customer ID]])</f>
        <v>Id82</v>
      </c>
    </row>
    <row r="2147" spans="1:15">
      <c r="A2147" t="s">
        <v>2181</v>
      </c>
      <c r="B2147">
        <v>1984</v>
      </c>
      <c r="C2147" t="s">
        <v>40</v>
      </c>
      <c r="D2147">
        <v>6</v>
      </c>
      <c r="E2147">
        <v>3</v>
      </c>
      <c r="F2147">
        <v>12870.31</v>
      </c>
      <c r="G2147" t="s">
        <v>17</v>
      </c>
      <c r="H2147" t="s">
        <v>17</v>
      </c>
      <c r="I2147" t="s">
        <v>22</v>
      </c>
      <c r="J2147" s="2">
        <f>IF(B2147="?",ROUND(AVERAGEIF($B$2:$B$2344,"&lt;&gt;?"),0),B2147)</f>
        <v>1984</v>
      </c>
      <c r="K2147" t="str">
        <f>IF(C2147="?","Sep",C2147)</f>
        <v>Aug</v>
      </c>
      <c r="L2147" t="str">
        <f>IF(Table1[[#This Row],[Hospital tier]]="?","tier - 2",Table1[[#This Row],[Hospital tier]])</f>
        <v>tier - 3</v>
      </c>
      <c r="M2147" t="str">
        <f>IF(Table1[[#This Row],[City tier]]="?","tier - 2",Table1[[#This Row],[City tier]])</f>
        <v>tier - 3</v>
      </c>
      <c r="N2147" s="5" t="str">
        <f>IF(Table1[[#This Row],[State ID]]="?","Unknown",Table1[[#This Row],[State ID]])</f>
        <v>R1012</v>
      </c>
      <c r="O2147" s="5" t="str">
        <f>IF(Table1[[#This Row],[Customer ID]]="?","Unknown",Table1[[#This Row],[Customer ID]])</f>
        <v>Id820</v>
      </c>
    </row>
    <row r="2148" spans="1:15">
      <c r="A2148" t="s">
        <v>2182</v>
      </c>
      <c r="B2148">
        <v>1963</v>
      </c>
      <c r="C2148" t="s">
        <v>37</v>
      </c>
      <c r="D2148">
        <v>27</v>
      </c>
      <c r="E2148">
        <v>0</v>
      </c>
      <c r="F2148">
        <v>12856.84</v>
      </c>
      <c r="G2148" t="s">
        <v>17</v>
      </c>
      <c r="H2148" t="s">
        <v>17</v>
      </c>
      <c r="I2148" t="s">
        <v>38</v>
      </c>
      <c r="J2148" s="2">
        <f>IF(B2148="?",ROUND(AVERAGEIF($B$2:$B$2344,"&lt;&gt;?"),0),B2148)</f>
        <v>1963</v>
      </c>
      <c r="K2148" t="str">
        <f>IF(C2148="?","Sep",C2148)</f>
        <v>Sep</v>
      </c>
      <c r="L2148" t="str">
        <f>IF(Table1[[#This Row],[Hospital tier]]="?","tier - 2",Table1[[#This Row],[Hospital tier]])</f>
        <v>tier - 3</v>
      </c>
      <c r="M2148" t="str">
        <f>IF(Table1[[#This Row],[City tier]]="?","tier - 2",Table1[[#This Row],[City tier]])</f>
        <v>tier - 3</v>
      </c>
      <c r="N2148" s="5" t="str">
        <f>IF(Table1[[#This Row],[State ID]]="?","Unknown",Table1[[#This Row],[State ID]])</f>
        <v>R1021</v>
      </c>
      <c r="O2148" s="5" t="str">
        <f>IF(Table1[[#This Row],[Customer ID]]="?","Unknown",Table1[[#This Row],[Customer ID]])</f>
        <v>Id821</v>
      </c>
    </row>
    <row r="2149" spans="1:15">
      <c r="A2149" t="s">
        <v>2183</v>
      </c>
      <c r="B2149">
        <v>1973</v>
      </c>
      <c r="C2149" t="s">
        <v>37</v>
      </c>
      <c r="D2149">
        <v>22</v>
      </c>
      <c r="E2149">
        <v>0</v>
      </c>
      <c r="F2149">
        <v>12852.37</v>
      </c>
      <c r="G2149" t="s">
        <v>17</v>
      </c>
      <c r="H2149" t="s">
        <v>18</v>
      </c>
      <c r="I2149" t="s">
        <v>22</v>
      </c>
      <c r="J2149" s="2">
        <f>IF(B2149="?",ROUND(AVERAGEIF($B$2:$B$2344,"&lt;&gt;?"),0),B2149)</f>
        <v>1973</v>
      </c>
      <c r="K2149" t="str">
        <f>IF(C2149="?","Sep",C2149)</f>
        <v>Sep</v>
      </c>
      <c r="L2149" t="str">
        <f>IF(Table1[[#This Row],[Hospital tier]]="?","tier - 2",Table1[[#This Row],[Hospital tier]])</f>
        <v>tier - 3</v>
      </c>
      <c r="M2149" t="str">
        <f>IF(Table1[[#This Row],[City tier]]="?","tier - 2",Table1[[#This Row],[City tier]])</f>
        <v>tier - 1</v>
      </c>
      <c r="N2149" s="5" t="str">
        <f>IF(Table1[[#This Row],[State ID]]="?","Unknown",Table1[[#This Row],[State ID]])</f>
        <v>R1012</v>
      </c>
      <c r="O2149" s="5" t="str">
        <f>IF(Table1[[#This Row],[Customer ID]]="?","Unknown",Table1[[#This Row],[Customer ID]])</f>
        <v>Id822</v>
      </c>
    </row>
    <row r="2150" spans="1:15">
      <c r="A2150" t="s">
        <v>2184</v>
      </c>
      <c r="B2150">
        <v>1993</v>
      </c>
      <c r="C2150" t="s">
        <v>37</v>
      </c>
      <c r="D2150">
        <v>27</v>
      </c>
      <c r="E2150">
        <v>0</v>
      </c>
      <c r="F2150">
        <v>12847.24</v>
      </c>
      <c r="G2150" t="s">
        <v>17</v>
      </c>
      <c r="H2150" t="s">
        <v>21</v>
      </c>
      <c r="I2150" t="s">
        <v>22</v>
      </c>
      <c r="J2150" s="2">
        <f>IF(B2150="?",ROUND(AVERAGEIF($B$2:$B$2344,"&lt;&gt;?"),0),B2150)</f>
        <v>1993</v>
      </c>
      <c r="K2150" t="str">
        <f>IF(C2150="?","Sep",C2150)</f>
        <v>Sep</v>
      </c>
      <c r="L2150" t="str">
        <f>IF(Table1[[#This Row],[Hospital tier]]="?","tier - 2",Table1[[#This Row],[Hospital tier]])</f>
        <v>tier - 3</v>
      </c>
      <c r="M2150" t="str">
        <f>IF(Table1[[#This Row],[City tier]]="?","tier - 2",Table1[[#This Row],[City tier]])</f>
        <v>tier - 2</v>
      </c>
      <c r="N2150" s="5" t="str">
        <f>IF(Table1[[#This Row],[State ID]]="?","Unknown",Table1[[#This Row],[State ID]])</f>
        <v>R1012</v>
      </c>
      <c r="O2150" s="5" t="str">
        <f>IF(Table1[[#This Row],[Customer ID]]="?","Unknown",Table1[[#This Row],[Customer ID]])</f>
        <v>Id823</v>
      </c>
    </row>
    <row r="2151" spans="1:15">
      <c r="A2151" t="s">
        <v>2185</v>
      </c>
      <c r="B2151">
        <v>2004</v>
      </c>
      <c r="C2151" t="s">
        <v>16</v>
      </c>
      <c r="D2151">
        <v>9</v>
      </c>
      <c r="E2151">
        <v>2</v>
      </c>
      <c r="F2151">
        <v>12829.46</v>
      </c>
      <c r="G2151" t="s">
        <v>17</v>
      </c>
      <c r="H2151" t="s">
        <v>17</v>
      </c>
      <c r="I2151" t="s">
        <v>32</v>
      </c>
      <c r="J2151" s="2">
        <f>IF(B2151="?",ROUND(AVERAGEIF($B$2:$B$2344,"&lt;&gt;?"),0),B2151)</f>
        <v>2004</v>
      </c>
      <c r="K2151" t="str">
        <f>IF(C2151="?","Sep",C2151)</f>
        <v>Nov</v>
      </c>
      <c r="L2151" t="str">
        <f>IF(Table1[[#This Row],[Hospital tier]]="?","tier - 2",Table1[[#This Row],[Hospital tier]])</f>
        <v>tier - 3</v>
      </c>
      <c r="M2151" t="str">
        <f>IF(Table1[[#This Row],[City tier]]="?","tier - 2",Table1[[#This Row],[City tier]])</f>
        <v>tier - 3</v>
      </c>
      <c r="N2151" s="5" t="str">
        <f>IF(Table1[[#This Row],[State ID]]="?","Unknown",Table1[[#This Row],[State ID]])</f>
        <v>R1016</v>
      </c>
      <c r="O2151" s="5" t="str">
        <f>IF(Table1[[#This Row],[Customer ID]]="?","Unknown",Table1[[#This Row],[Customer ID]])</f>
        <v>Id824</v>
      </c>
    </row>
    <row r="2152" spans="1:15">
      <c r="A2152" t="s">
        <v>2186</v>
      </c>
      <c r="B2152">
        <v>1967</v>
      </c>
      <c r="C2152" t="s">
        <v>37</v>
      </c>
      <c r="D2152">
        <v>25</v>
      </c>
      <c r="E2152">
        <v>0</v>
      </c>
      <c r="F2152">
        <v>12823.25</v>
      </c>
      <c r="G2152" t="s">
        <v>17</v>
      </c>
      <c r="H2152" t="s">
        <v>17</v>
      </c>
      <c r="I2152" t="s">
        <v>38</v>
      </c>
      <c r="J2152" s="2">
        <f>IF(B2152="?",ROUND(AVERAGEIF($B$2:$B$2344,"&lt;&gt;?"),0),B2152)</f>
        <v>1967</v>
      </c>
      <c r="K2152" t="str">
        <f>IF(C2152="?","Sep",C2152)</f>
        <v>Sep</v>
      </c>
      <c r="L2152" t="str">
        <f>IF(Table1[[#This Row],[Hospital tier]]="?","tier - 2",Table1[[#This Row],[Hospital tier]])</f>
        <v>tier - 3</v>
      </c>
      <c r="M2152" t="str">
        <f>IF(Table1[[#This Row],[City tier]]="?","tier - 2",Table1[[#This Row],[City tier]])</f>
        <v>tier - 3</v>
      </c>
      <c r="N2152" s="5" t="str">
        <f>IF(Table1[[#This Row],[State ID]]="?","Unknown",Table1[[#This Row],[State ID]])</f>
        <v>R1021</v>
      </c>
      <c r="O2152" s="5" t="str">
        <f>IF(Table1[[#This Row],[Customer ID]]="?","Unknown",Table1[[#This Row],[Customer ID]])</f>
        <v>Id825</v>
      </c>
    </row>
    <row r="2153" spans="1:15">
      <c r="A2153" t="s">
        <v>2187</v>
      </c>
      <c r="B2153">
        <v>1963</v>
      </c>
      <c r="C2153" t="s">
        <v>45</v>
      </c>
      <c r="D2153">
        <v>20</v>
      </c>
      <c r="E2153">
        <v>0</v>
      </c>
      <c r="F2153">
        <v>12815.44</v>
      </c>
      <c r="G2153" t="s">
        <v>17</v>
      </c>
      <c r="H2153" t="s">
        <v>17</v>
      </c>
      <c r="I2153" t="s">
        <v>74</v>
      </c>
      <c r="J2153" s="2">
        <f>IF(B2153="?",ROUND(AVERAGEIF($B$2:$B$2344,"&lt;&gt;?"),0),B2153)</f>
        <v>1963</v>
      </c>
      <c r="K2153" t="str">
        <f>IF(C2153="?","Sep",C2153)</f>
        <v>Jul</v>
      </c>
      <c r="L2153" t="str">
        <f>IF(Table1[[#This Row],[Hospital tier]]="?","tier - 2",Table1[[#This Row],[Hospital tier]])</f>
        <v>tier - 3</v>
      </c>
      <c r="M2153" t="str">
        <f>IF(Table1[[#This Row],[City tier]]="?","tier - 2",Table1[[#This Row],[City tier]])</f>
        <v>tier - 3</v>
      </c>
      <c r="N2153" s="5" t="str">
        <f>IF(Table1[[#This Row],[State ID]]="?","Unknown",Table1[[#This Row],[State ID]])</f>
        <v>R1024</v>
      </c>
      <c r="O2153" s="5" t="str">
        <f>IF(Table1[[#This Row],[Customer ID]]="?","Unknown",Table1[[#This Row],[Customer ID]])</f>
        <v>Id826</v>
      </c>
    </row>
    <row r="2154" spans="1:15">
      <c r="A2154" t="s">
        <v>2188</v>
      </c>
      <c r="B2154">
        <v>1978</v>
      </c>
      <c r="C2154" t="s">
        <v>45</v>
      </c>
      <c r="D2154">
        <v>24</v>
      </c>
      <c r="E2154">
        <v>0</v>
      </c>
      <c r="F2154">
        <v>12797.21</v>
      </c>
      <c r="G2154" t="s">
        <v>17</v>
      </c>
      <c r="H2154" t="s">
        <v>18</v>
      </c>
      <c r="I2154" t="s">
        <v>74</v>
      </c>
      <c r="J2154" s="2">
        <f>IF(B2154="?",ROUND(AVERAGEIF($B$2:$B$2344,"&lt;&gt;?"),0),B2154)</f>
        <v>1978</v>
      </c>
      <c r="K2154" t="str">
        <f>IF(C2154="?","Sep",C2154)</f>
        <v>Jul</v>
      </c>
      <c r="L2154" t="str">
        <f>IF(Table1[[#This Row],[Hospital tier]]="?","tier - 2",Table1[[#This Row],[Hospital tier]])</f>
        <v>tier - 3</v>
      </c>
      <c r="M2154" t="str">
        <f>IF(Table1[[#This Row],[City tier]]="?","tier - 2",Table1[[#This Row],[City tier]])</f>
        <v>tier - 1</v>
      </c>
      <c r="N2154" s="5" t="str">
        <f>IF(Table1[[#This Row],[State ID]]="?","Unknown",Table1[[#This Row],[State ID]])</f>
        <v>R1024</v>
      </c>
      <c r="O2154" s="5" t="str">
        <f>IF(Table1[[#This Row],[Customer ID]]="?","Unknown",Table1[[#This Row],[Customer ID]])</f>
        <v>Id827</v>
      </c>
    </row>
    <row r="2155" spans="1:15">
      <c r="A2155" t="s">
        <v>2189</v>
      </c>
      <c r="B2155">
        <v>1983</v>
      </c>
      <c r="C2155" t="s">
        <v>24</v>
      </c>
      <c r="D2155">
        <v>29</v>
      </c>
      <c r="E2155">
        <v>3</v>
      </c>
      <c r="F2155">
        <v>12788.18</v>
      </c>
      <c r="G2155" t="s">
        <v>17</v>
      </c>
      <c r="H2155" t="s">
        <v>18</v>
      </c>
      <c r="I2155" t="s">
        <v>30</v>
      </c>
      <c r="J2155" s="2">
        <f>IF(B2155="?",ROUND(AVERAGEIF($B$2:$B$2344,"&lt;&gt;?"),0),B2155)</f>
        <v>1983</v>
      </c>
      <c r="K2155" t="str">
        <f>IF(C2155="?","Sep",C2155)</f>
        <v>Oct</v>
      </c>
      <c r="L2155" t="str">
        <f>IF(Table1[[#This Row],[Hospital tier]]="?","tier - 2",Table1[[#This Row],[Hospital tier]])</f>
        <v>tier - 3</v>
      </c>
      <c r="M2155" t="str">
        <f>IF(Table1[[#This Row],[City tier]]="?","tier - 2",Table1[[#This Row],[City tier]])</f>
        <v>tier - 1</v>
      </c>
      <c r="N2155" s="5" t="str">
        <f>IF(Table1[[#This Row],[State ID]]="?","Unknown",Table1[[#This Row],[State ID]])</f>
        <v>R1026</v>
      </c>
      <c r="O2155" s="5" t="str">
        <f>IF(Table1[[#This Row],[Customer ID]]="?","Unknown",Table1[[#This Row],[Customer ID]])</f>
        <v>Id828</v>
      </c>
    </row>
    <row r="2156" spans="1:15">
      <c r="A2156" t="s">
        <v>2190</v>
      </c>
      <c r="B2156">
        <v>1963</v>
      </c>
      <c r="C2156" t="s">
        <v>23</v>
      </c>
      <c r="D2156">
        <v>5</v>
      </c>
      <c r="E2156">
        <v>0</v>
      </c>
      <c r="F2156">
        <v>12788.03</v>
      </c>
      <c r="G2156" t="s">
        <v>17</v>
      </c>
      <c r="H2156" t="s">
        <v>17</v>
      </c>
      <c r="I2156" t="s">
        <v>34</v>
      </c>
      <c r="J2156" s="2">
        <f>IF(B2156="?",ROUND(AVERAGEIF($B$2:$B$2344,"&lt;&gt;?"),0),B2156)</f>
        <v>1963</v>
      </c>
      <c r="K2156" t="str">
        <f>IF(C2156="?","Sep",C2156)</f>
        <v>Dec</v>
      </c>
      <c r="L2156" t="str">
        <f>IF(Table1[[#This Row],[Hospital tier]]="?","tier - 2",Table1[[#This Row],[Hospital tier]])</f>
        <v>tier - 3</v>
      </c>
      <c r="M2156" t="str">
        <f>IF(Table1[[#This Row],[City tier]]="?","tier - 2",Table1[[#This Row],[City tier]])</f>
        <v>tier - 3</v>
      </c>
      <c r="N2156" s="5" t="str">
        <f>IF(Table1[[#This Row],[State ID]]="?","Unknown",Table1[[#This Row],[State ID]])</f>
        <v>R1025</v>
      </c>
      <c r="O2156" s="5" t="str">
        <f>IF(Table1[[#This Row],[Customer ID]]="?","Unknown",Table1[[#This Row],[Customer ID]])</f>
        <v>Id829</v>
      </c>
    </row>
    <row r="2157" spans="1:15">
      <c r="A2157" t="s">
        <v>2191</v>
      </c>
      <c r="B2157">
        <v>1964</v>
      </c>
      <c r="C2157" t="s">
        <v>20</v>
      </c>
      <c r="D2157">
        <v>6</v>
      </c>
      <c r="E2157">
        <v>0</v>
      </c>
      <c r="F2157">
        <v>41250.39</v>
      </c>
      <c r="G2157" t="s">
        <v>18</v>
      </c>
      <c r="H2157" t="s">
        <v>17</v>
      </c>
      <c r="I2157" t="s">
        <v>25</v>
      </c>
      <c r="J2157" s="2">
        <f>IF(B2157="?",ROUND(AVERAGEIF($B$2:$B$2344,"&lt;&gt;?"),0),B2157)</f>
        <v>1964</v>
      </c>
      <c r="K2157" t="str">
        <f>IF(C2157="?","Sep",C2157)</f>
        <v>Jun</v>
      </c>
      <c r="L2157" t="str">
        <f>IF(Table1[[#This Row],[Hospital tier]]="?","tier - 2",Table1[[#This Row],[Hospital tier]])</f>
        <v>tier - 1</v>
      </c>
      <c r="M2157" t="str">
        <f>IF(Table1[[#This Row],[City tier]]="?","tier - 2",Table1[[#This Row],[City tier]])</f>
        <v>tier - 3</v>
      </c>
      <c r="N2157" s="5" t="str">
        <f>IF(Table1[[#This Row],[State ID]]="?","Unknown",Table1[[#This Row],[State ID]])</f>
        <v>R1011</v>
      </c>
      <c r="O2157" s="5" t="str">
        <f>IF(Table1[[#This Row],[Customer ID]]="?","Unknown",Table1[[#This Row],[Customer ID]])</f>
        <v>Id83</v>
      </c>
    </row>
    <row r="2158" spans="1:15">
      <c r="A2158" t="s">
        <v>2192</v>
      </c>
      <c r="B2158">
        <v>1972</v>
      </c>
      <c r="C2158" t="s">
        <v>24</v>
      </c>
      <c r="D2158">
        <v>7</v>
      </c>
      <c r="E2158">
        <v>0</v>
      </c>
      <c r="F2158">
        <v>12776.05</v>
      </c>
      <c r="G2158" t="s">
        <v>17</v>
      </c>
      <c r="H2158" t="s">
        <v>17</v>
      </c>
      <c r="I2158" t="s">
        <v>30</v>
      </c>
      <c r="J2158" s="2">
        <f>IF(B2158="?",ROUND(AVERAGEIF($B$2:$B$2344,"&lt;&gt;?"),0),B2158)</f>
        <v>1972</v>
      </c>
      <c r="K2158" t="str">
        <f>IF(C2158="?","Sep",C2158)</f>
        <v>Oct</v>
      </c>
      <c r="L2158" t="str">
        <f>IF(Table1[[#This Row],[Hospital tier]]="?","tier - 2",Table1[[#This Row],[Hospital tier]])</f>
        <v>tier - 3</v>
      </c>
      <c r="M2158" t="str">
        <f>IF(Table1[[#This Row],[City tier]]="?","tier - 2",Table1[[#This Row],[City tier]])</f>
        <v>tier - 3</v>
      </c>
      <c r="N2158" s="5" t="str">
        <f>IF(Table1[[#This Row],[State ID]]="?","Unknown",Table1[[#This Row],[State ID]])</f>
        <v>R1026</v>
      </c>
      <c r="O2158" s="5" t="str">
        <f>IF(Table1[[#This Row],[Customer ID]]="?","Unknown",Table1[[#This Row],[Customer ID]])</f>
        <v>Id830</v>
      </c>
    </row>
    <row r="2159" spans="1:15">
      <c r="A2159" t="s">
        <v>2193</v>
      </c>
      <c r="B2159">
        <v>1975</v>
      </c>
      <c r="C2159" t="s">
        <v>37</v>
      </c>
      <c r="D2159">
        <v>25</v>
      </c>
      <c r="E2159">
        <v>1</v>
      </c>
      <c r="F2159">
        <v>12770.27</v>
      </c>
      <c r="G2159" t="s">
        <v>17</v>
      </c>
      <c r="H2159" t="s">
        <v>17</v>
      </c>
      <c r="I2159" t="s">
        <v>38</v>
      </c>
      <c r="J2159" s="2">
        <f>IF(B2159="?",ROUND(AVERAGEIF($B$2:$B$2344,"&lt;&gt;?"),0),B2159)</f>
        <v>1975</v>
      </c>
      <c r="K2159" t="str">
        <f>IF(C2159="?","Sep",C2159)</f>
        <v>Sep</v>
      </c>
      <c r="L2159" t="str">
        <f>IF(Table1[[#This Row],[Hospital tier]]="?","tier - 2",Table1[[#This Row],[Hospital tier]])</f>
        <v>tier - 3</v>
      </c>
      <c r="M2159" t="str">
        <f>IF(Table1[[#This Row],[City tier]]="?","tier - 2",Table1[[#This Row],[City tier]])</f>
        <v>tier - 3</v>
      </c>
      <c r="N2159" s="5" t="str">
        <f>IF(Table1[[#This Row],[State ID]]="?","Unknown",Table1[[#This Row],[State ID]])</f>
        <v>R1021</v>
      </c>
      <c r="O2159" s="5" t="str">
        <f>IF(Table1[[#This Row],[Customer ID]]="?","Unknown",Table1[[#This Row],[Customer ID]])</f>
        <v>Id831</v>
      </c>
    </row>
    <row r="2160" spans="1:15">
      <c r="A2160" t="s">
        <v>2194</v>
      </c>
      <c r="B2160">
        <v>1962</v>
      </c>
      <c r="C2160" t="s">
        <v>24</v>
      </c>
      <c r="D2160">
        <v>1</v>
      </c>
      <c r="E2160">
        <v>0</v>
      </c>
      <c r="F2160">
        <v>12741.17</v>
      </c>
      <c r="G2160" t="s">
        <v>17</v>
      </c>
      <c r="H2160" t="s">
        <v>18</v>
      </c>
      <c r="I2160" t="s">
        <v>130</v>
      </c>
      <c r="J2160" s="2">
        <f>IF(B2160="?",ROUND(AVERAGEIF($B$2:$B$2344,"&lt;&gt;?"),0),B2160)</f>
        <v>1962</v>
      </c>
      <c r="K2160" t="str">
        <f>IF(C2160="?","Sep",C2160)</f>
        <v>Oct</v>
      </c>
      <c r="L2160" t="str">
        <f>IF(Table1[[#This Row],[Hospital tier]]="?","tier - 2",Table1[[#This Row],[Hospital tier]])</f>
        <v>tier - 3</v>
      </c>
      <c r="M2160" t="str">
        <f>IF(Table1[[#This Row],[City tier]]="?","tier - 2",Table1[[#This Row],[City tier]])</f>
        <v>tier - 1</v>
      </c>
      <c r="N2160" s="5" t="str">
        <f>IF(Table1[[#This Row],[State ID]]="?","Unknown",Table1[[#This Row],[State ID]])</f>
        <v>R1017</v>
      </c>
      <c r="O2160" s="5" t="str">
        <f>IF(Table1[[#This Row],[Customer ID]]="?","Unknown",Table1[[#This Row],[Customer ID]])</f>
        <v>Id832</v>
      </c>
    </row>
    <row r="2161" spans="1:15">
      <c r="A2161" t="s">
        <v>2195</v>
      </c>
      <c r="B2161">
        <v>1962</v>
      </c>
      <c r="C2161" t="s">
        <v>37</v>
      </c>
      <c r="D2161">
        <v>2</v>
      </c>
      <c r="E2161">
        <v>0</v>
      </c>
      <c r="F2161">
        <v>12731</v>
      </c>
      <c r="G2161" t="s">
        <v>17</v>
      </c>
      <c r="H2161" t="s">
        <v>17</v>
      </c>
      <c r="I2161" t="s">
        <v>32</v>
      </c>
      <c r="J2161" s="2">
        <f>IF(B2161="?",ROUND(AVERAGEIF($B$2:$B$2344,"&lt;&gt;?"),0),B2161)</f>
        <v>1962</v>
      </c>
      <c r="K2161" t="str">
        <f>IF(C2161="?","Sep",C2161)</f>
        <v>Sep</v>
      </c>
      <c r="L2161" t="str">
        <f>IF(Table1[[#This Row],[Hospital tier]]="?","tier - 2",Table1[[#This Row],[Hospital tier]])</f>
        <v>tier - 3</v>
      </c>
      <c r="M2161" t="str">
        <f>IF(Table1[[#This Row],[City tier]]="?","tier - 2",Table1[[#This Row],[City tier]])</f>
        <v>tier - 3</v>
      </c>
      <c r="N2161" s="5" t="str">
        <f>IF(Table1[[#This Row],[State ID]]="?","Unknown",Table1[[#This Row],[State ID]])</f>
        <v>R1016</v>
      </c>
      <c r="O2161" s="5" t="str">
        <f>IF(Table1[[#This Row],[Customer ID]]="?","Unknown",Table1[[#This Row],[Customer ID]])</f>
        <v>Id833</v>
      </c>
    </row>
    <row r="2162" spans="1:15">
      <c r="A2162" t="s">
        <v>2196</v>
      </c>
      <c r="B2162">
        <v>1988</v>
      </c>
      <c r="C2162" t="s">
        <v>45</v>
      </c>
      <c r="D2162">
        <v>17</v>
      </c>
      <c r="E2162">
        <v>3</v>
      </c>
      <c r="F2162">
        <v>12718.21</v>
      </c>
      <c r="G2162" t="s">
        <v>17</v>
      </c>
      <c r="H2162" t="s">
        <v>18</v>
      </c>
      <c r="I2162" t="s">
        <v>30</v>
      </c>
      <c r="J2162" s="2">
        <f>IF(B2162="?",ROUND(AVERAGEIF($B$2:$B$2344,"&lt;&gt;?"),0),B2162)</f>
        <v>1988</v>
      </c>
      <c r="K2162" t="str">
        <f>IF(C2162="?","Sep",C2162)</f>
        <v>Jul</v>
      </c>
      <c r="L2162" t="str">
        <f>IF(Table1[[#This Row],[Hospital tier]]="?","tier - 2",Table1[[#This Row],[Hospital tier]])</f>
        <v>tier - 3</v>
      </c>
      <c r="M2162" t="str">
        <f>IF(Table1[[#This Row],[City tier]]="?","tier - 2",Table1[[#This Row],[City tier]])</f>
        <v>tier - 1</v>
      </c>
      <c r="N2162" s="5" t="str">
        <f>IF(Table1[[#This Row],[State ID]]="?","Unknown",Table1[[#This Row],[State ID]])</f>
        <v>R1026</v>
      </c>
      <c r="O2162" s="5" t="str">
        <f>IF(Table1[[#This Row],[Customer ID]]="?","Unknown",Table1[[#This Row],[Customer ID]])</f>
        <v>Id834</v>
      </c>
    </row>
    <row r="2163" spans="1:15">
      <c r="A2163" t="s">
        <v>2197</v>
      </c>
      <c r="B2163">
        <v>1970</v>
      </c>
      <c r="C2163" t="s">
        <v>45</v>
      </c>
      <c r="D2163">
        <v>8</v>
      </c>
      <c r="E2163">
        <v>0</v>
      </c>
      <c r="F2163">
        <v>12713</v>
      </c>
      <c r="G2163" t="s">
        <v>17</v>
      </c>
      <c r="H2163" t="s">
        <v>18</v>
      </c>
      <c r="I2163" t="s">
        <v>25</v>
      </c>
      <c r="J2163" s="2">
        <f>IF(B2163="?",ROUND(AVERAGEIF($B$2:$B$2344,"&lt;&gt;?"),0),B2163)</f>
        <v>1970</v>
      </c>
      <c r="K2163" t="str">
        <f>IF(C2163="?","Sep",C2163)</f>
        <v>Jul</v>
      </c>
      <c r="L2163" t="str">
        <f>IF(Table1[[#This Row],[Hospital tier]]="?","tier - 2",Table1[[#This Row],[Hospital tier]])</f>
        <v>tier - 3</v>
      </c>
      <c r="M2163" t="str">
        <f>IF(Table1[[#This Row],[City tier]]="?","tier - 2",Table1[[#This Row],[City tier]])</f>
        <v>tier - 1</v>
      </c>
      <c r="N2163" s="5" t="str">
        <f>IF(Table1[[#This Row],[State ID]]="?","Unknown",Table1[[#This Row],[State ID]])</f>
        <v>R1011</v>
      </c>
      <c r="O2163" s="5" t="str">
        <f>IF(Table1[[#This Row],[Customer ID]]="?","Unknown",Table1[[#This Row],[Customer ID]])</f>
        <v>Id835</v>
      </c>
    </row>
    <row r="2164" spans="1:15">
      <c r="A2164" t="s">
        <v>2198</v>
      </c>
      <c r="B2164">
        <v>1964</v>
      </c>
      <c r="C2164" t="s">
        <v>16</v>
      </c>
      <c r="D2164">
        <v>28</v>
      </c>
      <c r="E2164">
        <v>0</v>
      </c>
      <c r="F2164">
        <v>12700.63</v>
      </c>
      <c r="G2164" t="s">
        <v>17</v>
      </c>
      <c r="H2164" t="s">
        <v>17</v>
      </c>
      <c r="I2164" t="s">
        <v>25</v>
      </c>
      <c r="J2164" s="2">
        <f>IF(B2164="?",ROUND(AVERAGEIF($B$2:$B$2344,"&lt;&gt;?"),0),B2164)</f>
        <v>1964</v>
      </c>
      <c r="K2164" t="str">
        <f>IF(C2164="?","Sep",C2164)</f>
        <v>Nov</v>
      </c>
      <c r="L2164" t="str">
        <f>IF(Table1[[#This Row],[Hospital tier]]="?","tier - 2",Table1[[#This Row],[Hospital tier]])</f>
        <v>tier - 3</v>
      </c>
      <c r="M2164" t="str">
        <f>IF(Table1[[#This Row],[City tier]]="?","tier - 2",Table1[[#This Row],[City tier]])</f>
        <v>tier - 3</v>
      </c>
      <c r="N2164" s="5" t="str">
        <f>IF(Table1[[#This Row],[State ID]]="?","Unknown",Table1[[#This Row],[State ID]])</f>
        <v>R1011</v>
      </c>
      <c r="O2164" s="5" t="str">
        <f>IF(Table1[[#This Row],[Customer ID]]="?","Unknown",Table1[[#This Row],[Customer ID]])</f>
        <v>Id836</v>
      </c>
    </row>
    <row r="2165" spans="1:15">
      <c r="A2165" t="s">
        <v>2199</v>
      </c>
      <c r="B2165">
        <v>1992</v>
      </c>
      <c r="C2165" t="s">
        <v>45</v>
      </c>
      <c r="D2165">
        <v>7</v>
      </c>
      <c r="E2165">
        <v>0</v>
      </c>
      <c r="F2165">
        <v>12699.56</v>
      </c>
      <c r="G2165" t="s">
        <v>17</v>
      </c>
      <c r="H2165" t="s">
        <v>21</v>
      </c>
      <c r="I2165" t="s">
        <v>25</v>
      </c>
      <c r="J2165" s="2">
        <f>IF(B2165="?",ROUND(AVERAGEIF($B$2:$B$2344,"&lt;&gt;?"),0),B2165)</f>
        <v>1992</v>
      </c>
      <c r="K2165" t="str">
        <f>IF(C2165="?","Sep",C2165)</f>
        <v>Jul</v>
      </c>
      <c r="L2165" t="str">
        <f>IF(Table1[[#This Row],[Hospital tier]]="?","tier - 2",Table1[[#This Row],[Hospital tier]])</f>
        <v>tier - 3</v>
      </c>
      <c r="M2165" t="str">
        <f>IF(Table1[[#This Row],[City tier]]="?","tier - 2",Table1[[#This Row],[City tier]])</f>
        <v>tier - 2</v>
      </c>
      <c r="N2165" s="5" t="str">
        <f>IF(Table1[[#This Row],[State ID]]="?","Unknown",Table1[[#This Row],[State ID]])</f>
        <v>R1011</v>
      </c>
      <c r="O2165" s="5" t="str">
        <f>IF(Table1[[#This Row],[Customer ID]]="?","Unknown",Table1[[#This Row],[Customer ID]])</f>
        <v>Id837</v>
      </c>
    </row>
    <row r="2166" spans="1:15">
      <c r="A2166" t="s">
        <v>2200</v>
      </c>
      <c r="B2166">
        <v>1974</v>
      </c>
      <c r="C2166" t="s">
        <v>37</v>
      </c>
      <c r="D2166">
        <v>24</v>
      </c>
      <c r="E2166">
        <v>0</v>
      </c>
      <c r="F2166">
        <v>12697.48</v>
      </c>
      <c r="G2166" t="s">
        <v>17</v>
      </c>
      <c r="H2166" t="s">
        <v>17</v>
      </c>
      <c r="I2166" t="s">
        <v>38</v>
      </c>
      <c r="J2166" s="2">
        <f>IF(B2166="?",ROUND(AVERAGEIF($B$2:$B$2344,"&lt;&gt;?"),0),B2166)</f>
        <v>1974</v>
      </c>
      <c r="K2166" t="str">
        <f>IF(C2166="?","Sep",C2166)</f>
        <v>Sep</v>
      </c>
      <c r="L2166" t="str">
        <f>IF(Table1[[#This Row],[Hospital tier]]="?","tier - 2",Table1[[#This Row],[Hospital tier]])</f>
        <v>tier - 3</v>
      </c>
      <c r="M2166" t="str">
        <f>IF(Table1[[#This Row],[City tier]]="?","tier - 2",Table1[[#This Row],[City tier]])</f>
        <v>tier - 3</v>
      </c>
      <c r="N2166" s="5" t="str">
        <f>IF(Table1[[#This Row],[State ID]]="?","Unknown",Table1[[#This Row],[State ID]])</f>
        <v>R1021</v>
      </c>
      <c r="O2166" s="5" t="str">
        <f>IF(Table1[[#This Row],[Customer ID]]="?","Unknown",Table1[[#This Row],[Customer ID]])</f>
        <v>Id838</v>
      </c>
    </row>
    <row r="2167" spans="1:15">
      <c r="A2167" t="s">
        <v>2201</v>
      </c>
      <c r="B2167">
        <v>1962</v>
      </c>
      <c r="C2167" t="s">
        <v>40</v>
      </c>
      <c r="D2167">
        <v>27</v>
      </c>
      <c r="E2167">
        <v>0</v>
      </c>
      <c r="F2167">
        <v>12648.7</v>
      </c>
      <c r="G2167" t="s">
        <v>17</v>
      </c>
      <c r="H2167" t="s">
        <v>21</v>
      </c>
      <c r="I2167" t="s">
        <v>19</v>
      </c>
      <c r="J2167" s="2">
        <f>IF(B2167="?",ROUND(AVERAGEIF($B$2:$B$2344,"&lt;&gt;?"),0),B2167)</f>
        <v>1962</v>
      </c>
      <c r="K2167" t="str">
        <f>IF(C2167="?","Sep",C2167)</f>
        <v>Aug</v>
      </c>
      <c r="L2167" t="str">
        <f>IF(Table1[[#This Row],[Hospital tier]]="?","tier - 2",Table1[[#This Row],[Hospital tier]])</f>
        <v>tier - 3</v>
      </c>
      <c r="M2167" t="str">
        <f>IF(Table1[[#This Row],[City tier]]="?","tier - 2",Table1[[#This Row],[City tier]])</f>
        <v>tier - 2</v>
      </c>
      <c r="N2167" s="5" t="str">
        <f>IF(Table1[[#This Row],[State ID]]="?","Unknown",Table1[[#This Row],[State ID]])</f>
        <v>R1013</v>
      </c>
      <c r="O2167" s="5" t="str">
        <f>IF(Table1[[#This Row],[Customer ID]]="?","Unknown",Table1[[#This Row],[Customer ID]])</f>
        <v>Id839</v>
      </c>
    </row>
    <row r="2168" spans="1:15">
      <c r="A2168" t="s">
        <v>2202</v>
      </c>
      <c r="B2168">
        <v>1969</v>
      </c>
      <c r="C2168" t="s">
        <v>40</v>
      </c>
      <c r="D2168">
        <v>8</v>
      </c>
      <c r="E2168">
        <v>0</v>
      </c>
      <c r="F2168">
        <v>41191.57</v>
      </c>
      <c r="G2168" t="s">
        <v>18</v>
      </c>
      <c r="H2168" t="s">
        <v>21</v>
      </c>
      <c r="I2168" t="s">
        <v>25</v>
      </c>
      <c r="J2168" s="2">
        <f>IF(B2168="?",ROUND(AVERAGEIF($B$2:$B$2344,"&lt;&gt;?"),0),B2168)</f>
        <v>1969</v>
      </c>
      <c r="K2168" t="str">
        <f>IF(C2168="?","Sep",C2168)</f>
        <v>Aug</v>
      </c>
      <c r="L2168" t="str">
        <f>IF(Table1[[#This Row],[Hospital tier]]="?","tier - 2",Table1[[#This Row],[Hospital tier]])</f>
        <v>tier - 1</v>
      </c>
      <c r="M2168" t="str">
        <f>IF(Table1[[#This Row],[City tier]]="?","tier - 2",Table1[[#This Row],[City tier]])</f>
        <v>tier - 2</v>
      </c>
      <c r="N2168" s="5" t="str">
        <f>IF(Table1[[#This Row],[State ID]]="?","Unknown",Table1[[#This Row],[State ID]])</f>
        <v>R1011</v>
      </c>
      <c r="O2168" s="5" t="str">
        <f>IF(Table1[[#This Row],[Customer ID]]="?","Unknown",Table1[[#This Row],[Customer ID]])</f>
        <v>Id84</v>
      </c>
    </row>
    <row r="2169" spans="1:15">
      <c r="A2169" t="s">
        <v>2203</v>
      </c>
      <c r="B2169">
        <v>1965</v>
      </c>
      <c r="C2169" t="s">
        <v>37</v>
      </c>
      <c r="D2169">
        <v>14</v>
      </c>
      <c r="E2169">
        <v>2</v>
      </c>
      <c r="F2169">
        <v>12646.21</v>
      </c>
      <c r="G2169" t="s">
        <v>17</v>
      </c>
      <c r="H2169" t="s">
        <v>21</v>
      </c>
      <c r="I2169" t="s">
        <v>25</v>
      </c>
      <c r="J2169" s="2">
        <f>IF(B2169="?",ROUND(AVERAGEIF($B$2:$B$2344,"&lt;&gt;?"),0),B2169)</f>
        <v>1965</v>
      </c>
      <c r="K2169" t="str">
        <f>IF(C2169="?","Sep",C2169)</f>
        <v>Sep</v>
      </c>
      <c r="L2169" t="str">
        <f>IF(Table1[[#This Row],[Hospital tier]]="?","tier - 2",Table1[[#This Row],[Hospital tier]])</f>
        <v>tier - 3</v>
      </c>
      <c r="M2169" t="str">
        <f>IF(Table1[[#This Row],[City tier]]="?","tier - 2",Table1[[#This Row],[City tier]])</f>
        <v>tier - 2</v>
      </c>
      <c r="N2169" s="5" t="str">
        <f>IF(Table1[[#This Row],[State ID]]="?","Unknown",Table1[[#This Row],[State ID]])</f>
        <v>R1011</v>
      </c>
      <c r="O2169" s="5" t="str">
        <f>IF(Table1[[#This Row],[Customer ID]]="?","Unknown",Table1[[#This Row],[Customer ID]])</f>
        <v>Id840</v>
      </c>
    </row>
    <row r="2170" spans="1:15">
      <c r="A2170" t="s">
        <v>2204</v>
      </c>
      <c r="B2170">
        <v>1962</v>
      </c>
      <c r="C2170" t="s">
        <v>45</v>
      </c>
      <c r="D2170">
        <v>11</v>
      </c>
      <c r="E2170">
        <v>0</v>
      </c>
      <c r="F2170">
        <v>12644.59</v>
      </c>
      <c r="G2170" t="s">
        <v>17</v>
      </c>
      <c r="H2170" t="s">
        <v>21</v>
      </c>
      <c r="I2170" t="s">
        <v>25</v>
      </c>
      <c r="J2170" s="2">
        <f>IF(B2170="?",ROUND(AVERAGEIF($B$2:$B$2344,"&lt;&gt;?"),0),B2170)</f>
        <v>1962</v>
      </c>
      <c r="K2170" t="str">
        <f>IF(C2170="?","Sep",C2170)</f>
        <v>Jul</v>
      </c>
      <c r="L2170" t="str">
        <f>IF(Table1[[#This Row],[Hospital tier]]="?","tier - 2",Table1[[#This Row],[Hospital tier]])</f>
        <v>tier - 3</v>
      </c>
      <c r="M2170" t="str">
        <f>IF(Table1[[#This Row],[City tier]]="?","tier - 2",Table1[[#This Row],[City tier]])</f>
        <v>tier - 2</v>
      </c>
      <c r="N2170" s="5" t="str">
        <f>IF(Table1[[#This Row],[State ID]]="?","Unknown",Table1[[#This Row],[State ID]])</f>
        <v>R1011</v>
      </c>
      <c r="O2170" s="5" t="str">
        <f>IF(Table1[[#This Row],[Customer ID]]="?","Unknown",Table1[[#This Row],[Customer ID]])</f>
        <v>Id841</v>
      </c>
    </row>
    <row r="2171" spans="1:15">
      <c r="A2171" t="s">
        <v>2205</v>
      </c>
      <c r="B2171">
        <v>1966</v>
      </c>
      <c r="C2171" t="s">
        <v>23</v>
      </c>
      <c r="D2171">
        <v>17</v>
      </c>
      <c r="E2171">
        <v>2</v>
      </c>
      <c r="F2171">
        <v>12643.38</v>
      </c>
      <c r="G2171" t="s">
        <v>17</v>
      </c>
      <c r="H2171" t="s">
        <v>18</v>
      </c>
      <c r="I2171" t="s">
        <v>22</v>
      </c>
      <c r="J2171" s="2">
        <f>IF(B2171="?",ROUND(AVERAGEIF($B$2:$B$2344,"&lt;&gt;?"),0),B2171)</f>
        <v>1966</v>
      </c>
      <c r="K2171" t="str">
        <f>IF(C2171="?","Sep",C2171)</f>
        <v>Dec</v>
      </c>
      <c r="L2171" t="str">
        <f>IF(Table1[[#This Row],[Hospital tier]]="?","tier - 2",Table1[[#This Row],[Hospital tier]])</f>
        <v>tier - 3</v>
      </c>
      <c r="M2171" t="str">
        <f>IF(Table1[[#This Row],[City tier]]="?","tier - 2",Table1[[#This Row],[City tier]])</f>
        <v>tier - 1</v>
      </c>
      <c r="N2171" s="5" t="str">
        <f>IF(Table1[[#This Row],[State ID]]="?","Unknown",Table1[[#This Row],[State ID]])</f>
        <v>R1012</v>
      </c>
      <c r="O2171" s="5" t="str">
        <f>IF(Table1[[#This Row],[Customer ID]]="?","Unknown",Table1[[#This Row],[Customer ID]])</f>
        <v>Id842</v>
      </c>
    </row>
    <row r="2172" spans="1:15">
      <c r="A2172" t="s">
        <v>2206</v>
      </c>
      <c r="B2172">
        <v>1972</v>
      </c>
      <c r="C2172" t="s">
        <v>37</v>
      </c>
      <c r="D2172">
        <v>5</v>
      </c>
      <c r="E2172">
        <v>0</v>
      </c>
      <c r="F2172">
        <v>12640.24</v>
      </c>
      <c r="G2172" t="s">
        <v>17</v>
      </c>
      <c r="H2172" t="s">
        <v>18</v>
      </c>
      <c r="I2172" t="s">
        <v>25</v>
      </c>
      <c r="J2172" s="2">
        <f>IF(B2172="?",ROUND(AVERAGEIF($B$2:$B$2344,"&lt;&gt;?"),0),B2172)</f>
        <v>1972</v>
      </c>
      <c r="K2172" t="str">
        <f>IF(C2172="?","Sep",C2172)</f>
        <v>Sep</v>
      </c>
      <c r="L2172" t="str">
        <f>IF(Table1[[#This Row],[Hospital tier]]="?","tier - 2",Table1[[#This Row],[Hospital tier]])</f>
        <v>tier - 3</v>
      </c>
      <c r="M2172" t="str">
        <f>IF(Table1[[#This Row],[City tier]]="?","tier - 2",Table1[[#This Row],[City tier]])</f>
        <v>tier - 1</v>
      </c>
      <c r="N2172" s="5" t="str">
        <f>IF(Table1[[#This Row],[State ID]]="?","Unknown",Table1[[#This Row],[State ID]])</f>
        <v>R1011</v>
      </c>
      <c r="O2172" s="5" t="str">
        <f>IF(Table1[[#This Row],[Customer ID]]="?","Unknown",Table1[[#This Row],[Customer ID]])</f>
        <v>Id843</v>
      </c>
    </row>
    <row r="2173" spans="1:15" ht="0.75" customHeight="1">
      <c r="A2173" t="s">
        <v>2207</v>
      </c>
      <c r="B2173">
        <v>1962</v>
      </c>
      <c r="C2173" t="s">
        <v>45</v>
      </c>
      <c r="D2173">
        <v>22</v>
      </c>
      <c r="E2173">
        <v>0</v>
      </c>
      <c r="F2173">
        <v>12638.2</v>
      </c>
      <c r="G2173" t="s">
        <v>17</v>
      </c>
      <c r="H2173" t="s">
        <v>18</v>
      </c>
      <c r="I2173" t="s">
        <v>25</v>
      </c>
      <c r="J2173" s="2">
        <f>IF(B2173="?",ROUND(AVERAGEIF($B$2:$B$2344,"&lt;&gt;?"),0),B2173)</f>
        <v>1962</v>
      </c>
      <c r="K2173" t="str">
        <f>IF(C2173="?","Sep",C2173)</f>
        <v>Jul</v>
      </c>
      <c r="L2173" t="str">
        <f>IF(Table1[[#This Row],[Hospital tier]]="?","tier - 2",Table1[[#This Row],[Hospital tier]])</f>
        <v>tier - 3</v>
      </c>
      <c r="M2173" t="str">
        <f>IF(Table1[[#This Row],[City tier]]="?","tier - 2",Table1[[#This Row],[City tier]])</f>
        <v>tier - 1</v>
      </c>
      <c r="N2173" s="5" t="str">
        <f>IF(Table1[[#This Row],[State ID]]="?","Unknown",Table1[[#This Row],[State ID]])</f>
        <v>R1011</v>
      </c>
      <c r="O2173" s="5" t="str">
        <f>IF(Table1[[#This Row],[Customer ID]]="?","Unknown",Table1[[#This Row],[Customer ID]])</f>
        <v>Id844</v>
      </c>
    </row>
    <row r="2174" spans="1:15" ht="22.5" customHeight="1">
      <c r="A2174" t="s">
        <v>2208</v>
      </c>
      <c r="B2174">
        <v>1962</v>
      </c>
      <c r="C2174" t="s">
        <v>16</v>
      </c>
      <c r="D2174">
        <v>22</v>
      </c>
      <c r="E2174">
        <v>0</v>
      </c>
      <c r="F2174">
        <v>12629.9</v>
      </c>
      <c r="G2174" t="s">
        <v>17</v>
      </c>
      <c r="H2174" t="s">
        <v>17</v>
      </c>
      <c r="I2174" t="s">
        <v>19</v>
      </c>
      <c r="J2174" s="2">
        <f>IF(B2174="?",ROUND(AVERAGEIF($B$2:$B$2344,"&lt;&gt;?"),0),B2174)</f>
        <v>1962</v>
      </c>
      <c r="K2174" t="str">
        <f>IF(C2174="?","Sep",C2174)</f>
        <v>Nov</v>
      </c>
      <c r="L2174" t="str">
        <f>IF(Table1[[#This Row],[Hospital tier]]="?","tier - 2",Table1[[#This Row],[Hospital tier]])</f>
        <v>tier - 3</v>
      </c>
      <c r="M2174" t="str">
        <f>IF(Table1[[#This Row],[City tier]]="?","tier - 2",Table1[[#This Row],[City tier]])</f>
        <v>tier - 3</v>
      </c>
      <c r="N2174" s="5" t="str">
        <f>IF(Table1[[#This Row],[State ID]]="?","Unknown",Table1[[#This Row],[State ID]])</f>
        <v>R1013</v>
      </c>
      <c r="O2174" s="5" t="str">
        <f>IF(Table1[[#This Row],[Customer ID]]="?","Unknown",Table1[[#This Row],[Customer ID]])</f>
        <v>Id845</v>
      </c>
    </row>
    <row r="2175" spans="1:15">
      <c r="A2175" t="s">
        <v>2209</v>
      </c>
      <c r="B2175">
        <v>1965</v>
      </c>
      <c r="C2175" t="s">
        <v>24</v>
      </c>
      <c r="D2175">
        <v>4</v>
      </c>
      <c r="E2175">
        <v>2</v>
      </c>
      <c r="F2175">
        <v>12629.17</v>
      </c>
      <c r="G2175" t="s">
        <v>17</v>
      </c>
      <c r="H2175" t="s">
        <v>18</v>
      </c>
      <c r="I2175" t="s">
        <v>19</v>
      </c>
      <c r="J2175" s="2">
        <f>IF(B2175="?",ROUND(AVERAGEIF($B$2:$B$2344,"&lt;&gt;?"),0),B2175)</f>
        <v>1965</v>
      </c>
      <c r="K2175" t="str">
        <f>IF(C2175="?","Sep",C2175)</f>
        <v>Oct</v>
      </c>
      <c r="L2175" t="str">
        <f>IF(Table1[[#This Row],[Hospital tier]]="?","tier - 2",Table1[[#This Row],[Hospital tier]])</f>
        <v>tier - 3</v>
      </c>
      <c r="M2175" t="str">
        <f>IF(Table1[[#This Row],[City tier]]="?","tier - 2",Table1[[#This Row],[City tier]])</f>
        <v>tier - 1</v>
      </c>
      <c r="N2175" s="5" t="str">
        <f>IF(Table1[[#This Row],[State ID]]="?","Unknown",Table1[[#This Row],[State ID]])</f>
        <v>R1013</v>
      </c>
      <c r="O2175" s="5" t="str">
        <f>IF(Table1[[#This Row],[Customer ID]]="?","Unknown",Table1[[#This Row],[Customer ID]])</f>
        <v>Id846</v>
      </c>
    </row>
    <row r="2176" spans="1:15">
      <c r="A2176" t="s">
        <v>2210</v>
      </c>
      <c r="B2176">
        <v>1970</v>
      </c>
      <c r="C2176" t="s">
        <v>23</v>
      </c>
      <c r="D2176">
        <v>28</v>
      </c>
      <c r="E2176">
        <v>0</v>
      </c>
      <c r="F2176">
        <v>12624.74</v>
      </c>
      <c r="G2176" t="s">
        <v>17</v>
      </c>
      <c r="H2176" t="s">
        <v>18</v>
      </c>
      <c r="I2176" t="s">
        <v>22</v>
      </c>
      <c r="J2176" s="2">
        <f>IF(B2176="?",ROUND(AVERAGEIF($B$2:$B$2344,"&lt;&gt;?"),0),B2176)</f>
        <v>1970</v>
      </c>
      <c r="K2176" t="str">
        <f>IF(C2176="?","Sep",C2176)</f>
        <v>Dec</v>
      </c>
      <c r="L2176" t="str">
        <f>IF(Table1[[#This Row],[Hospital tier]]="?","tier - 2",Table1[[#This Row],[Hospital tier]])</f>
        <v>tier - 3</v>
      </c>
      <c r="M2176" t="str">
        <f>IF(Table1[[#This Row],[City tier]]="?","tier - 2",Table1[[#This Row],[City tier]])</f>
        <v>tier - 1</v>
      </c>
      <c r="N2176" s="5" t="str">
        <f>IF(Table1[[#This Row],[State ID]]="?","Unknown",Table1[[#This Row],[State ID]])</f>
        <v>R1012</v>
      </c>
      <c r="O2176" s="5" t="str">
        <f>IF(Table1[[#This Row],[Customer ID]]="?","Unknown",Table1[[#This Row],[Customer ID]])</f>
        <v>Id847</v>
      </c>
    </row>
    <row r="2177" spans="1:15">
      <c r="A2177" t="s">
        <v>2211</v>
      </c>
      <c r="B2177">
        <v>1963</v>
      </c>
      <c r="C2177" t="s">
        <v>40</v>
      </c>
      <c r="D2177">
        <v>19</v>
      </c>
      <c r="E2177">
        <v>0</v>
      </c>
      <c r="F2177">
        <v>12622.18</v>
      </c>
      <c r="G2177" t="s">
        <v>17</v>
      </c>
      <c r="H2177" t="s">
        <v>18</v>
      </c>
      <c r="I2177" t="s">
        <v>22</v>
      </c>
      <c r="J2177" s="2">
        <f>IF(B2177="?",ROUND(AVERAGEIF($B$2:$B$2344,"&lt;&gt;?"),0),B2177)</f>
        <v>1963</v>
      </c>
      <c r="K2177" t="str">
        <f>IF(C2177="?","Sep",C2177)</f>
        <v>Aug</v>
      </c>
      <c r="L2177" t="str">
        <f>IF(Table1[[#This Row],[Hospital tier]]="?","tier - 2",Table1[[#This Row],[Hospital tier]])</f>
        <v>tier - 3</v>
      </c>
      <c r="M2177" t="str">
        <f>IF(Table1[[#This Row],[City tier]]="?","tier - 2",Table1[[#This Row],[City tier]])</f>
        <v>tier - 1</v>
      </c>
      <c r="N2177" s="5" t="str">
        <f>IF(Table1[[#This Row],[State ID]]="?","Unknown",Table1[[#This Row],[State ID]])</f>
        <v>R1012</v>
      </c>
      <c r="O2177" s="5" t="str">
        <f>IF(Table1[[#This Row],[Customer ID]]="?","Unknown",Table1[[#This Row],[Customer ID]])</f>
        <v>Id848</v>
      </c>
    </row>
    <row r="2178" spans="1:15">
      <c r="A2178" t="s">
        <v>2212</v>
      </c>
      <c r="B2178">
        <v>1998</v>
      </c>
      <c r="C2178" t="s">
        <v>16</v>
      </c>
      <c r="D2178">
        <v>18</v>
      </c>
      <c r="E2178">
        <v>1</v>
      </c>
      <c r="F2178">
        <v>12609.89</v>
      </c>
      <c r="G2178" t="s">
        <v>17</v>
      </c>
      <c r="H2178" t="s">
        <v>17</v>
      </c>
      <c r="I2178" t="s">
        <v>22</v>
      </c>
      <c r="J2178" s="2">
        <f>IF(B2178="?",ROUND(AVERAGEIF($B$2:$B$2344,"&lt;&gt;?"),0),B2178)</f>
        <v>1998</v>
      </c>
      <c r="K2178" t="str">
        <f>IF(C2178="?","Sep",C2178)</f>
        <v>Nov</v>
      </c>
      <c r="L2178" t="str">
        <f>IF(Table1[[#This Row],[Hospital tier]]="?","tier - 2",Table1[[#This Row],[Hospital tier]])</f>
        <v>tier - 3</v>
      </c>
      <c r="M2178" t="str">
        <f>IF(Table1[[#This Row],[City tier]]="?","tier - 2",Table1[[#This Row],[City tier]])</f>
        <v>tier - 3</v>
      </c>
      <c r="N2178" s="5" t="str">
        <f>IF(Table1[[#This Row],[State ID]]="?","Unknown",Table1[[#This Row],[State ID]])</f>
        <v>R1012</v>
      </c>
      <c r="O2178" s="5" t="str">
        <f>IF(Table1[[#This Row],[Customer ID]]="?","Unknown",Table1[[#This Row],[Customer ID]])</f>
        <v>Id849</v>
      </c>
    </row>
    <row r="2179" spans="1:15">
      <c r="A2179" t="s">
        <v>2213</v>
      </c>
      <c r="B2179">
        <v>1972</v>
      </c>
      <c r="C2179" t="s">
        <v>37</v>
      </c>
      <c r="D2179">
        <v>6</v>
      </c>
      <c r="E2179">
        <v>0</v>
      </c>
      <c r="F2179">
        <v>41097.160000000003</v>
      </c>
      <c r="G2179" t="s">
        <v>18</v>
      </c>
      <c r="H2179" t="s">
        <v>17</v>
      </c>
      <c r="I2179" t="s">
        <v>32</v>
      </c>
      <c r="J2179" s="2">
        <f>IF(B2179="?",ROUND(AVERAGEIF($B$2:$B$2344,"&lt;&gt;?"),0),B2179)</f>
        <v>1972</v>
      </c>
      <c r="K2179" t="str">
        <f>IF(C2179="?","Sep",C2179)</f>
        <v>Sep</v>
      </c>
      <c r="L2179" t="str">
        <f>IF(Table1[[#This Row],[Hospital tier]]="?","tier - 2",Table1[[#This Row],[Hospital tier]])</f>
        <v>tier - 1</v>
      </c>
      <c r="M2179" t="str">
        <f>IF(Table1[[#This Row],[City tier]]="?","tier - 2",Table1[[#This Row],[City tier]])</f>
        <v>tier - 3</v>
      </c>
      <c r="N2179" s="5" t="str">
        <f>IF(Table1[[#This Row],[State ID]]="?","Unknown",Table1[[#This Row],[State ID]])</f>
        <v>R1016</v>
      </c>
      <c r="O2179" s="5" t="str">
        <f>IF(Table1[[#This Row],[Customer ID]]="?","Unknown",Table1[[#This Row],[Customer ID]])</f>
        <v>Id85</v>
      </c>
    </row>
    <row r="2180" spans="1:15">
      <c r="A2180" t="s">
        <v>2214</v>
      </c>
      <c r="B2180">
        <v>1988</v>
      </c>
      <c r="C2180" t="s">
        <v>40</v>
      </c>
      <c r="D2180">
        <v>11</v>
      </c>
      <c r="E2180">
        <v>3</v>
      </c>
      <c r="F2180">
        <v>12600.46</v>
      </c>
      <c r="G2180" t="s">
        <v>17</v>
      </c>
      <c r="H2180" t="s">
        <v>18</v>
      </c>
      <c r="I2180" t="s">
        <v>82</v>
      </c>
      <c r="J2180" s="2">
        <f>IF(B2180="?",ROUND(AVERAGEIF($B$2:$B$2344,"&lt;&gt;?"),0),B2180)</f>
        <v>1988</v>
      </c>
      <c r="K2180" t="str">
        <f>IF(C2180="?","Sep",C2180)</f>
        <v>Aug</v>
      </c>
      <c r="L2180" t="str">
        <f>IF(Table1[[#This Row],[Hospital tier]]="?","tier - 2",Table1[[#This Row],[Hospital tier]])</f>
        <v>tier - 3</v>
      </c>
      <c r="M2180" t="str">
        <f>IF(Table1[[#This Row],[City tier]]="?","tier - 2",Table1[[#This Row],[City tier]])</f>
        <v>tier - 1</v>
      </c>
      <c r="N2180" s="5" t="str">
        <f>IF(Table1[[#This Row],[State ID]]="?","Unknown",Table1[[#This Row],[State ID]])</f>
        <v>R1023</v>
      </c>
      <c r="O2180" s="5" t="str">
        <f>IF(Table1[[#This Row],[Customer ID]]="?","Unknown",Table1[[#This Row],[Customer ID]])</f>
        <v>Id850</v>
      </c>
    </row>
    <row r="2181" spans="1:15">
      <c r="A2181" t="s">
        <v>2215</v>
      </c>
      <c r="B2181">
        <v>1970</v>
      </c>
      <c r="C2181" t="s">
        <v>20</v>
      </c>
      <c r="D2181">
        <v>18</v>
      </c>
      <c r="E2181">
        <v>5</v>
      </c>
      <c r="F2181">
        <v>12592.53</v>
      </c>
      <c r="G2181" t="s">
        <v>17</v>
      </c>
      <c r="H2181" t="s">
        <v>21</v>
      </c>
      <c r="I2181" t="s">
        <v>19</v>
      </c>
      <c r="J2181" s="2">
        <f>IF(B2181="?",ROUND(AVERAGEIF($B$2:$B$2344,"&lt;&gt;?"),0),B2181)</f>
        <v>1970</v>
      </c>
      <c r="K2181" t="str">
        <f>IF(C2181="?","Sep",C2181)</f>
        <v>Jun</v>
      </c>
      <c r="L2181" t="str">
        <f>IF(Table1[[#This Row],[Hospital tier]]="?","tier - 2",Table1[[#This Row],[Hospital tier]])</f>
        <v>tier - 3</v>
      </c>
      <c r="M2181" t="str">
        <f>IF(Table1[[#This Row],[City tier]]="?","tier - 2",Table1[[#This Row],[City tier]])</f>
        <v>tier - 2</v>
      </c>
      <c r="N2181" s="5" t="str">
        <f>IF(Table1[[#This Row],[State ID]]="?","Unknown",Table1[[#This Row],[State ID]])</f>
        <v>R1013</v>
      </c>
      <c r="O2181" s="5" t="str">
        <f>IF(Table1[[#This Row],[Customer ID]]="?","Unknown",Table1[[#This Row],[Customer ID]])</f>
        <v>Id851</v>
      </c>
    </row>
    <row r="2182" spans="1:15">
      <c r="A2182" t="s">
        <v>2216</v>
      </c>
      <c r="B2182">
        <v>1969</v>
      </c>
      <c r="C2182" t="s">
        <v>16</v>
      </c>
      <c r="D2182">
        <v>26</v>
      </c>
      <c r="E2182">
        <v>0</v>
      </c>
      <c r="F2182">
        <v>12579.92</v>
      </c>
      <c r="G2182" t="s">
        <v>17</v>
      </c>
      <c r="H2182" t="s">
        <v>18</v>
      </c>
      <c r="I2182" t="s">
        <v>34</v>
      </c>
      <c r="J2182" s="2">
        <f>IF(B2182="?",ROUND(AVERAGEIF($B$2:$B$2344,"&lt;&gt;?"),0),B2182)</f>
        <v>1969</v>
      </c>
      <c r="K2182" t="str">
        <f>IF(C2182="?","Sep",C2182)</f>
        <v>Nov</v>
      </c>
      <c r="L2182" t="str">
        <f>IF(Table1[[#This Row],[Hospital tier]]="?","tier - 2",Table1[[#This Row],[Hospital tier]])</f>
        <v>tier - 3</v>
      </c>
      <c r="M2182" t="str">
        <f>IF(Table1[[#This Row],[City tier]]="?","tier - 2",Table1[[#This Row],[City tier]])</f>
        <v>tier - 1</v>
      </c>
      <c r="N2182" s="5" t="str">
        <f>IF(Table1[[#This Row],[State ID]]="?","Unknown",Table1[[#This Row],[State ID]])</f>
        <v>R1025</v>
      </c>
      <c r="O2182" s="5" t="str">
        <f>IF(Table1[[#This Row],[Customer ID]]="?","Unknown",Table1[[#This Row],[Customer ID]])</f>
        <v>Id852</v>
      </c>
    </row>
    <row r="2183" spans="1:15">
      <c r="A2183" t="s">
        <v>2217</v>
      </c>
      <c r="B2183">
        <v>1961</v>
      </c>
      <c r="C2183" t="s">
        <v>16</v>
      </c>
      <c r="D2183">
        <v>28</v>
      </c>
      <c r="E2183">
        <v>0</v>
      </c>
      <c r="F2183">
        <v>12574.05</v>
      </c>
      <c r="G2183" t="s">
        <v>17</v>
      </c>
      <c r="H2183" t="s">
        <v>18</v>
      </c>
      <c r="I2183" t="s">
        <v>25</v>
      </c>
      <c r="J2183" s="2">
        <f>IF(B2183="?",ROUND(AVERAGEIF($B$2:$B$2344,"&lt;&gt;?"),0),B2183)</f>
        <v>1961</v>
      </c>
      <c r="K2183" t="str">
        <f>IF(C2183="?","Sep",C2183)</f>
        <v>Nov</v>
      </c>
      <c r="L2183" t="str">
        <f>IF(Table1[[#This Row],[Hospital tier]]="?","tier - 2",Table1[[#This Row],[Hospital tier]])</f>
        <v>tier - 3</v>
      </c>
      <c r="M2183" t="str">
        <f>IF(Table1[[#This Row],[City tier]]="?","tier - 2",Table1[[#This Row],[City tier]])</f>
        <v>tier - 1</v>
      </c>
      <c r="N2183" s="5" t="str">
        <f>IF(Table1[[#This Row],[State ID]]="?","Unknown",Table1[[#This Row],[State ID]])</f>
        <v>R1011</v>
      </c>
      <c r="O2183" s="5" t="str">
        <f>IF(Table1[[#This Row],[Customer ID]]="?","Unknown",Table1[[#This Row],[Customer ID]])</f>
        <v>Id853</v>
      </c>
    </row>
    <row r="2184" spans="1:15">
      <c r="A2184" t="s">
        <v>2218</v>
      </c>
      <c r="B2184">
        <v>1961</v>
      </c>
      <c r="C2184" t="s">
        <v>16</v>
      </c>
      <c r="D2184">
        <v>28</v>
      </c>
      <c r="E2184">
        <v>0</v>
      </c>
      <c r="F2184">
        <v>12557.61</v>
      </c>
      <c r="G2184" t="s">
        <v>17</v>
      </c>
      <c r="H2184" t="s">
        <v>17</v>
      </c>
      <c r="I2184" t="s">
        <v>19</v>
      </c>
      <c r="J2184" s="2">
        <f>IF(B2184="?",ROUND(AVERAGEIF($B$2:$B$2344,"&lt;&gt;?"),0),B2184)</f>
        <v>1961</v>
      </c>
      <c r="K2184" t="str">
        <f>IF(C2184="?","Sep",C2184)</f>
        <v>Nov</v>
      </c>
      <c r="L2184" t="str">
        <f>IF(Table1[[#This Row],[Hospital tier]]="?","tier - 2",Table1[[#This Row],[Hospital tier]])</f>
        <v>tier - 3</v>
      </c>
      <c r="M2184" t="str">
        <f>IF(Table1[[#This Row],[City tier]]="?","tier - 2",Table1[[#This Row],[City tier]])</f>
        <v>tier - 3</v>
      </c>
      <c r="N2184" s="5" t="str">
        <f>IF(Table1[[#This Row],[State ID]]="?","Unknown",Table1[[#This Row],[State ID]])</f>
        <v>R1013</v>
      </c>
      <c r="O2184" s="5" t="str">
        <f>IF(Table1[[#This Row],[Customer ID]]="?","Unknown",Table1[[#This Row],[Customer ID]])</f>
        <v>Id854</v>
      </c>
    </row>
    <row r="2185" spans="1:15">
      <c r="A2185" t="s">
        <v>2219</v>
      </c>
      <c r="B2185">
        <v>1962</v>
      </c>
      <c r="C2185" t="s">
        <v>24</v>
      </c>
      <c r="D2185">
        <v>16</v>
      </c>
      <c r="E2185">
        <v>0</v>
      </c>
      <c r="F2185">
        <v>12523.6</v>
      </c>
      <c r="G2185" t="s">
        <v>17</v>
      </c>
      <c r="H2185" t="s">
        <v>17</v>
      </c>
      <c r="I2185" t="s">
        <v>22</v>
      </c>
      <c r="J2185" s="2">
        <f>IF(B2185="?",ROUND(AVERAGEIF($B$2:$B$2344,"&lt;&gt;?"),0),B2185)</f>
        <v>1962</v>
      </c>
      <c r="K2185" t="str">
        <f>IF(C2185="?","Sep",C2185)</f>
        <v>Oct</v>
      </c>
      <c r="L2185" t="str">
        <f>IF(Table1[[#This Row],[Hospital tier]]="?","tier - 2",Table1[[#This Row],[Hospital tier]])</f>
        <v>tier - 3</v>
      </c>
      <c r="M2185" t="str">
        <f>IF(Table1[[#This Row],[City tier]]="?","tier - 2",Table1[[#This Row],[City tier]])</f>
        <v>tier - 3</v>
      </c>
      <c r="N2185" s="5" t="str">
        <f>IF(Table1[[#This Row],[State ID]]="?","Unknown",Table1[[#This Row],[State ID]])</f>
        <v>R1012</v>
      </c>
      <c r="O2185" s="5" t="str">
        <f>IF(Table1[[#This Row],[Customer ID]]="?","Unknown",Table1[[#This Row],[Customer ID]])</f>
        <v>Id855</v>
      </c>
    </row>
    <row r="2186" spans="1:15">
      <c r="A2186" t="s">
        <v>2220</v>
      </c>
      <c r="B2186">
        <v>1966</v>
      </c>
      <c r="C2186" t="s">
        <v>45</v>
      </c>
      <c r="D2186">
        <v>12</v>
      </c>
      <c r="E2186">
        <v>0</v>
      </c>
      <c r="F2186">
        <v>12499.88</v>
      </c>
      <c r="G2186" t="s">
        <v>17</v>
      </c>
      <c r="H2186" t="s">
        <v>21</v>
      </c>
      <c r="I2186" t="s">
        <v>22</v>
      </c>
      <c r="J2186" s="2">
        <f>IF(B2186="?",ROUND(AVERAGEIF($B$2:$B$2344,"&lt;&gt;?"),0),B2186)</f>
        <v>1966</v>
      </c>
      <c r="K2186" t="str">
        <f>IF(C2186="?","Sep",C2186)</f>
        <v>Jul</v>
      </c>
      <c r="L2186" t="str">
        <f>IF(Table1[[#This Row],[Hospital tier]]="?","tier - 2",Table1[[#This Row],[Hospital tier]])</f>
        <v>tier - 3</v>
      </c>
      <c r="M2186" t="str">
        <f>IF(Table1[[#This Row],[City tier]]="?","tier - 2",Table1[[#This Row],[City tier]])</f>
        <v>tier - 2</v>
      </c>
      <c r="N2186" s="5" t="str">
        <f>IF(Table1[[#This Row],[State ID]]="?","Unknown",Table1[[#This Row],[State ID]])</f>
        <v>R1012</v>
      </c>
      <c r="O2186" s="5" t="str">
        <f>IF(Table1[[#This Row],[Customer ID]]="?","Unknown",Table1[[#This Row],[Customer ID]])</f>
        <v>Id856</v>
      </c>
    </row>
    <row r="2187" spans="1:15">
      <c r="A2187" t="s">
        <v>2221</v>
      </c>
      <c r="B2187">
        <v>1968</v>
      </c>
      <c r="C2187" t="s">
        <v>23</v>
      </c>
      <c r="D2187">
        <v>3</v>
      </c>
      <c r="E2187">
        <v>3</v>
      </c>
      <c r="F2187">
        <v>12495.29</v>
      </c>
      <c r="G2187" t="s">
        <v>17</v>
      </c>
      <c r="H2187" t="s">
        <v>17</v>
      </c>
      <c r="I2187" t="s">
        <v>22</v>
      </c>
      <c r="J2187" s="2">
        <f>IF(B2187="?",ROUND(AVERAGEIF($B$2:$B$2344,"&lt;&gt;?"),0),B2187)</f>
        <v>1968</v>
      </c>
      <c r="K2187" t="str">
        <f>IF(C2187="?","Sep",C2187)</f>
        <v>Dec</v>
      </c>
      <c r="L2187" t="str">
        <f>IF(Table1[[#This Row],[Hospital tier]]="?","tier - 2",Table1[[#This Row],[Hospital tier]])</f>
        <v>tier - 3</v>
      </c>
      <c r="M2187" t="str">
        <f>IF(Table1[[#This Row],[City tier]]="?","tier - 2",Table1[[#This Row],[City tier]])</f>
        <v>tier - 3</v>
      </c>
      <c r="N2187" s="5" t="str">
        <f>IF(Table1[[#This Row],[State ID]]="?","Unknown",Table1[[#This Row],[State ID]])</f>
        <v>R1012</v>
      </c>
      <c r="O2187" s="5" t="str">
        <f>IF(Table1[[#This Row],[Customer ID]]="?","Unknown",Table1[[#This Row],[Customer ID]])</f>
        <v>Id857</v>
      </c>
    </row>
    <row r="2188" spans="1:15">
      <c r="A2188" t="s">
        <v>2222</v>
      </c>
      <c r="B2188">
        <v>1967</v>
      </c>
      <c r="C2188" t="s">
        <v>37</v>
      </c>
      <c r="D2188">
        <v>1</v>
      </c>
      <c r="E2188">
        <v>3</v>
      </c>
      <c r="F2188">
        <v>12485.8</v>
      </c>
      <c r="G2188" t="s">
        <v>17</v>
      </c>
      <c r="H2188" t="s">
        <v>17</v>
      </c>
      <c r="I2188" t="s">
        <v>19</v>
      </c>
      <c r="J2188" s="2">
        <f>IF(B2188="?",ROUND(AVERAGEIF($B$2:$B$2344,"&lt;&gt;?"),0),B2188)</f>
        <v>1967</v>
      </c>
      <c r="K2188" t="str">
        <f>IF(C2188="?","Sep",C2188)</f>
        <v>Sep</v>
      </c>
      <c r="L2188" t="str">
        <f>IF(Table1[[#This Row],[Hospital tier]]="?","tier - 2",Table1[[#This Row],[Hospital tier]])</f>
        <v>tier - 3</v>
      </c>
      <c r="M2188" t="str">
        <f>IF(Table1[[#This Row],[City tier]]="?","tier - 2",Table1[[#This Row],[City tier]])</f>
        <v>tier - 3</v>
      </c>
      <c r="N2188" s="5" t="str">
        <f>IF(Table1[[#This Row],[State ID]]="?","Unknown",Table1[[#This Row],[State ID]])</f>
        <v>R1013</v>
      </c>
      <c r="O2188" s="5" t="str">
        <f>IF(Table1[[#This Row],[Customer ID]]="?","Unknown",Table1[[#This Row],[Customer ID]])</f>
        <v>Id858</v>
      </c>
    </row>
    <row r="2189" spans="1:15">
      <c r="A2189" t="s">
        <v>2223</v>
      </c>
      <c r="B2189">
        <v>1968</v>
      </c>
      <c r="C2189" t="s">
        <v>16</v>
      </c>
      <c r="D2189">
        <v>12</v>
      </c>
      <c r="E2189">
        <v>3</v>
      </c>
      <c r="F2189">
        <v>12479.71</v>
      </c>
      <c r="G2189" t="s">
        <v>17</v>
      </c>
      <c r="H2189" t="s">
        <v>17</v>
      </c>
      <c r="I2189" t="s">
        <v>22</v>
      </c>
      <c r="J2189" s="2">
        <f>IF(B2189="?",ROUND(AVERAGEIF($B$2:$B$2344,"&lt;&gt;?"),0),B2189)</f>
        <v>1968</v>
      </c>
      <c r="K2189" t="str">
        <f>IF(C2189="?","Sep",C2189)</f>
        <v>Nov</v>
      </c>
      <c r="L2189" t="str">
        <f>IF(Table1[[#This Row],[Hospital tier]]="?","tier - 2",Table1[[#This Row],[Hospital tier]])</f>
        <v>tier - 3</v>
      </c>
      <c r="M2189" t="str">
        <f>IF(Table1[[#This Row],[City tier]]="?","tier - 2",Table1[[#This Row],[City tier]])</f>
        <v>tier - 3</v>
      </c>
      <c r="N2189" s="5" t="str">
        <f>IF(Table1[[#This Row],[State ID]]="?","Unknown",Table1[[#This Row],[State ID]])</f>
        <v>R1012</v>
      </c>
      <c r="O2189" s="5" t="str">
        <f>IF(Table1[[#This Row],[Customer ID]]="?","Unknown",Table1[[#This Row],[Customer ID]])</f>
        <v>Id859</v>
      </c>
    </row>
    <row r="2190" spans="1:15">
      <c r="A2190" t="s">
        <v>2224</v>
      </c>
      <c r="B2190">
        <v>1972</v>
      </c>
      <c r="C2190" t="s">
        <v>40</v>
      </c>
      <c r="D2190">
        <v>12</v>
      </c>
      <c r="E2190">
        <v>0</v>
      </c>
      <c r="F2190">
        <v>41055.29</v>
      </c>
      <c r="G2190" t="s">
        <v>18</v>
      </c>
      <c r="H2190" t="s">
        <v>21</v>
      </c>
      <c r="I2190" t="s">
        <v>25</v>
      </c>
      <c r="J2190" s="2">
        <f>IF(B2190="?",ROUND(AVERAGEIF($B$2:$B$2344,"&lt;&gt;?"),0),B2190)</f>
        <v>1972</v>
      </c>
      <c r="K2190" t="str">
        <f>IF(C2190="?","Sep",C2190)</f>
        <v>Aug</v>
      </c>
      <c r="L2190" t="str">
        <f>IF(Table1[[#This Row],[Hospital tier]]="?","tier - 2",Table1[[#This Row],[Hospital tier]])</f>
        <v>tier - 1</v>
      </c>
      <c r="M2190" t="str">
        <f>IF(Table1[[#This Row],[City tier]]="?","tier - 2",Table1[[#This Row],[City tier]])</f>
        <v>tier - 2</v>
      </c>
      <c r="N2190" s="5" t="str">
        <f>IF(Table1[[#This Row],[State ID]]="?","Unknown",Table1[[#This Row],[State ID]])</f>
        <v>R1011</v>
      </c>
      <c r="O2190" s="5" t="str">
        <f>IF(Table1[[#This Row],[Customer ID]]="?","Unknown",Table1[[#This Row],[Customer ID]])</f>
        <v>Id86</v>
      </c>
    </row>
    <row r="2191" spans="1:15">
      <c r="A2191" t="s">
        <v>2225</v>
      </c>
      <c r="B2191">
        <v>1968</v>
      </c>
      <c r="C2191" t="s">
        <v>16</v>
      </c>
      <c r="D2191">
        <v>26</v>
      </c>
      <c r="E2191">
        <v>3</v>
      </c>
      <c r="F2191">
        <v>12475.35</v>
      </c>
      <c r="G2191" t="s">
        <v>17</v>
      </c>
      <c r="H2191" t="s">
        <v>18</v>
      </c>
      <c r="I2191" t="s">
        <v>22</v>
      </c>
      <c r="J2191" s="2">
        <f>IF(B2191="?",ROUND(AVERAGEIF($B$2:$B$2344,"&lt;&gt;?"),0),B2191)</f>
        <v>1968</v>
      </c>
      <c r="K2191" t="str">
        <f>IF(C2191="?","Sep",C2191)</f>
        <v>Nov</v>
      </c>
      <c r="L2191" t="str">
        <f>IF(Table1[[#This Row],[Hospital tier]]="?","tier - 2",Table1[[#This Row],[Hospital tier]])</f>
        <v>tier - 3</v>
      </c>
      <c r="M2191" t="str">
        <f>IF(Table1[[#This Row],[City tier]]="?","tier - 2",Table1[[#This Row],[City tier]])</f>
        <v>tier - 1</v>
      </c>
      <c r="N2191" s="5" t="str">
        <f>IF(Table1[[#This Row],[State ID]]="?","Unknown",Table1[[#This Row],[State ID]])</f>
        <v>R1012</v>
      </c>
      <c r="O2191" s="5" t="str">
        <f>IF(Table1[[#This Row],[Customer ID]]="?","Unknown",Table1[[#This Row],[Customer ID]])</f>
        <v>Id860</v>
      </c>
    </row>
    <row r="2192" spans="1:15">
      <c r="A2192" t="s">
        <v>2226</v>
      </c>
      <c r="B2192">
        <v>1995</v>
      </c>
      <c r="C2192" t="s">
        <v>40</v>
      </c>
      <c r="D2192">
        <v>9</v>
      </c>
      <c r="E2192">
        <v>0</v>
      </c>
      <c r="F2192">
        <v>12452.25</v>
      </c>
      <c r="G2192" t="s">
        <v>17</v>
      </c>
      <c r="H2192" t="s">
        <v>17</v>
      </c>
      <c r="I2192" t="s">
        <v>22</v>
      </c>
      <c r="J2192" s="2">
        <f>IF(B2192="?",ROUND(AVERAGEIF($B$2:$B$2344,"&lt;&gt;?"),0),B2192)</f>
        <v>1995</v>
      </c>
      <c r="K2192" t="str">
        <f>IF(C2192="?","Sep",C2192)</f>
        <v>Aug</v>
      </c>
      <c r="L2192" t="str">
        <f>IF(Table1[[#This Row],[Hospital tier]]="?","tier - 2",Table1[[#This Row],[Hospital tier]])</f>
        <v>tier - 3</v>
      </c>
      <c r="M2192" t="str">
        <f>IF(Table1[[#This Row],[City tier]]="?","tier - 2",Table1[[#This Row],[City tier]])</f>
        <v>tier - 3</v>
      </c>
      <c r="N2192" s="5" t="str">
        <f>IF(Table1[[#This Row],[State ID]]="?","Unknown",Table1[[#This Row],[State ID]])</f>
        <v>R1012</v>
      </c>
      <c r="O2192" s="5" t="str">
        <f>IF(Table1[[#This Row],[Customer ID]]="?","Unknown",Table1[[#This Row],[Customer ID]])</f>
        <v>Id861</v>
      </c>
    </row>
    <row r="2193" spans="1:15">
      <c r="A2193" t="s">
        <v>2227</v>
      </c>
      <c r="B2193">
        <v>1964</v>
      </c>
      <c r="C2193" t="s">
        <v>40</v>
      </c>
      <c r="D2193">
        <v>4</v>
      </c>
      <c r="E2193">
        <v>0</v>
      </c>
      <c r="F2193">
        <v>12430.95</v>
      </c>
      <c r="G2193" t="s">
        <v>17</v>
      </c>
      <c r="H2193" t="s">
        <v>17</v>
      </c>
      <c r="I2193" t="s">
        <v>74</v>
      </c>
      <c r="J2193" s="2">
        <f>IF(B2193="?",ROUND(AVERAGEIF($B$2:$B$2344,"&lt;&gt;?"),0),B2193)</f>
        <v>1964</v>
      </c>
      <c r="K2193" t="str">
        <f>IF(C2193="?","Sep",C2193)</f>
        <v>Aug</v>
      </c>
      <c r="L2193" t="str">
        <f>IF(Table1[[#This Row],[Hospital tier]]="?","tier - 2",Table1[[#This Row],[Hospital tier]])</f>
        <v>tier - 3</v>
      </c>
      <c r="M2193" t="str">
        <f>IF(Table1[[#This Row],[City tier]]="?","tier - 2",Table1[[#This Row],[City tier]])</f>
        <v>tier - 3</v>
      </c>
      <c r="N2193" s="5" t="str">
        <f>IF(Table1[[#This Row],[State ID]]="?","Unknown",Table1[[#This Row],[State ID]])</f>
        <v>R1024</v>
      </c>
      <c r="O2193" s="5" t="str">
        <f>IF(Table1[[#This Row],[Customer ID]]="?","Unknown",Table1[[#This Row],[Customer ID]])</f>
        <v>Id862</v>
      </c>
    </row>
    <row r="2194" spans="1:15">
      <c r="A2194" t="s">
        <v>2228</v>
      </c>
      <c r="B2194">
        <v>1979</v>
      </c>
      <c r="C2194" t="s">
        <v>45</v>
      </c>
      <c r="D2194">
        <v>14</v>
      </c>
      <c r="E2194">
        <v>2</v>
      </c>
      <c r="F2194">
        <v>12408.29</v>
      </c>
      <c r="G2194" t="s">
        <v>17</v>
      </c>
      <c r="H2194" t="s">
        <v>18</v>
      </c>
      <c r="I2194" t="s">
        <v>88</v>
      </c>
      <c r="J2194" s="2">
        <f>IF(B2194="?",ROUND(AVERAGEIF($B$2:$B$2344,"&lt;&gt;?"),0),B2194)</f>
        <v>1979</v>
      </c>
      <c r="K2194" t="str">
        <f>IF(C2194="?","Sep",C2194)</f>
        <v>Jul</v>
      </c>
      <c r="L2194" t="str">
        <f>IF(Table1[[#This Row],[Hospital tier]]="?","tier - 2",Table1[[#This Row],[Hospital tier]])</f>
        <v>tier - 3</v>
      </c>
      <c r="M2194" t="str">
        <f>IF(Table1[[#This Row],[City tier]]="?","tier - 2",Table1[[#This Row],[City tier]])</f>
        <v>tier - 1</v>
      </c>
      <c r="N2194" s="5" t="str">
        <f>IF(Table1[[#This Row],[State ID]]="?","Unknown",Table1[[#This Row],[State ID]])</f>
        <v>R1022</v>
      </c>
      <c r="O2194" s="5" t="str">
        <f>IF(Table1[[#This Row],[Customer ID]]="?","Unknown",Table1[[#This Row],[Customer ID]])</f>
        <v>Id863</v>
      </c>
    </row>
    <row r="2195" spans="1:15">
      <c r="A2195" t="s">
        <v>2229</v>
      </c>
      <c r="B2195">
        <v>1972</v>
      </c>
      <c r="C2195" t="s">
        <v>40</v>
      </c>
      <c r="D2195">
        <v>21</v>
      </c>
      <c r="E2195">
        <v>0</v>
      </c>
      <c r="F2195">
        <v>12407.3</v>
      </c>
      <c r="G2195" t="s">
        <v>17</v>
      </c>
      <c r="H2195" t="s">
        <v>21</v>
      </c>
      <c r="I2195" t="s">
        <v>38</v>
      </c>
      <c r="J2195" s="2">
        <f>IF(B2195="?",ROUND(AVERAGEIF($B$2:$B$2344,"&lt;&gt;?"),0),B2195)</f>
        <v>1972</v>
      </c>
      <c r="K2195" t="str">
        <f>IF(C2195="?","Sep",C2195)</f>
        <v>Aug</v>
      </c>
      <c r="L2195" t="str">
        <f>IF(Table1[[#This Row],[Hospital tier]]="?","tier - 2",Table1[[#This Row],[Hospital tier]])</f>
        <v>tier - 3</v>
      </c>
      <c r="M2195" t="str">
        <f>IF(Table1[[#This Row],[City tier]]="?","tier - 2",Table1[[#This Row],[City tier]])</f>
        <v>tier - 2</v>
      </c>
      <c r="N2195" s="5" t="str">
        <f>IF(Table1[[#This Row],[State ID]]="?","Unknown",Table1[[#This Row],[State ID]])</f>
        <v>R1021</v>
      </c>
      <c r="O2195" s="5" t="str">
        <f>IF(Table1[[#This Row],[Customer ID]]="?","Unknown",Table1[[#This Row],[Customer ID]])</f>
        <v>Id864</v>
      </c>
    </row>
    <row r="2196" spans="1:15">
      <c r="A2196" t="s">
        <v>2230</v>
      </c>
      <c r="B2196">
        <v>1989</v>
      </c>
      <c r="C2196" t="s">
        <v>23</v>
      </c>
      <c r="D2196">
        <v>29</v>
      </c>
      <c r="E2196">
        <v>0</v>
      </c>
      <c r="F2196">
        <v>12404.88</v>
      </c>
      <c r="G2196" t="s">
        <v>17</v>
      </c>
      <c r="H2196" t="s">
        <v>17</v>
      </c>
      <c r="I2196" t="s">
        <v>32</v>
      </c>
      <c r="J2196" s="2">
        <f>IF(B2196="?",ROUND(AVERAGEIF($B$2:$B$2344,"&lt;&gt;?"),0),B2196)</f>
        <v>1989</v>
      </c>
      <c r="K2196" t="str">
        <f>IF(C2196="?","Sep",C2196)</f>
        <v>Dec</v>
      </c>
      <c r="L2196" t="str">
        <f>IF(Table1[[#This Row],[Hospital tier]]="?","tier - 2",Table1[[#This Row],[Hospital tier]])</f>
        <v>tier - 3</v>
      </c>
      <c r="M2196" t="str">
        <f>IF(Table1[[#This Row],[City tier]]="?","tier - 2",Table1[[#This Row],[City tier]])</f>
        <v>tier - 3</v>
      </c>
      <c r="N2196" s="5" t="str">
        <f>IF(Table1[[#This Row],[State ID]]="?","Unknown",Table1[[#This Row],[State ID]])</f>
        <v>R1016</v>
      </c>
      <c r="O2196" s="5" t="str">
        <f>IF(Table1[[#This Row],[Customer ID]]="?","Unknown",Table1[[#This Row],[Customer ID]])</f>
        <v>Id865</v>
      </c>
    </row>
    <row r="2197" spans="1:15">
      <c r="A2197" t="s">
        <v>2231</v>
      </c>
      <c r="B2197">
        <v>1962</v>
      </c>
      <c r="C2197" t="s">
        <v>37</v>
      </c>
      <c r="D2197">
        <v>26</v>
      </c>
      <c r="E2197">
        <v>0</v>
      </c>
      <c r="F2197">
        <v>12369.89</v>
      </c>
      <c r="G2197" t="s">
        <v>17</v>
      </c>
      <c r="H2197" t="s">
        <v>21</v>
      </c>
      <c r="I2197" t="s">
        <v>74</v>
      </c>
      <c r="J2197" s="2">
        <f>IF(B2197="?",ROUND(AVERAGEIF($B$2:$B$2344,"&lt;&gt;?"),0),B2197)</f>
        <v>1962</v>
      </c>
      <c r="K2197" t="str">
        <f>IF(C2197="?","Sep",C2197)</f>
        <v>Sep</v>
      </c>
      <c r="L2197" t="str">
        <f>IF(Table1[[#This Row],[Hospital tier]]="?","tier - 2",Table1[[#This Row],[Hospital tier]])</f>
        <v>tier - 3</v>
      </c>
      <c r="M2197" t="str">
        <f>IF(Table1[[#This Row],[City tier]]="?","tier - 2",Table1[[#This Row],[City tier]])</f>
        <v>tier - 2</v>
      </c>
      <c r="N2197" s="5" t="str">
        <f>IF(Table1[[#This Row],[State ID]]="?","Unknown",Table1[[#This Row],[State ID]])</f>
        <v>R1024</v>
      </c>
      <c r="O2197" s="5" t="str">
        <f>IF(Table1[[#This Row],[Customer ID]]="?","Unknown",Table1[[#This Row],[Customer ID]])</f>
        <v>Id866</v>
      </c>
    </row>
    <row r="2198" spans="1:15">
      <c r="A2198" t="s">
        <v>2232</v>
      </c>
      <c r="B2198">
        <v>1966</v>
      </c>
      <c r="C2198" t="s">
        <v>23</v>
      </c>
      <c r="D2198">
        <v>29</v>
      </c>
      <c r="E2198">
        <v>3</v>
      </c>
      <c r="F2198">
        <v>12363.55</v>
      </c>
      <c r="G2198" t="s">
        <v>17</v>
      </c>
      <c r="H2198" t="s">
        <v>17</v>
      </c>
      <c r="I2198" t="s">
        <v>25</v>
      </c>
      <c r="J2198" s="2">
        <f>IF(B2198="?",ROUND(AVERAGEIF($B$2:$B$2344,"&lt;&gt;?"),0),B2198)</f>
        <v>1966</v>
      </c>
      <c r="K2198" t="str">
        <f>IF(C2198="?","Sep",C2198)</f>
        <v>Dec</v>
      </c>
      <c r="L2198" t="str">
        <f>IF(Table1[[#This Row],[Hospital tier]]="?","tier - 2",Table1[[#This Row],[Hospital tier]])</f>
        <v>tier - 3</v>
      </c>
      <c r="M2198" t="str">
        <f>IF(Table1[[#This Row],[City tier]]="?","tier - 2",Table1[[#This Row],[City tier]])</f>
        <v>tier - 3</v>
      </c>
      <c r="N2198" s="5" t="str">
        <f>IF(Table1[[#This Row],[State ID]]="?","Unknown",Table1[[#This Row],[State ID]])</f>
        <v>R1011</v>
      </c>
      <c r="O2198" s="5" t="str">
        <f>IF(Table1[[#This Row],[Customer ID]]="?","Unknown",Table1[[#This Row],[Customer ID]])</f>
        <v>Id867</v>
      </c>
    </row>
    <row r="2199" spans="1:15">
      <c r="A2199" t="s">
        <v>2233</v>
      </c>
      <c r="B2199">
        <v>1963</v>
      </c>
      <c r="C2199" t="s">
        <v>37</v>
      </c>
      <c r="D2199">
        <v>22</v>
      </c>
      <c r="E2199">
        <v>1</v>
      </c>
      <c r="F2199">
        <v>12347.17</v>
      </c>
      <c r="G2199" t="s">
        <v>17</v>
      </c>
      <c r="H2199" t="s">
        <v>17</v>
      </c>
      <c r="I2199" t="s">
        <v>25</v>
      </c>
      <c r="J2199" s="2">
        <f>IF(B2199="?",ROUND(AVERAGEIF($B$2:$B$2344,"&lt;&gt;?"),0),B2199)</f>
        <v>1963</v>
      </c>
      <c r="K2199" t="str">
        <f>IF(C2199="?","Sep",C2199)</f>
        <v>Sep</v>
      </c>
      <c r="L2199" t="str">
        <f>IF(Table1[[#This Row],[Hospital tier]]="?","tier - 2",Table1[[#This Row],[Hospital tier]])</f>
        <v>tier - 3</v>
      </c>
      <c r="M2199" t="str">
        <f>IF(Table1[[#This Row],[City tier]]="?","tier - 2",Table1[[#This Row],[City tier]])</f>
        <v>tier - 3</v>
      </c>
      <c r="N2199" s="5" t="str">
        <f>IF(Table1[[#This Row],[State ID]]="?","Unknown",Table1[[#This Row],[State ID]])</f>
        <v>R1011</v>
      </c>
      <c r="O2199" s="5" t="str">
        <f>IF(Table1[[#This Row],[Customer ID]]="?","Unknown",Table1[[#This Row],[Customer ID]])</f>
        <v>Id868</v>
      </c>
    </row>
    <row r="2200" spans="1:15">
      <c r="A2200" t="s">
        <v>2234</v>
      </c>
      <c r="B2200">
        <v>1963</v>
      </c>
      <c r="C2200" t="s">
        <v>40</v>
      </c>
      <c r="D2200">
        <v>2</v>
      </c>
      <c r="E2200">
        <v>1</v>
      </c>
      <c r="F2200">
        <v>12333.83</v>
      </c>
      <c r="G2200" t="s">
        <v>17</v>
      </c>
      <c r="H2200" t="s">
        <v>21</v>
      </c>
      <c r="I2200" t="s">
        <v>25</v>
      </c>
      <c r="J2200" s="2">
        <f>IF(B2200="?",ROUND(AVERAGEIF($B$2:$B$2344,"&lt;&gt;?"),0),B2200)</f>
        <v>1963</v>
      </c>
      <c r="K2200" t="str">
        <f>IF(C2200="?","Sep",C2200)</f>
        <v>Aug</v>
      </c>
      <c r="L2200" t="str">
        <f>IF(Table1[[#This Row],[Hospital tier]]="?","tier - 2",Table1[[#This Row],[Hospital tier]])</f>
        <v>tier - 3</v>
      </c>
      <c r="M2200" t="str">
        <f>IF(Table1[[#This Row],[City tier]]="?","tier - 2",Table1[[#This Row],[City tier]])</f>
        <v>tier - 2</v>
      </c>
      <c r="N2200" s="5" t="str">
        <f>IF(Table1[[#This Row],[State ID]]="?","Unknown",Table1[[#This Row],[State ID]])</f>
        <v>R1011</v>
      </c>
      <c r="O2200" s="5" t="str">
        <f>IF(Table1[[#This Row],[Customer ID]]="?","Unknown",Table1[[#This Row],[Customer ID]])</f>
        <v>Id869</v>
      </c>
    </row>
    <row r="2201" spans="1:15">
      <c r="A2201" t="s">
        <v>2235</v>
      </c>
      <c r="B2201">
        <v>1979</v>
      </c>
      <c r="C2201" t="s">
        <v>24</v>
      </c>
      <c r="D2201">
        <v>11</v>
      </c>
      <c r="E2201">
        <v>1</v>
      </c>
      <c r="F2201">
        <v>41034.22</v>
      </c>
      <c r="G2201" t="s">
        <v>18</v>
      </c>
      <c r="H2201" t="s">
        <v>17</v>
      </c>
      <c r="I2201" t="s">
        <v>130</v>
      </c>
      <c r="J2201" s="2">
        <f>IF(B2201="?",ROUND(AVERAGEIF($B$2:$B$2344,"&lt;&gt;?"),0),B2201)</f>
        <v>1979</v>
      </c>
      <c r="K2201" t="str">
        <f>IF(C2201="?","Sep",C2201)</f>
        <v>Oct</v>
      </c>
      <c r="L2201" t="str">
        <f>IF(Table1[[#This Row],[Hospital tier]]="?","tier - 2",Table1[[#This Row],[Hospital tier]])</f>
        <v>tier - 1</v>
      </c>
      <c r="M2201" t="str">
        <f>IF(Table1[[#This Row],[City tier]]="?","tier - 2",Table1[[#This Row],[City tier]])</f>
        <v>tier - 3</v>
      </c>
      <c r="N2201" s="5" t="str">
        <f>IF(Table1[[#This Row],[State ID]]="?","Unknown",Table1[[#This Row],[State ID]])</f>
        <v>R1017</v>
      </c>
      <c r="O2201" s="5" t="str">
        <f>IF(Table1[[#This Row],[Customer ID]]="?","Unknown",Table1[[#This Row],[Customer ID]])</f>
        <v>Id87</v>
      </c>
    </row>
    <row r="2202" spans="1:15">
      <c r="A2202" t="s">
        <v>2236</v>
      </c>
      <c r="B2202">
        <v>1963</v>
      </c>
      <c r="C2202" t="s">
        <v>40</v>
      </c>
      <c r="D2202">
        <v>29</v>
      </c>
      <c r="E2202">
        <v>0</v>
      </c>
      <c r="F2202">
        <v>12323.94</v>
      </c>
      <c r="G2202" t="s">
        <v>17</v>
      </c>
      <c r="H2202" t="s">
        <v>17</v>
      </c>
      <c r="I2202" t="s">
        <v>130</v>
      </c>
      <c r="J2202" s="2">
        <f>IF(B2202="?",ROUND(AVERAGEIF($B$2:$B$2344,"&lt;&gt;?"),0),B2202)</f>
        <v>1963</v>
      </c>
      <c r="K2202" t="str">
        <f>IF(C2202="?","Sep",C2202)</f>
        <v>Aug</v>
      </c>
      <c r="L2202" t="str">
        <f>IF(Table1[[#This Row],[Hospital tier]]="?","tier - 2",Table1[[#This Row],[Hospital tier]])</f>
        <v>tier - 3</v>
      </c>
      <c r="M2202" t="str">
        <f>IF(Table1[[#This Row],[City tier]]="?","tier - 2",Table1[[#This Row],[City tier]])</f>
        <v>tier - 3</v>
      </c>
      <c r="N2202" s="5" t="str">
        <f>IF(Table1[[#This Row],[State ID]]="?","Unknown",Table1[[#This Row],[State ID]])</f>
        <v>R1017</v>
      </c>
      <c r="O2202" s="5" t="str">
        <f>IF(Table1[[#This Row],[Customer ID]]="?","Unknown",Table1[[#This Row],[Customer ID]])</f>
        <v>Id870</v>
      </c>
    </row>
    <row r="2203" spans="1:15">
      <c r="A2203" t="s">
        <v>2237</v>
      </c>
      <c r="B2203">
        <v>1963</v>
      </c>
      <c r="C2203" t="s">
        <v>24</v>
      </c>
      <c r="D2203">
        <v>28</v>
      </c>
      <c r="E2203">
        <v>0</v>
      </c>
      <c r="F2203">
        <v>12299.59</v>
      </c>
      <c r="G2203" t="s">
        <v>17</v>
      </c>
      <c r="H2203" t="s">
        <v>18</v>
      </c>
      <c r="I2203" t="s">
        <v>34</v>
      </c>
      <c r="J2203" s="2">
        <f>IF(B2203="?",ROUND(AVERAGEIF($B$2:$B$2344,"&lt;&gt;?"),0),B2203)</f>
        <v>1963</v>
      </c>
      <c r="K2203" t="str">
        <f>IF(C2203="?","Sep",C2203)</f>
        <v>Oct</v>
      </c>
      <c r="L2203" t="str">
        <f>IF(Table1[[#This Row],[Hospital tier]]="?","tier - 2",Table1[[#This Row],[Hospital tier]])</f>
        <v>tier - 3</v>
      </c>
      <c r="M2203" t="str">
        <f>IF(Table1[[#This Row],[City tier]]="?","tier - 2",Table1[[#This Row],[City tier]])</f>
        <v>tier - 1</v>
      </c>
      <c r="N2203" s="5" t="str">
        <f>IF(Table1[[#This Row],[State ID]]="?","Unknown",Table1[[#This Row],[State ID]])</f>
        <v>R1025</v>
      </c>
      <c r="O2203" s="5" t="str">
        <f>IF(Table1[[#This Row],[Customer ID]]="?","Unknown",Table1[[#This Row],[Customer ID]])</f>
        <v>Id871</v>
      </c>
    </row>
    <row r="2204" spans="1:15">
      <c r="A2204" t="s">
        <v>2238</v>
      </c>
      <c r="B2204">
        <v>1990</v>
      </c>
      <c r="C2204" t="s">
        <v>24</v>
      </c>
      <c r="D2204">
        <v>29</v>
      </c>
      <c r="E2204">
        <v>3</v>
      </c>
      <c r="F2204">
        <v>12282.38</v>
      </c>
      <c r="G2204" t="s">
        <v>17</v>
      </c>
      <c r="H2204" t="s">
        <v>18</v>
      </c>
      <c r="I2204" t="s">
        <v>25</v>
      </c>
      <c r="J2204" s="2">
        <f>IF(B2204="?",ROUND(AVERAGEIF($B$2:$B$2344,"&lt;&gt;?"),0),B2204)</f>
        <v>1990</v>
      </c>
      <c r="K2204" t="str">
        <f>IF(C2204="?","Sep",C2204)</f>
        <v>Oct</v>
      </c>
      <c r="L2204" t="str">
        <f>IF(Table1[[#This Row],[Hospital tier]]="?","tier - 2",Table1[[#This Row],[Hospital tier]])</f>
        <v>tier - 3</v>
      </c>
      <c r="M2204" t="str">
        <f>IF(Table1[[#This Row],[City tier]]="?","tier - 2",Table1[[#This Row],[City tier]])</f>
        <v>tier - 1</v>
      </c>
      <c r="N2204" s="5" t="str">
        <f>IF(Table1[[#This Row],[State ID]]="?","Unknown",Table1[[#This Row],[State ID]])</f>
        <v>R1011</v>
      </c>
      <c r="O2204" s="5" t="str">
        <f>IF(Table1[[#This Row],[Customer ID]]="?","Unknown",Table1[[#This Row],[Customer ID]])</f>
        <v>Id872</v>
      </c>
    </row>
    <row r="2205" spans="1:15">
      <c r="A2205" t="s">
        <v>2239</v>
      </c>
      <c r="B2205">
        <v>1966</v>
      </c>
      <c r="C2205" t="s">
        <v>16</v>
      </c>
      <c r="D2205">
        <v>16</v>
      </c>
      <c r="E2205">
        <v>0</v>
      </c>
      <c r="F2205">
        <v>12282.03</v>
      </c>
      <c r="G2205" t="s">
        <v>17</v>
      </c>
      <c r="H2205" t="s">
        <v>18</v>
      </c>
      <c r="I2205" t="s">
        <v>34</v>
      </c>
      <c r="J2205" s="2">
        <f>IF(B2205="?",ROUND(AVERAGEIF($B$2:$B$2344,"&lt;&gt;?"),0),B2205)</f>
        <v>1966</v>
      </c>
      <c r="K2205" t="str">
        <f>IF(C2205="?","Sep",C2205)</f>
        <v>Nov</v>
      </c>
      <c r="L2205" t="str">
        <f>IF(Table1[[#This Row],[Hospital tier]]="?","tier - 2",Table1[[#This Row],[Hospital tier]])</f>
        <v>tier - 3</v>
      </c>
      <c r="M2205" t="str">
        <f>IF(Table1[[#This Row],[City tier]]="?","tier - 2",Table1[[#This Row],[City tier]])</f>
        <v>tier - 1</v>
      </c>
      <c r="N2205" s="5" t="str">
        <f>IF(Table1[[#This Row],[State ID]]="?","Unknown",Table1[[#This Row],[State ID]])</f>
        <v>R1025</v>
      </c>
      <c r="O2205" s="5" t="str">
        <f>IF(Table1[[#This Row],[Customer ID]]="?","Unknown",Table1[[#This Row],[Customer ID]])</f>
        <v>Id873</v>
      </c>
    </row>
    <row r="2206" spans="1:15">
      <c r="A2206" t="s">
        <v>2240</v>
      </c>
      <c r="B2206">
        <v>1967</v>
      </c>
      <c r="C2206" t="s">
        <v>40</v>
      </c>
      <c r="D2206">
        <v>28</v>
      </c>
      <c r="E2206">
        <v>2</v>
      </c>
      <c r="F2206">
        <v>12269.69</v>
      </c>
      <c r="G2206" t="s">
        <v>17</v>
      </c>
      <c r="H2206" t="s">
        <v>21</v>
      </c>
      <c r="I2206" t="s">
        <v>22</v>
      </c>
      <c r="J2206" s="2">
        <f>IF(B2206="?",ROUND(AVERAGEIF($B$2:$B$2344,"&lt;&gt;?"),0),B2206)</f>
        <v>1967</v>
      </c>
      <c r="K2206" t="str">
        <f>IF(C2206="?","Sep",C2206)</f>
        <v>Aug</v>
      </c>
      <c r="L2206" t="str">
        <f>IF(Table1[[#This Row],[Hospital tier]]="?","tier - 2",Table1[[#This Row],[Hospital tier]])</f>
        <v>tier - 3</v>
      </c>
      <c r="M2206" t="str">
        <f>IF(Table1[[#This Row],[City tier]]="?","tier - 2",Table1[[#This Row],[City tier]])</f>
        <v>tier - 2</v>
      </c>
      <c r="N2206" s="5" t="str">
        <f>IF(Table1[[#This Row],[State ID]]="?","Unknown",Table1[[#This Row],[State ID]])</f>
        <v>R1012</v>
      </c>
      <c r="O2206" s="5" t="str">
        <f>IF(Table1[[#This Row],[Customer ID]]="?","Unknown",Table1[[#This Row],[Customer ID]])</f>
        <v>Id874</v>
      </c>
    </row>
    <row r="2207" spans="1:15">
      <c r="A2207" t="s">
        <v>2241</v>
      </c>
      <c r="B2207">
        <v>1967</v>
      </c>
      <c r="C2207" t="s">
        <v>23</v>
      </c>
      <c r="D2207">
        <v>30</v>
      </c>
      <c r="E2207">
        <v>2</v>
      </c>
      <c r="F2207">
        <v>12268.63</v>
      </c>
      <c r="G2207" t="s">
        <v>17</v>
      </c>
      <c r="H2207" t="s">
        <v>18</v>
      </c>
      <c r="I2207" t="s">
        <v>22</v>
      </c>
      <c r="J2207" s="2">
        <f>IF(B2207="?",ROUND(AVERAGEIF($B$2:$B$2344,"&lt;&gt;?"),0),B2207)</f>
        <v>1967</v>
      </c>
      <c r="K2207" t="str">
        <f>IF(C2207="?","Sep",C2207)</f>
        <v>Dec</v>
      </c>
      <c r="L2207" t="str">
        <f>IF(Table1[[#This Row],[Hospital tier]]="?","tier - 2",Table1[[#This Row],[Hospital tier]])</f>
        <v>tier - 3</v>
      </c>
      <c r="M2207" t="str">
        <f>IF(Table1[[#This Row],[City tier]]="?","tier - 2",Table1[[#This Row],[City tier]])</f>
        <v>tier - 1</v>
      </c>
      <c r="N2207" s="5" t="str">
        <f>IF(Table1[[#This Row],[State ID]]="?","Unknown",Table1[[#This Row],[State ID]])</f>
        <v>R1012</v>
      </c>
      <c r="O2207" s="5" t="str">
        <f>IF(Table1[[#This Row],[Customer ID]]="?","Unknown",Table1[[#This Row],[Customer ID]])</f>
        <v>Id875</v>
      </c>
    </row>
    <row r="2208" spans="1:15">
      <c r="A2208" t="s">
        <v>2242</v>
      </c>
      <c r="B2208">
        <v>1966</v>
      </c>
      <c r="C2208" t="s">
        <v>23</v>
      </c>
      <c r="D2208">
        <v>6</v>
      </c>
      <c r="E2208">
        <v>2</v>
      </c>
      <c r="F2208">
        <v>12265.51</v>
      </c>
      <c r="G2208" t="s">
        <v>17</v>
      </c>
      <c r="H2208" t="s">
        <v>17</v>
      </c>
      <c r="I2208" t="s">
        <v>19</v>
      </c>
      <c r="J2208" s="2">
        <f>IF(B2208="?",ROUND(AVERAGEIF($B$2:$B$2344,"&lt;&gt;?"),0),B2208)</f>
        <v>1966</v>
      </c>
      <c r="K2208" t="str">
        <f>IF(C2208="?","Sep",C2208)</f>
        <v>Dec</v>
      </c>
      <c r="L2208" t="str">
        <f>IF(Table1[[#This Row],[Hospital tier]]="?","tier - 2",Table1[[#This Row],[Hospital tier]])</f>
        <v>tier - 3</v>
      </c>
      <c r="M2208" t="str">
        <f>IF(Table1[[#This Row],[City tier]]="?","tier - 2",Table1[[#This Row],[City tier]])</f>
        <v>tier - 3</v>
      </c>
      <c r="N2208" s="5" t="str">
        <f>IF(Table1[[#This Row],[State ID]]="?","Unknown",Table1[[#This Row],[State ID]])</f>
        <v>R1013</v>
      </c>
      <c r="O2208" s="5" t="str">
        <f>IF(Table1[[#This Row],[Customer ID]]="?","Unknown",Table1[[#This Row],[Customer ID]])</f>
        <v>Id876</v>
      </c>
    </row>
    <row r="2209" spans="1:15">
      <c r="A2209" t="s">
        <v>2243</v>
      </c>
      <c r="B2209">
        <v>1986</v>
      </c>
      <c r="C2209" t="s">
        <v>40</v>
      </c>
      <c r="D2209">
        <v>13</v>
      </c>
      <c r="E2209">
        <v>3</v>
      </c>
      <c r="F2209">
        <v>12255.04</v>
      </c>
      <c r="G2209" t="s">
        <v>17</v>
      </c>
      <c r="H2209" t="s">
        <v>21</v>
      </c>
      <c r="I2209" t="s">
        <v>30</v>
      </c>
      <c r="J2209" s="2">
        <f>IF(B2209="?",ROUND(AVERAGEIF($B$2:$B$2344,"&lt;&gt;?"),0),B2209)</f>
        <v>1986</v>
      </c>
      <c r="K2209" t="str">
        <f>IF(C2209="?","Sep",C2209)</f>
        <v>Aug</v>
      </c>
      <c r="L2209" t="str">
        <f>IF(Table1[[#This Row],[Hospital tier]]="?","tier - 2",Table1[[#This Row],[Hospital tier]])</f>
        <v>tier - 3</v>
      </c>
      <c r="M2209" t="str">
        <f>IF(Table1[[#This Row],[City tier]]="?","tier - 2",Table1[[#This Row],[City tier]])</f>
        <v>tier - 2</v>
      </c>
      <c r="N2209" s="5" t="str">
        <f>IF(Table1[[#This Row],[State ID]]="?","Unknown",Table1[[#This Row],[State ID]])</f>
        <v>R1026</v>
      </c>
      <c r="O2209" s="5" t="str">
        <f>IF(Table1[[#This Row],[Customer ID]]="?","Unknown",Table1[[#This Row],[Customer ID]])</f>
        <v>Id877</v>
      </c>
    </row>
    <row r="2210" spans="1:15">
      <c r="A2210" t="s">
        <v>2244</v>
      </c>
      <c r="B2210">
        <v>1989</v>
      </c>
      <c r="C2210" t="s">
        <v>16</v>
      </c>
      <c r="D2210">
        <v>23</v>
      </c>
      <c r="E2210">
        <v>3</v>
      </c>
      <c r="F2210">
        <v>12254.44</v>
      </c>
      <c r="G2210" t="s">
        <v>17</v>
      </c>
      <c r="H2210" t="s">
        <v>17</v>
      </c>
      <c r="I2210" t="s">
        <v>30</v>
      </c>
      <c r="J2210" s="2">
        <f>IF(B2210="?",ROUND(AVERAGEIF($B$2:$B$2344,"&lt;&gt;?"),0),B2210)</f>
        <v>1989</v>
      </c>
      <c r="K2210" t="str">
        <f>IF(C2210="?","Sep",C2210)</f>
        <v>Nov</v>
      </c>
      <c r="L2210" t="str">
        <f>IF(Table1[[#This Row],[Hospital tier]]="?","tier - 2",Table1[[#This Row],[Hospital tier]])</f>
        <v>tier - 3</v>
      </c>
      <c r="M2210" t="str">
        <f>IF(Table1[[#This Row],[City tier]]="?","tier - 2",Table1[[#This Row],[City tier]])</f>
        <v>tier - 3</v>
      </c>
      <c r="N2210" s="5" t="str">
        <f>IF(Table1[[#This Row],[State ID]]="?","Unknown",Table1[[#This Row],[State ID]])</f>
        <v>R1026</v>
      </c>
      <c r="O2210" s="5" t="str">
        <f>IF(Table1[[#This Row],[Customer ID]]="?","Unknown",Table1[[#This Row],[Customer ID]])</f>
        <v>Id878</v>
      </c>
    </row>
    <row r="2211" spans="1:15">
      <c r="A2211" t="s">
        <v>2245</v>
      </c>
      <c r="B2211">
        <v>1974</v>
      </c>
      <c r="C2211" t="s">
        <v>20</v>
      </c>
      <c r="D2211">
        <v>23</v>
      </c>
      <c r="E2211">
        <v>0</v>
      </c>
      <c r="F2211">
        <v>12245.17</v>
      </c>
      <c r="G2211" t="s">
        <v>17</v>
      </c>
      <c r="H2211" t="s">
        <v>18</v>
      </c>
      <c r="I2211" t="s">
        <v>22</v>
      </c>
      <c r="J2211" s="2">
        <f>IF(B2211="?",ROUND(AVERAGEIF($B$2:$B$2344,"&lt;&gt;?"),0),B2211)</f>
        <v>1974</v>
      </c>
      <c r="K2211" t="str">
        <f>IF(C2211="?","Sep",C2211)</f>
        <v>Jun</v>
      </c>
      <c r="L2211" t="str">
        <f>IF(Table1[[#This Row],[Hospital tier]]="?","tier - 2",Table1[[#This Row],[Hospital tier]])</f>
        <v>tier - 3</v>
      </c>
      <c r="M2211" t="str">
        <f>IF(Table1[[#This Row],[City tier]]="?","tier - 2",Table1[[#This Row],[City tier]])</f>
        <v>tier - 1</v>
      </c>
      <c r="N2211" s="5" t="str">
        <f>IF(Table1[[#This Row],[State ID]]="?","Unknown",Table1[[#This Row],[State ID]])</f>
        <v>R1012</v>
      </c>
      <c r="O2211" s="5" t="str">
        <f>IF(Table1[[#This Row],[Customer ID]]="?","Unknown",Table1[[#This Row],[Customer ID]])</f>
        <v>Id879</v>
      </c>
    </row>
    <row r="2212" spans="1:15">
      <c r="A2212" t="s">
        <v>2246</v>
      </c>
      <c r="B2212">
        <v>1974</v>
      </c>
      <c r="C2212" t="s">
        <v>20</v>
      </c>
      <c r="D2212">
        <v>5</v>
      </c>
      <c r="E2212">
        <v>0</v>
      </c>
      <c r="F2212">
        <v>40974.160000000003</v>
      </c>
      <c r="G2212" t="s">
        <v>18</v>
      </c>
      <c r="H2212" t="s">
        <v>21</v>
      </c>
      <c r="I2212" t="s">
        <v>19</v>
      </c>
      <c r="J2212" s="2">
        <f>IF(B2212="?",ROUND(AVERAGEIF($B$2:$B$2344,"&lt;&gt;?"),0),B2212)</f>
        <v>1974</v>
      </c>
      <c r="K2212" t="str">
        <f>IF(C2212="?","Sep",C2212)</f>
        <v>Jun</v>
      </c>
      <c r="L2212" t="str">
        <f>IF(Table1[[#This Row],[Hospital tier]]="?","tier - 2",Table1[[#This Row],[Hospital tier]])</f>
        <v>tier - 1</v>
      </c>
      <c r="M2212" t="str">
        <f>IF(Table1[[#This Row],[City tier]]="?","tier - 2",Table1[[#This Row],[City tier]])</f>
        <v>tier - 2</v>
      </c>
      <c r="N2212" s="5" t="str">
        <f>IF(Table1[[#This Row],[State ID]]="?","Unknown",Table1[[#This Row],[State ID]])</f>
        <v>R1013</v>
      </c>
      <c r="O2212" s="5" t="str">
        <f>IF(Table1[[#This Row],[Customer ID]]="?","Unknown",Table1[[#This Row],[Customer ID]])</f>
        <v>Id88</v>
      </c>
    </row>
    <row r="2213" spans="1:15">
      <c r="A2213" t="s">
        <v>2247</v>
      </c>
      <c r="B2213">
        <v>1963</v>
      </c>
      <c r="C2213" t="s">
        <v>45</v>
      </c>
      <c r="D2213">
        <v>17</v>
      </c>
      <c r="E2213">
        <v>0</v>
      </c>
      <c r="F2213">
        <v>12244.53</v>
      </c>
      <c r="G2213" t="s">
        <v>17</v>
      </c>
      <c r="H2213" t="s">
        <v>18</v>
      </c>
      <c r="I2213" t="s">
        <v>19</v>
      </c>
      <c r="J2213" s="2">
        <f>IF(B2213="?",ROUND(AVERAGEIF($B$2:$B$2344,"&lt;&gt;?"),0),B2213)</f>
        <v>1963</v>
      </c>
      <c r="K2213" t="str">
        <f>IF(C2213="?","Sep",C2213)</f>
        <v>Jul</v>
      </c>
      <c r="L2213" t="str">
        <f>IF(Table1[[#This Row],[Hospital tier]]="?","tier - 2",Table1[[#This Row],[Hospital tier]])</f>
        <v>tier - 3</v>
      </c>
      <c r="M2213" t="str">
        <f>IF(Table1[[#This Row],[City tier]]="?","tier - 2",Table1[[#This Row],[City tier]])</f>
        <v>tier - 1</v>
      </c>
      <c r="N2213" s="5" t="str">
        <f>IF(Table1[[#This Row],[State ID]]="?","Unknown",Table1[[#This Row],[State ID]])</f>
        <v>R1013</v>
      </c>
      <c r="O2213" s="5" t="str">
        <f>IF(Table1[[#This Row],[Customer ID]]="?","Unknown",Table1[[#This Row],[Customer ID]])</f>
        <v>Id880</v>
      </c>
    </row>
    <row r="2214" spans="1:15">
      <c r="A2214" t="s">
        <v>2248</v>
      </c>
      <c r="B2214">
        <v>1966</v>
      </c>
      <c r="C2214" t="s">
        <v>45</v>
      </c>
      <c r="D2214">
        <v>29</v>
      </c>
      <c r="E2214">
        <v>0</v>
      </c>
      <c r="F2214">
        <v>12237.73</v>
      </c>
      <c r="G2214" t="s">
        <v>17</v>
      </c>
      <c r="H2214" t="s">
        <v>17</v>
      </c>
      <c r="I2214" t="s">
        <v>22</v>
      </c>
      <c r="J2214" s="2">
        <f>IF(B2214="?",ROUND(AVERAGEIF($B$2:$B$2344,"&lt;&gt;?"),0),B2214)</f>
        <v>1966</v>
      </c>
      <c r="K2214" t="str">
        <f>IF(C2214="?","Sep",C2214)</f>
        <v>Jul</v>
      </c>
      <c r="L2214" t="str">
        <f>IF(Table1[[#This Row],[Hospital tier]]="?","tier - 2",Table1[[#This Row],[Hospital tier]])</f>
        <v>tier - 3</v>
      </c>
      <c r="M2214" t="str">
        <f>IF(Table1[[#This Row],[City tier]]="?","tier - 2",Table1[[#This Row],[City tier]])</f>
        <v>tier - 3</v>
      </c>
      <c r="N2214" s="5" t="str">
        <f>IF(Table1[[#This Row],[State ID]]="?","Unknown",Table1[[#This Row],[State ID]])</f>
        <v>R1012</v>
      </c>
      <c r="O2214" s="5" t="str">
        <f>IF(Table1[[#This Row],[Customer ID]]="?","Unknown",Table1[[#This Row],[Customer ID]])</f>
        <v>Id881</v>
      </c>
    </row>
    <row r="2215" spans="1:15">
      <c r="A2215" t="s">
        <v>2249</v>
      </c>
      <c r="B2215">
        <v>1964</v>
      </c>
      <c r="C2215" t="s">
        <v>24</v>
      </c>
      <c r="D2215">
        <v>15</v>
      </c>
      <c r="E2215">
        <v>0</v>
      </c>
      <c r="F2215">
        <v>12235.84</v>
      </c>
      <c r="G2215" t="s">
        <v>17</v>
      </c>
      <c r="H2215" t="s">
        <v>17</v>
      </c>
      <c r="I2215" t="s">
        <v>22</v>
      </c>
      <c r="J2215" s="2">
        <f>IF(B2215="?",ROUND(AVERAGEIF($B$2:$B$2344,"&lt;&gt;?"),0),B2215)</f>
        <v>1964</v>
      </c>
      <c r="K2215" t="str">
        <f>IF(C2215="?","Sep",C2215)</f>
        <v>Oct</v>
      </c>
      <c r="L2215" t="str">
        <f>IF(Table1[[#This Row],[Hospital tier]]="?","tier - 2",Table1[[#This Row],[Hospital tier]])</f>
        <v>tier - 3</v>
      </c>
      <c r="M2215" t="str">
        <f>IF(Table1[[#This Row],[City tier]]="?","tier - 2",Table1[[#This Row],[City tier]])</f>
        <v>tier - 3</v>
      </c>
      <c r="N2215" s="5" t="str">
        <f>IF(Table1[[#This Row],[State ID]]="?","Unknown",Table1[[#This Row],[State ID]])</f>
        <v>R1012</v>
      </c>
      <c r="O2215" s="5" t="str">
        <f>IF(Table1[[#This Row],[Customer ID]]="?","Unknown",Table1[[#This Row],[Customer ID]])</f>
        <v>Id882</v>
      </c>
    </row>
    <row r="2216" spans="1:15">
      <c r="A2216" t="s">
        <v>2250</v>
      </c>
      <c r="B2216">
        <v>1963</v>
      </c>
      <c r="C2216" t="s">
        <v>45</v>
      </c>
      <c r="D2216">
        <v>19</v>
      </c>
      <c r="E2216">
        <v>0</v>
      </c>
      <c r="F2216">
        <v>12233.83</v>
      </c>
      <c r="G2216" t="s">
        <v>17</v>
      </c>
      <c r="H2216" t="s">
        <v>18</v>
      </c>
      <c r="I2216" t="s">
        <v>25</v>
      </c>
      <c r="J2216" s="2">
        <f>IF(B2216="?",ROUND(AVERAGEIF($B$2:$B$2344,"&lt;&gt;?"),0),B2216)</f>
        <v>1963</v>
      </c>
      <c r="K2216" t="str">
        <f>IF(C2216="?","Sep",C2216)</f>
        <v>Jul</v>
      </c>
      <c r="L2216" t="str">
        <f>IF(Table1[[#This Row],[Hospital tier]]="?","tier - 2",Table1[[#This Row],[Hospital tier]])</f>
        <v>tier - 3</v>
      </c>
      <c r="M2216" t="str">
        <f>IF(Table1[[#This Row],[City tier]]="?","tier - 2",Table1[[#This Row],[City tier]])</f>
        <v>tier - 1</v>
      </c>
      <c r="N2216" s="5" t="str">
        <f>IF(Table1[[#This Row],[State ID]]="?","Unknown",Table1[[#This Row],[State ID]])</f>
        <v>R1011</v>
      </c>
      <c r="O2216" s="5" t="str">
        <f>IF(Table1[[#This Row],[Customer ID]]="?","Unknown",Table1[[#This Row],[Customer ID]])</f>
        <v>Id883</v>
      </c>
    </row>
    <row r="2217" spans="1:15">
      <c r="A2217" t="s">
        <v>2251</v>
      </c>
      <c r="B2217">
        <v>1964</v>
      </c>
      <c r="C2217" t="s">
        <v>20</v>
      </c>
      <c r="D2217">
        <v>24</v>
      </c>
      <c r="E2217">
        <v>0</v>
      </c>
      <c r="F2217">
        <v>12231.61</v>
      </c>
      <c r="G2217" t="s">
        <v>17</v>
      </c>
      <c r="H2217" t="s">
        <v>17</v>
      </c>
      <c r="I2217" t="s">
        <v>22</v>
      </c>
      <c r="J2217" s="2">
        <f>IF(B2217="?",ROUND(AVERAGEIF($B$2:$B$2344,"&lt;&gt;?"),0),B2217)</f>
        <v>1964</v>
      </c>
      <c r="K2217" t="str">
        <f>IF(C2217="?","Sep",C2217)</f>
        <v>Jun</v>
      </c>
      <c r="L2217" t="str">
        <f>IF(Table1[[#This Row],[Hospital tier]]="?","tier - 2",Table1[[#This Row],[Hospital tier]])</f>
        <v>tier - 3</v>
      </c>
      <c r="M2217" t="str">
        <f>IF(Table1[[#This Row],[City tier]]="?","tier - 2",Table1[[#This Row],[City tier]])</f>
        <v>tier - 3</v>
      </c>
      <c r="N2217" s="5" t="str">
        <f>IF(Table1[[#This Row],[State ID]]="?","Unknown",Table1[[#This Row],[State ID]])</f>
        <v>R1012</v>
      </c>
      <c r="O2217" s="5" t="str">
        <f>IF(Table1[[#This Row],[Customer ID]]="?","Unknown",Table1[[#This Row],[Customer ID]])</f>
        <v>Id884</v>
      </c>
    </row>
    <row r="2218" spans="1:15">
      <c r="A2218" t="s">
        <v>2252</v>
      </c>
      <c r="B2218">
        <v>1964</v>
      </c>
      <c r="C2218" t="s">
        <v>45</v>
      </c>
      <c r="D2218">
        <v>2</v>
      </c>
      <c r="E2218">
        <v>0</v>
      </c>
      <c r="F2218">
        <v>12224.35</v>
      </c>
      <c r="G2218" t="s">
        <v>17</v>
      </c>
      <c r="H2218" t="s">
        <v>18</v>
      </c>
      <c r="I2218" t="s">
        <v>22</v>
      </c>
      <c r="J2218" s="2">
        <f>IF(B2218="?",ROUND(AVERAGEIF($B$2:$B$2344,"&lt;&gt;?"),0),B2218)</f>
        <v>1964</v>
      </c>
      <c r="K2218" t="str">
        <f>IF(C2218="?","Sep",C2218)</f>
        <v>Jul</v>
      </c>
      <c r="L2218" t="str">
        <f>IF(Table1[[#This Row],[Hospital tier]]="?","tier - 2",Table1[[#This Row],[Hospital tier]])</f>
        <v>tier - 3</v>
      </c>
      <c r="M2218" t="str">
        <f>IF(Table1[[#This Row],[City tier]]="?","tier - 2",Table1[[#This Row],[City tier]])</f>
        <v>tier - 1</v>
      </c>
      <c r="N2218" s="5" t="str">
        <f>IF(Table1[[#This Row],[State ID]]="?","Unknown",Table1[[#This Row],[State ID]])</f>
        <v>R1012</v>
      </c>
      <c r="O2218" s="5" t="str">
        <f>IF(Table1[[#This Row],[Customer ID]]="?","Unknown",Table1[[#This Row],[Customer ID]])</f>
        <v>Id885</v>
      </c>
    </row>
    <row r="2219" spans="1:15">
      <c r="A2219" t="s">
        <v>2253</v>
      </c>
      <c r="B2219">
        <v>1964</v>
      </c>
      <c r="C2219" t="s">
        <v>45</v>
      </c>
      <c r="D2219">
        <v>20</v>
      </c>
      <c r="E2219">
        <v>0</v>
      </c>
      <c r="F2219">
        <v>12222.9</v>
      </c>
      <c r="G2219" t="s">
        <v>17</v>
      </c>
      <c r="H2219" t="s">
        <v>21</v>
      </c>
      <c r="I2219" t="s">
        <v>22</v>
      </c>
      <c r="J2219" s="2">
        <f>IF(B2219="?",ROUND(AVERAGEIF($B$2:$B$2344,"&lt;&gt;?"),0),B2219)</f>
        <v>1964</v>
      </c>
      <c r="K2219" t="str">
        <f>IF(C2219="?","Sep",C2219)</f>
        <v>Jul</v>
      </c>
      <c r="L2219" t="str">
        <f>IF(Table1[[#This Row],[Hospital tier]]="?","tier - 2",Table1[[#This Row],[Hospital tier]])</f>
        <v>tier - 3</v>
      </c>
      <c r="M2219" t="str">
        <f>IF(Table1[[#This Row],[City tier]]="?","tier - 2",Table1[[#This Row],[City tier]])</f>
        <v>tier - 2</v>
      </c>
      <c r="N2219" s="5" t="str">
        <f>IF(Table1[[#This Row],[State ID]]="?","Unknown",Table1[[#This Row],[State ID]])</f>
        <v>R1012</v>
      </c>
      <c r="O2219" s="5" t="str">
        <f>IF(Table1[[#This Row],[Customer ID]]="?","Unknown",Table1[[#This Row],[Customer ID]])</f>
        <v>Id886</v>
      </c>
    </row>
    <row r="2220" spans="1:15">
      <c r="A2220" t="s">
        <v>2254</v>
      </c>
      <c r="B2220">
        <v>1977</v>
      </c>
      <c r="C2220" t="s">
        <v>40</v>
      </c>
      <c r="D2220">
        <v>14</v>
      </c>
      <c r="E2220">
        <v>2</v>
      </c>
      <c r="F2220">
        <v>12218.7</v>
      </c>
      <c r="G2220" t="s">
        <v>17</v>
      </c>
      <c r="H2220" t="s">
        <v>18</v>
      </c>
      <c r="I2220" t="s">
        <v>22</v>
      </c>
      <c r="J2220" s="2">
        <f>IF(B2220="?",ROUND(AVERAGEIF($B$2:$B$2344,"&lt;&gt;?"),0),B2220)</f>
        <v>1977</v>
      </c>
      <c r="K2220" t="str">
        <f>IF(C2220="?","Sep",C2220)</f>
        <v>Aug</v>
      </c>
      <c r="L2220" t="str">
        <f>IF(Table1[[#This Row],[Hospital tier]]="?","tier - 2",Table1[[#This Row],[Hospital tier]])</f>
        <v>tier - 3</v>
      </c>
      <c r="M2220" t="str">
        <f>IF(Table1[[#This Row],[City tier]]="?","tier - 2",Table1[[#This Row],[City tier]])</f>
        <v>tier - 1</v>
      </c>
      <c r="N2220" s="5" t="str">
        <f>IF(Table1[[#This Row],[State ID]]="?","Unknown",Table1[[#This Row],[State ID]])</f>
        <v>R1012</v>
      </c>
      <c r="O2220" s="5" t="str">
        <f>IF(Table1[[#This Row],[Customer ID]]="?","Unknown",Table1[[#This Row],[Customer ID]])</f>
        <v>Id887</v>
      </c>
    </row>
    <row r="2221" spans="1:15">
      <c r="A2221" t="s">
        <v>2255</v>
      </c>
      <c r="B2221">
        <v>1991</v>
      </c>
      <c r="C2221" t="s">
        <v>40</v>
      </c>
      <c r="D2221">
        <v>29</v>
      </c>
      <c r="E2221">
        <v>3</v>
      </c>
      <c r="F2221">
        <v>12198.64</v>
      </c>
      <c r="G2221" t="s">
        <v>17</v>
      </c>
      <c r="H2221" t="s">
        <v>17</v>
      </c>
      <c r="I2221" t="s">
        <v>30</v>
      </c>
      <c r="J2221" s="2">
        <f>IF(B2221="?",ROUND(AVERAGEIF($B$2:$B$2344,"&lt;&gt;?"),0),B2221)</f>
        <v>1991</v>
      </c>
      <c r="K2221" t="str">
        <f>IF(C2221="?","Sep",C2221)</f>
        <v>Aug</v>
      </c>
      <c r="L2221" t="str">
        <f>IF(Table1[[#This Row],[Hospital tier]]="?","tier - 2",Table1[[#This Row],[Hospital tier]])</f>
        <v>tier - 3</v>
      </c>
      <c r="M2221" t="str">
        <f>IF(Table1[[#This Row],[City tier]]="?","tier - 2",Table1[[#This Row],[City tier]])</f>
        <v>tier - 3</v>
      </c>
      <c r="N2221" s="5" t="str">
        <f>IF(Table1[[#This Row],[State ID]]="?","Unknown",Table1[[#This Row],[State ID]])</f>
        <v>R1026</v>
      </c>
      <c r="O2221" s="5" t="str">
        <f>IF(Table1[[#This Row],[Customer ID]]="?","Unknown",Table1[[#This Row],[Customer ID]])</f>
        <v>Id888</v>
      </c>
    </row>
    <row r="2222" spans="1:15">
      <c r="A2222" t="s">
        <v>2256</v>
      </c>
      <c r="B2222">
        <v>1987</v>
      </c>
      <c r="C2222" t="s">
        <v>24</v>
      </c>
      <c r="D2222">
        <v>5</v>
      </c>
      <c r="E2222">
        <v>3</v>
      </c>
      <c r="F2222">
        <v>12148.2</v>
      </c>
      <c r="G2222" t="s">
        <v>17</v>
      </c>
      <c r="H2222" t="s">
        <v>17</v>
      </c>
      <c r="I2222" t="s">
        <v>22</v>
      </c>
      <c r="J2222" s="2">
        <f>IF(B2222="?",ROUND(AVERAGEIF($B$2:$B$2344,"&lt;&gt;?"),0),B2222)</f>
        <v>1987</v>
      </c>
      <c r="K2222" t="str">
        <f>IF(C2222="?","Sep",C2222)</f>
        <v>Oct</v>
      </c>
      <c r="L2222" t="str">
        <f>IF(Table1[[#This Row],[Hospital tier]]="?","tier - 2",Table1[[#This Row],[Hospital tier]])</f>
        <v>tier - 3</v>
      </c>
      <c r="M2222" t="str">
        <f>IF(Table1[[#This Row],[City tier]]="?","tier - 2",Table1[[#This Row],[City tier]])</f>
        <v>tier - 3</v>
      </c>
      <c r="N2222" s="5" t="str">
        <f>IF(Table1[[#This Row],[State ID]]="?","Unknown",Table1[[#This Row],[State ID]])</f>
        <v>R1012</v>
      </c>
      <c r="O2222" s="5" t="str">
        <f>IF(Table1[[#This Row],[Customer ID]]="?","Unknown",Table1[[#This Row],[Customer ID]])</f>
        <v>Id889</v>
      </c>
    </row>
    <row r="2223" spans="1:15">
      <c r="A2223" t="s">
        <v>2257</v>
      </c>
      <c r="B2223">
        <v>1983</v>
      </c>
      <c r="C2223" t="s">
        <v>37</v>
      </c>
      <c r="D2223">
        <v>8</v>
      </c>
      <c r="E2223">
        <v>3</v>
      </c>
      <c r="F2223">
        <v>40961.29</v>
      </c>
      <c r="G2223" t="s">
        <v>18</v>
      </c>
      <c r="H2223" t="s">
        <v>21</v>
      </c>
      <c r="I2223" t="s">
        <v>25</v>
      </c>
      <c r="J2223" s="2">
        <f>IF(B2223="?",ROUND(AVERAGEIF($B$2:$B$2344,"&lt;&gt;?"),0),B2223)</f>
        <v>1983</v>
      </c>
      <c r="K2223" t="str">
        <f>IF(C2223="?","Sep",C2223)</f>
        <v>Sep</v>
      </c>
      <c r="L2223" t="str">
        <f>IF(Table1[[#This Row],[Hospital tier]]="?","tier - 2",Table1[[#This Row],[Hospital tier]])</f>
        <v>tier - 1</v>
      </c>
      <c r="M2223" t="str">
        <f>IF(Table1[[#This Row],[City tier]]="?","tier - 2",Table1[[#This Row],[City tier]])</f>
        <v>tier - 2</v>
      </c>
      <c r="N2223" s="5" t="str">
        <f>IF(Table1[[#This Row],[State ID]]="?","Unknown",Table1[[#This Row],[State ID]])</f>
        <v>R1011</v>
      </c>
      <c r="O2223" s="5" t="str">
        <f>IF(Table1[[#This Row],[Customer ID]]="?","Unknown",Table1[[#This Row],[Customer ID]])</f>
        <v>Id89</v>
      </c>
    </row>
    <row r="2224" spans="1:15">
      <c r="A2224" t="s">
        <v>2258</v>
      </c>
      <c r="B2224">
        <v>1962</v>
      </c>
      <c r="C2224" t="s">
        <v>37</v>
      </c>
      <c r="D2224">
        <v>15</v>
      </c>
      <c r="E2224">
        <v>0</v>
      </c>
      <c r="F2224">
        <v>12146.97</v>
      </c>
      <c r="G2224" t="s">
        <v>17</v>
      </c>
      <c r="H2224" t="s">
        <v>17</v>
      </c>
      <c r="I2224" t="s">
        <v>25</v>
      </c>
      <c r="J2224" s="2">
        <f>IF(B2224="?",ROUND(AVERAGEIF($B$2:$B$2344,"&lt;&gt;?"),0),B2224)</f>
        <v>1962</v>
      </c>
      <c r="K2224" t="str">
        <f>IF(C2224="?","Sep",C2224)</f>
        <v>Sep</v>
      </c>
      <c r="L2224" t="str">
        <f>IF(Table1[[#This Row],[Hospital tier]]="?","tier - 2",Table1[[#This Row],[Hospital tier]])</f>
        <v>tier - 3</v>
      </c>
      <c r="M2224" t="str">
        <f>IF(Table1[[#This Row],[City tier]]="?","tier - 2",Table1[[#This Row],[City tier]])</f>
        <v>tier - 3</v>
      </c>
      <c r="N2224" s="5" t="str">
        <f>IF(Table1[[#This Row],[State ID]]="?","Unknown",Table1[[#This Row],[State ID]])</f>
        <v>R1011</v>
      </c>
      <c r="O2224" s="5" t="str">
        <f>IF(Table1[[#This Row],[Customer ID]]="?","Unknown",Table1[[#This Row],[Customer ID]])</f>
        <v>Id890</v>
      </c>
    </row>
    <row r="2225" spans="1:15">
      <c r="A2225" t="s">
        <v>2259</v>
      </c>
      <c r="B2225">
        <v>1962</v>
      </c>
      <c r="C2225" t="s">
        <v>16</v>
      </c>
      <c r="D2225">
        <v>4</v>
      </c>
      <c r="E2225">
        <v>0</v>
      </c>
      <c r="F2225">
        <v>12142.58</v>
      </c>
      <c r="G2225" t="s">
        <v>17</v>
      </c>
      <c r="H2225" t="s">
        <v>21</v>
      </c>
      <c r="I2225" t="s">
        <v>19</v>
      </c>
      <c r="J2225" s="2">
        <f>IF(B2225="?",ROUND(AVERAGEIF($B$2:$B$2344,"&lt;&gt;?"),0),B2225)</f>
        <v>1962</v>
      </c>
      <c r="K2225" t="str">
        <f>IF(C2225="?","Sep",C2225)</f>
        <v>Nov</v>
      </c>
      <c r="L2225" t="str">
        <f>IF(Table1[[#This Row],[Hospital tier]]="?","tier - 2",Table1[[#This Row],[Hospital tier]])</f>
        <v>tier - 3</v>
      </c>
      <c r="M2225" t="str">
        <f>IF(Table1[[#This Row],[City tier]]="?","tier - 2",Table1[[#This Row],[City tier]])</f>
        <v>tier - 2</v>
      </c>
      <c r="N2225" s="5" t="str">
        <f>IF(Table1[[#This Row],[State ID]]="?","Unknown",Table1[[#This Row],[State ID]])</f>
        <v>R1013</v>
      </c>
      <c r="O2225" s="5" t="str">
        <f>IF(Table1[[#This Row],[Customer ID]]="?","Unknown",Table1[[#This Row],[Customer ID]])</f>
        <v>Id891</v>
      </c>
    </row>
    <row r="2226" spans="1:15">
      <c r="A2226" t="s">
        <v>2260</v>
      </c>
      <c r="B2226">
        <v>1974</v>
      </c>
      <c r="C2226" t="s">
        <v>37</v>
      </c>
      <c r="D2226">
        <v>16</v>
      </c>
      <c r="E2226">
        <v>0</v>
      </c>
      <c r="F2226">
        <v>12137.6</v>
      </c>
      <c r="G2226" t="s">
        <v>17</v>
      </c>
      <c r="H2226" t="s">
        <v>17</v>
      </c>
      <c r="I2226" t="s">
        <v>22</v>
      </c>
      <c r="J2226" s="2">
        <f>IF(B2226="?",ROUND(AVERAGEIF($B$2:$B$2344,"&lt;&gt;?"),0),B2226)</f>
        <v>1974</v>
      </c>
      <c r="K2226" t="str">
        <f>IF(C2226="?","Sep",C2226)</f>
        <v>Sep</v>
      </c>
      <c r="L2226" t="str">
        <f>IF(Table1[[#This Row],[Hospital tier]]="?","tier - 2",Table1[[#This Row],[Hospital tier]])</f>
        <v>tier - 3</v>
      </c>
      <c r="M2226" t="str">
        <f>IF(Table1[[#This Row],[City tier]]="?","tier - 2",Table1[[#This Row],[City tier]])</f>
        <v>tier - 3</v>
      </c>
      <c r="N2226" s="5" t="str">
        <f>IF(Table1[[#This Row],[State ID]]="?","Unknown",Table1[[#This Row],[State ID]])</f>
        <v>R1012</v>
      </c>
      <c r="O2226" s="5" t="str">
        <f>IF(Table1[[#This Row],[Customer ID]]="?","Unknown",Table1[[#This Row],[Customer ID]])</f>
        <v>Id892</v>
      </c>
    </row>
    <row r="2227" spans="1:15">
      <c r="A2227" t="s">
        <v>2261</v>
      </c>
      <c r="B2227">
        <v>1991</v>
      </c>
      <c r="C2227" t="s">
        <v>16</v>
      </c>
      <c r="D2227">
        <v>6</v>
      </c>
      <c r="E2227">
        <v>3</v>
      </c>
      <c r="F2227">
        <v>12130.8</v>
      </c>
      <c r="G2227" t="s">
        <v>17</v>
      </c>
      <c r="H2227" t="s">
        <v>17</v>
      </c>
      <c r="I2227" t="s">
        <v>30</v>
      </c>
      <c r="J2227" s="2">
        <f>IF(B2227="?",ROUND(AVERAGEIF($B$2:$B$2344,"&lt;&gt;?"),0),B2227)</f>
        <v>1991</v>
      </c>
      <c r="K2227" t="str">
        <f>IF(C2227="?","Sep",C2227)</f>
        <v>Nov</v>
      </c>
      <c r="L2227" t="str">
        <f>IF(Table1[[#This Row],[Hospital tier]]="?","tier - 2",Table1[[#This Row],[Hospital tier]])</f>
        <v>tier - 3</v>
      </c>
      <c r="M2227" t="str">
        <f>IF(Table1[[#This Row],[City tier]]="?","tier - 2",Table1[[#This Row],[City tier]])</f>
        <v>tier - 3</v>
      </c>
      <c r="N2227" s="5" t="str">
        <f>IF(Table1[[#This Row],[State ID]]="?","Unknown",Table1[[#This Row],[State ID]])</f>
        <v>R1026</v>
      </c>
      <c r="O2227" s="5" t="str">
        <f>IF(Table1[[#This Row],[Customer ID]]="?","Unknown",Table1[[#This Row],[Customer ID]])</f>
        <v>Id893</v>
      </c>
    </row>
    <row r="2228" spans="1:15">
      <c r="A2228" t="s">
        <v>2262</v>
      </c>
      <c r="B2228">
        <v>1963</v>
      </c>
      <c r="C2228" t="s">
        <v>20</v>
      </c>
      <c r="D2228">
        <v>4</v>
      </c>
      <c r="E2228">
        <v>0</v>
      </c>
      <c r="F2228">
        <v>12129.61</v>
      </c>
      <c r="G2228" t="s">
        <v>17</v>
      </c>
      <c r="H2228" t="s">
        <v>18</v>
      </c>
      <c r="I2228" t="s">
        <v>22</v>
      </c>
      <c r="J2228" s="2">
        <f>IF(B2228="?",ROUND(AVERAGEIF($B$2:$B$2344,"&lt;&gt;?"),0),B2228)</f>
        <v>1963</v>
      </c>
      <c r="K2228" t="str">
        <f>IF(C2228="?","Sep",C2228)</f>
        <v>Jun</v>
      </c>
      <c r="L2228" t="str">
        <f>IF(Table1[[#This Row],[Hospital tier]]="?","tier - 2",Table1[[#This Row],[Hospital tier]])</f>
        <v>tier - 3</v>
      </c>
      <c r="M2228" t="str">
        <f>IF(Table1[[#This Row],[City tier]]="?","tier - 2",Table1[[#This Row],[City tier]])</f>
        <v>tier - 1</v>
      </c>
      <c r="N2228" s="5" t="str">
        <f>IF(Table1[[#This Row],[State ID]]="?","Unknown",Table1[[#This Row],[State ID]])</f>
        <v>R1012</v>
      </c>
      <c r="O2228" s="5" t="str">
        <f>IF(Table1[[#This Row],[Customer ID]]="?","Unknown",Table1[[#This Row],[Customer ID]])</f>
        <v>Id894</v>
      </c>
    </row>
    <row r="2229" spans="1:15">
      <c r="A2229" t="s">
        <v>2263</v>
      </c>
      <c r="B2229">
        <v>1963</v>
      </c>
      <c r="C2229" t="s">
        <v>45</v>
      </c>
      <c r="D2229">
        <v>20</v>
      </c>
      <c r="E2229">
        <v>0</v>
      </c>
      <c r="F2229">
        <v>12124.99</v>
      </c>
      <c r="G2229" t="s">
        <v>17</v>
      </c>
      <c r="H2229" t="s">
        <v>18</v>
      </c>
      <c r="I2229" t="s">
        <v>22</v>
      </c>
      <c r="J2229" s="2">
        <f>IF(B2229="?",ROUND(AVERAGEIF($B$2:$B$2344,"&lt;&gt;?"),0),B2229)</f>
        <v>1963</v>
      </c>
      <c r="K2229" t="str">
        <f>IF(C2229="?","Sep",C2229)</f>
        <v>Jul</v>
      </c>
      <c r="L2229" t="str">
        <f>IF(Table1[[#This Row],[Hospital tier]]="?","tier - 2",Table1[[#This Row],[Hospital tier]])</f>
        <v>tier - 3</v>
      </c>
      <c r="M2229" t="str">
        <f>IF(Table1[[#This Row],[City tier]]="?","tier - 2",Table1[[#This Row],[City tier]])</f>
        <v>tier - 1</v>
      </c>
      <c r="N2229" s="5" t="str">
        <f>IF(Table1[[#This Row],[State ID]]="?","Unknown",Table1[[#This Row],[State ID]])</f>
        <v>R1012</v>
      </c>
      <c r="O2229" s="5" t="str">
        <f>IF(Table1[[#This Row],[Customer ID]]="?","Unknown",Table1[[#This Row],[Customer ID]])</f>
        <v>Id895</v>
      </c>
    </row>
    <row r="2230" spans="1:15">
      <c r="A2230" t="s">
        <v>2264</v>
      </c>
      <c r="B2230">
        <v>1968</v>
      </c>
      <c r="C2230" t="s">
        <v>24</v>
      </c>
      <c r="D2230">
        <v>25</v>
      </c>
      <c r="E2230">
        <v>3</v>
      </c>
      <c r="F2230">
        <v>12105.32</v>
      </c>
      <c r="G2230" t="s">
        <v>17</v>
      </c>
      <c r="H2230" t="s">
        <v>17</v>
      </c>
      <c r="I2230" t="s">
        <v>25</v>
      </c>
      <c r="J2230" s="2">
        <f>IF(B2230="?",ROUND(AVERAGEIF($B$2:$B$2344,"&lt;&gt;?"),0),B2230)</f>
        <v>1968</v>
      </c>
      <c r="K2230" t="str">
        <f>IF(C2230="?","Sep",C2230)</f>
        <v>Oct</v>
      </c>
      <c r="L2230" t="str">
        <f>IF(Table1[[#This Row],[Hospital tier]]="?","tier - 2",Table1[[#This Row],[Hospital tier]])</f>
        <v>tier - 3</v>
      </c>
      <c r="M2230" t="str">
        <f>IF(Table1[[#This Row],[City tier]]="?","tier - 2",Table1[[#This Row],[City tier]])</f>
        <v>tier - 3</v>
      </c>
      <c r="N2230" s="5" t="str">
        <f>IF(Table1[[#This Row],[State ID]]="?","Unknown",Table1[[#This Row],[State ID]])</f>
        <v>R1011</v>
      </c>
      <c r="O2230" s="5" t="str">
        <f>IF(Table1[[#This Row],[Customer ID]]="?","Unknown",Table1[[#This Row],[Customer ID]])</f>
        <v>Id896</v>
      </c>
    </row>
    <row r="2231" spans="1:15">
      <c r="A2231" t="s">
        <v>2265</v>
      </c>
      <c r="B2231">
        <v>1968</v>
      </c>
      <c r="C2231" t="s">
        <v>23</v>
      </c>
      <c r="D2231">
        <v>9</v>
      </c>
      <c r="E2231">
        <v>2</v>
      </c>
      <c r="F2231">
        <v>12096.65</v>
      </c>
      <c r="G2231" t="s">
        <v>17</v>
      </c>
      <c r="H2231" t="s">
        <v>18</v>
      </c>
      <c r="I2231" t="s">
        <v>74</v>
      </c>
      <c r="J2231" s="2">
        <f>IF(B2231="?",ROUND(AVERAGEIF($B$2:$B$2344,"&lt;&gt;?"),0),B2231)</f>
        <v>1968</v>
      </c>
      <c r="K2231" t="str">
        <f>IF(C2231="?","Sep",C2231)</f>
        <v>Dec</v>
      </c>
      <c r="L2231" t="str">
        <f>IF(Table1[[#This Row],[Hospital tier]]="?","tier - 2",Table1[[#This Row],[Hospital tier]])</f>
        <v>tier - 3</v>
      </c>
      <c r="M2231" t="str">
        <f>IF(Table1[[#This Row],[City tier]]="?","tier - 2",Table1[[#This Row],[City tier]])</f>
        <v>tier - 1</v>
      </c>
      <c r="N2231" s="5" t="str">
        <f>IF(Table1[[#This Row],[State ID]]="?","Unknown",Table1[[#This Row],[State ID]])</f>
        <v>R1024</v>
      </c>
      <c r="O2231" s="5" t="str">
        <f>IF(Table1[[#This Row],[Customer ID]]="?","Unknown",Table1[[#This Row],[Customer ID]])</f>
        <v>Id897</v>
      </c>
    </row>
    <row r="2232" spans="1:15">
      <c r="A2232" t="s">
        <v>2266</v>
      </c>
      <c r="B2232">
        <v>1968</v>
      </c>
      <c r="C2232" t="s">
        <v>20</v>
      </c>
      <c r="D2232">
        <v>21</v>
      </c>
      <c r="E2232">
        <v>3</v>
      </c>
      <c r="F2232">
        <v>12094.48</v>
      </c>
      <c r="G2232" t="s">
        <v>17</v>
      </c>
      <c r="H2232" t="s">
        <v>17</v>
      </c>
      <c r="I2232" t="s">
        <v>25</v>
      </c>
      <c r="J2232" s="2">
        <f>IF(B2232="?",ROUND(AVERAGEIF($B$2:$B$2344,"&lt;&gt;?"),0),B2232)</f>
        <v>1968</v>
      </c>
      <c r="K2232" t="str">
        <f>IF(C2232="?","Sep",C2232)</f>
        <v>Jun</v>
      </c>
      <c r="L2232" t="str">
        <f>IF(Table1[[#This Row],[Hospital tier]]="?","tier - 2",Table1[[#This Row],[Hospital tier]])</f>
        <v>tier - 3</v>
      </c>
      <c r="M2232" t="str">
        <f>IF(Table1[[#This Row],[City tier]]="?","tier - 2",Table1[[#This Row],[City tier]])</f>
        <v>tier - 3</v>
      </c>
      <c r="N2232" s="5" t="str">
        <f>IF(Table1[[#This Row],[State ID]]="?","Unknown",Table1[[#This Row],[State ID]])</f>
        <v>R1011</v>
      </c>
      <c r="O2232" s="5" t="str">
        <f>IF(Table1[[#This Row],[Customer ID]]="?","Unknown",Table1[[#This Row],[Customer ID]])</f>
        <v>Id898</v>
      </c>
    </row>
    <row r="2233" spans="1:15">
      <c r="A2233" t="s">
        <v>2267</v>
      </c>
      <c r="B2233">
        <v>1984</v>
      </c>
      <c r="C2233" t="s">
        <v>37</v>
      </c>
      <c r="D2233">
        <v>2</v>
      </c>
      <c r="E2233">
        <v>3</v>
      </c>
      <c r="F2233">
        <v>12091.34</v>
      </c>
      <c r="G2233" t="s">
        <v>17</v>
      </c>
      <c r="H2233" t="s">
        <v>21</v>
      </c>
      <c r="I2233" t="s">
        <v>88</v>
      </c>
      <c r="J2233" s="2">
        <f>IF(B2233="?",ROUND(AVERAGEIF($B$2:$B$2344,"&lt;&gt;?"),0),B2233)</f>
        <v>1984</v>
      </c>
      <c r="K2233" t="str">
        <f>IF(C2233="?","Sep",C2233)</f>
        <v>Sep</v>
      </c>
      <c r="L2233" t="str">
        <f>IF(Table1[[#This Row],[Hospital tier]]="?","tier - 2",Table1[[#This Row],[Hospital tier]])</f>
        <v>tier - 3</v>
      </c>
      <c r="M2233" t="str">
        <f>IF(Table1[[#This Row],[City tier]]="?","tier - 2",Table1[[#This Row],[City tier]])</f>
        <v>tier - 2</v>
      </c>
      <c r="N2233" s="5" t="str">
        <f>IF(Table1[[#This Row],[State ID]]="?","Unknown",Table1[[#This Row],[State ID]])</f>
        <v>R1022</v>
      </c>
      <c r="O2233" s="5" t="str">
        <f>IF(Table1[[#This Row],[Customer ID]]="?","Unknown",Table1[[#This Row],[Customer ID]])</f>
        <v>Id899</v>
      </c>
    </row>
    <row r="2234" spans="1:15">
      <c r="A2234" t="s">
        <v>2268</v>
      </c>
      <c r="B2234">
        <v>1963</v>
      </c>
      <c r="C2234" t="s">
        <v>37</v>
      </c>
      <c r="D2234">
        <v>4</v>
      </c>
      <c r="E2234">
        <v>1</v>
      </c>
      <c r="F2234">
        <v>48970.25</v>
      </c>
      <c r="G2234" t="s">
        <v>18</v>
      </c>
      <c r="H2234" t="s">
        <v>21</v>
      </c>
      <c r="I2234" t="s">
        <v>19</v>
      </c>
      <c r="J2234" s="2">
        <f>IF(B2234="?",ROUND(AVERAGEIF($B$2:$B$2344,"&lt;&gt;?"),0),B2234)</f>
        <v>1963</v>
      </c>
      <c r="K2234" t="str">
        <f>IF(C2234="?","Sep",C2234)</f>
        <v>Sep</v>
      </c>
      <c r="L2234" t="str">
        <f>IF(Table1[[#This Row],[Hospital tier]]="?","tier - 2",Table1[[#This Row],[Hospital tier]])</f>
        <v>tier - 1</v>
      </c>
      <c r="M2234" t="str">
        <f>IF(Table1[[#This Row],[City tier]]="?","tier - 2",Table1[[#This Row],[City tier]])</f>
        <v>tier - 2</v>
      </c>
      <c r="N2234" s="5" t="str">
        <f>IF(Table1[[#This Row],[State ID]]="?","Unknown",Table1[[#This Row],[State ID]])</f>
        <v>R1013</v>
      </c>
      <c r="O2234" s="5" t="str">
        <f>IF(Table1[[#This Row],[Customer ID]]="?","Unknown",Table1[[#This Row],[Customer ID]])</f>
        <v>Id9</v>
      </c>
    </row>
    <row r="2235" spans="1:15">
      <c r="A2235" t="s">
        <v>2269</v>
      </c>
      <c r="B2235">
        <v>1979</v>
      </c>
      <c r="C2235" t="s">
        <v>37</v>
      </c>
      <c r="D2235">
        <v>16</v>
      </c>
      <c r="E2235">
        <v>3</v>
      </c>
      <c r="F2235">
        <v>40941.29</v>
      </c>
      <c r="G2235" t="s">
        <v>18</v>
      </c>
      <c r="H2235" t="s">
        <v>21</v>
      </c>
      <c r="I2235" t="s">
        <v>19</v>
      </c>
      <c r="J2235" s="2">
        <f>IF(B2235="?",ROUND(AVERAGEIF($B$2:$B$2344,"&lt;&gt;?"),0),B2235)</f>
        <v>1979</v>
      </c>
      <c r="K2235" t="str">
        <f>IF(C2235="?","Sep",C2235)</f>
        <v>Sep</v>
      </c>
      <c r="L2235" t="str">
        <f>IF(Table1[[#This Row],[Hospital tier]]="?","tier - 2",Table1[[#This Row],[Hospital tier]])</f>
        <v>tier - 1</v>
      </c>
      <c r="M2235" t="str">
        <f>IF(Table1[[#This Row],[City tier]]="?","tier - 2",Table1[[#This Row],[City tier]])</f>
        <v>tier - 2</v>
      </c>
      <c r="N2235" s="5" t="str">
        <f>IF(Table1[[#This Row],[State ID]]="?","Unknown",Table1[[#This Row],[State ID]])</f>
        <v>R1013</v>
      </c>
      <c r="O2235" s="5" t="str">
        <f>IF(Table1[[#This Row],[Customer ID]]="?","Unknown",Table1[[#This Row],[Customer ID]])</f>
        <v>Id90</v>
      </c>
    </row>
    <row r="2236" spans="1:15">
      <c r="A2236" t="s">
        <v>2270</v>
      </c>
      <c r="B2236">
        <v>1986</v>
      </c>
      <c r="C2236" t="s">
        <v>37</v>
      </c>
      <c r="D2236">
        <v>7</v>
      </c>
      <c r="E2236">
        <v>3</v>
      </c>
      <c r="F2236">
        <v>12048.13</v>
      </c>
      <c r="G2236" t="s">
        <v>17</v>
      </c>
      <c r="H2236" t="s">
        <v>21</v>
      </c>
      <c r="I2236" t="s">
        <v>30</v>
      </c>
      <c r="J2236" s="2">
        <f>IF(B2236="?",ROUND(AVERAGEIF($B$2:$B$2344,"&lt;&gt;?"),0),B2236)</f>
        <v>1986</v>
      </c>
      <c r="K2236" t="str">
        <f>IF(C2236="?","Sep",C2236)</f>
        <v>Sep</v>
      </c>
      <c r="L2236" t="str">
        <f>IF(Table1[[#This Row],[Hospital tier]]="?","tier - 2",Table1[[#This Row],[Hospital tier]])</f>
        <v>tier - 3</v>
      </c>
      <c r="M2236" t="str">
        <f>IF(Table1[[#This Row],[City tier]]="?","tier - 2",Table1[[#This Row],[City tier]])</f>
        <v>tier - 2</v>
      </c>
      <c r="N2236" s="5" t="str">
        <f>IF(Table1[[#This Row],[State ID]]="?","Unknown",Table1[[#This Row],[State ID]])</f>
        <v>R1026</v>
      </c>
      <c r="O2236" s="5" t="str">
        <f>IF(Table1[[#This Row],[Customer ID]]="?","Unknown",Table1[[#This Row],[Customer ID]])</f>
        <v>Id900</v>
      </c>
    </row>
    <row r="2237" spans="1:15">
      <c r="A2237" t="s">
        <v>2271</v>
      </c>
      <c r="B2237">
        <v>1966</v>
      </c>
      <c r="C2237" t="s">
        <v>16</v>
      </c>
      <c r="D2237">
        <v>24</v>
      </c>
      <c r="E2237">
        <v>1</v>
      </c>
      <c r="F2237">
        <v>12044.34</v>
      </c>
      <c r="G2237" t="s">
        <v>17</v>
      </c>
      <c r="H2237" t="s">
        <v>18</v>
      </c>
      <c r="I2237" t="s">
        <v>22</v>
      </c>
      <c r="J2237" s="2">
        <f>IF(B2237="?",ROUND(AVERAGEIF($B$2:$B$2344,"&lt;&gt;?"),0),B2237)</f>
        <v>1966</v>
      </c>
      <c r="K2237" t="str">
        <f>IF(C2237="?","Sep",C2237)</f>
        <v>Nov</v>
      </c>
      <c r="L2237" t="str">
        <f>IF(Table1[[#This Row],[Hospital tier]]="?","tier - 2",Table1[[#This Row],[Hospital tier]])</f>
        <v>tier - 3</v>
      </c>
      <c r="M2237" t="str">
        <f>IF(Table1[[#This Row],[City tier]]="?","tier - 2",Table1[[#This Row],[City tier]])</f>
        <v>tier - 1</v>
      </c>
      <c r="N2237" s="5" t="str">
        <f>IF(Table1[[#This Row],[State ID]]="?","Unknown",Table1[[#This Row],[State ID]])</f>
        <v>R1012</v>
      </c>
      <c r="O2237" s="5" t="str">
        <f>IF(Table1[[#This Row],[Customer ID]]="?","Unknown",Table1[[#This Row],[Customer ID]])</f>
        <v>Id901</v>
      </c>
    </row>
    <row r="2238" spans="1:15">
      <c r="A2238" t="s">
        <v>2272</v>
      </c>
      <c r="B2238">
        <v>1979</v>
      </c>
      <c r="C2238" t="s">
        <v>24</v>
      </c>
      <c r="D2238">
        <v>16</v>
      </c>
      <c r="E2238">
        <v>2</v>
      </c>
      <c r="F2238">
        <v>12035.18</v>
      </c>
      <c r="G2238" t="s">
        <v>17</v>
      </c>
      <c r="H2238" t="s">
        <v>17</v>
      </c>
      <c r="I2238" t="s">
        <v>38</v>
      </c>
      <c r="J2238" s="2">
        <f>IF(B2238="?",ROUND(AVERAGEIF($B$2:$B$2344,"&lt;&gt;?"),0),B2238)</f>
        <v>1979</v>
      </c>
      <c r="K2238" t="str">
        <f>IF(C2238="?","Sep",C2238)</f>
        <v>Oct</v>
      </c>
      <c r="L2238" t="str">
        <f>IF(Table1[[#This Row],[Hospital tier]]="?","tier - 2",Table1[[#This Row],[Hospital tier]])</f>
        <v>tier - 3</v>
      </c>
      <c r="M2238" t="str">
        <f>IF(Table1[[#This Row],[City tier]]="?","tier - 2",Table1[[#This Row],[City tier]])</f>
        <v>tier - 3</v>
      </c>
      <c r="N2238" s="5" t="str">
        <f>IF(Table1[[#This Row],[State ID]]="?","Unknown",Table1[[#This Row],[State ID]])</f>
        <v>R1021</v>
      </c>
      <c r="O2238" s="5" t="str">
        <f>IF(Table1[[#This Row],[Customer ID]]="?","Unknown",Table1[[#This Row],[Customer ID]])</f>
        <v>Id902</v>
      </c>
    </row>
    <row r="2239" spans="1:15">
      <c r="A2239" t="s">
        <v>2273</v>
      </c>
      <c r="B2239">
        <v>1965</v>
      </c>
      <c r="C2239" t="s">
        <v>24</v>
      </c>
      <c r="D2239">
        <v>29</v>
      </c>
      <c r="E2239">
        <v>1</v>
      </c>
      <c r="F2239">
        <v>12032.33</v>
      </c>
      <c r="G2239" t="s">
        <v>17</v>
      </c>
      <c r="H2239" t="s">
        <v>18</v>
      </c>
      <c r="I2239" t="s">
        <v>25</v>
      </c>
      <c r="J2239" s="2">
        <f>IF(B2239="?",ROUND(AVERAGEIF($B$2:$B$2344,"&lt;&gt;?"),0),B2239)</f>
        <v>1965</v>
      </c>
      <c r="K2239" t="str">
        <f>IF(C2239="?","Sep",C2239)</f>
        <v>Oct</v>
      </c>
      <c r="L2239" t="str">
        <f>IF(Table1[[#This Row],[Hospital tier]]="?","tier - 2",Table1[[#This Row],[Hospital tier]])</f>
        <v>tier - 3</v>
      </c>
      <c r="M2239" t="str">
        <f>IF(Table1[[#This Row],[City tier]]="?","tier - 2",Table1[[#This Row],[City tier]])</f>
        <v>tier - 1</v>
      </c>
      <c r="N2239" s="5" t="str">
        <f>IF(Table1[[#This Row],[State ID]]="?","Unknown",Table1[[#This Row],[State ID]])</f>
        <v>R1011</v>
      </c>
      <c r="O2239" s="5" t="str">
        <f>IF(Table1[[#This Row],[Customer ID]]="?","Unknown",Table1[[#This Row],[Customer ID]])</f>
        <v>Id903</v>
      </c>
    </row>
    <row r="2240" spans="1:15">
      <c r="A2240" t="s">
        <v>2274</v>
      </c>
      <c r="B2240">
        <v>1965</v>
      </c>
      <c r="C2240" t="s">
        <v>20</v>
      </c>
      <c r="D2240">
        <v>9</v>
      </c>
      <c r="E2240">
        <v>0</v>
      </c>
      <c r="F2240">
        <v>12029.29</v>
      </c>
      <c r="G2240" t="s">
        <v>17</v>
      </c>
      <c r="H2240" t="s">
        <v>21</v>
      </c>
      <c r="I2240" t="s">
        <v>74</v>
      </c>
      <c r="J2240" s="2">
        <f>IF(B2240="?",ROUND(AVERAGEIF($B$2:$B$2344,"&lt;&gt;?"),0),B2240)</f>
        <v>1965</v>
      </c>
      <c r="K2240" t="str">
        <f>IF(C2240="?","Sep",C2240)</f>
        <v>Jun</v>
      </c>
      <c r="L2240" t="str">
        <f>IF(Table1[[#This Row],[Hospital tier]]="?","tier - 2",Table1[[#This Row],[Hospital tier]])</f>
        <v>tier - 3</v>
      </c>
      <c r="M2240" t="str">
        <f>IF(Table1[[#This Row],[City tier]]="?","tier - 2",Table1[[#This Row],[City tier]])</f>
        <v>tier - 2</v>
      </c>
      <c r="N2240" s="5" t="str">
        <f>IF(Table1[[#This Row],[State ID]]="?","Unknown",Table1[[#This Row],[State ID]])</f>
        <v>R1024</v>
      </c>
      <c r="O2240" s="5" t="str">
        <f>IF(Table1[[#This Row],[Customer ID]]="?","Unknown",Table1[[#This Row],[Customer ID]])</f>
        <v>Id904</v>
      </c>
    </row>
    <row r="2241" spans="1:15">
      <c r="A2241" t="s">
        <v>2275</v>
      </c>
      <c r="B2241">
        <v>1982</v>
      </c>
      <c r="C2241" t="s">
        <v>24</v>
      </c>
      <c r="D2241">
        <v>17</v>
      </c>
      <c r="E2241">
        <v>3</v>
      </c>
      <c r="F2241">
        <v>12001.29</v>
      </c>
      <c r="G2241" t="s">
        <v>17</v>
      </c>
      <c r="H2241" t="s">
        <v>17</v>
      </c>
      <c r="I2241" t="s">
        <v>38</v>
      </c>
      <c r="J2241" s="2">
        <f>IF(B2241="?",ROUND(AVERAGEIF($B$2:$B$2344,"&lt;&gt;?"),0),B2241)</f>
        <v>1982</v>
      </c>
      <c r="K2241" t="str">
        <f>IF(C2241="?","Sep",C2241)</f>
        <v>Oct</v>
      </c>
      <c r="L2241" t="str">
        <f>IF(Table1[[#This Row],[Hospital tier]]="?","tier - 2",Table1[[#This Row],[Hospital tier]])</f>
        <v>tier - 3</v>
      </c>
      <c r="M2241" t="str">
        <f>IF(Table1[[#This Row],[City tier]]="?","tier - 2",Table1[[#This Row],[City tier]])</f>
        <v>tier - 3</v>
      </c>
      <c r="N2241" s="5" t="str">
        <f>IF(Table1[[#This Row],[State ID]]="?","Unknown",Table1[[#This Row],[State ID]])</f>
        <v>R1021</v>
      </c>
      <c r="O2241" s="5" t="str">
        <f>IF(Table1[[#This Row],[Customer ID]]="?","Unknown",Table1[[#This Row],[Customer ID]])</f>
        <v>Id905</v>
      </c>
    </row>
    <row r="2242" spans="1:15">
      <c r="A2242" t="s">
        <v>2276</v>
      </c>
      <c r="B2242">
        <v>1993</v>
      </c>
      <c r="C2242" t="s">
        <v>23</v>
      </c>
      <c r="D2242">
        <v>12</v>
      </c>
      <c r="E2242">
        <v>0</v>
      </c>
      <c r="F2242">
        <v>11994.89</v>
      </c>
      <c r="G2242" t="s">
        <v>17</v>
      </c>
      <c r="H2242" t="s">
        <v>21</v>
      </c>
      <c r="I2242" t="s">
        <v>22</v>
      </c>
      <c r="J2242" s="2">
        <f>IF(B2242="?",ROUND(AVERAGEIF($B$2:$B$2344,"&lt;&gt;?"),0),B2242)</f>
        <v>1993</v>
      </c>
      <c r="K2242" t="str">
        <f>IF(C2242="?","Sep",C2242)</f>
        <v>Dec</v>
      </c>
      <c r="L2242" t="str">
        <f>IF(Table1[[#This Row],[Hospital tier]]="?","tier - 2",Table1[[#This Row],[Hospital tier]])</f>
        <v>tier - 3</v>
      </c>
      <c r="M2242" t="str">
        <f>IF(Table1[[#This Row],[City tier]]="?","tier - 2",Table1[[#This Row],[City tier]])</f>
        <v>tier - 2</v>
      </c>
      <c r="N2242" s="5" t="str">
        <f>IF(Table1[[#This Row],[State ID]]="?","Unknown",Table1[[#This Row],[State ID]])</f>
        <v>R1012</v>
      </c>
      <c r="O2242" s="5" t="str">
        <f>IF(Table1[[#This Row],[Customer ID]]="?","Unknown",Table1[[#This Row],[Customer ID]])</f>
        <v>Id906</v>
      </c>
    </row>
    <row r="2243" spans="1:15">
      <c r="A2243" t="s">
        <v>2277</v>
      </c>
      <c r="B2243">
        <v>1983</v>
      </c>
      <c r="C2243" t="s">
        <v>45</v>
      </c>
      <c r="D2243">
        <v>4</v>
      </c>
      <c r="E2243">
        <v>3</v>
      </c>
      <c r="F2243">
        <v>11987.68</v>
      </c>
      <c r="G2243" t="s">
        <v>17</v>
      </c>
      <c r="H2243" t="s">
        <v>21</v>
      </c>
      <c r="I2243" t="s">
        <v>30</v>
      </c>
      <c r="J2243" s="2">
        <f>IF(B2243="?",ROUND(AVERAGEIF($B$2:$B$2344,"&lt;&gt;?"),0),B2243)</f>
        <v>1983</v>
      </c>
      <c r="K2243" t="str">
        <f>IF(C2243="?","Sep",C2243)</f>
        <v>Jul</v>
      </c>
      <c r="L2243" t="str">
        <f>IF(Table1[[#This Row],[Hospital tier]]="?","tier - 2",Table1[[#This Row],[Hospital tier]])</f>
        <v>tier - 3</v>
      </c>
      <c r="M2243" t="str">
        <f>IF(Table1[[#This Row],[City tier]]="?","tier - 2",Table1[[#This Row],[City tier]])</f>
        <v>tier - 2</v>
      </c>
      <c r="N2243" s="5" t="str">
        <f>IF(Table1[[#This Row],[State ID]]="?","Unknown",Table1[[#This Row],[State ID]])</f>
        <v>R1026</v>
      </c>
      <c r="O2243" s="5" t="str">
        <f>IF(Table1[[#This Row],[Customer ID]]="?","Unknown",Table1[[#This Row],[Customer ID]])</f>
        <v>Id907</v>
      </c>
    </row>
    <row r="2244" spans="1:15">
      <c r="A2244" t="s">
        <v>2278</v>
      </c>
      <c r="B2244">
        <v>1967</v>
      </c>
      <c r="C2244" t="s">
        <v>23</v>
      </c>
      <c r="D2244">
        <v>22</v>
      </c>
      <c r="E2244">
        <v>3</v>
      </c>
      <c r="F2244">
        <v>11987.17</v>
      </c>
      <c r="G2244" t="s">
        <v>17</v>
      </c>
      <c r="H2244" t="s">
        <v>17</v>
      </c>
      <c r="I2244" t="s">
        <v>19</v>
      </c>
      <c r="J2244" s="2">
        <f>IF(B2244="?",ROUND(AVERAGEIF($B$2:$B$2344,"&lt;&gt;?"),0),B2244)</f>
        <v>1967</v>
      </c>
      <c r="K2244" t="str">
        <f>IF(C2244="?","Sep",C2244)</f>
        <v>Dec</v>
      </c>
      <c r="L2244" t="str">
        <f>IF(Table1[[#This Row],[Hospital tier]]="?","tier - 2",Table1[[#This Row],[Hospital tier]])</f>
        <v>tier - 3</v>
      </c>
      <c r="M2244" t="str">
        <f>IF(Table1[[#This Row],[City tier]]="?","tier - 2",Table1[[#This Row],[City tier]])</f>
        <v>tier - 3</v>
      </c>
      <c r="N2244" s="5" t="str">
        <f>IF(Table1[[#This Row],[State ID]]="?","Unknown",Table1[[#This Row],[State ID]])</f>
        <v>R1013</v>
      </c>
      <c r="O2244" s="5" t="str">
        <f>IF(Table1[[#This Row],[Customer ID]]="?","Unknown",Table1[[#This Row],[Customer ID]])</f>
        <v>Id908</v>
      </c>
    </row>
    <row r="2245" spans="1:15">
      <c r="A2245" t="s">
        <v>2279</v>
      </c>
      <c r="B2245">
        <v>1964</v>
      </c>
      <c r="C2245" t="s">
        <v>37</v>
      </c>
      <c r="D2245">
        <v>29</v>
      </c>
      <c r="E2245">
        <v>1</v>
      </c>
      <c r="F2245">
        <v>11946.63</v>
      </c>
      <c r="G2245" t="s">
        <v>17</v>
      </c>
      <c r="H2245" t="s">
        <v>21</v>
      </c>
      <c r="I2245" t="s">
        <v>19</v>
      </c>
      <c r="J2245" s="2">
        <f>IF(B2245="?",ROUND(AVERAGEIF($B$2:$B$2344,"&lt;&gt;?"),0),B2245)</f>
        <v>1964</v>
      </c>
      <c r="K2245" t="str">
        <f>IF(C2245="?","Sep",C2245)</f>
        <v>Sep</v>
      </c>
      <c r="L2245" t="str">
        <f>IF(Table1[[#This Row],[Hospital tier]]="?","tier - 2",Table1[[#This Row],[Hospital tier]])</f>
        <v>tier - 3</v>
      </c>
      <c r="M2245" t="str">
        <f>IF(Table1[[#This Row],[City tier]]="?","tier - 2",Table1[[#This Row],[City tier]])</f>
        <v>tier - 2</v>
      </c>
      <c r="N2245" s="5" t="str">
        <f>IF(Table1[[#This Row],[State ID]]="?","Unknown",Table1[[#This Row],[State ID]])</f>
        <v>R1013</v>
      </c>
      <c r="O2245" s="5" t="str">
        <f>IF(Table1[[#This Row],[Customer ID]]="?","Unknown",Table1[[#This Row],[Customer ID]])</f>
        <v>Id909</v>
      </c>
    </row>
    <row r="2246" spans="1:15">
      <c r="A2246" t="s">
        <v>2280</v>
      </c>
      <c r="B2246">
        <v>1992</v>
      </c>
      <c r="C2246" t="s">
        <v>40</v>
      </c>
      <c r="D2246">
        <v>4</v>
      </c>
      <c r="E2246">
        <v>3</v>
      </c>
      <c r="F2246">
        <v>40932.43</v>
      </c>
      <c r="G2246" t="s">
        <v>18</v>
      </c>
      <c r="H2246" t="s">
        <v>21</v>
      </c>
      <c r="I2246" t="s">
        <v>19</v>
      </c>
      <c r="J2246" s="2">
        <f>IF(B2246="?",ROUND(AVERAGEIF($B$2:$B$2344,"&lt;&gt;?"),0),B2246)</f>
        <v>1992</v>
      </c>
      <c r="K2246" t="str">
        <f>IF(C2246="?","Sep",C2246)</f>
        <v>Aug</v>
      </c>
      <c r="L2246" t="str">
        <f>IF(Table1[[#This Row],[Hospital tier]]="?","tier - 2",Table1[[#This Row],[Hospital tier]])</f>
        <v>tier - 1</v>
      </c>
      <c r="M2246" t="str">
        <f>IF(Table1[[#This Row],[City tier]]="?","tier - 2",Table1[[#This Row],[City tier]])</f>
        <v>tier - 2</v>
      </c>
      <c r="N2246" s="5" t="str">
        <f>IF(Table1[[#This Row],[State ID]]="?","Unknown",Table1[[#This Row],[State ID]])</f>
        <v>R1013</v>
      </c>
      <c r="O2246" s="5" t="str">
        <f>IF(Table1[[#This Row],[Customer ID]]="?","Unknown",Table1[[#This Row],[Customer ID]])</f>
        <v>Id91</v>
      </c>
    </row>
    <row r="2247" spans="1:15">
      <c r="A2247" t="s">
        <v>2281</v>
      </c>
      <c r="B2247">
        <v>1965</v>
      </c>
      <c r="C2247" t="s">
        <v>16</v>
      </c>
      <c r="D2247">
        <v>1</v>
      </c>
      <c r="E2247">
        <v>1</v>
      </c>
      <c r="F2247">
        <v>11945.13</v>
      </c>
      <c r="G2247" t="s">
        <v>17</v>
      </c>
      <c r="H2247" t="s">
        <v>21</v>
      </c>
      <c r="I2247" t="s">
        <v>22</v>
      </c>
      <c r="J2247" s="2">
        <f>IF(B2247="?",ROUND(AVERAGEIF($B$2:$B$2344,"&lt;&gt;?"),0),B2247)</f>
        <v>1965</v>
      </c>
      <c r="K2247" t="str">
        <f>IF(C2247="?","Sep",C2247)</f>
        <v>Nov</v>
      </c>
      <c r="L2247" t="str">
        <f>IF(Table1[[#This Row],[Hospital tier]]="?","tier - 2",Table1[[#This Row],[Hospital tier]])</f>
        <v>tier - 3</v>
      </c>
      <c r="M2247" t="str">
        <f>IF(Table1[[#This Row],[City tier]]="?","tier - 2",Table1[[#This Row],[City tier]])</f>
        <v>tier - 2</v>
      </c>
      <c r="N2247" s="5" t="str">
        <f>IF(Table1[[#This Row],[State ID]]="?","Unknown",Table1[[#This Row],[State ID]])</f>
        <v>R1012</v>
      </c>
      <c r="O2247" s="5" t="str">
        <f>IF(Table1[[#This Row],[Customer ID]]="?","Unknown",Table1[[#This Row],[Customer ID]])</f>
        <v>Id910</v>
      </c>
    </row>
    <row r="2248" spans="1:15">
      <c r="A2248" t="s">
        <v>2282</v>
      </c>
      <c r="B2248">
        <v>1964</v>
      </c>
      <c r="C2248" t="s">
        <v>23</v>
      </c>
      <c r="D2248">
        <v>25</v>
      </c>
      <c r="E2248">
        <v>0</v>
      </c>
      <c r="F2248">
        <v>11944.59</v>
      </c>
      <c r="G2248" t="s">
        <v>17</v>
      </c>
      <c r="H2248" t="s">
        <v>21</v>
      </c>
      <c r="I2248" t="s">
        <v>32</v>
      </c>
      <c r="J2248" s="2">
        <f>IF(B2248="?",ROUND(AVERAGEIF($B$2:$B$2344,"&lt;&gt;?"),0),B2248)</f>
        <v>1964</v>
      </c>
      <c r="K2248" t="str">
        <f>IF(C2248="?","Sep",C2248)</f>
        <v>Dec</v>
      </c>
      <c r="L2248" t="str">
        <f>IF(Table1[[#This Row],[Hospital tier]]="?","tier - 2",Table1[[#This Row],[Hospital tier]])</f>
        <v>tier - 3</v>
      </c>
      <c r="M2248" t="str">
        <f>IF(Table1[[#This Row],[City tier]]="?","tier - 2",Table1[[#This Row],[City tier]])</f>
        <v>tier - 2</v>
      </c>
      <c r="N2248" s="5" t="str">
        <f>IF(Table1[[#This Row],[State ID]]="?","Unknown",Table1[[#This Row],[State ID]])</f>
        <v>R1016</v>
      </c>
      <c r="O2248" s="5" t="str">
        <f>IF(Table1[[#This Row],[Customer ID]]="?","Unknown",Table1[[#This Row],[Customer ID]])</f>
        <v>Id911</v>
      </c>
    </row>
    <row r="2249" spans="1:15">
      <c r="A2249" t="s">
        <v>2283</v>
      </c>
      <c r="B2249">
        <v>1991</v>
      </c>
      <c r="C2249" t="s">
        <v>24</v>
      </c>
      <c r="D2249">
        <v>19</v>
      </c>
      <c r="E2249">
        <v>3</v>
      </c>
      <c r="F2249">
        <v>11941.83</v>
      </c>
      <c r="G2249" t="s">
        <v>17</v>
      </c>
      <c r="H2249" t="s">
        <v>18</v>
      </c>
      <c r="I2249" t="s">
        <v>82</v>
      </c>
      <c r="J2249" s="2">
        <f>IF(B2249="?",ROUND(AVERAGEIF($B$2:$B$2344,"&lt;&gt;?"),0),B2249)</f>
        <v>1991</v>
      </c>
      <c r="K2249" t="str">
        <f>IF(C2249="?","Sep",C2249)</f>
        <v>Oct</v>
      </c>
      <c r="L2249" t="str">
        <f>IF(Table1[[#This Row],[Hospital tier]]="?","tier - 2",Table1[[#This Row],[Hospital tier]])</f>
        <v>tier - 3</v>
      </c>
      <c r="M2249" t="str">
        <f>IF(Table1[[#This Row],[City tier]]="?","tier - 2",Table1[[#This Row],[City tier]])</f>
        <v>tier - 1</v>
      </c>
      <c r="N2249" s="5" t="str">
        <f>IF(Table1[[#This Row],[State ID]]="?","Unknown",Table1[[#This Row],[State ID]])</f>
        <v>R1023</v>
      </c>
      <c r="O2249" s="5" t="str">
        <f>IF(Table1[[#This Row],[Customer ID]]="?","Unknown",Table1[[#This Row],[Customer ID]])</f>
        <v>Id912</v>
      </c>
    </row>
    <row r="2250" spans="1:15">
      <c r="A2250" t="s">
        <v>2284</v>
      </c>
      <c r="B2250">
        <v>1964</v>
      </c>
      <c r="C2250" t="s">
        <v>40</v>
      </c>
      <c r="D2250">
        <v>2</v>
      </c>
      <c r="E2250">
        <v>0</v>
      </c>
      <c r="F2250">
        <v>11938.26</v>
      </c>
      <c r="G2250" t="s">
        <v>17</v>
      </c>
      <c r="H2250" t="s">
        <v>17</v>
      </c>
      <c r="I2250" t="s">
        <v>84</v>
      </c>
      <c r="J2250" s="2">
        <f>IF(B2250="?",ROUND(AVERAGEIF($B$2:$B$2344,"&lt;&gt;?"),0),B2250)</f>
        <v>1964</v>
      </c>
      <c r="K2250" t="str">
        <f>IF(C2250="?","Sep",C2250)</f>
        <v>Aug</v>
      </c>
      <c r="L2250" t="str">
        <f>IF(Table1[[#This Row],[Hospital tier]]="?","tier - 2",Table1[[#This Row],[Hospital tier]])</f>
        <v>tier - 3</v>
      </c>
      <c r="M2250" t="str">
        <f>IF(Table1[[#This Row],[City tier]]="?","tier - 2",Table1[[#This Row],[City tier]])</f>
        <v>tier - 3</v>
      </c>
      <c r="N2250" s="5" t="str">
        <f>IF(Table1[[#This Row],[State ID]]="?","Unknown",Table1[[#This Row],[State ID]])</f>
        <v>R1019</v>
      </c>
      <c r="O2250" s="5" t="str">
        <f>IF(Table1[[#This Row],[Customer ID]]="?","Unknown",Table1[[#This Row],[Customer ID]])</f>
        <v>Id913</v>
      </c>
    </row>
    <row r="2251" spans="1:15">
      <c r="A2251" t="s">
        <v>2285</v>
      </c>
      <c r="B2251">
        <v>1964</v>
      </c>
      <c r="C2251" t="s">
        <v>23</v>
      </c>
      <c r="D2251">
        <v>20</v>
      </c>
      <c r="E2251">
        <v>0</v>
      </c>
      <c r="F2251">
        <v>11931.13</v>
      </c>
      <c r="G2251" t="s">
        <v>17</v>
      </c>
      <c r="H2251" t="s">
        <v>18</v>
      </c>
      <c r="I2251" t="s">
        <v>84</v>
      </c>
      <c r="J2251" s="2">
        <f>IF(B2251="?",ROUND(AVERAGEIF($B$2:$B$2344,"&lt;&gt;?"),0),B2251)</f>
        <v>1964</v>
      </c>
      <c r="K2251" t="str">
        <f>IF(C2251="?","Sep",C2251)</f>
        <v>Dec</v>
      </c>
      <c r="L2251" t="str">
        <f>IF(Table1[[#This Row],[Hospital tier]]="?","tier - 2",Table1[[#This Row],[Hospital tier]])</f>
        <v>tier - 3</v>
      </c>
      <c r="M2251" t="str">
        <f>IF(Table1[[#This Row],[City tier]]="?","tier - 2",Table1[[#This Row],[City tier]])</f>
        <v>tier - 1</v>
      </c>
      <c r="N2251" s="5" t="str">
        <f>IF(Table1[[#This Row],[State ID]]="?","Unknown",Table1[[#This Row],[State ID]])</f>
        <v>R1019</v>
      </c>
      <c r="O2251" s="5" t="str">
        <f>IF(Table1[[#This Row],[Customer ID]]="?","Unknown",Table1[[#This Row],[Customer ID]])</f>
        <v>Id914</v>
      </c>
    </row>
    <row r="2252" spans="1:15">
      <c r="A2252" t="s">
        <v>2286</v>
      </c>
      <c r="B2252">
        <v>1964</v>
      </c>
      <c r="C2252" t="s">
        <v>16</v>
      </c>
      <c r="D2252">
        <v>19</v>
      </c>
      <c r="E2252">
        <v>0</v>
      </c>
      <c r="F2252">
        <v>11918.2</v>
      </c>
      <c r="G2252" t="s">
        <v>17</v>
      </c>
      <c r="H2252" t="s">
        <v>18</v>
      </c>
      <c r="I2252" t="s">
        <v>38</v>
      </c>
      <c r="J2252" s="2">
        <f>IF(B2252="?",ROUND(AVERAGEIF($B$2:$B$2344,"&lt;&gt;?"),0),B2252)</f>
        <v>1964</v>
      </c>
      <c r="K2252" t="str">
        <f>IF(C2252="?","Sep",C2252)</f>
        <v>Nov</v>
      </c>
      <c r="L2252" t="str">
        <f>IF(Table1[[#This Row],[Hospital tier]]="?","tier - 2",Table1[[#This Row],[Hospital tier]])</f>
        <v>tier - 3</v>
      </c>
      <c r="M2252" t="str">
        <f>IF(Table1[[#This Row],[City tier]]="?","tier - 2",Table1[[#This Row],[City tier]])</f>
        <v>tier - 1</v>
      </c>
      <c r="N2252" s="5" t="str">
        <f>IF(Table1[[#This Row],[State ID]]="?","Unknown",Table1[[#This Row],[State ID]])</f>
        <v>R1021</v>
      </c>
      <c r="O2252" s="5" t="str">
        <f>IF(Table1[[#This Row],[Customer ID]]="?","Unknown",Table1[[#This Row],[Customer ID]])</f>
        <v>Id915</v>
      </c>
    </row>
    <row r="2253" spans="1:15">
      <c r="A2253" t="s">
        <v>2287</v>
      </c>
      <c r="B2253">
        <v>2004</v>
      </c>
      <c r="C2253" t="s">
        <v>20</v>
      </c>
      <c r="D2253">
        <v>2</v>
      </c>
      <c r="E2253">
        <v>2</v>
      </c>
      <c r="F2253">
        <v>11884.05</v>
      </c>
      <c r="G2253" t="s">
        <v>17</v>
      </c>
      <c r="H2253" t="s">
        <v>17</v>
      </c>
      <c r="I2253" t="s">
        <v>19</v>
      </c>
      <c r="J2253" s="2">
        <f>IF(B2253="?",ROUND(AVERAGEIF($B$2:$B$2344,"&lt;&gt;?"),0),B2253)</f>
        <v>2004</v>
      </c>
      <c r="K2253" t="str">
        <f>IF(C2253="?","Sep",C2253)</f>
        <v>Jun</v>
      </c>
      <c r="L2253" t="str">
        <f>IF(Table1[[#This Row],[Hospital tier]]="?","tier - 2",Table1[[#This Row],[Hospital tier]])</f>
        <v>tier - 3</v>
      </c>
      <c r="M2253" t="str">
        <f>IF(Table1[[#This Row],[City tier]]="?","tier - 2",Table1[[#This Row],[City tier]])</f>
        <v>tier - 3</v>
      </c>
      <c r="N2253" s="5" t="str">
        <f>IF(Table1[[#This Row],[State ID]]="?","Unknown",Table1[[#This Row],[State ID]])</f>
        <v>R1013</v>
      </c>
      <c r="O2253" s="5" t="str">
        <f>IF(Table1[[#This Row],[Customer ID]]="?","Unknown",Table1[[#This Row],[Customer ID]])</f>
        <v>Id916</v>
      </c>
    </row>
    <row r="2254" spans="1:15">
      <c r="A2254" t="s">
        <v>2288</v>
      </c>
      <c r="B2254">
        <v>1967</v>
      </c>
      <c r="C2254" t="s">
        <v>24</v>
      </c>
      <c r="D2254">
        <v>29</v>
      </c>
      <c r="E2254">
        <v>2</v>
      </c>
      <c r="F2254">
        <v>11881.97</v>
      </c>
      <c r="G2254" t="s">
        <v>17</v>
      </c>
      <c r="H2254" t="s">
        <v>18</v>
      </c>
      <c r="I2254" t="s">
        <v>19</v>
      </c>
      <c r="J2254" s="2">
        <f>IF(B2254="?",ROUND(AVERAGEIF($B$2:$B$2344,"&lt;&gt;?"),0),B2254)</f>
        <v>1967</v>
      </c>
      <c r="K2254" t="str">
        <f>IF(C2254="?","Sep",C2254)</f>
        <v>Oct</v>
      </c>
      <c r="L2254" t="str">
        <f>IF(Table1[[#This Row],[Hospital tier]]="?","tier - 2",Table1[[#This Row],[Hospital tier]])</f>
        <v>tier - 3</v>
      </c>
      <c r="M2254" t="str">
        <f>IF(Table1[[#This Row],[City tier]]="?","tier - 2",Table1[[#This Row],[City tier]])</f>
        <v>tier - 1</v>
      </c>
      <c r="N2254" s="5" t="str">
        <f>IF(Table1[[#This Row],[State ID]]="?","Unknown",Table1[[#This Row],[State ID]])</f>
        <v>R1013</v>
      </c>
      <c r="O2254" s="5" t="str">
        <f>IF(Table1[[#This Row],[Customer ID]]="?","Unknown",Table1[[#This Row],[Customer ID]])</f>
        <v>Id917</v>
      </c>
    </row>
    <row r="2255" spans="1:15">
      <c r="A2255" t="s">
        <v>2289</v>
      </c>
      <c r="B2255">
        <v>1967</v>
      </c>
      <c r="C2255" t="s">
        <v>45</v>
      </c>
      <c r="D2255">
        <v>14</v>
      </c>
      <c r="E2255">
        <v>2</v>
      </c>
      <c r="F2255">
        <v>11881.36</v>
      </c>
      <c r="G2255" t="s">
        <v>17</v>
      </c>
      <c r="H2255" t="s">
        <v>21</v>
      </c>
      <c r="I2255" t="s">
        <v>25</v>
      </c>
      <c r="J2255" s="2">
        <f>IF(B2255="?",ROUND(AVERAGEIF($B$2:$B$2344,"&lt;&gt;?"),0),B2255)</f>
        <v>1967</v>
      </c>
      <c r="K2255" t="str">
        <f>IF(C2255="?","Sep",C2255)</f>
        <v>Jul</v>
      </c>
      <c r="L2255" t="str">
        <f>IF(Table1[[#This Row],[Hospital tier]]="?","tier - 2",Table1[[#This Row],[Hospital tier]])</f>
        <v>tier - 3</v>
      </c>
      <c r="M2255" t="str">
        <f>IF(Table1[[#This Row],[City tier]]="?","tier - 2",Table1[[#This Row],[City tier]])</f>
        <v>tier - 2</v>
      </c>
      <c r="N2255" s="5" t="str">
        <f>IF(Table1[[#This Row],[State ID]]="?","Unknown",Table1[[#This Row],[State ID]])</f>
        <v>R1011</v>
      </c>
      <c r="O2255" s="5" t="str">
        <f>IF(Table1[[#This Row],[Customer ID]]="?","Unknown",Table1[[#This Row],[Customer ID]])</f>
        <v>Id918</v>
      </c>
    </row>
    <row r="2256" spans="1:15">
      <c r="A2256" t="s">
        <v>2290</v>
      </c>
      <c r="B2256">
        <v>1967</v>
      </c>
      <c r="C2256" t="s">
        <v>40</v>
      </c>
      <c r="D2256">
        <v>24</v>
      </c>
      <c r="E2256">
        <v>1</v>
      </c>
      <c r="F2256">
        <v>11879.1</v>
      </c>
      <c r="G2256" t="s">
        <v>17</v>
      </c>
      <c r="H2256" t="s">
        <v>17</v>
      </c>
      <c r="I2256" t="s">
        <v>74</v>
      </c>
      <c r="J2256" s="2">
        <f>IF(B2256="?",ROUND(AVERAGEIF($B$2:$B$2344,"&lt;&gt;?"),0),B2256)</f>
        <v>1967</v>
      </c>
      <c r="K2256" t="str">
        <f>IF(C2256="?","Sep",C2256)</f>
        <v>Aug</v>
      </c>
      <c r="L2256" t="str">
        <f>IF(Table1[[#This Row],[Hospital tier]]="?","tier - 2",Table1[[#This Row],[Hospital tier]])</f>
        <v>tier - 3</v>
      </c>
      <c r="M2256" t="str">
        <f>IF(Table1[[#This Row],[City tier]]="?","tier - 2",Table1[[#This Row],[City tier]])</f>
        <v>tier - 3</v>
      </c>
      <c r="N2256" s="5" t="str">
        <f>IF(Table1[[#This Row],[State ID]]="?","Unknown",Table1[[#This Row],[State ID]])</f>
        <v>R1024</v>
      </c>
      <c r="O2256" s="5" t="str">
        <f>IF(Table1[[#This Row],[Customer ID]]="?","Unknown",Table1[[#This Row],[Customer ID]])</f>
        <v>Id919</v>
      </c>
    </row>
    <row r="2257" spans="1:15">
      <c r="A2257" t="s">
        <v>2291</v>
      </c>
      <c r="B2257">
        <v>1999</v>
      </c>
      <c r="C2257" t="s">
        <v>45</v>
      </c>
      <c r="D2257">
        <v>2</v>
      </c>
      <c r="E2257">
        <v>1</v>
      </c>
      <c r="F2257">
        <v>40904.199999999997</v>
      </c>
      <c r="G2257" t="s">
        <v>18</v>
      </c>
      <c r="H2257" t="s">
        <v>18</v>
      </c>
      <c r="I2257" t="s">
        <v>74</v>
      </c>
      <c r="J2257" s="2">
        <f>IF(B2257="?",ROUND(AVERAGEIF($B$2:$B$2344,"&lt;&gt;?"),0),B2257)</f>
        <v>1999</v>
      </c>
      <c r="K2257" t="str">
        <f>IF(C2257="?","Sep",C2257)</f>
        <v>Jul</v>
      </c>
      <c r="L2257" t="str">
        <f>IF(Table1[[#This Row],[Hospital tier]]="?","tier - 2",Table1[[#This Row],[Hospital tier]])</f>
        <v>tier - 1</v>
      </c>
      <c r="M2257" t="str">
        <f>IF(Table1[[#This Row],[City tier]]="?","tier - 2",Table1[[#This Row],[City tier]])</f>
        <v>tier - 1</v>
      </c>
      <c r="N2257" s="5" t="str">
        <f>IF(Table1[[#This Row],[State ID]]="?","Unknown",Table1[[#This Row],[State ID]])</f>
        <v>R1024</v>
      </c>
      <c r="O2257" s="5" t="str">
        <f>IF(Table1[[#This Row],[Customer ID]]="?","Unknown",Table1[[#This Row],[Customer ID]])</f>
        <v>Id92</v>
      </c>
    </row>
    <row r="2258" spans="1:15">
      <c r="A2258" t="s">
        <v>2292</v>
      </c>
      <c r="B2258">
        <v>1974</v>
      </c>
      <c r="C2258" t="s">
        <v>45</v>
      </c>
      <c r="D2258">
        <v>7</v>
      </c>
      <c r="E2258">
        <v>0</v>
      </c>
      <c r="F2258">
        <v>11858.56</v>
      </c>
      <c r="G2258" t="s">
        <v>17</v>
      </c>
      <c r="H2258" t="s">
        <v>17</v>
      </c>
      <c r="I2258" t="s">
        <v>25</v>
      </c>
      <c r="J2258" s="2">
        <f>IF(B2258="?",ROUND(AVERAGEIF($B$2:$B$2344,"&lt;&gt;?"),0),B2258)</f>
        <v>1974</v>
      </c>
      <c r="K2258" t="str">
        <f>IF(C2258="?","Sep",C2258)</f>
        <v>Jul</v>
      </c>
      <c r="L2258" t="str">
        <f>IF(Table1[[#This Row],[Hospital tier]]="?","tier - 2",Table1[[#This Row],[Hospital tier]])</f>
        <v>tier - 3</v>
      </c>
      <c r="M2258" t="str">
        <f>IF(Table1[[#This Row],[City tier]]="?","tier - 2",Table1[[#This Row],[City tier]])</f>
        <v>tier - 3</v>
      </c>
      <c r="N2258" s="5" t="str">
        <f>IF(Table1[[#This Row],[State ID]]="?","Unknown",Table1[[#This Row],[State ID]])</f>
        <v>R1011</v>
      </c>
      <c r="O2258" s="5" t="str">
        <f>IF(Table1[[#This Row],[Customer ID]]="?","Unknown",Table1[[#This Row],[Customer ID]])</f>
        <v>Id920</v>
      </c>
    </row>
    <row r="2259" spans="1:15">
      <c r="A2259" t="s">
        <v>2293</v>
      </c>
      <c r="B2259">
        <v>1964</v>
      </c>
      <c r="C2259" t="s">
        <v>37</v>
      </c>
      <c r="D2259">
        <v>29</v>
      </c>
      <c r="E2259">
        <v>0</v>
      </c>
      <c r="F2259">
        <v>11856.41</v>
      </c>
      <c r="G2259" t="s">
        <v>17</v>
      </c>
      <c r="H2259" t="s">
        <v>21</v>
      </c>
      <c r="I2259" t="s">
        <v>19</v>
      </c>
      <c r="J2259" s="2">
        <f>IF(B2259="?",ROUND(AVERAGEIF($B$2:$B$2344,"&lt;&gt;?"),0),B2259)</f>
        <v>1964</v>
      </c>
      <c r="K2259" t="str">
        <f>IF(C2259="?","Sep",C2259)</f>
        <v>Sep</v>
      </c>
      <c r="L2259" t="str">
        <f>IF(Table1[[#This Row],[Hospital tier]]="?","tier - 2",Table1[[#This Row],[Hospital tier]])</f>
        <v>tier - 3</v>
      </c>
      <c r="M2259" t="str">
        <f>IF(Table1[[#This Row],[City tier]]="?","tier - 2",Table1[[#This Row],[City tier]])</f>
        <v>tier - 2</v>
      </c>
      <c r="N2259" s="5" t="str">
        <f>IF(Table1[[#This Row],[State ID]]="?","Unknown",Table1[[#This Row],[State ID]])</f>
        <v>R1013</v>
      </c>
      <c r="O2259" s="5" t="str">
        <f>IF(Table1[[#This Row],[Customer ID]]="?","Unknown",Table1[[#This Row],[Customer ID]])</f>
        <v>Id921</v>
      </c>
    </row>
    <row r="2260" spans="1:15">
      <c r="A2260" t="s">
        <v>2294</v>
      </c>
      <c r="B2260">
        <v>1964</v>
      </c>
      <c r="C2260" t="s">
        <v>20</v>
      </c>
      <c r="D2260">
        <v>27</v>
      </c>
      <c r="E2260">
        <v>0</v>
      </c>
      <c r="F2260">
        <v>11848.14</v>
      </c>
      <c r="G2260" t="s">
        <v>17</v>
      </c>
      <c r="H2260" t="s">
        <v>21</v>
      </c>
      <c r="I2260" t="s">
        <v>25</v>
      </c>
      <c r="J2260" s="2">
        <f>IF(B2260="?",ROUND(AVERAGEIF($B$2:$B$2344,"&lt;&gt;?"),0),B2260)</f>
        <v>1964</v>
      </c>
      <c r="K2260" t="str">
        <f>IF(C2260="?","Sep",C2260)</f>
        <v>Jun</v>
      </c>
      <c r="L2260" t="str">
        <f>IF(Table1[[#This Row],[Hospital tier]]="?","tier - 2",Table1[[#This Row],[Hospital tier]])</f>
        <v>tier - 3</v>
      </c>
      <c r="M2260" t="str">
        <f>IF(Table1[[#This Row],[City tier]]="?","tier - 2",Table1[[#This Row],[City tier]])</f>
        <v>tier - 2</v>
      </c>
      <c r="N2260" s="5" t="str">
        <f>IF(Table1[[#This Row],[State ID]]="?","Unknown",Table1[[#This Row],[State ID]])</f>
        <v>R1011</v>
      </c>
      <c r="O2260" s="5" t="str">
        <f>IF(Table1[[#This Row],[Customer ID]]="?","Unknown",Table1[[#This Row],[Customer ID]])</f>
        <v>Id922</v>
      </c>
    </row>
    <row r="2261" spans="1:15">
      <c r="A2261" t="s">
        <v>2295</v>
      </c>
      <c r="B2261">
        <v>1965</v>
      </c>
      <c r="C2261" t="s">
        <v>16</v>
      </c>
      <c r="D2261">
        <v>10</v>
      </c>
      <c r="E2261">
        <v>0</v>
      </c>
      <c r="F2261">
        <v>11842.62</v>
      </c>
      <c r="G2261" t="s">
        <v>17</v>
      </c>
      <c r="H2261" t="s">
        <v>17</v>
      </c>
      <c r="I2261" t="s">
        <v>22</v>
      </c>
      <c r="J2261" s="2">
        <f>IF(B2261="?",ROUND(AVERAGEIF($B$2:$B$2344,"&lt;&gt;?"),0),B2261)</f>
        <v>1965</v>
      </c>
      <c r="K2261" t="str">
        <f>IF(C2261="?","Sep",C2261)</f>
        <v>Nov</v>
      </c>
      <c r="L2261" t="str">
        <f>IF(Table1[[#This Row],[Hospital tier]]="?","tier - 2",Table1[[#This Row],[Hospital tier]])</f>
        <v>tier - 3</v>
      </c>
      <c r="M2261" t="str">
        <f>IF(Table1[[#This Row],[City tier]]="?","tier - 2",Table1[[#This Row],[City tier]])</f>
        <v>tier - 3</v>
      </c>
      <c r="N2261" s="5" t="str">
        <f>IF(Table1[[#This Row],[State ID]]="?","Unknown",Table1[[#This Row],[State ID]])</f>
        <v>R1012</v>
      </c>
      <c r="O2261" s="5" t="str">
        <f>IF(Table1[[#This Row],[Customer ID]]="?","Unknown",Table1[[#This Row],[Customer ID]])</f>
        <v>Id923</v>
      </c>
    </row>
    <row r="2262" spans="1:15">
      <c r="A2262" t="s">
        <v>2296</v>
      </c>
      <c r="B2262">
        <v>1964</v>
      </c>
      <c r="C2262" t="s">
        <v>45</v>
      </c>
      <c r="D2262">
        <v>11</v>
      </c>
      <c r="E2262">
        <v>0</v>
      </c>
      <c r="F2262">
        <v>11842.44</v>
      </c>
      <c r="G2262" t="s">
        <v>17</v>
      </c>
      <c r="H2262" t="s">
        <v>21</v>
      </c>
      <c r="I2262" t="s">
        <v>25</v>
      </c>
      <c r="J2262" s="2">
        <f>IF(B2262="?",ROUND(AVERAGEIF($B$2:$B$2344,"&lt;&gt;?"),0),B2262)</f>
        <v>1964</v>
      </c>
      <c r="K2262" t="str">
        <f>IF(C2262="?","Sep",C2262)</f>
        <v>Jul</v>
      </c>
      <c r="L2262" t="str">
        <f>IF(Table1[[#This Row],[Hospital tier]]="?","tier - 2",Table1[[#This Row],[Hospital tier]])</f>
        <v>tier - 3</v>
      </c>
      <c r="M2262" t="str">
        <f>IF(Table1[[#This Row],[City tier]]="?","tier - 2",Table1[[#This Row],[City tier]])</f>
        <v>tier - 2</v>
      </c>
      <c r="N2262" s="5" t="str">
        <f>IF(Table1[[#This Row],[State ID]]="?","Unknown",Table1[[#This Row],[State ID]])</f>
        <v>R1011</v>
      </c>
      <c r="O2262" s="5" t="str">
        <f>IF(Table1[[#This Row],[Customer ID]]="?","Unknown",Table1[[#This Row],[Customer ID]])</f>
        <v>Id924</v>
      </c>
    </row>
    <row r="2263" spans="1:15">
      <c r="A2263" t="s">
        <v>2297</v>
      </c>
      <c r="B2263">
        <v>1965</v>
      </c>
      <c r="C2263" t="s">
        <v>37</v>
      </c>
      <c r="D2263">
        <v>25</v>
      </c>
      <c r="E2263">
        <v>0</v>
      </c>
      <c r="F2263">
        <v>11840.78</v>
      </c>
      <c r="G2263" t="s">
        <v>17</v>
      </c>
      <c r="H2263" t="s">
        <v>21</v>
      </c>
      <c r="I2263" t="s">
        <v>22</v>
      </c>
      <c r="J2263" s="2">
        <f>IF(B2263="?",ROUND(AVERAGEIF($B$2:$B$2344,"&lt;&gt;?"),0),B2263)</f>
        <v>1965</v>
      </c>
      <c r="K2263" t="str">
        <f>IF(C2263="?","Sep",C2263)</f>
        <v>Sep</v>
      </c>
      <c r="L2263" t="str">
        <f>IF(Table1[[#This Row],[Hospital tier]]="?","tier - 2",Table1[[#This Row],[Hospital tier]])</f>
        <v>tier - 3</v>
      </c>
      <c r="M2263" t="str">
        <f>IF(Table1[[#This Row],[City tier]]="?","tier - 2",Table1[[#This Row],[City tier]])</f>
        <v>tier - 2</v>
      </c>
      <c r="N2263" s="5" t="str">
        <f>IF(Table1[[#This Row],[State ID]]="?","Unknown",Table1[[#This Row],[State ID]])</f>
        <v>R1012</v>
      </c>
      <c r="O2263" s="5" t="str">
        <f>IF(Table1[[#This Row],[Customer ID]]="?","Unknown",Table1[[#This Row],[Customer ID]])</f>
        <v>Id925</v>
      </c>
    </row>
    <row r="2264" spans="1:15">
      <c r="A2264" t="s">
        <v>2298</v>
      </c>
      <c r="B2264">
        <v>1964</v>
      </c>
      <c r="C2264" t="s">
        <v>37</v>
      </c>
      <c r="D2264">
        <v>11</v>
      </c>
      <c r="E2264">
        <v>0</v>
      </c>
      <c r="F2264">
        <v>11837.16</v>
      </c>
      <c r="G2264" t="s">
        <v>17</v>
      </c>
      <c r="H2264" t="s">
        <v>17</v>
      </c>
      <c r="I2264" t="s">
        <v>25</v>
      </c>
      <c r="J2264" s="2">
        <f>IF(B2264="?",ROUND(AVERAGEIF($B$2:$B$2344,"&lt;&gt;?"),0),B2264)</f>
        <v>1964</v>
      </c>
      <c r="K2264" t="str">
        <f>IF(C2264="?","Sep",C2264)</f>
        <v>Sep</v>
      </c>
      <c r="L2264" t="str">
        <f>IF(Table1[[#This Row],[Hospital tier]]="?","tier - 2",Table1[[#This Row],[Hospital tier]])</f>
        <v>tier - 3</v>
      </c>
      <c r="M2264" t="str">
        <f>IF(Table1[[#This Row],[City tier]]="?","tier - 2",Table1[[#This Row],[City tier]])</f>
        <v>tier - 3</v>
      </c>
      <c r="N2264" s="5" t="str">
        <f>IF(Table1[[#This Row],[State ID]]="?","Unknown",Table1[[#This Row],[State ID]])</f>
        <v>R1011</v>
      </c>
      <c r="O2264" s="5" t="str">
        <f>IF(Table1[[#This Row],[Customer ID]]="?","Unknown",Table1[[#This Row],[Customer ID]])</f>
        <v>Id926</v>
      </c>
    </row>
    <row r="2265" spans="1:15">
      <c r="A2265" t="s">
        <v>2299</v>
      </c>
      <c r="B2265">
        <v>1964</v>
      </c>
      <c r="C2265" t="s">
        <v>20</v>
      </c>
      <c r="D2265">
        <v>27</v>
      </c>
      <c r="E2265">
        <v>0</v>
      </c>
      <c r="F2265">
        <v>11833.78</v>
      </c>
      <c r="G2265" t="s">
        <v>17</v>
      </c>
      <c r="H2265" t="s">
        <v>17</v>
      </c>
      <c r="I2265" t="s">
        <v>19</v>
      </c>
      <c r="J2265" s="2">
        <f>IF(B2265="?",ROUND(AVERAGEIF($B$2:$B$2344,"&lt;&gt;?"),0),B2265)</f>
        <v>1964</v>
      </c>
      <c r="K2265" t="str">
        <f>IF(C2265="?","Sep",C2265)</f>
        <v>Jun</v>
      </c>
      <c r="L2265" t="str">
        <f>IF(Table1[[#This Row],[Hospital tier]]="?","tier - 2",Table1[[#This Row],[Hospital tier]])</f>
        <v>tier - 3</v>
      </c>
      <c r="M2265" t="str">
        <f>IF(Table1[[#This Row],[City tier]]="?","tier - 2",Table1[[#This Row],[City tier]])</f>
        <v>tier - 3</v>
      </c>
      <c r="N2265" s="5" t="str">
        <f>IF(Table1[[#This Row],[State ID]]="?","Unknown",Table1[[#This Row],[State ID]])</f>
        <v>R1013</v>
      </c>
      <c r="O2265" s="5" t="str">
        <f>IF(Table1[[#This Row],[Customer ID]]="?","Unknown",Table1[[#This Row],[Customer ID]])</f>
        <v>Id927</v>
      </c>
    </row>
    <row r="2266" spans="1:15">
      <c r="A2266" t="s">
        <v>2300</v>
      </c>
      <c r="B2266">
        <v>1965</v>
      </c>
      <c r="C2266" t="s">
        <v>24</v>
      </c>
      <c r="D2266">
        <v>3</v>
      </c>
      <c r="E2266">
        <v>0</v>
      </c>
      <c r="F2266">
        <v>11830.61</v>
      </c>
      <c r="G2266" t="s">
        <v>17</v>
      </c>
      <c r="H2266" t="s">
        <v>18</v>
      </c>
      <c r="I2266" t="s">
        <v>22</v>
      </c>
      <c r="J2266" s="2">
        <f>IF(B2266="?",ROUND(AVERAGEIF($B$2:$B$2344,"&lt;&gt;?"),0),B2266)</f>
        <v>1965</v>
      </c>
      <c r="K2266" t="str">
        <f>IF(C2266="?","Sep",C2266)</f>
        <v>Oct</v>
      </c>
      <c r="L2266" t="str">
        <f>IF(Table1[[#This Row],[Hospital tier]]="?","tier - 2",Table1[[#This Row],[Hospital tier]])</f>
        <v>tier - 3</v>
      </c>
      <c r="M2266" t="str">
        <f>IF(Table1[[#This Row],[City tier]]="?","tier - 2",Table1[[#This Row],[City tier]])</f>
        <v>tier - 1</v>
      </c>
      <c r="N2266" s="5" t="str">
        <f>IF(Table1[[#This Row],[State ID]]="?","Unknown",Table1[[#This Row],[State ID]])</f>
        <v>R1012</v>
      </c>
      <c r="O2266" s="5" t="str">
        <f>IF(Table1[[#This Row],[Customer ID]]="?","Unknown",Table1[[#This Row],[Customer ID]])</f>
        <v>Id928</v>
      </c>
    </row>
    <row r="2267" spans="1:15">
      <c r="A2267" t="s">
        <v>2301</v>
      </c>
      <c r="B2267">
        <v>1982</v>
      </c>
      <c r="C2267" t="s">
        <v>16</v>
      </c>
      <c r="D2267">
        <v>20</v>
      </c>
      <c r="E2267">
        <v>3</v>
      </c>
      <c r="F2267">
        <v>11773.06</v>
      </c>
      <c r="G2267" t="s">
        <v>17</v>
      </c>
      <c r="H2267" t="s">
        <v>17</v>
      </c>
      <c r="I2267" t="s">
        <v>30</v>
      </c>
      <c r="J2267" s="2">
        <f>IF(B2267="?",ROUND(AVERAGEIF($B$2:$B$2344,"&lt;&gt;?"),0),B2267)</f>
        <v>1982</v>
      </c>
      <c r="K2267" t="str">
        <f>IF(C2267="?","Sep",C2267)</f>
        <v>Nov</v>
      </c>
      <c r="L2267" t="str">
        <f>IF(Table1[[#This Row],[Hospital tier]]="?","tier - 2",Table1[[#This Row],[Hospital tier]])</f>
        <v>tier - 3</v>
      </c>
      <c r="M2267" t="str">
        <f>IF(Table1[[#This Row],[City tier]]="?","tier - 2",Table1[[#This Row],[City tier]])</f>
        <v>tier - 3</v>
      </c>
      <c r="N2267" s="5" t="str">
        <f>IF(Table1[[#This Row],[State ID]]="?","Unknown",Table1[[#This Row],[State ID]])</f>
        <v>R1026</v>
      </c>
      <c r="O2267" s="5" t="str">
        <f>IF(Table1[[#This Row],[Customer ID]]="?","Unknown",Table1[[#This Row],[Customer ID]])</f>
        <v>Id929</v>
      </c>
    </row>
    <row r="2268" spans="1:15">
      <c r="A2268" t="s">
        <v>2302</v>
      </c>
      <c r="B2268">
        <v>1972</v>
      </c>
      <c r="C2268" t="s">
        <v>20</v>
      </c>
      <c r="D2268">
        <v>10</v>
      </c>
      <c r="E2268">
        <v>0</v>
      </c>
      <c r="F2268">
        <v>40817.85</v>
      </c>
      <c r="G2268" t="s">
        <v>18</v>
      </c>
      <c r="H2268" t="s">
        <v>17</v>
      </c>
      <c r="I2268" t="s">
        <v>25</v>
      </c>
      <c r="J2268" s="2">
        <f>IF(B2268="?",ROUND(AVERAGEIF($B$2:$B$2344,"&lt;&gt;?"),0),B2268)</f>
        <v>1972</v>
      </c>
      <c r="K2268" t="str">
        <f>IF(C2268="?","Sep",C2268)</f>
        <v>Jun</v>
      </c>
      <c r="L2268" t="str">
        <f>IF(Table1[[#This Row],[Hospital tier]]="?","tier - 2",Table1[[#This Row],[Hospital tier]])</f>
        <v>tier - 1</v>
      </c>
      <c r="M2268" t="str">
        <f>IF(Table1[[#This Row],[City tier]]="?","tier - 2",Table1[[#This Row],[City tier]])</f>
        <v>tier - 3</v>
      </c>
      <c r="N2268" s="5" t="str">
        <f>IF(Table1[[#This Row],[State ID]]="?","Unknown",Table1[[#This Row],[State ID]])</f>
        <v>R1011</v>
      </c>
      <c r="O2268" s="5" t="str">
        <f>IF(Table1[[#This Row],[Customer ID]]="?","Unknown",Table1[[#This Row],[Customer ID]])</f>
        <v>Id93</v>
      </c>
    </row>
    <row r="2269" spans="1:15">
      <c r="A2269" t="s">
        <v>2303</v>
      </c>
      <c r="B2269">
        <v>1966</v>
      </c>
      <c r="C2269" t="s">
        <v>45</v>
      </c>
      <c r="D2269">
        <v>25</v>
      </c>
      <c r="E2269">
        <v>1</v>
      </c>
      <c r="F2269">
        <v>11763</v>
      </c>
      <c r="G2269" t="s">
        <v>17</v>
      </c>
      <c r="H2269" t="s">
        <v>17</v>
      </c>
      <c r="I2269" t="s">
        <v>32</v>
      </c>
      <c r="J2269" s="2">
        <f>IF(B2269="?",ROUND(AVERAGEIF($B$2:$B$2344,"&lt;&gt;?"),0),B2269)</f>
        <v>1966</v>
      </c>
      <c r="K2269" t="str">
        <f>IF(C2269="?","Sep",C2269)</f>
        <v>Jul</v>
      </c>
      <c r="L2269" t="str">
        <f>IF(Table1[[#This Row],[Hospital tier]]="?","tier - 2",Table1[[#This Row],[Hospital tier]])</f>
        <v>tier - 3</v>
      </c>
      <c r="M2269" t="str">
        <f>IF(Table1[[#This Row],[City tier]]="?","tier - 2",Table1[[#This Row],[City tier]])</f>
        <v>tier - 3</v>
      </c>
      <c r="N2269" s="5" t="str">
        <f>IF(Table1[[#This Row],[State ID]]="?","Unknown",Table1[[#This Row],[State ID]])</f>
        <v>R1016</v>
      </c>
      <c r="O2269" s="5" t="str">
        <f>IF(Table1[[#This Row],[Customer ID]]="?","Unknown",Table1[[#This Row],[Customer ID]])</f>
        <v>Id930</v>
      </c>
    </row>
    <row r="2270" spans="1:15">
      <c r="A2270" t="s">
        <v>2304</v>
      </c>
      <c r="B2270">
        <v>1979</v>
      </c>
      <c r="C2270" t="s">
        <v>16</v>
      </c>
      <c r="D2270">
        <v>6</v>
      </c>
      <c r="E2270">
        <v>2</v>
      </c>
      <c r="F2270">
        <v>11752.68</v>
      </c>
      <c r="G2270" t="s">
        <v>17</v>
      </c>
      <c r="H2270" t="s">
        <v>18</v>
      </c>
      <c r="I2270" t="s">
        <v>30</v>
      </c>
      <c r="J2270" s="2">
        <f>IF(B2270="?",ROUND(AVERAGEIF($B$2:$B$2344,"&lt;&gt;?"),0),B2270)</f>
        <v>1979</v>
      </c>
      <c r="K2270" t="str">
        <f>IF(C2270="?","Sep",C2270)</f>
        <v>Nov</v>
      </c>
      <c r="L2270" t="str">
        <f>IF(Table1[[#This Row],[Hospital tier]]="?","tier - 2",Table1[[#This Row],[Hospital tier]])</f>
        <v>tier - 3</v>
      </c>
      <c r="M2270" t="str">
        <f>IF(Table1[[#This Row],[City tier]]="?","tier - 2",Table1[[#This Row],[City tier]])</f>
        <v>tier - 1</v>
      </c>
      <c r="N2270" s="5" t="str">
        <f>IF(Table1[[#This Row],[State ID]]="?","Unknown",Table1[[#This Row],[State ID]])</f>
        <v>R1026</v>
      </c>
      <c r="O2270" s="5" t="str">
        <f>IF(Table1[[#This Row],[Customer ID]]="?","Unknown",Table1[[#This Row],[Customer ID]])</f>
        <v>Id931</v>
      </c>
    </row>
    <row r="2271" spans="1:15">
      <c r="A2271" t="s">
        <v>2305</v>
      </c>
      <c r="B2271">
        <v>1964</v>
      </c>
      <c r="C2271" t="s">
        <v>23</v>
      </c>
      <c r="D2271">
        <v>2</v>
      </c>
      <c r="E2271">
        <v>0</v>
      </c>
      <c r="F2271">
        <v>11743.93</v>
      </c>
      <c r="G2271" t="s">
        <v>17</v>
      </c>
      <c r="H2271" t="s">
        <v>18</v>
      </c>
      <c r="I2271" t="s">
        <v>22</v>
      </c>
      <c r="J2271" s="2">
        <f>IF(B2271="?",ROUND(AVERAGEIF($B$2:$B$2344,"&lt;&gt;?"),0),B2271)</f>
        <v>1964</v>
      </c>
      <c r="K2271" t="str">
        <f>IF(C2271="?","Sep",C2271)</f>
        <v>Dec</v>
      </c>
      <c r="L2271" t="str">
        <f>IF(Table1[[#This Row],[Hospital tier]]="?","tier - 2",Table1[[#This Row],[Hospital tier]])</f>
        <v>tier - 3</v>
      </c>
      <c r="M2271" t="str">
        <f>IF(Table1[[#This Row],[City tier]]="?","tier - 2",Table1[[#This Row],[City tier]])</f>
        <v>tier - 1</v>
      </c>
      <c r="N2271" s="5" t="str">
        <f>IF(Table1[[#This Row],[State ID]]="?","Unknown",Table1[[#This Row],[State ID]])</f>
        <v>R1012</v>
      </c>
      <c r="O2271" s="5" t="str">
        <f>IF(Table1[[#This Row],[Customer ID]]="?","Unknown",Table1[[#This Row],[Customer ID]])</f>
        <v>Id932</v>
      </c>
    </row>
    <row r="2272" spans="1:15">
      <c r="A2272" t="s">
        <v>2306</v>
      </c>
      <c r="B2272">
        <v>1963</v>
      </c>
      <c r="C2272" t="s">
        <v>20</v>
      </c>
      <c r="D2272">
        <v>9</v>
      </c>
      <c r="E2272">
        <v>0</v>
      </c>
      <c r="F2272">
        <v>11743.3</v>
      </c>
      <c r="G2272" t="s">
        <v>17</v>
      </c>
      <c r="H2272" t="s">
        <v>17</v>
      </c>
      <c r="I2272" t="s">
        <v>19</v>
      </c>
      <c r="J2272" s="2">
        <f>IF(B2272="?",ROUND(AVERAGEIF($B$2:$B$2344,"&lt;&gt;?"),0),B2272)</f>
        <v>1963</v>
      </c>
      <c r="K2272" t="str">
        <f>IF(C2272="?","Sep",C2272)</f>
        <v>Jun</v>
      </c>
      <c r="L2272" t="str">
        <f>IF(Table1[[#This Row],[Hospital tier]]="?","tier - 2",Table1[[#This Row],[Hospital tier]])</f>
        <v>tier - 3</v>
      </c>
      <c r="M2272" t="str">
        <f>IF(Table1[[#This Row],[City tier]]="?","tier - 2",Table1[[#This Row],[City tier]])</f>
        <v>tier - 3</v>
      </c>
      <c r="N2272" s="5" t="str">
        <f>IF(Table1[[#This Row],[State ID]]="?","Unknown",Table1[[#This Row],[State ID]])</f>
        <v>R1013</v>
      </c>
      <c r="O2272" s="5" t="str">
        <f>IF(Table1[[#This Row],[Customer ID]]="?","Unknown",Table1[[#This Row],[Customer ID]])</f>
        <v>Id933</v>
      </c>
    </row>
    <row r="2273" spans="1:15">
      <c r="A2273" t="s">
        <v>2307</v>
      </c>
      <c r="B2273">
        <v>1969</v>
      </c>
      <c r="C2273" t="s">
        <v>16</v>
      </c>
      <c r="D2273">
        <v>12</v>
      </c>
      <c r="E2273">
        <v>3</v>
      </c>
      <c r="F2273">
        <v>11741.73</v>
      </c>
      <c r="G2273" t="s">
        <v>17</v>
      </c>
      <c r="H2273" t="s">
        <v>18</v>
      </c>
      <c r="I2273" t="s">
        <v>25</v>
      </c>
      <c r="J2273" s="2">
        <f>IF(B2273="?",ROUND(AVERAGEIF($B$2:$B$2344,"&lt;&gt;?"),0),B2273)</f>
        <v>1969</v>
      </c>
      <c r="K2273" t="str">
        <f>IF(C2273="?","Sep",C2273)</f>
        <v>Nov</v>
      </c>
      <c r="L2273" t="str">
        <f>IF(Table1[[#This Row],[Hospital tier]]="?","tier - 2",Table1[[#This Row],[Hospital tier]])</f>
        <v>tier - 3</v>
      </c>
      <c r="M2273" t="str">
        <f>IF(Table1[[#This Row],[City tier]]="?","tier - 2",Table1[[#This Row],[City tier]])</f>
        <v>tier - 1</v>
      </c>
      <c r="N2273" s="5" t="str">
        <f>IF(Table1[[#This Row],[State ID]]="?","Unknown",Table1[[#This Row],[State ID]])</f>
        <v>R1011</v>
      </c>
      <c r="O2273" s="5" t="str">
        <f>IF(Table1[[#This Row],[Customer ID]]="?","Unknown",Table1[[#This Row],[Customer ID]])</f>
        <v>Id934</v>
      </c>
    </row>
    <row r="2274" spans="1:15">
      <c r="A2274" t="s">
        <v>2308</v>
      </c>
      <c r="B2274">
        <v>1988</v>
      </c>
      <c r="C2274" t="s">
        <v>37</v>
      </c>
      <c r="D2274">
        <v>5</v>
      </c>
      <c r="E2274">
        <v>2</v>
      </c>
      <c r="F2274">
        <v>11737.85</v>
      </c>
      <c r="G2274" t="s">
        <v>17</v>
      </c>
      <c r="H2274" t="s">
        <v>18</v>
      </c>
      <c r="I2274" t="s">
        <v>25</v>
      </c>
      <c r="J2274" s="2">
        <f>IF(B2274="?",ROUND(AVERAGEIF($B$2:$B$2344,"&lt;&gt;?"),0),B2274)</f>
        <v>1988</v>
      </c>
      <c r="K2274" t="str">
        <f>IF(C2274="?","Sep",C2274)</f>
        <v>Sep</v>
      </c>
      <c r="L2274" t="str">
        <f>IF(Table1[[#This Row],[Hospital tier]]="?","tier - 2",Table1[[#This Row],[Hospital tier]])</f>
        <v>tier - 3</v>
      </c>
      <c r="M2274" t="str">
        <f>IF(Table1[[#This Row],[City tier]]="?","tier - 2",Table1[[#This Row],[City tier]])</f>
        <v>tier - 1</v>
      </c>
      <c r="N2274" s="5" t="str">
        <f>IF(Table1[[#This Row],[State ID]]="?","Unknown",Table1[[#This Row],[State ID]])</f>
        <v>R1011</v>
      </c>
      <c r="O2274" s="5" t="str">
        <f>IF(Table1[[#This Row],[Customer ID]]="?","Unknown",Table1[[#This Row],[Customer ID]])</f>
        <v>Id935</v>
      </c>
    </row>
    <row r="2275" spans="1:15">
      <c r="A2275" t="s">
        <v>2309</v>
      </c>
      <c r="B2275">
        <v>1964</v>
      </c>
      <c r="C2275" t="s">
        <v>16</v>
      </c>
      <c r="D2275">
        <v>9</v>
      </c>
      <c r="E2275">
        <v>0</v>
      </c>
      <c r="F2275">
        <v>11735.88</v>
      </c>
      <c r="G2275" t="s">
        <v>17</v>
      </c>
      <c r="H2275" t="s">
        <v>18</v>
      </c>
      <c r="I2275" t="s">
        <v>22</v>
      </c>
      <c r="J2275" s="2">
        <f>IF(B2275="?",ROUND(AVERAGEIF($B$2:$B$2344,"&lt;&gt;?"),0),B2275)</f>
        <v>1964</v>
      </c>
      <c r="K2275" t="str">
        <f>IF(C2275="?","Sep",C2275)</f>
        <v>Nov</v>
      </c>
      <c r="L2275" t="str">
        <f>IF(Table1[[#This Row],[Hospital tier]]="?","tier - 2",Table1[[#This Row],[Hospital tier]])</f>
        <v>tier - 3</v>
      </c>
      <c r="M2275" t="str">
        <f>IF(Table1[[#This Row],[City tier]]="?","tier - 2",Table1[[#This Row],[City tier]])</f>
        <v>tier - 1</v>
      </c>
      <c r="N2275" s="5" t="str">
        <f>IF(Table1[[#This Row],[State ID]]="?","Unknown",Table1[[#This Row],[State ID]])</f>
        <v>R1012</v>
      </c>
      <c r="O2275" s="5" t="str">
        <f>IF(Table1[[#This Row],[Customer ID]]="?","Unknown",Table1[[#This Row],[Customer ID]])</f>
        <v>Id936</v>
      </c>
    </row>
    <row r="2276" spans="1:15">
      <c r="A2276" t="s">
        <v>2310</v>
      </c>
      <c r="B2276">
        <v>1984</v>
      </c>
      <c r="C2276" t="s">
        <v>16</v>
      </c>
      <c r="D2276">
        <v>26</v>
      </c>
      <c r="E2276">
        <v>3</v>
      </c>
      <c r="F2276">
        <v>11730.82</v>
      </c>
      <c r="G2276" t="s">
        <v>17</v>
      </c>
      <c r="H2276" t="s">
        <v>17</v>
      </c>
      <c r="I2276" t="s">
        <v>30</v>
      </c>
      <c r="J2276" s="2">
        <f>IF(B2276="?",ROUND(AVERAGEIF($B$2:$B$2344,"&lt;&gt;?"),0),B2276)</f>
        <v>1984</v>
      </c>
      <c r="K2276" t="str">
        <f>IF(C2276="?","Sep",C2276)</f>
        <v>Nov</v>
      </c>
      <c r="L2276" t="str">
        <f>IF(Table1[[#This Row],[Hospital tier]]="?","tier - 2",Table1[[#This Row],[Hospital tier]])</f>
        <v>tier - 3</v>
      </c>
      <c r="M2276" t="str">
        <f>IF(Table1[[#This Row],[City tier]]="?","tier - 2",Table1[[#This Row],[City tier]])</f>
        <v>tier - 3</v>
      </c>
      <c r="N2276" s="5" t="str">
        <f>IF(Table1[[#This Row],[State ID]]="?","Unknown",Table1[[#This Row],[State ID]])</f>
        <v>R1026</v>
      </c>
      <c r="O2276" s="5" t="str">
        <f>IF(Table1[[#This Row],[Customer ID]]="?","Unknown",Table1[[#This Row],[Customer ID]])</f>
        <v>Id937</v>
      </c>
    </row>
    <row r="2277" spans="1:15">
      <c r="A2277" t="s">
        <v>2311</v>
      </c>
      <c r="B2277">
        <v>1969</v>
      </c>
      <c r="C2277" t="s">
        <v>24</v>
      </c>
      <c r="D2277">
        <v>12</v>
      </c>
      <c r="E2277">
        <v>2</v>
      </c>
      <c r="F2277">
        <v>11729.68</v>
      </c>
      <c r="G2277" t="s">
        <v>17</v>
      </c>
      <c r="H2277" t="s">
        <v>18</v>
      </c>
      <c r="I2277" t="s">
        <v>74</v>
      </c>
      <c r="J2277" s="2">
        <f>IF(B2277="?",ROUND(AVERAGEIF($B$2:$B$2344,"&lt;&gt;?"),0),B2277)</f>
        <v>1969</v>
      </c>
      <c r="K2277" t="str">
        <f>IF(C2277="?","Sep",C2277)</f>
        <v>Oct</v>
      </c>
      <c r="L2277" t="str">
        <f>IF(Table1[[#This Row],[Hospital tier]]="?","tier - 2",Table1[[#This Row],[Hospital tier]])</f>
        <v>tier - 3</v>
      </c>
      <c r="M2277" t="str">
        <f>IF(Table1[[#This Row],[City tier]]="?","tier - 2",Table1[[#This Row],[City tier]])</f>
        <v>tier - 1</v>
      </c>
      <c r="N2277" s="5" t="str">
        <f>IF(Table1[[#This Row],[State ID]]="?","Unknown",Table1[[#This Row],[State ID]])</f>
        <v>R1024</v>
      </c>
      <c r="O2277" s="5" t="str">
        <f>IF(Table1[[#This Row],[Customer ID]]="?","Unknown",Table1[[#This Row],[Customer ID]])</f>
        <v>Id938</v>
      </c>
    </row>
    <row r="2278" spans="1:15">
      <c r="A2278" t="s">
        <v>2312</v>
      </c>
      <c r="B2278">
        <v>1982</v>
      </c>
      <c r="C2278" t="s">
        <v>24</v>
      </c>
      <c r="D2278">
        <v>21</v>
      </c>
      <c r="E2278">
        <v>3</v>
      </c>
      <c r="F2278">
        <v>11712.97</v>
      </c>
      <c r="G2278" t="s">
        <v>17</v>
      </c>
      <c r="H2278" t="s">
        <v>21</v>
      </c>
      <c r="I2278" t="s">
        <v>38</v>
      </c>
      <c r="J2278" s="2">
        <f>IF(B2278="?",ROUND(AVERAGEIF($B$2:$B$2344,"&lt;&gt;?"),0),B2278)</f>
        <v>1982</v>
      </c>
      <c r="K2278" t="str">
        <f>IF(C2278="?","Sep",C2278)</f>
        <v>Oct</v>
      </c>
      <c r="L2278" t="str">
        <f>IF(Table1[[#This Row],[Hospital tier]]="?","tier - 2",Table1[[#This Row],[Hospital tier]])</f>
        <v>tier - 3</v>
      </c>
      <c r="M2278" t="str">
        <f>IF(Table1[[#This Row],[City tier]]="?","tier - 2",Table1[[#This Row],[City tier]])</f>
        <v>tier - 2</v>
      </c>
      <c r="N2278" s="5" t="str">
        <f>IF(Table1[[#This Row],[State ID]]="?","Unknown",Table1[[#This Row],[State ID]])</f>
        <v>R1021</v>
      </c>
      <c r="O2278" s="5" t="str">
        <f>IF(Table1[[#This Row],[Customer ID]]="?","Unknown",Table1[[#This Row],[Customer ID]])</f>
        <v>Id939</v>
      </c>
    </row>
    <row r="2279" spans="1:15">
      <c r="A2279" t="s">
        <v>2313</v>
      </c>
      <c r="B2279">
        <v>1976</v>
      </c>
      <c r="C2279" t="s">
        <v>23</v>
      </c>
      <c r="D2279">
        <v>26</v>
      </c>
      <c r="E2279">
        <v>3</v>
      </c>
      <c r="F2279">
        <v>40720.550000000003</v>
      </c>
      <c r="G2279" t="s">
        <v>18</v>
      </c>
      <c r="H2279" t="s">
        <v>17</v>
      </c>
      <c r="I2279" t="s">
        <v>22</v>
      </c>
      <c r="J2279" s="2">
        <f>IF(B2279="?",ROUND(AVERAGEIF($B$2:$B$2344,"&lt;&gt;?"),0),B2279)</f>
        <v>1976</v>
      </c>
      <c r="K2279" t="str">
        <f>IF(C2279="?","Sep",C2279)</f>
        <v>Dec</v>
      </c>
      <c r="L2279" t="str">
        <f>IF(Table1[[#This Row],[Hospital tier]]="?","tier - 2",Table1[[#This Row],[Hospital tier]])</f>
        <v>tier - 1</v>
      </c>
      <c r="M2279" t="str">
        <f>IF(Table1[[#This Row],[City tier]]="?","tier - 2",Table1[[#This Row],[City tier]])</f>
        <v>tier - 3</v>
      </c>
      <c r="N2279" s="5" t="str">
        <f>IF(Table1[[#This Row],[State ID]]="?","Unknown",Table1[[#This Row],[State ID]])</f>
        <v>R1012</v>
      </c>
      <c r="O2279" s="5" t="str">
        <f>IF(Table1[[#This Row],[Customer ID]]="?","Unknown",Table1[[#This Row],[Customer ID]])</f>
        <v>Id94</v>
      </c>
    </row>
    <row r="2280" spans="1:15">
      <c r="A2280" t="s">
        <v>2314</v>
      </c>
      <c r="B2280">
        <v>1970</v>
      </c>
      <c r="C2280" t="s">
        <v>23</v>
      </c>
      <c r="D2280">
        <v>1</v>
      </c>
      <c r="E2280">
        <v>0</v>
      </c>
      <c r="F2280">
        <v>11696.52</v>
      </c>
      <c r="G2280" t="s">
        <v>17</v>
      </c>
      <c r="H2280" t="s">
        <v>18</v>
      </c>
      <c r="I2280" t="s">
        <v>38</v>
      </c>
      <c r="J2280" s="2">
        <f>IF(B2280="?",ROUND(AVERAGEIF($B$2:$B$2344,"&lt;&gt;?"),0),B2280)</f>
        <v>1970</v>
      </c>
      <c r="K2280" t="str">
        <f>IF(C2280="?","Sep",C2280)</f>
        <v>Dec</v>
      </c>
      <c r="L2280" t="str">
        <f>IF(Table1[[#This Row],[Hospital tier]]="?","tier - 2",Table1[[#This Row],[Hospital tier]])</f>
        <v>tier - 3</v>
      </c>
      <c r="M2280" t="str">
        <f>IF(Table1[[#This Row],[City tier]]="?","tier - 2",Table1[[#This Row],[City tier]])</f>
        <v>tier - 1</v>
      </c>
      <c r="N2280" s="5" t="str">
        <f>IF(Table1[[#This Row],[State ID]]="?","Unknown",Table1[[#This Row],[State ID]])</f>
        <v>R1021</v>
      </c>
      <c r="O2280" s="5" t="str">
        <f>IF(Table1[[#This Row],[Customer ID]]="?","Unknown",Table1[[#This Row],[Customer ID]])</f>
        <v>Id940</v>
      </c>
    </row>
    <row r="2281" spans="1:15">
      <c r="A2281" t="s">
        <v>2315</v>
      </c>
      <c r="B2281">
        <v>1966</v>
      </c>
      <c r="C2281" t="s">
        <v>16</v>
      </c>
      <c r="D2281">
        <v>9</v>
      </c>
      <c r="E2281">
        <v>1</v>
      </c>
      <c r="F2281">
        <v>11674.13</v>
      </c>
      <c r="G2281" t="s">
        <v>17</v>
      </c>
      <c r="H2281" t="s">
        <v>18</v>
      </c>
      <c r="I2281" t="s">
        <v>25</v>
      </c>
      <c r="J2281" s="2">
        <f>IF(B2281="?",ROUND(AVERAGEIF($B$2:$B$2344,"&lt;&gt;?"),0),B2281)</f>
        <v>1966</v>
      </c>
      <c r="K2281" t="str">
        <f>IF(C2281="?","Sep",C2281)</f>
        <v>Nov</v>
      </c>
      <c r="L2281" t="str">
        <f>IF(Table1[[#This Row],[Hospital tier]]="?","tier - 2",Table1[[#This Row],[Hospital tier]])</f>
        <v>tier - 3</v>
      </c>
      <c r="M2281" t="str">
        <f>IF(Table1[[#This Row],[City tier]]="?","tier - 2",Table1[[#This Row],[City tier]])</f>
        <v>tier - 1</v>
      </c>
      <c r="N2281" s="5" t="str">
        <f>IF(Table1[[#This Row],[State ID]]="?","Unknown",Table1[[#This Row],[State ID]])</f>
        <v>R1011</v>
      </c>
      <c r="O2281" s="5" t="str">
        <f>IF(Table1[[#This Row],[Customer ID]]="?","Unknown",Table1[[#This Row],[Customer ID]])</f>
        <v>Id941</v>
      </c>
    </row>
    <row r="2282" spans="1:15">
      <c r="A2282" t="s">
        <v>2316</v>
      </c>
      <c r="B2282">
        <v>1966</v>
      </c>
      <c r="C2282" t="s">
        <v>40</v>
      </c>
      <c r="D2282">
        <v>23</v>
      </c>
      <c r="E2282">
        <v>0</v>
      </c>
      <c r="F2282">
        <v>11658.38</v>
      </c>
      <c r="G2282" t="s">
        <v>17</v>
      </c>
      <c r="H2282" t="s">
        <v>17</v>
      </c>
      <c r="I2282" t="s">
        <v>74</v>
      </c>
      <c r="J2282" s="2">
        <f>IF(B2282="?",ROUND(AVERAGEIF($B$2:$B$2344,"&lt;&gt;?"),0),B2282)</f>
        <v>1966</v>
      </c>
      <c r="K2282" t="str">
        <f>IF(C2282="?","Sep",C2282)</f>
        <v>Aug</v>
      </c>
      <c r="L2282" t="str">
        <f>IF(Table1[[#This Row],[Hospital tier]]="?","tier - 2",Table1[[#This Row],[Hospital tier]])</f>
        <v>tier - 3</v>
      </c>
      <c r="M2282" t="str">
        <f>IF(Table1[[#This Row],[City tier]]="?","tier - 2",Table1[[#This Row],[City tier]])</f>
        <v>tier - 3</v>
      </c>
      <c r="N2282" s="5" t="str">
        <f>IF(Table1[[#This Row],[State ID]]="?","Unknown",Table1[[#This Row],[State ID]])</f>
        <v>R1024</v>
      </c>
      <c r="O2282" s="5" t="str">
        <f>IF(Table1[[#This Row],[Customer ID]]="?","Unknown",Table1[[#This Row],[Customer ID]])</f>
        <v>Id942</v>
      </c>
    </row>
    <row r="2283" spans="1:15">
      <c r="A2283" t="s">
        <v>2317</v>
      </c>
      <c r="B2283">
        <v>1966</v>
      </c>
      <c r="C2283" t="s">
        <v>45</v>
      </c>
      <c r="D2283">
        <v>6</v>
      </c>
      <c r="E2283">
        <v>0</v>
      </c>
      <c r="F2283">
        <v>11658.12</v>
      </c>
      <c r="G2283" t="s">
        <v>17</v>
      </c>
      <c r="H2283" t="s">
        <v>18</v>
      </c>
      <c r="I2283" t="s">
        <v>74</v>
      </c>
      <c r="J2283" s="2">
        <f>IF(B2283="?",ROUND(AVERAGEIF($B$2:$B$2344,"&lt;&gt;?"),0),B2283)</f>
        <v>1966</v>
      </c>
      <c r="K2283" t="str">
        <f>IF(C2283="?","Sep",C2283)</f>
        <v>Jul</v>
      </c>
      <c r="L2283" t="str">
        <f>IF(Table1[[#This Row],[Hospital tier]]="?","tier - 2",Table1[[#This Row],[Hospital tier]])</f>
        <v>tier - 3</v>
      </c>
      <c r="M2283" t="str">
        <f>IF(Table1[[#This Row],[City tier]]="?","tier - 2",Table1[[#This Row],[City tier]])</f>
        <v>tier - 1</v>
      </c>
      <c r="N2283" s="5" t="str">
        <f>IF(Table1[[#This Row],[State ID]]="?","Unknown",Table1[[#This Row],[State ID]])</f>
        <v>R1024</v>
      </c>
      <c r="O2283" s="5" t="str">
        <f>IF(Table1[[#This Row],[Customer ID]]="?","Unknown",Table1[[#This Row],[Customer ID]])</f>
        <v>Id943</v>
      </c>
    </row>
    <row r="2284" spans="1:15">
      <c r="A2284" t="s">
        <v>2318</v>
      </c>
      <c r="B2284">
        <v>1994</v>
      </c>
      <c r="C2284" t="s">
        <v>45</v>
      </c>
      <c r="D2284">
        <v>20</v>
      </c>
      <c r="E2284">
        <v>0</v>
      </c>
      <c r="F2284">
        <v>11657.81</v>
      </c>
      <c r="G2284" t="s">
        <v>17</v>
      </c>
      <c r="H2284" t="s">
        <v>21</v>
      </c>
      <c r="I2284" t="s">
        <v>82</v>
      </c>
      <c r="J2284" s="2">
        <f>IF(B2284="?",ROUND(AVERAGEIF($B$2:$B$2344,"&lt;&gt;?"),0),B2284)</f>
        <v>1994</v>
      </c>
      <c r="K2284" t="str">
        <f>IF(C2284="?","Sep",C2284)</f>
        <v>Jul</v>
      </c>
      <c r="L2284" t="str">
        <f>IF(Table1[[#This Row],[Hospital tier]]="?","tier - 2",Table1[[#This Row],[Hospital tier]])</f>
        <v>tier - 3</v>
      </c>
      <c r="M2284" t="str">
        <f>IF(Table1[[#This Row],[City tier]]="?","tier - 2",Table1[[#This Row],[City tier]])</f>
        <v>tier - 2</v>
      </c>
      <c r="N2284" s="5" t="str">
        <f>IF(Table1[[#This Row],[State ID]]="?","Unknown",Table1[[#This Row],[State ID]])</f>
        <v>R1023</v>
      </c>
      <c r="O2284" s="5" t="str">
        <f>IF(Table1[[#This Row],[Customer ID]]="?","Unknown",Table1[[#This Row],[Customer ID]])</f>
        <v>Id944</v>
      </c>
    </row>
    <row r="2285" spans="1:15">
      <c r="A2285" t="s">
        <v>2319</v>
      </c>
      <c r="B2285">
        <v>1966</v>
      </c>
      <c r="C2285" t="s">
        <v>24</v>
      </c>
      <c r="D2285">
        <v>4</v>
      </c>
      <c r="E2285">
        <v>0</v>
      </c>
      <c r="F2285">
        <v>11657.72</v>
      </c>
      <c r="G2285" t="s">
        <v>17</v>
      </c>
      <c r="H2285" t="s">
        <v>21</v>
      </c>
      <c r="I2285" t="s">
        <v>74</v>
      </c>
      <c r="J2285" s="2">
        <f>IF(B2285="?",ROUND(AVERAGEIF($B$2:$B$2344,"&lt;&gt;?"),0),B2285)</f>
        <v>1966</v>
      </c>
      <c r="K2285" t="str">
        <f>IF(C2285="?","Sep",C2285)</f>
        <v>Oct</v>
      </c>
      <c r="L2285" t="str">
        <f>IF(Table1[[#This Row],[Hospital tier]]="?","tier - 2",Table1[[#This Row],[Hospital tier]])</f>
        <v>tier - 3</v>
      </c>
      <c r="M2285" t="str">
        <f>IF(Table1[[#This Row],[City tier]]="?","tier - 2",Table1[[#This Row],[City tier]])</f>
        <v>tier - 2</v>
      </c>
      <c r="N2285" s="5" t="str">
        <f>IF(Table1[[#This Row],[State ID]]="?","Unknown",Table1[[#This Row],[State ID]])</f>
        <v>R1024</v>
      </c>
      <c r="O2285" s="5" t="str">
        <f>IF(Table1[[#This Row],[Customer ID]]="?","Unknown",Table1[[#This Row],[Customer ID]])</f>
        <v>Id945</v>
      </c>
    </row>
    <row r="2286" spans="1:15">
      <c r="A2286" t="s">
        <v>2320</v>
      </c>
      <c r="B2286">
        <v>1986</v>
      </c>
      <c r="C2286" t="s">
        <v>45</v>
      </c>
      <c r="D2286">
        <v>17</v>
      </c>
      <c r="E2286">
        <v>3</v>
      </c>
      <c r="F2286">
        <v>11625.11</v>
      </c>
      <c r="G2286" t="s">
        <v>17</v>
      </c>
      <c r="H2286" t="s">
        <v>17</v>
      </c>
      <c r="I2286" t="s">
        <v>88</v>
      </c>
      <c r="J2286" s="2">
        <f>IF(B2286="?",ROUND(AVERAGEIF($B$2:$B$2344,"&lt;&gt;?"),0),B2286)</f>
        <v>1986</v>
      </c>
      <c r="K2286" t="str">
        <f>IF(C2286="?","Sep",C2286)</f>
        <v>Jul</v>
      </c>
      <c r="L2286" t="str">
        <f>IF(Table1[[#This Row],[Hospital tier]]="?","tier - 2",Table1[[#This Row],[Hospital tier]])</f>
        <v>tier - 3</v>
      </c>
      <c r="M2286" t="str">
        <f>IF(Table1[[#This Row],[City tier]]="?","tier - 2",Table1[[#This Row],[City tier]])</f>
        <v>tier - 3</v>
      </c>
      <c r="N2286" s="5" t="str">
        <f>IF(Table1[[#This Row],[State ID]]="?","Unknown",Table1[[#This Row],[State ID]])</f>
        <v>R1022</v>
      </c>
      <c r="O2286" s="5" t="str">
        <f>IF(Table1[[#This Row],[Customer ID]]="?","Unknown",Table1[[#This Row],[Customer ID]])</f>
        <v>Id946</v>
      </c>
    </row>
    <row r="2287" spans="1:15">
      <c r="A2287" t="s">
        <v>2321</v>
      </c>
      <c r="B2287">
        <v>1964</v>
      </c>
      <c r="C2287" t="s">
        <v>20</v>
      </c>
      <c r="D2287">
        <v>20</v>
      </c>
      <c r="E2287">
        <v>0</v>
      </c>
      <c r="F2287">
        <v>11602.75</v>
      </c>
      <c r="G2287" t="s">
        <v>17</v>
      </c>
      <c r="H2287" t="s">
        <v>18</v>
      </c>
      <c r="I2287" t="s">
        <v>137</v>
      </c>
      <c r="J2287" s="2">
        <f>IF(B2287="?",ROUND(AVERAGEIF($B$2:$B$2344,"&lt;&gt;?"),0),B2287)</f>
        <v>1964</v>
      </c>
      <c r="K2287" t="str">
        <f>IF(C2287="?","Sep",C2287)</f>
        <v>Jun</v>
      </c>
      <c r="L2287" t="str">
        <f>IF(Table1[[#This Row],[Hospital tier]]="?","tier - 2",Table1[[#This Row],[Hospital tier]])</f>
        <v>tier - 3</v>
      </c>
      <c r="M2287" t="str">
        <f>IF(Table1[[#This Row],[City tier]]="?","tier - 2",Table1[[#This Row],[City tier]])</f>
        <v>tier - 1</v>
      </c>
      <c r="N2287" s="5" t="str">
        <f>IF(Table1[[#This Row],[State ID]]="?","Unknown",Table1[[#This Row],[State ID]])</f>
        <v>R1020</v>
      </c>
      <c r="O2287" s="5" t="str">
        <f>IF(Table1[[#This Row],[Customer ID]]="?","Unknown",Table1[[#This Row],[Customer ID]])</f>
        <v>Id947</v>
      </c>
    </row>
    <row r="2288" spans="1:15">
      <c r="A2288" t="s">
        <v>2322</v>
      </c>
      <c r="B2288">
        <v>1965</v>
      </c>
      <c r="C2288" t="s">
        <v>16</v>
      </c>
      <c r="D2288">
        <v>6</v>
      </c>
      <c r="E2288">
        <v>1</v>
      </c>
      <c r="F2288">
        <v>11576.13</v>
      </c>
      <c r="G2288" t="s">
        <v>17</v>
      </c>
      <c r="H2288" t="s">
        <v>17</v>
      </c>
      <c r="I2288" t="s">
        <v>25</v>
      </c>
      <c r="J2288" s="2">
        <f>IF(B2288="?",ROUND(AVERAGEIF($B$2:$B$2344,"&lt;&gt;?"),0),B2288)</f>
        <v>1965</v>
      </c>
      <c r="K2288" t="str">
        <f>IF(C2288="?","Sep",C2288)</f>
        <v>Nov</v>
      </c>
      <c r="L2288" t="str">
        <f>IF(Table1[[#This Row],[Hospital tier]]="?","tier - 2",Table1[[#This Row],[Hospital tier]])</f>
        <v>tier - 3</v>
      </c>
      <c r="M2288" t="str">
        <f>IF(Table1[[#This Row],[City tier]]="?","tier - 2",Table1[[#This Row],[City tier]])</f>
        <v>tier - 3</v>
      </c>
      <c r="N2288" s="5" t="str">
        <f>IF(Table1[[#This Row],[State ID]]="?","Unknown",Table1[[#This Row],[State ID]])</f>
        <v>R1011</v>
      </c>
      <c r="O2288" s="5" t="str">
        <f>IF(Table1[[#This Row],[Customer ID]]="?","Unknown",Table1[[#This Row],[Customer ID]])</f>
        <v>Id948</v>
      </c>
    </row>
    <row r="2289" spans="1:15">
      <c r="A2289" t="s">
        <v>2323</v>
      </c>
      <c r="B2289">
        <v>1965</v>
      </c>
      <c r="C2289" t="s">
        <v>23</v>
      </c>
      <c r="D2289">
        <v>25</v>
      </c>
      <c r="E2289">
        <v>0</v>
      </c>
      <c r="F2289">
        <v>11566.3</v>
      </c>
      <c r="G2289" t="s">
        <v>17</v>
      </c>
      <c r="H2289" t="s">
        <v>17</v>
      </c>
      <c r="I2289" t="s">
        <v>32</v>
      </c>
      <c r="J2289" s="2">
        <f>IF(B2289="?",ROUND(AVERAGEIF($B$2:$B$2344,"&lt;&gt;?"),0),B2289)</f>
        <v>1965</v>
      </c>
      <c r="K2289" t="str">
        <f>IF(C2289="?","Sep",C2289)</f>
        <v>Dec</v>
      </c>
      <c r="L2289" t="str">
        <f>IF(Table1[[#This Row],[Hospital tier]]="?","tier - 2",Table1[[#This Row],[Hospital tier]])</f>
        <v>tier - 3</v>
      </c>
      <c r="M2289" t="str">
        <f>IF(Table1[[#This Row],[City tier]]="?","tier - 2",Table1[[#This Row],[City tier]])</f>
        <v>tier - 3</v>
      </c>
      <c r="N2289" s="5" t="str">
        <f>IF(Table1[[#This Row],[State ID]]="?","Unknown",Table1[[#This Row],[State ID]])</f>
        <v>R1016</v>
      </c>
      <c r="O2289" s="5" t="str">
        <f>IF(Table1[[#This Row],[Customer ID]]="?","Unknown",Table1[[#This Row],[Customer ID]])</f>
        <v>Id949</v>
      </c>
    </row>
    <row r="2290" spans="1:15">
      <c r="A2290" t="s">
        <v>2324</v>
      </c>
      <c r="B2290">
        <v>1970</v>
      </c>
      <c r="C2290" t="s">
        <v>37</v>
      </c>
      <c r="D2290">
        <v>25</v>
      </c>
      <c r="E2290">
        <v>0</v>
      </c>
      <c r="F2290">
        <v>40692.910000000003</v>
      </c>
      <c r="G2290" t="s">
        <v>18</v>
      </c>
      <c r="H2290" t="s">
        <v>18</v>
      </c>
      <c r="I2290" t="s">
        <v>25</v>
      </c>
      <c r="J2290" s="2">
        <f>IF(B2290="?",ROUND(AVERAGEIF($B$2:$B$2344,"&lt;&gt;?"),0),B2290)</f>
        <v>1970</v>
      </c>
      <c r="K2290" t="str">
        <f>IF(C2290="?","Sep",C2290)</f>
        <v>Sep</v>
      </c>
      <c r="L2290" t="str">
        <f>IF(Table1[[#This Row],[Hospital tier]]="?","tier - 2",Table1[[#This Row],[Hospital tier]])</f>
        <v>tier - 1</v>
      </c>
      <c r="M2290" t="str">
        <f>IF(Table1[[#This Row],[City tier]]="?","tier - 2",Table1[[#This Row],[City tier]])</f>
        <v>tier - 1</v>
      </c>
      <c r="N2290" s="5" t="str">
        <f>IF(Table1[[#This Row],[State ID]]="?","Unknown",Table1[[#This Row],[State ID]])</f>
        <v>R1011</v>
      </c>
      <c r="O2290" s="5" t="str">
        <f>IF(Table1[[#This Row],[Customer ID]]="?","Unknown",Table1[[#This Row],[Customer ID]])</f>
        <v>Id95</v>
      </c>
    </row>
    <row r="2291" spans="1:15">
      <c r="A2291" t="s">
        <v>2325</v>
      </c>
      <c r="B2291">
        <v>1965</v>
      </c>
      <c r="C2291" t="s">
        <v>24</v>
      </c>
      <c r="D2291">
        <v>27</v>
      </c>
      <c r="E2291">
        <v>1</v>
      </c>
      <c r="F2291">
        <v>11554.22</v>
      </c>
      <c r="G2291" t="s">
        <v>17</v>
      </c>
      <c r="H2291" t="s">
        <v>18</v>
      </c>
      <c r="I2291" t="s">
        <v>19</v>
      </c>
      <c r="J2291" s="2">
        <f>IF(B2291="?",ROUND(AVERAGEIF($B$2:$B$2344,"&lt;&gt;?"),0),B2291)</f>
        <v>1965</v>
      </c>
      <c r="K2291" t="str">
        <f>IF(C2291="?","Sep",C2291)</f>
        <v>Oct</v>
      </c>
      <c r="L2291" t="str">
        <f>IF(Table1[[#This Row],[Hospital tier]]="?","tier - 2",Table1[[#This Row],[Hospital tier]])</f>
        <v>tier - 3</v>
      </c>
      <c r="M2291" t="str">
        <f>IF(Table1[[#This Row],[City tier]]="?","tier - 2",Table1[[#This Row],[City tier]])</f>
        <v>tier - 1</v>
      </c>
      <c r="N2291" s="5" t="str">
        <f>IF(Table1[[#This Row],[State ID]]="?","Unknown",Table1[[#This Row],[State ID]])</f>
        <v>R1013</v>
      </c>
      <c r="O2291" s="5" t="str">
        <f>IF(Table1[[#This Row],[Customer ID]]="?","Unknown",Table1[[#This Row],[Customer ID]])</f>
        <v>Id950</v>
      </c>
    </row>
    <row r="2292" spans="1:15">
      <c r="A2292" t="s">
        <v>2326</v>
      </c>
      <c r="B2292">
        <v>1973</v>
      </c>
      <c r="C2292" t="s">
        <v>45</v>
      </c>
      <c r="D2292">
        <v>23</v>
      </c>
      <c r="E2292">
        <v>5</v>
      </c>
      <c r="F2292">
        <v>11552.9</v>
      </c>
      <c r="G2292" t="s">
        <v>17</v>
      </c>
      <c r="H2292" t="s">
        <v>21</v>
      </c>
      <c r="I2292" t="s">
        <v>25</v>
      </c>
      <c r="J2292" s="2">
        <f>IF(B2292="?",ROUND(AVERAGEIF($B$2:$B$2344,"&lt;&gt;?"),0),B2292)</f>
        <v>1973</v>
      </c>
      <c r="K2292" t="str">
        <f>IF(C2292="?","Sep",C2292)</f>
        <v>Jul</v>
      </c>
      <c r="L2292" t="str">
        <f>IF(Table1[[#This Row],[Hospital tier]]="?","tier - 2",Table1[[#This Row],[Hospital tier]])</f>
        <v>tier - 3</v>
      </c>
      <c r="M2292" t="str">
        <f>IF(Table1[[#This Row],[City tier]]="?","tier - 2",Table1[[#This Row],[City tier]])</f>
        <v>tier - 2</v>
      </c>
      <c r="N2292" s="5" t="str">
        <f>IF(Table1[[#This Row],[State ID]]="?","Unknown",Table1[[#This Row],[State ID]])</f>
        <v>R1011</v>
      </c>
      <c r="O2292" s="5" t="str">
        <f>IF(Table1[[#This Row],[Customer ID]]="?","Unknown",Table1[[#This Row],[Customer ID]])</f>
        <v>Id951</v>
      </c>
    </row>
    <row r="2293" spans="1:15">
      <c r="A2293" t="s">
        <v>2327</v>
      </c>
      <c r="B2293">
        <v>1971</v>
      </c>
      <c r="C2293" t="s">
        <v>23</v>
      </c>
      <c r="D2293">
        <v>1</v>
      </c>
      <c r="E2293">
        <v>0</v>
      </c>
      <c r="F2293">
        <v>11540.25</v>
      </c>
      <c r="G2293" t="s">
        <v>17</v>
      </c>
      <c r="H2293" t="s">
        <v>18</v>
      </c>
      <c r="I2293" t="s">
        <v>22</v>
      </c>
      <c r="J2293" s="2">
        <f>IF(B2293="?",ROUND(AVERAGEIF($B$2:$B$2344,"&lt;&gt;?"),0),B2293)</f>
        <v>1971</v>
      </c>
      <c r="K2293" t="str">
        <f>IF(C2293="?","Sep",C2293)</f>
        <v>Dec</v>
      </c>
      <c r="L2293" t="str">
        <f>IF(Table1[[#This Row],[Hospital tier]]="?","tier - 2",Table1[[#This Row],[Hospital tier]])</f>
        <v>tier - 3</v>
      </c>
      <c r="M2293" t="str">
        <f>IF(Table1[[#This Row],[City tier]]="?","tier - 2",Table1[[#This Row],[City tier]])</f>
        <v>tier - 1</v>
      </c>
      <c r="N2293" s="5" t="str">
        <f>IF(Table1[[#This Row],[State ID]]="?","Unknown",Table1[[#This Row],[State ID]])</f>
        <v>R1012</v>
      </c>
      <c r="O2293" s="5" t="str">
        <f>IF(Table1[[#This Row],[Customer ID]]="?","Unknown",Table1[[#This Row],[Customer ID]])</f>
        <v>Id952</v>
      </c>
    </row>
    <row r="2294" spans="1:15">
      <c r="A2294" t="s">
        <v>2328</v>
      </c>
      <c r="B2294">
        <v>1968</v>
      </c>
      <c r="C2294" t="s">
        <v>16</v>
      </c>
      <c r="D2294">
        <v>14</v>
      </c>
      <c r="E2294">
        <v>2</v>
      </c>
      <c r="F2294">
        <v>11538.42</v>
      </c>
      <c r="G2294" t="s">
        <v>17</v>
      </c>
      <c r="H2294" t="s">
        <v>18</v>
      </c>
      <c r="I2294" t="s">
        <v>25</v>
      </c>
      <c r="J2294" s="2">
        <f>IF(B2294="?",ROUND(AVERAGEIF($B$2:$B$2344,"&lt;&gt;?"),0),B2294)</f>
        <v>1968</v>
      </c>
      <c r="K2294" t="str">
        <f>IF(C2294="?","Sep",C2294)</f>
        <v>Nov</v>
      </c>
      <c r="L2294" t="str">
        <f>IF(Table1[[#This Row],[Hospital tier]]="?","tier - 2",Table1[[#This Row],[Hospital tier]])</f>
        <v>tier - 3</v>
      </c>
      <c r="M2294" t="str">
        <f>IF(Table1[[#This Row],[City tier]]="?","tier - 2",Table1[[#This Row],[City tier]])</f>
        <v>tier - 1</v>
      </c>
      <c r="N2294" s="5" t="str">
        <f>IF(Table1[[#This Row],[State ID]]="?","Unknown",Table1[[#This Row],[State ID]])</f>
        <v>R1011</v>
      </c>
      <c r="O2294" s="5" t="str">
        <f>IF(Table1[[#This Row],[Customer ID]]="?","Unknown",Table1[[#This Row],[Customer ID]])</f>
        <v>Id953</v>
      </c>
    </row>
    <row r="2295" spans="1:15">
      <c r="A2295" t="s">
        <v>2329</v>
      </c>
      <c r="B2295">
        <v>1965</v>
      </c>
      <c r="C2295" t="s">
        <v>24</v>
      </c>
      <c r="D2295">
        <v>3</v>
      </c>
      <c r="E2295">
        <v>0</v>
      </c>
      <c r="F2295">
        <v>11534.87</v>
      </c>
      <c r="G2295" t="s">
        <v>17</v>
      </c>
      <c r="H2295" t="s">
        <v>18</v>
      </c>
      <c r="I2295" t="s">
        <v>130</v>
      </c>
      <c r="J2295" s="2">
        <f>IF(B2295="?",ROUND(AVERAGEIF($B$2:$B$2344,"&lt;&gt;?"),0),B2295)</f>
        <v>1965</v>
      </c>
      <c r="K2295" t="str">
        <f>IF(C2295="?","Sep",C2295)</f>
        <v>Oct</v>
      </c>
      <c r="L2295" t="str">
        <f>IF(Table1[[#This Row],[Hospital tier]]="?","tier - 2",Table1[[#This Row],[Hospital tier]])</f>
        <v>tier - 3</v>
      </c>
      <c r="M2295" t="str">
        <f>IF(Table1[[#This Row],[City tier]]="?","tier - 2",Table1[[#This Row],[City tier]])</f>
        <v>tier - 1</v>
      </c>
      <c r="N2295" s="5" t="str">
        <f>IF(Table1[[#This Row],[State ID]]="?","Unknown",Table1[[#This Row],[State ID]])</f>
        <v>R1017</v>
      </c>
      <c r="O2295" s="5" t="str">
        <f>IF(Table1[[#This Row],[Customer ID]]="?","Unknown",Table1[[#This Row],[Customer ID]])</f>
        <v>Id954</v>
      </c>
    </row>
    <row r="2296" spans="1:15">
      <c r="A2296" t="s">
        <v>2330</v>
      </c>
      <c r="B2296">
        <v>1970</v>
      </c>
      <c r="C2296" t="s">
        <v>45</v>
      </c>
      <c r="D2296">
        <v>23</v>
      </c>
      <c r="E2296">
        <v>0</v>
      </c>
      <c r="F2296">
        <v>11530.12</v>
      </c>
      <c r="G2296" t="s">
        <v>17</v>
      </c>
      <c r="H2296" t="s">
        <v>18</v>
      </c>
      <c r="I2296" t="s">
        <v>22</v>
      </c>
      <c r="J2296" s="2">
        <f>IF(B2296="?",ROUND(AVERAGEIF($B$2:$B$2344,"&lt;&gt;?"),0),B2296)</f>
        <v>1970</v>
      </c>
      <c r="K2296" t="str">
        <f>IF(C2296="?","Sep",C2296)</f>
        <v>Jul</v>
      </c>
      <c r="L2296" t="str">
        <f>IF(Table1[[#This Row],[Hospital tier]]="?","tier - 2",Table1[[#This Row],[Hospital tier]])</f>
        <v>tier - 3</v>
      </c>
      <c r="M2296" t="str">
        <f>IF(Table1[[#This Row],[City tier]]="?","tier - 2",Table1[[#This Row],[City tier]])</f>
        <v>tier - 1</v>
      </c>
      <c r="N2296" s="5" t="str">
        <f>IF(Table1[[#This Row],[State ID]]="?","Unknown",Table1[[#This Row],[State ID]])</f>
        <v>R1012</v>
      </c>
      <c r="O2296" s="5" t="str">
        <f>IF(Table1[[#This Row],[Customer ID]]="?","Unknown",Table1[[#This Row],[Customer ID]])</f>
        <v>Id955</v>
      </c>
    </row>
    <row r="2297" spans="1:15">
      <c r="A2297" t="s">
        <v>2331</v>
      </c>
      <c r="B2297">
        <v>1988</v>
      </c>
      <c r="C2297" t="s">
        <v>20</v>
      </c>
      <c r="D2297">
        <v>12</v>
      </c>
      <c r="E2297">
        <v>3</v>
      </c>
      <c r="F2297">
        <v>11524.25</v>
      </c>
      <c r="G2297" t="s">
        <v>17</v>
      </c>
      <c r="H2297" t="s">
        <v>18</v>
      </c>
      <c r="I2297" t="s">
        <v>30</v>
      </c>
      <c r="J2297" s="2">
        <f>IF(B2297="?",ROUND(AVERAGEIF($B$2:$B$2344,"&lt;&gt;?"),0),B2297)</f>
        <v>1988</v>
      </c>
      <c r="K2297" t="str">
        <f>IF(C2297="?","Sep",C2297)</f>
        <v>Jun</v>
      </c>
      <c r="L2297" t="str">
        <f>IF(Table1[[#This Row],[Hospital tier]]="?","tier - 2",Table1[[#This Row],[Hospital tier]])</f>
        <v>tier - 3</v>
      </c>
      <c r="M2297" t="str">
        <f>IF(Table1[[#This Row],[City tier]]="?","tier - 2",Table1[[#This Row],[City tier]])</f>
        <v>tier - 1</v>
      </c>
      <c r="N2297" s="5" t="str">
        <f>IF(Table1[[#This Row],[State ID]]="?","Unknown",Table1[[#This Row],[State ID]])</f>
        <v>R1026</v>
      </c>
      <c r="O2297" s="5" t="str">
        <f>IF(Table1[[#This Row],[Customer ID]]="?","Unknown",Table1[[#This Row],[Customer ID]])</f>
        <v>Id956</v>
      </c>
    </row>
    <row r="2298" spans="1:15">
      <c r="A2298" t="s">
        <v>2332</v>
      </c>
      <c r="B2298">
        <v>1971</v>
      </c>
      <c r="C2298" t="s">
        <v>23</v>
      </c>
      <c r="D2298">
        <v>19</v>
      </c>
      <c r="E2298">
        <v>4</v>
      </c>
      <c r="F2298">
        <v>11520.1</v>
      </c>
      <c r="G2298" t="s">
        <v>17</v>
      </c>
      <c r="H2298" t="s">
        <v>18</v>
      </c>
      <c r="I2298" t="s">
        <v>22</v>
      </c>
      <c r="J2298" s="2">
        <f>IF(B2298="?",ROUND(AVERAGEIF($B$2:$B$2344,"&lt;&gt;?"),0),B2298)</f>
        <v>1971</v>
      </c>
      <c r="K2298" t="str">
        <f>IF(C2298="?","Sep",C2298)</f>
        <v>Dec</v>
      </c>
      <c r="L2298" t="str">
        <f>IF(Table1[[#This Row],[Hospital tier]]="?","tier - 2",Table1[[#This Row],[Hospital tier]])</f>
        <v>tier - 3</v>
      </c>
      <c r="M2298" t="str">
        <f>IF(Table1[[#This Row],[City tier]]="?","tier - 2",Table1[[#This Row],[City tier]])</f>
        <v>tier - 1</v>
      </c>
      <c r="N2298" s="5" t="str">
        <f>IF(Table1[[#This Row],[State ID]]="?","Unknown",Table1[[#This Row],[State ID]])</f>
        <v>R1012</v>
      </c>
      <c r="O2298" s="5" t="str">
        <f>IF(Table1[[#This Row],[Customer ID]]="?","Unknown",Table1[[#This Row],[Customer ID]])</f>
        <v>Id957</v>
      </c>
    </row>
    <row r="2299" spans="1:15">
      <c r="A2299" t="s">
        <v>2333</v>
      </c>
      <c r="B2299">
        <v>1968</v>
      </c>
      <c r="C2299" t="s">
        <v>20</v>
      </c>
      <c r="D2299">
        <v>24</v>
      </c>
      <c r="E2299">
        <v>1</v>
      </c>
      <c r="F2299">
        <v>11512.41</v>
      </c>
      <c r="G2299" t="s">
        <v>17</v>
      </c>
      <c r="H2299" t="s">
        <v>18</v>
      </c>
      <c r="I2299" t="s">
        <v>74</v>
      </c>
      <c r="J2299" s="2">
        <f>IF(B2299="?",ROUND(AVERAGEIF($B$2:$B$2344,"&lt;&gt;?"),0),B2299)</f>
        <v>1968</v>
      </c>
      <c r="K2299" t="str">
        <f>IF(C2299="?","Sep",C2299)</f>
        <v>Jun</v>
      </c>
      <c r="L2299" t="str">
        <f>IF(Table1[[#This Row],[Hospital tier]]="?","tier - 2",Table1[[#This Row],[Hospital tier]])</f>
        <v>tier - 3</v>
      </c>
      <c r="M2299" t="str">
        <f>IF(Table1[[#This Row],[City tier]]="?","tier - 2",Table1[[#This Row],[City tier]])</f>
        <v>tier - 1</v>
      </c>
      <c r="N2299" s="5" t="str">
        <f>IF(Table1[[#This Row],[State ID]]="?","Unknown",Table1[[#This Row],[State ID]])</f>
        <v>R1024</v>
      </c>
      <c r="O2299" s="5" t="str">
        <f>IF(Table1[[#This Row],[Customer ID]]="?","Unknown",Table1[[#This Row],[Customer ID]])</f>
        <v>Id958</v>
      </c>
    </row>
    <row r="2300" spans="1:15">
      <c r="A2300" t="s">
        <v>2334</v>
      </c>
      <c r="B2300">
        <v>1989</v>
      </c>
      <c r="C2300" t="s">
        <v>24</v>
      </c>
      <c r="D2300">
        <v>6</v>
      </c>
      <c r="E2300">
        <v>3</v>
      </c>
      <c r="F2300">
        <v>11511.61</v>
      </c>
      <c r="G2300" t="s">
        <v>17</v>
      </c>
      <c r="H2300" t="s">
        <v>17</v>
      </c>
      <c r="I2300" t="s">
        <v>30</v>
      </c>
      <c r="J2300" s="2">
        <f>IF(B2300="?",ROUND(AVERAGEIF($B$2:$B$2344,"&lt;&gt;?"),0),B2300)</f>
        <v>1989</v>
      </c>
      <c r="K2300" t="str">
        <f>IF(C2300="?","Sep",C2300)</f>
        <v>Oct</v>
      </c>
      <c r="L2300" t="str">
        <f>IF(Table1[[#This Row],[Hospital tier]]="?","tier - 2",Table1[[#This Row],[Hospital tier]])</f>
        <v>tier - 3</v>
      </c>
      <c r="M2300" t="str">
        <f>IF(Table1[[#This Row],[City tier]]="?","tier - 2",Table1[[#This Row],[City tier]])</f>
        <v>tier - 3</v>
      </c>
      <c r="N2300" s="5" t="str">
        <f>IF(Table1[[#This Row],[State ID]]="?","Unknown",Table1[[#This Row],[State ID]])</f>
        <v>R1026</v>
      </c>
      <c r="O2300" s="5" t="str">
        <f>IF(Table1[[#This Row],[Customer ID]]="?","Unknown",Table1[[#This Row],[Customer ID]])</f>
        <v>Id959</v>
      </c>
    </row>
    <row r="2301" spans="1:15">
      <c r="A2301" t="s">
        <v>2335</v>
      </c>
      <c r="B2301">
        <v>1975</v>
      </c>
      <c r="C2301" t="s">
        <v>45</v>
      </c>
      <c r="D2301">
        <v>10</v>
      </c>
      <c r="E2301">
        <v>1</v>
      </c>
      <c r="F2301">
        <v>40590.550000000003</v>
      </c>
      <c r="G2301" t="s">
        <v>18</v>
      </c>
      <c r="H2301" t="s">
        <v>17</v>
      </c>
      <c r="I2301" t="s">
        <v>22</v>
      </c>
      <c r="J2301" s="2">
        <f>IF(B2301="?",ROUND(AVERAGEIF($B$2:$B$2344,"&lt;&gt;?"),0),B2301)</f>
        <v>1975</v>
      </c>
      <c r="K2301" t="str">
        <f>IF(C2301="?","Sep",C2301)</f>
        <v>Jul</v>
      </c>
      <c r="L2301" t="str">
        <f>IF(Table1[[#This Row],[Hospital tier]]="?","tier - 2",Table1[[#This Row],[Hospital tier]])</f>
        <v>tier - 1</v>
      </c>
      <c r="M2301" t="str">
        <f>IF(Table1[[#This Row],[City tier]]="?","tier - 2",Table1[[#This Row],[City tier]])</f>
        <v>tier - 3</v>
      </c>
      <c r="N2301" s="5" t="str">
        <f>IF(Table1[[#This Row],[State ID]]="?","Unknown",Table1[[#This Row],[State ID]])</f>
        <v>R1012</v>
      </c>
      <c r="O2301" s="5" t="str">
        <f>IF(Table1[[#This Row],[Customer ID]]="?","Unknown",Table1[[#This Row],[Customer ID]])</f>
        <v>Id96</v>
      </c>
    </row>
    <row r="2302" spans="1:15">
      <c r="A2302" t="s">
        <v>2336</v>
      </c>
      <c r="B2302">
        <v>1969</v>
      </c>
      <c r="C2302" t="s">
        <v>40</v>
      </c>
      <c r="D2302">
        <v>11</v>
      </c>
      <c r="E2302">
        <v>0</v>
      </c>
      <c r="F2302">
        <v>11497.69</v>
      </c>
      <c r="G2302" t="s">
        <v>17</v>
      </c>
      <c r="H2302" t="s">
        <v>18</v>
      </c>
      <c r="I2302" t="s">
        <v>22</v>
      </c>
      <c r="J2302" s="2">
        <f>IF(B2302="?",ROUND(AVERAGEIF($B$2:$B$2344,"&lt;&gt;?"),0),B2302)</f>
        <v>1969</v>
      </c>
      <c r="K2302" t="str">
        <f>IF(C2302="?","Sep",C2302)</f>
        <v>Aug</v>
      </c>
      <c r="L2302" t="str">
        <f>IF(Table1[[#This Row],[Hospital tier]]="?","tier - 2",Table1[[#This Row],[Hospital tier]])</f>
        <v>tier - 3</v>
      </c>
      <c r="M2302" t="str">
        <f>IF(Table1[[#This Row],[City tier]]="?","tier - 2",Table1[[#This Row],[City tier]])</f>
        <v>tier - 1</v>
      </c>
      <c r="N2302" s="5" t="str">
        <f>IF(Table1[[#This Row],[State ID]]="?","Unknown",Table1[[#This Row],[State ID]])</f>
        <v>R1012</v>
      </c>
      <c r="O2302" s="5" t="str">
        <f>IF(Table1[[#This Row],[Customer ID]]="?","Unknown",Table1[[#This Row],[Customer ID]])</f>
        <v>Id960</v>
      </c>
    </row>
    <row r="2303" spans="1:15">
      <c r="A2303" t="s">
        <v>2337</v>
      </c>
      <c r="B2303">
        <v>1983</v>
      </c>
      <c r="C2303" t="s">
        <v>20</v>
      </c>
      <c r="D2303">
        <v>7</v>
      </c>
      <c r="E2303">
        <v>3</v>
      </c>
      <c r="F2303">
        <v>11492.46</v>
      </c>
      <c r="G2303" t="s">
        <v>17</v>
      </c>
      <c r="H2303" t="s">
        <v>17</v>
      </c>
      <c r="I2303" t="s">
        <v>30</v>
      </c>
      <c r="J2303" s="2">
        <f>IF(B2303="?",ROUND(AVERAGEIF($B$2:$B$2344,"&lt;&gt;?"),0),B2303)</f>
        <v>1983</v>
      </c>
      <c r="K2303" t="str">
        <f>IF(C2303="?","Sep",C2303)</f>
        <v>Jun</v>
      </c>
      <c r="L2303" t="str">
        <f>IF(Table1[[#This Row],[Hospital tier]]="?","tier - 2",Table1[[#This Row],[Hospital tier]])</f>
        <v>tier - 3</v>
      </c>
      <c r="M2303" t="str">
        <f>IF(Table1[[#This Row],[City tier]]="?","tier - 2",Table1[[#This Row],[City tier]])</f>
        <v>tier - 3</v>
      </c>
      <c r="N2303" s="5" t="str">
        <f>IF(Table1[[#This Row],[State ID]]="?","Unknown",Table1[[#This Row],[State ID]])</f>
        <v>R1026</v>
      </c>
      <c r="O2303" s="5" t="str">
        <f>IF(Table1[[#This Row],[Customer ID]]="?","Unknown",Table1[[#This Row],[Customer ID]])</f>
        <v>Id961</v>
      </c>
    </row>
    <row r="2304" spans="1:15">
      <c r="A2304" t="s">
        <v>2338</v>
      </c>
      <c r="B2304">
        <v>1970</v>
      </c>
      <c r="C2304" t="s">
        <v>24</v>
      </c>
      <c r="D2304">
        <v>13</v>
      </c>
      <c r="E2304">
        <v>3</v>
      </c>
      <c r="F2304">
        <v>11488.32</v>
      </c>
      <c r="G2304" t="s">
        <v>17</v>
      </c>
      <c r="H2304" t="s">
        <v>18</v>
      </c>
      <c r="I2304" t="s">
        <v>199</v>
      </c>
      <c r="J2304" s="2">
        <f>IF(B2304="?",ROUND(AVERAGEIF($B$2:$B$2344,"&lt;&gt;?"),0),B2304)</f>
        <v>1970</v>
      </c>
      <c r="K2304" t="str">
        <f>IF(C2304="?","Sep",C2304)</f>
        <v>Oct</v>
      </c>
      <c r="L2304" t="str">
        <f>IF(Table1[[#This Row],[Hospital tier]]="?","tier - 2",Table1[[#This Row],[Hospital tier]])</f>
        <v>tier - 3</v>
      </c>
      <c r="M2304" t="str">
        <f>IF(Table1[[#This Row],[City tier]]="?","tier - 2",Table1[[#This Row],[City tier]])</f>
        <v>tier - 1</v>
      </c>
      <c r="N2304" s="5" t="str">
        <f>IF(Table1[[#This Row],[State ID]]="?","Unknown",Table1[[#This Row],[State ID]])</f>
        <v>R1014</v>
      </c>
      <c r="O2304" s="5" t="str">
        <f>IF(Table1[[#This Row],[Customer ID]]="?","Unknown",Table1[[#This Row],[Customer ID]])</f>
        <v>Id962</v>
      </c>
    </row>
    <row r="2305" spans="1:15">
      <c r="A2305" t="s">
        <v>2339</v>
      </c>
      <c r="B2305">
        <v>2004</v>
      </c>
      <c r="C2305" t="s">
        <v>37</v>
      </c>
      <c r="D2305">
        <v>10</v>
      </c>
      <c r="E2305">
        <v>0</v>
      </c>
      <c r="F2305">
        <v>11482.63</v>
      </c>
      <c r="G2305" t="s">
        <v>17</v>
      </c>
      <c r="H2305" t="s">
        <v>21</v>
      </c>
      <c r="I2305" t="s">
        <v>19</v>
      </c>
      <c r="J2305" s="2">
        <f>IF(B2305="?",ROUND(AVERAGEIF($B$2:$B$2344,"&lt;&gt;?"),0),B2305)</f>
        <v>2004</v>
      </c>
      <c r="K2305" t="str">
        <f>IF(C2305="?","Sep",C2305)</f>
        <v>Sep</v>
      </c>
      <c r="L2305" t="str">
        <f>IF(Table1[[#This Row],[Hospital tier]]="?","tier - 2",Table1[[#This Row],[Hospital tier]])</f>
        <v>tier - 3</v>
      </c>
      <c r="M2305" t="str">
        <f>IF(Table1[[#This Row],[City tier]]="?","tier - 2",Table1[[#This Row],[City tier]])</f>
        <v>tier - 2</v>
      </c>
      <c r="N2305" s="5" t="str">
        <f>IF(Table1[[#This Row],[State ID]]="?","Unknown",Table1[[#This Row],[State ID]])</f>
        <v>R1013</v>
      </c>
      <c r="O2305" s="5" t="str">
        <f>IF(Table1[[#This Row],[Customer ID]]="?","Unknown",Table1[[#This Row],[Customer ID]])</f>
        <v>Id963</v>
      </c>
    </row>
    <row r="2306" spans="1:15">
      <c r="A2306" t="s">
        <v>2340</v>
      </c>
      <c r="B2306">
        <v>1966</v>
      </c>
      <c r="C2306" t="s">
        <v>37</v>
      </c>
      <c r="D2306">
        <v>7</v>
      </c>
      <c r="E2306">
        <v>0</v>
      </c>
      <c r="F2306">
        <v>11478.14</v>
      </c>
      <c r="G2306" t="s">
        <v>17</v>
      </c>
      <c r="H2306" t="s">
        <v>21</v>
      </c>
      <c r="I2306" t="s">
        <v>34</v>
      </c>
      <c r="J2306" s="2">
        <f>IF(B2306="?",ROUND(AVERAGEIF($B$2:$B$2344,"&lt;&gt;?"),0),B2306)</f>
        <v>1966</v>
      </c>
      <c r="K2306" t="str">
        <f>IF(C2306="?","Sep",C2306)</f>
        <v>Sep</v>
      </c>
      <c r="L2306" t="str">
        <f>IF(Table1[[#This Row],[Hospital tier]]="?","tier - 2",Table1[[#This Row],[Hospital tier]])</f>
        <v>tier - 3</v>
      </c>
      <c r="M2306" t="str">
        <f>IF(Table1[[#This Row],[City tier]]="?","tier - 2",Table1[[#This Row],[City tier]])</f>
        <v>tier - 2</v>
      </c>
      <c r="N2306" s="5" t="str">
        <f>IF(Table1[[#This Row],[State ID]]="?","Unknown",Table1[[#This Row],[State ID]])</f>
        <v>R1025</v>
      </c>
      <c r="O2306" s="5" t="str">
        <f>IF(Table1[[#This Row],[Customer ID]]="?","Unknown",Table1[[#This Row],[Customer ID]])</f>
        <v>Id964</v>
      </c>
    </row>
    <row r="2307" spans="1:15">
      <c r="A2307" t="s">
        <v>2341</v>
      </c>
      <c r="B2307">
        <v>1965</v>
      </c>
      <c r="C2307" t="s">
        <v>20</v>
      </c>
      <c r="D2307">
        <v>23</v>
      </c>
      <c r="E2307">
        <v>0</v>
      </c>
      <c r="F2307">
        <v>11455.28</v>
      </c>
      <c r="G2307" t="s">
        <v>17</v>
      </c>
      <c r="H2307" t="s">
        <v>21</v>
      </c>
      <c r="I2307" t="s">
        <v>25</v>
      </c>
      <c r="J2307" s="2">
        <f>IF(B2307="?",ROUND(AVERAGEIF($B$2:$B$2344,"&lt;&gt;?"),0),B2307)</f>
        <v>1965</v>
      </c>
      <c r="K2307" t="str">
        <f>IF(C2307="?","Sep",C2307)</f>
        <v>Jun</v>
      </c>
      <c r="L2307" t="str">
        <f>IF(Table1[[#This Row],[Hospital tier]]="?","tier - 2",Table1[[#This Row],[Hospital tier]])</f>
        <v>tier - 3</v>
      </c>
      <c r="M2307" t="str">
        <f>IF(Table1[[#This Row],[City tier]]="?","tier - 2",Table1[[#This Row],[City tier]])</f>
        <v>tier - 2</v>
      </c>
      <c r="N2307" s="5" t="str">
        <f>IF(Table1[[#This Row],[State ID]]="?","Unknown",Table1[[#This Row],[State ID]])</f>
        <v>R1011</v>
      </c>
      <c r="O2307" s="5" t="str">
        <f>IF(Table1[[#This Row],[Customer ID]]="?","Unknown",Table1[[#This Row],[Customer ID]])</f>
        <v>Id965</v>
      </c>
    </row>
    <row r="2308" spans="1:15">
      <c r="A2308" t="s">
        <v>2342</v>
      </c>
      <c r="B2308">
        <v>1966</v>
      </c>
      <c r="C2308" t="s">
        <v>20</v>
      </c>
      <c r="D2308">
        <v>14</v>
      </c>
      <c r="E2308">
        <v>0</v>
      </c>
      <c r="F2308">
        <v>11454.02</v>
      </c>
      <c r="G2308" t="s">
        <v>17</v>
      </c>
      <c r="H2308" t="s">
        <v>18</v>
      </c>
      <c r="I2308" t="s">
        <v>22</v>
      </c>
      <c r="J2308" s="2">
        <f>IF(B2308="?",ROUND(AVERAGEIF($B$2:$B$2344,"&lt;&gt;?"),0),B2308)</f>
        <v>1966</v>
      </c>
      <c r="K2308" t="str">
        <f>IF(C2308="?","Sep",C2308)</f>
        <v>Jun</v>
      </c>
      <c r="L2308" t="str">
        <f>IF(Table1[[#This Row],[Hospital tier]]="?","tier - 2",Table1[[#This Row],[Hospital tier]])</f>
        <v>tier - 3</v>
      </c>
      <c r="M2308" t="str">
        <f>IF(Table1[[#This Row],[City tier]]="?","tier - 2",Table1[[#This Row],[City tier]])</f>
        <v>tier - 1</v>
      </c>
      <c r="N2308" s="5" t="str">
        <f>IF(Table1[[#This Row],[State ID]]="?","Unknown",Table1[[#This Row],[State ID]])</f>
        <v>R1012</v>
      </c>
      <c r="O2308" s="5" t="str">
        <f>IF(Table1[[#This Row],[Customer ID]]="?","Unknown",Table1[[#This Row],[Customer ID]])</f>
        <v>Id966</v>
      </c>
    </row>
    <row r="2309" spans="1:15">
      <c r="A2309" t="s">
        <v>2343</v>
      </c>
      <c r="B2309">
        <v>1971</v>
      </c>
      <c r="C2309" t="s">
        <v>37</v>
      </c>
      <c r="D2309">
        <v>12</v>
      </c>
      <c r="E2309">
        <v>3</v>
      </c>
      <c r="F2309">
        <v>11436.74</v>
      </c>
      <c r="G2309" t="s">
        <v>17</v>
      </c>
      <c r="H2309" t="s">
        <v>17</v>
      </c>
      <c r="I2309" t="s">
        <v>22</v>
      </c>
      <c r="J2309" s="2">
        <f>IF(B2309="?",ROUND(AVERAGEIF($B$2:$B$2344,"&lt;&gt;?"),0),B2309)</f>
        <v>1971</v>
      </c>
      <c r="K2309" t="str">
        <f>IF(C2309="?","Sep",C2309)</f>
        <v>Sep</v>
      </c>
      <c r="L2309" t="str">
        <f>IF(Table1[[#This Row],[Hospital tier]]="?","tier - 2",Table1[[#This Row],[Hospital tier]])</f>
        <v>tier - 3</v>
      </c>
      <c r="M2309" t="str">
        <f>IF(Table1[[#This Row],[City tier]]="?","tier - 2",Table1[[#This Row],[City tier]])</f>
        <v>tier - 3</v>
      </c>
      <c r="N2309" s="5" t="str">
        <f>IF(Table1[[#This Row],[State ID]]="?","Unknown",Table1[[#This Row],[State ID]])</f>
        <v>R1012</v>
      </c>
      <c r="O2309" s="5" t="str">
        <f>IF(Table1[[#This Row],[Customer ID]]="?","Unknown",Table1[[#This Row],[Customer ID]])</f>
        <v>Id967</v>
      </c>
    </row>
    <row r="2310" spans="1:15">
      <c r="A2310" t="s">
        <v>2344</v>
      </c>
      <c r="B2310">
        <v>1980</v>
      </c>
      <c r="C2310" t="s">
        <v>45</v>
      </c>
      <c r="D2310">
        <v>17</v>
      </c>
      <c r="E2310">
        <v>2</v>
      </c>
      <c r="F2310">
        <v>11435.74</v>
      </c>
      <c r="G2310" t="s">
        <v>17</v>
      </c>
      <c r="H2310" t="s">
        <v>17</v>
      </c>
      <c r="I2310" t="s">
        <v>38</v>
      </c>
      <c r="J2310" s="2">
        <f>IF(B2310="?",ROUND(AVERAGEIF($B$2:$B$2344,"&lt;&gt;?"),0),B2310)</f>
        <v>1980</v>
      </c>
      <c r="K2310" t="str">
        <f>IF(C2310="?","Sep",C2310)</f>
        <v>Jul</v>
      </c>
      <c r="L2310" t="str">
        <f>IF(Table1[[#This Row],[Hospital tier]]="?","tier - 2",Table1[[#This Row],[Hospital tier]])</f>
        <v>tier - 3</v>
      </c>
      <c r="M2310" t="str">
        <f>IF(Table1[[#This Row],[City tier]]="?","tier - 2",Table1[[#This Row],[City tier]])</f>
        <v>tier - 3</v>
      </c>
      <c r="N2310" s="5" t="str">
        <f>IF(Table1[[#This Row],[State ID]]="?","Unknown",Table1[[#This Row],[State ID]])</f>
        <v>R1021</v>
      </c>
      <c r="O2310" s="5" t="str">
        <f>IF(Table1[[#This Row],[Customer ID]]="?","Unknown",Table1[[#This Row],[Customer ID]])</f>
        <v>Id968</v>
      </c>
    </row>
    <row r="2311" spans="1:15">
      <c r="A2311" t="s">
        <v>2345</v>
      </c>
      <c r="B2311">
        <v>1985</v>
      </c>
      <c r="C2311" t="s">
        <v>20</v>
      </c>
      <c r="D2311">
        <v>9</v>
      </c>
      <c r="E2311">
        <v>3</v>
      </c>
      <c r="F2311">
        <v>11419.49</v>
      </c>
      <c r="G2311" t="s">
        <v>17</v>
      </c>
      <c r="H2311" t="s">
        <v>18</v>
      </c>
      <c r="I2311" t="s">
        <v>22</v>
      </c>
      <c r="J2311" s="2">
        <f>IF(B2311="?",ROUND(AVERAGEIF($B$2:$B$2344,"&lt;&gt;?"),0),B2311)</f>
        <v>1985</v>
      </c>
      <c r="K2311" t="str">
        <f>IF(C2311="?","Sep",C2311)</f>
        <v>Jun</v>
      </c>
      <c r="L2311" t="str">
        <f>IF(Table1[[#This Row],[Hospital tier]]="?","tier - 2",Table1[[#This Row],[Hospital tier]])</f>
        <v>tier - 3</v>
      </c>
      <c r="M2311" t="str">
        <f>IF(Table1[[#This Row],[City tier]]="?","tier - 2",Table1[[#This Row],[City tier]])</f>
        <v>tier - 1</v>
      </c>
      <c r="N2311" s="5" t="str">
        <f>IF(Table1[[#This Row],[State ID]]="?","Unknown",Table1[[#This Row],[State ID]])</f>
        <v>R1012</v>
      </c>
      <c r="O2311" s="5" t="str">
        <f>IF(Table1[[#This Row],[Customer ID]]="?","Unknown",Table1[[#This Row],[Customer ID]])</f>
        <v>Id969</v>
      </c>
    </row>
    <row r="2312" spans="1:15">
      <c r="A2312" t="s">
        <v>2346</v>
      </c>
      <c r="B2312">
        <v>1985</v>
      </c>
      <c r="C2312" t="s">
        <v>16</v>
      </c>
      <c r="D2312">
        <v>3</v>
      </c>
      <c r="E2312">
        <v>0</v>
      </c>
      <c r="F2312">
        <v>40419.019999999997</v>
      </c>
      <c r="G2312" t="s">
        <v>18</v>
      </c>
      <c r="H2312" t="s">
        <v>21</v>
      </c>
      <c r="I2312" t="s">
        <v>19</v>
      </c>
      <c r="J2312" s="2">
        <f>IF(B2312="?",ROUND(AVERAGEIF($B$2:$B$2344,"&lt;&gt;?"),0),B2312)</f>
        <v>1985</v>
      </c>
      <c r="K2312" t="str">
        <f>IF(C2312="?","Sep",C2312)</f>
        <v>Nov</v>
      </c>
      <c r="L2312" t="str">
        <f>IF(Table1[[#This Row],[Hospital tier]]="?","tier - 2",Table1[[#This Row],[Hospital tier]])</f>
        <v>tier - 1</v>
      </c>
      <c r="M2312" t="str">
        <f>IF(Table1[[#This Row],[City tier]]="?","tier - 2",Table1[[#This Row],[City tier]])</f>
        <v>tier - 2</v>
      </c>
      <c r="N2312" s="5" t="str">
        <f>IF(Table1[[#This Row],[State ID]]="?","Unknown",Table1[[#This Row],[State ID]])</f>
        <v>R1013</v>
      </c>
      <c r="O2312" s="5" t="str">
        <f>IF(Table1[[#This Row],[Customer ID]]="?","Unknown",Table1[[#This Row],[Customer ID]])</f>
        <v>Id97</v>
      </c>
    </row>
    <row r="2313" spans="1:15">
      <c r="A2313" t="s">
        <v>2347</v>
      </c>
      <c r="B2313">
        <v>1983</v>
      </c>
      <c r="C2313" t="s">
        <v>24</v>
      </c>
      <c r="D2313">
        <v>23</v>
      </c>
      <c r="E2313">
        <v>3</v>
      </c>
      <c r="F2313">
        <v>11412.02</v>
      </c>
      <c r="G2313" t="s">
        <v>17</v>
      </c>
      <c r="H2313" t="s">
        <v>18</v>
      </c>
      <c r="I2313" t="s">
        <v>38</v>
      </c>
      <c r="J2313" s="2">
        <f>IF(B2313="?",ROUND(AVERAGEIF($B$2:$B$2344,"&lt;&gt;?"),0),B2313)</f>
        <v>1983</v>
      </c>
      <c r="K2313" t="str">
        <f>IF(C2313="?","Sep",C2313)</f>
        <v>Oct</v>
      </c>
      <c r="L2313" t="str">
        <f>IF(Table1[[#This Row],[Hospital tier]]="?","tier - 2",Table1[[#This Row],[Hospital tier]])</f>
        <v>tier - 3</v>
      </c>
      <c r="M2313" t="str">
        <f>IF(Table1[[#This Row],[City tier]]="?","tier - 2",Table1[[#This Row],[City tier]])</f>
        <v>tier - 1</v>
      </c>
      <c r="N2313" s="5" t="str">
        <f>IF(Table1[[#This Row],[State ID]]="?","Unknown",Table1[[#This Row],[State ID]])</f>
        <v>R1021</v>
      </c>
      <c r="O2313" s="5" t="str">
        <f>IF(Table1[[#This Row],[Customer ID]]="?","Unknown",Table1[[#This Row],[Customer ID]])</f>
        <v>Id970</v>
      </c>
    </row>
    <row r="2314" spans="1:15">
      <c r="A2314" t="s">
        <v>2348</v>
      </c>
      <c r="B2314">
        <v>1970</v>
      </c>
      <c r="C2314" t="s">
        <v>24</v>
      </c>
      <c r="D2314">
        <v>7</v>
      </c>
      <c r="E2314">
        <v>3</v>
      </c>
      <c r="F2314">
        <v>11411.69</v>
      </c>
      <c r="G2314" t="s">
        <v>17</v>
      </c>
      <c r="H2314" t="s">
        <v>21</v>
      </c>
      <c r="I2314" t="s">
        <v>25</v>
      </c>
      <c r="J2314" s="2">
        <f>IF(B2314="?",ROUND(AVERAGEIF($B$2:$B$2344,"&lt;&gt;?"),0),B2314)</f>
        <v>1970</v>
      </c>
      <c r="K2314" t="str">
        <f>IF(C2314="?","Sep",C2314)</f>
        <v>Oct</v>
      </c>
      <c r="L2314" t="str">
        <f>IF(Table1[[#This Row],[Hospital tier]]="?","tier - 2",Table1[[#This Row],[Hospital tier]])</f>
        <v>tier - 3</v>
      </c>
      <c r="M2314" t="str">
        <f>IF(Table1[[#This Row],[City tier]]="?","tier - 2",Table1[[#This Row],[City tier]])</f>
        <v>tier - 2</v>
      </c>
      <c r="N2314" s="5" t="str">
        <f>IF(Table1[[#This Row],[State ID]]="?","Unknown",Table1[[#This Row],[State ID]])</f>
        <v>R1011</v>
      </c>
      <c r="O2314" s="5" t="str">
        <f>IF(Table1[[#This Row],[Customer ID]]="?","Unknown",Table1[[#This Row],[Customer ID]])</f>
        <v>Id971</v>
      </c>
    </row>
    <row r="2315" spans="1:15">
      <c r="A2315" t="s">
        <v>2349</v>
      </c>
      <c r="B2315">
        <v>1970</v>
      </c>
      <c r="C2315" t="s">
        <v>24</v>
      </c>
      <c r="D2315">
        <v>2</v>
      </c>
      <c r="E2315">
        <v>2</v>
      </c>
      <c r="F2315">
        <v>11396.9</v>
      </c>
      <c r="G2315" t="s">
        <v>17</v>
      </c>
      <c r="H2315" t="s">
        <v>17</v>
      </c>
      <c r="I2315" t="s">
        <v>74</v>
      </c>
      <c r="J2315" s="2">
        <f>IF(B2315="?",ROUND(AVERAGEIF($B$2:$B$2344,"&lt;&gt;?"),0),B2315)</f>
        <v>1970</v>
      </c>
      <c r="K2315" t="str">
        <f>IF(C2315="?","Sep",C2315)</f>
        <v>Oct</v>
      </c>
      <c r="L2315" t="str">
        <f>IF(Table1[[#This Row],[Hospital tier]]="?","tier - 2",Table1[[#This Row],[Hospital tier]])</f>
        <v>tier - 3</v>
      </c>
      <c r="M2315" t="str">
        <f>IF(Table1[[#This Row],[City tier]]="?","tier - 2",Table1[[#This Row],[City tier]])</f>
        <v>tier - 3</v>
      </c>
      <c r="N2315" s="5" t="str">
        <f>IF(Table1[[#This Row],[State ID]]="?","Unknown",Table1[[#This Row],[State ID]])</f>
        <v>R1024</v>
      </c>
      <c r="O2315" s="5" t="str">
        <f>IF(Table1[[#This Row],[Customer ID]]="?","Unknown",Table1[[#This Row],[Customer ID]])</f>
        <v>Id972</v>
      </c>
    </row>
    <row r="2316" spans="1:15">
      <c r="A2316" t="s">
        <v>2350</v>
      </c>
      <c r="B2316">
        <v>1967</v>
      </c>
      <c r="C2316" t="s">
        <v>23</v>
      </c>
      <c r="D2316">
        <v>19</v>
      </c>
      <c r="E2316">
        <v>1</v>
      </c>
      <c r="F2316">
        <v>11394.07</v>
      </c>
      <c r="G2316" t="s">
        <v>17</v>
      </c>
      <c r="H2316" t="s">
        <v>18</v>
      </c>
      <c r="I2316" t="s">
        <v>185</v>
      </c>
      <c r="J2316" s="2">
        <f>IF(B2316="?",ROUND(AVERAGEIF($B$2:$B$2344,"&lt;&gt;?"),0),B2316)</f>
        <v>1967</v>
      </c>
      <c r="K2316" t="str">
        <f>IF(C2316="?","Sep",C2316)</f>
        <v>Dec</v>
      </c>
      <c r="L2316" t="str">
        <f>IF(Table1[[#This Row],[Hospital tier]]="?","tier - 2",Table1[[#This Row],[Hospital tier]])</f>
        <v>tier - 3</v>
      </c>
      <c r="M2316" t="str">
        <f>IF(Table1[[#This Row],[City tier]]="?","tier - 2",Table1[[#This Row],[City tier]])</f>
        <v>tier - 1</v>
      </c>
      <c r="N2316" s="5" t="str">
        <f>IF(Table1[[#This Row],[State ID]]="?","Unknown",Table1[[#This Row],[State ID]])</f>
        <v>R1018</v>
      </c>
      <c r="O2316" s="5" t="str">
        <f>IF(Table1[[#This Row],[Customer ID]]="?","Unknown",Table1[[#This Row],[Customer ID]])</f>
        <v>Id973</v>
      </c>
    </row>
    <row r="2317" spans="1:15">
      <c r="A2317" t="s">
        <v>2351</v>
      </c>
      <c r="B2317">
        <v>1997</v>
      </c>
      <c r="C2317" t="s">
        <v>45</v>
      </c>
      <c r="D2317">
        <v>28</v>
      </c>
      <c r="E2317">
        <v>0</v>
      </c>
      <c r="F2317">
        <v>11388.27</v>
      </c>
      <c r="G2317" t="s">
        <v>17</v>
      </c>
      <c r="H2317" t="s">
        <v>21</v>
      </c>
      <c r="I2317" t="s">
        <v>30</v>
      </c>
      <c r="J2317" s="2">
        <f>IF(B2317="?",ROUND(AVERAGEIF($B$2:$B$2344,"&lt;&gt;?"),0),B2317)</f>
        <v>1997</v>
      </c>
      <c r="K2317" t="str">
        <f>IF(C2317="?","Sep",C2317)</f>
        <v>Jul</v>
      </c>
      <c r="L2317" t="str">
        <f>IF(Table1[[#This Row],[Hospital tier]]="?","tier - 2",Table1[[#This Row],[Hospital tier]])</f>
        <v>tier - 3</v>
      </c>
      <c r="M2317" t="str">
        <f>IF(Table1[[#This Row],[City tier]]="?","tier - 2",Table1[[#This Row],[City tier]])</f>
        <v>tier - 2</v>
      </c>
      <c r="N2317" s="5" t="str">
        <f>IF(Table1[[#This Row],[State ID]]="?","Unknown",Table1[[#This Row],[State ID]])</f>
        <v>R1026</v>
      </c>
      <c r="O2317" s="5" t="str">
        <f>IF(Table1[[#This Row],[Customer ID]]="?","Unknown",Table1[[#This Row],[Customer ID]])</f>
        <v>Id974</v>
      </c>
    </row>
    <row r="2318" spans="1:15">
      <c r="A2318" t="s">
        <v>2352</v>
      </c>
      <c r="B2318">
        <v>1964</v>
      </c>
      <c r="C2318" t="s">
        <v>20</v>
      </c>
      <c r="D2318">
        <v>13</v>
      </c>
      <c r="E2318">
        <v>0</v>
      </c>
      <c r="F2318">
        <v>11381.33</v>
      </c>
      <c r="G2318" t="s">
        <v>17</v>
      </c>
      <c r="H2318" t="s">
        <v>21</v>
      </c>
      <c r="I2318" t="s">
        <v>19</v>
      </c>
      <c r="J2318" s="2">
        <f>IF(B2318="?",ROUND(AVERAGEIF($B$2:$B$2344,"&lt;&gt;?"),0),B2318)</f>
        <v>1964</v>
      </c>
      <c r="K2318" t="str">
        <f>IF(C2318="?","Sep",C2318)</f>
        <v>Jun</v>
      </c>
      <c r="L2318" t="str">
        <f>IF(Table1[[#This Row],[Hospital tier]]="?","tier - 2",Table1[[#This Row],[Hospital tier]])</f>
        <v>tier - 3</v>
      </c>
      <c r="M2318" t="str">
        <f>IF(Table1[[#This Row],[City tier]]="?","tier - 2",Table1[[#This Row],[City tier]])</f>
        <v>tier - 2</v>
      </c>
      <c r="N2318" s="5" t="str">
        <f>IF(Table1[[#This Row],[State ID]]="?","Unknown",Table1[[#This Row],[State ID]])</f>
        <v>R1013</v>
      </c>
      <c r="O2318" s="5" t="str">
        <f>IF(Table1[[#This Row],[Customer ID]]="?","Unknown",Table1[[#This Row],[Customer ID]])</f>
        <v>Id975</v>
      </c>
    </row>
    <row r="2319" spans="1:15">
      <c r="A2319" t="s">
        <v>2353</v>
      </c>
      <c r="B2319">
        <v>1972</v>
      </c>
      <c r="C2319" t="s">
        <v>23</v>
      </c>
      <c r="D2319">
        <v>6</v>
      </c>
      <c r="E2319">
        <v>0</v>
      </c>
      <c r="F2319">
        <v>11378.57</v>
      </c>
      <c r="G2319" t="s">
        <v>17</v>
      </c>
      <c r="H2319" t="s">
        <v>21</v>
      </c>
      <c r="I2319" t="s">
        <v>34</v>
      </c>
      <c r="J2319" s="2">
        <f>IF(B2319="?",ROUND(AVERAGEIF($B$2:$B$2344,"&lt;&gt;?"),0),B2319)</f>
        <v>1972</v>
      </c>
      <c r="K2319" t="str">
        <f>IF(C2319="?","Sep",C2319)</f>
        <v>Dec</v>
      </c>
      <c r="L2319" t="str">
        <f>IF(Table1[[#This Row],[Hospital tier]]="?","tier - 2",Table1[[#This Row],[Hospital tier]])</f>
        <v>tier - 3</v>
      </c>
      <c r="M2319" t="str">
        <f>IF(Table1[[#This Row],[City tier]]="?","tier - 2",Table1[[#This Row],[City tier]])</f>
        <v>tier - 2</v>
      </c>
      <c r="N2319" s="5" t="str">
        <f>IF(Table1[[#This Row],[State ID]]="?","Unknown",Table1[[#This Row],[State ID]])</f>
        <v>R1025</v>
      </c>
      <c r="O2319" s="5" t="str">
        <f>IF(Table1[[#This Row],[Customer ID]]="?","Unknown",Table1[[#This Row],[Customer ID]])</f>
        <v>Id976</v>
      </c>
    </row>
    <row r="2320" spans="1:15">
      <c r="A2320" t="s">
        <v>2354</v>
      </c>
      <c r="B2320">
        <v>1979</v>
      </c>
      <c r="C2320" t="s">
        <v>20</v>
      </c>
      <c r="D2320">
        <v>7</v>
      </c>
      <c r="E2320">
        <v>2</v>
      </c>
      <c r="F2320">
        <v>11369.39</v>
      </c>
      <c r="G2320" t="s">
        <v>17</v>
      </c>
      <c r="H2320" t="s">
        <v>18</v>
      </c>
      <c r="I2320" t="s">
        <v>30</v>
      </c>
      <c r="J2320" s="2">
        <f>IF(B2320="?",ROUND(AVERAGEIF($B$2:$B$2344,"&lt;&gt;?"),0),B2320)</f>
        <v>1979</v>
      </c>
      <c r="K2320" t="str">
        <f>IF(C2320="?","Sep",C2320)</f>
        <v>Jun</v>
      </c>
      <c r="L2320" t="str">
        <f>IF(Table1[[#This Row],[Hospital tier]]="?","tier - 2",Table1[[#This Row],[Hospital tier]])</f>
        <v>tier - 3</v>
      </c>
      <c r="M2320" t="str">
        <f>IF(Table1[[#This Row],[City tier]]="?","tier - 2",Table1[[#This Row],[City tier]])</f>
        <v>tier - 1</v>
      </c>
      <c r="N2320" s="5" t="str">
        <f>IF(Table1[[#This Row],[State ID]]="?","Unknown",Table1[[#This Row],[State ID]])</f>
        <v>R1026</v>
      </c>
      <c r="O2320" s="5" t="str">
        <f>IF(Table1[[#This Row],[Customer ID]]="?","Unknown",Table1[[#This Row],[Customer ID]])</f>
        <v>Id977</v>
      </c>
    </row>
    <row r="2321" spans="1:15">
      <c r="A2321" t="s">
        <v>2355</v>
      </c>
      <c r="B2321">
        <v>1964</v>
      </c>
      <c r="C2321" t="s">
        <v>23</v>
      </c>
      <c r="D2321">
        <v>13</v>
      </c>
      <c r="E2321">
        <v>0</v>
      </c>
      <c r="F2321">
        <v>11365.95</v>
      </c>
      <c r="G2321" t="s">
        <v>17</v>
      </c>
      <c r="H2321" t="s">
        <v>21</v>
      </c>
      <c r="I2321" t="s">
        <v>25</v>
      </c>
      <c r="J2321" s="2">
        <f>IF(B2321="?",ROUND(AVERAGEIF($B$2:$B$2344,"&lt;&gt;?"),0),B2321)</f>
        <v>1964</v>
      </c>
      <c r="K2321" t="str">
        <f>IF(C2321="?","Sep",C2321)</f>
        <v>Dec</v>
      </c>
      <c r="L2321" t="str">
        <f>IF(Table1[[#This Row],[Hospital tier]]="?","tier - 2",Table1[[#This Row],[Hospital tier]])</f>
        <v>tier - 3</v>
      </c>
      <c r="M2321" t="str">
        <f>IF(Table1[[#This Row],[City tier]]="?","tier - 2",Table1[[#This Row],[City tier]])</f>
        <v>tier - 2</v>
      </c>
      <c r="N2321" s="5" t="str">
        <f>IF(Table1[[#This Row],[State ID]]="?","Unknown",Table1[[#This Row],[State ID]])</f>
        <v>R1011</v>
      </c>
      <c r="O2321" s="5" t="str">
        <f>IF(Table1[[#This Row],[Customer ID]]="?","Unknown",Table1[[#This Row],[Customer ID]])</f>
        <v>Id978</v>
      </c>
    </row>
    <row r="2322" spans="1:15">
      <c r="A2322" t="s">
        <v>2356</v>
      </c>
      <c r="B2322">
        <v>1964</v>
      </c>
      <c r="C2322" t="s">
        <v>45</v>
      </c>
      <c r="D2322">
        <v>3</v>
      </c>
      <c r="E2322">
        <v>0</v>
      </c>
      <c r="F2322">
        <v>11363.28</v>
      </c>
      <c r="G2322" t="s">
        <v>17</v>
      </c>
      <c r="H2322" t="s">
        <v>18</v>
      </c>
      <c r="I2322" t="s">
        <v>19</v>
      </c>
      <c r="J2322" s="2">
        <f>IF(B2322="?",ROUND(AVERAGEIF($B$2:$B$2344,"&lt;&gt;?"),0),B2322)</f>
        <v>1964</v>
      </c>
      <c r="K2322" t="str">
        <f>IF(C2322="?","Sep",C2322)</f>
        <v>Jul</v>
      </c>
      <c r="L2322" t="str">
        <f>IF(Table1[[#This Row],[Hospital tier]]="?","tier - 2",Table1[[#This Row],[Hospital tier]])</f>
        <v>tier - 3</v>
      </c>
      <c r="M2322" t="str">
        <f>IF(Table1[[#This Row],[City tier]]="?","tier - 2",Table1[[#This Row],[City tier]])</f>
        <v>tier - 1</v>
      </c>
      <c r="N2322" s="5" t="str">
        <f>IF(Table1[[#This Row],[State ID]]="?","Unknown",Table1[[#This Row],[State ID]])</f>
        <v>R1013</v>
      </c>
      <c r="O2322" s="5" t="str">
        <f>IF(Table1[[#This Row],[Customer ID]]="?","Unknown",Table1[[#This Row],[Customer ID]])</f>
        <v>Id979</v>
      </c>
    </row>
    <row r="2323" spans="1:15">
      <c r="A2323" t="s">
        <v>2357</v>
      </c>
      <c r="B2323">
        <v>1966</v>
      </c>
      <c r="C2323" t="s">
        <v>40</v>
      </c>
      <c r="D2323">
        <v>12</v>
      </c>
      <c r="E2323">
        <v>0</v>
      </c>
      <c r="F2323">
        <v>40373.74</v>
      </c>
      <c r="G2323" t="s">
        <v>18</v>
      </c>
      <c r="H2323" t="s">
        <v>17</v>
      </c>
      <c r="I2323" t="s">
        <v>25</v>
      </c>
      <c r="J2323" s="2">
        <f>IF(B2323="?",ROUND(AVERAGEIF($B$2:$B$2344,"&lt;&gt;?"),0),B2323)</f>
        <v>1966</v>
      </c>
      <c r="K2323" t="str">
        <f>IF(C2323="?","Sep",C2323)</f>
        <v>Aug</v>
      </c>
      <c r="L2323" t="str">
        <f>IF(Table1[[#This Row],[Hospital tier]]="?","tier - 2",Table1[[#This Row],[Hospital tier]])</f>
        <v>tier - 1</v>
      </c>
      <c r="M2323" t="str">
        <f>IF(Table1[[#This Row],[City tier]]="?","tier - 2",Table1[[#This Row],[City tier]])</f>
        <v>tier - 3</v>
      </c>
      <c r="N2323" s="5" t="str">
        <f>IF(Table1[[#This Row],[State ID]]="?","Unknown",Table1[[#This Row],[State ID]])</f>
        <v>R1011</v>
      </c>
      <c r="O2323" s="5" t="str">
        <f>IF(Table1[[#This Row],[Customer ID]]="?","Unknown",Table1[[#This Row],[Customer ID]])</f>
        <v>Id98</v>
      </c>
    </row>
    <row r="2324" spans="1:15">
      <c r="A2324" t="s">
        <v>2358</v>
      </c>
      <c r="B2324">
        <v>1964</v>
      </c>
      <c r="C2324" t="s">
        <v>45</v>
      </c>
      <c r="D2324">
        <v>4</v>
      </c>
      <c r="E2324">
        <v>0</v>
      </c>
      <c r="F2324">
        <v>11362.76</v>
      </c>
      <c r="G2324" t="s">
        <v>17</v>
      </c>
      <c r="H2324" t="s">
        <v>18</v>
      </c>
      <c r="I2324" t="s">
        <v>25</v>
      </c>
      <c r="J2324" s="2">
        <f>IF(B2324="?",ROUND(AVERAGEIF($B$2:$B$2344,"&lt;&gt;?"),0),B2324)</f>
        <v>1964</v>
      </c>
      <c r="K2324" t="str">
        <f>IF(C2324="?","Sep",C2324)</f>
        <v>Jul</v>
      </c>
      <c r="L2324" t="str">
        <f>IF(Table1[[#This Row],[Hospital tier]]="?","tier - 2",Table1[[#This Row],[Hospital tier]])</f>
        <v>tier - 3</v>
      </c>
      <c r="M2324" t="str">
        <f>IF(Table1[[#This Row],[City tier]]="?","tier - 2",Table1[[#This Row],[City tier]])</f>
        <v>tier - 1</v>
      </c>
      <c r="N2324" s="5" t="str">
        <f>IF(Table1[[#This Row],[State ID]]="?","Unknown",Table1[[#This Row],[State ID]])</f>
        <v>R1011</v>
      </c>
      <c r="O2324" s="5" t="str">
        <f>IF(Table1[[#This Row],[Customer ID]]="?","Unknown",Table1[[#This Row],[Customer ID]])</f>
        <v>Id980</v>
      </c>
    </row>
    <row r="2325" spans="1:15">
      <c r="A2325" t="s">
        <v>2359</v>
      </c>
      <c r="B2325">
        <v>1965</v>
      </c>
      <c r="C2325" t="s">
        <v>37</v>
      </c>
      <c r="D2325">
        <v>26</v>
      </c>
      <c r="E2325">
        <v>0</v>
      </c>
      <c r="F2325">
        <v>11356.66</v>
      </c>
      <c r="G2325" t="s">
        <v>17</v>
      </c>
      <c r="H2325" t="s">
        <v>17</v>
      </c>
      <c r="I2325" t="s">
        <v>22</v>
      </c>
      <c r="J2325" s="2">
        <f>IF(B2325="?",ROUND(AVERAGEIF($B$2:$B$2344,"&lt;&gt;?"),0),B2325)</f>
        <v>1965</v>
      </c>
      <c r="K2325" t="str">
        <f>IF(C2325="?","Sep",C2325)</f>
        <v>Sep</v>
      </c>
      <c r="L2325" t="str">
        <f>IF(Table1[[#This Row],[Hospital tier]]="?","tier - 2",Table1[[#This Row],[Hospital tier]])</f>
        <v>tier - 3</v>
      </c>
      <c r="M2325" t="str">
        <f>IF(Table1[[#This Row],[City tier]]="?","tier - 2",Table1[[#This Row],[City tier]])</f>
        <v>tier - 3</v>
      </c>
      <c r="N2325" s="5" t="str">
        <f>IF(Table1[[#This Row],[State ID]]="?","Unknown",Table1[[#This Row],[State ID]])</f>
        <v>R1012</v>
      </c>
      <c r="O2325" s="5" t="str">
        <f>IF(Table1[[#This Row],[Customer ID]]="?","Unknown",Table1[[#This Row],[Customer ID]])</f>
        <v>Id981</v>
      </c>
    </row>
    <row r="2326" spans="1:15">
      <c r="A2326" t="s">
        <v>2360</v>
      </c>
      <c r="B2326">
        <v>1965</v>
      </c>
      <c r="C2326" t="s">
        <v>16</v>
      </c>
      <c r="D2326">
        <v>29</v>
      </c>
      <c r="E2326">
        <v>0</v>
      </c>
      <c r="F2326">
        <v>11353.23</v>
      </c>
      <c r="G2326" t="s">
        <v>17</v>
      </c>
      <c r="H2326" t="s">
        <v>18</v>
      </c>
      <c r="I2326" t="s">
        <v>22</v>
      </c>
      <c r="J2326" s="2">
        <f>IF(B2326="?",ROUND(AVERAGEIF($B$2:$B$2344,"&lt;&gt;?"),0),B2326)</f>
        <v>1965</v>
      </c>
      <c r="K2326" t="str">
        <f>IF(C2326="?","Sep",C2326)</f>
        <v>Nov</v>
      </c>
      <c r="L2326" t="str">
        <f>IF(Table1[[#This Row],[Hospital tier]]="?","tier - 2",Table1[[#This Row],[Hospital tier]])</f>
        <v>tier - 3</v>
      </c>
      <c r="M2326" t="str">
        <f>IF(Table1[[#This Row],[City tier]]="?","tier - 2",Table1[[#This Row],[City tier]])</f>
        <v>tier - 1</v>
      </c>
      <c r="N2326" s="5" t="str">
        <f>IF(Table1[[#This Row],[State ID]]="?","Unknown",Table1[[#This Row],[State ID]])</f>
        <v>R1012</v>
      </c>
      <c r="O2326" s="5" t="str">
        <f>IF(Table1[[#This Row],[Customer ID]]="?","Unknown",Table1[[#This Row],[Customer ID]])</f>
        <v>Id982</v>
      </c>
    </row>
    <row r="2327" spans="1:15">
      <c r="A2327" t="s">
        <v>2361</v>
      </c>
      <c r="B2327">
        <v>1964</v>
      </c>
      <c r="C2327" t="s">
        <v>45</v>
      </c>
      <c r="D2327">
        <v>12</v>
      </c>
      <c r="E2327">
        <v>0</v>
      </c>
      <c r="F2327">
        <v>11345.52</v>
      </c>
      <c r="G2327" t="s">
        <v>17</v>
      </c>
      <c r="H2327" t="s">
        <v>17</v>
      </c>
      <c r="I2327" t="s">
        <v>25</v>
      </c>
      <c r="J2327" s="2">
        <f>IF(B2327="?",ROUND(AVERAGEIF($B$2:$B$2344,"&lt;&gt;?"),0),B2327)</f>
        <v>1964</v>
      </c>
      <c r="K2327" t="str">
        <f>IF(C2327="?","Sep",C2327)</f>
        <v>Jul</v>
      </c>
      <c r="L2327" t="str">
        <f>IF(Table1[[#This Row],[Hospital tier]]="?","tier - 2",Table1[[#This Row],[Hospital tier]])</f>
        <v>tier - 3</v>
      </c>
      <c r="M2327" t="str">
        <f>IF(Table1[[#This Row],[City tier]]="?","tier - 2",Table1[[#This Row],[City tier]])</f>
        <v>tier - 3</v>
      </c>
      <c r="N2327" s="5" t="str">
        <f>IF(Table1[[#This Row],[State ID]]="?","Unknown",Table1[[#This Row],[State ID]])</f>
        <v>R1011</v>
      </c>
      <c r="O2327" s="5" t="str">
        <f>IF(Table1[[#This Row],[Customer ID]]="?","Unknown",Table1[[#This Row],[Customer ID]])</f>
        <v>Id983</v>
      </c>
    </row>
    <row r="2328" spans="1:15">
      <c r="A2328" t="s">
        <v>2362</v>
      </c>
      <c r="B2328">
        <v>1968</v>
      </c>
      <c r="C2328" t="s">
        <v>16</v>
      </c>
      <c r="D2328">
        <v>2</v>
      </c>
      <c r="E2328">
        <v>0</v>
      </c>
      <c r="F2328">
        <v>11344.32</v>
      </c>
      <c r="G2328" t="s">
        <v>17</v>
      </c>
      <c r="H2328" t="s">
        <v>21</v>
      </c>
      <c r="I2328" t="s">
        <v>34</v>
      </c>
      <c r="J2328" s="2">
        <f>IF(B2328="?",ROUND(AVERAGEIF($B$2:$B$2344,"&lt;&gt;?"),0),B2328)</f>
        <v>1968</v>
      </c>
      <c r="K2328" t="str">
        <f>IF(C2328="?","Sep",C2328)</f>
        <v>Nov</v>
      </c>
      <c r="L2328" t="str">
        <f>IF(Table1[[#This Row],[Hospital tier]]="?","tier - 2",Table1[[#This Row],[Hospital tier]])</f>
        <v>tier - 3</v>
      </c>
      <c r="M2328" t="str">
        <f>IF(Table1[[#This Row],[City tier]]="?","tier - 2",Table1[[#This Row],[City tier]])</f>
        <v>tier - 2</v>
      </c>
      <c r="N2328" s="5" t="str">
        <f>IF(Table1[[#This Row],[State ID]]="?","Unknown",Table1[[#This Row],[State ID]])</f>
        <v>R1025</v>
      </c>
      <c r="O2328" s="5" t="str">
        <f>IF(Table1[[#This Row],[Customer ID]]="?","Unknown",Table1[[#This Row],[Customer ID]])</f>
        <v>Id984</v>
      </c>
    </row>
    <row r="2329" spans="1:15">
      <c r="A2329" t="s">
        <v>2363</v>
      </c>
      <c r="B2329">
        <v>1989</v>
      </c>
      <c r="C2329" t="s">
        <v>40</v>
      </c>
      <c r="D2329">
        <v>19</v>
      </c>
      <c r="E2329">
        <v>1</v>
      </c>
      <c r="F2329">
        <v>11326.71</v>
      </c>
      <c r="G2329" t="s">
        <v>17</v>
      </c>
      <c r="H2329" t="s">
        <v>17</v>
      </c>
      <c r="I2329" t="s">
        <v>19</v>
      </c>
      <c r="J2329" s="2">
        <f>IF(B2329="?",ROUND(AVERAGEIF($B$2:$B$2344,"&lt;&gt;?"),0),B2329)</f>
        <v>1989</v>
      </c>
      <c r="K2329" t="str">
        <f>IF(C2329="?","Sep",C2329)</f>
        <v>Aug</v>
      </c>
      <c r="L2329" t="str">
        <f>IF(Table1[[#This Row],[Hospital tier]]="?","tier - 2",Table1[[#This Row],[Hospital tier]])</f>
        <v>tier - 3</v>
      </c>
      <c r="M2329" t="str">
        <f>IF(Table1[[#This Row],[City tier]]="?","tier - 2",Table1[[#This Row],[City tier]])</f>
        <v>tier - 3</v>
      </c>
      <c r="N2329" s="5" t="str">
        <f>IF(Table1[[#This Row],[State ID]]="?","Unknown",Table1[[#This Row],[State ID]])</f>
        <v>R1013</v>
      </c>
      <c r="O2329" s="5" t="str">
        <f>IF(Table1[[#This Row],[Customer ID]]="?","Unknown",Table1[[#This Row],[Customer ID]])</f>
        <v>Id985</v>
      </c>
    </row>
    <row r="2330" spans="1:15">
      <c r="A2330" t="s">
        <v>2364</v>
      </c>
      <c r="B2330">
        <v>2002</v>
      </c>
      <c r="C2330" t="s">
        <v>37</v>
      </c>
      <c r="D2330">
        <v>20</v>
      </c>
      <c r="E2330">
        <v>0</v>
      </c>
      <c r="F2330">
        <v>11321.49</v>
      </c>
      <c r="G2330" t="s">
        <v>17</v>
      </c>
      <c r="H2330" t="s">
        <v>17</v>
      </c>
      <c r="I2330" t="s">
        <v>22</v>
      </c>
      <c r="J2330" s="2">
        <f>IF(B2330="?",ROUND(AVERAGEIF($B$2:$B$2344,"&lt;&gt;?"),0),B2330)</f>
        <v>2002</v>
      </c>
      <c r="K2330" t="str">
        <f>IF(C2330="?","Sep",C2330)</f>
        <v>Sep</v>
      </c>
      <c r="L2330" t="str">
        <f>IF(Table1[[#This Row],[Hospital tier]]="?","tier - 2",Table1[[#This Row],[Hospital tier]])</f>
        <v>tier - 3</v>
      </c>
      <c r="M2330" t="str">
        <f>IF(Table1[[#This Row],[City tier]]="?","tier - 2",Table1[[#This Row],[City tier]])</f>
        <v>tier - 3</v>
      </c>
      <c r="N2330" s="5" t="str">
        <f>IF(Table1[[#This Row],[State ID]]="?","Unknown",Table1[[#This Row],[State ID]])</f>
        <v>R1012</v>
      </c>
      <c r="O2330" s="5" t="str">
        <f>IF(Table1[[#This Row],[Customer ID]]="?","Unknown",Table1[[#This Row],[Customer ID]])</f>
        <v>Id986</v>
      </c>
    </row>
    <row r="2331" spans="1:15">
      <c r="A2331" t="s">
        <v>2365</v>
      </c>
      <c r="B2331">
        <v>1963</v>
      </c>
      <c r="C2331" t="s">
        <v>45</v>
      </c>
      <c r="D2331">
        <v>11</v>
      </c>
      <c r="E2331">
        <v>0</v>
      </c>
      <c r="F2331">
        <v>11319.12</v>
      </c>
      <c r="G2331" t="s">
        <v>17</v>
      </c>
      <c r="H2331" t="s">
        <v>18</v>
      </c>
      <c r="I2331" t="s">
        <v>22</v>
      </c>
      <c r="J2331" s="2">
        <f>IF(B2331="?",ROUND(AVERAGEIF($B$2:$B$2344,"&lt;&gt;?"),0),B2331)</f>
        <v>1963</v>
      </c>
      <c r="K2331" t="str">
        <f>IF(C2331="?","Sep",C2331)</f>
        <v>Jul</v>
      </c>
      <c r="L2331" t="str">
        <f>IF(Table1[[#This Row],[Hospital tier]]="?","tier - 2",Table1[[#This Row],[Hospital tier]])</f>
        <v>tier - 3</v>
      </c>
      <c r="M2331" t="str">
        <f>IF(Table1[[#This Row],[City tier]]="?","tier - 2",Table1[[#This Row],[City tier]])</f>
        <v>tier - 1</v>
      </c>
      <c r="N2331" s="5" t="str">
        <f>IF(Table1[[#This Row],[State ID]]="?","Unknown",Table1[[#This Row],[State ID]])</f>
        <v>R1012</v>
      </c>
      <c r="O2331" s="5" t="str">
        <f>IF(Table1[[#This Row],[Customer ID]]="?","Unknown",Table1[[#This Row],[Customer ID]])</f>
        <v>Id987</v>
      </c>
    </row>
    <row r="2332" spans="1:15">
      <c r="A2332" t="s">
        <v>2366</v>
      </c>
      <c r="B2332">
        <v>1995</v>
      </c>
      <c r="C2332" t="s">
        <v>23</v>
      </c>
      <c r="D2332">
        <v>10</v>
      </c>
      <c r="E2332">
        <v>0</v>
      </c>
      <c r="F2332">
        <v>11318.57</v>
      </c>
      <c r="G2332" t="s">
        <v>17</v>
      </c>
      <c r="H2332" t="s">
        <v>21</v>
      </c>
      <c r="I2332" t="s">
        <v>30</v>
      </c>
      <c r="J2332" s="2">
        <f>IF(B2332="?",ROUND(AVERAGEIF($B$2:$B$2344,"&lt;&gt;?"),0),B2332)</f>
        <v>1995</v>
      </c>
      <c r="K2332" t="str">
        <f>IF(C2332="?","Sep",C2332)</f>
        <v>Dec</v>
      </c>
      <c r="L2332" t="str">
        <f>IF(Table1[[#This Row],[Hospital tier]]="?","tier - 2",Table1[[#This Row],[Hospital tier]])</f>
        <v>tier - 3</v>
      </c>
      <c r="M2332" t="str">
        <f>IF(Table1[[#This Row],[City tier]]="?","tier - 2",Table1[[#This Row],[City tier]])</f>
        <v>tier - 2</v>
      </c>
      <c r="N2332" s="5" t="str">
        <f>IF(Table1[[#This Row],[State ID]]="?","Unknown",Table1[[#This Row],[State ID]])</f>
        <v>R1026</v>
      </c>
      <c r="O2332" s="5" t="str">
        <f>IF(Table1[[#This Row],[Customer ID]]="?","Unknown",Table1[[#This Row],[Customer ID]])</f>
        <v>Id988</v>
      </c>
    </row>
    <row r="2333" spans="1:15">
      <c r="A2333" t="s">
        <v>2367</v>
      </c>
      <c r="B2333">
        <v>1963</v>
      </c>
      <c r="C2333" t="s">
        <v>16</v>
      </c>
      <c r="D2333">
        <v>22</v>
      </c>
      <c r="E2333">
        <v>0</v>
      </c>
      <c r="F2333">
        <v>11312.33</v>
      </c>
      <c r="G2333" t="s">
        <v>17</v>
      </c>
      <c r="H2333" t="s">
        <v>17</v>
      </c>
      <c r="I2333" t="s">
        <v>22</v>
      </c>
      <c r="J2333" s="2">
        <f>IF(B2333="?",ROUND(AVERAGEIF($B$2:$B$2344,"&lt;&gt;?"),0),B2333)</f>
        <v>1963</v>
      </c>
      <c r="K2333" t="str">
        <f>IF(C2333="?","Sep",C2333)</f>
        <v>Nov</v>
      </c>
      <c r="L2333" t="str">
        <f>IF(Table1[[#This Row],[Hospital tier]]="?","tier - 2",Table1[[#This Row],[Hospital tier]])</f>
        <v>tier - 3</v>
      </c>
      <c r="M2333" t="str">
        <f>IF(Table1[[#This Row],[City tier]]="?","tier - 2",Table1[[#This Row],[City tier]])</f>
        <v>tier - 3</v>
      </c>
      <c r="N2333" s="5" t="str">
        <f>IF(Table1[[#This Row],[State ID]]="?","Unknown",Table1[[#This Row],[State ID]])</f>
        <v>R1012</v>
      </c>
      <c r="O2333" s="5" t="str">
        <f>IF(Table1[[#This Row],[Customer ID]]="?","Unknown",Table1[[#This Row],[Customer ID]])</f>
        <v>Id989</v>
      </c>
    </row>
    <row r="2334" spans="1:15">
      <c r="A2334" t="s">
        <v>2368</v>
      </c>
      <c r="B2334">
        <v>1962</v>
      </c>
      <c r="C2334" t="s">
        <v>37</v>
      </c>
      <c r="D2334">
        <v>4</v>
      </c>
      <c r="E2334">
        <v>0</v>
      </c>
      <c r="F2334">
        <v>40309.93</v>
      </c>
      <c r="G2334" t="s">
        <v>18</v>
      </c>
      <c r="H2334" t="s">
        <v>17</v>
      </c>
      <c r="I2334" t="s">
        <v>25</v>
      </c>
      <c r="J2334" s="2">
        <f>IF(B2334="?",ROUND(AVERAGEIF($B$2:$B$2344,"&lt;&gt;?"),0),B2334)</f>
        <v>1962</v>
      </c>
      <c r="K2334" t="str">
        <f>IF(C2334="?","Sep",C2334)</f>
        <v>Sep</v>
      </c>
      <c r="L2334" t="str">
        <f>IF(Table1[[#This Row],[Hospital tier]]="?","tier - 2",Table1[[#This Row],[Hospital tier]])</f>
        <v>tier - 1</v>
      </c>
      <c r="M2334" t="str">
        <f>IF(Table1[[#This Row],[City tier]]="?","tier - 2",Table1[[#This Row],[City tier]])</f>
        <v>tier - 3</v>
      </c>
      <c r="N2334" s="5" t="str">
        <f>IF(Table1[[#This Row],[State ID]]="?","Unknown",Table1[[#This Row],[State ID]])</f>
        <v>R1011</v>
      </c>
      <c r="O2334" s="5" t="str">
        <f>IF(Table1[[#This Row],[Customer ID]]="?","Unknown",Table1[[#This Row],[Customer ID]])</f>
        <v>Id99</v>
      </c>
    </row>
    <row r="2335" spans="1:15">
      <c r="A2335" t="s">
        <v>2369</v>
      </c>
      <c r="B2335">
        <v>1968</v>
      </c>
      <c r="C2335" t="s">
        <v>24</v>
      </c>
      <c r="D2335">
        <v>6</v>
      </c>
      <c r="E2335">
        <v>1</v>
      </c>
      <c r="F2335">
        <v>11305.93</v>
      </c>
      <c r="G2335" t="s">
        <v>17</v>
      </c>
      <c r="H2335" t="s">
        <v>18</v>
      </c>
      <c r="I2335" t="s">
        <v>22</v>
      </c>
      <c r="J2335" s="2">
        <f>IF(B2335="?",ROUND(AVERAGEIF($B$2:$B$2344,"&lt;&gt;?"),0),B2335)</f>
        <v>1968</v>
      </c>
      <c r="K2335" t="str">
        <f>IF(C2335="?","Sep",C2335)</f>
        <v>Oct</v>
      </c>
      <c r="L2335" t="str">
        <f>IF(Table1[[#This Row],[Hospital tier]]="?","tier - 2",Table1[[#This Row],[Hospital tier]])</f>
        <v>tier - 3</v>
      </c>
      <c r="M2335" t="str">
        <f>IF(Table1[[#This Row],[City tier]]="?","tier - 2",Table1[[#This Row],[City tier]])</f>
        <v>tier - 1</v>
      </c>
      <c r="N2335" s="5" t="str">
        <f>IF(Table1[[#This Row],[State ID]]="?","Unknown",Table1[[#This Row],[State ID]])</f>
        <v>R1012</v>
      </c>
      <c r="O2335" s="5" t="str">
        <f>IF(Table1[[#This Row],[Customer ID]]="?","Unknown",Table1[[#This Row],[Customer ID]])</f>
        <v>Id990</v>
      </c>
    </row>
    <row r="2336" spans="1:15">
      <c r="A2336" t="s">
        <v>2370</v>
      </c>
      <c r="B2336">
        <v>1972</v>
      </c>
      <c r="C2336" t="s">
        <v>37</v>
      </c>
      <c r="D2336">
        <v>25</v>
      </c>
      <c r="E2336">
        <v>4</v>
      </c>
      <c r="F2336">
        <v>11299.34</v>
      </c>
      <c r="G2336" t="s">
        <v>17</v>
      </c>
      <c r="H2336" t="s">
        <v>21</v>
      </c>
      <c r="I2336" t="s">
        <v>25</v>
      </c>
      <c r="J2336" s="2">
        <f>IF(B2336="?",ROUND(AVERAGEIF($B$2:$B$2344,"&lt;&gt;?"),0),B2336)</f>
        <v>1972</v>
      </c>
      <c r="K2336" t="str">
        <f>IF(C2336="?","Sep",C2336)</f>
        <v>Sep</v>
      </c>
      <c r="L2336" t="str">
        <f>IF(Table1[[#This Row],[Hospital tier]]="?","tier - 2",Table1[[#This Row],[Hospital tier]])</f>
        <v>tier - 3</v>
      </c>
      <c r="M2336" t="str">
        <f>IF(Table1[[#This Row],[City tier]]="?","tier - 2",Table1[[#This Row],[City tier]])</f>
        <v>tier - 2</v>
      </c>
      <c r="N2336" s="5" t="str">
        <f>IF(Table1[[#This Row],[State ID]]="?","Unknown",Table1[[#This Row],[State ID]])</f>
        <v>R1011</v>
      </c>
      <c r="O2336" s="5" t="str">
        <f>IF(Table1[[#This Row],[Customer ID]]="?","Unknown",Table1[[#This Row],[Customer ID]])</f>
        <v>Id991</v>
      </c>
    </row>
    <row r="2337" spans="1:15">
      <c r="A2337" t="s">
        <v>2371</v>
      </c>
      <c r="B2337">
        <v>1988</v>
      </c>
      <c r="C2337" t="s">
        <v>16</v>
      </c>
      <c r="D2337">
        <v>14</v>
      </c>
      <c r="E2337">
        <v>3</v>
      </c>
      <c r="F2337">
        <v>11294.57</v>
      </c>
      <c r="G2337" t="s">
        <v>17</v>
      </c>
      <c r="H2337" t="s">
        <v>18</v>
      </c>
      <c r="I2337" t="s">
        <v>88</v>
      </c>
      <c r="J2337" s="2">
        <f>IF(B2337="?",ROUND(AVERAGEIF($B$2:$B$2344,"&lt;&gt;?"),0),B2337)</f>
        <v>1988</v>
      </c>
      <c r="K2337" t="str">
        <f>IF(C2337="?","Sep",C2337)</f>
        <v>Nov</v>
      </c>
      <c r="L2337" t="str">
        <f>IF(Table1[[#This Row],[Hospital tier]]="?","tier - 2",Table1[[#This Row],[Hospital tier]])</f>
        <v>tier - 3</v>
      </c>
      <c r="M2337" t="str">
        <f>IF(Table1[[#This Row],[City tier]]="?","tier - 2",Table1[[#This Row],[City tier]])</f>
        <v>tier - 1</v>
      </c>
      <c r="N2337" s="5" t="str">
        <f>IF(Table1[[#This Row],[State ID]]="?","Unknown",Table1[[#This Row],[State ID]])</f>
        <v>R1022</v>
      </c>
      <c r="O2337" s="5" t="str">
        <f>IF(Table1[[#This Row],[Customer ID]]="?","Unknown",Table1[[#This Row],[Customer ID]])</f>
        <v>Id992</v>
      </c>
    </row>
    <row r="2338" spans="1:15">
      <c r="A2338" t="s">
        <v>2372</v>
      </c>
      <c r="B2338">
        <v>1970</v>
      </c>
      <c r="C2338" t="s">
        <v>20</v>
      </c>
      <c r="D2338">
        <v>22</v>
      </c>
      <c r="E2338">
        <v>3</v>
      </c>
      <c r="F2338">
        <v>11289.11</v>
      </c>
      <c r="G2338" t="s">
        <v>17</v>
      </c>
      <c r="H2338" t="s">
        <v>18</v>
      </c>
      <c r="I2338" t="s">
        <v>22</v>
      </c>
      <c r="J2338" s="2">
        <f>IF(B2338="?",ROUND(AVERAGEIF($B$2:$B$2344,"&lt;&gt;?"),0),B2338)</f>
        <v>1970</v>
      </c>
      <c r="K2338" t="str">
        <f>IF(C2338="?","Sep",C2338)</f>
        <v>Jun</v>
      </c>
      <c r="L2338" t="str">
        <f>IF(Table1[[#This Row],[Hospital tier]]="?","tier - 2",Table1[[#This Row],[Hospital tier]])</f>
        <v>tier - 3</v>
      </c>
      <c r="M2338" t="str">
        <f>IF(Table1[[#This Row],[City tier]]="?","tier - 2",Table1[[#This Row],[City tier]])</f>
        <v>tier - 1</v>
      </c>
      <c r="N2338" s="5" t="str">
        <f>IF(Table1[[#This Row],[State ID]]="?","Unknown",Table1[[#This Row],[State ID]])</f>
        <v>R1012</v>
      </c>
      <c r="O2338" s="5" t="str">
        <f>IF(Table1[[#This Row],[Customer ID]]="?","Unknown",Table1[[#This Row],[Customer ID]])</f>
        <v>Id993</v>
      </c>
    </row>
    <row r="2339" spans="1:15">
      <c r="A2339" t="s">
        <v>2373</v>
      </c>
      <c r="B2339">
        <v>1967</v>
      </c>
      <c r="C2339" t="s">
        <v>20</v>
      </c>
      <c r="D2339">
        <v>14</v>
      </c>
      <c r="E2339">
        <v>0</v>
      </c>
      <c r="F2339">
        <v>11286.54</v>
      </c>
      <c r="G2339" t="s">
        <v>17</v>
      </c>
      <c r="H2339" t="s">
        <v>17</v>
      </c>
      <c r="I2339" t="s">
        <v>74</v>
      </c>
      <c r="J2339" s="2">
        <f>IF(B2339="?",ROUND(AVERAGEIF($B$2:$B$2344,"&lt;&gt;?"),0),B2339)</f>
        <v>1967</v>
      </c>
      <c r="K2339" t="str">
        <f>IF(C2339="?","Sep",C2339)</f>
        <v>Jun</v>
      </c>
      <c r="L2339" t="str">
        <f>IF(Table1[[#This Row],[Hospital tier]]="?","tier - 2",Table1[[#This Row],[Hospital tier]])</f>
        <v>tier - 3</v>
      </c>
      <c r="M2339" t="str">
        <f>IF(Table1[[#This Row],[City tier]]="?","tier - 2",Table1[[#This Row],[City tier]])</f>
        <v>tier - 3</v>
      </c>
      <c r="N2339" s="5" t="str">
        <f>IF(Table1[[#This Row],[State ID]]="?","Unknown",Table1[[#This Row],[State ID]])</f>
        <v>R1024</v>
      </c>
      <c r="O2339" s="5" t="str">
        <f>IF(Table1[[#This Row],[Customer ID]]="?","Unknown",Table1[[#This Row],[Customer ID]])</f>
        <v>Id994</v>
      </c>
    </row>
    <row r="2340" spans="1:15">
      <c r="A2340" t="s">
        <v>2374</v>
      </c>
      <c r="B2340">
        <v>2004</v>
      </c>
      <c r="C2340" t="s">
        <v>24</v>
      </c>
      <c r="D2340">
        <v>4</v>
      </c>
      <c r="E2340">
        <v>1</v>
      </c>
      <c r="F2340">
        <v>11272.33</v>
      </c>
      <c r="G2340" t="s">
        <v>17</v>
      </c>
      <c r="H2340" t="s">
        <v>21</v>
      </c>
      <c r="I2340" t="s">
        <v>84</v>
      </c>
      <c r="J2340" s="2">
        <f>IF(B2340="?",ROUND(AVERAGEIF($B$2:$B$2344,"&lt;&gt;?"),0),B2340)</f>
        <v>2004</v>
      </c>
      <c r="K2340" t="str">
        <f>IF(C2340="?","Sep",C2340)</f>
        <v>Oct</v>
      </c>
      <c r="L2340" t="str">
        <f>IF(Table1[[#This Row],[Hospital tier]]="?","tier - 2",Table1[[#This Row],[Hospital tier]])</f>
        <v>tier - 3</v>
      </c>
      <c r="M2340" t="str">
        <f>IF(Table1[[#This Row],[City tier]]="?","tier - 2",Table1[[#This Row],[City tier]])</f>
        <v>tier - 2</v>
      </c>
      <c r="N2340" s="5" t="str">
        <f>IF(Table1[[#This Row],[State ID]]="?","Unknown",Table1[[#This Row],[State ID]])</f>
        <v>R1019</v>
      </c>
      <c r="O2340" s="5" t="str">
        <f>IF(Table1[[#This Row],[Customer ID]]="?","Unknown",Table1[[#This Row],[Customer ID]])</f>
        <v>Id995</v>
      </c>
    </row>
    <row r="2341" spans="1:15">
      <c r="A2341" t="s">
        <v>2375</v>
      </c>
      <c r="B2341">
        <v>1971</v>
      </c>
      <c r="C2341" t="s">
        <v>23</v>
      </c>
      <c r="D2341">
        <v>26</v>
      </c>
      <c r="E2341">
        <v>0</v>
      </c>
      <c r="F2341">
        <v>11265.71</v>
      </c>
      <c r="G2341" t="s">
        <v>17</v>
      </c>
      <c r="H2341" t="s">
        <v>18</v>
      </c>
      <c r="I2341" t="s">
        <v>34</v>
      </c>
      <c r="J2341" s="2">
        <f>IF(B2341="?",ROUND(AVERAGEIF($B$2:$B$2344,"&lt;&gt;?"),0),B2341)</f>
        <v>1971</v>
      </c>
      <c r="K2341" t="str">
        <f>IF(C2341="?","Sep",C2341)</f>
        <v>Dec</v>
      </c>
      <c r="L2341" t="str">
        <f>IF(Table1[[#This Row],[Hospital tier]]="?","tier - 2",Table1[[#This Row],[Hospital tier]])</f>
        <v>tier - 3</v>
      </c>
      <c r="M2341" t="str">
        <f>IF(Table1[[#This Row],[City tier]]="?","tier - 2",Table1[[#This Row],[City tier]])</f>
        <v>tier - 1</v>
      </c>
      <c r="N2341" s="5" t="str">
        <f>IF(Table1[[#This Row],[State ID]]="?","Unknown",Table1[[#This Row],[State ID]])</f>
        <v>R1025</v>
      </c>
      <c r="O2341" s="5" t="str">
        <f>IF(Table1[[#This Row],[Customer ID]]="?","Unknown",Table1[[#This Row],[Customer ID]])</f>
        <v>Id996</v>
      </c>
    </row>
    <row r="2342" spans="1:15">
      <c r="A2342" t="s">
        <v>2376</v>
      </c>
      <c r="B2342">
        <v>1969</v>
      </c>
      <c r="C2342" t="s">
        <v>24</v>
      </c>
      <c r="D2342">
        <v>11</v>
      </c>
      <c r="E2342">
        <v>3</v>
      </c>
      <c r="F2342">
        <v>11264.54</v>
      </c>
      <c r="G2342" t="s">
        <v>17</v>
      </c>
      <c r="H2342" t="s">
        <v>21</v>
      </c>
      <c r="I2342" t="s">
        <v>25</v>
      </c>
      <c r="J2342" s="2">
        <f>IF(B2342="?",ROUND(AVERAGEIF($B$2:$B$2344,"&lt;&gt;?"),0),B2342)</f>
        <v>1969</v>
      </c>
      <c r="K2342" t="str">
        <f>IF(C2342="?","Sep",C2342)</f>
        <v>Oct</v>
      </c>
      <c r="L2342" t="str">
        <f>IF(Table1[[#This Row],[Hospital tier]]="?","tier - 2",Table1[[#This Row],[Hospital tier]])</f>
        <v>tier - 3</v>
      </c>
      <c r="M2342" t="str">
        <f>IF(Table1[[#This Row],[City tier]]="?","tier - 2",Table1[[#This Row],[City tier]])</f>
        <v>tier - 2</v>
      </c>
      <c r="N2342" s="5" t="str">
        <f>IF(Table1[[#This Row],[State ID]]="?","Unknown",Table1[[#This Row],[State ID]])</f>
        <v>R1011</v>
      </c>
      <c r="O2342" s="5" t="str">
        <f>IF(Table1[[#This Row],[Customer ID]]="?","Unknown",Table1[[#This Row],[Customer ID]])</f>
        <v>Id997</v>
      </c>
    </row>
    <row r="2343" spans="1:15">
      <c r="A2343" t="s">
        <v>2377</v>
      </c>
      <c r="B2343">
        <v>1981</v>
      </c>
      <c r="C2343" t="s">
        <v>24</v>
      </c>
      <c r="D2343">
        <v>2</v>
      </c>
      <c r="E2343">
        <v>1</v>
      </c>
      <c r="F2343">
        <v>11255.29</v>
      </c>
      <c r="G2343" t="s">
        <v>17</v>
      </c>
      <c r="H2343" t="s">
        <v>18</v>
      </c>
      <c r="I2343" t="s">
        <v>30</v>
      </c>
      <c r="J2343" s="2">
        <f>IF(B2343="?",ROUND(AVERAGEIF($B$2:$B$2344,"&lt;&gt;?"),0),B2343)</f>
        <v>1981</v>
      </c>
      <c r="K2343" t="str">
        <f>IF(C2343="?","Sep",C2343)</f>
        <v>Oct</v>
      </c>
      <c r="L2343" t="str">
        <f>IF(Table1[[#This Row],[Hospital tier]]="?","tier - 2",Table1[[#This Row],[Hospital tier]])</f>
        <v>tier - 3</v>
      </c>
      <c r="M2343" t="str">
        <f>IF(Table1[[#This Row],[City tier]]="?","tier - 2",Table1[[#This Row],[City tier]])</f>
        <v>tier - 1</v>
      </c>
      <c r="N2343" s="5" t="str">
        <f>IF(Table1[[#This Row],[State ID]]="?","Unknown",Table1[[#This Row],[State ID]])</f>
        <v>R1026</v>
      </c>
      <c r="O2343" s="5" t="str">
        <f>IF(Table1[[#This Row],[Customer ID]]="?","Unknown",Table1[[#This Row],[Customer ID]])</f>
        <v>Id998</v>
      </c>
    </row>
    <row r="2344" spans="1:15">
      <c r="A2344" t="s">
        <v>2378</v>
      </c>
      <c r="B2344">
        <v>1969</v>
      </c>
      <c r="C2344" t="s">
        <v>40</v>
      </c>
      <c r="D2344">
        <v>20</v>
      </c>
      <c r="E2344">
        <v>3</v>
      </c>
      <c r="F2344">
        <v>11253.42</v>
      </c>
      <c r="G2344" t="s">
        <v>17</v>
      </c>
      <c r="H2344" t="s">
        <v>18</v>
      </c>
      <c r="I2344" t="s">
        <v>25</v>
      </c>
      <c r="J2344" s="2">
        <f>IF(B2344="?",ROUND(AVERAGEIF($B$2:$B$2344,"&lt;&gt;?"),0),B2344)</f>
        <v>1969</v>
      </c>
      <c r="K2344" t="str">
        <f>IF(C2344="?","Sep",C2344)</f>
        <v>Aug</v>
      </c>
      <c r="L2344" t="str">
        <f>IF(Table1[[#This Row],[Hospital tier]]="?","tier - 2",Table1[[#This Row],[Hospital tier]])</f>
        <v>tier - 3</v>
      </c>
      <c r="M2344" t="str">
        <f>IF(Table1[[#This Row],[City tier]]="?","tier - 2",Table1[[#This Row],[City tier]])</f>
        <v>tier - 1</v>
      </c>
      <c r="N2344" s="5" t="str">
        <f>IF(Table1[[#This Row],[State ID]]="?","Unknown",Table1[[#This Row],[State ID]])</f>
        <v>R1011</v>
      </c>
      <c r="O2344" s="5" t="str">
        <f>IF(Table1[[#This Row],[Customer ID]]="?","Unknown",Table1[[#This Row],[Customer ID]])</f>
        <v>Id999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topLeftCell="D1" workbookViewId="0">
      <selection activeCell="J1" sqref="J1:T10"/>
    </sheetView>
  </sheetViews>
  <sheetFormatPr defaultRowHeight="15"/>
  <cols>
    <col min="1" max="1" width="13.85546875" customWidth="1"/>
    <col min="4" max="4" width="12.7109375" customWidth="1"/>
    <col min="5" max="5" width="15.140625" bestFit="1" customWidth="1"/>
    <col min="6" max="6" width="14.7109375" customWidth="1"/>
    <col min="7" max="7" width="25.28515625" customWidth="1"/>
    <col min="8" max="8" width="13.28515625" customWidth="1"/>
    <col min="11" max="11" width="12.28515625" customWidth="1"/>
    <col min="12" max="12" width="12.7109375" customWidth="1"/>
    <col min="16" max="16" width="12.85546875" customWidth="1"/>
  </cols>
  <sheetData>
    <row r="1" spans="1:8" ht="18.95" customHeight="1">
      <c r="A1" s="8" t="s">
        <v>0</v>
      </c>
      <c r="B1" s="8" t="s">
        <v>2379</v>
      </c>
      <c r="C1" s="8" t="s">
        <v>2380</v>
      </c>
      <c r="D1" s="8" t="s">
        <v>2381</v>
      </c>
      <c r="E1" s="8" t="s">
        <v>2382</v>
      </c>
      <c r="F1" s="8" t="s">
        <v>2383</v>
      </c>
      <c r="G1" s="8" t="s">
        <v>2384</v>
      </c>
      <c r="H1" s="8" t="s">
        <v>2385</v>
      </c>
    </row>
    <row r="2" spans="1:8">
      <c r="A2" s="7" t="s">
        <v>26</v>
      </c>
      <c r="B2" s="7">
        <v>47.41</v>
      </c>
      <c r="C2" s="7">
        <v>7.47</v>
      </c>
      <c r="D2" s="7" t="s">
        <v>2386</v>
      </c>
      <c r="E2" s="7" t="s">
        <v>2386</v>
      </c>
      <c r="F2" s="7" t="s">
        <v>2386</v>
      </c>
      <c r="G2" s="7" t="s">
        <v>2387</v>
      </c>
      <c r="H2" s="7" t="s">
        <v>2388</v>
      </c>
    </row>
    <row r="3" spans="1:8">
      <c r="A3" s="7" t="s">
        <v>27</v>
      </c>
      <c r="B3" s="7">
        <v>38.06</v>
      </c>
      <c r="C3" s="7">
        <v>10.79</v>
      </c>
      <c r="D3" s="7" t="s">
        <v>2386</v>
      </c>
      <c r="E3" s="7" t="s">
        <v>2386</v>
      </c>
      <c r="F3" s="7" t="s">
        <v>2386</v>
      </c>
      <c r="G3" s="7" t="s">
        <v>2387</v>
      </c>
      <c r="H3" s="7" t="s">
        <v>2388</v>
      </c>
    </row>
    <row r="4" spans="1:8">
      <c r="A4" s="7" t="s">
        <v>28</v>
      </c>
      <c r="B4" s="7">
        <v>48.2</v>
      </c>
      <c r="C4" s="7">
        <v>4.84</v>
      </c>
      <c r="D4" s="7" t="s">
        <v>2386</v>
      </c>
      <c r="E4" s="7" t="s">
        <v>2386</v>
      </c>
      <c r="F4" s="7" t="s">
        <v>2386</v>
      </c>
      <c r="G4" s="7" t="s">
        <v>2387</v>
      </c>
      <c r="H4" s="7" t="s">
        <v>2388</v>
      </c>
    </row>
    <row r="5" spans="1:8">
      <c r="A5" s="7" t="s">
        <v>29</v>
      </c>
      <c r="B5" s="7">
        <v>39.17</v>
      </c>
      <c r="C5" s="7">
        <v>4.1500000000000004</v>
      </c>
      <c r="D5" s="7" t="s">
        <v>2386</v>
      </c>
      <c r="E5" s="7" t="s">
        <v>2386</v>
      </c>
      <c r="F5" s="7" t="s">
        <v>2386</v>
      </c>
      <c r="G5" s="7" t="s">
        <v>2387</v>
      </c>
      <c r="H5" s="7" t="s">
        <v>2386</v>
      </c>
    </row>
    <row r="6" spans="1:8">
      <c r="A6" s="7" t="s">
        <v>31</v>
      </c>
      <c r="B6" s="7">
        <v>26.41</v>
      </c>
      <c r="C6" s="7">
        <v>5.99</v>
      </c>
      <c r="D6" s="7" t="s">
        <v>2388</v>
      </c>
      <c r="E6" s="7" t="s">
        <v>2386</v>
      </c>
      <c r="F6" s="7" t="s">
        <v>2389</v>
      </c>
      <c r="G6" s="7">
        <v>1</v>
      </c>
      <c r="H6" s="7" t="s">
        <v>2386</v>
      </c>
    </row>
    <row r="7" spans="1:8">
      <c r="A7" s="7" t="s">
        <v>33</v>
      </c>
      <c r="B7" s="7">
        <v>30.63</v>
      </c>
      <c r="C7" s="7">
        <v>5.8</v>
      </c>
      <c r="D7" s="7" t="s">
        <v>2388</v>
      </c>
      <c r="E7" s="7" t="s">
        <v>2386</v>
      </c>
      <c r="F7" s="7" t="s">
        <v>2386</v>
      </c>
      <c r="G7" s="7" t="s">
        <v>2387</v>
      </c>
      <c r="H7" s="7" t="s">
        <v>2386</v>
      </c>
    </row>
    <row r="8" spans="1:8">
      <c r="A8" s="7" t="s">
        <v>35</v>
      </c>
      <c r="B8" s="7">
        <v>31.73</v>
      </c>
      <c r="C8" s="7">
        <v>7.32</v>
      </c>
      <c r="D8" s="7" t="s">
        <v>2388</v>
      </c>
      <c r="E8" s="7" t="s">
        <v>2386</v>
      </c>
      <c r="F8" s="7" t="s">
        <v>2386</v>
      </c>
      <c r="G8" s="7">
        <v>2</v>
      </c>
      <c r="H8" s="7" t="s">
        <v>2386</v>
      </c>
    </row>
    <row r="9" spans="1:8">
      <c r="A9" s="7" t="s">
        <v>36</v>
      </c>
      <c r="B9" s="7">
        <v>30.7</v>
      </c>
      <c r="C9" s="7">
        <v>5.16</v>
      </c>
      <c r="D9" s="7" t="s">
        <v>2386</v>
      </c>
      <c r="E9" s="7" t="s">
        <v>2386</v>
      </c>
      <c r="F9" s="7" t="s">
        <v>2386</v>
      </c>
      <c r="G9" s="7">
        <v>2</v>
      </c>
      <c r="H9" s="7" t="s">
        <v>2386</v>
      </c>
    </row>
    <row r="10" spans="1:8">
      <c r="A10" s="7" t="s">
        <v>39</v>
      </c>
      <c r="B10" s="7">
        <v>25.934999999999999</v>
      </c>
      <c r="C10" s="7">
        <v>5.96</v>
      </c>
      <c r="D10" s="7" t="s">
        <v>2388</v>
      </c>
      <c r="E10" s="7" t="s">
        <v>2386</v>
      </c>
      <c r="F10" s="7" t="s">
        <v>2386</v>
      </c>
      <c r="G10" s="7">
        <v>2</v>
      </c>
      <c r="H10" s="7" t="s">
        <v>2386</v>
      </c>
    </row>
    <row r="11" spans="1:8">
      <c r="A11" s="7" t="s">
        <v>41</v>
      </c>
      <c r="B11" s="7">
        <v>35.9</v>
      </c>
      <c r="C11" s="7">
        <v>4.8499999999999996</v>
      </c>
      <c r="D11" s="7" t="s">
        <v>2388</v>
      </c>
      <c r="E11" s="7" t="s">
        <v>2386</v>
      </c>
      <c r="F11" s="7" t="s">
        <v>2389</v>
      </c>
      <c r="G11" s="7">
        <v>1</v>
      </c>
      <c r="H11" s="7" t="s">
        <v>2386</v>
      </c>
    </row>
    <row r="12" spans="1:8">
      <c r="A12" s="7" t="s">
        <v>42</v>
      </c>
      <c r="B12" s="7">
        <v>26.7</v>
      </c>
      <c r="C12" s="7">
        <v>5.09</v>
      </c>
      <c r="D12" s="7" t="s">
        <v>2388</v>
      </c>
      <c r="E12" s="7" t="s">
        <v>2386</v>
      </c>
      <c r="F12" s="7" t="s">
        <v>2389</v>
      </c>
      <c r="G12" s="7">
        <v>1</v>
      </c>
      <c r="H12" s="7" t="s">
        <v>2386</v>
      </c>
    </row>
    <row r="13" spans="1:8">
      <c r="A13" s="7" t="s">
        <v>43</v>
      </c>
      <c r="B13" s="7">
        <v>33.71</v>
      </c>
      <c r="C13" s="7">
        <v>4.9400000000000004</v>
      </c>
      <c r="D13" s="7" t="s">
        <v>2386</v>
      </c>
      <c r="E13" s="7" t="s">
        <v>2386</v>
      </c>
      <c r="F13" s="7" t="s">
        <v>2386</v>
      </c>
      <c r="G13" s="7" t="s">
        <v>2387</v>
      </c>
      <c r="H13" s="7" t="s">
        <v>2386</v>
      </c>
    </row>
    <row r="14" spans="1:8">
      <c r="A14" s="7" t="s">
        <v>44</v>
      </c>
      <c r="B14" s="7">
        <v>41.91</v>
      </c>
      <c r="C14" s="7">
        <v>4.92</v>
      </c>
      <c r="D14" s="7" t="s">
        <v>2388</v>
      </c>
      <c r="E14" s="7" t="s">
        <v>2386</v>
      </c>
      <c r="F14" s="7" t="s">
        <v>2386</v>
      </c>
      <c r="G14" s="7">
        <v>2</v>
      </c>
      <c r="H14" s="7" t="s">
        <v>2386</v>
      </c>
    </row>
    <row r="15" spans="1:8">
      <c r="A15" s="7" t="s">
        <v>46</v>
      </c>
      <c r="B15" s="7">
        <v>35.75</v>
      </c>
      <c r="C15" s="7">
        <v>8</v>
      </c>
      <c r="D15" s="7" t="s">
        <v>2388</v>
      </c>
      <c r="E15" s="7" t="s">
        <v>2386</v>
      </c>
      <c r="F15" s="7" t="s">
        <v>2386</v>
      </c>
      <c r="G15" s="7" t="s">
        <v>2387</v>
      </c>
      <c r="H15" s="7" t="s">
        <v>2388</v>
      </c>
    </row>
    <row r="16" spans="1:8">
      <c r="A16" s="7" t="s">
        <v>47</v>
      </c>
      <c r="B16" s="7">
        <v>39.82</v>
      </c>
      <c r="C16" s="7">
        <v>6.05</v>
      </c>
      <c r="D16" s="7" t="s">
        <v>2388</v>
      </c>
      <c r="E16" s="7" t="s">
        <v>2386</v>
      </c>
      <c r="F16" s="7" t="s">
        <v>2386</v>
      </c>
      <c r="G16" s="7">
        <v>2</v>
      </c>
      <c r="H16" s="7" t="s">
        <v>2386</v>
      </c>
    </row>
    <row r="17" spans="1:8">
      <c r="A17" s="7" t="s">
        <v>48</v>
      </c>
      <c r="B17" s="7">
        <v>28.12</v>
      </c>
      <c r="C17" s="7">
        <v>4.67</v>
      </c>
      <c r="D17" s="7" t="s">
        <v>2386</v>
      </c>
      <c r="E17" s="7" t="s">
        <v>2386</v>
      </c>
      <c r="F17" s="7" t="s">
        <v>2386</v>
      </c>
      <c r="G17" s="7">
        <v>2</v>
      </c>
      <c r="H17" s="7" t="s">
        <v>2386</v>
      </c>
    </row>
    <row r="18" spans="1:8">
      <c r="A18" s="7" t="s">
        <v>49</v>
      </c>
      <c r="B18" s="7">
        <v>26.98</v>
      </c>
      <c r="C18" s="7">
        <v>9.81</v>
      </c>
      <c r="D18" s="7" t="s">
        <v>2388</v>
      </c>
      <c r="E18" s="7" t="s">
        <v>2386</v>
      </c>
      <c r="F18" s="7" t="s">
        <v>2386</v>
      </c>
      <c r="G18" s="7" t="s">
        <v>2387</v>
      </c>
      <c r="H18" s="7" t="s">
        <v>2386</v>
      </c>
    </row>
    <row r="19" spans="1:8">
      <c r="A19" s="7" t="s">
        <v>50</v>
      </c>
      <c r="B19" s="7">
        <v>27.2</v>
      </c>
      <c r="C19" s="7">
        <v>6.06</v>
      </c>
      <c r="D19" s="7" t="s">
        <v>2388</v>
      </c>
      <c r="E19" s="7" t="s">
        <v>2386</v>
      </c>
      <c r="F19" s="7" t="s">
        <v>2386</v>
      </c>
      <c r="G19" s="7">
        <v>2</v>
      </c>
      <c r="H19" s="7" t="s">
        <v>2386</v>
      </c>
    </row>
    <row r="20" spans="1:8">
      <c r="A20" s="7" t="s">
        <v>51</v>
      </c>
      <c r="B20" s="7">
        <v>25.3</v>
      </c>
      <c r="C20" s="7">
        <v>5.19</v>
      </c>
      <c r="D20" s="7" t="s">
        <v>2388</v>
      </c>
      <c r="E20" s="7" t="s">
        <v>2386</v>
      </c>
      <c r="F20" s="7" t="s">
        <v>2386</v>
      </c>
      <c r="G20" s="7">
        <v>2</v>
      </c>
      <c r="H20" s="7" t="s">
        <v>2386</v>
      </c>
    </row>
    <row r="21" spans="1:8">
      <c r="A21" s="7" t="s">
        <v>52</v>
      </c>
      <c r="B21" s="7">
        <v>30.25</v>
      </c>
      <c r="C21" s="7">
        <v>10.16</v>
      </c>
      <c r="D21" s="7" t="s">
        <v>2386</v>
      </c>
      <c r="E21" s="7" t="s">
        <v>2386</v>
      </c>
      <c r="F21" s="7" t="s">
        <v>2386</v>
      </c>
      <c r="G21" s="7" t="s">
        <v>2387</v>
      </c>
      <c r="H21" s="7" t="s">
        <v>2386</v>
      </c>
    </row>
    <row r="22" spans="1:8">
      <c r="A22" s="7" t="s">
        <v>53</v>
      </c>
      <c r="B22" s="7">
        <v>54</v>
      </c>
      <c r="C22" s="7">
        <v>4.68</v>
      </c>
      <c r="D22" s="7" t="s">
        <v>2388</v>
      </c>
      <c r="E22" s="7" t="s">
        <v>2388</v>
      </c>
      <c r="F22" s="7" t="s">
        <v>2386</v>
      </c>
      <c r="G22" s="7">
        <v>2</v>
      </c>
      <c r="H22" s="7" t="s">
        <v>2386</v>
      </c>
    </row>
    <row r="23" spans="1:8">
      <c r="A23" s="7" t="s">
        <v>54</v>
      </c>
      <c r="B23" s="7">
        <v>51.86</v>
      </c>
      <c r="C23" s="7">
        <v>5.32</v>
      </c>
      <c r="D23" s="7" t="s">
        <v>2388</v>
      </c>
      <c r="E23" s="7" t="s">
        <v>2386</v>
      </c>
      <c r="F23" s="7" t="s">
        <v>2386</v>
      </c>
      <c r="G23" s="7" t="s">
        <v>2387</v>
      </c>
      <c r="H23" s="7" t="s">
        <v>2386</v>
      </c>
    </row>
    <row r="24" spans="1:8">
      <c r="A24" s="7" t="s">
        <v>55</v>
      </c>
      <c r="B24" s="7">
        <v>31.39</v>
      </c>
      <c r="C24" s="7">
        <v>6.99</v>
      </c>
      <c r="D24" s="7" t="s">
        <v>2386</v>
      </c>
      <c r="E24" s="7" t="s">
        <v>2386</v>
      </c>
      <c r="F24" s="7" t="s">
        <v>2386</v>
      </c>
      <c r="G24" s="7" t="s">
        <v>2387</v>
      </c>
      <c r="H24" s="7" t="s">
        <v>2386</v>
      </c>
    </row>
    <row r="25" spans="1:8">
      <c r="A25" s="7" t="s">
        <v>56</v>
      </c>
      <c r="B25" s="7">
        <v>39.97</v>
      </c>
      <c r="C25" s="7">
        <v>5.55</v>
      </c>
      <c r="D25" s="7" t="s">
        <v>2386</v>
      </c>
      <c r="E25" s="7" t="s">
        <v>2386</v>
      </c>
      <c r="F25" s="7" t="s">
        <v>2386</v>
      </c>
      <c r="G25" s="7" t="s">
        <v>2387</v>
      </c>
      <c r="H25" s="7" t="s">
        <v>2386</v>
      </c>
    </row>
    <row r="26" spans="1:8">
      <c r="A26" s="7" t="s">
        <v>57</v>
      </c>
      <c r="B26" s="7">
        <v>53.81</v>
      </c>
      <c r="C26" s="7">
        <v>8.77</v>
      </c>
      <c r="D26" s="7" t="s">
        <v>2388</v>
      </c>
      <c r="E26" s="7" t="s">
        <v>2386</v>
      </c>
      <c r="F26" s="7" t="s">
        <v>2386</v>
      </c>
      <c r="G26" s="7" t="s">
        <v>2387</v>
      </c>
      <c r="H26" s="7" t="s">
        <v>2388</v>
      </c>
    </row>
    <row r="27" spans="1:8">
      <c r="A27" s="7" t="s">
        <v>58</v>
      </c>
      <c r="B27" s="7">
        <v>41.23</v>
      </c>
      <c r="C27" s="7">
        <v>6.94</v>
      </c>
      <c r="D27" s="7" t="s">
        <v>2386</v>
      </c>
      <c r="E27" s="7" t="s">
        <v>2386</v>
      </c>
      <c r="F27" s="7" t="s">
        <v>2386</v>
      </c>
      <c r="G27" s="7" t="s">
        <v>2387</v>
      </c>
      <c r="H27" s="7" t="s">
        <v>2386</v>
      </c>
    </row>
    <row r="28" spans="1:8">
      <c r="A28" s="7" t="s">
        <v>59</v>
      </c>
      <c r="B28" s="7">
        <v>49.45</v>
      </c>
      <c r="C28" s="7">
        <v>4.2</v>
      </c>
      <c r="D28" s="7" t="s">
        <v>2388</v>
      </c>
      <c r="E28" s="7" t="s">
        <v>2386</v>
      </c>
      <c r="F28" s="7" t="s">
        <v>2386</v>
      </c>
      <c r="G28" s="7" t="s">
        <v>2387</v>
      </c>
      <c r="H28" s="7" t="s">
        <v>2386</v>
      </c>
    </row>
    <row r="29" spans="1:8">
      <c r="A29" s="7" t="s">
        <v>60</v>
      </c>
      <c r="B29" s="7">
        <v>41.04</v>
      </c>
      <c r="C29" s="7">
        <v>5.59</v>
      </c>
      <c r="D29" s="7" t="s">
        <v>2386</v>
      </c>
      <c r="E29" s="7" t="s">
        <v>2386</v>
      </c>
      <c r="F29" s="7" t="s">
        <v>2386</v>
      </c>
      <c r="G29" s="7" t="s">
        <v>2387</v>
      </c>
      <c r="H29" s="7" t="s">
        <v>2386</v>
      </c>
    </row>
    <row r="30" spans="1:8">
      <c r="A30" s="7" t="s">
        <v>61</v>
      </c>
      <c r="B30" s="7">
        <v>27.93</v>
      </c>
      <c r="C30" s="7">
        <v>9.9600000000000009</v>
      </c>
      <c r="D30" s="7" t="s">
        <v>2386</v>
      </c>
      <c r="E30" s="7" t="s">
        <v>2386</v>
      </c>
      <c r="F30" s="7" t="s">
        <v>2386</v>
      </c>
      <c r="G30" s="7" t="s">
        <v>2387</v>
      </c>
      <c r="H30" s="7" t="s">
        <v>2386</v>
      </c>
    </row>
    <row r="31" spans="1:8">
      <c r="A31" s="7" t="s">
        <v>62</v>
      </c>
      <c r="B31" s="7">
        <v>21.01</v>
      </c>
      <c r="C31" s="7">
        <v>7.37</v>
      </c>
      <c r="D31" s="7" t="s">
        <v>2386</v>
      </c>
      <c r="E31" s="7" t="s">
        <v>2386</v>
      </c>
      <c r="F31" s="7" t="s">
        <v>2386</v>
      </c>
      <c r="G31" s="7" t="s">
        <v>2387</v>
      </c>
      <c r="H31" s="7" t="s">
        <v>2386</v>
      </c>
    </row>
    <row r="32" spans="1:8">
      <c r="A32" s="7" t="s">
        <v>63</v>
      </c>
      <c r="B32" s="7">
        <v>52.37</v>
      </c>
      <c r="C32" s="7">
        <v>5.0599999999999996</v>
      </c>
      <c r="D32" s="7" t="s">
        <v>2388</v>
      </c>
      <c r="E32" s="7" t="s">
        <v>2388</v>
      </c>
      <c r="F32" s="7" t="s">
        <v>2386</v>
      </c>
      <c r="G32" s="7">
        <v>2</v>
      </c>
      <c r="H32" s="7" t="s">
        <v>2386</v>
      </c>
    </row>
    <row r="33" spans="1:8">
      <c r="A33" s="7" t="s">
        <v>64</v>
      </c>
      <c r="B33" s="7">
        <v>40.369999999999997</v>
      </c>
      <c r="C33" s="7">
        <v>8.2100000000000009</v>
      </c>
      <c r="D33" s="7" t="s">
        <v>2386</v>
      </c>
      <c r="E33" s="7" t="s">
        <v>2386</v>
      </c>
      <c r="F33" s="7" t="s">
        <v>2386</v>
      </c>
      <c r="G33" s="7" t="s">
        <v>2387</v>
      </c>
      <c r="H33" s="7" t="s">
        <v>2386</v>
      </c>
    </row>
    <row r="34" spans="1:8">
      <c r="A34" s="7" t="s">
        <v>65</v>
      </c>
      <c r="B34" s="7">
        <v>41.47</v>
      </c>
      <c r="C34" s="7">
        <v>10.34</v>
      </c>
      <c r="D34" s="7" t="s">
        <v>2386</v>
      </c>
      <c r="E34" s="7" t="s">
        <v>2386</v>
      </c>
      <c r="F34" s="7" t="s">
        <v>2386</v>
      </c>
      <c r="G34" s="7">
        <v>2</v>
      </c>
      <c r="H34" s="7" t="s">
        <v>2386</v>
      </c>
    </row>
    <row r="35" spans="1:8">
      <c r="A35" s="7" t="s">
        <v>66</v>
      </c>
      <c r="B35" s="7">
        <v>33.725000000000001</v>
      </c>
      <c r="C35" s="7">
        <v>5.51</v>
      </c>
      <c r="D35" s="7" t="s">
        <v>2388</v>
      </c>
      <c r="E35" s="7" t="s">
        <v>2386</v>
      </c>
      <c r="F35" s="7" t="s">
        <v>2386</v>
      </c>
      <c r="G35" s="7">
        <v>2</v>
      </c>
      <c r="H35" s="7" t="s">
        <v>2386</v>
      </c>
    </row>
    <row r="36" spans="1:8">
      <c r="A36" s="7" t="s">
        <v>67</v>
      </c>
      <c r="B36" s="7">
        <v>28.1</v>
      </c>
      <c r="C36" s="7">
        <v>11.2</v>
      </c>
      <c r="D36" s="7" t="s">
        <v>2386</v>
      </c>
      <c r="E36" s="7" t="s">
        <v>2386</v>
      </c>
      <c r="F36" s="7" t="s">
        <v>2386</v>
      </c>
      <c r="G36" s="7" t="s">
        <v>2387</v>
      </c>
      <c r="H36" s="7" t="s">
        <v>2386</v>
      </c>
    </row>
    <row r="37" spans="1:8">
      <c r="A37" s="7" t="s">
        <v>68</v>
      </c>
      <c r="B37" s="7">
        <v>49.48</v>
      </c>
      <c r="C37" s="7">
        <v>4.96</v>
      </c>
      <c r="D37" s="7" t="s">
        <v>2386</v>
      </c>
      <c r="E37" s="7" t="s">
        <v>2386</v>
      </c>
      <c r="F37" s="7" t="s">
        <v>2389</v>
      </c>
      <c r="G37" s="7">
        <v>1</v>
      </c>
      <c r="H37" s="7" t="s">
        <v>2388</v>
      </c>
    </row>
    <row r="38" spans="1:8">
      <c r="A38" s="7" t="s">
        <v>69</v>
      </c>
      <c r="B38" s="7">
        <v>37.43</v>
      </c>
      <c r="C38" s="7">
        <v>4.3499999999999996</v>
      </c>
      <c r="D38" s="7" t="s">
        <v>2388</v>
      </c>
      <c r="E38" s="7" t="s">
        <v>2386</v>
      </c>
      <c r="F38" s="7" t="s">
        <v>2389</v>
      </c>
      <c r="G38" s="7">
        <v>1</v>
      </c>
      <c r="H38" s="7" t="s">
        <v>2386</v>
      </c>
    </row>
    <row r="39" spans="1:8">
      <c r="A39" s="7" t="s">
        <v>70</v>
      </c>
      <c r="B39" s="7">
        <v>23.7</v>
      </c>
      <c r="C39" s="7">
        <v>10.45</v>
      </c>
      <c r="D39" s="7" t="s">
        <v>2386</v>
      </c>
      <c r="E39" s="7" t="s">
        <v>2386</v>
      </c>
      <c r="F39" s="7" t="s">
        <v>2386</v>
      </c>
      <c r="G39" s="7" t="s">
        <v>2387</v>
      </c>
      <c r="H39" s="7" t="s">
        <v>2386</v>
      </c>
    </row>
    <row r="40" spans="1:8">
      <c r="A40" s="7" t="s">
        <v>71</v>
      </c>
      <c r="B40" s="7">
        <v>24.795000000000002</v>
      </c>
      <c r="C40" s="7">
        <v>4.07</v>
      </c>
      <c r="D40" s="7" t="s">
        <v>2388</v>
      </c>
      <c r="E40" s="7" t="s">
        <v>2386</v>
      </c>
      <c r="F40" s="7" t="s">
        <v>2389</v>
      </c>
      <c r="G40" s="7">
        <v>1</v>
      </c>
      <c r="H40" s="7" t="s">
        <v>2386</v>
      </c>
    </row>
    <row r="41" spans="1:8">
      <c r="A41" s="7" t="s">
        <v>72</v>
      </c>
      <c r="B41" s="7">
        <v>31.9</v>
      </c>
      <c r="C41" s="7">
        <v>8.34</v>
      </c>
      <c r="D41" s="7" t="s">
        <v>2386</v>
      </c>
      <c r="E41" s="7" t="s">
        <v>2386</v>
      </c>
      <c r="F41" s="7" t="s">
        <v>2386</v>
      </c>
      <c r="G41" s="7" t="s">
        <v>2387</v>
      </c>
      <c r="H41" s="7" t="s">
        <v>2386</v>
      </c>
    </row>
    <row r="42" spans="1:8">
      <c r="A42" s="7" t="s">
        <v>73</v>
      </c>
      <c r="B42" s="7">
        <v>32.68</v>
      </c>
      <c r="C42" s="7">
        <v>7.41</v>
      </c>
      <c r="D42" s="7" t="s">
        <v>2386</v>
      </c>
      <c r="E42" s="7" t="s">
        <v>2386</v>
      </c>
      <c r="F42" s="7" t="s">
        <v>2386</v>
      </c>
      <c r="G42" s="7" t="s">
        <v>2387</v>
      </c>
      <c r="H42" s="7" t="s">
        <v>2386</v>
      </c>
    </row>
    <row r="43" spans="1:8">
      <c r="A43" s="7" t="s">
        <v>75</v>
      </c>
      <c r="B43" s="7">
        <v>47.13</v>
      </c>
      <c r="C43" s="7">
        <v>4.3099999999999996</v>
      </c>
      <c r="D43" s="7" t="s">
        <v>2386</v>
      </c>
      <c r="E43" s="7" t="s">
        <v>2386</v>
      </c>
      <c r="F43" s="7" t="s">
        <v>2386</v>
      </c>
      <c r="G43" s="7" t="s">
        <v>2387</v>
      </c>
      <c r="H43" s="7" t="s">
        <v>2386</v>
      </c>
    </row>
    <row r="44" spans="1:8">
      <c r="A44" s="7" t="s">
        <v>76</v>
      </c>
      <c r="B44" s="7">
        <v>36.67</v>
      </c>
      <c r="C44" s="7">
        <v>10.83</v>
      </c>
      <c r="D44" s="7" t="s">
        <v>2386</v>
      </c>
      <c r="E44" s="7" t="s">
        <v>2386</v>
      </c>
      <c r="F44" s="7" t="s">
        <v>2386</v>
      </c>
      <c r="G44" s="7" t="s">
        <v>2387</v>
      </c>
      <c r="H44" s="7" t="s">
        <v>2386</v>
      </c>
    </row>
    <row r="45" spans="1:8">
      <c r="A45" s="7" t="s">
        <v>77</v>
      </c>
      <c r="B45" s="7">
        <v>33.630000000000003</v>
      </c>
      <c r="C45" s="7">
        <v>11.31</v>
      </c>
      <c r="D45" s="7" t="s">
        <v>2386</v>
      </c>
      <c r="E45" s="7" t="s">
        <v>2386</v>
      </c>
      <c r="F45" s="7" t="s">
        <v>2386</v>
      </c>
      <c r="G45" s="7" t="s">
        <v>2387</v>
      </c>
      <c r="H45" s="7" t="s">
        <v>2386</v>
      </c>
    </row>
    <row r="46" spans="1:8">
      <c r="A46" s="7" t="s">
        <v>78</v>
      </c>
      <c r="B46" s="7">
        <v>32.67</v>
      </c>
      <c r="C46" s="7">
        <v>11.81</v>
      </c>
      <c r="D46" s="7" t="s">
        <v>2388</v>
      </c>
      <c r="E46" s="7" t="s">
        <v>2386</v>
      </c>
      <c r="F46" s="7" t="s">
        <v>2386</v>
      </c>
      <c r="G46" s="7" t="s">
        <v>2387</v>
      </c>
      <c r="H46" s="7" t="s">
        <v>2386</v>
      </c>
    </row>
    <row r="47" spans="1:8">
      <c r="A47" s="7" t="s">
        <v>79</v>
      </c>
      <c r="B47" s="7">
        <v>33.299999999999997</v>
      </c>
      <c r="C47" s="7">
        <v>8.26</v>
      </c>
      <c r="D47" s="7" t="s">
        <v>2388</v>
      </c>
      <c r="E47" s="7" t="s">
        <v>2386</v>
      </c>
      <c r="F47" s="7" t="s">
        <v>2386</v>
      </c>
      <c r="G47" s="7">
        <v>2</v>
      </c>
      <c r="H47" s="7" t="s">
        <v>2386</v>
      </c>
    </row>
    <row r="48" spans="1:8">
      <c r="A48" s="7" t="s">
        <v>80</v>
      </c>
      <c r="B48" s="7">
        <v>34.1</v>
      </c>
      <c r="C48" s="7">
        <v>4.43</v>
      </c>
      <c r="D48" s="7" t="s">
        <v>2388</v>
      </c>
      <c r="E48" s="7" t="s">
        <v>2386</v>
      </c>
      <c r="F48" s="7" t="s">
        <v>2386</v>
      </c>
      <c r="G48" s="7" t="s">
        <v>2387</v>
      </c>
      <c r="H48" s="7" t="s">
        <v>2388</v>
      </c>
    </row>
    <row r="49" spans="1:8">
      <c r="A49" s="7" t="s">
        <v>81</v>
      </c>
      <c r="B49" s="7">
        <v>30.78</v>
      </c>
      <c r="C49" s="7">
        <v>10.74</v>
      </c>
      <c r="D49" s="7" t="s">
        <v>2388</v>
      </c>
      <c r="E49" s="7" t="s">
        <v>2386</v>
      </c>
      <c r="F49" s="7" t="s">
        <v>2386</v>
      </c>
      <c r="G49" s="7">
        <v>2</v>
      </c>
      <c r="H49" s="7" t="s">
        <v>2386</v>
      </c>
    </row>
    <row r="50" spans="1:8">
      <c r="A50" s="7" t="s">
        <v>83</v>
      </c>
      <c r="B50" s="7">
        <v>28.975000000000001</v>
      </c>
      <c r="C50" s="7">
        <v>7.69</v>
      </c>
      <c r="D50" s="7" t="s">
        <v>2388</v>
      </c>
      <c r="E50" s="7" t="s">
        <v>2386</v>
      </c>
      <c r="F50" s="7" t="s">
        <v>2386</v>
      </c>
      <c r="G50" s="7" t="s">
        <v>2387</v>
      </c>
      <c r="H50" s="7" t="s">
        <v>2386</v>
      </c>
    </row>
    <row r="51" spans="1:8">
      <c r="A51" s="7" t="s">
        <v>85</v>
      </c>
      <c r="B51" s="7">
        <v>33.4</v>
      </c>
      <c r="C51" s="7">
        <v>4.84</v>
      </c>
      <c r="D51" s="7" t="s">
        <v>2386</v>
      </c>
      <c r="E51" s="7" t="s">
        <v>2386</v>
      </c>
      <c r="F51" s="7" t="s">
        <v>2386</v>
      </c>
      <c r="G51" s="7" t="s">
        <v>2387</v>
      </c>
      <c r="H51" s="7" t="s">
        <v>2386</v>
      </c>
    </row>
    <row r="52" spans="1:8">
      <c r="A52" s="7" t="s">
        <v>86</v>
      </c>
      <c r="B52" s="7">
        <v>21.5</v>
      </c>
      <c r="C52" s="7">
        <v>9.77</v>
      </c>
      <c r="D52" s="7" t="s">
        <v>2388</v>
      </c>
      <c r="E52" s="7" t="s">
        <v>2386</v>
      </c>
      <c r="F52" s="7" t="s">
        <v>2386</v>
      </c>
      <c r="G52" s="7" t="s">
        <v>2387</v>
      </c>
      <c r="H52" s="7" t="s">
        <v>2386</v>
      </c>
    </row>
    <row r="53" spans="1:8">
      <c r="A53" s="7" t="s">
        <v>87</v>
      </c>
      <c r="B53" s="7">
        <v>38.14</v>
      </c>
      <c r="C53" s="7">
        <v>5.84</v>
      </c>
      <c r="D53" s="7" t="s">
        <v>2386</v>
      </c>
      <c r="E53" s="7" t="s">
        <v>2386</v>
      </c>
      <c r="F53" s="7" t="s">
        <v>2386</v>
      </c>
      <c r="G53" s="7" t="s">
        <v>2387</v>
      </c>
      <c r="H53" s="7" t="s">
        <v>2386</v>
      </c>
    </row>
    <row r="54" spans="1:8">
      <c r="A54" s="7" t="s">
        <v>89</v>
      </c>
      <c r="B54" s="7">
        <v>35.42</v>
      </c>
      <c r="C54" s="7">
        <v>8.6999999999999993</v>
      </c>
      <c r="D54" s="7" t="s">
        <v>2388</v>
      </c>
      <c r="E54" s="7" t="s">
        <v>2386</v>
      </c>
      <c r="F54" s="7" t="s">
        <v>2386</v>
      </c>
      <c r="G54" s="7">
        <v>1</v>
      </c>
      <c r="H54" s="7" t="s">
        <v>2386</v>
      </c>
    </row>
    <row r="55" spans="1:8">
      <c r="A55" s="7" t="s">
        <v>90</v>
      </c>
      <c r="B55" s="7">
        <v>35.625</v>
      </c>
      <c r="C55" s="7">
        <v>10.79</v>
      </c>
      <c r="D55" s="7" t="s">
        <v>2386</v>
      </c>
      <c r="E55" s="7" t="s">
        <v>2386</v>
      </c>
      <c r="F55" s="7" t="s">
        <v>2386</v>
      </c>
      <c r="G55" s="7" t="s">
        <v>2387</v>
      </c>
      <c r="H55" s="7" t="s">
        <v>2386</v>
      </c>
    </row>
    <row r="56" spans="1:8">
      <c r="A56" s="7" t="s">
        <v>91</v>
      </c>
      <c r="B56" s="7">
        <v>45.51</v>
      </c>
      <c r="C56" s="7">
        <v>4.32</v>
      </c>
      <c r="D56" s="7" t="s">
        <v>2386</v>
      </c>
      <c r="E56" s="7" t="s">
        <v>2386</v>
      </c>
      <c r="F56" s="7" t="s">
        <v>2386</v>
      </c>
      <c r="G56" s="7">
        <v>1</v>
      </c>
      <c r="H56" s="7" t="s">
        <v>2386</v>
      </c>
    </row>
    <row r="57" spans="1:8">
      <c r="A57" s="7" t="s">
        <v>92</v>
      </c>
      <c r="B57" s="7">
        <v>37.1</v>
      </c>
      <c r="C57" s="7">
        <v>7.19</v>
      </c>
      <c r="D57" s="7" t="s">
        <v>2388</v>
      </c>
      <c r="E57" s="7" t="s">
        <v>2386</v>
      </c>
      <c r="F57" s="7" t="s">
        <v>2386</v>
      </c>
      <c r="G57" s="7" t="s">
        <v>2387</v>
      </c>
      <c r="H57" s="7" t="s">
        <v>2386</v>
      </c>
    </row>
    <row r="58" spans="1:8">
      <c r="A58" s="7" t="s">
        <v>93</v>
      </c>
      <c r="B58" s="7">
        <v>30.5</v>
      </c>
      <c r="C58" s="7">
        <v>11.94</v>
      </c>
      <c r="D58" s="7" t="s">
        <v>2388</v>
      </c>
      <c r="E58" s="7" t="s">
        <v>2386</v>
      </c>
      <c r="F58" s="7" t="s">
        <v>2386</v>
      </c>
      <c r="G58" s="7" t="s">
        <v>2387</v>
      </c>
      <c r="H58" s="7" t="s">
        <v>2386</v>
      </c>
    </row>
    <row r="59" spans="1:8">
      <c r="A59" s="7" t="s">
        <v>94</v>
      </c>
      <c r="B59" s="7">
        <v>35.299999999999997</v>
      </c>
      <c r="C59" s="7">
        <v>5.82</v>
      </c>
      <c r="D59" s="7" t="s">
        <v>2388</v>
      </c>
      <c r="E59" s="7" t="s">
        <v>2386</v>
      </c>
      <c r="F59" s="7" t="s">
        <v>2389</v>
      </c>
      <c r="G59" s="7">
        <v>1</v>
      </c>
      <c r="H59" s="7" t="s">
        <v>2388</v>
      </c>
    </row>
    <row r="60" spans="1:8">
      <c r="A60" s="7" t="s">
        <v>95</v>
      </c>
      <c r="B60" s="7">
        <v>28.16</v>
      </c>
      <c r="C60" s="7">
        <v>5.56</v>
      </c>
      <c r="D60" s="7" t="s">
        <v>2386</v>
      </c>
      <c r="E60" s="7" t="s">
        <v>2386</v>
      </c>
      <c r="F60" s="7" t="s">
        <v>2386</v>
      </c>
      <c r="G60" s="7">
        <v>2</v>
      </c>
      <c r="H60" s="7" t="s">
        <v>2386</v>
      </c>
    </row>
    <row r="61" spans="1:8">
      <c r="A61" s="7" t="s">
        <v>96</v>
      </c>
      <c r="B61" s="7">
        <v>29.1</v>
      </c>
      <c r="C61" s="7">
        <v>5.64</v>
      </c>
      <c r="D61" s="7" t="s">
        <v>2388</v>
      </c>
      <c r="E61" s="7" t="s">
        <v>2386</v>
      </c>
      <c r="F61" s="7" t="s">
        <v>2386</v>
      </c>
      <c r="G61" s="7" t="s">
        <v>2387</v>
      </c>
      <c r="H61" s="7" t="s">
        <v>2386</v>
      </c>
    </row>
    <row r="62" spans="1:8">
      <c r="A62" s="7" t="s">
        <v>97</v>
      </c>
      <c r="B62" s="7">
        <v>30.22</v>
      </c>
      <c r="C62" s="7">
        <v>4.6500000000000004</v>
      </c>
      <c r="D62" s="7" t="s">
        <v>2386</v>
      </c>
      <c r="E62" s="7" t="s">
        <v>2386</v>
      </c>
      <c r="F62" s="7" t="s">
        <v>2386</v>
      </c>
      <c r="G62" s="7" t="s">
        <v>2387</v>
      </c>
      <c r="H62" s="7" t="s">
        <v>2386</v>
      </c>
    </row>
    <row r="63" spans="1:8">
      <c r="A63" s="7" t="s">
        <v>98</v>
      </c>
      <c r="B63" s="7">
        <v>24.29</v>
      </c>
      <c r="C63" s="7">
        <v>9.0500000000000007</v>
      </c>
      <c r="D63" s="7" t="s">
        <v>2386</v>
      </c>
      <c r="E63" s="7" t="s">
        <v>2386</v>
      </c>
      <c r="F63" s="7" t="s">
        <v>2386</v>
      </c>
      <c r="G63" s="7" t="s">
        <v>2387</v>
      </c>
      <c r="H63" s="7" t="s">
        <v>2386</v>
      </c>
    </row>
    <row r="64" spans="1:8">
      <c r="A64" s="7" t="s">
        <v>99</v>
      </c>
      <c r="B64" s="7">
        <v>29.39</v>
      </c>
      <c r="C64" s="7">
        <v>4.5199999999999996</v>
      </c>
      <c r="D64" s="7" t="s">
        <v>2388</v>
      </c>
      <c r="E64" s="7" t="s">
        <v>2386</v>
      </c>
      <c r="F64" s="7" t="s">
        <v>2386</v>
      </c>
      <c r="G64" s="7" t="s">
        <v>2387</v>
      </c>
      <c r="H64" s="7" t="s">
        <v>2386</v>
      </c>
    </row>
    <row r="65" spans="1:8">
      <c r="A65" s="7" t="s">
        <v>100</v>
      </c>
      <c r="B65" s="7">
        <v>25.66</v>
      </c>
      <c r="C65" s="7">
        <v>4.62</v>
      </c>
      <c r="D65" s="7" t="s">
        <v>2388</v>
      </c>
      <c r="E65" s="7" t="s">
        <v>2386</v>
      </c>
      <c r="F65" s="7" t="s">
        <v>2386</v>
      </c>
      <c r="G65" s="7">
        <v>1</v>
      </c>
      <c r="H65" s="7" t="s">
        <v>2386</v>
      </c>
    </row>
    <row r="66" spans="1:8">
      <c r="A66" s="7" t="s">
        <v>101</v>
      </c>
      <c r="B66" s="7">
        <v>39.11</v>
      </c>
      <c r="C66" s="7">
        <v>5.87</v>
      </c>
      <c r="D66" s="7" t="s">
        <v>2386</v>
      </c>
      <c r="E66" s="7" t="s">
        <v>2386</v>
      </c>
      <c r="F66" s="7" t="s">
        <v>2386</v>
      </c>
      <c r="G66" s="7" t="s">
        <v>2387</v>
      </c>
      <c r="H66" s="7" t="s">
        <v>2386</v>
      </c>
    </row>
    <row r="67" spans="1:8">
      <c r="A67" s="7" t="s">
        <v>102</v>
      </c>
      <c r="B67" s="7">
        <v>43.78</v>
      </c>
      <c r="C67" s="7">
        <v>5.71</v>
      </c>
      <c r="D67" s="7" t="s">
        <v>2386</v>
      </c>
      <c r="E67" s="7" t="s">
        <v>2386</v>
      </c>
      <c r="F67" s="7" t="s">
        <v>2386</v>
      </c>
      <c r="G67" s="7">
        <v>1</v>
      </c>
      <c r="H67" s="7" t="s">
        <v>2386</v>
      </c>
    </row>
    <row r="68" spans="1:8">
      <c r="A68" s="7" t="s">
        <v>103</v>
      </c>
      <c r="B68" s="7">
        <v>24.35</v>
      </c>
      <c r="C68" s="7">
        <v>9.08</v>
      </c>
      <c r="D68" s="7" t="s">
        <v>2386</v>
      </c>
      <c r="E68" s="7" t="s">
        <v>2386</v>
      </c>
      <c r="F68" s="7" t="s">
        <v>2386</v>
      </c>
      <c r="G68" s="7" t="s">
        <v>2387</v>
      </c>
      <c r="H68" s="7" t="s">
        <v>2386</v>
      </c>
    </row>
    <row r="69" spans="1:8">
      <c r="A69" s="7" t="s">
        <v>104</v>
      </c>
      <c r="B69" s="7">
        <v>40.299999999999997</v>
      </c>
      <c r="C69" s="7">
        <v>5.3</v>
      </c>
      <c r="D69" s="7" t="s">
        <v>2388</v>
      </c>
      <c r="E69" s="7" t="s">
        <v>2386</v>
      </c>
      <c r="F69" s="7" t="s">
        <v>2386</v>
      </c>
      <c r="G69" s="7">
        <v>2</v>
      </c>
      <c r="H69" s="7" t="s">
        <v>2386</v>
      </c>
    </row>
    <row r="70" spans="1:8">
      <c r="A70" s="7" t="s">
        <v>105</v>
      </c>
      <c r="B70" s="7">
        <v>43.83</v>
      </c>
      <c r="C70" s="7">
        <v>6.03</v>
      </c>
      <c r="D70" s="7" t="s">
        <v>2388</v>
      </c>
      <c r="E70" s="7" t="s">
        <v>2386</v>
      </c>
      <c r="F70" s="7" t="s">
        <v>2386</v>
      </c>
      <c r="G70" s="7">
        <v>2</v>
      </c>
      <c r="H70" s="7" t="s">
        <v>2388</v>
      </c>
    </row>
    <row r="71" spans="1:8">
      <c r="A71" s="7" t="s">
        <v>106</v>
      </c>
      <c r="B71" s="7">
        <v>32.774999999999999</v>
      </c>
      <c r="C71" s="7">
        <v>11.76</v>
      </c>
      <c r="D71" s="7" t="s">
        <v>2388</v>
      </c>
      <c r="E71" s="7" t="s">
        <v>2386</v>
      </c>
      <c r="F71" s="7" t="s">
        <v>2386</v>
      </c>
      <c r="G71" s="7" t="s">
        <v>2387</v>
      </c>
      <c r="H71" s="7" t="s">
        <v>2386</v>
      </c>
    </row>
    <row r="72" spans="1:8">
      <c r="A72" s="7" t="s">
        <v>107</v>
      </c>
      <c r="B72" s="7">
        <v>39.6</v>
      </c>
      <c r="C72" s="7">
        <v>5.1100000000000003</v>
      </c>
      <c r="D72" s="7" t="s">
        <v>2388</v>
      </c>
      <c r="E72" s="7" t="s">
        <v>2386</v>
      </c>
      <c r="F72" s="7" t="s">
        <v>2386</v>
      </c>
      <c r="G72" s="7">
        <v>2</v>
      </c>
      <c r="H72" s="7" t="s">
        <v>2386</v>
      </c>
    </row>
    <row r="73" spans="1:8">
      <c r="A73" s="7" t="s">
        <v>108</v>
      </c>
      <c r="B73" s="7">
        <v>30.97</v>
      </c>
      <c r="C73" s="7">
        <v>5.54</v>
      </c>
      <c r="D73" s="7" t="s">
        <v>2386</v>
      </c>
      <c r="E73" s="7" t="s">
        <v>2386</v>
      </c>
      <c r="F73" s="7" t="s">
        <v>2386</v>
      </c>
      <c r="G73" s="7">
        <v>2</v>
      </c>
      <c r="H73" s="7" t="s">
        <v>2386</v>
      </c>
    </row>
    <row r="74" spans="1:8">
      <c r="A74" s="7" t="s">
        <v>109</v>
      </c>
      <c r="B74" s="7">
        <v>27.645</v>
      </c>
      <c r="C74" s="7">
        <v>8.8699999999999992</v>
      </c>
      <c r="D74" s="7" t="s">
        <v>2388</v>
      </c>
      <c r="E74" s="7" t="s">
        <v>2386</v>
      </c>
      <c r="F74" s="7" t="s">
        <v>2386</v>
      </c>
      <c r="G74" s="7" t="s">
        <v>2387</v>
      </c>
      <c r="H74" s="7" t="s">
        <v>2386</v>
      </c>
    </row>
    <row r="75" spans="1:8">
      <c r="A75" s="7" t="s">
        <v>110</v>
      </c>
      <c r="B75" s="7">
        <v>34.43</v>
      </c>
      <c r="C75" s="7">
        <v>5.96</v>
      </c>
      <c r="D75" s="7" t="s">
        <v>2388</v>
      </c>
      <c r="E75" s="7" t="s">
        <v>2386</v>
      </c>
      <c r="F75" s="7" t="s">
        <v>2386</v>
      </c>
      <c r="G75" s="7">
        <v>2</v>
      </c>
      <c r="H75" s="7" t="s">
        <v>2386</v>
      </c>
    </row>
    <row r="76" spans="1:8">
      <c r="A76" s="7" t="s">
        <v>111</v>
      </c>
      <c r="B76" s="7">
        <v>39.6</v>
      </c>
      <c r="C76" s="7">
        <v>4.4400000000000004</v>
      </c>
      <c r="D76" s="7" t="s">
        <v>2388</v>
      </c>
      <c r="E76" s="7" t="s">
        <v>2386</v>
      </c>
      <c r="F76" s="7" t="s">
        <v>2389</v>
      </c>
      <c r="G76" s="7">
        <v>1</v>
      </c>
      <c r="H76" s="7" t="s">
        <v>2386</v>
      </c>
    </row>
    <row r="77" spans="1:8">
      <c r="A77" s="7" t="s">
        <v>112</v>
      </c>
      <c r="B77" s="7">
        <v>22.1</v>
      </c>
      <c r="C77" s="7">
        <v>4.6500000000000004</v>
      </c>
      <c r="D77" s="7" t="s">
        <v>2388</v>
      </c>
      <c r="E77" s="7" t="s">
        <v>2386</v>
      </c>
      <c r="F77" s="7" t="s">
        <v>2386</v>
      </c>
      <c r="G77" s="7">
        <v>2</v>
      </c>
      <c r="H77" s="7" t="s">
        <v>2386</v>
      </c>
    </row>
    <row r="78" spans="1:8">
      <c r="A78" s="7" t="s">
        <v>113</v>
      </c>
      <c r="B78" s="7">
        <v>33.25</v>
      </c>
      <c r="C78" s="7">
        <v>5.64</v>
      </c>
      <c r="D78" s="7" t="s">
        <v>2388</v>
      </c>
      <c r="E78" s="7" t="s">
        <v>2386</v>
      </c>
      <c r="F78" s="7" t="s">
        <v>2389</v>
      </c>
      <c r="G78" s="7">
        <v>1</v>
      </c>
      <c r="H78" s="7" t="s">
        <v>2386</v>
      </c>
    </row>
    <row r="79" spans="1:8">
      <c r="A79" s="7" t="s">
        <v>114</v>
      </c>
      <c r="B79" s="7">
        <v>33.33</v>
      </c>
      <c r="C79" s="7">
        <v>10.19</v>
      </c>
      <c r="D79" s="7" t="s">
        <v>2386</v>
      </c>
      <c r="E79" s="7" t="s">
        <v>2386</v>
      </c>
      <c r="F79" s="7" t="s">
        <v>2386</v>
      </c>
      <c r="G79" s="7" t="s">
        <v>2387</v>
      </c>
      <c r="H79" s="7" t="s">
        <v>2386</v>
      </c>
    </row>
    <row r="80" spans="1:8">
      <c r="A80" s="7" t="s">
        <v>115</v>
      </c>
      <c r="B80" s="7">
        <v>30.5</v>
      </c>
      <c r="C80" s="7">
        <v>10.79</v>
      </c>
      <c r="D80" s="7" t="s">
        <v>2386</v>
      </c>
      <c r="E80" s="7" t="s">
        <v>2386</v>
      </c>
      <c r="F80" s="7" t="s">
        <v>2386</v>
      </c>
      <c r="G80" s="7" t="s">
        <v>2387</v>
      </c>
      <c r="H80" s="7" t="s">
        <v>2386</v>
      </c>
    </row>
    <row r="81" spans="1:8">
      <c r="A81" s="7" t="s">
        <v>116</v>
      </c>
      <c r="B81" s="7">
        <v>50.07</v>
      </c>
      <c r="C81" s="7">
        <v>9.27</v>
      </c>
      <c r="D81" s="7" t="s">
        <v>2386</v>
      </c>
      <c r="E81" s="7" t="s">
        <v>2386</v>
      </c>
      <c r="F81" s="7" t="s">
        <v>2386</v>
      </c>
      <c r="G81" s="7" t="s">
        <v>2387</v>
      </c>
      <c r="H81" s="7" t="s">
        <v>2388</v>
      </c>
    </row>
    <row r="82" spans="1:8">
      <c r="A82" s="7" t="s">
        <v>117</v>
      </c>
      <c r="B82" s="7">
        <v>30.3</v>
      </c>
      <c r="C82" s="7">
        <v>4.24</v>
      </c>
      <c r="D82" s="7" t="s">
        <v>2386</v>
      </c>
      <c r="E82" s="7" t="s">
        <v>2386</v>
      </c>
      <c r="F82" s="7" t="s">
        <v>2386</v>
      </c>
      <c r="G82" s="7" t="s">
        <v>2387</v>
      </c>
      <c r="H82" s="7" t="s">
        <v>2386</v>
      </c>
    </row>
    <row r="83" spans="1:8">
      <c r="A83" s="7" t="s">
        <v>118</v>
      </c>
      <c r="B83" s="7">
        <v>26.22</v>
      </c>
      <c r="C83" s="7">
        <v>5.83</v>
      </c>
      <c r="D83" s="7" t="s">
        <v>2386</v>
      </c>
      <c r="E83" s="7" t="s">
        <v>2386</v>
      </c>
      <c r="F83" s="7" t="s">
        <v>2386</v>
      </c>
      <c r="G83" s="7">
        <v>2</v>
      </c>
      <c r="H83" s="7" t="s">
        <v>2386</v>
      </c>
    </row>
    <row r="84" spans="1:8">
      <c r="A84" s="7" t="s">
        <v>119</v>
      </c>
      <c r="B84" s="7">
        <v>29.99</v>
      </c>
      <c r="C84" s="7">
        <v>11.85</v>
      </c>
      <c r="D84" s="7" t="s">
        <v>2386</v>
      </c>
      <c r="E84" s="7" t="s">
        <v>2386</v>
      </c>
      <c r="F84" s="7" t="s">
        <v>2386</v>
      </c>
      <c r="G84" s="7" t="s">
        <v>2387</v>
      </c>
      <c r="H84" s="7" t="s">
        <v>2386</v>
      </c>
    </row>
    <row r="85" spans="1:8">
      <c r="A85" s="7" t="s">
        <v>120</v>
      </c>
      <c r="B85" s="7">
        <v>36.380000000000003</v>
      </c>
      <c r="C85" s="7">
        <v>5.98</v>
      </c>
      <c r="D85" s="7" t="s">
        <v>2386</v>
      </c>
      <c r="E85" s="7" t="s">
        <v>2386</v>
      </c>
      <c r="F85" s="7" t="s">
        <v>2386</v>
      </c>
      <c r="G85" s="7">
        <v>1</v>
      </c>
      <c r="H85" s="7" t="s">
        <v>2386</v>
      </c>
    </row>
    <row r="86" spans="1:8">
      <c r="A86" s="7" t="s">
        <v>121</v>
      </c>
      <c r="B86" s="7">
        <v>31.16</v>
      </c>
      <c r="C86" s="7">
        <v>4.26</v>
      </c>
      <c r="D86" s="7" t="s">
        <v>2388</v>
      </c>
      <c r="E86" s="7" t="s">
        <v>2386</v>
      </c>
      <c r="F86" s="7" t="s">
        <v>2389</v>
      </c>
      <c r="G86" s="7">
        <v>1</v>
      </c>
      <c r="H86" s="7" t="s">
        <v>2386</v>
      </c>
    </row>
    <row r="87" spans="1:8">
      <c r="A87" s="7" t="s">
        <v>122</v>
      </c>
      <c r="B87" s="7">
        <v>25.55</v>
      </c>
      <c r="C87" s="7">
        <v>4.96</v>
      </c>
      <c r="D87" s="7" t="s">
        <v>2388</v>
      </c>
      <c r="E87" s="7" t="s">
        <v>2386</v>
      </c>
      <c r="F87" s="7" t="s">
        <v>2386</v>
      </c>
      <c r="G87" s="7">
        <v>1</v>
      </c>
      <c r="H87" s="7" t="s">
        <v>2386</v>
      </c>
    </row>
    <row r="88" spans="1:8">
      <c r="A88" s="7" t="s">
        <v>123</v>
      </c>
      <c r="B88" s="7">
        <v>28.77</v>
      </c>
      <c r="C88" s="7">
        <v>4</v>
      </c>
      <c r="D88" s="7" t="s">
        <v>2388</v>
      </c>
      <c r="E88" s="7" t="s">
        <v>2386</v>
      </c>
      <c r="F88" s="7" t="s">
        <v>2386</v>
      </c>
      <c r="G88" s="7" t="s">
        <v>2387</v>
      </c>
      <c r="H88" s="7" t="s">
        <v>2386</v>
      </c>
    </row>
    <row r="89" spans="1:8">
      <c r="A89" s="7" t="s">
        <v>124</v>
      </c>
      <c r="B89" s="7">
        <v>23.14</v>
      </c>
      <c r="C89" s="7">
        <v>4.1500000000000004</v>
      </c>
      <c r="D89" s="7" t="s">
        <v>2388</v>
      </c>
      <c r="E89" s="7" t="s">
        <v>2386</v>
      </c>
      <c r="F89" s="7" t="s">
        <v>2386</v>
      </c>
      <c r="G89" s="7">
        <v>1</v>
      </c>
      <c r="H89" s="7" t="s">
        <v>2386</v>
      </c>
    </row>
    <row r="90" spans="1:8">
      <c r="A90" s="7" t="s">
        <v>125</v>
      </c>
      <c r="B90" s="7">
        <v>39.6</v>
      </c>
      <c r="C90" s="7">
        <v>11.36</v>
      </c>
      <c r="D90" s="7" t="s">
        <v>2386</v>
      </c>
      <c r="E90" s="7" t="s">
        <v>2386</v>
      </c>
      <c r="F90" s="7" t="s">
        <v>2386</v>
      </c>
      <c r="G90" s="7" t="s">
        <v>2387</v>
      </c>
      <c r="H90" s="7" t="s">
        <v>2386</v>
      </c>
    </row>
    <row r="91" spans="1:8">
      <c r="A91" s="7" t="s">
        <v>126</v>
      </c>
      <c r="B91" s="7">
        <v>29.2</v>
      </c>
      <c r="C91" s="7">
        <v>7.53</v>
      </c>
      <c r="D91" s="7" t="s">
        <v>2386</v>
      </c>
      <c r="E91" s="7" t="s">
        <v>2386</v>
      </c>
      <c r="F91" s="7" t="s">
        <v>2386</v>
      </c>
      <c r="G91" s="7" t="s">
        <v>2387</v>
      </c>
      <c r="H91" s="7" t="s">
        <v>2386</v>
      </c>
    </row>
    <row r="92" spans="1:8">
      <c r="A92" s="7" t="s">
        <v>127</v>
      </c>
      <c r="B92" s="7">
        <v>32.774999999999999</v>
      </c>
      <c r="C92" s="7">
        <v>5.53</v>
      </c>
      <c r="D92" s="7" t="s">
        <v>2386</v>
      </c>
      <c r="E92" s="7" t="s">
        <v>2386</v>
      </c>
      <c r="F92" s="7" t="s">
        <v>2386</v>
      </c>
      <c r="G92" s="7" t="s">
        <v>2387</v>
      </c>
      <c r="H92" s="7" t="s">
        <v>2388</v>
      </c>
    </row>
    <row r="93" spans="1:8">
      <c r="A93" s="7" t="s">
        <v>128</v>
      </c>
      <c r="B93" s="7">
        <v>32.774999999999999</v>
      </c>
      <c r="C93" s="7">
        <v>7.95</v>
      </c>
      <c r="D93" s="7" t="s">
        <v>2386</v>
      </c>
      <c r="E93" s="7" t="s">
        <v>2386</v>
      </c>
      <c r="F93" s="7" t="s">
        <v>2386</v>
      </c>
      <c r="G93" s="7" t="s">
        <v>2387</v>
      </c>
      <c r="H93" s="7" t="s">
        <v>2386</v>
      </c>
    </row>
    <row r="94" spans="1:8">
      <c r="A94" s="7" t="s">
        <v>129</v>
      </c>
      <c r="B94" s="7">
        <v>24.035</v>
      </c>
      <c r="C94" s="7">
        <v>8.5</v>
      </c>
      <c r="D94" s="7" t="s">
        <v>2386</v>
      </c>
      <c r="E94" s="7" t="s">
        <v>2386</v>
      </c>
      <c r="F94" s="7" t="s">
        <v>2386</v>
      </c>
      <c r="G94" s="7" t="s">
        <v>2387</v>
      </c>
      <c r="H94" s="7" t="s">
        <v>2386</v>
      </c>
    </row>
    <row r="95" spans="1:8">
      <c r="A95" s="7" t="s">
        <v>131</v>
      </c>
      <c r="B95" s="7">
        <v>30.55</v>
      </c>
      <c r="C95" s="7">
        <v>5.89</v>
      </c>
      <c r="D95" s="7" t="s">
        <v>2386</v>
      </c>
      <c r="E95" s="7" t="s">
        <v>2386</v>
      </c>
      <c r="F95" s="7" t="s">
        <v>2389</v>
      </c>
      <c r="G95" s="7">
        <v>1</v>
      </c>
      <c r="H95" s="7" t="s">
        <v>2386</v>
      </c>
    </row>
    <row r="96" spans="1:8">
      <c r="A96" s="7" t="s">
        <v>132</v>
      </c>
      <c r="B96" s="7">
        <v>28.81</v>
      </c>
      <c r="C96" s="7">
        <v>8.76</v>
      </c>
      <c r="D96" s="7" t="s">
        <v>2386</v>
      </c>
      <c r="E96" s="7" t="s">
        <v>2386</v>
      </c>
      <c r="F96" s="7" t="s">
        <v>2386</v>
      </c>
      <c r="G96" s="7">
        <v>2</v>
      </c>
      <c r="H96" s="7" t="s">
        <v>2386</v>
      </c>
    </row>
    <row r="97" spans="1:8">
      <c r="A97" s="7" t="s">
        <v>133</v>
      </c>
      <c r="B97" s="7">
        <v>31.66</v>
      </c>
      <c r="C97" s="7">
        <v>4.1100000000000003</v>
      </c>
      <c r="D97" s="7" t="s">
        <v>2386</v>
      </c>
      <c r="E97" s="7" t="s">
        <v>2386</v>
      </c>
      <c r="F97" s="7" t="s">
        <v>2386</v>
      </c>
      <c r="G97" s="7" t="s">
        <v>2387</v>
      </c>
      <c r="H97" s="7" t="s">
        <v>2386</v>
      </c>
    </row>
    <row r="98" spans="1:8">
      <c r="A98" s="7" t="s">
        <v>134</v>
      </c>
      <c r="B98" s="7">
        <v>28.215</v>
      </c>
      <c r="C98" s="7">
        <v>7.56</v>
      </c>
      <c r="D98" s="7" t="s">
        <v>2388</v>
      </c>
      <c r="E98" s="7" t="s">
        <v>2386</v>
      </c>
      <c r="F98" s="7" t="s">
        <v>2386</v>
      </c>
      <c r="G98" s="7">
        <v>1</v>
      </c>
      <c r="H98" s="7" t="s">
        <v>2386</v>
      </c>
    </row>
    <row r="99" spans="1:8">
      <c r="A99" s="7" t="s">
        <v>136</v>
      </c>
      <c r="B99" s="7">
        <v>26.12</v>
      </c>
      <c r="C99" s="7">
        <v>4.17</v>
      </c>
      <c r="D99" s="7" t="s">
        <v>2388</v>
      </c>
      <c r="E99" s="7" t="s">
        <v>2386</v>
      </c>
      <c r="F99" s="7" t="s">
        <v>2389</v>
      </c>
      <c r="G99" s="7">
        <v>1</v>
      </c>
      <c r="H99" s="7" t="s">
        <v>2386</v>
      </c>
    </row>
    <row r="100" spans="1:8">
      <c r="A100" s="7" t="s">
        <v>138</v>
      </c>
      <c r="B100" s="7">
        <v>36.630000000000003</v>
      </c>
      <c r="C100" s="7">
        <v>11.42</v>
      </c>
      <c r="D100" s="7" t="s">
        <v>2386</v>
      </c>
      <c r="E100" s="7" t="s">
        <v>2386</v>
      </c>
      <c r="F100" s="7" t="s">
        <v>2386</v>
      </c>
      <c r="G100" s="7">
        <v>2</v>
      </c>
      <c r="H100" s="7" t="s">
        <v>2386</v>
      </c>
    </row>
    <row r="101" spans="1:8">
      <c r="A101" s="7" t="s">
        <v>139</v>
      </c>
      <c r="B101" s="7">
        <v>33.344999999999999</v>
      </c>
      <c r="C101" s="7">
        <v>7.33</v>
      </c>
      <c r="D101" s="7" t="s">
        <v>2386</v>
      </c>
      <c r="E101" s="7" t="s">
        <v>2386</v>
      </c>
      <c r="F101" s="7" t="s">
        <v>2386</v>
      </c>
      <c r="G101" s="7">
        <v>2</v>
      </c>
      <c r="H101" s="7" t="s">
        <v>2386</v>
      </c>
    </row>
    <row r="102" spans="1:8">
      <c r="A102" s="7" t="s">
        <v>140</v>
      </c>
      <c r="B102" s="7">
        <v>27.11</v>
      </c>
      <c r="C102" s="7">
        <v>6.7</v>
      </c>
      <c r="D102" s="7" t="s">
        <v>2386</v>
      </c>
      <c r="E102" s="7" t="s">
        <v>2386</v>
      </c>
      <c r="F102" s="7" t="s">
        <v>2386</v>
      </c>
      <c r="G102" s="7" t="s">
        <v>2387</v>
      </c>
      <c r="H102" s="7" t="s">
        <v>2386</v>
      </c>
    </row>
    <row r="103" spans="1:8">
      <c r="A103" s="7" t="s">
        <v>141</v>
      </c>
      <c r="B103" s="7">
        <v>34.104999999999997</v>
      </c>
      <c r="C103" s="7">
        <v>5.07</v>
      </c>
      <c r="D103" s="7" t="s">
        <v>2386</v>
      </c>
      <c r="E103" s="7" t="s">
        <v>2386</v>
      </c>
      <c r="F103" s="7" t="s">
        <v>2386</v>
      </c>
      <c r="G103" s="7">
        <v>1</v>
      </c>
      <c r="H103" s="7" t="s">
        <v>2388</v>
      </c>
    </row>
    <row r="104" spans="1:8">
      <c r="A104" s="7" t="s">
        <v>142</v>
      </c>
      <c r="B104" s="7">
        <v>26.6</v>
      </c>
      <c r="C104" s="7">
        <v>5.27</v>
      </c>
      <c r="D104" s="7" t="s">
        <v>2388</v>
      </c>
      <c r="E104" s="7" t="s">
        <v>2386</v>
      </c>
      <c r="F104" s="7" t="s">
        <v>2389</v>
      </c>
      <c r="G104" s="7">
        <v>1</v>
      </c>
      <c r="H104" s="7" t="s">
        <v>2386</v>
      </c>
    </row>
    <row r="105" spans="1:8">
      <c r="A105" s="7" t="s">
        <v>143</v>
      </c>
      <c r="B105" s="7">
        <v>30.41</v>
      </c>
      <c r="C105" s="7">
        <v>7.72</v>
      </c>
      <c r="D105" s="7" t="s">
        <v>2386</v>
      </c>
      <c r="E105" s="7" t="s">
        <v>2386</v>
      </c>
      <c r="F105" s="7" t="s">
        <v>2386</v>
      </c>
      <c r="G105" s="7" t="s">
        <v>2387</v>
      </c>
      <c r="H105" s="7" t="s">
        <v>2386</v>
      </c>
    </row>
    <row r="106" spans="1:8">
      <c r="A106" s="7" t="s">
        <v>144</v>
      </c>
      <c r="B106" s="7">
        <v>28.98</v>
      </c>
      <c r="C106" s="7">
        <v>8.68</v>
      </c>
      <c r="D106" s="7" t="s">
        <v>2386</v>
      </c>
      <c r="E106" s="7" t="s">
        <v>2386</v>
      </c>
      <c r="F106" s="7" t="s">
        <v>2386</v>
      </c>
      <c r="G106" s="7">
        <v>2</v>
      </c>
      <c r="H106" s="7" t="s">
        <v>2386</v>
      </c>
    </row>
    <row r="107" spans="1:8">
      <c r="A107" s="7" t="s">
        <v>145</v>
      </c>
      <c r="B107" s="7">
        <v>31.24</v>
      </c>
      <c r="C107" s="7">
        <v>9.8000000000000007</v>
      </c>
      <c r="D107" s="7" t="s">
        <v>2386</v>
      </c>
      <c r="E107" s="7" t="s">
        <v>2386</v>
      </c>
      <c r="F107" s="7" t="s">
        <v>2386</v>
      </c>
      <c r="G107" s="7" t="s">
        <v>2387</v>
      </c>
      <c r="H107" s="7" t="s">
        <v>2386</v>
      </c>
    </row>
    <row r="108" spans="1:8">
      <c r="A108" s="7" t="s">
        <v>146</v>
      </c>
      <c r="B108" s="7">
        <v>31.54</v>
      </c>
      <c r="C108" s="7">
        <v>4.4400000000000004</v>
      </c>
      <c r="D108" s="7" t="s">
        <v>2386</v>
      </c>
      <c r="E108" s="7" t="s">
        <v>2386</v>
      </c>
      <c r="F108" s="7" t="s">
        <v>2386</v>
      </c>
      <c r="G108" s="7" t="s">
        <v>2387</v>
      </c>
      <c r="H108" s="7" t="s">
        <v>2386</v>
      </c>
    </row>
    <row r="109" spans="1:8">
      <c r="A109" s="7" t="s">
        <v>147</v>
      </c>
      <c r="B109" s="7">
        <v>38.6</v>
      </c>
      <c r="C109" s="7">
        <v>7.19</v>
      </c>
      <c r="D109" s="7" t="s">
        <v>2388</v>
      </c>
      <c r="E109" s="7" t="s">
        <v>2386</v>
      </c>
      <c r="F109" s="7" t="s">
        <v>2386</v>
      </c>
      <c r="G109" s="7">
        <v>2</v>
      </c>
      <c r="H109" s="7" t="s">
        <v>2386</v>
      </c>
    </row>
    <row r="110" spans="1:8">
      <c r="A110" s="7" t="s">
        <v>148</v>
      </c>
      <c r="B110" s="7">
        <v>37.950000000000003</v>
      </c>
      <c r="C110" s="7">
        <v>6.06</v>
      </c>
      <c r="D110" s="7" t="s">
        <v>2386</v>
      </c>
      <c r="E110" s="7" t="s">
        <v>2386</v>
      </c>
      <c r="F110" s="7" t="s">
        <v>2386</v>
      </c>
      <c r="G110" s="7" t="s">
        <v>2387</v>
      </c>
      <c r="H110" s="7" t="s">
        <v>2386</v>
      </c>
    </row>
    <row r="111" spans="1:8">
      <c r="A111" s="7" t="s">
        <v>149</v>
      </c>
      <c r="B111" s="7">
        <v>38.97</v>
      </c>
      <c r="C111" s="7">
        <v>5.12</v>
      </c>
      <c r="D111" s="7" t="s">
        <v>2386</v>
      </c>
      <c r="E111" s="7" t="s">
        <v>2386</v>
      </c>
      <c r="F111" s="7" t="s">
        <v>2386</v>
      </c>
      <c r="G111" s="7" t="s">
        <v>2387</v>
      </c>
      <c r="H111" s="7" t="s">
        <v>2386</v>
      </c>
    </row>
    <row r="112" spans="1:8">
      <c r="A112" s="7" t="s">
        <v>150</v>
      </c>
      <c r="B112" s="7">
        <v>21.2</v>
      </c>
      <c r="C112" s="7">
        <v>10.72</v>
      </c>
      <c r="D112" s="7" t="s">
        <v>2386</v>
      </c>
      <c r="E112" s="7" t="s">
        <v>2386</v>
      </c>
      <c r="F112" s="7" t="s">
        <v>2386</v>
      </c>
      <c r="G112" s="7" t="s">
        <v>2387</v>
      </c>
      <c r="H112" s="7" t="s">
        <v>2386</v>
      </c>
    </row>
    <row r="113" spans="1:8">
      <c r="A113" s="7" t="s">
        <v>151</v>
      </c>
      <c r="B113" s="7">
        <v>23.96</v>
      </c>
      <c r="C113" s="7">
        <v>9.58</v>
      </c>
      <c r="D113" s="7" t="s">
        <v>2388</v>
      </c>
      <c r="E113" s="7" t="s">
        <v>2386</v>
      </c>
      <c r="F113" s="7" t="s">
        <v>2389</v>
      </c>
      <c r="G113" s="7">
        <v>1</v>
      </c>
      <c r="H113" s="7" t="s">
        <v>2386</v>
      </c>
    </row>
    <row r="114" spans="1:8">
      <c r="A114" s="7" t="s">
        <v>152</v>
      </c>
      <c r="B114" s="7">
        <v>37.700000000000003</v>
      </c>
      <c r="C114" s="7">
        <v>5.96</v>
      </c>
      <c r="D114" s="7" t="s">
        <v>2388</v>
      </c>
      <c r="E114" s="7" t="s">
        <v>2386</v>
      </c>
      <c r="F114" s="7" t="s">
        <v>2386</v>
      </c>
      <c r="G114" s="7">
        <v>2</v>
      </c>
      <c r="H114" s="7" t="s">
        <v>2388</v>
      </c>
    </row>
    <row r="115" spans="1:8">
      <c r="A115" s="7" t="s">
        <v>153</v>
      </c>
      <c r="B115" s="7">
        <v>48.93</v>
      </c>
      <c r="C115" s="7">
        <v>11.17</v>
      </c>
      <c r="D115" s="7" t="s">
        <v>2388</v>
      </c>
      <c r="E115" s="7" t="s">
        <v>2386</v>
      </c>
      <c r="F115" s="7" t="s">
        <v>2386</v>
      </c>
      <c r="G115" s="7">
        <v>1</v>
      </c>
      <c r="H115" s="7" t="s">
        <v>2388</v>
      </c>
    </row>
    <row r="116" spans="1:8">
      <c r="A116" s="7" t="s">
        <v>154</v>
      </c>
      <c r="B116" s="7">
        <v>35.93</v>
      </c>
      <c r="C116" s="7">
        <v>6.4</v>
      </c>
      <c r="D116" s="7" t="s">
        <v>2388</v>
      </c>
      <c r="E116" s="7" t="s">
        <v>2386</v>
      </c>
      <c r="F116" s="7" t="s">
        <v>2386</v>
      </c>
      <c r="G116" s="7">
        <v>1</v>
      </c>
      <c r="H116" s="7" t="s">
        <v>2386</v>
      </c>
    </row>
    <row r="117" spans="1:8">
      <c r="A117" s="7" t="s">
        <v>155</v>
      </c>
      <c r="B117" s="7">
        <v>26.11</v>
      </c>
      <c r="C117" s="7">
        <v>6.8</v>
      </c>
      <c r="D117" s="7" t="s">
        <v>2388</v>
      </c>
      <c r="E117" s="7" t="s">
        <v>2386</v>
      </c>
      <c r="F117" s="7" t="s">
        <v>2386</v>
      </c>
      <c r="G117" s="7">
        <v>2</v>
      </c>
      <c r="H117" s="7" t="s">
        <v>2386</v>
      </c>
    </row>
    <row r="118" spans="1:8">
      <c r="A118" s="7" t="s">
        <v>156</v>
      </c>
      <c r="B118" s="7">
        <v>32.299999999999997</v>
      </c>
      <c r="C118" s="7">
        <v>9.48</v>
      </c>
      <c r="D118" s="7" t="s">
        <v>2386</v>
      </c>
      <c r="E118" s="7" t="s">
        <v>2386</v>
      </c>
      <c r="F118" s="7" t="s">
        <v>2386</v>
      </c>
      <c r="G118" s="7">
        <v>2</v>
      </c>
      <c r="H118" s="7" t="s">
        <v>2386</v>
      </c>
    </row>
    <row r="119" spans="1:8">
      <c r="A119" s="7" t="s">
        <v>157</v>
      </c>
      <c r="B119" s="7">
        <v>28.69</v>
      </c>
      <c r="C119" s="7">
        <v>7.45</v>
      </c>
      <c r="D119" s="7" t="s">
        <v>2386</v>
      </c>
      <c r="E119" s="7" t="s">
        <v>2386</v>
      </c>
      <c r="F119" s="7" t="s">
        <v>2386</v>
      </c>
      <c r="G119" s="7">
        <v>2</v>
      </c>
      <c r="H119" s="7" t="s">
        <v>2386</v>
      </c>
    </row>
    <row r="120" spans="1:8">
      <c r="A120" s="7" t="s">
        <v>158</v>
      </c>
      <c r="B120" s="7">
        <v>31.28</v>
      </c>
      <c r="C120" s="7">
        <v>6.94</v>
      </c>
      <c r="D120" s="7" t="s">
        <v>2388</v>
      </c>
      <c r="E120" s="7" t="s">
        <v>2386</v>
      </c>
      <c r="F120" s="7" t="s">
        <v>2386</v>
      </c>
      <c r="G120" s="7">
        <v>1</v>
      </c>
      <c r="H120" s="7" t="s">
        <v>2386</v>
      </c>
    </row>
    <row r="121" spans="1:8">
      <c r="A121" s="7" t="s">
        <v>159</v>
      </c>
      <c r="B121" s="7">
        <v>30.21</v>
      </c>
      <c r="C121" s="7">
        <v>7.83</v>
      </c>
      <c r="D121" s="7" t="s">
        <v>2386</v>
      </c>
      <c r="E121" s="7" t="s">
        <v>2386</v>
      </c>
      <c r="F121" s="7" t="s">
        <v>2386</v>
      </c>
      <c r="G121" s="7" t="s">
        <v>2387</v>
      </c>
      <c r="H121" s="7" t="s">
        <v>2386</v>
      </c>
    </row>
    <row r="122" spans="1:8">
      <c r="A122" s="7" t="s">
        <v>160</v>
      </c>
      <c r="B122" s="7">
        <v>38.28</v>
      </c>
      <c r="C122" s="7">
        <v>10.17</v>
      </c>
      <c r="D122" s="7" t="s">
        <v>2388</v>
      </c>
      <c r="E122" s="7" t="s">
        <v>2386</v>
      </c>
      <c r="F122" s="7" t="s">
        <v>2386</v>
      </c>
      <c r="G122" s="7" t="s">
        <v>2387</v>
      </c>
      <c r="H122" s="7" t="s">
        <v>2386</v>
      </c>
    </row>
    <row r="123" spans="1:8">
      <c r="A123" s="7" t="s">
        <v>161</v>
      </c>
      <c r="B123" s="7">
        <v>29.9</v>
      </c>
      <c r="C123" s="7">
        <v>8.9600000000000009</v>
      </c>
      <c r="D123" s="7" t="s">
        <v>2388</v>
      </c>
      <c r="E123" s="7" t="s">
        <v>2386</v>
      </c>
      <c r="F123" s="7" t="s">
        <v>2386</v>
      </c>
      <c r="G123" s="7" t="s">
        <v>2387</v>
      </c>
      <c r="H123" s="7" t="s">
        <v>2386</v>
      </c>
    </row>
    <row r="124" spans="1:8">
      <c r="A124" s="7" t="s">
        <v>162</v>
      </c>
      <c r="B124" s="7">
        <v>23.18</v>
      </c>
      <c r="C124" s="7">
        <v>6.96</v>
      </c>
      <c r="D124" s="7" t="s">
        <v>2388</v>
      </c>
      <c r="E124" s="7" t="s">
        <v>2386</v>
      </c>
      <c r="F124" s="7" t="s">
        <v>2386</v>
      </c>
      <c r="G124" s="7">
        <v>2</v>
      </c>
      <c r="H124" s="7" t="s">
        <v>2386</v>
      </c>
    </row>
    <row r="125" spans="1:8">
      <c r="A125" s="7" t="s">
        <v>163</v>
      </c>
      <c r="B125" s="7">
        <v>33.020000000000003</v>
      </c>
      <c r="C125" s="7">
        <v>5.07</v>
      </c>
      <c r="D125" s="7" t="s">
        <v>2388</v>
      </c>
      <c r="E125" s="7" t="s">
        <v>2386</v>
      </c>
      <c r="F125" s="7" t="s">
        <v>2386</v>
      </c>
      <c r="G125" s="7" t="s">
        <v>2387</v>
      </c>
      <c r="H125" s="7" t="s">
        <v>2386</v>
      </c>
    </row>
    <row r="126" spans="1:8">
      <c r="A126" s="7" t="s">
        <v>164</v>
      </c>
      <c r="B126" s="7">
        <v>37.07</v>
      </c>
      <c r="C126" s="7">
        <v>6.14</v>
      </c>
      <c r="D126" s="7" t="s">
        <v>2388</v>
      </c>
      <c r="E126" s="7" t="s">
        <v>2386</v>
      </c>
      <c r="F126" s="7" t="s">
        <v>2386</v>
      </c>
      <c r="G126" s="7" t="s">
        <v>2387</v>
      </c>
      <c r="H126" s="7" t="s">
        <v>2388</v>
      </c>
    </row>
    <row r="127" spans="1:8">
      <c r="A127" s="7" t="s">
        <v>165</v>
      </c>
      <c r="B127" s="7">
        <v>27.29</v>
      </c>
      <c r="C127" s="7">
        <v>5.85</v>
      </c>
      <c r="D127" s="7" t="s">
        <v>2386</v>
      </c>
      <c r="E127" s="7" t="s">
        <v>2386</v>
      </c>
      <c r="F127" s="7" t="s">
        <v>2386</v>
      </c>
      <c r="G127" s="7">
        <v>2</v>
      </c>
      <c r="H127" s="7" t="s">
        <v>2386</v>
      </c>
    </row>
    <row r="128" spans="1:8">
      <c r="A128" s="7" t="s">
        <v>166</v>
      </c>
      <c r="B128" s="7">
        <v>23.18</v>
      </c>
      <c r="C128" s="7">
        <v>10.56</v>
      </c>
      <c r="D128" s="7" t="s">
        <v>2386</v>
      </c>
      <c r="E128" s="7" t="s">
        <v>2386</v>
      </c>
      <c r="F128" s="7" t="s">
        <v>2386</v>
      </c>
      <c r="G128" s="7">
        <v>2</v>
      </c>
      <c r="H128" s="7" t="s">
        <v>2386</v>
      </c>
    </row>
    <row r="129" spans="1:8">
      <c r="A129" s="7" t="s">
        <v>167</v>
      </c>
      <c r="B129" s="7">
        <v>32.659999999999997</v>
      </c>
      <c r="C129" s="7">
        <v>8.92</v>
      </c>
      <c r="D129" s="7" t="s">
        <v>2388</v>
      </c>
      <c r="E129" s="7" t="s">
        <v>2386</v>
      </c>
      <c r="F129" s="7" t="s">
        <v>2386</v>
      </c>
      <c r="G129" s="7" t="s">
        <v>2387</v>
      </c>
      <c r="H129" s="7" t="s">
        <v>2386</v>
      </c>
    </row>
    <row r="130" spans="1:8">
      <c r="A130" s="7" t="s">
        <v>168</v>
      </c>
      <c r="B130" s="7">
        <v>30.78</v>
      </c>
      <c r="C130" s="7">
        <v>8.6300000000000008</v>
      </c>
      <c r="D130" s="7" t="s">
        <v>2386</v>
      </c>
      <c r="E130" s="7" t="s">
        <v>2386</v>
      </c>
      <c r="F130" s="7" t="s">
        <v>2386</v>
      </c>
      <c r="G130" s="7" t="s">
        <v>2387</v>
      </c>
      <c r="H130" s="7" t="s">
        <v>2386</v>
      </c>
    </row>
    <row r="131" spans="1:8">
      <c r="A131" s="7" t="s">
        <v>169</v>
      </c>
      <c r="B131" s="7">
        <v>47.2</v>
      </c>
      <c r="C131" s="7">
        <v>6.29</v>
      </c>
      <c r="D131" s="7" t="s">
        <v>2388</v>
      </c>
      <c r="E131" s="7" t="s">
        <v>2386</v>
      </c>
      <c r="F131" s="7" t="s">
        <v>2389</v>
      </c>
      <c r="G131" s="7">
        <v>1</v>
      </c>
      <c r="H131" s="7" t="s">
        <v>2386</v>
      </c>
    </row>
    <row r="132" spans="1:8">
      <c r="A132" s="7" t="s">
        <v>170</v>
      </c>
      <c r="B132" s="7">
        <v>31.6</v>
      </c>
      <c r="C132" s="7">
        <v>5.75</v>
      </c>
      <c r="D132" s="7" t="s">
        <v>2386</v>
      </c>
      <c r="E132" s="7" t="s">
        <v>2386</v>
      </c>
      <c r="F132" s="7" t="s">
        <v>2386</v>
      </c>
      <c r="G132" s="7">
        <v>2</v>
      </c>
      <c r="H132" s="7" t="s">
        <v>2386</v>
      </c>
    </row>
    <row r="133" spans="1:8">
      <c r="A133" s="7" t="s">
        <v>171</v>
      </c>
      <c r="B133" s="7">
        <v>33.914999999999999</v>
      </c>
      <c r="C133" s="7">
        <v>6.66</v>
      </c>
      <c r="D133" s="7" t="s">
        <v>2388</v>
      </c>
      <c r="E133" s="7" t="s">
        <v>2386</v>
      </c>
      <c r="F133" s="7" t="s">
        <v>2386</v>
      </c>
      <c r="G133" s="7">
        <v>1</v>
      </c>
      <c r="H133" s="7" t="s">
        <v>2386</v>
      </c>
    </row>
    <row r="134" spans="1:8">
      <c r="A134" s="7" t="s">
        <v>172</v>
      </c>
      <c r="B134" s="7">
        <v>23.54</v>
      </c>
      <c r="C134" s="7">
        <v>5.0999999999999996</v>
      </c>
      <c r="D134" s="7" t="s">
        <v>2386</v>
      </c>
      <c r="E134" s="7" t="s">
        <v>2386</v>
      </c>
      <c r="F134" s="7" t="s">
        <v>2386</v>
      </c>
      <c r="G134" s="7">
        <v>2</v>
      </c>
      <c r="H134" s="7" t="s">
        <v>2386</v>
      </c>
    </row>
    <row r="135" spans="1:8">
      <c r="A135" s="7" t="s">
        <v>173</v>
      </c>
      <c r="B135" s="7">
        <v>27.074999999999999</v>
      </c>
      <c r="C135" s="7">
        <v>4.41</v>
      </c>
      <c r="D135" s="7" t="s">
        <v>2386</v>
      </c>
      <c r="E135" s="7" t="s">
        <v>2386</v>
      </c>
      <c r="F135" s="7" t="s">
        <v>2386</v>
      </c>
      <c r="G135" s="7">
        <v>2</v>
      </c>
      <c r="H135" s="7" t="s">
        <v>2386</v>
      </c>
    </row>
    <row r="136" spans="1:8">
      <c r="A136" s="7" t="s">
        <v>174</v>
      </c>
      <c r="B136" s="7">
        <v>25.8</v>
      </c>
      <c r="C136" s="7">
        <v>5.52</v>
      </c>
      <c r="D136" s="7" t="s">
        <v>2388</v>
      </c>
      <c r="E136" s="7" t="s">
        <v>2386</v>
      </c>
      <c r="F136" s="7" t="s">
        <v>2386</v>
      </c>
      <c r="G136" s="7" t="s">
        <v>2387</v>
      </c>
      <c r="H136" s="7" t="s">
        <v>2386</v>
      </c>
    </row>
    <row r="137" spans="1:8">
      <c r="A137" s="7" t="s">
        <v>175</v>
      </c>
      <c r="B137" s="7">
        <v>51.51</v>
      </c>
      <c r="C137" s="7">
        <v>6.26</v>
      </c>
      <c r="D137" s="7" t="s">
        <v>2388</v>
      </c>
      <c r="E137" s="7" t="s">
        <v>2386</v>
      </c>
      <c r="F137" s="7" t="s">
        <v>2389</v>
      </c>
      <c r="G137" s="7">
        <v>1</v>
      </c>
      <c r="H137" s="7" t="s">
        <v>2388</v>
      </c>
    </row>
    <row r="138" spans="1:8">
      <c r="A138" s="7" t="s">
        <v>176</v>
      </c>
      <c r="B138" s="7">
        <v>36.1</v>
      </c>
      <c r="C138" s="7">
        <v>4.62</v>
      </c>
      <c r="D138" s="7" t="s">
        <v>2388</v>
      </c>
      <c r="E138" s="7" t="s">
        <v>2386</v>
      </c>
      <c r="F138" s="7" t="s">
        <v>2389</v>
      </c>
      <c r="G138" s="7">
        <v>1</v>
      </c>
      <c r="H138" s="7" t="s">
        <v>2386</v>
      </c>
    </row>
    <row r="139" spans="1:8">
      <c r="A139" s="7" t="s">
        <v>177</v>
      </c>
      <c r="B139" s="7">
        <v>30.495000000000001</v>
      </c>
      <c r="C139" s="7">
        <v>5.74</v>
      </c>
      <c r="D139" s="7" t="s">
        <v>2388</v>
      </c>
      <c r="E139" s="7" t="s">
        <v>2386</v>
      </c>
      <c r="F139" s="7" t="s">
        <v>2389</v>
      </c>
      <c r="G139" s="7">
        <v>1</v>
      </c>
      <c r="H139" s="7" t="s">
        <v>2386</v>
      </c>
    </row>
    <row r="140" spans="1:8">
      <c r="A140" s="7" t="s">
        <v>178</v>
      </c>
      <c r="B140" s="7">
        <v>21.4</v>
      </c>
      <c r="C140" s="7">
        <v>6.3</v>
      </c>
      <c r="D140" s="7" t="s">
        <v>2388</v>
      </c>
      <c r="E140" s="7" t="s">
        <v>2386</v>
      </c>
      <c r="F140" s="7" t="s">
        <v>2389</v>
      </c>
      <c r="G140" s="7">
        <v>1</v>
      </c>
      <c r="H140" s="7" t="s">
        <v>2386</v>
      </c>
    </row>
    <row r="141" spans="1:8">
      <c r="A141" s="7" t="s">
        <v>179</v>
      </c>
      <c r="B141" s="7">
        <v>32.299999999999997</v>
      </c>
      <c r="C141" s="7">
        <v>10.27</v>
      </c>
      <c r="D141" s="7" t="s">
        <v>2386</v>
      </c>
      <c r="E141" s="7" t="s">
        <v>2386</v>
      </c>
      <c r="F141" s="7" t="s">
        <v>2386</v>
      </c>
      <c r="G141" s="7" t="s">
        <v>2387</v>
      </c>
      <c r="H141" s="7" t="s">
        <v>2386</v>
      </c>
    </row>
    <row r="142" spans="1:8">
      <c r="A142" s="7" t="s">
        <v>180</v>
      </c>
      <c r="B142" s="7">
        <v>29.78</v>
      </c>
      <c r="C142" s="7">
        <v>5.85</v>
      </c>
      <c r="D142" s="7" t="s">
        <v>2386</v>
      </c>
      <c r="E142" s="7" t="s">
        <v>2386</v>
      </c>
      <c r="F142" s="7" t="s">
        <v>2389</v>
      </c>
      <c r="G142" s="7">
        <v>1</v>
      </c>
      <c r="H142" s="7" t="s">
        <v>2386</v>
      </c>
    </row>
    <row r="143" spans="1:8">
      <c r="A143" s="7" t="s">
        <v>181</v>
      </c>
      <c r="B143" s="7">
        <v>34.76</v>
      </c>
      <c r="C143" s="7">
        <v>5.92</v>
      </c>
      <c r="D143" s="7" t="s">
        <v>2388</v>
      </c>
      <c r="E143" s="7" t="s">
        <v>2386</v>
      </c>
      <c r="F143" s="7" t="s">
        <v>2386</v>
      </c>
      <c r="G143" s="7">
        <v>1</v>
      </c>
      <c r="H143" s="7" t="s">
        <v>2386</v>
      </c>
    </row>
    <row r="144" spans="1:8">
      <c r="A144" s="7" t="s">
        <v>182</v>
      </c>
      <c r="B144" s="7">
        <v>18.335000000000001</v>
      </c>
      <c r="C144" s="7">
        <v>10.01</v>
      </c>
      <c r="D144" s="7" t="s">
        <v>2388</v>
      </c>
      <c r="E144" s="7" t="s">
        <v>2386</v>
      </c>
      <c r="F144" s="7" t="s">
        <v>2386</v>
      </c>
      <c r="G144" s="7">
        <v>2</v>
      </c>
      <c r="H144" s="7" t="s">
        <v>2386</v>
      </c>
    </row>
    <row r="145" spans="1:8">
      <c r="A145" s="7" t="s">
        <v>183</v>
      </c>
      <c r="B145" s="7">
        <v>32.299999999999997</v>
      </c>
      <c r="C145" s="7">
        <v>9.59</v>
      </c>
      <c r="D145" s="7" t="s">
        <v>2386</v>
      </c>
      <c r="E145" s="7" t="s">
        <v>2386</v>
      </c>
      <c r="F145" s="7" t="s">
        <v>2386</v>
      </c>
      <c r="G145" s="7" t="s">
        <v>2387</v>
      </c>
      <c r="H145" s="7" t="s">
        <v>2386</v>
      </c>
    </row>
    <row r="146" spans="1:8">
      <c r="A146" s="7" t="s">
        <v>184</v>
      </c>
      <c r="B146" s="7">
        <v>27.74</v>
      </c>
      <c r="C146" s="7">
        <v>10.37</v>
      </c>
      <c r="D146" s="7" t="s">
        <v>2386</v>
      </c>
      <c r="E146" s="7" t="s">
        <v>2386</v>
      </c>
      <c r="F146" s="7" t="s">
        <v>2386</v>
      </c>
      <c r="G146" s="7" t="s">
        <v>2387</v>
      </c>
      <c r="H146" s="7" t="s">
        <v>2386</v>
      </c>
    </row>
    <row r="147" spans="1:8">
      <c r="A147" s="7" t="s">
        <v>186</v>
      </c>
      <c r="B147" s="7">
        <v>24</v>
      </c>
      <c r="C147" s="7">
        <v>4.01</v>
      </c>
      <c r="D147" s="7" t="s">
        <v>2388</v>
      </c>
      <c r="E147" s="7" t="s">
        <v>2386</v>
      </c>
      <c r="F147" s="7" t="s">
        <v>2386</v>
      </c>
      <c r="G147" s="7">
        <v>1</v>
      </c>
      <c r="H147" s="7" t="s">
        <v>2386</v>
      </c>
    </row>
    <row r="148" spans="1:8">
      <c r="A148" s="7" t="s">
        <v>187</v>
      </c>
      <c r="B148" s="7">
        <v>34.799999999999997</v>
      </c>
      <c r="C148" s="7">
        <v>4.72</v>
      </c>
      <c r="D148" s="7" t="s">
        <v>2388</v>
      </c>
      <c r="E148" s="7" t="s">
        <v>2386</v>
      </c>
      <c r="F148" s="7" t="s">
        <v>2386</v>
      </c>
      <c r="G148" s="7" t="s">
        <v>2387</v>
      </c>
      <c r="H148" s="7" t="s">
        <v>2388</v>
      </c>
    </row>
    <row r="149" spans="1:8">
      <c r="A149" s="7" t="s">
        <v>188</v>
      </c>
      <c r="B149" s="7">
        <v>31.78</v>
      </c>
      <c r="C149" s="7">
        <v>4.24</v>
      </c>
      <c r="D149" s="7" t="s">
        <v>2388</v>
      </c>
      <c r="E149" s="7" t="s">
        <v>2386</v>
      </c>
      <c r="F149" s="7" t="s">
        <v>2389</v>
      </c>
      <c r="G149" s="7">
        <v>1</v>
      </c>
      <c r="H149" s="7" t="s">
        <v>2386</v>
      </c>
    </row>
    <row r="150" spans="1:8">
      <c r="A150" s="7" t="s">
        <v>189</v>
      </c>
      <c r="B150" s="7">
        <v>32.25</v>
      </c>
      <c r="C150" s="7">
        <v>5.36</v>
      </c>
      <c r="D150" s="7" t="s">
        <v>2388</v>
      </c>
      <c r="E150" s="7" t="s">
        <v>2386</v>
      </c>
      <c r="F150" s="7" t="s">
        <v>2386</v>
      </c>
      <c r="G150" s="7" t="s">
        <v>2387</v>
      </c>
      <c r="H150" s="7" t="s">
        <v>2386</v>
      </c>
    </row>
    <row r="151" spans="1:8">
      <c r="A151" s="7" t="s">
        <v>190</v>
      </c>
      <c r="B151" s="7">
        <v>30.114999999999998</v>
      </c>
      <c r="C151" s="7">
        <v>4.99</v>
      </c>
      <c r="D151" s="7" t="s">
        <v>2386</v>
      </c>
      <c r="E151" s="7" t="s">
        <v>2386</v>
      </c>
      <c r="F151" s="7" t="s">
        <v>2386</v>
      </c>
      <c r="G151" s="7">
        <v>2</v>
      </c>
      <c r="H151" s="7" t="s">
        <v>2386</v>
      </c>
    </row>
    <row r="152" spans="1:8">
      <c r="A152" s="7" t="s">
        <v>191</v>
      </c>
      <c r="B152" s="7">
        <v>22.41</v>
      </c>
      <c r="C152" s="7">
        <v>8.68</v>
      </c>
      <c r="D152" s="7" t="s">
        <v>2386</v>
      </c>
      <c r="E152" s="7" t="s">
        <v>2386</v>
      </c>
      <c r="F152" s="7" t="s">
        <v>2386</v>
      </c>
      <c r="G152" s="7" t="s">
        <v>2387</v>
      </c>
      <c r="H152" s="7" t="s">
        <v>2386</v>
      </c>
    </row>
    <row r="153" spans="1:8">
      <c r="A153" s="7" t="s">
        <v>192</v>
      </c>
      <c r="B153" s="7">
        <v>45.72</v>
      </c>
      <c r="C153" s="7">
        <v>4.2300000000000004</v>
      </c>
      <c r="D153" s="7" t="s">
        <v>2388</v>
      </c>
      <c r="E153" s="7" t="s">
        <v>2386</v>
      </c>
      <c r="F153" s="7" t="s">
        <v>2386</v>
      </c>
      <c r="G153" s="7" t="s">
        <v>2387</v>
      </c>
      <c r="H153" s="7" t="s">
        <v>2386</v>
      </c>
    </row>
    <row r="154" spans="1:8">
      <c r="A154" s="7" t="s">
        <v>193</v>
      </c>
      <c r="B154" s="7">
        <v>25</v>
      </c>
      <c r="C154" s="7">
        <v>5.32</v>
      </c>
      <c r="D154" s="7" t="s">
        <v>2388</v>
      </c>
      <c r="E154" s="7" t="s">
        <v>2386</v>
      </c>
      <c r="F154" s="7" t="s">
        <v>2386</v>
      </c>
      <c r="G154" s="7">
        <v>2</v>
      </c>
      <c r="H154" s="7" t="s">
        <v>2386</v>
      </c>
    </row>
    <row r="155" spans="1:8">
      <c r="A155" s="7" t="s">
        <v>194</v>
      </c>
      <c r="B155" s="7">
        <v>39.5</v>
      </c>
      <c r="C155" s="7">
        <v>6.66</v>
      </c>
      <c r="D155" s="7" t="s">
        <v>2386</v>
      </c>
      <c r="E155" s="7" t="s">
        <v>2386</v>
      </c>
      <c r="F155" s="7" t="s">
        <v>2386</v>
      </c>
      <c r="G155" s="7" t="s">
        <v>2387</v>
      </c>
      <c r="H155" s="7" t="s">
        <v>2386</v>
      </c>
    </row>
    <row r="156" spans="1:8">
      <c r="A156" s="7" t="s">
        <v>195</v>
      </c>
      <c r="B156" s="7">
        <v>37.729999999999997</v>
      </c>
      <c r="C156" s="7">
        <v>7.4</v>
      </c>
      <c r="D156" s="7" t="s">
        <v>2386</v>
      </c>
      <c r="E156" s="7" t="s">
        <v>2386</v>
      </c>
      <c r="F156" s="7" t="s">
        <v>2386</v>
      </c>
      <c r="G156" s="7" t="s">
        <v>2387</v>
      </c>
      <c r="H156" s="7" t="s">
        <v>2386</v>
      </c>
    </row>
    <row r="157" spans="1:8">
      <c r="A157" s="7" t="s">
        <v>196</v>
      </c>
      <c r="B157" s="7">
        <v>40.659999999999997</v>
      </c>
      <c r="C157" s="7">
        <v>10.08</v>
      </c>
      <c r="D157" s="7" t="s">
        <v>2386</v>
      </c>
      <c r="E157" s="7" t="s">
        <v>2386</v>
      </c>
      <c r="F157" s="7" t="s">
        <v>2386</v>
      </c>
      <c r="G157" s="7" t="s">
        <v>2387</v>
      </c>
      <c r="H157" s="7" t="s">
        <v>2386</v>
      </c>
    </row>
    <row r="158" spans="1:8">
      <c r="A158" s="7" t="s">
        <v>197</v>
      </c>
      <c r="B158" s="7">
        <v>34.200000000000003</v>
      </c>
      <c r="C158" s="7">
        <v>8.58</v>
      </c>
      <c r="D158" s="7" t="s">
        <v>2386</v>
      </c>
      <c r="E158" s="7" t="s">
        <v>2386</v>
      </c>
      <c r="F158" s="7" t="s">
        <v>2386</v>
      </c>
      <c r="G158" s="7" t="s">
        <v>2387</v>
      </c>
      <c r="H158" s="7" t="s">
        <v>2386</v>
      </c>
    </row>
    <row r="159" spans="1:8">
      <c r="A159" s="7" t="s">
        <v>198</v>
      </c>
      <c r="B159" s="7">
        <v>36.67</v>
      </c>
      <c r="C159" s="7">
        <v>5.18</v>
      </c>
      <c r="D159" s="7" t="s">
        <v>2386</v>
      </c>
      <c r="E159" s="7" t="s">
        <v>2386</v>
      </c>
      <c r="F159" s="7" t="s">
        <v>2386</v>
      </c>
      <c r="G159" s="7">
        <v>1</v>
      </c>
      <c r="H159" s="7" t="s">
        <v>2388</v>
      </c>
    </row>
    <row r="160" spans="1:8">
      <c r="A160" s="7" t="s">
        <v>200</v>
      </c>
      <c r="B160" s="7">
        <v>46.51</v>
      </c>
      <c r="C160" s="7">
        <v>5.84</v>
      </c>
      <c r="D160" s="7" t="s">
        <v>2386</v>
      </c>
      <c r="E160" s="7" t="s">
        <v>2386</v>
      </c>
      <c r="F160" s="7" t="s">
        <v>2386</v>
      </c>
      <c r="G160" s="7">
        <v>1</v>
      </c>
      <c r="H160" s="7" t="s">
        <v>2386</v>
      </c>
    </row>
    <row r="161" spans="1:8">
      <c r="A161" s="7" t="s">
        <v>201</v>
      </c>
      <c r="B161" s="7">
        <v>28.88</v>
      </c>
      <c r="C161" s="7">
        <v>4.8600000000000003</v>
      </c>
      <c r="D161" s="7" t="s">
        <v>2388</v>
      </c>
      <c r="E161" s="7" t="s">
        <v>2386</v>
      </c>
      <c r="F161" s="7" t="s">
        <v>2389</v>
      </c>
      <c r="G161" s="7">
        <v>1</v>
      </c>
      <c r="H161" s="7" t="s">
        <v>2386</v>
      </c>
    </row>
    <row r="162" spans="1:8">
      <c r="A162" s="7" t="s">
        <v>202</v>
      </c>
      <c r="B162" s="7">
        <v>33.914999999999999</v>
      </c>
      <c r="C162" s="7">
        <v>11.52</v>
      </c>
      <c r="D162" s="7" t="s">
        <v>2386</v>
      </c>
      <c r="E162" s="7" t="s">
        <v>2386</v>
      </c>
      <c r="F162" s="7" t="s">
        <v>2386</v>
      </c>
      <c r="G162" s="7" t="s">
        <v>2387</v>
      </c>
      <c r="H162" s="7" t="s">
        <v>2386</v>
      </c>
    </row>
    <row r="163" spans="1:8">
      <c r="A163" s="7" t="s">
        <v>203</v>
      </c>
      <c r="B163" s="7">
        <v>24.32</v>
      </c>
      <c r="C163" s="7">
        <v>6.15</v>
      </c>
      <c r="D163" s="7" t="s">
        <v>2388</v>
      </c>
      <c r="E163" s="7" t="s">
        <v>2386</v>
      </c>
      <c r="F163" s="7" t="s">
        <v>2389</v>
      </c>
      <c r="G163" s="7">
        <v>1</v>
      </c>
      <c r="H163" s="7" t="s">
        <v>2386</v>
      </c>
    </row>
    <row r="164" spans="1:8">
      <c r="A164" s="7" t="s">
        <v>204</v>
      </c>
      <c r="B164" s="7">
        <v>25.8</v>
      </c>
      <c r="C164" s="7">
        <v>9.94</v>
      </c>
      <c r="D164" s="7" t="s">
        <v>2386</v>
      </c>
      <c r="E164" s="7" t="s">
        <v>2386</v>
      </c>
      <c r="F164" s="7" t="s">
        <v>2386</v>
      </c>
      <c r="G164" s="7" t="s">
        <v>2387</v>
      </c>
      <c r="H164" s="7" t="s">
        <v>2386</v>
      </c>
    </row>
    <row r="165" spans="1:8">
      <c r="A165" s="7" t="s">
        <v>205</v>
      </c>
      <c r="B165" s="7">
        <v>21.56</v>
      </c>
      <c r="C165" s="7">
        <v>10.56</v>
      </c>
      <c r="D165" s="7" t="s">
        <v>2386</v>
      </c>
      <c r="E165" s="7" t="s">
        <v>2386</v>
      </c>
      <c r="F165" s="7" t="s">
        <v>2386</v>
      </c>
      <c r="G165" s="7" t="s">
        <v>2387</v>
      </c>
      <c r="H165" s="7" t="s">
        <v>2386</v>
      </c>
    </row>
    <row r="166" spans="1:8">
      <c r="A166" s="7" t="s">
        <v>206</v>
      </c>
      <c r="B166" s="7">
        <v>31.6</v>
      </c>
      <c r="C166" s="7">
        <v>6.79</v>
      </c>
      <c r="D166" s="7" t="s">
        <v>2386</v>
      </c>
      <c r="E166" s="7" t="s">
        <v>2386</v>
      </c>
      <c r="F166" s="7" t="s">
        <v>2386</v>
      </c>
      <c r="G166" s="7" t="s">
        <v>2387</v>
      </c>
      <c r="H166" s="7" t="s">
        <v>2386</v>
      </c>
    </row>
    <row r="167" spans="1:8">
      <c r="A167" s="7" t="s">
        <v>207</v>
      </c>
      <c r="B167" s="7">
        <v>42.93</v>
      </c>
      <c r="C167" s="7">
        <v>4.8</v>
      </c>
      <c r="D167" s="7" t="s">
        <v>2386</v>
      </c>
      <c r="E167" s="7" t="s">
        <v>2386</v>
      </c>
      <c r="F167" s="7" t="s">
        <v>2386</v>
      </c>
      <c r="G167" s="7">
        <v>1</v>
      </c>
      <c r="H167" s="7" t="s">
        <v>2386</v>
      </c>
    </row>
    <row r="168" spans="1:8">
      <c r="A168" s="7" t="s">
        <v>208</v>
      </c>
      <c r="B168" s="7">
        <v>26.72</v>
      </c>
      <c r="C168" s="7">
        <v>5.75</v>
      </c>
      <c r="D168" s="7" t="s">
        <v>2386</v>
      </c>
      <c r="E168" s="7" t="s">
        <v>2386</v>
      </c>
      <c r="F168" s="7" t="s">
        <v>2386</v>
      </c>
      <c r="G168" s="7">
        <v>2</v>
      </c>
      <c r="H168" s="7" t="s">
        <v>2386</v>
      </c>
    </row>
    <row r="169" spans="1:8">
      <c r="A169" s="7" t="s">
        <v>209</v>
      </c>
      <c r="B169" s="7">
        <v>26.67</v>
      </c>
      <c r="C169" s="7">
        <v>5.81</v>
      </c>
      <c r="D169" s="7" t="s">
        <v>2386</v>
      </c>
      <c r="E169" s="7" t="s">
        <v>2386</v>
      </c>
      <c r="F169" s="7" t="s">
        <v>2386</v>
      </c>
      <c r="G169" s="7">
        <v>2</v>
      </c>
      <c r="H169" s="7" t="s">
        <v>2386</v>
      </c>
    </row>
    <row r="170" spans="1:8">
      <c r="A170" s="7" t="s">
        <v>210</v>
      </c>
      <c r="B170" s="7">
        <v>30.9</v>
      </c>
      <c r="C170" s="7">
        <v>9.4</v>
      </c>
      <c r="D170" s="7" t="s">
        <v>2386</v>
      </c>
      <c r="E170" s="7" t="s">
        <v>2386</v>
      </c>
      <c r="F170" s="7" t="s">
        <v>2386</v>
      </c>
      <c r="G170" s="7">
        <v>2</v>
      </c>
      <c r="H170" s="7" t="s">
        <v>2388</v>
      </c>
    </row>
    <row r="171" spans="1:8">
      <c r="A171" s="7" t="s">
        <v>211</v>
      </c>
      <c r="B171" s="7">
        <v>42.68</v>
      </c>
      <c r="C171" s="7">
        <v>9.2799999999999994</v>
      </c>
      <c r="D171" s="7" t="s">
        <v>2386</v>
      </c>
      <c r="E171" s="7" t="s">
        <v>2386</v>
      </c>
      <c r="F171" s="7" t="s">
        <v>2386</v>
      </c>
      <c r="G171" s="7">
        <v>2</v>
      </c>
      <c r="H171" s="7" t="s">
        <v>2386</v>
      </c>
    </row>
    <row r="172" spans="1:8">
      <c r="A172" s="7" t="s">
        <v>212</v>
      </c>
      <c r="B172" s="7">
        <v>24.31</v>
      </c>
      <c r="C172" s="7">
        <v>6.37</v>
      </c>
      <c r="D172" s="7" t="s">
        <v>2386</v>
      </c>
      <c r="E172" s="7" t="s">
        <v>2386</v>
      </c>
      <c r="F172" s="7" t="s">
        <v>2386</v>
      </c>
      <c r="G172" s="7" t="s">
        <v>2387</v>
      </c>
      <c r="H172" s="7" t="s">
        <v>2386</v>
      </c>
    </row>
    <row r="173" spans="1:8">
      <c r="A173" s="7" t="s">
        <v>213</v>
      </c>
      <c r="B173" s="7">
        <v>44.75</v>
      </c>
      <c r="C173" s="7">
        <v>5.09</v>
      </c>
      <c r="D173" s="7" t="s">
        <v>2388</v>
      </c>
      <c r="E173" s="7" t="s">
        <v>2386</v>
      </c>
      <c r="F173" s="7" t="s">
        <v>2386</v>
      </c>
      <c r="G173" s="7" t="s">
        <v>2387</v>
      </c>
      <c r="H173" s="7" t="s">
        <v>2386</v>
      </c>
    </row>
    <row r="174" spans="1:8">
      <c r="A174" s="7" t="s">
        <v>214</v>
      </c>
      <c r="B174" s="7">
        <v>30.78</v>
      </c>
      <c r="C174" s="7">
        <v>7.94</v>
      </c>
      <c r="D174" s="7" t="s">
        <v>2386</v>
      </c>
      <c r="E174" s="7" t="s">
        <v>2386</v>
      </c>
      <c r="F174" s="7" t="s">
        <v>2386</v>
      </c>
      <c r="G174" s="7">
        <v>2</v>
      </c>
      <c r="H174" s="7" t="s">
        <v>2386</v>
      </c>
    </row>
    <row r="175" spans="1:8">
      <c r="A175" s="7" t="s">
        <v>215</v>
      </c>
      <c r="B175" s="7">
        <v>21.86</v>
      </c>
      <c r="C175" s="7">
        <v>10.95</v>
      </c>
      <c r="D175" s="7" t="s">
        <v>2386</v>
      </c>
      <c r="E175" s="7" t="s">
        <v>2386</v>
      </c>
      <c r="F175" s="7" t="s">
        <v>2386</v>
      </c>
      <c r="G175" s="7" t="s">
        <v>2387</v>
      </c>
      <c r="H175" s="7" t="s">
        <v>2386</v>
      </c>
    </row>
    <row r="176" spans="1:8">
      <c r="A176" s="7" t="s">
        <v>216</v>
      </c>
      <c r="B176" s="7">
        <v>49.09</v>
      </c>
      <c r="C176" s="7">
        <v>6.3</v>
      </c>
      <c r="D176" s="7" t="s">
        <v>2388</v>
      </c>
      <c r="E176" s="7" t="s">
        <v>2386</v>
      </c>
      <c r="F176" s="7" t="s">
        <v>2386</v>
      </c>
      <c r="G176" s="7" t="s">
        <v>2387</v>
      </c>
      <c r="H176" s="7" t="s">
        <v>2386</v>
      </c>
    </row>
    <row r="177" spans="1:8">
      <c r="A177" s="7" t="s">
        <v>217</v>
      </c>
      <c r="B177" s="7">
        <v>47.74</v>
      </c>
      <c r="C177" s="7">
        <v>8.0500000000000007</v>
      </c>
      <c r="D177" s="7" t="s">
        <v>2388</v>
      </c>
      <c r="E177" s="7" t="s">
        <v>2386</v>
      </c>
      <c r="F177" s="7" t="s">
        <v>2386</v>
      </c>
      <c r="G177" s="7">
        <v>2</v>
      </c>
      <c r="H177" s="7" t="s">
        <v>2386</v>
      </c>
    </row>
    <row r="178" spans="1:8">
      <c r="A178" s="7" t="s">
        <v>218</v>
      </c>
      <c r="B178" s="7">
        <v>30.2</v>
      </c>
      <c r="C178" s="7">
        <v>9.8800000000000008</v>
      </c>
      <c r="D178" s="7" t="s">
        <v>2388</v>
      </c>
      <c r="E178" s="7" t="s">
        <v>2386</v>
      </c>
      <c r="F178" s="7" t="s">
        <v>2386</v>
      </c>
      <c r="G178" s="7">
        <v>2</v>
      </c>
      <c r="H178" s="7" t="s">
        <v>2386</v>
      </c>
    </row>
    <row r="179" spans="1:8">
      <c r="A179" s="7" t="s">
        <v>219</v>
      </c>
      <c r="B179" s="7">
        <v>33.25</v>
      </c>
      <c r="C179" s="7">
        <v>7.42</v>
      </c>
      <c r="D179" s="7" t="s">
        <v>2388</v>
      </c>
      <c r="E179" s="7" t="s">
        <v>2386</v>
      </c>
      <c r="F179" s="7" t="s">
        <v>2386</v>
      </c>
      <c r="G179" s="7">
        <v>2</v>
      </c>
      <c r="H179" s="7" t="s">
        <v>2386</v>
      </c>
    </row>
    <row r="180" spans="1:8">
      <c r="A180" s="7" t="s">
        <v>220</v>
      </c>
      <c r="B180" s="7">
        <v>26.6</v>
      </c>
      <c r="C180" s="7">
        <v>8.4499999999999993</v>
      </c>
      <c r="D180" s="7" t="s">
        <v>2388</v>
      </c>
      <c r="E180" s="7" t="s">
        <v>2386</v>
      </c>
      <c r="F180" s="7" t="s">
        <v>2386</v>
      </c>
      <c r="G180" s="7">
        <v>1</v>
      </c>
      <c r="H180" s="7" t="s">
        <v>2386</v>
      </c>
    </row>
    <row r="181" spans="1:8">
      <c r="A181" s="7" t="s">
        <v>221</v>
      </c>
      <c r="B181" s="7">
        <v>30.495000000000001</v>
      </c>
      <c r="C181" s="7">
        <v>6.29</v>
      </c>
      <c r="D181" s="7" t="s">
        <v>2386</v>
      </c>
      <c r="E181" s="7" t="s">
        <v>2386</v>
      </c>
      <c r="F181" s="7" t="s">
        <v>2386</v>
      </c>
      <c r="G181" s="7" t="s">
        <v>2387</v>
      </c>
      <c r="H181" s="7" t="s">
        <v>2388</v>
      </c>
    </row>
    <row r="182" spans="1:8">
      <c r="A182" s="7" t="s">
        <v>222</v>
      </c>
      <c r="B182" s="7">
        <v>26.35</v>
      </c>
      <c r="C182" s="7">
        <v>6.21</v>
      </c>
      <c r="D182" s="7" t="s">
        <v>2386</v>
      </c>
      <c r="E182" s="7" t="s">
        <v>2386</v>
      </c>
      <c r="F182" s="7" t="s">
        <v>2386</v>
      </c>
      <c r="G182" s="7">
        <v>2</v>
      </c>
      <c r="H182" s="7" t="s">
        <v>2386</v>
      </c>
    </row>
    <row r="183" spans="1:8">
      <c r="A183" s="7" t="s">
        <v>223</v>
      </c>
      <c r="B183" s="7">
        <v>39.994999999999997</v>
      </c>
      <c r="C183" s="7">
        <v>4.6500000000000004</v>
      </c>
      <c r="D183" s="7" t="s">
        <v>2386</v>
      </c>
      <c r="E183" s="7" t="s">
        <v>2386</v>
      </c>
      <c r="F183" s="7" t="s">
        <v>2386</v>
      </c>
      <c r="G183" s="7" t="s">
        <v>2387</v>
      </c>
      <c r="H183" s="7" t="s">
        <v>2386</v>
      </c>
    </row>
    <row r="184" spans="1:8">
      <c r="A184" s="7" t="s">
        <v>224</v>
      </c>
      <c r="B184" s="7">
        <v>22.92</v>
      </c>
      <c r="C184" s="7">
        <v>5.87</v>
      </c>
      <c r="D184" s="7" t="s">
        <v>2388</v>
      </c>
      <c r="E184" s="7" t="s">
        <v>2386</v>
      </c>
      <c r="F184" s="7" t="s">
        <v>2386</v>
      </c>
      <c r="G184" s="7">
        <v>1</v>
      </c>
      <c r="H184" s="7" t="s">
        <v>2386</v>
      </c>
    </row>
    <row r="185" spans="1:8">
      <c r="A185" s="7" t="s">
        <v>225</v>
      </c>
      <c r="B185" s="7">
        <v>24.78</v>
      </c>
      <c r="C185" s="7">
        <v>4.24</v>
      </c>
      <c r="D185" s="7" t="s">
        <v>2388</v>
      </c>
      <c r="E185" s="7" t="s">
        <v>2386</v>
      </c>
      <c r="F185" s="7" t="s">
        <v>2386</v>
      </c>
      <c r="G185" s="7">
        <v>2</v>
      </c>
      <c r="H185" s="7" t="s">
        <v>2386</v>
      </c>
    </row>
    <row r="186" spans="1:8">
      <c r="A186" s="7" t="s">
        <v>226</v>
      </c>
      <c r="B186" s="7">
        <v>34.07</v>
      </c>
      <c r="C186" s="7">
        <v>7.81</v>
      </c>
      <c r="D186" s="7" t="s">
        <v>2388</v>
      </c>
      <c r="E186" s="7" t="s">
        <v>2386</v>
      </c>
      <c r="F186" s="7" t="s">
        <v>2386</v>
      </c>
      <c r="G186" s="7" t="s">
        <v>2387</v>
      </c>
      <c r="H186" s="7" t="s">
        <v>2386</v>
      </c>
    </row>
    <row r="187" spans="1:8">
      <c r="A187" s="7" t="s">
        <v>227</v>
      </c>
      <c r="B187" s="7">
        <v>30.14</v>
      </c>
      <c r="C187" s="7">
        <v>9.85</v>
      </c>
      <c r="D187" s="7" t="s">
        <v>2386</v>
      </c>
      <c r="E187" s="7" t="s">
        <v>2386</v>
      </c>
      <c r="F187" s="7" t="s">
        <v>2386</v>
      </c>
      <c r="G187" s="7" t="s">
        <v>2387</v>
      </c>
      <c r="H187" s="7" t="s">
        <v>2386</v>
      </c>
    </row>
    <row r="188" spans="1:8">
      <c r="A188" s="7" t="s">
        <v>228</v>
      </c>
      <c r="B188" s="7">
        <v>18.05</v>
      </c>
      <c r="C188" s="7">
        <v>6.94</v>
      </c>
      <c r="D188" s="7" t="s">
        <v>2386</v>
      </c>
      <c r="E188" s="7" t="s">
        <v>2386</v>
      </c>
      <c r="F188" s="7" t="s">
        <v>2386</v>
      </c>
      <c r="G188" s="7" t="s">
        <v>2387</v>
      </c>
      <c r="H188" s="7" t="s">
        <v>2386</v>
      </c>
    </row>
    <row r="189" spans="1:8">
      <c r="A189" s="7" t="s">
        <v>229</v>
      </c>
      <c r="B189" s="7">
        <v>37.4</v>
      </c>
      <c r="C189" s="7">
        <v>11.3</v>
      </c>
      <c r="D189" s="7" t="s">
        <v>2388</v>
      </c>
      <c r="E189" s="7" t="s">
        <v>2386</v>
      </c>
      <c r="F189" s="7" t="s">
        <v>2386</v>
      </c>
      <c r="G189" s="7">
        <v>2</v>
      </c>
      <c r="H189" s="7" t="s">
        <v>2386</v>
      </c>
    </row>
    <row r="190" spans="1:8">
      <c r="A190" s="7" t="s">
        <v>230</v>
      </c>
      <c r="B190" s="7">
        <v>25.75</v>
      </c>
      <c r="C190" s="7">
        <v>9.23</v>
      </c>
      <c r="D190" s="7" t="s">
        <v>2386</v>
      </c>
      <c r="E190" s="7" t="s">
        <v>2386</v>
      </c>
      <c r="F190" s="7" t="s">
        <v>2386</v>
      </c>
      <c r="G190" s="7" t="s">
        <v>2387</v>
      </c>
      <c r="H190" s="7" t="s">
        <v>2386</v>
      </c>
    </row>
    <row r="191" spans="1:8">
      <c r="A191" s="7" t="s">
        <v>231</v>
      </c>
      <c r="B191" s="7">
        <v>32.299999999999997</v>
      </c>
      <c r="C191" s="7">
        <v>4.37</v>
      </c>
      <c r="D191" s="7" t="s">
        <v>2386</v>
      </c>
      <c r="E191" s="7" t="s">
        <v>2386</v>
      </c>
      <c r="F191" s="7" t="s">
        <v>2386</v>
      </c>
      <c r="G191" s="7">
        <v>2</v>
      </c>
      <c r="H191" s="7" t="s">
        <v>2386</v>
      </c>
    </row>
    <row r="192" spans="1:8">
      <c r="A192" s="7" t="s">
        <v>232</v>
      </c>
      <c r="B192" s="7">
        <v>44.88</v>
      </c>
      <c r="C192" s="7">
        <v>6.04</v>
      </c>
      <c r="D192" s="7" t="s">
        <v>2386</v>
      </c>
      <c r="E192" s="7" t="s">
        <v>2386</v>
      </c>
      <c r="F192" s="7" t="s">
        <v>2389</v>
      </c>
      <c r="G192" s="7">
        <v>1</v>
      </c>
      <c r="H192" s="7" t="s">
        <v>2388</v>
      </c>
    </row>
    <row r="193" spans="1:8">
      <c r="A193" s="7" t="s">
        <v>233</v>
      </c>
      <c r="B193" s="7">
        <v>28.61</v>
      </c>
      <c r="C193" s="7">
        <v>5.76</v>
      </c>
      <c r="D193" s="7" t="s">
        <v>2386</v>
      </c>
      <c r="E193" s="7" t="s">
        <v>2386</v>
      </c>
      <c r="F193" s="7" t="s">
        <v>2389</v>
      </c>
      <c r="G193" s="7">
        <v>1</v>
      </c>
      <c r="H193" s="7" t="s">
        <v>2386</v>
      </c>
    </row>
    <row r="194" spans="1:8">
      <c r="A194" s="7" t="s">
        <v>234</v>
      </c>
      <c r="B194" s="7">
        <v>45.41</v>
      </c>
      <c r="C194" s="7">
        <v>4.96</v>
      </c>
      <c r="D194" s="7" t="s">
        <v>2386</v>
      </c>
      <c r="E194" s="7" t="s">
        <v>2386</v>
      </c>
      <c r="F194" s="7" t="s">
        <v>2386</v>
      </c>
      <c r="G194" s="7">
        <v>1</v>
      </c>
      <c r="H194" s="7" t="s">
        <v>2386</v>
      </c>
    </row>
    <row r="195" spans="1:8">
      <c r="A195" s="7" t="s">
        <v>235</v>
      </c>
      <c r="B195" s="7">
        <v>31.2</v>
      </c>
      <c r="C195" s="7">
        <v>11.04</v>
      </c>
      <c r="D195" s="7" t="s">
        <v>2388</v>
      </c>
      <c r="E195" s="7" t="s">
        <v>2386</v>
      </c>
      <c r="F195" s="7" t="s">
        <v>2386</v>
      </c>
      <c r="G195" s="7">
        <v>2</v>
      </c>
      <c r="H195" s="7" t="s">
        <v>2386</v>
      </c>
    </row>
    <row r="196" spans="1:8">
      <c r="A196" s="7" t="s">
        <v>236</v>
      </c>
      <c r="B196" s="7">
        <v>29.83</v>
      </c>
      <c r="C196" s="7">
        <v>7.81</v>
      </c>
      <c r="D196" s="7" t="s">
        <v>2388</v>
      </c>
      <c r="E196" s="7" t="s">
        <v>2386</v>
      </c>
      <c r="F196" s="7" t="s">
        <v>2386</v>
      </c>
      <c r="G196" s="7">
        <v>1</v>
      </c>
      <c r="H196" s="7" t="s">
        <v>2386</v>
      </c>
    </row>
    <row r="197" spans="1:8">
      <c r="A197" s="7" t="s">
        <v>237</v>
      </c>
      <c r="B197" s="7">
        <v>29.06</v>
      </c>
      <c r="C197" s="7">
        <v>4.55</v>
      </c>
      <c r="D197" s="7" t="s">
        <v>2386</v>
      </c>
      <c r="E197" s="7" t="s">
        <v>2386</v>
      </c>
      <c r="F197" s="7" t="s">
        <v>2386</v>
      </c>
      <c r="G197" s="7" t="s">
        <v>2387</v>
      </c>
      <c r="H197" s="7" t="s">
        <v>2386</v>
      </c>
    </row>
    <row r="198" spans="1:8">
      <c r="A198" s="7" t="s">
        <v>238</v>
      </c>
      <c r="B198" s="7">
        <v>27.454999999999998</v>
      </c>
      <c r="C198" s="7">
        <v>6.13</v>
      </c>
      <c r="D198" s="7" t="s">
        <v>2386</v>
      </c>
      <c r="E198" s="7" t="s">
        <v>2386</v>
      </c>
      <c r="F198" s="7" t="s">
        <v>2386</v>
      </c>
      <c r="G198" s="7">
        <v>2</v>
      </c>
      <c r="H198" s="7" t="s">
        <v>2386</v>
      </c>
    </row>
    <row r="199" spans="1:8">
      <c r="A199" s="7" t="s">
        <v>239</v>
      </c>
      <c r="B199" s="7">
        <v>23.01</v>
      </c>
      <c r="C199" s="7">
        <v>6.04</v>
      </c>
      <c r="D199" s="7" t="s">
        <v>2388</v>
      </c>
      <c r="E199" s="7" t="s">
        <v>2386</v>
      </c>
      <c r="F199" s="7" t="s">
        <v>2386</v>
      </c>
      <c r="G199" s="7">
        <v>1</v>
      </c>
      <c r="H199" s="7" t="s">
        <v>2386</v>
      </c>
    </row>
    <row r="200" spans="1:8">
      <c r="A200" s="7" t="s">
        <v>240</v>
      </c>
      <c r="B200" s="7">
        <v>31.39</v>
      </c>
      <c r="C200" s="7">
        <v>8.85</v>
      </c>
      <c r="D200" s="7" t="s">
        <v>2388</v>
      </c>
      <c r="E200" s="7" t="s">
        <v>2386</v>
      </c>
      <c r="F200" s="7" t="s">
        <v>2386</v>
      </c>
      <c r="G200" s="7" t="s">
        <v>2387</v>
      </c>
      <c r="H200" s="7" t="s">
        <v>2386</v>
      </c>
    </row>
    <row r="201" spans="1:8">
      <c r="A201" s="7" t="s">
        <v>241</v>
      </c>
      <c r="B201" s="7">
        <v>34.770000000000003</v>
      </c>
      <c r="C201" s="7">
        <v>10.54</v>
      </c>
      <c r="D201" s="7" t="s">
        <v>2386</v>
      </c>
      <c r="E201" s="7" t="s">
        <v>2386</v>
      </c>
      <c r="F201" s="7" t="s">
        <v>2386</v>
      </c>
      <c r="G201" s="7">
        <v>2</v>
      </c>
      <c r="H201" s="7" t="s">
        <v>2386</v>
      </c>
    </row>
    <row r="202" spans="1:8">
      <c r="A202" s="7" t="s">
        <v>242</v>
      </c>
      <c r="B202" s="7">
        <v>24.48</v>
      </c>
      <c r="C202" s="7">
        <v>4.37</v>
      </c>
      <c r="D202" s="7" t="s">
        <v>2388</v>
      </c>
      <c r="E202" s="7" t="s">
        <v>2386</v>
      </c>
      <c r="F202" s="7" t="s">
        <v>2386</v>
      </c>
      <c r="G202" s="7">
        <v>2</v>
      </c>
      <c r="H202" s="7" t="s">
        <v>2386</v>
      </c>
    </row>
    <row r="203" spans="1:8">
      <c r="A203" s="7" t="s">
        <v>243</v>
      </c>
      <c r="B203" s="7">
        <v>44.32</v>
      </c>
      <c r="C203" s="7">
        <v>10.55</v>
      </c>
      <c r="D203" s="7" t="s">
        <v>2386</v>
      </c>
      <c r="E203" s="7" t="s">
        <v>2386</v>
      </c>
      <c r="F203" s="7" t="s">
        <v>2386</v>
      </c>
      <c r="G203" s="7" t="s">
        <v>2387</v>
      </c>
      <c r="H203" s="7" t="s">
        <v>2388</v>
      </c>
    </row>
    <row r="204" spans="1:8">
      <c r="A204" s="7" t="s">
        <v>244</v>
      </c>
      <c r="B204" s="7">
        <v>22.61</v>
      </c>
      <c r="C204" s="7">
        <v>9.6300000000000008</v>
      </c>
      <c r="D204" s="7" t="s">
        <v>2386</v>
      </c>
      <c r="E204" s="7" t="s">
        <v>2386</v>
      </c>
      <c r="F204" s="7" t="s">
        <v>2386</v>
      </c>
      <c r="G204" s="7">
        <v>2</v>
      </c>
      <c r="H204" s="7" t="s">
        <v>2386</v>
      </c>
    </row>
    <row r="205" spans="1:8">
      <c r="A205" s="7" t="s">
        <v>245</v>
      </c>
      <c r="B205" s="7">
        <v>34.299999999999997</v>
      </c>
      <c r="C205" s="7">
        <v>10.37</v>
      </c>
      <c r="D205" s="7" t="s">
        <v>2386</v>
      </c>
      <c r="E205" s="7" t="s">
        <v>2386</v>
      </c>
      <c r="F205" s="7" t="s">
        <v>2386</v>
      </c>
      <c r="G205" s="7" t="s">
        <v>2387</v>
      </c>
      <c r="H205" s="7" t="s">
        <v>2386</v>
      </c>
    </row>
    <row r="206" spans="1:8">
      <c r="A206" s="7" t="s">
        <v>246</v>
      </c>
      <c r="B206" s="7">
        <v>46.09</v>
      </c>
      <c r="C206" s="7">
        <v>5.44</v>
      </c>
      <c r="D206" s="7" t="s">
        <v>2386</v>
      </c>
      <c r="E206" s="7" t="s">
        <v>2386</v>
      </c>
      <c r="F206" s="7" t="s">
        <v>2386</v>
      </c>
      <c r="G206" s="7">
        <v>2</v>
      </c>
      <c r="H206" s="7" t="s">
        <v>2386</v>
      </c>
    </row>
    <row r="207" spans="1:8">
      <c r="A207" s="7" t="s">
        <v>247</v>
      </c>
      <c r="B207" s="7">
        <v>44.744999999999997</v>
      </c>
      <c r="C207" s="7">
        <v>5.19</v>
      </c>
      <c r="D207" s="7" t="s">
        <v>2386</v>
      </c>
      <c r="E207" s="7" t="s">
        <v>2386</v>
      </c>
      <c r="F207" s="7" t="s">
        <v>2386</v>
      </c>
      <c r="G207" s="7">
        <v>2</v>
      </c>
      <c r="H207" s="7" t="s">
        <v>2386</v>
      </c>
    </row>
    <row r="208" spans="1:8">
      <c r="A208" s="7" t="s">
        <v>248</v>
      </c>
      <c r="B208" s="7">
        <v>26.33</v>
      </c>
      <c r="C208" s="7">
        <v>11.8</v>
      </c>
      <c r="D208" s="7" t="s">
        <v>2388</v>
      </c>
      <c r="E208" s="7" t="s">
        <v>2386</v>
      </c>
      <c r="F208" s="7" t="s">
        <v>2386</v>
      </c>
      <c r="G208" s="7">
        <v>1</v>
      </c>
      <c r="H208" s="7" t="s">
        <v>2386</v>
      </c>
    </row>
    <row r="209" spans="1:8">
      <c r="A209" s="7" t="s">
        <v>249</v>
      </c>
      <c r="B209" s="7">
        <v>26.6</v>
      </c>
      <c r="C209" s="7">
        <v>8.3800000000000008</v>
      </c>
      <c r="D209" s="7" t="s">
        <v>2386</v>
      </c>
      <c r="E209" s="7" t="s">
        <v>2386</v>
      </c>
      <c r="F209" s="7" t="s">
        <v>2386</v>
      </c>
      <c r="G209" s="7">
        <v>2</v>
      </c>
      <c r="H209" s="7" t="s">
        <v>2386</v>
      </c>
    </row>
    <row r="210" spans="1:8">
      <c r="A210" s="7" t="s">
        <v>250</v>
      </c>
      <c r="B210" s="7">
        <v>27.5</v>
      </c>
      <c r="C210" s="7">
        <v>7.58</v>
      </c>
      <c r="D210" s="7" t="s">
        <v>2386</v>
      </c>
      <c r="E210" s="7" t="s">
        <v>2386</v>
      </c>
      <c r="F210" s="7" t="s">
        <v>2386</v>
      </c>
      <c r="G210" s="7" t="s">
        <v>2387</v>
      </c>
      <c r="H210" s="7" t="s">
        <v>2386</v>
      </c>
    </row>
    <row r="211" spans="1:8">
      <c r="A211" s="7" t="s">
        <v>251</v>
      </c>
      <c r="B211" s="7">
        <v>41.55</v>
      </c>
      <c r="C211" s="7">
        <v>4.6100000000000003</v>
      </c>
      <c r="D211" s="7" t="s">
        <v>2386</v>
      </c>
      <c r="E211" s="7" t="s">
        <v>2386</v>
      </c>
      <c r="F211" s="7" t="s">
        <v>2386</v>
      </c>
      <c r="G211" s="7">
        <v>1</v>
      </c>
      <c r="H211" s="7" t="s">
        <v>2386</v>
      </c>
    </row>
    <row r="212" spans="1:8">
      <c r="A212" s="7" t="s">
        <v>252</v>
      </c>
      <c r="B212" s="7">
        <v>41.47</v>
      </c>
      <c r="C212" s="7">
        <v>4.7</v>
      </c>
      <c r="D212" s="7" t="s">
        <v>2388</v>
      </c>
      <c r="E212" s="7" t="s">
        <v>2386</v>
      </c>
      <c r="F212" s="7" t="s">
        <v>2389</v>
      </c>
      <c r="G212" s="7">
        <v>1</v>
      </c>
      <c r="H212" s="7" t="s">
        <v>2386</v>
      </c>
    </row>
    <row r="213" spans="1:8">
      <c r="A213" s="7" t="s">
        <v>253</v>
      </c>
      <c r="B213" s="7">
        <v>24.795000000000002</v>
      </c>
      <c r="C213" s="7">
        <v>6.05</v>
      </c>
      <c r="D213" s="7" t="s">
        <v>2388</v>
      </c>
      <c r="E213" s="7" t="s">
        <v>2386</v>
      </c>
      <c r="F213" s="7" t="s">
        <v>2386</v>
      </c>
      <c r="G213" s="7" t="s">
        <v>2387</v>
      </c>
      <c r="H213" s="7" t="s">
        <v>2386</v>
      </c>
    </row>
    <row r="214" spans="1:8">
      <c r="A214" s="7" t="s">
        <v>254</v>
      </c>
      <c r="B214" s="7">
        <v>46.39</v>
      </c>
      <c r="C214" s="7">
        <v>5.09</v>
      </c>
      <c r="D214" s="7" t="s">
        <v>2386</v>
      </c>
      <c r="E214" s="7" t="s">
        <v>2386</v>
      </c>
      <c r="F214" s="7" t="s">
        <v>2386</v>
      </c>
      <c r="G214" s="7" t="s">
        <v>2387</v>
      </c>
      <c r="H214" s="7" t="s">
        <v>2388</v>
      </c>
    </row>
    <row r="215" spans="1:8">
      <c r="A215" s="7" t="s">
        <v>255</v>
      </c>
      <c r="B215" s="7">
        <v>29.48</v>
      </c>
      <c r="C215" s="7">
        <v>5.63</v>
      </c>
      <c r="D215" s="7" t="s">
        <v>2388</v>
      </c>
      <c r="E215" s="7" t="s">
        <v>2386</v>
      </c>
      <c r="F215" s="7" t="s">
        <v>2389</v>
      </c>
      <c r="G215" s="7">
        <v>1</v>
      </c>
      <c r="H215" s="7" t="s">
        <v>2386</v>
      </c>
    </row>
    <row r="216" spans="1:8">
      <c r="A216" s="7" t="s">
        <v>256</v>
      </c>
      <c r="B216" s="7">
        <v>28.09</v>
      </c>
      <c r="C216" s="7">
        <v>6.06</v>
      </c>
      <c r="D216" s="7" t="s">
        <v>2386</v>
      </c>
      <c r="E216" s="7" t="s">
        <v>2386</v>
      </c>
      <c r="F216" s="7" t="s">
        <v>2389</v>
      </c>
      <c r="G216" s="7">
        <v>1</v>
      </c>
      <c r="H216" s="7" t="s">
        <v>2386</v>
      </c>
    </row>
    <row r="217" spans="1:8">
      <c r="A217" s="7" t="s">
        <v>257</v>
      </c>
      <c r="B217" s="7">
        <v>32.729999999999997</v>
      </c>
      <c r="C217" s="7">
        <v>5.19</v>
      </c>
      <c r="D217" s="7" t="s">
        <v>2386</v>
      </c>
      <c r="E217" s="7" t="s">
        <v>2386</v>
      </c>
      <c r="F217" s="7" t="s">
        <v>2386</v>
      </c>
      <c r="G217" s="7">
        <v>1</v>
      </c>
      <c r="H217" s="7" t="s">
        <v>2386</v>
      </c>
    </row>
    <row r="218" spans="1:8">
      <c r="A218" s="7" t="s">
        <v>258</v>
      </c>
      <c r="B218" s="7">
        <v>27.36</v>
      </c>
      <c r="C218" s="7">
        <v>8.9600000000000009</v>
      </c>
      <c r="D218" s="7" t="s">
        <v>2386</v>
      </c>
      <c r="E218" s="7" t="s">
        <v>2386</v>
      </c>
      <c r="F218" s="7" t="s">
        <v>2386</v>
      </c>
      <c r="G218" s="7" t="s">
        <v>2387</v>
      </c>
      <c r="H218" s="7" t="s">
        <v>2386</v>
      </c>
    </row>
    <row r="219" spans="1:8">
      <c r="A219" s="7" t="s">
        <v>259</v>
      </c>
      <c r="B219" s="7">
        <v>27.265000000000001</v>
      </c>
      <c r="C219" s="7">
        <v>11.39</v>
      </c>
      <c r="D219" s="7" t="s">
        <v>2386</v>
      </c>
      <c r="E219" s="7" t="s">
        <v>2386</v>
      </c>
      <c r="F219" s="7" t="s">
        <v>2386</v>
      </c>
      <c r="G219" s="7" t="s">
        <v>2387</v>
      </c>
      <c r="H219" s="7" t="s">
        <v>2386</v>
      </c>
    </row>
    <row r="220" spans="1:8">
      <c r="A220" s="7" t="s">
        <v>260</v>
      </c>
      <c r="B220" s="7">
        <v>48.07</v>
      </c>
      <c r="C220" s="7">
        <v>4.0599999999999996</v>
      </c>
      <c r="D220" s="7" t="s">
        <v>2388</v>
      </c>
      <c r="E220" s="7" t="s">
        <v>2386</v>
      </c>
      <c r="F220" s="7" t="s">
        <v>2386</v>
      </c>
      <c r="G220" s="7" t="s">
        <v>2387</v>
      </c>
      <c r="H220" s="7" t="s">
        <v>2386</v>
      </c>
    </row>
    <row r="221" spans="1:8">
      <c r="A221" s="7" t="s">
        <v>261</v>
      </c>
      <c r="B221" s="7">
        <v>30.8</v>
      </c>
      <c r="C221" s="7">
        <v>5.23</v>
      </c>
      <c r="D221" s="7" t="s">
        <v>2388</v>
      </c>
      <c r="E221" s="7" t="s">
        <v>2386</v>
      </c>
      <c r="F221" s="7" t="s">
        <v>2386</v>
      </c>
      <c r="G221" s="7" t="s">
        <v>2387</v>
      </c>
      <c r="H221" s="7" t="s">
        <v>2386</v>
      </c>
    </row>
    <row r="222" spans="1:8">
      <c r="A222" s="7" t="s">
        <v>262</v>
      </c>
      <c r="B222" s="7">
        <v>32.299999999999997</v>
      </c>
      <c r="C222" s="7">
        <v>5.05</v>
      </c>
      <c r="D222" s="7" t="s">
        <v>2388</v>
      </c>
      <c r="E222" s="7" t="s">
        <v>2386</v>
      </c>
      <c r="F222" s="7" t="s">
        <v>2386</v>
      </c>
      <c r="G222" s="7" t="s">
        <v>2387</v>
      </c>
      <c r="H222" s="7" t="s">
        <v>2386</v>
      </c>
    </row>
    <row r="223" spans="1:8">
      <c r="A223" s="7" t="s">
        <v>263</v>
      </c>
      <c r="B223" s="7">
        <v>39.700000000000003</v>
      </c>
      <c r="C223" s="7">
        <v>7.34</v>
      </c>
      <c r="D223" s="7" t="s">
        <v>2386</v>
      </c>
      <c r="E223" s="7" t="s">
        <v>2386</v>
      </c>
      <c r="F223" s="7" t="s">
        <v>2386</v>
      </c>
      <c r="G223" s="7" t="s">
        <v>2387</v>
      </c>
      <c r="H223" s="7" t="s">
        <v>2386</v>
      </c>
    </row>
    <row r="224" spans="1:8">
      <c r="A224" s="7" t="s">
        <v>264</v>
      </c>
      <c r="B224" s="7">
        <v>35.97</v>
      </c>
      <c r="C224" s="7">
        <v>8.1300000000000008</v>
      </c>
      <c r="D224" s="7" t="s">
        <v>2386</v>
      </c>
      <c r="E224" s="7" t="s">
        <v>2386</v>
      </c>
      <c r="F224" s="7" t="s">
        <v>2386</v>
      </c>
      <c r="G224" s="7" t="s">
        <v>2387</v>
      </c>
      <c r="H224" s="7" t="s">
        <v>2386</v>
      </c>
    </row>
    <row r="225" spans="1:8">
      <c r="A225" s="7" t="s">
        <v>265</v>
      </c>
      <c r="B225" s="7">
        <v>42.13</v>
      </c>
      <c r="C225" s="7">
        <v>11.9</v>
      </c>
      <c r="D225" s="7" t="s">
        <v>2386</v>
      </c>
      <c r="E225" s="7" t="s">
        <v>2386</v>
      </c>
      <c r="F225" s="7" t="s">
        <v>2386</v>
      </c>
      <c r="G225" s="7" t="s">
        <v>2387</v>
      </c>
      <c r="H225" s="7" t="s">
        <v>2388</v>
      </c>
    </row>
    <row r="226" spans="1:8">
      <c r="A226" s="7" t="s">
        <v>266</v>
      </c>
      <c r="B226" s="7">
        <v>42.13</v>
      </c>
      <c r="C226" s="7">
        <v>5.2</v>
      </c>
      <c r="D226" s="7" t="s">
        <v>2388</v>
      </c>
      <c r="E226" s="7" t="s">
        <v>2386</v>
      </c>
      <c r="F226" s="7" t="s">
        <v>2386</v>
      </c>
      <c r="G226" s="7">
        <v>1</v>
      </c>
      <c r="H226" s="7" t="s">
        <v>2388</v>
      </c>
    </row>
    <row r="227" spans="1:8">
      <c r="A227" s="7" t="s">
        <v>267</v>
      </c>
      <c r="B227" s="7">
        <v>25.86</v>
      </c>
      <c r="C227" s="7">
        <v>6.68</v>
      </c>
      <c r="D227" s="7" t="s">
        <v>2388</v>
      </c>
      <c r="E227" s="7" t="s">
        <v>2386</v>
      </c>
      <c r="F227" s="7" t="s">
        <v>2386</v>
      </c>
      <c r="G227" s="7">
        <v>1</v>
      </c>
      <c r="H227" s="7" t="s">
        <v>2386</v>
      </c>
    </row>
    <row r="228" spans="1:8">
      <c r="A228" s="7" t="s">
        <v>268</v>
      </c>
      <c r="B228" s="7">
        <v>30.03</v>
      </c>
      <c r="C228" s="7">
        <v>11.51</v>
      </c>
      <c r="D228" s="7" t="s">
        <v>2386</v>
      </c>
      <c r="E228" s="7" t="s">
        <v>2386</v>
      </c>
      <c r="F228" s="7" t="s">
        <v>2386</v>
      </c>
      <c r="G228" s="7" t="s">
        <v>2387</v>
      </c>
      <c r="H228" s="7" t="s">
        <v>2386</v>
      </c>
    </row>
    <row r="229" spans="1:8">
      <c r="A229" s="7" t="s">
        <v>269</v>
      </c>
      <c r="B229" s="7">
        <v>25.76</v>
      </c>
      <c r="C229" s="7">
        <v>6.02</v>
      </c>
      <c r="D229" s="7" t="s">
        <v>2388</v>
      </c>
      <c r="E229" s="7" t="s">
        <v>2386</v>
      </c>
      <c r="F229" s="7" t="s">
        <v>2389</v>
      </c>
      <c r="G229" s="7">
        <v>1</v>
      </c>
      <c r="H229" s="7" t="s">
        <v>2386</v>
      </c>
    </row>
    <row r="230" spans="1:8">
      <c r="A230" s="7" t="s">
        <v>270</v>
      </c>
      <c r="B230" s="7">
        <v>22.42</v>
      </c>
      <c r="C230" s="7">
        <v>7.96</v>
      </c>
      <c r="D230" s="7" t="s">
        <v>2386</v>
      </c>
      <c r="E230" s="7" t="s">
        <v>2386</v>
      </c>
      <c r="F230" s="7" t="s">
        <v>2386</v>
      </c>
      <c r="G230" s="7" t="s">
        <v>2387</v>
      </c>
      <c r="H230" s="7" t="s">
        <v>2386</v>
      </c>
    </row>
    <row r="231" spans="1:8">
      <c r="A231" s="7" t="s">
        <v>271</v>
      </c>
      <c r="B231" s="7">
        <v>33.18</v>
      </c>
      <c r="C231" s="7">
        <v>6.01</v>
      </c>
      <c r="D231" s="7" t="s">
        <v>2388</v>
      </c>
      <c r="E231" s="7" t="s">
        <v>2386</v>
      </c>
      <c r="F231" s="7" t="s">
        <v>2386</v>
      </c>
      <c r="G231" s="7">
        <v>1</v>
      </c>
      <c r="H231" s="7" t="s">
        <v>2386</v>
      </c>
    </row>
    <row r="232" spans="1:8">
      <c r="A232" s="7" t="s">
        <v>272</v>
      </c>
      <c r="B232" s="7">
        <v>43.04</v>
      </c>
      <c r="C232" s="7">
        <v>5.9</v>
      </c>
      <c r="D232" s="7" t="s">
        <v>2388</v>
      </c>
      <c r="E232" s="7" t="s">
        <v>2386</v>
      </c>
      <c r="F232" s="7" t="s">
        <v>2386</v>
      </c>
      <c r="G232" s="7" t="s">
        <v>2387</v>
      </c>
      <c r="H232" s="7" t="s">
        <v>2386</v>
      </c>
    </row>
    <row r="233" spans="1:8">
      <c r="A233" s="7" t="s">
        <v>273</v>
      </c>
      <c r="B233" s="7">
        <v>34.15</v>
      </c>
      <c r="C233" s="7">
        <v>4.49</v>
      </c>
      <c r="D233" s="7" t="s">
        <v>2388</v>
      </c>
      <c r="E233" s="7" t="s">
        <v>2386</v>
      </c>
      <c r="F233" s="7" t="s">
        <v>2386</v>
      </c>
      <c r="G233" s="7">
        <v>1</v>
      </c>
      <c r="H233" s="7" t="s">
        <v>2386</v>
      </c>
    </row>
    <row r="234" spans="1:8">
      <c r="A234" s="7" t="s">
        <v>274</v>
      </c>
      <c r="B234" s="7">
        <v>25.78</v>
      </c>
      <c r="C234" s="7">
        <v>6.25</v>
      </c>
      <c r="D234" s="7" t="s">
        <v>2386</v>
      </c>
      <c r="E234" s="7" t="s">
        <v>2386</v>
      </c>
      <c r="F234" s="7" t="s">
        <v>2386</v>
      </c>
      <c r="G234" s="7" t="s">
        <v>2387</v>
      </c>
      <c r="H234" s="7" t="s">
        <v>2386</v>
      </c>
    </row>
    <row r="235" spans="1:8">
      <c r="A235" s="7" t="s">
        <v>275</v>
      </c>
      <c r="B235" s="7">
        <v>21.02</v>
      </c>
      <c r="C235" s="7">
        <v>9.6199999999999992</v>
      </c>
      <c r="D235" s="7" t="s">
        <v>2388</v>
      </c>
      <c r="E235" s="7" t="s">
        <v>2386</v>
      </c>
      <c r="F235" s="7" t="s">
        <v>2389</v>
      </c>
      <c r="G235" s="7">
        <v>1</v>
      </c>
      <c r="H235" s="7" t="s">
        <v>2386</v>
      </c>
    </row>
    <row r="236" spans="1:8">
      <c r="A236" s="7" t="s">
        <v>276</v>
      </c>
      <c r="B236" s="7">
        <v>37.51</v>
      </c>
      <c r="C236" s="7">
        <v>11.06</v>
      </c>
      <c r="D236" s="7" t="s">
        <v>2386</v>
      </c>
      <c r="E236" s="7" t="s">
        <v>2386</v>
      </c>
      <c r="F236" s="7" t="s">
        <v>2386</v>
      </c>
      <c r="G236" s="7">
        <v>2</v>
      </c>
      <c r="H236" s="7" t="s">
        <v>2386</v>
      </c>
    </row>
    <row r="237" spans="1:8">
      <c r="A237" s="7" t="s">
        <v>277</v>
      </c>
      <c r="B237" s="7">
        <v>30.78</v>
      </c>
      <c r="C237" s="7">
        <v>8.4499999999999993</v>
      </c>
      <c r="D237" s="7" t="s">
        <v>2388</v>
      </c>
      <c r="E237" s="7" t="s">
        <v>2386</v>
      </c>
      <c r="F237" s="7" t="s">
        <v>2386</v>
      </c>
      <c r="G237" s="7" t="s">
        <v>2387</v>
      </c>
      <c r="H237" s="7" t="s">
        <v>2388</v>
      </c>
    </row>
    <row r="238" spans="1:8">
      <c r="A238" s="7" t="s">
        <v>278</v>
      </c>
      <c r="B238" s="7">
        <v>25.745000000000001</v>
      </c>
      <c r="C238" s="7">
        <v>6.11</v>
      </c>
      <c r="D238" s="7" t="s">
        <v>2388</v>
      </c>
      <c r="E238" s="7" t="s">
        <v>2386</v>
      </c>
      <c r="F238" s="7" t="s">
        <v>2386</v>
      </c>
      <c r="G238" s="7" t="s">
        <v>2387</v>
      </c>
      <c r="H238" s="7" t="s">
        <v>2386</v>
      </c>
    </row>
    <row r="239" spans="1:8">
      <c r="A239" s="7" t="s">
        <v>279</v>
      </c>
      <c r="B239" s="7">
        <v>31.35</v>
      </c>
      <c r="C239" s="7">
        <v>11.49</v>
      </c>
      <c r="D239" s="7" t="s">
        <v>2386</v>
      </c>
      <c r="E239" s="7" t="s">
        <v>2386</v>
      </c>
      <c r="F239" s="7" t="s">
        <v>2386</v>
      </c>
      <c r="G239" s="7">
        <v>2</v>
      </c>
      <c r="H239" s="7" t="s">
        <v>2386</v>
      </c>
    </row>
    <row r="240" spans="1:8">
      <c r="A240" s="7" t="s">
        <v>280</v>
      </c>
      <c r="B240" s="7">
        <v>29.83</v>
      </c>
      <c r="C240" s="7">
        <v>8.68</v>
      </c>
      <c r="D240" s="7" t="s">
        <v>2386</v>
      </c>
      <c r="E240" s="7" t="s">
        <v>2386</v>
      </c>
      <c r="F240" s="7" t="s">
        <v>2386</v>
      </c>
      <c r="G240" s="7">
        <v>2</v>
      </c>
      <c r="H240" s="7" t="s">
        <v>2386</v>
      </c>
    </row>
    <row r="241" spans="1:8">
      <c r="A241" s="7" t="s">
        <v>281</v>
      </c>
      <c r="B241" s="7">
        <v>25.49</v>
      </c>
      <c r="C241" s="7">
        <v>5.68</v>
      </c>
      <c r="D241" s="7" t="s">
        <v>2388</v>
      </c>
      <c r="E241" s="7" t="s">
        <v>2386</v>
      </c>
      <c r="F241" s="7" t="s">
        <v>2389</v>
      </c>
      <c r="G241" s="7">
        <v>1</v>
      </c>
      <c r="H241" s="7" t="s">
        <v>2386</v>
      </c>
    </row>
    <row r="242" spans="1:8">
      <c r="A242" s="7" t="s">
        <v>282</v>
      </c>
      <c r="B242" s="7">
        <v>34.1</v>
      </c>
      <c r="C242" s="7">
        <v>8.4499999999999993</v>
      </c>
      <c r="D242" s="7" t="s">
        <v>2386</v>
      </c>
      <c r="E242" s="7" t="s">
        <v>2386</v>
      </c>
      <c r="F242" s="7" t="s">
        <v>2386</v>
      </c>
      <c r="G242" s="7" t="s">
        <v>2387</v>
      </c>
      <c r="H242" s="7" t="s">
        <v>2386</v>
      </c>
    </row>
    <row r="243" spans="1:8">
      <c r="A243" s="7" t="s">
        <v>283</v>
      </c>
      <c r="B243" s="7">
        <v>25.84</v>
      </c>
      <c r="C243" s="7">
        <v>8.51</v>
      </c>
      <c r="D243" s="7" t="s">
        <v>2386</v>
      </c>
      <c r="E243" s="7" t="s">
        <v>2386</v>
      </c>
      <c r="F243" s="7" t="s">
        <v>2386</v>
      </c>
      <c r="G243" s="7">
        <v>2</v>
      </c>
      <c r="H243" s="7" t="s">
        <v>2386</v>
      </c>
    </row>
    <row r="244" spans="1:8">
      <c r="A244" s="7" t="s">
        <v>284</v>
      </c>
      <c r="B244" s="7">
        <v>20.6</v>
      </c>
      <c r="C244" s="7">
        <v>7.62</v>
      </c>
      <c r="D244" s="7" t="s">
        <v>2386</v>
      </c>
      <c r="E244" s="7" t="s">
        <v>2386</v>
      </c>
      <c r="F244" s="7" t="s">
        <v>2386</v>
      </c>
      <c r="G244" s="7" t="s">
        <v>2387</v>
      </c>
      <c r="H244" s="7" t="s">
        <v>2386</v>
      </c>
    </row>
    <row r="245" spans="1:8">
      <c r="A245" s="7" t="s">
        <v>285</v>
      </c>
      <c r="B245" s="7">
        <v>28.88</v>
      </c>
      <c r="C245" s="7">
        <v>10.18</v>
      </c>
      <c r="D245" s="7" t="s">
        <v>2386</v>
      </c>
      <c r="E245" s="7" t="s">
        <v>2386</v>
      </c>
      <c r="F245" s="7" t="s">
        <v>2386</v>
      </c>
      <c r="G245" s="7" t="s">
        <v>2387</v>
      </c>
      <c r="H245" s="7" t="s">
        <v>2386</v>
      </c>
    </row>
    <row r="246" spans="1:8">
      <c r="A246" s="7" t="s">
        <v>286</v>
      </c>
      <c r="B246" s="7">
        <v>28.24</v>
      </c>
      <c r="C246" s="7">
        <v>5.36</v>
      </c>
      <c r="D246" s="7" t="s">
        <v>2386</v>
      </c>
      <c r="E246" s="7" t="s">
        <v>2386</v>
      </c>
      <c r="F246" s="7" t="s">
        <v>2386</v>
      </c>
      <c r="G246" s="7" t="s">
        <v>2387</v>
      </c>
      <c r="H246" s="7" t="s">
        <v>2386</v>
      </c>
    </row>
    <row r="247" spans="1:8">
      <c r="A247" s="7" t="s">
        <v>287</v>
      </c>
      <c r="B247" s="7">
        <v>25.46</v>
      </c>
      <c r="C247" s="7">
        <v>11.78</v>
      </c>
      <c r="D247" s="7" t="s">
        <v>2388</v>
      </c>
      <c r="E247" s="7" t="s">
        <v>2386</v>
      </c>
      <c r="F247" s="7" t="s">
        <v>2386</v>
      </c>
      <c r="G247" s="7">
        <v>1</v>
      </c>
      <c r="H247" s="7" t="s">
        <v>2386</v>
      </c>
    </row>
    <row r="248" spans="1:8">
      <c r="A248" s="7" t="s">
        <v>288</v>
      </c>
      <c r="B248" s="7">
        <v>31.35</v>
      </c>
      <c r="C248" s="7">
        <v>9.5399999999999991</v>
      </c>
      <c r="D248" s="7" t="s">
        <v>2386</v>
      </c>
      <c r="E248" s="7" t="s">
        <v>2386</v>
      </c>
      <c r="F248" s="7" t="s">
        <v>2386</v>
      </c>
      <c r="G248" s="7" t="s">
        <v>2387</v>
      </c>
      <c r="H248" s="7" t="s">
        <v>2388</v>
      </c>
    </row>
    <row r="249" spans="1:8">
      <c r="A249" s="7" t="s">
        <v>289</v>
      </c>
      <c r="B249" s="7">
        <v>29.64</v>
      </c>
      <c r="C249" s="7">
        <v>10.82</v>
      </c>
      <c r="D249" s="7" t="s">
        <v>2388</v>
      </c>
      <c r="E249" s="7" t="s">
        <v>2386</v>
      </c>
      <c r="F249" s="7" t="s">
        <v>2386</v>
      </c>
      <c r="G249" s="7" t="s">
        <v>2387</v>
      </c>
      <c r="H249" s="7" t="s">
        <v>2386</v>
      </c>
    </row>
    <row r="250" spans="1:8">
      <c r="A250" s="7" t="s">
        <v>290</v>
      </c>
      <c r="B250" s="7">
        <v>31.27</v>
      </c>
      <c r="C250" s="7">
        <v>7.73</v>
      </c>
      <c r="D250" s="7" t="s">
        <v>2388</v>
      </c>
      <c r="E250" s="7" t="s">
        <v>2386</v>
      </c>
      <c r="F250" s="7" t="s">
        <v>2386</v>
      </c>
      <c r="G250" s="7">
        <v>1</v>
      </c>
      <c r="H250" s="7" t="s">
        <v>2386</v>
      </c>
    </row>
    <row r="251" spans="1:8">
      <c r="A251" s="7" t="s">
        <v>291</v>
      </c>
      <c r="B251" s="7">
        <v>19.95</v>
      </c>
      <c r="C251" s="7">
        <v>6.24</v>
      </c>
      <c r="D251" s="7" t="s">
        <v>2388</v>
      </c>
      <c r="E251" s="7" t="s">
        <v>2386</v>
      </c>
      <c r="F251" s="7" t="s">
        <v>2386</v>
      </c>
      <c r="G251" s="7" t="s">
        <v>2387</v>
      </c>
      <c r="H251" s="7" t="s">
        <v>2386</v>
      </c>
    </row>
    <row r="252" spans="1:8">
      <c r="A252" s="7" t="s">
        <v>292</v>
      </c>
      <c r="B252" s="7">
        <v>21.3</v>
      </c>
      <c r="C252" s="7">
        <v>10.42</v>
      </c>
      <c r="D252" s="7" t="s">
        <v>2386</v>
      </c>
      <c r="E252" s="7" t="s">
        <v>2386</v>
      </c>
      <c r="F252" s="7" t="s">
        <v>2386</v>
      </c>
      <c r="G252" s="7">
        <v>2</v>
      </c>
      <c r="H252" s="7" t="s">
        <v>2386</v>
      </c>
    </row>
    <row r="253" spans="1:8">
      <c r="A253" s="7" t="s">
        <v>293</v>
      </c>
      <c r="B253" s="7">
        <v>31.635000000000002</v>
      </c>
      <c r="C253" s="7">
        <v>11.11</v>
      </c>
      <c r="D253" s="7" t="s">
        <v>2386</v>
      </c>
      <c r="E253" s="7" t="s">
        <v>2386</v>
      </c>
      <c r="F253" s="7" t="s">
        <v>2386</v>
      </c>
      <c r="G253" s="7" t="s">
        <v>2387</v>
      </c>
      <c r="H253" s="7" t="s">
        <v>2386</v>
      </c>
    </row>
    <row r="254" spans="1:8">
      <c r="A254" s="7" t="s">
        <v>294</v>
      </c>
      <c r="B254" s="7">
        <v>23.9</v>
      </c>
      <c r="C254" s="7">
        <v>7.67</v>
      </c>
      <c r="D254" s="7" t="s">
        <v>2388</v>
      </c>
      <c r="E254" s="7" t="s">
        <v>2386</v>
      </c>
      <c r="F254" s="7" t="s">
        <v>2386</v>
      </c>
      <c r="G254" s="7">
        <v>2</v>
      </c>
      <c r="H254" s="7" t="s">
        <v>2386</v>
      </c>
    </row>
    <row r="255" spans="1:8">
      <c r="A255" s="7" t="s">
        <v>295</v>
      </c>
      <c r="B255" s="7">
        <v>34.15</v>
      </c>
      <c r="C255" s="7">
        <v>6.15</v>
      </c>
      <c r="D255" s="7" t="s">
        <v>2386</v>
      </c>
      <c r="E255" s="7" t="s">
        <v>2386</v>
      </c>
      <c r="F255" s="7" t="s">
        <v>2386</v>
      </c>
      <c r="G255" s="7" t="s">
        <v>2387</v>
      </c>
      <c r="H255" s="7" t="s">
        <v>2386</v>
      </c>
    </row>
    <row r="256" spans="1:8">
      <c r="A256" s="7" t="s">
        <v>296</v>
      </c>
      <c r="B256" s="7">
        <v>28.71</v>
      </c>
      <c r="C256" s="7">
        <v>5.71</v>
      </c>
      <c r="D256" s="7" t="s">
        <v>2386</v>
      </c>
      <c r="E256" s="7" t="s">
        <v>2386</v>
      </c>
      <c r="F256" s="7" t="s">
        <v>2386</v>
      </c>
      <c r="G256" s="7" t="s">
        <v>2387</v>
      </c>
      <c r="H256" s="7" t="s">
        <v>2386</v>
      </c>
    </row>
    <row r="257" spans="1:8">
      <c r="A257" s="7" t="s">
        <v>297</v>
      </c>
      <c r="B257" s="7">
        <v>36.700000000000003</v>
      </c>
      <c r="C257" s="7">
        <v>8.6999999999999993</v>
      </c>
      <c r="D257" s="7" t="s">
        <v>2388</v>
      </c>
      <c r="E257" s="7" t="s">
        <v>2386</v>
      </c>
      <c r="F257" s="7" t="s">
        <v>2386</v>
      </c>
      <c r="G257" s="7">
        <v>2</v>
      </c>
      <c r="H257" s="7" t="s">
        <v>2386</v>
      </c>
    </row>
    <row r="258" spans="1:8">
      <c r="A258" s="7" t="s">
        <v>298</v>
      </c>
      <c r="B258" s="7">
        <v>34.1</v>
      </c>
      <c r="C258" s="7">
        <v>9.0399999999999991</v>
      </c>
      <c r="D258" s="7" t="s">
        <v>2388</v>
      </c>
      <c r="E258" s="7" t="s">
        <v>2386</v>
      </c>
      <c r="F258" s="7" t="s">
        <v>2386</v>
      </c>
      <c r="G258" s="7">
        <v>2</v>
      </c>
      <c r="H258" s="7" t="s">
        <v>2386</v>
      </c>
    </row>
    <row r="259" spans="1:8">
      <c r="A259" s="7" t="s">
        <v>299</v>
      </c>
      <c r="B259" s="7">
        <v>41.46</v>
      </c>
      <c r="C259" s="7">
        <v>4.99</v>
      </c>
      <c r="D259" s="7" t="s">
        <v>2388</v>
      </c>
      <c r="E259" s="7" t="s">
        <v>2386</v>
      </c>
      <c r="F259" s="7" t="s">
        <v>2386</v>
      </c>
      <c r="G259" s="7">
        <v>2</v>
      </c>
      <c r="H259" s="7" t="s">
        <v>2388</v>
      </c>
    </row>
    <row r="260" spans="1:8">
      <c r="A260" s="7" t="s">
        <v>300</v>
      </c>
      <c r="B260" s="7">
        <v>25.7</v>
      </c>
      <c r="C260" s="7">
        <v>5.61</v>
      </c>
      <c r="D260" s="7" t="s">
        <v>2386</v>
      </c>
      <c r="E260" s="7" t="s">
        <v>2386</v>
      </c>
      <c r="F260" s="7" t="s">
        <v>2386</v>
      </c>
      <c r="G260" s="7" t="s">
        <v>2387</v>
      </c>
      <c r="H260" s="7" t="s">
        <v>2386</v>
      </c>
    </row>
    <row r="261" spans="1:8">
      <c r="A261" s="7" t="s">
        <v>301</v>
      </c>
      <c r="B261" s="7">
        <v>21.68</v>
      </c>
      <c r="C261" s="7">
        <v>8.1199999999999992</v>
      </c>
      <c r="D261" s="7" t="s">
        <v>2386</v>
      </c>
      <c r="E261" s="7" t="s">
        <v>2386</v>
      </c>
      <c r="F261" s="7" t="s">
        <v>2386</v>
      </c>
      <c r="G261" s="7" t="s">
        <v>2387</v>
      </c>
      <c r="H261" s="7" t="s">
        <v>2386</v>
      </c>
    </row>
    <row r="262" spans="1:8">
      <c r="A262" s="7" t="s">
        <v>302</v>
      </c>
      <c r="B262" s="7">
        <v>25.175000000000001</v>
      </c>
      <c r="C262" s="7">
        <v>4.74</v>
      </c>
      <c r="D262" s="7" t="s">
        <v>2386</v>
      </c>
      <c r="E262" s="7" t="s">
        <v>2386</v>
      </c>
      <c r="F262" s="7" t="s">
        <v>2386</v>
      </c>
      <c r="G262" s="7" t="s">
        <v>2387</v>
      </c>
      <c r="H262" s="7" t="s">
        <v>2386</v>
      </c>
    </row>
    <row r="263" spans="1:8">
      <c r="A263" s="7" t="s">
        <v>303</v>
      </c>
      <c r="B263" s="7">
        <v>44.77</v>
      </c>
      <c r="C263" s="7">
        <v>4.0599999999999996</v>
      </c>
      <c r="D263" s="7" t="s">
        <v>2386</v>
      </c>
      <c r="E263" s="7" t="s">
        <v>2386</v>
      </c>
      <c r="F263" s="7" t="s">
        <v>2386</v>
      </c>
      <c r="G263" s="7">
        <v>2</v>
      </c>
      <c r="H263" s="7" t="s">
        <v>2386</v>
      </c>
    </row>
    <row r="264" spans="1:8">
      <c r="A264" s="7" t="s">
        <v>304</v>
      </c>
      <c r="B264" s="7">
        <v>37.07</v>
      </c>
      <c r="C264" s="7">
        <v>5.69</v>
      </c>
      <c r="D264" s="7" t="s">
        <v>2386</v>
      </c>
      <c r="E264" s="7" t="s">
        <v>2386</v>
      </c>
      <c r="F264" s="7" t="s">
        <v>2386</v>
      </c>
      <c r="G264" s="7">
        <v>2</v>
      </c>
      <c r="H264" s="7" t="s">
        <v>2386</v>
      </c>
    </row>
    <row r="265" spans="1:8">
      <c r="A265" s="7" t="s">
        <v>305</v>
      </c>
      <c r="B265" s="7">
        <v>39.799999999999997</v>
      </c>
      <c r="C265" s="7">
        <v>5.66</v>
      </c>
      <c r="D265" s="7" t="s">
        <v>2386</v>
      </c>
      <c r="E265" s="7" t="s">
        <v>2386</v>
      </c>
      <c r="F265" s="7" t="s">
        <v>2389</v>
      </c>
      <c r="G265" s="7">
        <v>1</v>
      </c>
      <c r="H265" s="7" t="s">
        <v>2386</v>
      </c>
    </row>
    <row r="266" spans="1:8">
      <c r="A266" s="7" t="s">
        <v>306</v>
      </c>
      <c r="B266" s="7">
        <v>26.36</v>
      </c>
      <c r="C266" s="7">
        <v>4.32</v>
      </c>
      <c r="D266" s="7" t="s">
        <v>2386</v>
      </c>
      <c r="E266" s="7" t="s">
        <v>2386</v>
      </c>
      <c r="F266" s="7" t="s">
        <v>2389</v>
      </c>
      <c r="G266" s="7">
        <v>1</v>
      </c>
      <c r="H266" s="7" t="s">
        <v>2386</v>
      </c>
    </row>
    <row r="267" spans="1:8">
      <c r="A267" s="7" t="s">
        <v>307</v>
      </c>
      <c r="B267" s="7">
        <v>29.925000000000001</v>
      </c>
      <c r="C267" s="7">
        <v>8.2899999999999991</v>
      </c>
      <c r="D267" s="7" t="s">
        <v>2386</v>
      </c>
      <c r="E267" s="7" t="s">
        <v>2386</v>
      </c>
      <c r="F267" s="7" t="s">
        <v>2386</v>
      </c>
      <c r="G267" s="7">
        <v>2</v>
      </c>
      <c r="H267" s="7" t="s">
        <v>2386</v>
      </c>
    </row>
    <row r="268" spans="1:8">
      <c r="A268" s="7" t="s">
        <v>308</v>
      </c>
      <c r="B268" s="7">
        <v>37.29</v>
      </c>
      <c r="C268" s="7">
        <v>10.46</v>
      </c>
      <c r="D268" s="7" t="s">
        <v>2386</v>
      </c>
      <c r="E268" s="7" t="s">
        <v>2386</v>
      </c>
      <c r="F268" s="7" t="s">
        <v>2386</v>
      </c>
      <c r="G268" s="7" t="s">
        <v>2387</v>
      </c>
      <c r="H268" s="7" t="s">
        <v>2386</v>
      </c>
    </row>
    <row r="269" spans="1:8">
      <c r="A269" s="7" t="s">
        <v>309</v>
      </c>
      <c r="B269" s="7">
        <v>30.2</v>
      </c>
      <c r="C269" s="7">
        <v>11.96</v>
      </c>
      <c r="D269" s="7" t="s">
        <v>2386</v>
      </c>
      <c r="E269" s="7" t="s">
        <v>2386</v>
      </c>
      <c r="F269" s="7" t="s">
        <v>2386</v>
      </c>
      <c r="G269" s="7" t="s">
        <v>2387</v>
      </c>
      <c r="H269" s="7" t="s">
        <v>2386</v>
      </c>
    </row>
    <row r="270" spans="1:8">
      <c r="A270" s="7" t="s">
        <v>310</v>
      </c>
      <c r="B270" s="7">
        <v>48</v>
      </c>
      <c r="C270" s="7">
        <v>10.54</v>
      </c>
      <c r="D270" s="7" t="s">
        <v>2386</v>
      </c>
      <c r="E270" s="7" t="s">
        <v>2386</v>
      </c>
      <c r="F270" s="7" t="s">
        <v>2386</v>
      </c>
      <c r="G270" s="7" t="s">
        <v>2387</v>
      </c>
      <c r="H270" s="7" t="s">
        <v>2388</v>
      </c>
    </row>
    <row r="271" spans="1:8">
      <c r="A271" s="7" t="s">
        <v>311</v>
      </c>
      <c r="B271" s="7">
        <v>24.225000000000001</v>
      </c>
      <c r="C271" s="7">
        <v>4.25</v>
      </c>
      <c r="D271" s="7" t="s">
        <v>2388</v>
      </c>
      <c r="E271" s="7" t="s">
        <v>2386</v>
      </c>
      <c r="F271" s="7" t="s">
        <v>2389</v>
      </c>
      <c r="G271" s="7">
        <v>1</v>
      </c>
      <c r="H271" s="7" t="s">
        <v>2386</v>
      </c>
    </row>
    <row r="272" spans="1:8">
      <c r="A272" s="7" t="s">
        <v>312</v>
      </c>
      <c r="B272" s="7">
        <v>31.445</v>
      </c>
      <c r="C272" s="7">
        <v>8.33</v>
      </c>
      <c r="D272" s="7" t="s">
        <v>2386</v>
      </c>
      <c r="E272" s="7" t="s">
        <v>2386</v>
      </c>
      <c r="F272" s="7" t="s">
        <v>2386</v>
      </c>
      <c r="G272" s="7" t="s">
        <v>2387</v>
      </c>
      <c r="H272" s="7" t="s">
        <v>2386</v>
      </c>
    </row>
    <row r="273" spans="1:8">
      <c r="A273" s="7" t="s">
        <v>313</v>
      </c>
      <c r="B273" s="7">
        <v>38.880000000000003</v>
      </c>
      <c r="C273" s="7">
        <v>4.29</v>
      </c>
      <c r="D273" s="7" t="s">
        <v>2386</v>
      </c>
      <c r="E273" s="7" t="s">
        <v>2386</v>
      </c>
      <c r="F273" s="7" t="s">
        <v>2386</v>
      </c>
      <c r="G273" s="7">
        <v>1</v>
      </c>
      <c r="H273" s="7" t="s">
        <v>2386</v>
      </c>
    </row>
    <row r="274" spans="1:8">
      <c r="A274" s="7" t="s">
        <v>314</v>
      </c>
      <c r="B274" s="7">
        <v>43.89</v>
      </c>
      <c r="C274" s="7">
        <v>6.32</v>
      </c>
      <c r="D274" s="7" t="s">
        <v>2388</v>
      </c>
      <c r="E274" s="7" t="s">
        <v>2386</v>
      </c>
      <c r="F274" s="7" t="s">
        <v>2386</v>
      </c>
      <c r="G274" s="7" t="s">
        <v>2387</v>
      </c>
      <c r="H274" s="7" t="s">
        <v>2386</v>
      </c>
    </row>
    <row r="275" spans="1:8">
      <c r="A275" s="7" t="s">
        <v>315</v>
      </c>
      <c r="B275" s="7">
        <v>25.6</v>
      </c>
      <c r="C275" s="7">
        <v>5.65</v>
      </c>
      <c r="D275" s="7" t="s">
        <v>2386</v>
      </c>
      <c r="E275" s="7" t="s">
        <v>2386</v>
      </c>
      <c r="F275" s="7" t="s">
        <v>2386</v>
      </c>
      <c r="G275" s="7">
        <v>2</v>
      </c>
      <c r="H275" s="7" t="s">
        <v>2386</v>
      </c>
    </row>
    <row r="276" spans="1:8">
      <c r="A276" s="7" t="s">
        <v>316</v>
      </c>
      <c r="B276" s="7">
        <v>29.545000000000002</v>
      </c>
      <c r="C276" s="7">
        <v>8.41</v>
      </c>
      <c r="D276" s="7" t="s">
        <v>2388</v>
      </c>
      <c r="E276" s="7" t="s">
        <v>2386</v>
      </c>
      <c r="F276" s="7" t="s">
        <v>2386</v>
      </c>
      <c r="G276" s="7">
        <v>1</v>
      </c>
      <c r="H276" s="7" t="s">
        <v>2386</v>
      </c>
    </row>
    <row r="277" spans="1:8">
      <c r="A277" s="7" t="s">
        <v>317</v>
      </c>
      <c r="B277" s="7">
        <v>23.25</v>
      </c>
      <c r="C277" s="7">
        <v>11.96</v>
      </c>
      <c r="D277" s="7" t="s">
        <v>2388</v>
      </c>
      <c r="E277" s="7" t="s">
        <v>2386</v>
      </c>
      <c r="F277" s="7" t="s">
        <v>2386</v>
      </c>
      <c r="G277" s="7" t="s">
        <v>2387</v>
      </c>
      <c r="H277" s="7" t="s">
        <v>2386</v>
      </c>
    </row>
    <row r="278" spans="1:8">
      <c r="A278" s="7" t="s">
        <v>318</v>
      </c>
      <c r="B278" s="7">
        <v>43.95</v>
      </c>
      <c r="C278" s="7">
        <v>5.17</v>
      </c>
      <c r="D278" s="7" t="s">
        <v>2388</v>
      </c>
      <c r="E278" s="7" t="s">
        <v>2386</v>
      </c>
      <c r="F278" s="7" t="s">
        <v>2389</v>
      </c>
      <c r="G278" s="7">
        <v>1</v>
      </c>
      <c r="H278" s="7" t="s">
        <v>2386</v>
      </c>
    </row>
    <row r="279" spans="1:8">
      <c r="A279" s="7" t="s">
        <v>319</v>
      </c>
      <c r="B279" s="7">
        <v>21.85</v>
      </c>
      <c r="C279" s="7">
        <v>8.76</v>
      </c>
      <c r="D279" s="7" t="s">
        <v>2386</v>
      </c>
      <c r="E279" s="7" t="s">
        <v>2386</v>
      </c>
      <c r="F279" s="7" t="s">
        <v>2386</v>
      </c>
      <c r="G279" s="7" t="s">
        <v>2387</v>
      </c>
      <c r="H279" s="7" t="s">
        <v>2386</v>
      </c>
    </row>
    <row r="280" spans="1:8">
      <c r="A280" s="7" t="s">
        <v>320</v>
      </c>
      <c r="B280" s="7">
        <v>25.73</v>
      </c>
      <c r="C280" s="7">
        <v>7.99</v>
      </c>
      <c r="D280" s="7" t="s">
        <v>2386</v>
      </c>
      <c r="E280" s="7" t="s">
        <v>2386</v>
      </c>
      <c r="F280" s="7" t="s">
        <v>2386</v>
      </c>
      <c r="G280" s="7">
        <v>2</v>
      </c>
      <c r="H280" s="7" t="s">
        <v>2386</v>
      </c>
    </row>
    <row r="281" spans="1:8">
      <c r="A281" s="7" t="s">
        <v>321</v>
      </c>
      <c r="B281" s="7">
        <v>49.13</v>
      </c>
      <c r="C281" s="7">
        <v>4.54</v>
      </c>
      <c r="D281" s="7" t="s">
        <v>2386</v>
      </c>
      <c r="E281" s="7" t="s">
        <v>2386</v>
      </c>
      <c r="F281" s="7" t="s">
        <v>2386</v>
      </c>
      <c r="G281" s="7" t="s">
        <v>2387</v>
      </c>
      <c r="H281" s="7" t="s">
        <v>2388</v>
      </c>
    </row>
    <row r="282" spans="1:8">
      <c r="A282" s="7" t="s">
        <v>322</v>
      </c>
      <c r="B282" s="7">
        <v>32.229999999999997</v>
      </c>
      <c r="C282" s="7">
        <v>8.59</v>
      </c>
      <c r="D282" s="7" t="s">
        <v>2386</v>
      </c>
      <c r="E282" s="7" t="s">
        <v>2386</v>
      </c>
      <c r="F282" s="7" t="s">
        <v>2386</v>
      </c>
      <c r="G282" s="7" t="s">
        <v>2387</v>
      </c>
      <c r="H282" s="7" t="s">
        <v>2386</v>
      </c>
    </row>
    <row r="283" spans="1:8">
      <c r="A283" s="7" t="s">
        <v>323</v>
      </c>
      <c r="B283" s="7">
        <v>32.204999999999998</v>
      </c>
      <c r="C283" s="7">
        <v>6.14</v>
      </c>
      <c r="D283" s="7" t="s">
        <v>2386</v>
      </c>
      <c r="E283" s="7" t="s">
        <v>2386</v>
      </c>
      <c r="F283" s="7" t="s">
        <v>2386</v>
      </c>
      <c r="G283" s="7">
        <v>2</v>
      </c>
      <c r="H283" s="7" t="s">
        <v>2386</v>
      </c>
    </row>
    <row r="284" spans="1:8">
      <c r="A284" s="7" t="s">
        <v>324</v>
      </c>
      <c r="B284" s="7">
        <v>26.41</v>
      </c>
      <c r="C284" s="7">
        <v>4.08</v>
      </c>
      <c r="D284" s="7" t="s">
        <v>2386</v>
      </c>
      <c r="E284" s="7" t="s">
        <v>2386</v>
      </c>
      <c r="F284" s="7" t="s">
        <v>2386</v>
      </c>
      <c r="G284" s="7">
        <v>2</v>
      </c>
      <c r="H284" s="7" t="s">
        <v>2386</v>
      </c>
    </row>
    <row r="285" spans="1:8">
      <c r="A285" s="7" t="s">
        <v>325</v>
      </c>
      <c r="B285" s="7">
        <v>30.2</v>
      </c>
      <c r="C285" s="7">
        <v>6.25</v>
      </c>
      <c r="D285" s="7" t="s">
        <v>2388</v>
      </c>
      <c r="E285" s="7" t="s">
        <v>2386</v>
      </c>
      <c r="F285" s="7" t="s">
        <v>2386</v>
      </c>
      <c r="G285" s="7" t="s">
        <v>2387</v>
      </c>
      <c r="H285" s="7" t="s">
        <v>2386</v>
      </c>
    </row>
    <row r="286" spans="1:8">
      <c r="A286" s="7" t="s">
        <v>326</v>
      </c>
      <c r="B286" s="7">
        <v>31.26</v>
      </c>
      <c r="C286" s="7">
        <v>5.94</v>
      </c>
      <c r="D286" s="7" t="s">
        <v>2388</v>
      </c>
      <c r="E286" s="7" t="s">
        <v>2386</v>
      </c>
      <c r="F286" s="7" t="s">
        <v>2386</v>
      </c>
      <c r="G286" s="7">
        <v>1</v>
      </c>
      <c r="H286" s="7" t="s">
        <v>2386</v>
      </c>
    </row>
    <row r="287" spans="1:8">
      <c r="A287" s="7" t="s">
        <v>327</v>
      </c>
      <c r="B287" s="7">
        <v>33.725000000000001</v>
      </c>
      <c r="C287" s="7">
        <v>6.45</v>
      </c>
      <c r="D287" s="7" t="s">
        <v>2388</v>
      </c>
      <c r="E287" s="7" t="s">
        <v>2386</v>
      </c>
      <c r="F287" s="7" t="s">
        <v>2386</v>
      </c>
      <c r="G287" s="7" t="s">
        <v>2387</v>
      </c>
      <c r="H287" s="7" t="s">
        <v>2386</v>
      </c>
    </row>
    <row r="288" spans="1:8">
      <c r="A288" s="7" t="s">
        <v>328</v>
      </c>
      <c r="B288" s="7">
        <v>28.9</v>
      </c>
      <c r="C288" s="7">
        <v>5.74</v>
      </c>
      <c r="D288" s="7" t="s">
        <v>2388</v>
      </c>
      <c r="E288" s="7" t="s">
        <v>2386</v>
      </c>
      <c r="F288" s="7" t="s">
        <v>2386</v>
      </c>
      <c r="G288" s="7" t="s">
        <v>2387</v>
      </c>
      <c r="H288" s="7" t="s">
        <v>2386</v>
      </c>
    </row>
    <row r="289" spans="1:8">
      <c r="A289" s="7" t="s">
        <v>329</v>
      </c>
      <c r="B289" s="7">
        <v>45.69</v>
      </c>
      <c r="C289" s="7">
        <v>4.43</v>
      </c>
      <c r="D289" s="7" t="s">
        <v>2388</v>
      </c>
      <c r="E289" s="7" t="s">
        <v>2386</v>
      </c>
      <c r="F289" s="7" t="s">
        <v>2386</v>
      </c>
      <c r="G289" s="7" t="s">
        <v>2387</v>
      </c>
      <c r="H289" s="7" t="s">
        <v>2386</v>
      </c>
    </row>
    <row r="290" spans="1:8">
      <c r="A290" s="7" t="s">
        <v>330</v>
      </c>
      <c r="B290" s="7">
        <v>21.03</v>
      </c>
      <c r="C290" s="7">
        <v>6.5</v>
      </c>
      <c r="D290" s="7" t="s">
        <v>2386</v>
      </c>
      <c r="E290" s="7" t="s">
        <v>2386</v>
      </c>
      <c r="F290" s="7" t="s">
        <v>2386</v>
      </c>
      <c r="G290" s="7" t="s">
        <v>2387</v>
      </c>
      <c r="H290" s="7" t="s">
        <v>2386</v>
      </c>
    </row>
    <row r="291" spans="1:8">
      <c r="A291" s="7" t="s">
        <v>331</v>
      </c>
      <c r="B291" s="7">
        <v>37</v>
      </c>
      <c r="C291" s="7">
        <v>8.75</v>
      </c>
      <c r="D291" s="7" t="s">
        <v>2386</v>
      </c>
      <c r="E291" s="7" t="s">
        <v>2386</v>
      </c>
      <c r="F291" s="7" t="s">
        <v>2386</v>
      </c>
      <c r="G291" s="7" t="s">
        <v>2387</v>
      </c>
      <c r="H291" s="7" t="s">
        <v>2386</v>
      </c>
    </row>
    <row r="292" spans="1:8">
      <c r="A292" s="7" t="s">
        <v>332</v>
      </c>
      <c r="B292" s="7">
        <v>37.799999999999997</v>
      </c>
      <c r="C292" s="7">
        <v>6.29</v>
      </c>
      <c r="D292" s="7" t="s">
        <v>2386</v>
      </c>
      <c r="E292" s="7" t="s">
        <v>2386</v>
      </c>
      <c r="F292" s="7" t="s">
        <v>2386</v>
      </c>
      <c r="G292" s="7">
        <v>1</v>
      </c>
      <c r="H292" s="7" t="s">
        <v>2388</v>
      </c>
    </row>
    <row r="293" spans="1:8">
      <c r="A293" s="7" t="s">
        <v>333</v>
      </c>
      <c r="B293" s="7">
        <v>25.4</v>
      </c>
      <c r="C293" s="7">
        <v>11.96</v>
      </c>
      <c r="D293" s="7" t="s">
        <v>2386</v>
      </c>
      <c r="E293" s="7" t="s">
        <v>2386</v>
      </c>
      <c r="F293" s="7" t="s">
        <v>2386</v>
      </c>
      <c r="G293" s="7" t="s">
        <v>2387</v>
      </c>
      <c r="H293" s="7" t="s">
        <v>2386</v>
      </c>
    </row>
    <row r="294" spans="1:8">
      <c r="A294" s="7" t="s">
        <v>334</v>
      </c>
      <c r="B294" s="7">
        <v>32.299999999999997</v>
      </c>
      <c r="C294" s="7">
        <v>10.54</v>
      </c>
      <c r="D294" s="7" t="s">
        <v>2386</v>
      </c>
      <c r="E294" s="7" t="s">
        <v>2386</v>
      </c>
      <c r="F294" s="7" t="s">
        <v>2386</v>
      </c>
      <c r="G294" s="7" t="s">
        <v>2387</v>
      </c>
      <c r="H294" s="7" t="s">
        <v>2386</v>
      </c>
    </row>
    <row r="295" spans="1:8">
      <c r="A295" s="7" t="s">
        <v>335</v>
      </c>
      <c r="B295" s="7">
        <v>23.94</v>
      </c>
      <c r="C295" s="7">
        <v>4.54</v>
      </c>
      <c r="D295" s="7" t="s">
        <v>2388</v>
      </c>
      <c r="E295" s="7" t="s">
        <v>2386</v>
      </c>
      <c r="F295" s="7" t="s">
        <v>2389</v>
      </c>
      <c r="G295" s="7">
        <v>1</v>
      </c>
      <c r="H295" s="7" t="s">
        <v>2386</v>
      </c>
    </row>
    <row r="296" spans="1:8">
      <c r="A296" s="7" t="s">
        <v>336</v>
      </c>
      <c r="B296" s="7">
        <v>46.4</v>
      </c>
      <c r="C296" s="7">
        <v>5.71</v>
      </c>
      <c r="D296" s="7" t="s">
        <v>2386</v>
      </c>
      <c r="E296" s="7" t="s">
        <v>2386</v>
      </c>
      <c r="F296" s="7" t="s">
        <v>2386</v>
      </c>
      <c r="G296" s="7" t="s">
        <v>2387</v>
      </c>
      <c r="H296" s="7" t="s">
        <v>2386</v>
      </c>
    </row>
    <row r="297" spans="1:8">
      <c r="A297" s="7" t="s">
        <v>337</v>
      </c>
      <c r="B297" s="7">
        <v>40.375</v>
      </c>
      <c r="C297" s="7">
        <v>6.25</v>
      </c>
      <c r="D297" s="7" t="s">
        <v>2388</v>
      </c>
      <c r="E297" s="7" t="s">
        <v>2386</v>
      </c>
      <c r="F297" s="7" t="s">
        <v>2386</v>
      </c>
      <c r="G297" s="7" t="s">
        <v>2387</v>
      </c>
      <c r="H297" s="7" t="s">
        <v>2386</v>
      </c>
    </row>
    <row r="298" spans="1:8">
      <c r="A298" s="7" t="s">
        <v>338</v>
      </c>
      <c r="B298" s="7">
        <v>28.7</v>
      </c>
      <c r="C298" s="7">
        <v>9.4700000000000006</v>
      </c>
      <c r="D298" s="7" t="s">
        <v>2386</v>
      </c>
      <c r="E298" s="7" t="s">
        <v>2386</v>
      </c>
      <c r="F298" s="7" t="s">
        <v>2386</v>
      </c>
      <c r="G298" s="7">
        <v>2</v>
      </c>
      <c r="H298" s="7" t="s">
        <v>2386</v>
      </c>
    </row>
    <row r="299" spans="1:8">
      <c r="A299" s="7" t="s">
        <v>339</v>
      </c>
      <c r="B299" s="7">
        <v>26.63</v>
      </c>
      <c r="C299" s="7">
        <v>5.7</v>
      </c>
      <c r="D299" s="7" t="s">
        <v>2386</v>
      </c>
      <c r="E299" s="7" t="s">
        <v>2386</v>
      </c>
      <c r="F299" s="7" t="s">
        <v>2386</v>
      </c>
      <c r="G299" s="7" t="s">
        <v>2387</v>
      </c>
      <c r="H299" s="7" t="s">
        <v>2386</v>
      </c>
    </row>
    <row r="300" spans="1:8">
      <c r="A300" s="7" t="s">
        <v>340</v>
      </c>
      <c r="B300" s="7">
        <v>22.515000000000001</v>
      </c>
      <c r="C300" s="7">
        <v>11.18</v>
      </c>
      <c r="D300" s="7" t="s">
        <v>2386</v>
      </c>
      <c r="E300" s="7" t="s">
        <v>2386</v>
      </c>
      <c r="F300" s="7" t="s">
        <v>2386</v>
      </c>
      <c r="G300" s="7">
        <v>2</v>
      </c>
      <c r="H300" s="7" t="s">
        <v>2386</v>
      </c>
    </row>
    <row r="301" spans="1:8">
      <c r="A301" s="7" t="s">
        <v>341</v>
      </c>
      <c r="B301" s="7">
        <v>36.575000000000003</v>
      </c>
      <c r="C301" s="7">
        <v>10.98</v>
      </c>
      <c r="D301" s="7" t="s">
        <v>2386</v>
      </c>
      <c r="E301" s="7" t="s">
        <v>2386</v>
      </c>
      <c r="F301" s="7" t="s">
        <v>2386</v>
      </c>
      <c r="G301" s="7" t="s">
        <v>2387</v>
      </c>
      <c r="H301" s="7" t="s">
        <v>2386</v>
      </c>
    </row>
    <row r="302" spans="1:8">
      <c r="A302" s="7" t="s">
        <v>342</v>
      </c>
      <c r="B302" s="7">
        <v>23.66</v>
      </c>
      <c r="C302" s="7">
        <v>5.1100000000000003</v>
      </c>
      <c r="D302" s="7" t="s">
        <v>2388</v>
      </c>
      <c r="E302" s="7" t="s">
        <v>2386</v>
      </c>
      <c r="F302" s="7" t="s">
        <v>2389</v>
      </c>
      <c r="G302" s="7">
        <v>1</v>
      </c>
      <c r="H302" s="7" t="s">
        <v>2386</v>
      </c>
    </row>
    <row r="303" spans="1:8">
      <c r="A303" s="7" t="s">
        <v>343</v>
      </c>
      <c r="B303" s="7">
        <v>38.299999999999997</v>
      </c>
      <c r="C303" s="7">
        <v>9.51</v>
      </c>
      <c r="D303" s="7" t="s">
        <v>2386</v>
      </c>
      <c r="E303" s="7" t="s">
        <v>2386</v>
      </c>
      <c r="F303" s="7" t="s">
        <v>2386</v>
      </c>
      <c r="G303" s="7" t="s">
        <v>2387</v>
      </c>
      <c r="H303" s="7" t="s">
        <v>2388</v>
      </c>
    </row>
    <row r="304" spans="1:8">
      <c r="A304" s="7" t="s">
        <v>344</v>
      </c>
      <c r="B304" s="7">
        <v>18.62</v>
      </c>
      <c r="C304" s="7">
        <v>10.24</v>
      </c>
      <c r="D304" s="7" t="s">
        <v>2386</v>
      </c>
      <c r="E304" s="7" t="s">
        <v>2386</v>
      </c>
      <c r="F304" s="7" t="s">
        <v>2386</v>
      </c>
      <c r="G304" s="7" t="s">
        <v>2387</v>
      </c>
      <c r="H304" s="7" t="s">
        <v>2386</v>
      </c>
    </row>
    <row r="305" spans="1:8">
      <c r="A305" s="7" t="s">
        <v>345</v>
      </c>
      <c r="B305" s="7">
        <v>19.190000000000001</v>
      </c>
      <c r="C305" s="7">
        <v>7.71</v>
      </c>
      <c r="D305" s="7" t="s">
        <v>2388</v>
      </c>
      <c r="E305" s="7" t="s">
        <v>2386</v>
      </c>
      <c r="F305" s="7" t="s">
        <v>2386</v>
      </c>
      <c r="G305" s="7">
        <v>1</v>
      </c>
      <c r="H305" s="7" t="s">
        <v>2386</v>
      </c>
    </row>
    <row r="306" spans="1:8">
      <c r="A306" s="7" t="s">
        <v>346</v>
      </c>
      <c r="B306" s="7">
        <v>27.5</v>
      </c>
      <c r="C306" s="7">
        <v>6.03</v>
      </c>
      <c r="D306" s="7" t="s">
        <v>2386</v>
      </c>
      <c r="E306" s="7" t="s">
        <v>2386</v>
      </c>
      <c r="F306" s="7" t="s">
        <v>2386</v>
      </c>
      <c r="G306" s="7" t="s">
        <v>2387</v>
      </c>
      <c r="H306" s="7" t="s">
        <v>2386</v>
      </c>
    </row>
    <row r="307" spans="1:8">
      <c r="A307" s="7" t="s">
        <v>347</v>
      </c>
      <c r="B307" s="7">
        <v>27.36</v>
      </c>
      <c r="C307" s="7">
        <v>5.96</v>
      </c>
      <c r="D307" s="7" t="s">
        <v>2386</v>
      </c>
      <c r="E307" s="7" t="s">
        <v>2386</v>
      </c>
      <c r="F307" s="7" t="s">
        <v>2389</v>
      </c>
      <c r="G307" s="7">
        <v>1</v>
      </c>
      <c r="H307" s="7" t="s">
        <v>2386</v>
      </c>
    </row>
    <row r="308" spans="1:8">
      <c r="A308" s="7" t="s">
        <v>348</v>
      </c>
      <c r="B308" s="7">
        <v>20.350000000000001</v>
      </c>
      <c r="C308" s="7">
        <v>4.16</v>
      </c>
      <c r="D308" s="7" t="s">
        <v>2386</v>
      </c>
      <c r="E308" s="7" t="s">
        <v>2386</v>
      </c>
      <c r="F308" s="7" t="s">
        <v>2386</v>
      </c>
      <c r="G308" s="7" t="s">
        <v>2387</v>
      </c>
      <c r="H308" s="7" t="s">
        <v>2386</v>
      </c>
    </row>
    <row r="309" spans="1:8">
      <c r="A309" s="7" t="s">
        <v>349</v>
      </c>
      <c r="B309" s="7">
        <v>24.035</v>
      </c>
      <c r="C309" s="7">
        <v>6.11</v>
      </c>
      <c r="D309" s="7" t="s">
        <v>2386</v>
      </c>
      <c r="E309" s="7" t="s">
        <v>2386</v>
      </c>
      <c r="F309" s="7" t="s">
        <v>2386</v>
      </c>
      <c r="G309" s="7" t="s">
        <v>2387</v>
      </c>
      <c r="H309" s="7" t="s">
        <v>2386</v>
      </c>
    </row>
    <row r="310" spans="1:8">
      <c r="A310" s="7" t="s">
        <v>350</v>
      </c>
      <c r="B310" s="7">
        <v>23.56</v>
      </c>
      <c r="C310" s="7">
        <v>5.97</v>
      </c>
      <c r="D310" s="7" t="s">
        <v>2386</v>
      </c>
      <c r="E310" s="7" t="s">
        <v>2386</v>
      </c>
      <c r="F310" s="7" t="s">
        <v>2386</v>
      </c>
      <c r="G310" s="7" t="s">
        <v>2387</v>
      </c>
      <c r="H310" s="7" t="s">
        <v>2386</v>
      </c>
    </row>
    <row r="311" spans="1:8">
      <c r="A311" s="7" t="s">
        <v>351</v>
      </c>
      <c r="B311" s="7">
        <v>27.17</v>
      </c>
      <c r="C311" s="7">
        <v>10.81</v>
      </c>
      <c r="D311" s="7" t="s">
        <v>2386</v>
      </c>
      <c r="E311" s="7" t="s">
        <v>2386</v>
      </c>
      <c r="F311" s="7" t="s">
        <v>2386</v>
      </c>
      <c r="G311" s="7">
        <v>2</v>
      </c>
      <c r="H311" s="7" t="s">
        <v>2386</v>
      </c>
    </row>
    <row r="312" spans="1:8">
      <c r="A312" s="7" t="s">
        <v>352</v>
      </c>
      <c r="B312" s="7">
        <v>34.32</v>
      </c>
      <c r="C312" s="7">
        <v>5.7</v>
      </c>
      <c r="D312" s="7" t="s">
        <v>2388</v>
      </c>
      <c r="E312" s="7" t="s">
        <v>2386</v>
      </c>
      <c r="F312" s="7" t="s">
        <v>2389</v>
      </c>
      <c r="G312" s="7">
        <v>1</v>
      </c>
      <c r="H312" s="7" t="s">
        <v>2386</v>
      </c>
    </row>
    <row r="313" spans="1:8">
      <c r="A313" s="7" t="s">
        <v>353</v>
      </c>
      <c r="B313" s="7">
        <v>23.87</v>
      </c>
      <c r="C313" s="7">
        <v>4.7699999999999996</v>
      </c>
      <c r="D313" s="7" t="s">
        <v>2388</v>
      </c>
      <c r="E313" s="7" t="s">
        <v>2386</v>
      </c>
      <c r="F313" s="7" t="s">
        <v>2389</v>
      </c>
      <c r="G313" s="7">
        <v>1</v>
      </c>
      <c r="H313" s="7" t="s">
        <v>2386</v>
      </c>
    </row>
    <row r="314" spans="1:8">
      <c r="A314" s="7" t="s">
        <v>354</v>
      </c>
      <c r="B314" s="7">
        <v>32.774999999999999</v>
      </c>
      <c r="C314" s="7">
        <v>4.72</v>
      </c>
      <c r="D314" s="7" t="s">
        <v>2386</v>
      </c>
      <c r="E314" s="7" t="s">
        <v>2386</v>
      </c>
      <c r="F314" s="7" t="s">
        <v>2386</v>
      </c>
      <c r="G314" s="7" t="s">
        <v>2387</v>
      </c>
      <c r="H314" s="7" t="s">
        <v>2388</v>
      </c>
    </row>
    <row r="315" spans="1:8">
      <c r="A315" s="7" t="s">
        <v>355</v>
      </c>
      <c r="B315" s="7">
        <v>30.15</v>
      </c>
      <c r="C315" s="7">
        <v>4.25</v>
      </c>
      <c r="D315" s="7" t="s">
        <v>2386</v>
      </c>
      <c r="E315" s="7" t="s">
        <v>2386</v>
      </c>
      <c r="F315" s="7" t="s">
        <v>2386</v>
      </c>
      <c r="G315" s="7">
        <v>1</v>
      </c>
      <c r="H315" s="7" t="s">
        <v>2386</v>
      </c>
    </row>
    <row r="316" spans="1:8">
      <c r="A316" s="7" t="s">
        <v>356</v>
      </c>
      <c r="B316" s="7">
        <v>26.36</v>
      </c>
      <c r="C316" s="7">
        <v>5.52</v>
      </c>
      <c r="D316" s="7" t="s">
        <v>2386</v>
      </c>
      <c r="E316" s="7" t="s">
        <v>2386</v>
      </c>
      <c r="F316" s="7" t="s">
        <v>2386</v>
      </c>
      <c r="G316" s="7" t="s">
        <v>2387</v>
      </c>
      <c r="H316" s="7" t="s">
        <v>2386</v>
      </c>
    </row>
    <row r="317" spans="1:8">
      <c r="A317" s="7" t="s">
        <v>357</v>
      </c>
      <c r="B317" s="7">
        <v>45.32</v>
      </c>
      <c r="C317" s="7">
        <v>6.53</v>
      </c>
      <c r="D317" s="7" t="s">
        <v>2388</v>
      </c>
      <c r="E317" s="7" t="s">
        <v>2386</v>
      </c>
      <c r="F317" s="7" t="s">
        <v>2386</v>
      </c>
      <c r="G317" s="7">
        <v>1</v>
      </c>
      <c r="H317" s="7" t="s">
        <v>2386</v>
      </c>
    </row>
    <row r="318" spans="1:8">
      <c r="A318" s="7" t="s">
        <v>358</v>
      </c>
      <c r="B318" s="7">
        <v>31.93</v>
      </c>
      <c r="C318" s="7">
        <v>4.82</v>
      </c>
      <c r="D318" s="7" t="s">
        <v>2388</v>
      </c>
      <c r="E318" s="7" t="s">
        <v>2386</v>
      </c>
      <c r="F318" s="7" t="s">
        <v>2386</v>
      </c>
      <c r="G318" s="7">
        <v>1</v>
      </c>
      <c r="H318" s="7" t="s">
        <v>2386</v>
      </c>
    </row>
    <row r="319" spans="1:8">
      <c r="A319" s="7" t="s">
        <v>359</v>
      </c>
      <c r="B319" s="7">
        <v>36</v>
      </c>
      <c r="C319" s="7">
        <v>11.94</v>
      </c>
      <c r="D319" s="7" t="s">
        <v>2388</v>
      </c>
      <c r="E319" s="7" t="s">
        <v>2386</v>
      </c>
      <c r="F319" s="7" t="s">
        <v>2386</v>
      </c>
      <c r="G319" s="7">
        <v>1</v>
      </c>
      <c r="H319" s="7" t="s">
        <v>2386</v>
      </c>
    </row>
    <row r="320" spans="1:8">
      <c r="A320" s="7" t="s">
        <v>360</v>
      </c>
      <c r="B320" s="7">
        <v>32</v>
      </c>
      <c r="C320" s="7">
        <v>7.85</v>
      </c>
      <c r="D320" s="7" t="s">
        <v>2388</v>
      </c>
      <c r="E320" s="7" t="s">
        <v>2386</v>
      </c>
      <c r="F320" s="7" t="s">
        <v>2386</v>
      </c>
      <c r="G320" s="7">
        <v>1</v>
      </c>
      <c r="H320" s="7" t="s">
        <v>2386</v>
      </c>
    </row>
    <row r="321" spans="1:8">
      <c r="A321" s="7" t="s">
        <v>361</v>
      </c>
      <c r="B321" s="7">
        <v>29.37</v>
      </c>
      <c r="C321" s="7">
        <v>8.01</v>
      </c>
      <c r="D321" s="7" t="s">
        <v>2388</v>
      </c>
      <c r="E321" s="7" t="s">
        <v>2386</v>
      </c>
      <c r="F321" s="7" t="s">
        <v>2386</v>
      </c>
      <c r="G321" s="7">
        <v>1</v>
      </c>
      <c r="H321" s="7" t="s">
        <v>2386</v>
      </c>
    </row>
    <row r="322" spans="1:8">
      <c r="A322" s="7" t="s">
        <v>362</v>
      </c>
      <c r="B322" s="7">
        <v>23.6</v>
      </c>
      <c r="C322" s="7">
        <v>7.4</v>
      </c>
      <c r="D322" s="7" t="s">
        <v>2388</v>
      </c>
      <c r="E322" s="7" t="s">
        <v>2386</v>
      </c>
      <c r="F322" s="7" t="s">
        <v>2386</v>
      </c>
      <c r="G322" s="7">
        <v>1</v>
      </c>
      <c r="H322" s="7" t="s">
        <v>2386</v>
      </c>
    </row>
    <row r="323" spans="1:8">
      <c r="A323" s="7" t="s">
        <v>363</v>
      </c>
      <c r="B323" s="7">
        <v>33.155000000000001</v>
      </c>
      <c r="C323" s="7">
        <v>8.3800000000000008</v>
      </c>
      <c r="D323" s="7" t="s">
        <v>2388</v>
      </c>
      <c r="E323" s="7" t="s">
        <v>2386</v>
      </c>
      <c r="F323" s="7" t="s">
        <v>2386</v>
      </c>
      <c r="G323" s="7" t="s">
        <v>2387</v>
      </c>
      <c r="H323" s="7" t="s">
        <v>2386</v>
      </c>
    </row>
    <row r="324" spans="1:8">
      <c r="A324" s="7" t="s">
        <v>364</v>
      </c>
      <c r="B324" s="7">
        <v>24.32</v>
      </c>
      <c r="C324" s="7">
        <v>11.56</v>
      </c>
      <c r="D324" s="7" t="s">
        <v>2388</v>
      </c>
      <c r="E324" s="7" t="s">
        <v>2386</v>
      </c>
      <c r="F324" s="7" t="s">
        <v>2386</v>
      </c>
      <c r="G324" s="7">
        <v>1</v>
      </c>
      <c r="H324" s="7" t="s">
        <v>2386</v>
      </c>
    </row>
    <row r="325" spans="1:8">
      <c r="A325" s="7" t="s">
        <v>365</v>
      </c>
      <c r="B325" s="7">
        <v>34.200000000000003</v>
      </c>
      <c r="C325" s="7">
        <v>5.91</v>
      </c>
      <c r="D325" s="7" t="s">
        <v>2388</v>
      </c>
      <c r="E325" s="7" t="s">
        <v>2386</v>
      </c>
      <c r="F325" s="7" t="s">
        <v>2386</v>
      </c>
      <c r="G325" s="7" t="s">
        <v>2387</v>
      </c>
      <c r="H325" s="7" t="s">
        <v>2388</v>
      </c>
    </row>
    <row r="326" spans="1:8">
      <c r="A326" s="7" t="s">
        <v>366</v>
      </c>
      <c r="B326" s="7">
        <v>36.299999999999997</v>
      </c>
      <c r="C326" s="7">
        <v>4.6100000000000003</v>
      </c>
      <c r="D326" s="7" t="s">
        <v>2386</v>
      </c>
      <c r="E326" s="7" t="s">
        <v>2386</v>
      </c>
      <c r="F326" s="7" t="s">
        <v>2386</v>
      </c>
      <c r="G326" s="7" t="s">
        <v>2387</v>
      </c>
      <c r="H326" s="7" t="s">
        <v>2386</v>
      </c>
    </row>
    <row r="327" spans="1:8">
      <c r="A327" s="7" t="s">
        <v>367</v>
      </c>
      <c r="B327" s="7">
        <v>34.4</v>
      </c>
      <c r="C327" s="7">
        <v>4.95</v>
      </c>
      <c r="D327" s="7" t="s">
        <v>2386</v>
      </c>
      <c r="E327" s="7" t="s">
        <v>2386</v>
      </c>
      <c r="F327" s="7" t="s">
        <v>2389</v>
      </c>
      <c r="G327" s="7">
        <v>1</v>
      </c>
      <c r="H327" s="7" t="s">
        <v>2386</v>
      </c>
    </row>
    <row r="328" spans="1:8">
      <c r="A328" s="7" t="s">
        <v>368</v>
      </c>
      <c r="B328" s="7">
        <v>30.9</v>
      </c>
      <c r="C328" s="7">
        <v>5.04</v>
      </c>
      <c r="D328" s="7" t="s">
        <v>2386</v>
      </c>
      <c r="E328" s="7" t="s">
        <v>2386</v>
      </c>
      <c r="F328" s="7" t="s">
        <v>2386</v>
      </c>
      <c r="G328" s="7" t="s">
        <v>2387</v>
      </c>
      <c r="H328" s="7" t="s">
        <v>2386</v>
      </c>
    </row>
    <row r="329" spans="1:8">
      <c r="A329" s="7" t="s">
        <v>369</v>
      </c>
      <c r="B329" s="7">
        <v>28.6</v>
      </c>
      <c r="C329" s="7">
        <v>5.42</v>
      </c>
      <c r="D329" s="7" t="s">
        <v>2386</v>
      </c>
      <c r="E329" s="7" t="s">
        <v>2386</v>
      </c>
      <c r="F329" s="7" t="s">
        <v>2386</v>
      </c>
      <c r="G329" s="7" t="s">
        <v>2387</v>
      </c>
      <c r="H329" s="7" t="s">
        <v>2386</v>
      </c>
    </row>
    <row r="330" spans="1:8">
      <c r="A330" s="7" t="s">
        <v>370</v>
      </c>
      <c r="B330" s="7">
        <v>27.83</v>
      </c>
      <c r="C330" s="7">
        <v>5.39</v>
      </c>
      <c r="D330" s="7" t="s">
        <v>2386</v>
      </c>
      <c r="E330" s="7" t="s">
        <v>2386</v>
      </c>
      <c r="F330" s="7" t="s">
        <v>2386</v>
      </c>
      <c r="G330" s="7" t="s">
        <v>2387</v>
      </c>
      <c r="H330" s="7" t="s">
        <v>2386</v>
      </c>
    </row>
    <row r="331" spans="1:8">
      <c r="A331" s="7" t="s">
        <v>371</v>
      </c>
      <c r="B331" s="7">
        <v>39.64</v>
      </c>
      <c r="C331" s="7">
        <v>6</v>
      </c>
      <c r="D331" s="7" t="s">
        <v>2386</v>
      </c>
      <c r="E331" s="7" t="s">
        <v>2386</v>
      </c>
      <c r="F331" s="7" t="s">
        <v>2389</v>
      </c>
      <c r="G331" s="7">
        <v>1</v>
      </c>
      <c r="H331" s="7" t="s">
        <v>2386</v>
      </c>
    </row>
    <row r="332" spans="1:8">
      <c r="A332" s="7" t="s">
        <v>372</v>
      </c>
      <c r="B332" s="7">
        <v>38.479999999999997</v>
      </c>
      <c r="C332" s="7">
        <v>6.02</v>
      </c>
      <c r="D332" s="7" t="s">
        <v>2386</v>
      </c>
      <c r="E332" s="7" t="s">
        <v>2386</v>
      </c>
      <c r="F332" s="7" t="s">
        <v>2386</v>
      </c>
      <c r="G332" s="7">
        <v>1</v>
      </c>
      <c r="H332" s="7" t="s">
        <v>2386</v>
      </c>
    </row>
    <row r="333" spans="1:8">
      <c r="A333" s="7" t="s">
        <v>373</v>
      </c>
      <c r="B333" s="7">
        <v>36.200000000000003</v>
      </c>
      <c r="C333" s="7">
        <v>4.62</v>
      </c>
      <c r="D333" s="7" t="s">
        <v>2386</v>
      </c>
      <c r="E333" s="7" t="s">
        <v>2386</v>
      </c>
      <c r="F333" s="7" t="s">
        <v>2386</v>
      </c>
      <c r="G333" s="7">
        <v>2</v>
      </c>
      <c r="H333" s="7" t="s">
        <v>2386</v>
      </c>
    </row>
    <row r="334" spans="1:8">
      <c r="A334" s="7" t="s">
        <v>374</v>
      </c>
      <c r="B334" s="7">
        <v>27.13</v>
      </c>
      <c r="C334" s="7">
        <v>5.59</v>
      </c>
      <c r="D334" s="7" t="s">
        <v>2386</v>
      </c>
      <c r="E334" s="7" t="s">
        <v>2386</v>
      </c>
      <c r="F334" s="7" t="s">
        <v>2386</v>
      </c>
      <c r="G334" s="7">
        <v>1</v>
      </c>
      <c r="H334" s="7" t="s">
        <v>2386</v>
      </c>
    </row>
    <row r="335" spans="1:8">
      <c r="A335" s="7" t="s">
        <v>375</v>
      </c>
      <c r="B335" s="7">
        <v>20.75</v>
      </c>
      <c r="C335" s="7">
        <v>5.18</v>
      </c>
      <c r="D335" s="7" t="s">
        <v>2388</v>
      </c>
      <c r="E335" s="7" t="s">
        <v>2386</v>
      </c>
      <c r="F335" s="7" t="s">
        <v>2386</v>
      </c>
      <c r="G335" s="7">
        <v>2</v>
      </c>
      <c r="H335" s="7" t="s">
        <v>2386</v>
      </c>
    </row>
    <row r="336" spans="1:8">
      <c r="A336" s="7" t="s">
        <v>376</v>
      </c>
      <c r="B336" s="7">
        <v>40.92</v>
      </c>
      <c r="C336" s="7">
        <v>8.41</v>
      </c>
      <c r="D336" s="7" t="s">
        <v>2386</v>
      </c>
      <c r="E336" s="7" t="s">
        <v>2386</v>
      </c>
      <c r="F336" s="7" t="s">
        <v>2386</v>
      </c>
      <c r="G336" s="7" t="s">
        <v>2387</v>
      </c>
      <c r="H336" s="7" t="s">
        <v>2388</v>
      </c>
    </row>
    <row r="337" spans="1:8">
      <c r="A337" s="7" t="s">
        <v>377</v>
      </c>
      <c r="B337" s="7">
        <v>30.2</v>
      </c>
      <c r="C337" s="7">
        <v>9.58</v>
      </c>
      <c r="D337" s="7" t="s">
        <v>2386</v>
      </c>
      <c r="E337" s="7" t="s">
        <v>2386</v>
      </c>
      <c r="F337" s="7" t="s">
        <v>2386</v>
      </c>
      <c r="G337" s="7" t="s">
        <v>2387</v>
      </c>
      <c r="H337" s="7" t="s">
        <v>2388</v>
      </c>
    </row>
    <row r="338" spans="1:8">
      <c r="A338" s="7" t="s">
        <v>378</v>
      </c>
      <c r="B338" s="7">
        <v>26.6</v>
      </c>
      <c r="C338" s="7">
        <v>6.29</v>
      </c>
      <c r="D338" s="7" t="s">
        <v>2386</v>
      </c>
      <c r="E338" s="7" t="s">
        <v>2386</v>
      </c>
      <c r="F338" s="7" t="s">
        <v>2386</v>
      </c>
      <c r="G338" s="7">
        <v>2</v>
      </c>
      <c r="H338" s="7" t="s">
        <v>2386</v>
      </c>
    </row>
    <row r="339" spans="1:8">
      <c r="A339" s="7" t="s">
        <v>379</v>
      </c>
      <c r="B339" s="7">
        <v>25.3</v>
      </c>
      <c r="C339" s="7">
        <v>4.49</v>
      </c>
      <c r="D339" s="7" t="s">
        <v>2386</v>
      </c>
      <c r="E339" s="7" t="s">
        <v>2386</v>
      </c>
      <c r="F339" s="7" t="s">
        <v>2386</v>
      </c>
      <c r="G339" s="7">
        <v>2</v>
      </c>
      <c r="H339" s="7" t="s">
        <v>2386</v>
      </c>
    </row>
    <row r="340" spans="1:8">
      <c r="A340" s="7" t="s">
        <v>380</v>
      </c>
      <c r="B340" s="7">
        <v>18.84</v>
      </c>
      <c r="C340" s="7">
        <v>11.82</v>
      </c>
      <c r="D340" s="7" t="s">
        <v>2388</v>
      </c>
      <c r="E340" s="7" t="s">
        <v>2386</v>
      </c>
      <c r="F340" s="7" t="s">
        <v>2389</v>
      </c>
      <c r="G340" s="7">
        <v>1</v>
      </c>
      <c r="H340" s="7" t="s">
        <v>2386</v>
      </c>
    </row>
    <row r="341" spans="1:8">
      <c r="A341" s="7" t="s">
        <v>381</v>
      </c>
      <c r="B341" s="7">
        <v>19.57</v>
      </c>
      <c r="C341" s="7">
        <v>7.41</v>
      </c>
      <c r="D341" s="7" t="s">
        <v>2388</v>
      </c>
      <c r="E341" s="7" t="s">
        <v>2386</v>
      </c>
      <c r="F341" s="7" t="s">
        <v>2386</v>
      </c>
      <c r="G341" s="7">
        <v>1</v>
      </c>
      <c r="H341" s="7" t="s">
        <v>2386</v>
      </c>
    </row>
    <row r="342" spans="1:8">
      <c r="A342" s="7" t="s">
        <v>382</v>
      </c>
      <c r="B342" s="7">
        <v>30.495000000000001</v>
      </c>
      <c r="C342" s="7">
        <v>5.97</v>
      </c>
      <c r="D342" s="7" t="s">
        <v>2386</v>
      </c>
      <c r="E342" s="7" t="s">
        <v>2386</v>
      </c>
      <c r="F342" s="7" t="s">
        <v>2386</v>
      </c>
      <c r="G342" s="7" t="s">
        <v>2387</v>
      </c>
      <c r="H342" s="7" t="s">
        <v>2386</v>
      </c>
    </row>
    <row r="343" spans="1:8">
      <c r="A343" s="7" t="s">
        <v>383</v>
      </c>
      <c r="B343" s="7">
        <v>30.114999999999998</v>
      </c>
      <c r="C343" s="7">
        <v>5.74</v>
      </c>
      <c r="D343" s="7" t="s">
        <v>2386</v>
      </c>
      <c r="E343" s="7" t="s">
        <v>2386</v>
      </c>
      <c r="F343" s="7" t="s">
        <v>2389</v>
      </c>
      <c r="G343" s="7">
        <v>1</v>
      </c>
      <c r="H343" s="7" t="s">
        <v>2386</v>
      </c>
    </row>
    <row r="344" spans="1:8">
      <c r="A344" s="7" t="s">
        <v>384</v>
      </c>
      <c r="B344" s="7">
        <v>24.78</v>
      </c>
      <c r="C344" s="7">
        <v>9.85</v>
      </c>
      <c r="D344" s="7" t="s">
        <v>2386</v>
      </c>
      <c r="E344" s="7" t="s">
        <v>2386</v>
      </c>
      <c r="F344" s="7" t="s">
        <v>2386</v>
      </c>
      <c r="G344" s="7" t="s">
        <v>2387</v>
      </c>
      <c r="H344" s="7" t="s">
        <v>2386</v>
      </c>
    </row>
    <row r="345" spans="1:8">
      <c r="A345" s="7" t="s">
        <v>385</v>
      </c>
      <c r="B345" s="7">
        <v>24.77</v>
      </c>
      <c r="C345" s="7">
        <v>7.59</v>
      </c>
      <c r="D345" s="7" t="s">
        <v>2386</v>
      </c>
      <c r="E345" s="7" t="s">
        <v>2386</v>
      </c>
      <c r="F345" s="7" t="s">
        <v>2386</v>
      </c>
      <c r="G345" s="7" t="s">
        <v>2387</v>
      </c>
      <c r="H345" s="7" t="s">
        <v>2386</v>
      </c>
    </row>
    <row r="346" spans="1:8">
      <c r="A346" s="7" t="s">
        <v>386</v>
      </c>
      <c r="B346" s="7">
        <v>16.579999999999998</v>
      </c>
      <c r="C346" s="7">
        <v>6.98</v>
      </c>
      <c r="D346" s="7" t="s">
        <v>2388</v>
      </c>
      <c r="E346" s="7" t="s">
        <v>2386</v>
      </c>
      <c r="F346" s="7" t="s">
        <v>2389</v>
      </c>
      <c r="G346" s="7">
        <v>1</v>
      </c>
      <c r="H346" s="7" t="s">
        <v>2386</v>
      </c>
    </row>
    <row r="347" spans="1:8">
      <c r="A347" s="7" t="s">
        <v>387</v>
      </c>
      <c r="B347" s="7">
        <v>38.17</v>
      </c>
      <c r="C347" s="7">
        <v>4.7300000000000004</v>
      </c>
      <c r="D347" s="7" t="s">
        <v>2388</v>
      </c>
      <c r="E347" s="7" t="s">
        <v>2386</v>
      </c>
      <c r="F347" s="7" t="s">
        <v>2386</v>
      </c>
      <c r="G347" s="7" t="s">
        <v>2387</v>
      </c>
      <c r="H347" s="7" t="s">
        <v>2386</v>
      </c>
    </row>
    <row r="348" spans="1:8">
      <c r="A348" s="7" t="s">
        <v>388</v>
      </c>
      <c r="B348" s="7">
        <v>48.32</v>
      </c>
      <c r="C348" s="7">
        <v>5.77</v>
      </c>
      <c r="D348" s="7" t="s">
        <v>2386</v>
      </c>
      <c r="E348" s="7" t="s">
        <v>2386</v>
      </c>
      <c r="F348" s="7" t="s">
        <v>2386</v>
      </c>
      <c r="G348" s="7" t="s">
        <v>2387</v>
      </c>
      <c r="H348" s="7" t="s">
        <v>2388</v>
      </c>
    </row>
    <row r="349" spans="1:8">
      <c r="A349" s="7" t="s">
        <v>389</v>
      </c>
      <c r="B349" s="7">
        <v>39.424999999999997</v>
      </c>
      <c r="C349" s="7">
        <v>4.76</v>
      </c>
      <c r="D349" s="7" t="s">
        <v>2388</v>
      </c>
      <c r="E349" s="7" t="s">
        <v>2386</v>
      </c>
      <c r="F349" s="7" t="s">
        <v>2386</v>
      </c>
      <c r="G349" s="7" t="s">
        <v>2387</v>
      </c>
      <c r="H349" s="7" t="s">
        <v>2386</v>
      </c>
    </row>
    <row r="350" spans="1:8">
      <c r="A350" s="7" t="s">
        <v>390</v>
      </c>
      <c r="B350" s="7">
        <v>33.44</v>
      </c>
      <c r="C350" s="7">
        <v>6.24</v>
      </c>
      <c r="D350" s="7" t="s">
        <v>2388</v>
      </c>
      <c r="E350" s="7" t="s">
        <v>2386</v>
      </c>
      <c r="F350" s="7" t="s">
        <v>2386</v>
      </c>
      <c r="G350" s="7" t="s">
        <v>2387</v>
      </c>
      <c r="H350" s="7" t="s">
        <v>2386</v>
      </c>
    </row>
    <row r="351" spans="1:8">
      <c r="A351" s="7" t="s">
        <v>391</v>
      </c>
      <c r="B351" s="7">
        <v>33.344999999999999</v>
      </c>
      <c r="C351" s="7">
        <v>5.44</v>
      </c>
      <c r="D351" s="7" t="s">
        <v>2388</v>
      </c>
      <c r="E351" s="7" t="s">
        <v>2386</v>
      </c>
      <c r="F351" s="7" t="s">
        <v>2386</v>
      </c>
      <c r="G351" s="7" t="s">
        <v>2387</v>
      </c>
      <c r="H351" s="7" t="s">
        <v>2386</v>
      </c>
    </row>
    <row r="352" spans="1:8">
      <c r="A352" s="7" t="s">
        <v>392</v>
      </c>
      <c r="B352" s="7">
        <v>38.79</v>
      </c>
      <c r="C352" s="7">
        <v>5.08</v>
      </c>
      <c r="D352" s="7" t="s">
        <v>2386</v>
      </c>
      <c r="E352" s="7" t="s">
        <v>2386</v>
      </c>
      <c r="F352" s="7" t="s">
        <v>2389</v>
      </c>
      <c r="G352" s="7">
        <v>1</v>
      </c>
      <c r="H352" s="7" t="s">
        <v>2386</v>
      </c>
    </row>
    <row r="353" spans="1:8">
      <c r="A353" s="7" t="s">
        <v>393</v>
      </c>
      <c r="B353" s="7">
        <v>30.684999999999999</v>
      </c>
      <c r="C353" s="7">
        <v>4.87</v>
      </c>
      <c r="D353" s="7" t="s">
        <v>2386</v>
      </c>
      <c r="E353" s="7" t="s">
        <v>2386</v>
      </c>
      <c r="F353" s="7" t="s">
        <v>2389</v>
      </c>
      <c r="G353" s="7">
        <v>1</v>
      </c>
      <c r="H353" s="7" t="s">
        <v>2386</v>
      </c>
    </row>
    <row r="354" spans="1:8">
      <c r="A354" s="7" t="s">
        <v>394</v>
      </c>
      <c r="B354" s="7">
        <v>22.135000000000002</v>
      </c>
      <c r="C354" s="7">
        <v>8.17</v>
      </c>
      <c r="D354" s="7" t="s">
        <v>2386</v>
      </c>
      <c r="E354" s="7" t="s">
        <v>2386</v>
      </c>
      <c r="F354" s="7" t="s">
        <v>2386</v>
      </c>
      <c r="G354" s="7" t="s">
        <v>2387</v>
      </c>
      <c r="H354" s="7" t="s">
        <v>2386</v>
      </c>
    </row>
    <row r="355" spans="1:8">
      <c r="A355" s="7" t="s">
        <v>395</v>
      </c>
      <c r="B355" s="7">
        <v>33.33</v>
      </c>
      <c r="C355" s="7">
        <v>7.61</v>
      </c>
      <c r="D355" s="7" t="s">
        <v>2386</v>
      </c>
      <c r="E355" s="7" t="s">
        <v>2386</v>
      </c>
      <c r="F355" s="7" t="s">
        <v>2386</v>
      </c>
      <c r="G355" s="7" t="s">
        <v>2387</v>
      </c>
      <c r="H355" s="7" t="s">
        <v>2386</v>
      </c>
    </row>
    <row r="356" spans="1:8">
      <c r="A356" s="7" t="s">
        <v>396</v>
      </c>
      <c r="B356" s="7">
        <v>31.13</v>
      </c>
      <c r="C356" s="7">
        <v>10.1</v>
      </c>
      <c r="D356" s="7" t="s">
        <v>2386</v>
      </c>
      <c r="E356" s="7" t="s">
        <v>2386</v>
      </c>
      <c r="F356" s="7" t="s">
        <v>2386</v>
      </c>
      <c r="G356" s="7" t="s">
        <v>2387</v>
      </c>
      <c r="H356" s="7" t="s">
        <v>2386</v>
      </c>
    </row>
    <row r="357" spans="1:8">
      <c r="A357" s="7" t="s">
        <v>397</v>
      </c>
      <c r="B357" s="7">
        <v>28.9</v>
      </c>
      <c r="C357" s="7">
        <v>11.24</v>
      </c>
      <c r="D357" s="7" t="s">
        <v>2386</v>
      </c>
      <c r="E357" s="7" t="s">
        <v>2386</v>
      </c>
      <c r="F357" s="7" t="s">
        <v>2386</v>
      </c>
      <c r="G357" s="7" t="s">
        <v>2387</v>
      </c>
      <c r="H357" s="7" t="s">
        <v>2386</v>
      </c>
    </row>
    <row r="358" spans="1:8">
      <c r="A358" s="7" t="s">
        <v>398</v>
      </c>
      <c r="B358" s="7">
        <v>43.31</v>
      </c>
      <c r="C358" s="7">
        <v>6.1</v>
      </c>
      <c r="D358" s="7" t="s">
        <v>2388</v>
      </c>
      <c r="E358" s="7" t="s">
        <v>2388</v>
      </c>
      <c r="F358" s="7" t="s">
        <v>2386</v>
      </c>
      <c r="G358" s="7">
        <v>1</v>
      </c>
      <c r="H358" s="7" t="s">
        <v>2386</v>
      </c>
    </row>
    <row r="359" spans="1:8">
      <c r="A359" s="7" t="s">
        <v>399</v>
      </c>
      <c r="B359" s="7">
        <v>44.86</v>
      </c>
      <c r="C359" s="7">
        <v>4.38</v>
      </c>
      <c r="D359" s="7" t="s">
        <v>2388</v>
      </c>
      <c r="E359" s="7" t="s">
        <v>2386</v>
      </c>
      <c r="F359" s="7" t="s">
        <v>2386</v>
      </c>
      <c r="G359" s="7" t="s">
        <v>2387</v>
      </c>
      <c r="H359" s="7" t="s">
        <v>2388</v>
      </c>
    </row>
    <row r="360" spans="1:8">
      <c r="A360" s="7" t="s">
        <v>400</v>
      </c>
      <c r="B360" s="7">
        <v>22.8</v>
      </c>
      <c r="C360" s="7">
        <v>6.98</v>
      </c>
      <c r="D360" s="7" t="s">
        <v>2386</v>
      </c>
      <c r="E360" s="7" t="s">
        <v>2386</v>
      </c>
      <c r="F360" s="7" t="s">
        <v>2386</v>
      </c>
      <c r="G360" s="7" t="s">
        <v>2387</v>
      </c>
      <c r="H360" s="7" t="s">
        <v>2386</v>
      </c>
    </row>
    <row r="361" spans="1:8">
      <c r="A361" s="7" t="s">
        <v>401</v>
      </c>
      <c r="B361" s="7">
        <v>19.09</v>
      </c>
      <c r="C361" s="7">
        <v>4</v>
      </c>
      <c r="D361" s="7" t="s">
        <v>2388</v>
      </c>
      <c r="E361" s="7" t="s">
        <v>2386</v>
      </c>
      <c r="F361" s="7" t="s">
        <v>2386</v>
      </c>
      <c r="G361" s="7">
        <v>1</v>
      </c>
      <c r="H361" s="7" t="s">
        <v>2386</v>
      </c>
    </row>
    <row r="362" spans="1:8">
      <c r="A362" s="7" t="s">
        <v>402</v>
      </c>
      <c r="B362" s="7">
        <v>23.37</v>
      </c>
      <c r="C362" s="7">
        <v>4.2300000000000004</v>
      </c>
      <c r="D362" s="7" t="s">
        <v>2386</v>
      </c>
      <c r="E362" s="7" t="s">
        <v>2386</v>
      </c>
      <c r="F362" s="7" t="s">
        <v>2386</v>
      </c>
      <c r="G362" s="7" t="s">
        <v>2387</v>
      </c>
      <c r="H362" s="7" t="s">
        <v>2386</v>
      </c>
    </row>
    <row r="363" spans="1:8">
      <c r="A363" s="7" t="s">
        <v>403</v>
      </c>
      <c r="B363" s="7">
        <v>33.44</v>
      </c>
      <c r="C363" s="7">
        <v>4.72</v>
      </c>
      <c r="D363" s="7" t="s">
        <v>2388</v>
      </c>
      <c r="E363" s="7" t="s">
        <v>2386</v>
      </c>
      <c r="F363" s="7" t="s">
        <v>2386</v>
      </c>
      <c r="G363" s="7" t="s">
        <v>2387</v>
      </c>
      <c r="H363" s="7" t="s">
        <v>2386</v>
      </c>
    </row>
    <row r="364" spans="1:8">
      <c r="A364" s="7" t="s">
        <v>404</v>
      </c>
      <c r="B364" s="7">
        <v>28.05</v>
      </c>
      <c r="C364" s="7">
        <v>5.63</v>
      </c>
      <c r="D364" s="7" t="s">
        <v>2388</v>
      </c>
      <c r="E364" s="7" t="s">
        <v>2386</v>
      </c>
      <c r="F364" s="7" t="s">
        <v>2386</v>
      </c>
      <c r="G364" s="7" t="s">
        <v>2387</v>
      </c>
      <c r="H364" s="7" t="s">
        <v>2386</v>
      </c>
    </row>
    <row r="365" spans="1:8">
      <c r="A365" s="7" t="s">
        <v>405</v>
      </c>
      <c r="B365" s="7">
        <v>27.72</v>
      </c>
      <c r="C365" s="7">
        <v>5.83</v>
      </c>
      <c r="D365" s="7" t="s">
        <v>2388</v>
      </c>
      <c r="E365" s="7" t="s">
        <v>2386</v>
      </c>
      <c r="F365" s="7" t="s">
        <v>2386</v>
      </c>
      <c r="G365" s="7" t="s">
        <v>2387</v>
      </c>
      <c r="H365" s="7" t="s">
        <v>2386</v>
      </c>
    </row>
    <row r="366" spans="1:8">
      <c r="A366" s="7" t="s">
        <v>406</v>
      </c>
      <c r="B366" s="7">
        <v>29.81</v>
      </c>
      <c r="C366" s="7">
        <v>9.23</v>
      </c>
      <c r="D366" s="7" t="s">
        <v>2386</v>
      </c>
      <c r="E366" s="7" t="s">
        <v>2386</v>
      </c>
      <c r="F366" s="7" t="s">
        <v>2386</v>
      </c>
      <c r="G366" s="7" t="s">
        <v>2387</v>
      </c>
      <c r="H366" s="7" t="s">
        <v>2386</v>
      </c>
    </row>
    <row r="367" spans="1:8">
      <c r="A367" s="7" t="s">
        <v>407</v>
      </c>
      <c r="B367" s="7">
        <v>23.98</v>
      </c>
      <c r="C367" s="7">
        <v>9.89</v>
      </c>
      <c r="D367" s="7" t="s">
        <v>2386</v>
      </c>
      <c r="E367" s="7" t="s">
        <v>2386</v>
      </c>
      <c r="F367" s="7" t="s">
        <v>2386</v>
      </c>
      <c r="G367" s="7" t="s">
        <v>2387</v>
      </c>
      <c r="H367" s="7" t="s">
        <v>2386</v>
      </c>
    </row>
    <row r="368" spans="1:8">
      <c r="A368" s="7" t="s">
        <v>408</v>
      </c>
      <c r="B368" s="7">
        <v>17.34</v>
      </c>
      <c r="C368" s="7">
        <v>12</v>
      </c>
      <c r="D368" s="7" t="s">
        <v>2386</v>
      </c>
      <c r="E368" s="7" t="s">
        <v>2386</v>
      </c>
      <c r="F368" s="7" t="s">
        <v>2386</v>
      </c>
      <c r="G368" s="7" t="s">
        <v>2387</v>
      </c>
      <c r="H368" s="7" t="s">
        <v>2386</v>
      </c>
    </row>
    <row r="369" spans="1:8">
      <c r="A369" s="7" t="s">
        <v>409</v>
      </c>
      <c r="B369" s="7">
        <v>40.39</v>
      </c>
      <c r="C369" s="7">
        <v>4.24</v>
      </c>
      <c r="D369" s="7" t="s">
        <v>2388</v>
      </c>
      <c r="E369" s="7" t="s">
        <v>2386</v>
      </c>
      <c r="F369" s="7" t="s">
        <v>2389</v>
      </c>
      <c r="G369" s="7">
        <v>1</v>
      </c>
      <c r="H369" s="7" t="s">
        <v>2386</v>
      </c>
    </row>
    <row r="370" spans="1:8">
      <c r="A370" s="7" t="s">
        <v>410</v>
      </c>
      <c r="B370" s="7">
        <v>52.15</v>
      </c>
      <c r="C370" s="7">
        <v>5.65</v>
      </c>
      <c r="D370" s="7" t="s">
        <v>2386</v>
      </c>
      <c r="E370" s="7" t="s">
        <v>2386</v>
      </c>
      <c r="F370" s="7" t="s">
        <v>2386</v>
      </c>
      <c r="G370" s="7">
        <v>1</v>
      </c>
      <c r="H370" s="7" t="s">
        <v>2388</v>
      </c>
    </row>
    <row r="371" spans="1:8">
      <c r="A371" s="7" t="s">
        <v>411</v>
      </c>
      <c r="B371" s="7">
        <v>25.96</v>
      </c>
      <c r="C371" s="7">
        <v>4.68</v>
      </c>
      <c r="D371" s="7" t="s">
        <v>2388</v>
      </c>
      <c r="E371" s="7" t="s">
        <v>2386</v>
      </c>
      <c r="F371" s="7" t="s">
        <v>2389</v>
      </c>
      <c r="G371" s="7">
        <v>1</v>
      </c>
      <c r="H371" s="7" t="s">
        <v>2386</v>
      </c>
    </row>
    <row r="372" spans="1:8">
      <c r="A372" s="7" t="s">
        <v>412</v>
      </c>
      <c r="B372" s="7">
        <v>17.68</v>
      </c>
      <c r="C372" s="7">
        <v>8.57</v>
      </c>
      <c r="D372" s="7" t="s">
        <v>2388</v>
      </c>
      <c r="E372" s="7" t="s">
        <v>2386</v>
      </c>
      <c r="F372" s="7" t="s">
        <v>2389</v>
      </c>
      <c r="G372" s="7">
        <v>1</v>
      </c>
      <c r="H372" s="7" t="s">
        <v>2386</v>
      </c>
    </row>
    <row r="373" spans="1:8">
      <c r="A373" s="7" t="s">
        <v>413</v>
      </c>
      <c r="B373" s="7">
        <v>30.875</v>
      </c>
      <c r="C373" s="7">
        <v>4.0999999999999996</v>
      </c>
      <c r="D373" s="7" t="s">
        <v>2386</v>
      </c>
      <c r="E373" s="7" t="s">
        <v>2386</v>
      </c>
      <c r="F373" s="7" t="s">
        <v>2386</v>
      </c>
      <c r="G373" s="7" t="s">
        <v>2387</v>
      </c>
      <c r="H373" s="7" t="s">
        <v>2386</v>
      </c>
    </row>
    <row r="374" spans="1:8">
      <c r="A374" s="7" t="s">
        <v>414</v>
      </c>
      <c r="B374" s="7">
        <v>30.81</v>
      </c>
      <c r="C374" s="7">
        <v>4.49</v>
      </c>
      <c r="D374" s="7" t="s">
        <v>2386</v>
      </c>
      <c r="E374" s="7" t="s">
        <v>2386</v>
      </c>
      <c r="F374" s="7" t="s">
        <v>2386</v>
      </c>
      <c r="G374" s="7" t="s">
        <v>2387</v>
      </c>
      <c r="H374" s="7" t="s">
        <v>2386</v>
      </c>
    </row>
    <row r="375" spans="1:8">
      <c r="A375" s="7" t="s">
        <v>415</v>
      </c>
      <c r="B375" s="7">
        <v>36.85</v>
      </c>
      <c r="C375" s="7">
        <v>8.8000000000000007</v>
      </c>
      <c r="D375" s="7" t="s">
        <v>2386</v>
      </c>
      <c r="E375" s="7" t="s">
        <v>2386</v>
      </c>
      <c r="F375" s="7" t="s">
        <v>2386</v>
      </c>
      <c r="G375" s="7">
        <v>2</v>
      </c>
      <c r="H375" s="7" t="s">
        <v>2386</v>
      </c>
    </row>
    <row r="376" spans="1:8">
      <c r="A376" s="7" t="s">
        <v>416</v>
      </c>
      <c r="B376" s="7">
        <v>35.86</v>
      </c>
      <c r="C376" s="7">
        <v>7.93</v>
      </c>
      <c r="D376" s="7" t="s">
        <v>2386</v>
      </c>
      <c r="E376" s="7" t="s">
        <v>2386</v>
      </c>
      <c r="F376" s="7" t="s">
        <v>2386</v>
      </c>
      <c r="G376" s="7">
        <v>2</v>
      </c>
      <c r="H376" s="7" t="s">
        <v>2386</v>
      </c>
    </row>
    <row r="377" spans="1:8">
      <c r="A377" s="7" t="s">
        <v>417</v>
      </c>
      <c r="B377" s="7">
        <v>30.3</v>
      </c>
      <c r="C377" s="7">
        <v>9.4499999999999993</v>
      </c>
      <c r="D377" s="7" t="s">
        <v>2386</v>
      </c>
      <c r="E377" s="7" t="s">
        <v>2386</v>
      </c>
      <c r="F377" s="7" t="s">
        <v>2386</v>
      </c>
      <c r="G377" s="7">
        <v>2</v>
      </c>
      <c r="H377" s="7" t="s">
        <v>2386</v>
      </c>
    </row>
    <row r="378" spans="1:8">
      <c r="A378" s="7" t="s">
        <v>418</v>
      </c>
      <c r="B378" s="7">
        <v>32.015000000000001</v>
      </c>
      <c r="C378" s="7">
        <v>7.67</v>
      </c>
      <c r="D378" s="7" t="s">
        <v>2386</v>
      </c>
      <c r="E378" s="7" t="s">
        <v>2386</v>
      </c>
      <c r="F378" s="7" t="s">
        <v>2386</v>
      </c>
      <c r="G378" s="7" t="s">
        <v>2387</v>
      </c>
      <c r="H378" s="7" t="s">
        <v>2386</v>
      </c>
    </row>
    <row r="379" spans="1:8">
      <c r="A379" s="7" t="s">
        <v>419</v>
      </c>
      <c r="B379" s="7">
        <v>25.06</v>
      </c>
      <c r="C379" s="7">
        <v>10.53</v>
      </c>
      <c r="D379" s="7" t="s">
        <v>2386</v>
      </c>
      <c r="E379" s="7" t="s">
        <v>2386</v>
      </c>
      <c r="F379" s="7" t="s">
        <v>2386</v>
      </c>
      <c r="G379" s="7">
        <v>2</v>
      </c>
      <c r="H379" s="7" t="s">
        <v>2386</v>
      </c>
    </row>
    <row r="380" spans="1:8">
      <c r="A380" s="7" t="s">
        <v>420</v>
      </c>
      <c r="B380" s="7">
        <v>18.829999999999998</v>
      </c>
      <c r="C380" s="7">
        <v>10.08</v>
      </c>
      <c r="D380" s="7" t="s">
        <v>2388</v>
      </c>
      <c r="E380" s="7" t="s">
        <v>2386</v>
      </c>
      <c r="F380" s="7" t="s">
        <v>2386</v>
      </c>
      <c r="G380" s="7" t="s">
        <v>2387</v>
      </c>
      <c r="H380" s="7" t="s">
        <v>2386</v>
      </c>
    </row>
    <row r="381" spans="1:8">
      <c r="A381" s="7" t="s">
        <v>421</v>
      </c>
      <c r="B381" s="7">
        <v>41.12</v>
      </c>
      <c r="C381" s="7">
        <v>7.54</v>
      </c>
      <c r="D381" s="7" t="s">
        <v>2388</v>
      </c>
      <c r="E381" s="7" t="s">
        <v>2386</v>
      </c>
      <c r="F381" s="7" t="s">
        <v>2386</v>
      </c>
      <c r="G381" s="7" t="s">
        <v>2387</v>
      </c>
      <c r="H381" s="7" t="s">
        <v>2388</v>
      </c>
    </row>
    <row r="382" spans="1:8">
      <c r="A382" s="7" t="s">
        <v>422</v>
      </c>
      <c r="B382" s="7">
        <v>47.52</v>
      </c>
      <c r="C382" s="7">
        <v>11.39</v>
      </c>
      <c r="D382" s="7" t="s">
        <v>2388</v>
      </c>
      <c r="E382" s="7" t="s">
        <v>2386</v>
      </c>
      <c r="F382" s="7" t="s">
        <v>2386</v>
      </c>
      <c r="G382" s="7">
        <v>1</v>
      </c>
      <c r="H382" s="7" t="s">
        <v>2386</v>
      </c>
    </row>
    <row r="383" spans="1:8">
      <c r="A383" s="7" t="s">
        <v>423</v>
      </c>
      <c r="B383" s="7">
        <v>37.82</v>
      </c>
      <c r="C383" s="7">
        <v>6.36</v>
      </c>
      <c r="D383" s="7" t="s">
        <v>2386</v>
      </c>
      <c r="E383" s="7" t="s">
        <v>2386</v>
      </c>
      <c r="F383" s="7" t="s">
        <v>2386</v>
      </c>
      <c r="G383" s="7" t="s">
        <v>2387</v>
      </c>
      <c r="H383" s="7" t="s">
        <v>2386</v>
      </c>
    </row>
    <row r="384" spans="1:8">
      <c r="A384" s="7" t="s">
        <v>424</v>
      </c>
      <c r="B384" s="7">
        <v>44.16</v>
      </c>
      <c r="C384" s="7">
        <v>5.31</v>
      </c>
      <c r="D384" s="7" t="s">
        <v>2388</v>
      </c>
      <c r="E384" s="7" t="s">
        <v>2386</v>
      </c>
      <c r="F384" s="7" t="s">
        <v>2386</v>
      </c>
      <c r="G384" s="7" t="s">
        <v>2387</v>
      </c>
      <c r="H384" s="7" t="s">
        <v>2386</v>
      </c>
    </row>
    <row r="385" spans="1:8">
      <c r="A385" s="7" t="s">
        <v>425</v>
      </c>
      <c r="B385" s="7">
        <v>37.049999999999997</v>
      </c>
      <c r="C385" s="7">
        <v>4.74</v>
      </c>
      <c r="D385" s="7" t="s">
        <v>2386</v>
      </c>
      <c r="E385" s="7" t="s">
        <v>2386</v>
      </c>
      <c r="F385" s="7" t="s">
        <v>2389</v>
      </c>
      <c r="G385" s="7">
        <v>1</v>
      </c>
      <c r="H385" s="7" t="s">
        <v>2386</v>
      </c>
    </row>
    <row r="386" spans="1:8">
      <c r="A386" s="7" t="s">
        <v>426</v>
      </c>
      <c r="B386" s="7">
        <v>18.66</v>
      </c>
      <c r="C386" s="7">
        <v>11.35</v>
      </c>
      <c r="D386" s="7" t="s">
        <v>2386</v>
      </c>
      <c r="E386" s="7" t="s">
        <v>2386</v>
      </c>
      <c r="F386" s="7" t="s">
        <v>2386</v>
      </c>
      <c r="G386" s="7" t="s">
        <v>2387</v>
      </c>
      <c r="H386" s="7" t="s">
        <v>2386</v>
      </c>
    </row>
    <row r="387" spans="1:8">
      <c r="A387" s="7" t="s">
        <v>427</v>
      </c>
      <c r="B387" s="7">
        <v>36.200000000000003</v>
      </c>
      <c r="C387" s="7">
        <v>6.81</v>
      </c>
      <c r="D387" s="7" t="s">
        <v>2388</v>
      </c>
      <c r="E387" s="7" t="s">
        <v>2386</v>
      </c>
      <c r="F387" s="7" t="s">
        <v>2386</v>
      </c>
      <c r="G387" s="7">
        <v>1</v>
      </c>
      <c r="H387" s="7" t="s">
        <v>2386</v>
      </c>
    </row>
    <row r="388" spans="1:8">
      <c r="A388" s="7" t="s">
        <v>428</v>
      </c>
      <c r="B388" s="7">
        <v>18.87</v>
      </c>
      <c r="C388" s="7">
        <v>8.06</v>
      </c>
      <c r="D388" s="7" t="s">
        <v>2386</v>
      </c>
      <c r="E388" s="7" t="s">
        <v>2386</v>
      </c>
      <c r="F388" s="7" t="s">
        <v>2386</v>
      </c>
      <c r="G388" s="7" t="s">
        <v>2387</v>
      </c>
      <c r="H388" s="7" t="s">
        <v>2386</v>
      </c>
    </row>
    <row r="389" spans="1:8">
      <c r="A389" s="7" t="s">
        <v>429</v>
      </c>
      <c r="B389" s="7">
        <v>32.299999999999997</v>
      </c>
      <c r="C389" s="7">
        <v>6.74</v>
      </c>
      <c r="D389" s="7" t="s">
        <v>2388</v>
      </c>
      <c r="E389" s="7" t="s">
        <v>2386</v>
      </c>
      <c r="F389" s="7" t="s">
        <v>2386</v>
      </c>
      <c r="G389" s="7">
        <v>1</v>
      </c>
      <c r="H389" s="7" t="s">
        <v>2386</v>
      </c>
    </row>
    <row r="390" spans="1:8">
      <c r="A390" s="7" t="s">
        <v>430</v>
      </c>
      <c r="B390" s="7">
        <v>22.64</v>
      </c>
      <c r="C390" s="7">
        <v>6.54</v>
      </c>
      <c r="D390" s="7" t="s">
        <v>2388</v>
      </c>
      <c r="E390" s="7" t="s">
        <v>2386</v>
      </c>
      <c r="F390" s="7" t="s">
        <v>2386</v>
      </c>
      <c r="G390" s="7">
        <v>2</v>
      </c>
      <c r="H390" s="7" t="s">
        <v>2386</v>
      </c>
    </row>
    <row r="391" spans="1:8">
      <c r="A391" s="7" t="s">
        <v>431</v>
      </c>
      <c r="B391" s="7">
        <v>28.69</v>
      </c>
      <c r="C391" s="7">
        <v>5.4</v>
      </c>
      <c r="D391" s="7" t="s">
        <v>2386</v>
      </c>
      <c r="E391" s="7" t="s">
        <v>2386</v>
      </c>
      <c r="F391" s="7" t="s">
        <v>2386</v>
      </c>
      <c r="G391" s="7" t="s">
        <v>2387</v>
      </c>
      <c r="H391" s="7" t="s">
        <v>2386</v>
      </c>
    </row>
    <row r="392" spans="1:8">
      <c r="A392" s="7" t="s">
        <v>432</v>
      </c>
      <c r="B392" s="7">
        <v>38.39</v>
      </c>
      <c r="C392" s="7">
        <v>5.1100000000000003</v>
      </c>
      <c r="D392" s="7" t="s">
        <v>2388</v>
      </c>
      <c r="E392" s="7" t="s">
        <v>2386</v>
      </c>
      <c r="F392" s="7" t="s">
        <v>2386</v>
      </c>
      <c r="G392" s="7">
        <v>1</v>
      </c>
      <c r="H392" s="7" t="s">
        <v>2388</v>
      </c>
    </row>
    <row r="393" spans="1:8">
      <c r="A393" s="7" t="s">
        <v>433</v>
      </c>
      <c r="B393" s="7">
        <v>28.16</v>
      </c>
      <c r="C393" s="7">
        <v>5.58</v>
      </c>
      <c r="D393" s="7" t="s">
        <v>2388</v>
      </c>
      <c r="E393" s="7" t="s">
        <v>2386</v>
      </c>
      <c r="F393" s="7" t="s">
        <v>2386</v>
      </c>
      <c r="G393" s="7" t="s">
        <v>2387</v>
      </c>
      <c r="H393" s="7" t="s">
        <v>2386</v>
      </c>
    </row>
    <row r="394" spans="1:8">
      <c r="A394" s="7" t="s">
        <v>434</v>
      </c>
      <c r="B394" s="7">
        <v>45.54</v>
      </c>
      <c r="C394" s="7">
        <v>5.84</v>
      </c>
      <c r="D394" s="7" t="s">
        <v>2386</v>
      </c>
      <c r="E394" s="7" t="s">
        <v>2386</v>
      </c>
      <c r="F394" s="7" t="s">
        <v>2389</v>
      </c>
      <c r="G394" s="7">
        <v>1</v>
      </c>
      <c r="H394" s="7" t="s">
        <v>2386</v>
      </c>
    </row>
    <row r="395" spans="1:8">
      <c r="A395" s="7" t="s">
        <v>435</v>
      </c>
      <c r="B395" s="7">
        <v>28.7</v>
      </c>
      <c r="C395" s="7">
        <v>4.2</v>
      </c>
      <c r="D395" s="7" t="s">
        <v>2386</v>
      </c>
      <c r="E395" s="7" t="s">
        <v>2386</v>
      </c>
      <c r="F395" s="7" t="s">
        <v>2386</v>
      </c>
      <c r="G395" s="7" t="s">
        <v>2387</v>
      </c>
      <c r="H395" s="7" t="s">
        <v>2386</v>
      </c>
    </row>
    <row r="396" spans="1:8">
      <c r="A396" s="7" t="s">
        <v>436</v>
      </c>
      <c r="B396" s="7">
        <v>27.74</v>
      </c>
      <c r="C396" s="7">
        <v>6.06</v>
      </c>
      <c r="D396" s="7" t="s">
        <v>2388</v>
      </c>
      <c r="E396" s="7" t="s">
        <v>2386</v>
      </c>
      <c r="F396" s="7" t="s">
        <v>2386</v>
      </c>
      <c r="G396" s="7" t="s">
        <v>2387</v>
      </c>
      <c r="H396" s="7" t="s">
        <v>2386</v>
      </c>
    </row>
    <row r="397" spans="1:8">
      <c r="A397" s="7" t="s">
        <v>437</v>
      </c>
      <c r="B397" s="7">
        <v>36.954999999999998</v>
      </c>
      <c r="C397" s="7">
        <v>7.57</v>
      </c>
      <c r="D397" s="7" t="s">
        <v>2386</v>
      </c>
      <c r="E397" s="7" t="s">
        <v>2386</v>
      </c>
      <c r="F397" s="7" t="s">
        <v>2386</v>
      </c>
      <c r="G397" s="7" t="s">
        <v>2387</v>
      </c>
      <c r="H397" s="7" t="s">
        <v>2386</v>
      </c>
    </row>
    <row r="398" spans="1:8">
      <c r="A398" s="7" t="s">
        <v>438</v>
      </c>
      <c r="B398" s="7">
        <v>30.69</v>
      </c>
      <c r="C398" s="7">
        <v>6.15</v>
      </c>
      <c r="D398" s="7" t="s">
        <v>2386</v>
      </c>
      <c r="E398" s="7" t="s">
        <v>2386</v>
      </c>
      <c r="F398" s="7" t="s">
        <v>2386</v>
      </c>
      <c r="G398" s="7" t="s">
        <v>2387</v>
      </c>
      <c r="H398" s="7" t="s">
        <v>2386</v>
      </c>
    </row>
    <row r="399" spans="1:8">
      <c r="A399" s="7" t="s">
        <v>439</v>
      </c>
      <c r="B399" s="7">
        <v>24.984999999999999</v>
      </c>
      <c r="C399" s="7">
        <v>4.5599999999999996</v>
      </c>
      <c r="D399" s="7" t="s">
        <v>2386</v>
      </c>
      <c r="E399" s="7" t="s">
        <v>2386</v>
      </c>
      <c r="F399" s="7" t="s">
        <v>2386</v>
      </c>
      <c r="G399" s="7" t="s">
        <v>2387</v>
      </c>
      <c r="H399" s="7" t="s">
        <v>2386</v>
      </c>
    </row>
    <row r="400" spans="1:8">
      <c r="A400" s="7" t="s">
        <v>440</v>
      </c>
      <c r="B400" s="7">
        <v>39.42</v>
      </c>
      <c r="C400" s="7">
        <v>4.72</v>
      </c>
      <c r="D400" s="7" t="s">
        <v>2388</v>
      </c>
      <c r="E400" s="7" t="s">
        <v>2386</v>
      </c>
      <c r="F400" s="7" t="s">
        <v>2386</v>
      </c>
      <c r="G400" s="7">
        <v>1</v>
      </c>
      <c r="H400" s="7" t="s">
        <v>2386</v>
      </c>
    </row>
    <row r="401" spans="1:8">
      <c r="A401" s="7" t="s">
        <v>441</v>
      </c>
      <c r="B401" s="7">
        <v>16.8</v>
      </c>
      <c r="C401" s="7">
        <v>7.98</v>
      </c>
      <c r="D401" s="7" t="s">
        <v>2386</v>
      </c>
      <c r="E401" s="7" t="s">
        <v>2386</v>
      </c>
      <c r="F401" s="7" t="s">
        <v>2386</v>
      </c>
      <c r="G401" s="7" t="s">
        <v>2387</v>
      </c>
      <c r="H401" s="7" t="s">
        <v>2386</v>
      </c>
    </row>
    <row r="402" spans="1:8">
      <c r="A402" s="7" t="s">
        <v>442</v>
      </c>
      <c r="B402" s="7">
        <v>23.274999999999999</v>
      </c>
      <c r="C402" s="7">
        <v>6.26</v>
      </c>
      <c r="D402" s="7" t="s">
        <v>2388</v>
      </c>
      <c r="E402" s="7" t="s">
        <v>2386</v>
      </c>
      <c r="F402" s="7" t="s">
        <v>2389</v>
      </c>
      <c r="G402" s="7">
        <v>1</v>
      </c>
      <c r="H402" s="7" t="s">
        <v>2386</v>
      </c>
    </row>
    <row r="403" spans="1:8">
      <c r="A403" s="7" t="s">
        <v>443</v>
      </c>
      <c r="B403" s="7">
        <v>46.85</v>
      </c>
      <c r="C403" s="7">
        <v>4.25</v>
      </c>
      <c r="D403" s="7" t="s">
        <v>2386</v>
      </c>
      <c r="E403" s="7" t="s">
        <v>2386</v>
      </c>
      <c r="F403" s="7" t="s">
        <v>2389</v>
      </c>
      <c r="G403" s="7">
        <v>1</v>
      </c>
      <c r="H403" s="7" t="s">
        <v>2388</v>
      </c>
    </row>
    <row r="404" spans="1:8">
      <c r="A404" s="7" t="s">
        <v>444</v>
      </c>
      <c r="B404" s="7">
        <v>22.8</v>
      </c>
      <c r="C404" s="7">
        <v>4.29</v>
      </c>
      <c r="D404" s="7" t="s">
        <v>2388</v>
      </c>
      <c r="E404" s="7" t="s">
        <v>2386</v>
      </c>
      <c r="F404" s="7" t="s">
        <v>2389</v>
      </c>
      <c r="G404" s="7">
        <v>1</v>
      </c>
      <c r="H404" s="7" t="s">
        <v>2386</v>
      </c>
    </row>
    <row r="405" spans="1:8">
      <c r="A405" s="7" t="s">
        <v>445</v>
      </c>
      <c r="B405" s="7">
        <v>24.3</v>
      </c>
      <c r="C405" s="7">
        <v>5.43</v>
      </c>
      <c r="D405" s="7" t="s">
        <v>2386</v>
      </c>
      <c r="E405" s="7" t="s">
        <v>2386</v>
      </c>
      <c r="F405" s="7" t="s">
        <v>2386</v>
      </c>
      <c r="G405" s="7">
        <v>2</v>
      </c>
      <c r="H405" s="7" t="s">
        <v>2386</v>
      </c>
    </row>
    <row r="406" spans="1:8">
      <c r="A406" s="7" t="s">
        <v>446</v>
      </c>
      <c r="B406" s="7">
        <v>25.13</v>
      </c>
      <c r="C406" s="7">
        <v>8</v>
      </c>
      <c r="D406" s="7" t="s">
        <v>2388</v>
      </c>
      <c r="E406" s="7" t="s">
        <v>2386</v>
      </c>
      <c r="F406" s="7" t="s">
        <v>2386</v>
      </c>
      <c r="G406" s="7">
        <v>1</v>
      </c>
      <c r="H406" s="7" t="s">
        <v>2386</v>
      </c>
    </row>
    <row r="407" spans="1:8">
      <c r="A407" s="7" t="s">
        <v>447</v>
      </c>
      <c r="B407" s="7">
        <v>22.72</v>
      </c>
      <c r="C407" s="7">
        <v>9.9600000000000009</v>
      </c>
      <c r="D407" s="7" t="s">
        <v>2388</v>
      </c>
      <c r="E407" s="7" t="s">
        <v>2386</v>
      </c>
      <c r="F407" s="7" t="s">
        <v>2386</v>
      </c>
      <c r="G407" s="7">
        <v>2</v>
      </c>
      <c r="H407" s="7" t="s">
        <v>2386</v>
      </c>
    </row>
    <row r="408" spans="1:8">
      <c r="A408" s="7" t="s">
        <v>448</v>
      </c>
      <c r="B408" s="7">
        <v>32.6</v>
      </c>
      <c r="C408" s="7">
        <v>6.8</v>
      </c>
      <c r="D408" s="7" t="s">
        <v>2388</v>
      </c>
      <c r="E408" s="7" t="s">
        <v>2386</v>
      </c>
      <c r="F408" s="7" t="s">
        <v>2386</v>
      </c>
      <c r="G408" s="7" t="s">
        <v>2387</v>
      </c>
      <c r="H408" s="7" t="s">
        <v>2386</v>
      </c>
    </row>
    <row r="409" spans="1:8">
      <c r="A409" s="7" t="s">
        <v>449</v>
      </c>
      <c r="B409" s="7">
        <v>17.28</v>
      </c>
      <c r="C409" s="7">
        <v>6.22</v>
      </c>
      <c r="D409" s="7" t="s">
        <v>2388</v>
      </c>
      <c r="E409" s="7" t="s">
        <v>2386</v>
      </c>
      <c r="F409" s="7" t="s">
        <v>2386</v>
      </c>
      <c r="G409" s="7">
        <v>2</v>
      </c>
      <c r="H409" s="7" t="s">
        <v>2386</v>
      </c>
    </row>
    <row r="410" spans="1:8">
      <c r="A410" s="7" t="s">
        <v>450</v>
      </c>
      <c r="B410" s="7">
        <v>27.92</v>
      </c>
      <c r="C410" s="7">
        <v>5.79</v>
      </c>
      <c r="D410" s="7" t="s">
        <v>2386</v>
      </c>
      <c r="E410" s="7" t="s">
        <v>2386</v>
      </c>
      <c r="F410" s="7" t="s">
        <v>2386</v>
      </c>
      <c r="G410" s="7">
        <v>1</v>
      </c>
      <c r="H410" s="7" t="s">
        <v>2386</v>
      </c>
    </row>
    <row r="411" spans="1:8">
      <c r="A411" s="7" t="s">
        <v>451</v>
      </c>
      <c r="B411" s="7">
        <v>38.284999999999997</v>
      </c>
      <c r="C411" s="7">
        <v>5.41</v>
      </c>
      <c r="D411" s="7" t="s">
        <v>2386</v>
      </c>
      <c r="E411" s="7" t="s">
        <v>2386</v>
      </c>
      <c r="F411" s="7" t="s">
        <v>2386</v>
      </c>
      <c r="G411" s="7" t="s">
        <v>2387</v>
      </c>
      <c r="H411" s="7" t="s">
        <v>2386</v>
      </c>
    </row>
    <row r="412" spans="1:8">
      <c r="A412" s="7" t="s">
        <v>452</v>
      </c>
      <c r="B412" s="7">
        <v>16.48</v>
      </c>
      <c r="C412" s="7">
        <v>11.05</v>
      </c>
      <c r="D412" s="7" t="s">
        <v>2386</v>
      </c>
      <c r="E412" s="7" t="s">
        <v>2386</v>
      </c>
      <c r="F412" s="7" t="s">
        <v>2386</v>
      </c>
      <c r="G412" s="7" t="s">
        <v>2387</v>
      </c>
      <c r="H412" s="7" t="s">
        <v>2386</v>
      </c>
    </row>
    <row r="413" spans="1:8">
      <c r="A413" s="7" t="s">
        <v>453</v>
      </c>
      <c r="B413" s="7">
        <v>38.57</v>
      </c>
      <c r="C413" s="7">
        <v>6.27</v>
      </c>
      <c r="D413" s="7" t="s">
        <v>2386</v>
      </c>
      <c r="E413" s="7" t="s">
        <v>2386</v>
      </c>
      <c r="F413" s="7" t="s">
        <v>2386</v>
      </c>
      <c r="G413" s="7" t="s">
        <v>2387</v>
      </c>
      <c r="H413" s="7" t="s">
        <v>2386</v>
      </c>
    </row>
    <row r="414" spans="1:8">
      <c r="A414" s="7" t="s">
        <v>454</v>
      </c>
      <c r="B414" s="7">
        <v>42.24</v>
      </c>
      <c r="C414" s="7">
        <v>5.55</v>
      </c>
      <c r="D414" s="7" t="s">
        <v>2386</v>
      </c>
      <c r="E414" s="7" t="s">
        <v>2388</v>
      </c>
      <c r="F414" s="7" t="s">
        <v>2386</v>
      </c>
      <c r="G414" s="7">
        <v>1</v>
      </c>
      <c r="H414" s="7" t="s">
        <v>2388</v>
      </c>
    </row>
    <row r="415" spans="1:8">
      <c r="A415" s="7" t="s">
        <v>455</v>
      </c>
      <c r="B415" s="7">
        <v>43.85</v>
      </c>
      <c r="C415" s="7">
        <v>4.7699999999999996</v>
      </c>
      <c r="D415" s="7" t="s">
        <v>2388</v>
      </c>
      <c r="E415" s="7" t="s">
        <v>2386</v>
      </c>
      <c r="F415" s="7" t="s">
        <v>2386</v>
      </c>
      <c r="G415" s="7" t="s">
        <v>2387</v>
      </c>
      <c r="H415" s="7" t="s">
        <v>2386</v>
      </c>
    </row>
    <row r="416" spans="1:8">
      <c r="A416" s="7" t="s">
        <v>456</v>
      </c>
      <c r="B416" s="7">
        <v>30.11</v>
      </c>
      <c r="C416" s="7">
        <v>4.08</v>
      </c>
      <c r="D416" s="7" t="s">
        <v>2386</v>
      </c>
      <c r="E416" s="7" t="s">
        <v>2386</v>
      </c>
      <c r="F416" s="7" t="s">
        <v>2386</v>
      </c>
      <c r="G416" s="7" t="s">
        <v>2387</v>
      </c>
      <c r="H416" s="7" t="s">
        <v>2386</v>
      </c>
    </row>
    <row r="417" spans="1:8">
      <c r="A417" s="7" t="s">
        <v>457</v>
      </c>
      <c r="B417" s="7">
        <v>31.59</v>
      </c>
      <c r="C417" s="7">
        <v>6.01</v>
      </c>
      <c r="D417" s="7" t="s">
        <v>2386</v>
      </c>
      <c r="E417" s="7" t="s">
        <v>2386</v>
      </c>
      <c r="F417" s="7" t="s">
        <v>2386</v>
      </c>
      <c r="G417" s="7" t="s">
        <v>2387</v>
      </c>
      <c r="H417" s="7" t="s">
        <v>2386</v>
      </c>
    </row>
    <row r="418" spans="1:8">
      <c r="A418" s="7" t="s">
        <v>458</v>
      </c>
      <c r="B418" s="7">
        <v>40.15</v>
      </c>
      <c r="C418" s="7">
        <v>11.84</v>
      </c>
      <c r="D418" s="7" t="s">
        <v>2386</v>
      </c>
      <c r="E418" s="7" t="s">
        <v>2386</v>
      </c>
      <c r="F418" s="7" t="s">
        <v>2386</v>
      </c>
      <c r="G418" s="7" t="s">
        <v>2387</v>
      </c>
      <c r="H418" s="7" t="s">
        <v>2386</v>
      </c>
    </row>
    <row r="419" spans="1:8">
      <c r="A419" s="7" t="s">
        <v>459</v>
      </c>
      <c r="B419" s="7">
        <v>40.700000000000003</v>
      </c>
      <c r="C419" s="7">
        <v>6.27</v>
      </c>
      <c r="D419" s="7" t="s">
        <v>2388</v>
      </c>
      <c r="E419" s="7" t="s">
        <v>2386</v>
      </c>
      <c r="F419" s="7" t="s">
        <v>2389</v>
      </c>
      <c r="G419" s="7">
        <v>1</v>
      </c>
      <c r="H419" s="7" t="s">
        <v>2386</v>
      </c>
    </row>
    <row r="420" spans="1:8">
      <c r="A420" s="7" t="s">
        <v>460</v>
      </c>
      <c r="B420" s="7">
        <v>40.76</v>
      </c>
      <c r="C420" s="7">
        <v>5.28</v>
      </c>
      <c r="D420" s="7" t="s">
        <v>2386</v>
      </c>
      <c r="E420" s="7" t="s">
        <v>2386</v>
      </c>
      <c r="F420" s="7" t="s">
        <v>2386</v>
      </c>
      <c r="G420" s="7" t="s">
        <v>2387</v>
      </c>
      <c r="H420" s="7" t="s">
        <v>2386</v>
      </c>
    </row>
    <row r="421" spans="1:8">
      <c r="A421" s="7" t="s">
        <v>461</v>
      </c>
      <c r="B421" s="7">
        <v>29.7</v>
      </c>
      <c r="C421" s="7">
        <v>7.03</v>
      </c>
      <c r="D421" s="7" t="s">
        <v>2386</v>
      </c>
      <c r="E421" s="7" t="s">
        <v>2386</v>
      </c>
      <c r="F421" s="7" t="s">
        <v>2386</v>
      </c>
      <c r="G421" s="7" t="s">
        <v>2387</v>
      </c>
      <c r="H421" s="7" t="s">
        <v>2386</v>
      </c>
    </row>
    <row r="422" spans="1:8">
      <c r="A422" s="7" t="s">
        <v>462</v>
      </c>
      <c r="B422" s="7">
        <v>40.58</v>
      </c>
      <c r="C422" s="7">
        <v>5.32</v>
      </c>
      <c r="D422" s="7" t="s">
        <v>2388</v>
      </c>
      <c r="E422" s="7" t="s">
        <v>2386</v>
      </c>
      <c r="F422" s="7" t="s">
        <v>2389</v>
      </c>
      <c r="G422" s="7">
        <v>1</v>
      </c>
      <c r="H422" s="7" t="s">
        <v>2386</v>
      </c>
    </row>
    <row r="423" spans="1:8">
      <c r="A423" s="7" t="s">
        <v>463</v>
      </c>
      <c r="B423" s="7">
        <v>33.06</v>
      </c>
      <c r="C423" s="7">
        <v>9.59</v>
      </c>
      <c r="D423" s="7" t="s">
        <v>2388</v>
      </c>
      <c r="E423" s="7" t="s">
        <v>2386</v>
      </c>
      <c r="F423" s="7" t="s">
        <v>2386</v>
      </c>
      <c r="G423" s="7" t="s">
        <v>2387</v>
      </c>
      <c r="H423" s="7" t="s">
        <v>2386</v>
      </c>
    </row>
    <row r="424" spans="1:8">
      <c r="A424" s="7" t="s">
        <v>464</v>
      </c>
      <c r="B424" s="7">
        <v>26.62</v>
      </c>
      <c r="C424" s="7">
        <v>6.15</v>
      </c>
      <c r="D424" s="7" t="s">
        <v>2388</v>
      </c>
      <c r="E424" s="7" t="s">
        <v>2386</v>
      </c>
      <c r="F424" s="7" t="s">
        <v>2386</v>
      </c>
      <c r="G424" s="7" t="s">
        <v>2387</v>
      </c>
      <c r="H424" s="7" t="s">
        <v>2386</v>
      </c>
    </row>
    <row r="425" spans="1:8">
      <c r="A425" s="7" t="s">
        <v>465</v>
      </c>
      <c r="B425" s="7">
        <v>34.39</v>
      </c>
      <c r="C425" s="7">
        <v>5.78</v>
      </c>
      <c r="D425" s="7" t="s">
        <v>2386</v>
      </c>
      <c r="E425" s="7" t="s">
        <v>2386</v>
      </c>
      <c r="F425" s="7" t="s">
        <v>2386</v>
      </c>
      <c r="G425" s="7" t="s">
        <v>2387</v>
      </c>
      <c r="H425" s="7" t="s">
        <v>2388</v>
      </c>
    </row>
    <row r="426" spans="1:8">
      <c r="A426" s="7" t="s">
        <v>466</v>
      </c>
      <c r="B426" s="7">
        <v>37.1</v>
      </c>
      <c r="C426" s="7">
        <v>11.08</v>
      </c>
      <c r="D426" s="7" t="s">
        <v>2386</v>
      </c>
      <c r="E426" s="7" t="s">
        <v>2386</v>
      </c>
      <c r="F426" s="7" t="s">
        <v>2386</v>
      </c>
      <c r="G426" s="7" t="s">
        <v>2387</v>
      </c>
      <c r="H426" s="7" t="s">
        <v>2386</v>
      </c>
    </row>
    <row r="427" spans="1:8">
      <c r="A427" s="7" t="s">
        <v>467</v>
      </c>
      <c r="B427" s="7">
        <v>18.28</v>
      </c>
      <c r="C427" s="7">
        <v>7.95</v>
      </c>
      <c r="D427" s="7" t="s">
        <v>2386</v>
      </c>
      <c r="E427" s="7" t="s">
        <v>2386</v>
      </c>
      <c r="F427" s="7" t="s">
        <v>2386</v>
      </c>
      <c r="G427" s="7" t="s">
        <v>2387</v>
      </c>
      <c r="H427" s="7" t="s">
        <v>2386</v>
      </c>
    </row>
    <row r="428" spans="1:8">
      <c r="A428" s="7" t="s">
        <v>468</v>
      </c>
      <c r="B428" s="7">
        <v>35.814999999999998</v>
      </c>
      <c r="C428" s="7">
        <v>6.23</v>
      </c>
      <c r="D428" s="7" t="s">
        <v>2386</v>
      </c>
      <c r="E428" s="7" t="s">
        <v>2386</v>
      </c>
      <c r="F428" s="7" t="s">
        <v>2386</v>
      </c>
      <c r="G428" s="7" t="s">
        <v>2387</v>
      </c>
      <c r="H428" s="7" t="s">
        <v>2386</v>
      </c>
    </row>
    <row r="429" spans="1:8">
      <c r="A429" s="7" t="s">
        <v>469</v>
      </c>
      <c r="B429" s="7">
        <v>30.69</v>
      </c>
      <c r="C429" s="7">
        <v>6.5</v>
      </c>
      <c r="D429" s="7" t="s">
        <v>2386</v>
      </c>
      <c r="E429" s="7" t="s">
        <v>2386</v>
      </c>
      <c r="F429" s="7" t="s">
        <v>2386</v>
      </c>
      <c r="G429" s="7" t="s">
        <v>2387</v>
      </c>
      <c r="H429" s="7" t="s">
        <v>2386</v>
      </c>
    </row>
    <row r="430" spans="1:8">
      <c r="A430" s="7" t="s">
        <v>470</v>
      </c>
      <c r="B430" s="7">
        <v>26.125</v>
      </c>
      <c r="C430" s="7">
        <v>5.22</v>
      </c>
      <c r="D430" s="7" t="s">
        <v>2386</v>
      </c>
      <c r="E430" s="7" t="s">
        <v>2386</v>
      </c>
      <c r="F430" s="7" t="s">
        <v>2386</v>
      </c>
      <c r="G430" s="7" t="s">
        <v>2387</v>
      </c>
      <c r="H430" s="7" t="s">
        <v>2386</v>
      </c>
    </row>
    <row r="431" spans="1:8">
      <c r="A431" s="7" t="s">
        <v>471</v>
      </c>
      <c r="B431" s="7">
        <v>34.58</v>
      </c>
      <c r="C431" s="7">
        <v>6.3</v>
      </c>
      <c r="D431" s="7" t="s">
        <v>2386</v>
      </c>
      <c r="E431" s="7" t="s">
        <v>2386</v>
      </c>
      <c r="F431" s="7" t="s">
        <v>2389</v>
      </c>
      <c r="G431" s="7">
        <v>1</v>
      </c>
      <c r="H431" s="7" t="s">
        <v>2386</v>
      </c>
    </row>
    <row r="432" spans="1:8">
      <c r="A432" s="7" t="s">
        <v>472</v>
      </c>
      <c r="B432" s="7">
        <v>27.4</v>
      </c>
      <c r="C432" s="7">
        <v>8.84</v>
      </c>
      <c r="D432" s="7" t="s">
        <v>2386</v>
      </c>
      <c r="E432" s="7" t="s">
        <v>2386</v>
      </c>
      <c r="F432" s="7" t="s">
        <v>2386</v>
      </c>
      <c r="G432" s="7" t="s">
        <v>2387</v>
      </c>
      <c r="H432" s="7" t="s">
        <v>2386</v>
      </c>
    </row>
    <row r="433" spans="1:8">
      <c r="A433" s="7" t="s">
        <v>473</v>
      </c>
      <c r="B433" s="7">
        <v>27.53</v>
      </c>
      <c r="C433" s="7">
        <v>4.1100000000000003</v>
      </c>
      <c r="D433" s="7" t="s">
        <v>2386</v>
      </c>
      <c r="E433" s="7" t="s">
        <v>2386</v>
      </c>
      <c r="F433" s="7" t="s">
        <v>2386</v>
      </c>
      <c r="G433" s="7">
        <v>1</v>
      </c>
      <c r="H433" s="7" t="s">
        <v>2386</v>
      </c>
    </row>
    <row r="434" spans="1:8">
      <c r="A434" s="7" t="s">
        <v>474</v>
      </c>
      <c r="B434" s="7">
        <v>33</v>
      </c>
      <c r="C434" s="7">
        <v>4.57</v>
      </c>
      <c r="D434" s="7" t="s">
        <v>2386</v>
      </c>
      <c r="E434" s="7" t="s">
        <v>2386</v>
      </c>
      <c r="F434" s="7" t="s">
        <v>2386</v>
      </c>
      <c r="G434" s="7" t="s">
        <v>2387</v>
      </c>
      <c r="H434" s="7" t="s">
        <v>2386</v>
      </c>
    </row>
    <row r="435" spans="1:8">
      <c r="A435" s="7" t="s">
        <v>475</v>
      </c>
      <c r="B435" s="7">
        <v>25.78</v>
      </c>
      <c r="C435" s="7">
        <v>11.06</v>
      </c>
      <c r="D435" s="7" t="s">
        <v>2388</v>
      </c>
      <c r="E435" s="7" t="s">
        <v>2386</v>
      </c>
      <c r="F435" s="7" t="s">
        <v>2386</v>
      </c>
      <c r="G435" s="7" t="s">
        <v>2387</v>
      </c>
      <c r="H435" s="7" t="s">
        <v>2386</v>
      </c>
    </row>
    <row r="436" spans="1:8">
      <c r="A436" s="7" t="s">
        <v>476</v>
      </c>
      <c r="B436" s="7">
        <v>42.89</v>
      </c>
      <c r="C436" s="7">
        <v>5.28</v>
      </c>
      <c r="D436" s="7" t="s">
        <v>2388</v>
      </c>
      <c r="E436" s="7" t="s">
        <v>2386</v>
      </c>
      <c r="F436" s="7" t="s">
        <v>2386</v>
      </c>
      <c r="G436" s="7" t="s">
        <v>2387</v>
      </c>
      <c r="H436" s="7" t="s">
        <v>2388</v>
      </c>
    </row>
    <row r="437" spans="1:8">
      <c r="A437" s="7" t="s">
        <v>477</v>
      </c>
      <c r="B437" s="7">
        <v>22.66</v>
      </c>
      <c r="C437" s="7">
        <v>10.68</v>
      </c>
      <c r="D437" s="7" t="s">
        <v>2386</v>
      </c>
      <c r="E437" s="7" t="s">
        <v>2386</v>
      </c>
      <c r="F437" s="7" t="s">
        <v>2386</v>
      </c>
      <c r="G437" s="7" t="s">
        <v>2387</v>
      </c>
      <c r="H437" s="7" t="s">
        <v>2386</v>
      </c>
    </row>
    <row r="438" spans="1:8">
      <c r="A438" s="7" t="s">
        <v>478</v>
      </c>
      <c r="B438" s="7">
        <v>38.81</v>
      </c>
      <c r="C438" s="7">
        <v>6.14</v>
      </c>
      <c r="D438" s="7" t="s">
        <v>2388</v>
      </c>
      <c r="E438" s="7" t="s">
        <v>2386</v>
      </c>
      <c r="F438" s="7" t="s">
        <v>2386</v>
      </c>
      <c r="G438" s="7">
        <v>1</v>
      </c>
      <c r="H438" s="7" t="s">
        <v>2386</v>
      </c>
    </row>
    <row r="439" spans="1:8">
      <c r="A439" s="7" t="s">
        <v>479</v>
      </c>
      <c r="B439" s="7">
        <v>38.51</v>
      </c>
      <c r="C439" s="7">
        <v>5.45</v>
      </c>
      <c r="D439" s="7" t="s">
        <v>2388</v>
      </c>
      <c r="E439" s="7" t="s">
        <v>2386</v>
      </c>
      <c r="F439" s="7" t="s">
        <v>2386</v>
      </c>
      <c r="G439" s="7" t="s">
        <v>2387</v>
      </c>
      <c r="H439" s="7" t="s">
        <v>2386</v>
      </c>
    </row>
    <row r="440" spans="1:8">
      <c r="A440" s="7" t="s">
        <v>480</v>
      </c>
      <c r="B440" s="7">
        <v>22.98</v>
      </c>
      <c r="C440" s="7">
        <v>6.14</v>
      </c>
      <c r="D440" s="7" t="s">
        <v>2388</v>
      </c>
      <c r="E440" s="7" t="s">
        <v>2386</v>
      </c>
      <c r="F440" s="7" t="s">
        <v>2386</v>
      </c>
      <c r="G440" s="7" t="s">
        <v>2387</v>
      </c>
      <c r="H440" s="7" t="s">
        <v>2386</v>
      </c>
    </row>
    <row r="441" spans="1:8">
      <c r="A441" s="7" t="s">
        <v>481</v>
      </c>
      <c r="B441" s="7">
        <v>15.65</v>
      </c>
      <c r="C441" s="7">
        <v>7.85</v>
      </c>
      <c r="D441" s="7" t="s">
        <v>2386</v>
      </c>
      <c r="E441" s="7" t="s">
        <v>2386</v>
      </c>
      <c r="F441" s="7" t="s">
        <v>2386</v>
      </c>
      <c r="G441" s="7" t="s">
        <v>2387</v>
      </c>
      <c r="H441" s="7" t="s">
        <v>2386</v>
      </c>
    </row>
    <row r="442" spans="1:8">
      <c r="A442" s="7" t="s">
        <v>482</v>
      </c>
      <c r="B442" s="7">
        <v>39.97</v>
      </c>
      <c r="C442" s="7">
        <v>4.09</v>
      </c>
      <c r="D442" s="7" t="s">
        <v>2386</v>
      </c>
      <c r="E442" s="7" t="s">
        <v>2386</v>
      </c>
      <c r="F442" s="7" t="s">
        <v>2386</v>
      </c>
      <c r="G442" s="7">
        <v>1</v>
      </c>
      <c r="H442" s="7" t="s">
        <v>2386</v>
      </c>
    </row>
    <row r="443" spans="1:8">
      <c r="A443" s="7" t="s">
        <v>483</v>
      </c>
      <c r="B443" s="7">
        <v>37.22</v>
      </c>
      <c r="C443" s="7">
        <v>4.62</v>
      </c>
      <c r="D443" s="7" t="s">
        <v>2386</v>
      </c>
      <c r="E443" s="7" t="s">
        <v>2386</v>
      </c>
      <c r="F443" s="7" t="s">
        <v>2389</v>
      </c>
      <c r="G443" s="7">
        <v>1</v>
      </c>
      <c r="H443" s="7" t="s">
        <v>2386</v>
      </c>
    </row>
    <row r="444" spans="1:8">
      <c r="A444" s="7" t="s">
        <v>484</v>
      </c>
      <c r="B444" s="7">
        <v>41.325000000000003</v>
      </c>
      <c r="C444" s="7">
        <v>5.77</v>
      </c>
      <c r="D444" s="7" t="s">
        <v>2386</v>
      </c>
      <c r="E444" s="7" t="s">
        <v>2386</v>
      </c>
      <c r="F444" s="7" t="s">
        <v>2386</v>
      </c>
      <c r="G444" s="7" t="s">
        <v>2387</v>
      </c>
      <c r="H444" s="7" t="s">
        <v>2386</v>
      </c>
    </row>
    <row r="445" spans="1:8">
      <c r="A445" s="7" t="s">
        <v>485</v>
      </c>
      <c r="B445" s="7">
        <v>40.31</v>
      </c>
      <c r="C445" s="7">
        <v>5.84</v>
      </c>
      <c r="D445" s="7" t="s">
        <v>2386</v>
      </c>
      <c r="E445" s="7" t="s">
        <v>2386</v>
      </c>
      <c r="F445" s="7" t="s">
        <v>2386</v>
      </c>
      <c r="G445" s="7" t="s">
        <v>2387</v>
      </c>
      <c r="H445" s="7" t="s">
        <v>2386</v>
      </c>
    </row>
    <row r="446" spans="1:8">
      <c r="A446" s="7" t="s">
        <v>486</v>
      </c>
      <c r="B446" s="7">
        <v>29.48</v>
      </c>
      <c r="C446" s="7">
        <v>4.91</v>
      </c>
      <c r="D446" s="7" t="s">
        <v>2386</v>
      </c>
      <c r="E446" s="7" t="s">
        <v>2386</v>
      </c>
      <c r="F446" s="7" t="s">
        <v>2386</v>
      </c>
      <c r="G446" s="7" t="s">
        <v>2387</v>
      </c>
      <c r="H446" s="7" t="s">
        <v>2386</v>
      </c>
    </row>
    <row r="447" spans="1:8">
      <c r="A447" s="7" t="s">
        <v>487</v>
      </c>
      <c r="B447" s="7">
        <v>40.564999999999998</v>
      </c>
      <c r="C447" s="7">
        <v>7.02</v>
      </c>
      <c r="D447" s="7" t="s">
        <v>2386</v>
      </c>
      <c r="E447" s="7" t="s">
        <v>2386</v>
      </c>
      <c r="F447" s="7" t="s">
        <v>2386</v>
      </c>
      <c r="G447" s="7" t="s">
        <v>2387</v>
      </c>
      <c r="H447" s="7" t="s">
        <v>2388</v>
      </c>
    </row>
    <row r="448" spans="1:8">
      <c r="A448" s="7" t="s">
        <v>488</v>
      </c>
      <c r="B448" s="7">
        <v>36.299999999999997</v>
      </c>
      <c r="C448" s="7">
        <v>5.39</v>
      </c>
      <c r="D448" s="7" t="s">
        <v>2386</v>
      </c>
      <c r="E448" s="7" t="s">
        <v>2386</v>
      </c>
      <c r="F448" s="7" t="s">
        <v>2386</v>
      </c>
      <c r="G448" s="7" t="s">
        <v>2387</v>
      </c>
      <c r="H448" s="7" t="s">
        <v>2388</v>
      </c>
    </row>
    <row r="449" spans="1:8">
      <c r="A449" s="7" t="s">
        <v>489</v>
      </c>
      <c r="B449" s="7">
        <v>33.155000000000001</v>
      </c>
      <c r="C449" s="7">
        <v>5.07</v>
      </c>
      <c r="D449" s="7" t="s">
        <v>2386</v>
      </c>
      <c r="E449" s="7" t="s">
        <v>2386</v>
      </c>
      <c r="F449" s="7" t="s">
        <v>2386</v>
      </c>
      <c r="G449" s="7" t="s">
        <v>2387</v>
      </c>
      <c r="H449" s="7" t="s">
        <v>2386</v>
      </c>
    </row>
    <row r="450" spans="1:8">
      <c r="A450" s="7" t="s">
        <v>490</v>
      </c>
      <c r="B450" s="7">
        <v>42.85</v>
      </c>
      <c r="C450" s="7">
        <v>5.81</v>
      </c>
      <c r="D450" s="7" t="s">
        <v>2388</v>
      </c>
      <c r="E450" s="7" t="s">
        <v>2386</v>
      </c>
      <c r="F450" s="7" t="s">
        <v>2386</v>
      </c>
      <c r="G450" s="7" t="s">
        <v>2387</v>
      </c>
      <c r="H450" s="7" t="s">
        <v>2386</v>
      </c>
    </row>
    <row r="451" spans="1:8">
      <c r="A451" s="7" t="s">
        <v>491</v>
      </c>
      <c r="B451" s="7">
        <v>32.340000000000003</v>
      </c>
      <c r="C451" s="7">
        <v>11.2</v>
      </c>
      <c r="D451" s="7" t="s">
        <v>2386</v>
      </c>
      <c r="E451" s="7" t="s">
        <v>2386</v>
      </c>
      <c r="F451" s="7" t="s">
        <v>2386</v>
      </c>
      <c r="G451" s="7" t="s">
        <v>2387</v>
      </c>
      <c r="H451" s="7" t="s">
        <v>2386</v>
      </c>
    </row>
    <row r="452" spans="1:8">
      <c r="A452" s="7" t="s">
        <v>492</v>
      </c>
      <c r="B452" s="7">
        <v>27.5</v>
      </c>
      <c r="C452" s="7">
        <v>10.75</v>
      </c>
      <c r="D452" s="7" t="s">
        <v>2386</v>
      </c>
      <c r="E452" s="7" t="s">
        <v>2386</v>
      </c>
      <c r="F452" s="7" t="s">
        <v>2386</v>
      </c>
      <c r="G452" s="7" t="s">
        <v>2387</v>
      </c>
      <c r="H452" s="7" t="s">
        <v>2386</v>
      </c>
    </row>
    <row r="453" spans="1:8">
      <c r="A453" s="7" t="s">
        <v>493</v>
      </c>
      <c r="B453" s="7">
        <v>25.8</v>
      </c>
      <c r="C453" s="7">
        <v>7.8</v>
      </c>
      <c r="D453" s="7" t="s">
        <v>2386</v>
      </c>
      <c r="E453" s="7" t="s">
        <v>2386</v>
      </c>
      <c r="F453" s="7" t="s">
        <v>2386</v>
      </c>
      <c r="G453" s="7" t="s">
        <v>2387</v>
      </c>
      <c r="H453" s="7" t="s">
        <v>2386</v>
      </c>
    </row>
    <row r="454" spans="1:8">
      <c r="A454" s="7" t="s">
        <v>494</v>
      </c>
      <c r="B454" s="7">
        <v>25</v>
      </c>
      <c r="C454" s="7">
        <v>7.04</v>
      </c>
      <c r="D454" s="7" t="s">
        <v>2386</v>
      </c>
      <c r="E454" s="7" t="s">
        <v>2386</v>
      </c>
      <c r="F454" s="7" t="s">
        <v>2386</v>
      </c>
      <c r="G454" s="7" t="s">
        <v>2387</v>
      </c>
      <c r="H454" s="7" t="s">
        <v>2386</v>
      </c>
    </row>
    <row r="455" spans="1:8">
      <c r="A455" s="7" t="s">
        <v>495</v>
      </c>
      <c r="B455" s="7">
        <v>41.2</v>
      </c>
      <c r="C455" s="7">
        <v>4.18</v>
      </c>
      <c r="D455" s="7" t="s">
        <v>2388</v>
      </c>
      <c r="E455" s="7" t="s">
        <v>2386</v>
      </c>
      <c r="F455" s="7" t="s">
        <v>2386</v>
      </c>
      <c r="G455" s="7" t="s">
        <v>2387</v>
      </c>
      <c r="H455" s="7" t="s">
        <v>2386</v>
      </c>
    </row>
    <row r="456" spans="1:8">
      <c r="A456" s="7" t="s">
        <v>496</v>
      </c>
      <c r="B456" s="7">
        <v>17.78</v>
      </c>
      <c r="C456" s="7">
        <v>8.19</v>
      </c>
      <c r="D456" s="7" t="s">
        <v>2386</v>
      </c>
      <c r="E456" s="7" t="s">
        <v>2386</v>
      </c>
      <c r="F456" s="7" t="s">
        <v>2386</v>
      </c>
      <c r="G456" s="7" t="s">
        <v>2387</v>
      </c>
      <c r="H456" s="7" t="s">
        <v>2386</v>
      </c>
    </row>
    <row r="457" spans="1:8">
      <c r="A457" s="7" t="s">
        <v>497</v>
      </c>
      <c r="B457" s="7">
        <v>40.119999999999997</v>
      </c>
      <c r="C457" s="7">
        <v>6.22</v>
      </c>
      <c r="D457" s="7" t="s">
        <v>2388</v>
      </c>
      <c r="E457" s="7" t="s">
        <v>2386</v>
      </c>
      <c r="F457" s="7" t="s">
        <v>2389</v>
      </c>
      <c r="G457" s="7">
        <v>1</v>
      </c>
      <c r="H457" s="7" t="s">
        <v>2386</v>
      </c>
    </row>
    <row r="458" spans="1:8">
      <c r="A458" s="7" t="s">
        <v>498</v>
      </c>
      <c r="B458" s="7">
        <v>19.350000000000001</v>
      </c>
      <c r="C458" s="7">
        <v>8.2200000000000006</v>
      </c>
      <c r="D458" s="7" t="s">
        <v>2388</v>
      </c>
      <c r="E458" s="7" t="s">
        <v>2386</v>
      </c>
      <c r="F458" s="7" t="s">
        <v>2386</v>
      </c>
      <c r="G458" s="7" t="s">
        <v>2387</v>
      </c>
      <c r="H458" s="7" t="s">
        <v>2386</v>
      </c>
    </row>
    <row r="459" spans="1:8">
      <c r="A459" s="7" t="s">
        <v>499</v>
      </c>
      <c r="B459" s="7">
        <v>35.200000000000003</v>
      </c>
      <c r="C459" s="7">
        <v>8.01</v>
      </c>
      <c r="D459" s="7" t="s">
        <v>2388</v>
      </c>
      <c r="E459" s="7" t="s">
        <v>2386</v>
      </c>
      <c r="F459" s="7" t="s">
        <v>2386</v>
      </c>
      <c r="G459" s="7">
        <v>1</v>
      </c>
      <c r="H459" s="7" t="s">
        <v>2388</v>
      </c>
    </row>
    <row r="460" spans="1:8">
      <c r="A460" s="7" t="s">
        <v>500</v>
      </c>
      <c r="B460" s="7">
        <v>36.69</v>
      </c>
      <c r="C460" s="7">
        <v>6.15</v>
      </c>
      <c r="D460" s="7" t="s">
        <v>2386</v>
      </c>
      <c r="E460" s="7" t="s">
        <v>2386</v>
      </c>
      <c r="F460" s="7" t="s">
        <v>2386</v>
      </c>
      <c r="G460" s="7" t="s">
        <v>2387</v>
      </c>
      <c r="H460" s="7" t="s">
        <v>2386</v>
      </c>
    </row>
    <row r="461" spans="1:8">
      <c r="A461" s="7" t="s">
        <v>501</v>
      </c>
      <c r="B461" s="7">
        <v>28.51</v>
      </c>
      <c r="C461" s="7">
        <v>5.65</v>
      </c>
      <c r="D461" s="7" t="s">
        <v>2388</v>
      </c>
      <c r="E461" s="7" t="s">
        <v>2386</v>
      </c>
      <c r="F461" s="7" t="s">
        <v>2386</v>
      </c>
      <c r="G461" s="7">
        <v>1</v>
      </c>
      <c r="H461" s="7" t="s">
        <v>2386</v>
      </c>
    </row>
    <row r="462" spans="1:8">
      <c r="A462" s="7" t="s">
        <v>502</v>
      </c>
      <c r="B462" s="7">
        <v>30.21</v>
      </c>
      <c r="C462" s="7">
        <v>5.5</v>
      </c>
      <c r="D462" s="7" t="s">
        <v>2386</v>
      </c>
      <c r="E462" s="7" t="s">
        <v>2386</v>
      </c>
      <c r="F462" s="7" t="s">
        <v>2386</v>
      </c>
      <c r="G462" s="7">
        <v>1</v>
      </c>
      <c r="H462" s="7" t="s">
        <v>2386</v>
      </c>
    </row>
    <row r="463" spans="1:8">
      <c r="A463" s="7" t="s">
        <v>503</v>
      </c>
      <c r="B463" s="7">
        <v>24.33</v>
      </c>
      <c r="C463" s="7">
        <v>8</v>
      </c>
      <c r="D463" s="7" t="s">
        <v>2386</v>
      </c>
      <c r="E463" s="7" t="s">
        <v>2386</v>
      </c>
      <c r="F463" s="7" t="s">
        <v>2386</v>
      </c>
      <c r="G463" s="7" t="s">
        <v>2387</v>
      </c>
      <c r="H463" s="7" t="s">
        <v>2386</v>
      </c>
    </row>
    <row r="464" spans="1:8">
      <c r="A464" s="7" t="s">
        <v>504</v>
      </c>
      <c r="B464" s="7">
        <v>19.855</v>
      </c>
      <c r="C464" s="7">
        <v>5.71</v>
      </c>
      <c r="D464" s="7" t="s">
        <v>2388</v>
      </c>
      <c r="E464" s="7" t="s">
        <v>2386</v>
      </c>
      <c r="F464" s="7" t="s">
        <v>2386</v>
      </c>
      <c r="G464" s="7" t="s">
        <v>2387</v>
      </c>
      <c r="H464" s="7" t="s">
        <v>2386</v>
      </c>
    </row>
    <row r="465" spans="1:8">
      <c r="A465" s="7" t="s">
        <v>505</v>
      </c>
      <c r="B465" s="7">
        <v>25.364999999999998</v>
      </c>
      <c r="C465" s="7">
        <v>11.71</v>
      </c>
      <c r="D465" s="7" t="s">
        <v>2386</v>
      </c>
      <c r="E465" s="7" t="s">
        <v>2386</v>
      </c>
      <c r="F465" s="7" t="s">
        <v>2386</v>
      </c>
      <c r="G465" s="7" t="s">
        <v>2387</v>
      </c>
      <c r="H465" s="7" t="s">
        <v>2386</v>
      </c>
    </row>
    <row r="466" spans="1:8">
      <c r="A466" s="7" t="s">
        <v>506</v>
      </c>
      <c r="B466" s="7">
        <v>29.6</v>
      </c>
      <c r="C466" s="7">
        <v>6.17</v>
      </c>
      <c r="D466" s="7" t="s">
        <v>2388</v>
      </c>
      <c r="E466" s="7" t="s">
        <v>2386</v>
      </c>
      <c r="F466" s="7" t="s">
        <v>2389</v>
      </c>
      <c r="G466" s="7">
        <v>1</v>
      </c>
      <c r="H466" s="7" t="s">
        <v>2386</v>
      </c>
    </row>
    <row r="467" spans="1:8">
      <c r="A467" s="7" t="s">
        <v>507</v>
      </c>
      <c r="B467" s="7">
        <v>39.43</v>
      </c>
      <c r="C467" s="7">
        <v>6.1</v>
      </c>
      <c r="D467" s="7" t="s">
        <v>2388</v>
      </c>
      <c r="E467" s="7" t="s">
        <v>2386</v>
      </c>
      <c r="F467" s="7" t="s">
        <v>2389</v>
      </c>
      <c r="G467" s="7">
        <v>1</v>
      </c>
      <c r="H467" s="7" t="s">
        <v>2386</v>
      </c>
    </row>
    <row r="468" spans="1:8">
      <c r="A468" s="7" t="s">
        <v>508</v>
      </c>
      <c r="B468" s="7">
        <v>27.34</v>
      </c>
      <c r="C468" s="7">
        <v>5.19</v>
      </c>
      <c r="D468" s="7" t="s">
        <v>2388</v>
      </c>
      <c r="E468" s="7" t="s">
        <v>2386</v>
      </c>
      <c r="F468" s="7" t="s">
        <v>2386</v>
      </c>
      <c r="G468" s="7">
        <v>1</v>
      </c>
      <c r="H468" s="7" t="s">
        <v>2386</v>
      </c>
    </row>
    <row r="469" spans="1:8">
      <c r="A469" s="7" t="s">
        <v>509</v>
      </c>
      <c r="B469" s="7">
        <v>39.01</v>
      </c>
      <c r="C469" s="7">
        <v>5.37</v>
      </c>
      <c r="D469" s="7" t="s">
        <v>2388</v>
      </c>
      <c r="E469" s="7" t="s">
        <v>2386</v>
      </c>
      <c r="F469" s="7" t="s">
        <v>2386</v>
      </c>
      <c r="G469" s="7" t="s">
        <v>2387</v>
      </c>
      <c r="H469" s="7" t="s">
        <v>2386</v>
      </c>
    </row>
    <row r="470" spans="1:8">
      <c r="A470" s="7" t="s">
        <v>510</v>
      </c>
      <c r="B470" s="7">
        <v>53.62</v>
      </c>
      <c r="C470" s="7">
        <v>5.21</v>
      </c>
      <c r="D470" s="7" t="s">
        <v>2386</v>
      </c>
      <c r="E470" s="7" t="s">
        <v>2386</v>
      </c>
      <c r="F470" s="7" t="s">
        <v>2386</v>
      </c>
      <c r="G470" s="7" t="s">
        <v>2387</v>
      </c>
      <c r="H470" s="7" t="s">
        <v>2388</v>
      </c>
    </row>
    <row r="471" spans="1:8">
      <c r="A471" s="7" t="s">
        <v>511</v>
      </c>
      <c r="B471" s="7">
        <v>18.989999999999998</v>
      </c>
      <c r="C471" s="7">
        <v>10.82</v>
      </c>
      <c r="D471" s="7" t="s">
        <v>2388</v>
      </c>
      <c r="E471" s="7" t="s">
        <v>2386</v>
      </c>
      <c r="F471" s="7" t="s">
        <v>2386</v>
      </c>
      <c r="G471" s="7" t="s">
        <v>2387</v>
      </c>
      <c r="H471" s="7" t="s">
        <v>2386</v>
      </c>
    </row>
    <row r="472" spans="1:8">
      <c r="A472" s="7" t="s">
        <v>512</v>
      </c>
      <c r="B472" s="7">
        <v>42.3</v>
      </c>
      <c r="C472" s="7">
        <v>6.06</v>
      </c>
      <c r="D472" s="7" t="s">
        <v>2388</v>
      </c>
      <c r="E472" s="7" t="s">
        <v>2386</v>
      </c>
      <c r="F472" s="7" t="s">
        <v>2386</v>
      </c>
      <c r="G472" s="7" t="s">
        <v>2387</v>
      </c>
      <c r="H472" s="7" t="s">
        <v>2386</v>
      </c>
    </row>
    <row r="473" spans="1:8">
      <c r="A473" s="7" t="s">
        <v>513</v>
      </c>
      <c r="B473" s="7">
        <v>39.805</v>
      </c>
      <c r="C473" s="7">
        <v>5.91</v>
      </c>
      <c r="D473" s="7" t="s">
        <v>2386</v>
      </c>
      <c r="E473" s="7" t="s">
        <v>2386</v>
      </c>
      <c r="F473" s="7" t="s">
        <v>2386</v>
      </c>
      <c r="G473" s="7" t="s">
        <v>2387</v>
      </c>
      <c r="H473" s="7" t="s">
        <v>2386</v>
      </c>
    </row>
    <row r="474" spans="1:8">
      <c r="A474" s="7" t="s">
        <v>514</v>
      </c>
      <c r="B474" s="7">
        <v>33.700000000000003</v>
      </c>
      <c r="C474" s="7">
        <v>5.87</v>
      </c>
      <c r="D474" s="7" t="s">
        <v>2386</v>
      </c>
      <c r="E474" s="7" t="s">
        <v>2386</v>
      </c>
      <c r="F474" s="7" t="s">
        <v>2386</v>
      </c>
      <c r="G474" s="7" t="s">
        <v>2387</v>
      </c>
      <c r="H474" s="7" t="s">
        <v>2386</v>
      </c>
    </row>
    <row r="475" spans="1:8">
      <c r="A475" s="7" t="s">
        <v>515</v>
      </c>
      <c r="B475" s="7">
        <v>36.195</v>
      </c>
      <c r="C475" s="7">
        <v>6.22</v>
      </c>
      <c r="D475" s="7" t="s">
        <v>2386</v>
      </c>
      <c r="E475" s="7" t="s">
        <v>2386</v>
      </c>
      <c r="F475" s="7" t="s">
        <v>2386</v>
      </c>
      <c r="G475" s="7" t="s">
        <v>2387</v>
      </c>
      <c r="H475" s="7" t="s">
        <v>2386</v>
      </c>
    </row>
    <row r="476" spans="1:8">
      <c r="A476" s="7" t="s">
        <v>516</v>
      </c>
      <c r="B476" s="7">
        <v>32.6</v>
      </c>
      <c r="C476" s="7">
        <v>5.73</v>
      </c>
      <c r="D476" s="7" t="s">
        <v>2386</v>
      </c>
      <c r="E476" s="7" t="s">
        <v>2386</v>
      </c>
      <c r="F476" s="7" t="s">
        <v>2389</v>
      </c>
      <c r="G476" s="7">
        <v>1</v>
      </c>
      <c r="H476" s="7" t="s">
        <v>2386</v>
      </c>
    </row>
    <row r="477" spans="1:8">
      <c r="A477" s="7" t="s">
        <v>517</v>
      </c>
      <c r="B477" s="7">
        <v>30.2</v>
      </c>
      <c r="C477" s="7">
        <v>5.7</v>
      </c>
      <c r="D477" s="7" t="s">
        <v>2386</v>
      </c>
      <c r="E477" s="7" t="s">
        <v>2386</v>
      </c>
      <c r="F477" s="7" t="s">
        <v>2386</v>
      </c>
      <c r="G477" s="7" t="s">
        <v>2387</v>
      </c>
      <c r="H477" s="7" t="s">
        <v>2386</v>
      </c>
    </row>
    <row r="478" spans="1:8">
      <c r="A478" s="7" t="s">
        <v>518</v>
      </c>
      <c r="B478" s="7">
        <v>27.645</v>
      </c>
      <c r="C478" s="7">
        <v>9.91</v>
      </c>
      <c r="D478" s="7" t="s">
        <v>2386</v>
      </c>
      <c r="E478" s="7" t="s">
        <v>2386</v>
      </c>
      <c r="F478" s="7" t="s">
        <v>2386</v>
      </c>
      <c r="G478" s="7" t="s">
        <v>2387</v>
      </c>
      <c r="H478" s="7" t="s">
        <v>2386</v>
      </c>
    </row>
    <row r="479" spans="1:8">
      <c r="A479" s="7" t="s">
        <v>519</v>
      </c>
      <c r="B479" s="7">
        <v>26.41</v>
      </c>
      <c r="C479" s="7">
        <v>11.4</v>
      </c>
      <c r="D479" s="7" t="s">
        <v>2386</v>
      </c>
      <c r="E479" s="7" t="s">
        <v>2386</v>
      </c>
      <c r="F479" s="7" t="s">
        <v>2386</v>
      </c>
      <c r="G479" s="7" t="s">
        <v>2387</v>
      </c>
      <c r="H479" s="7" t="s">
        <v>2386</v>
      </c>
    </row>
    <row r="480" spans="1:8">
      <c r="A480" s="7" t="s">
        <v>520</v>
      </c>
      <c r="B480" s="7">
        <v>34.1</v>
      </c>
      <c r="C480" s="7">
        <v>6.29</v>
      </c>
      <c r="D480" s="7" t="s">
        <v>2388</v>
      </c>
      <c r="E480" s="7" t="s">
        <v>2386</v>
      </c>
      <c r="F480" s="7" t="s">
        <v>2389</v>
      </c>
      <c r="G480" s="7">
        <v>1</v>
      </c>
      <c r="H480" s="7" t="s">
        <v>2386</v>
      </c>
    </row>
    <row r="481" spans="1:8">
      <c r="A481" s="7" t="s">
        <v>521</v>
      </c>
      <c r="B481" s="7">
        <v>36.67</v>
      </c>
      <c r="C481" s="7">
        <v>6.27</v>
      </c>
      <c r="D481" s="7" t="s">
        <v>2386</v>
      </c>
      <c r="E481" s="7" t="s">
        <v>2386</v>
      </c>
      <c r="F481" s="7" t="s">
        <v>2386</v>
      </c>
      <c r="G481" s="7" t="s">
        <v>2387</v>
      </c>
      <c r="H481" s="7" t="s">
        <v>2388</v>
      </c>
    </row>
    <row r="482" spans="1:8">
      <c r="A482" s="7" t="s">
        <v>522</v>
      </c>
      <c r="B482" s="7">
        <v>17.3</v>
      </c>
      <c r="C482" s="7">
        <v>9.2799999999999994</v>
      </c>
      <c r="D482" s="7" t="s">
        <v>2386</v>
      </c>
      <c r="E482" s="7" t="s">
        <v>2386</v>
      </c>
      <c r="F482" s="7" t="s">
        <v>2386</v>
      </c>
      <c r="G482" s="7" t="s">
        <v>2387</v>
      </c>
      <c r="H482" s="7" t="s">
        <v>2386</v>
      </c>
    </row>
    <row r="483" spans="1:8">
      <c r="A483" s="7" t="s">
        <v>523</v>
      </c>
      <c r="B483" s="7">
        <v>35.020000000000003</v>
      </c>
      <c r="C483" s="7">
        <v>4.78</v>
      </c>
      <c r="D483" s="7" t="s">
        <v>2386</v>
      </c>
      <c r="E483" s="7" t="s">
        <v>2386</v>
      </c>
      <c r="F483" s="7" t="s">
        <v>2389</v>
      </c>
      <c r="G483" s="7">
        <v>1</v>
      </c>
      <c r="H483" s="7" t="s">
        <v>2386</v>
      </c>
    </row>
    <row r="484" spans="1:8">
      <c r="A484" s="7" t="s">
        <v>524</v>
      </c>
      <c r="B484" s="7">
        <v>37.1</v>
      </c>
      <c r="C484" s="7">
        <v>8.8699999999999992</v>
      </c>
      <c r="D484" s="7" t="s">
        <v>2388</v>
      </c>
      <c r="E484" s="7" t="s">
        <v>2386</v>
      </c>
      <c r="F484" s="7" t="s">
        <v>2386</v>
      </c>
      <c r="G484" s="7" t="s">
        <v>2387</v>
      </c>
      <c r="H484" s="7" t="s">
        <v>2386</v>
      </c>
    </row>
    <row r="485" spans="1:8">
      <c r="A485" s="7" t="s">
        <v>525</v>
      </c>
      <c r="B485" s="7">
        <v>16.79</v>
      </c>
      <c r="C485" s="7">
        <v>11.4</v>
      </c>
      <c r="D485" s="7" t="s">
        <v>2386</v>
      </c>
      <c r="E485" s="7" t="s">
        <v>2386</v>
      </c>
      <c r="F485" s="7" t="s">
        <v>2386</v>
      </c>
      <c r="G485" s="7" t="s">
        <v>2387</v>
      </c>
      <c r="H485" s="7" t="s">
        <v>2386</v>
      </c>
    </row>
    <row r="486" spans="1:8">
      <c r="A486" s="7" t="s">
        <v>526</v>
      </c>
      <c r="B486" s="7">
        <v>31.635000000000002</v>
      </c>
      <c r="C486" s="7">
        <v>9.1300000000000008</v>
      </c>
      <c r="D486" s="7" t="s">
        <v>2388</v>
      </c>
      <c r="E486" s="7" t="s">
        <v>2386</v>
      </c>
      <c r="F486" s="7" t="s">
        <v>2386</v>
      </c>
      <c r="G486" s="7" t="s">
        <v>2387</v>
      </c>
      <c r="H486" s="7" t="s">
        <v>2386</v>
      </c>
    </row>
    <row r="487" spans="1:8">
      <c r="A487" s="7" t="s">
        <v>527</v>
      </c>
      <c r="B487" s="7">
        <v>24.19</v>
      </c>
      <c r="C487" s="7">
        <v>6.22</v>
      </c>
      <c r="D487" s="7" t="s">
        <v>2388</v>
      </c>
      <c r="E487" s="7" t="s">
        <v>2386</v>
      </c>
      <c r="F487" s="7" t="s">
        <v>2389</v>
      </c>
      <c r="G487" s="7">
        <v>1</v>
      </c>
      <c r="H487" s="7" t="s">
        <v>2386</v>
      </c>
    </row>
    <row r="488" spans="1:8">
      <c r="A488" s="7" t="s">
        <v>528</v>
      </c>
      <c r="B488" s="7">
        <v>35.29</v>
      </c>
      <c r="C488" s="7">
        <v>5.9</v>
      </c>
      <c r="D488" s="7" t="s">
        <v>2386</v>
      </c>
      <c r="E488" s="7" t="s">
        <v>2386</v>
      </c>
      <c r="F488" s="7" t="s">
        <v>2389</v>
      </c>
      <c r="G488" s="7">
        <v>1</v>
      </c>
      <c r="H488" s="7" t="s">
        <v>2386</v>
      </c>
    </row>
    <row r="489" spans="1:8">
      <c r="A489" s="7" t="s">
        <v>529</v>
      </c>
      <c r="B489" s="7">
        <v>35.299999999999997</v>
      </c>
      <c r="C489" s="7">
        <v>4.45</v>
      </c>
      <c r="D489" s="7" t="s">
        <v>2386</v>
      </c>
      <c r="E489" s="7" t="s">
        <v>2386</v>
      </c>
      <c r="F489" s="7" t="s">
        <v>2386</v>
      </c>
      <c r="G489" s="7" t="s">
        <v>2387</v>
      </c>
      <c r="H489" s="7" t="s">
        <v>2386</v>
      </c>
    </row>
    <row r="490" spans="1:8">
      <c r="A490" s="7" t="s">
        <v>530</v>
      </c>
      <c r="B490" s="7">
        <v>35.64</v>
      </c>
      <c r="C490" s="7">
        <v>6.17</v>
      </c>
      <c r="D490" s="7" t="s">
        <v>2386</v>
      </c>
      <c r="E490" s="7" t="s">
        <v>2386</v>
      </c>
      <c r="F490" s="7" t="s">
        <v>2389</v>
      </c>
      <c r="G490" s="7">
        <v>1</v>
      </c>
      <c r="H490" s="7" t="s">
        <v>2386</v>
      </c>
    </row>
    <row r="491" spans="1:8">
      <c r="A491" s="7" t="s">
        <v>531</v>
      </c>
      <c r="B491" s="7">
        <v>33.1</v>
      </c>
      <c r="C491" s="7">
        <v>4.93</v>
      </c>
      <c r="D491" s="7" t="s">
        <v>2386</v>
      </c>
      <c r="E491" s="7" t="s">
        <v>2386</v>
      </c>
      <c r="F491" s="7" t="s">
        <v>2386</v>
      </c>
      <c r="G491" s="7" t="s">
        <v>2387</v>
      </c>
      <c r="H491" s="7" t="s">
        <v>2386</v>
      </c>
    </row>
    <row r="492" spans="1:8">
      <c r="A492" s="7" t="s">
        <v>532</v>
      </c>
      <c r="B492" s="7">
        <v>33.4</v>
      </c>
      <c r="C492" s="7">
        <v>10.73</v>
      </c>
      <c r="D492" s="7" t="s">
        <v>2388</v>
      </c>
      <c r="E492" s="7" t="s">
        <v>2386</v>
      </c>
      <c r="F492" s="7" t="s">
        <v>2386</v>
      </c>
      <c r="G492" s="7">
        <v>1</v>
      </c>
      <c r="H492" s="7" t="s">
        <v>2388</v>
      </c>
    </row>
    <row r="493" spans="1:8">
      <c r="A493" s="7" t="s">
        <v>533</v>
      </c>
      <c r="B493" s="7">
        <v>26.41</v>
      </c>
      <c r="C493" s="7">
        <v>7.32</v>
      </c>
      <c r="D493" s="7" t="s">
        <v>2388</v>
      </c>
      <c r="E493" s="7" t="s">
        <v>2386</v>
      </c>
      <c r="F493" s="7" t="s">
        <v>2386</v>
      </c>
      <c r="G493" s="7">
        <v>1</v>
      </c>
      <c r="H493" s="7" t="s">
        <v>2386</v>
      </c>
    </row>
    <row r="494" spans="1:8">
      <c r="A494" s="7" t="s">
        <v>534</v>
      </c>
      <c r="B494" s="7">
        <v>29.9</v>
      </c>
      <c r="C494" s="7">
        <v>5.27</v>
      </c>
      <c r="D494" s="7" t="s">
        <v>2386</v>
      </c>
      <c r="E494" s="7" t="s">
        <v>2386</v>
      </c>
      <c r="F494" s="7" t="s">
        <v>2389</v>
      </c>
      <c r="G494" s="7">
        <v>1</v>
      </c>
      <c r="H494" s="7" t="s">
        <v>2386</v>
      </c>
    </row>
    <row r="495" spans="1:8">
      <c r="A495" s="7" t="s">
        <v>535</v>
      </c>
      <c r="B495" s="7">
        <v>25.24</v>
      </c>
      <c r="C495" s="7">
        <v>5.82</v>
      </c>
      <c r="D495" s="7" t="s">
        <v>2386</v>
      </c>
      <c r="E495" s="7" t="s">
        <v>2386</v>
      </c>
      <c r="F495" s="7" t="s">
        <v>2386</v>
      </c>
      <c r="G495" s="7">
        <v>1</v>
      </c>
      <c r="H495" s="7" t="s">
        <v>2386</v>
      </c>
    </row>
    <row r="496" spans="1:8">
      <c r="A496" s="7" t="s">
        <v>536</v>
      </c>
      <c r="B496" s="7">
        <v>25.08</v>
      </c>
      <c r="C496" s="7">
        <v>5.8</v>
      </c>
      <c r="D496" s="7" t="s">
        <v>2386</v>
      </c>
      <c r="E496" s="7" t="s">
        <v>2386</v>
      </c>
      <c r="F496" s="7" t="s">
        <v>2389</v>
      </c>
      <c r="G496" s="7">
        <v>1</v>
      </c>
      <c r="H496" s="7" t="s">
        <v>2386</v>
      </c>
    </row>
    <row r="497" spans="1:8">
      <c r="A497" s="7" t="s">
        <v>537</v>
      </c>
      <c r="B497" s="7">
        <v>29.164999999999999</v>
      </c>
      <c r="C497" s="7">
        <v>4.87</v>
      </c>
      <c r="D497" s="7" t="s">
        <v>2386</v>
      </c>
      <c r="E497" s="7" t="s">
        <v>2388</v>
      </c>
      <c r="F497" s="7" t="s">
        <v>2386</v>
      </c>
      <c r="G497" s="7">
        <v>1</v>
      </c>
      <c r="H497" s="7" t="s">
        <v>2386</v>
      </c>
    </row>
    <row r="498" spans="1:8">
      <c r="A498" s="7" t="s">
        <v>538</v>
      </c>
      <c r="B498" s="7">
        <v>15.05</v>
      </c>
      <c r="C498" s="7">
        <v>8.1199999999999992</v>
      </c>
      <c r="D498" s="7" t="s">
        <v>2386</v>
      </c>
      <c r="E498" s="7" t="s">
        <v>2386</v>
      </c>
      <c r="F498" s="7" t="s">
        <v>2386</v>
      </c>
      <c r="G498" s="7" t="s">
        <v>2387</v>
      </c>
      <c r="H498" s="7" t="s">
        <v>2386</v>
      </c>
    </row>
    <row r="499" spans="1:8">
      <c r="A499" s="7" t="s">
        <v>539</v>
      </c>
      <c r="B499" s="7">
        <v>19.95</v>
      </c>
      <c r="C499" s="7">
        <v>4.3600000000000003</v>
      </c>
      <c r="D499" s="7" t="s">
        <v>2386</v>
      </c>
      <c r="E499" s="7" t="s">
        <v>2386</v>
      </c>
      <c r="F499" s="7" t="s">
        <v>2386</v>
      </c>
      <c r="G499" s="7">
        <v>2</v>
      </c>
      <c r="H499" s="7" t="s">
        <v>2386</v>
      </c>
    </row>
    <row r="500" spans="1:8">
      <c r="A500" s="7" t="s">
        <v>540</v>
      </c>
      <c r="B500" s="7">
        <v>16.66</v>
      </c>
      <c r="C500" s="7">
        <v>9.16</v>
      </c>
      <c r="D500" s="7" t="s">
        <v>2386</v>
      </c>
      <c r="E500" s="7" t="s">
        <v>2386</v>
      </c>
      <c r="F500" s="7" t="s">
        <v>2386</v>
      </c>
      <c r="G500" s="7" t="s">
        <v>2387</v>
      </c>
      <c r="H500" s="7" t="s">
        <v>2386</v>
      </c>
    </row>
    <row r="501" spans="1:8">
      <c r="A501" s="7" t="s">
        <v>541</v>
      </c>
      <c r="B501" s="7">
        <v>16.62</v>
      </c>
      <c r="C501" s="7">
        <v>9.14</v>
      </c>
      <c r="D501" s="7" t="s">
        <v>2386</v>
      </c>
      <c r="E501" s="7" t="s">
        <v>2386</v>
      </c>
      <c r="F501" s="7" t="s">
        <v>2386</v>
      </c>
      <c r="G501" s="7" t="s">
        <v>2387</v>
      </c>
      <c r="H501" s="7" t="s">
        <v>2386</v>
      </c>
    </row>
    <row r="502" spans="1:8">
      <c r="A502" s="7" t="s">
        <v>542</v>
      </c>
      <c r="B502" s="7">
        <v>15.36</v>
      </c>
      <c r="C502" s="7">
        <v>5.49</v>
      </c>
      <c r="D502" s="7" t="s">
        <v>2388</v>
      </c>
      <c r="E502" s="7" t="s">
        <v>2386</v>
      </c>
      <c r="F502" s="7" t="s">
        <v>2386</v>
      </c>
      <c r="G502" s="7">
        <v>2</v>
      </c>
      <c r="H502" s="7" t="s">
        <v>2386</v>
      </c>
    </row>
    <row r="503" spans="1:8">
      <c r="A503" s="7" t="s">
        <v>543</v>
      </c>
      <c r="B503" s="7">
        <v>42.71</v>
      </c>
      <c r="C503" s="7">
        <v>10.52</v>
      </c>
      <c r="D503" s="7" t="s">
        <v>2386</v>
      </c>
      <c r="E503" s="7" t="s">
        <v>2386</v>
      </c>
      <c r="F503" s="7" t="s">
        <v>2386</v>
      </c>
      <c r="G503" s="7" t="s">
        <v>2387</v>
      </c>
      <c r="H503" s="7" t="s">
        <v>2388</v>
      </c>
    </row>
    <row r="504" spans="1:8">
      <c r="A504" s="7" t="s">
        <v>544</v>
      </c>
      <c r="B504" s="7">
        <v>27.74</v>
      </c>
      <c r="C504" s="7">
        <v>5.96</v>
      </c>
      <c r="D504" s="7" t="s">
        <v>2388</v>
      </c>
      <c r="E504" s="7" t="s">
        <v>2386</v>
      </c>
      <c r="F504" s="7" t="s">
        <v>2386</v>
      </c>
      <c r="G504" s="7" t="s">
        <v>2387</v>
      </c>
      <c r="H504" s="7" t="s">
        <v>2386</v>
      </c>
    </row>
    <row r="505" spans="1:8">
      <c r="A505" s="7" t="s">
        <v>545</v>
      </c>
      <c r="B505" s="7">
        <v>22.44</v>
      </c>
      <c r="C505" s="7">
        <v>4.62</v>
      </c>
      <c r="D505" s="7" t="s">
        <v>2388</v>
      </c>
      <c r="E505" s="7" t="s">
        <v>2386</v>
      </c>
      <c r="F505" s="7" t="s">
        <v>2386</v>
      </c>
      <c r="G505" s="7" t="s">
        <v>2387</v>
      </c>
      <c r="H505" s="7" t="s">
        <v>2386</v>
      </c>
    </row>
    <row r="506" spans="1:8">
      <c r="A506" s="7" t="s">
        <v>546</v>
      </c>
      <c r="B506" s="7">
        <v>37.049999999999997</v>
      </c>
      <c r="C506" s="7">
        <v>9.9600000000000009</v>
      </c>
      <c r="D506" s="7" t="s">
        <v>2388</v>
      </c>
      <c r="E506" s="7" t="s">
        <v>2386</v>
      </c>
      <c r="F506" s="7" t="s">
        <v>2386</v>
      </c>
      <c r="G506" s="7" t="s">
        <v>2387</v>
      </c>
      <c r="H506" s="7" t="s">
        <v>2386</v>
      </c>
    </row>
    <row r="507" spans="1:8">
      <c r="A507" s="7" t="s">
        <v>547</v>
      </c>
      <c r="B507" s="7">
        <v>22.95</v>
      </c>
      <c r="C507" s="7">
        <v>10.53</v>
      </c>
      <c r="D507" s="7" t="s">
        <v>2386</v>
      </c>
      <c r="E507" s="7" t="s">
        <v>2386</v>
      </c>
      <c r="F507" s="7" t="s">
        <v>2386</v>
      </c>
      <c r="G507" s="7">
        <v>2</v>
      </c>
      <c r="H507" s="7" t="s">
        <v>2386</v>
      </c>
    </row>
    <row r="508" spans="1:8">
      <c r="A508" s="7" t="s">
        <v>548</v>
      </c>
      <c r="B508" s="7">
        <v>34.200000000000003</v>
      </c>
      <c r="C508" s="7">
        <v>6.69</v>
      </c>
      <c r="D508" s="7" t="s">
        <v>2388</v>
      </c>
      <c r="E508" s="7" t="s">
        <v>2386</v>
      </c>
      <c r="F508" s="7" t="s">
        <v>2386</v>
      </c>
      <c r="G508" s="7" t="s">
        <v>2387</v>
      </c>
      <c r="H508" s="7" t="s">
        <v>2386</v>
      </c>
    </row>
    <row r="509" spans="1:8">
      <c r="A509" s="7" t="s">
        <v>549</v>
      </c>
      <c r="B509" s="7">
        <v>30.59</v>
      </c>
      <c r="C509" s="7">
        <v>9.5500000000000007</v>
      </c>
      <c r="D509" s="7" t="s">
        <v>2388</v>
      </c>
      <c r="E509" s="7" t="s">
        <v>2386</v>
      </c>
      <c r="F509" s="7" t="s">
        <v>2386</v>
      </c>
      <c r="G509" s="7" t="s">
        <v>2387</v>
      </c>
      <c r="H509" s="7" t="s">
        <v>2386</v>
      </c>
    </row>
    <row r="510" spans="1:8">
      <c r="A510" s="7" t="s">
        <v>550</v>
      </c>
      <c r="B510" s="7">
        <v>25.51</v>
      </c>
      <c r="C510" s="7">
        <v>6.05</v>
      </c>
      <c r="D510" s="7" t="s">
        <v>2386</v>
      </c>
      <c r="E510" s="7" t="s">
        <v>2386</v>
      </c>
      <c r="F510" s="7" t="s">
        <v>2386</v>
      </c>
      <c r="G510" s="7" t="s">
        <v>2387</v>
      </c>
      <c r="H510" s="7" t="s">
        <v>2386</v>
      </c>
    </row>
    <row r="511" spans="1:8">
      <c r="A511" s="7" t="s">
        <v>551</v>
      </c>
      <c r="B511" s="7">
        <v>29.04</v>
      </c>
      <c r="C511" s="7">
        <v>10.56</v>
      </c>
      <c r="D511" s="7" t="s">
        <v>2388</v>
      </c>
      <c r="E511" s="7" t="s">
        <v>2386</v>
      </c>
      <c r="F511" s="7" t="s">
        <v>2386</v>
      </c>
      <c r="G511" s="7">
        <v>1</v>
      </c>
      <c r="H511" s="7" t="s">
        <v>2386</v>
      </c>
    </row>
    <row r="512" spans="1:8">
      <c r="A512" s="7" t="s">
        <v>552</v>
      </c>
      <c r="B512" s="7">
        <v>22.135000000000002</v>
      </c>
      <c r="C512" s="7">
        <v>10.81</v>
      </c>
      <c r="D512" s="7" t="s">
        <v>2388</v>
      </c>
      <c r="E512" s="7" t="s">
        <v>2386</v>
      </c>
      <c r="F512" s="7" t="s">
        <v>2386</v>
      </c>
      <c r="G512" s="7">
        <v>1</v>
      </c>
      <c r="H512" s="7" t="s">
        <v>2386</v>
      </c>
    </row>
    <row r="513" spans="1:8">
      <c r="A513" s="7" t="s">
        <v>553</v>
      </c>
      <c r="B513" s="7">
        <v>21.375</v>
      </c>
      <c r="C513" s="7">
        <v>4.32</v>
      </c>
      <c r="D513" s="7" t="s">
        <v>2386</v>
      </c>
      <c r="E513" s="7" t="s">
        <v>2386</v>
      </c>
      <c r="F513" s="7" t="s">
        <v>2386</v>
      </c>
      <c r="G513" s="7" t="s">
        <v>2387</v>
      </c>
      <c r="H513" s="7" t="s">
        <v>2386</v>
      </c>
    </row>
    <row r="514" spans="1:8">
      <c r="A514" s="7" t="s">
        <v>554</v>
      </c>
      <c r="B514" s="7">
        <v>41.52</v>
      </c>
      <c r="C514" s="7">
        <v>11.82</v>
      </c>
      <c r="D514" s="7" t="s">
        <v>2388</v>
      </c>
      <c r="E514" s="7" t="s">
        <v>2386</v>
      </c>
      <c r="F514" s="7" t="s">
        <v>2386</v>
      </c>
      <c r="G514" s="7">
        <v>2</v>
      </c>
      <c r="H514" s="7" t="s">
        <v>2388</v>
      </c>
    </row>
    <row r="515" spans="1:8">
      <c r="A515" s="7" t="s">
        <v>555</v>
      </c>
      <c r="B515" s="7">
        <v>29.19</v>
      </c>
      <c r="C515" s="7">
        <v>4.37</v>
      </c>
      <c r="D515" s="7" t="s">
        <v>2386</v>
      </c>
      <c r="E515" s="7" t="s">
        <v>2386</v>
      </c>
      <c r="F515" s="7" t="s">
        <v>2386</v>
      </c>
      <c r="G515" s="7" t="s">
        <v>2387</v>
      </c>
      <c r="H515" s="7" t="s">
        <v>2386</v>
      </c>
    </row>
    <row r="516" spans="1:8">
      <c r="A516" s="7" t="s">
        <v>556</v>
      </c>
      <c r="B516" s="7">
        <v>31.92</v>
      </c>
      <c r="C516" s="7">
        <v>4.8099999999999996</v>
      </c>
      <c r="D516" s="7" t="s">
        <v>2388</v>
      </c>
      <c r="E516" s="7" t="s">
        <v>2386</v>
      </c>
      <c r="F516" s="7" t="s">
        <v>2389</v>
      </c>
      <c r="G516" s="7">
        <v>1</v>
      </c>
      <c r="H516" s="7" t="s">
        <v>2386</v>
      </c>
    </row>
    <row r="517" spans="1:8">
      <c r="A517" s="7" t="s">
        <v>557</v>
      </c>
      <c r="B517" s="7">
        <v>26.315000000000001</v>
      </c>
      <c r="C517" s="7">
        <v>4.5599999999999996</v>
      </c>
      <c r="D517" s="7" t="s">
        <v>2388</v>
      </c>
      <c r="E517" s="7" t="s">
        <v>2386</v>
      </c>
      <c r="F517" s="7" t="s">
        <v>2389</v>
      </c>
      <c r="G517" s="7">
        <v>1</v>
      </c>
      <c r="H517" s="7" t="s">
        <v>2386</v>
      </c>
    </row>
    <row r="518" spans="1:8">
      <c r="A518" s="7" t="s">
        <v>558</v>
      </c>
      <c r="B518" s="7">
        <v>35.299999999999997</v>
      </c>
      <c r="C518" s="7">
        <v>4.3899999999999997</v>
      </c>
      <c r="D518" s="7" t="s">
        <v>2386</v>
      </c>
      <c r="E518" s="7" t="s">
        <v>2386</v>
      </c>
      <c r="F518" s="7" t="s">
        <v>2386</v>
      </c>
      <c r="G518" s="7" t="s">
        <v>2387</v>
      </c>
      <c r="H518" s="7" t="s">
        <v>2386</v>
      </c>
    </row>
    <row r="519" spans="1:8">
      <c r="A519" s="7" t="s">
        <v>559</v>
      </c>
      <c r="B519" s="7">
        <v>18.91</v>
      </c>
      <c r="C519" s="7">
        <v>11.44</v>
      </c>
      <c r="D519" s="7" t="s">
        <v>2386</v>
      </c>
      <c r="E519" s="7" t="s">
        <v>2386</v>
      </c>
      <c r="F519" s="7" t="s">
        <v>2386</v>
      </c>
      <c r="G519" s="7" t="s">
        <v>2387</v>
      </c>
      <c r="H519" s="7" t="s">
        <v>2386</v>
      </c>
    </row>
    <row r="520" spans="1:8">
      <c r="A520" s="7" t="s">
        <v>560</v>
      </c>
      <c r="B520" s="7">
        <v>22.41</v>
      </c>
      <c r="C520" s="7">
        <v>11.37</v>
      </c>
      <c r="D520" s="7" t="s">
        <v>2388</v>
      </c>
      <c r="E520" s="7" t="s">
        <v>2386</v>
      </c>
      <c r="F520" s="7" t="s">
        <v>2386</v>
      </c>
      <c r="G520" s="7">
        <v>1</v>
      </c>
      <c r="H520" s="7" t="s">
        <v>2386</v>
      </c>
    </row>
    <row r="521" spans="1:8">
      <c r="A521" s="7" t="s">
        <v>561</v>
      </c>
      <c r="B521" s="7">
        <v>22.704999999999998</v>
      </c>
      <c r="C521" s="7">
        <v>6.14</v>
      </c>
      <c r="D521" s="7" t="s">
        <v>2386</v>
      </c>
      <c r="E521" s="7" t="s">
        <v>2386</v>
      </c>
      <c r="F521" s="7" t="s">
        <v>2386</v>
      </c>
      <c r="G521" s="7" t="s">
        <v>2387</v>
      </c>
      <c r="H521" s="7" t="s">
        <v>2386</v>
      </c>
    </row>
    <row r="522" spans="1:8">
      <c r="A522" s="7" t="s">
        <v>562</v>
      </c>
      <c r="B522" s="7">
        <v>37.18</v>
      </c>
      <c r="C522" s="7">
        <v>4.8899999999999997</v>
      </c>
      <c r="D522" s="7" t="s">
        <v>2386</v>
      </c>
      <c r="E522" s="7" t="s">
        <v>2386</v>
      </c>
      <c r="F522" s="7" t="s">
        <v>2386</v>
      </c>
      <c r="G522" s="7" t="s">
        <v>2387</v>
      </c>
      <c r="H522" s="7" t="s">
        <v>2386</v>
      </c>
    </row>
    <row r="523" spans="1:8">
      <c r="A523" s="7" t="s">
        <v>563</v>
      </c>
      <c r="B523" s="7">
        <v>35.97</v>
      </c>
      <c r="C523" s="7">
        <v>4.5999999999999996</v>
      </c>
      <c r="D523" s="7" t="s">
        <v>2386</v>
      </c>
      <c r="E523" s="7" t="s">
        <v>2386</v>
      </c>
      <c r="F523" s="7" t="s">
        <v>2386</v>
      </c>
      <c r="G523" s="7" t="s">
        <v>2387</v>
      </c>
      <c r="H523" s="7" t="s">
        <v>2386</v>
      </c>
    </row>
    <row r="524" spans="1:8">
      <c r="A524" s="7" t="s">
        <v>564</v>
      </c>
      <c r="B524" s="7">
        <v>35.799999999999997</v>
      </c>
      <c r="C524" s="7">
        <v>4.42</v>
      </c>
      <c r="D524" s="7" t="s">
        <v>2386</v>
      </c>
      <c r="E524" s="7" t="s">
        <v>2386</v>
      </c>
      <c r="F524" s="7" t="s">
        <v>2386</v>
      </c>
      <c r="G524" s="7" t="s">
        <v>2387</v>
      </c>
      <c r="H524" s="7" t="s">
        <v>2386</v>
      </c>
    </row>
    <row r="525" spans="1:8">
      <c r="A525" s="7" t="s">
        <v>565</v>
      </c>
      <c r="B525" s="7">
        <v>39.4</v>
      </c>
      <c r="C525" s="7">
        <v>6.76</v>
      </c>
      <c r="D525" s="7" t="s">
        <v>2386</v>
      </c>
      <c r="E525" s="7" t="s">
        <v>2386</v>
      </c>
      <c r="F525" s="7" t="s">
        <v>2386</v>
      </c>
      <c r="G525" s="7" t="s">
        <v>2387</v>
      </c>
      <c r="H525" s="7" t="s">
        <v>2388</v>
      </c>
    </row>
    <row r="526" spans="1:8">
      <c r="A526" s="7" t="s">
        <v>566</v>
      </c>
      <c r="B526" s="7">
        <v>28.31</v>
      </c>
      <c r="C526" s="7">
        <v>7.48</v>
      </c>
      <c r="D526" s="7" t="s">
        <v>2388</v>
      </c>
      <c r="E526" s="7" t="s">
        <v>2386</v>
      </c>
      <c r="F526" s="7" t="s">
        <v>2386</v>
      </c>
      <c r="G526" s="7" t="s">
        <v>2387</v>
      </c>
      <c r="H526" s="7" t="s">
        <v>2386</v>
      </c>
    </row>
    <row r="527" spans="1:8">
      <c r="A527" s="7" t="s">
        <v>567</v>
      </c>
      <c r="B527" s="7">
        <v>38.06</v>
      </c>
      <c r="C527" s="7">
        <v>10.74</v>
      </c>
      <c r="D527" s="7" t="s">
        <v>2386</v>
      </c>
      <c r="E527" s="7" t="s">
        <v>2386</v>
      </c>
      <c r="F527" s="7" t="s">
        <v>2386</v>
      </c>
      <c r="G527" s="7" t="s">
        <v>2387</v>
      </c>
      <c r="H527" s="7" t="s">
        <v>2386</v>
      </c>
    </row>
    <row r="528" spans="1:8">
      <c r="A528" s="7" t="s">
        <v>568</v>
      </c>
      <c r="B528" s="7">
        <v>28</v>
      </c>
      <c r="C528" s="7">
        <v>5.19</v>
      </c>
      <c r="D528" s="7" t="s">
        <v>2386</v>
      </c>
      <c r="E528" s="7" t="s">
        <v>2386</v>
      </c>
      <c r="F528" s="7" t="s">
        <v>2386</v>
      </c>
      <c r="G528" s="7">
        <v>1</v>
      </c>
      <c r="H528" s="7" t="s">
        <v>2386</v>
      </c>
    </row>
    <row r="529" spans="1:8">
      <c r="A529" s="7" t="s">
        <v>569</v>
      </c>
      <c r="B529" s="7">
        <v>34.32</v>
      </c>
      <c r="C529" s="7">
        <v>9.17</v>
      </c>
      <c r="D529" s="7" t="s">
        <v>2386</v>
      </c>
      <c r="E529" s="7" t="s">
        <v>2386</v>
      </c>
      <c r="F529" s="7" t="s">
        <v>2386</v>
      </c>
      <c r="G529" s="7" t="s">
        <v>2387</v>
      </c>
      <c r="H529" s="7" t="s">
        <v>2386</v>
      </c>
    </row>
    <row r="530" spans="1:8">
      <c r="A530" s="7" t="s">
        <v>570</v>
      </c>
      <c r="B530" s="7">
        <v>22.3</v>
      </c>
      <c r="C530" s="7">
        <v>4.95</v>
      </c>
      <c r="D530" s="7" t="s">
        <v>2388</v>
      </c>
      <c r="E530" s="7" t="s">
        <v>2386</v>
      </c>
      <c r="F530" s="7" t="s">
        <v>2386</v>
      </c>
      <c r="G530" s="7" t="s">
        <v>2387</v>
      </c>
      <c r="H530" s="7" t="s">
        <v>2386</v>
      </c>
    </row>
    <row r="531" spans="1:8">
      <c r="A531" s="7" t="s">
        <v>571</v>
      </c>
      <c r="B531" s="7">
        <v>27.835000000000001</v>
      </c>
      <c r="C531" s="7">
        <v>6.03</v>
      </c>
      <c r="D531" s="7" t="s">
        <v>2386</v>
      </c>
      <c r="E531" s="7" t="s">
        <v>2386</v>
      </c>
      <c r="F531" s="7" t="s">
        <v>2386</v>
      </c>
      <c r="G531" s="7">
        <v>1</v>
      </c>
      <c r="H531" s="7" t="s">
        <v>2386</v>
      </c>
    </row>
    <row r="532" spans="1:8">
      <c r="A532" s="7" t="s">
        <v>572</v>
      </c>
      <c r="B532" s="7">
        <v>39.229999999999997</v>
      </c>
      <c r="C532" s="7">
        <v>5.36</v>
      </c>
      <c r="D532" s="7" t="s">
        <v>2386</v>
      </c>
      <c r="E532" s="7" t="s">
        <v>2386</v>
      </c>
      <c r="F532" s="7" t="s">
        <v>2386</v>
      </c>
      <c r="G532" s="7" t="s">
        <v>2387</v>
      </c>
      <c r="H532" s="7" t="s">
        <v>2386</v>
      </c>
    </row>
    <row r="533" spans="1:8">
      <c r="A533" s="7" t="s">
        <v>573</v>
      </c>
      <c r="B533" s="7">
        <v>19.95</v>
      </c>
      <c r="C533" s="7">
        <v>6.11</v>
      </c>
      <c r="D533" s="7" t="s">
        <v>2386</v>
      </c>
      <c r="E533" s="7" t="s">
        <v>2386</v>
      </c>
      <c r="F533" s="7" t="s">
        <v>2386</v>
      </c>
      <c r="G533" s="7">
        <v>1</v>
      </c>
      <c r="H533" s="7" t="s">
        <v>2386</v>
      </c>
    </row>
    <row r="534" spans="1:8">
      <c r="A534" s="7" t="s">
        <v>574</v>
      </c>
      <c r="B534" s="7">
        <v>34.64</v>
      </c>
      <c r="C534" s="7">
        <v>4.88</v>
      </c>
      <c r="D534" s="7" t="s">
        <v>2386</v>
      </c>
      <c r="E534" s="7" t="s">
        <v>2386</v>
      </c>
      <c r="F534" s="7" t="s">
        <v>2389</v>
      </c>
      <c r="G534" s="7">
        <v>1</v>
      </c>
      <c r="H534" s="7" t="s">
        <v>2386</v>
      </c>
    </row>
    <row r="535" spans="1:8">
      <c r="A535" s="7" t="s">
        <v>575</v>
      </c>
      <c r="B535" s="7">
        <v>18.75</v>
      </c>
      <c r="C535" s="7">
        <v>6.72</v>
      </c>
      <c r="D535" s="7" t="s">
        <v>2386</v>
      </c>
      <c r="E535" s="7" t="s">
        <v>2386</v>
      </c>
      <c r="F535" s="7" t="s">
        <v>2386</v>
      </c>
      <c r="G535" s="7" t="s">
        <v>2387</v>
      </c>
      <c r="H535" s="7" t="s">
        <v>2386</v>
      </c>
    </row>
    <row r="536" spans="1:8">
      <c r="A536" s="7" t="s">
        <v>576</v>
      </c>
      <c r="B536" s="7">
        <v>46.45</v>
      </c>
      <c r="C536" s="7">
        <v>5.62</v>
      </c>
      <c r="D536" s="7" t="s">
        <v>2386</v>
      </c>
      <c r="E536" s="7" t="s">
        <v>2386</v>
      </c>
      <c r="F536" s="7" t="s">
        <v>2386</v>
      </c>
      <c r="G536" s="7" t="s">
        <v>2387</v>
      </c>
      <c r="H536" s="7" t="s">
        <v>2388</v>
      </c>
    </row>
    <row r="537" spans="1:8">
      <c r="A537" s="7" t="s">
        <v>577</v>
      </c>
      <c r="B537" s="7">
        <v>26.48</v>
      </c>
      <c r="C537" s="7">
        <v>4.2</v>
      </c>
      <c r="D537" s="7" t="s">
        <v>2386</v>
      </c>
      <c r="E537" s="7" t="s">
        <v>2386</v>
      </c>
      <c r="F537" s="7" t="s">
        <v>2386</v>
      </c>
      <c r="G537" s="7">
        <v>1</v>
      </c>
      <c r="H537" s="7" t="s">
        <v>2386</v>
      </c>
    </row>
    <row r="538" spans="1:8">
      <c r="A538" s="7" t="s">
        <v>578</v>
      </c>
      <c r="B538" s="7">
        <v>34.83</v>
      </c>
      <c r="C538" s="7">
        <v>5.79</v>
      </c>
      <c r="D538" s="7" t="s">
        <v>2386</v>
      </c>
      <c r="E538" s="7" t="s">
        <v>2386</v>
      </c>
      <c r="F538" s="7" t="s">
        <v>2386</v>
      </c>
      <c r="G538" s="7">
        <v>1</v>
      </c>
      <c r="H538" s="7" t="s">
        <v>2386</v>
      </c>
    </row>
    <row r="539" spans="1:8">
      <c r="A539" s="7" t="s">
        <v>579</v>
      </c>
      <c r="B539" s="7">
        <v>25.46</v>
      </c>
      <c r="C539" s="7">
        <v>4.29</v>
      </c>
      <c r="D539" s="7" t="s">
        <v>2386</v>
      </c>
      <c r="E539" s="7" t="s">
        <v>2386</v>
      </c>
      <c r="F539" s="7" t="s">
        <v>2386</v>
      </c>
      <c r="G539" s="7" t="s">
        <v>2387</v>
      </c>
      <c r="H539" s="7" t="s">
        <v>2386</v>
      </c>
    </row>
    <row r="540" spans="1:8">
      <c r="A540" s="7" t="s">
        <v>580</v>
      </c>
      <c r="B540" s="7">
        <v>23.31</v>
      </c>
      <c r="C540" s="7">
        <v>8.27</v>
      </c>
      <c r="D540" s="7" t="s">
        <v>2386</v>
      </c>
      <c r="E540" s="7" t="s">
        <v>2386</v>
      </c>
      <c r="F540" s="7" t="s">
        <v>2386</v>
      </c>
      <c r="G540" s="7" t="s">
        <v>2387</v>
      </c>
      <c r="H540" s="7" t="s">
        <v>2386</v>
      </c>
    </row>
    <row r="541" spans="1:8">
      <c r="A541" s="7" t="s">
        <v>581</v>
      </c>
      <c r="B541" s="7">
        <v>29</v>
      </c>
      <c r="C541" s="7">
        <v>4.5599999999999996</v>
      </c>
      <c r="D541" s="7" t="s">
        <v>2386</v>
      </c>
      <c r="E541" s="7" t="s">
        <v>2386</v>
      </c>
      <c r="F541" s="7" t="s">
        <v>2386</v>
      </c>
      <c r="G541" s="7" t="s">
        <v>2387</v>
      </c>
      <c r="H541" s="7" t="s">
        <v>2386</v>
      </c>
    </row>
    <row r="542" spans="1:8">
      <c r="A542" s="7" t="s">
        <v>582</v>
      </c>
      <c r="B542" s="7">
        <v>32.869999999999997</v>
      </c>
      <c r="C542" s="7">
        <v>5.33</v>
      </c>
      <c r="D542" s="7" t="s">
        <v>2386</v>
      </c>
      <c r="E542" s="7" t="s">
        <v>2386</v>
      </c>
      <c r="F542" s="7" t="s">
        <v>2386</v>
      </c>
      <c r="G542" s="7" t="s">
        <v>2387</v>
      </c>
      <c r="H542" s="7" t="s">
        <v>2386</v>
      </c>
    </row>
    <row r="543" spans="1:8">
      <c r="A543" s="7" t="s">
        <v>583</v>
      </c>
      <c r="B543" s="7">
        <v>26.18</v>
      </c>
      <c r="C543" s="7">
        <v>5.63</v>
      </c>
      <c r="D543" s="7" t="s">
        <v>2386</v>
      </c>
      <c r="E543" s="7" t="s">
        <v>2386</v>
      </c>
      <c r="F543" s="7" t="s">
        <v>2386</v>
      </c>
      <c r="G543" s="7" t="s">
        <v>2387</v>
      </c>
      <c r="H543" s="7" t="s">
        <v>2386</v>
      </c>
    </row>
    <row r="544" spans="1:8">
      <c r="A544" s="7" t="s">
        <v>584</v>
      </c>
      <c r="B544" s="7">
        <v>25.3</v>
      </c>
      <c r="C544" s="7">
        <v>5.12</v>
      </c>
      <c r="D544" s="7" t="s">
        <v>2386</v>
      </c>
      <c r="E544" s="7" t="s">
        <v>2386</v>
      </c>
      <c r="F544" s="7" t="s">
        <v>2386</v>
      </c>
      <c r="G544" s="7" t="s">
        <v>2387</v>
      </c>
      <c r="H544" s="7" t="s">
        <v>2386</v>
      </c>
    </row>
    <row r="545" spans="1:8">
      <c r="A545" s="7" t="s">
        <v>585</v>
      </c>
      <c r="B545" s="7">
        <v>36.94</v>
      </c>
      <c r="C545" s="7">
        <v>5.15</v>
      </c>
      <c r="D545" s="7" t="s">
        <v>2388</v>
      </c>
      <c r="E545" s="7" t="s">
        <v>2386</v>
      </c>
      <c r="F545" s="7" t="s">
        <v>2386</v>
      </c>
      <c r="G545" s="7">
        <v>1</v>
      </c>
      <c r="H545" s="7" t="s">
        <v>2386</v>
      </c>
    </row>
    <row r="546" spans="1:8">
      <c r="A546" s="7" t="s">
        <v>586</v>
      </c>
      <c r="B546" s="7">
        <v>22.86</v>
      </c>
      <c r="C546" s="7">
        <v>7.5</v>
      </c>
      <c r="D546" s="7" t="s">
        <v>2386</v>
      </c>
      <c r="E546" s="7" t="s">
        <v>2386</v>
      </c>
      <c r="F546" s="7" t="s">
        <v>2386</v>
      </c>
      <c r="G546" s="7" t="s">
        <v>2387</v>
      </c>
      <c r="H546" s="7" t="s">
        <v>2386</v>
      </c>
    </row>
    <row r="547" spans="1:8">
      <c r="A547" s="7" t="s">
        <v>587</v>
      </c>
      <c r="B547" s="7">
        <v>35.75</v>
      </c>
      <c r="C547" s="7">
        <v>4.1900000000000004</v>
      </c>
      <c r="D547" s="7" t="s">
        <v>2386</v>
      </c>
      <c r="E547" s="7" t="s">
        <v>2386</v>
      </c>
      <c r="F547" s="7" t="s">
        <v>2386</v>
      </c>
      <c r="G547" s="7" t="s">
        <v>2387</v>
      </c>
      <c r="H547" s="7" t="s">
        <v>2388</v>
      </c>
    </row>
    <row r="548" spans="1:8">
      <c r="A548" s="7" t="s">
        <v>588</v>
      </c>
      <c r="B548" s="7">
        <v>18.760000000000002</v>
      </c>
      <c r="C548" s="7">
        <v>4.88</v>
      </c>
      <c r="D548" s="7" t="s">
        <v>2388</v>
      </c>
      <c r="E548" s="7" t="s">
        <v>2386</v>
      </c>
      <c r="F548" s="7" t="s">
        <v>2389</v>
      </c>
      <c r="G548" s="7">
        <v>1</v>
      </c>
      <c r="H548" s="7" t="s">
        <v>2386</v>
      </c>
    </row>
    <row r="549" spans="1:8">
      <c r="A549" s="7" t="s">
        <v>589</v>
      </c>
      <c r="B549" s="7">
        <v>24.36</v>
      </c>
      <c r="C549" s="7">
        <v>5.57</v>
      </c>
      <c r="D549" s="7" t="s">
        <v>2386</v>
      </c>
      <c r="E549" s="7" t="s">
        <v>2386</v>
      </c>
      <c r="F549" s="7" t="s">
        <v>2386</v>
      </c>
      <c r="G549" s="7" t="s">
        <v>2387</v>
      </c>
      <c r="H549" s="7" t="s">
        <v>2386</v>
      </c>
    </row>
    <row r="550" spans="1:8">
      <c r="A550" s="7" t="s">
        <v>590</v>
      </c>
      <c r="B550" s="7">
        <v>32.299999999999997</v>
      </c>
      <c r="C550" s="7">
        <v>5.31</v>
      </c>
      <c r="D550" s="7" t="s">
        <v>2386</v>
      </c>
      <c r="E550" s="7" t="s">
        <v>2386</v>
      </c>
      <c r="F550" s="7" t="s">
        <v>2386</v>
      </c>
      <c r="G550" s="7" t="s">
        <v>2387</v>
      </c>
      <c r="H550" s="7" t="s">
        <v>2386</v>
      </c>
    </row>
    <row r="551" spans="1:8">
      <c r="A551" s="7" t="s">
        <v>591</v>
      </c>
      <c r="B551" s="7">
        <v>22.704999999999998</v>
      </c>
      <c r="C551" s="7">
        <v>4.57</v>
      </c>
      <c r="D551" s="7" t="s">
        <v>2388</v>
      </c>
      <c r="E551" s="7" t="s">
        <v>2386</v>
      </c>
      <c r="F551" s="7" t="s">
        <v>2386</v>
      </c>
      <c r="G551" s="7" t="s">
        <v>2387</v>
      </c>
      <c r="H551" s="7" t="s">
        <v>2386</v>
      </c>
    </row>
    <row r="552" spans="1:8">
      <c r="A552" s="7" t="s">
        <v>592</v>
      </c>
      <c r="B552" s="7">
        <v>21.79</v>
      </c>
      <c r="C552" s="7">
        <v>8.6999999999999993</v>
      </c>
      <c r="D552" s="7" t="s">
        <v>2388</v>
      </c>
      <c r="E552" s="7" t="s">
        <v>2386</v>
      </c>
      <c r="F552" s="7" t="s">
        <v>2386</v>
      </c>
      <c r="G552" s="7">
        <v>1</v>
      </c>
      <c r="H552" s="7" t="s">
        <v>2386</v>
      </c>
    </row>
    <row r="553" spans="1:8">
      <c r="A553" s="7" t="s">
        <v>593</v>
      </c>
      <c r="B553" s="7">
        <v>24.52</v>
      </c>
      <c r="C553" s="7">
        <v>4.76</v>
      </c>
      <c r="D553" s="7" t="s">
        <v>2386</v>
      </c>
      <c r="E553" s="7" t="s">
        <v>2386</v>
      </c>
      <c r="F553" s="7" t="s">
        <v>2386</v>
      </c>
      <c r="G553" s="7" t="s">
        <v>2387</v>
      </c>
      <c r="H553" s="7" t="s">
        <v>2386</v>
      </c>
    </row>
    <row r="554" spans="1:8">
      <c r="A554" s="7" t="s">
        <v>594</v>
      </c>
      <c r="B554" s="7">
        <v>39.520000000000003</v>
      </c>
      <c r="C554" s="7">
        <v>11.81</v>
      </c>
      <c r="D554" s="7" t="s">
        <v>2386</v>
      </c>
      <c r="E554" s="7" t="s">
        <v>2386</v>
      </c>
      <c r="F554" s="7" t="s">
        <v>2386</v>
      </c>
      <c r="G554" s="7" t="s">
        <v>2387</v>
      </c>
      <c r="H554" s="7" t="s">
        <v>2386</v>
      </c>
    </row>
    <row r="555" spans="1:8">
      <c r="A555" s="7" t="s">
        <v>595</v>
      </c>
      <c r="B555" s="7">
        <v>24.49</v>
      </c>
      <c r="C555" s="7">
        <v>4.67</v>
      </c>
      <c r="D555" s="7" t="s">
        <v>2386</v>
      </c>
      <c r="E555" s="7" t="s">
        <v>2386</v>
      </c>
      <c r="F555" s="7" t="s">
        <v>2386</v>
      </c>
      <c r="G555" s="7" t="s">
        <v>2387</v>
      </c>
      <c r="H555" s="7" t="s">
        <v>2386</v>
      </c>
    </row>
    <row r="556" spans="1:8">
      <c r="A556" s="7" t="s">
        <v>596</v>
      </c>
      <c r="B556" s="7">
        <v>26.315000000000001</v>
      </c>
      <c r="C556" s="7">
        <v>6.02</v>
      </c>
      <c r="D556" s="7" t="s">
        <v>2386</v>
      </c>
      <c r="E556" s="7" t="s">
        <v>2386</v>
      </c>
      <c r="F556" s="7" t="s">
        <v>2386</v>
      </c>
      <c r="G556" s="7" t="s">
        <v>2387</v>
      </c>
      <c r="H556" s="7" t="s">
        <v>2386</v>
      </c>
    </row>
    <row r="557" spans="1:8">
      <c r="A557" s="7" t="s">
        <v>597</v>
      </c>
      <c r="B557" s="7">
        <v>22.58</v>
      </c>
      <c r="C557" s="7">
        <v>7.46</v>
      </c>
      <c r="D557" s="7" t="s">
        <v>2386</v>
      </c>
      <c r="E557" s="7" t="s">
        <v>2386</v>
      </c>
      <c r="F557" s="7" t="s">
        <v>2386</v>
      </c>
      <c r="G557" s="7" t="s">
        <v>2387</v>
      </c>
      <c r="H557" s="7" t="s">
        <v>2386</v>
      </c>
    </row>
    <row r="558" spans="1:8">
      <c r="A558" s="7" t="s">
        <v>598</v>
      </c>
      <c r="B558" s="7">
        <v>36.384999999999998</v>
      </c>
      <c r="C558" s="7">
        <v>7.59</v>
      </c>
      <c r="D558" s="7" t="s">
        <v>2388</v>
      </c>
      <c r="E558" s="7" t="s">
        <v>2386</v>
      </c>
      <c r="F558" s="7" t="s">
        <v>2386</v>
      </c>
      <c r="G558" s="7">
        <v>2</v>
      </c>
      <c r="H558" s="7" t="s">
        <v>2388</v>
      </c>
    </row>
    <row r="559" spans="1:8">
      <c r="A559" s="7" t="s">
        <v>599</v>
      </c>
      <c r="B559" s="7">
        <v>26.07</v>
      </c>
      <c r="C559" s="7">
        <v>5.32</v>
      </c>
      <c r="D559" s="7" t="s">
        <v>2386</v>
      </c>
      <c r="E559" s="7" t="s">
        <v>2386</v>
      </c>
      <c r="F559" s="7" t="s">
        <v>2386</v>
      </c>
      <c r="G559" s="7" t="s">
        <v>2387</v>
      </c>
      <c r="H559" s="7" t="s">
        <v>2388</v>
      </c>
    </row>
    <row r="560" spans="1:8">
      <c r="A560" s="7" t="s">
        <v>600</v>
      </c>
      <c r="B560" s="7">
        <v>19.475000000000001</v>
      </c>
      <c r="C560" s="7">
        <v>4.74</v>
      </c>
      <c r="D560" s="7" t="s">
        <v>2386</v>
      </c>
      <c r="E560" s="7" t="s">
        <v>2386</v>
      </c>
      <c r="F560" s="7" t="s">
        <v>2386</v>
      </c>
      <c r="G560" s="7">
        <v>1</v>
      </c>
      <c r="H560" s="7" t="s">
        <v>2386</v>
      </c>
    </row>
    <row r="561" spans="1:8">
      <c r="A561" s="7" t="s">
        <v>601</v>
      </c>
      <c r="B561" s="7">
        <v>26.33</v>
      </c>
      <c r="C561" s="7">
        <v>4.79</v>
      </c>
      <c r="D561" s="7" t="s">
        <v>2386</v>
      </c>
      <c r="E561" s="7" t="s">
        <v>2386</v>
      </c>
      <c r="F561" s="7" t="s">
        <v>2386</v>
      </c>
      <c r="G561" s="7" t="s">
        <v>2387</v>
      </c>
      <c r="H561" s="7" t="s">
        <v>2386</v>
      </c>
    </row>
    <row r="562" spans="1:8">
      <c r="A562" s="7" t="s">
        <v>602</v>
      </c>
      <c r="B562" s="7">
        <v>17.29</v>
      </c>
      <c r="C562" s="7">
        <v>5.35</v>
      </c>
      <c r="D562" s="7" t="s">
        <v>2388</v>
      </c>
      <c r="E562" s="7" t="s">
        <v>2386</v>
      </c>
      <c r="F562" s="7" t="s">
        <v>2386</v>
      </c>
      <c r="G562" s="7" t="s">
        <v>2387</v>
      </c>
      <c r="H562" s="7" t="s">
        <v>2386</v>
      </c>
    </row>
    <row r="563" spans="1:8">
      <c r="A563" s="7" t="s">
        <v>603</v>
      </c>
      <c r="B563" s="7">
        <v>42.88</v>
      </c>
      <c r="C563" s="7">
        <v>4.87</v>
      </c>
      <c r="D563" s="7" t="s">
        <v>2386</v>
      </c>
      <c r="E563" s="7" t="s">
        <v>2388</v>
      </c>
      <c r="F563" s="7" t="s">
        <v>2386</v>
      </c>
      <c r="G563" s="7">
        <v>1</v>
      </c>
      <c r="H563" s="7" t="s">
        <v>2386</v>
      </c>
    </row>
    <row r="564" spans="1:8">
      <c r="A564" s="7" t="s">
        <v>604</v>
      </c>
      <c r="B564" s="7">
        <v>32.200000000000003</v>
      </c>
      <c r="C564" s="7">
        <v>10.09</v>
      </c>
      <c r="D564" s="7" t="s">
        <v>2388</v>
      </c>
      <c r="E564" s="7" t="s">
        <v>2386</v>
      </c>
      <c r="F564" s="7" t="s">
        <v>2386</v>
      </c>
      <c r="G564" s="7" t="s">
        <v>2387</v>
      </c>
      <c r="H564" s="7" t="s">
        <v>2386</v>
      </c>
    </row>
    <row r="565" spans="1:8">
      <c r="A565" s="7" t="s">
        <v>605</v>
      </c>
      <c r="B565" s="7">
        <v>18.75</v>
      </c>
      <c r="C565" s="7">
        <v>5.47</v>
      </c>
      <c r="D565" s="7" t="s">
        <v>2388</v>
      </c>
      <c r="E565" s="7" t="s">
        <v>2386</v>
      </c>
      <c r="F565" s="7" t="s">
        <v>2389</v>
      </c>
      <c r="G565" s="7">
        <v>1</v>
      </c>
      <c r="H565" s="7" t="s">
        <v>2386</v>
      </c>
    </row>
    <row r="566" spans="1:8">
      <c r="A566" s="7" t="s">
        <v>606</v>
      </c>
      <c r="B566" s="7">
        <v>22.36</v>
      </c>
      <c r="C566" s="7">
        <v>8.6</v>
      </c>
      <c r="D566" s="7" t="s">
        <v>2386</v>
      </c>
      <c r="E566" s="7" t="s">
        <v>2386</v>
      </c>
      <c r="F566" s="7" t="s">
        <v>2386</v>
      </c>
      <c r="G566" s="7" t="s">
        <v>2387</v>
      </c>
      <c r="H566" s="7" t="s">
        <v>2386</v>
      </c>
    </row>
    <row r="567" spans="1:8">
      <c r="A567" s="7" t="s">
        <v>607</v>
      </c>
      <c r="B567" s="7">
        <v>23.94</v>
      </c>
      <c r="C567" s="7">
        <v>10.74</v>
      </c>
      <c r="D567" s="7" t="s">
        <v>2388</v>
      </c>
      <c r="E567" s="7" t="s">
        <v>2386</v>
      </c>
      <c r="F567" s="7" t="s">
        <v>2386</v>
      </c>
      <c r="G567" s="7" t="s">
        <v>2387</v>
      </c>
      <c r="H567" s="7" t="s">
        <v>2386</v>
      </c>
    </row>
    <row r="568" spans="1:8">
      <c r="A568" s="7" t="s">
        <v>608</v>
      </c>
      <c r="B568" s="7">
        <v>30.1</v>
      </c>
      <c r="C568" s="7">
        <v>4.3899999999999997</v>
      </c>
      <c r="D568" s="7" t="s">
        <v>2386</v>
      </c>
      <c r="E568" s="7" t="s">
        <v>2386</v>
      </c>
      <c r="F568" s="7" t="s">
        <v>2389</v>
      </c>
      <c r="G568" s="7">
        <v>1</v>
      </c>
      <c r="H568" s="7" t="s">
        <v>2386</v>
      </c>
    </row>
    <row r="569" spans="1:8">
      <c r="A569" s="7" t="s">
        <v>609</v>
      </c>
      <c r="B569" s="7">
        <v>21.93</v>
      </c>
      <c r="C569" s="7">
        <v>6.3</v>
      </c>
      <c r="D569" s="7" t="s">
        <v>2386</v>
      </c>
      <c r="E569" s="7" t="s">
        <v>2386</v>
      </c>
      <c r="F569" s="7" t="s">
        <v>2386</v>
      </c>
      <c r="G569" s="7" t="s">
        <v>2387</v>
      </c>
      <c r="H569" s="7" t="s">
        <v>2386</v>
      </c>
    </row>
    <row r="570" spans="1:8">
      <c r="A570" s="7" t="s">
        <v>610</v>
      </c>
      <c r="B570" s="7">
        <v>36.54</v>
      </c>
      <c r="C570" s="7">
        <v>4.46</v>
      </c>
      <c r="D570" s="7" t="s">
        <v>2388</v>
      </c>
      <c r="E570" s="7" t="s">
        <v>2386</v>
      </c>
      <c r="F570" s="7" t="s">
        <v>2386</v>
      </c>
      <c r="G570" s="7">
        <v>1</v>
      </c>
      <c r="H570" s="7" t="s">
        <v>2388</v>
      </c>
    </row>
    <row r="571" spans="1:8">
      <c r="A571" s="7" t="s">
        <v>611</v>
      </c>
      <c r="B571" s="7">
        <v>39.75</v>
      </c>
      <c r="C571" s="7">
        <v>5.41</v>
      </c>
      <c r="D571" s="7" t="s">
        <v>2386</v>
      </c>
      <c r="E571" s="7" t="s">
        <v>2388</v>
      </c>
      <c r="F571" s="7" t="s">
        <v>2386</v>
      </c>
      <c r="G571" s="7">
        <v>1</v>
      </c>
      <c r="H571" s="7" t="s">
        <v>2386</v>
      </c>
    </row>
    <row r="572" spans="1:8">
      <c r="A572" s="7" t="s">
        <v>612</v>
      </c>
      <c r="B572" s="7">
        <v>26.03</v>
      </c>
      <c r="C572" s="7">
        <v>4.47</v>
      </c>
      <c r="D572" s="7" t="s">
        <v>2386</v>
      </c>
      <c r="E572" s="7" t="s">
        <v>2386</v>
      </c>
      <c r="F572" s="7" t="s">
        <v>2389</v>
      </c>
      <c r="G572" s="7">
        <v>1</v>
      </c>
      <c r="H572" s="7" t="s">
        <v>2386</v>
      </c>
    </row>
    <row r="573" spans="1:8">
      <c r="A573" s="7" t="s">
        <v>613</v>
      </c>
      <c r="B573" s="7">
        <v>34.51</v>
      </c>
      <c r="C573" s="7">
        <v>6.26</v>
      </c>
      <c r="D573" s="7" t="s">
        <v>2386</v>
      </c>
      <c r="E573" s="7" t="s">
        <v>2386</v>
      </c>
      <c r="F573" s="7" t="s">
        <v>2386</v>
      </c>
      <c r="G573" s="7" t="s">
        <v>2387</v>
      </c>
      <c r="H573" s="7" t="s">
        <v>2386</v>
      </c>
    </row>
    <row r="574" spans="1:8">
      <c r="A574" s="7" t="s">
        <v>614</v>
      </c>
      <c r="B574" s="7">
        <v>19.32</v>
      </c>
      <c r="C574" s="7">
        <v>11.58</v>
      </c>
      <c r="D574" s="7" t="s">
        <v>2388</v>
      </c>
      <c r="E574" s="7" t="s">
        <v>2386</v>
      </c>
      <c r="F574" s="7" t="s">
        <v>2386</v>
      </c>
      <c r="G574" s="7">
        <v>1</v>
      </c>
      <c r="H574" s="7" t="s">
        <v>2386</v>
      </c>
    </row>
    <row r="575" spans="1:8">
      <c r="A575" s="7" t="s">
        <v>615</v>
      </c>
      <c r="B575" s="7">
        <v>28.5</v>
      </c>
      <c r="C575" s="7">
        <v>4.3600000000000003</v>
      </c>
      <c r="D575" s="7" t="s">
        <v>2386</v>
      </c>
      <c r="E575" s="7" t="s">
        <v>2386</v>
      </c>
      <c r="F575" s="7" t="s">
        <v>2386</v>
      </c>
      <c r="G575" s="7" t="s">
        <v>2387</v>
      </c>
      <c r="H575" s="7" t="s">
        <v>2386</v>
      </c>
    </row>
    <row r="576" spans="1:8">
      <c r="A576" s="7" t="s">
        <v>616</v>
      </c>
      <c r="B576" s="7">
        <v>30.875</v>
      </c>
      <c r="C576" s="7">
        <v>4.1399999999999997</v>
      </c>
      <c r="D576" s="7" t="s">
        <v>2388</v>
      </c>
      <c r="E576" s="7" t="s">
        <v>2386</v>
      </c>
      <c r="F576" s="7" t="s">
        <v>2386</v>
      </c>
      <c r="G576" s="7" t="s">
        <v>2387</v>
      </c>
      <c r="H576" s="7" t="s">
        <v>2386</v>
      </c>
    </row>
    <row r="577" spans="1:8">
      <c r="A577" s="7" t="s">
        <v>617</v>
      </c>
      <c r="B577" s="7">
        <v>24.02</v>
      </c>
      <c r="C577" s="7">
        <v>4.38</v>
      </c>
      <c r="D577" s="7" t="s">
        <v>2386</v>
      </c>
      <c r="E577" s="7" t="s">
        <v>2386</v>
      </c>
      <c r="F577" s="7" t="s">
        <v>2386</v>
      </c>
      <c r="G577" s="7" t="s">
        <v>2387</v>
      </c>
      <c r="H577" s="7" t="s">
        <v>2386</v>
      </c>
    </row>
    <row r="578" spans="1:8">
      <c r="A578" s="7" t="s">
        <v>618</v>
      </c>
      <c r="B578" s="7">
        <v>36.08</v>
      </c>
      <c r="C578" s="7">
        <v>11.61</v>
      </c>
      <c r="D578" s="7" t="s">
        <v>2388</v>
      </c>
      <c r="E578" s="7" t="s">
        <v>2386</v>
      </c>
      <c r="F578" s="7" t="s">
        <v>2386</v>
      </c>
      <c r="G578" s="7" t="s">
        <v>2387</v>
      </c>
      <c r="H578" s="7" t="s">
        <v>2386</v>
      </c>
    </row>
    <row r="579" spans="1:8">
      <c r="A579" s="7" t="s">
        <v>619</v>
      </c>
      <c r="B579" s="7">
        <v>32.200000000000003</v>
      </c>
      <c r="C579" s="7">
        <v>10.59</v>
      </c>
      <c r="D579" s="7" t="s">
        <v>2388</v>
      </c>
      <c r="E579" s="7" t="s">
        <v>2386</v>
      </c>
      <c r="F579" s="7" t="s">
        <v>2386</v>
      </c>
      <c r="G579" s="7" t="s">
        <v>2387</v>
      </c>
      <c r="H579" s="7" t="s">
        <v>2386</v>
      </c>
    </row>
    <row r="580" spans="1:8">
      <c r="A580" s="7" t="s">
        <v>620</v>
      </c>
      <c r="B580" s="7">
        <v>28.05</v>
      </c>
      <c r="C580" s="7">
        <v>11.85</v>
      </c>
      <c r="D580" s="7" t="s">
        <v>2388</v>
      </c>
      <c r="E580" s="7" t="s">
        <v>2386</v>
      </c>
      <c r="F580" s="7" t="s">
        <v>2386</v>
      </c>
      <c r="G580" s="7" t="s">
        <v>2387</v>
      </c>
      <c r="H580" s="7" t="s">
        <v>2386</v>
      </c>
    </row>
    <row r="581" spans="1:8">
      <c r="A581" s="7" t="s">
        <v>621</v>
      </c>
      <c r="B581" s="7">
        <v>51.64</v>
      </c>
      <c r="C581" s="7">
        <v>5.65</v>
      </c>
      <c r="D581" s="7" t="s">
        <v>2386</v>
      </c>
      <c r="E581" s="7" t="s">
        <v>2386</v>
      </c>
      <c r="F581" s="7" t="s">
        <v>2386</v>
      </c>
      <c r="G581" s="7" t="s">
        <v>2387</v>
      </c>
      <c r="H581" s="7" t="s">
        <v>2388</v>
      </c>
    </row>
    <row r="582" spans="1:8">
      <c r="A582" s="7" t="s">
        <v>622</v>
      </c>
      <c r="B582" s="7">
        <v>19</v>
      </c>
      <c r="C582" s="7">
        <v>5.46</v>
      </c>
      <c r="D582" s="7" t="s">
        <v>2388</v>
      </c>
      <c r="E582" s="7" t="s">
        <v>2386</v>
      </c>
      <c r="F582" s="7" t="s">
        <v>2386</v>
      </c>
      <c r="G582" s="7">
        <v>1</v>
      </c>
      <c r="H582" s="7" t="s">
        <v>2386</v>
      </c>
    </row>
    <row r="583" spans="1:8">
      <c r="A583" s="7" t="s">
        <v>623</v>
      </c>
      <c r="B583" s="7">
        <v>16.13</v>
      </c>
      <c r="C583" s="7">
        <v>4.54</v>
      </c>
      <c r="D583" s="7" t="s">
        <v>2388</v>
      </c>
      <c r="E583" s="7" t="s">
        <v>2386</v>
      </c>
      <c r="F583" s="7" t="s">
        <v>2386</v>
      </c>
      <c r="G583" s="7">
        <v>2</v>
      </c>
      <c r="H583" s="7" t="s">
        <v>2386</v>
      </c>
    </row>
    <row r="584" spans="1:8">
      <c r="A584" s="7" t="s">
        <v>624</v>
      </c>
      <c r="B584" s="7">
        <v>18.77</v>
      </c>
      <c r="C584" s="7">
        <v>11.98</v>
      </c>
      <c r="D584" s="7" t="s">
        <v>2388</v>
      </c>
      <c r="E584" s="7" t="s">
        <v>2386</v>
      </c>
      <c r="F584" s="7" t="s">
        <v>2386</v>
      </c>
      <c r="G584" s="7">
        <v>2</v>
      </c>
      <c r="H584" s="7" t="s">
        <v>2386</v>
      </c>
    </row>
    <row r="585" spans="1:8">
      <c r="A585" s="7" t="s">
        <v>625</v>
      </c>
      <c r="B585" s="7">
        <v>28.88</v>
      </c>
      <c r="C585" s="7">
        <v>6.59</v>
      </c>
      <c r="D585" s="7" t="s">
        <v>2388</v>
      </c>
      <c r="E585" s="7" t="s">
        <v>2386</v>
      </c>
      <c r="F585" s="7" t="s">
        <v>2386</v>
      </c>
      <c r="G585" s="7">
        <v>1</v>
      </c>
      <c r="H585" s="7" t="s">
        <v>2386</v>
      </c>
    </row>
    <row r="586" spans="1:8">
      <c r="A586" s="7" t="s">
        <v>626</v>
      </c>
      <c r="B586" s="7">
        <v>27.55</v>
      </c>
      <c r="C586" s="7">
        <v>10.83</v>
      </c>
      <c r="D586" s="7" t="s">
        <v>2388</v>
      </c>
      <c r="E586" s="7" t="s">
        <v>2386</v>
      </c>
      <c r="F586" s="7" t="s">
        <v>2386</v>
      </c>
      <c r="G586" s="7">
        <v>1</v>
      </c>
      <c r="H586" s="7" t="s">
        <v>2386</v>
      </c>
    </row>
    <row r="587" spans="1:8">
      <c r="A587" s="7" t="s">
        <v>627</v>
      </c>
      <c r="B587" s="7">
        <v>15.6</v>
      </c>
      <c r="C587" s="7">
        <v>8.6</v>
      </c>
      <c r="D587" s="7" t="s">
        <v>2386</v>
      </c>
      <c r="E587" s="7" t="s">
        <v>2386</v>
      </c>
      <c r="F587" s="7" t="s">
        <v>2386</v>
      </c>
      <c r="G587" s="7" t="s">
        <v>2387</v>
      </c>
      <c r="H587" s="7" t="s">
        <v>2386</v>
      </c>
    </row>
    <row r="588" spans="1:8">
      <c r="A588" s="7" t="s">
        <v>628</v>
      </c>
      <c r="B588" s="7">
        <v>21.99</v>
      </c>
      <c r="C588" s="7">
        <v>11.17</v>
      </c>
      <c r="D588" s="7" t="s">
        <v>2386</v>
      </c>
      <c r="E588" s="7" t="s">
        <v>2386</v>
      </c>
      <c r="F588" s="7" t="s">
        <v>2386</v>
      </c>
      <c r="G588" s="7" t="s">
        <v>2387</v>
      </c>
      <c r="H588" s="7" t="s">
        <v>2386</v>
      </c>
    </row>
    <row r="589" spans="1:8">
      <c r="A589" s="7" t="s">
        <v>629</v>
      </c>
      <c r="B589" s="7">
        <v>34.85</v>
      </c>
      <c r="C589" s="7">
        <v>5.75</v>
      </c>
      <c r="D589" s="7" t="s">
        <v>2386</v>
      </c>
      <c r="E589" s="7" t="s">
        <v>2386</v>
      </c>
      <c r="F589" s="7" t="s">
        <v>2386</v>
      </c>
      <c r="G589" s="7" t="s">
        <v>2387</v>
      </c>
      <c r="H589" s="7" t="s">
        <v>2386</v>
      </c>
    </row>
    <row r="590" spans="1:8">
      <c r="A590" s="7" t="s">
        <v>630</v>
      </c>
      <c r="B590" s="7">
        <v>24.51</v>
      </c>
      <c r="C590" s="7">
        <v>4.83</v>
      </c>
      <c r="D590" s="7" t="s">
        <v>2388</v>
      </c>
      <c r="E590" s="7" t="s">
        <v>2386</v>
      </c>
      <c r="F590" s="7" t="s">
        <v>2389</v>
      </c>
      <c r="G590" s="7">
        <v>1</v>
      </c>
      <c r="H590" s="7" t="s">
        <v>2386</v>
      </c>
    </row>
    <row r="591" spans="1:8">
      <c r="A591" s="7" t="s">
        <v>631</v>
      </c>
      <c r="B591" s="7">
        <v>19.399999999999999</v>
      </c>
      <c r="C591" s="7">
        <v>11.93</v>
      </c>
      <c r="D591" s="7" t="s">
        <v>2386</v>
      </c>
      <c r="E591" s="7" t="s">
        <v>2386</v>
      </c>
      <c r="F591" s="7" t="s">
        <v>2386</v>
      </c>
      <c r="G591" s="7" t="s">
        <v>2387</v>
      </c>
      <c r="H591" s="7" t="s">
        <v>2386</v>
      </c>
    </row>
    <row r="592" spans="1:8">
      <c r="A592" s="7" t="s">
        <v>632</v>
      </c>
      <c r="B592" s="7">
        <v>42.83</v>
      </c>
      <c r="C592" s="7">
        <v>6.04</v>
      </c>
      <c r="D592" s="7" t="s">
        <v>2386</v>
      </c>
      <c r="E592" s="7" t="s">
        <v>2386</v>
      </c>
      <c r="F592" s="7" t="s">
        <v>2386</v>
      </c>
      <c r="G592" s="7">
        <v>2</v>
      </c>
      <c r="H592" s="7" t="s">
        <v>2388</v>
      </c>
    </row>
    <row r="593" spans="1:8">
      <c r="A593" s="7" t="s">
        <v>633</v>
      </c>
      <c r="B593" s="7">
        <v>15.1</v>
      </c>
      <c r="C593" s="7">
        <v>8.41</v>
      </c>
      <c r="D593" s="7" t="s">
        <v>2386</v>
      </c>
      <c r="E593" s="7" t="s">
        <v>2386</v>
      </c>
      <c r="F593" s="7" t="s">
        <v>2386</v>
      </c>
      <c r="G593" s="7" t="s">
        <v>2387</v>
      </c>
      <c r="H593" s="7" t="s">
        <v>2386</v>
      </c>
    </row>
    <row r="594" spans="1:8">
      <c r="A594" s="7" t="s">
        <v>634</v>
      </c>
      <c r="B594" s="7">
        <v>23.37</v>
      </c>
      <c r="C594" s="7">
        <v>5.59</v>
      </c>
      <c r="D594" s="7" t="s">
        <v>2388</v>
      </c>
      <c r="E594" s="7" t="s">
        <v>2386</v>
      </c>
      <c r="F594" s="7" t="s">
        <v>2386</v>
      </c>
      <c r="G594" s="7" t="s">
        <v>2387</v>
      </c>
      <c r="H594" s="7" t="s">
        <v>2386</v>
      </c>
    </row>
    <row r="595" spans="1:8">
      <c r="A595" s="7" t="s">
        <v>635</v>
      </c>
      <c r="B595" s="7">
        <v>42.4</v>
      </c>
      <c r="C595" s="7">
        <v>4.0599999999999996</v>
      </c>
      <c r="D595" s="7" t="s">
        <v>2386</v>
      </c>
      <c r="E595" s="7" t="s">
        <v>2386</v>
      </c>
      <c r="F595" s="7" t="s">
        <v>2386</v>
      </c>
      <c r="G595" s="7" t="s">
        <v>2387</v>
      </c>
      <c r="H595" s="7" t="s">
        <v>2386</v>
      </c>
    </row>
    <row r="596" spans="1:8">
      <c r="A596" s="7" t="s">
        <v>636</v>
      </c>
      <c r="B596" s="7">
        <v>28.405000000000001</v>
      </c>
      <c r="C596" s="7">
        <v>7.02</v>
      </c>
      <c r="D596" s="7" t="s">
        <v>2388</v>
      </c>
      <c r="E596" s="7" t="s">
        <v>2386</v>
      </c>
      <c r="F596" s="7" t="s">
        <v>2386</v>
      </c>
      <c r="G596" s="7" t="s">
        <v>2387</v>
      </c>
      <c r="H596" s="7" t="s">
        <v>2386</v>
      </c>
    </row>
    <row r="597" spans="1:8">
      <c r="A597" s="7" t="s">
        <v>637</v>
      </c>
      <c r="B597" s="7">
        <v>23.4</v>
      </c>
      <c r="C597" s="7">
        <v>4.47</v>
      </c>
      <c r="D597" s="7" t="s">
        <v>2386</v>
      </c>
      <c r="E597" s="7" t="s">
        <v>2386</v>
      </c>
      <c r="F597" s="7" t="s">
        <v>2386</v>
      </c>
      <c r="G597" s="7" t="s">
        <v>2387</v>
      </c>
      <c r="H597" s="7" t="s">
        <v>2386</v>
      </c>
    </row>
    <row r="598" spans="1:8">
      <c r="A598" s="7" t="s">
        <v>638</v>
      </c>
      <c r="B598" s="7">
        <v>33.44</v>
      </c>
      <c r="C598" s="7">
        <v>4.54</v>
      </c>
      <c r="D598" s="7" t="s">
        <v>2386</v>
      </c>
      <c r="E598" s="7" t="s">
        <v>2386</v>
      </c>
      <c r="F598" s="7" t="s">
        <v>2386</v>
      </c>
      <c r="G598" s="7" t="s">
        <v>2387</v>
      </c>
      <c r="H598" s="7" t="s">
        <v>2386</v>
      </c>
    </row>
    <row r="599" spans="1:8">
      <c r="A599" s="7" t="s">
        <v>639</v>
      </c>
      <c r="B599" s="7">
        <v>21.12</v>
      </c>
      <c r="C599" s="7">
        <v>4.99</v>
      </c>
      <c r="D599" s="7" t="s">
        <v>2386</v>
      </c>
      <c r="E599" s="7" t="s">
        <v>2386</v>
      </c>
      <c r="F599" s="7" t="s">
        <v>2386</v>
      </c>
      <c r="G599" s="7">
        <v>1</v>
      </c>
      <c r="H599" s="7" t="s">
        <v>2386</v>
      </c>
    </row>
    <row r="600" spans="1:8">
      <c r="A600" s="7" t="s">
        <v>640</v>
      </c>
      <c r="B600" s="7">
        <v>18.48</v>
      </c>
      <c r="C600" s="7">
        <v>10.84</v>
      </c>
      <c r="D600" s="7" t="s">
        <v>2388</v>
      </c>
      <c r="E600" s="7" t="s">
        <v>2386</v>
      </c>
      <c r="F600" s="7" t="s">
        <v>2386</v>
      </c>
      <c r="G600" s="7">
        <v>2</v>
      </c>
      <c r="H600" s="7" t="s">
        <v>2386</v>
      </c>
    </row>
    <row r="601" spans="1:8">
      <c r="A601" s="7" t="s">
        <v>641</v>
      </c>
      <c r="B601" s="7">
        <v>16.815000000000001</v>
      </c>
      <c r="C601" s="7">
        <v>5.63</v>
      </c>
      <c r="D601" s="7" t="s">
        <v>2386</v>
      </c>
      <c r="E601" s="7" t="s">
        <v>2386</v>
      </c>
      <c r="F601" s="7" t="s">
        <v>2386</v>
      </c>
      <c r="G601" s="7">
        <v>1</v>
      </c>
      <c r="H601" s="7" t="s">
        <v>2386</v>
      </c>
    </row>
    <row r="602" spans="1:8">
      <c r="A602" s="7" t="s">
        <v>642</v>
      </c>
      <c r="B602" s="7">
        <v>26.72</v>
      </c>
      <c r="C602" s="7">
        <v>4.1399999999999997</v>
      </c>
      <c r="D602" s="7" t="s">
        <v>2386</v>
      </c>
      <c r="E602" s="7" t="s">
        <v>2386</v>
      </c>
      <c r="F602" s="7" t="s">
        <v>2386</v>
      </c>
      <c r="G602" s="7" t="s">
        <v>2387</v>
      </c>
      <c r="H602" s="7" t="s">
        <v>2386</v>
      </c>
    </row>
    <row r="603" spans="1:8">
      <c r="A603" s="7" t="s">
        <v>643</v>
      </c>
      <c r="B603" s="7">
        <v>40.15</v>
      </c>
      <c r="C603" s="7">
        <v>5.76</v>
      </c>
      <c r="D603" s="7" t="s">
        <v>2386</v>
      </c>
      <c r="E603" s="7" t="s">
        <v>2386</v>
      </c>
      <c r="F603" s="7" t="s">
        <v>2386</v>
      </c>
      <c r="G603" s="7">
        <v>1</v>
      </c>
      <c r="H603" s="7" t="s">
        <v>2388</v>
      </c>
    </row>
    <row r="604" spans="1:8">
      <c r="A604" s="7" t="s">
        <v>644</v>
      </c>
      <c r="B604" s="7">
        <v>41.42</v>
      </c>
      <c r="C604" s="7">
        <v>5.17</v>
      </c>
      <c r="D604" s="7" t="s">
        <v>2386</v>
      </c>
      <c r="E604" s="7" t="s">
        <v>2386</v>
      </c>
      <c r="F604" s="7" t="s">
        <v>2389</v>
      </c>
      <c r="G604" s="7">
        <v>1</v>
      </c>
      <c r="H604" s="7" t="s">
        <v>2386</v>
      </c>
    </row>
    <row r="605" spans="1:8">
      <c r="A605" s="7" t="s">
        <v>645</v>
      </c>
      <c r="B605" s="7">
        <v>20.69</v>
      </c>
      <c r="C605" s="7">
        <v>6.93</v>
      </c>
      <c r="D605" s="7" t="s">
        <v>2386</v>
      </c>
      <c r="E605" s="7" t="s">
        <v>2386</v>
      </c>
      <c r="F605" s="7" t="s">
        <v>2386</v>
      </c>
      <c r="G605" s="7">
        <v>2</v>
      </c>
      <c r="H605" s="7" t="s">
        <v>2386</v>
      </c>
    </row>
    <row r="606" spans="1:8">
      <c r="A606" s="7" t="s">
        <v>646</v>
      </c>
      <c r="B606" s="7">
        <v>41.23</v>
      </c>
      <c r="C606" s="7">
        <v>4.24</v>
      </c>
      <c r="D606" s="7" t="s">
        <v>2386</v>
      </c>
      <c r="E606" s="7" t="s">
        <v>2386</v>
      </c>
      <c r="F606" s="7" t="s">
        <v>2386</v>
      </c>
      <c r="G606" s="7" t="s">
        <v>2387</v>
      </c>
      <c r="H606" s="7" t="s">
        <v>2386</v>
      </c>
    </row>
    <row r="607" spans="1:8">
      <c r="A607" s="7" t="s">
        <v>647</v>
      </c>
      <c r="B607" s="7">
        <v>29.9</v>
      </c>
      <c r="C607" s="7">
        <v>5.91</v>
      </c>
      <c r="D607" s="7" t="s">
        <v>2386</v>
      </c>
      <c r="E607" s="7" t="s">
        <v>2386</v>
      </c>
      <c r="F607" s="7" t="s">
        <v>2386</v>
      </c>
      <c r="G607" s="7" t="s">
        <v>2387</v>
      </c>
      <c r="H607" s="7" t="s">
        <v>2386</v>
      </c>
    </row>
    <row r="608" spans="1:8">
      <c r="A608" s="7" t="s">
        <v>648</v>
      </c>
      <c r="B608" s="7">
        <v>34.104999999999997</v>
      </c>
      <c r="C608" s="7">
        <v>5.93</v>
      </c>
      <c r="D608" s="7" t="s">
        <v>2386</v>
      </c>
      <c r="E608" s="7" t="s">
        <v>2386</v>
      </c>
      <c r="F608" s="7" t="s">
        <v>2386</v>
      </c>
      <c r="G608" s="7" t="s">
        <v>2387</v>
      </c>
      <c r="H608" s="7" t="s">
        <v>2386</v>
      </c>
    </row>
    <row r="609" spans="1:8">
      <c r="A609" s="7" t="s">
        <v>649</v>
      </c>
      <c r="B609" s="7">
        <v>24.97</v>
      </c>
      <c r="C609" s="7">
        <v>5.66</v>
      </c>
      <c r="D609" s="7" t="s">
        <v>2386</v>
      </c>
      <c r="E609" s="7" t="s">
        <v>2386</v>
      </c>
      <c r="F609" s="7" t="s">
        <v>2386</v>
      </c>
      <c r="G609" s="7" t="s">
        <v>2387</v>
      </c>
      <c r="H609" s="7" t="s">
        <v>2386</v>
      </c>
    </row>
    <row r="610" spans="1:8">
      <c r="A610" s="7" t="s">
        <v>650</v>
      </c>
      <c r="B610" s="7">
        <v>34.799999999999997</v>
      </c>
      <c r="C610" s="7">
        <v>4.1900000000000004</v>
      </c>
      <c r="D610" s="7" t="s">
        <v>2386</v>
      </c>
      <c r="E610" s="7" t="s">
        <v>2386</v>
      </c>
      <c r="F610" s="7" t="s">
        <v>2386</v>
      </c>
      <c r="G610" s="7">
        <v>1</v>
      </c>
      <c r="H610" s="7" t="s">
        <v>2386</v>
      </c>
    </row>
    <row r="611" spans="1:8">
      <c r="A611" s="7" t="s">
        <v>651</v>
      </c>
      <c r="B611" s="7">
        <v>32.965000000000003</v>
      </c>
      <c r="C611" s="7">
        <v>9.2100000000000009</v>
      </c>
      <c r="D611" s="7" t="s">
        <v>2388</v>
      </c>
      <c r="E611" s="7" t="s">
        <v>2386</v>
      </c>
      <c r="F611" s="7" t="s">
        <v>2386</v>
      </c>
      <c r="G611" s="7" t="s">
        <v>2387</v>
      </c>
      <c r="H611" s="7" t="s">
        <v>2386</v>
      </c>
    </row>
    <row r="612" spans="1:8">
      <c r="A612" s="7" t="s">
        <v>652</v>
      </c>
      <c r="B612" s="7">
        <v>27.265000000000001</v>
      </c>
      <c r="C612" s="7">
        <v>5.51</v>
      </c>
      <c r="D612" s="7" t="s">
        <v>2386</v>
      </c>
      <c r="E612" s="7" t="s">
        <v>2386</v>
      </c>
      <c r="F612" s="7" t="s">
        <v>2386</v>
      </c>
      <c r="G612" s="7">
        <v>1</v>
      </c>
      <c r="H612" s="7" t="s">
        <v>2386</v>
      </c>
    </row>
    <row r="613" spans="1:8">
      <c r="A613" s="7" t="s">
        <v>653</v>
      </c>
      <c r="B613" s="7">
        <v>17.059999999999999</v>
      </c>
      <c r="C613" s="7">
        <v>8.5</v>
      </c>
      <c r="D613" s="7" t="s">
        <v>2386</v>
      </c>
      <c r="E613" s="7" t="s">
        <v>2386</v>
      </c>
      <c r="F613" s="7" t="s">
        <v>2386</v>
      </c>
      <c r="G613" s="7" t="s">
        <v>2387</v>
      </c>
      <c r="H613" s="7" t="s">
        <v>2386</v>
      </c>
    </row>
    <row r="614" spans="1:8">
      <c r="A614" s="7" t="s">
        <v>654</v>
      </c>
      <c r="B614" s="7">
        <v>27.8</v>
      </c>
      <c r="C614" s="7">
        <v>4.3600000000000003</v>
      </c>
      <c r="D614" s="7" t="s">
        <v>2386</v>
      </c>
      <c r="E614" s="7" t="s">
        <v>2386</v>
      </c>
      <c r="F614" s="7" t="s">
        <v>2389</v>
      </c>
      <c r="G614" s="7">
        <v>1</v>
      </c>
      <c r="H614" s="7" t="s">
        <v>2388</v>
      </c>
    </row>
    <row r="615" spans="1:8">
      <c r="A615" s="7" t="s">
        <v>655</v>
      </c>
      <c r="B615" s="7">
        <v>36.29</v>
      </c>
      <c r="C615" s="7">
        <v>6.23</v>
      </c>
      <c r="D615" s="7" t="s">
        <v>2386</v>
      </c>
      <c r="E615" s="7" t="s">
        <v>2386</v>
      </c>
      <c r="F615" s="7" t="s">
        <v>2386</v>
      </c>
      <c r="G615" s="7" t="s">
        <v>2387</v>
      </c>
      <c r="H615" s="7" t="s">
        <v>2386</v>
      </c>
    </row>
    <row r="616" spans="1:8">
      <c r="A616" s="7" t="s">
        <v>656</v>
      </c>
      <c r="B616" s="7">
        <v>28.594999999999999</v>
      </c>
      <c r="C616" s="7">
        <v>8.5299999999999994</v>
      </c>
      <c r="D616" s="7" t="s">
        <v>2388</v>
      </c>
      <c r="E616" s="7" t="s">
        <v>2386</v>
      </c>
      <c r="F616" s="7" t="s">
        <v>2386</v>
      </c>
      <c r="G616" s="7">
        <v>1</v>
      </c>
      <c r="H616" s="7" t="s">
        <v>2386</v>
      </c>
    </row>
    <row r="617" spans="1:8">
      <c r="A617" s="7" t="s">
        <v>657</v>
      </c>
      <c r="B617" s="7">
        <v>17.8</v>
      </c>
      <c r="C617" s="7">
        <v>5.75</v>
      </c>
      <c r="D617" s="7" t="s">
        <v>2388</v>
      </c>
      <c r="E617" s="7" t="s">
        <v>2386</v>
      </c>
      <c r="F617" s="7" t="s">
        <v>2389</v>
      </c>
      <c r="G617" s="7">
        <v>1</v>
      </c>
      <c r="H617" s="7" t="s">
        <v>2386</v>
      </c>
    </row>
    <row r="618" spans="1:8">
      <c r="A618" s="7" t="s">
        <v>658</v>
      </c>
      <c r="B618" s="7">
        <v>21.4</v>
      </c>
      <c r="C618" s="7">
        <v>5.6</v>
      </c>
      <c r="D618" s="7" t="s">
        <v>2386</v>
      </c>
      <c r="E618" s="7" t="s">
        <v>2386</v>
      </c>
      <c r="F618" s="7" t="s">
        <v>2386</v>
      </c>
      <c r="G618" s="7" t="s">
        <v>2387</v>
      </c>
      <c r="H618" s="7" t="s">
        <v>2386</v>
      </c>
    </row>
    <row r="619" spans="1:8">
      <c r="A619" s="7" t="s">
        <v>659</v>
      </c>
      <c r="B619" s="7">
        <v>23.01</v>
      </c>
      <c r="C619" s="7">
        <v>4.68</v>
      </c>
      <c r="D619" s="7" t="s">
        <v>2386</v>
      </c>
      <c r="E619" s="7" t="s">
        <v>2386</v>
      </c>
      <c r="F619" s="7" t="s">
        <v>2386</v>
      </c>
      <c r="G619" s="7" t="s">
        <v>2387</v>
      </c>
      <c r="H619" s="7" t="s">
        <v>2386</v>
      </c>
    </row>
    <row r="620" spans="1:8">
      <c r="A620" s="7" t="s">
        <v>660</v>
      </c>
      <c r="B620" s="7">
        <v>19.86</v>
      </c>
      <c r="C620" s="7">
        <v>5.62</v>
      </c>
      <c r="D620" s="7" t="s">
        <v>2388</v>
      </c>
      <c r="E620" s="7" t="s">
        <v>2386</v>
      </c>
      <c r="F620" s="7" t="s">
        <v>2386</v>
      </c>
      <c r="G620" s="7" t="s">
        <v>2387</v>
      </c>
      <c r="H620" s="7" t="s">
        <v>2386</v>
      </c>
    </row>
    <row r="621" spans="1:8">
      <c r="A621" s="7" t="s">
        <v>661</v>
      </c>
      <c r="B621" s="7">
        <v>33.58</v>
      </c>
      <c r="C621" s="7">
        <v>5.08</v>
      </c>
      <c r="D621" s="7" t="s">
        <v>2386</v>
      </c>
      <c r="E621" s="7" t="s">
        <v>2386</v>
      </c>
      <c r="F621" s="7" t="s">
        <v>2386</v>
      </c>
      <c r="G621" s="7" t="s">
        <v>2387</v>
      </c>
      <c r="H621" s="7" t="s">
        <v>2386</v>
      </c>
    </row>
    <row r="622" spans="1:8">
      <c r="A622" s="7" t="s">
        <v>662</v>
      </c>
      <c r="B622" s="7">
        <v>29.81</v>
      </c>
      <c r="C622" s="7">
        <v>5.28</v>
      </c>
      <c r="D622" s="7" t="s">
        <v>2386</v>
      </c>
      <c r="E622" s="7" t="s">
        <v>2386</v>
      </c>
      <c r="F622" s="7" t="s">
        <v>2386</v>
      </c>
      <c r="G622" s="7" t="s">
        <v>2387</v>
      </c>
      <c r="H622" s="7" t="s">
        <v>2386</v>
      </c>
    </row>
    <row r="623" spans="1:8">
      <c r="A623" s="7" t="s">
        <v>663</v>
      </c>
      <c r="B623" s="7">
        <v>27.4</v>
      </c>
      <c r="C623" s="7">
        <v>4.6100000000000003</v>
      </c>
      <c r="D623" s="7" t="s">
        <v>2386</v>
      </c>
      <c r="E623" s="7" t="s">
        <v>2386</v>
      </c>
      <c r="F623" s="7" t="s">
        <v>2386</v>
      </c>
      <c r="G623" s="7" t="s">
        <v>2387</v>
      </c>
      <c r="H623" s="7" t="s">
        <v>2386</v>
      </c>
    </row>
    <row r="624" spans="1:8">
      <c r="A624" s="7" t="s">
        <v>664</v>
      </c>
      <c r="B624" s="7">
        <v>17.98</v>
      </c>
      <c r="C624" s="7">
        <v>6.57</v>
      </c>
      <c r="D624" s="7" t="s">
        <v>2388</v>
      </c>
      <c r="E624" s="7" t="s">
        <v>2386</v>
      </c>
      <c r="F624" s="7" t="s">
        <v>2386</v>
      </c>
      <c r="G624" s="7">
        <v>2</v>
      </c>
      <c r="H624" s="7" t="s">
        <v>2386</v>
      </c>
    </row>
    <row r="625" spans="1:8">
      <c r="A625" s="7" t="s">
        <v>665</v>
      </c>
      <c r="B625" s="7">
        <v>45.81</v>
      </c>
      <c r="C625" s="7">
        <v>4.76</v>
      </c>
      <c r="D625" s="7" t="s">
        <v>2388</v>
      </c>
      <c r="E625" s="7" t="s">
        <v>2386</v>
      </c>
      <c r="F625" s="7" t="s">
        <v>2389</v>
      </c>
      <c r="G625" s="7">
        <v>1</v>
      </c>
      <c r="H625" s="7" t="s">
        <v>2388</v>
      </c>
    </row>
    <row r="626" spans="1:8">
      <c r="A626" s="7" t="s">
        <v>666</v>
      </c>
      <c r="B626" s="7">
        <v>37.9</v>
      </c>
      <c r="C626" s="7">
        <v>5.83</v>
      </c>
      <c r="D626" s="7" t="s">
        <v>2386</v>
      </c>
      <c r="E626" s="7" t="s">
        <v>2386</v>
      </c>
      <c r="F626" s="7" t="s">
        <v>2386</v>
      </c>
      <c r="G626" s="7" t="s">
        <v>2387</v>
      </c>
      <c r="H626" s="7" t="s">
        <v>2386</v>
      </c>
    </row>
    <row r="627" spans="1:8">
      <c r="A627" s="7" t="s">
        <v>667</v>
      </c>
      <c r="B627" s="7">
        <v>25.27</v>
      </c>
      <c r="C627" s="7">
        <v>6.98</v>
      </c>
      <c r="D627" s="7" t="s">
        <v>2388</v>
      </c>
      <c r="E627" s="7" t="s">
        <v>2386</v>
      </c>
      <c r="F627" s="7" t="s">
        <v>2386</v>
      </c>
      <c r="G627" s="7" t="s">
        <v>2387</v>
      </c>
      <c r="H627" s="7" t="s">
        <v>2386</v>
      </c>
    </row>
    <row r="628" spans="1:8">
      <c r="A628" s="7" t="s">
        <v>668</v>
      </c>
      <c r="B628" s="7">
        <v>29.26</v>
      </c>
      <c r="C628" s="7">
        <v>4.03</v>
      </c>
      <c r="D628" s="7" t="s">
        <v>2386</v>
      </c>
      <c r="E628" s="7" t="s">
        <v>2386</v>
      </c>
      <c r="F628" s="7" t="s">
        <v>2386</v>
      </c>
      <c r="G628" s="7">
        <v>1</v>
      </c>
      <c r="H628" s="7" t="s">
        <v>2386</v>
      </c>
    </row>
    <row r="629" spans="1:8">
      <c r="A629" s="7" t="s">
        <v>669</v>
      </c>
      <c r="B629" s="7">
        <v>27.835000000000001</v>
      </c>
      <c r="C629" s="7">
        <v>4.5599999999999996</v>
      </c>
      <c r="D629" s="7" t="s">
        <v>2386</v>
      </c>
      <c r="E629" s="7" t="s">
        <v>2386</v>
      </c>
      <c r="F629" s="7" t="s">
        <v>2386</v>
      </c>
      <c r="G629" s="7">
        <v>1</v>
      </c>
      <c r="H629" s="7" t="s">
        <v>2386</v>
      </c>
    </row>
    <row r="630" spans="1:8">
      <c r="A630" s="7" t="s">
        <v>670</v>
      </c>
      <c r="B630" s="7">
        <v>46.53</v>
      </c>
      <c r="C630" s="7">
        <v>5.38</v>
      </c>
      <c r="D630" s="7" t="s">
        <v>2388</v>
      </c>
      <c r="E630" s="7" t="s">
        <v>2386</v>
      </c>
      <c r="F630" s="7" t="s">
        <v>2386</v>
      </c>
      <c r="G630" s="7" t="s">
        <v>2387</v>
      </c>
      <c r="H630" s="7" t="s">
        <v>2386</v>
      </c>
    </row>
    <row r="631" spans="1:8">
      <c r="A631" s="7" t="s">
        <v>671</v>
      </c>
      <c r="B631" s="7">
        <v>20.58</v>
      </c>
      <c r="C631" s="7">
        <v>11.04</v>
      </c>
      <c r="D631" s="7" t="s">
        <v>2388</v>
      </c>
      <c r="E631" s="7" t="s">
        <v>2386</v>
      </c>
      <c r="F631" s="7" t="s">
        <v>2386</v>
      </c>
      <c r="G631" s="7">
        <v>1</v>
      </c>
      <c r="H631" s="7" t="s">
        <v>2386</v>
      </c>
    </row>
    <row r="632" spans="1:8">
      <c r="A632" s="7" t="s">
        <v>672</v>
      </c>
      <c r="B632" s="7">
        <v>19.53</v>
      </c>
      <c r="C632" s="7">
        <v>6.09</v>
      </c>
      <c r="D632" s="7" t="s">
        <v>2388</v>
      </c>
      <c r="E632" s="7" t="s">
        <v>2386</v>
      </c>
      <c r="F632" s="7" t="s">
        <v>2386</v>
      </c>
      <c r="G632" s="7" t="s">
        <v>2387</v>
      </c>
      <c r="H632" s="7" t="s">
        <v>2386</v>
      </c>
    </row>
    <row r="633" spans="1:8">
      <c r="A633" s="7" t="s">
        <v>673</v>
      </c>
      <c r="B633" s="7">
        <v>27.7</v>
      </c>
      <c r="C633" s="7">
        <v>4.71</v>
      </c>
      <c r="D633" s="7" t="s">
        <v>2386</v>
      </c>
      <c r="E633" s="7" t="s">
        <v>2386</v>
      </c>
      <c r="F633" s="7" t="s">
        <v>2386</v>
      </c>
      <c r="G633" s="7">
        <v>1</v>
      </c>
      <c r="H633" s="7" t="s">
        <v>2386</v>
      </c>
    </row>
    <row r="634" spans="1:8">
      <c r="A634" s="7" t="s">
        <v>674</v>
      </c>
      <c r="B634" s="7">
        <v>18.920000000000002</v>
      </c>
      <c r="C634" s="7">
        <v>8.18</v>
      </c>
      <c r="D634" s="7" t="s">
        <v>2386</v>
      </c>
      <c r="E634" s="7" t="s">
        <v>2386</v>
      </c>
      <c r="F634" s="7" t="s">
        <v>2386</v>
      </c>
      <c r="G634" s="7" t="s">
        <v>2387</v>
      </c>
      <c r="H634" s="7" t="s">
        <v>2386</v>
      </c>
    </row>
    <row r="635" spans="1:8">
      <c r="A635" s="7" t="s">
        <v>675</v>
      </c>
      <c r="B635" s="7">
        <v>17.760000000000002</v>
      </c>
      <c r="C635" s="7">
        <v>11.18</v>
      </c>
      <c r="D635" s="7" t="s">
        <v>2388</v>
      </c>
      <c r="E635" s="7" t="s">
        <v>2386</v>
      </c>
      <c r="F635" s="7" t="s">
        <v>2386</v>
      </c>
      <c r="G635" s="7">
        <v>2</v>
      </c>
      <c r="H635" s="7" t="s">
        <v>2386</v>
      </c>
    </row>
    <row r="636" spans="1:8">
      <c r="A636" s="7" t="s">
        <v>676</v>
      </c>
      <c r="B636" s="7">
        <v>34.43</v>
      </c>
      <c r="C636" s="7">
        <v>10.82</v>
      </c>
      <c r="D636" s="7" t="s">
        <v>2388</v>
      </c>
      <c r="E636" s="7" t="s">
        <v>2386</v>
      </c>
      <c r="F636" s="7" t="s">
        <v>2386</v>
      </c>
      <c r="G636" s="7">
        <v>1</v>
      </c>
      <c r="H636" s="7" t="s">
        <v>2388</v>
      </c>
    </row>
    <row r="637" spans="1:8">
      <c r="A637" s="7" t="s">
        <v>677</v>
      </c>
      <c r="B637" s="7">
        <v>29.83</v>
      </c>
      <c r="C637" s="7">
        <v>5.03</v>
      </c>
      <c r="D637" s="7" t="s">
        <v>2388</v>
      </c>
      <c r="E637" s="7" t="s">
        <v>2386</v>
      </c>
      <c r="F637" s="7" t="s">
        <v>2386</v>
      </c>
      <c r="G637" s="7" t="s">
        <v>2387</v>
      </c>
      <c r="H637" s="7" t="s">
        <v>2386</v>
      </c>
    </row>
    <row r="638" spans="1:8">
      <c r="A638" s="7" t="s">
        <v>678</v>
      </c>
      <c r="B638" s="7">
        <v>23.465</v>
      </c>
      <c r="C638" s="7">
        <v>5.56</v>
      </c>
      <c r="D638" s="7" t="s">
        <v>2386</v>
      </c>
      <c r="E638" s="7" t="s">
        <v>2386</v>
      </c>
      <c r="F638" s="7" t="s">
        <v>2386</v>
      </c>
      <c r="G638" s="7">
        <v>1</v>
      </c>
      <c r="H638" s="7" t="s">
        <v>2386</v>
      </c>
    </row>
    <row r="639" spans="1:8">
      <c r="A639" s="7" t="s">
        <v>679</v>
      </c>
      <c r="B639" s="7">
        <v>29.355</v>
      </c>
      <c r="C639" s="7">
        <v>4.33</v>
      </c>
      <c r="D639" s="7" t="s">
        <v>2386</v>
      </c>
      <c r="E639" s="7" t="s">
        <v>2386</v>
      </c>
      <c r="F639" s="7" t="s">
        <v>2386</v>
      </c>
      <c r="G639" s="7" t="s">
        <v>2387</v>
      </c>
      <c r="H639" s="7" t="s">
        <v>2386</v>
      </c>
    </row>
    <row r="640" spans="1:8">
      <c r="A640" s="7" t="s">
        <v>680</v>
      </c>
      <c r="B640" s="7">
        <v>35.49</v>
      </c>
      <c r="C640" s="7">
        <v>5.21</v>
      </c>
      <c r="D640" s="7" t="s">
        <v>2388</v>
      </c>
      <c r="E640" s="7" t="s">
        <v>2386</v>
      </c>
      <c r="F640" s="7" t="s">
        <v>2389</v>
      </c>
      <c r="G640" s="7">
        <v>1</v>
      </c>
      <c r="H640" s="7" t="s">
        <v>2386</v>
      </c>
    </row>
    <row r="641" spans="1:8">
      <c r="A641" s="7" t="s">
        <v>681</v>
      </c>
      <c r="B641" s="7">
        <v>26.315000000000001</v>
      </c>
      <c r="C641" s="7">
        <v>5.89</v>
      </c>
      <c r="D641" s="7" t="s">
        <v>2386</v>
      </c>
      <c r="E641" s="7" t="s">
        <v>2386</v>
      </c>
      <c r="F641" s="7" t="s">
        <v>2386</v>
      </c>
      <c r="G641" s="7" t="s">
        <v>2387</v>
      </c>
      <c r="H641" s="7" t="s">
        <v>2386</v>
      </c>
    </row>
    <row r="642" spans="1:8">
      <c r="A642" s="7" t="s">
        <v>682</v>
      </c>
      <c r="B642" s="7">
        <v>19.79</v>
      </c>
      <c r="C642" s="7">
        <v>4.8099999999999996</v>
      </c>
      <c r="D642" s="7" t="s">
        <v>2388</v>
      </c>
      <c r="E642" s="7" t="s">
        <v>2386</v>
      </c>
      <c r="F642" s="7" t="s">
        <v>2386</v>
      </c>
      <c r="G642" s="7" t="s">
        <v>2387</v>
      </c>
      <c r="H642" s="7" t="s">
        <v>2386</v>
      </c>
    </row>
    <row r="643" spans="1:8">
      <c r="A643" s="7" t="s">
        <v>683</v>
      </c>
      <c r="B643" s="7">
        <v>40.564999999999998</v>
      </c>
      <c r="C643" s="7">
        <v>5.66</v>
      </c>
      <c r="D643" s="7" t="s">
        <v>2386</v>
      </c>
      <c r="E643" s="7" t="s">
        <v>2386</v>
      </c>
      <c r="F643" s="7" t="s">
        <v>2386</v>
      </c>
      <c r="G643" s="7">
        <v>1</v>
      </c>
      <c r="H643" s="7" t="s">
        <v>2386</v>
      </c>
    </row>
    <row r="644" spans="1:8">
      <c r="A644" s="7" t="s">
        <v>684</v>
      </c>
      <c r="B644" s="7">
        <v>18.03</v>
      </c>
      <c r="C644" s="7">
        <v>10.66</v>
      </c>
      <c r="D644" s="7" t="s">
        <v>2388</v>
      </c>
      <c r="E644" s="7" t="s">
        <v>2386</v>
      </c>
      <c r="F644" s="7" t="s">
        <v>2386</v>
      </c>
      <c r="G644" s="7">
        <v>2</v>
      </c>
      <c r="H644" s="7" t="s">
        <v>2386</v>
      </c>
    </row>
    <row r="645" spans="1:8">
      <c r="A645" s="7" t="s">
        <v>685</v>
      </c>
      <c r="B645" s="7">
        <v>34.65</v>
      </c>
      <c r="C645" s="7">
        <v>5.98</v>
      </c>
      <c r="D645" s="7" t="s">
        <v>2388</v>
      </c>
      <c r="E645" s="7" t="s">
        <v>2386</v>
      </c>
      <c r="F645" s="7" t="s">
        <v>2386</v>
      </c>
      <c r="G645" s="7" t="s">
        <v>2387</v>
      </c>
      <c r="H645" s="7" t="s">
        <v>2386</v>
      </c>
    </row>
    <row r="646" spans="1:8">
      <c r="A646" s="7" t="s">
        <v>686</v>
      </c>
      <c r="B646" s="7">
        <v>42.94</v>
      </c>
      <c r="C646" s="7">
        <v>4.34</v>
      </c>
      <c r="D646" s="7" t="s">
        <v>2386</v>
      </c>
      <c r="E646" s="7" t="s">
        <v>2386</v>
      </c>
      <c r="F646" s="7" t="s">
        <v>2386</v>
      </c>
      <c r="G646" s="7" t="s">
        <v>2387</v>
      </c>
      <c r="H646" s="7" t="s">
        <v>2386</v>
      </c>
    </row>
    <row r="647" spans="1:8">
      <c r="A647" s="7" t="s">
        <v>687</v>
      </c>
      <c r="B647" s="7">
        <v>41.33</v>
      </c>
      <c r="C647" s="7">
        <v>4.01</v>
      </c>
      <c r="D647" s="7" t="s">
        <v>2388</v>
      </c>
      <c r="E647" s="7" t="s">
        <v>2386</v>
      </c>
      <c r="F647" s="7" t="s">
        <v>2386</v>
      </c>
      <c r="G647" s="7" t="s">
        <v>2387</v>
      </c>
      <c r="H647" s="7" t="s">
        <v>2388</v>
      </c>
    </row>
    <row r="648" spans="1:8">
      <c r="A648" s="7" t="s">
        <v>688</v>
      </c>
      <c r="B648" s="7">
        <v>31.254999999999999</v>
      </c>
      <c r="C648" s="7">
        <v>5.17</v>
      </c>
      <c r="D648" s="7" t="s">
        <v>2386</v>
      </c>
      <c r="E648" s="7" t="s">
        <v>2386</v>
      </c>
      <c r="F648" s="7" t="s">
        <v>2386</v>
      </c>
      <c r="G648" s="7" t="s">
        <v>2387</v>
      </c>
      <c r="H648" s="7" t="s">
        <v>2386</v>
      </c>
    </row>
    <row r="649" spans="1:8">
      <c r="A649" s="7" t="s">
        <v>689</v>
      </c>
      <c r="B649" s="7">
        <v>45.43</v>
      </c>
      <c r="C649" s="7">
        <v>4.2300000000000004</v>
      </c>
      <c r="D649" s="7" t="s">
        <v>2388</v>
      </c>
      <c r="E649" s="7" t="s">
        <v>2386</v>
      </c>
      <c r="F649" s="7" t="s">
        <v>2389</v>
      </c>
      <c r="G649" s="7">
        <v>1</v>
      </c>
      <c r="H649" s="7" t="s">
        <v>2386</v>
      </c>
    </row>
    <row r="650" spans="1:8">
      <c r="A650" s="7" t="s">
        <v>690</v>
      </c>
      <c r="B650" s="7">
        <v>32.340000000000003</v>
      </c>
      <c r="C650" s="7">
        <v>4.88</v>
      </c>
      <c r="D650" s="7" t="s">
        <v>2388</v>
      </c>
      <c r="E650" s="7" t="s">
        <v>2386</v>
      </c>
      <c r="F650" s="7" t="s">
        <v>2389</v>
      </c>
      <c r="G650" s="7">
        <v>1</v>
      </c>
      <c r="H650" s="7" t="s">
        <v>2386</v>
      </c>
    </row>
    <row r="651" spans="1:8">
      <c r="A651" s="7" t="s">
        <v>691</v>
      </c>
      <c r="B651" s="7">
        <v>25.46</v>
      </c>
      <c r="C651" s="7">
        <v>9.7100000000000009</v>
      </c>
      <c r="D651" s="7" t="s">
        <v>2388</v>
      </c>
      <c r="E651" s="7" t="s">
        <v>2386</v>
      </c>
      <c r="F651" s="7" t="s">
        <v>2386</v>
      </c>
      <c r="G651" s="7">
        <v>1</v>
      </c>
      <c r="H651" s="7" t="s">
        <v>2386</v>
      </c>
    </row>
    <row r="652" spans="1:8">
      <c r="A652" s="7" t="s">
        <v>692</v>
      </c>
      <c r="B652" s="7">
        <v>37.145000000000003</v>
      </c>
      <c r="C652" s="7">
        <v>5.32</v>
      </c>
      <c r="D652" s="7" t="s">
        <v>2386</v>
      </c>
      <c r="E652" s="7" t="s">
        <v>2386</v>
      </c>
      <c r="F652" s="7" t="s">
        <v>2386</v>
      </c>
      <c r="G652" s="7" t="s">
        <v>2387</v>
      </c>
      <c r="H652" s="7" t="s">
        <v>2386</v>
      </c>
    </row>
    <row r="653" spans="1:8">
      <c r="A653" s="7" t="s">
        <v>693</v>
      </c>
      <c r="B653" s="7">
        <v>30.8</v>
      </c>
      <c r="C653" s="7">
        <v>5.83</v>
      </c>
      <c r="D653" s="7" t="s">
        <v>2388</v>
      </c>
      <c r="E653" s="7" t="s">
        <v>2386</v>
      </c>
      <c r="F653" s="7" t="s">
        <v>2386</v>
      </c>
      <c r="G653" s="7" t="s">
        <v>2387</v>
      </c>
      <c r="H653" s="7" t="s">
        <v>2386</v>
      </c>
    </row>
    <row r="654" spans="1:8">
      <c r="A654" s="7" t="s">
        <v>694</v>
      </c>
      <c r="B654" s="7">
        <v>29.5</v>
      </c>
      <c r="C654" s="7">
        <v>5.54</v>
      </c>
      <c r="D654" s="7" t="s">
        <v>2388</v>
      </c>
      <c r="E654" s="7" t="s">
        <v>2386</v>
      </c>
      <c r="F654" s="7" t="s">
        <v>2386</v>
      </c>
      <c r="G654" s="7" t="s">
        <v>2387</v>
      </c>
      <c r="H654" s="7" t="s">
        <v>2386</v>
      </c>
    </row>
    <row r="655" spans="1:8">
      <c r="A655" s="7" t="s">
        <v>695</v>
      </c>
      <c r="B655" s="7">
        <v>43.39</v>
      </c>
      <c r="C655" s="7">
        <v>5.85</v>
      </c>
      <c r="D655" s="7" t="s">
        <v>2386</v>
      </c>
      <c r="E655" s="7" t="s">
        <v>2388</v>
      </c>
      <c r="F655" s="7" t="s">
        <v>2386</v>
      </c>
      <c r="G655" s="7">
        <v>1</v>
      </c>
      <c r="H655" s="7" t="s">
        <v>2386</v>
      </c>
    </row>
    <row r="656" spans="1:8">
      <c r="A656" s="7" t="s">
        <v>696</v>
      </c>
      <c r="B656" s="7">
        <v>15.08</v>
      </c>
      <c r="C656" s="7">
        <v>4.8499999999999996</v>
      </c>
      <c r="D656" s="7" t="s">
        <v>2388</v>
      </c>
      <c r="E656" s="7" t="s">
        <v>2386</v>
      </c>
      <c r="F656" s="7" t="s">
        <v>2389</v>
      </c>
      <c r="G656" s="7">
        <v>1</v>
      </c>
      <c r="H656" s="7" t="s">
        <v>2386</v>
      </c>
    </row>
    <row r="657" spans="1:8">
      <c r="A657" s="7" t="s">
        <v>697</v>
      </c>
      <c r="B657" s="7">
        <v>20.48</v>
      </c>
      <c r="C657" s="7">
        <v>11.09</v>
      </c>
      <c r="D657" s="7" t="s">
        <v>2386</v>
      </c>
      <c r="E657" s="7" t="s">
        <v>2386</v>
      </c>
      <c r="F657" s="7" t="s">
        <v>2386</v>
      </c>
      <c r="G657" s="7" t="s">
        <v>2387</v>
      </c>
      <c r="H657" s="7" t="s">
        <v>2386</v>
      </c>
    </row>
    <row r="658" spans="1:8">
      <c r="A658" s="7" t="s">
        <v>698</v>
      </c>
      <c r="B658" s="7">
        <v>31.92</v>
      </c>
      <c r="C658" s="7">
        <v>5.12</v>
      </c>
      <c r="D658" s="7" t="s">
        <v>2388</v>
      </c>
      <c r="E658" s="7" t="s">
        <v>2386</v>
      </c>
      <c r="F658" s="7" t="s">
        <v>2386</v>
      </c>
      <c r="G658" s="7">
        <v>1</v>
      </c>
      <c r="H658" s="7" t="s">
        <v>2388</v>
      </c>
    </row>
    <row r="659" spans="1:8">
      <c r="A659" s="7" t="s">
        <v>699</v>
      </c>
      <c r="B659" s="7">
        <v>34.450000000000003</v>
      </c>
      <c r="C659" s="7">
        <v>5.58</v>
      </c>
      <c r="D659" s="7" t="s">
        <v>2388</v>
      </c>
      <c r="E659" s="7" t="s">
        <v>2386</v>
      </c>
      <c r="F659" s="7" t="s">
        <v>2386</v>
      </c>
      <c r="G659" s="7" t="s">
        <v>2387</v>
      </c>
      <c r="H659" s="7" t="s">
        <v>2386</v>
      </c>
    </row>
    <row r="660" spans="1:8">
      <c r="A660" s="7" t="s">
        <v>700</v>
      </c>
      <c r="B660" s="7">
        <v>34.21</v>
      </c>
      <c r="C660" s="7">
        <v>9.7200000000000006</v>
      </c>
      <c r="D660" s="7" t="s">
        <v>2388</v>
      </c>
      <c r="E660" s="7" t="s">
        <v>2386</v>
      </c>
      <c r="F660" s="7" t="s">
        <v>2386</v>
      </c>
      <c r="G660" s="7" t="s">
        <v>2387</v>
      </c>
      <c r="H660" s="7" t="s">
        <v>2386</v>
      </c>
    </row>
    <row r="661" spans="1:8">
      <c r="A661" s="7" t="s">
        <v>701</v>
      </c>
      <c r="B661" s="7">
        <v>28.8</v>
      </c>
      <c r="C661" s="7">
        <v>11.41</v>
      </c>
      <c r="D661" s="7" t="s">
        <v>2388</v>
      </c>
      <c r="E661" s="7" t="s">
        <v>2386</v>
      </c>
      <c r="F661" s="7" t="s">
        <v>2386</v>
      </c>
      <c r="G661" s="7" t="s">
        <v>2387</v>
      </c>
      <c r="H661" s="7" t="s">
        <v>2386</v>
      </c>
    </row>
    <row r="662" spans="1:8">
      <c r="A662" s="7" t="s">
        <v>702</v>
      </c>
      <c r="B662" s="7">
        <v>31.74</v>
      </c>
      <c r="C662" s="7">
        <v>4.46</v>
      </c>
      <c r="D662" s="7" t="s">
        <v>2386</v>
      </c>
      <c r="E662" s="7" t="s">
        <v>2386</v>
      </c>
      <c r="F662" s="7" t="s">
        <v>2389</v>
      </c>
      <c r="G662" s="7">
        <v>1</v>
      </c>
      <c r="H662" s="7" t="s">
        <v>2386</v>
      </c>
    </row>
    <row r="663" spans="1:8">
      <c r="A663" s="7" t="s">
        <v>703</v>
      </c>
      <c r="B663" s="7">
        <v>21.78</v>
      </c>
      <c r="C663" s="7">
        <v>9.31</v>
      </c>
      <c r="D663" s="7" t="s">
        <v>2388</v>
      </c>
      <c r="E663" s="7" t="s">
        <v>2386</v>
      </c>
      <c r="F663" s="7" t="s">
        <v>2386</v>
      </c>
      <c r="G663" s="7" t="s">
        <v>2387</v>
      </c>
      <c r="H663" s="7" t="s">
        <v>2386</v>
      </c>
    </row>
    <row r="664" spans="1:8">
      <c r="A664" s="7" t="s">
        <v>704</v>
      </c>
      <c r="B664" s="7">
        <v>23.75</v>
      </c>
      <c r="C664" s="7">
        <v>5.03</v>
      </c>
      <c r="D664" s="7" t="s">
        <v>2386</v>
      </c>
      <c r="E664" s="7" t="s">
        <v>2386</v>
      </c>
      <c r="F664" s="7" t="s">
        <v>2386</v>
      </c>
      <c r="G664" s="7">
        <v>1</v>
      </c>
      <c r="H664" s="7" t="s">
        <v>2386</v>
      </c>
    </row>
    <row r="665" spans="1:8">
      <c r="A665" s="7" t="s">
        <v>705</v>
      </c>
      <c r="B665" s="7">
        <v>33.21</v>
      </c>
      <c r="C665" s="7">
        <v>5.07</v>
      </c>
      <c r="D665" s="7" t="s">
        <v>2388</v>
      </c>
      <c r="E665" s="7" t="s">
        <v>2386</v>
      </c>
      <c r="F665" s="7" t="s">
        <v>2386</v>
      </c>
      <c r="G665" s="7">
        <v>1</v>
      </c>
      <c r="H665" s="7" t="s">
        <v>2386</v>
      </c>
    </row>
    <row r="666" spans="1:8">
      <c r="A666" s="7" t="s">
        <v>706</v>
      </c>
      <c r="B666" s="7">
        <v>17.7</v>
      </c>
      <c r="C666" s="7">
        <v>10.42</v>
      </c>
      <c r="D666" s="7" t="s">
        <v>2388</v>
      </c>
      <c r="E666" s="7" t="s">
        <v>2386</v>
      </c>
      <c r="F666" s="7" t="s">
        <v>2386</v>
      </c>
      <c r="G666" s="7">
        <v>2</v>
      </c>
      <c r="H666" s="7" t="s">
        <v>2386</v>
      </c>
    </row>
    <row r="667" spans="1:8">
      <c r="A667" s="7" t="s">
        <v>707</v>
      </c>
      <c r="B667" s="7">
        <v>17.2</v>
      </c>
      <c r="C667" s="7">
        <v>6.45</v>
      </c>
      <c r="D667" s="7" t="s">
        <v>2386</v>
      </c>
      <c r="E667" s="7" t="s">
        <v>2386</v>
      </c>
      <c r="F667" s="7" t="s">
        <v>2386</v>
      </c>
      <c r="G667" s="7">
        <v>2</v>
      </c>
      <c r="H667" s="7" t="s">
        <v>2386</v>
      </c>
    </row>
    <row r="668" spans="1:8">
      <c r="A668" s="7" t="s">
        <v>708</v>
      </c>
      <c r="B668" s="7">
        <v>19.21</v>
      </c>
      <c r="C668" s="7">
        <v>5.52</v>
      </c>
      <c r="D668" s="7" t="s">
        <v>2386</v>
      </c>
      <c r="E668" s="7" t="s">
        <v>2386</v>
      </c>
      <c r="F668" s="7" t="s">
        <v>2386</v>
      </c>
      <c r="G668" s="7">
        <v>2</v>
      </c>
      <c r="H668" s="7" t="s">
        <v>2386</v>
      </c>
    </row>
    <row r="669" spans="1:8">
      <c r="A669" s="7" t="s">
        <v>709</v>
      </c>
      <c r="B669" s="7">
        <v>39.9</v>
      </c>
      <c r="C669" s="7">
        <v>11.32</v>
      </c>
      <c r="D669" s="7" t="s">
        <v>2386</v>
      </c>
      <c r="E669" s="7" t="s">
        <v>2386</v>
      </c>
      <c r="F669" s="7" t="s">
        <v>2386</v>
      </c>
      <c r="G669" s="7" t="s">
        <v>2387</v>
      </c>
      <c r="H669" s="7" t="s">
        <v>2388</v>
      </c>
    </row>
    <row r="670" spans="1:8">
      <c r="A670" s="7" t="s">
        <v>710</v>
      </c>
      <c r="B670" s="7">
        <v>39.799999999999997</v>
      </c>
      <c r="C670" s="7">
        <v>10.54</v>
      </c>
      <c r="D670" s="7" t="s">
        <v>2388</v>
      </c>
      <c r="E670" s="7" t="s">
        <v>2386</v>
      </c>
      <c r="F670" s="7" t="s">
        <v>2386</v>
      </c>
      <c r="G670" s="7">
        <v>2</v>
      </c>
      <c r="H670" s="7" t="s">
        <v>2388</v>
      </c>
    </row>
    <row r="671" spans="1:8">
      <c r="A671" s="7" t="s">
        <v>711</v>
      </c>
      <c r="B671" s="7">
        <v>23.2</v>
      </c>
      <c r="C671" s="7">
        <v>4.41</v>
      </c>
      <c r="D671" s="7" t="s">
        <v>2386</v>
      </c>
      <c r="E671" s="7" t="s">
        <v>2386</v>
      </c>
      <c r="F671" s="7" t="s">
        <v>2389</v>
      </c>
      <c r="G671" s="7">
        <v>1</v>
      </c>
      <c r="H671" s="7" t="s">
        <v>2386</v>
      </c>
    </row>
    <row r="672" spans="1:8">
      <c r="A672" s="7" t="s">
        <v>712</v>
      </c>
      <c r="B672" s="7">
        <v>32.5</v>
      </c>
      <c r="C672" s="7">
        <v>4.6900000000000004</v>
      </c>
      <c r="D672" s="7" t="s">
        <v>2388</v>
      </c>
      <c r="E672" s="7" t="s">
        <v>2386</v>
      </c>
      <c r="F672" s="7" t="s">
        <v>2389</v>
      </c>
      <c r="G672" s="7">
        <v>1</v>
      </c>
      <c r="H672" s="7" t="s">
        <v>2386</v>
      </c>
    </row>
    <row r="673" spans="1:8">
      <c r="A673" s="7" t="s">
        <v>713</v>
      </c>
      <c r="B673" s="7">
        <v>20.9</v>
      </c>
      <c r="C673" s="7">
        <v>6.94</v>
      </c>
      <c r="D673" s="7" t="s">
        <v>2386</v>
      </c>
      <c r="E673" s="7" t="s">
        <v>2386</v>
      </c>
      <c r="F673" s="7" t="s">
        <v>2386</v>
      </c>
      <c r="G673" s="7" t="s">
        <v>2387</v>
      </c>
      <c r="H673" s="7" t="s">
        <v>2386</v>
      </c>
    </row>
    <row r="674" spans="1:8">
      <c r="A674" s="7" t="s">
        <v>714</v>
      </c>
      <c r="B674" s="7">
        <v>19.11</v>
      </c>
      <c r="C674" s="7">
        <v>4.3499999999999996</v>
      </c>
      <c r="D674" s="7" t="s">
        <v>2386</v>
      </c>
      <c r="E674" s="7" t="s">
        <v>2386</v>
      </c>
      <c r="F674" s="7" t="s">
        <v>2386</v>
      </c>
      <c r="G674" s="7">
        <v>2</v>
      </c>
      <c r="H674" s="7" t="s">
        <v>2386</v>
      </c>
    </row>
    <row r="675" spans="1:8">
      <c r="A675" s="7" t="s">
        <v>715</v>
      </c>
      <c r="B675" s="7">
        <v>31.17</v>
      </c>
      <c r="C675" s="7">
        <v>5.28</v>
      </c>
      <c r="D675" s="7" t="s">
        <v>2386</v>
      </c>
      <c r="E675" s="7" t="s">
        <v>2386</v>
      </c>
      <c r="F675" s="7" t="s">
        <v>2386</v>
      </c>
      <c r="G675" s="7">
        <v>1</v>
      </c>
      <c r="H675" s="7" t="s">
        <v>2386</v>
      </c>
    </row>
    <row r="676" spans="1:8">
      <c r="A676" s="7" t="s">
        <v>716</v>
      </c>
      <c r="B676" s="7">
        <v>36.08</v>
      </c>
      <c r="C676" s="7">
        <v>4.29</v>
      </c>
      <c r="D676" s="7" t="s">
        <v>2386</v>
      </c>
      <c r="E676" s="7" t="s">
        <v>2386</v>
      </c>
      <c r="F676" s="7" t="s">
        <v>2386</v>
      </c>
      <c r="G676" s="7" t="s">
        <v>2387</v>
      </c>
      <c r="H676" s="7" t="s">
        <v>2386</v>
      </c>
    </row>
    <row r="677" spans="1:8">
      <c r="A677" s="7" t="s">
        <v>717</v>
      </c>
      <c r="B677" s="7">
        <v>28.024999999999999</v>
      </c>
      <c r="C677" s="7">
        <v>5.69</v>
      </c>
      <c r="D677" s="7" t="s">
        <v>2388</v>
      </c>
      <c r="E677" s="7" t="s">
        <v>2386</v>
      </c>
      <c r="F677" s="7" t="s">
        <v>2386</v>
      </c>
      <c r="G677" s="7" t="s">
        <v>2387</v>
      </c>
      <c r="H677" s="7" t="s">
        <v>2386</v>
      </c>
    </row>
    <row r="678" spans="1:8">
      <c r="A678" s="7" t="s">
        <v>718</v>
      </c>
      <c r="B678" s="7">
        <v>24.32</v>
      </c>
      <c r="C678" s="7">
        <v>5.56</v>
      </c>
      <c r="D678" s="7" t="s">
        <v>2388</v>
      </c>
      <c r="E678" s="7" t="s">
        <v>2386</v>
      </c>
      <c r="F678" s="7" t="s">
        <v>2386</v>
      </c>
      <c r="G678" s="7" t="s">
        <v>2387</v>
      </c>
      <c r="H678" s="7" t="s">
        <v>2386</v>
      </c>
    </row>
    <row r="679" spans="1:8">
      <c r="A679" s="7" t="s">
        <v>719</v>
      </c>
      <c r="B679" s="7">
        <v>38</v>
      </c>
      <c r="C679" s="7">
        <v>5.41</v>
      </c>
      <c r="D679" s="7" t="s">
        <v>2388</v>
      </c>
      <c r="E679" s="7" t="s">
        <v>2386</v>
      </c>
      <c r="F679" s="7" t="s">
        <v>2386</v>
      </c>
      <c r="G679" s="7">
        <v>1</v>
      </c>
      <c r="H679" s="7" t="s">
        <v>2386</v>
      </c>
    </row>
    <row r="680" spans="1:8">
      <c r="A680" s="7" t="s">
        <v>720</v>
      </c>
      <c r="B680" s="7">
        <v>31.6</v>
      </c>
      <c r="C680" s="7">
        <v>10.85</v>
      </c>
      <c r="D680" s="7" t="s">
        <v>2388</v>
      </c>
      <c r="E680" s="7" t="s">
        <v>2386</v>
      </c>
      <c r="F680" s="7" t="s">
        <v>2386</v>
      </c>
      <c r="G680" s="7" t="s">
        <v>2387</v>
      </c>
      <c r="H680" s="7" t="s">
        <v>2386</v>
      </c>
    </row>
    <row r="681" spans="1:8">
      <c r="A681" s="7" t="s">
        <v>721</v>
      </c>
      <c r="B681" s="7">
        <v>42.82</v>
      </c>
      <c r="C681" s="7">
        <v>4.21</v>
      </c>
      <c r="D681" s="7" t="s">
        <v>2386</v>
      </c>
      <c r="E681" s="7" t="s">
        <v>2386</v>
      </c>
      <c r="F681" s="7" t="s">
        <v>2386</v>
      </c>
      <c r="G681" s="7" t="s">
        <v>2387</v>
      </c>
      <c r="H681" s="7" t="s">
        <v>2388</v>
      </c>
    </row>
    <row r="682" spans="1:8">
      <c r="A682" s="7" t="s">
        <v>722</v>
      </c>
      <c r="B682" s="7">
        <v>31.02</v>
      </c>
      <c r="C682" s="7">
        <v>11.63</v>
      </c>
      <c r="D682" s="7" t="s">
        <v>2388</v>
      </c>
      <c r="E682" s="7" t="s">
        <v>2386</v>
      </c>
      <c r="F682" s="7" t="s">
        <v>2386</v>
      </c>
      <c r="G682" s="7" t="s">
        <v>2387</v>
      </c>
      <c r="H682" s="7" t="s">
        <v>2386</v>
      </c>
    </row>
    <row r="683" spans="1:8">
      <c r="A683" s="7" t="s">
        <v>723</v>
      </c>
      <c r="B683" s="7">
        <v>29.26</v>
      </c>
      <c r="C683" s="7">
        <v>5.68</v>
      </c>
      <c r="D683" s="7" t="s">
        <v>2388</v>
      </c>
      <c r="E683" s="7" t="s">
        <v>2386</v>
      </c>
      <c r="F683" s="7" t="s">
        <v>2386</v>
      </c>
      <c r="G683" s="7">
        <v>1</v>
      </c>
      <c r="H683" s="7" t="s">
        <v>2386</v>
      </c>
    </row>
    <row r="684" spans="1:8">
      <c r="A684" s="7" t="s">
        <v>724</v>
      </c>
      <c r="B684" s="7">
        <v>15.09</v>
      </c>
      <c r="C684" s="7">
        <v>7.59</v>
      </c>
      <c r="D684" s="7" t="s">
        <v>2388</v>
      </c>
      <c r="E684" s="7" t="s">
        <v>2386</v>
      </c>
      <c r="F684" s="7" t="s">
        <v>2386</v>
      </c>
      <c r="G684" s="7">
        <v>2</v>
      </c>
      <c r="H684" s="7" t="s">
        <v>2386</v>
      </c>
    </row>
    <row r="685" spans="1:8">
      <c r="A685" s="7" t="s">
        <v>725</v>
      </c>
      <c r="B685" s="7">
        <v>22.63</v>
      </c>
      <c r="C685" s="7">
        <v>5.09</v>
      </c>
      <c r="D685" s="7" t="s">
        <v>2388</v>
      </c>
      <c r="E685" s="7" t="s">
        <v>2386</v>
      </c>
      <c r="F685" s="7" t="s">
        <v>2386</v>
      </c>
      <c r="G685" s="7" t="s">
        <v>2387</v>
      </c>
      <c r="H685" s="7" t="s">
        <v>2386</v>
      </c>
    </row>
    <row r="686" spans="1:8">
      <c r="A686" s="7" t="s">
        <v>726</v>
      </c>
      <c r="B686" s="7">
        <v>23.46</v>
      </c>
      <c r="C686" s="7">
        <v>4.21</v>
      </c>
      <c r="D686" s="7" t="s">
        <v>2386</v>
      </c>
      <c r="E686" s="7" t="s">
        <v>2386</v>
      </c>
      <c r="F686" s="7" t="s">
        <v>2386</v>
      </c>
      <c r="G686" s="7">
        <v>1</v>
      </c>
      <c r="H686" s="7" t="s">
        <v>2386</v>
      </c>
    </row>
    <row r="687" spans="1:8">
      <c r="A687" s="7" t="s">
        <v>727</v>
      </c>
      <c r="B687" s="7">
        <v>22.56</v>
      </c>
      <c r="C687" s="7">
        <v>4.34</v>
      </c>
      <c r="D687" s="7" t="s">
        <v>2388</v>
      </c>
      <c r="E687" s="7" t="s">
        <v>2386</v>
      </c>
      <c r="F687" s="7" t="s">
        <v>2386</v>
      </c>
      <c r="G687" s="7" t="s">
        <v>2387</v>
      </c>
      <c r="H687" s="7" t="s">
        <v>2386</v>
      </c>
    </row>
    <row r="688" spans="1:8">
      <c r="A688" s="7" t="s">
        <v>728</v>
      </c>
      <c r="B688" s="7">
        <v>19.28</v>
      </c>
      <c r="C688" s="7">
        <v>11.85</v>
      </c>
      <c r="D688" s="7" t="s">
        <v>2386</v>
      </c>
      <c r="E688" s="7" t="s">
        <v>2386</v>
      </c>
      <c r="F688" s="7" t="s">
        <v>2386</v>
      </c>
      <c r="G688" s="7">
        <v>2</v>
      </c>
      <c r="H688" s="7" t="s">
        <v>2386</v>
      </c>
    </row>
    <row r="689" spans="1:8">
      <c r="A689" s="7" t="s">
        <v>729</v>
      </c>
      <c r="B689" s="7">
        <v>15.37</v>
      </c>
      <c r="C689" s="7">
        <v>9.61</v>
      </c>
      <c r="D689" s="7" t="s">
        <v>2388</v>
      </c>
      <c r="E689" s="7" t="s">
        <v>2386</v>
      </c>
      <c r="F689" s="7" t="s">
        <v>2386</v>
      </c>
      <c r="G689" s="7">
        <v>2</v>
      </c>
      <c r="H689" s="7" t="s">
        <v>2386</v>
      </c>
    </row>
    <row r="690" spans="1:8">
      <c r="A690" s="7" t="s">
        <v>730</v>
      </c>
      <c r="B690" s="7">
        <v>18.71</v>
      </c>
      <c r="C690" s="7">
        <v>5.29</v>
      </c>
      <c r="D690" s="7" t="s">
        <v>2388</v>
      </c>
      <c r="E690" s="7" t="s">
        <v>2386</v>
      </c>
      <c r="F690" s="7" t="s">
        <v>2386</v>
      </c>
      <c r="G690" s="7" t="s">
        <v>2387</v>
      </c>
      <c r="H690" s="7" t="s">
        <v>2386</v>
      </c>
    </row>
    <row r="691" spans="1:8">
      <c r="A691" s="7" t="s">
        <v>731</v>
      </c>
      <c r="B691" s="7">
        <v>20.61</v>
      </c>
      <c r="C691" s="7">
        <v>6.89</v>
      </c>
      <c r="D691" s="7" t="s">
        <v>2386</v>
      </c>
      <c r="E691" s="7" t="s">
        <v>2386</v>
      </c>
      <c r="F691" s="7" t="s">
        <v>2386</v>
      </c>
      <c r="G691" s="7" t="s">
        <v>2387</v>
      </c>
      <c r="H691" s="7" t="s">
        <v>2386</v>
      </c>
    </row>
    <row r="692" spans="1:8">
      <c r="A692" s="7" t="s">
        <v>732</v>
      </c>
      <c r="B692" s="7">
        <v>33.630000000000003</v>
      </c>
      <c r="C692" s="7">
        <v>5.42</v>
      </c>
      <c r="D692" s="7" t="s">
        <v>2386</v>
      </c>
      <c r="E692" s="7" t="s">
        <v>2386</v>
      </c>
      <c r="F692" s="7" t="s">
        <v>2386</v>
      </c>
      <c r="G692" s="7" t="s">
        <v>2387</v>
      </c>
      <c r="H692" s="7" t="s">
        <v>2388</v>
      </c>
    </row>
    <row r="693" spans="1:8">
      <c r="A693" s="7" t="s">
        <v>733</v>
      </c>
      <c r="B693" s="7">
        <v>15.99</v>
      </c>
      <c r="C693" s="7">
        <v>4.57</v>
      </c>
      <c r="D693" s="7" t="s">
        <v>2388</v>
      </c>
      <c r="E693" s="7" t="s">
        <v>2386</v>
      </c>
      <c r="F693" s="7" t="s">
        <v>2389</v>
      </c>
      <c r="G693" s="7">
        <v>1</v>
      </c>
      <c r="H693" s="7" t="s">
        <v>2386</v>
      </c>
    </row>
    <row r="694" spans="1:8">
      <c r="A694" s="7" t="s">
        <v>734</v>
      </c>
      <c r="B694" s="7">
        <v>33.155000000000001</v>
      </c>
      <c r="C694" s="7">
        <v>4.32</v>
      </c>
      <c r="D694" s="7" t="s">
        <v>2386</v>
      </c>
      <c r="E694" s="7" t="s">
        <v>2386</v>
      </c>
      <c r="F694" s="7" t="s">
        <v>2386</v>
      </c>
      <c r="G694" s="7" t="s">
        <v>2387</v>
      </c>
      <c r="H694" s="7" t="s">
        <v>2386</v>
      </c>
    </row>
    <row r="695" spans="1:8">
      <c r="A695" s="7" t="s">
        <v>735</v>
      </c>
      <c r="B695" s="7">
        <v>26.22</v>
      </c>
      <c r="C695" s="7">
        <v>5.57</v>
      </c>
      <c r="D695" s="7" t="s">
        <v>2388</v>
      </c>
      <c r="E695" s="7" t="s">
        <v>2386</v>
      </c>
      <c r="F695" s="7" t="s">
        <v>2389</v>
      </c>
      <c r="G695" s="7">
        <v>1</v>
      </c>
      <c r="H695" s="7" t="s">
        <v>2386</v>
      </c>
    </row>
    <row r="696" spans="1:8">
      <c r="A696" s="7" t="s">
        <v>736</v>
      </c>
      <c r="B696" s="7">
        <v>21.85</v>
      </c>
      <c r="C696" s="7">
        <v>5.26</v>
      </c>
      <c r="D696" s="7" t="s">
        <v>2388</v>
      </c>
      <c r="E696" s="7" t="s">
        <v>2386</v>
      </c>
      <c r="F696" s="7" t="s">
        <v>2389</v>
      </c>
      <c r="G696" s="7">
        <v>1</v>
      </c>
      <c r="H696" s="7" t="s">
        <v>2386</v>
      </c>
    </row>
    <row r="697" spans="1:8">
      <c r="A697" s="7" t="s">
        <v>737</v>
      </c>
      <c r="B697" s="7">
        <v>30.495000000000001</v>
      </c>
      <c r="C697" s="7">
        <v>6.25</v>
      </c>
      <c r="D697" s="7" t="s">
        <v>2386</v>
      </c>
      <c r="E697" s="7" t="s">
        <v>2386</v>
      </c>
      <c r="F697" s="7" t="s">
        <v>2386</v>
      </c>
      <c r="G697" s="7" t="s">
        <v>2387</v>
      </c>
      <c r="H697" s="7" t="s">
        <v>2386</v>
      </c>
    </row>
    <row r="698" spans="1:8">
      <c r="A698" s="7" t="s">
        <v>738</v>
      </c>
      <c r="B698" s="7">
        <v>34.104999999999997</v>
      </c>
      <c r="C698" s="7">
        <v>5.67</v>
      </c>
      <c r="D698" s="7" t="s">
        <v>2388</v>
      </c>
      <c r="E698" s="7" t="s">
        <v>2386</v>
      </c>
      <c r="F698" s="7" t="s">
        <v>2386</v>
      </c>
      <c r="G698" s="7" t="s">
        <v>2387</v>
      </c>
      <c r="H698" s="7" t="s">
        <v>2386</v>
      </c>
    </row>
    <row r="699" spans="1:8">
      <c r="A699" s="7" t="s">
        <v>739</v>
      </c>
      <c r="B699" s="7">
        <v>32.770000000000003</v>
      </c>
      <c r="C699" s="7">
        <v>4.42</v>
      </c>
      <c r="D699" s="7" t="s">
        <v>2388</v>
      </c>
      <c r="E699" s="7" t="s">
        <v>2386</v>
      </c>
      <c r="F699" s="7" t="s">
        <v>2386</v>
      </c>
      <c r="G699" s="7">
        <v>1</v>
      </c>
      <c r="H699" s="7" t="s">
        <v>2386</v>
      </c>
    </row>
    <row r="700" spans="1:8">
      <c r="A700" s="7" t="s">
        <v>740</v>
      </c>
      <c r="B700" s="7">
        <v>16.850000000000001</v>
      </c>
      <c r="C700" s="7">
        <v>11.75</v>
      </c>
      <c r="D700" s="7" t="s">
        <v>2388</v>
      </c>
      <c r="E700" s="7" t="s">
        <v>2386</v>
      </c>
      <c r="F700" s="7" t="s">
        <v>2386</v>
      </c>
      <c r="G700" s="7">
        <v>2</v>
      </c>
      <c r="H700" s="7" t="s">
        <v>2386</v>
      </c>
    </row>
    <row r="701" spans="1:8">
      <c r="A701" s="7" t="s">
        <v>741</v>
      </c>
      <c r="B701" s="7">
        <v>34.700000000000003</v>
      </c>
      <c r="C701" s="7">
        <v>6.06</v>
      </c>
      <c r="D701" s="7" t="s">
        <v>2386</v>
      </c>
      <c r="E701" s="7" t="s">
        <v>2386</v>
      </c>
      <c r="F701" s="7" t="s">
        <v>2386</v>
      </c>
      <c r="G701" s="7">
        <v>1</v>
      </c>
      <c r="H701" s="7" t="s">
        <v>2386</v>
      </c>
    </row>
    <row r="702" spans="1:8">
      <c r="A702" s="7" t="s">
        <v>742</v>
      </c>
      <c r="B702" s="7">
        <v>37.049999999999997</v>
      </c>
      <c r="C702" s="7">
        <v>5.48</v>
      </c>
      <c r="D702" s="7" t="s">
        <v>2386</v>
      </c>
      <c r="E702" s="7" t="s">
        <v>2386</v>
      </c>
      <c r="F702" s="7" t="s">
        <v>2386</v>
      </c>
      <c r="G702" s="7">
        <v>1</v>
      </c>
      <c r="H702" s="7" t="s">
        <v>2386</v>
      </c>
    </row>
    <row r="703" spans="1:8">
      <c r="A703" s="7" t="s">
        <v>743</v>
      </c>
      <c r="B703" s="7">
        <v>37.07</v>
      </c>
      <c r="C703" s="7">
        <v>4.28</v>
      </c>
      <c r="D703" s="7" t="s">
        <v>2386</v>
      </c>
      <c r="E703" s="7" t="s">
        <v>2388</v>
      </c>
      <c r="F703" s="7" t="s">
        <v>2386</v>
      </c>
      <c r="G703" s="7">
        <v>1</v>
      </c>
      <c r="H703" s="7" t="s">
        <v>2388</v>
      </c>
    </row>
    <row r="704" spans="1:8">
      <c r="A704" s="7" t="s">
        <v>744</v>
      </c>
      <c r="B704" s="7">
        <v>18.78</v>
      </c>
      <c r="C704" s="7">
        <v>4.45</v>
      </c>
      <c r="D704" s="7" t="s">
        <v>2386</v>
      </c>
      <c r="E704" s="7" t="s">
        <v>2386</v>
      </c>
      <c r="F704" s="7" t="s">
        <v>2389</v>
      </c>
      <c r="G704" s="7">
        <v>1</v>
      </c>
      <c r="H704" s="7" t="s">
        <v>2386</v>
      </c>
    </row>
    <row r="705" spans="1:8">
      <c r="A705" s="7" t="s">
        <v>745</v>
      </c>
      <c r="B705" s="7">
        <v>28.024999999999999</v>
      </c>
      <c r="C705" s="7">
        <v>5</v>
      </c>
      <c r="D705" s="7" t="s">
        <v>2386</v>
      </c>
      <c r="E705" s="7" t="s">
        <v>2386</v>
      </c>
      <c r="F705" s="7" t="s">
        <v>2386</v>
      </c>
      <c r="G705" s="7">
        <v>1</v>
      </c>
      <c r="H705" s="7" t="s">
        <v>2386</v>
      </c>
    </row>
    <row r="706" spans="1:8">
      <c r="A706" s="7" t="s">
        <v>746</v>
      </c>
      <c r="B706" s="7">
        <v>35.090000000000003</v>
      </c>
      <c r="C706" s="7">
        <v>5.84</v>
      </c>
      <c r="D706" s="7" t="s">
        <v>2386</v>
      </c>
      <c r="E706" s="7" t="s">
        <v>2386</v>
      </c>
      <c r="F706" s="7" t="s">
        <v>2386</v>
      </c>
      <c r="G706" s="7" t="s">
        <v>2387</v>
      </c>
      <c r="H706" s="7" t="s">
        <v>2386</v>
      </c>
    </row>
    <row r="707" spans="1:8">
      <c r="A707" s="7" t="s">
        <v>747</v>
      </c>
      <c r="B707" s="7">
        <v>34.42</v>
      </c>
      <c r="C707" s="7">
        <v>5.21</v>
      </c>
      <c r="D707" s="7" t="s">
        <v>2388</v>
      </c>
      <c r="E707" s="7" t="s">
        <v>2386</v>
      </c>
      <c r="F707" s="7" t="s">
        <v>2386</v>
      </c>
      <c r="G707" s="7" t="s">
        <v>2387</v>
      </c>
      <c r="H707" s="7" t="s">
        <v>2386</v>
      </c>
    </row>
    <row r="708" spans="1:8">
      <c r="A708" s="7" t="s">
        <v>748</v>
      </c>
      <c r="B708" s="7">
        <v>29.4</v>
      </c>
      <c r="C708" s="7">
        <v>4.26</v>
      </c>
      <c r="D708" s="7" t="s">
        <v>2386</v>
      </c>
      <c r="E708" s="7" t="s">
        <v>2386</v>
      </c>
      <c r="F708" s="7" t="s">
        <v>2386</v>
      </c>
      <c r="G708" s="7" t="s">
        <v>2387</v>
      </c>
      <c r="H708" s="7" t="s">
        <v>2386</v>
      </c>
    </row>
    <row r="709" spans="1:8">
      <c r="A709" s="7" t="s">
        <v>749</v>
      </c>
      <c r="B709" s="7">
        <v>21.31</v>
      </c>
      <c r="C709" s="7">
        <v>4.17</v>
      </c>
      <c r="D709" s="7" t="s">
        <v>2386</v>
      </c>
      <c r="E709" s="7" t="s">
        <v>2386</v>
      </c>
      <c r="F709" s="7" t="s">
        <v>2386</v>
      </c>
      <c r="G709" s="7" t="s">
        <v>2387</v>
      </c>
      <c r="H709" s="7" t="s">
        <v>2386</v>
      </c>
    </row>
    <row r="710" spans="1:8">
      <c r="A710" s="7" t="s">
        <v>750</v>
      </c>
      <c r="B710" s="7">
        <v>19.559999999999999</v>
      </c>
      <c r="C710" s="7">
        <v>11.96</v>
      </c>
      <c r="D710" s="7" t="s">
        <v>2386</v>
      </c>
      <c r="E710" s="7" t="s">
        <v>2386</v>
      </c>
      <c r="F710" s="7" t="s">
        <v>2386</v>
      </c>
      <c r="G710" s="7" t="s">
        <v>2387</v>
      </c>
      <c r="H710" s="7" t="s">
        <v>2386</v>
      </c>
    </row>
    <row r="711" spans="1:8">
      <c r="A711" s="7" t="s">
        <v>751</v>
      </c>
      <c r="B711" s="7">
        <v>37.335000000000001</v>
      </c>
      <c r="C711" s="7">
        <v>6.26</v>
      </c>
      <c r="D711" s="7" t="s">
        <v>2388</v>
      </c>
      <c r="E711" s="7" t="s">
        <v>2386</v>
      </c>
      <c r="F711" s="7" t="s">
        <v>2386</v>
      </c>
      <c r="G711" s="7">
        <v>1</v>
      </c>
      <c r="H711" s="7" t="s">
        <v>2386</v>
      </c>
    </row>
    <row r="712" spans="1:8">
      <c r="A712" s="7" t="s">
        <v>752</v>
      </c>
      <c r="B712" s="7">
        <v>19.53</v>
      </c>
      <c r="C712" s="7">
        <v>11.68</v>
      </c>
      <c r="D712" s="7" t="s">
        <v>2386</v>
      </c>
      <c r="E712" s="7" t="s">
        <v>2386</v>
      </c>
      <c r="F712" s="7" t="s">
        <v>2386</v>
      </c>
      <c r="G712" s="7" t="s">
        <v>2387</v>
      </c>
      <c r="H712" s="7" t="s">
        <v>2386</v>
      </c>
    </row>
    <row r="713" spans="1:8">
      <c r="A713" s="7" t="s">
        <v>753</v>
      </c>
      <c r="B713" s="7">
        <v>34.1</v>
      </c>
      <c r="C713" s="7">
        <v>5.16</v>
      </c>
      <c r="D713" s="7" t="s">
        <v>2386</v>
      </c>
      <c r="E713" s="7" t="s">
        <v>2386</v>
      </c>
      <c r="F713" s="7" t="s">
        <v>2386</v>
      </c>
      <c r="G713" s="7" t="s">
        <v>2387</v>
      </c>
      <c r="H713" s="7" t="s">
        <v>2386</v>
      </c>
    </row>
    <row r="714" spans="1:8">
      <c r="A714" s="7" t="s">
        <v>754</v>
      </c>
      <c r="B714" s="7">
        <v>35.625</v>
      </c>
      <c r="C714" s="7">
        <v>8.9</v>
      </c>
      <c r="D714" s="7" t="s">
        <v>2386</v>
      </c>
      <c r="E714" s="7" t="s">
        <v>2386</v>
      </c>
      <c r="F714" s="7" t="s">
        <v>2386</v>
      </c>
      <c r="G714" s="7" t="s">
        <v>2387</v>
      </c>
      <c r="H714" s="7" t="s">
        <v>2388</v>
      </c>
    </row>
    <row r="715" spans="1:8">
      <c r="A715" s="7" t="s">
        <v>755</v>
      </c>
      <c r="B715" s="7">
        <v>16.5</v>
      </c>
      <c r="C715" s="7">
        <v>6.9</v>
      </c>
      <c r="D715" s="7" t="s">
        <v>2388</v>
      </c>
      <c r="E715" s="7" t="s">
        <v>2386</v>
      </c>
      <c r="F715" s="7" t="s">
        <v>2386</v>
      </c>
      <c r="G715" s="7">
        <v>2</v>
      </c>
      <c r="H715" s="7" t="s">
        <v>2386</v>
      </c>
    </row>
    <row r="716" spans="1:8">
      <c r="A716" s="7" t="s">
        <v>756</v>
      </c>
      <c r="B716" s="7">
        <v>30.69</v>
      </c>
      <c r="C716" s="7">
        <v>4.83</v>
      </c>
      <c r="D716" s="7" t="s">
        <v>2386</v>
      </c>
      <c r="E716" s="7" t="s">
        <v>2386</v>
      </c>
      <c r="F716" s="7" t="s">
        <v>2386</v>
      </c>
      <c r="G716" s="7">
        <v>1</v>
      </c>
      <c r="H716" s="7" t="s">
        <v>2386</v>
      </c>
    </row>
    <row r="717" spans="1:8">
      <c r="A717" s="7" t="s">
        <v>757</v>
      </c>
      <c r="B717" s="7">
        <v>28.93</v>
      </c>
      <c r="C717" s="7">
        <v>4.87</v>
      </c>
      <c r="D717" s="7" t="s">
        <v>2386</v>
      </c>
      <c r="E717" s="7" t="s">
        <v>2386</v>
      </c>
      <c r="F717" s="7" t="s">
        <v>2386</v>
      </c>
      <c r="G717" s="7">
        <v>1</v>
      </c>
      <c r="H717" s="7" t="s">
        <v>2386</v>
      </c>
    </row>
    <row r="718" spans="1:8">
      <c r="A718" s="7" t="s">
        <v>758</v>
      </c>
      <c r="B718" s="7">
        <v>38.9</v>
      </c>
      <c r="C718" s="7">
        <v>4.28</v>
      </c>
      <c r="D718" s="7" t="s">
        <v>2386</v>
      </c>
      <c r="E718" s="7" t="s">
        <v>2386</v>
      </c>
      <c r="F718" s="7" t="s">
        <v>2386</v>
      </c>
      <c r="G718" s="7" t="s">
        <v>2387</v>
      </c>
      <c r="H718" s="7" t="s">
        <v>2386</v>
      </c>
    </row>
    <row r="719" spans="1:8">
      <c r="A719" s="7" t="s">
        <v>759</v>
      </c>
      <c r="B719" s="7">
        <v>26.9</v>
      </c>
      <c r="C719" s="7">
        <v>4.07</v>
      </c>
      <c r="D719" s="7" t="s">
        <v>2386</v>
      </c>
      <c r="E719" s="7" t="s">
        <v>2386</v>
      </c>
      <c r="F719" s="7" t="s">
        <v>2386</v>
      </c>
      <c r="G719" s="7" t="s">
        <v>2387</v>
      </c>
      <c r="H719" s="7" t="s">
        <v>2386</v>
      </c>
    </row>
    <row r="720" spans="1:8">
      <c r="A720" s="7" t="s">
        <v>760</v>
      </c>
      <c r="B720" s="7">
        <v>24.86</v>
      </c>
      <c r="C720" s="7">
        <v>6.23</v>
      </c>
      <c r="D720" s="7" t="s">
        <v>2386</v>
      </c>
      <c r="E720" s="7" t="s">
        <v>2386</v>
      </c>
      <c r="F720" s="7" t="s">
        <v>2386</v>
      </c>
      <c r="G720" s="7" t="s">
        <v>2387</v>
      </c>
      <c r="H720" s="7" t="s">
        <v>2386</v>
      </c>
    </row>
    <row r="721" spans="1:8">
      <c r="A721" s="7" t="s">
        <v>761</v>
      </c>
      <c r="B721" s="7">
        <v>39.14</v>
      </c>
      <c r="C721" s="7">
        <v>6.24</v>
      </c>
      <c r="D721" s="7" t="s">
        <v>2386</v>
      </c>
      <c r="E721" s="7" t="s">
        <v>2388</v>
      </c>
      <c r="F721" s="7" t="s">
        <v>2386</v>
      </c>
      <c r="G721" s="7">
        <v>1</v>
      </c>
      <c r="H721" s="7" t="s">
        <v>2386</v>
      </c>
    </row>
    <row r="722" spans="1:8">
      <c r="A722" s="7" t="s">
        <v>762</v>
      </c>
      <c r="B722" s="7">
        <v>39.799999999999997</v>
      </c>
      <c r="C722" s="7">
        <v>6.17</v>
      </c>
      <c r="D722" s="7" t="s">
        <v>2386</v>
      </c>
      <c r="E722" s="7" t="s">
        <v>2386</v>
      </c>
      <c r="F722" s="7" t="s">
        <v>2389</v>
      </c>
      <c r="G722" s="7">
        <v>1</v>
      </c>
      <c r="H722" s="7" t="s">
        <v>2386</v>
      </c>
    </row>
    <row r="723" spans="1:8">
      <c r="A723" s="7" t="s">
        <v>763</v>
      </c>
      <c r="B723" s="7">
        <v>34.32</v>
      </c>
      <c r="C723" s="7">
        <v>5.16</v>
      </c>
      <c r="D723" s="7" t="s">
        <v>2386</v>
      </c>
      <c r="E723" s="7" t="s">
        <v>2386</v>
      </c>
      <c r="F723" s="7" t="s">
        <v>2386</v>
      </c>
      <c r="G723" s="7">
        <v>1</v>
      </c>
      <c r="H723" s="7" t="s">
        <v>2386</v>
      </c>
    </row>
    <row r="724" spans="1:8">
      <c r="A724" s="7" t="s">
        <v>764</v>
      </c>
      <c r="B724" s="7">
        <v>32.51</v>
      </c>
      <c r="C724" s="7">
        <v>4.3</v>
      </c>
      <c r="D724" s="7" t="s">
        <v>2386</v>
      </c>
      <c r="E724" s="7" t="s">
        <v>2386</v>
      </c>
      <c r="F724" s="7" t="s">
        <v>2386</v>
      </c>
      <c r="G724" s="7" t="s">
        <v>2387</v>
      </c>
      <c r="H724" s="7" t="s">
        <v>2386</v>
      </c>
    </row>
    <row r="725" spans="1:8">
      <c r="A725" s="7" t="s">
        <v>765</v>
      </c>
      <c r="B725" s="7">
        <v>42.69</v>
      </c>
      <c r="C725" s="7">
        <v>4.8899999999999997</v>
      </c>
      <c r="D725" s="7" t="s">
        <v>2386</v>
      </c>
      <c r="E725" s="7" t="s">
        <v>2386</v>
      </c>
      <c r="F725" s="7" t="s">
        <v>2389</v>
      </c>
      <c r="G725" s="7">
        <v>1</v>
      </c>
      <c r="H725" s="7" t="s">
        <v>2388</v>
      </c>
    </row>
    <row r="726" spans="1:8">
      <c r="A726" s="7" t="s">
        <v>766</v>
      </c>
      <c r="B726" s="7">
        <v>30.71</v>
      </c>
      <c r="C726" s="7">
        <v>6.14</v>
      </c>
      <c r="D726" s="7" t="s">
        <v>2386</v>
      </c>
      <c r="E726" s="7" t="s">
        <v>2386</v>
      </c>
      <c r="F726" s="7" t="s">
        <v>2389</v>
      </c>
      <c r="G726" s="7">
        <v>1</v>
      </c>
      <c r="H726" s="7" t="s">
        <v>2386</v>
      </c>
    </row>
    <row r="727" spans="1:8">
      <c r="A727" s="7" t="s">
        <v>767</v>
      </c>
      <c r="B727" s="7">
        <v>28.9</v>
      </c>
      <c r="C727" s="7">
        <v>5.36</v>
      </c>
      <c r="D727" s="7" t="s">
        <v>2386</v>
      </c>
      <c r="E727" s="7" t="s">
        <v>2386</v>
      </c>
      <c r="F727" s="7" t="s">
        <v>2386</v>
      </c>
      <c r="G727" s="7">
        <v>1</v>
      </c>
      <c r="H727" s="7" t="s">
        <v>2386</v>
      </c>
    </row>
    <row r="728" spans="1:8">
      <c r="A728" s="7" t="s">
        <v>768</v>
      </c>
      <c r="B728" s="7">
        <v>36.19</v>
      </c>
      <c r="C728" s="7">
        <v>4.3</v>
      </c>
      <c r="D728" s="7" t="s">
        <v>2386</v>
      </c>
      <c r="E728" s="7" t="s">
        <v>2386</v>
      </c>
      <c r="F728" s="7" t="s">
        <v>2386</v>
      </c>
      <c r="G728" s="7" t="s">
        <v>2387</v>
      </c>
      <c r="H728" s="7" t="s">
        <v>2386</v>
      </c>
    </row>
    <row r="729" spans="1:8">
      <c r="A729" s="7" t="s">
        <v>769</v>
      </c>
      <c r="B729" s="7">
        <v>29.6</v>
      </c>
      <c r="C729" s="7">
        <v>4.09</v>
      </c>
      <c r="D729" s="7" t="s">
        <v>2386</v>
      </c>
      <c r="E729" s="7" t="s">
        <v>2386</v>
      </c>
      <c r="F729" s="7" t="s">
        <v>2386</v>
      </c>
      <c r="G729" s="7" t="s">
        <v>2387</v>
      </c>
      <c r="H729" s="7" t="s">
        <v>2386</v>
      </c>
    </row>
    <row r="730" spans="1:8">
      <c r="A730" s="7" t="s">
        <v>770</v>
      </c>
      <c r="B730" s="7">
        <v>30.95</v>
      </c>
      <c r="C730" s="7">
        <v>6.27</v>
      </c>
      <c r="D730" s="7" t="s">
        <v>2386</v>
      </c>
      <c r="E730" s="7" t="s">
        <v>2386</v>
      </c>
      <c r="F730" s="7" t="s">
        <v>2389</v>
      </c>
      <c r="G730" s="7">
        <v>1</v>
      </c>
      <c r="H730" s="7" t="s">
        <v>2386</v>
      </c>
    </row>
    <row r="731" spans="1:8">
      <c r="A731" s="7" t="s">
        <v>771</v>
      </c>
      <c r="B731" s="7">
        <v>19.95</v>
      </c>
      <c r="C731" s="7">
        <v>5.39</v>
      </c>
      <c r="D731" s="7" t="s">
        <v>2386</v>
      </c>
      <c r="E731" s="7" t="s">
        <v>2386</v>
      </c>
      <c r="F731" s="7" t="s">
        <v>2386</v>
      </c>
      <c r="G731" s="7">
        <v>1</v>
      </c>
      <c r="H731" s="7" t="s">
        <v>2386</v>
      </c>
    </row>
    <row r="732" spans="1:8">
      <c r="A732" s="7" t="s">
        <v>772</v>
      </c>
      <c r="B732" s="7">
        <v>23.65</v>
      </c>
      <c r="C732" s="7">
        <v>5.75</v>
      </c>
      <c r="D732" s="7" t="s">
        <v>2388</v>
      </c>
      <c r="E732" s="7" t="s">
        <v>2386</v>
      </c>
      <c r="F732" s="7" t="s">
        <v>2386</v>
      </c>
      <c r="G732" s="7" t="s">
        <v>2387</v>
      </c>
      <c r="H732" s="7" t="s">
        <v>2386</v>
      </c>
    </row>
    <row r="733" spans="1:8">
      <c r="A733" s="7" t="s">
        <v>773</v>
      </c>
      <c r="B733" s="7">
        <v>43.34</v>
      </c>
      <c r="C733" s="7">
        <v>4.91</v>
      </c>
      <c r="D733" s="7" t="s">
        <v>2386</v>
      </c>
      <c r="E733" s="7" t="s">
        <v>2386</v>
      </c>
      <c r="F733" s="7" t="s">
        <v>2386</v>
      </c>
      <c r="G733" s="7">
        <v>1</v>
      </c>
      <c r="H733" s="7" t="s">
        <v>2386</v>
      </c>
    </row>
    <row r="734" spans="1:8">
      <c r="A734" s="7" t="s">
        <v>774</v>
      </c>
      <c r="B734" s="7">
        <v>31.98</v>
      </c>
      <c r="C734" s="7">
        <v>4.46</v>
      </c>
      <c r="D734" s="7" t="s">
        <v>2388</v>
      </c>
      <c r="E734" s="7" t="s">
        <v>2386</v>
      </c>
      <c r="F734" s="7" t="s">
        <v>2386</v>
      </c>
      <c r="G734" s="7">
        <v>1</v>
      </c>
      <c r="H734" s="7" t="s">
        <v>2386</v>
      </c>
    </row>
    <row r="735" spans="1:8">
      <c r="A735" s="7" t="s">
        <v>775</v>
      </c>
      <c r="B735" s="7">
        <v>35.86</v>
      </c>
      <c r="C735" s="7">
        <v>6.22</v>
      </c>
      <c r="D735" s="7" t="s">
        <v>2386</v>
      </c>
      <c r="E735" s="7" t="s">
        <v>2386</v>
      </c>
      <c r="F735" s="7" t="s">
        <v>2386</v>
      </c>
      <c r="G735" s="7">
        <v>1</v>
      </c>
      <c r="H735" s="7" t="s">
        <v>2386</v>
      </c>
    </row>
    <row r="736" spans="1:8">
      <c r="A736" s="7" t="s">
        <v>776</v>
      </c>
      <c r="B736" s="7">
        <v>37.869999999999997</v>
      </c>
      <c r="C736" s="7">
        <v>4.29</v>
      </c>
      <c r="D736" s="7" t="s">
        <v>2388</v>
      </c>
      <c r="E736" s="7" t="s">
        <v>2386</v>
      </c>
      <c r="F736" s="7" t="s">
        <v>2389</v>
      </c>
      <c r="G736" s="7">
        <v>1</v>
      </c>
      <c r="H736" s="7" t="s">
        <v>2388</v>
      </c>
    </row>
    <row r="737" spans="1:8">
      <c r="A737" s="7" t="s">
        <v>777</v>
      </c>
      <c r="B737" s="7">
        <v>15.2</v>
      </c>
      <c r="C737" s="7">
        <v>8.82</v>
      </c>
      <c r="D737" s="7" t="s">
        <v>2386</v>
      </c>
      <c r="E737" s="7" t="s">
        <v>2386</v>
      </c>
      <c r="F737" s="7" t="s">
        <v>2386</v>
      </c>
      <c r="G737" s="7" t="s">
        <v>2387</v>
      </c>
      <c r="H737" s="7" t="s">
        <v>2386</v>
      </c>
    </row>
    <row r="738" spans="1:8">
      <c r="A738" s="7" t="s">
        <v>778</v>
      </c>
      <c r="B738" s="7">
        <v>37.200000000000003</v>
      </c>
      <c r="C738" s="7">
        <v>10.14</v>
      </c>
      <c r="D738" s="7" t="s">
        <v>2386</v>
      </c>
      <c r="E738" s="7" t="s">
        <v>2386</v>
      </c>
      <c r="F738" s="7" t="s">
        <v>2386</v>
      </c>
      <c r="G738" s="7" t="s">
        <v>2387</v>
      </c>
      <c r="H738" s="7" t="s">
        <v>2386</v>
      </c>
    </row>
    <row r="739" spans="1:8">
      <c r="A739" s="7" t="s">
        <v>779</v>
      </c>
      <c r="B739" s="7">
        <v>17.91</v>
      </c>
      <c r="C739" s="7">
        <v>4.66</v>
      </c>
      <c r="D739" s="7" t="s">
        <v>2386</v>
      </c>
      <c r="E739" s="7" t="s">
        <v>2386</v>
      </c>
      <c r="F739" s="7" t="s">
        <v>2386</v>
      </c>
      <c r="G739" s="7">
        <v>2</v>
      </c>
      <c r="H739" s="7" t="s">
        <v>2386</v>
      </c>
    </row>
    <row r="740" spans="1:8">
      <c r="A740" s="7" t="s">
        <v>780</v>
      </c>
      <c r="B740" s="7">
        <v>20.76</v>
      </c>
      <c r="C740" s="7">
        <v>6.26</v>
      </c>
      <c r="D740" s="7" t="s">
        <v>2386</v>
      </c>
      <c r="E740" s="7" t="s">
        <v>2386</v>
      </c>
      <c r="F740" s="7" t="s">
        <v>2386</v>
      </c>
      <c r="G740" s="7" t="s">
        <v>2387</v>
      </c>
      <c r="H740" s="7" t="s">
        <v>2386</v>
      </c>
    </row>
    <row r="741" spans="1:8">
      <c r="A741" s="7" t="s">
        <v>781</v>
      </c>
      <c r="B741" s="7">
        <v>38.99</v>
      </c>
      <c r="C741" s="7">
        <v>5.21</v>
      </c>
      <c r="D741" s="7" t="s">
        <v>2386</v>
      </c>
      <c r="E741" s="7" t="s">
        <v>2388</v>
      </c>
      <c r="F741" s="7" t="s">
        <v>2386</v>
      </c>
      <c r="G741" s="7">
        <v>1</v>
      </c>
      <c r="H741" s="7" t="s">
        <v>2386</v>
      </c>
    </row>
    <row r="742" spans="1:8">
      <c r="A742" s="7" t="s">
        <v>782</v>
      </c>
      <c r="B742" s="7">
        <v>42.655000000000001</v>
      </c>
      <c r="C742" s="7">
        <v>5.94</v>
      </c>
      <c r="D742" s="7" t="s">
        <v>2388</v>
      </c>
      <c r="E742" s="7" t="s">
        <v>2386</v>
      </c>
      <c r="F742" s="7" t="s">
        <v>2389</v>
      </c>
      <c r="G742" s="7">
        <v>1</v>
      </c>
      <c r="H742" s="7" t="s">
        <v>2386</v>
      </c>
    </row>
    <row r="743" spans="1:8">
      <c r="A743" s="7" t="s">
        <v>783</v>
      </c>
      <c r="B743" s="7">
        <v>30.57</v>
      </c>
      <c r="C743" s="7">
        <v>5.34</v>
      </c>
      <c r="D743" s="7" t="s">
        <v>2386</v>
      </c>
      <c r="E743" s="7" t="s">
        <v>2386</v>
      </c>
      <c r="F743" s="7" t="s">
        <v>2389</v>
      </c>
      <c r="G743" s="7">
        <v>1</v>
      </c>
      <c r="H743" s="7" t="s">
        <v>2386</v>
      </c>
    </row>
    <row r="744" spans="1:8">
      <c r="A744" s="7" t="s">
        <v>784</v>
      </c>
      <c r="B744" s="7">
        <v>17.7</v>
      </c>
      <c r="C744" s="7">
        <v>6.38</v>
      </c>
      <c r="D744" s="7" t="s">
        <v>2386</v>
      </c>
      <c r="E744" s="7" t="s">
        <v>2386</v>
      </c>
      <c r="F744" s="7" t="s">
        <v>2386</v>
      </c>
      <c r="G744" s="7">
        <v>2</v>
      </c>
      <c r="H744" s="7" t="s">
        <v>2386</v>
      </c>
    </row>
    <row r="745" spans="1:8">
      <c r="A745" s="7" t="s">
        <v>785</v>
      </c>
      <c r="B745" s="7">
        <v>34.770000000000003</v>
      </c>
      <c r="C745" s="7">
        <v>4.47</v>
      </c>
      <c r="D745" s="7" t="s">
        <v>2386</v>
      </c>
      <c r="E745" s="7" t="s">
        <v>2386</v>
      </c>
      <c r="F745" s="7" t="s">
        <v>2386</v>
      </c>
      <c r="G745" s="7">
        <v>1</v>
      </c>
      <c r="H745" s="7" t="s">
        <v>2386</v>
      </c>
    </row>
    <row r="746" spans="1:8">
      <c r="A746" s="7" t="s">
        <v>786</v>
      </c>
      <c r="B746" s="7">
        <v>16.88</v>
      </c>
      <c r="C746" s="7">
        <v>9.9600000000000009</v>
      </c>
      <c r="D746" s="7" t="s">
        <v>2386</v>
      </c>
      <c r="E746" s="7" t="s">
        <v>2386</v>
      </c>
      <c r="F746" s="7" t="s">
        <v>2386</v>
      </c>
      <c r="G746" s="7" t="s">
        <v>2387</v>
      </c>
      <c r="H746" s="7" t="s">
        <v>2386</v>
      </c>
    </row>
    <row r="747" spans="1:8">
      <c r="A747" s="7" t="s">
        <v>787</v>
      </c>
      <c r="B747" s="7">
        <v>40.61</v>
      </c>
      <c r="C747" s="7">
        <v>8</v>
      </c>
      <c r="D747" s="7" t="s">
        <v>2388</v>
      </c>
      <c r="E747" s="7" t="s">
        <v>2386</v>
      </c>
      <c r="F747" s="7" t="s">
        <v>2386</v>
      </c>
      <c r="G747" s="7">
        <v>1</v>
      </c>
      <c r="H747" s="7" t="s">
        <v>2388</v>
      </c>
    </row>
    <row r="748" spans="1:8">
      <c r="A748" s="7" t="s">
        <v>788</v>
      </c>
      <c r="B748" s="7">
        <v>40.26</v>
      </c>
      <c r="C748" s="7">
        <v>9.92</v>
      </c>
      <c r="D748" s="7" t="s">
        <v>2388</v>
      </c>
      <c r="E748" s="7" t="s">
        <v>2386</v>
      </c>
      <c r="F748" s="7" t="s">
        <v>2386</v>
      </c>
      <c r="G748" s="7" t="s">
        <v>2387</v>
      </c>
      <c r="H748" s="7" t="s">
        <v>2386</v>
      </c>
    </row>
    <row r="749" spans="1:8">
      <c r="A749" s="7" t="s">
        <v>789</v>
      </c>
      <c r="B749" s="7">
        <v>25.6</v>
      </c>
      <c r="C749" s="7">
        <v>6.03</v>
      </c>
      <c r="D749" s="7" t="s">
        <v>2386</v>
      </c>
      <c r="E749" s="7" t="s">
        <v>2386</v>
      </c>
      <c r="F749" s="7" t="s">
        <v>2389</v>
      </c>
      <c r="G749" s="7">
        <v>1</v>
      </c>
      <c r="H749" s="7" t="s">
        <v>2386</v>
      </c>
    </row>
    <row r="750" spans="1:8">
      <c r="A750" s="7" t="s">
        <v>790</v>
      </c>
      <c r="B750" s="7">
        <v>33.549999999999997</v>
      </c>
      <c r="C750" s="7">
        <v>10.9</v>
      </c>
      <c r="D750" s="7" t="s">
        <v>2388</v>
      </c>
      <c r="E750" s="7" t="s">
        <v>2386</v>
      </c>
      <c r="F750" s="7" t="s">
        <v>2386</v>
      </c>
      <c r="G750" s="7" t="s">
        <v>2387</v>
      </c>
      <c r="H750" s="7" t="s">
        <v>2386</v>
      </c>
    </row>
    <row r="751" spans="1:8">
      <c r="A751" s="7" t="s">
        <v>791</v>
      </c>
      <c r="B751" s="7">
        <v>16.690000000000001</v>
      </c>
      <c r="C751" s="7">
        <v>10.66</v>
      </c>
      <c r="D751" s="7" t="s">
        <v>2386</v>
      </c>
      <c r="E751" s="7" t="s">
        <v>2386</v>
      </c>
      <c r="F751" s="7" t="s">
        <v>2386</v>
      </c>
      <c r="G751" s="7" t="s">
        <v>2387</v>
      </c>
      <c r="H751" s="7" t="s">
        <v>2386</v>
      </c>
    </row>
    <row r="752" spans="1:8">
      <c r="A752" s="7" t="s">
        <v>792</v>
      </c>
      <c r="B752" s="7">
        <v>19.95</v>
      </c>
      <c r="C752" s="7">
        <v>4.05</v>
      </c>
      <c r="D752" s="7" t="s">
        <v>2386</v>
      </c>
      <c r="E752" s="7" t="s">
        <v>2386</v>
      </c>
      <c r="F752" s="7" t="s">
        <v>2386</v>
      </c>
      <c r="G752" s="7">
        <v>1</v>
      </c>
      <c r="H752" s="7" t="s">
        <v>2386</v>
      </c>
    </row>
    <row r="753" spans="1:8">
      <c r="A753" s="7" t="s">
        <v>793</v>
      </c>
      <c r="B753" s="7">
        <v>17.55</v>
      </c>
      <c r="C753" s="7">
        <v>4.2300000000000004</v>
      </c>
      <c r="D753" s="7" t="s">
        <v>2386</v>
      </c>
      <c r="E753" s="7" t="s">
        <v>2386</v>
      </c>
      <c r="F753" s="7" t="s">
        <v>2386</v>
      </c>
      <c r="G753" s="7">
        <v>2</v>
      </c>
      <c r="H753" s="7" t="s">
        <v>2386</v>
      </c>
    </row>
    <row r="754" spans="1:8">
      <c r="A754" s="7" t="s">
        <v>794</v>
      </c>
      <c r="B754" s="7">
        <v>22.01</v>
      </c>
      <c r="C754" s="7">
        <v>5.01</v>
      </c>
      <c r="D754" s="7" t="s">
        <v>2386</v>
      </c>
      <c r="E754" s="7" t="s">
        <v>2386</v>
      </c>
      <c r="F754" s="7" t="s">
        <v>2386</v>
      </c>
      <c r="G754" s="7">
        <v>1</v>
      </c>
      <c r="H754" s="7" t="s">
        <v>2386</v>
      </c>
    </row>
    <row r="755" spans="1:8">
      <c r="A755" s="7" t="s">
        <v>795</v>
      </c>
      <c r="B755" s="7">
        <v>41.8</v>
      </c>
      <c r="C755" s="7">
        <v>5.82</v>
      </c>
      <c r="D755" s="7" t="s">
        <v>2388</v>
      </c>
      <c r="E755" s="7" t="s">
        <v>2386</v>
      </c>
      <c r="F755" s="7" t="s">
        <v>2389</v>
      </c>
      <c r="G755" s="7">
        <v>1</v>
      </c>
      <c r="H755" s="7" t="s">
        <v>2386</v>
      </c>
    </row>
    <row r="756" spans="1:8">
      <c r="A756" s="7" t="s">
        <v>796</v>
      </c>
      <c r="B756" s="7">
        <v>19.170000000000002</v>
      </c>
      <c r="C756" s="7">
        <v>7.94</v>
      </c>
      <c r="D756" s="7" t="s">
        <v>2386</v>
      </c>
      <c r="E756" s="7" t="s">
        <v>2386</v>
      </c>
      <c r="F756" s="7" t="s">
        <v>2386</v>
      </c>
      <c r="G756" s="7" t="s">
        <v>2387</v>
      </c>
      <c r="H756" s="7" t="s">
        <v>2386</v>
      </c>
    </row>
    <row r="757" spans="1:8">
      <c r="A757" s="7" t="s">
        <v>797</v>
      </c>
      <c r="B757" s="7">
        <v>32.799999999999997</v>
      </c>
      <c r="C757" s="7">
        <v>6.16</v>
      </c>
      <c r="D757" s="7" t="s">
        <v>2388</v>
      </c>
      <c r="E757" s="7" t="s">
        <v>2386</v>
      </c>
      <c r="F757" s="7" t="s">
        <v>2389</v>
      </c>
      <c r="G757" s="7">
        <v>1</v>
      </c>
      <c r="H757" s="7" t="s">
        <v>2386</v>
      </c>
    </row>
    <row r="758" spans="1:8">
      <c r="A758" s="7" t="s">
        <v>798</v>
      </c>
      <c r="B758" s="7">
        <v>30.78</v>
      </c>
      <c r="C758" s="7">
        <v>4.67</v>
      </c>
      <c r="D758" s="7" t="s">
        <v>2388</v>
      </c>
      <c r="E758" s="7" t="s">
        <v>2386</v>
      </c>
      <c r="F758" s="7" t="s">
        <v>2386</v>
      </c>
      <c r="G758" s="7" t="s">
        <v>2387</v>
      </c>
      <c r="H758" s="7" t="s">
        <v>2388</v>
      </c>
    </row>
    <row r="759" spans="1:8">
      <c r="A759" s="7" t="s">
        <v>799</v>
      </c>
      <c r="B759" s="7">
        <v>35.814999999999998</v>
      </c>
      <c r="C759" s="7">
        <v>4.1500000000000004</v>
      </c>
      <c r="D759" s="7" t="s">
        <v>2386</v>
      </c>
      <c r="E759" s="7" t="s">
        <v>2386</v>
      </c>
      <c r="F759" s="7" t="s">
        <v>2386</v>
      </c>
      <c r="G759" s="7">
        <v>1</v>
      </c>
      <c r="H759" s="7" t="s">
        <v>2386</v>
      </c>
    </row>
    <row r="760" spans="1:8">
      <c r="A760" s="7" t="s">
        <v>800</v>
      </c>
      <c r="B760" s="7">
        <v>24.3</v>
      </c>
      <c r="C760" s="7">
        <v>6.23</v>
      </c>
      <c r="D760" s="7" t="s">
        <v>2386</v>
      </c>
      <c r="E760" s="7" t="s">
        <v>2386</v>
      </c>
      <c r="F760" s="7" t="s">
        <v>2386</v>
      </c>
      <c r="G760" s="7" t="s">
        <v>2387</v>
      </c>
      <c r="H760" s="7" t="s">
        <v>2386</v>
      </c>
    </row>
    <row r="761" spans="1:8">
      <c r="A761" s="7" t="s">
        <v>801</v>
      </c>
      <c r="B761" s="7">
        <v>19.059999999999999</v>
      </c>
      <c r="C761" s="7">
        <v>7.41</v>
      </c>
      <c r="D761" s="7" t="s">
        <v>2386</v>
      </c>
      <c r="E761" s="7" t="s">
        <v>2386</v>
      </c>
      <c r="F761" s="7" t="s">
        <v>2386</v>
      </c>
      <c r="G761" s="7" t="s">
        <v>2387</v>
      </c>
      <c r="H761" s="7" t="s">
        <v>2386</v>
      </c>
    </row>
    <row r="762" spans="1:8">
      <c r="A762" s="7" t="s">
        <v>802</v>
      </c>
      <c r="B762" s="7">
        <v>33.25</v>
      </c>
      <c r="C762" s="7">
        <v>5.62</v>
      </c>
      <c r="D762" s="7" t="s">
        <v>2388</v>
      </c>
      <c r="E762" s="7" t="s">
        <v>2386</v>
      </c>
      <c r="F762" s="7" t="s">
        <v>2386</v>
      </c>
      <c r="G762" s="7">
        <v>1</v>
      </c>
      <c r="H762" s="7" t="s">
        <v>2386</v>
      </c>
    </row>
    <row r="763" spans="1:8">
      <c r="A763" s="7" t="s">
        <v>803</v>
      </c>
      <c r="B763" s="7">
        <v>21.37</v>
      </c>
      <c r="C763" s="7">
        <v>4.54</v>
      </c>
      <c r="D763" s="7" t="s">
        <v>2388</v>
      </c>
      <c r="E763" s="7" t="s">
        <v>2386</v>
      </c>
      <c r="F763" s="7" t="s">
        <v>2389</v>
      </c>
      <c r="G763" s="7">
        <v>1</v>
      </c>
      <c r="H763" s="7" t="s">
        <v>2386</v>
      </c>
    </row>
    <row r="764" spans="1:8">
      <c r="A764" s="7" t="s">
        <v>804</v>
      </c>
      <c r="B764" s="7">
        <v>34.43</v>
      </c>
      <c r="C764" s="7">
        <v>8.6199999999999992</v>
      </c>
      <c r="D764" s="7" t="s">
        <v>2388</v>
      </c>
      <c r="E764" s="7" t="s">
        <v>2386</v>
      </c>
      <c r="F764" s="7" t="s">
        <v>2386</v>
      </c>
      <c r="G764" s="7">
        <v>1</v>
      </c>
      <c r="H764" s="7" t="s">
        <v>2386</v>
      </c>
    </row>
    <row r="765" spans="1:8">
      <c r="A765" s="7" t="s">
        <v>805</v>
      </c>
      <c r="B765" s="7">
        <v>20.86</v>
      </c>
      <c r="C765" s="7">
        <v>4.3600000000000003</v>
      </c>
      <c r="D765" s="7" t="s">
        <v>2388</v>
      </c>
      <c r="E765" s="7" t="s">
        <v>2386</v>
      </c>
      <c r="F765" s="7" t="s">
        <v>2386</v>
      </c>
      <c r="G765" s="7" t="s">
        <v>2387</v>
      </c>
      <c r="H765" s="7" t="s">
        <v>2386</v>
      </c>
    </row>
    <row r="766" spans="1:8">
      <c r="A766" s="7" t="s">
        <v>806</v>
      </c>
      <c r="B766" s="7">
        <v>18.34</v>
      </c>
      <c r="C766" s="7">
        <v>10.01</v>
      </c>
      <c r="D766" s="7" t="s">
        <v>2386</v>
      </c>
      <c r="E766" s="7" t="s">
        <v>2386</v>
      </c>
      <c r="F766" s="7" t="s">
        <v>2386</v>
      </c>
      <c r="G766" s="7" t="s">
        <v>2387</v>
      </c>
      <c r="H766" s="7" t="s">
        <v>2386</v>
      </c>
    </row>
    <row r="767" spans="1:8">
      <c r="A767" s="7" t="s">
        <v>807</v>
      </c>
      <c r="B767" s="7">
        <v>34.15</v>
      </c>
      <c r="C767" s="7">
        <v>5.42</v>
      </c>
      <c r="D767" s="7" t="s">
        <v>2386</v>
      </c>
      <c r="E767" s="7" t="s">
        <v>2386</v>
      </c>
      <c r="F767" s="7" t="s">
        <v>2386</v>
      </c>
      <c r="G767" s="7" t="s">
        <v>2387</v>
      </c>
      <c r="H767" s="7" t="s">
        <v>2386</v>
      </c>
    </row>
    <row r="768" spans="1:8">
      <c r="A768" s="7" t="s">
        <v>808</v>
      </c>
      <c r="B768" s="7">
        <v>18.350000000000001</v>
      </c>
      <c r="C768" s="7">
        <v>5.12</v>
      </c>
      <c r="D768" s="7" t="s">
        <v>2386</v>
      </c>
      <c r="E768" s="7" t="s">
        <v>2386</v>
      </c>
      <c r="F768" s="7" t="s">
        <v>2386</v>
      </c>
      <c r="G768" s="7" t="s">
        <v>2387</v>
      </c>
      <c r="H768" s="7" t="s">
        <v>2386</v>
      </c>
    </row>
    <row r="769" spans="1:8">
      <c r="A769" s="7" t="s">
        <v>809</v>
      </c>
      <c r="B769" s="7">
        <v>49.49</v>
      </c>
      <c r="C769" s="7">
        <v>4.5</v>
      </c>
      <c r="D769" s="7" t="s">
        <v>2386</v>
      </c>
      <c r="E769" s="7" t="s">
        <v>2386</v>
      </c>
      <c r="F769" s="7" t="s">
        <v>2386</v>
      </c>
      <c r="G769" s="7" t="s">
        <v>2387</v>
      </c>
      <c r="H769" s="7" t="s">
        <v>2388</v>
      </c>
    </row>
    <row r="770" spans="1:8">
      <c r="A770" s="7" t="s">
        <v>810</v>
      </c>
      <c r="B770" s="7">
        <v>22.13</v>
      </c>
      <c r="C770" s="7">
        <v>9.1999999999999993</v>
      </c>
      <c r="D770" s="7" t="s">
        <v>2388</v>
      </c>
      <c r="E770" s="7" t="s">
        <v>2386</v>
      </c>
      <c r="F770" s="7" t="s">
        <v>2386</v>
      </c>
      <c r="G770" s="7" t="s">
        <v>2387</v>
      </c>
      <c r="H770" s="7" t="s">
        <v>2386</v>
      </c>
    </row>
    <row r="771" spans="1:8">
      <c r="A771" s="7" t="s">
        <v>811</v>
      </c>
      <c r="B771" s="7">
        <v>22.51</v>
      </c>
      <c r="C771" s="7">
        <v>6.08</v>
      </c>
      <c r="D771" s="7" t="s">
        <v>2388</v>
      </c>
      <c r="E771" s="7" t="s">
        <v>2386</v>
      </c>
      <c r="F771" s="7" t="s">
        <v>2386</v>
      </c>
      <c r="G771" s="7">
        <v>1</v>
      </c>
      <c r="H771" s="7" t="s">
        <v>2386</v>
      </c>
    </row>
    <row r="772" spans="1:8">
      <c r="A772" s="7" t="s">
        <v>812</v>
      </c>
      <c r="B772" s="7">
        <v>31</v>
      </c>
      <c r="C772" s="7">
        <v>4.7699999999999996</v>
      </c>
      <c r="D772" s="7" t="s">
        <v>2386</v>
      </c>
      <c r="E772" s="7" t="s">
        <v>2386</v>
      </c>
      <c r="F772" s="7" t="s">
        <v>2386</v>
      </c>
      <c r="G772" s="7">
        <v>1</v>
      </c>
      <c r="H772" s="7" t="s">
        <v>2386</v>
      </c>
    </row>
    <row r="773" spans="1:8">
      <c r="A773" s="7" t="s">
        <v>813</v>
      </c>
      <c r="B773" s="7">
        <v>28.27</v>
      </c>
      <c r="C773" s="7">
        <v>4.62</v>
      </c>
      <c r="D773" s="7" t="s">
        <v>2386</v>
      </c>
      <c r="E773" s="7" t="s">
        <v>2386</v>
      </c>
      <c r="F773" s="7" t="s">
        <v>2386</v>
      </c>
      <c r="G773" s="7">
        <v>1</v>
      </c>
      <c r="H773" s="7" t="s">
        <v>2386</v>
      </c>
    </row>
    <row r="774" spans="1:8">
      <c r="A774" s="7" t="s">
        <v>814</v>
      </c>
      <c r="B774" s="7">
        <v>29.92</v>
      </c>
      <c r="C774" s="7">
        <v>9.07</v>
      </c>
      <c r="D774" s="7" t="s">
        <v>2388</v>
      </c>
      <c r="E774" s="7" t="s">
        <v>2386</v>
      </c>
      <c r="F774" s="7" t="s">
        <v>2386</v>
      </c>
      <c r="G774" s="7">
        <v>1</v>
      </c>
      <c r="H774" s="7" t="s">
        <v>2386</v>
      </c>
    </row>
    <row r="775" spans="1:8">
      <c r="A775" s="7" t="s">
        <v>815</v>
      </c>
      <c r="B775" s="7">
        <v>25.9</v>
      </c>
      <c r="C775" s="7">
        <v>9.1199999999999992</v>
      </c>
      <c r="D775" s="7" t="s">
        <v>2388</v>
      </c>
      <c r="E775" s="7" t="s">
        <v>2386</v>
      </c>
      <c r="F775" s="7" t="s">
        <v>2386</v>
      </c>
      <c r="G775" s="7">
        <v>1</v>
      </c>
      <c r="H775" s="7" t="s">
        <v>2386</v>
      </c>
    </row>
    <row r="776" spans="1:8">
      <c r="A776" s="7" t="s">
        <v>816</v>
      </c>
      <c r="B776" s="7">
        <v>27.74</v>
      </c>
      <c r="C776" s="7">
        <v>7.32</v>
      </c>
      <c r="D776" s="7" t="s">
        <v>2388</v>
      </c>
      <c r="E776" s="7" t="s">
        <v>2386</v>
      </c>
      <c r="F776" s="7" t="s">
        <v>2386</v>
      </c>
      <c r="G776" s="7">
        <v>1</v>
      </c>
      <c r="H776" s="7" t="s">
        <v>2386</v>
      </c>
    </row>
    <row r="777" spans="1:8">
      <c r="A777" s="7" t="s">
        <v>817</v>
      </c>
      <c r="B777" s="7">
        <v>17.260000000000002</v>
      </c>
      <c r="C777" s="7">
        <v>11.73</v>
      </c>
      <c r="D777" s="7" t="s">
        <v>2386</v>
      </c>
      <c r="E777" s="7" t="s">
        <v>2386</v>
      </c>
      <c r="F777" s="7" t="s">
        <v>2386</v>
      </c>
      <c r="G777" s="7">
        <v>2</v>
      </c>
      <c r="H777" s="7" t="s">
        <v>2386</v>
      </c>
    </row>
    <row r="778" spans="1:8">
      <c r="A778" s="7" t="s">
        <v>818</v>
      </c>
      <c r="B778" s="7">
        <v>19.855</v>
      </c>
      <c r="C778" s="7">
        <v>6.64</v>
      </c>
      <c r="D778" s="7" t="s">
        <v>2388</v>
      </c>
      <c r="E778" s="7" t="s">
        <v>2386</v>
      </c>
      <c r="F778" s="7" t="s">
        <v>2386</v>
      </c>
      <c r="G778" s="7">
        <v>1</v>
      </c>
      <c r="H778" s="7" t="s">
        <v>2386</v>
      </c>
    </row>
    <row r="779" spans="1:8">
      <c r="A779" s="7" t="s">
        <v>819</v>
      </c>
      <c r="B779" s="7">
        <v>41.69</v>
      </c>
      <c r="C779" s="7">
        <v>5.78</v>
      </c>
      <c r="D779" s="7" t="s">
        <v>2386</v>
      </c>
      <c r="E779" s="7" t="s">
        <v>2386</v>
      </c>
      <c r="F779" s="7" t="s">
        <v>2386</v>
      </c>
      <c r="G779" s="7" t="s">
        <v>2387</v>
      </c>
      <c r="H779" s="7" t="s">
        <v>2386</v>
      </c>
    </row>
    <row r="780" spans="1:8">
      <c r="A780" s="7" t="s">
        <v>820</v>
      </c>
      <c r="B780" s="7">
        <v>33.799999999999997</v>
      </c>
      <c r="C780" s="7">
        <v>7.67</v>
      </c>
      <c r="D780" s="7" t="s">
        <v>2386</v>
      </c>
      <c r="E780" s="7" t="s">
        <v>2386</v>
      </c>
      <c r="F780" s="7" t="s">
        <v>2386</v>
      </c>
      <c r="G780" s="7">
        <v>3</v>
      </c>
      <c r="H780" s="7" t="s">
        <v>2388</v>
      </c>
    </row>
    <row r="781" spans="1:8">
      <c r="A781" s="7" t="s">
        <v>821</v>
      </c>
      <c r="B781" s="7">
        <v>37.619999999999997</v>
      </c>
      <c r="C781" s="7">
        <v>6.32</v>
      </c>
      <c r="D781" s="7" t="s">
        <v>2388</v>
      </c>
      <c r="E781" s="7" t="s">
        <v>2388</v>
      </c>
      <c r="F781" s="7" t="s">
        <v>2386</v>
      </c>
      <c r="G781" s="7">
        <v>2</v>
      </c>
      <c r="H781" s="7" t="s">
        <v>2388</v>
      </c>
    </row>
    <row r="782" spans="1:8">
      <c r="A782" s="7" t="s">
        <v>822</v>
      </c>
      <c r="B782" s="7">
        <v>16.12</v>
      </c>
      <c r="C782" s="7">
        <v>10.45</v>
      </c>
      <c r="D782" s="7" t="s">
        <v>2386</v>
      </c>
      <c r="E782" s="7" t="s">
        <v>2386</v>
      </c>
      <c r="F782" s="7" t="s">
        <v>2386</v>
      </c>
      <c r="G782" s="7" t="s">
        <v>2387</v>
      </c>
      <c r="H782" s="7" t="s">
        <v>2386</v>
      </c>
    </row>
    <row r="783" spans="1:8">
      <c r="A783" s="7" t="s">
        <v>823</v>
      </c>
      <c r="B783" s="7">
        <v>37.43</v>
      </c>
      <c r="C783" s="7">
        <v>4.5199999999999996</v>
      </c>
      <c r="D783" s="7" t="s">
        <v>2386</v>
      </c>
      <c r="E783" s="7" t="s">
        <v>2386</v>
      </c>
      <c r="F783" s="7" t="s">
        <v>2386</v>
      </c>
      <c r="G783" s="7">
        <v>1</v>
      </c>
      <c r="H783" s="7" t="s">
        <v>2386</v>
      </c>
    </row>
    <row r="784" spans="1:8">
      <c r="A784" s="7" t="s">
        <v>824</v>
      </c>
      <c r="B784" s="7">
        <v>31.065000000000001</v>
      </c>
      <c r="C784" s="7">
        <v>5.71</v>
      </c>
      <c r="D784" s="7" t="s">
        <v>2386</v>
      </c>
      <c r="E784" s="7" t="s">
        <v>2386</v>
      </c>
      <c r="F784" s="7" t="s">
        <v>2386</v>
      </c>
      <c r="G784" s="7" t="s">
        <v>2387</v>
      </c>
      <c r="H784" s="7" t="s">
        <v>2386</v>
      </c>
    </row>
    <row r="785" spans="1:8">
      <c r="A785" s="7" t="s">
        <v>825</v>
      </c>
      <c r="B785" s="7">
        <v>25.08</v>
      </c>
      <c r="C785" s="7">
        <v>4.7699999999999996</v>
      </c>
      <c r="D785" s="7" t="s">
        <v>2386</v>
      </c>
      <c r="E785" s="7" t="s">
        <v>2386</v>
      </c>
      <c r="F785" s="7" t="s">
        <v>2386</v>
      </c>
      <c r="G785" s="7" t="s">
        <v>2387</v>
      </c>
      <c r="H785" s="7" t="s">
        <v>2386</v>
      </c>
    </row>
    <row r="786" spans="1:8">
      <c r="A786" s="7" t="s">
        <v>826</v>
      </c>
      <c r="B786" s="7">
        <v>15.2</v>
      </c>
      <c r="C786" s="7">
        <v>7.81</v>
      </c>
      <c r="D786" s="7" t="s">
        <v>2388</v>
      </c>
      <c r="E786" s="7" t="s">
        <v>2386</v>
      </c>
      <c r="F786" s="7" t="s">
        <v>2386</v>
      </c>
      <c r="G786" s="7">
        <v>1</v>
      </c>
      <c r="H786" s="7" t="s">
        <v>2386</v>
      </c>
    </row>
    <row r="787" spans="1:8">
      <c r="A787" s="7" t="s">
        <v>827</v>
      </c>
      <c r="B787" s="7">
        <v>22.34</v>
      </c>
      <c r="C787" s="7">
        <v>5.19</v>
      </c>
      <c r="D787" s="7" t="s">
        <v>2388</v>
      </c>
      <c r="E787" s="7" t="s">
        <v>2386</v>
      </c>
      <c r="F787" s="7" t="s">
        <v>2386</v>
      </c>
      <c r="G787" s="7" t="s">
        <v>2387</v>
      </c>
      <c r="H787" s="7" t="s">
        <v>2386</v>
      </c>
    </row>
    <row r="788" spans="1:8">
      <c r="A788" s="7" t="s">
        <v>828</v>
      </c>
      <c r="B788" s="7">
        <v>40.15</v>
      </c>
      <c r="C788" s="7">
        <v>5.93</v>
      </c>
      <c r="D788" s="7" t="s">
        <v>2386</v>
      </c>
      <c r="E788" s="7" t="s">
        <v>2386</v>
      </c>
      <c r="F788" s="7" t="s">
        <v>2386</v>
      </c>
      <c r="G788" s="7">
        <v>1</v>
      </c>
      <c r="H788" s="7" t="s">
        <v>2386</v>
      </c>
    </row>
    <row r="789" spans="1:8">
      <c r="A789" s="7" t="s">
        <v>829</v>
      </c>
      <c r="B789" s="7">
        <v>37.729999999999997</v>
      </c>
      <c r="C789" s="7">
        <v>6.29</v>
      </c>
      <c r="D789" s="7" t="s">
        <v>2386</v>
      </c>
      <c r="E789" s="7" t="s">
        <v>2386</v>
      </c>
      <c r="F789" s="7" t="s">
        <v>2386</v>
      </c>
      <c r="G789" s="7">
        <v>1</v>
      </c>
      <c r="H789" s="7" t="s">
        <v>2386</v>
      </c>
    </row>
    <row r="790" spans="1:8">
      <c r="A790" s="7" t="s">
        <v>830</v>
      </c>
      <c r="B790" s="7">
        <v>25.35</v>
      </c>
      <c r="C790" s="7">
        <v>4.9000000000000004</v>
      </c>
      <c r="D790" s="7" t="s">
        <v>2386</v>
      </c>
      <c r="E790" s="7" t="s">
        <v>2386</v>
      </c>
      <c r="F790" s="7" t="s">
        <v>2386</v>
      </c>
      <c r="G790" s="7" t="s">
        <v>2387</v>
      </c>
      <c r="H790" s="7" t="s">
        <v>2386</v>
      </c>
    </row>
    <row r="791" spans="1:8">
      <c r="A791" s="7" t="s">
        <v>831</v>
      </c>
      <c r="B791" s="7">
        <v>26.41</v>
      </c>
      <c r="C791" s="7">
        <v>5.07</v>
      </c>
      <c r="D791" s="7" t="s">
        <v>2388</v>
      </c>
      <c r="E791" s="7" t="s">
        <v>2386</v>
      </c>
      <c r="F791" s="7" t="s">
        <v>2386</v>
      </c>
      <c r="G791" s="7">
        <v>1</v>
      </c>
      <c r="H791" s="7" t="s">
        <v>2386</v>
      </c>
    </row>
    <row r="792" spans="1:8">
      <c r="A792" s="7" t="s">
        <v>832</v>
      </c>
      <c r="B792" s="7">
        <v>36.08</v>
      </c>
      <c r="C792" s="7">
        <v>6.1</v>
      </c>
      <c r="D792" s="7" t="s">
        <v>2388</v>
      </c>
      <c r="E792" s="7" t="s">
        <v>2386</v>
      </c>
      <c r="F792" s="7" t="s">
        <v>2386</v>
      </c>
      <c r="G792" s="7">
        <v>1</v>
      </c>
      <c r="H792" s="7" t="s">
        <v>2388</v>
      </c>
    </row>
    <row r="793" spans="1:8">
      <c r="A793" s="7" t="s">
        <v>833</v>
      </c>
      <c r="B793" s="7">
        <v>27.6</v>
      </c>
      <c r="C793" s="7">
        <v>5.33</v>
      </c>
      <c r="D793" s="7" t="s">
        <v>2386</v>
      </c>
      <c r="E793" s="7" t="s">
        <v>2386</v>
      </c>
      <c r="F793" s="7" t="s">
        <v>2386</v>
      </c>
      <c r="G793" s="7">
        <v>1</v>
      </c>
      <c r="H793" s="7" t="s">
        <v>2386</v>
      </c>
    </row>
    <row r="794" spans="1:8">
      <c r="A794" s="7" t="s">
        <v>834</v>
      </c>
      <c r="B794" s="7">
        <v>33.82</v>
      </c>
      <c r="C794" s="7">
        <v>8.93</v>
      </c>
      <c r="D794" s="7" t="s">
        <v>2388</v>
      </c>
      <c r="E794" s="7" t="s">
        <v>2386</v>
      </c>
      <c r="F794" s="7" t="s">
        <v>2386</v>
      </c>
      <c r="G794" s="7">
        <v>1</v>
      </c>
      <c r="H794" s="7" t="s">
        <v>2386</v>
      </c>
    </row>
    <row r="795" spans="1:8">
      <c r="A795" s="7" t="s">
        <v>835</v>
      </c>
      <c r="B795" s="7">
        <v>32.9</v>
      </c>
      <c r="C795" s="7">
        <v>4.3499999999999996</v>
      </c>
      <c r="D795" s="7" t="s">
        <v>2386</v>
      </c>
      <c r="E795" s="7" t="s">
        <v>2386</v>
      </c>
      <c r="F795" s="7" t="s">
        <v>2386</v>
      </c>
      <c r="G795" s="7" t="s">
        <v>2387</v>
      </c>
      <c r="H795" s="7" t="s">
        <v>2386</v>
      </c>
    </row>
    <row r="796" spans="1:8">
      <c r="A796" s="7" t="s">
        <v>836</v>
      </c>
      <c r="B796" s="7">
        <v>30.875</v>
      </c>
      <c r="C796" s="7">
        <v>9.5399999999999991</v>
      </c>
      <c r="D796" s="7" t="s">
        <v>2388</v>
      </c>
      <c r="E796" s="7" t="s">
        <v>2386</v>
      </c>
      <c r="F796" s="7" t="s">
        <v>2386</v>
      </c>
      <c r="G796" s="7">
        <v>1</v>
      </c>
      <c r="H796" s="7" t="s">
        <v>2386</v>
      </c>
    </row>
    <row r="797" spans="1:8">
      <c r="A797" s="7" t="s">
        <v>837</v>
      </c>
      <c r="B797" s="7">
        <v>32.64</v>
      </c>
      <c r="C797" s="7">
        <v>5.91</v>
      </c>
      <c r="D797" s="7" t="s">
        <v>2386</v>
      </c>
      <c r="E797" s="7" t="s">
        <v>2386</v>
      </c>
      <c r="F797" s="7" t="s">
        <v>2386</v>
      </c>
      <c r="G797" s="7" t="s">
        <v>2387</v>
      </c>
      <c r="H797" s="7" t="s">
        <v>2386</v>
      </c>
    </row>
    <row r="798" spans="1:8">
      <c r="A798" s="7" t="s">
        <v>838</v>
      </c>
      <c r="B798" s="7">
        <v>22.135000000000002</v>
      </c>
      <c r="C798" s="7">
        <v>5.0999999999999996</v>
      </c>
      <c r="D798" s="7" t="s">
        <v>2386</v>
      </c>
      <c r="E798" s="7" t="s">
        <v>2386</v>
      </c>
      <c r="F798" s="7" t="s">
        <v>2386</v>
      </c>
      <c r="G798" s="7" t="s">
        <v>2387</v>
      </c>
      <c r="H798" s="7" t="s">
        <v>2386</v>
      </c>
    </row>
    <row r="799" spans="1:8">
      <c r="A799" s="7" t="s">
        <v>839</v>
      </c>
      <c r="B799" s="7">
        <v>16.53</v>
      </c>
      <c r="C799" s="7">
        <v>5.08</v>
      </c>
      <c r="D799" s="7" t="s">
        <v>2386</v>
      </c>
      <c r="E799" s="7" t="s">
        <v>2386</v>
      </c>
      <c r="F799" s="7" t="s">
        <v>2386</v>
      </c>
      <c r="G799" s="7">
        <v>2</v>
      </c>
      <c r="H799" s="7" t="s">
        <v>2386</v>
      </c>
    </row>
    <row r="800" spans="1:8">
      <c r="A800" s="7" t="s">
        <v>840</v>
      </c>
      <c r="B800" s="7">
        <v>32.774999999999999</v>
      </c>
      <c r="C800" s="7">
        <v>4.75</v>
      </c>
      <c r="D800" s="7" t="s">
        <v>2386</v>
      </c>
      <c r="E800" s="7" t="s">
        <v>2386</v>
      </c>
      <c r="F800" s="7" t="s">
        <v>2386</v>
      </c>
      <c r="G800" s="7" t="s">
        <v>2387</v>
      </c>
      <c r="H800" s="7" t="s">
        <v>2386</v>
      </c>
    </row>
    <row r="801" spans="1:8">
      <c r="A801" s="7" t="s">
        <v>841</v>
      </c>
      <c r="B801" s="7">
        <v>30.9</v>
      </c>
      <c r="C801" s="7">
        <v>6.05</v>
      </c>
      <c r="D801" s="7" t="s">
        <v>2386</v>
      </c>
      <c r="E801" s="7" t="s">
        <v>2386</v>
      </c>
      <c r="F801" s="7" t="s">
        <v>2386</v>
      </c>
      <c r="G801" s="7">
        <v>1</v>
      </c>
      <c r="H801" s="7" t="s">
        <v>2386</v>
      </c>
    </row>
    <row r="802" spans="1:8">
      <c r="A802" s="7" t="s">
        <v>842</v>
      </c>
      <c r="B802" s="7">
        <v>15.58</v>
      </c>
      <c r="C802" s="7">
        <v>11.56</v>
      </c>
      <c r="D802" s="7" t="s">
        <v>2386</v>
      </c>
      <c r="E802" s="7" t="s">
        <v>2386</v>
      </c>
      <c r="F802" s="7" t="s">
        <v>2386</v>
      </c>
      <c r="G802" s="7" t="s">
        <v>2387</v>
      </c>
      <c r="H802" s="7" t="s">
        <v>2386</v>
      </c>
    </row>
    <row r="803" spans="1:8">
      <c r="A803" s="7" t="s">
        <v>843</v>
      </c>
      <c r="B803" s="7">
        <v>33.5</v>
      </c>
      <c r="C803" s="7">
        <v>5.4</v>
      </c>
      <c r="D803" s="7" t="s">
        <v>2386</v>
      </c>
      <c r="E803" s="7" t="s">
        <v>2386</v>
      </c>
      <c r="F803" s="7" t="s">
        <v>2386</v>
      </c>
      <c r="G803" s="7" t="s">
        <v>2387</v>
      </c>
      <c r="H803" s="7" t="s">
        <v>2388</v>
      </c>
    </row>
    <row r="804" spans="1:8">
      <c r="A804" s="7" t="s">
        <v>844</v>
      </c>
      <c r="B804" s="7">
        <v>26.315000000000001</v>
      </c>
      <c r="C804" s="7">
        <v>5.76</v>
      </c>
      <c r="D804" s="7" t="s">
        <v>2386</v>
      </c>
      <c r="E804" s="7" t="s">
        <v>2386</v>
      </c>
      <c r="F804" s="7" t="s">
        <v>2386</v>
      </c>
      <c r="G804" s="7" t="s">
        <v>2387</v>
      </c>
      <c r="H804" s="7" t="s">
        <v>2386</v>
      </c>
    </row>
    <row r="805" spans="1:8">
      <c r="A805" s="7" t="s">
        <v>845</v>
      </c>
      <c r="B805" s="7">
        <v>35.61</v>
      </c>
      <c r="C805" s="7">
        <v>5.65</v>
      </c>
      <c r="D805" s="7" t="s">
        <v>2386</v>
      </c>
      <c r="E805" s="7" t="s">
        <v>2388</v>
      </c>
      <c r="F805" s="7" t="s">
        <v>2386</v>
      </c>
      <c r="G805" s="7">
        <v>1</v>
      </c>
      <c r="H805" s="7" t="s">
        <v>2386</v>
      </c>
    </row>
    <row r="806" spans="1:8">
      <c r="A806" s="7" t="s">
        <v>846</v>
      </c>
      <c r="B806" s="7">
        <v>37.56</v>
      </c>
      <c r="C806" s="7">
        <v>5.88</v>
      </c>
      <c r="D806" s="7" t="s">
        <v>2386</v>
      </c>
      <c r="E806" s="7" t="s">
        <v>2388</v>
      </c>
      <c r="F806" s="7" t="s">
        <v>2386</v>
      </c>
      <c r="G806" s="7">
        <v>1</v>
      </c>
      <c r="H806" s="7" t="s">
        <v>2386</v>
      </c>
    </row>
    <row r="807" spans="1:8">
      <c r="A807" s="7" t="s">
        <v>847</v>
      </c>
      <c r="B807" s="7">
        <v>15.49</v>
      </c>
      <c r="C807" s="7">
        <v>9.6</v>
      </c>
      <c r="D807" s="7" t="s">
        <v>2386</v>
      </c>
      <c r="E807" s="7" t="s">
        <v>2386</v>
      </c>
      <c r="F807" s="7" t="s">
        <v>2386</v>
      </c>
      <c r="G807" s="7" t="s">
        <v>2387</v>
      </c>
      <c r="H807" s="7" t="s">
        <v>2386</v>
      </c>
    </row>
    <row r="808" spans="1:8">
      <c r="A808" s="7" t="s">
        <v>848</v>
      </c>
      <c r="B808" s="7">
        <v>23.48</v>
      </c>
      <c r="C808" s="7">
        <v>6.24</v>
      </c>
      <c r="D808" s="7" t="s">
        <v>2386</v>
      </c>
      <c r="E808" s="7" t="s">
        <v>2386</v>
      </c>
      <c r="F808" s="7" t="s">
        <v>2386</v>
      </c>
      <c r="G808" s="7">
        <v>1</v>
      </c>
      <c r="H808" s="7" t="s">
        <v>2386</v>
      </c>
    </row>
    <row r="809" spans="1:8">
      <c r="A809" s="7" t="s">
        <v>849</v>
      </c>
      <c r="B809" s="7">
        <v>30.02</v>
      </c>
      <c r="C809" s="7">
        <v>7.63</v>
      </c>
      <c r="D809" s="7" t="s">
        <v>2388</v>
      </c>
      <c r="E809" s="7" t="s">
        <v>2386</v>
      </c>
      <c r="F809" s="7" t="s">
        <v>2386</v>
      </c>
      <c r="G809" s="7">
        <v>1</v>
      </c>
      <c r="H809" s="7" t="s">
        <v>2386</v>
      </c>
    </row>
    <row r="810" spans="1:8">
      <c r="A810" s="7" t="s">
        <v>850</v>
      </c>
      <c r="B810" s="7">
        <v>26.885000000000002</v>
      </c>
      <c r="C810" s="7">
        <v>8.66</v>
      </c>
      <c r="D810" s="7" t="s">
        <v>2388</v>
      </c>
      <c r="E810" s="7" t="s">
        <v>2386</v>
      </c>
      <c r="F810" s="7" t="s">
        <v>2386</v>
      </c>
      <c r="G810" s="7">
        <v>1</v>
      </c>
      <c r="H810" s="7" t="s">
        <v>2386</v>
      </c>
    </row>
    <row r="811" spans="1:8">
      <c r="A811" s="7" t="s">
        <v>851</v>
      </c>
      <c r="B811" s="7">
        <v>25.84</v>
      </c>
      <c r="C811" s="7">
        <v>8.5500000000000007</v>
      </c>
      <c r="D811" s="7" t="s">
        <v>2388</v>
      </c>
      <c r="E811" s="7" t="s">
        <v>2386</v>
      </c>
      <c r="F811" s="7" t="s">
        <v>2386</v>
      </c>
      <c r="G811" s="7">
        <v>1</v>
      </c>
      <c r="H811" s="7" t="s">
        <v>2386</v>
      </c>
    </row>
    <row r="812" spans="1:8">
      <c r="A812" s="7" t="s">
        <v>852</v>
      </c>
      <c r="B812" s="7">
        <v>27.454999999999998</v>
      </c>
      <c r="C812" s="7">
        <v>4.54</v>
      </c>
      <c r="D812" s="7" t="s">
        <v>2386</v>
      </c>
      <c r="E812" s="7" t="s">
        <v>2386</v>
      </c>
      <c r="F812" s="7" t="s">
        <v>2386</v>
      </c>
      <c r="G812" s="7" t="s">
        <v>2387</v>
      </c>
      <c r="H812" s="7" t="s">
        <v>2386</v>
      </c>
    </row>
    <row r="813" spans="1:8">
      <c r="A813" s="7" t="s">
        <v>853</v>
      </c>
      <c r="B813" s="7">
        <v>24.605</v>
      </c>
      <c r="C813" s="7">
        <v>5.7</v>
      </c>
      <c r="D813" s="7" t="s">
        <v>2386</v>
      </c>
      <c r="E813" s="7" t="s">
        <v>2386</v>
      </c>
      <c r="F813" s="7" t="s">
        <v>2386</v>
      </c>
      <c r="G813" s="7" t="s">
        <v>2387</v>
      </c>
      <c r="H813" s="7" t="s">
        <v>2386</v>
      </c>
    </row>
    <row r="814" spans="1:8">
      <c r="A814" s="7" t="s">
        <v>854</v>
      </c>
      <c r="B814" s="7">
        <v>47.46</v>
      </c>
      <c r="C814" s="7">
        <v>6.24</v>
      </c>
      <c r="D814" s="7" t="s">
        <v>2388</v>
      </c>
      <c r="E814" s="7" t="s">
        <v>2386</v>
      </c>
      <c r="F814" s="7" t="s">
        <v>2386</v>
      </c>
      <c r="G814" s="7">
        <v>1</v>
      </c>
      <c r="H814" s="7" t="s">
        <v>2388</v>
      </c>
    </row>
    <row r="815" spans="1:8">
      <c r="A815" s="7" t="s">
        <v>855</v>
      </c>
      <c r="B815" s="7">
        <v>30.8</v>
      </c>
      <c r="C815" s="7">
        <v>5.07</v>
      </c>
      <c r="D815" s="7" t="s">
        <v>2386</v>
      </c>
      <c r="E815" s="7" t="s">
        <v>2386</v>
      </c>
      <c r="F815" s="7" t="s">
        <v>2386</v>
      </c>
      <c r="G815" s="7" t="s">
        <v>2387</v>
      </c>
      <c r="H815" s="7" t="s">
        <v>2386</v>
      </c>
    </row>
    <row r="816" spans="1:8">
      <c r="A816" s="7" t="s">
        <v>856</v>
      </c>
      <c r="B816" s="7">
        <v>34.799999999999997</v>
      </c>
      <c r="C816" s="7">
        <v>4.38</v>
      </c>
      <c r="D816" s="7" t="s">
        <v>2386</v>
      </c>
      <c r="E816" s="7" t="s">
        <v>2386</v>
      </c>
      <c r="F816" s="7" t="s">
        <v>2386</v>
      </c>
      <c r="G816" s="7">
        <v>1</v>
      </c>
      <c r="H816" s="7" t="s">
        <v>2386</v>
      </c>
    </row>
    <row r="817" spans="1:8">
      <c r="A817" s="7" t="s">
        <v>857</v>
      </c>
      <c r="B817" s="7">
        <v>34.21</v>
      </c>
      <c r="C817" s="7">
        <v>4.54</v>
      </c>
      <c r="D817" s="7" t="s">
        <v>2386</v>
      </c>
      <c r="E817" s="7" t="s">
        <v>2386</v>
      </c>
      <c r="F817" s="7" t="s">
        <v>2386</v>
      </c>
      <c r="G817" s="7">
        <v>1</v>
      </c>
      <c r="H817" s="7" t="s">
        <v>2386</v>
      </c>
    </row>
    <row r="818" spans="1:8">
      <c r="A818" s="7" t="s">
        <v>858</v>
      </c>
      <c r="B818" s="7">
        <v>31</v>
      </c>
      <c r="C818" s="7">
        <v>5.38</v>
      </c>
      <c r="D818" s="7" t="s">
        <v>2386</v>
      </c>
      <c r="E818" s="7" t="s">
        <v>2386</v>
      </c>
      <c r="F818" s="7" t="s">
        <v>2386</v>
      </c>
      <c r="G818" s="7">
        <v>1</v>
      </c>
      <c r="H818" s="7" t="s">
        <v>2386</v>
      </c>
    </row>
    <row r="819" spans="1:8">
      <c r="A819" s="7" t="s">
        <v>859</v>
      </c>
      <c r="B819" s="7">
        <v>26.125</v>
      </c>
      <c r="C819" s="7">
        <v>5.55</v>
      </c>
      <c r="D819" s="7" t="s">
        <v>2386</v>
      </c>
      <c r="E819" s="7" t="s">
        <v>2386</v>
      </c>
      <c r="F819" s="7" t="s">
        <v>2386</v>
      </c>
      <c r="G819" s="7">
        <v>1</v>
      </c>
      <c r="H819" s="7" t="s">
        <v>2386</v>
      </c>
    </row>
    <row r="820" spans="1:8">
      <c r="A820" s="7" t="s">
        <v>860</v>
      </c>
      <c r="B820" s="7">
        <v>30.13</v>
      </c>
      <c r="C820" s="7">
        <v>4.03</v>
      </c>
      <c r="D820" s="7" t="s">
        <v>2388</v>
      </c>
      <c r="E820" s="7" t="s">
        <v>2386</v>
      </c>
      <c r="F820" s="7" t="s">
        <v>2386</v>
      </c>
      <c r="G820" s="7">
        <v>1</v>
      </c>
      <c r="H820" s="7" t="s">
        <v>2386</v>
      </c>
    </row>
    <row r="821" spans="1:8">
      <c r="A821" s="7" t="s">
        <v>861</v>
      </c>
      <c r="B821" s="7">
        <v>34.19</v>
      </c>
      <c r="C821" s="7">
        <v>4.1900000000000004</v>
      </c>
      <c r="D821" s="7" t="s">
        <v>2386</v>
      </c>
      <c r="E821" s="7" t="s">
        <v>2386</v>
      </c>
      <c r="F821" s="7" t="s">
        <v>2386</v>
      </c>
      <c r="G821" s="7" t="s">
        <v>2387</v>
      </c>
      <c r="H821" s="7" t="s">
        <v>2386</v>
      </c>
    </row>
    <row r="822" spans="1:8">
      <c r="A822" s="7" t="s">
        <v>862</v>
      </c>
      <c r="B822" s="7">
        <v>22.515000000000001</v>
      </c>
      <c r="C822" s="7">
        <v>4.37</v>
      </c>
      <c r="D822" s="7" t="s">
        <v>2386</v>
      </c>
      <c r="E822" s="7" t="s">
        <v>2386</v>
      </c>
      <c r="F822" s="7" t="s">
        <v>2389</v>
      </c>
      <c r="G822" s="7">
        <v>1</v>
      </c>
      <c r="H822" s="7" t="s">
        <v>2386</v>
      </c>
    </row>
    <row r="823" spans="1:8">
      <c r="A823" s="7" t="s">
        <v>863</v>
      </c>
      <c r="B823" s="7">
        <v>18.239999999999998</v>
      </c>
      <c r="C823" s="7">
        <v>5.31</v>
      </c>
      <c r="D823" s="7" t="s">
        <v>2388</v>
      </c>
      <c r="E823" s="7" t="s">
        <v>2386</v>
      </c>
      <c r="F823" s="7" t="s">
        <v>2389</v>
      </c>
      <c r="G823" s="7">
        <v>1</v>
      </c>
      <c r="H823" s="7" t="s">
        <v>2386</v>
      </c>
    </row>
    <row r="824" spans="1:8">
      <c r="A824" s="7" t="s">
        <v>864</v>
      </c>
      <c r="B824" s="7">
        <v>37.28</v>
      </c>
      <c r="C824" s="7">
        <v>4.66</v>
      </c>
      <c r="D824" s="7" t="s">
        <v>2386</v>
      </c>
      <c r="E824" s="7" t="s">
        <v>2388</v>
      </c>
      <c r="F824" s="7" t="s">
        <v>2386</v>
      </c>
      <c r="G824" s="7">
        <v>1</v>
      </c>
      <c r="H824" s="7" t="s">
        <v>2386</v>
      </c>
    </row>
    <row r="825" spans="1:8">
      <c r="A825" s="7" t="s">
        <v>865</v>
      </c>
      <c r="B825" s="7">
        <v>49.24</v>
      </c>
      <c r="C825" s="7">
        <v>4.45</v>
      </c>
      <c r="D825" s="7" t="s">
        <v>2386</v>
      </c>
      <c r="E825" s="7" t="s">
        <v>2386</v>
      </c>
      <c r="F825" s="7" t="s">
        <v>2386</v>
      </c>
      <c r="G825" s="7" t="s">
        <v>2387</v>
      </c>
      <c r="H825" s="7" t="s">
        <v>2388</v>
      </c>
    </row>
    <row r="826" spans="1:8">
      <c r="A826" s="7" t="s">
        <v>866</v>
      </c>
      <c r="B826" s="7">
        <v>18.2</v>
      </c>
      <c r="C826" s="7">
        <v>6.19</v>
      </c>
      <c r="D826" s="7" t="s">
        <v>2386</v>
      </c>
      <c r="E826" s="7" t="s">
        <v>2386</v>
      </c>
      <c r="F826" s="7" t="s">
        <v>2389</v>
      </c>
      <c r="G826" s="7">
        <v>1</v>
      </c>
      <c r="H826" s="7" t="s">
        <v>2386</v>
      </c>
    </row>
    <row r="827" spans="1:8">
      <c r="A827" s="7" t="s">
        <v>867</v>
      </c>
      <c r="B827" s="7">
        <v>20.53</v>
      </c>
      <c r="C827" s="7">
        <v>4.8600000000000003</v>
      </c>
      <c r="D827" s="7" t="s">
        <v>2386</v>
      </c>
      <c r="E827" s="7" t="s">
        <v>2386</v>
      </c>
      <c r="F827" s="7" t="s">
        <v>2386</v>
      </c>
      <c r="G827" s="7">
        <v>1</v>
      </c>
      <c r="H827" s="7" t="s">
        <v>2386</v>
      </c>
    </row>
    <row r="828" spans="1:8">
      <c r="A828" s="7" t="s">
        <v>868</v>
      </c>
      <c r="B828" s="7">
        <v>23.79</v>
      </c>
      <c r="C828" s="7">
        <v>4.74</v>
      </c>
      <c r="D828" s="7" t="s">
        <v>2386</v>
      </c>
      <c r="E828" s="7" t="s">
        <v>2386</v>
      </c>
      <c r="F828" s="7" t="s">
        <v>2386</v>
      </c>
      <c r="G828" s="7" t="s">
        <v>2387</v>
      </c>
      <c r="H828" s="7" t="s">
        <v>2386</v>
      </c>
    </row>
    <row r="829" spans="1:8">
      <c r="A829" s="7" t="s">
        <v>869</v>
      </c>
      <c r="B829" s="7">
        <v>29.8</v>
      </c>
      <c r="C829" s="7">
        <v>6.03</v>
      </c>
      <c r="D829" s="7" t="s">
        <v>2386</v>
      </c>
      <c r="E829" s="7" t="s">
        <v>2386</v>
      </c>
      <c r="F829" s="7" t="s">
        <v>2386</v>
      </c>
      <c r="G829" s="7" t="s">
        <v>2387</v>
      </c>
      <c r="H829" s="7" t="s">
        <v>2386</v>
      </c>
    </row>
    <row r="830" spans="1:8">
      <c r="A830" s="7" t="s">
        <v>870</v>
      </c>
      <c r="B830" s="7">
        <v>31.54</v>
      </c>
      <c r="C830" s="7">
        <v>4.71</v>
      </c>
      <c r="D830" s="7" t="s">
        <v>2386</v>
      </c>
      <c r="E830" s="7" t="s">
        <v>2386</v>
      </c>
      <c r="F830" s="7" t="s">
        <v>2386</v>
      </c>
      <c r="G830" s="7" t="s">
        <v>2387</v>
      </c>
      <c r="H830" s="7" t="s">
        <v>2386</v>
      </c>
    </row>
    <row r="831" spans="1:8">
      <c r="A831" s="7" t="s">
        <v>871</v>
      </c>
      <c r="B831" s="7">
        <v>20.82</v>
      </c>
      <c r="C831" s="7">
        <v>5.55</v>
      </c>
      <c r="D831" s="7" t="s">
        <v>2386</v>
      </c>
      <c r="E831" s="7" t="s">
        <v>2386</v>
      </c>
      <c r="F831" s="7" t="s">
        <v>2386</v>
      </c>
      <c r="G831" s="7">
        <v>1</v>
      </c>
      <c r="H831" s="7" t="s">
        <v>2386</v>
      </c>
    </row>
    <row r="832" spans="1:8">
      <c r="A832" s="7" t="s">
        <v>872</v>
      </c>
      <c r="B832" s="7">
        <v>38.83</v>
      </c>
      <c r="C832" s="7">
        <v>4.78</v>
      </c>
      <c r="D832" s="7" t="s">
        <v>2386</v>
      </c>
      <c r="E832" s="7" t="s">
        <v>2386</v>
      </c>
      <c r="F832" s="7" t="s">
        <v>2389</v>
      </c>
      <c r="G832" s="7">
        <v>1</v>
      </c>
      <c r="H832" s="7" t="s">
        <v>2386</v>
      </c>
    </row>
    <row r="833" spans="1:8">
      <c r="A833" s="7" t="s">
        <v>873</v>
      </c>
      <c r="B833" s="7">
        <v>23.44</v>
      </c>
      <c r="C833" s="7">
        <v>4.6500000000000004</v>
      </c>
      <c r="D833" s="7" t="s">
        <v>2388</v>
      </c>
      <c r="E833" s="7" t="s">
        <v>2386</v>
      </c>
      <c r="F833" s="7" t="s">
        <v>2386</v>
      </c>
      <c r="G833" s="7">
        <v>1</v>
      </c>
      <c r="H833" s="7" t="s">
        <v>2386</v>
      </c>
    </row>
    <row r="834" spans="1:8">
      <c r="A834" s="7" t="s">
        <v>874</v>
      </c>
      <c r="B834" s="7">
        <v>24.13</v>
      </c>
      <c r="C834" s="7">
        <v>5.2</v>
      </c>
      <c r="D834" s="7" t="s">
        <v>2386</v>
      </c>
      <c r="E834" s="7" t="s">
        <v>2386</v>
      </c>
      <c r="F834" s="7" t="s">
        <v>2386</v>
      </c>
      <c r="G834" s="7">
        <v>1</v>
      </c>
      <c r="H834" s="7" t="s">
        <v>2386</v>
      </c>
    </row>
    <row r="835" spans="1:8">
      <c r="A835" s="7" t="s">
        <v>875</v>
      </c>
      <c r="B835" s="7">
        <v>42.13</v>
      </c>
      <c r="C835" s="7">
        <v>4.54</v>
      </c>
      <c r="D835" s="7" t="s">
        <v>2388</v>
      </c>
      <c r="E835" s="7" t="s">
        <v>2386</v>
      </c>
      <c r="F835" s="7" t="s">
        <v>2386</v>
      </c>
      <c r="G835" s="7">
        <v>1</v>
      </c>
      <c r="H835" s="7" t="s">
        <v>2386</v>
      </c>
    </row>
    <row r="836" spans="1:8">
      <c r="A836" s="7" t="s">
        <v>876</v>
      </c>
      <c r="B836" s="7">
        <v>54.4</v>
      </c>
      <c r="C836" s="7">
        <v>5.22</v>
      </c>
      <c r="D836" s="7" t="s">
        <v>2386</v>
      </c>
      <c r="E836" s="7" t="s">
        <v>2386</v>
      </c>
      <c r="F836" s="7" t="s">
        <v>2386</v>
      </c>
      <c r="G836" s="7">
        <v>1</v>
      </c>
      <c r="H836" s="7" t="s">
        <v>2388</v>
      </c>
    </row>
    <row r="837" spans="1:8">
      <c r="A837" s="7" t="s">
        <v>877</v>
      </c>
      <c r="B837" s="7">
        <v>17.86</v>
      </c>
      <c r="C837" s="7">
        <v>4.1100000000000003</v>
      </c>
      <c r="D837" s="7" t="s">
        <v>2386</v>
      </c>
      <c r="E837" s="7" t="s">
        <v>2386</v>
      </c>
      <c r="F837" s="7" t="s">
        <v>2386</v>
      </c>
      <c r="G837" s="7">
        <v>1</v>
      </c>
      <c r="H837" s="7" t="s">
        <v>2386</v>
      </c>
    </row>
    <row r="838" spans="1:8">
      <c r="A838" s="7" t="s">
        <v>878</v>
      </c>
      <c r="B838" s="7">
        <v>32.78</v>
      </c>
      <c r="C838" s="7">
        <v>4.63</v>
      </c>
      <c r="D838" s="7" t="s">
        <v>2386</v>
      </c>
      <c r="E838" s="7" t="s">
        <v>2386</v>
      </c>
      <c r="F838" s="7" t="s">
        <v>2386</v>
      </c>
      <c r="G838" s="7" t="s">
        <v>2387</v>
      </c>
      <c r="H838" s="7" t="s">
        <v>2386</v>
      </c>
    </row>
    <row r="839" spans="1:8">
      <c r="A839" s="7" t="s">
        <v>879</v>
      </c>
      <c r="B839" s="7">
        <v>23.9</v>
      </c>
      <c r="C839" s="7">
        <v>6.06</v>
      </c>
      <c r="D839" s="7" t="s">
        <v>2388</v>
      </c>
      <c r="E839" s="7" t="s">
        <v>2386</v>
      </c>
      <c r="F839" s="7" t="s">
        <v>2389</v>
      </c>
      <c r="G839" s="7">
        <v>1</v>
      </c>
      <c r="H839" s="7" t="s">
        <v>2386</v>
      </c>
    </row>
    <row r="840" spans="1:8">
      <c r="A840" s="7" t="s">
        <v>880</v>
      </c>
      <c r="B840" s="7">
        <v>15.47</v>
      </c>
      <c r="C840" s="7">
        <v>8.43</v>
      </c>
      <c r="D840" s="7" t="s">
        <v>2386</v>
      </c>
      <c r="E840" s="7" t="s">
        <v>2386</v>
      </c>
      <c r="F840" s="7" t="s">
        <v>2386</v>
      </c>
      <c r="G840" s="7" t="s">
        <v>2387</v>
      </c>
      <c r="H840" s="7" t="s">
        <v>2386</v>
      </c>
    </row>
    <row r="841" spans="1:8">
      <c r="A841" s="7" t="s">
        <v>881</v>
      </c>
      <c r="B841" s="7">
        <v>28.54</v>
      </c>
      <c r="C841" s="7">
        <v>5.51</v>
      </c>
      <c r="D841" s="7" t="s">
        <v>2386</v>
      </c>
      <c r="E841" s="7" t="s">
        <v>2386</v>
      </c>
      <c r="F841" s="7" t="s">
        <v>2389</v>
      </c>
      <c r="G841" s="7">
        <v>1</v>
      </c>
      <c r="H841" s="7" t="s">
        <v>2386</v>
      </c>
    </row>
    <row r="842" spans="1:8">
      <c r="A842" s="7" t="s">
        <v>882</v>
      </c>
      <c r="B842" s="7">
        <v>18.54</v>
      </c>
      <c r="C842" s="7">
        <v>4.95</v>
      </c>
      <c r="D842" s="7" t="s">
        <v>2386</v>
      </c>
      <c r="E842" s="7" t="s">
        <v>2386</v>
      </c>
      <c r="F842" s="7" t="s">
        <v>2386</v>
      </c>
      <c r="G842" s="7" t="s">
        <v>2387</v>
      </c>
      <c r="H842" s="7" t="s">
        <v>2386</v>
      </c>
    </row>
    <row r="843" spans="1:8">
      <c r="A843" s="7" t="s">
        <v>883</v>
      </c>
      <c r="B843" s="7">
        <v>32.18</v>
      </c>
      <c r="C843" s="7">
        <v>6.44</v>
      </c>
      <c r="D843" s="7" t="s">
        <v>2388</v>
      </c>
      <c r="E843" s="7" t="s">
        <v>2386</v>
      </c>
      <c r="F843" s="7" t="s">
        <v>2389</v>
      </c>
      <c r="G843" s="7">
        <v>1</v>
      </c>
      <c r="H843" s="7" t="s">
        <v>2386</v>
      </c>
    </row>
    <row r="844" spans="1:8">
      <c r="A844" s="7" t="s">
        <v>884</v>
      </c>
      <c r="B844" s="7">
        <v>37.380000000000003</v>
      </c>
      <c r="C844" s="7">
        <v>6.05</v>
      </c>
      <c r="D844" s="7" t="s">
        <v>2388</v>
      </c>
      <c r="E844" s="7" t="s">
        <v>2386</v>
      </c>
      <c r="F844" s="7" t="s">
        <v>2386</v>
      </c>
      <c r="G844" s="7" t="s">
        <v>2387</v>
      </c>
      <c r="H844" s="7" t="s">
        <v>2386</v>
      </c>
    </row>
    <row r="845" spans="1:8">
      <c r="A845" s="7" t="s">
        <v>885</v>
      </c>
      <c r="B845" s="7">
        <v>31.12</v>
      </c>
      <c r="C845" s="7">
        <v>4.76</v>
      </c>
      <c r="D845" s="7" t="s">
        <v>2388</v>
      </c>
      <c r="E845" s="7" t="s">
        <v>2386</v>
      </c>
      <c r="F845" s="7" t="s">
        <v>2389</v>
      </c>
      <c r="G845" s="7">
        <v>1</v>
      </c>
      <c r="H845" s="7" t="s">
        <v>2386</v>
      </c>
    </row>
    <row r="846" spans="1:8">
      <c r="A846" s="7" t="s">
        <v>886</v>
      </c>
      <c r="B846" s="7">
        <v>22.01</v>
      </c>
      <c r="C846" s="7">
        <v>6.72</v>
      </c>
      <c r="D846" s="7" t="s">
        <v>2388</v>
      </c>
      <c r="E846" s="7" t="s">
        <v>2386</v>
      </c>
      <c r="F846" s="7" t="s">
        <v>2386</v>
      </c>
      <c r="G846" s="7">
        <v>1</v>
      </c>
      <c r="H846" s="7" t="s">
        <v>2386</v>
      </c>
    </row>
    <row r="847" spans="1:8">
      <c r="A847" s="7" t="s">
        <v>887</v>
      </c>
      <c r="B847" s="7">
        <v>35.53</v>
      </c>
      <c r="C847" s="7">
        <v>4.6100000000000003</v>
      </c>
      <c r="D847" s="7" t="s">
        <v>2386</v>
      </c>
      <c r="E847" s="7" t="s">
        <v>2386</v>
      </c>
      <c r="F847" s="7" t="s">
        <v>2386</v>
      </c>
      <c r="G847" s="7">
        <v>1</v>
      </c>
      <c r="H847" s="7" t="s">
        <v>2388</v>
      </c>
    </row>
    <row r="848" spans="1:8">
      <c r="A848" s="7" t="s">
        <v>888</v>
      </c>
      <c r="B848" s="7">
        <v>27.645</v>
      </c>
      <c r="C848" s="7">
        <v>5.7</v>
      </c>
      <c r="D848" s="7" t="s">
        <v>2386</v>
      </c>
      <c r="E848" s="7" t="s">
        <v>2386</v>
      </c>
      <c r="F848" s="7" t="s">
        <v>2386</v>
      </c>
      <c r="G848" s="7" t="s">
        <v>2387</v>
      </c>
      <c r="H848" s="7" t="s">
        <v>2386</v>
      </c>
    </row>
    <row r="849" spans="1:8">
      <c r="A849" s="7" t="s">
        <v>889</v>
      </c>
      <c r="B849" s="7">
        <v>29.64</v>
      </c>
      <c r="C849" s="7">
        <v>5.31</v>
      </c>
      <c r="D849" s="7" t="s">
        <v>2388</v>
      </c>
      <c r="E849" s="7" t="s">
        <v>2386</v>
      </c>
      <c r="F849" s="7" t="s">
        <v>2386</v>
      </c>
      <c r="G849" s="7" t="s">
        <v>2387</v>
      </c>
      <c r="H849" s="7" t="s">
        <v>2386</v>
      </c>
    </row>
    <row r="850" spans="1:8">
      <c r="A850" s="7" t="s">
        <v>890</v>
      </c>
      <c r="B850" s="7">
        <v>33.700000000000003</v>
      </c>
      <c r="C850" s="7">
        <v>4.32</v>
      </c>
      <c r="D850" s="7" t="s">
        <v>2388</v>
      </c>
      <c r="E850" s="7" t="s">
        <v>2386</v>
      </c>
      <c r="F850" s="7" t="s">
        <v>2386</v>
      </c>
      <c r="G850" s="7">
        <v>1</v>
      </c>
      <c r="H850" s="7" t="s">
        <v>2386</v>
      </c>
    </row>
    <row r="851" spans="1:8">
      <c r="A851" s="7" t="s">
        <v>891</v>
      </c>
      <c r="B851" s="7">
        <v>27.5</v>
      </c>
      <c r="C851" s="7">
        <v>4.2300000000000004</v>
      </c>
      <c r="D851" s="7" t="s">
        <v>2388</v>
      </c>
      <c r="E851" s="7" t="s">
        <v>2386</v>
      </c>
      <c r="F851" s="7" t="s">
        <v>2386</v>
      </c>
      <c r="G851" s="7">
        <v>1</v>
      </c>
      <c r="H851" s="7" t="s">
        <v>2386</v>
      </c>
    </row>
    <row r="852" spans="1:8">
      <c r="A852" s="7" t="s">
        <v>892</v>
      </c>
      <c r="B852" s="7">
        <v>16.12</v>
      </c>
      <c r="C852" s="7">
        <v>6.09</v>
      </c>
      <c r="D852" s="7" t="s">
        <v>2386</v>
      </c>
      <c r="E852" s="7" t="s">
        <v>2386</v>
      </c>
      <c r="F852" s="7" t="s">
        <v>2386</v>
      </c>
      <c r="G852" s="7" t="s">
        <v>2387</v>
      </c>
      <c r="H852" s="7" t="s">
        <v>2386</v>
      </c>
    </row>
    <row r="853" spans="1:8">
      <c r="A853" s="7" t="s">
        <v>893</v>
      </c>
      <c r="B853" s="7">
        <v>26.73</v>
      </c>
      <c r="C853" s="7">
        <v>4.74</v>
      </c>
      <c r="D853" s="7" t="s">
        <v>2388</v>
      </c>
      <c r="E853" s="7" t="s">
        <v>2386</v>
      </c>
      <c r="F853" s="7" t="s">
        <v>2386</v>
      </c>
      <c r="G853" s="7">
        <v>1</v>
      </c>
      <c r="H853" s="7" t="s">
        <v>2386</v>
      </c>
    </row>
    <row r="854" spans="1:8">
      <c r="A854" s="7" t="s">
        <v>894</v>
      </c>
      <c r="B854" s="7">
        <v>37.25</v>
      </c>
      <c r="C854" s="7">
        <v>6.23</v>
      </c>
      <c r="D854" s="7" t="s">
        <v>2388</v>
      </c>
      <c r="E854" s="7" t="s">
        <v>2386</v>
      </c>
      <c r="F854" s="7" t="s">
        <v>2386</v>
      </c>
      <c r="G854" s="7" t="s">
        <v>2387</v>
      </c>
      <c r="H854" s="7" t="s">
        <v>2386</v>
      </c>
    </row>
    <row r="855" spans="1:8">
      <c r="A855" s="7" t="s">
        <v>895</v>
      </c>
      <c r="B855" s="7">
        <v>23.56</v>
      </c>
      <c r="C855" s="7">
        <v>5.45</v>
      </c>
      <c r="D855" s="7" t="s">
        <v>2388</v>
      </c>
      <c r="E855" s="7" t="s">
        <v>2386</v>
      </c>
      <c r="F855" s="7" t="s">
        <v>2386</v>
      </c>
      <c r="G855" s="7">
        <v>1</v>
      </c>
      <c r="H855" s="7" t="s">
        <v>2386</v>
      </c>
    </row>
    <row r="856" spans="1:8">
      <c r="A856" s="7" t="s">
        <v>896</v>
      </c>
      <c r="B856" s="7">
        <v>15.84</v>
      </c>
      <c r="C856" s="7">
        <v>10.34</v>
      </c>
      <c r="D856" s="7" t="s">
        <v>2386</v>
      </c>
      <c r="E856" s="7" t="s">
        <v>2386</v>
      </c>
      <c r="F856" s="7" t="s">
        <v>2386</v>
      </c>
      <c r="G856" s="7">
        <v>2</v>
      </c>
      <c r="H856" s="7" t="s">
        <v>2386</v>
      </c>
    </row>
    <row r="857" spans="1:8">
      <c r="A857" s="7" t="s">
        <v>897</v>
      </c>
      <c r="B857" s="7">
        <v>36.630000000000003</v>
      </c>
      <c r="C857" s="7">
        <v>5.15</v>
      </c>
      <c r="D857" s="7" t="s">
        <v>2386</v>
      </c>
      <c r="E857" s="7" t="s">
        <v>2386</v>
      </c>
      <c r="F857" s="7" t="s">
        <v>2386</v>
      </c>
      <c r="G857" s="7" t="s">
        <v>2387</v>
      </c>
      <c r="H857" s="7" t="s">
        <v>2386</v>
      </c>
    </row>
    <row r="858" spans="1:8">
      <c r="A858" s="7" t="s">
        <v>898</v>
      </c>
      <c r="B858" s="7">
        <v>39.729999999999997</v>
      </c>
      <c r="C858" s="7">
        <v>6.24</v>
      </c>
      <c r="D858" s="7" t="s">
        <v>2386</v>
      </c>
      <c r="E858" s="7" t="s">
        <v>2386</v>
      </c>
      <c r="F858" s="7" t="s">
        <v>2386</v>
      </c>
      <c r="G858" s="7" t="s">
        <v>2387</v>
      </c>
      <c r="H858" s="7" t="s">
        <v>2388</v>
      </c>
    </row>
    <row r="859" spans="1:8">
      <c r="A859" s="7" t="s">
        <v>899</v>
      </c>
      <c r="B859" s="7">
        <v>16.47</v>
      </c>
      <c r="C859" s="7">
        <v>11.72</v>
      </c>
      <c r="D859" s="7" t="s">
        <v>2386</v>
      </c>
      <c r="E859" s="7" t="s">
        <v>2386</v>
      </c>
      <c r="F859" s="7" t="s">
        <v>2386</v>
      </c>
      <c r="G859" s="7" t="s">
        <v>2387</v>
      </c>
      <c r="H859" s="7" t="s">
        <v>2386</v>
      </c>
    </row>
    <row r="860" spans="1:8">
      <c r="A860" s="7" t="s">
        <v>900</v>
      </c>
      <c r="B860" s="7">
        <v>25.8</v>
      </c>
      <c r="C860" s="7">
        <v>5.29</v>
      </c>
      <c r="D860" s="7" t="s">
        <v>2386</v>
      </c>
      <c r="E860" s="7" t="s">
        <v>2386</v>
      </c>
      <c r="F860" s="7" t="s">
        <v>2386</v>
      </c>
      <c r="G860" s="7" t="s">
        <v>2387</v>
      </c>
      <c r="H860" s="7" t="s">
        <v>2386</v>
      </c>
    </row>
    <row r="861" spans="1:8">
      <c r="A861" s="7" t="s">
        <v>901</v>
      </c>
      <c r="B861" s="7">
        <v>23.6</v>
      </c>
      <c r="C861" s="7">
        <v>4.33</v>
      </c>
      <c r="D861" s="7" t="s">
        <v>2386</v>
      </c>
      <c r="E861" s="7" t="s">
        <v>2386</v>
      </c>
      <c r="F861" s="7" t="s">
        <v>2386</v>
      </c>
      <c r="G861" s="7" t="s">
        <v>2387</v>
      </c>
      <c r="H861" s="7" t="s">
        <v>2386</v>
      </c>
    </row>
    <row r="862" spans="1:8">
      <c r="A862" s="7" t="s">
        <v>902</v>
      </c>
      <c r="B862" s="7">
        <v>32.11</v>
      </c>
      <c r="C862" s="7">
        <v>6.24</v>
      </c>
      <c r="D862" s="7" t="s">
        <v>2386</v>
      </c>
      <c r="E862" s="7" t="s">
        <v>2386</v>
      </c>
      <c r="F862" s="7" t="s">
        <v>2389</v>
      </c>
      <c r="G862" s="7">
        <v>1</v>
      </c>
      <c r="H862" s="7" t="s">
        <v>2386</v>
      </c>
    </row>
    <row r="863" spans="1:8">
      <c r="A863" s="7" t="s">
        <v>903</v>
      </c>
      <c r="B863" s="7">
        <v>30.114999999999998</v>
      </c>
      <c r="C863" s="7">
        <v>11.61</v>
      </c>
      <c r="D863" s="7" t="s">
        <v>2386</v>
      </c>
      <c r="E863" s="7" t="s">
        <v>2386</v>
      </c>
      <c r="F863" s="7" t="s">
        <v>2386</v>
      </c>
      <c r="G863" s="7" t="s">
        <v>2387</v>
      </c>
      <c r="H863" s="7" t="s">
        <v>2386</v>
      </c>
    </row>
    <row r="864" spans="1:8">
      <c r="A864" s="7" t="s">
        <v>904</v>
      </c>
      <c r="B864" s="7">
        <v>20.28</v>
      </c>
      <c r="C864" s="7">
        <v>11.07</v>
      </c>
      <c r="D864" s="7" t="s">
        <v>2388</v>
      </c>
      <c r="E864" s="7" t="s">
        <v>2386</v>
      </c>
      <c r="F864" s="7" t="s">
        <v>2386</v>
      </c>
      <c r="G864" s="7" t="s">
        <v>2387</v>
      </c>
      <c r="H864" s="7" t="s">
        <v>2386</v>
      </c>
    </row>
    <row r="865" spans="1:8">
      <c r="A865" s="7" t="s">
        <v>905</v>
      </c>
      <c r="B865" s="7">
        <v>20.234999999999999</v>
      </c>
      <c r="C865" s="7">
        <v>5.19</v>
      </c>
      <c r="D865" s="7" t="s">
        <v>2386</v>
      </c>
      <c r="E865" s="7" t="s">
        <v>2386</v>
      </c>
      <c r="F865" s="7" t="s">
        <v>2389</v>
      </c>
      <c r="G865" s="7">
        <v>1</v>
      </c>
      <c r="H865" s="7" t="s">
        <v>2386</v>
      </c>
    </row>
    <row r="866" spans="1:8">
      <c r="A866" s="7" t="s">
        <v>906</v>
      </c>
      <c r="B866" s="7">
        <v>25.27</v>
      </c>
      <c r="C866" s="7">
        <v>5.7</v>
      </c>
      <c r="D866" s="7" t="s">
        <v>2388</v>
      </c>
      <c r="E866" s="7" t="s">
        <v>2386</v>
      </c>
      <c r="F866" s="7" t="s">
        <v>2386</v>
      </c>
      <c r="G866" s="7">
        <v>1</v>
      </c>
      <c r="H866" s="7" t="s">
        <v>2386</v>
      </c>
    </row>
    <row r="867" spans="1:8">
      <c r="A867" s="7" t="s">
        <v>907</v>
      </c>
      <c r="B867" s="7">
        <v>24.24</v>
      </c>
      <c r="C867" s="7">
        <v>6.15</v>
      </c>
      <c r="D867" s="7" t="s">
        <v>2386</v>
      </c>
      <c r="E867" s="7" t="s">
        <v>2386</v>
      </c>
      <c r="F867" s="7" t="s">
        <v>2386</v>
      </c>
      <c r="G867" s="7" t="s">
        <v>2387</v>
      </c>
      <c r="H867" s="7" t="s">
        <v>2386</v>
      </c>
    </row>
    <row r="868" spans="1:8">
      <c r="A868" s="7" t="s">
        <v>908</v>
      </c>
      <c r="B868" s="7">
        <v>35.75</v>
      </c>
      <c r="C868" s="7">
        <v>5.07</v>
      </c>
      <c r="D868" s="7" t="s">
        <v>2386</v>
      </c>
      <c r="E868" s="7" t="s">
        <v>2386</v>
      </c>
      <c r="F868" s="7" t="s">
        <v>2386</v>
      </c>
      <c r="G868" s="7" t="s">
        <v>2387</v>
      </c>
      <c r="H868" s="7" t="s">
        <v>2386</v>
      </c>
    </row>
    <row r="869" spans="1:8">
      <c r="A869" s="7" t="s">
        <v>909</v>
      </c>
      <c r="B869" s="7">
        <v>35.68</v>
      </c>
      <c r="C869" s="7">
        <v>10.039999999999999</v>
      </c>
      <c r="D869" s="7" t="s">
        <v>2386</v>
      </c>
      <c r="E869" s="7" t="s">
        <v>2386</v>
      </c>
      <c r="F869" s="7" t="s">
        <v>2386</v>
      </c>
      <c r="G869" s="7" t="s">
        <v>2387</v>
      </c>
      <c r="H869" s="7" t="s">
        <v>2388</v>
      </c>
    </row>
    <row r="870" spans="1:8">
      <c r="A870" s="7" t="s">
        <v>910</v>
      </c>
      <c r="B870" s="7">
        <v>29.92</v>
      </c>
      <c r="C870" s="7">
        <v>10.97</v>
      </c>
      <c r="D870" s="7" t="s">
        <v>2388</v>
      </c>
      <c r="E870" s="7" t="s">
        <v>2386</v>
      </c>
      <c r="F870" s="7" t="s">
        <v>2386</v>
      </c>
      <c r="G870" s="7">
        <v>1</v>
      </c>
      <c r="H870" s="7" t="s">
        <v>2386</v>
      </c>
    </row>
    <row r="871" spans="1:8">
      <c r="A871" s="7" t="s">
        <v>911</v>
      </c>
      <c r="B871" s="7">
        <v>26.2</v>
      </c>
      <c r="C871" s="7">
        <v>10.93</v>
      </c>
      <c r="D871" s="7" t="s">
        <v>2388</v>
      </c>
      <c r="E871" s="7" t="s">
        <v>2386</v>
      </c>
      <c r="F871" s="7" t="s">
        <v>2386</v>
      </c>
      <c r="G871" s="7">
        <v>1</v>
      </c>
      <c r="H871" s="7" t="s">
        <v>2386</v>
      </c>
    </row>
    <row r="872" spans="1:8">
      <c r="A872" s="7" t="s">
        <v>912</v>
      </c>
      <c r="B872" s="7">
        <v>26.695</v>
      </c>
      <c r="C872" s="7">
        <v>4.21</v>
      </c>
      <c r="D872" s="7" t="s">
        <v>2388</v>
      </c>
      <c r="E872" s="7" t="s">
        <v>2386</v>
      </c>
      <c r="F872" s="7" t="s">
        <v>2389</v>
      </c>
      <c r="G872" s="7">
        <v>1</v>
      </c>
      <c r="H872" s="7" t="s">
        <v>2386</v>
      </c>
    </row>
    <row r="873" spans="1:8">
      <c r="A873" s="7" t="s">
        <v>913</v>
      </c>
      <c r="B873" s="7">
        <v>23.16</v>
      </c>
      <c r="C873" s="7">
        <v>5.5</v>
      </c>
      <c r="D873" s="7" t="s">
        <v>2386</v>
      </c>
      <c r="E873" s="7" t="s">
        <v>2386</v>
      </c>
      <c r="F873" s="7" t="s">
        <v>2386</v>
      </c>
      <c r="G873" s="7" t="s">
        <v>2387</v>
      </c>
      <c r="H873" s="7" t="s">
        <v>2386</v>
      </c>
    </row>
    <row r="874" spans="1:8">
      <c r="A874" s="7" t="s">
        <v>914</v>
      </c>
      <c r="B874" s="7">
        <v>32.585000000000001</v>
      </c>
      <c r="C874" s="7">
        <v>4.93</v>
      </c>
      <c r="D874" s="7" t="s">
        <v>2388</v>
      </c>
      <c r="E874" s="7" t="s">
        <v>2386</v>
      </c>
      <c r="F874" s="7" t="s">
        <v>2386</v>
      </c>
      <c r="G874" s="7">
        <v>1</v>
      </c>
      <c r="H874" s="7" t="s">
        <v>2386</v>
      </c>
    </row>
    <row r="875" spans="1:8">
      <c r="A875" s="7" t="s">
        <v>915</v>
      </c>
      <c r="B875" s="7">
        <v>33.97</v>
      </c>
      <c r="C875" s="7">
        <v>5.6</v>
      </c>
      <c r="D875" s="7" t="s">
        <v>2388</v>
      </c>
      <c r="E875" s="7" t="s">
        <v>2386</v>
      </c>
      <c r="F875" s="7" t="s">
        <v>2386</v>
      </c>
      <c r="G875" s="7" t="s">
        <v>2387</v>
      </c>
      <c r="H875" s="7" t="s">
        <v>2386</v>
      </c>
    </row>
    <row r="876" spans="1:8">
      <c r="A876" s="7" t="s">
        <v>916</v>
      </c>
      <c r="B876" s="7">
        <v>16.57</v>
      </c>
      <c r="C876" s="7">
        <v>9.99</v>
      </c>
      <c r="D876" s="7" t="s">
        <v>2386</v>
      </c>
      <c r="E876" s="7" t="s">
        <v>2386</v>
      </c>
      <c r="F876" s="7" t="s">
        <v>2386</v>
      </c>
      <c r="G876" s="7" t="s">
        <v>2387</v>
      </c>
      <c r="H876" s="7" t="s">
        <v>2386</v>
      </c>
    </row>
    <row r="877" spans="1:8">
      <c r="A877" s="7" t="s">
        <v>917</v>
      </c>
      <c r="B877" s="7">
        <v>17.55</v>
      </c>
      <c r="C877" s="7">
        <v>5.93</v>
      </c>
      <c r="D877" s="7" t="s">
        <v>2386</v>
      </c>
      <c r="E877" s="7" t="s">
        <v>2386</v>
      </c>
      <c r="F877" s="7" t="s">
        <v>2389</v>
      </c>
      <c r="G877" s="7">
        <v>1</v>
      </c>
      <c r="H877" s="7" t="s">
        <v>2386</v>
      </c>
    </row>
    <row r="878" spans="1:8">
      <c r="A878" s="7" t="s">
        <v>918</v>
      </c>
      <c r="B878" s="7">
        <v>29.41</v>
      </c>
      <c r="C878" s="7">
        <v>6.29</v>
      </c>
      <c r="D878" s="7" t="s">
        <v>2388</v>
      </c>
      <c r="E878" s="7" t="s">
        <v>2386</v>
      </c>
      <c r="F878" s="7" t="s">
        <v>2386</v>
      </c>
      <c r="G878" s="7">
        <v>1</v>
      </c>
      <c r="H878" s="7" t="s">
        <v>2386</v>
      </c>
    </row>
    <row r="879" spans="1:8">
      <c r="A879" s="7" t="s">
        <v>919</v>
      </c>
      <c r="B879" s="7">
        <v>17.91</v>
      </c>
      <c r="C879" s="7">
        <v>5.65</v>
      </c>
      <c r="D879" s="7" t="s">
        <v>2386</v>
      </c>
      <c r="E879" s="7" t="s">
        <v>2386</v>
      </c>
      <c r="F879" s="7" t="s">
        <v>2386</v>
      </c>
      <c r="G879" s="7">
        <v>1</v>
      </c>
      <c r="H879" s="7" t="s">
        <v>2386</v>
      </c>
    </row>
    <row r="880" spans="1:8">
      <c r="A880" s="7" t="s">
        <v>920</v>
      </c>
      <c r="B880" s="7">
        <v>48.86</v>
      </c>
      <c r="C880" s="7">
        <v>6.09</v>
      </c>
      <c r="D880" s="7" t="s">
        <v>2386</v>
      </c>
      <c r="E880" s="7" t="s">
        <v>2386</v>
      </c>
      <c r="F880" s="7" t="s">
        <v>2386</v>
      </c>
      <c r="G880" s="7" t="s">
        <v>2387</v>
      </c>
      <c r="H880" s="7" t="s">
        <v>2388</v>
      </c>
    </row>
    <row r="881" spans="1:8">
      <c r="A881" s="7" t="s">
        <v>921</v>
      </c>
      <c r="B881" s="7">
        <v>31.57</v>
      </c>
      <c r="C881" s="7">
        <v>6.15</v>
      </c>
      <c r="D881" s="7" t="s">
        <v>2386</v>
      </c>
      <c r="E881" s="7" t="s">
        <v>2386</v>
      </c>
      <c r="F881" s="7" t="s">
        <v>2386</v>
      </c>
      <c r="G881" s="7">
        <v>1</v>
      </c>
      <c r="H881" s="7" t="s">
        <v>2386</v>
      </c>
    </row>
    <row r="882" spans="1:8">
      <c r="A882" s="7" t="s">
        <v>922</v>
      </c>
      <c r="B882" s="7">
        <v>33.18</v>
      </c>
      <c r="C882" s="7">
        <v>5.22</v>
      </c>
      <c r="D882" s="7" t="s">
        <v>2386</v>
      </c>
      <c r="E882" s="7" t="s">
        <v>2388</v>
      </c>
      <c r="F882" s="7" t="s">
        <v>2386</v>
      </c>
      <c r="G882" s="7">
        <v>1</v>
      </c>
      <c r="H882" s="7" t="s">
        <v>2386</v>
      </c>
    </row>
    <row r="883" spans="1:8">
      <c r="A883" s="7" t="s">
        <v>923</v>
      </c>
      <c r="B883" s="7">
        <v>37</v>
      </c>
      <c r="C883" s="7">
        <v>11.66</v>
      </c>
      <c r="D883" s="7" t="s">
        <v>2386</v>
      </c>
      <c r="E883" s="7" t="s">
        <v>2386</v>
      </c>
      <c r="F883" s="7" t="s">
        <v>2386</v>
      </c>
      <c r="G883" s="7" t="s">
        <v>2387</v>
      </c>
      <c r="H883" s="7" t="s">
        <v>2386</v>
      </c>
    </row>
    <row r="884" spans="1:8">
      <c r="A884" s="7" t="s">
        <v>924</v>
      </c>
      <c r="B884" s="7">
        <v>18.905000000000001</v>
      </c>
      <c r="C884" s="7">
        <v>4.91</v>
      </c>
      <c r="D884" s="7" t="s">
        <v>2388</v>
      </c>
      <c r="E884" s="7" t="s">
        <v>2386</v>
      </c>
      <c r="F884" s="7" t="s">
        <v>2386</v>
      </c>
      <c r="G884" s="7">
        <v>1</v>
      </c>
      <c r="H884" s="7" t="s">
        <v>2386</v>
      </c>
    </row>
    <row r="885" spans="1:8">
      <c r="A885" s="7" t="s">
        <v>925</v>
      </c>
      <c r="B885" s="7">
        <v>20.03</v>
      </c>
      <c r="C885" s="7">
        <v>9.25</v>
      </c>
      <c r="D885" s="7" t="s">
        <v>2388</v>
      </c>
      <c r="E885" s="7" t="s">
        <v>2386</v>
      </c>
      <c r="F885" s="7" t="s">
        <v>2386</v>
      </c>
      <c r="G885" s="7" t="s">
        <v>2387</v>
      </c>
      <c r="H885" s="7" t="s">
        <v>2386</v>
      </c>
    </row>
    <row r="886" spans="1:8">
      <c r="A886" s="7" t="s">
        <v>926</v>
      </c>
      <c r="B886" s="7">
        <v>16.7</v>
      </c>
      <c r="C886" s="7">
        <v>11.48</v>
      </c>
      <c r="D886" s="7" t="s">
        <v>2386</v>
      </c>
      <c r="E886" s="7" t="s">
        <v>2386</v>
      </c>
      <c r="F886" s="7" t="s">
        <v>2386</v>
      </c>
      <c r="G886" s="7" t="s">
        <v>2387</v>
      </c>
      <c r="H886" s="7" t="s">
        <v>2386</v>
      </c>
    </row>
    <row r="887" spans="1:8">
      <c r="A887" s="7" t="s">
        <v>927</v>
      </c>
      <c r="B887" s="7">
        <v>39.82</v>
      </c>
      <c r="C887" s="7">
        <v>6.06</v>
      </c>
      <c r="D887" s="7" t="s">
        <v>2386</v>
      </c>
      <c r="E887" s="7" t="s">
        <v>2386</v>
      </c>
      <c r="F887" s="7" t="s">
        <v>2386</v>
      </c>
      <c r="G887" s="7" t="s">
        <v>2387</v>
      </c>
      <c r="H887" s="7" t="s">
        <v>2386</v>
      </c>
    </row>
    <row r="888" spans="1:8">
      <c r="A888" s="7" t="s">
        <v>928</v>
      </c>
      <c r="B888" s="7">
        <v>22.04</v>
      </c>
      <c r="C888" s="7">
        <v>5.86</v>
      </c>
      <c r="D888" s="7" t="s">
        <v>2386</v>
      </c>
      <c r="E888" s="7" t="s">
        <v>2386</v>
      </c>
      <c r="F888" s="7" t="s">
        <v>2386</v>
      </c>
      <c r="G888" s="7">
        <v>1</v>
      </c>
      <c r="H888" s="7" t="s">
        <v>2386</v>
      </c>
    </row>
    <row r="889" spans="1:8">
      <c r="A889" s="7" t="s">
        <v>929</v>
      </c>
      <c r="B889" s="7">
        <v>28.27</v>
      </c>
      <c r="C889" s="7">
        <v>5.33</v>
      </c>
      <c r="D889" s="7" t="s">
        <v>2386</v>
      </c>
      <c r="E889" s="7" t="s">
        <v>2386</v>
      </c>
      <c r="F889" s="7" t="s">
        <v>2386</v>
      </c>
      <c r="G889" s="7" t="s">
        <v>2387</v>
      </c>
      <c r="H889" s="7" t="s">
        <v>2386</v>
      </c>
    </row>
    <row r="890" spans="1:8">
      <c r="A890" s="7" t="s">
        <v>930</v>
      </c>
      <c r="B890" s="7">
        <v>18.5</v>
      </c>
      <c r="C890" s="7">
        <v>5.33</v>
      </c>
      <c r="D890" s="7" t="s">
        <v>2386</v>
      </c>
      <c r="E890" s="7" t="s">
        <v>2386</v>
      </c>
      <c r="F890" s="7" t="s">
        <v>2386</v>
      </c>
      <c r="G890" s="7" t="s">
        <v>2387</v>
      </c>
      <c r="H890" s="7" t="s">
        <v>2386</v>
      </c>
    </row>
    <row r="891" spans="1:8">
      <c r="A891" s="7" t="s">
        <v>931</v>
      </c>
      <c r="B891" s="7">
        <v>36.765000000000001</v>
      </c>
      <c r="C891" s="7">
        <v>7.29</v>
      </c>
      <c r="D891" s="7" t="s">
        <v>2388</v>
      </c>
      <c r="E891" s="7" t="s">
        <v>2386</v>
      </c>
      <c r="F891" s="7" t="s">
        <v>2389</v>
      </c>
      <c r="G891" s="7">
        <v>1</v>
      </c>
      <c r="H891" s="7" t="s">
        <v>2388</v>
      </c>
    </row>
    <row r="892" spans="1:8">
      <c r="A892" s="7" t="s">
        <v>932</v>
      </c>
      <c r="B892" s="7">
        <v>34.799999999999997</v>
      </c>
      <c r="C892" s="7">
        <v>11.4</v>
      </c>
      <c r="D892" s="7" t="s">
        <v>2388</v>
      </c>
      <c r="E892" s="7" t="s">
        <v>2386</v>
      </c>
      <c r="F892" s="7" t="s">
        <v>2389</v>
      </c>
      <c r="G892" s="7">
        <v>1</v>
      </c>
      <c r="H892" s="7" t="s">
        <v>2386</v>
      </c>
    </row>
    <row r="893" spans="1:8">
      <c r="A893" s="7" t="s">
        <v>933</v>
      </c>
      <c r="B893" s="7">
        <v>38.6</v>
      </c>
      <c r="C893" s="7">
        <v>6.02</v>
      </c>
      <c r="D893" s="7" t="s">
        <v>2386</v>
      </c>
      <c r="E893" s="7" t="s">
        <v>2386</v>
      </c>
      <c r="F893" s="7" t="s">
        <v>2386</v>
      </c>
      <c r="G893" s="7">
        <v>1</v>
      </c>
      <c r="H893" s="7" t="s">
        <v>2386</v>
      </c>
    </row>
    <row r="894" spans="1:8">
      <c r="A894" s="7" t="s">
        <v>934</v>
      </c>
      <c r="B894" s="7">
        <v>43.12</v>
      </c>
      <c r="C894" s="7">
        <v>6.25</v>
      </c>
      <c r="D894" s="7" t="s">
        <v>2386</v>
      </c>
      <c r="E894" s="7" t="s">
        <v>2386</v>
      </c>
      <c r="F894" s="7" t="s">
        <v>2386</v>
      </c>
      <c r="G894" s="7">
        <v>1</v>
      </c>
      <c r="H894" s="7" t="s">
        <v>2386</v>
      </c>
    </row>
    <row r="895" spans="1:8">
      <c r="A895" s="7" t="s">
        <v>935</v>
      </c>
      <c r="B895" s="7">
        <v>30.5</v>
      </c>
      <c r="C895" s="7">
        <v>4.8099999999999996</v>
      </c>
      <c r="D895" s="7" t="s">
        <v>2386</v>
      </c>
      <c r="E895" s="7" t="s">
        <v>2386</v>
      </c>
      <c r="F895" s="7" t="s">
        <v>2386</v>
      </c>
      <c r="G895" s="7">
        <v>1</v>
      </c>
      <c r="H895" s="7" t="s">
        <v>2386</v>
      </c>
    </row>
    <row r="896" spans="1:8">
      <c r="A896" s="7" t="s">
        <v>936</v>
      </c>
      <c r="B896" s="7">
        <v>27.61</v>
      </c>
      <c r="C896" s="7">
        <v>4.5999999999999996</v>
      </c>
      <c r="D896" s="7" t="s">
        <v>2386</v>
      </c>
      <c r="E896" s="7" t="s">
        <v>2386</v>
      </c>
      <c r="F896" s="7" t="s">
        <v>2386</v>
      </c>
      <c r="G896" s="7">
        <v>1</v>
      </c>
      <c r="H896" s="7" t="s">
        <v>2386</v>
      </c>
    </row>
    <row r="897" spans="1:8">
      <c r="A897" s="7" t="s">
        <v>937</v>
      </c>
      <c r="B897" s="7">
        <v>27.1</v>
      </c>
      <c r="C897" s="7">
        <v>5.08</v>
      </c>
      <c r="D897" s="7" t="s">
        <v>2386</v>
      </c>
      <c r="E897" s="7" t="s">
        <v>2386</v>
      </c>
      <c r="F897" s="7" t="s">
        <v>2386</v>
      </c>
      <c r="G897" s="7">
        <v>1</v>
      </c>
      <c r="H897" s="7" t="s">
        <v>2386</v>
      </c>
    </row>
    <row r="898" spans="1:8">
      <c r="A898" s="7" t="s">
        <v>938</v>
      </c>
      <c r="B898" s="7">
        <v>35.93</v>
      </c>
      <c r="C898" s="7">
        <v>5.43</v>
      </c>
      <c r="D898" s="7" t="s">
        <v>2386</v>
      </c>
      <c r="E898" s="7" t="s">
        <v>2388</v>
      </c>
      <c r="F898" s="7" t="s">
        <v>2386</v>
      </c>
      <c r="G898" s="7">
        <v>1</v>
      </c>
      <c r="H898" s="7" t="s">
        <v>2386</v>
      </c>
    </row>
    <row r="899" spans="1:8">
      <c r="A899" s="7" t="s">
        <v>939</v>
      </c>
      <c r="B899" s="7">
        <v>32.68</v>
      </c>
      <c r="C899" s="7">
        <v>5.44</v>
      </c>
      <c r="D899" s="7" t="s">
        <v>2386</v>
      </c>
      <c r="E899" s="7" t="s">
        <v>2386</v>
      </c>
      <c r="F899" s="7" t="s">
        <v>2386</v>
      </c>
      <c r="G899" s="7" t="s">
        <v>2387</v>
      </c>
      <c r="H899" s="7" t="s">
        <v>2386</v>
      </c>
    </row>
    <row r="900" spans="1:8">
      <c r="A900" s="7" t="s">
        <v>940</v>
      </c>
      <c r="B900" s="7">
        <v>20.74</v>
      </c>
      <c r="C900" s="7">
        <v>11.69</v>
      </c>
      <c r="D900" s="7" t="s">
        <v>2388</v>
      </c>
      <c r="E900" s="7" t="s">
        <v>2386</v>
      </c>
      <c r="F900" s="7" t="s">
        <v>2386</v>
      </c>
      <c r="G900" s="7">
        <v>1</v>
      </c>
      <c r="H900" s="7" t="s">
        <v>2386</v>
      </c>
    </row>
    <row r="901" spans="1:8">
      <c r="A901" s="7" t="s">
        <v>941</v>
      </c>
      <c r="B901" s="7">
        <v>15.57</v>
      </c>
      <c r="C901" s="7">
        <v>6.07</v>
      </c>
      <c r="D901" s="7" t="s">
        <v>2386</v>
      </c>
      <c r="E901" s="7" t="s">
        <v>2386</v>
      </c>
      <c r="F901" s="7" t="s">
        <v>2386</v>
      </c>
      <c r="G901" s="7" t="s">
        <v>2387</v>
      </c>
      <c r="H901" s="7" t="s">
        <v>2386</v>
      </c>
    </row>
    <row r="902" spans="1:8">
      <c r="A902" s="7" t="s">
        <v>942</v>
      </c>
      <c r="B902" s="7">
        <v>23.844999999999999</v>
      </c>
      <c r="C902" s="7">
        <v>4.3600000000000003</v>
      </c>
      <c r="D902" s="7" t="s">
        <v>2386</v>
      </c>
      <c r="E902" s="7" t="s">
        <v>2386</v>
      </c>
      <c r="F902" s="7" t="s">
        <v>2386</v>
      </c>
      <c r="G902" s="7" t="s">
        <v>2387</v>
      </c>
      <c r="H902" s="7" t="s">
        <v>2386</v>
      </c>
    </row>
    <row r="903" spans="1:8">
      <c r="A903" s="7" t="s">
        <v>943</v>
      </c>
      <c r="B903" s="7">
        <v>32.49</v>
      </c>
      <c r="C903" s="7">
        <v>4.29</v>
      </c>
      <c r="D903" s="7" t="s">
        <v>2386</v>
      </c>
      <c r="E903" s="7" t="s">
        <v>2386</v>
      </c>
      <c r="F903" s="7" t="s">
        <v>2389</v>
      </c>
      <c r="G903" s="7">
        <v>1</v>
      </c>
      <c r="H903" s="7" t="s">
        <v>2388</v>
      </c>
    </row>
    <row r="904" spans="1:8">
      <c r="A904" s="7" t="s">
        <v>944</v>
      </c>
      <c r="B904" s="7">
        <v>22.895</v>
      </c>
      <c r="C904" s="7">
        <v>5.24</v>
      </c>
      <c r="D904" s="7" t="s">
        <v>2386</v>
      </c>
      <c r="E904" s="7" t="s">
        <v>2386</v>
      </c>
      <c r="F904" s="7" t="s">
        <v>2386</v>
      </c>
      <c r="G904" s="7">
        <v>1</v>
      </c>
      <c r="H904" s="7" t="s">
        <v>2386</v>
      </c>
    </row>
    <row r="905" spans="1:8">
      <c r="A905" s="7" t="s">
        <v>945</v>
      </c>
      <c r="B905" s="7">
        <v>21.945</v>
      </c>
      <c r="C905" s="7">
        <v>5.37</v>
      </c>
      <c r="D905" s="7" t="s">
        <v>2386</v>
      </c>
      <c r="E905" s="7" t="s">
        <v>2386</v>
      </c>
      <c r="F905" s="7" t="s">
        <v>2386</v>
      </c>
      <c r="G905" s="7">
        <v>1</v>
      </c>
      <c r="H905" s="7" t="s">
        <v>2386</v>
      </c>
    </row>
    <row r="906" spans="1:8">
      <c r="A906" s="7" t="s">
        <v>946</v>
      </c>
      <c r="B906" s="7">
        <v>19.47</v>
      </c>
      <c r="C906" s="7">
        <v>6.6</v>
      </c>
      <c r="D906" s="7" t="s">
        <v>2388</v>
      </c>
      <c r="E906" s="7" t="s">
        <v>2386</v>
      </c>
      <c r="F906" s="7" t="s">
        <v>2386</v>
      </c>
      <c r="G906" s="7" t="s">
        <v>2387</v>
      </c>
      <c r="H906" s="7" t="s">
        <v>2386</v>
      </c>
    </row>
    <row r="907" spans="1:8">
      <c r="A907" s="7" t="s">
        <v>947</v>
      </c>
      <c r="B907" s="7">
        <v>15.61</v>
      </c>
      <c r="C907" s="7">
        <v>5.77</v>
      </c>
      <c r="D907" s="7" t="s">
        <v>2386</v>
      </c>
      <c r="E907" s="7" t="s">
        <v>2386</v>
      </c>
      <c r="F907" s="7" t="s">
        <v>2386</v>
      </c>
      <c r="G907" s="7" t="s">
        <v>2387</v>
      </c>
      <c r="H907" s="7" t="s">
        <v>2386</v>
      </c>
    </row>
    <row r="908" spans="1:8">
      <c r="A908" s="7" t="s">
        <v>948</v>
      </c>
      <c r="B908" s="7">
        <v>28.6</v>
      </c>
      <c r="C908" s="7">
        <v>6.08</v>
      </c>
      <c r="D908" s="7" t="s">
        <v>2386</v>
      </c>
      <c r="E908" s="7" t="s">
        <v>2386</v>
      </c>
      <c r="F908" s="7" t="s">
        <v>2389</v>
      </c>
      <c r="G908" s="7">
        <v>1</v>
      </c>
      <c r="H908" s="7" t="s">
        <v>2386</v>
      </c>
    </row>
    <row r="909" spans="1:8">
      <c r="A909" s="7" t="s">
        <v>949</v>
      </c>
      <c r="B909" s="7">
        <v>46.53</v>
      </c>
      <c r="C909" s="7">
        <v>4.16</v>
      </c>
      <c r="D909" s="7" t="s">
        <v>2386</v>
      </c>
      <c r="E909" s="7" t="s">
        <v>2386</v>
      </c>
      <c r="F909" s="7" t="s">
        <v>2386</v>
      </c>
      <c r="G909" s="7" t="s">
        <v>2387</v>
      </c>
      <c r="H909" s="7" t="s">
        <v>2386</v>
      </c>
    </row>
    <row r="910" spans="1:8">
      <c r="A910" s="7" t="s">
        <v>950</v>
      </c>
      <c r="B910" s="7">
        <v>34.99</v>
      </c>
      <c r="C910" s="7">
        <v>5.0999999999999996</v>
      </c>
      <c r="D910" s="7" t="s">
        <v>2386</v>
      </c>
      <c r="E910" s="7" t="s">
        <v>2386</v>
      </c>
      <c r="F910" s="7" t="s">
        <v>2389</v>
      </c>
      <c r="G910" s="7">
        <v>1</v>
      </c>
      <c r="H910" s="7" t="s">
        <v>2386</v>
      </c>
    </row>
    <row r="911" spans="1:8">
      <c r="A911" s="7" t="s">
        <v>951</v>
      </c>
      <c r="B911" s="7">
        <v>17.05</v>
      </c>
      <c r="C911" s="7">
        <v>5.3</v>
      </c>
      <c r="D911" s="7" t="s">
        <v>2386</v>
      </c>
      <c r="E911" s="7" t="s">
        <v>2386</v>
      </c>
      <c r="F911" s="7" t="s">
        <v>2389</v>
      </c>
      <c r="G911" s="7">
        <v>1</v>
      </c>
      <c r="H911" s="7" t="s">
        <v>2386</v>
      </c>
    </row>
    <row r="912" spans="1:8">
      <c r="A912" s="7" t="s">
        <v>952</v>
      </c>
      <c r="B912" s="7">
        <v>37.18</v>
      </c>
      <c r="C912" s="7">
        <v>4.9000000000000004</v>
      </c>
      <c r="D912" s="7" t="s">
        <v>2386</v>
      </c>
      <c r="E912" s="7" t="s">
        <v>2386</v>
      </c>
      <c r="F912" s="7" t="s">
        <v>2386</v>
      </c>
      <c r="G912" s="7" t="s">
        <v>2387</v>
      </c>
      <c r="H912" s="7" t="s">
        <v>2386</v>
      </c>
    </row>
    <row r="913" spans="1:8">
      <c r="A913" s="7" t="s">
        <v>953</v>
      </c>
      <c r="B913" s="7">
        <v>35.200000000000003</v>
      </c>
      <c r="C913" s="7">
        <v>5.55</v>
      </c>
      <c r="D913" s="7" t="s">
        <v>2386</v>
      </c>
      <c r="E913" s="7" t="s">
        <v>2386</v>
      </c>
      <c r="F913" s="7" t="s">
        <v>2386</v>
      </c>
      <c r="G913" s="7" t="s">
        <v>2387</v>
      </c>
      <c r="H913" s="7" t="s">
        <v>2386</v>
      </c>
    </row>
    <row r="914" spans="1:8">
      <c r="A914" s="7" t="s">
        <v>954</v>
      </c>
      <c r="B914" s="7">
        <v>39</v>
      </c>
      <c r="C914" s="7">
        <v>5.7</v>
      </c>
      <c r="D914" s="7" t="s">
        <v>2386</v>
      </c>
      <c r="E914" s="7" t="s">
        <v>2386</v>
      </c>
      <c r="F914" s="7" t="s">
        <v>2386</v>
      </c>
      <c r="G914" s="7">
        <v>2</v>
      </c>
      <c r="H914" s="7" t="s">
        <v>2388</v>
      </c>
    </row>
    <row r="915" spans="1:8">
      <c r="A915" s="7" t="s">
        <v>955</v>
      </c>
      <c r="B915" s="7">
        <v>37.335000000000001</v>
      </c>
      <c r="C915" s="7">
        <v>4.95</v>
      </c>
      <c r="D915" s="7" t="s">
        <v>2386</v>
      </c>
      <c r="E915" s="7" t="s">
        <v>2386</v>
      </c>
      <c r="F915" s="7" t="s">
        <v>2386</v>
      </c>
      <c r="G915" s="7" t="s">
        <v>2387</v>
      </c>
      <c r="H915" s="7" t="s">
        <v>2386</v>
      </c>
    </row>
    <row r="916" spans="1:8">
      <c r="A916" s="7" t="s">
        <v>956</v>
      </c>
      <c r="B916" s="7">
        <v>27.265000000000001</v>
      </c>
      <c r="C916" s="7">
        <v>6.46</v>
      </c>
      <c r="D916" s="7" t="s">
        <v>2388</v>
      </c>
      <c r="E916" s="7" t="s">
        <v>2386</v>
      </c>
      <c r="F916" s="7" t="s">
        <v>2386</v>
      </c>
      <c r="G916" s="7" t="s">
        <v>2387</v>
      </c>
      <c r="H916" s="7" t="s">
        <v>2386</v>
      </c>
    </row>
    <row r="917" spans="1:8">
      <c r="A917" s="7" t="s">
        <v>957</v>
      </c>
      <c r="B917" s="7">
        <v>30.8</v>
      </c>
      <c r="C917" s="7">
        <v>4.9000000000000004</v>
      </c>
      <c r="D917" s="7" t="s">
        <v>2388</v>
      </c>
      <c r="E917" s="7" t="s">
        <v>2386</v>
      </c>
      <c r="F917" s="7" t="s">
        <v>2386</v>
      </c>
      <c r="G917" s="7" t="s">
        <v>2387</v>
      </c>
      <c r="H917" s="7" t="s">
        <v>2386</v>
      </c>
    </row>
    <row r="918" spans="1:8">
      <c r="A918" s="7" t="s">
        <v>958</v>
      </c>
      <c r="B918" s="7">
        <v>30.21</v>
      </c>
      <c r="C918" s="7">
        <v>5.21</v>
      </c>
      <c r="D918" s="7" t="s">
        <v>2386</v>
      </c>
      <c r="E918" s="7" t="s">
        <v>2386</v>
      </c>
      <c r="F918" s="7" t="s">
        <v>2386</v>
      </c>
      <c r="G918" s="7">
        <v>1</v>
      </c>
      <c r="H918" s="7" t="s">
        <v>2386</v>
      </c>
    </row>
    <row r="919" spans="1:8">
      <c r="A919" s="7" t="s">
        <v>959</v>
      </c>
      <c r="B919" s="7">
        <v>35.340000000000003</v>
      </c>
      <c r="C919" s="7">
        <v>4.13</v>
      </c>
      <c r="D919" s="7" t="s">
        <v>2386</v>
      </c>
      <c r="E919" s="7" t="s">
        <v>2388</v>
      </c>
      <c r="F919" s="7" t="s">
        <v>2386</v>
      </c>
      <c r="G919" s="7">
        <v>1</v>
      </c>
      <c r="H919" s="7" t="s">
        <v>2386</v>
      </c>
    </row>
    <row r="920" spans="1:8">
      <c r="A920" s="7" t="s">
        <v>960</v>
      </c>
      <c r="B920" s="7">
        <v>26.695</v>
      </c>
      <c r="C920" s="7">
        <v>5.28</v>
      </c>
      <c r="D920" s="7" t="s">
        <v>2386</v>
      </c>
      <c r="E920" s="7" t="s">
        <v>2386</v>
      </c>
      <c r="F920" s="7" t="s">
        <v>2386</v>
      </c>
      <c r="G920" s="7" t="s">
        <v>2387</v>
      </c>
      <c r="H920" s="7" t="s">
        <v>2386</v>
      </c>
    </row>
    <row r="921" spans="1:8">
      <c r="A921" s="7" t="s">
        <v>961</v>
      </c>
      <c r="B921" s="7">
        <v>29.355</v>
      </c>
      <c r="C921" s="7">
        <v>4.68</v>
      </c>
      <c r="D921" s="7" t="s">
        <v>2388</v>
      </c>
      <c r="E921" s="7" t="s">
        <v>2386</v>
      </c>
      <c r="F921" s="7" t="s">
        <v>2386</v>
      </c>
      <c r="G921" s="7" t="s">
        <v>2387</v>
      </c>
      <c r="H921" s="7" t="s">
        <v>2386</v>
      </c>
    </row>
    <row r="922" spans="1:8">
      <c r="A922" s="7" t="s">
        <v>962</v>
      </c>
      <c r="B922" s="7">
        <v>29.59</v>
      </c>
      <c r="C922" s="7">
        <v>4.0599999999999996</v>
      </c>
      <c r="D922" s="7" t="s">
        <v>2386</v>
      </c>
      <c r="E922" s="7" t="s">
        <v>2386</v>
      </c>
      <c r="F922" s="7" t="s">
        <v>2386</v>
      </c>
      <c r="G922" s="7" t="s">
        <v>2387</v>
      </c>
      <c r="H922" s="7" t="s">
        <v>2386</v>
      </c>
    </row>
    <row r="923" spans="1:8">
      <c r="A923" s="7" t="s">
        <v>963</v>
      </c>
      <c r="B923" s="7">
        <v>31.35</v>
      </c>
      <c r="C923" s="7">
        <v>4.2</v>
      </c>
      <c r="D923" s="7" t="s">
        <v>2386</v>
      </c>
      <c r="E923" s="7" t="s">
        <v>2388</v>
      </c>
      <c r="F923" s="7" t="s">
        <v>2386</v>
      </c>
      <c r="G923" s="7">
        <v>1</v>
      </c>
      <c r="H923" s="7" t="s">
        <v>2386</v>
      </c>
    </row>
    <row r="924" spans="1:8">
      <c r="A924" s="7" t="s">
        <v>964</v>
      </c>
      <c r="B924" s="7">
        <v>20.52</v>
      </c>
      <c r="C924" s="7">
        <v>4.83</v>
      </c>
      <c r="D924" s="7" t="s">
        <v>2386</v>
      </c>
      <c r="E924" s="7" t="s">
        <v>2386</v>
      </c>
      <c r="F924" s="7" t="s">
        <v>2386</v>
      </c>
      <c r="G924" s="7" t="s">
        <v>2387</v>
      </c>
      <c r="H924" s="7" t="s">
        <v>2386</v>
      </c>
    </row>
    <row r="925" spans="1:8">
      <c r="A925" s="7" t="s">
        <v>965</v>
      </c>
      <c r="B925" s="7">
        <v>35.299999999999997</v>
      </c>
      <c r="C925" s="7">
        <v>6.09</v>
      </c>
      <c r="D925" s="7" t="s">
        <v>2386</v>
      </c>
      <c r="E925" s="7" t="s">
        <v>2386</v>
      </c>
      <c r="F925" s="7" t="s">
        <v>2386</v>
      </c>
      <c r="G925" s="7">
        <v>1</v>
      </c>
      <c r="H925" s="7" t="s">
        <v>2388</v>
      </c>
    </row>
    <row r="926" spans="1:8">
      <c r="A926" s="7" t="s">
        <v>966</v>
      </c>
      <c r="B926" s="7">
        <v>42.9</v>
      </c>
      <c r="C926" s="7">
        <v>4.87</v>
      </c>
      <c r="D926" s="7" t="s">
        <v>2388</v>
      </c>
      <c r="E926" s="7" t="s">
        <v>2386</v>
      </c>
      <c r="F926" s="7" t="s">
        <v>2386</v>
      </c>
      <c r="G926" s="7">
        <v>1</v>
      </c>
      <c r="H926" s="7" t="s">
        <v>2386</v>
      </c>
    </row>
    <row r="927" spans="1:8">
      <c r="A927" s="7" t="s">
        <v>967</v>
      </c>
      <c r="B927" s="7">
        <v>24.6</v>
      </c>
      <c r="C927" s="7">
        <v>5.86</v>
      </c>
      <c r="D927" s="7" t="s">
        <v>2386</v>
      </c>
      <c r="E927" s="7" t="s">
        <v>2386</v>
      </c>
      <c r="F927" s="7" t="s">
        <v>2389</v>
      </c>
      <c r="G927" s="7">
        <v>1</v>
      </c>
      <c r="H927" s="7" t="s">
        <v>2386</v>
      </c>
    </row>
    <row r="928" spans="1:8">
      <c r="A928" s="7" t="s">
        <v>968</v>
      </c>
      <c r="B928" s="7">
        <v>28.405000000000001</v>
      </c>
      <c r="C928" s="7">
        <v>4.12</v>
      </c>
      <c r="D928" s="7" t="s">
        <v>2386</v>
      </c>
      <c r="E928" s="7" t="s">
        <v>2386</v>
      </c>
      <c r="F928" s="7" t="s">
        <v>2386</v>
      </c>
      <c r="G928" s="7">
        <v>1</v>
      </c>
      <c r="H928" s="7" t="s">
        <v>2386</v>
      </c>
    </row>
    <row r="929" spans="1:8">
      <c r="A929" s="7" t="s">
        <v>969</v>
      </c>
      <c r="B929" s="7">
        <v>34.674999999999997</v>
      </c>
      <c r="C929" s="7">
        <v>5.71</v>
      </c>
      <c r="D929" s="7" t="s">
        <v>2388</v>
      </c>
      <c r="E929" s="7" t="s">
        <v>2386</v>
      </c>
      <c r="F929" s="7" t="s">
        <v>2386</v>
      </c>
      <c r="G929" s="7">
        <v>1</v>
      </c>
      <c r="H929" s="7" t="s">
        <v>2386</v>
      </c>
    </row>
    <row r="930" spans="1:8">
      <c r="A930" s="7" t="s">
        <v>970</v>
      </c>
      <c r="B930" s="7">
        <v>18.850000000000001</v>
      </c>
      <c r="C930" s="7">
        <v>6.03</v>
      </c>
      <c r="D930" s="7" t="s">
        <v>2386</v>
      </c>
      <c r="E930" s="7" t="s">
        <v>2386</v>
      </c>
      <c r="F930" s="7" t="s">
        <v>2386</v>
      </c>
      <c r="G930" s="7">
        <v>1</v>
      </c>
      <c r="H930" s="7" t="s">
        <v>2386</v>
      </c>
    </row>
    <row r="931" spans="1:8">
      <c r="A931" s="7" t="s">
        <v>971</v>
      </c>
      <c r="B931" s="7">
        <v>34.130000000000003</v>
      </c>
      <c r="C931" s="7">
        <v>5.65</v>
      </c>
      <c r="D931" s="7" t="s">
        <v>2386</v>
      </c>
      <c r="E931" s="7" t="s">
        <v>2386</v>
      </c>
      <c r="F931" s="7" t="s">
        <v>2389</v>
      </c>
      <c r="G931" s="7">
        <v>1</v>
      </c>
      <c r="H931" s="7" t="s">
        <v>2386</v>
      </c>
    </row>
    <row r="932" spans="1:8">
      <c r="A932" s="7" t="s">
        <v>972</v>
      </c>
      <c r="B932" s="7">
        <v>17.34</v>
      </c>
      <c r="C932" s="7">
        <v>5.05</v>
      </c>
      <c r="D932" s="7" t="s">
        <v>2386</v>
      </c>
      <c r="E932" s="7" t="s">
        <v>2386</v>
      </c>
      <c r="F932" s="7" t="s">
        <v>2386</v>
      </c>
      <c r="G932" s="7" t="s">
        <v>2387</v>
      </c>
      <c r="H932" s="7" t="s">
        <v>2386</v>
      </c>
    </row>
    <row r="933" spans="1:8">
      <c r="A933" s="7" t="s">
        <v>973</v>
      </c>
      <c r="B933" s="7">
        <v>17.440000000000001</v>
      </c>
      <c r="C933" s="7">
        <v>6.26</v>
      </c>
      <c r="D933" s="7" t="s">
        <v>2386</v>
      </c>
      <c r="E933" s="7" t="s">
        <v>2386</v>
      </c>
      <c r="F933" s="7" t="s">
        <v>2386</v>
      </c>
      <c r="G933" s="7" t="s">
        <v>2387</v>
      </c>
      <c r="H933" s="7" t="s">
        <v>2386</v>
      </c>
    </row>
    <row r="934" spans="1:8">
      <c r="A934" s="7" t="s">
        <v>974</v>
      </c>
      <c r="B934" s="7">
        <v>33.659999999999997</v>
      </c>
      <c r="C934" s="7">
        <v>4.08</v>
      </c>
      <c r="D934" s="7" t="s">
        <v>2388</v>
      </c>
      <c r="E934" s="7" t="s">
        <v>2386</v>
      </c>
      <c r="F934" s="7" t="s">
        <v>2389</v>
      </c>
      <c r="G934" s="7">
        <v>1</v>
      </c>
      <c r="H934" s="7" t="s">
        <v>2386</v>
      </c>
    </row>
    <row r="935" spans="1:8">
      <c r="A935" s="7" t="s">
        <v>975</v>
      </c>
      <c r="B935" s="7">
        <v>21.375</v>
      </c>
      <c r="C935" s="7">
        <v>6.19</v>
      </c>
      <c r="D935" s="7" t="s">
        <v>2388</v>
      </c>
      <c r="E935" s="7" t="s">
        <v>2386</v>
      </c>
      <c r="F935" s="7" t="s">
        <v>2386</v>
      </c>
      <c r="G935" s="7">
        <v>1</v>
      </c>
      <c r="H935" s="7" t="s">
        <v>2386</v>
      </c>
    </row>
    <row r="936" spans="1:8">
      <c r="A936" s="7" t="s">
        <v>976</v>
      </c>
      <c r="B936" s="7">
        <v>33.42</v>
      </c>
      <c r="C936" s="7">
        <v>10.67</v>
      </c>
      <c r="D936" s="7" t="s">
        <v>2386</v>
      </c>
      <c r="E936" s="7" t="s">
        <v>2386</v>
      </c>
      <c r="F936" s="7" t="s">
        <v>2386</v>
      </c>
      <c r="G936" s="7" t="s">
        <v>2387</v>
      </c>
      <c r="H936" s="7" t="s">
        <v>2388</v>
      </c>
    </row>
    <row r="937" spans="1:8">
      <c r="A937" s="7" t="s">
        <v>977</v>
      </c>
      <c r="B937" s="7">
        <v>27.14</v>
      </c>
      <c r="C937" s="7">
        <v>6.01</v>
      </c>
      <c r="D937" s="7" t="s">
        <v>2386</v>
      </c>
      <c r="E937" s="7" t="s">
        <v>2386</v>
      </c>
      <c r="F937" s="7" t="s">
        <v>2386</v>
      </c>
      <c r="G937" s="7">
        <v>1</v>
      </c>
      <c r="H937" s="7" t="s">
        <v>2386</v>
      </c>
    </row>
    <row r="938" spans="1:8">
      <c r="A938" s="7" t="s">
        <v>978</v>
      </c>
      <c r="B938" s="7">
        <v>35.78</v>
      </c>
      <c r="C938" s="7">
        <v>6.07</v>
      </c>
      <c r="D938" s="7" t="s">
        <v>2386</v>
      </c>
      <c r="E938" s="7" t="s">
        <v>2388</v>
      </c>
      <c r="F938" s="7" t="s">
        <v>2386</v>
      </c>
      <c r="G938" s="7">
        <v>1</v>
      </c>
      <c r="H938" s="7" t="s">
        <v>2386</v>
      </c>
    </row>
    <row r="939" spans="1:8">
      <c r="A939" s="7" t="s">
        <v>979</v>
      </c>
      <c r="B939" s="7">
        <v>34.96</v>
      </c>
      <c r="C939" s="7">
        <v>5.63</v>
      </c>
      <c r="D939" s="7" t="s">
        <v>2386</v>
      </c>
      <c r="E939" s="7" t="s">
        <v>2386</v>
      </c>
      <c r="F939" s="7" t="s">
        <v>2386</v>
      </c>
      <c r="G939" s="7" t="s">
        <v>2387</v>
      </c>
      <c r="H939" s="7" t="s">
        <v>2386</v>
      </c>
    </row>
    <row r="940" spans="1:8">
      <c r="A940" s="7" t="s">
        <v>980</v>
      </c>
      <c r="B940" s="7">
        <v>38.39</v>
      </c>
      <c r="C940" s="7">
        <v>6.05</v>
      </c>
      <c r="D940" s="7" t="s">
        <v>2386</v>
      </c>
      <c r="E940" s="7" t="s">
        <v>2386</v>
      </c>
      <c r="F940" s="7" t="s">
        <v>2386</v>
      </c>
      <c r="G940" s="7" t="s">
        <v>2387</v>
      </c>
      <c r="H940" s="7" t="s">
        <v>2386</v>
      </c>
    </row>
    <row r="941" spans="1:8">
      <c r="A941" s="7" t="s">
        <v>981</v>
      </c>
      <c r="B941" s="7">
        <v>33.82</v>
      </c>
      <c r="C941" s="7">
        <v>4.6500000000000004</v>
      </c>
      <c r="D941" s="7" t="s">
        <v>2386</v>
      </c>
      <c r="E941" s="7" t="s">
        <v>2386</v>
      </c>
      <c r="F941" s="7" t="s">
        <v>2386</v>
      </c>
      <c r="G941" s="7" t="s">
        <v>2387</v>
      </c>
      <c r="H941" s="7" t="s">
        <v>2386</v>
      </c>
    </row>
    <row r="942" spans="1:8">
      <c r="A942" s="7" t="s">
        <v>982</v>
      </c>
      <c r="B942" s="7">
        <v>27.835000000000001</v>
      </c>
      <c r="C942" s="7">
        <v>5.37</v>
      </c>
      <c r="D942" s="7" t="s">
        <v>2386</v>
      </c>
      <c r="E942" s="7" t="s">
        <v>2386</v>
      </c>
      <c r="F942" s="7" t="s">
        <v>2386</v>
      </c>
      <c r="G942" s="7" t="s">
        <v>2387</v>
      </c>
      <c r="H942" s="7" t="s">
        <v>2386</v>
      </c>
    </row>
    <row r="943" spans="1:8">
      <c r="A943" s="7" t="s">
        <v>983</v>
      </c>
      <c r="B943" s="7">
        <v>33</v>
      </c>
      <c r="C943" s="7">
        <v>5.39</v>
      </c>
      <c r="D943" s="7" t="s">
        <v>2386</v>
      </c>
      <c r="E943" s="7" t="s">
        <v>2386</v>
      </c>
      <c r="F943" s="7" t="s">
        <v>2386</v>
      </c>
      <c r="G943" s="7" t="s">
        <v>2387</v>
      </c>
      <c r="H943" s="7" t="s">
        <v>2386</v>
      </c>
    </row>
    <row r="944" spans="1:8">
      <c r="A944" s="7" t="s">
        <v>984</v>
      </c>
      <c r="B944" s="7">
        <v>26.885000000000002</v>
      </c>
      <c r="C944" s="7">
        <v>5.86</v>
      </c>
      <c r="D944" s="7" t="s">
        <v>2386</v>
      </c>
      <c r="E944" s="7" t="s">
        <v>2386</v>
      </c>
      <c r="F944" s="7" t="s">
        <v>2386</v>
      </c>
      <c r="G944" s="7" t="s">
        <v>2387</v>
      </c>
      <c r="H944" s="7" t="s">
        <v>2386</v>
      </c>
    </row>
    <row r="945" spans="1:8">
      <c r="A945" s="7" t="s">
        <v>985</v>
      </c>
      <c r="B945" s="7">
        <v>29.26</v>
      </c>
      <c r="C945" s="7">
        <v>4.4400000000000004</v>
      </c>
      <c r="D945" s="7" t="s">
        <v>2386</v>
      </c>
      <c r="E945" s="7" t="s">
        <v>2386</v>
      </c>
      <c r="F945" s="7" t="s">
        <v>2386</v>
      </c>
      <c r="G945" s="7" t="s">
        <v>2387</v>
      </c>
      <c r="H945" s="7" t="s">
        <v>2386</v>
      </c>
    </row>
    <row r="946" spans="1:8">
      <c r="A946" s="7" t="s">
        <v>986</v>
      </c>
      <c r="B946" s="7">
        <v>26.98</v>
      </c>
      <c r="C946" s="7">
        <v>4.41</v>
      </c>
      <c r="D946" s="7" t="s">
        <v>2386</v>
      </c>
      <c r="E946" s="7" t="s">
        <v>2386</v>
      </c>
      <c r="F946" s="7" t="s">
        <v>2386</v>
      </c>
      <c r="G946" s="7" t="s">
        <v>2387</v>
      </c>
      <c r="H946" s="7" t="s">
        <v>2386</v>
      </c>
    </row>
    <row r="947" spans="1:8">
      <c r="A947" s="7" t="s">
        <v>987</v>
      </c>
      <c r="B947" s="7">
        <v>37.18</v>
      </c>
      <c r="C947" s="7">
        <v>6.75</v>
      </c>
      <c r="D947" s="7" t="s">
        <v>2388</v>
      </c>
      <c r="E947" s="7" t="s">
        <v>2386</v>
      </c>
      <c r="F947" s="7" t="s">
        <v>2386</v>
      </c>
      <c r="G947" s="7">
        <v>2</v>
      </c>
      <c r="H947" s="7" t="s">
        <v>2388</v>
      </c>
    </row>
    <row r="948" spans="1:8">
      <c r="A948" s="7" t="s">
        <v>988</v>
      </c>
      <c r="B948" s="7">
        <v>32.11</v>
      </c>
      <c r="C948" s="7">
        <v>5.19</v>
      </c>
      <c r="D948" s="7" t="s">
        <v>2386</v>
      </c>
      <c r="E948" s="7" t="s">
        <v>2386</v>
      </c>
      <c r="F948" s="7" t="s">
        <v>2389</v>
      </c>
      <c r="G948" s="7">
        <v>1</v>
      </c>
      <c r="H948" s="7" t="s">
        <v>2386</v>
      </c>
    </row>
    <row r="949" spans="1:8">
      <c r="A949" s="7" t="s">
        <v>989</v>
      </c>
      <c r="B949" s="7">
        <v>31.73</v>
      </c>
      <c r="C949" s="7">
        <v>5.16</v>
      </c>
      <c r="D949" s="7" t="s">
        <v>2386</v>
      </c>
      <c r="E949" s="7" t="s">
        <v>2386</v>
      </c>
      <c r="F949" s="7" t="s">
        <v>2389</v>
      </c>
      <c r="G949" s="7">
        <v>1</v>
      </c>
      <c r="H949" s="7" t="s">
        <v>2386</v>
      </c>
    </row>
    <row r="950" spans="1:8">
      <c r="A950" s="7" t="s">
        <v>990</v>
      </c>
      <c r="B950" s="7">
        <v>22.515000000000001</v>
      </c>
      <c r="C950" s="7">
        <v>4.24</v>
      </c>
      <c r="D950" s="7" t="s">
        <v>2386</v>
      </c>
      <c r="E950" s="7" t="s">
        <v>2386</v>
      </c>
      <c r="F950" s="7" t="s">
        <v>2386</v>
      </c>
      <c r="G950" s="7" t="s">
        <v>2387</v>
      </c>
      <c r="H950" s="7" t="s">
        <v>2386</v>
      </c>
    </row>
    <row r="951" spans="1:8">
      <c r="A951" s="7" t="s">
        <v>991</v>
      </c>
      <c r="B951" s="7">
        <v>25.9</v>
      </c>
      <c r="C951" s="7">
        <v>5.45</v>
      </c>
      <c r="D951" s="7" t="s">
        <v>2386</v>
      </c>
      <c r="E951" s="7" t="s">
        <v>2386</v>
      </c>
      <c r="F951" s="7" t="s">
        <v>2386</v>
      </c>
      <c r="G951" s="7">
        <v>1</v>
      </c>
      <c r="H951" s="7" t="s">
        <v>2386</v>
      </c>
    </row>
    <row r="952" spans="1:8">
      <c r="A952" s="7" t="s">
        <v>992</v>
      </c>
      <c r="B952" s="7">
        <v>27.72</v>
      </c>
      <c r="C952" s="7">
        <v>5.03</v>
      </c>
      <c r="D952" s="7" t="s">
        <v>2388</v>
      </c>
      <c r="E952" s="7" t="s">
        <v>2386</v>
      </c>
      <c r="F952" s="7" t="s">
        <v>2386</v>
      </c>
      <c r="G952" s="7">
        <v>1</v>
      </c>
      <c r="H952" s="7" t="s">
        <v>2386</v>
      </c>
    </row>
    <row r="953" spans="1:8">
      <c r="A953" s="7" t="s">
        <v>993</v>
      </c>
      <c r="B953" s="7">
        <v>31.5</v>
      </c>
      <c r="C953" s="7">
        <v>9.6199999999999992</v>
      </c>
      <c r="D953" s="7" t="s">
        <v>2388</v>
      </c>
      <c r="E953" s="7" t="s">
        <v>2386</v>
      </c>
      <c r="F953" s="7" t="s">
        <v>2386</v>
      </c>
      <c r="G953" s="7">
        <v>1</v>
      </c>
      <c r="H953" s="7" t="s">
        <v>2386</v>
      </c>
    </row>
    <row r="954" spans="1:8">
      <c r="A954" s="7" t="s">
        <v>994</v>
      </c>
      <c r="B954" s="7">
        <v>29.7</v>
      </c>
      <c r="C954" s="7">
        <v>6.77</v>
      </c>
      <c r="D954" s="7" t="s">
        <v>2388</v>
      </c>
      <c r="E954" s="7" t="s">
        <v>2386</v>
      </c>
      <c r="F954" s="7" t="s">
        <v>2386</v>
      </c>
      <c r="G954" s="7">
        <v>1</v>
      </c>
      <c r="H954" s="7" t="s">
        <v>2386</v>
      </c>
    </row>
    <row r="955" spans="1:8">
      <c r="A955" s="7" t="s">
        <v>995</v>
      </c>
      <c r="B955" s="7">
        <v>21.26</v>
      </c>
      <c r="C955" s="7">
        <v>5.36</v>
      </c>
      <c r="D955" s="7" t="s">
        <v>2388</v>
      </c>
      <c r="E955" s="7" t="s">
        <v>2386</v>
      </c>
      <c r="F955" s="7" t="s">
        <v>2386</v>
      </c>
      <c r="G955" s="7">
        <v>1</v>
      </c>
      <c r="H955" s="7" t="s">
        <v>2386</v>
      </c>
    </row>
    <row r="956" spans="1:8">
      <c r="A956" s="7" t="s">
        <v>996</v>
      </c>
      <c r="B956" s="7">
        <v>17.09</v>
      </c>
      <c r="C956" s="7">
        <v>5.69</v>
      </c>
      <c r="D956" s="7" t="s">
        <v>2386</v>
      </c>
      <c r="E956" s="7" t="s">
        <v>2386</v>
      </c>
      <c r="F956" s="7" t="s">
        <v>2386</v>
      </c>
      <c r="G956" s="7" t="s">
        <v>2387</v>
      </c>
      <c r="H956" s="7" t="s">
        <v>2386</v>
      </c>
    </row>
    <row r="957" spans="1:8">
      <c r="A957" s="7" t="s">
        <v>997</v>
      </c>
      <c r="B957" s="7">
        <v>24.3</v>
      </c>
      <c r="C957" s="7">
        <v>4.9000000000000004</v>
      </c>
      <c r="D957" s="7" t="s">
        <v>2388</v>
      </c>
      <c r="E957" s="7" t="s">
        <v>2386</v>
      </c>
      <c r="F957" s="7" t="s">
        <v>2389</v>
      </c>
      <c r="G957" s="7">
        <v>1</v>
      </c>
      <c r="H957" s="7" t="s">
        <v>2386</v>
      </c>
    </row>
    <row r="958" spans="1:8">
      <c r="A958" s="7" t="s">
        <v>998</v>
      </c>
      <c r="B958" s="7">
        <v>33.33</v>
      </c>
      <c r="C958" s="7">
        <v>9.26</v>
      </c>
      <c r="D958" s="7" t="s">
        <v>2388</v>
      </c>
      <c r="E958" s="7" t="s">
        <v>2386</v>
      </c>
      <c r="F958" s="7" t="s">
        <v>2386</v>
      </c>
      <c r="G958" s="7">
        <v>2</v>
      </c>
      <c r="H958" s="7" t="s">
        <v>2386</v>
      </c>
    </row>
    <row r="959" spans="1:8">
      <c r="A959" s="7" t="s">
        <v>999</v>
      </c>
      <c r="B959" s="7">
        <v>29.734999999999999</v>
      </c>
      <c r="C959" s="7">
        <v>5.78</v>
      </c>
      <c r="D959" s="7" t="s">
        <v>2386</v>
      </c>
      <c r="E959" s="7" t="s">
        <v>2386</v>
      </c>
      <c r="F959" s="7" t="s">
        <v>2386</v>
      </c>
      <c r="G959" s="7" t="s">
        <v>2387</v>
      </c>
      <c r="H959" s="7" t="s">
        <v>2386</v>
      </c>
    </row>
    <row r="960" spans="1:8">
      <c r="A960" s="7" t="s">
        <v>1000</v>
      </c>
      <c r="B960" s="7">
        <v>29.26</v>
      </c>
      <c r="C960" s="7">
        <v>4.7</v>
      </c>
      <c r="D960" s="7" t="s">
        <v>2386</v>
      </c>
      <c r="E960" s="7" t="s">
        <v>2386</v>
      </c>
      <c r="F960" s="7" t="s">
        <v>2386</v>
      </c>
      <c r="G960" s="7" t="s">
        <v>2387</v>
      </c>
      <c r="H960" s="7" t="s">
        <v>2386</v>
      </c>
    </row>
    <row r="961" spans="1:8">
      <c r="A961" s="7" t="s">
        <v>1001</v>
      </c>
      <c r="B961" s="7">
        <v>33</v>
      </c>
      <c r="C961" s="7">
        <v>6.28</v>
      </c>
      <c r="D961" s="7" t="s">
        <v>2386</v>
      </c>
      <c r="E961" s="7" t="s">
        <v>2386</v>
      </c>
      <c r="F961" s="7" t="s">
        <v>2386</v>
      </c>
      <c r="G961" s="7" t="s">
        <v>2387</v>
      </c>
      <c r="H961" s="7" t="s">
        <v>2386</v>
      </c>
    </row>
    <row r="962" spans="1:8">
      <c r="A962" s="7" t="s">
        <v>1002</v>
      </c>
      <c r="B962" s="7">
        <v>31.065000000000001</v>
      </c>
      <c r="C962" s="7">
        <v>4.2300000000000004</v>
      </c>
      <c r="D962" s="7" t="s">
        <v>2386</v>
      </c>
      <c r="E962" s="7" t="s">
        <v>2386</v>
      </c>
      <c r="F962" s="7" t="s">
        <v>2386</v>
      </c>
      <c r="G962" s="7" t="s">
        <v>2387</v>
      </c>
      <c r="H962" s="7" t="s">
        <v>2386</v>
      </c>
    </row>
    <row r="963" spans="1:8">
      <c r="A963" s="7" t="s">
        <v>1003</v>
      </c>
      <c r="B963" s="7">
        <v>26.51</v>
      </c>
      <c r="C963" s="7">
        <v>6.17</v>
      </c>
      <c r="D963" s="7" t="s">
        <v>2386</v>
      </c>
      <c r="E963" s="7" t="s">
        <v>2386</v>
      </c>
      <c r="F963" s="7" t="s">
        <v>2386</v>
      </c>
      <c r="G963" s="7" t="s">
        <v>2387</v>
      </c>
      <c r="H963" s="7" t="s">
        <v>2386</v>
      </c>
    </row>
    <row r="964" spans="1:8">
      <c r="A964" s="7" t="s">
        <v>1004</v>
      </c>
      <c r="B964" s="7">
        <v>28.88</v>
      </c>
      <c r="C964" s="7">
        <v>4.96</v>
      </c>
      <c r="D964" s="7" t="s">
        <v>2386</v>
      </c>
      <c r="E964" s="7" t="s">
        <v>2386</v>
      </c>
      <c r="F964" s="7" t="s">
        <v>2386</v>
      </c>
      <c r="G964" s="7" t="s">
        <v>2387</v>
      </c>
      <c r="H964" s="7" t="s">
        <v>2386</v>
      </c>
    </row>
    <row r="965" spans="1:8">
      <c r="A965" s="7" t="s">
        <v>1005</v>
      </c>
      <c r="B965" s="7">
        <v>35.814999999999998</v>
      </c>
      <c r="C965" s="7">
        <v>5.1100000000000003</v>
      </c>
      <c r="D965" s="7" t="s">
        <v>2388</v>
      </c>
      <c r="E965" s="7" t="s">
        <v>2386</v>
      </c>
      <c r="F965" s="7" t="s">
        <v>2386</v>
      </c>
      <c r="G965" s="7">
        <v>1</v>
      </c>
      <c r="H965" s="7" t="s">
        <v>2386</v>
      </c>
    </row>
    <row r="966" spans="1:8">
      <c r="A966" s="7" t="s">
        <v>1006</v>
      </c>
      <c r="B966" s="7">
        <v>21.28</v>
      </c>
      <c r="C966" s="7">
        <v>4.05</v>
      </c>
      <c r="D966" s="7" t="s">
        <v>2386</v>
      </c>
      <c r="E966" s="7" t="s">
        <v>2388</v>
      </c>
      <c r="F966" s="7" t="s">
        <v>2386</v>
      </c>
      <c r="G966" s="7">
        <v>1</v>
      </c>
      <c r="H966" s="7" t="s">
        <v>2386</v>
      </c>
    </row>
    <row r="967" spans="1:8">
      <c r="A967" s="7" t="s">
        <v>1007</v>
      </c>
      <c r="B967" s="7">
        <v>33.81</v>
      </c>
      <c r="C967" s="7">
        <v>6.49</v>
      </c>
      <c r="D967" s="7" t="s">
        <v>2386</v>
      </c>
      <c r="E967" s="7" t="s">
        <v>2386</v>
      </c>
      <c r="F967" s="7" t="s">
        <v>2389</v>
      </c>
      <c r="G967" s="7">
        <v>1</v>
      </c>
      <c r="H967" s="7" t="s">
        <v>2386</v>
      </c>
    </row>
    <row r="968" spans="1:8">
      <c r="A968" s="7" t="s">
        <v>1008</v>
      </c>
      <c r="B968" s="7">
        <v>44.22</v>
      </c>
      <c r="C968" s="7">
        <v>4.1900000000000004</v>
      </c>
      <c r="D968" s="7" t="s">
        <v>2386</v>
      </c>
      <c r="E968" s="7" t="s">
        <v>2386</v>
      </c>
      <c r="F968" s="7" t="s">
        <v>2386</v>
      </c>
      <c r="G968" s="7">
        <v>1</v>
      </c>
      <c r="H968" s="7" t="s">
        <v>2386</v>
      </c>
    </row>
    <row r="969" spans="1:8">
      <c r="A969" s="7" t="s">
        <v>1009</v>
      </c>
      <c r="B969" s="7">
        <v>53.21</v>
      </c>
      <c r="C969" s="7">
        <v>4.2699999999999996</v>
      </c>
      <c r="D969" s="7" t="s">
        <v>2386</v>
      </c>
      <c r="E969" s="7" t="s">
        <v>2386</v>
      </c>
      <c r="F969" s="7" t="s">
        <v>2386</v>
      </c>
      <c r="G969" s="7">
        <v>1</v>
      </c>
      <c r="H969" s="7" t="s">
        <v>2388</v>
      </c>
    </row>
    <row r="970" spans="1:8">
      <c r="A970" s="7" t="s">
        <v>1010</v>
      </c>
      <c r="B970" s="7">
        <v>15.46</v>
      </c>
      <c r="C970" s="7">
        <v>4.99</v>
      </c>
      <c r="D970" s="7" t="s">
        <v>2388</v>
      </c>
      <c r="E970" s="7" t="s">
        <v>2386</v>
      </c>
      <c r="F970" s="7" t="s">
        <v>2389</v>
      </c>
      <c r="G970" s="7">
        <v>1</v>
      </c>
      <c r="H970" s="7" t="s">
        <v>2386</v>
      </c>
    </row>
    <row r="971" spans="1:8">
      <c r="A971" s="7" t="s">
        <v>1011</v>
      </c>
      <c r="B971" s="7">
        <v>30.3</v>
      </c>
      <c r="C971" s="7">
        <v>4.7699999999999996</v>
      </c>
      <c r="D971" s="7" t="s">
        <v>2388</v>
      </c>
      <c r="E971" s="7" t="s">
        <v>2386</v>
      </c>
      <c r="F971" s="7" t="s">
        <v>2386</v>
      </c>
      <c r="G971" s="7">
        <v>1</v>
      </c>
      <c r="H971" s="7" t="s">
        <v>2386</v>
      </c>
    </row>
    <row r="972" spans="1:8">
      <c r="A972" s="7" t="s">
        <v>1012</v>
      </c>
      <c r="B972" s="7">
        <v>16.670000000000002</v>
      </c>
      <c r="C972" s="7">
        <v>5.46</v>
      </c>
      <c r="D972" s="7" t="s">
        <v>2386</v>
      </c>
      <c r="E972" s="7" t="s">
        <v>2386</v>
      </c>
      <c r="F972" s="7" t="s">
        <v>2386</v>
      </c>
      <c r="G972" s="7" t="s">
        <v>2387</v>
      </c>
      <c r="H972" s="7" t="s">
        <v>2386</v>
      </c>
    </row>
    <row r="973" spans="1:8">
      <c r="A973" s="7" t="s">
        <v>1013</v>
      </c>
      <c r="B973" s="7">
        <v>28.594999999999999</v>
      </c>
      <c r="C973" s="7">
        <v>5.43</v>
      </c>
      <c r="D973" s="7" t="s">
        <v>2386</v>
      </c>
      <c r="E973" s="7" t="s">
        <v>2386</v>
      </c>
      <c r="F973" s="7" t="s">
        <v>2386</v>
      </c>
      <c r="G973" s="7" t="s">
        <v>2387</v>
      </c>
      <c r="H973" s="7" t="s">
        <v>2386</v>
      </c>
    </row>
    <row r="974" spans="1:8">
      <c r="A974" s="7" t="s">
        <v>1014</v>
      </c>
      <c r="B974" s="7">
        <v>25.934999999999999</v>
      </c>
      <c r="C974" s="7">
        <v>4.29</v>
      </c>
      <c r="D974" s="7" t="s">
        <v>2386</v>
      </c>
      <c r="E974" s="7" t="s">
        <v>2386</v>
      </c>
      <c r="F974" s="7" t="s">
        <v>2386</v>
      </c>
      <c r="G974" s="7" t="s">
        <v>2387</v>
      </c>
      <c r="H974" s="7" t="s">
        <v>2386</v>
      </c>
    </row>
    <row r="975" spans="1:8">
      <c r="A975" s="7" t="s">
        <v>1015</v>
      </c>
      <c r="B975" s="7">
        <v>27.645</v>
      </c>
      <c r="C975" s="7">
        <v>5.25</v>
      </c>
      <c r="D975" s="7" t="s">
        <v>2386</v>
      </c>
      <c r="E975" s="7" t="s">
        <v>2386</v>
      </c>
      <c r="F975" s="7" t="s">
        <v>2386</v>
      </c>
      <c r="G975" s="7">
        <v>1</v>
      </c>
      <c r="H975" s="7" t="s">
        <v>2386</v>
      </c>
    </row>
    <row r="976" spans="1:8">
      <c r="A976" s="7" t="s">
        <v>1016</v>
      </c>
      <c r="B976" s="7">
        <v>30.1</v>
      </c>
      <c r="C976" s="7">
        <v>4.04</v>
      </c>
      <c r="D976" s="7" t="s">
        <v>2386</v>
      </c>
      <c r="E976" s="7" t="s">
        <v>2386</v>
      </c>
      <c r="F976" s="7" t="s">
        <v>2386</v>
      </c>
      <c r="G976" s="7">
        <v>1</v>
      </c>
      <c r="H976" s="7" t="s">
        <v>2386</v>
      </c>
    </row>
    <row r="977" spans="1:8">
      <c r="A977" s="7" t="s">
        <v>1017</v>
      </c>
      <c r="B977" s="7">
        <v>26.79</v>
      </c>
      <c r="C977" s="7">
        <v>5</v>
      </c>
      <c r="D977" s="7" t="s">
        <v>2388</v>
      </c>
      <c r="E977" s="7" t="s">
        <v>2386</v>
      </c>
      <c r="F977" s="7" t="s">
        <v>2389</v>
      </c>
      <c r="G977" s="7">
        <v>1</v>
      </c>
      <c r="H977" s="7" t="s">
        <v>2386</v>
      </c>
    </row>
    <row r="978" spans="1:8">
      <c r="A978" s="7" t="s">
        <v>1018</v>
      </c>
      <c r="B978" s="7">
        <v>27.1</v>
      </c>
      <c r="C978" s="7">
        <v>4.01</v>
      </c>
      <c r="D978" s="7" t="s">
        <v>2388</v>
      </c>
      <c r="E978" s="7" t="s">
        <v>2386</v>
      </c>
      <c r="F978" s="7" t="s">
        <v>2386</v>
      </c>
      <c r="G978" s="7">
        <v>1</v>
      </c>
      <c r="H978" s="7" t="s">
        <v>2386</v>
      </c>
    </row>
    <row r="979" spans="1:8">
      <c r="A979" s="7" t="s">
        <v>1019</v>
      </c>
      <c r="B979" s="7">
        <v>24.31</v>
      </c>
      <c r="C979" s="7">
        <v>5.4</v>
      </c>
      <c r="D979" s="7" t="s">
        <v>2386</v>
      </c>
      <c r="E979" s="7" t="s">
        <v>2386</v>
      </c>
      <c r="F979" s="7" t="s">
        <v>2386</v>
      </c>
      <c r="G979" s="7" t="s">
        <v>2387</v>
      </c>
      <c r="H979" s="7" t="s">
        <v>2386</v>
      </c>
    </row>
    <row r="980" spans="1:8">
      <c r="A980" s="7" t="s">
        <v>1020</v>
      </c>
      <c r="B980" s="7">
        <v>38.729999999999997</v>
      </c>
      <c r="C980" s="7">
        <v>11.51</v>
      </c>
      <c r="D980" s="7" t="s">
        <v>2386</v>
      </c>
      <c r="E980" s="7" t="s">
        <v>2386</v>
      </c>
      <c r="F980" s="7" t="s">
        <v>2386</v>
      </c>
      <c r="G980" s="7">
        <v>2</v>
      </c>
      <c r="H980" s="7" t="s">
        <v>2388</v>
      </c>
    </row>
    <row r="981" spans="1:8">
      <c r="A981" s="7" t="s">
        <v>1021</v>
      </c>
      <c r="B981" s="7">
        <v>15.53</v>
      </c>
      <c r="C981" s="7">
        <v>5.81</v>
      </c>
      <c r="D981" s="7" t="s">
        <v>2386</v>
      </c>
      <c r="E981" s="7" t="s">
        <v>2386</v>
      </c>
      <c r="F981" s="7" t="s">
        <v>2386</v>
      </c>
      <c r="G981" s="7">
        <v>1</v>
      </c>
      <c r="H981" s="7" t="s">
        <v>2386</v>
      </c>
    </row>
    <row r="982" spans="1:8">
      <c r="A982" s="7" t="s">
        <v>1022</v>
      </c>
      <c r="B982" s="7">
        <v>30.7</v>
      </c>
      <c r="C982" s="7">
        <v>5.82</v>
      </c>
      <c r="D982" s="7" t="s">
        <v>2386</v>
      </c>
      <c r="E982" s="7" t="s">
        <v>2386</v>
      </c>
      <c r="F982" s="7" t="s">
        <v>2386</v>
      </c>
      <c r="G982" s="7">
        <v>1</v>
      </c>
      <c r="H982" s="7" t="s">
        <v>2386</v>
      </c>
    </row>
    <row r="983" spans="1:8">
      <c r="A983" s="7" t="s">
        <v>1023</v>
      </c>
      <c r="B983" s="7">
        <v>33.33</v>
      </c>
      <c r="C983" s="7">
        <v>4.82</v>
      </c>
      <c r="D983" s="7" t="s">
        <v>2386</v>
      </c>
      <c r="E983" s="7" t="s">
        <v>2386</v>
      </c>
      <c r="F983" s="7" t="s">
        <v>2386</v>
      </c>
      <c r="G983" s="7">
        <v>1</v>
      </c>
      <c r="H983" s="7" t="s">
        <v>2386</v>
      </c>
    </row>
    <row r="984" spans="1:8">
      <c r="A984" s="7" t="s">
        <v>1024</v>
      </c>
      <c r="B984" s="7">
        <v>32.4</v>
      </c>
      <c r="C984" s="7">
        <v>5.08</v>
      </c>
      <c r="D984" s="7" t="s">
        <v>2386</v>
      </c>
      <c r="E984" s="7" t="s">
        <v>2386</v>
      </c>
      <c r="F984" s="7" t="s">
        <v>2386</v>
      </c>
      <c r="G984" s="7">
        <v>1</v>
      </c>
      <c r="H984" s="7" t="s">
        <v>2386</v>
      </c>
    </row>
    <row r="985" spans="1:8">
      <c r="A985" s="7" t="s">
        <v>1025</v>
      </c>
      <c r="B985" s="7">
        <v>27.93</v>
      </c>
      <c r="C985" s="7">
        <v>5.59</v>
      </c>
      <c r="D985" s="7" t="s">
        <v>2386</v>
      </c>
      <c r="E985" s="7" t="s">
        <v>2386</v>
      </c>
      <c r="F985" s="7" t="s">
        <v>2386</v>
      </c>
      <c r="G985" s="7">
        <v>1</v>
      </c>
      <c r="H985" s="7" t="s">
        <v>2386</v>
      </c>
    </row>
    <row r="986" spans="1:8">
      <c r="A986" s="7" t="s">
        <v>1026</v>
      </c>
      <c r="B986" s="7">
        <v>21.754999999999999</v>
      </c>
      <c r="C986" s="7">
        <v>5.12</v>
      </c>
      <c r="D986" s="7" t="s">
        <v>2386</v>
      </c>
      <c r="E986" s="7" t="s">
        <v>2386</v>
      </c>
      <c r="F986" s="7" t="s">
        <v>2386</v>
      </c>
      <c r="G986" s="7" t="s">
        <v>2387</v>
      </c>
      <c r="H986" s="7" t="s">
        <v>2386</v>
      </c>
    </row>
    <row r="987" spans="1:8">
      <c r="A987" s="7" t="s">
        <v>1027</v>
      </c>
      <c r="B987" s="7">
        <v>25.934999999999999</v>
      </c>
      <c r="C987" s="7">
        <v>4.95</v>
      </c>
      <c r="D987" s="7" t="s">
        <v>2386</v>
      </c>
      <c r="E987" s="7" t="s">
        <v>2386</v>
      </c>
      <c r="F987" s="7" t="s">
        <v>2386</v>
      </c>
      <c r="G987" s="7" t="s">
        <v>2387</v>
      </c>
      <c r="H987" s="7" t="s">
        <v>2386</v>
      </c>
    </row>
    <row r="988" spans="1:8">
      <c r="A988" s="7" t="s">
        <v>1028</v>
      </c>
      <c r="B988" s="7">
        <v>31.5</v>
      </c>
      <c r="C988" s="7">
        <v>6.16</v>
      </c>
      <c r="D988" s="7" t="s">
        <v>2386</v>
      </c>
      <c r="E988" s="7" t="s">
        <v>2386</v>
      </c>
      <c r="F988" s="7" t="s">
        <v>2386</v>
      </c>
      <c r="G988" s="7" t="s">
        <v>2387</v>
      </c>
      <c r="H988" s="7" t="s">
        <v>2386</v>
      </c>
    </row>
    <row r="989" spans="1:8">
      <c r="A989" s="7" t="s">
        <v>1029</v>
      </c>
      <c r="B989" s="7">
        <v>30.03</v>
      </c>
      <c r="C989" s="7">
        <v>6.41</v>
      </c>
      <c r="D989" s="7" t="s">
        <v>2386</v>
      </c>
      <c r="E989" s="7" t="s">
        <v>2386</v>
      </c>
      <c r="F989" s="7" t="s">
        <v>2386</v>
      </c>
      <c r="G989" s="7" t="s">
        <v>2387</v>
      </c>
      <c r="H989" s="7" t="s">
        <v>2386</v>
      </c>
    </row>
    <row r="990" spans="1:8">
      <c r="A990" s="7" t="s">
        <v>1030</v>
      </c>
      <c r="B990" s="7">
        <v>33.479999999999997</v>
      </c>
      <c r="C990" s="7">
        <v>8.94</v>
      </c>
      <c r="D990" s="7" t="s">
        <v>2386</v>
      </c>
      <c r="E990" s="7" t="s">
        <v>2386</v>
      </c>
      <c r="F990" s="7" t="s">
        <v>2386</v>
      </c>
      <c r="G990" s="7" t="s">
        <v>2387</v>
      </c>
      <c r="H990" s="7" t="s">
        <v>2386</v>
      </c>
    </row>
    <row r="991" spans="1:8">
      <c r="A991" s="7" t="s">
        <v>1031</v>
      </c>
      <c r="B991" s="7">
        <v>29.73</v>
      </c>
      <c r="C991" s="7">
        <v>7.22</v>
      </c>
      <c r="D991" s="7" t="s">
        <v>2386</v>
      </c>
      <c r="E991" s="7" t="s">
        <v>2386</v>
      </c>
      <c r="F991" s="7" t="s">
        <v>2386</v>
      </c>
      <c r="G991" s="7" t="s">
        <v>2387</v>
      </c>
      <c r="H991" s="7" t="s">
        <v>2388</v>
      </c>
    </row>
    <row r="992" spans="1:8">
      <c r="A992" s="7" t="s">
        <v>1032</v>
      </c>
      <c r="B992" s="7">
        <v>16.510000000000002</v>
      </c>
      <c r="C992" s="7">
        <v>4.42</v>
      </c>
      <c r="D992" s="7" t="s">
        <v>2388</v>
      </c>
      <c r="E992" s="7" t="s">
        <v>2386</v>
      </c>
      <c r="F992" s="7" t="s">
        <v>2389</v>
      </c>
      <c r="G992" s="7">
        <v>1</v>
      </c>
      <c r="H992" s="7" t="s">
        <v>2386</v>
      </c>
    </row>
    <row r="993" spans="1:8">
      <c r="A993" s="7" t="s">
        <v>1033</v>
      </c>
      <c r="B993" s="7">
        <v>33.155000000000001</v>
      </c>
      <c r="C993" s="7">
        <v>5.3</v>
      </c>
      <c r="D993" s="7" t="s">
        <v>2388</v>
      </c>
      <c r="E993" s="7" t="s">
        <v>2386</v>
      </c>
      <c r="F993" s="7" t="s">
        <v>2386</v>
      </c>
      <c r="G993" s="7">
        <v>1</v>
      </c>
      <c r="H993" s="7" t="s">
        <v>2386</v>
      </c>
    </row>
    <row r="994" spans="1:8">
      <c r="A994" s="7" t="s">
        <v>1034</v>
      </c>
      <c r="B994" s="7">
        <v>37.29</v>
      </c>
      <c r="C994" s="7">
        <v>4.6399999999999997</v>
      </c>
      <c r="D994" s="7" t="s">
        <v>2386</v>
      </c>
      <c r="E994" s="7" t="s">
        <v>2386</v>
      </c>
      <c r="F994" s="7" t="s">
        <v>2389</v>
      </c>
      <c r="G994" s="7">
        <v>1</v>
      </c>
      <c r="H994" s="7" t="s">
        <v>2386</v>
      </c>
    </row>
    <row r="995" spans="1:8">
      <c r="A995" s="7" t="s">
        <v>1035</v>
      </c>
      <c r="B995" s="7">
        <v>20.23</v>
      </c>
      <c r="C995" s="7">
        <v>6.16</v>
      </c>
      <c r="D995" s="7" t="s">
        <v>2388</v>
      </c>
      <c r="E995" s="7" t="s">
        <v>2386</v>
      </c>
      <c r="F995" s="7" t="s">
        <v>2386</v>
      </c>
      <c r="G995" s="7">
        <v>1</v>
      </c>
      <c r="H995" s="7" t="s">
        <v>2386</v>
      </c>
    </row>
    <row r="996" spans="1:8">
      <c r="A996" s="7" t="s">
        <v>1036</v>
      </c>
      <c r="B996" s="7">
        <v>28.975000000000001</v>
      </c>
      <c r="C996" s="7">
        <v>4.12</v>
      </c>
      <c r="D996" s="7" t="s">
        <v>2386</v>
      </c>
      <c r="E996" s="7" t="s">
        <v>2386</v>
      </c>
      <c r="F996" s="7" t="s">
        <v>2389</v>
      </c>
      <c r="G996" s="7">
        <v>1</v>
      </c>
      <c r="H996" s="7" t="s">
        <v>2386</v>
      </c>
    </row>
    <row r="997" spans="1:8">
      <c r="A997" s="7" t="s">
        <v>1037</v>
      </c>
      <c r="B997" s="7">
        <v>16.420000000000002</v>
      </c>
      <c r="C997" s="7">
        <v>5.77</v>
      </c>
      <c r="D997" s="7" t="s">
        <v>2388</v>
      </c>
      <c r="E997" s="7" t="s">
        <v>2386</v>
      </c>
      <c r="F997" s="7" t="s">
        <v>2389</v>
      </c>
      <c r="G997" s="7">
        <v>1</v>
      </c>
      <c r="H997" s="7" t="s">
        <v>2386</v>
      </c>
    </row>
    <row r="998" spans="1:8">
      <c r="A998" s="7" t="s">
        <v>1038</v>
      </c>
      <c r="B998" s="7">
        <v>17.559999999999999</v>
      </c>
      <c r="C998" s="7">
        <v>6.2</v>
      </c>
      <c r="D998" s="7" t="s">
        <v>2386</v>
      </c>
      <c r="E998" s="7" t="s">
        <v>2386</v>
      </c>
      <c r="F998" s="7" t="s">
        <v>2386</v>
      </c>
      <c r="G998" s="7">
        <v>1</v>
      </c>
      <c r="H998" s="7" t="s">
        <v>2386</v>
      </c>
    </row>
    <row r="999" spans="1:8">
      <c r="A999" s="7" t="s">
        <v>1039</v>
      </c>
      <c r="B999" s="7">
        <v>24.13</v>
      </c>
      <c r="C999" s="7">
        <v>4.3899999999999997</v>
      </c>
      <c r="D999" s="7" t="s">
        <v>2386</v>
      </c>
      <c r="E999" s="7" t="s">
        <v>2386</v>
      </c>
      <c r="F999" s="7" t="s">
        <v>2386</v>
      </c>
      <c r="G999" s="7">
        <v>1</v>
      </c>
      <c r="H999" s="7" t="s">
        <v>2386</v>
      </c>
    </row>
    <row r="1000" spans="1:8">
      <c r="A1000" s="7" t="s">
        <v>1040</v>
      </c>
      <c r="B1000" s="7">
        <v>19.95</v>
      </c>
      <c r="C1000" s="7">
        <v>5.13</v>
      </c>
      <c r="D1000" s="7" t="s">
        <v>2386</v>
      </c>
      <c r="E1000" s="7" t="s">
        <v>2388</v>
      </c>
      <c r="F1000" s="7" t="s">
        <v>2386</v>
      </c>
      <c r="G1000" s="7">
        <v>2</v>
      </c>
      <c r="H1000" s="7" t="s">
        <v>2386</v>
      </c>
    </row>
    <row r="1001" spans="1:8">
      <c r="A1001" s="7" t="s">
        <v>1041</v>
      </c>
      <c r="B1001" s="7">
        <v>21.24</v>
      </c>
      <c r="C1001" s="7">
        <v>4.49</v>
      </c>
      <c r="D1001" s="7" t="s">
        <v>2386</v>
      </c>
      <c r="E1001" s="7" t="s">
        <v>2386</v>
      </c>
      <c r="F1001" s="7" t="s">
        <v>2386</v>
      </c>
      <c r="G1001" s="7" t="s">
        <v>2387</v>
      </c>
      <c r="H1001" s="7" t="s">
        <v>2386</v>
      </c>
    </row>
    <row r="1002" spans="1:8">
      <c r="A1002" s="7" t="s">
        <v>1042</v>
      </c>
      <c r="B1002" s="7">
        <v>36.954999999999998</v>
      </c>
      <c r="C1002" s="7">
        <v>4.72</v>
      </c>
      <c r="D1002" s="7" t="s">
        <v>2388</v>
      </c>
      <c r="E1002" s="7" t="s">
        <v>2386</v>
      </c>
      <c r="F1002" s="7" t="s">
        <v>2386</v>
      </c>
      <c r="G1002" s="7">
        <v>1</v>
      </c>
      <c r="H1002" s="7" t="s">
        <v>2388</v>
      </c>
    </row>
    <row r="1003" spans="1:8">
      <c r="A1003" s="7" t="s">
        <v>1043</v>
      </c>
      <c r="B1003" s="7">
        <v>34.700000000000003</v>
      </c>
      <c r="C1003" s="7">
        <v>4.37</v>
      </c>
      <c r="D1003" s="7" t="s">
        <v>2386</v>
      </c>
      <c r="E1003" s="7" t="s">
        <v>2386</v>
      </c>
      <c r="F1003" s="7" t="s">
        <v>2389</v>
      </c>
      <c r="G1003" s="7">
        <v>1</v>
      </c>
      <c r="H1003" s="7" t="s">
        <v>2388</v>
      </c>
    </row>
    <row r="1004" spans="1:8">
      <c r="A1004" s="7" t="s">
        <v>1044</v>
      </c>
      <c r="B1004" s="7">
        <v>44.22</v>
      </c>
      <c r="C1004" s="7">
        <v>6.35</v>
      </c>
      <c r="D1004" s="7" t="s">
        <v>2386</v>
      </c>
      <c r="E1004" s="7" t="s">
        <v>2386</v>
      </c>
      <c r="F1004" s="7" t="s">
        <v>2386</v>
      </c>
      <c r="G1004" s="7" t="s">
        <v>2387</v>
      </c>
      <c r="H1004" s="7" t="s">
        <v>2386</v>
      </c>
    </row>
    <row r="1005" spans="1:8">
      <c r="A1005" s="7" t="s">
        <v>1045</v>
      </c>
      <c r="B1005" s="7">
        <v>41.1</v>
      </c>
      <c r="C1005" s="7">
        <v>5.79</v>
      </c>
      <c r="D1005" s="7" t="s">
        <v>2386</v>
      </c>
      <c r="E1005" s="7" t="s">
        <v>2386</v>
      </c>
      <c r="F1005" s="7" t="s">
        <v>2386</v>
      </c>
      <c r="G1005" s="7" t="s">
        <v>2387</v>
      </c>
      <c r="H1005" s="7" t="s">
        <v>2386</v>
      </c>
    </row>
    <row r="1006" spans="1:8">
      <c r="A1006" s="7" t="s">
        <v>1046</v>
      </c>
      <c r="B1006" s="7">
        <v>34.200000000000003</v>
      </c>
      <c r="C1006" s="7">
        <v>4.78</v>
      </c>
      <c r="D1006" s="7" t="s">
        <v>2388</v>
      </c>
      <c r="E1006" s="7" t="s">
        <v>2386</v>
      </c>
      <c r="F1006" s="7" t="s">
        <v>2386</v>
      </c>
      <c r="G1006" s="7" t="s">
        <v>2387</v>
      </c>
      <c r="H1006" s="7" t="s">
        <v>2386</v>
      </c>
    </row>
    <row r="1007" spans="1:8">
      <c r="A1007" s="7" t="s">
        <v>1047</v>
      </c>
      <c r="B1007" s="7">
        <v>29.92</v>
      </c>
      <c r="C1007" s="7">
        <v>6.02</v>
      </c>
      <c r="D1007" s="7" t="s">
        <v>2388</v>
      </c>
      <c r="E1007" s="7" t="s">
        <v>2386</v>
      </c>
      <c r="F1007" s="7" t="s">
        <v>2386</v>
      </c>
      <c r="G1007" s="7" t="s">
        <v>2387</v>
      </c>
      <c r="H1007" s="7" t="s">
        <v>2386</v>
      </c>
    </row>
    <row r="1008" spans="1:8">
      <c r="A1008" s="7" t="s">
        <v>1048</v>
      </c>
      <c r="B1008" s="7">
        <v>28.93</v>
      </c>
      <c r="C1008" s="7">
        <v>4.4400000000000004</v>
      </c>
      <c r="D1008" s="7" t="s">
        <v>2386</v>
      </c>
      <c r="E1008" s="7" t="s">
        <v>2386</v>
      </c>
      <c r="F1008" s="7" t="s">
        <v>2386</v>
      </c>
      <c r="G1008" s="7" t="s">
        <v>2387</v>
      </c>
      <c r="H1008" s="7" t="s">
        <v>2386</v>
      </c>
    </row>
    <row r="1009" spans="1:8">
      <c r="A1009" s="7" t="s">
        <v>1049</v>
      </c>
      <c r="B1009" s="7">
        <v>31.254999999999999</v>
      </c>
      <c r="C1009" s="7">
        <v>5.84</v>
      </c>
      <c r="D1009" s="7" t="s">
        <v>2388</v>
      </c>
      <c r="E1009" s="7" t="s">
        <v>2386</v>
      </c>
      <c r="F1009" s="7" t="s">
        <v>2386</v>
      </c>
      <c r="G1009" s="7">
        <v>1</v>
      </c>
      <c r="H1009" s="7" t="s">
        <v>2386</v>
      </c>
    </row>
    <row r="1010" spans="1:8">
      <c r="A1010" s="7" t="s">
        <v>1050</v>
      </c>
      <c r="B1010" s="7">
        <v>29.83</v>
      </c>
      <c r="C1010" s="7">
        <v>5.39</v>
      </c>
      <c r="D1010" s="7" t="s">
        <v>2386</v>
      </c>
      <c r="E1010" s="7" t="s">
        <v>2386</v>
      </c>
      <c r="F1010" s="7" t="s">
        <v>2386</v>
      </c>
      <c r="G1010" s="7" t="s">
        <v>2387</v>
      </c>
      <c r="H1010" s="7" t="s">
        <v>2386</v>
      </c>
    </row>
    <row r="1011" spans="1:8">
      <c r="A1011" s="7" t="s">
        <v>1051</v>
      </c>
      <c r="B1011" s="7">
        <v>29.59</v>
      </c>
      <c r="C1011" s="7">
        <v>6.16</v>
      </c>
      <c r="D1011" s="7" t="s">
        <v>2386</v>
      </c>
      <c r="E1011" s="7" t="s">
        <v>2386</v>
      </c>
      <c r="F1011" s="7" t="s">
        <v>2389</v>
      </c>
      <c r="G1011" s="7">
        <v>1</v>
      </c>
      <c r="H1011" s="7" t="s">
        <v>2386</v>
      </c>
    </row>
    <row r="1012" spans="1:8">
      <c r="A1012" s="7" t="s">
        <v>1052</v>
      </c>
      <c r="B1012" s="7">
        <v>31.16</v>
      </c>
      <c r="C1012" s="7">
        <v>4.49</v>
      </c>
      <c r="D1012" s="7" t="s">
        <v>2386</v>
      </c>
      <c r="E1012" s="7" t="s">
        <v>2386</v>
      </c>
      <c r="F1012" s="7" t="s">
        <v>2389</v>
      </c>
      <c r="G1012" s="7">
        <v>1</v>
      </c>
      <c r="H1012" s="7" t="s">
        <v>2386</v>
      </c>
    </row>
    <row r="1013" spans="1:8">
      <c r="A1013" s="7" t="s">
        <v>1053</v>
      </c>
      <c r="B1013" s="7">
        <v>34.21</v>
      </c>
      <c r="C1013" s="7">
        <v>4.4800000000000004</v>
      </c>
      <c r="D1013" s="7" t="s">
        <v>2388</v>
      </c>
      <c r="E1013" s="7" t="s">
        <v>2386</v>
      </c>
      <c r="F1013" s="7" t="s">
        <v>2386</v>
      </c>
      <c r="G1013" s="7">
        <v>1</v>
      </c>
      <c r="H1013" s="7" t="s">
        <v>2386</v>
      </c>
    </row>
    <row r="1014" spans="1:8">
      <c r="A1014" s="7" t="s">
        <v>1054</v>
      </c>
      <c r="B1014" s="7">
        <v>38.28</v>
      </c>
      <c r="C1014" s="7">
        <v>11.56</v>
      </c>
      <c r="D1014" s="7" t="s">
        <v>2388</v>
      </c>
      <c r="E1014" s="7" t="s">
        <v>2386</v>
      </c>
      <c r="F1014" s="7" t="s">
        <v>2386</v>
      </c>
      <c r="G1014" s="7">
        <v>1</v>
      </c>
      <c r="H1014" s="7" t="s">
        <v>2388</v>
      </c>
    </row>
    <row r="1015" spans="1:8">
      <c r="A1015" s="7" t="s">
        <v>1055</v>
      </c>
      <c r="B1015" s="7">
        <v>34.86</v>
      </c>
      <c r="C1015" s="7">
        <v>10.97</v>
      </c>
      <c r="D1015" s="7" t="s">
        <v>2386</v>
      </c>
      <c r="E1015" s="7" t="s">
        <v>2386</v>
      </c>
      <c r="F1015" s="7" t="s">
        <v>2386</v>
      </c>
      <c r="G1015" s="7" t="s">
        <v>2387</v>
      </c>
      <c r="H1015" s="7" t="s">
        <v>2386</v>
      </c>
    </row>
    <row r="1016" spans="1:8">
      <c r="A1016" s="7" t="s">
        <v>1056</v>
      </c>
      <c r="B1016" s="7">
        <v>34.58</v>
      </c>
      <c r="C1016" s="7">
        <v>5.14</v>
      </c>
      <c r="D1016" s="7" t="s">
        <v>2386</v>
      </c>
      <c r="E1016" s="7" t="s">
        <v>2388</v>
      </c>
      <c r="F1016" s="7" t="s">
        <v>2386</v>
      </c>
      <c r="G1016" s="7">
        <v>2</v>
      </c>
      <c r="H1016" s="7" t="s">
        <v>2386</v>
      </c>
    </row>
    <row r="1017" spans="1:8">
      <c r="A1017" s="7" t="s">
        <v>1057</v>
      </c>
      <c r="B1017" s="7">
        <v>17.940000000000001</v>
      </c>
      <c r="C1017" s="7">
        <v>5.17</v>
      </c>
      <c r="D1017" s="7" t="s">
        <v>2388</v>
      </c>
      <c r="E1017" s="7" t="s">
        <v>2386</v>
      </c>
      <c r="F1017" s="7" t="s">
        <v>2386</v>
      </c>
      <c r="G1017" s="7" t="s">
        <v>2387</v>
      </c>
      <c r="H1017" s="7" t="s">
        <v>2386</v>
      </c>
    </row>
    <row r="1018" spans="1:8">
      <c r="A1018" s="7" t="s">
        <v>1058</v>
      </c>
      <c r="B1018" s="7">
        <v>26.8</v>
      </c>
      <c r="C1018" s="7">
        <v>6.18</v>
      </c>
      <c r="D1018" s="7" t="s">
        <v>2388</v>
      </c>
      <c r="E1018" s="7" t="s">
        <v>2386</v>
      </c>
      <c r="F1018" s="7" t="s">
        <v>2389</v>
      </c>
      <c r="G1018" s="7">
        <v>1</v>
      </c>
      <c r="H1018" s="7" t="s">
        <v>2386</v>
      </c>
    </row>
    <row r="1019" spans="1:8">
      <c r="A1019" s="7" t="s">
        <v>1059</v>
      </c>
      <c r="B1019" s="7">
        <v>17.690000000000001</v>
      </c>
      <c r="C1019" s="7">
        <v>9.07</v>
      </c>
      <c r="D1019" s="7" t="s">
        <v>2388</v>
      </c>
      <c r="E1019" s="7" t="s">
        <v>2386</v>
      </c>
      <c r="F1019" s="7" t="s">
        <v>2386</v>
      </c>
      <c r="G1019" s="7" t="s">
        <v>2387</v>
      </c>
      <c r="H1019" s="7" t="s">
        <v>2386</v>
      </c>
    </row>
    <row r="1020" spans="1:8">
      <c r="A1020" s="7" t="s">
        <v>1060</v>
      </c>
      <c r="B1020" s="7">
        <v>25.77</v>
      </c>
      <c r="C1020" s="7">
        <v>4.43</v>
      </c>
      <c r="D1020" s="7" t="s">
        <v>2386</v>
      </c>
      <c r="E1020" s="7" t="s">
        <v>2386</v>
      </c>
      <c r="F1020" s="7" t="s">
        <v>2389</v>
      </c>
      <c r="G1020" s="7">
        <v>1</v>
      </c>
      <c r="H1020" s="7" t="s">
        <v>2386</v>
      </c>
    </row>
    <row r="1021" spans="1:8">
      <c r="A1021" s="7" t="s">
        <v>1061</v>
      </c>
      <c r="B1021" s="7">
        <v>34.46</v>
      </c>
      <c r="C1021" s="7">
        <v>4.17</v>
      </c>
      <c r="D1021" s="7" t="s">
        <v>2386</v>
      </c>
      <c r="E1021" s="7" t="s">
        <v>2388</v>
      </c>
      <c r="F1021" s="7" t="s">
        <v>2386</v>
      </c>
      <c r="G1021" s="7">
        <v>1</v>
      </c>
      <c r="H1021" s="7" t="s">
        <v>2386</v>
      </c>
    </row>
    <row r="1022" spans="1:8">
      <c r="A1022" s="7" t="s">
        <v>1062</v>
      </c>
      <c r="B1022" s="7">
        <v>30.875</v>
      </c>
      <c r="C1022" s="7">
        <v>4.95</v>
      </c>
      <c r="D1022" s="7" t="s">
        <v>2388</v>
      </c>
      <c r="E1022" s="7" t="s">
        <v>2386</v>
      </c>
      <c r="F1022" s="7" t="s">
        <v>2386</v>
      </c>
      <c r="G1022" s="7" t="s">
        <v>2387</v>
      </c>
      <c r="H1022" s="7" t="s">
        <v>2386</v>
      </c>
    </row>
    <row r="1023" spans="1:8">
      <c r="A1023" s="7" t="s">
        <v>1063</v>
      </c>
      <c r="B1023" s="7">
        <v>39.49</v>
      </c>
      <c r="C1023" s="7">
        <v>5.13</v>
      </c>
      <c r="D1023" s="7" t="s">
        <v>2386</v>
      </c>
      <c r="E1023" s="7" t="s">
        <v>2386</v>
      </c>
      <c r="F1023" s="7" t="s">
        <v>2386</v>
      </c>
      <c r="G1023" s="7" t="s">
        <v>2387</v>
      </c>
      <c r="H1023" s="7" t="s">
        <v>2386</v>
      </c>
    </row>
    <row r="1024" spans="1:8">
      <c r="A1024" s="7" t="s">
        <v>1064</v>
      </c>
      <c r="B1024" s="7">
        <v>28.88</v>
      </c>
      <c r="C1024" s="7">
        <v>4.0999999999999996</v>
      </c>
      <c r="D1024" s="7" t="s">
        <v>2386</v>
      </c>
      <c r="E1024" s="7" t="s">
        <v>2386</v>
      </c>
      <c r="F1024" s="7" t="s">
        <v>2386</v>
      </c>
      <c r="G1024" s="7" t="s">
        <v>2387</v>
      </c>
      <c r="H1024" s="7" t="s">
        <v>2386</v>
      </c>
    </row>
    <row r="1025" spans="1:8">
      <c r="A1025" s="7" t="s">
        <v>1065</v>
      </c>
      <c r="B1025" s="7">
        <v>33.57</v>
      </c>
      <c r="C1025" s="7">
        <v>8.82</v>
      </c>
      <c r="D1025" s="7" t="s">
        <v>2388</v>
      </c>
      <c r="E1025" s="7" t="s">
        <v>2386</v>
      </c>
      <c r="F1025" s="7" t="s">
        <v>2386</v>
      </c>
      <c r="G1025" s="7" t="s">
        <v>2387</v>
      </c>
      <c r="H1025" s="7" t="s">
        <v>2388</v>
      </c>
    </row>
    <row r="1026" spans="1:8">
      <c r="A1026" s="7" t="s">
        <v>1066</v>
      </c>
      <c r="B1026" s="7">
        <v>20.234999999999999</v>
      </c>
      <c r="C1026" s="7">
        <v>5.01</v>
      </c>
      <c r="D1026" s="7" t="s">
        <v>2388</v>
      </c>
      <c r="E1026" s="7" t="s">
        <v>2386</v>
      </c>
      <c r="F1026" s="7" t="s">
        <v>2386</v>
      </c>
      <c r="G1026" s="7" t="s">
        <v>2387</v>
      </c>
      <c r="H1026" s="7" t="s">
        <v>2386</v>
      </c>
    </row>
    <row r="1027" spans="1:8">
      <c r="A1027" s="7" t="s">
        <v>1067</v>
      </c>
      <c r="B1027" s="7">
        <v>30.67</v>
      </c>
      <c r="C1027" s="7">
        <v>5.09</v>
      </c>
      <c r="D1027" s="7" t="s">
        <v>2388</v>
      </c>
      <c r="E1027" s="7" t="s">
        <v>2386</v>
      </c>
      <c r="F1027" s="7" t="s">
        <v>2386</v>
      </c>
      <c r="G1027" s="7" t="s">
        <v>2387</v>
      </c>
      <c r="H1027" s="7" t="s">
        <v>2386</v>
      </c>
    </row>
    <row r="1028" spans="1:8">
      <c r="A1028" s="7" t="s">
        <v>1068</v>
      </c>
      <c r="B1028" s="7">
        <v>30.875</v>
      </c>
      <c r="C1028" s="7">
        <v>6.49</v>
      </c>
      <c r="D1028" s="7" t="s">
        <v>2386</v>
      </c>
      <c r="E1028" s="7" t="s">
        <v>2386</v>
      </c>
      <c r="F1028" s="7" t="s">
        <v>2386</v>
      </c>
      <c r="G1028" s="7" t="s">
        <v>2387</v>
      </c>
      <c r="H1028" s="7" t="s">
        <v>2386</v>
      </c>
    </row>
    <row r="1029" spans="1:8">
      <c r="A1029" s="7" t="s">
        <v>1069</v>
      </c>
      <c r="B1029" s="7">
        <v>23.8</v>
      </c>
      <c r="C1029" s="7">
        <v>4.08</v>
      </c>
      <c r="D1029" s="7" t="s">
        <v>2386</v>
      </c>
      <c r="E1029" s="7" t="s">
        <v>2386</v>
      </c>
      <c r="F1029" s="7" t="s">
        <v>2386</v>
      </c>
      <c r="G1029" s="7" t="s">
        <v>2387</v>
      </c>
      <c r="H1029" s="7" t="s">
        <v>2386</v>
      </c>
    </row>
    <row r="1030" spans="1:8">
      <c r="A1030" s="7" t="s">
        <v>1070</v>
      </c>
      <c r="B1030" s="7">
        <v>15.37</v>
      </c>
      <c r="C1030" s="7">
        <v>8.6300000000000008</v>
      </c>
      <c r="D1030" s="7" t="s">
        <v>2388</v>
      </c>
      <c r="E1030" s="7" t="s">
        <v>2386</v>
      </c>
      <c r="F1030" s="7" t="s">
        <v>2386</v>
      </c>
      <c r="G1030" s="7" t="s">
        <v>2387</v>
      </c>
      <c r="H1030" s="7" t="s">
        <v>2386</v>
      </c>
    </row>
    <row r="1031" spans="1:8">
      <c r="A1031" s="7" t="s">
        <v>1071</v>
      </c>
      <c r="B1031" s="7">
        <v>30.4</v>
      </c>
      <c r="C1031" s="7">
        <v>5.28</v>
      </c>
      <c r="D1031" s="7" t="s">
        <v>2386</v>
      </c>
      <c r="E1031" s="7" t="s">
        <v>2386</v>
      </c>
      <c r="F1031" s="7" t="s">
        <v>2386</v>
      </c>
      <c r="G1031" s="7" t="s">
        <v>2387</v>
      </c>
      <c r="H1031" s="7" t="s">
        <v>2386</v>
      </c>
    </row>
    <row r="1032" spans="1:8">
      <c r="A1032" s="7" t="s">
        <v>1072</v>
      </c>
      <c r="B1032" s="7">
        <v>19.48</v>
      </c>
      <c r="C1032" s="7">
        <v>5.63</v>
      </c>
      <c r="D1032" s="7" t="s">
        <v>2388</v>
      </c>
      <c r="E1032" s="7" t="s">
        <v>2386</v>
      </c>
      <c r="F1032" s="7" t="s">
        <v>2386</v>
      </c>
      <c r="G1032" s="7">
        <v>1</v>
      </c>
      <c r="H1032" s="7" t="s">
        <v>2386</v>
      </c>
    </row>
    <row r="1033" spans="1:8">
      <c r="A1033" s="7" t="s">
        <v>1073</v>
      </c>
      <c r="B1033" s="7">
        <v>16.96</v>
      </c>
      <c r="C1033" s="7">
        <v>11.47</v>
      </c>
      <c r="D1033" s="7" t="s">
        <v>2388</v>
      </c>
      <c r="E1033" s="7" t="s">
        <v>2386</v>
      </c>
      <c r="F1033" s="7" t="s">
        <v>2386</v>
      </c>
      <c r="G1033" s="7" t="s">
        <v>2387</v>
      </c>
      <c r="H1033" s="7" t="s">
        <v>2386</v>
      </c>
    </row>
    <row r="1034" spans="1:8">
      <c r="A1034" s="7" t="s">
        <v>1074</v>
      </c>
      <c r="B1034" s="7">
        <v>19.05</v>
      </c>
      <c r="C1034" s="7">
        <v>4.92</v>
      </c>
      <c r="D1034" s="7" t="s">
        <v>2386</v>
      </c>
      <c r="E1034" s="7" t="s">
        <v>2386</v>
      </c>
      <c r="F1034" s="7" t="s">
        <v>2386</v>
      </c>
      <c r="G1034" s="7">
        <v>1</v>
      </c>
      <c r="H1034" s="7" t="s">
        <v>2386</v>
      </c>
    </row>
    <row r="1035" spans="1:8">
      <c r="A1035" s="7" t="s">
        <v>1075</v>
      </c>
      <c r="B1035" s="7">
        <v>37.619999999999997</v>
      </c>
      <c r="C1035" s="7">
        <v>4.18</v>
      </c>
      <c r="D1035" s="7" t="s">
        <v>2386</v>
      </c>
      <c r="E1035" s="7" t="s">
        <v>2386</v>
      </c>
      <c r="F1035" s="7" t="s">
        <v>2386</v>
      </c>
      <c r="G1035" s="7" t="s">
        <v>2387</v>
      </c>
      <c r="H1035" s="7" t="s">
        <v>2386</v>
      </c>
    </row>
    <row r="1036" spans="1:8">
      <c r="A1036" s="7" t="s">
        <v>1076</v>
      </c>
      <c r="B1036" s="7">
        <v>52.06</v>
      </c>
      <c r="C1036" s="7">
        <v>4.6900000000000004</v>
      </c>
      <c r="D1036" s="7" t="s">
        <v>2386</v>
      </c>
      <c r="E1036" s="7" t="s">
        <v>2386</v>
      </c>
      <c r="F1036" s="7" t="s">
        <v>2386</v>
      </c>
      <c r="G1036" s="7">
        <v>1</v>
      </c>
      <c r="H1036" s="7" t="s">
        <v>2388</v>
      </c>
    </row>
    <row r="1037" spans="1:8">
      <c r="A1037" s="7" t="s">
        <v>1077</v>
      </c>
      <c r="B1037" s="7">
        <v>29.1</v>
      </c>
      <c r="C1037" s="7">
        <v>4.67</v>
      </c>
      <c r="D1037" s="7" t="s">
        <v>2386</v>
      </c>
      <c r="E1037" s="7" t="s">
        <v>2386</v>
      </c>
      <c r="F1037" s="7" t="s">
        <v>2386</v>
      </c>
      <c r="G1037" s="7" t="s">
        <v>2387</v>
      </c>
      <c r="H1037" s="7" t="s">
        <v>2386</v>
      </c>
    </row>
    <row r="1038" spans="1:8">
      <c r="A1038" s="7" t="s">
        <v>1078</v>
      </c>
      <c r="B1038" s="7">
        <v>26.62</v>
      </c>
      <c r="C1038" s="7">
        <v>6.24</v>
      </c>
      <c r="D1038" s="7" t="s">
        <v>2386</v>
      </c>
      <c r="E1038" s="7" t="s">
        <v>2386</v>
      </c>
      <c r="F1038" s="7" t="s">
        <v>2386</v>
      </c>
      <c r="G1038" s="7" t="s">
        <v>2387</v>
      </c>
      <c r="H1038" s="7" t="s">
        <v>2386</v>
      </c>
    </row>
    <row r="1039" spans="1:8">
      <c r="A1039" s="7" t="s">
        <v>1079</v>
      </c>
      <c r="B1039" s="7">
        <v>25.74</v>
      </c>
      <c r="C1039" s="7">
        <v>5.99</v>
      </c>
      <c r="D1039" s="7" t="s">
        <v>2386</v>
      </c>
      <c r="E1039" s="7" t="s">
        <v>2386</v>
      </c>
      <c r="F1039" s="7" t="s">
        <v>2386</v>
      </c>
      <c r="G1039" s="7" t="s">
        <v>2387</v>
      </c>
      <c r="H1039" s="7" t="s">
        <v>2386</v>
      </c>
    </row>
    <row r="1040" spans="1:8">
      <c r="A1040" s="7" t="s">
        <v>1080</v>
      </c>
      <c r="B1040" s="7">
        <v>18.22</v>
      </c>
      <c r="C1040" s="7">
        <v>10.27</v>
      </c>
      <c r="D1040" s="7" t="s">
        <v>2388</v>
      </c>
      <c r="E1040" s="7" t="s">
        <v>2386</v>
      </c>
      <c r="F1040" s="7" t="s">
        <v>2386</v>
      </c>
      <c r="G1040" s="7">
        <v>1</v>
      </c>
      <c r="H1040" s="7" t="s">
        <v>2386</v>
      </c>
    </row>
    <row r="1041" spans="1:8">
      <c r="A1041" s="7" t="s">
        <v>1081</v>
      </c>
      <c r="B1041" s="7">
        <v>26.03</v>
      </c>
      <c r="C1041" s="7">
        <v>5.97</v>
      </c>
      <c r="D1041" s="7" t="s">
        <v>2386</v>
      </c>
      <c r="E1041" s="7" t="s">
        <v>2386</v>
      </c>
      <c r="F1041" s="7" t="s">
        <v>2389</v>
      </c>
      <c r="G1041" s="7">
        <v>1</v>
      </c>
      <c r="H1041" s="7" t="s">
        <v>2386</v>
      </c>
    </row>
    <row r="1042" spans="1:8">
      <c r="A1042" s="7" t="s">
        <v>1082</v>
      </c>
      <c r="B1042" s="7">
        <v>17.29</v>
      </c>
      <c r="C1042" s="7">
        <v>4.9800000000000004</v>
      </c>
      <c r="D1042" s="7" t="s">
        <v>2386</v>
      </c>
      <c r="E1042" s="7" t="s">
        <v>2386</v>
      </c>
      <c r="F1042" s="7" t="s">
        <v>2386</v>
      </c>
      <c r="G1042" s="7" t="s">
        <v>2387</v>
      </c>
      <c r="H1042" s="7" t="s">
        <v>2386</v>
      </c>
    </row>
    <row r="1043" spans="1:8">
      <c r="A1043" s="7" t="s">
        <v>1083</v>
      </c>
      <c r="B1043" s="7">
        <v>18.170000000000002</v>
      </c>
      <c r="C1043" s="7">
        <v>6.91</v>
      </c>
      <c r="D1043" s="7" t="s">
        <v>2388</v>
      </c>
      <c r="E1043" s="7" t="s">
        <v>2386</v>
      </c>
      <c r="F1043" s="7" t="s">
        <v>2386</v>
      </c>
      <c r="G1043" s="7">
        <v>1</v>
      </c>
      <c r="H1043" s="7" t="s">
        <v>2386</v>
      </c>
    </row>
    <row r="1044" spans="1:8">
      <c r="A1044" s="7" t="s">
        <v>1084</v>
      </c>
      <c r="B1044" s="7">
        <v>32.54</v>
      </c>
      <c r="C1044" s="7">
        <v>6.38</v>
      </c>
      <c r="D1044" s="7" t="s">
        <v>2386</v>
      </c>
      <c r="E1044" s="7" t="s">
        <v>2388</v>
      </c>
      <c r="F1044" s="7" t="s">
        <v>2386</v>
      </c>
      <c r="G1044" s="7">
        <v>1</v>
      </c>
      <c r="H1044" s="7" t="s">
        <v>2386</v>
      </c>
    </row>
    <row r="1045" spans="1:8">
      <c r="A1045" s="7" t="s">
        <v>1085</v>
      </c>
      <c r="B1045" s="7">
        <v>30.25</v>
      </c>
      <c r="C1045" s="7">
        <v>4.7699999999999996</v>
      </c>
      <c r="D1045" s="7" t="s">
        <v>2386</v>
      </c>
      <c r="E1045" s="7" t="s">
        <v>2386</v>
      </c>
      <c r="F1045" s="7" t="s">
        <v>2386</v>
      </c>
      <c r="G1045" s="7" t="s">
        <v>2387</v>
      </c>
      <c r="H1045" s="7" t="s">
        <v>2386</v>
      </c>
    </row>
    <row r="1046" spans="1:8">
      <c r="A1046" s="7" t="s">
        <v>1086</v>
      </c>
      <c r="B1046" s="7">
        <v>19.59</v>
      </c>
      <c r="C1046" s="7">
        <v>6.04</v>
      </c>
      <c r="D1046" s="7" t="s">
        <v>2388</v>
      </c>
      <c r="E1046" s="7" t="s">
        <v>2386</v>
      </c>
      <c r="F1046" s="7" t="s">
        <v>2386</v>
      </c>
      <c r="G1046" s="7">
        <v>1</v>
      </c>
      <c r="H1046" s="7" t="s">
        <v>2386</v>
      </c>
    </row>
    <row r="1047" spans="1:8">
      <c r="A1047" s="7" t="s">
        <v>1087</v>
      </c>
      <c r="B1047" s="7">
        <v>38.17</v>
      </c>
      <c r="C1047" s="7">
        <v>4.53</v>
      </c>
      <c r="D1047" s="7" t="s">
        <v>2386</v>
      </c>
      <c r="E1047" s="7" t="s">
        <v>2388</v>
      </c>
      <c r="F1047" s="7" t="s">
        <v>2386</v>
      </c>
      <c r="G1047" s="7">
        <v>1</v>
      </c>
      <c r="H1047" s="7" t="s">
        <v>2388</v>
      </c>
    </row>
    <row r="1048" spans="1:8">
      <c r="A1048" s="7" t="s">
        <v>1088</v>
      </c>
      <c r="B1048" s="7">
        <v>45.9</v>
      </c>
      <c r="C1048" s="7">
        <v>4.3</v>
      </c>
      <c r="D1048" s="7" t="s">
        <v>2388</v>
      </c>
      <c r="E1048" s="7" t="s">
        <v>2386</v>
      </c>
      <c r="F1048" s="7" t="s">
        <v>2386</v>
      </c>
      <c r="G1048" s="7">
        <v>1</v>
      </c>
      <c r="H1048" s="7" t="s">
        <v>2386</v>
      </c>
    </row>
    <row r="1049" spans="1:8">
      <c r="A1049" s="7" t="s">
        <v>1089</v>
      </c>
      <c r="B1049" s="7">
        <v>17.059999999999999</v>
      </c>
      <c r="C1049" s="7">
        <v>8.75</v>
      </c>
      <c r="D1049" s="7" t="s">
        <v>2388</v>
      </c>
      <c r="E1049" s="7" t="s">
        <v>2386</v>
      </c>
      <c r="F1049" s="7" t="s">
        <v>2386</v>
      </c>
      <c r="G1049" s="7" t="s">
        <v>2387</v>
      </c>
      <c r="H1049" s="7" t="s">
        <v>2386</v>
      </c>
    </row>
    <row r="1050" spans="1:8">
      <c r="A1050" s="7" t="s">
        <v>1090</v>
      </c>
      <c r="B1050" s="7">
        <v>32.07</v>
      </c>
      <c r="C1050" s="7">
        <v>5.25</v>
      </c>
      <c r="D1050" s="7" t="s">
        <v>2386</v>
      </c>
      <c r="E1050" s="7" t="s">
        <v>2386</v>
      </c>
      <c r="F1050" s="7" t="s">
        <v>2389</v>
      </c>
      <c r="G1050" s="7">
        <v>1</v>
      </c>
      <c r="H1050" s="7" t="s">
        <v>2386</v>
      </c>
    </row>
    <row r="1051" spans="1:8">
      <c r="A1051" s="7" t="s">
        <v>1091</v>
      </c>
      <c r="B1051" s="7">
        <v>16.5</v>
      </c>
      <c r="C1051" s="7">
        <v>5.03</v>
      </c>
      <c r="D1051" s="7" t="s">
        <v>2386</v>
      </c>
      <c r="E1051" s="7" t="s">
        <v>2386</v>
      </c>
      <c r="F1051" s="7" t="s">
        <v>2386</v>
      </c>
      <c r="G1051" s="7">
        <v>1</v>
      </c>
      <c r="H1051" s="7" t="s">
        <v>2386</v>
      </c>
    </row>
    <row r="1052" spans="1:8">
      <c r="A1052" s="7" t="s">
        <v>1092</v>
      </c>
      <c r="B1052" s="7">
        <v>31.4</v>
      </c>
      <c r="C1052" s="7">
        <v>5.88</v>
      </c>
      <c r="D1052" s="7" t="s">
        <v>2386</v>
      </c>
      <c r="E1052" s="7" t="s">
        <v>2386</v>
      </c>
      <c r="F1052" s="7" t="s">
        <v>2386</v>
      </c>
      <c r="G1052" s="7">
        <v>1</v>
      </c>
      <c r="H1052" s="7" t="s">
        <v>2386</v>
      </c>
    </row>
    <row r="1053" spans="1:8">
      <c r="A1053" s="7" t="s">
        <v>1093</v>
      </c>
      <c r="B1053" s="7">
        <v>20.36</v>
      </c>
      <c r="C1053" s="7">
        <v>4.49</v>
      </c>
      <c r="D1053" s="7" t="s">
        <v>2386</v>
      </c>
      <c r="E1053" s="7" t="s">
        <v>2386</v>
      </c>
      <c r="F1053" s="7" t="s">
        <v>2386</v>
      </c>
      <c r="G1053" s="7" t="s">
        <v>2387</v>
      </c>
      <c r="H1053" s="7" t="s">
        <v>2386</v>
      </c>
    </row>
    <row r="1054" spans="1:8">
      <c r="A1054" s="7" t="s">
        <v>1094</v>
      </c>
      <c r="B1054" s="7">
        <v>25.46</v>
      </c>
      <c r="C1054" s="7">
        <v>4.1399999999999997</v>
      </c>
      <c r="D1054" s="7" t="s">
        <v>2386</v>
      </c>
      <c r="E1054" s="7" t="s">
        <v>2386</v>
      </c>
      <c r="F1054" s="7" t="s">
        <v>2386</v>
      </c>
      <c r="G1054" s="7">
        <v>1</v>
      </c>
      <c r="H1054" s="7" t="s">
        <v>2386</v>
      </c>
    </row>
    <row r="1055" spans="1:8">
      <c r="A1055" s="7" t="s">
        <v>1095</v>
      </c>
      <c r="B1055" s="7">
        <v>17.09</v>
      </c>
      <c r="C1055" s="7">
        <v>5.8</v>
      </c>
      <c r="D1055" s="7" t="s">
        <v>2388</v>
      </c>
      <c r="E1055" s="7" t="s">
        <v>2386</v>
      </c>
      <c r="F1055" s="7" t="s">
        <v>2386</v>
      </c>
      <c r="G1055" s="7" t="s">
        <v>2387</v>
      </c>
      <c r="H1055" s="7" t="s">
        <v>2386</v>
      </c>
    </row>
    <row r="1056" spans="1:8">
      <c r="A1056" s="7" t="s">
        <v>1096</v>
      </c>
      <c r="B1056" s="7">
        <v>20.83</v>
      </c>
      <c r="C1056" s="7">
        <v>5.12</v>
      </c>
      <c r="D1056" s="7" t="s">
        <v>2386</v>
      </c>
      <c r="E1056" s="7" t="s">
        <v>2386</v>
      </c>
      <c r="F1056" s="7" t="s">
        <v>2386</v>
      </c>
      <c r="G1056" s="7" t="s">
        <v>2387</v>
      </c>
      <c r="H1056" s="7" t="s">
        <v>2386</v>
      </c>
    </row>
    <row r="1057" spans="1:8">
      <c r="A1057" s="7" t="s">
        <v>1097</v>
      </c>
      <c r="B1057" s="7">
        <v>18.920000000000002</v>
      </c>
      <c r="C1057" s="7">
        <v>5.98</v>
      </c>
      <c r="D1057" s="7" t="s">
        <v>2388</v>
      </c>
      <c r="E1057" s="7" t="s">
        <v>2386</v>
      </c>
      <c r="F1057" s="7" t="s">
        <v>2386</v>
      </c>
      <c r="G1057" s="7">
        <v>1</v>
      </c>
      <c r="H1057" s="7" t="s">
        <v>2386</v>
      </c>
    </row>
    <row r="1058" spans="1:8">
      <c r="A1058" s="7" t="s">
        <v>1098</v>
      </c>
      <c r="B1058" s="7">
        <v>36.954999999999998</v>
      </c>
      <c r="C1058" s="7">
        <v>5.84</v>
      </c>
      <c r="D1058" s="7" t="s">
        <v>2386</v>
      </c>
      <c r="E1058" s="7" t="s">
        <v>2386</v>
      </c>
      <c r="F1058" s="7" t="s">
        <v>2389</v>
      </c>
      <c r="G1058" s="7">
        <v>1</v>
      </c>
      <c r="H1058" s="7" t="s">
        <v>2388</v>
      </c>
    </row>
    <row r="1059" spans="1:8">
      <c r="A1059" s="7" t="s">
        <v>1099</v>
      </c>
      <c r="B1059" s="7">
        <v>37.1</v>
      </c>
      <c r="C1059" s="7">
        <v>5.46</v>
      </c>
      <c r="D1059" s="7" t="s">
        <v>2386</v>
      </c>
      <c r="E1059" s="7" t="s">
        <v>2386</v>
      </c>
      <c r="F1059" s="7" t="s">
        <v>2386</v>
      </c>
      <c r="G1059" s="7" t="s">
        <v>2387</v>
      </c>
      <c r="H1059" s="7" t="s">
        <v>2386</v>
      </c>
    </row>
    <row r="1060" spans="1:8">
      <c r="A1060" s="7" t="s">
        <v>1100</v>
      </c>
      <c r="B1060" s="7">
        <v>22.515000000000001</v>
      </c>
      <c r="C1060" s="7">
        <v>4.91</v>
      </c>
      <c r="D1060" s="7" t="s">
        <v>2388</v>
      </c>
      <c r="E1060" s="7" t="s">
        <v>2386</v>
      </c>
      <c r="F1060" s="7" t="s">
        <v>2389</v>
      </c>
      <c r="G1060" s="7">
        <v>1</v>
      </c>
      <c r="H1060" s="7" t="s">
        <v>2386</v>
      </c>
    </row>
    <row r="1061" spans="1:8">
      <c r="A1061" s="7" t="s">
        <v>1101</v>
      </c>
      <c r="B1061" s="7">
        <v>32.700000000000003</v>
      </c>
      <c r="C1061" s="7">
        <v>4.66</v>
      </c>
      <c r="D1061" s="7" t="s">
        <v>2386</v>
      </c>
      <c r="E1061" s="7" t="s">
        <v>2386</v>
      </c>
      <c r="F1061" s="7" t="s">
        <v>2386</v>
      </c>
      <c r="G1061" s="7" t="s">
        <v>2387</v>
      </c>
      <c r="H1061" s="7" t="s">
        <v>2386</v>
      </c>
    </row>
    <row r="1062" spans="1:8">
      <c r="A1062" s="7" t="s">
        <v>1102</v>
      </c>
      <c r="B1062" s="7">
        <v>17.75</v>
      </c>
      <c r="C1062" s="7">
        <v>6.8</v>
      </c>
      <c r="D1062" s="7" t="s">
        <v>2388</v>
      </c>
      <c r="E1062" s="7" t="s">
        <v>2386</v>
      </c>
      <c r="F1062" s="7" t="s">
        <v>2386</v>
      </c>
      <c r="G1062" s="7">
        <v>1</v>
      </c>
      <c r="H1062" s="7" t="s">
        <v>2386</v>
      </c>
    </row>
    <row r="1063" spans="1:8">
      <c r="A1063" s="7" t="s">
        <v>1103</v>
      </c>
      <c r="B1063" s="7">
        <v>33.630000000000003</v>
      </c>
      <c r="C1063" s="7">
        <v>4.47</v>
      </c>
      <c r="D1063" s="7" t="s">
        <v>2388</v>
      </c>
      <c r="E1063" s="7" t="s">
        <v>2386</v>
      </c>
      <c r="F1063" s="7" t="s">
        <v>2386</v>
      </c>
      <c r="G1063" s="7" t="s">
        <v>2387</v>
      </c>
      <c r="H1063" s="7" t="s">
        <v>2386</v>
      </c>
    </row>
    <row r="1064" spans="1:8">
      <c r="A1064" s="7" t="s">
        <v>1104</v>
      </c>
      <c r="B1064" s="7">
        <v>34.799999999999997</v>
      </c>
      <c r="C1064" s="7">
        <v>4.08</v>
      </c>
      <c r="D1064" s="7" t="s">
        <v>2388</v>
      </c>
      <c r="E1064" s="7" t="s">
        <v>2386</v>
      </c>
      <c r="F1064" s="7" t="s">
        <v>2386</v>
      </c>
      <c r="G1064" s="7">
        <v>1</v>
      </c>
      <c r="H1064" s="7" t="s">
        <v>2386</v>
      </c>
    </row>
    <row r="1065" spans="1:8">
      <c r="A1065" s="7" t="s">
        <v>1105</v>
      </c>
      <c r="B1065" s="7">
        <v>16.809999999999999</v>
      </c>
      <c r="C1065" s="7">
        <v>5.51</v>
      </c>
      <c r="D1065" s="7" t="s">
        <v>2388</v>
      </c>
      <c r="E1065" s="7" t="s">
        <v>2386</v>
      </c>
      <c r="F1065" s="7" t="s">
        <v>2386</v>
      </c>
      <c r="G1065" s="7">
        <v>1</v>
      </c>
      <c r="H1065" s="7" t="s">
        <v>2386</v>
      </c>
    </row>
    <row r="1066" spans="1:8">
      <c r="A1066" s="7" t="s">
        <v>1106</v>
      </c>
      <c r="B1066" s="7">
        <v>16.690000000000001</v>
      </c>
      <c r="C1066" s="7">
        <v>8.4</v>
      </c>
      <c r="D1066" s="7" t="s">
        <v>2388</v>
      </c>
      <c r="E1066" s="7" t="s">
        <v>2386</v>
      </c>
      <c r="F1066" s="7" t="s">
        <v>2386</v>
      </c>
      <c r="G1066" s="7" t="s">
        <v>2387</v>
      </c>
      <c r="H1066" s="7" t="s">
        <v>2386</v>
      </c>
    </row>
    <row r="1067" spans="1:8">
      <c r="A1067" s="7" t="s">
        <v>1107</v>
      </c>
      <c r="B1067" s="7">
        <v>23.21</v>
      </c>
      <c r="C1067" s="7">
        <v>5.14</v>
      </c>
      <c r="D1067" s="7" t="s">
        <v>2388</v>
      </c>
      <c r="E1067" s="7" t="s">
        <v>2386</v>
      </c>
      <c r="F1067" s="7" t="s">
        <v>2386</v>
      </c>
      <c r="G1067" s="7">
        <v>1</v>
      </c>
      <c r="H1067" s="7" t="s">
        <v>2386</v>
      </c>
    </row>
    <row r="1068" spans="1:8">
      <c r="A1068" s="7" t="s">
        <v>1108</v>
      </c>
      <c r="B1068" s="7">
        <v>25.175000000000001</v>
      </c>
      <c r="C1068" s="7">
        <v>5.21</v>
      </c>
      <c r="D1068" s="7" t="s">
        <v>2388</v>
      </c>
      <c r="E1068" s="7" t="s">
        <v>2386</v>
      </c>
      <c r="F1068" s="7" t="s">
        <v>2386</v>
      </c>
      <c r="G1068" s="7">
        <v>1</v>
      </c>
      <c r="H1068" s="7" t="s">
        <v>2386</v>
      </c>
    </row>
    <row r="1069" spans="1:8">
      <c r="A1069" s="7" t="s">
        <v>1109</v>
      </c>
      <c r="B1069" s="7">
        <v>34.4</v>
      </c>
      <c r="C1069" s="7">
        <v>4.9000000000000004</v>
      </c>
      <c r="D1069" s="7" t="s">
        <v>2386</v>
      </c>
      <c r="E1069" s="7" t="s">
        <v>2386</v>
      </c>
      <c r="F1069" s="7" t="s">
        <v>2389</v>
      </c>
      <c r="G1069" s="7">
        <v>1</v>
      </c>
      <c r="H1069" s="7" t="s">
        <v>2388</v>
      </c>
    </row>
    <row r="1070" spans="1:8">
      <c r="A1070" s="7" t="s">
        <v>1110</v>
      </c>
      <c r="B1070" s="7">
        <v>34.770000000000003</v>
      </c>
      <c r="C1070" s="7">
        <v>6.23</v>
      </c>
      <c r="D1070" s="7" t="s">
        <v>2386</v>
      </c>
      <c r="E1070" s="7" t="s">
        <v>2386</v>
      </c>
      <c r="F1070" s="7" t="s">
        <v>2386</v>
      </c>
      <c r="G1070" s="7" t="s">
        <v>2387</v>
      </c>
      <c r="H1070" s="7" t="s">
        <v>2386</v>
      </c>
    </row>
    <row r="1071" spans="1:8">
      <c r="A1071" s="7" t="s">
        <v>1111</v>
      </c>
      <c r="B1071" s="7">
        <v>27.7</v>
      </c>
      <c r="C1071" s="7">
        <v>5.6</v>
      </c>
      <c r="D1071" s="7" t="s">
        <v>2386</v>
      </c>
      <c r="E1071" s="7" t="s">
        <v>2386</v>
      </c>
      <c r="F1071" s="7" t="s">
        <v>2386</v>
      </c>
      <c r="G1071" s="7">
        <v>1</v>
      </c>
      <c r="H1071" s="7" t="s">
        <v>2386</v>
      </c>
    </row>
    <row r="1072" spans="1:8">
      <c r="A1072" s="7" t="s">
        <v>1112</v>
      </c>
      <c r="B1072" s="7">
        <v>19.12</v>
      </c>
      <c r="C1072" s="7">
        <v>4.72</v>
      </c>
      <c r="D1072" s="7" t="s">
        <v>2388</v>
      </c>
      <c r="E1072" s="7" t="s">
        <v>2386</v>
      </c>
      <c r="F1072" s="7" t="s">
        <v>2386</v>
      </c>
      <c r="G1072" s="7">
        <v>1</v>
      </c>
      <c r="H1072" s="7" t="s">
        <v>2386</v>
      </c>
    </row>
    <row r="1073" spans="1:8">
      <c r="A1073" s="7" t="s">
        <v>1113</v>
      </c>
      <c r="B1073" s="7">
        <v>32.67</v>
      </c>
      <c r="C1073" s="7">
        <v>4.67</v>
      </c>
      <c r="D1073" s="7" t="s">
        <v>2386</v>
      </c>
      <c r="E1073" s="7" t="s">
        <v>2386</v>
      </c>
      <c r="F1073" s="7" t="s">
        <v>2389</v>
      </c>
      <c r="G1073" s="7">
        <v>1</v>
      </c>
      <c r="H1073" s="7" t="s">
        <v>2386</v>
      </c>
    </row>
    <row r="1074" spans="1:8">
      <c r="A1074" s="7" t="s">
        <v>1114</v>
      </c>
      <c r="B1074" s="7">
        <v>28.5</v>
      </c>
      <c r="C1074" s="7">
        <v>6.11</v>
      </c>
      <c r="D1074" s="7" t="s">
        <v>2386</v>
      </c>
      <c r="E1074" s="7" t="s">
        <v>2386</v>
      </c>
      <c r="F1074" s="7" t="s">
        <v>2386</v>
      </c>
      <c r="G1074" s="7">
        <v>1</v>
      </c>
      <c r="H1074" s="7" t="s">
        <v>2386</v>
      </c>
    </row>
    <row r="1075" spans="1:8">
      <c r="A1075" s="7" t="s">
        <v>1115</v>
      </c>
      <c r="B1075" s="7">
        <v>39.270000000000003</v>
      </c>
      <c r="C1075" s="7">
        <v>6.25</v>
      </c>
      <c r="D1075" s="7" t="s">
        <v>2386</v>
      </c>
      <c r="E1075" s="7" t="s">
        <v>2386</v>
      </c>
      <c r="F1075" s="7" t="s">
        <v>2386</v>
      </c>
      <c r="G1075" s="7" t="s">
        <v>2387</v>
      </c>
      <c r="H1075" s="7" t="s">
        <v>2386</v>
      </c>
    </row>
    <row r="1076" spans="1:8">
      <c r="A1076" s="7" t="s">
        <v>1116</v>
      </c>
      <c r="B1076" s="7">
        <v>32.49</v>
      </c>
      <c r="C1076" s="7">
        <v>4</v>
      </c>
      <c r="D1076" s="7" t="s">
        <v>2388</v>
      </c>
      <c r="E1076" s="7" t="s">
        <v>2386</v>
      </c>
      <c r="F1076" s="7" t="s">
        <v>2386</v>
      </c>
      <c r="G1076" s="7" t="s">
        <v>2387</v>
      </c>
      <c r="H1076" s="7" t="s">
        <v>2386</v>
      </c>
    </row>
    <row r="1077" spans="1:8">
      <c r="A1077" s="7" t="s">
        <v>1117</v>
      </c>
      <c r="B1077" s="7">
        <v>23.7</v>
      </c>
      <c r="C1077" s="7">
        <v>5.55</v>
      </c>
      <c r="D1077" s="7" t="s">
        <v>2388</v>
      </c>
      <c r="E1077" s="7" t="s">
        <v>2386</v>
      </c>
      <c r="F1077" s="7" t="s">
        <v>2386</v>
      </c>
      <c r="G1077" s="7" t="s">
        <v>2387</v>
      </c>
      <c r="H1077" s="7" t="s">
        <v>2386</v>
      </c>
    </row>
    <row r="1078" spans="1:8">
      <c r="A1078" s="7" t="s">
        <v>1118</v>
      </c>
      <c r="B1078" s="7">
        <v>30.4</v>
      </c>
      <c r="C1078" s="7">
        <v>5.95</v>
      </c>
      <c r="D1078" s="7" t="s">
        <v>2386</v>
      </c>
      <c r="E1078" s="7" t="s">
        <v>2388</v>
      </c>
      <c r="F1078" s="7" t="s">
        <v>2386</v>
      </c>
      <c r="G1078" s="7">
        <v>1</v>
      </c>
      <c r="H1078" s="7" t="s">
        <v>2386</v>
      </c>
    </row>
    <row r="1079" spans="1:8">
      <c r="A1079" s="7" t="s">
        <v>1119</v>
      </c>
      <c r="B1079" s="7">
        <v>38.94</v>
      </c>
      <c r="C1079" s="7">
        <v>4.3600000000000003</v>
      </c>
      <c r="D1079" s="7" t="s">
        <v>2386</v>
      </c>
      <c r="E1079" s="7" t="s">
        <v>2386</v>
      </c>
      <c r="F1079" s="7" t="s">
        <v>2389</v>
      </c>
      <c r="G1079" s="7">
        <v>1</v>
      </c>
      <c r="H1079" s="7" t="s">
        <v>2386</v>
      </c>
    </row>
    <row r="1080" spans="1:8">
      <c r="A1080" s="7" t="s">
        <v>1120</v>
      </c>
      <c r="B1080" s="7">
        <v>31.73</v>
      </c>
      <c r="C1080" s="7">
        <v>4.3</v>
      </c>
      <c r="D1080" s="7" t="s">
        <v>2386</v>
      </c>
      <c r="E1080" s="7" t="s">
        <v>2386</v>
      </c>
      <c r="F1080" s="7" t="s">
        <v>2386</v>
      </c>
      <c r="G1080" s="7" t="s">
        <v>2387</v>
      </c>
      <c r="H1080" s="7" t="s">
        <v>2388</v>
      </c>
    </row>
    <row r="1081" spans="1:8">
      <c r="A1081" s="7" t="s">
        <v>1121</v>
      </c>
      <c r="B1081" s="7">
        <v>31.02</v>
      </c>
      <c r="C1081" s="7">
        <v>4.84</v>
      </c>
      <c r="D1081" s="7" t="s">
        <v>2386</v>
      </c>
      <c r="E1081" s="7" t="s">
        <v>2386</v>
      </c>
      <c r="F1081" s="7" t="s">
        <v>2389</v>
      </c>
      <c r="G1081" s="7">
        <v>1</v>
      </c>
      <c r="H1081" s="7" t="s">
        <v>2386</v>
      </c>
    </row>
    <row r="1082" spans="1:8">
      <c r="A1082" s="7" t="s">
        <v>1122</v>
      </c>
      <c r="B1082" s="7">
        <v>17.5</v>
      </c>
      <c r="C1082" s="7">
        <v>4.5599999999999996</v>
      </c>
      <c r="D1082" s="7" t="s">
        <v>2386</v>
      </c>
      <c r="E1082" s="7" t="s">
        <v>2386</v>
      </c>
      <c r="F1082" s="7" t="s">
        <v>2386</v>
      </c>
      <c r="G1082" s="7">
        <v>1</v>
      </c>
      <c r="H1082" s="7" t="s">
        <v>2386</v>
      </c>
    </row>
    <row r="1083" spans="1:8">
      <c r="A1083" s="7" t="s">
        <v>1123</v>
      </c>
      <c r="B1083" s="7">
        <v>34.799999999999997</v>
      </c>
      <c r="C1083" s="7">
        <v>4.42</v>
      </c>
      <c r="D1083" s="7" t="s">
        <v>2388</v>
      </c>
      <c r="E1083" s="7" t="s">
        <v>2388</v>
      </c>
      <c r="F1083" s="7" t="s">
        <v>2386</v>
      </c>
      <c r="G1083" s="7">
        <v>2</v>
      </c>
      <c r="H1083" s="7" t="s">
        <v>2386</v>
      </c>
    </row>
    <row r="1084" spans="1:8">
      <c r="A1084" s="7" t="s">
        <v>1124</v>
      </c>
      <c r="B1084" s="7">
        <v>17.3</v>
      </c>
      <c r="C1084" s="7">
        <v>7.66</v>
      </c>
      <c r="D1084" s="7" t="s">
        <v>2388</v>
      </c>
      <c r="E1084" s="7" t="s">
        <v>2386</v>
      </c>
      <c r="F1084" s="7" t="s">
        <v>2386</v>
      </c>
      <c r="G1084" s="7">
        <v>1</v>
      </c>
      <c r="H1084" s="7" t="s">
        <v>2386</v>
      </c>
    </row>
    <row r="1085" spans="1:8">
      <c r="A1085" s="7" t="s">
        <v>1125</v>
      </c>
      <c r="B1085" s="7">
        <v>32.25</v>
      </c>
      <c r="C1085" s="7">
        <v>5.2</v>
      </c>
      <c r="D1085" s="7" t="s">
        <v>2388</v>
      </c>
      <c r="E1085" s="7" t="s">
        <v>2386</v>
      </c>
      <c r="F1085" s="7" t="s">
        <v>2386</v>
      </c>
      <c r="G1085" s="7" t="s">
        <v>2387</v>
      </c>
      <c r="H1085" s="7" t="s">
        <v>2386</v>
      </c>
    </row>
    <row r="1086" spans="1:8">
      <c r="A1086" s="7" t="s">
        <v>1126</v>
      </c>
      <c r="B1086" s="7">
        <v>42.4</v>
      </c>
      <c r="C1086" s="7">
        <v>5.53</v>
      </c>
      <c r="D1086" s="7" t="s">
        <v>2388</v>
      </c>
      <c r="E1086" s="7" t="s">
        <v>2386</v>
      </c>
      <c r="F1086" s="7" t="s">
        <v>2386</v>
      </c>
      <c r="G1086" s="7" t="s">
        <v>2387</v>
      </c>
      <c r="H1086" s="7" t="s">
        <v>2386</v>
      </c>
    </row>
    <row r="1087" spans="1:8">
      <c r="A1087" s="7" t="s">
        <v>1127</v>
      </c>
      <c r="B1087" s="7">
        <v>38.664999999999999</v>
      </c>
      <c r="C1087" s="7">
        <v>4.8600000000000003</v>
      </c>
      <c r="D1087" s="7" t="s">
        <v>2386</v>
      </c>
      <c r="E1087" s="7" t="s">
        <v>2388</v>
      </c>
      <c r="F1087" s="7" t="s">
        <v>2386</v>
      </c>
      <c r="G1087" s="7">
        <v>1</v>
      </c>
      <c r="H1087" s="7" t="s">
        <v>2386</v>
      </c>
    </row>
    <row r="1088" spans="1:8">
      <c r="A1088" s="7" t="s">
        <v>1128</v>
      </c>
      <c r="B1088" s="7">
        <v>29.92</v>
      </c>
      <c r="C1088" s="7">
        <v>5.49</v>
      </c>
      <c r="D1088" s="7" t="s">
        <v>2388</v>
      </c>
      <c r="E1088" s="7" t="s">
        <v>2386</v>
      </c>
      <c r="F1088" s="7" t="s">
        <v>2386</v>
      </c>
      <c r="G1088" s="7" t="s">
        <v>2387</v>
      </c>
      <c r="H1088" s="7" t="s">
        <v>2386</v>
      </c>
    </row>
    <row r="1089" spans="1:8">
      <c r="A1089" s="7" t="s">
        <v>1129</v>
      </c>
      <c r="B1089" s="7">
        <v>29.48</v>
      </c>
      <c r="C1089" s="7">
        <v>4.09</v>
      </c>
      <c r="D1089" s="7" t="s">
        <v>2388</v>
      </c>
      <c r="E1089" s="7" t="s">
        <v>2386</v>
      </c>
      <c r="F1089" s="7" t="s">
        <v>2386</v>
      </c>
      <c r="G1089" s="7" t="s">
        <v>2387</v>
      </c>
      <c r="H1089" s="7" t="s">
        <v>2386</v>
      </c>
    </row>
    <row r="1090" spans="1:8">
      <c r="A1090" s="7" t="s">
        <v>1130</v>
      </c>
      <c r="B1090" s="7">
        <v>28.785</v>
      </c>
      <c r="C1090" s="7">
        <v>4.3099999999999996</v>
      </c>
      <c r="D1090" s="7" t="s">
        <v>2388</v>
      </c>
      <c r="E1090" s="7" t="s">
        <v>2386</v>
      </c>
      <c r="F1090" s="7" t="s">
        <v>2386</v>
      </c>
      <c r="G1090" s="7" t="s">
        <v>2387</v>
      </c>
      <c r="H1090" s="7" t="s">
        <v>2386</v>
      </c>
    </row>
    <row r="1091" spans="1:8">
      <c r="A1091" s="7" t="s">
        <v>1131</v>
      </c>
      <c r="B1091" s="7">
        <v>36.64</v>
      </c>
      <c r="C1091" s="7">
        <v>11.34</v>
      </c>
      <c r="D1091" s="7" t="s">
        <v>2386</v>
      </c>
      <c r="E1091" s="7" t="s">
        <v>2386</v>
      </c>
      <c r="F1091" s="7" t="s">
        <v>2386</v>
      </c>
      <c r="G1091" s="7" t="s">
        <v>2387</v>
      </c>
      <c r="H1091" s="7" t="s">
        <v>2388</v>
      </c>
    </row>
    <row r="1092" spans="1:8">
      <c r="A1092" s="7" t="s">
        <v>1132</v>
      </c>
      <c r="B1092" s="7">
        <v>19.8</v>
      </c>
      <c r="C1092" s="7">
        <v>4</v>
      </c>
      <c r="D1092" s="7" t="s">
        <v>2388</v>
      </c>
      <c r="E1092" s="7" t="s">
        <v>2386</v>
      </c>
      <c r="F1092" s="7" t="s">
        <v>2386</v>
      </c>
      <c r="G1092" s="7" t="s">
        <v>2387</v>
      </c>
      <c r="H1092" s="7" t="s">
        <v>2386</v>
      </c>
    </row>
    <row r="1093" spans="1:8">
      <c r="A1093" s="7" t="s">
        <v>1133</v>
      </c>
      <c r="B1093" s="7">
        <v>35.53</v>
      </c>
      <c r="C1093" s="7">
        <v>4.68</v>
      </c>
      <c r="D1093" s="7" t="s">
        <v>2386</v>
      </c>
      <c r="E1093" s="7" t="s">
        <v>2386</v>
      </c>
      <c r="F1093" s="7" t="s">
        <v>2389</v>
      </c>
      <c r="G1093" s="7">
        <v>1</v>
      </c>
      <c r="H1093" s="7" t="s">
        <v>2386</v>
      </c>
    </row>
    <row r="1094" spans="1:8">
      <c r="A1094" s="7" t="s">
        <v>1134</v>
      </c>
      <c r="B1094" s="7">
        <v>21.47</v>
      </c>
      <c r="C1094" s="7">
        <v>4.0199999999999996</v>
      </c>
      <c r="D1094" s="7" t="s">
        <v>2388</v>
      </c>
      <c r="E1094" s="7" t="s">
        <v>2386</v>
      </c>
      <c r="F1094" s="7" t="s">
        <v>2386</v>
      </c>
      <c r="G1094" s="7">
        <v>1</v>
      </c>
      <c r="H1094" s="7" t="s">
        <v>2386</v>
      </c>
    </row>
    <row r="1095" spans="1:8">
      <c r="A1095" s="7" t="s">
        <v>1135</v>
      </c>
      <c r="B1095" s="7">
        <v>25.9</v>
      </c>
      <c r="C1095" s="7">
        <v>5.12</v>
      </c>
      <c r="D1095" s="7" t="s">
        <v>2386</v>
      </c>
      <c r="E1095" s="7" t="s">
        <v>2386</v>
      </c>
      <c r="F1095" s="7" t="s">
        <v>2389</v>
      </c>
      <c r="G1095" s="7">
        <v>1</v>
      </c>
      <c r="H1095" s="7" t="s">
        <v>2386</v>
      </c>
    </row>
    <row r="1096" spans="1:8">
      <c r="A1096" s="7" t="s">
        <v>1136</v>
      </c>
      <c r="B1096" s="7">
        <v>20.81</v>
      </c>
      <c r="C1096" s="7">
        <v>5.52</v>
      </c>
      <c r="D1096" s="7" t="s">
        <v>2386</v>
      </c>
      <c r="E1096" s="7" t="s">
        <v>2386</v>
      </c>
      <c r="F1096" s="7" t="s">
        <v>2386</v>
      </c>
      <c r="G1096" s="7" t="s">
        <v>2387</v>
      </c>
      <c r="H1096" s="7" t="s">
        <v>2386</v>
      </c>
    </row>
    <row r="1097" spans="1:8">
      <c r="A1097" s="7" t="s">
        <v>1137</v>
      </c>
      <c r="B1097" s="7">
        <v>25.84</v>
      </c>
      <c r="C1097" s="7">
        <v>5.81</v>
      </c>
      <c r="D1097" s="7" t="s">
        <v>2388</v>
      </c>
      <c r="E1097" s="7" t="s">
        <v>2386</v>
      </c>
      <c r="F1097" s="7" t="s">
        <v>2389</v>
      </c>
      <c r="G1097" s="7">
        <v>1</v>
      </c>
      <c r="H1097" s="7" t="s">
        <v>2386</v>
      </c>
    </row>
    <row r="1098" spans="1:8">
      <c r="A1098" s="7" t="s">
        <v>1138</v>
      </c>
      <c r="B1098" s="7">
        <v>30.95</v>
      </c>
      <c r="C1098" s="7">
        <v>5.16</v>
      </c>
      <c r="D1098" s="7" t="s">
        <v>2386</v>
      </c>
      <c r="E1098" s="7" t="s">
        <v>2386</v>
      </c>
      <c r="F1098" s="7" t="s">
        <v>2389</v>
      </c>
      <c r="G1098" s="7">
        <v>1</v>
      </c>
      <c r="H1098" s="7" t="s">
        <v>2386</v>
      </c>
    </row>
    <row r="1099" spans="1:8">
      <c r="A1099" s="7" t="s">
        <v>1139</v>
      </c>
      <c r="B1099" s="7">
        <v>30.54</v>
      </c>
      <c r="C1099" s="7">
        <v>5</v>
      </c>
      <c r="D1099" s="7" t="s">
        <v>2386</v>
      </c>
      <c r="E1099" s="7" t="s">
        <v>2386</v>
      </c>
      <c r="F1099" s="7" t="s">
        <v>2389</v>
      </c>
      <c r="G1099" s="7">
        <v>1</v>
      </c>
      <c r="H1099" s="7" t="s">
        <v>2386</v>
      </c>
    </row>
    <row r="1100" spans="1:8">
      <c r="A1100" s="7" t="s">
        <v>1140</v>
      </c>
      <c r="B1100" s="7">
        <v>33.914999999999999</v>
      </c>
      <c r="C1100" s="7">
        <v>5.84</v>
      </c>
      <c r="D1100" s="7" t="s">
        <v>2388</v>
      </c>
      <c r="E1100" s="7" t="s">
        <v>2386</v>
      </c>
      <c r="F1100" s="7" t="s">
        <v>2386</v>
      </c>
      <c r="G1100" s="7" t="s">
        <v>2387</v>
      </c>
      <c r="H1100" s="7" t="s">
        <v>2386</v>
      </c>
    </row>
    <row r="1101" spans="1:8">
      <c r="A1101" s="7" t="s">
        <v>1141</v>
      </c>
      <c r="B1101" s="7">
        <v>33.31</v>
      </c>
      <c r="C1101" s="7">
        <v>4.1900000000000004</v>
      </c>
      <c r="D1101" s="7" t="s">
        <v>2386</v>
      </c>
      <c r="E1101" s="7" t="s">
        <v>2386</v>
      </c>
      <c r="F1101" s="7" t="s">
        <v>2389</v>
      </c>
      <c r="G1101" s="7">
        <v>1</v>
      </c>
      <c r="H1101" s="7" t="s">
        <v>2386</v>
      </c>
    </row>
    <row r="1102" spans="1:8">
      <c r="A1102" s="7" t="s">
        <v>1142</v>
      </c>
      <c r="B1102" s="7">
        <v>36.85</v>
      </c>
      <c r="C1102" s="7">
        <v>5.88</v>
      </c>
      <c r="D1102" s="7" t="s">
        <v>2386</v>
      </c>
      <c r="E1102" s="7" t="s">
        <v>2388</v>
      </c>
      <c r="F1102" s="7" t="s">
        <v>2386</v>
      </c>
      <c r="G1102" s="7">
        <v>1</v>
      </c>
      <c r="H1102" s="7" t="s">
        <v>2388</v>
      </c>
    </row>
    <row r="1103" spans="1:8">
      <c r="A1103" s="7" t="s">
        <v>1143</v>
      </c>
      <c r="B1103" s="7">
        <v>25.745000000000001</v>
      </c>
      <c r="C1103" s="7">
        <v>4.62</v>
      </c>
      <c r="D1103" s="7" t="s">
        <v>2388</v>
      </c>
      <c r="E1103" s="7" t="s">
        <v>2386</v>
      </c>
      <c r="F1103" s="7" t="s">
        <v>2386</v>
      </c>
      <c r="G1103" s="7" t="s">
        <v>2387</v>
      </c>
      <c r="H1103" s="7" t="s">
        <v>2386</v>
      </c>
    </row>
    <row r="1104" spans="1:8">
      <c r="A1104" s="7" t="s">
        <v>1144</v>
      </c>
      <c r="B1104" s="7">
        <v>37.1</v>
      </c>
      <c r="C1104" s="7">
        <v>6.24</v>
      </c>
      <c r="D1104" s="7" t="s">
        <v>2386</v>
      </c>
      <c r="E1104" s="7" t="s">
        <v>2386</v>
      </c>
      <c r="F1104" s="7" t="s">
        <v>2386</v>
      </c>
      <c r="G1104" s="7" t="s">
        <v>2387</v>
      </c>
      <c r="H1104" s="7" t="s">
        <v>2386</v>
      </c>
    </row>
    <row r="1105" spans="1:8">
      <c r="A1105" s="7" t="s">
        <v>1145</v>
      </c>
      <c r="B1105" s="7">
        <v>35.435000000000002</v>
      </c>
      <c r="C1105" s="7">
        <v>5.81</v>
      </c>
      <c r="D1105" s="7" t="s">
        <v>2386</v>
      </c>
      <c r="E1105" s="7" t="s">
        <v>2386</v>
      </c>
      <c r="F1105" s="7" t="s">
        <v>2386</v>
      </c>
      <c r="G1105" s="7" t="s">
        <v>2387</v>
      </c>
      <c r="H1105" s="7" t="s">
        <v>2386</v>
      </c>
    </row>
    <row r="1106" spans="1:8">
      <c r="A1106" s="7" t="s">
        <v>1146</v>
      </c>
      <c r="B1106" s="7">
        <v>20.399999999999999</v>
      </c>
      <c r="C1106" s="7">
        <v>4.83</v>
      </c>
      <c r="D1106" s="7" t="s">
        <v>2386</v>
      </c>
      <c r="E1106" s="7" t="s">
        <v>2386</v>
      </c>
      <c r="F1106" s="7" t="s">
        <v>2386</v>
      </c>
      <c r="G1106" s="7" t="s">
        <v>2387</v>
      </c>
      <c r="H1106" s="7" t="s">
        <v>2386</v>
      </c>
    </row>
    <row r="1107" spans="1:8">
      <c r="A1107" s="7" t="s">
        <v>1147</v>
      </c>
      <c r="B1107" s="7">
        <v>42.13</v>
      </c>
      <c r="C1107" s="7">
        <v>5.72</v>
      </c>
      <c r="D1107" s="7" t="s">
        <v>2388</v>
      </c>
      <c r="E1107" s="7" t="s">
        <v>2386</v>
      </c>
      <c r="F1107" s="7" t="s">
        <v>2389</v>
      </c>
      <c r="G1107" s="7">
        <v>1</v>
      </c>
      <c r="H1107" s="7" t="s">
        <v>2386</v>
      </c>
    </row>
    <row r="1108" spans="1:8">
      <c r="A1108" s="7" t="s">
        <v>1148</v>
      </c>
      <c r="B1108" s="7">
        <v>33.99</v>
      </c>
      <c r="C1108" s="7">
        <v>4.83</v>
      </c>
      <c r="D1108" s="7" t="s">
        <v>2388</v>
      </c>
      <c r="E1108" s="7" t="s">
        <v>2386</v>
      </c>
      <c r="F1108" s="7" t="s">
        <v>2389</v>
      </c>
      <c r="G1108" s="7">
        <v>1</v>
      </c>
      <c r="H1108" s="7" t="s">
        <v>2386</v>
      </c>
    </row>
    <row r="1109" spans="1:8">
      <c r="A1109" s="7" t="s">
        <v>1149</v>
      </c>
      <c r="B1109" s="7">
        <v>28.594999999999999</v>
      </c>
      <c r="C1109" s="7">
        <v>4.1399999999999997</v>
      </c>
      <c r="D1109" s="7" t="s">
        <v>2388</v>
      </c>
      <c r="E1109" s="7" t="s">
        <v>2386</v>
      </c>
      <c r="F1109" s="7" t="s">
        <v>2389</v>
      </c>
      <c r="G1109" s="7">
        <v>1</v>
      </c>
      <c r="H1109" s="7" t="s">
        <v>2386</v>
      </c>
    </row>
    <row r="1110" spans="1:8">
      <c r="A1110" s="7" t="s">
        <v>1150</v>
      </c>
      <c r="B1110" s="7">
        <v>20.8</v>
      </c>
      <c r="C1110" s="7">
        <v>4.07</v>
      </c>
      <c r="D1110" s="7" t="s">
        <v>2388</v>
      </c>
      <c r="E1110" s="7" t="s">
        <v>2386</v>
      </c>
      <c r="F1110" s="7" t="s">
        <v>2389</v>
      </c>
      <c r="G1110" s="7">
        <v>1</v>
      </c>
      <c r="H1110" s="7" t="s">
        <v>2386</v>
      </c>
    </row>
    <row r="1111" spans="1:8">
      <c r="A1111" s="7" t="s">
        <v>1151</v>
      </c>
      <c r="B1111" s="7">
        <v>23.465</v>
      </c>
      <c r="C1111" s="7">
        <v>6.26</v>
      </c>
      <c r="D1111" s="7" t="s">
        <v>2388</v>
      </c>
      <c r="E1111" s="7" t="s">
        <v>2386</v>
      </c>
      <c r="F1111" s="7" t="s">
        <v>2389</v>
      </c>
      <c r="G1111" s="7">
        <v>1</v>
      </c>
      <c r="H1111" s="7" t="s">
        <v>2386</v>
      </c>
    </row>
    <row r="1112" spans="1:8">
      <c r="A1112" s="7" t="s">
        <v>1152</v>
      </c>
      <c r="B1112" s="7">
        <v>40.185000000000002</v>
      </c>
      <c r="C1112" s="7">
        <v>5.88</v>
      </c>
      <c r="D1112" s="7" t="s">
        <v>2388</v>
      </c>
      <c r="E1112" s="7" t="s">
        <v>2386</v>
      </c>
      <c r="F1112" s="7" t="s">
        <v>2386</v>
      </c>
      <c r="G1112" s="7" t="s">
        <v>2387</v>
      </c>
      <c r="H1112" s="7" t="s">
        <v>2386</v>
      </c>
    </row>
    <row r="1113" spans="1:8">
      <c r="A1113" s="7" t="s">
        <v>1153</v>
      </c>
      <c r="B1113" s="7">
        <v>30.36</v>
      </c>
      <c r="C1113" s="7">
        <v>5.77</v>
      </c>
      <c r="D1113" s="7" t="s">
        <v>2386</v>
      </c>
      <c r="E1113" s="7" t="s">
        <v>2386</v>
      </c>
      <c r="F1113" s="7" t="s">
        <v>2386</v>
      </c>
      <c r="G1113" s="7" t="s">
        <v>2387</v>
      </c>
      <c r="H1113" s="7" t="s">
        <v>2388</v>
      </c>
    </row>
    <row r="1114" spans="1:8">
      <c r="A1114" s="7" t="s">
        <v>1154</v>
      </c>
      <c r="B1114" s="7">
        <v>42.9</v>
      </c>
      <c r="C1114" s="7">
        <v>11.41</v>
      </c>
      <c r="D1114" s="7" t="s">
        <v>2386</v>
      </c>
      <c r="E1114" s="7" t="s">
        <v>2386</v>
      </c>
      <c r="F1114" s="7" t="s">
        <v>2386</v>
      </c>
      <c r="G1114" s="7" t="s">
        <v>2387</v>
      </c>
      <c r="H1114" s="7" t="s">
        <v>2388</v>
      </c>
    </row>
    <row r="1115" spans="1:8">
      <c r="A1115" s="7" t="s">
        <v>1155</v>
      </c>
      <c r="B1115" s="7">
        <v>33.33</v>
      </c>
      <c r="C1115" s="7">
        <v>5.01</v>
      </c>
      <c r="D1115" s="7" t="s">
        <v>2388</v>
      </c>
      <c r="E1115" s="7" t="s">
        <v>2386</v>
      </c>
      <c r="F1115" s="7" t="s">
        <v>2389</v>
      </c>
      <c r="G1115" s="7">
        <v>1</v>
      </c>
      <c r="H1115" s="7" t="s">
        <v>2388</v>
      </c>
    </row>
    <row r="1116" spans="1:8">
      <c r="A1116" s="7" t="s">
        <v>1156</v>
      </c>
      <c r="B1116" s="7">
        <v>21.89</v>
      </c>
      <c r="C1116" s="7">
        <v>5.72</v>
      </c>
      <c r="D1116" s="7" t="s">
        <v>2388</v>
      </c>
      <c r="E1116" s="7" t="s">
        <v>2386</v>
      </c>
      <c r="F1116" s="7" t="s">
        <v>2386</v>
      </c>
      <c r="G1116" s="7" t="s">
        <v>2387</v>
      </c>
      <c r="H1116" s="7" t="s">
        <v>2386</v>
      </c>
    </row>
    <row r="1117" spans="1:8">
      <c r="A1117" s="7" t="s">
        <v>1157</v>
      </c>
      <c r="B1117" s="7">
        <v>29.34</v>
      </c>
      <c r="C1117" s="7">
        <v>6.09</v>
      </c>
      <c r="D1117" s="7" t="s">
        <v>2388</v>
      </c>
      <c r="E1117" s="7" t="s">
        <v>2388</v>
      </c>
      <c r="F1117" s="7" t="s">
        <v>2386</v>
      </c>
      <c r="G1117" s="7">
        <v>2</v>
      </c>
      <c r="H1117" s="7" t="s">
        <v>2386</v>
      </c>
    </row>
    <row r="1118" spans="1:8">
      <c r="A1118" s="7" t="s">
        <v>1158</v>
      </c>
      <c r="B1118" s="7">
        <v>22.61</v>
      </c>
      <c r="C1118" s="7">
        <v>4.25</v>
      </c>
      <c r="D1118" s="7" t="s">
        <v>2388</v>
      </c>
      <c r="E1118" s="7" t="s">
        <v>2386</v>
      </c>
      <c r="F1118" s="7" t="s">
        <v>2386</v>
      </c>
      <c r="G1118" s="7" t="s">
        <v>2387</v>
      </c>
      <c r="H1118" s="7" t="s">
        <v>2386</v>
      </c>
    </row>
    <row r="1119" spans="1:8">
      <c r="A1119" s="7" t="s">
        <v>1159</v>
      </c>
      <c r="B1119" s="7">
        <v>22.23</v>
      </c>
      <c r="C1119" s="7">
        <v>6.09</v>
      </c>
      <c r="D1119" s="7" t="s">
        <v>2388</v>
      </c>
      <c r="E1119" s="7" t="s">
        <v>2386</v>
      </c>
      <c r="F1119" s="7" t="s">
        <v>2386</v>
      </c>
      <c r="G1119" s="7" t="s">
        <v>2387</v>
      </c>
      <c r="H1119" s="7" t="s">
        <v>2386</v>
      </c>
    </row>
    <row r="1120" spans="1:8">
      <c r="A1120" s="7" t="s">
        <v>1160</v>
      </c>
      <c r="B1120" s="7">
        <v>33.4</v>
      </c>
      <c r="C1120" s="7">
        <v>5.51</v>
      </c>
      <c r="D1120" s="7" t="s">
        <v>2386</v>
      </c>
      <c r="E1120" s="7" t="s">
        <v>2386</v>
      </c>
      <c r="F1120" s="7" t="s">
        <v>2386</v>
      </c>
      <c r="G1120" s="7" t="s">
        <v>2387</v>
      </c>
      <c r="H1120" s="7" t="s">
        <v>2386</v>
      </c>
    </row>
    <row r="1121" spans="1:8">
      <c r="A1121" s="7" t="s">
        <v>1161</v>
      </c>
      <c r="B1121" s="7">
        <v>33.11</v>
      </c>
      <c r="C1121" s="7">
        <v>5.63</v>
      </c>
      <c r="D1121" s="7" t="s">
        <v>2386</v>
      </c>
      <c r="E1121" s="7" t="s">
        <v>2386</v>
      </c>
      <c r="F1121" s="7" t="s">
        <v>2386</v>
      </c>
      <c r="G1121" s="7" t="s">
        <v>2387</v>
      </c>
      <c r="H1121" s="7" t="s">
        <v>2386</v>
      </c>
    </row>
    <row r="1122" spans="1:8">
      <c r="A1122" s="7" t="s">
        <v>1162</v>
      </c>
      <c r="B1122" s="7">
        <v>16.815000000000001</v>
      </c>
      <c r="C1122" s="7">
        <v>5.29</v>
      </c>
      <c r="D1122" s="7" t="s">
        <v>2388</v>
      </c>
      <c r="E1122" s="7" t="s">
        <v>2386</v>
      </c>
      <c r="F1122" s="7" t="s">
        <v>2386</v>
      </c>
      <c r="G1122" s="7" t="s">
        <v>2387</v>
      </c>
      <c r="H1122" s="7" t="s">
        <v>2386</v>
      </c>
    </row>
    <row r="1123" spans="1:8">
      <c r="A1123" s="7" t="s">
        <v>1163</v>
      </c>
      <c r="B1123" s="7">
        <v>25.61</v>
      </c>
      <c r="C1123" s="7">
        <v>4</v>
      </c>
      <c r="D1123" s="7" t="s">
        <v>2386</v>
      </c>
      <c r="E1123" s="7" t="s">
        <v>2386</v>
      </c>
      <c r="F1123" s="7" t="s">
        <v>2389</v>
      </c>
      <c r="G1123" s="7">
        <v>1</v>
      </c>
      <c r="H1123" s="7" t="s">
        <v>2386</v>
      </c>
    </row>
    <row r="1124" spans="1:8">
      <c r="A1124" s="7" t="s">
        <v>1164</v>
      </c>
      <c r="B1124" s="7">
        <v>25.8</v>
      </c>
      <c r="C1124" s="7">
        <v>5.49</v>
      </c>
      <c r="D1124" s="7" t="s">
        <v>2386</v>
      </c>
      <c r="E1124" s="7" t="s">
        <v>2386</v>
      </c>
      <c r="F1124" s="7" t="s">
        <v>2386</v>
      </c>
      <c r="G1124" s="7" t="s">
        <v>2387</v>
      </c>
      <c r="H1124" s="7" t="s">
        <v>2386</v>
      </c>
    </row>
    <row r="1125" spans="1:8">
      <c r="A1125" s="7" t="s">
        <v>1165</v>
      </c>
      <c r="B1125" s="7">
        <v>27.39</v>
      </c>
      <c r="C1125" s="7">
        <v>5.34</v>
      </c>
      <c r="D1125" s="7" t="s">
        <v>2386</v>
      </c>
      <c r="E1125" s="7" t="s">
        <v>2386</v>
      </c>
      <c r="F1125" s="7" t="s">
        <v>2386</v>
      </c>
      <c r="G1125" s="7" t="s">
        <v>2387</v>
      </c>
      <c r="H1125" s="7" t="s">
        <v>2386</v>
      </c>
    </row>
    <row r="1126" spans="1:8">
      <c r="A1126" s="7" t="s">
        <v>1166</v>
      </c>
      <c r="B1126" s="7">
        <v>39.14</v>
      </c>
      <c r="C1126" s="7">
        <v>4.4000000000000004</v>
      </c>
      <c r="D1126" s="7" t="s">
        <v>2386</v>
      </c>
      <c r="E1126" s="7" t="s">
        <v>2386</v>
      </c>
      <c r="F1126" s="7" t="s">
        <v>2389</v>
      </c>
      <c r="G1126" s="7">
        <v>1</v>
      </c>
      <c r="H1126" s="7" t="s">
        <v>2388</v>
      </c>
    </row>
    <row r="1127" spans="1:8">
      <c r="A1127" s="7" t="s">
        <v>1167</v>
      </c>
      <c r="B1127" s="7">
        <v>17.03</v>
      </c>
      <c r="C1127" s="7">
        <v>4.12</v>
      </c>
      <c r="D1127" s="7" t="s">
        <v>2386</v>
      </c>
      <c r="E1127" s="7" t="s">
        <v>2386</v>
      </c>
      <c r="F1127" s="7" t="s">
        <v>2386</v>
      </c>
      <c r="G1127" s="7">
        <v>1</v>
      </c>
      <c r="H1127" s="7" t="s">
        <v>2386</v>
      </c>
    </row>
    <row r="1128" spans="1:8">
      <c r="A1128" s="7" t="s">
        <v>1168</v>
      </c>
      <c r="B1128" s="7">
        <v>23.75</v>
      </c>
      <c r="C1128" s="7">
        <v>5.49</v>
      </c>
      <c r="D1128" s="7" t="s">
        <v>2388</v>
      </c>
      <c r="E1128" s="7" t="s">
        <v>2386</v>
      </c>
      <c r="F1128" s="7" t="s">
        <v>2386</v>
      </c>
      <c r="G1128" s="7" t="s">
        <v>2387</v>
      </c>
      <c r="H1128" s="7" t="s">
        <v>2386</v>
      </c>
    </row>
    <row r="1129" spans="1:8">
      <c r="A1129" s="7" t="s">
        <v>1169</v>
      </c>
      <c r="B1129" s="7">
        <v>26.03</v>
      </c>
      <c r="C1129" s="7">
        <v>5.1100000000000003</v>
      </c>
      <c r="D1129" s="7" t="s">
        <v>2388</v>
      </c>
      <c r="E1129" s="7" t="s">
        <v>2386</v>
      </c>
      <c r="F1129" s="7" t="s">
        <v>2386</v>
      </c>
      <c r="G1129" s="7">
        <v>1</v>
      </c>
      <c r="H1129" s="7" t="s">
        <v>2386</v>
      </c>
    </row>
    <row r="1130" spans="1:8">
      <c r="A1130" s="7" t="s">
        <v>1170</v>
      </c>
      <c r="B1130" s="7">
        <v>16.079999999999998</v>
      </c>
      <c r="C1130" s="7">
        <v>5.94</v>
      </c>
      <c r="D1130" s="7" t="s">
        <v>2386</v>
      </c>
      <c r="E1130" s="7" t="s">
        <v>2386</v>
      </c>
      <c r="F1130" s="7" t="s">
        <v>2386</v>
      </c>
      <c r="G1130" s="7" t="s">
        <v>2387</v>
      </c>
      <c r="H1130" s="7" t="s">
        <v>2386</v>
      </c>
    </row>
    <row r="1131" spans="1:8">
      <c r="A1131" s="7" t="s">
        <v>1171</v>
      </c>
      <c r="B1131" s="7">
        <v>30.875</v>
      </c>
      <c r="C1131" s="7">
        <v>5.54</v>
      </c>
      <c r="D1131" s="7" t="s">
        <v>2386</v>
      </c>
      <c r="E1131" s="7" t="s">
        <v>2386</v>
      </c>
      <c r="F1131" s="7" t="s">
        <v>2386</v>
      </c>
      <c r="G1131" s="7" t="s">
        <v>2387</v>
      </c>
      <c r="H1131" s="7" t="s">
        <v>2386</v>
      </c>
    </row>
    <row r="1132" spans="1:8">
      <c r="A1132" s="7" t="s">
        <v>1172</v>
      </c>
      <c r="B1132" s="7">
        <v>31.79</v>
      </c>
      <c r="C1132" s="7">
        <v>7.09</v>
      </c>
      <c r="D1132" s="7" t="s">
        <v>2386</v>
      </c>
      <c r="E1132" s="7" t="s">
        <v>2386</v>
      </c>
      <c r="F1132" s="7" t="s">
        <v>2386</v>
      </c>
      <c r="G1132" s="7" t="s">
        <v>2387</v>
      </c>
      <c r="H1132" s="7" t="s">
        <v>2386</v>
      </c>
    </row>
    <row r="1133" spans="1:8">
      <c r="A1133" s="7" t="s">
        <v>1173</v>
      </c>
      <c r="B1133" s="7">
        <v>28.48</v>
      </c>
      <c r="C1133" s="7">
        <v>6.22</v>
      </c>
      <c r="D1133" s="7" t="s">
        <v>2388</v>
      </c>
      <c r="E1133" s="7" t="s">
        <v>2386</v>
      </c>
      <c r="F1133" s="7" t="s">
        <v>2389</v>
      </c>
      <c r="G1133" s="7">
        <v>1</v>
      </c>
      <c r="H1133" s="7" t="s">
        <v>2386</v>
      </c>
    </row>
    <row r="1134" spans="1:8">
      <c r="A1134" s="7" t="s">
        <v>1174</v>
      </c>
      <c r="B1134" s="7">
        <v>26.6</v>
      </c>
      <c r="C1134" s="7">
        <v>4.33</v>
      </c>
      <c r="D1134" s="7" t="s">
        <v>2386</v>
      </c>
      <c r="E1134" s="7" t="s">
        <v>2386</v>
      </c>
      <c r="F1134" s="7" t="s">
        <v>2386</v>
      </c>
      <c r="G1134" s="7">
        <v>1</v>
      </c>
      <c r="H1134" s="7" t="s">
        <v>2386</v>
      </c>
    </row>
    <row r="1135" spans="1:8">
      <c r="A1135" s="7" t="s">
        <v>1175</v>
      </c>
      <c r="B1135" s="7">
        <v>25.27</v>
      </c>
      <c r="C1135" s="7">
        <v>5.83</v>
      </c>
      <c r="D1135" s="7" t="s">
        <v>2386</v>
      </c>
      <c r="E1135" s="7" t="s">
        <v>2386</v>
      </c>
      <c r="F1135" s="7" t="s">
        <v>2386</v>
      </c>
      <c r="G1135" s="7">
        <v>1</v>
      </c>
      <c r="H1135" s="7" t="s">
        <v>2386</v>
      </c>
    </row>
    <row r="1136" spans="1:8">
      <c r="A1136" s="7" t="s">
        <v>1176</v>
      </c>
      <c r="B1136" s="7">
        <v>34.484999999999999</v>
      </c>
      <c r="C1136" s="7">
        <v>4.7</v>
      </c>
      <c r="D1136" s="7" t="s">
        <v>2388</v>
      </c>
      <c r="E1136" s="7" t="s">
        <v>2386</v>
      </c>
      <c r="F1136" s="7" t="s">
        <v>2389</v>
      </c>
      <c r="G1136" s="7">
        <v>1</v>
      </c>
      <c r="H1136" s="7" t="s">
        <v>2386</v>
      </c>
    </row>
    <row r="1137" spans="1:8">
      <c r="A1137" s="7" t="s">
        <v>1177</v>
      </c>
      <c r="B1137" s="7">
        <v>32.9</v>
      </c>
      <c r="C1137" s="7">
        <v>6.26</v>
      </c>
      <c r="D1137" s="7" t="s">
        <v>2388</v>
      </c>
      <c r="E1137" s="7" t="s">
        <v>2386</v>
      </c>
      <c r="F1137" s="7" t="s">
        <v>2386</v>
      </c>
      <c r="G1137" s="7" t="s">
        <v>2387</v>
      </c>
      <c r="H1137" s="7" t="s">
        <v>2388</v>
      </c>
    </row>
    <row r="1138" spans="1:8">
      <c r="A1138" s="7" t="s">
        <v>1178</v>
      </c>
      <c r="B1138" s="7">
        <v>15.57</v>
      </c>
      <c r="C1138" s="7">
        <v>4.07</v>
      </c>
      <c r="D1138" s="7" t="s">
        <v>2388</v>
      </c>
      <c r="E1138" s="7" t="s">
        <v>2386</v>
      </c>
      <c r="F1138" s="7" t="s">
        <v>2386</v>
      </c>
      <c r="G1138" s="7">
        <v>1</v>
      </c>
      <c r="H1138" s="7" t="s">
        <v>2386</v>
      </c>
    </row>
    <row r="1139" spans="1:8">
      <c r="A1139" s="7" t="s">
        <v>1179</v>
      </c>
      <c r="B1139" s="7">
        <v>30.36</v>
      </c>
      <c r="C1139" s="7">
        <v>9.39</v>
      </c>
      <c r="D1139" s="7" t="s">
        <v>2386</v>
      </c>
      <c r="E1139" s="7" t="s">
        <v>2386</v>
      </c>
      <c r="F1139" s="7" t="s">
        <v>2386</v>
      </c>
      <c r="G1139" s="7" t="s">
        <v>2387</v>
      </c>
      <c r="H1139" s="7" t="s">
        <v>2386</v>
      </c>
    </row>
    <row r="1140" spans="1:8">
      <c r="A1140" s="7" t="s">
        <v>1180</v>
      </c>
      <c r="B1140" s="7">
        <v>19.37</v>
      </c>
      <c r="C1140" s="7">
        <v>4.18</v>
      </c>
      <c r="D1140" s="7" t="s">
        <v>2386</v>
      </c>
      <c r="E1140" s="7" t="s">
        <v>2386</v>
      </c>
      <c r="F1140" s="7" t="s">
        <v>2386</v>
      </c>
      <c r="G1140" s="7" t="s">
        <v>2387</v>
      </c>
      <c r="H1140" s="7" t="s">
        <v>2386</v>
      </c>
    </row>
    <row r="1141" spans="1:8">
      <c r="A1141" s="7" t="s">
        <v>1181</v>
      </c>
      <c r="B1141" s="7">
        <v>16.71</v>
      </c>
      <c r="C1141" s="7">
        <v>4.18</v>
      </c>
      <c r="D1141" s="7" t="s">
        <v>2386</v>
      </c>
      <c r="E1141" s="7" t="s">
        <v>2386</v>
      </c>
      <c r="F1141" s="7" t="s">
        <v>2386</v>
      </c>
      <c r="G1141" s="7">
        <v>1</v>
      </c>
      <c r="H1141" s="7" t="s">
        <v>2386</v>
      </c>
    </row>
    <row r="1142" spans="1:8">
      <c r="A1142" s="7" t="s">
        <v>1182</v>
      </c>
      <c r="B1142" s="7">
        <v>24.1</v>
      </c>
      <c r="C1142" s="7">
        <v>4.4000000000000004</v>
      </c>
      <c r="D1142" s="7" t="s">
        <v>2388</v>
      </c>
      <c r="E1142" s="7" t="s">
        <v>2386</v>
      </c>
      <c r="F1142" s="7" t="s">
        <v>2386</v>
      </c>
      <c r="G1142" s="7">
        <v>1</v>
      </c>
      <c r="H1142" s="7" t="s">
        <v>2386</v>
      </c>
    </row>
    <row r="1143" spans="1:8">
      <c r="A1143" s="7" t="s">
        <v>1183</v>
      </c>
      <c r="B1143" s="7">
        <v>29.77</v>
      </c>
      <c r="C1143" s="7">
        <v>9.9</v>
      </c>
      <c r="D1143" s="7" t="s">
        <v>2386</v>
      </c>
      <c r="E1143" s="7" t="s">
        <v>2386</v>
      </c>
      <c r="F1143" s="7" t="s">
        <v>2386</v>
      </c>
      <c r="G1143" s="7" t="s">
        <v>2387</v>
      </c>
      <c r="H1143" s="7" t="s">
        <v>2386</v>
      </c>
    </row>
    <row r="1144" spans="1:8">
      <c r="A1144" s="7" t="s">
        <v>1184</v>
      </c>
      <c r="B1144" s="7">
        <v>46.53</v>
      </c>
      <c r="C1144" s="7">
        <v>4.84</v>
      </c>
      <c r="D1144" s="7" t="s">
        <v>2388</v>
      </c>
      <c r="E1144" s="7" t="s">
        <v>2386</v>
      </c>
      <c r="F1144" s="7" t="s">
        <v>2386</v>
      </c>
      <c r="G1144" s="7" t="s">
        <v>2387</v>
      </c>
      <c r="H1144" s="7" t="s">
        <v>2386</v>
      </c>
    </row>
    <row r="1145" spans="1:8">
      <c r="A1145" s="7" t="s">
        <v>1185</v>
      </c>
      <c r="B1145" s="7">
        <v>23.4</v>
      </c>
      <c r="C1145" s="7">
        <v>5.53</v>
      </c>
      <c r="D1145" s="7" t="s">
        <v>2386</v>
      </c>
      <c r="E1145" s="7" t="s">
        <v>2386</v>
      </c>
      <c r="F1145" s="7" t="s">
        <v>2389</v>
      </c>
      <c r="G1145" s="7">
        <v>1</v>
      </c>
      <c r="H1145" s="7" t="s">
        <v>2386</v>
      </c>
    </row>
    <row r="1146" spans="1:8">
      <c r="A1146" s="7" t="s">
        <v>1186</v>
      </c>
      <c r="B1146" s="7">
        <v>30</v>
      </c>
      <c r="C1146" s="7">
        <v>4.33</v>
      </c>
      <c r="D1146" s="7" t="s">
        <v>2388</v>
      </c>
      <c r="E1146" s="7" t="s">
        <v>2386</v>
      </c>
      <c r="F1146" s="7" t="s">
        <v>2386</v>
      </c>
      <c r="G1146" s="7" t="s">
        <v>2387</v>
      </c>
      <c r="H1146" s="7" t="s">
        <v>2386</v>
      </c>
    </row>
    <row r="1147" spans="1:8">
      <c r="A1147" s="7" t="s">
        <v>1187</v>
      </c>
      <c r="B1147" s="7">
        <v>29.15</v>
      </c>
      <c r="C1147" s="7">
        <v>4.91</v>
      </c>
      <c r="D1147" s="7" t="s">
        <v>2388</v>
      </c>
      <c r="E1147" s="7" t="s">
        <v>2386</v>
      </c>
      <c r="F1147" s="7" t="s">
        <v>2386</v>
      </c>
      <c r="G1147" s="7" t="s">
        <v>2387</v>
      </c>
      <c r="H1147" s="7" t="s">
        <v>2386</v>
      </c>
    </row>
    <row r="1148" spans="1:8">
      <c r="A1148" s="7" t="s">
        <v>1188</v>
      </c>
      <c r="B1148" s="7">
        <v>29.78</v>
      </c>
      <c r="C1148" s="7">
        <v>10.27</v>
      </c>
      <c r="D1148" s="7" t="s">
        <v>2388</v>
      </c>
      <c r="E1148" s="7" t="s">
        <v>2386</v>
      </c>
      <c r="F1148" s="7" t="s">
        <v>2389</v>
      </c>
      <c r="G1148" s="7">
        <v>1</v>
      </c>
      <c r="H1148" s="7" t="s">
        <v>2388</v>
      </c>
    </row>
    <row r="1149" spans="1:8">
      <c r="A1149" s="7" t="s">
        <v>1189</v>
      </c>
      <c r="B1149" s="7">
        <v>34.865000000000002</v>
      </c>
      <c r="C1149" s="7">
        <v>4.8</v>
      </c>
      <c r="D1149" s="7" t="s">
        <v>2386</v>
      </c>
      <c r="E1149" s="7" t="s">
        <v>2386</v>
      </c>
      <c r="F1149" s="7" t="s">
        <v>2386</v>
      </c>
      <c r="G1149" s="7" t="s">
        <v>2387</v>
      </c>
      <c r="H1149" s="7" t="s">
        <v>2386</v>
      </c>
    </row>
    <row r="1150" spans="1:8">
      <c r="A1150" s="7" t="s">
        <v>1190</v>
      </c>
      <c r="B1150" s="7">
        <v>28.12</v>
      </c>
      <c r="C1150" s="7">
        <v>5.55</v>
      </c>
      <c r="D1150" s="7" t="s">
        <v>2388</v>
      </c>
      <c r="E1150" s="7" t="s">
        <v>2388</v>
      </c>
      <c r="F1150" s="7" t="s">
        <v>2386</v>
      </c>
      <c r="G1150" s="7">
        <v>2</v>
      </c>
      <c r="H1150" s="7" t="s">
        <v>2386</v>
      </c>
    </row>
    <row r="1151" spans="1:8">
      <c r="A1151" s="7" t="s">
        <v>1191</v>
      </c>
      <c r="B1151" s="7">
        <v>29.45</v>
      </c>
      <c r="C1151" s="7">
        <v>5.24</v>
      </c>
      <c r="D1151" s="7" t="s">
        <v>2388</v>
      </c>
      <c r="E1151" s="7" t="s">
        <v>2386</v>
      </c>
      <c r="F1151" s="7" t="s">
        <v>2386</v>
      </c>
      <c r="G1151" s="7" t="s">
        <v>2387</v>
      </c>
      <c r="H1151" s="7" t="s">
        <v>2386</v>
      </c>
    </row>
    <row r="1152" spans="1:8">
      <c r="A1152" s="7" t="s">
        <v>1192</v>
      </c>
      <c r="B1152" s="7">
        <v>27.94</v>
      </c>
      <c r="C1152" s="7">
        <v>6.08</v>
      </c>
      <c r="D1152" s="7" t="s">
        <v>2386</v>
      </c>
      <c r="E1152" s="7" t="s">
        <v>2386</v>
      </c>
      <c r="F1152" s="7" t="s">
        <v>2389</v>
      </c>
      <c r="G1152" s="7">
        <v>1</v>
      </c>
      <c r="H1152" s="7" t="s">
        <v>2386</v>
      </c>
    </row>
    <row r="1153" spans="1:8">
      <c r="A1153" s="7" t="s">
        <v>1193</v>
      </c>
      <c r="B1153" s="7">
        <v>27.2</v>
      </c>
      <c r="C1153" s="7">
        <v>5.83</v>
      </c>
      <c r="D1153" s="7" t="s">
        <v>2386</v>
      </c>
      <c r="E1153" s="7" t="s">
        <v>2386</v>
      </c>
      <c r="F1153" s="7" t="s">
        <v>2389</v>
      </c>
      <c r="G1153" s="7">
        <v>1</v>
      </c>
      <c r="H1153" s="7" t="s">
        <v>2386</v>
      </c>
    </row>
    <row r="1154" spans="1:8">
      <c r="A1154" s="7" t="s">
        <v>1194</v>
      </c>
      <c r="B1154" s="7">
        <v>33.344999999999999</v>
      </c>
      <c r="C1154" s="7">
        <v>4.29</v>
      </c>
      <c r="D1154" s="7" t="s">
        <v>2386</v>
      </c>
      <c r="E1154" s="7" t="s">
        <v>2386</v>
      </c>
      <c r="F1154" s="7" t="s">
        <v>2386</v>
      </c>
      <c r="G1154" s="7">
        <v>1</v>
      </c>
      <c r="H1154" s="7" t="s">
        <v>2386</v>
      </c>
    </row>
    <row r="1155" spans="1:8">
      <c r="A1155" s="7" t="s">
        <v>1195</v>
      </c>
      <c r="B1155" s="7">
        <v>29.925000000000001</v>
      </c>
      <c r="C1155" s="7">
        <v>5.3</v>
      </c>
      <c r="D1155" s="7" t="s">
        <v>2386</v>
      </c>
      <c r="E1155" s="7" t="s">
        <v>2386</v>
      </c>
      <c r="F1155" s="7" t="s">
        <v>2386</v>
      </c>
      <c r="G1155" s="7">
        <v>1</v>
      </c>
      <c r="H1155" s="7" t="s">
        <v>2386</v>
      </c>
    </row>
    <row r="1156" spans="1:8">
      <c r="A1156" s="7" t="s">
        <v>1196</v>
      </c>
      <c r="B1156" s="7">
        <v>24.225000000000001</v>
      </c>
      <c r="C1156" s="7">
        <v>4.42</v>
      </c>
      <c r="D1156" s="7" t="s">
        <v>2386</v>
      </c>
      <c r="E1156" s="7" t="s">
        <v>2386</v>
      </c>
      <c r="F1156" s="7" t="s">
        <v>2386</v>
      </c>
      <c r="G1156" s="7">
        <v>1</v>
      </c>
      <c r="H1156" s="7" t="s">
        <v>2386</v>
      </c>
    </row>
    <row r="1157" spans="1:8">
      <c r="A1157" s="7" t="s">
        <v>1197</v>
      </c>
      <c r="B1157" s="7">
        <v>29.68</v>
      </c>
      <c r="C1157" s="7">
        <v>5.68</v>
      </c>
      <c r="D1157" s="7" t="s">
        <v>2386</v>
      </c>
      <c r="E1157" s="7" t="s">
        <v>2388</v>
      </c>
      <c r="F1157" s="7" t="s">
        <v>2386</v>
      </c>
      <c r="G1157" s="7">
        <v>1</v>
      </c>
      <c r="H1157" s="7" t="s">
        <v>2386</v>
      </c>
    </row>
    <row r="1158" spans="1:8">
      <c r="A1158" s="7" t="s">
        <v>1198</v>
      </c>
      <c r="B1158" s="7">
        <v>20.614999999999998</v>
      </c>
      <c r="C1158" s="7">
        <v>6.05</v>
      </c>
      <c r="D1158" s="7" t="s">
        <v>2386</v>
      </c>
      <c r="E1158" s="7" t="s">
        <v>2386</v>
      </c>
      <c r="F1158" s="7" t="s">
        <v>2389</v>
      </c>
      <c r="G1158" s="7">
        <v>1</v>
      </c>
      <c r="H1158" s="7" t="s">
        <v>2386</v>
      </c>
    </row>
    <row r="1159" spans="1:8">
      <c r="A1159" s="7" t="s">
        <v>1199</v>
      </c>
      <c r="B1159" s="7">
        <v>32.78</v>
      </c>
      <c r="C1159" s="7">
        <v>5.27</v>
      </c>
      <c r="D1159" s="7" t="s">
        <v>2386</v>
      </c>
      <c r="E1159" s="7" t="s">
        <v>2386</v>
      </c>
      <c r="F1159" s="7" t="s">
        <v>2386</v>
      </c>
      <c r="G1159" s="7" t="s">
        <v>2387</v>
      </c>
      <c r="H1159" s="7" t="s">
        <v>2388</v>
      </c>
    </row>
    <row r="1160" spans="1:8">
      <c r="A1160" s="7" t="s">
        <v>1200</v>
      </c>
      <c r="B1160" s="7">
        <v>32.119999999999997</v>
      </c>
      <c r="C1160" s="7">
        <v>5.33</v>
      </c>
      <c r="D1160" s="7" t="s">
        <v>2386</v>
      </c>
      <c r="E1160" s="7" t="s">
        <v>2388</v>
      </c>
      <c r="F1160" s="7" t="s">
        <v>2386</v>
      </c>
      <c r="G1160" s="7">
        <v>1</v>
      </c>
      <c r="H1160" s="7" t="s">
        <v>2386</v>
      </c>
    </row>
    <row r="1161" spans="1:8">
      <c r="A1161" s="7" t="s">
        <v>1201</v>
      </c>
      <c r="B1161" s="7">
        <v>27.36</v>
      </c>
      <c r="C1161" s="7">
        <v>6.22</v>
      </c>
      <c r="D1161" s="7" t="s">
        <v>2386</v>
      </c>
      <c r="E1161" s="7" t="s">
        <v>2386</v>
      </c>
      <c r="F1161" s="7" t="s">
        <v>2386</v>
      </c>
      <c r="G1161" s="7" t="s">
        <v>2387</v>
      </c>
      <c r="H1161" s="7" t="s">
        <v>2386</v>
      </c>
    </row>
    <row r="1162" spans="1:8">
      <c r="A1162" s="7" t="s">
        <v>1202</v>
      </c>
      <c r="B1162" s="7">
        <v>17.385000000000002</v>
      </c>
      <c r="C1162" s="7">
        <v>5.84</v>
      </c>
      <c r="D1162" s="7" t="s">
        <v>2386</v>
      </c>
      <c r="E1162" s="7" t="s">
        <v>2386</v>
      </c>
      <c r="F1162" s="7" t="s">
        <v>2386</v>
      </c>
      <c r="G1162" s="7" t="s">
        <v>2387</v>
      </c>
      <c r="H1162" s="7" t="s">
        <v>2386</v>
      </c>
    </row>
    <row r="1163" spans="1:8">
      <c r="A1163" s="7" t="s">
        <v>1203</v>
      </c>
      <c r="B1163" s="7">
        <v>30.13</v>
      </c>
      <c r="C1163" s="7">
        <v>5.71</v>
      </c>
      <c r="D1163" s="7" t="s">
        <v>2386</v>
      </c>
      <c r="E1163" s="7" t="s">
        <v>2388</v>
      </c>
      <c r="F1163" s="7" t="s">
        <v>2386</v>
      </c>
      <c r="G1163" s="7">
        <v>1</v>
      </c>
      <c r="H1163" s="7" t="s">
        <v>2386</v>
      </c>
    </row>
    <row r="1164" spans="1:8">
      <c r="A1164" s="7" t="s">
        <v>1204</v>
      </c>
      <c r="B1164" s="7">
        <v>25.44</v>
      </c>
      <c r="C1164" s="7">
        <v>6.04</v>
      </c>
      <c r="D1164" s="7" t="s">
        <v>2388</v>
      </c>
      <c r="E1164" s="7" t="s">
        <v>2386</v>
      </c>
      <c r="F1164" s="7" t="s">
        <v>2389</v>
      </c>
      <c r="G1164" s="7">
        <v>1</v>
      </c>
      <c r="H1164" s="7" t="s">
        <v>2386</v>
      </c>
    </row>
    <row r="1165" spans="1:8">
      <c r="A1165" s="7" t="s">
        <v>1205</v>
      </c>
      <c r="B1165" s="7">
        <v>39.805</v>
      </c>
      <c r="C1165" s="7">
        <v>4.38</v>
      </c>
      <c r="D1165" s="7" t="s">
        <v>2386</v>
      </c>
      <c r="E1165" s="7" t="s">
        <v>2388</v>
      </c>
      <c r="F1165" s="7" t="s">
        <v>2386</v>
      </c>
      <c r="G1165" s="7">
        <v>1</v>
      </c>
      <c r="H1165" s="7" t="s">
        <v>2386</v>
      </c>
    </row>
    <row r="1166" spans="1:8">
      <c r="A1166" s="7" t="s">
        <v>1206</v>
      </c>
      <c r="B1166" s="7">
        <v>30.4</v>
      </c>
      <c r="C1166" s="7">
        <v>5.56</v>
      </c>
      <c r="D1166" s="7" t="s">
        <v>2388</v>
      </c>
      <c r="E1166" s="7" t="s">
        <v>2388</v>
      </c>
      <c r="F1166" s="7" t="s">
        <v>2386</v>
      </c>
      <c r="G1166" s="7">
        <v>1</v>
      </c>
      <c r="H1166" s="7" t="s">
        <v>2386</v>
      </c>
    </row>
    <row r="1167" spans="1:8">
      <c r="A1167" s="7" t="s">
        <v>1207</v>
      </c>
      <c r="B1167" s="7">
        <v>23.18</v>
      </c>
      <c r="C1167" s="7">
        <v>4.24</v>
      </c>
      <c r="D1167" s="7" t="s">
        <v>2386</v>
      </c>
      <c r="E1167" s="7" t="s">
        <v>2388</v>
      </c>
      <c r="F1167" s="7" t="s">
        <v>2386</v>
      </c>
      <c r="G1167" s="7">
        <v>1</v>
      </c>
      <c r="H1167" s="7" t="s">
        <v>2386</v>
      </c>
    </row>
    <row r="1168" spans="1:8">
      <c r="A1168" s="7" t="s">
        <v>1208</v>
      </c>
      <c r="B1168" s="7">
        <v>39.615000000000002</v>
      </c>
      <c r="C1168" s="7">
        <v>6.32</v>
      </c>
      <c r="D1168" s="7" t="s">
        <v>2386</v>
      </c>
      <c r="E1168" s="7" t="s">
        <v>2386</v>
      </c>
      <c r="F1168" s="7" t="s">
        <v>2389</v>
      </c>
      <c r="G1168" s="7">
        <v>1</v>
      </c>
      <c r="H1168" s="7" t="s">
        <v>2386</v>
      </c>
    </row>
    <row r="1169" spans="1:8">
      <c r="A1169" s="7" t="s">
        <v>1209</v>
      </c>
      <c r="B1169" s="7">
        <v>30.59</v>
      </c>
      <c r="C1169" s="7">
        <v>6.3</v>
      </c>
      <c r="D1169" s="7" t="s">
        <v>2388</v>
      </c>
      <c r="E1169" s="7" t="s">
        <v>2386</v>
      </c>
      <c r="F1169" s="7" t="s">
        <v>2389</v>
      </c>
      <c r="G1169" s="7">
        <v>1</v>
      </c>
      <c r="H1169" s="7" t="s">
        <v>2386</v>
      </c>
    </row>
    <row r="1170" spans="1:8">
      <c r="A1170" s="7" t="s">
        <v>1210</v>
      </c>
      <c r="B1170" s="7">
        <v>41.65</v>
      </c>
      <c r="C1170" s="7">
        <v>10.73</v>
      </c>
      <c r="D1170" s="7" t="s">
        <v>2388</v>
      </c>
      <c r="E1170" s="7" t="s">
        <v>2386</v>
      </c>
      <c r="F1170" s="7" t="s">
        <v>2386</v>
      </c>
      <c r="G1170" s="7" t="s">
        <v>2387</v>
      </c>
      <c r="H1170" s="7" t="s">
        <v>2388</v>
      </c>
    </row>
    <row r="1171" spans="1:8">
      <c r="A1171" s="7" t="s">
        <v>1211</v>
      </c>
      <c r="B1171" s="7">
        <v>16.72</v>
      </c>
      <c r="C1171" s="7">
        <v>4.38</v>
      </c>
      <c r="D1171" s="7" t="s">
        <v>2388</v>
      </c>
      <c r="E1171" s="7" t="s">
        <v>2386</v>
      </c>
      <c r="F1171" s="7" t="s">
        <v>2386</v>
      </c>
      <c r="G1171" s="7">
        <v>1</v>
      </c>
      <c r="H1171" s="7" t="s">
        <v>2386</v>
      </c>
    </row>
    <row r="1172" spans="1:8">
      <c r="A1172" s="7" t="s">
        <v>1212</v>
      </c>
      <c r="B1172" s="7">
        <v>26.22</v>
      </c>
      <c r="C1172" s="7">
        <v>4.6500000000000004</v>
      </c>
      <c r="D1172" s="7" t="s">
        <v>2388</v>
      </c>
      <c r="E1172" s="7" t="s">
        <v>2386</v>
      </c>
      <c r="F1172" s="7" t="s">
        <v>2389</v>
      </c>
      <c r="G1172" s="7">
        <v>1</v>
      </c>
      <c r="H1172" s="7" t="s">
        <v>2386</v>
      </c>
    </row>
    <row r="1173" spans="1:8">
      <c r="A1173" s="7" t="s">
        <v>1213</v>
      </c>
      <c r="B1173" s="7">
        <v>31.824999999999999</v>
      </c>
      <c r="C1173" s="7">
        <v>4.7</v>
      </c>
      <c r="D1173" s="7" t="s">
        <v>2386</v>
      </c>
      <c r="E1173" s="7" t="s">
        <v>2386</v>
      </c>
      <c r="F1173" s="7" t="s">
        <v>2389</v>
      </c>
      <c r="G1173" s="7">
        <v>1</v>
      </c>
      <c r="H1173" s="7" t="s">
        <v>2386</v>
      </c>
    </row>
    <row r="1174" spans="1:8">
      <c r="A1174" s="7" t="s">
        <v>1214</v>
      </c>
      <c r="B1174" s="7">
        <v>25.745000000000001</v>
      </c>
      <c r="C1174" s="7">
        <v>4.34</v>
      </c>
      <c r="D1174" s="7" t="s">
        <v>2386</v>
      </c>
      <c r="E1174" s="7" t="s">
        <v>2386</v>
      </c>
      <c r="F1174" s="7" t="s">
        <v>2389</v>
      </c>
      <c r="G1174" s="7">
        <v>1</v>
      </c>
      <c r="H1174" s="7" t="s">
        <v>2386</v>
      </c>
    </row>
    <row r="1175" spans="1:8">
      <c r="A1175" s="7" t="s">
        <v>1215</v>
      </c>
      <c r="B1175" s="7">
        <v>24.605</v>
      </c>
      <c r="C1175" s="7">
        <v>5.62</v>
      </c>
      <c r="D1175" s="7" t="s">
        <v>2386</v>
      </c>
      <c r="E1175" s="7" t="s">
        <v>2386</v>
      </c>
      <c r="F1175" s="7" t="s">
        <v>2389</v>
      </c>
      <c r="G1175" s="7">
        <v>1</v>
      </c>
      <c r="H1175" s="7" t="s">
        <v>2386</v>
      </c>
    </row>
    <row r="1176" spans="1:8">
      <c r="A1176" s="7" t="s">
        <v>1216</v>
      </c>
      <c r="B1176" s="7">
        <v>24.51</v>
      </c>
      <c r="C1176" s="7">
        <v>4.24</v>
      </c>
      <c r="D1176" s="7" t="s">
        <v>2386</v>
      </c>
      <c r="E1176" s="7" t="s">
        <v>2386</v>
      </c>
      <c r="F1176" s="7" t="s">
        <v>2389</v>
      </c>
      <c r="G1176" s="7">
        <v>1</v>
      </c>
      <c r="H1176" s="7" t="s">
        <v>2386</v>
      </c>
    </row>
    <row r="1177" spans="1:8">
      <c r="A1177" s="7" t="s">
        <v>1217</v>
      </c>
      <c r="B1177" s="7">
        <v>31.065000000000001</v>
      </c>
      <c r="C1177" s="7">
        <v>4.57</v>
      </c>
      <c r="D1177" s="7" t="s">
        <v>2388</v>
      </c>
      <c r="E1177" s="7" t="s">
        <v>2386</v>
      </c>
      <c r="F1177" s="7" t="s">
        <v>2386</v>
      </c>
      <c r="G1177" s="7" t="s">
        <v>2387</v>
      </c>
      <c r="H1177" s="7" t="s">
        <v>2386</v>
      </c>
    </row>
    <row r="1178" spans="1:8">
      <c r="A1178" s="7" t="s">
        <v>1218</v>
      </c>
      <c r="B1178" s="7">
        <v>28.12</v>
      </c>
      <c r="C1178" s="7">
        <v>5.05</v>
      </c>
      <c r="D1178" s="7" t="s">
        <v>2386</v>
      </c>
      <c r="E1178" s="7" t="s">
        <v>2386</v>
      </c>
      <c r="F1178" s="7" t="s">
        <v>2386</v>
      </c>
      <c r="G1178" s="7" t="s">
        <v>2387</v>
      </c>
      <c r="H1178" s="7" t="s">
        <v>2386</v>
      </c>
    </row>
    <row r="1179" spans="1:8">
      <c r="A1179" s="7" t="s">
        <v>1219</v>
      </c>
      <c r="B1179" s="7">
        <v>38.06</v>
      </c>
      <c r="C1179" s="7">
        <v>6.16</v>
      </c>
      <c r="D1179" s="7" t="s">
        <v>2386</v>
      </c>
      <c r="E1179" s="7" t="s">
        <v>2386</v>
      </c>
      <c r="F1179" s="7" t="s">
        <v>2386</v>
      </c>
      <c r="G1179" s="7" t="s">
        <v>2387</v>
      </c>
      <c r="H1179" s="7" t="s">
        <v>2386</v>
      </c>
    </row>
    <row r="1180" spans="1:8">
      <c r="A1180" s="7" t="s">
        <v>1220</v>
      </c>
      <c r="B1180" s="7">
        <v>24.96</v>
      </c>
      <c r="C1180" s="7">
        <v>4.57</v>
      </c>
      <c r="D1180" s="7" t="s">
        <v>2386</v>
      </c>
      <c r="E1180" s="7" t="s">
        <v>2386</v>
      </c>
      <c r="F1180" s="7" t="s">
        <v>2386</v>
      </c>
      <c r="G1180" s="7" t="s">
        <v>2387</v>
      </c>
      <c r="H1180" s="7" t="s">
        <v>2386</v>
      </c>
    </row>
    <row r="1181" spans="1:8">
      <c r="A1181" s="7" t="s">
        <v>1221</v>
      </c>
      <c r="B1181" s="7">
        <v>50.79</v>
      </c>
      <c r="C1181" s="7">
        <v>4.45</v>
      </c>
      <c r="D1181" s="7" t="s">
        <v>2386</v>
      </c>
      <c r="E1181" s="7" t="s">
        <v>2386</v>
      </c>
      <c r="F1181" s="7" t="s">
        <v>2386</v>
      </c>
      <c r="G1181" s="7">
        <v>1</v>
      </c>
      <c r="H1181" s="7" t="s">
        <v>2388</v>
      </c>
    </row>
    <row r="1182" spans="1:8">
      <c r="A1182" s="7" t="s">
        <v>1222</v>
      </c>
      <c r="B1182" s="7">
        <v>17.670000000000002</v>
      </c>
      <c r="C1182" s="7">
        <v>5.53</v>
      </c>
      <c r="D1182" s="7" t="s">
        <v>2388</v>
      </c>
      <c r="E1182" s="7" t="s">
        <v>2386</v>
      </c>
      <c r="F1182" s="7" t="s">
        <v>2386</v>
      </c>
      <c r="G1182" s="7" t="s">
        <v>2387</v>
      </c>
      <c r="H1182" s="7" t="s">
        <v>2386</v>
      </c>
    </row>
    <row r="1183" spans="1:8">
      <c r="A1183" s="7" t="s">
        <v>1223</v>
      </c>
      <c r="B1183" s="7">
        <v>31.35</v>
      </c>
      <c r="C1183" s="7">
        <v>5.84</v>
      </c>
      <c r="D1183" s="7" t="s">
        <v>2386</v>
      </c>
      <c r="E1183" s="7" t="s">
        <v>2388</v>
      </c>
      <c r="F1183" s="7" t="s">
        <v>2386</v>
      </c>
      <c r="G1183" s="7">
        <v>1</v>
      </c>
      <c r="H1183" s="7" t="s">
        <v>2386</v>
      </c>
    </row>
    <row r="1184" spans="1:8">
      <c r="A1184" s="7" t="s">
        <v>1224</v>
      </c>
      <c r="B1184" s="7">
        <v>28.31</v>
      </c>
      <c r="C1184" s="7">
        <v>6.41</v>
      </c>
      <c r="D1184" s="7" t="s">
        <v>2386</v>
      </c>
      <c r="E1184" s="7" t="s">
        <v>2388</v>
      </c>
      <c r="F1184" s="7" t="s">
        <v>2386</v>
      </c>
      <c r="G1184" s="7">
        <v>1</v>
      </c>
      <c r="H1184" s="7" t="s">
        <v>2386</v>
      </c>
    </row>
    <row r="1185" spans="1:8">
      <c r="A1185" s="7" t="s">
        <v>1225</v>
      </c>
      <c r="B1185" s="7">
        <v>30.3</v>
      </c>
      <c r="C1185" s="7">
        <v>4.7300000000000004</v>
      </c>
      <c r="D1185" s="7" t="s">
        <v>2388</v>
      </c>
      <c r="E1185" s="7" t="s">
        <v>2386</v>
      </c>
      <c r="F1185" s="7" t="s">
        <v>2389</v>
      </c>
      <c r="G1185" s="7">
        <v>1</v>
      </c>
      <c r="H1185" s="7" t="s">
        <v>2386</v>
      </c>
    </row>
    <row r="1186" spans="1:8">
      <c r="A1186" s="7" t="s">
        <v>1226</v>
      </c>
      <c r="B1186" s="7">
        <v>26.4</v>
      </c>
      <c r="C1186" s="7">
        <v>6.22</v>
      </c>
      <c r="D1186" s="7" t="s">
        <v>2388</v>
      </c>
      <c r="E1186" s="7" t="s">
        <v>2386</v>
      </c>
      <c r="F1186" s="7" t="s">
        <v>2386</v>
      </c>
      <c r="G1186" s="7" t="s">
        <v>2387</v>
      </c>
      <c r="H1186" s="7" t="s">
        <v>2386</v>
      </c>
    </row>
    <row r="1187" spans="1:8">
      <c r="A1187" s="7" t="s">
        <v>1227</v>
      </c>
      <c r="B1187" s="7">
        <v>22.135000000000002</v>
      </c>
      <c r="C1187" s="7">
        <v>4.46</v>
      </c>
      <c r="D1187" s="7" t="s">
        <v>2388</v>
      </c>
      <c r="E1187" s="7" t="s">
        <v>2386</v>
      </c>
      <c r="F1187" s="7" t="s">
        <v>2386</v>
      </c>
      <c r="G1187" s="7" t="s">
        <v>2387</v>
      </c>
      <c r="H1187" s="7" t="s">
        <v>2386</v>
      </c>
    </row>
    <row r="1188" spans="1:8">
      <c r="A1188" s="7" t="s">
        <v>1228</v>
      </c>
      <c r="B1188" s="7">
        <v>17.399999999999999</v>
      </c>
      <c r="C1188" s="7">
        <v>4.5</v>
      </c>
      <c r="D1188" s="7" t="s">
        <v>2388</v>
      </c>
      <c r="E1188" s="7" t="s">
        <v>2386</v>
      </c>
      <c r="F1188" s="7" t="s">
        <v>2386</v>
      </c>
      <c r="G1188" s="7" t="s">
        <v>2387</v>
      </c>
      <c r="H1188" s="7" t="s">
        <v>2386</v>
      </c>
    </row>
    <row r="1189" spans="1:8">
      <c r="A1189" s="7" t="s">
        <v>1229</v>
      </c>
      <c r="B1189" s="7">
        <v>28.06</v>
      </c>
      <c r="C1189" s="7">
        <v>8.93</v>
      </c>
      <c r="D1189" s="7" t="s">
        <v>2386</v>
      </c>
      <c r="E1189" s="7" t="s">
        <v>2386</v>
      </c>
      <c r="F1189" s="7" t="s">
        <v>2386</v>
      </c>
      <c r="G1189" s="7" t="s">
        <v>2387</v>
      </c>
      <c r="H1189" s="7" t="s">
        <v>2386</v>
      </c>
    </row>
    <row r="1190" spans="1:8">
      <c r="A1190" s="7" t="s">
        <v>1230</v>
      </c>
      <c r="B1190" s="7">
        <v>31.13</v>
      </c>
      <c r="C1190" s="7">
        <v>11.02</v>
      </c>
      <c r="D1190" s="7" t="s">
        <v>2386</v>
      </c>
      <c r="E1190" s="7" t="s">
        <v>2386</v>
      </c>
      <c r="F1190" s="7" t="s">
        <v>2386</v>
      </c>
      <c r="G1190" s="7" t="s">
        <v>2387</v>
      </c>
      <c r="H1190" s="7" t="s">
        <v>2386</v>
      </c>
    </row>
    <row r="1191" spans="1:8">
      <c r="A1191" s="7" t="s">
        <v>1231</v>
      </c>
      <c r="B1191" s="7">
        <v>18.46</v>
      </c>
      <c r="C1191" s="7">
        <v>5.25</v>
      </c>
      <c r="D1191" s="7" t="s">
        <v>2386</v>
      </c>
      <c r="E1191" s="7" t="s">
        <v>2386</v>
      </c>
      <c r="F1191" s="7" t="s">
        <v>2386</v>
      </c>
      <c r="G1191" s="7" t="s">
        <v>2387</v>
      </c>
      <c r="H1191" s="7" t="s">
        <v>2386</v>
      </c>
    </row>
    <row r="1192" spans="1:8">
      <c r="A1192" s="7" t="s">
        <v>1232</v>
      </c>
      <c r="B1192" s="7">
        <v>35.43</v>
      </c>
      <c r="C1192" s="7">
        <v>5.25</v>
      </c>
      <c r="D1192" s="7" t="s">
        <v>2388</v>
      </c>
      <c r="E1192" s="7" t="s">
        <v>2386</v>
      </c>
      <c r="F1192" s="7" t="s">
        <v>2386</v>
      </c>
      <c r="G1192" s="7" t="s">
        <v>2387</v>
      </c>
      <c r="H1192" s="7" t="s">
        <v>2388</v>
      </c>
    </row>
    <row r="1193" spans="1:8">
      <c r="A1193" s="7" t="s">
        <v>1233</v>
      </c>
      <c r="B1193" s="7">
        <v>17.3</v>
      </c>
      <c r="C1193" s="7">
        <v>4.75</v>
      </c>
      <c r="D1193" s="7" t="s">
        <v>2386</v>
      </c>
      <c r="E1193" s="7" t="s">
        <v>2386</v>
      </c>
      <c r="F1193" s="7" t="s">
        <v>2386</v>
      </c>
      <c r="G1193" s="7" t="s">
        <v>2387</v>
      </c>
      <c r="H1193" s="7" t="s">
        <v>2386</v>
      </c>
    </row>
    <row r="1194" spans="1:8">
      <c r="A1194" s="7" t="s">
        <v>1234</v>
      </c>
      <c r="B1194" s="7">
        <v>35.625</v>
      </c>
      <c r="C1194" s="7">
        <v>4.68</v>
      </c>
      <c r="D1194" s="7" t="s">
        <v>2388</v>
      </c>
      <c r="E1194" s="7" t="s">
        <v>2386</v>
      </c>
      <c r="F1194" s="7" t="s">
        <v>2389</v>
      </c>
      <c r="G1194" s="7">
        <v>1</v>
      </c>
      <c r="H1194" s="7" t="s">
        <v>2386</v>
      </c>
    </row>
    <row r="1195" spans="1:8">
      <c r="A1195" s="7" t="s">
        <v>1235</v>
      </c>
      <c r="B1195" s="7">
        <v>20.234999999999999</v>
      </c>
      <c r="C1195" s="7">
        <v>6.17</v>
      </c>
      <c r="D1195" s="7" t="s">
        <v>2388</v>
      </c>
      <c r="E1195" s="7" t="s">
        <v>2388</v>
      </c>
      <c r="F1195" s="7" t="s">
        <v>2386</v>
      </c>
      <c r="G1195" s="7">
        <v>2</v>
      </c>
      <c r="H1195" s="7" t="s">
        <v>2386</v>
      </c>
    </row>
    <row r="1196" spans="1:8">
      <c r="A1196" s="7" t="s">
        <v>1236</v>
      </c>
      <c r="B1196" s="7">
        <v>27.55</v>
      </c>
      <c r="C1196" s="7">
        <v>4.5599999999999996</v>
      </c>
      <c r="D1196" s="7" t="s">
        <v>2388</v>
      </c>
      <c r="E1196" s="7" t="s">
        <v>2386</v>
      </c>
      <c r="F1196" s="7" t="s">
        <v>2389</v>
      </c>
      <c r="G1196" s="7">
        <v>1</v>
      </c>
      <c r="H1196" s="7" t="s">
        <v>2386</v>
      </c>
    </row>
    <row r="1197" spans="1:8">
      <c r="A1197" s="7" t="s">
        <v>1237</v>
      </c>
      <c r="B1197" s="7">
        <v>17.97</v>
      </c>
      <c r="C1197" s="7">
        <v>6.3</v>
      </c>
      <c r="D1197" s="7" t="s">
        <v>2386</v>
      </c>
      <c r="E1197" s="7" t="s">
        <v>2386</v>
      </c>
      <c r="F1197" s="7" t="s">
        <v>2386</v>
      </c>
      <c r="G1197" s="7" t="s">
        <v>2387</v>
      </c>
      <c r="H1197" s="7" t="s">
        <v>2386</v>
      </c>
    </row>
    <row r="1198" spans="1:8">
      <c r="A1198" s="7" t="s">
        <v>1238</v>
      </c>
      <c r="B1198" s="7">
        <v>29.98</v>
      </c>
      <c r="C1198" s="7">
        <v>6.03</v>
      </c>
      <c r="D1198" s="7" t="s">
        <v>2386</v>
      </c>
      <c r="E1198" s="7" t="s">
        <v>2388</v>
      </c>
      <c r="F1198" s="7" t="s">
        <v>2386</v>
      </c>
      <c r="G1198" s="7">
        <v>1</v>
      </c>
      <c r="H1198" s="7" t="s">
        <v>2386</v>
      </c>
    </row>
    <row r="1199" spans="1:8">
      <c r="A1199" s="7" t="s">
        <v>1239</v>
      </c>
      <c r="B1199" s="7">
        <v>33.659999999999997</v>
      </c>
      <c r="C1199" s="7">
        <v>4.2</v>
      </c>
      <c r="D1199" s="7" t="s">
        <v>2388</v>
      </c>
      <c r="E1199" s="7" t="s">
        <v>2386</v>
      </c>
      <c r="F1199" s="7" t="s">
        <v>2386</v>
      </c>
      <c r="G1199" s="7">
        <v>1</v>
      </c>
      <c r="H1199" s="7" t="s">
        <v>2386</v>
      </c>
    </row>
    <row r="1200" spans="1:8">
      <c r="A1200" s="7" t="s">
        <v>1240</v>
      </c>
      <c r="B1200" s="7">
        <v>32.67</v>
      </c>
      <c r="C1200" s="7">
        <v>5.61</v>
      </c>
      <c r="D1200" s="7" t="s">
        <v>2388</v>
      </c>
      <c r="E1200" s="7" t="s">
        <v>2386</v>
      </c>
      <c r="F1200" s="7" t="s">
        <v>2386</v>
      </c>
      <c r="G1200" s="7">
        <v>1</v>
      </c>
      <c r="H1200" s="7" t="s">
        <v>2386</v>
      </c>
    </row>
    <row r="1201" spans="1:8">
      <c r="A1201" s="7" t="s">
        <v>1241</v>
      </c>
      <c r="B1201" s="7">
        <v>30.5</v>
      </c>
      <c r="C1201" s="7">
        <v>5.88</v>
      </c>
      <c r="D1201" s="7" t="s">
        <v>2388</v>
      </c>
      <c r="E1201" s="7" t="s">
        <v>2386</v>
      </c>
      <c r="F1201" s="7" t="s">
        <v>2386</v>
      </c>
      <c r="G1201" s="7">
        <v>1</v>
      </c>
      <c r="H1201" s="7" t="s">
        <v>2386</v>
      </c>
    </row>
    <row r="1202" spans="1:8">
      <c r="A1202" s="7" t="s">
        <v>1242</v>
      </c>
      <c r="B1202" s="7">
        <v>23.1</v>
      </c>
      <c r="C1202" s="7">
        <v>5.92</v>
      </c>
      <c r="D1202" s="7" t="s">
        <v>2388</v>
      </c>
      <c r="E1202" s="7" t="s">
        <v>2386</v>
      </c>
      <c r="F1202" s="7" t="s">
        <v>2386</v>
      </c>
      <c r="G1202" s="7">
        <v>1</v>
      </c>
      <c r="H1202" s="7" t="s">
        <v>2386</v>
      </c>
    </row>
    <row r="1203" spans="1:8">
      <c r="A1203" s="7" t="s">
        <v>1243</v>
      </c>
      <c r="B1203" s="7">
        <v>35.25</v>
      </c>
      <c r="C1203" s="7">
        <v>9.51</v>
      </c>
      <c r="D1203" s="7" t="s">
        <v>2386</v>
      </c>
      <c r="E1203" s="7" t="s">
        <v>2386</v>
      </c>
      <c r="F1203" s="7" t="s">
        <v>2386</v>
      </c>
      <c r="G1203" s="7" t="s">
        <v>2387</v>
      </c>
      <c r="H1203" s="7" t="s">
        <v>2388</v>
      </c>
    </row>
    <row r="1204" spans="1:8">
      <c r="A1204" s="7" t="s">
        <v>1244</v>
      </c>
      <c r="B1204" s="7">
        <v>39.49</v>
      </c>
      <c r="C1204" s="7">
        <v>4.8099999999999996</v>
      </c>
      <c r="D1204" s="7" t="s">
        <v>2386</v>
      </c>
      <c r="E1204" s="7" t="s">
        <v>2386</v>
      </c>
      <c r="F1204" s="7" t="s">
        <v>2386</v>
      </c>
      <c r="G1204" s="7">
        <v>1</v>
      </c>
      <c r="H1204" s="7" t="s">
        <v>2386</v>
      </c>
    </row>
    <row r="1205" spans="1:8">
      <c r="A1205" s="7" t="s">
        <v>1245</v>
      </c>
      <c r="B1205" s="7">
        <v>33.99</v>
      </c>
      <c r="C1205" s="7">
        <v>4.55</v>
      </c>
      <c r="D1205" s="7" t="s">
        <v>2386</v>
      </c>
      <c r="E1205" s="7" t="s">
        <v>2386</v>
      </c>
      <c r="F1205" s="7" t="s">
        <v>2386</v>
      </c>
      <c r="G1205" s="7">
        <v>1</v>
      </c>
      <c r="H1205" s="7" t="s">
        <v>2386</v>
      </c>
    </row>
    <row r="1206" spans="1:8">
      <c r="A1206" s="7" t="s">
        <v>1246</v>
      </c>
      <c r="B1206" s="7">
        <v>27.72</v>
      </c>
      <c r="C1206" s="7">
        <v>6.43</v>
      </c>
      <c r="D1206" s="7" t="s">
        <v>2386</v>
      </c>
      <c r="E1206" s="7" t="s">
        <v>2386</v>
      </c>
      <c r="F1206" s="7" t="s">
        <v>2386</v>
      </c>
      <c r="G1206" s="7">
        <v>1</v>
      </c>
      <c r="H1206" s="7" t="s">
        <v>2386</v>
      </c>
    </row>
    <row r="1207" spans="1:8">
      <c r="A1207" s="7" t="s">
        <v>1247</v>
      </c>
      <c r="B1207" s="7">
        <v>30.59</v>
      </c>
      <c r="C1207" s="7">
        <v>11.62</v>
      </c>
      <c r="D1207" s="7" t="s">
        <v>2386</v>
      </c>
      <c r="E1207" s="7" t="s">
        <v>2386</v>
      </c>
      <c r="F1207" s="7" t="s">
        <v>2386</v>
      </c>
      <c r="G1207" s="7" t="s">
        <v>2387</v>
      </c>
      <c r="H1207" s="7" t="s">
        <v>2386</v>
      </c>
    </row>
    <row r="1208" spans="1:8">
      <c r="A1208" s="7" t="s">
        <v>1248</v>
      </c>
      <c r="B1208" s="7">
        <v>22.6</v>
      </c>
      <c r="C1208" s="7">
        <v>6.04</v>
      </c>
      <c r="D1208" s="7" t="s">
        <v>2386</v>
      </c>
      <c r="E1208" s="7" t="s">
        <v>2386</v>
      </c>
      <c r="F1208" s="7" t="s">
        <v>2386</v>
      </c>
      <c r="G1208" s="7">
        <v>1</v>
      </c>
      <c r="H1208" s="7" t="s">
        <v>2386</v>
      </c>
    </row>
    <row r="1209" spans="1:8">
      <c r="A1209" s="7" t="s">
        <v>1249</v>
      </c>
      <c r="B1209" s="7">
        <v>28.785</v>
      </c>
      <c r="C1209" s="7">
        <v>8.82</v>
      </c>
      <c r="D1209" s="7" t="s">
        <v>2386</v>
      </c>
      <c r="E1209" s="7" t="s">
        <v>2386</v>
      </c>
      <c r="F1209" s="7" t="s">
        <v>2386</v>
      </c>
      <c r="G1209" s="7" t="s">
        <v>2387</v>
      </c>
      <c r="H1209" s="7" t="s">
        <v>2386</v>
      </c>
    </row>
    <row r="1210" spans="1:8">
      <c r="A1210" s="7" t="s">
        <v>1250</v>
      </c>
      <c r="B1210" s="7">
        <v>50.38</v>
      </c>
      <c r="C1210" s="7">
        <v>5.8</v>
      </c>
      <c r="D1210" s="7" t="s">
        <v>2386</v>
      </c>
      <c r="E1210" s="7" t="s">
        <v>2386</v>
      </c>
      <c r="F1210" s="7" t="s">
        <v>2386</v>
      </c>
      <c r="G1210" s="7" t="s">
        <v>2387</v>
      </c>
      <c r="H1210" s="7" t="s">
        <v>2386</v>
      </c>
    </row>
    <row r="1211" spans="1:8">
      <c r="A1211" s="7" t="s">
        <v>1251</v>
      </c>
      <c r="B1211" s="7">
        <v>35.200000000000003</v>
      </c>
      <c r="C1211" s="7">
        <v>4.28</v>
      </c>
      <c r="D1211" s="7" t="s">
        <v>2386</v>
      </c>
      <c r="E1211" s="7" t="s">
        <v>2386</v>
      </c>
      <c r="F1211" s="7" t="s">
        <v>2386</v>
      </c>
      <c r="G1211" s="7" t="s">
        <v>2387</v>
      </c>
      <c r="H1211" s="7" t="s">
        <v>2386</v>
      </c>
    </row>
    <row r="1212" spans="1:8">
      <c r="A1212" s="7" t="s">
        <v>1252</v>
      </c>
      <c r="B1212" s="7">
        <v>35.72</v>
      </c>
      <c r="C1212" s="7">
        <v>5.5</v>
      </c>
      <c r="D1212" s="7" t="s">
        <v>2388</v>
      </c>
      <c r="E1212" s="7" t="s">
        <v>2386</v>
      </c>
      <c r="F1212" s="7" t="s">
        <v>2386</v>
      </c>
      <c r="G1212" s="7" t="s">
        <v>2387</v>
      </c>
      <c r="H1212" s="7" t="s">
        <v>2386</v>
      </c>
    </row>
    <row r="1213" spans="1:8">
      <c r="A1213" s="7" t="s">
        <v>1253</v>
      </c>
      <c r="B1213" s="7">
        <v>24.51</v>
      </c>
      <c r="C1213" s="7">
        <v>4.6900000000000004</v>
      </c>
      <c r="D1213" s="7" t="s">
        <v>2386</v>
      </c>
      <c r="E1213" s="7" t="s">
        <v>2386</v>
      </c>
      <c r="F1213" s="7" t="s">
        <v>2386</v>
      </c>
      <c r="G1213" s="7" t="s">
        <v>2387</v>
      </c>
      <c r="H1213" s="7" t="s">
        <v>2386</v>
      </c>
    </row>
    <row r="1214" spans="1:8">
      <c r="A1214" s="7" t="s">
        <v>1254</v>
      </c>
      <c r="B1214" s="7">
        <v>36.85</v>
      </c>
      <c r="C1214" s="7">
        <v>11.12</v>
      </c>
      <c r="D1214" s="7" t="s">
        <v>2386</v>
      </c>
      <c r="E1214" s="7" t="s">
        <v>2386</v>
      </c>
      <c r="F1214" s="7" t="s">
        <v>2386</v>
      </c>
      <c r="G1214" s="7" t="s">
        <v>2387</v>
      </c>
      <c r="H1214" s="7" t="s">
        <v>2388</v>
      </c>
    </row>
    <row r="1215" spans="1:8">
      <c r="A1215" s="7" t="s">
        <v>1255</v>
      </c>
      <c r="B1215" s="7">
        <v>23.844999999999999</v>
      </c>
      <c r="C1215" s="7">
        <v>4.43</v>
      </c>
      <c r="D1215" s="7" t="s">
        <v>2386</v>
      </c>
      <c r="E1215" s="7" t="s">
        <v>2386</v>
      </c>
      <c r="F1215" s="7" t="s">
        <v>2386</v>
      </c>
      <c r="G1215" s="7" t="s">
        <v>2387</v>
      </c>
      <c r="H1215" s="7" t="s">
        <v>2386</v>
      </c>
    </row>
    <row r="1216" spans="1:8">
      <c r="A1216" s="7" t="s">
        <v>1256</v>
      </c>
      <c r="B1216" s="7">
        <v>15.68</v>
      </c>
      <c r="C1216" s="7">
        <v>6.16</v>
      </c>
      <c r="D1216" s="7" t="s">
        <v>2388</v>
      </c>
      <c r="E1216" s="7" t="s">
        <v>2386</v>
      </c>
      <c r="F1216" s="7" t="s">
        <v>2386</v>
      </c>
      <c r="G1216" s="7">
        <v>1</v>
      </c>
      <c r="H1216" s="7" t="s">
        <v>2386</v>
      </c>
    </row>
    <row r="1217" spans="1:8">
      <c r="A1217" s="7" t="s">
        <v>1257</v>
      </c>
      <c r="B1217" s="7">
        <v>32.395000000000003</v>
      </c>
      <c r="C1217" s="7">
        <v>6.66</v>
      </c>
      <c r="D1217" s="7" t="s">
        <v>2386</v>
      </c>
      <c r="E1217" s="7" t="s">
        <v>2386</v>
      </c>
      <c r="F1217" s="7" t="s">
        <v>2386</v>
      </c>
      <c r="G1217" s="7" t="s">
        <v>2387</v>
      </c>
      <c r="H1217" s="7" t="s">
        <v>2386</v>
      </c>
    </row>
    <row r="1218" spans="1:8">
      <c r="A1218" s="7" t="s">
        <v>1258</v>
      </c>
      <c r="B1218" s="7">
        <v>23.655000000000001</v>
      </c>
      <c r="C1218" s="7">
        <v>5.92</v>
      </c>
      <c r="D1218" s="7" t="s">
        <v>2386</v>
      </c>
      <c r="E1218" s="7" t="s">
        <v>2386</v>
      </c>
      <c r="F1218" s="7" t="s">
        <v>2386</v>
      </c>
      <c r="G1218" s="7">
        <v>1</v>
      </c>
      <c r="H1218" s="7" t="s">
        <v>2386</v>
      </c>
    </row>
    <row r="1219" spans="1:8">
      <c r="A1219" s="7" t="s">
        <v>1259</v>
      </c>
      <c r="B1219" s="7">
        <v>28.4</v>
      </c>
      <c r="C1219" s="7">
        <v>5.97</v>
      </c>
      <c r="D1219" s="7" t="s">
        <v>2386</v>
      </c>
      <c r="E1219" s="7" t="s">
        <v>2386</v>
      </c>
      <c r="F1219" s="7" t="s">
        <v>2389</v>
      </c>
      <c r="G1219" s="7">
        <v>1</v>
      </c>
      <c r="H1219" s="7" t="s">
        <v>2386</v>
      </c>
    </row>
    <row r="1220" spans="1:8">
      <c r="A1220" s="7" t="s">
        <v>1260</v>
      </c>
      <c r="B1220" s="7">
        <v>35.42</v>
      </c>
      <c r="C1220" s="7">
        <v>4.6399999999999997</v>
      </c>
      <c r="D1220" s="7" t="s">
        <v>2388</v>
      </c>
      <c r="E1220" s="7" t="s">
        <v>2386</v>
      </c>
      <c r="F1220" s="7" t="s">
        <v>2386</v>
      </c>
      <c r="G1220" s="7" t="s">
        <v>2387</v>
      </c>
      <c r="H1220" s="7" t="s">
        <v>2386</v>
      </c>
    </row>
    <row r="1221" spans="1:8">
      <c r="A1221" s="7" t="s">
        <v>1261</v>
      </c>
      <c r="B1221" s="7">
        <v>26.18</v>
      </c>
      <c r="C1221" s="7">
        <v>6.12</v>
      </c>
      <c r="D1221" s="7" t="s">
        <v>2386</v>
      </c>
      <c r="E1221" s="7" t="s">
        <v>2388</v>
      </c>
      <c r="F1221" s="7" t="s">
        <v>2386</v>
      </c>
      <c r="G1221" s="7">
        <v>1</v>
      </c>
      <c r="H1221" s="7" t="s">
        <v>2386</v>
      </c>
    </row>
    <row r="1222" spans="1:8">
      <c r="A1222" s="7" t="s">
        <v>1262</v>
      </c>
      <c r="B1222" s="7">
        <v>20.8</v>
      </c>
      <c r="C1222" s="7">
        <v>4.87</v>
      </c>
      <c r="D1222" s="7" t="s">
        <v>2388</v>
      </c>
      <c r="E1222" s="7" t="s">
        <v>2386</v>
      </c>
      <c r="F1222" s="7" t="s">
        <v>2386</v>
      </c>
      <c r="G1222" s="7" t="s">
        <v>2387</v>
      </c>
      <c r="H1222" s="7" t="s">
        <v>2386</v>
      </c>
    </row>
    <row r="1223" spans="1:8">
      <c r="A1223" s="7" t="s">
        <v>1263</v>
      </c>
      <c r="B1223" s="7">
        <v>15.82</v>
      </c>
      <c r="C1223" s="7">
        <v>4.5999999999999996</v>
      </c>
      <c r="D1223" s="7" t="s">
        <v>2386</v>
      </c>
      <c r="E1223" s="7" t="s">
        <v>2386</v>
      </c>
      <c r="F1223" s="7" t="s">
        <v>2386</v>
      </c>
      <c r="G1223" s="7" t="s">
        <v>2387</v>
      </c>
      <c r="H1223" s="7" t="s">
        <v>2386</v>
      </c>
    </row>
    <row r="1224" spans="1:8">
      <c r="A1224" s="7" t="s">
        <v>1264</v>
      </c>
      <c r="B1224" s="7">
        <v>17.670000000000002</v>
      </c>
      <c r="C1224" s="7">
        <v>4.78</v>
      </c>
      <c r="D1224" s="7" t="s">
        <v>2386</v>
      </c>
      <c r="E1224" s="7" t="s">
        <v>2386</v>
      </c>
      <c r="F1224" s="7" t="s">
        <v>2386</v>
      </c>
      <c r="G1224" s="7" t="s">
        <v>2387</v>
      </c>
      <c r="H1224" s="7" t="s">
        <v>2386</v>
      </c>
    </row>
    <row r="1225" spans="1:8">
      <c r="A1225" s="7" t="s">
        <v>1265</v>
      </c>
      <c r="B1225" s="7">
        <v>36.299999999999997</v>
      </c>
      <c r="C1225" s="7">
        <v>11.5</v>
      </c>
      <c r="D1225" s="7" t="s">
        <v>2388</v>
      </c>
      <c r="E1225" s="7" t="s">
        <v>2386</v>
      </c>
      <c r="F1225" s="7" t="s">
        <v>2386</v>
      </c>
      <c r="G1225" s="7">
        <v>2</v>
      </c>
      <c r="H1225" s="7" t="s">
        <v>2388</v>
      </c>
    </row>
    <row r="1226" spans="1:8">
      <c r="A1226" s="7" t="s">
        <v>1266</v>
      </c>
      <c r="B1226" s="7">
        <v>31.02</v>
      </c>
      <c r="C1226" s="7">
        <v>4.5599999999999996</v>
      </c>
      <c r="D1226" s="7" t="s">
        <v>2386</v>
      </c>
      <c r="E1226" s="7" t="s">
        <v>2388</v>
      </c>
      <c r="F1226" s="7" t="s">
        <v>2386</v>
      </c>
      <c r="G1226" s="7">
        <v>1</v>
      </c>
      <c r="H1226" s="7" t="s">
        <v>2388</v>
      </c>
    </row>
    <row r="1227" spans="1:8">
      <c r="A1227" s="7" t="s">
        <v>1267</v>
      </c>
      <c r="B1227" s="7">
        <v>31.92</v>
      </c>
      <c r="C1227" s="7">
        <v>11.05</v>
      </c>
      <c r="D1227" s="7" t="s">
        <v>2386</v>
      </c>
      <c r="E1227" s="7" t="s">
        <v>2386</v>
      </c>
      <c r="F1227" s="7" t="s">
        <v>2386</v>
      </c>
      <c r="G1227" s="7" t="s">
        <v>2387</v>
      </c>
      <c r="H1227" s="7" t="s">
        <v>2386</v>
      </c>
    </row>
    <row r="1228" spans="1:8">
      <c r="A1228" s="7" t="s">
        <v>1268</v>
      </c>
      <c r="B1228" s="7">
        <v>28.975000000000001</v>
      </c>
      <c r="C1228" s="7">
        <v>7.62</v>
      </c>
      <c r="D1228" s="7" t="s">
        <v>2386</v>
      </c>
      <c r="E1228" s="7" t="s">
        <v>2386</v>
      </c>
      <c r="F1228" s="7" t="s">
        <v>2386</v>
      </c>
      <c r="G1228" s="7" t="s">
        <v>2387</v>
      </c>
      <c r="H1228" s="7" t="s">
        <v>2386</v>
      </c>
    </row>
    <row r="1229" spans="1:8">
      <c r="A1229" s="7" t="s">
        <v>1269</v>
      </c>
      <c r="B1229" s="7">
        <v>31.73</v>
      </c>
      <c r="C1229" s="7">
        <v>4.78</v>
      </c>
      <c r="D1229" s="7" t="s">
        <v>2388</v>
      </c>
      <c r="E1229" s="7" t="s">
        <v>2388</v>
      </c>
      <c r="F1229" s="7" t="s">
        <v>2386</v>
      </c>
      <c r="G1229" s="7">
        <v>2</v>
      </c>
      <c r="H1229" s="7" t="s">
        <v>2386</v>
      </c>
    </row>
    <row r="1230" spans="1:8">
      <c r="A1230" s="7" t="s">
        <v>1270</v>
      </c>
      <c r="B1230" s="7">
        <v>28.88</v>
      </c>
      <c r="C1230" s="7">
        <v>6.09</v>
      </c>
      <c r="D1230" s="7" t="s">
        <v>2388</v>
      </c>
      <c r="E1230" s="7" t="s">
        <v>2388</v>
      </c>
      <c r="F1230" s="7" t="s">
        <v>2386</v>
      </c>
      <c r="G1230" s="7">
        <v>2</v>
      </c>
      <c r="H1230" s="7" t="s">
        <v>2386</v>
      </c>
    </row>
    <row r="1231" spans="1:8">
      <c r="A1231" s="7" t="s">
        <v>1271</v>
      </c>
      <c r="B1231" s="7">
        <v>25.555</v>
      </c>
      <c r="C1231" s="7">
        <v>5.1100000000000003</v>
      </c>
      <c r="D1231" s="7" t="s">
        <v>2386</v>
      </c>
      <c r="E1231" s="7" t="s">
        <v>2386</v>
      </c>
      <c r="F1231" s="7" t="s">
        <v>2389</v>
      </c>
      <c r="G1231" s="7">
        <v>1</v>
      </c>
      <c r="H1231" s="7" t="s">
        <v>2386</v>
      </c>
    </row>
    <row r="1232" spans="1:8">
      <c r="A1232" s="7" t="s">
        <v>1272</v>
      </c>
      <c r="B1232" s="7">
        <v>37.29</v>
      </c>
      <c r="C1232" s="7">
        <v>4.46</v>
      </c>
      <c r="D1232" s="7" t="s">
        <v>2386</v>
      </c>
      <c r="E1232" s="7" t="s">
        <v>2388</v>
      </c>
      <c r="F1232" s="7" t="s">
        <v>2386</v>
      </c>
      <c r="G1232" s="7">
        <v>1</v>
      </c>
      <c r="H1232" s="7" t="s">
        <v>2386</v>
      </c>
    </row>
    <row r="1233" spans="1:8">
      <c r="A1233" s="7" t="s">
        <v>1273</v>
      </c>
      <c r="B1233" s="7">
        <v>40.28</v>
      </c>
      <c r="C1233" s="7">
        <v>6.11</v>
      </c>
      <c r="D1233" s="7" t="s">
        <v>2386</v>
      </c>
      <c r="E1233" s="7" t="s">
        <v>2388</v>
      </c>
      <c r="F1233" s="7" t="s">
        <v>2386</v>
      </c>
      <c r="G1233" s="7">
        <v>1</v>
      </c>
      <c r="H1233" s="7" t="s">
        <v>2386</v>
      </c>
    </row>
    <row r="1234" spans="1:8">
      <c r="A1234" s="7" t="s">
        <v>1274</v>
      </c>
      <c r="B1234" s="7">
        <v>40.185000000000002</v>
      </c>
      <c r="C1234" s="7">
        <v>4.66</v>
      </c>
      <c r="D1234" s="7" t="s">
        <v>2386</v>
      </c>
      <c r="E1234" s="7" t="s">
        <v>2388</v>
      </c>
      <c r="F1234" s="7" t="s">
        <v>2386</v>
      </c>
      <c r="G1234" s="7">
        <v>1</v>
      </c>
      <c r="H1234" s="7" t="s">
        <v>2386</v>
      </c>
    </row>
    <row r="1235" spans="1:8">
      <c r="A1235" s="7" t="s">
        <v>1275</v>
      </c>
      <c r="B1235" s="7">
        <v>23.57</v>
      </c>
      <c r="C1235" s="7">
        <v>6.14</v>
      </c>
      <c r="D1235" s="7" t="s">
        <v>2386</v>
      </c>
      <c r="E1235" s="7" t="s">
        <v>2386</v>
      </c>
      <c r="F1235" s="7" t="s">
        <v>2386</v>
      </c>
      <c r="G1235" s="7" t="s">
        <v>2387</v>
      </c>
      <c r="H1235" s="7" t="s">
        <v>2386</v>
      </c>
    </row>
    <row r="1236" spans="1:8">
      <c r="A1236" s="7" t="s">
        <v>1276</v>
      </c>
      <c r="B1236" s="7">
        <v>35.625</v>
      </c>
      <c r="C1236" s="7">
        <v>6.21</v>
      </c>
      <c r="D1236" s="7" t="s">
        <v>2386</v>
      </c>
      <c r="E1236" s="7" t="s">
        <v>2388</v>
      </c>
      <c r="F1236" s="7" t="s">
        <v>2386</v>
      </c>
      <c r="G1236" s="7">
        <v>1</v>
      </c>
      <c r="H1236" s="7" t="s">
        <v>2386</v>
      </c>
    </row>
    <row r="1237" spans="1:8">
      <c r="A1237" s="7" t="s">
        <v>1277</v>
      </c>
      <c r="B1237" s="7">
        <v>35.6</v>
      </c>
      <c r="C1237" s="7">
        <v>4.0199999999999996</v>
      </c>
      <c r="D1237" s="7" t="s">
        <v>2388</v>
      </c>
      <c r="E1237" s="7" t="s">
        <v>2388</v>
      </c>
      <c r="F1237" s="7" t="s">
        <v>2386</v>
      </c>
      <c r="G1237" s="7">
        <v>2</v>
      </c>
      <c r="H1237" s="7" t="s">
        <v>2388</v>
      </c>
    </row>
    <row r="1238" spans="1:8">
      <c r="A1238" s="7" t="s">
        <v>1278</v>
      </c>
      <c r="B1238" s="7">
        <v>33.155000000000001</v>
      </c>
      <c r="C1238" s="7">
        <v>4.5999999999999996</v>
      </c>
      <c r="D1238" s="7" t="s">
        <v>2386</v>
      </c>
      <c r="E1238" s="7" t="s">
        <v>2388</v>
      </c>
      <c r="F1238" s="7" t="s">
        <v>2386</v>
      </c>
      <c r="G1238" s="7">
        <v>1</v>
      </c>
      <c r="H1238" s="7" t="s">
        <v>2386</v>
      </c>
    </row>
    <row r="1239" spans="1:8">
      <c r="A1239" s="7" t="s">
        <v>1279</v>
      </c>
      <c r="B1239" s="7">
        <v>31.92</v>
      </c>
      <c r="C1239" s="7">
        <v>5.04</v>
      </c>
      <c r="D1239" s="7" t="s">
        <v>2386</v>
      </c>
      <c r="E1239" s="7" t="s">
        <v>2388</v>
      </c>
      <c r="F1239" s="7" t="s">
        <v>2386</v>
      </c>
      <c r="G1239" s="7">
        <v>1</v>
      </c>
      <c r="H1239" s="7" t="s">
        <v>2386</v>
      </c>
    </row>
    <row r="1240" spans="1:8">
      <c r="A1240" s="7" t="s">
        <v>1280</v>
      </c>
      <c r="B1240" s="7">
        <v>30.305</v>
      </c>
      <c r="C1240" s="7">
        <v>5.08</v>
      </c>
      <c r="D1240" s="7" t="s">
        <v>2386</v>
      </c>
      <c r="E1240" s="7" t="s">
        <v>2388</v>
      </c>
      <c r="F1240" s="7" t="s">
        <v>2386</v>
      </c>
      <c r="G1240" s="7">
        <v>1</v>
      </c>
      <c r="H1240" s="7" t="s">
        <v>2386</v>
      </c>
    </row>
    <row r="1241" spans="1:8">
      <c r="A1241" s="7" t="s">
        <v>1281</v>
      </c>
      <c r="B1241" s="7">
        <v>30.114999999999998</v>
      </c>
      <c r="C1241" s="7">
        <v>4.38</v>
      </c>
      <c r="D1241" s="7" t="s">
        <v>2386</v>
      </c>
      <c r="E1241" s="7" t="s">
        <v>2388</v>
      </c>
      <c r="F1241" s="7" t="s">
        <v>2386</v>
      </c>
      <c r="G1241" s="7">
        <v>1</v>
      </c>
      <c r="H1241" s="7" t="s">
        <v>2386</v>
      </c>
    </row>
    <row r="1242" spans="1:8">
      <c r="A1242" s="7" t="s">
        <v>1282</v>
      </c>
      <c r="B1242" s="7">
        <v>24.09</v>
      </c>
      <c r="C1242" s="7">
        <v>4.79</v>
      </c>
      <c r="D1242" s="7" t="s">
        <v>2386</v>
      </c>
      <c r="E1242" s="7" t="s">
        <v>2388</v>
      </c>
      <c r="F1242" s="7" t="s">
        <v>2386</v>
      </c>
      <c r="G1242" s="7">
        <v>1</v>
      </c>
      <c r="H1242" s="7" t="s">
        <v>2386</v>
      </c>
    </row>
    <row r="1243" spans="1:8">
      <c r="A1243" s="7" t="s">
        <v>1283</v>
      </c>
      <c r="B1243" s="7">
        <v>28.215</v>
      </c>
      <c r="C1243" s="7">
        <v>4.21</v>
      </c>
      <c r="D1243" s="7" t="s">
        <v>2386</v>
      </c>
      <c r="E1243" s="7" t="s">
        <v>2388</v>
      </c>
      <c r="F1243" s="7" t="s">
        <v>2386</v>
      </c>
      <c r="G1243" s="7">
        <v>1</v>
      </c>
      <c r="H1243" s="7" t="s">
        <v>2386</v>
      </c>
    </row>
    <row r="1244" spans="1:8">
      <c r="A1244" s="7" t="s">
        <v>1284</v>
      </c>
      <c r="B1244" s="7">
        <v>26.315000000000001</v>
      </c>
      <c r="C1244" s="7">
        <v>5.47</v>
      </c>
      <c r="D1244" s="7" t="s">
        <v>2386</v>
      </c>
      <c r="E1244" s="7" t="s">
        <v>2388</v>
      </c>
      <c r="F1244" s="7" t="s">
        <v>2386</v>
      </c>
      <c r="G1244" s="7">
        <v>1</v>
      </c>
      <c r="H1244" s="7" t="s">
        <v>2386</v>
      </c>
    </row>
    <row r="1245" spans="1:8">
      <c r="A1245" s="7" t="s">
        <v>1285</v>
      </c>
      <c r="B1245" s="7">
        <v>25.08</v>
      </c>
      <c r="C1245" s="7">
        <v>5.09</v>
      </c>
      <c r="D1245" s="7" t="s">
        <v>2386</v>
      </c>
      <c r="E1245" s="7" t="s">
        <v>2388</v>
      </c>
      <c r="F1245" s="7" t="s">
        <v>2386</v>
      </c>
      <c r="G1245" s="7">
        <v>1</v>
      </c>
      <c r="H1245" s="7" t="s">
        <v>2386</v>
      </c>
    </row>
    <row r="1246" spans="1:8">
      <c r="A1246" s="7" t="s">
        <v>1286</v>
      </c>
      <c r="B1246" s="7">
        <v>15.41</v>
      </c>
      <c r="C1246" s="7">
        <v>5.08</v>
      </c>
      <c r="D1246" s="7" t="s">
        <v>2386</v>
      </c>
      <c r="E1246" s="7" t="s">
        <v>2386</v>
      </c>
      <c r="F1246" s="7" t="s">
        <v>2386</v>
      </c>
      <c r="G1246" s="7" t="s">
        <v>2387</v>
      </c>
      <c r="H1246" s="7" t="s">
        <v>2386</v>
      </c>
    </row>
    <row r="1247" spans="1:8">
      <c r="A1247" s="7" t="s">
        <v>1287</v>
      </c>
      <c r="B1247" s="7">
        <v>23.83</v>
      </c>
      <c r="C1247" s="7">
        <v>5.68</v>
      </c>
      <c r="D1247" s="7" t="s">
        <v>2386</v>
      </c>
      <c r="E1247" s="7" t="s">
        <v>2386</v>
      </c>
      <c r="F1247" s="7" t="s">
        <v>2386</v>
      </c>
      <c r="G1247" s="7" t="s">
        <v>2387</v>
      </c>
      <c r="H1247" s="7" t="s">
        <v>2386</v>
      </c>
    </row>
    <row r="1248" spans="1:8">
      <c r="A1248" s="7" t="s">
        <v>1288</v>
      </c>
      <c r="B1248" s="7">
        <v>34.39</v>
      </c>
      <c r="C1248" s="7">
        <v>8.7200000000000006</v>
      </c>
      <c r="D1248" s="7" t="s">
        <v>2386</v>
      </c>
      <c r="E1248" s="7" t="s">
        <v>2386</v>
      </c>
      <c r="F1248" s="7" t="s">
        <v>2386</v>
      </c>
      <c r="G1248" s="7" t="s">
        <v>2387</v>
      </c>
      <c r="H1248" s="7" t="s">
        <v>2388</v>
      </c>
    </row>
    <row r="1249" spans="1:8">
      <c r="A1249" s="7" t="s">
        <v>1289</v>
      </c>
      <c r="B1249" s="7">
        <v>36</v>
      </c>
      <c r="C1249" s="7">
        <v>4.66</v>
      </c>
      <c r="D1249" s="7" t="s">
        <v>2386</v>
      </c>
      <c r="E1249" s="7" t="s">
        <v>2388</v>
      </c>
      <c r="F1249" s="7" t="s">
        <v>2386</v>
      </c>
      <c r="G1249" s="7">
        <v>1</v>
      </c>
      <c r="H1249" s="7" t="s">
        <v>2386</v>
      </c>
    </row>
    <row r="1250" spans="1:8">
      <c r="A1250" s="7" t="s">
        <v>1290</v>
      </c>
      <c r="B1250" s="7">
        <v>28.82</v>
      </c>
      <c r="C1250" s="7">
        <v>5.59</v>
      </c>
      <c r="D1250" s="7" t="s">
        <v>2386</v>
      </c>
      <c r="E1250" s="7" t="s">
        <v>2388</v>
      </c>
      <c r="F1250" s="7" t="s">
        <v>2386</v>
      </c>
      <c r="G1250" s="7">
        <v>1</v>
      </c>
      <c r="H1250" s="7" t="s">
        <v>2386</v>
      </c>
    </row>
    <row r="1251" spans="1:8">
      <c r="A1251" s="7" t="s">
        <v>1291</v>
      </c>
      <c r="B1251" s="7">
        <v>28.05</v>
      </c>
      <c r="C1251" s="7">
        <v>6.2</v>
      </c>
      <c r="D1251" s="7" t="s">
        <v>2386</v>
      </c>
      <c r="E1251" s="7" t="s">
        <v>2388</v>
      </c>
      <c r="F1251" s="7" t="s">
        <v>2386</v>
      </c>
      <c r="G1251" s="7">
        <v>1</v>
      </c>
      <c r="H1251" s="7" t="s">
        <v>2386</v>
      </c>
    </row>
    <row r="1252" spans="1:8">
      <c r="A1252" s="7" t="s">
        <v>1292</v>
      </c>
      <c r="B1252" s="7">
        <v>27.1</v>
      </c>
      <c r="C1252" s="7">
        <v>4.45</v>
      </c>
      <c r="D1252" s="7" t="s">
        <v>2386</v>
      </c>
      <c r="E1252" s="7" t="s">
        <v>2388</v>
      </c>
      <c r="F1252" s="7" t="s">
        <v>2386</v>
      </c>
      <c r="G1252" s="7">
        <v>1</v>
      </c>
      <c r="H1252" s="7" t="s">
        <v>2386</v>
      </c>
    </row>
    <row r="1253" spans="1:8">
      <c r="A1253" s="7" t="s">
        <v>1293</v>
      </c>
      <c r="B1253" s="7">
        <v>24.3</v>
      </c>
      <c r="C1253" s="7">
        <v>6.1</v>
      </c>
      <c r="D1253" s="7" t="s">
        <v>2388</v>
      </c>
      <c r="E1253" s="7" t="s">
        <v>2388</v>
      </c>
      <c r="F1253" s="7" t="s">
        <v>2386</v>
      </c>
      <c r="G1253" s="7">
        <v>1</v>
      </c>
      <c r="H1253" s="7" t="s">
        <v>2386</v>
      </c>
    </row>
    <row r="1254" spans="1:8">
      <c r="A1254" s="7" t="s">
        <v>1294</v>
      </c>
      <c r="B1254" s="7">
        <v>30.72</v>
      </c>
      <c r="C1254" s="7">
        <v>6.06</v>
      </c>
      <c r="D1254" s="7" t="s">
        <v>2386</v>
      </c>
      <c r="E1254" s="7" t="s">
        <v>2388</v>
      </c>
      <c r="F1254" s="7" t="s">
        <v>2386</v>
      </c>
      <c r="G1254" s="7">
        <v>1</v>
      </c>
      <c r="H1254" s="7" t="s">
        <v>2386</v>
      </c>
    </row>
    <row r="1255" spans="1:8">
      <c r="A1255" s="7" t="s">
        <v>1295</v>
      </c>
      <c r="B1255" s="7">
        <v>37.43</v>
      </c>
      <c r="C1255" s="7">
        <v>4.5599999999999996</v>
      </c>
      <c r="D1255" s="7" t="s">
        <v>2386</v>
      </c>
      <c r="E1255" s="7" t="s">
        <v>2386</v>
      </c>
      <c r="F1255" s="7" t="s">
        <v>2389</v>
      </c>
      <c r="G1255" s="7">
        <v>1</v>
      </c>
      <c r="H1255" s="7" t="s">
        <v>2386</v>
      </c>
    </row>
    <row r="1256" spans="1:8">
      <c r="A1256" s="7" t="s">
        <v>1296</v>
      </c>
      <c r="B1256" s="7">
        <v>25.74</v>
      </c>
      <c r="C1256" s="7">
        <v>6.41</v>
      </c>
      <c r="D1256" s="7" t="s">
        <v>2388</v>
      </c>
      <c r="E1256" s="7" t="s">
        <v>2386</v>
      </c>
      <c r="F1256" s="7" t="s">
        <v>2389</v>
      </c>
      <c r="G1256" s="7">
        <v>1</v>
      </c>
      <c r="H1256" s="7" t="s">
        <v>2386</v>
      </c>
    </row>
    <row r="1257" spans="1:8">
      <c r="A1257" s="7" t="s">
        <v>1297</v>
      </c>
      <c r="B1257" s="7">
        <v>36.575000000000003</v>
      </c>
      <c r="C1257" s="7">
        <v>5.57</v>
      </c>
      <c r="D1257" s="7" t="s">
        <v>2386</v>
      </c>
      <c r="E1257" s="7" t="s">
        <v>2386</v>
      </c>
      <c r="F1257" s="7" t="s">
        <v>2389</v>
      </c>
      <c r="G1257" s="7">
        <v>1</v>
      </c>
      <c r="H1257" s="7" t="s">
        <v>2386</v>
      </c>
    </row>
    <row r="1258" spans="1:8">
      <c r="A1258" s="7" t="s">
        <v>1298</v>
      </c>
      <c r="B1258" s="7">
        <v>35.15</v>
      </c>
      <c r="C1258" s="7">
        <v>5.47</v>
      </c>
      <c r="D1258" s="7" t="s">
        <v>2386</v>
      </c>
      <c r="E1258" s="7" t="s">
        <v>2386</v>
      </c>
      <c r="F1258" s="7" t="s">
        <v>2389</v>
      </c>
      <c r="G1258" s="7">
        <v>1</v>
      </c>
      <c r="H1258" s="7" t="s">
        <v>2386</v>
      </c>
    </row>
    <row r="1259" spans="1:8">
      <c r="A1259" s="7" t="s">
        <v>1299</v>
      </c>
      <c r="B1259" s="7">
        <v>29.06</v>
      </c>
      <c r="C1259" s="7">
        <v>6.25</v>
      </c>
      <c r="D1259" s="7" t="s">
        <v>2388</v>
      </c>
      <c r="E1259" s="7" t="s">
        <v>2386</v>
      </c>
      <c r="F1259" s="7" t="s">
        <v>2386</v>
      </c>
      <c r="G1259" s="7">
        <v>1</v>
      </c>
      <c r="H1259" s="7" t="s">
        <v>2388</v>
      </c>
    </row>
    <row r="1260" spans="1:8">
      <c r="A1260" s="7" t="s">
        <v>1300</v>
      </c>
      <c r="B1260" s="7">
        <v>32.11</v>
      </c>
      <c r="C1260" s="7">
        <v>4.43</v>
      </c>
      <c r="D1260" s="7" t="s">
        <v>2386</v>
      </c>
      <c r="E1260" s="7" t="s">
        <v>2386</v>
      </c>
      <c r="F1260" s="7" t="s">
        <v>2389</v>
      </c>
      <c r="G1260" s="7">
        <v>1</v>
      </c>
      <c r="H1260" s="7" t="s">
        <v>2386</v>
      </c>
    </row>
    <row r="1261" spans="1:8">
      <c r="A1261" s="7" t="s">
        <v>1301</v>
      </c>
      <c r="B1261" s="7">
        <v>30.495000000000001</v>
      </c>
      <c r="C1261" s="7">
        <v>4.95</v>
      </c>
      <c r="D1261" s="7" t="s">
        <v>2386</v>
      </c>
      <c r="E1261" s="7" t="s">
        <v>2386</v>
      </c>
      <c r="F1261" s="7" t="s">
        <v>2389</v>
      </c>
      <c r="G1261" s="7">
        <v>1</v>
      </c>
      <c r="H1261" s="7" t="s">
        <v>2386</v>
      </c>
    </row>
    <row r="1262" spans="1:8">
      <c r="A1262" s="7" t="s">
        <v>1302</v>
      </c>
      <c r="B1262" s="7">
        <v>29.24</v>
      </c>
      <c r="C1262" s="7">
        <v>4.04</v>
      </c>
      <c r="D1262" s="7" t="s">
        <v>2386</v>
      </c>
      <c r="E1262" s="7" t="s">
        <v>2388</v>
      </c>
      <c r="F1262" s="7" t="s">
        <v>2386</v>
      </c>
      <c r="G1262" s="7">
        <v>1</v>
      </c>
      <c r="H1262" s="7" t="s">
        <v>2386</v>
      </c>
    </row>
    <row r="1263" spans="1:8">
      <c r="A1263" s="7" t="s">
        <v>1303</v>
      </c>
      <c r="B1263" s="7">
        <v>22.515000000000001</v>
      </c>
      <c r="C1263" s="7">
        <v>5.93</v>
      </c>
      <c r="D1263" s="7" t="s">
        <v>2386</v>
      </c>
      <c r="E1263" s="7" t="s">
        <v>2386</v>
      </c>
      <c r="F1263" s="7" t="s">
        <v>2389</v>
      </c>
      <c r="G1263" s="7">
        <v>1</v>
      </c>
      <c r="H1263" s="7" t="s">
        <v>2386</v>
      </c>
    </row>
    <row r="1264" spans="1:8">
      <c r="A1264" s="7" t="s">
        <v>1304</v>
      </c>
      <c r="B1264" s="7">
        <v>15.65</v>
      </c>
      <c r="C1264" s="7">
        <v>4.2300000000000004</v>
      </c>
      <c r="D1264" s="7" t="s">
        <v>2386</v>
      </c>
      <c r="E1264" s="7" t="s">
        <v>2386</v>
      </c>
      <c r="F1264" s="7" t="s">
        <v>2386</v>
      </c>
      <c r="G1264" s="7" t="s">
        <v>2387</v>
      </c>
      <c r="H1264" s="7" t="s">
        <v>2386</v>
      </c>
    </row>
    <row r="1265" spans="1:8">
      <c r="A1265" s="7" t="s">
        <v>1305</v>
      </c>
      <c r="B1265" s="7">
        <v>27.36</v>
      </c>
      <c r="C1265" s="7">
        <v>5.59</v>
      </c>
      <c r="D1265" s="7" t="s">
        <v>2388</v>
      </c>
      <c r="E1265" s="7" t="s">
        <v>2386</v>
      </c>
      <c r="F1265" s="7" t="s">
        <v>2386</v>
      </c>
      <c r="G1265" s="7" t="s">
        <v>2387</v>
      </c>
      <c r="H1265" s="7" t="s">
        <v>2386</v>
      </c>
    </row>
    <row r="1266" spans="1:8">
      <c r="A1266" s="7" t="s">
        <v>1306</v>
      </c>
      <c r="B1266" s="7">
        <v>22.3</v>
      </c>
      <c r="C1266" s="7">
        <v>4.8899999999999997</v>
      </c>
      <c r="D1266" s="7" t="s">
        <v>2388</v>
      </c>
      <c r="E1266" s="7" t="s">
        <v>2386</v>
      </c>
      <c r="F1266" s="7" t="s">
        <v>2386</v>
      </c>
      <c r="G1266" s="7" t="s">
        <v>2387</v>
      </c>
      <c r="H1266" s="7" t="s">
        <v>2386</v>
      </c>
    </row>
    <row r="1267" spans="1:8">
      <c r="A1267" s="7" t="s">
        <v>1307</v>
      </c>
      <c r="B1267" s="7">
        <v>26.03</v>
      </c>
      <c r="C1267" s="7">
        <v>5.81</v>
      </c>
      <c r="D1267" s="7" t="s">
        <v>2388</v>
      </c>
      <c r="E1267" s="7" t="s">
        <v>2386</v>
      </c>
      <c r="F1267" s="7" t="s">
        <v>2386</v>
      </c>
      <c r="G1267" s="7" t="s">
        <v>2387</v>
      </c>
      <c r="H1267" s="7" t="s">
        <v>2386</v>
      </c>
    </row>
    <row r="1268" spans="1:8">
      <c r="A1268" s="7" t="s">
        <v>1308</v>
      </c>
      <c r="B1268" s="7">
        <v>27.74</v>
      </c>
      <c r="C1268" s="7">
        <v>4.29</v>
      </c>
      <c r="D1268" s="7" t="s">
        <v>2386</v>
      </c>
      <c r="E1268" s="7" t="s">
        <v>2388</v>
      </c>
      <c r="F1268" s="7" t="s">
        <v>2386</v>
      </c>
      <c r="G1268" s="7">
        <v>1</v>
      </c>
      <c r="H1268" s="7" t="s">
        <v>2386</v>
      </c>
    </row>
    <row r="1269" spans="1:8">
      <c r="A1269" s="7" t="s">
        <v>1309</v>
      </c>
      <c r="B1269" s="7">
        <v>32.11</v>
      </c>
      <c r="C1269" s="7">
        <v>4.03</v>
      </c>
      <c r="D1269" s="7" t="s">
        <v>2388</v>
      </c>
      <c r="E1269" s="7" t="s">
        <v>2388</v>
      </c>
      <c r="F1269" s="7" t="s">
        <v>2386</v>
      </c>
      <c r="G1269" s="7">
        <v>2</v>
      </c>
      <c r="H1269" s="7" t="s">
        <v>2386</v>
      </c>
    </row>
    <row r="1270" spans="1:8">
      <c r="A1270" s="7" t="s">
        <v>1310</v>
      </c>
      <c r="B1270" s="7">
        <v>35.799999999999997</v>
      </c>
      <c r="C1270" s="7">
        <v>7.32</v>
      </c>
      <c r="D1270" s="7" t="s">
        <v>2386</v>
      </c>
      <c r="E1270" s="7" t="s">
        <v>2386</v>
      </c>
      <c r="F1270" s="7" t="s">
        <v>2386</v>
      </c>
      <c r="G1270" s="7">
        <v>2</v>
      </c>
      <c r="H1270" s="7" t="s">
        <v>2388</v>
      </c>
    </row>
    <row r="1271" spans="1:8">
      <c r="A1271" s="7" t="s">
        <v>1311</v>
      </c>
      <c r="B1271" s="7">
        <v>25.175000000000001</v>
      </c>
      <c r="C1271" s="7">
        <v>6.29</v>
      </c>
      <c r="D1271" s="7" t="s">
        <v>2388</v>
      </c>
      <c r="E1271" s="7" t="s">
        <v>2388</v>
      </c>
      <c r="F1271" s="7" t="s">
        <v>2386</v>
      </c>
      <c r="G1271" s="7">
        <v>2</v>
      </c>
      <c r="H1271" s="7" t="s">
        <v>2386</v>
      </c>
    </row>
    <row r="1272" spans="1:8">
      <c r="A1272" s="7" t="s">
        <v>1312</v>
      </c>
      <c r="B1272" s="7">
        <v>39.49</v>
      </c>
      <c r="C1272" s="7">
        <v>4.4800000000000004</v>
      </c>
      <c r="D1272" s="7" t="s">
        <v>2388</v>
      </c>
      <c r="E1272" s="7" t="s">
        <v>2386</v>
      </c>
      <c r="F1272" s="7" t="s">
        <v>2386</v>
      </c>
      <c r="G1272" s="7" t="s">
        <v>2387</v>
      </c>
      <c r="H1272" s="7" t="s">
        <v>2386</v>
      </c>
    </row>
    <row r="1273" spans="1:8">
      <c r="A1273" s="7" t="s">
        <v>1313</v>
      </c>
      <c r="B1273" s="7">
        <v>34.869999999999997</v>
      </c>
      <c r="C1273" s="7">
        <v>5.51</v>
      </c>
      <c r="D1273" s="7" t="s">
        <v>2388</v>
      </c>
      <c r="E1273" s="7" t="s">
        <v>2386</v>
      </c>
      <c r="F1273" s="7" t="s">
        <v>2386</v>
      </c>
      <c r="G1273" s="7" t="s">
        <v>2387</v>
      </c>
      <c r="H1273" s="7" t="s">
        <v>2386</v>
      </c>
    </row>
    <row r="1274" spans="1:8">
      <c r="A1274" s="7" t="s">
        <v>1314</v>
      </c>
      <c r="B1274" s="7">
        <v>34.6</v>
      </c>
      <c r="C1274" s="7">
        <v>4.5</v>
      </c>
      <c r="D1274" s="7" t="s">
        <v>2388</v>
      </c>
      <c r="E1274" s="7" t="s">
        <v>2386</v>
      </c>
      <c r="F1274" s="7" t="s">
        <v>2386</v>
      </c>
      <c r="G1274" s="7" t="s">
        <v>2387</v>
      </c>
      <c r="H1274" s="7" t="s">
        <v>2386</v>
      </c>
    </row>
    <row r="1275" spans="1:8">
      <c r="A1275" s="7" t="s">
        <v>1315</v>
      </c>
      <c r="B1275" s="7">
        <v>25.8</v>
      </c>
      <c r="C1275" s="7">
        <v>6.29</v>
      </c>
      <c r="D1275" s="7" t="s">
        <v>2388</v>
      </c>
      <c r="E1275" s="7" t="s">
        <v>2386</v>
      </c>
      <c r="F1275" s="7" t="s">
        <v>2386</v>
      </c>
      <c r="G1275" s="7" t="s">
        <v>2387</v>
      </c>
      <c r="H1275" s="7" t="s">
        <v>2386</v>
      </c>
    </row>
    <row r="1276" spans="1:8">
      <c r="A1276" s="7" t="s">
        <v>1316</v>
      </c>
      <c r="B1276" s="7">
        <v>35.86</v>
      </c>
      <c r="C1276" s="7">
        <v>4.33</v>
      </c>
      <c r="D1276" s="7" t="s">
        <v>2386</v>
      </c>
      <c r="E1276" s="7" t="s">
        <v>2386</v>
      </c>
      <c r="F1276" s="7" t="s">
        <v>2386</v>
      </c>
      <c r="G1276" s="7">
        <v>1</v>
      </c>
      <c r="H1276" s="7" t="s">
        <v>2386</v>
      </c>
    </row>
    <row r="1277" spans="1:8">
      <c r="A1277" s="7" t="s">
        <v>1317</v>
      </c>
      <c r="B1277" s="7">
        <v>40.47</v>
      </c>
      <c r="C1277" s="7">
        <v>11.15</v>
      </c>
      <c r="D1277" s="7" t="s">
        <v>2386</v>
      </c>
      <c r="E1277" s="7" t="s">
        <v>2386</v>
      </c>
      <c r="F1277" s="7" t="s">
        <v>2386</v>
      </c>
      <c r="G1277" s="7" t="s">
        <v>2387</v>
      </c>
      <c r="H1277" s="7" t="s">
        <v>2386</v>
      </c>
    </row>
    <row r="1278" spans="1:8">
      <c r="A1278" s="7" t="s">
        <v>1318</v>
      </c>
      <c r="B1278" s="7">
        <v>32.01</v>
      </c>
      <c r="C1278" s="7">
        <v>6.45</v>
      </c>
      <c r="D1278" s="7" t="s">
        <v>2386</v>
      </c>
      <c r="E1278" s="7" t="s">
        <v>2386</v>
      </c>
      <c r="F1278" s="7" t="s">
        <v>2386</v>
      </c>
      <c r="G1278" s="7">
        <v>1</v>
      </c>
      <c r="H1278" s="7" t="s">
        <v>2386</v>
      </c>
    </row>
    <row r="1279" spans="1:8">
      <c r="A1279" s="7" t="s">
        <v>1319</v>
      </c>
      <c r="B1279" s="7">
        <v>33</v>
      </c>
      <c r="C1279" s="7">
        <v>9.27</v>
      </c>
      <c r="D1279" s="7" t="s">
        <v>2386</v>
      </c>
      <c r="E1279" s="7" t="s">
        <v>2386</v>
      </c>
      <c r="F1279" s="7" t="s">
        <v>2386</v>
      </c>
      <c r="G1279" s="7" t="s">
        <v>2387</v>
      </c>
      <c r="H1279" s="7" t="s">
        <v>2386</v>
      </c>
    </row>
    <row r="1280" spans="1:8">
      <c r="A1280" s="7" t="s">
        <v>1320</v>
      </c>
      <c r="B1280" s="7">
        <v>29.3</v>
      </c>
      <c r="C1280" s="7">
        <v>6.15</v>
      </c>
      <c r="D1280" s="7" t="s">
        <v>2386</v>
      </c>
      <c r="E1280" s="7" t="s">
        <v>2386</v>
      </c>
      <c r="F1280" s="7" t="s">
        <v>2386</v>
      </c>
      <c r="G1280" s="7">
        <v>1</v>
      </c>
      <c r="H1280" s="7" t="s">
        <v>2386</v>
      </c>
    </row>
    <row r="1281" spans="1:8">
      <c r="A1281" s="7" t="s">
        <v>1321</v>
      </c>
      <c r="B1281" s="7">
        <v>49.8</v>
      </c>
      <c r="C1281" s="7">
        <v>4.24</v>
      </c>
      <c r="D1281" s="7" t="s">
        <v>2386</v>
      </c>
      <c r="E1281" s="7" t="s">
        <v>2386</v>
      </c>
      <c r="F1281" s="7" t="s">
        <v>2386</v>
      </c>
      <c r="G1281" s="7">
        <v>1</v>
      </c>
      <c r="H1281" s="7" t="s">
        <v>2388</v>
      </c>
    </row>
    <row r="1282" spans="1:8">
      <c r="A1282" s="7" t="s">
        <v>1322</v>
      </c>
      <c r="B1282" s="7">
        <v>25.8</v>
      </c>
      <c r="C1282" s="7">
        <v>4.13</v>
      </c>
      <c r="D1282" s="7" t="s">
        <v>2386</v>
      </c>
      <c r="E1282" s="7" t="s">
        <v>2386</v>
      </c>
      <c r="F1282" s="7" t="s">
        <v>2386</v>
      </c>
      <c r="G1282" s="7">
        <v>1</v>
      </c>
      <c r="H1282" s="7" t="s">
        <v>2386</v>
      </c>
    </row>
    <row r="1283" spans="1:8">
      <c r="A1283" s="7" t="s">
        <v>1323</v>
      </c>
      <c r="B1283" s="7">
        <v>23.4</v>
      </c>
      <c r="C1283" s="7">
        <v>4.24</v>
      </c>
      <c r="D1283" s="7" t="s">
        <v>2386</v>
      </c>
      <c r="E1283" s="7" t="s">
        <v>2386</v>
      </c>
      <c r="F1283" s="7" t="s">
        <v>2386</v>
      </c>
      <c r="G1283" s="7">
        <v>1</v>
      </c>
      <c r="H1283" s="7" t="s">
        <v>2386</v>
      </c>
    </row>
    <row r="1284" spans="1:8">
      <c r="A1284" s="7" t="s">
        <v>1324</v>
      </c>
      <c r="B1284" s="7">
        <v>27.93</v>
      </c>
      <c r="C1284" s="7">
        <v>9.8800000000000008</v>
      </c>
      <c r="D1284" s="7" t="s">
        <v>2386</v>
      </c>
      <c r="E1284" s="7" t="s">
        <v>2386</v>
      </c>
      <c r="F1284" s="7" t="s">
        <v>2386</v>
      </c>
      <c r="G1284" s="7" t="s">
        <v>2387</v>
      </c>
      <c r="H1284" s="7" t="s">
        <v>2386</v>
      </c>
    </row>
    <row r="1285" spans="1:8">
      <c r="A1285" s="7" t="s">
        <v>1325</v>
      </c>
      <c r="B1285" s="7">
        <v>22</v>
      </c>
      <c r="C1285" s="7">
        <v>9.5</v>
      </c>
      <c r="D1285" s="7" t="s">
        <v>2386</v>
      </c>
      <c r="E1285" s="7" t="s">
        <v>2386</v>
      </c>
      <c r="F1285" s="7" t="s">
        <v>2386</v>
      </c>
      <c r="G1285" s="7" t="s">
        <v>2387</v>
      </c>
      <c r="H1285" s="7" t="s">
        <v>2386</v>
      </c>
    </row>
    <row r="1286" spans="1:8">
      <c r="A1286" s="7" t="s">
        <v>1326</v>
      </c>
      <c r="B1286" s="7">
        <v>36.86</v>
      </c>
      <c r="C1286" s="7">
        <v>4.97</v>
      </c>
      <c r="D1286" s="7" t="s">
        <v>2388</v>
      </c>
      <c r="E1286" s="7" t="s">
        <v>2386</v>
      </c>
      <c r="F1286" s="7" t="s">
        <v>2386</v>
      </c>
      <c r="G1286" s="7" t="s">
        <v>2387</v>
      </c>
      <c r="H1286" s="7" t="s">
        <v>2386</v>
      </c>
    </row>
    <row r="1287" spans="1:8">
      <c r="A1287" s="7" t="s">
        <v>1327</v>
      </c>
      <c r="B1287" s="7">
        <v>31.254999999999999</v>
      </c>
      <c r="C1287" s="7">
        <v>5.49</v>
      </c>
      <c r="D1287" s="7" t="s">
        <v>2388</v>
      </c>
      <c r="E1287" s="7" t="s">
        <v>2386</v>
      </c>
      <c r="F1287" s="7" t="s">
        <v>2386</v>
      </c>
      <c r="G1287" s="7" t="s">
        <v>2387</v>
      </c>
      <c r="H1287" s="7" t="s">
        <v>2386</v>
      </c>
    </row>
    <row r="1288" spans="1:8">
      <c r="A1288" s="7" t="s">
        <v>1328</v>
      </c>
      <c r="B1288" s="7">
        <v>23.06</v>
      </c>
      <c r="C1288" s="7">
        <v>4.47</v>
      </c>
      <c r="D1288" s="7" t="s">
        <v>2386</v>
      </c>
      <c r="E1288" s="7" t="s">
        <v>2386</v>
      </c>
      <c r="F1288" s="7" t="s">
        <v>2386</v>
      </c>
      <c r="G1288" s="7" t="s">
        <v>2387</v>
      </c>
      <c r="H1288" s="7" t="s">
        <v>2386</v>
      </c>
    </row>
    <row r="1289" spans="1:8">
      <c r="A1289" s="7" t="s">
        <v>1329</v>
      </c>
      <c r="B1289" s="7">
        <v>28.975000000000001</v>
      </c>
      <c r="C1289" s="7">
        <v>4.34</v>
      </c>
      <c r="D1289" s="7" t="s">
        <v>2388</v>
      </c>
      <c r="E1289" s="7" t="s">
        <v>2386</v>
      </c>
      <c r="F1289" s="7" t="s">
        <v>2386</v>
      </c>
      <c r="G1289" s="7" t="s">
        <v>2387</v>
      </c>
      <c r="H1289" s="7" t="s">
        <v>2386</v>
      </c>
    </row>
    <row r="1290" spans="1:8">
      <c r="A1290" s="7" t="s">
        <v>1330</v>
      </c>
      <c r="B1290" s="7">
        <v>33.299999999999997</v>
      </c>
      <c r="C1290" s="7">
        <v>9.49</v>
      </c>
      <c r="D1290" s="7" t="s">
        <v>2386</v>
      </c>
      <c r="E1290" s="7" t="s">
        <v>2386</v>
      </c>
      <c r="F1290" s="7" t="s">
        <v>2386</v>
      </c>
      <c r="G1290" s="7" t="s">
        <v>2387</v>
      </c>
      <c r="H1290" s="7" t="s">
        <v>2386</v>
      </c>
    </row>
    <row r="1291" spans="1:8">
      <c r="A1291" s="7" t="s">
        <v>1331</v>
      </c>
      <c r="B1291" s="7">
        <v>33</v>
      </c>
      <c r="C1291" s="7">
        <v>10.16</v>
      </c>
      <c r="D1291" s="7" t="s">
        <v>2386</v>
      </c>
      <c r="E1291" s="7" t="s">
        <v>2386</v>
      </c>
      <c r="F1291" s="7" t="s">
        <v>2386</v>
      </c>
      <c r="G1291" s="7" t="s">
        <v>2387</v>
      </c>
      <c r="H1291" s="7" t="s">
        <v>2386</v>
      </c>
    </row>
    <row r="1292" spans="1:8">
      <c r="A1292" s="7" t="s">
        <v>1332</v>
      </c>
      <c r="B1292" s="7">
        <v>35.71</v>
      </c>
      <c r="C1292" s="7">
        <v>6.84</v>
      </c>
      <c r="D1292" s="7" t="s">
        <v>2386</v>
      </c>
      <c r="E1292" s="7" t="s">
        <v>2386</v>
      </c>
      <c r="F1292" s="7" t="s">
        <v>2386</v>
      </c>
      <c r="G1292" s="7">
        <v>2</v>
      </c>
      <c r="H1292" s="7" t="s">
        <v>2388</v>
      </c>
    </row>
    <row r="1293" spans="1:8">
      <c r="A1293" s="7" t="s">
        <v>1333</v>
      </c>
      <c r="B1293" s="7">
        <v>31.46</v>
      </c>
      <c r="C1293" s="7">
        <v>11.19</v>
      </c>
      <c r="D1293" s="7" t="s">
        <v>2386</v>
      </c>
      <c r="E1293" s="7" t="s">
        <v>2386</v>
      </c>
      <c r="F1293" s="7" t="s">
        <v>2386</v>
      </c>
      <c r="G1293" s="7" t="s">
        <v>2387</v>
      </c>
      <c r="H1293" s="7" t="s">
        <v>2386</v>
      </c>
    </row>
    <row r="1294" spans="1:8">
      <c r="A1294" s="7" t="s">
        <v>1334</v>
      </c>
      <c r="B1294" s="7">
        <v>29.6</v>
      </c>
      <c r="C1294" s="7">
        <v>11.03</v>
      </c>
      <c r="D1294" s="7" t="s">
        <v>2386</v>
      </c>
      <c r="E1294" s="7" t="s">
        <v>2386</v>
      </c>
      <c r="F1294" s="7" t="s">
        <v>2386</v>
      </c>
      <c r="G1294" s="7" t="s">
        <v>2387</v>
      </c>
      <c r="H1294" s="7" t="s">
        <v>2386</v>
      </c>
    </row>
    <row r="1295" spans="1:8">
      <c r="A1295" s="7" t="s">
        <v>1335</v>
      </c>
      <c r="B1295" s="7">
        <v>22.05</v>
      </c>
      <c r="C1295" s="7">
        <v>4.43</v>
      </c>
      <c r="D1295" s="7" t="s">
        <v>2388</v>
      </c>
      <c r="E1295" s="7" t="s">
        <v>2386</v>
      </c>
      <c r="F1295" s="7" t="s">
        <v>2386</v>
      </c>
      <c r="G1295" s="7" t="s">
        <v>2387</v>
      </c>
      <c r="H1295" s="7" t="s">
        <v>2386</v>
      </c>
    </row>
    <row r="1296" spans="1:8">
      <c r="A1296" s="7" t="s">
        <v>1336</v>
      </c>
      <c r="B1296" s="7">
        <v>27.06</v>
      </c>
      <c r="C1296" s="7">
        <v>6.14</v>
      </c>
      <c r="D1296" s="7" t="s">
        <v>2386</v>
      </c>
      <c r="E1296" s="7" t="s">
        <v>2388</v>
      </c>
      <c r="F1296" s="7" t="s">
        <v>2386</v>
      </c>
      <c r="G1296" s="7">
        <v>1</v>
      </c>
      <c r="H1296" s="7" t="s">
        <v>2386</v>
      </c>
    </row>
    <row r="1297" spans="1:8">
      <c r="A1297" s="7" t="s">
        <v>1337</v>
      </c>
      <c r="B1297" s="7">
        <v>20.49</v>
      </c>
      <c r="C1297" s="7">
        <v>4.87</v>
      </c>
      <c r="D1297" s="7" t="s">
        <v>2386</v>
      </c>
      <c r="E1297" s="7" t="s">
        <v>2386</v>
      </c>
      <c r="F1297" s="7" t="s">
        <v>2386</v>
      </c>
      <c r="G1297" s="7" t="s">
        <v>2387</v>
      </c>
      <c r="H1297" s="7" t="s">
        <v>2386</v>
      </c>
    </row>
    <row r="1298" spans="1:8">
      <c r="A1298" s="7" t="s">
        <v>1338</v>
      </c>
      <c r="B1298" s="7">
        <v>28.4</v>
      </c>
      <c r="C1298" s="7">
        <v>4.3</v>
      </c>
      <c r="D1298" s="7" t="s">
        <v>2386</v>
      </c>
      <c r="E1298" s="7" t="s">
        <v>2386</v>
      </c>
      <c r="F1298" s="7" t="s">
        <v>2389</v>
      </c>
      <c r="G1298" s="7">
        <v>1</v>
      </c>
      <c r="H1298" s="7" t="s">
        <v>2386</v>
      </c>
    </row>
    <row r="1299" spans="1:8">
      <c r="A1299" s="7" t="s">
        <v>1339</v>
      </c>
      <c r="B1299" s="7">
        <v>41.91</v>
      </c>
      <c r="C1299" s="7">
        <v>6.19</v>
      </c>
      <c r="D1299" s="7" t="s">
        <v>2386</v>
      </c>
      <c r="E1299" s="7" t="s">
        <v>2386</v>
      </c>
      <c r="F1299" s="7" t="s">
        <v>2386</v>
      </c>
      <c r="G1299" s="7" t="s">
        <v>2387</v>
      </c>
      <c r="H1299" s="7" t="s">
        <v>2386</v>
      </c>
    </row>
    <row r="1300" spans="1:8">
      <c r="A1300" s="7" t="s">
        <v>1340</v>
      </c>
      <c r="B1300" s="7">
        <v>24.6</v>
      </c>
      <c r="C1300" s="7">
        <v>6.19</v>
      </c>
      <c r="D1300" s="7" t="s">
        <v>2386</v>
      </c>
      <c r="E1300" s="7" t="s">
        <v>2386</v>
      </c>
      <c r="F1300" s="7" t="s">
        <v>2389</v>
      </c>
      <c r="G1300" s="7">
        <v>1</v>
      </c>
      <c r="H1300" s="7" t="s">
        <v>2386</v>
      </c>
    </row>
    <row r="1301" spans="1:8">
      <c r="A1301" s="7" t="s">
        <v>1341</v>
      </c>
      <c r="B1301" s="7">
        <v>20.9</v>
      </c>
      <c r="C1301" s="7">
        <v>5.12</v>
      </c>
      <c r="D1301" s="7" t="s">
        <v>2386</v>
      </c>
      <c r="E1301" s="7" t="s">
        <v>2386</v>
      </c>
      <c r="F1301" s="7" t="s">
        <v>2389</v>
      </c>
      <c r="G1301" s="7">
        <v>1</v>
      </c>
      <c r="H1301" s="7" t="s">
        <v>2386</v>
      </c>
    </row>
    <row r="1302" spans="1:8">
      <c r="A1302" s="7" t="s">
        <v>1342</v>
      </c>
      <c r="B1302" s="7">
        <v>34.4</v>
      </c>
      <c r="C1302" s="7">
        <v>4.04</v>
      </c>
      <c r="D1302" s="7" t="s">
        <v>2386</v>
      </c>
      <c r="E1302" s="7" t="s">
        <v>2386</v>
      </c>
      <c r="F1302" s="7" t="s">
        <v>2386</v>
      </c>
      <c r="G1302" s="7" t="s">
        <v>2387</v>
      </c>
      <c r="H1302" s="7" t="s">
        <v>2386</v>
      </c>
    </row>
    <row r="1303" spans="1:8">
      <c r="A1303" s="7" t="s">
        <v>1343</v>
      </c>
      <c r="B1303" s="7">
        <v>30.8</v>
      </c>
      <c r="C1303" s="7">
        <v>5.23</v>
      </c>
      <c r="D1303" s="7" t="s">
        <v>2388</v>
      </c>
      <c r="E1303" s="7" t="s">
        <v>2386</v>
      </c>
      <c r="F1303" s="7" t="s">
        <v>2386</v>
      </c>
      <c r="G1303" s="7">
        <v>1</v>
      </c>
      <c r="H1303" s="7" t="s">
        <v>2388</v>
      </c>
    </row>
    <row r="1304" spans="1:8">
      <c r="A1304" s="7" t="s">
        <v>1344</v>
      </c>
      <c r="B1304" s="7">
        <v>32.56</v>
      </c>
      <c r="C1304" s="7">
        <v>5.36</v>
      </c>
      <c r="D1304" s="7" t="s">
        <v>2386</v>
      </c>
      <c r="E1304" s="7" t="s">
        <v>2386</v>
      </c>
      <c r="F1304" s="7" t="s">
        <v>2386</v>
      </c>
      <c r="G1304" s="7" t="s">
        <v>2387</v>
      </c>
      <c r="H1304" s="7" t="s">
        <v>2386</v>
      </c>
    </row>
    <row r="1305" spans="1:8">
      <c r="A1305" s="7" t="s">
        <v>1345</v>
      </c>
      <c r="B1305" s="7">
        <v>27.98</v>
      </c>
      <c r="C1305" s="7">
        <v>4.38</v>
      </c>
      <c r="D1305" s="7" t="s">
        <v>2386</v>
      </c>
      <c r="E1305" s="7" t="s">
        <v>2388</v>
      </c>
      <c r="F1305" s="7" t="s">
        <v>2386</v>
      </c>
      <c r="G1305" s="7">
        <v>1</v>
      </c>
      <c r="H1305" s="7" t="s">
        <v>2386</v>
      </c>
    </row>
    <row r="1306" spans="1:8">
      <c r="A1306" s="7" t="s">
        <v>1346</v>
      </c>
      <c r="B1306" s="7">
        <v>26.51</v>
      </c>
      <c r="C1306" s="7">
        <v>4.58</v>
      </c>
      <c r="D1306" s="7" t="s">
        <v>2386</v>
      </c>
      <c r="E1306" s="7" t="s">
        <v>2386</v>
      </c>
      <c r="F1306" s="7" t="s">
        <v>2386</v>
      </c>
      <c r="G1306" s="7" t="s">
        <v>2387</v>
      </c>
      <c r="H1306" s="7" t="s">
        <v>2386</v>
      </c>
    </row>
    <row r="1307" spans="1:8">
      <c r="A1307" s="7" t="s">
        <v>1347</v>
      </c>
      <c r="B1307" s="7">
        <v>29.734999999999999</v>
      </c>
      <c r="C1307" s="7">
        <v>11.92</v>
      </c>
      <c r="D1307" s="7" t="s">
        <v>2386</v>
      </c>
      <c r="E1307" s="7" t="s">
        <v>2386</v>
      </c>
      <c r="F1307" s="7" t="s">
        <v>2386</v>
      </c>
      <c r="G1307" s="7" t="s">
        <v>2387</v>
      </c>
      <c r="H1307" s="7" t="s">
        <v>2386</v>
      </c>
    </row>
    <row r="1308" spans="1:8">
      <c r="A1308" s="7" t="s">
        <v>1348</v>
      </c>
      <c r="B1308" s="7">
        <v>40.5</v>
      </c>
      <c r="C1308" s="7">
        <v>5.4</v>
      </c>
      <c r="D1308" s="7" t="s">
        <v>2386</v>
      </c>
      <c r="E1308" s="7" t="s">
        <v>2386</v>
      </c>
      <c r="F1308" s="7" t="s">
        <v>2389</v>
      </c>
      <c r="G1308" s="7">
        <v>1</v>
      </c>
      <c r="H1308" s="7" t="s">
        <v>2386</v>
      </c>
    </row>
    <row r="1309" spans="1:8">
      <c r="A1309" s="7" t="s">
        <v>1349</v>
      </c>
      <c r="B1309" s="7">
        <v>25.64</v>
      </c>
      <c r="C1309" s="7">
        <v>4.76</v>
      </c>
      <c r="D1309" s="7" t="s">
        <v>2386</v>
      </c>
      <c r="E1309" s="7" t="s">
        <v>2386</v>
      </c>
      <c r="F1309" s="7" t="s">
        <v>2386</v>
      </c>
      <c r="G1309" s="7">
        <v>1</v>
      </c>
      <c r="H1309" s="7" t="s">
        <v>2386</v>
      </c>
    </row>
    <row r="1310" spans="1:8">
      <c r="A1310" s="7" t="s">
        <v>1350</v>
      </c>
      <c r="B1310" s="7">
        <v>32.9</v>
      </c>
      <c r="C1310" s="7">
        <v>4.78</v>
      </c>
      <c r="D1310" s="7" t="s">
        <v>2386</v>
      </c>
      <c r="E1310" s="7" t="s">
        <v>2386</v>
      </c>
      <c r="F1310" s="7" t="s">
        <v>2389</v>
      </c>
      <c r="G1310" s="7">
        <v>1</v>
      </c>
      <c r="H1310" s="7" t="s">
        <v>2386</v>
      </c>
    </row>
    <row r="1311" spans="1:8">
      <c r="A1311" s="7" t="s">
        <v>1351</v>
      </c>
      <c r="B1311" s="7">
        <v>29.8</v>
      </c>
      <c r="C1311" s="7">
        <v>4.26</v>
      </c>
      <c r="D1311" s="7" t="s">
        <v>2386</v>
      </c>
      <c r="E1311" s="7" t="s">
        <v>2386</v>
      </c>
      <c r="F1311" s="7" t="s">
        <v>2389</v>
      </c>
      <c r="G1311" s="7">
        <v>1</v>
      </c>
      <c r="H1311" s="7" t="s">
        <v>2386</v>
      </c>
    </row>
    <row r="1312" spans="1:8">
      <c r="A1312" s="7" t="s">
        <v>1352</v>
      </c>
      <c r="B1312" s="7">
        <v>28.9</v>
      </c>
      <c r="C1312" s="7">
        <v>5.85</v>
      </c>
      <c r="D1312" s="7" t="s">
        <v>2386</v>
      </c>
      <c r="E1312" s="7" t="s">
        <v>2386</v>
      </c>
      <c r="F1312" s="7" t="s">
        <v>2389</v>
      </c>
      <c r="G1312" s="7">
        <v>1</v>
      </c>
      <c r="H1312" s="7" t="s">
        <v>2386</v>
      </c>
    </row>
    <row r="1313" spans="1:8">
      <c r="A1313" s="7" t="s">
        <v>1353</v>
      </c>
      <c r="B1313" s="7">
        <v>24.7</v>
      </c>
      <c r="C1313" s="7">
        <v>5.32</v>
      </c>
      <c r="D1313" s="7" t="s">
        <v>2386</v>
      </c>
      <c r="E1313" s="7" t="s">
        <v>2386</v>
      </c>
      <c r="F1313" s="7" t="s">
        <v>2389</v>
      </c>
      <c r="G1313" s="7">
        <v>1</v>
      </c>
      <c r="H1313" s="7" t="s">
        <v>2386</v>
      </c>
    </row>
    <row r="1314" spans="1:8">
      <c r="A1314" s="7" t="s">
        <v>1354</v>
      </c>
      <c r="B1314" s="7">
        <v>33.69</v>
      </c>
      <c r="C1314" s="7">
        <v>9.68</v>
      </c>
      <c r="D1314" s="7" t="s">
        <v>2386</v>
      </c>
      <c r="E1314" s="7" t="s">
        <v>2386</v>
      </c>
      <c r="F1314" s="7" t="s">
        <v>2386</v>
      </c>
      <c r="G1314" s="7" t="s">
        <v>2387</v>
      </c>
      <c r="H1314" s="7" t="s">
        <v>2388</v>
      </c>
    </row>
    <row r="1315" spans="1:8">
      <c r="A1315" s="7" t="s">
        <v>1355</v>
      </c>
      <c r="B1315" s="7">
        <v>20.6</v>
      </c>
      <c r="C1315" s="7">
        <v>5.14</v>
      </c>
      <c r="D1315" s="7" t="s">
        <v>2386</v>
      </c>
      <c r="E1315" s="7" t="s">
        <v>2386</v>
      </c>
      <c r="F1315" s="7" t="s">
        <v>2389</v>
      </c>
      <c r="G1315" s="7">
        <v>1</v>
      </c>
      <c r="H1315" s="7" t="s">
        <v>2386</v>
      </c>
    </row>
    <row r="1316" spans="1:8">
      <c r="A1316" s="7" t="s">
        <v>1356</v>
      </c>
      <c r="B1316" s="7">
        <v>18.600000000000001</v>
      </c>
      <c r="C1316" s="7">
        <v>5</v>
      </c>
      <c r="D1316" s="7" t="s">
        <v>2386</v>
      </c>
      <c r="E1316" s="7" t="s">
        <v>2386</v>
      </c>
      <c r="F1316" s="7" t="s">
        <v>2389</v>
      </c>
      <c r="G1316" s="7">
        <v>1</v>
      </c>
      <c r="H1316" s="7" t="s">
        <v>2386</v>
      </c>
    </row>
    <row r="1317" spans="1:8">
      <c r="A1317" s="7" t="s">
        <v>1357</v>
      </c>
      <c r="B1317" s="7">
        <v>17.8</v>
      </c>
      <c r="C1317" s="7">
        <v>4.55</v>
      </c>
      <c r="D1317" s="7" t="s">
        <v>2386</v>
      </c>
      <c r="E1317" s="7" t="s">
        <v>2386</v>
      </c>
      <c r="F1317" s="7" t="s">
        <v>2389</v>
      </c>
      <c r="G1317" s="7">
        <v>1</v>
      </c>
      <c r="H1317" s="7" t="s">
        <v>2386</v>
      </c>
    </row>
    <row r="1318" spans="1:8">
      <c r="A1318" s="7" t="s">
        <v>1358</v>
      </c>
      <c r="B1318" s="7">
        <v>35.200000000000003</v>
      </c>
      <c r="C1318" s="7">
        <v>5.97</v>
      </c>
      <c r="D1318" s="7" t="s">
        <v>2386</v>
      </c>
      <c r="E1318" s="7" t="s">
        <v>2388</v>
      </c>
      <c r="F1318" s="7" t="s">
        <v>2386</v>
      </c>
      <c r="G1318" s="7">
        <v>1</v>
      </c>
      <c r="H1318" s="7" t="s">
        <v>2386</v>
      </c>
    </row>
    <row r="1319" spans="1:8">
      <c r="A1319" s="7" t="s">
        <v>1359</v>
      </c>
      <c r="B1319" s="7">
        <v>33.770000000000003</v>
      </c>
      <c r="C1319" s="7">
        <v>4.0199999999999996</v>
      </c>
      <c r="D1319" s="7" t="s">
        <v>2386</v>
      </c>
      <c r="E1319" s="7" t="s">
        <v>2388</v>
      </c>
      <c r="F1319" s="7" t="s">
        <v>2386</v>
      </c>
      <c r="G1319" s="7">
        <v>1</v>
      </c>
      <c r="H1319" s="7" t="s">
        <v>2386</v>
      </c>
    </row>
    <row r="1320" spans="1:8">
      <c r="A1320" s="7" t="s">
        <v>1360</v>
      </c>
      <c r="B1320" s="7">
        <v>30.03</v>
      </c>
      <c r="C1320" s="7">
        <v>4.04</v>
      </c>
      <c r="D1320" s="7" t="s">
        <v>2386</v>
      </c>
      <c r="E1320" s="7" t="s">
        <v>2388</v>
      </c>
      <c r="F1320" s="7" t="s">
        <v>2386</v>
      </c>
      <c r="G1320" s="7">
        <v>1</v>
      </c>
      <c r="H1320" s="7" t="s">
        <v>2386</v>
      </c>
    </row>
    <row r="1321" spans="1:8">
      <c r="A1321" s="7" t="s">
        <v>1361</v>
      </c>
      <c r="B1321" s="7">
        <v>29.37</v>
      </c>
      <c r="C1321" s="7">
        <v>5.54</v>
      </c>
      <c r="D1321" s="7" t="s">
        <v>2386</v>
      </c>
      <c r="E1321" s="7" t="s">
        <v>2388</v>
      </c>
      <c r="F1321" s="7" t="s">
        <v>2386</v>
      </c>
      <c r="G1321" s="7">
        <v>1</v>
      </c>
      <c r="H1321" s="7" t="s">
        <v>2386</v>
      </c>
    </row>
    <row r="1322" spans="1:8">
      <c r="A1322" s="7" t="s">
        <v>1362</v>
      </c>
      <c r="B1322" s="7">
        <v>28.5</v>
      </c>
      <c r="C1322" s="7">
        <v>4.03</v>
      </c>
      <c r="D1322" s="7" t="s">
        <v>2386</v>
      </c>
      <c r="E1322" s="7" t="s">
        <v>2388</v>
      </c>
      <c r="F1322" s="7" t="s">
        <v>2386</v>
      </c>
      <c r="G1322" s="7">
        <v>1</v>
      </c>
      <c r="H1322" s="7" t="s">
        <v>2386</v>
      </c>
    </row>
    <row r="1323" spans="1:8">
      <c r="A1323" s="7" t="s">
        <v>1363</v>
      </c>
      <c r="B1323" s="7">
        <v>23.32</v>
      </c>
      <c r="C1323" s="7">
        <v>5.62</v>
      </c>
      <c r="D1323" s="7" t="s">
        <v>2386</v>
      </c>
      <c r="E1323" s="7" t="s">
        <v>2388</v>
      </c>
      <c r="F1323" s="7" t="s">
        <v>2386</v>
      </c>
      <c r="G1323" s="7">
        <v>1</v>
      </c>
      <c r="H1323" s="7" t="s">
        <v>2386</v>
      </c>
    </row>
    <row r="1324" spans="1:8">
      <c r="A1324" s="7" t="s">
        <v>1364</v>
      </c>
      <c r="B1324" s="7">
        <v>26.125</v>
      </c>
      <c r="C1324" s="7">
        <v>5.27</v>
      </c>
      <c r="D1324" s="7" t="s">
        <v>2386</v>
      </c>
      <c r="E1324" s="7" t="s">
        <v>2388</v>
      </c>
      <c r="F1324" s="7" t="s">
        <v>2386</v>
      </c>
      <c r="G1324" s="7">
        <v>1</v>
      </c>
      <c r="H1324" s="7" t="s">
        <v>2386</v>
      </c>
    </row>
    <row r="1325" spans="1:8">
      <c r="A1325" s="7" t="s">
        <v>1365</v>
      </c>
      <c r="B1325" s="7">
        <v>42.27</v>
      </c>
      <c r="C1325" s="7">
        <v>6.05</v>
      </c>
      <c r="D1325" s="7" t="s">
        <v>2388</v>
      </c>
      <c r="E1325" s="7" t="s">
        <v>2386</v>
      </c>
      <c r="F1325" s="7" t="s">
        <v>2386</v>
      </c>
      <c r="G1325" s="7">
        <v>1</v>
      </c>
      <c r="H1325" s="7" t="s">
        <v>2388</v>
      </c>
    </row>
    <row r="1326" spans="1:8">
      <c r="A1326" s="7" t="s">
        <v>1366</v>
      </c>
      <c r="B1326" s="7">
        <v>25.46</v>
      </c>
      <c r="C1326" s="7">
        <v>5.18</v>
      </c>
      <c r="D1326" s="7" t="s">
        <v>2386</v>
      </c>
      <c r="E1326" s="7" t="s">
        <v>2388</v>
      </c>
      <c r="F1326" s="7" t="s">
        <v>2386</v>
      </c>
      <c r="G1326" s="7">
        <v>1</v>
      </c>
      <c r="H1326" s="7" t="s">
        <v>2386</v>
      </c>
    </row>
    <row r="1327" spans="1:8">
      <c r="A1327" s="7" t="s">
        <v>1367</v>
      </c>
      <c r="B1327" s="7">
        <v>23.75</v>
      </c>
      <c r="C1327" s="7">
        <v>5.27</v>
      </c>
      <c r="D1327" s="7" t="s">
        <v>2386</v>
      </c>
      <c r="E1327" s="7" t="s">
        <v>2388</v>
      </c>
      <c r="F1327" s="7" t="s">
        <v>2386</v>
      </c>
      <c r="G1327" s="7">
        <v>1</v>
      </c>
      <c r="H1327" s="7" t="s">
        <v>2386</v>
      </c>
    </row>
    <row r="1328" spans="1:8">
      <c r="A1328" s="7" t="s">
        <v>1368</v>
      </c>
      <c r="B1328" s="7">
        <v>23.085000000000001</v>
      </c>
      <c r="C1328" s="7">
        <v>5.62</v>
      </c>
      <c r="D1328" s="7" t="s">
        <v>2386</v>
      </c>
      <c r="E1328" s="7" t="s">
        <v>2388</v>
      </c>
      <c r="F1328" s="7" t="s">
        <v>2386</v>
      </c>
      <c r="G1328" s="7">
        <v>1</v>
      </c>
      <c r="H1328" s="7" t="s">
        <v>2386</v>
      </c>
    </row>
    <row r="1329" spans="1:8">
      <c r="A1329" s="7" t="s">
        <v>1369</v>
      </c>
      <c r="B1329" s="7">
        <v>22.99</v>
      </c>
      <c r="C1329" s="7">
        <v>5.0599999999999996</v>
      </c>
      <c r="D1329" s="7" t="s">
        <v>2386</v>
      </c>
      <c r="E1329" s="7" t="s">
        <v>2388</v>
      </c>
      <c r="F1329" s="7" t="s">
        <v>2386</v>
      </c>
      <c r="G1329" s="7">
        <v>1</v>
      </c>
      <c r="H1329" s="7" t="s">
        <v>2386</v>
      </c>
    </row>
    <row r="1330" spans="1:8">
      <c r="A1330" s="7" t="s">
        <v>1370</v>
      </c>
      <c r="B1330" s="7">
        <v>21.47</v>
      </c>
      <c r="C1330" s="7">
        <v>4.6900000000000004</v>
      </c>
      <c r="D1330" s="7" t="s">
        <v>2386</v>
      </c>
      <c r="E1330" s="7" t="s">
        <v>2388</v>
      </c>
      <c r="F1330" s="7" t="s">
        <v>2386</v>
      </c>
      <c r="G1330" s="7">
        <v>1</v>
      </c>
      <c r="H1330" s="7" t="s">
        <v>2386</v>
      </c>
    </row>
    <row r="1331" spans="1:8">
      <c r="A1331" s="7" t="s">
        <v>1371</v>
      </c>
      <c r="B1331" s="7">
        <v>15.96</v>
      </c>
      <c r="C1331" s="7">
        <v>5.44</v>
      </c>
      <c r="D1331" s="7" t="s">
        <v>2386</v>
      </c>
      <c r="E1331" s="7" t="s">
        <v>2388</v>
      </c>
      <c r="F1331" s="7" t="s">
        <v>2386</v>
      </c>
      <c r="G1331" s="7">
        <v>1</v>
      </c>
      <c r="H1331" s="7" t="s">
        <v>2386</v>
      </c>
    </row>
    <row r="1332" spans="1:8">
      <c r="A1332" s="7" t="s">
        <v>1372</v>
      </c>
      <c r="B1332" s="7">
        <v>39.5</v>
      </c>
      <c r="C1332" s="7">
        <v>5.05</v>
      </c>
      <c r="D1332" s="7" t="s">
        <v>2386</v>
      </c>
      <c r="E1332" s="7" t="s">
        <v>2388</v>
      </c>
      <c r="F1332" s="7" t="s">
        <v>2386</v>
      </c>
      <c r="G1332" s="7">
        <v>1</v>
      </c>
      <c r="H1332" s="7" t="s">
        <v>2386</v>
      </c>
    </row>
    <row r="1333" spans="1:8">
      <c r="A1333" s="7" t="s">
        <v>1373</v>
      </c>
      <c r="B1333" s="7">
        <v>33.770000000000003</v>
      </c>
      <c r="C1333" s="7">
        <v>6</v>
      </c>
      <c r="D1333" s="7" t="s">
        <v>2386</v>
      </c>
      <c r="E1333" s="7" t="s">
        <v>2388</v>
      </c>
      <c r="F1333" s="7" t="s">
        <v>2386</v>
      </c>
      <c r="G1333" s="7">
        <v>1</v>
      </c>
      <c r="H1333" s="7" t="s">
        <v>2386</v>
      </c>
    </row>
    <row r="1334" spans="1:8">
      <c r="A1334" s="7" t="s">
        <v>1374</v>
      </c>
      <c r="B1334" s="7">
        <v>26.84</v>
      </c>
      <c r="C1334" s="7">
        <v>5.99</v>
      </c>
      <c r="D1334" s="7" t="s">
        <v>2388</v>
      </c>
      <c r="E1334" s="7" t="s">
        <v>2388</v>
      </c>
      <c r="F1334" s="7" t="s">
        <v>2386</v>
      </c>
      <c r="G1334" s="7">
        <v>1</v>
      </c>
      <c r="H1334" s="7" t="s">
        <v>2386</v>
      </c>
    </row>
    <row r="1335" spans="1:8">
      <c r="A1335" s="7" t="s">
        <v>1375</v>
      </c>
      <c r="B1335" s="7">
        <v>35.53</v>
      </c>
      <c r="C1335" s="7">
        <v>4.3600000000000003</v>
      </c>
      <c r="D1335" s="7" t="s">
        <v>2386</v>
      </c>
      <c r="E1335" s="7" t="s">
        <v>2386</v>
      </c>
      <c r="F1335" s="7" t="s">
        <v>2389</v>
      </c>
      <c r="G1335" s="7">
        <v>1</v>
      </c>
      <c r="H1335" s="7" t="s">
        <v>2386</v>
      </c>
    </row>
    <row r="1336" spans="1:8">
      <c r="A1336" s="7" t="s">
        <v>1376</v>
      </c>
      <c r="B1336" s="7">
        <v>32.200000000000003</v>
      </c>
      <c r="C1336" s="7">
        <v>6.22</v>
      </c>
      <c r="D1336" s="7" t="s">
        <v>2388</v>
      </c>
      <c r="E1336" s="7" t="s">
        <v>2386</v>
      </c>
      <c r="F1336" s="7" t="s">
        <v>2386</v>
      </c>
      <c r="G1336" s="7">
        <v>2</v>
      </c>
      <c r="H1336" s="7" t="s">
        <v>2388</v>
      </c>
    </row>
    <row r="1337" spans="1:8">
      <c r="A1337" s="7" t="s">
        <v>1377</v>
      </c>
      <c r="B1337" s="7">
        <v>53.25</v>
      </c>
      <c r="C1337" s="7">
        <v>6.11</v>
      </c>
      <c r="D1337" s="7" t="s">
        <v>2388</v>
      </c>
      <c r="E1337" s="7" t="s">
        <v>2386</v>
      </c>
      <c r="F1337" s="7" t="s">
        <v>2389</v>
      </c>
      <c r="G1337" s="7">
        <v>1</v>
      </c>
      <c r="H1337" s="7" t="s">
        <v>2388</v>
      </c>
    </row>
    <row r="1338" spans="1:8">
      <c r="A1338" s="7" t="s">
        <v>1378</v>
      </c>
      <c r="B1338" s="7">
        <v>30.59</v>
      </c>
      <c r="C1338" s="7">
        <v>4.41</v>
      </c>
      <c r="D1338" s="7" t="s">
        <v>2386</v>
      </c>
      <c r="E1338" s="7" t="s">
        <v>2386</v>
      </c>
      <c r="F1338" s="7" t="s">
        <v>2389</v>
      </c>
      <c r="G1338" s="7">
        <v>1</v>
      </c>
      <c r="H1338" s="7" t="s">
        <v>2386</v>
      </c>
    </row>
    <row r="1339" spans="1:8">
      <c r="A1339" s="7" t="s">
        <v>1379</v>
      </c>
      <c r="B1339" s="7">
        <v>30.59</v>
      </c>
      <c r="C1339" s="7">
        <v>4.17</v>
      </c>
      <c r="D1339" s="7" t="s">
        <v>2386</v>
      </c>
      <c r="E1339" s="7" t="s">
        <v>2386</v>
      </c>
      <c r="F1339" s="7" t="s">
        <v>2389</v>
      </c>
      <c r="G1339" s="7">
        <v>1</v>
      </c>
      <c r="H1339" s="7" t="s">
        <v>2386</v>
      </c>
    </row>
    <row r="1340" spans="1:8">
      <c r="A1340" s="7" t="s">
        <v>1380</v>
      </c>
      <c r="B1340" s="7">
        <v>27.835000000000001</v>
      </c>
      <c r="C1340" s="7">
        <v>4.4400000000000004</v>
      </c>
      <c r="D1340" s="7" t="s">
        <v>2386</v>
      </c>
      <c r="E1340" s="7" t="s">
        <v>2386</v>
      </c>
      <c r="F1340" s="7" t="s">
        <v>2389</v>
      </c>
      <c r="G1340" s="7">
        <v>1</v>
      </c>
      <c r="H1340" s="7" t="s">
        <v>2386</v>
      </c>
    </row>
    <row r="1341" spans="1:8">
      <c r="A1341" s="7" t="s">
        <v>1381</v>
      </c>
      <c r="B1341" s="7">
        <v>40.26</v>
      </c>
      <c r="C1341" s="7">
        <v>5.52</v>
      </c>
      <c r="D1341" s="7" t="s">
        <v>2386</v>
      </c>
      <c r="E1341" s="7" t="s">
        <v>2388</v>
      </c>
      <c r="F1341" s="7" t="s">
        <v>2386</v>
      </c>
      <c r="G1341" s="7">
        <v>1</v>
      </c>
      <c r="H1341" s="7" t="s">
        <v>2386</v>
      </c>
    </row>
    <row r="1342" spans="1:8">
      <c r="A1342" s="7" t="s">
        <v>1382</v>
      </c>
      <c r="B1342" s="7">
        <v>39.82</v>
      </c>
      <c r="C1342" s="7">
        <v>6.01</v>
      </c>
      <c r="D1342" s="7" t="s">
        <v>2386</v>
      </c>
      <c r="E1342" s="7" t="s">
        <v>2388</v>
      </c>
      <c r="F1342" s="7" t="s">
        <v>2386</v>
      </c>
      <c r="G1342" s="7">
        <v>1</v>
      </c>
      <c r="H1342" s="7" t="s">
        <v>2386</v>
      </c>
    </row>
    <row r="1343" spans="1:8">
      <c r="A1343" s="7" t="s">
        <v>1383</v>
      </c>
      <c r="B1343" s="7">
        <v>39.159999999999997</v>
      </c>
      <c r="C1343" s="7">
        <v>5.81</v>
      </c>
      <c r="D1343" s="7" t="s">
        <v>2386</v>
      </c>
      <c r="E1343" s="7" t="s">
        <v>2388</v>
      </c>
      <c r="F1343" s="7" t="s">
        <v>2386</v>
      </c>
      <c r="G1343" s="7">
        <v>1</v>
      </c>
      <c r="H1343" s="7" t="s">
        <v>2386</v>
      </c>
    </row>
    <row r="1344" spans="1:8">
      <c r="A1344" s="7" t="s">
        <v>1384</v>
      </c>
      <c r="B1344" s="7">
        <v>25.555</v>
      </c>
      <c r="C1344" s="7">
        <v>4.37</v>
      </c>
      <c r="D1344" s="7" t="s">
        <v>2386</v>
      </c>
      <c r="E1344" s="7" t="s">
        <v>2386</v>
      </c>
      <c r="F1344" s="7" t="s">
        <v>2389</v>
      </c>
      <c r="G1344" s="7">
        <v>1</v>
      </c>
      <c r="H1344" s="7" t="s">
        <v>2386</v>
      </c>
    </row>
    <row r="1345" spans="1:8">
      <c r="A1345" s="7" t="s">
        <v>1385</v>
      </c>
      <c r="B1345" s="7">
        <v>25.175000000000001</v>
      </c>
      <c r="C1345" s="7">
        <v>5.74</v>
      </c>
      <c r="D1345" s="7" t="s">
        <v>2386</v>
      </c>
      <c r="E1345" s="7" t="s">
        <v>2386</v>
      </c>
      <c r="F1345" s="7" t="s">
        <v>2389</v>
      </c>
      <c r="G1345" s="7">
        <v>1</v>
      </c>
      <c r="H1345" s="7" t="s">
        <v>2386</v>
      </c>
    </row>
    <row r="1346" spans="1:8">
      <c r="A1346" s="7" t="s">
        <v>1386</v>
      </c>
      <c r="B1346" s="7">
        <v>38.28</v>
      </c>
      <c r="C1346" s="7">
        <v>5.39</v>
      </c>
      <c r="D1346" s="7" t="s">
        <v>2386</v>
      </c>
      <c r="E1346" s="7" t="s">
        <v>2388</v>
      </c>
      <c r="F1346" s="7" t="s">
        <v>2386</v>
      </c>
      <c r="G1346" s="7">
        <v>1</v>
      </c>
      <c r="H1346" s="7" t="s">
        <v>2386</v>
      </c>
    </row>
    <row r="1347" spans="1:8">
      <c r="A1347" s="7" t="s">
        <v>1387</v>
      </c>
      <c r="B1347" s="7">
        <v>38.17</v>
      </c>
      <c r="C1347" s="7">
        <v>4.07</v>
      </c>
      <c r="D1347" s="7" t="s">
        <v>2386</v>
      </c>
      <c r="E1347" s="7" t="s">
        <v>2388</v>
      </c>
      <c r="F1347" s="7" t="s">
        <v>2386</v>
      </c>
      <c r="G1347" s="7">
        <v>1</v>
      </c>
      <c r="H1347" s="7" t="s">
        <v>2386</v>
      </c>
    </row>
    <row r="1348" spans="1:8">
      <c r="A1348" s="7" t="s">
        <v>1388</v>
      </c>
      <c r="B1348" s="7">
        <v>26.8</v>
      </c>
      <c r="C1348" s="7">
        <v>10.93</v>
      </c>
      <c r="D1348" s="7" t="s">
        <v>2388</v>
      </c>
      <c r="E1348" s="7" t="s">
        <v>2386</v>
      </c>
      <c r="F1348" s="7" t="s">
        <v>2386</v>
      </c>
      <c r="G1348" s="7" t="s">
        <v>2387</v>
      </c>
      <c r="H1348" s="7" t="s">
        <v>2386</v>
      </c>
    </row>
    <row r="1349" spans="1:8">
      <c r="A1349" s="7" t="s">
        <v>1389</v>
      </c>
      <c r="B1349" s="7">
        <v>36.85</v>
      </c>
      <c r="C1349" s="7">
        <v>5.49</v>
      </c>
      <c r="D1349" s="7" t="s">
        <v>2386</v>
      </c>
      <c r="E1349" s="7" t="s">
        <v>2388</v>
      </c>
      <c r="F1349" s="7" t="s">
        <v>2386</v>
      </c>
      <c r="G1349" s="7">
        <v>1</v>
      </c>
      <c r="H1349" s="7" t="s">
        <v>2386</v>
      </c>
    </row>
    <row r="1350" spans="1:8">
      <c r="A1350" s="7" t="s">
        <v>1390</v>
      </c>
      <c r="B1350" s="7">
        <v>22.61</v>
      </c>
      <c r="C1350" s="7">
        <v>5.68</v>
      </c>
      <c r="D1350" s="7" t="s">
        <v>2386</v>
      </c>
      <c r="E1350" s="7" t="s">
        <v>2386</v>
      </c>
      <c r="F1350" s="7" t="s">
        <v>2389</v>
      </c>
      <c r="G1350" s="7">
        <v>1</v>
      </c>
      <c r="H1350" s="7" t="s">
        <v>2386</v>
      </c>
    </row>
    <row r="1351" spans="1:8">
      <c r="A1351" s="7" t="s">
        <v>1391</v>
      </c>
      <c r="B1351" s="7">
        <v>21.754999999999999</v>
      </c>
      <c r="C1351" s="7">
        <v>6.09</v>
      </c>
      <c r="D1351" s="7" t="s">
        <v>2386</v>
      </c>
      <c r="E1351" s="7" t="s">
        <v>2386</v>
      </c>
      <c r="F1351" s="7" t="s">
        <v>2389</v>
      </c>
      <c r="G1351" s="7">
        <v>1</v>
      </c>
      <c r="H1351" s="7" t="s">
        <v>2386</v>
      </c>
    </row>
    <row r="1352" spans="1:8">
      <c r="A1352" s="7" t="s">
        <v>1392</v>
      </c>
      <c r="B1352" s="7">
        <v>20.425000000000001</v>
      </c>
      <c r="C1352" s="7">
        <v>5.53</v>
      </c>
      <c r="D1352" s="7" t="s">
        <v>2386</v>
      </c>
      <c r="E1352" s="7" t="s">
        <v>2386</v>
      </c>
      <c r="F1352" s="7" t="s">
        <v>2389</v>
      </c>
      <c r="G1352" s="7">
        <v>1</v>
      </c>
      <c r="H1352" s="7" t="s">
        <v>2386</v>
      </c>
    </row>
    <row r="1353" spans="1:8">
      <c r="A1353" s="7" t="s">
        <v>1393</v>
      </c>
      <c r="B1353" s="7">
        <v>31.35</v>
      </c>
      <c r="C1353" s="7">
        <v>4.28</v>
      </c>
      <c r="D1353" s="7" t="s">
        <v>2386</v>
      </c>
      <c r="E1353" s="7" t="s">
        <v>2388</v>
      </c>
      <c r="F1353" s="7" t="s">
        <v>2386</v>
      </c>
      <c r="G1353" s="7">
        <v>1</v>
      </c>
      <c r="H1353" s="7" t="s">
        <v>2386</v>
      </c>
    </row>
    <row r="1354" spans="1:8">
      <c r="A1354" s="7" t="s">
        <v>1394</v>
      </c>
      <c r="B1354" s="7">
        <v>31.13</v>
      </c>
      <c r="C1354" s="7">
        <v>6.01</v>
      </c>
      <c r="D1354" s="7" t="s">
        <v>2386</v>
      </c>
      <c r="E1354" s="7" t="s">
        <v>2388</v>
      </c>
      <c r="F1354" s="7" t="s">
        <v>2386</v>
      </c>
      <c r="G1354" s="7">
        <v>1</v>
      </c>
      <c r="H1354" s="7" t="s">
        <v>2386</v>
      </c>
    </row>
    <row r="1355" spans="1:8">
      <c r="A1355" s="7" t="s">
        <v>1395</v>
      </c>
      <c r="B1355" s="7">
        <v>17.48</v>
      </c>
      <c r="C1355" s="7">
        <v>4.59</v>
      </c>
      <c r="D1355" s="7" t="s">
        <v>2386</v>
      </c>
      <c r="E1355" s="7" t="s">
        <v>2386</v>
      </c>
      <c r="F1355" s="7" t="s">
        <v>2389</v>
      </c>
      <c r="G1355" s="7">
        <v>1</v>
      </c>
      <c r="H1355" s="7" t="s">
        <v>2386</v>
      </c>
    </row>
    <row r="1356" spans="1:8">
      <c r="A1356" s="7" t="s">
        <v>1396</v>
      </c>
      <c r="B1356" s="7">
        <v>22.57</v>
      </c>
      <c r="C1356" s="7">
        <v>5.8</v>
      </c>
      <c r="D1356" s="7" t="s">
        <v>2388</v>
      </c>
      <c r="E1356" s="7" t="s">
        <v>2386</v>
      </c>
      <c r="F1356" s="7" t="s">
        <v>2386</v>
      </c>
      <c r="G1356" s="7">
        <v>1</v>
      </c>
      <c r="H1356" s="7" t="s">
        <v>2386</v>
      </c>
    </row>
    <row r="1357" spans="1:8">
      <c r="A1357" s="7" t="s">
        <v>1397</v>
      </c>
      <c r="B1357" s="7">
        <v>26.73</v>
      </c>
      <c r="C1357" s="7">
        <v>5.08</v>
      </c>
      <c r="D1357" s="7" t="s">
        <v>2386</v>
      </c>
      <c r="E1357" s="7" t="s">
        <v>2388</v>
      </c>
      <c r="F1357" s="7" t="s">
        <v>2386</v>
      </c>
      <c r="G1357" s="7">
        <v>1</v>
      </c>
      <c r="H1357" s="7" t="s">
        <v>2386</v>
      </c>
    </row>
    <row r="1358" spans="1:8">
      <c r="A1358" s="7" t="s">
        <v>1398</v>
      </c>
      <c r="B1358" s="7">
        <v>20.79</v>
      </c>
      <c r="C1358" s="7">
        <v>5.84</v>
      </c>
      <c r="D1358" s="7" t="s">
        <v>2386</v>
      </c>
      <c r="E1358" s="7" t="s">
        <v>2388</v>
      </c>
      <c r="F1358" s="7" t="s">
        <v>2386</v>
      </c>
      <c r="G1358" s="7">
        <v>1</v>
      </c>
      <c r="H1358" s="7" t="s">
        <v>2386</v>
      </c>
    </row>
    <row r="1359" spans="1:8">
      <c r="A1359" s="7" t="s">
        <v>1399</v>
      </c>
      <c r="B1359" s="7">
        <v>28.5</v>
      </c>
      <c r="C1359" s="7">
        <v>5.12</v>
      </c>
      <c r="D1359" s="7" t="s">
        <v>2386</v>
      </c>
      <c r="E1359" s="7" t="s">
        <v>2386</v>
      </c>
      <c r="F1359" s="7" t="s">
        <v>2386</v>
      </c>
      <c r="G1359" s="7">
        <v>1</v>
      </c>
      <c r="H1359" s="7" t="s">
        <v>2388</v>
      </c>
    </row>
    <row r="1360" spans="1:8">
      <c r="A1360" s="7" t="s">
        <v>1400</v>
      </c>
      <c r="B1360" s="7">
        <v>20.149999999999999</v>
      </c>
      <c r="C1360" s="7">
        <v>4.1500000000000004</v>
      </c>
      <c r="D1360" s="7" t="s">
        <v>2386</v>
      </c>
      <c r="E1360" s="7" t="s">
        <v>2386</v>
      </c>
      <c r="F1360" s="7" t="s">
        <v>2386</v>
      </c>
      <c r="G1360" s="7">
        <v>1</v>
      </c>
      <c r="H1360" s="7" t="s">
        <v>2386</v>
      </c>
    </row>
    <row r="1361" spans="1:8">
      <c r="A1361" s="7" t="s">
        <v>1401</v>
      </c>
      <c r="B1361" s="7">
        <v>36.85</v>
      </c>
      <c r="C1361" s="7">
        <v>4.3600000000000003</v>
      </c>
      <c r="D1361" s="7" t="s">
        <v>2388</v>
      </c>
      <c r="E1361" s="7" t="s">
        <v>2386</v>
      </c>
      <c r="F1361" s="7" t="s">
        <v>2386</v>
      </c>
      <c r="G1361" s="7" t="s">
        <v>2387</v>
      </c>
      <c r="H1361" s="7" t="s">
        <v>2386</v>
      </c>
    </row>
    <row r="1362" spans="1:8">
      <c r="A1362" s="7" t="s">
        <v>1402</v>
      </c>
      <c r="B1362" s="7">
        <v>35.53</v>
      </c>
      <c r="C1362" s="7">
        <v>4.55</v>
      </c>
      <c r="D1362" s="7" t="s">
        <v>2388</v>
      </c>
      <c r="E1362" s="7" t="s">
        <v>2386</v>
      </c>
      <c r="F1362" s="7" t="s">
        <v>2386</v>
      </c>
      <c r="G1362" s="7" t="s">
        <v>2387</v>
      </c>
      <c r="H1362" s="7" t="s">
        <v>2386</v>
      </c>
    </row>
    <row r="1363" spans="1:8">
      <c r="A1363" s="7" t="s">
        <v>1403</v>
      </c>
      <c r="B1363" s="7">
        <v>31.1</v>
      </c>
      <c r="C1363" s="7">
        <v>4.37</v>
      </c>
      <c r="D1363" s="7" t="s">
        <v>2388</v>
      </c>
      <c r="E1363" s="7" t="s">
        <v>2386</v>
      </c>
      <c r="F1363" s="7" t="s">
        <v>2386</v>
      </c>
      <c r="G1363" s="7" t="s">
        <v>2387</v>
      </c>
      <c r="H1363" s="7" t="s">
        <v>2386</v>
      </c>
    </row>
    <row r="1364" spans="1:8">
      <c r="A1364" s="7" t="s">
        <v>1404</v>
      </c>
      <c r="B1364" s="7">
        <v>23.21</v>
      </c>
      <c r="C1364" s="7">
        <v>5.24</v>
      </c>
      <c r="D1364" s="7" t="s">
        <v>2388</v>
      </c>
      <c r="E1364" s="7" t="s">
        <v>2386</v>
      </c>
      <c r="F1364" s="7" t="s">
        <v>2386</v>
      </c>
      <c r="G1364" s="7" t="s">
        <v>2387</v>
      </c>
      <c r="H1364" s="7" t="s">
        <v>2386</v>
      </c>
    </row>
    <row r="1365" spans="1:8">
      <c r="A1365" s="7" t="s">
        <v>1405</v>
      </c>
      <c r="B1365" s="7">
        <v>18.36</v>
      </c>
      <c r="C1365" s="7">
        <v>5.96</v>
      </c>
      <c r="D1365" s="7" t="s">
        <v>2386</v>
      </c>
      <c r="E1365" s="7" t="s">
        <v>2386</v>
      </c>
      <c r="F1365" s="7" t="s">
        <v>2386</v>
      </c>
      <c r="G1365" s="7">
        <v>1</v>
      </c>
      <c r="H1365" s="7" t="s">
        <v>2386</v>
      </c>
    </row>
    <row r="1366" spans="1:8">
      <c r="A1366" s="7" t="s">
        <v>1406</v>
      </c>
      <c r="B1366" s="7">
        <v>15.92</v>
      </c>
      <c r="C1366" s="7">
        <v>4.76</v>
      </c>
      <c r="D1366" s="7" t="s">
        <v>2388</v>
      </c>
      <c r="E1366" s="7" t="s">
        <v>2386</v>
      </c>
      <c r="F1366" s="7" t="s">
        <v>2386</v>
      </c>
      <c r="G1366" s="7">
        <v>1</v>
      </c>
      <c r="H1366" s="7" t="s">
        <v>2386</v>
      </c>
    </row>
    <row r="1367" spans="1:8">
      <c r="A1367" s="7" t="s">
        <v>1407</v>
      </c>
      <c r="B1367" s="7">
        <v>15.17</v>
      </c>
      <c r="C1367" s="7">
        <v>4.3</v>
      </c>
      <c r="D1367" s="7" t="s">
        <v>2388</v>
      </c>
      <c r="E1367" s="7" t="s">
        <v>2386</v>
      </c>
      <c r="F1367" s="7" t="s">
        <v>2389</v>
      </c>
      <c r="G1367" s="7">
        <v>1</v>
      </c>
      <c r="H1367" s="7" t="s">
        <v>2386</v>
      </c>
    </row>
    <row r="1368" spans="1:8">
      <c r="A1368" s="7" t="s">
        <v>1408</v>
      </c>
      <c r="B1368" s="7">
        <v>16.63</v>
      </c>
      <c r="C1368" s="7">
        <v>4.5</v>
      </c>
      <c r="D1368" s="7" t="s">
        <v>2386</v>
      </c>
      <c r="E1368" s="7" t="s">
        <v>2386</v>
      </c>
      <c r="F1368" s="7" t="s">
        <v>2386</v>
      </c>
      <c r="G1368" s="7">
        <v>1</v>
      </c>
      <c r="H1368" s="7" t="s">
        <v>2386</v>
      </c>
    </row>
    <row r="1369" spans="1:8">
      <c r="A1369" s="7" t="s">
        <v>1409</v>
      </c>
      <c r="B1369" s="7">
        <v>19.39</v>
      </c>
      <c r="C1369" s="7">
        <v>5.59</v>
      </c>
      <c r="D1369" s="7" t="s">
        <v>2386</v>
      </c>
      <c r="E1369" s="7" t="s">
        <v>2386</v>
      </c>
      <c r="F1369" s="7" t="s">
        <v>2389</v>
      </c>
      <c r="G1369" s="7">
        <v>1</v>
      </c>
      <c r="H1369" s="7" t="s">
        <v>2386</v>
      </c>
    </row>
    <row r="1370" spans="1:8">
      <c r="A1370" s="7" t="s">
        <v>1410</v>
      </c>
      <c r="B1370" s="7">
        <v>22.895</v>
      </c>
      <c r="C1370" s="7">
        <v>5.72</v>
      </c>
      <c r="D1370" s="7" t="s">
        <v>2386</v>
      </c>
      <c r="E1370" s="7" t="s">
        <v>2386</v>
      </c>
      <c r="F1370" s="7" t="s">
        <v>2386</v>
      </c>
      <c r="G1370" s="7" t="s">
        <v>2387</v>
      </c>
      <c r="H1370" s="7" t="s">
        <v>2388</v>
      </c>
    </row>
    <row r="1371" spans="1:8">
      <c r="A1371" s="7" t="s">
        <v>1411</v>
      </c>
      <c r="B1371" s="7">
        <v>17.34</v>
      </c>
      <c r="C1371" s="7">
        <v>6.29</v>
      </c>
      <c r="D1371" s="7" t="s">
        <v>2388</v>
      </c>
      <c r="E1371" s="7" t="s">
        <v>2386</v>
      </c>
      <c r="F1371" s="7" t="s">
        <v>2389</v>
      </c>
      <c r="G1371" s="7">
        <v>1</v>
      </c>
      <c r="H1371" s="7" t="s">
        <v>2386</v>
      </c>
    </row>
    <row r="1372" spans="1:8">
      <c r="A1372" s="7" t="s">
        <v>1412</v>
      </c>
      <c r="B1372" s="7">
        <v>17.940000000000001</v>
      </c>
      <c r="C1372" s="7">
        <v>4.1900000000000004</v>
      </c>
      <c r="D1372" s="7" t="s">
        <v>2386</v>
      </c>
      <c r="E1372" s="7" t="s">
        <v>2388</v>
      </c>
      <c r="F1372" s="7" t="s">
        <v>2386</v>
      </c>
      <c r="G1372" s="7">
        <v>1</v>
      </c>
      <c r="H1372" s="7" t="s">
        <v>2386</v>
      </c>
    </row>
    <row r="1373" spans="1:8">
      <c r="A1373" s="7" t="s">
        <v>1413</v>
      </c>
      <c r="B1373" s="7">
        <v>16.670000000000002</v>
      </c>
      <c r="C1373" s="7">
        <v>4.7</v>
      </c>
      <c r="D1373" s="7" t="s">
        <v>2388</v>
      </c>
      <c r="E1373" s="7" t="s">
        <v>2386</v>
      </c>
      <c r="F1373" s="7" t="s">
        <v>2389</v>
      </c>
      <c r="G1373" s="7">
        <v>1</v>
      </c>
      <c r="H1373" s="7" t="s">
        <v>2386</v>
      </c>
    </row>
    <row r="1374" spans="1:8">
      <c r="A1374" s="7" t="s">
        <v>1414</v>
      </c>
      <c r="B1374" s="7">
        <v>20.58</v>
      </c>
      <c r="C1374" s="7">
        <v>5.64</v>
      </c>
      <c r="D1374" s="7" t="s">
        <v>2388</v>
      </c>
      <c r="E1374" s="7" t="s">
        <v>2386</v>
      </c>
      <c r="F1374" s="7" t="s">
        <v>2386</v>
      </c>
      <c r="G1374" s="7" t="s">
        <v>2387</v>
      </c>
      <c r="H1374" s="7" t="s">
        <v>2386</v>
      </c>
    </row>
    <row r="1375" spans="1:8">
      <c r="A1375" s="7" t="s">
        <v>1415</v>
      </c>
      <c r="B1375" s="7">
        <v>16.5</v>
      </c>
      <c r="C1375" s="7">
        <v>4.1100000000000003</v>
      </c>
      <c r="D1375" s="7" t="s">
        <v>2388</v>
      </c>
      <c r="E1375" s="7" t="s">
        <v>2386</v>
      </c>
      <c r="F1375" s="7" t="s">
        <v>2386</v>
      </c>
      <c r="G1375" s="7" t="s">
        <v>2387</v>
      </c>
      <c r="H1375" s="7" t="s">
        <v>2386</v>
      </c>
    </row>
    <row r="1376" spans="1:8">
      <c r="A1376" s="7" t="s">
        <v>1416</v>
      </c>
      <c r="B1376" s="7">
        <v>15.41</v>
      </c>
      <c r="C1376" s="7">
        <v>5.43</v>
      </c>
      <c r="D1376" s="7" t="s">
        <v>2388</v>
      </c>
      <c r="E1376" s="7" t="s">
        <v>2386</v>
      </c>
      <c r="F1376" s="7" t="s">
        <v>2389</v>
      </c>
      <c r="G1376" s="7">
        <v>1</v>
      </c>
      <c r="H1376" s="7" t="s">
        <v>2386</v>
      </c>
    </row>
    <row r="1377" spans="1:8">
      <c r="A1377" s="7" t="s">
        <v>1417</v>
      </c>
      <c r="B1377" s="7">
        <v>24.59</v>
      </c>
      <c r="C1377" s="7">
        <v>4.38</v>
      </c>
      <c r="D1377" s="7" t="s">
        <v>2386</v>
      </c>
      <c r="E1377" s="7" t="s">
        <v>2386</v>
      </c>
      <c r="F1377" s="7" t="s">
        <v>2386</v>
      </c>
      <c r="G1377" s="7">
        <v>1</v>
      </c>
      <c r="H1377" s="7" t="s">
        <v>2386</v>
      </c>
    </row>
    <row r="1378" spans="1:8">
      <c r="A1378" s="7" t="s">
        <v>1418</v>
      </c>
      <c r="B1378" s="7">
        <v>33.33</v>
      </c>
      <c r="C1378" s="7">
        <v>9.7899999999999991</v>
      </c>
      <c r="D1378" s="7" t="s">
        <v>2386</v>
      </c>
      <c r="E1378" s="7" t="s">
        <v>2386</v>
      </c>
      <c r="F1378" s="7" t="s">
        <v>2386</v>
      </c>
      <c r="G1378" s="7" t="s">
        <v>2387</v>
      </c>
      <c r="H1378" s="7" t="s">
        <v>2386</v>
      </c>
    </row>
    <row r="1379" spans="1:8">
      <c r="A1379" s="7" t="s">
        <v>1419</v>
      </c>
      <c r="B1379" s="7">
        <v>18.5</v>
      </c>
      <c r="C1379" s="7">
        <v>11.84</v>
      </c>
      <c r="D1379" s="7" t="s">
        <v>2386</v>
      </c>
      <c r="E1379" s="7" t="s">
        <v>2386</v>
      </c>
      <c r="F1379" s="7" t="s">
        <v>2386</v>
      </c>
      <c r="G1379" s="7" t="s">
        <v>2387</v>
      </c>
      <c r="H1379" s="7" t="s">
        <v>2386</v>
      </c>
    </row>
    <row r="1380" spans="1:8">
      <c r="A1380" s="7" t="s">
        <v>1420</v>
      </c>
      <c r="B1380" s="7">
        <v>18.579999999999998</v>
      </c>
      <c r="C1380" s="7">
        <v>6.22</v>
      </c>
      <c r="D1380" s="7" t="s">
        <v>2386</v>
      </c>
      <c r="E1380" s="7" t="s">
        <v>2386</v>
      </c>
      <c r="F1380" s="7" t="s">
        <v>2386</v>
      </c>
      <c r="G1380" s="7" t="s">
        <v>2387</v>
      </c>
      <c r="H1380" s="7" t="s">
        <v>2386</v>
      </c>
    </row>
    <row r="1381" spans="1:8">
      <c r="A1381" s="7" t="s">
        <v>1421</v>
      </c>
      <c r="B1381" s="7">
        <v>34.06</v>
      </c>
      <c r="C1381" s="7">
        <v>11.83</v>
      </c>
      <c r="D1381" s="7" t="s">
        <v>2388</v>
      </c>
      <c r="E1381" s="7" t="s">
        <v>2386</v>
      </c>
      <c r="F1381" s="7" t="s">
        <v>2386</v>
      </c>
      <c r="G1381" s="7">
        <v>1</v>
      </c>
      <c r="H1381" s="7" t="s">
        <v>2388</v>
      </c>
    </row>
    <row r="1382" spans="1:8">
      <c r="A1382" s="7" t="s">
        <v>1422</v>
      </c>
      <c r="B1382" s="7">
        <v>16.64</v>
      </c>
      <c r="C1382" s="7">
        <v>10.01</v>
      </c>
      <c r="D1382" s="7" t="s">
        <v>2386</v>
      </c>
      <c r="E1382" s="7" t="s">
        <v>2386</v>
      </c>
      <c r="F1382" s="7" t="s">
        <v>2386</v>
      </c>
      <c r="G1382" s="7" t="s">
        <v>2387</v>
      </c>
      <c r="H1382" s="7" t="s">
        <v>2386</v>
      </c>
    </row>
    <row r="1383" spans="1:8">
      <c r="A1383" s="7" t="s">
        <v>1423</v>
      </c>
      <c r="B1383" s="7">
        <v>19.329999999999998</v>
      </c>
      <c r="C1383" s="7">
        <v>4.32</v>
      </c>
      <c r="D1383" s="7" t="s">
        <v>2386</v>
      </c>
      <c r="E1383" s="7" t="s">
        <v>2386</v>
      </c>
      <c r="F1383" s="7" t="s">
        <v>2386</v>
      </c>
      <c r="G1383" s="7">
        <v>1</v>
      </c>
      <c r="H1383" s="7" t="s">
        <v>2386</v>
      </c>
    </row>
    <row r="1384" spans="1:8">
      <c r="A1384" s="7" t="s">
        <v>1424</v>
      </c>
      <c r="B1384" s="7">
        <v>21.26</v>
      </c>
      <c r="C1384" s="7">
        <v>5.65</v>
      </c>
      <c r="D1384" s="7" t="s">
        <v>2388</v>
      </c>
      <c r="E1384" s="7" t="s">
        <v>2386</v>
      </c>
      <c r="F1384" s="7" t="s">
        <v>2389</v>
      </c>
      <c r="G1384" s="7">
        <v>1</v>
      </c>
      <c r="H1384" s="7" t="s">
        <v>2386</v>
      </c>
    </row>
    <row r="1385" spans="1:8">
      <c r="A1385" s="7" t="s">
        <v>1425</v>
      </c>
      <c r="B1385" s="7">
        <v>15.6</v>
      </c>
      <c r="C1385" s="7">
        <v>4.12</v>
      </c>
      <c r="D1385" s="7" t="s">
        <v>2388</v>
      </c>
      <c r="E1385" s="7" t="s">
        <v>2386</v>
      </c>
      <c r="F1385" s="7" t="s">
        <v>2386</v>
      </c>
      <c r="G1385" s="7">
        <v>1</v>
      </c>
      <c r="H1385" s="7" t="s">
        <v>2386</v>
      </c>
    </row>
    <row r="1386" spans="1:8">
      <c r="A1386" s="7" t="s">
        <v>1426</v>
      </c>
      <c r="B1386" s="7">
        <v>24.39</v>
      </c>
      <c r="C1386" s="7">
        <v>6.24</v>
      </c>
      <c r="D1386" s="7" t="s">
        <v>2386</v>
      </c>
      <c r="E1386" s="7" t="s">
        <v>2386</v>
      </c>
      <c r="F1386" s="7" t="s">
        <v>2386</v>
      </c>
      <c r="G1386" s="7">
        <v>1</v>
      </c>
      <c r="H1386" s="7" t="s">
        <v>2386</v>
      </c>
    </row>
    <row r="1387" spans="1:8">
      <c r="A1387" s="7" t="s">
        <v>1427</v>
      </c>
      <c r="B1387" s="7">
        <v>24.75</v>
      </c>
      <c r="C1387" s="7">
        <v>4.83</v>
      </c>
      <c r="D1387" s="7" t="s">
        <v>2386</v>
      </c>
      <c r="E1387" s="7" t="s">
        <v>2386</v>
      </c>
      <c r="F1387" s="7" t="s">
        <v>2386</v>
      </c>
      <c r="G1387" s="7" t="s">
        <v>2387</v>
      </c>
      <c r="H1387" s="7" t="s">
        <v>2386</v>
      </c>
    </row>
    <row r="1388" spans="1:8">
      <c r="A1388" s="7" t="s">
        <v>1428</v>
      </c>
      <c r="B1388" s="7">
        <v>20.88</v>
      </c>
      <c r="C1388" s="7">
        <v>7.4</v>
      </c>
      <c r="D1388" s="7" t="s">
        <v>2386</v>
      </c>
      <c r="E1388" s="7" t="s">
        <v>2386</v>
      </c>
      <c r="F1388" s="7" t="s">
        <v>2386</v>
      </c>
      <c r="G1388" s="7" t="s">
        <v>2387</v>
      </c>
      <c r="H1388" s="7" t="s">
        <v>2386</v>
      </c>
    </row>
    <row r="1389" spans="1:8">
      <c r="A1389" s="7" t="s">
        <v>1429</v>
      </c>
      <c r="B1389" s="7">
        <v>20.43</v>
      </c>
      <c r="C1389" s="7">
        <v>4.54</v>
      </c>
      <c r="D1389" s="7" t="s">
        <v>2386</v>
      </c>
      <c r="E1389" s="7" t="s">
        <v>2386</v>
      </c>
      <c r="F1389" s="7" t="s">
        <v>2386</v>
      </c>
      <c r="G1389" s="7" t="s">
        <v>2387</v>
      </c>
      <c r="H1389" s="7" t="s">
        <v>2386</v>
      </c>
    </row>
    <row r="1390" spans="1:8">
      <c r="A1390" s="7" t="s">
        <v>1430</v>
      </c>
      <c r="B1390" s="7">
        <v>15.18</v>
      </c>
      <c r="C1390" s="7">
        <v>11.11</v>
      </c>
      <c r="D1390" s="7" t="s">
        <v>2386</v>
      </c>
      <c r="E1390" s="7" t="s">
        <v>2386</v>
      </c>
      <c r="F1390" s="7" t="s">
        <v>2386</v>
      </c>
      <c r="G1390" s="7" t="s">
        <v>2387</v>
      </c>
      <c r="H1390" s="7" t="s">
        <v>2386</v>
      </c>
    </row>
    <row r="1391" spans="1:8">
      <c r="A1391" s="7" t="s">
        <v>1431</v>
      </c>
      <c r="B1391" s="7">
        <v>15.12</v>
      </c>
      <c r="C1391" s="7">
        <v>4.03</v>
      </c>
      <c r="D1391" s="7" t="s">
        <v>2388</v>
      </c>
      <c r="E1391" s="7" t="s">
        <v>2386</v>
      </c>
      <c r="F1391" s="7" t="s">
        <v>2386</v>
      </c>
      <c r="G1391" s="7" t="s">
        <v>2387</v>
      </c>
      <c r="H1391" s="7" t="s">
        <v>2386</v>
      </c>
    </row>
    <row r="1392" spans="1:8">
      <c r="A1392" s="7" t="s">
        <v>1432</v>
      </c>
      <c r="B1392" s="7">
        <v>36.409999999999997</v>
      </c>
      <c r="C1392" s="7">
        <v>4.55</v>
      </c>
      <c r="D1392" s="7" t="s">
        <v>2386</v>
      </c>
      <c r="E1392" s="7" t="s">
        <v>2386</v>
      </c>
      <c r="F1392" s="7" t="s">
        <v>2386</v>
      </c>
      <c r="G1392" s="7" t="s">
        <v>2387</v>
      </c>
      <c r="H1392" s="7" t="s">
        <v>2388</v>
      </c>
    </row>
    <row r="1393" spans="1:8">
      <c r="A1393" s="7" t="s">
        <v>1433</v>
      </c>
      <c r="B1393" s="7">
        <v>23.88</v>
      </c>
      <c r="C1393" s="7">
        <v>4.51</v>
      </c>
      <c r="D1393" s="7" t="s">
        <v>2386</v>
      </c>
      <c r="E1393" s="7" t="s">
        <v>2386</v>
      </c>
      <c r="F1393" s="7" t="s">
        <v>2386</v>
      </c>
      <c r="G1393" s="7">
        <v>1</v>
      </c>
      <c r="H1393" s="7" t="s">
        <v>2386</v>
      </c>
    </row>
    <row r="1394" spans="1:8">
      <c r="A1394" s="7" t="s">
        <v>1434</v>
      </c>
      <c r="B1394" s="7">
        <v>16.13</v>
      </c>
      <c r="C1394" s="7">
        <v>5.56</v>
      </c>
      <c r="D1394" s="7" t="s">
        <v>2386</v>
      </c>
      <c r="E1394" s="7" t="s">
        <v>2388</v>
      </c>
      <c r="F1394" s="7" t="s">
        <v>2386</v>
      </c>
      <c r="G1394" s="7">
        <v>1</v>
      </c>
      <c r="H1394" s="7" t="s">
        <v>2386</v>
      </c>
    </row>
    <row r="1395" spans="1:8">
      <c r="A1395" s="7" t="s">
        <v>1435</v>
      </c>
      <c r="B1395" s="7">
        <v>24.09</v>
      </c>
      <c r="C1395" s="7">
        <v>4.0999999999999996</v>
      </c>
      <c r="D1395" s="7" t="s">
        <v>2386</v>
      </c>
      <c r="E1395" s="7" t="s">
        <v>2388</v>
      </c>
      <c r="F1395" s="7" t="s">
        <v>2386</v>
      </c>
      <c r="G1395" s="7">
        <v>1</v>
      </c>
      <c r="H1395" s="7" t="s">
        <v>2386</v>
      </c>
    </row>
    <row r="1396" spans="1:8">
      <c r="A1396" s="7" t="s">
        <v>1436</v>
      </c>
      <c r="B1396" s="7">
        <v>19.43</v>
      </c>
      <c r="C1396" s="7">
        <v>5.85</v>
      </c>
      <c r="D1396" s="7" t="s">
        <v>2386</v>
      </c>
      <c r="E1396" s="7" t="s">
        <v>2388</v>
      </c>
      <c r="F1396" s="7" t="s">
        <v>2386</v>
      </c>
      <c r="G1396" s="7">
        <v>1</v>
      </c>
      <c r="H1396" s="7" t="s">
        <v>2386</v>
      </c>
    </row>
    <row r="1397" spans="1:8">
      <c r="A1397" s="7" t="s">
        <v>1437</v>
      </c>
      <c r="B1397" s="7">
        <v>15.22</v>
      </c>
      <c r="C1397" s="7">
        <v>4.92</v>
      </c>
      <c r="D1397" s="7" t="s">
        <v>2388</v>
      </c>
      <c r="E1397" s="7" t="s">
        <v>2386</v>
      </c>
      <c r="F1397" s="7" t="s">
        <v>2389</v>
      </c>
      <c r="G1397" s="7">
        <v>1</v>
      </c>
      <c r="H1397" s="7" t="s">
        <v>2386</v>
      </c>
    </row>
    <row r="1398" spans="1:8">
      <c r="A1398" s="7" t="s">
        <v>1438</v>
      </c>
      <c r="B1398" s="7">
        <v>20.72</v>
      </c>
      <c r="C1398" s="7">
        <v>9.4600000000000009</v>
      </c>
      <c r="D1398" s="7" t="s">
        <v>2386</v>
      </c>
      <c r="E1398" s="7" t="s">
        <v>2386</v>
      </c>
      <c r="F1398" s="7" t="s">
        <v>2386</v>
      </c>
      <c r="G1398" s="7" t="s">
        <v>2387</v>
      </c>
      <c r="H1398" s="7" t="s">
        <v>2386</v>
      </c>
    </row>
    <row r="1399" spans="1:8">
      <c r="A1399" s="7" t="s">
        <v>1439</v>
      </c>
      <c r="B1399" s="7">
        <v>35.4</v>
      </c>
      <c r="C1399" s="7">
        <v>5.94</v>
      </c>
      <c r="D1399" s="7" t="s">
        <v>2386</v>
      </c>
      <c r="E1399" s="7" t="s">
        <v>2386</v>
      </c>
      <c r="F1399" s="7" t="s">
        <v>2389</v>
      </c>
      <c r="G1399" s="7">
        <v>1</v>
      </c>
      <c r="H1399" s="7" t="s">
        <v>2386</v>
      </c>
    </row>
    <row r="1400" spans="1:8">
      <c r="A1400" s="7" t="s">
        <v>1440</v>
      </c>
      <c r="B1400" s="7">
        <v>34.4</v>
      </c>
      <c r="C1400" s="7">
        <v>5.7</v>
      </c>
      <c r="D1400" s="7" t="s">
        <v>2386</v>
      </c>
      <c r="E1400" s="7" t="s">
        <v>2386</v>
      </c>
      <c r="F1400" s="7" t="s">
        <v>2389</v>
      </c>
      <c r="G1400" s="7">
        <v>1</v>
      </c>
      <c r="H1400" s="7" t="s">
        <v>2386</v>
      </c>
    </row>
    <row r="1401" spans="1:8">
      <c r="A1401" s="7" t="s">
        <v>1441</v>
      </c>
      <c r="B1401" s="7">
        <v>34.1</v>
      </c>
      <c r="C1401" s="7">
        <v>4.13</v>
      </c>
      <c r="D1401" s="7" t="s">
        <v>2386</v>
      </c>
      <c r="E1401" s="7" t="s">
        <v>2386</v>
      </c>
      <c r="F1401" s="7" t="s">
        <v>2389</v>
      </c>
      <c r="G1401" s="7">
        <v>1</v>
      </c>
      <c r="H1401" s="7" t="s">
        <v>2386</v>
      </c>
    </row>
    <row r="1402" spans="1:8">
      <c r="A1402" s="7" t="s">
        <v>1442</v>
      </c>
      <c r="B1402" s="7">
        <v>30.4</v>
      </c>
      <c r="C1402" s="7">
        <v>4.7699999999999996</v>
      </c>
      <c r="D1402" s="7" t="s">
        <v>2386</v>
      </c>
      <c r="E1402" s="7" t="s">
        <v>2386</v>
      </c>
      <c r="F1402" s="7" t="s">
        <v>2389</v>
      </c>
      <c r="G1402" s="7">
        <v>1</v>
      </c>
      <c r="H1402" s="7" t="s">
        <v>2386</v>
      </c>
    </row>
    <row r="1403" spans="1:8">
      <c r="A1403" s="7" t="s">
        <v>1443</v>
      </c>
      <c r="B1403" s="7">
        <v>52.3</v>
      </c>
      <c r="C1403" s="7">
        <v>4.87</v>
      </c>
      <c r="D1403" s="7" t="s">
        <v>2388</v>
      </c>
      <c r="E1403" s="7" t="s">
        <v>2386</v>
      </c>
      <c r="F1403" s="7" t="s">
        <v>2389</v>
      </c>
      <c r="G1403" s="7">
        <v>1</v>
      </c>
      <c r="H1403" s="7" t="s">
        <v>2388</v>
      </c>
    </row>
    <row r="1404" spans="1:8">
      <c r="A1404" s="7" t="s">
        <v>1444</v>
      </c>
      <c r="B1404" s="7">
        <v>28.7</v>
      </c>
      <c r="C1404" s="7">
        <v>4.99</v>
      </c>
      <c r="D1404" s="7" t="s">
        <v>2386</v>
      </c>
      <c r="E1404" s="7" t="s">
        <v>2386</v>
      </c>
      <c r="F1404" s="7" t="s">
        <v>2389</v>
      </c>
      <c r="G1404" s="7">
        <v>1</v>
      </c>
      <c r="H1404" s="7" t="s">
        <v>2386</v>
      </c>
    </row>
    <row r="1405" spans="1:8">
      <c r="A1405" s="7" t="s">
        <v>1445</v>
      </c>
      <c r="B1405" s="7">
        <v>17.440000000000001</v>
      </c>
      <c r="C1405" s="7">
        <v>4.42</v>
      </c>
      <c r="D1405" s="7" t="s">
        <v>2388</v>
      </c>
      <c r="E1405" s="7" t="s">
        <v>2386</v>
      </c>
      <c r="F1405" s="7" t="s">
        <v>2389</v>
      </c>
      <c r="G1405" s="7">
        <v>1</v>
      </c>
      <c r="H1405" s="7" t="s">
        <v>2386</v>
      </c>
    </row>
    <row r="1406" spans="1:8">
      <c r="A1406" s="7" t="s">
        <v>1446</v>
      </c>
      <c r="B1406" s="7">
        <v>27.6</v>
      </c>
      <c r="C1406" s="7">
        <v>4.01</v>
      </c>
      <c r="D1406" s="7" t="s">
        <v>2386</v>
      </c>
      <c r="E1406" s="7" t="s">
        <v>2386</v>
      </c>
      <c r="F1406" s="7" t="s">
        <v>2389</v>
      </c>
      <c r="G1406" s="7">
        <v>1</v>
      </c>
      <c r="H1406" s="7" t="s">
        <v>2386</v>
      </c>
    </row>
    <row r="1407" spans="1:8">
      <c r="A1407" s="7" t="s">
        <v>1447</v>
      </c>
      <c r="B1407" s="7">
        <v>20.7</v>
      </c>
      <c r="C1407" s="7">
        <v>4.49</v>
      </c>
      <c r="D1407" s="7" t="s">
        <v>2386</v>
      </c>
      <c r="E1407" s="7" t="s">
        <v>2386</v>
      </c>
      <c r="F1407" s="7" t="s">
        <v>2389</v>
      </c>
      <c r="G1407" s="7">
        <v>1</v>
      </c>
      <c r="H1407" s="7" t="s">
        <v>2386</v>
      </c>
    </row>
    <row r="1408" spans="1:8">
      <c r="A1408" s="7" t="s">
        <v>1448</v>
      </c>
      <c r="B1408" s="7">
        <v>20.3</v>
      </c>
      <c r="C1408" s="7">
        <v>6.37</v>
      </c>
      <c r="D1408" s="7" t="s">
        <v>2386</v>
      </c>
      <c r="E1408" s="7" t="s">
        <v>2386</v>
      </c>
      <c r="F1408" s="7" t="s">
        <v>2389</v>
      </c>
      <c r="G1408" s="7">
        <v>1</v>
      </c>
      <c r="H1408" s="7" t="s">
        <v>2386</v>
      </c>
    </row>
    <row r="1409" spans="1:8">
      <c r="A1409" s="7" t="s">
        <v>1449</v>
      </c>
      <c r="B1409" s="7">
        <v>19.8</v>
      </c>
      <c r="C1409" s="7">
        <v>5.12</v>
      </c>
      <c r="D1409" s="7" t="s">
        <v>2386</v>
      </c>
      <c r="E1409" s="7" t="s">
        <v>2386</v>
      </c>
      <c r="F1409" s="7" t="s">
        <v>2389</v>
      </c>
      <c r="G1409" s="7">
        <v>1</v>
      </c>
      <c r="H1409" s="7" t="s">
        <v>2386</v>
      </c>
    </row>
    <row r="1410" spans="1:8">
      <c r="A1410" s="7" t="s">
        <v>1450</v>
      </c>
      <c r="B1410" s="7">
        <v>21.87</v>
      </c>
      <c r="C1410" s="7">
        <v>8.59</v>
      </c>
      <c r="D1410" s="7" t="s">
        <v>2386</v>
      </c>
      <c r="E1410" s="7" t="s">
        <v>2386</v>
      </c>
      <c r="F1410" s="7" t="s">
        <v>2386</v>
      </c>
      <c r="G1410" s="7" t="s">
        <v>2387</v>
      </c>
      <c r="H1410" s="7" t="s">
        <v>2386</v>
      </c>
    </row>
    <row r="1411" spans="1:8">
      <c r="A1411" s="7" t="s">
        <v>1451</v>
      </c>
      <c r="B1411" s="7">
        <v>16.600000000000001</v>
      </c>
      <c r="C1411" s="7">
        <v>5.87</v>
      </c>
      <c r="D1411" s="7" t="s">
        <v>2386</v>
      </c>
      <c r="E1411" s="7" t="s">
        <v>2386</v>
      </c>
      <c r="F1411" s="7" t="s">
        <v>2386</v>
      </c>
      <c r="G1411" s="7">
        <v>1</v>
      </c>
      <c r="H1411" s="7" t="s">
        <v>2386</v>
      </c>
    </row>
    <row r="1412" spans="1:8">
      <c r="A1412" s="7" t="s">
        <v>1452</v>
      </c>
      <c r="B1412" s="7">
        <v>21.98</v>
      </c>
      <c r="C1412" s="7">
        <v>7.03</v>
      </c>
      <c r="D1412" s="7" t="s">
        <v>2386</v>
      </c>
      <c r="E1412" s="7" t="s">
        <v>2386</v>
      </c>
      <c r="F1412" s="7" t="s">
        <v>2386</v>
      </c>
      <c r="G1412" s="7" t="s">
        <v>2387</v>
      </c>
      <c r="H1412" s="7" t="s">
        <v>2386</v>
      </c>
    </row>
    <row r="1413" spans="1:8">
      <c r="A1413" s="7" t="s">
        <v>1453</v>
      </c>
      <c r="B1413" s="7">
        <v>19.7</v>
      </c>
      <c r="C1413" s="7">
        <v>5.51</v>
      </c>
      <c r="D1413" s="7" t="s">
        <v>2386</v>
      </c>
      <c r="E1413" s="7" t="s">
        <v>2386</v>
      </c>
      <c r="F1413" s="7" t="s">
        <v>2386</v>
      </c>
      <c r="G1413" s="7">
        <v>1</v>
      </c>
      <c r="H1413" s="7" t="s">
        <v>2386</v>
      </c>
    </row>
    <row r="1414" spans="1:8">
      <c r="A1414" s="7" t="s">
        <v>1454</v>
      </c>
      <c r="B1414" s="7">
        <v>52.66</v>
      </c>
      <c r="C1414" s="7">
        <v>4.45</v>
      </c>
      <c r="D1414" s="7" t="s">
        <v>2386</v>
      </c>
      <c r="E1414" s="7" t="s">
        <v>2386</v>
      </c>
      <c r="F1414" s="7" t="s">
        <v>2386</v>
      </c>
      <c r="G1414" s="7">
        <v>1</v>
      </c>
      <c r="H1414" s="7" t="s">
        <v>2388</v>
      </c>
    </row>
    <row r="1415" spans="1:8">
      <c r="A1415" s="7" t="s">
        <v>1455</v>
      </c>
      <c r="B1415" s="7">
        <v>19.21</v>
      </c>
      <c r="C1415" s="7">
        <v>4.76</v>
      </c>
      <c r="D1415" s="7" t="s">
        <v>2386</v>
      </c>
      <c r="E1415" s="7" t="s">
        <v>2388</v>
      </c>
      <c r="F1415" s="7" t="s">
        <v>2386</v>
      </c>
      <c r="G1415" s="7">
        <v>1</v>
      </c>
      <c r="H1415" s="7" t="s">
        <v>2386</v>
      </c>
    </row>
    <row r="1416" spans="1:8">
      <c r="A1416" s="7" t="s">
        <v>1456</v>
      </c>
      <c r="B1416" s="7">
        <v>19.3</v>
      </c>
      <c r="C1416" s="7">
        <v>4.7</v>
      </c>
      <c r="D1416" s="7" t="s">
        <v>2386</v>
      </c>
      <c r="E1416" s="7" t="s">
        <v>2388</v>
      </c>
      <c r="F1416" s="7" t="s">
        <v>2386</v>
      </c>
      <c r="G1416" s="7">
        <v>1</v>
      </c>
      <c r="H1416" s="7" t="s">
        <v>2386</v>
      </c>
    </row>
    <row r="1417" spans="1:8">
      <c r="A1417" s="7" t="s">
        <v>1457</v>
      </c>
      <c r="B1417" s="7">
        <v>16.22</v>
      </c>
      <c r="C1417" s="7">
        <v>6.21</v>
      </c>
      <c r="D1417" s="7" t="s">
        <v>2388</v>
      </c>
      <c r="E1417" s="7" t="s">
        <v>2386</v>
      </c>
      <c r="F1417" s="7" t="s">
        <v>2386</v>
      </c>
      <c r="G1417" s="7" t="s">
        <v>2387</v>
      </c>
      <c r="H1417" s="7" t="s">
        <v>2386</v>
      </c>
    </row>
    <row r="1418" spans="1:8">
      <c r="A1418" s="7" t="s">
        <v>1458</v>
      </c>
      <c r="B1418" s="7">
        <v>17.12</v>
      </c>
      <c r="C1418" s="7">
        <v>4.5199999999999996</v>
      </c>
      <c r="D1418" s="7" t="s">
        <v>2386</v>
      </c>
      <c r="E1418" s="7" t="s">
        <v>2388</v>
      </c>
      <c r="F1418" s="7" t="s">
        <v>2386</v>
      </c>
      <c r="G1418" s="7">
        <v>1</v>
      </c>
      <c r="H1418" s="7" t="s">
        <v>2386</v>
      </c>
    </row>
    <row r="1419" spans="1:8">
      <c r="A1419" s="7" t="s">
        <v>1459</v>
      </c>
      <c r="B1419" s="7">
        <v>19.07</v>
      </c>
      <c r="C1419" s="7">
        <v>5.45</v>
      </c>
      <c r="D1419" s="7" t="s">
        <v>2386</v>
      </c>
      <c r="E1419" s="7" t="s">
        <v>2386</v>
      </c>
      <c r="F1419" s="7" t="s">
        <v>2386</v>
      </c>
      <c r="G1419" s="7">
        <v>1</v>
      </c>
      <c r="H1419" s="7" t="s">
        <v>2386</v>
      </c>
    </row>
    <row r="1420" spans="1:8">
      <c r="A1420" s="7" t="s">
        <v>1460</v>
      </c>
      <c r="B1420" s="7">
        <v>15.56</v>
      </c>
      <c r="C1420" s="7">
        <v>4.42</v>
      </c>
      <c r="D1420" s="7" t="s">
        <v>2386</v>
      </c>
      <c r="E1420" s="7" t="s">
        <v>2386</v>
      </c>
      <c r="F1420" s="7" t="s">
        <v>2386</v>
      </c>
      <c r="G1420" s="7" t="s">
        <v>2387</v>
      </c>
      <c r="H1420" s="7" t="s">
        <v>2386</v>
      </c>
    </row>
    <row r="1421" spans="1:8">
      <c r="A1421" s="7" t="s">
        <v>1461</v>
      </c>
      <c r="B1421" s="7">
        <v>22.76</v>
      </c>
      <c r="C1421" s="7">
        <v>9.44</v>
      </c>
      <c r="D1421" s="7" t="s">
        <v>2386</v>
      </c>
      <c r="E1421" s="7" t="s">
        <v>2386</v>
      </c>
      <c r="F1421" s="7" t="s">
        <v>2386</v>
      </c>
      <c r="G1421" s="7" t="s">
        <v>2387</v>
      </c>
      <c r="H1421" s="7" t="s">
        <v>2386</v>
      </c>
    </row>
    <row r="1422" spans="1:8">
      <c r="A1422" s="7" t="s">
        <v>1462</v>
      </c>
      <c r="B1422" s="7">
        <v>22.79</v>
      </c>
      <c r="C1422" s="7">
        <v>6.15</v>
      </c>
      <c r="D1422" s="7" t="s">
        <v>2388</v>
      </c>
      <c r="E1422" s="7" t="s">
        <v>2386</v>
      </c>
      <c r="F1422" s="7" t="s">
        <v>2389</v>
      </c>
      <c r="G1422" s="7">
        <v>1</v>
      </c>
      <c r="H1422" s="7" t="s">
        <v>2386</v>
      </c>
    </row>
    <row r="1423" spans="1:8">
      <c r="A1423" s="7" t="s">
        <v>1463</v>
      </c>
      <c r="B1423" s="7">
        <v>17.41</v>
      </c>
      <c r="C1423" s="7">
        <v>5.13</v>
      </c>
      <c r="D1423" s="7" t="s">
        <v>2388</v>
      </c>
      <c r="E1423" s="7" t="s">
        <v>2386</v>
      </c>
      <c r="F1423" s="7" t="s">
        <v>2386</v>
      </c>
      <c r="G1423" s="7" t="s">
        <v>2387</v>
      </c>
      <c r="H1423" s="7" t="s">
        <v>2386</v>
      </c>
    </row>
    <row r="1424" spans="1:8">
      <c r="A1424" s="7" t="s">
        <v>1464</v>
      </c>
      <c r="B1424" s="7">
        <v>19.32</v>
      </c>
      <c r="C1424" s="7">
        <v>4.96</v>
      </c>
      <c r="D1424" s="7" t="s">
        <v>2388</v>
      </c>
      <c r="E1424" s="7" t="s">
        <v>2386</v>
      </c>
      <c r="F1424" s="7" t="s">
        <v>2386</v>
      </c>
      <c r="G1424" s="7" t="s">
        <v>2387</v>
      </c>
      <c r="H1424" s="7" t="s">
        <v>2386</v>
      </c>
    </row>
    <row r="1425" spans="1:8">
      <c r="A1425" s="7" t="s">
        <v>1465</v>
      </c>
      <c r="B1425" s="7">
        <v>29.57</v>
      </c>
      <c r="C1425" s="7">
        <v>9.42</v>
      </c>
      <c r="D1425" s="7" t="s">
        <v>2388</v>
      </c>
      <c r="E1425" s="7" t="s">
        <v>2386</v>
      </c>
      <c r="F1425" s="7" t="s">
        <v>2386</v>
      </c>
      <c r="G1425" s="7" t="s">
        <v>2387</v>
      </c>
      <c r="H1425" s="7" t="s">
        <v>2388</v>
      </c>
    </row>
    <row r="1426" spans="1:8">
      <c r="A1426" s="7" t="s">
        <v>1466</v>
      </c>
      <c r="B1426" s="7">
        <v>18.25</v>
      </c>
      <c r="C1426" s="7">
        <v>10.95</v>
      </c>
      <c r="D1426" s="7" t="s">
        <v>2386</v>
      </c>
      <c r="E1426" s="7" t="s">
        <v>2386</v>
      </c>
      <c r="F1426" s="7" t="s">
        <v>2386</v>
      </c>
      <c r="G1426" s="7" t="s">
        <v>2387</v>
      </c>
      <c r="H1426" s="7" t="s">
        <v>2386</v>
      </c>
    </row>
    <row r="1427" spans="1:8">
      <c r="A1427" s="7" t="s">
        <v>1467</v>
      </c>
      <c r="B1427" s="7">
        <v>53.13</v>
      </c>
      <c r="C1427" s="7">
        <v>4.4400000000000004</v>
      </c>
      <c r="D1427" s="7" t="s">
        <v>2386</v>
      </c>
      <c r="E1427" s="7" t="s">
        <v>2388</v>
      </c>
      <c r="F1427" s="7" t="s">
        <v>2386</v>
      </c>
      <c r="G1427" s="7">
        <v>1</v>
      </c>
      <c r="H1427" s="7" t="s">
        <v>2386</v>
      </c>
    </row>
    <row r="1428" spans="1:8">
      <c r="A1428" s="7" t="s">
        <v>1468</v>
      </c>
      <c r="B1428" s="7">
        <v>20.46</v>
      </c>
      <c r="C1428" s="7">
        <v>4.0199999999999996</v>
      </c>
      <c r="D1428" s="7" t="s">
        <v>2386</v>
      </c>
      <c r="E1428" s="7" t="s">
        <v>2386</v>
      </c>
      <c r="F1428" s="7" t="s">
        <v>2386</v>
      </c>
      <c r="G1428" s="7" t="s">
        <v>2387</v>
      </c>
      <c r="H1428" s="7" t="s">
        <v>2386</v>
      </c>
    </row>
    <row r="1429" spans="1:8">
      <c r="A1429" s="7" t="s">
        <v>1469</v>
      </c>
      <c r="B1429" s="7">
        <v>43.01</v>
      </c>
      <c r="C1429" s="7">
        <v>5.44</v>
      </c>
      <c r="D1429" s="7" t="s">
        <v>2386</v>
      </c>
      <c r="E1429" s="7" t="s">
        <v>2388</v>
      </c>
      <c r="F1429" s="7" t="s">
        <v>2386</v>
      </c>
      <c r="G1429" s="7">
        <v>1</v>
      </c>
      <c r="H1429" s="7" t="s">
        <v>2386</v>
      </c>
    </row>
    <row r="1430" spans="1:8">
      <c r="A1430" s="7" t="s">
        <v>1470</v>
      </c>
      <c r="B1430" s="7">
        <v>15.01</v>
      </c>
      <c r="C1430" s="7">
        <v>4.1500000000000004</v>
      </c>
      <c r="D1430" s="7" t="s">
        <v>2386</v>
      </c>
      <c r="E1430" s="7" t="s">
        <v>2386</v>
      </c>
      <c r="F1430" s="7" t="s">
        <v>2389</v>
      </c>
      <c r="G1430" s="7">
        <v>1</v>
      </c>
      <c r="H1430" s="7" t="s">
        <v>2386</v>
      </c>
    </row>
    <row r="1431" spans="1:8">
      <c r="A1431" s="7" t="s">
        <v>1471</v>
      </c>
      <c r="B1431" s="7">
        <v>41.14</v>
      </c>
      <c r="C1431" s="7">
        <v>6.02</v>
      </c>
      <c r="D1431" s="7" t="s">
        <v>2386</v>
      </c>
      <c r="E1431" s="7" t="s">
        <v>2388</v>
      </c>
      <c r="F1431" s="7" t="s">
        <v>2386</v>
      </c>
      <c r="G1431" s="7">
        <v>1</v>
      </c>
      <c r="H1431" s="7" t="s">
        <v>2386</v>
      </c>
    </row>
    <row r="1432" spans="1:8">
      <c r="A1432" s="7" t="s">
        <v>1472</v>
      </c>
      <c r="B1432" s="7">
        <v>16.55</v>
      </c>
      <c r="C1432" s="7">
        <v>7.73</v>
      </c>
      <c r="D1432" s="7" t="s">
        <v>2386</v>
      </c>
      <c r="E1432" s="7" t="s">
        <v>2386</v>
      </c>
      <c r="F1432" s="7" t="s">
        <v>2386</v>
      </c>
      <c r="G1432" s="7" t="s">
        <v>2387</v>
      </c>
      <c r="H1432" s="7" t="s">
        <v>2386</v>
      </c>
    </row>
    <row r="1433" spans="1:8">
      <c r="A1433" s="7" t="s">
        <v>1473</v>
      </c>
      <c r="B1433" s="7">
        <v>37.29</v>
      </c>
      <c r="C1433" s="7">
        <v>5.03</v>
      </c>
      <c r="D1433" s="7" t="s">
        <v>2386</v>
      </c>
      <c r="E1433" s="7" t="s">
        <v>2388</v>
      </c>
      <c r="F1433" s="7" t="s">
        <v>2386</v>
      </c>
      <c r="G1433" s="7">
        <v>1</v>
      </c>
      <c r="H1433" s="7" t="s">
        <v>2386</v>
      </c>
    </row>
    <row r="1434" spans="1:8">
      <c r="A1434" s="7" t="s">
        <v>1474</v>
      </c>
      <c r="B1434" s="7">
        <v>16.739999999999998</v>
      </c>
      <c r="C1434" s="7">
        <v>4.08</v>
      </c>
      <c r="D1434" s="7" t="s">
        <v>2388</v>
      </c>
      <c r="E1434" s="7" t="s">
        <v>2386</v>
      </c>
      <c r="F1434" s="7" t="s">
        <v>2386</v>
      </c>
      <c r="G1434" s="7" t="s">
        <v>2387</v>
      </c>
      <c r="H1434" s="7" t="s">
        <v>2386</v>
      </c>
    </row>
    <row r="1435" spans="1:8">
      <c r="A1435" s="7" t="s">
        <v>1475</v>
      </c>
      <c r="B1435" s="7">
        <v>34.43</v>
      </c>
      <c r="C1435" s="7">
        <v>4.2699999999999996</v>
      </c>
      <c r="D1435" s="7" t="s">
        <v>2386</v>
      </c>
      <c r="E1435" s="7" t="s">
        <v>2388</v>
      </c>
      <c r="F1435" s="7" t="s">
        <v>2386</v>
      </c>
      <c r="G1435" s="7">
        <v>1</v>
      </c>
      <c r="H1435" s="7" t="s">
        <v>2386</v>
      </c>
    </row>
    <row r="1436" spans="1:8">
      <c r="A1436" s="7" t="s">
        <v>1476</v>
      </c>
      <c r="B1436" s="7">
        <v>36.99</v>
      </c>
      <c r="C1436" s="7">
        <v>5.37</v>
      </c>
      <c r="D1436" s="7" t="s">
        <v>2388</v>
      </c>
      <c r="E1436" s="7" t="s">
        <v>2386</v>
      </c>
      <c r="F1436" s="7" t="s">
        <v>2389</v>
      </c>
      <c r="G1436" s="7">
        <v>1</v>
      </c>
      <c r="H1436" s="7" t="s">
        <v>2388</v>
      </c>
    </row>
    <row r="1437" spans="1:8">
      <c r="A1437" s="7" t="s">
        <v>1477</v>
      </c>
      <c r="B1437" s="7">
        <v>34.1</v>
      </c>
      <c r="C1437" s="7">
        <v>4.07</v>
      </c>
      <c r="D1437" s="7" t="s">
        <v>2386</v>
      </c>
      <c r="E1437" s="7" t="s">
        <v>2388</v>
      </c>
      <c r="F1437" s="7" t="s">
        <v>2386</v>
      </c>
      <c r="G1437" s="7">
        <v>1</v>
      </c>
      <c r="H1437" s="7" t="s">
        <v>2386</v>
      </c>
    </row>
    <row r="1438" spans="1:8">
      <c r="A1438" s="7" t="s">
        <v>1478</v>
      </c>
      <c r="B1438" s="7">
        <v>19.3</v>
      </c>
      <c r="C1438" s="7">
        <v>10.36</v>
      </c>
      <c r="D1438" s="7" t="s">
        <v>2386</v>
      </c>
      <c r="E1438" s="7" t="s">
        <v>2386</v>
      </c>
      <c r="F1438" s="7" t="s">
        <v>2386</v>
      </c>
      <c r="G1438" s="7" t="s">
        <v>2387</v>
      </c>
      <c r="H1438" s="7" t="s">
        <v>2386</v>
      </c>
    </row>
    <row r="1439" spans="1:8">
      <c r="A1439" s="7" t="s">
        <v>1479</v>
      </c>
      <c r="B1439" s="7">
        <v>33.659999999999997</v>
      </c>
      <c r="C1439" s="7">
        <v>5.71</v>
      </c>
      <c r="D1439" s="7" t="s">
        <v>2386</v>
      </c>
      <c r="E1439" s="7" t="s">
        <v>2388</v>
      </c>
      <c r="F1439" s="7" t="s">
        <v>2386</v>
      </c>
      <c r="G1439" s="7">
        <v>1</v>
      </c>
      <c r="H1439" s="7" t="s">
        <v>2386</v>
      </c>
    </row>
    <row r="1440" spans="1:8">
      <c r="A1440" s="7" t="s">
        <v>1480</v>
      </c>
      <c r="B1440" s="7">
        <v>33.33</v>
      </c>
      <c r="C1440" s="7">
        <v>6.08</v>
      </c>
      <c r="D1440" s="7" t="s">
        <v>2386</v>
      </c>
      <c r="E1440" s="7" t="s">
        <v>2388</v>
      </c>
      <c r="F1440" s="7" t="s">
        <v>2386</v>
      </c>
      <c r="G1440" s="7">
        <v>1</v>
      </c>
      <c r="H1440" s="7" t="s">
        <v>2386</v>
      </c>
    </row>
    <row r="1441" spans="1:8">
      <c r="A1441" s="7" t="s">
        <v>1481</v>
      </c>
      <c r="B1441" s="7">
        <v>21.84</v>
      </c>
      <c r="C1441" s="7">
        <v>5.71</v>
      </c>
      <c r="D1441" s="7" t="s">
        <v>2386</v>
      </c>
      <c r="E1441" s="7" t="s">
        <v>2388</v>
      </c>
      <c r="F1441" s="7" t="s">
        <v>2386</v>
      </c>
      <c r="G1441" s="7">
        <v>1</v>
      </c>
      <c r="H1441" s="7" t="s">
        <v>2386</v>
      </c>
    </row>
    <row r="1442" spans="1:8">
      <c r="A1442" s="7" t="s">
        <v>1482</v>
      </c>
      <c r="B1442" s="7">
        <v>16.87</v>
      </c>
      <c r="C1442" s="7">
        <v>9.1300000000000008</v>
      </c>
      <c r="D1442" s="7" t="s">
        <v>2386</v>
      </c>
      <c r="E1442" s="7" t="s">
        <v>2386</v>
      </c>
      <c r="F1442" s="7" t="s">
        <v>2386</v>
      </c>
      <c r="G1442" s="7" t="s">
        <v>2387</v>
      </c>
      <c r="H1442" s="7" t="s">
        <v>2386</v>
      </c>
    </row>
    <row r="1443" spans="1:8">
      <c r="A1443" s="7" t="s">
        <v>1483</v>
      </c>
      <c r="B1443" s="7">
        <v>30.14</v>
      </c>
      <c r="C1443" s="7">
        <v>5.49</v>
      </c>
      <c r="D1443" s="7" t="s">
        <v>2386</v>
      </c>
      <c r="E1443" s="7" t="s">
        <v>2388</v>
      </c>
      <c r="F1443" s="7" t="s">
        <v>2386</v>
      </c>
      <c r="G1443" s="7">
        <v>1</v>
      </c>
      <c r="H1443" s="7" t="s">
        <v>2386</v>
      </c>
    </row>
    <row r="1444" spans="1:8">
      <c r="A1444" s="7" t="s">
        <v>1484</v>
      </c>
      <c r="B1444" s="7">
        <v>23.21</v>
      </c>
      <c r="C1444" s="7">
        <v>4.37</v>
      </c>
      <c r="D1444" s="7" t="s">
        <v>2386</v>
      </c>
      <c r="E1444" s="7" t="s">
        <v>2388</v>
      </c>
      <c r="F1444" s="7" t="s">
        <v>2386</v>
      </c>
      <c r="G1444" s="7">
        <v>1</v>
      </c>
      <c r="H1444" s="7" t="s">
        <v>2386</v>
      </c>
    </row>
    <row r="1445" spans="1:8">
      <c r="A1445" s="7" t="s">
        <v>1485</v>
      </c>
      <c r="B1445" s="7">
        <v>17.170000000000002</v>
      </c>
      <c r="C1445" s="7">
        <v>8.4600000000000009</v>
      </c>
      <c r="D1445" s="7" t="s">
        <v>2386</v>
      </c>
      <c r="E1445" s="7" t="s">
        <v>2386</v>
      </c>
      <c r="F1445" s="7" t="s">
        <v>2386</v>
      </c>
      <c r="G1445" s="7" t="s">
        <v>2387</v>
      </c>
      <c r="H1445" s="7" t="s">
        <v>2386</v>
      </c>
    </row>
    <row r="1446" spans="1:8">
      <c r="A1446" s="7" t="s">
        <v>1486</v>
      </c>
      <c r="B1446" s="7">
        <v>15.61</v>
      </c>
      <c r="C1446" s="7">
        <v>5.28</v>
      </c>
      <c r="D1446" s="7" t="s">
        <v>2386</v>
      </c>
      <c r="E1446" s="7" t="s">
        <v>2386</v>
      </c>
      <c r="F1446" s="7" t="s">
        <v>2386</v>
      </c>
      <c r="G1446" s="7">
        <v>1</v>
      </c>
      <c r="H1446" s="7" t="s">
        <v>2386</v>
      </c>
    </row>
    <row r="1447" spans="1:8">
      <c r="A1447" s="7" t="s">
        <v>1487</v>
      </c>
      <c r="B1447" s="7">
        <v>31.3</v>
      </c>
      <c r="C1447" s="7">
        <v>11.38</v>
      </c>
      <c r="D1447" s="7" t="s">
        <v>2386</v>
      </c>
      <c r="E1447" s="7" t="s">
        <v>2386</v>
      </c>
      <c r="F1447" s="7" t="s">
        <v>2386</v>
      </c>
      <c r="G1447" s="7">
        <v>3</v>
      </c>
      <c r="H1447" s="7" t="s">
        <v>2388</v>
      </c>
    </row>
    <row r="1448" spans="1:8">
      <c r="A1448" s="7" t="s">
        <v>1488</v>
      </c>
      <c r="B1448" s="7">
        <v>31.4</v>
      </c>
      <c r="C1448" s="7">
        <v>4.5999999999999996</v>
      </c>
      <c r="D1448" s="7" t="s">
        <v>2388</v>
      </c>
      <c r="E1448" s="7" t="s">
        <v>2386</v>
      </c>
      <c r="F1448" s="7" t="s">
        <v>2386</v>
      </c>
      <c r="G1448" s="7">
        <v>1</v>
      </c>
      <c r="H1448" s="7" t="s">
        <v>2388</v>
      </c>
    </row>
    <row r="1449" spans="1:8">
      <c r="A1449" s="7" t="s">
        <v>1489</v>
      </c>
      <c r="B1449" s="7">
        <v>17.98</v>
      </c>
      <c r="C1449" s="7">
        <v>5.33</v>
      </c>
      <c r="D1449" s="7" t="s">
        <v>2388</v>
      </c>
      <c r="E1449" s="7" t="s">
        <v>2386</v>
      </c>
      <c r="F1449" s="7" t="s">
        <v>2389</v>
      </c>
      <c r="G1449" s="7">
        <v>1</v>
      </c>
      <c r="H1449" s="7" t="s">
        <v>2386</v>
      </c>
    </row>
    <row r="1450" spans="1:8">
      <c r="A1450" s="7" t="s">
        <v>1490</v>
      </c>
      <c r="B1450" s="7">
        <v>21.64</v>
      </c>
      <c r="C1450" s="7">
        <v>5.5</v>
      </c>
      <c r="D1450" s="7" t="s">
        <v>2386</v>
      </c>
      <c r="E1450" s="7" t="s">
        <v>2388</v>
      </c>
      <c r="F1450" s="7" t="s">
        <v>2386</v>
      </c>
      <c r="G1450" s="7">
        <v>1</v>
      </c>
      <c r="H1450" s="7" t="s">
        <v>2386</v>
      </c>
    </row>
    <row r="1451" spans="1:8">
      <c r="A1451" s="7" t="s">
        <v>1491</v>
      </c>
      <c r="B1451" s="7">
        <v>16.399999999999999</v>
      </c>
      <c r="C1451" s="7">
        <v>5.4</v>
      </c>
      <c r="D1451" s="7" t="s">
        <v>2386</v>
      </c>
      <c r="E1451" s="7" t="s">
        <v>2386</v>
      </c>
      <c r="F1451" s="7" t="s">
        <v>2389</v>
      </c>
      <c r="G1451" s="7">
        <v>1</v>
      </c>
      <c r="H1451" s="7" t="s">
        <v>2386</v>
      </c>
    </row>
    <row r="1452" spans="1:8">
      <c r="A1452" s="7" t="s">
        <v>1492</v>
      </c>
      <c r="B1452" s="7">
        <v>15.77</v>
      </c>
      <c r="C1452" s="7">
        <v>6.05</v>
      </c>
      <c r="D1452" s="7" t="s">
        <v>2388</v>
      </c>
      <c r="E1452" s="7" t="s">
        <v>2386</v>
      </c>
      <c r="F1452" s="7" t="s">
        <v>2386</v>
      </c>
      <c r="G1452" s="7">
        <v>1</v>
      </c>
      <c r="H1452" s="7" t="s">
        <v>2386</v>
      </c>
    </row>
    <row r="1453" spans="1:8">
      <c r="A1453" s="7" t="s">
        <v>1493</v>
      </c>
      <c r="B1453" s="7">
        <v>18.27</v>
      </c>
      <c r="C1453" s="7">
        <v>11.46</v>
      </c>
      <c r="D1453" s="7" t="s">
        <v>2386</v>
      </c>
      <c r="E1453" s="7" t="s">
        <v>2386</v>
      </c>
      <c r="F1453" s="7" t="s">
        <v>2386</v>
      </c>
      <c r="G1453" s="7" t="s">
        <v>2387</v>
      </c>
      <c r="H1453" s="7" t="s">
        <v>2386</v>
      </c>
    </row>
    <row r="1454" spans="1:8">
      <c r="A1454" s="7" t="s">
        <v>1494</v>
      </c>
      <c r="B1454" s="7">
        <v>16.489999999999998</v>
      </c>
      <c r="C1454" s="7">
        <v>8.48</v>
      </c>
      <c r="D1454" s="7" t="s">
        <v>2386</v>
      </c>
      <c r="E1454" s="7" t="s">
        <v>2386</v>
      </c>
      <c r="F1454" s="7" t="s">
        <v>2386</v>
      </c>
      <c r="G1454" s="7" t="s">
        <v>2387</v>
      </c>
      <c r="H1454" s="7" t="s">
        <v>2386</v>
      </c>
    </row>
    <row r="1455" spans="1:8">
      <c r="A1455" s="7" t="s">
        <v>1495</v>
      </c>
      <c r="B1455" s="7">
        <v>16.14</v>
      </c>
      <c r="C1455" s="7">
        <v>4.8600000000000003</v>
      </c>
      <c r="D1455" s="7" t="s">
        <v>2386</v>
      </c>
      <c r="E1455" s="7" t="s">
        <v>2386</v>
      </c>
      <c r="F1455" s="7" t="s">
        <v>2386</v>
      </c>
      <c r="G1455" s="7" t="s">
        <v>2387</v>
      </c>
      <c r="H1455" s="7" t="s">
        <v>2386</v>
      </c>
    </row>
    <row r="1456" spans="1:8">
      <c r="A1456" s="7" t="s">
        <v>1496</v>
      </c>
      <c r="B1456" s="7">
        <v>20.85</v>
      </c>
      <c r="C1456" s="7">
        <v>4.45</v>
      </c>
      <c r="D1456" s="7" t="s">
        <v>2388</v>
      </c>
      <c r="E1456" s="7" t="s">
        <v>2386</v>
      </c>
      <c r="F1456" s="7" t="s">
        <v>2386</v>
      </c>
      <c r="G1456" s="7">
        <v>1</v>
      </c>
      <c r="H1456" s="7" t="s">
        <v>2386</v>
      </c>
    </row>
    <row r="1457" spans="1:8">
      <c r="A1457" s="7" t="s">
        <v>1497</v>
      </c>
      <c r="B1457" s="7">
        <v>15.88</v>
      </c>
      <c r="C1457" s="7">
        <v>4.3600000000000003</v>
      </c>
      <c r="D1457" s="7" t="s">
        <v>2386</v>
      </c>
      <c r="E1457" s="7" t="s">
        <v>2386</v>
      </c>
      <c r="F1457" s="7" t="s">
        <v>2386</v>
      </c>
      <c r="G1457" s="7" t="s">
        <v>2387</v>
      </c>
      <c r="H1457" s="7" t="s">
        <v>2386</v>
      </c>
    </row>
    <row r="1458" spans="1:8">
      <c r="A1458" s="7" t="s">
        <v>1498</v>
      </c>
      <c r="B1458" s="7">
        <v>20.66</v>
      </c>
      <c r="C1458" s="7">
        <v>5.8</v>
      </c>
      <c r="D1458" s="7" t="s">
        <v>2386</v>
      </c>
      <c r="E1458" s="7" t="s">
        <v>2388</v>
      </c>
      <c r="F1458" s="7" t="s">
        <v>2386</v>
      </c>
      <c r="G1458" s="7">
        <v>1</v>
      </c>
      <c r="H1458" s="7" t="s">
        <v>2386</v>
      </c>
    </row>
    <row r="1459" spans="1:8">
      <c r="A1459" s="7" t="s">
        <v>1499</v>
      </c>
      <c r="B1459" s="7">
        <v>34.9</v>
      </c>
      <c r="C1459" s="7">
        <v>6.22</v>
      </c>
      <c r="D1459" s="7" t="s">
        <v>2386</v>
      </c>
      <c r="E1459" s="7" t="s">
        <v>2386</v>
      </c>
      <c r="F1459" s="7" t="s">
        <v>2389</v>
      </c>
      <c r="G1459" s="7">
        <v>1</v>
      </c>
      <c r="H1459" s="7" t="s">
        <v>2388</v>
      </c>
    </row>
    <row r="1460" spans="1:8">
      <c r="A1460" s="7" t="s">
        <v>1500</v>
      </c>
      <c r="B1460" s="7">
        <v>20.399999999999999</v>
      </c>
      <c r="C1460" s="7">
        <v>5.27</v>
      </c>
      <c r="D1460" s="7" t="s">
        <v>2386</v>
      </c>
      <c r="E1460" s="7" t="s">
        <v>2386</v>
      </c>
      <c r="F1460" s="7" t="s">
        <v>2386</v>
      </c>
      <c r="G1460" s="7" t="s">
        <v>2387</v>
      </c>
      <c r="H1460" s="7" t="s">
        <v>2386</v>
      </c>
    </row>
    <row r="1461" spans="1:8">
      <c r="A1461" s="7" t="s">
        <v>1501</v>
      </c>
      <c r="B1461" s="7">
        <v>25.19</v>
      </c>
      <c r="C1461" s="7">
        <v>5.64</v>
      </c>
      <c r="D1461" s="7" t="s">
        <v>2388</v>
      </c>
      <c r="E1461" s="7" t="s">
        <v>2386</v>
      </c>
      <c r="F1461" s="7" t="s">
        <v>2386</v>
      </c>
      <c r="G1461" s="7" t="s">
        <v>2387</v>
      </c>
      <c r="H1461" s="7" t="s">
        <v>2386</v>
      </c>
    </row>
    <row r="1462" spans="1:8">
      <c r="A1462" s="7" t="s">
        <v>1502</v>
      </c>
      <c r="B1462" s="7">
        <v>20.54</v>
      </c>
      <c r="C1462" s="7">
        <v>4.2</v>
      </c>
      <c r="D1462" s="7" t="s">
        <v>2388</v>
      </c>
      <c r="E1462" s="7" t="s">
        <v>2386</v>
      </c>
      <c r="F1462" s="7" t="s">
        <v>2386</v>
      </c>
      <c r="G1462" s="7">
        <v>1</v>
      </c>
      <c r="H1462" s="7" t="s">
        <v>2386</v>
      </c>
    </row>
    <row r="1463" spans="1:8">
      <c r="A1463" s="7" t="s">
        <v>1503</v>
      </c>
      <c r="B1463" s="7">
        <v>20.13</v>
      </c>
      <c r="C1463" s="7">
        <v>5.42</v>
      </c>
      <c r="D1463" s="7" t="s">
        <v>2386</v>
      </c>
      <c r="E1463" s="7" t="s">
        <v>2386</v>
      </c>
      <c r="F1463" s="7" t="s">
        <v>2386</v>
      </c>
      <c r="G1463" s="7" t="s">
        <v>2387</v>
      </c>
      <c r="H1463" s="7" t="s">
        <v>2386</v>
      </c>
    </row>
    <row r="1464" spans="1:8">
      <c r="A1464" s="7" t="s">
        <v>1504</v>
      </c>
      <c r="B1464" s="7">
        <v>18.93</v>
      </c>
      <c r="C1464" s="7">
        <v>6.11</v>
      </c>
      <c r="D1464" s="7" t="s">
        <v>2386</v>
      </c>
      <c r="E1464" s="7" t="s">
        <v>2386</v>
      </c>
      <c r="F1464" s="7" t="s">
        <v>2389</v>
      </c>
      <c r="G1464" s="7">
        <v>1</v>
      </c>
      <c r="H1464" s="7" t="s">
        <v>2386</v>
      </c>
    </row>
    <row r="1465" spans="1:8">
      <c r="A1465" s="7" t="s">
        <v>1505</v>
      </c>
      <c r="B1465" s="7">
        <v>24.14</v>
      </c>
      <c r="C1465" s="7">
        <v>5.29</v>
      </c>
      <c r="D1465" s="7" t="s">
        <v>2386</v>
      </c>
      <c r="E1465" s="7" t="s">
        <v>2388</v>
      </c>
      <c r="F1465" s="7" t="s">
        <v>2386</v>
      </c>
      <c r="G1465" s="7">
        <v>1</v>
      </c>
      <c r="H1465" s="7" t="s">
        <v>2386</v>
      </c>
    </row>
    <row r="1466" spans="1:8">
      <c r="A1466" s="7" t="s">
        <v>1506</v>
      </c>
      <c r="B1466" s="7">
        <v>25.03</v>
      </c>
      <c r="C1466" s="7">
        <v>5.91</v>
      </c>
      <c r="D1466" s="7" t="s">
        <v>2386</v>
      </c>
      <c r="E1466" s="7" t="s">
        <v>2388</v>
      </c>
      <c r="F1466" s="7" t="s">
        <v>2386</v>
      </c>
      <c r="G1466" s="7">
        <v>1</v>
      </c>
      <c r="H1466" s="7" t="s">
        <v>2386</v>
      </c>
    </row>
    <row r="1467" spans="1:8">
      <c r="A1467" s="7" t="s">
        <v>1507</v>
      </c>
      <c r="B1467" s="7">
        <v>20.47</v>
      </c>
      <c r="C1467" s="7">
        <v>5.81</v>
      </c>
      <c r="D1467" s="7" t="s">
        <v>2388</v>
      </c>
      <c r="E1467" s="7" t="s">
        <v>2386</v>
      </c>
      <c r="F1467" s="7" t="s">
        <v>2386</v>
      </c>
      <c r="G1467" s="7">
        <v>1</v>
      </c>
      <c r="H1467" s="7" t="s">
        <v>2386</v>
      </c>
    </row>
    <row r="1468" spans="1:8">
      <c r="A1468" s="7" t="s">
        <v>1508</v>
      </c>
      <c r="B1468" s="7">
        <v>18.82</v>
      </c>
      <c r="C1468" s="7">
        <v>5.51</v>
      </c>
      <c r="D1468" s="7" t="s">
        <v>2388</v>
      </c>
      <c r="E1468" s="7" t="s">
        <v>2386</v>
      </c>
      <c r="F1468" s="7" t="s">
        <v>2386</v>
      </c>
      <c r="G1468" s="7" t="s">
        <v>2387</v>
      </c>
      <c r="H1468" s="7" t="s">
        <v>2386</v>
      </c>
    </row>
    <row r="1469" spans="1:8">
      <c r="A1469" s="7" t="s">
        <v>1509</v>
      </c>
      <c r="B1469" s="7">
        <v>17.079999999999998</v>
      </c>
      <c r="C1469" s="7">
        <v>5.73</v>
      </c>
      <c r="D1469" s="7" t="s">
        <v>2386</v>
      </c>
      <c r="E1469" s="7" t="s">
        <v>2386</v>
      </c>
      <c r="F1469" s="7" t="s">
        <v>2389</v>
      </c>
      <c r="G1469" s="7">
        <v>1</v>
      </c>
      <c r="H1469" s="7" t="s">
        <v>2386</v>
      </c>
    </row>
    <row r="1470" spans="1:8">
      <c r="A1470" s="7" t="s">
        <v>1510</v>
      </c>
      <c r="B1470" s="7">
        <v>31.13</v>
      </c>
      <c r="C1470" s="7">
        <v>4.5199999999999996</v>
      </c>
      <c r="D1470" s="7" t="s">
        <v>2388</v>
      </c>
      <c r="E1470" s="7" t="s">
        <v>2386</v>
      </c>
      <c r="F1470" s="7" t="s">
        <v>2386</v>
      </c>
      <c r="G1470" s="7">
        <v>1</v>
      </c>
      <c r="H1470" s="7" t="s">
        <v>2388</v>
      </c>
    </row>
    <row r="1471" spans="1:8">
      <c r="A1471" s="7" t="s">
        <v>1511</v>
      </c>
      <c r="B1471" s="7">
        <v>19.21</v>
      </c>
      <c r="C1471" s="7">
        <v>5.53</v>
      </c>
      <c r="D1471" s="7" t="s">
        <v>2388</v>
      </c>
      <c r="E1471" s="7" t="s">
        <v>2386</v>
      </c>
      <c r="F1471" s="7" t="s">
        <v>2386</v>
      </c>
      <c r="G1471" s="7" t="s">
        <v>2387</v>
      </c>
      <c r="H1471" s="7" t="s">
        <v>2386</v>
      </c>
    </row>
    <row r="1472" spans="1:8">
      <c r="A1472" s="7" t="s">
        <v>1512</v>
      </c>
      <c r="B1472" s="7">
        <v>17.86</v>
      </c>
      <c r="C1472" s="7">
        <v>5.43</v>
      </c>
      <c r="D1472" s="7" t="s">
        <v>2386</v>
      </c>
      <c r="E1472" s="7" t="s">
        <v>2386</v>
      </c>
      <c r="F1472" s="7" t="s">
        <v>2389</v>
      </c>
      <c r="G1472" s="7">
        <v>1</v>
      </c>
      <c r="H1472" s="7" t="s">
        <v>2386</v>
      </c>
    </row>
    <row r="1473" spans="1:8">
      <c r="A1473" s="7" t="s">
        <v>1513</v>
      </c>
      <c r="B1473" s="7">
        <v>21.38</v>
      </c>
      <c r="C1473" s="7">
        <v>8.01</v>
      </c>
      <c r="D1473" s="7" t="s">
        <v>2386</v>
      </c>
      <c r="E1473" s="7" t="s">
        <v>2386</v>
      </c>
      <c r="F1473" s="7" t="s">
        <v>2386</v>
      </c>
      <c r="G1473" s="7" t="s">
        <v>2387</v>
      </c>
      <c r="H1473" s="7" t="s">
        <v>2386</v>
      </c>
    </row>
    <row r="1474" spans="1:8">
      <c r="A1474" s="7" t="s">
        <v>1514</v>
      </c>
      <c r="B1474" s="7">
        <v>23.35</v>
      </c>
      <c r="C1474" s="7">
        <v>5.94</v>
      </c>
      <c r="D1474" s="7" t="s">
        <v>2386</v>
      </c>
      <c r="E1474" s="7" t="s">
        <v>2386</v>
      </c>
      <c r="F1474" s="7" t="s">
        <v>2386</v>
      </c>
      <c r="G1474" s="7" t="s">
        <v>2387</v>
      </c>
      <c r="H1474" s="7" t="s">
        <v>2386</v>
      </c>
    </row>
    <row r="1475" spans="1:8">
      <c r="A1475" s="7" t="s">
        <v>1515</v>
      </c>
      <c r="B1475" s="7">
        <v>22.24</v>
      </c>
      <c r="C1475" s="7">
        <v>5.04</v>
      </c>
      <c r="D1475" s="7" t="s">
        <v>2386</v>
      </c>
      <c r="E1475" s="7" t="s">
        <v>2386</v>
      </c>
      <c r="F1475" s="7" t="s">
        <v>2386</v>
      </c>
      <c r="G1475" s="7" t="s">
        <v>2387</v>
      </c>
      <c r="H1475" s="7" t="s">
        <v>2386</v>
      </c>
    </row>
    <row r="1476" spans="1:8">
      <c r="A1476" s="7" t="s">
        <v>1516</v>
      </c>
      <c r="B1476" s="7">
        <v>24.76</v>
      </c>
      <c r="C1476" s="7">
        <v>4.54</v>
      </c>
      <c r="D1476" s="7" t="s">
        <v>2388</v>
      </c>
      <c r="E1476" s="7" t="s">
        <v>2386</v>
      </c>
      <c r="F1476" s="7" t="s">
        <v>2386</v>
      </c>
      <c r="G1476" s="7" t="s">
        <v>2387</v>
      </c>
      <c r="H1476" s="7" t="s">
        <v>2386</v>
      </c>
    </row>
    <row r="1477" spans="1:8">
      <c r="A1477" s="7" t="s">
        <v>1517</v>
      </c>
      <c r="B1477" s="7">
        <v>20.100000000000001</v>
      </c>
      <c r="C1477" s="7">
        <v>5.6</v>
      </c>
      <c r="D1477" s="7" t="s">
        <v>2388</v>
      </c>
      <c r="E1477" s="7" t="s">
        <v>2386</v>
      </c>
      <c r="F1477" s="7" t="s">
        <v>2389</v>
      </c>
      <c r="G1477" s="7">
        <v>1</v>
      </c>
      <c r="H1477" s="7" t="s">
        <v>2386</v>
      </c>
    </row>
    <row r="1478" spans="1:8">
      <c r="A1478" s="7" t="s">
        <v>1518</v>
      </c>
      <c r="B1478" s="7">
        <v>21.77</v>
      </c>
      <c r="C1478" s="7">
        <v>10.67</v>
      </c>
      <c r="D1478" s="7" t="s">
        <v>2386</v>
      </c>
      <c r="E1478" s="7" t="s">
        <v>2386</v>
      </c>
      <c r="F1478" s="7" t="s">
        <v>2386</v>
      </c>
      <c r="G1478" s="7" t="s">
        <v>2387</v>
      </c>
      <c r="H1478" s="7" t="s">
        <v>2386</v>
      </c>
    </row>
    <row r="1479" spans="1:8">
      <c r="A1479" s="7" t="s">
        <v>1519</v>
      </c>
      <c r="B1479" s="7">
        <v>17.82</v>
      </c>
      <c r="C1479" s="7">
        <v>5.26</v>
      </c>
      <c r="D1479" s="7" t="s">
        <v>2388</v>
      </c>
      <c r="E1479" s="7" t="s">
        <v>2386</v>
      </c>
      <c r="F1479" s="7" t="s">
        <v>2386</v>
      </c>
      <c r="G1479" s="7">
        <v>1</v>
      </c>
      <c r="H1479" s="7" t="s">
        <v>2386</v>
      </c>
    </row>
    <row r="1480" spans="1:8">
      <c r="A1480" s="7" t="s">
        <v>1520</v>
      </c>
      <c r="B1480" s="7">
        <v>17.07</v>
      </c>
      <c r="C1480" s="7">
        <v>5.22</v>
      </c>
      <c r="D1480" s="7" t="s">
        <v>2386</v>
      </c>
      <c r="E1480" s="7" t="s">
        <v>2386</v>
      </c>
      <c r="F1480" s="7" t="s">
        <v>2389</v>
      </c>
      <c r="G1480" s="7">
        <v>1</v>
      </c>
      <c r="H1480" s="7" t="s">
        <v>2386</v>
      </c>
    </row>
    <row r="1481" spans="1:8">
      <c r="A1481" s="7" t="s">
        <v>1521</v>
      </c>
      <c r="B1481" s="7">
        <v>34.799999999999997</v>
      </c>
      <c r="C1481" s="7">
        <v>6.18</v>
      </c>
      <c r="D1481" s="7" t="s">
        <v>2386</v>
      </c>
      <c r="E1481" s="7" t="s">
        <v>2386</v>
      </c>
      <c r="F1481" s="7" t="s">
        <v>2389</v>
      </c>
      <c r="G1481" s="7">
        <v>1</v>
      </c>
      <c r="H1481" s="7" t="s">
        <v>2388</v>
      </c>
    </row>
    <row r="1482" spans="1:8">
      <c r="A1482" s="7" t="s">
        <v>1522</v>
      </c>
      <c r="B1482" s="7">
        <v>22.24</v>
      </c>
      <c r="C1482" s="7">
        <v>4.29</v>
      </c>
      <c r="D1482" s="7" t="s">
        <v>2388</v>
      </c>
      <c r="E1482" s="7" t="s">
        <v>2386</v>
      </c>
      <c r="F1482" s="7" t="s">
        <v>2386</v>
      </c>
      <c r="G1482" s="7" t="s">
        <v>2387</v>
      </c>
      <c r="H1482" s="7" t="s">
        <v>2386</v>
      </c>
    </row>
    <row r="1483" spans="1:8">
      <c r="A1483" s="7" t="s">
        <v>1523</v>
      </c>
      <c r="B1483" s="7">
        <v>22.34</v>
      </c>
      <c r="C1483" s="7">
        <v>5.57</v>
      </c>
      <c r="D1483" s="7" t="s">
        <v>2386</v>
      </c>
      <c r="E1483" s="7" t="s">
        <v>2386</v>
      </c>
      <c r="F1483" s="7" t="s">
        <v>2386</v>
      </c>
      <c r="G1483" s="7">
        <v>1</v>
      </c>
      <c r="H1483" s="7" t="s">
        <v>2386</v>
      </c>
    </row>
    <row r="1484" spans="1:8">
      <c r="A1484" s="7" t="s">
        <v>1524</v>
      </c>
      <c r="B1484" s="7">
        <v>17.7</v>
      </c>
      <c r="C1484" s="7">
        <v>6.28</v>
      </c>
      <c r="D1484" s="7" t="s">
        <v>2386</v>
      </c>
      <c r="E1484" s="7" t="s">
        <v>2386</v>
      </c>
      <c r="F1484" s="7" t="s">
        <v>2386</v>
      </c>
      <c r="G1484" s="7">
        <v>1</v>
      </c>
      <c r="H1484" s="7" t="s">
        <v>2386</v>
      </c>
    </row>
    <row r="1485" spans="1:8">
      <c r="A1485" s="7" t="s">
        <v>1525</v>
      </c>
      <c r="B1485" s="7">
        <v>16.47</v>
      </c>
      <c r="C1485" s="7">
        <v>6.35</v>
      </c>
      <c r="D1485" s="7" t="s">
        <v>2386</v>
      </c>
      <c r="E1485" s="7" t="s">
        <v>2386</v>
      </c>
      <c r="F1485" s="7" t="s">
        <v>2389</v>
      </c>
      <c r="G1485" s="7">
        <v>1</v>
      </c>
      <c r="H1485" s="7" t="s">
        <v>2386</v>
      </c>
    </row>
    <row r="1486" spans="1:8">
      <c r="A1486" s="7" t="s">
        <v>1526</v>
      </c>
      <c r="B1486" s="7">
        <v>17.600000000000001</v>
      </c>
      <c r="C1486" s="7">
        <v>4.3899999999999997</v>
      </c>
      <c r="D1486" s="7" t="s">
        <v>2386</v>
      </c>
      <c r="E1486" s="7" t="s">
        <v>2386</v>
      </c>
      <c r="F1486" s="7" t="s">
        <v>2386</v>
      </c>
      <c r="G1486" s="7">
        <v>1</v>
      </c>
      <c r="H1486" s="7" t="s">
        <v>2386</v>
      </c>
    </row>
    <row r="1487" spans="1:8">
      <c r="A1487" s="7" t="s">
        <v>1527</v>
      </c>
      <c r="B1487" s="7">
        <v>17.579999999999998</v>
      </c>
      <c r="C1487" s="7">
        <v>4.51</v>
      </c>
      <c r="D1487" s="7" t="s">
        <v>2386</v>
      </c>
      <c r="E1487" s="7" t="s">
        <v>2386</v>
      </c>
      <c r="F1487" s="7" t="s">
        <v>2386</v>
      </c>
      <c r="G1487" s="7">
        <v>1</v>
      </c>
      <c r="H1487" s="7" t="s">
        <v>2386</v>
      </c>
    </row>
    <row r="1488" spans="1:8">
      <c r="A1488" s="7" t="s">
        <v>1528</v>
      </c>
      <c r="B1488" s="7">
        <v>31.68</v>
      </c>
      <c r="C1488" s="7">
        <v>4.4000000000000004</v>
      </c>
      <c r="D1488" s="7" t="s">
        <v>2386</v>
      </c>
      <c r="E1488" s="7" t="s">
        <v>2386</v>
      </c>
      <c r="F1488" s="7" t="s">
        <v>2386</v>
      </c>
      <c r="G1488" s="7" t="s">
        <v>2387</v>
      </c>
      <c r="H1488" s="7" t="s">
        <v>2388</v>
      </c>
    </row>
    <row r="1489" spans="1:8">
      <c r="A1489" s="7" t="s">
        <v>1529</v>
      </c>
      <c r="B1489" s="7">
        <v>33.534999999999997</v>
      </c>
      <c r="C1489" s="7">
        <v>6.23</v>
      </c>
      <c r="D1489" s="7" t="s">
        <v>2386</v>
      </c>
      <c r="E1489" s="7" t="s">
        <v>2388</v>
      </c>
      <c r="F1489" s="7" t="s">
        <v>2386</v>
      </c>
      <c r="G1489" s="7">
        <v>1</v>
      </c>
      <c r="H1489" s="7" t="s">
        <v>2388</v>
      </c>
    </row>
    <row r="1490" spans="1:8">
      <c r="A1490" s="7" t="s">
        <v>1530</v>
      </c>
      <c r="B1490" s="7">
        <v>31.92</v>
      </c>
      <c r="C1490" s="7">
        <v>5.33</v>
      </c>
      <c r="D1490" s="7" t="s">
        <v>2388</v>
      </c>
      <c r="E1490" s="7" t="s">
        <v>2386</v>
      </c>
      <c r="F1490" s="7" t="s">
        <v>2386</v>
      </c>
      <c r="G1490" s="7" t="s">
        <v>2387</v>
      </c>
      <c r="H1490" s="7" t="s">
        <v>2388</v>
      </c>
    </row>
    <row r="1491" spans="1:8">
      <c r="A1491" s="7" t="s">
        <v>1531</v>
      </c>
      <c r="B1491" s="7">
        <v>32.700000000000003</v>
      </c>
      <c r="C1491" s="7">
        <v>4.09</v>
      </c>
      <c r="D1491" s="7" t="s">
        <v>2386</v>
      </c>
      <c r="E1491" s="7" t="s">
        <v>2386</v>
      </c>
      <c r="F1491" s="7" t="s">
        <v>2386</v>
      </c>
      <c r="G1491" s="7">
        <v>1</v>
      </c>
      <c r="H1491" s="7" t="s">
        <v>2388</v>
      </c>
    </row>
    <row r="1492" spans="1:8">
      <c r="A1492" s="7" t="s">
        <v>1532</v>
      </c>
      <c r="B1492" s="7">
        <v>41.25</v>
      </c>
      <c r="C1492" s="7">
        <v>5.19</v>
      </c>
      <c r="D1492" s="7" t="s">
        <v>2386</v>
      </c>
      <c r="E1492" s="7" t="s">
        <v>2386</v>
      </c>
      <c r="F1492" s="7" t="s">
        <v>2386</v>
      </c>
      <c r="G1492" s="7" t="s">
        <v>2387</v>
      </c>
      <c r="H1492" s="7" t="s">
        <v>2388</v>
      </c>
    </row>
    <row r="1493" spans="1:8">
      <c r="A1493" s="7" t="s">
        <v>1533</v>
      </c>
      <c r="B1493" s="7">
        <v>33.11</v>
      </c>
      <c r="C1493" s="7">
        <v>4.12</v>
      </c>
      <c r="D1493" s="7" t="s">
        <v>2386</v>
      </c>
      <c r="E1493" s="7" t="s">
        <v>2386</v>
      </c>
      <c r="F1493" s="7" t="s">
        <v>2389</v>
      </c>
      <c r="G1493" s="7">
        <v>1</v>
      </c>
      <c r="H1493" s="7" t="s">
        <v>2388</v>
      </c>
    </row>
    <row r="1494" spans="1:8">
      <c r="A1494" s="7" t="s">
        <v>1534</v>
      </c>
      <c r="B1494" s="7">
        <v>41.8</v>
      </c>
      <c r="C1494" s="7">
        <v>7.89</v>
      </c>
      <c r="D1494" s="7" t="s">
        <v>2388</v>
      </c>
      <c r="E1494" s="7" t="s">
        <v>2386</v>
      </c>
      <c r="F1494" s="7" t="s">
        <v>2386</v>
      </c>
      <c r="G1494" s="7">
        <v>2</v>
      </c>
      <c r="H1494" s="7" t="s">
        <v>2388</v>
      </c>
    </row>
    <row r="1495" spans="1:8">
      <c r="A1495" s="7" t="s">
        <v>1535</v>
      </c>
      <c r="B1495" s="7">
        <v>36.159999999999997</v>
      </c>
      <c r="C1495" s="7">
        <v>5.0999999999999996</v>
      </c>
      <c r="D1495" s="7" t="s">
        <v>2386</v>
      </c>
      <c r="E1495" s="7" t="s">
        <v>2386</v>
      </c>
      <c r="F1495" s="7" t="s">
        <v>2386</v>
      </c>
      <c r="G1495" s="7">
        <v>1</v>
      </c>
      <c r="H1495" s="7" t="s">
        <v>2388</v>
      </c>
    </row>
    <row r="1496" spans="1:8">
      <c r="A1496" s="7" t="s">
        <v>1536</v>
      </c>
      <c r="B1496" s="7">
        <v>33.72</v>
      </c>
      <c r="C1496" s="7">
        <v>6.21</v>
      </c>
      <c r="D1496" s="7" t="s">
        <v>2388</v>
      </c>
      <c r="E1496" s="7" t="s">
        <v>2386</v>
      </c>
      <c r="F1496" s="7" t="s">
        <v>2389</v>
      </c>
      <c r="G1496" s="7">
        <v>1</v>
      </c>
      <c r="H1496" s="7" t="s">
        <v>2388</v>
      </c>
    </row>
    <row r="1497" spans="1:8">
      <c r="A1497" s="7" t="s">
        <v>1537</v>
      </c>
      <c r="B1497" s="7">
        <v>37.74</v>
      </c>
      <c r="C1497" s="7">
        <v>9.5299999999999994</v>
      </c>
      <c r="D1497" s="7" t="s">
        <v>2388</v>
      </c>
      <c r="E1497" s="7" t="s">
        <v>2386</v>
      </c>
      <c r="F1497" s="7" t="s">
        <v>2386</v>
      </c>
      <c r="G1497" s="7">
        <v>1</v>
      </c>
      <c r="H1497" s="7" t="s">
        <v>2388</v>
      </c>
    </row>
    <row r="1498" spans="1:8">
      <c r="A1498" s="7" t="s">
        <v>1538</v>
      </c>
      <c r="B1498" s="7">
        <v>48.75</v>
      </c>
      <c r="C1498" s="7">
        <v>4.6399999999999997</v>
      </c>
      <c r="D1498" s="7" t="s">
        <v>2388</v>
      </c>
      <c r="E1498" s="7" t="s">
        <v>2386</v>
      </c>
      <c r="F1498" s="7" t="s">
        <v>2386</v>
      </c>
      <c r="G1498" s="7">
        <v>1</v>
      </c>
      <c r="H1498" s="7" t="s">
        <v>2388</v>
      </c>
    </row>
    <row r="1499" spans="1:8">
      <c r="A1499" s="7" t="s">
        <v>1539</v>
      </c>
      <c r="B1499" s="7">
        <v>31.065000000000001</v>
      </c>
      <c r="C1499" s="7">
        <v>5.05</v>
      </c>
      <c r="D1499" s="7" t="s">
        <v>2386</v>
      </c>
      <c r="E1499" s="7" t="s">
        <v>2386</v>
      </c>
      <c r="F1499" s="7" t="s">
        <v>2386</v>
      </c>
      <c r="G1499" s="7">
        <v>1</v>
      </c>
      <c r="H1499" s="7" t="s">
        <v>2388</v>
      </c>
    </row>
    <row r="1500" spans="1:8">
      <c r="A1500" s="7" t="s">
        <v>1541</v>
      </c>
      <c r="B1500" s="7">
        <v>23.55</v>
      </c>
      <c r="C1500" s="7">
        <v>10.38</v>
      </c>
      <c r="D1500" s="7" t="s">
        <v>2386</v>
      </c>
      <c r="E1500" s="7" t="s">
        <v>2386</v>
      </c>
      <c r="F1500" s="7" t="s">
        <v>2386</v>
      </c>
      <c r="G1500" s="7" t="s">
        <v>2387</v>
      </c>
      <c r="H1500" s="7" t="s">
        <v>2388</v>
      </c>
    </row>
    <row r="1501" spans="1:8">
      <c r="A1501" s="7" t="s">
        <v>1542</v>
      </c>
      <c r="B1501" s="7">
        <v>30.18</v>
      </c>
      <c r="C1501" s="7">
        <v>8.31</v>
      </c>
      <c r="D1501" s="7" t="s">
        <v>2388</v>
      </c>
      <c r="E1501" s="7" t="s">
        <v>2386</v>
      </c>
      <c r="F1501" s="7" t="s">
        <v>2386</v>
      </c>
      <c r="G1501" s="7">
        <v>1</v>
      </c>
      <c r="H1501" s="7" t="s">
        <v>2388</v>
      </c>
    </row>
    <row r="1502" spans="1:8">
      <c r="A1502" s="7" t="s">
        <v>1543</v>
      </c>
      <c r="B1502" s="7">
        <v>29.94</v>
      </c>
      <c r="C1502" s="7">
        <v>7.59</v>
      </c>
      <c r="D1502" s="7" t="s">
        <v>2386</v>
      </c>
      <c r="E1502" s="7" t="s">
        <v>2386</v>
      </c>
      <c r="F1502" s="7" t="s">
        <v>2386</v>
      </c>
      <c r="G1502" s="7" t="s">
        <v>2387</v>
      </c>
      <c r="H1502" s="7" t="s">
        <v>2388</v>
      </c>
    </row>
    <row r="1503" spans="1:8">
      <c r="A1503" s="7" t="s">
        <v>1544</v>
      </c>
      <c r="B1503" s="7">
        <v>31.4</v>
      </c>
      <c r="C1503" s="7">
        <v>5.49</v>
      </c>
      <c r="D1503" s="7" t="s">
        <v>2386</v>
      </c>
      <c r="E1503" s="7" t="s">
        <v>2386</v>
      </c>
      <c r="F1503" s="7" t="s">
        <v>2386</v>
      </c>
      <c r="G1503" s="7" t="s">
        <v>2387</v>
      </c>
      <c r="H1503" s="7" t="s">
        <v>2388</v>
      </c>
    </row>
    <row r="1504" spans="1:8">
      <c r="A1504" s="7" t="s">
        <v>1545</v>
      </c>
      <c r="B1504" s="7">
        <v>53.06</v>
      </c>
      <c r="C1504" s="7">
        <v>11.68</v>
      </c>
      <c r="D1504" s="7" t="s">
        <v>2386</v>
      </c>
      <c r="E1504" s="7" t="s">
        <v>2386</v>
      </c>
      <c r="F1504" s="7" t="s">
        <v>2386</v>
      </c>
      <c r="G1504" s="7" t="s">
        <v>2387</v>
      </c>
      <c r="H1504" s="7" t="s">
        <v>2388</v>
      </c>
    </row>
    <row r="1505" spans="1:8">
      <c r="A1505" s="7" t="s">
        <v>1546</v>
      </c>
      <c r="B1505" s="7">
        <v>35.090000000000003</v>
      </c>
      <c r="C1505" s="7">
        <v>4.38</v>
      </c>
      <c r="D1505" s="7" t="s">
        <v>2388</v>
      </c>
      <c r="E1505" s="7" t="s">
        <v>2386</v>
      </c>
      <c r="F1505" s="7" t="s">
        <v>2386</v>
      </c>
      <c r="G1505" s="7">
        <v>2</v>
      </c>
      <c r="H1505" s="7" t="s">
        <v>2388</v>
      </c>
    </row>
    <row r="1506" spans="1:8">
      <c r="A1506" s="7" t="s">
        <v>1547</v>
      </c>
      <c r="B1506" s="7">
        <v>30.25</v>
      </c>
      <c r="C1506" s="7">
        <v>4.1900000000000004</v>
      </c>
      <c r="D1506" s="7" t="s">
        <v>2386</v>
      </c>
      <c r="E1506" s="7" t="s">
        <v>2386</v>
      </c>
      <c r="F1506" s="7" t="s">
        <v>2386</v>
      </c>
      <c r="G1506" s="7">
        <v>2</v>
      </c>
      <c r="H1506" s="7" t="s">
        <v>2388</v>
      </c>
    </row>
    <row r="1507" spans="1:8">
      <c r="A1507" s="7" t="s">
        <v>1548</v>
      </c>
      <c r="B1507" s="7">
        <v>46.68</v>
      </c>
      <c r="C1507" s="7">
        <v>4.01</v>
      </c>
      <c r="D1507" s="7" t="s">
        <v>2386</v>
      </c>
      <c r="E1507" s="7" t="s">
        <v>2386</v>
      </c>
      <c r="F1507" s="7" t="s">
        <v>2386</v>
      </c>
      <c r="G1507" s="7" t="s">
        <v>2387</v>
      </c>
      <c r="H1507" s="7" t="s">
        <v>2388</v>
      </c>
    </row>
    <row r="1508" spans="1:8">
      <c r="A1508" s="7" t="s">
        <v>1549</v>
      </c>
      <c r="B1508" s="7">
        <v>30.4</v>
      </c>
      <c r="C1508" s="7">
        <v>5.91</v>
      </c>
      <c r="D1508" s="7" t="s">
        <v>2386</v>
      </c>
      <c r="E1508" s="7" t="s">
        <v>2388</v>
      </c>
      <c r="F1508" s="7" t="s">
        <v>2386</v>
      </c>
      <c r="G1508" s="7">
        <v>2</v>
      </c>
      <c r="H1508" s="7" t="s">
        <v>2388</v>
      </c>
    </row>
    <row r="1509" spans="1:8">
      <c r="A1509" s="7" t="s">
        <v>1550</v>
      </c>
      <c r="B1509" s="7">
        <v>30.2</v>
      </c>
      <c r="C1509" s="7">
        <v>4.47</v>
      </c>
      <c r="D1509" s="7" t="s">
        <v>2388</v>
      </c>
      <c r="E1509" s="7" t="s">
        <v>2386</v>
      </c>
      <c r="F1509" s="7" t="s">
        <v>2389</v>
      </c>
      <c r="G1509" s="7">
        <v>1</v>
      </c>
      <c r="H1509" s="7" t="s">
        <v>2388</v>
      </c>
    </row>
    <row r="1510" spans="1:8">
      <c r="A1510" s="7" t="s">
        <v>1551</v>
      </c>
      <c r="B1510" s="7">
        <v>51.18</v>
      </c>
      <c r="C1510" s="7">
        <v>4.5599999999999996</v>
      </c>
      <c r="D1510" s="7" t="s">
        <v>2388</v>
      </c>
      <c r="E1510" s="7" t="s">
        <v>2388</v>
      </c>
      <c r="F1510" s="7" t="s">
        <v>2386</v>
      </c>
      <c r="G1510" s="7">
        <v>2</v>
      </c>
      <c r="H1510" s="7" t="s">
        <v>2388</v>
      </c>
    </row>
    <row r="1511" spans="1:8">
      <c r="A1511" s="7" t="s">
        <v>1552</v>
      </c>
      <c r="B1511" s="7">
        <v>22.18</v>
      </c>
      <c r="C1511" s="7">
        <v>9.9</v>
      </c>
      <c r="D1511" s="7" t="s">
        <v>2386</v>
      </c>
      <c r="E1511" s="7" t="s">
        <v>2386</v>
      </c>
      <c r="F1511" s="7" t="s">
        <v>2386</v>
      </c>
      <c r="G1511" s="7" t="s">
        <v>2387</v>
      </c>
      <c r="H1511" s="7" t="s">
        <v>2388</v>
      </c>
    </row>
    <row r="1512" spans="1:8">
      <c r="A1512" s="7" t="s">
        <v>1553</v>
      </c>
      <c r="B1512" s="7">
        <v>31.92</v>
      </c>
      <c r="C1512" s="7">
        <v>5.1100000000000003</v>
      </c>
      <c r="D1512" s="7" t="s">
        <v>2386</v>
      </c>
      <c r="E1512" s="7" t="s">
        <v>2386</v>
      </c>
      <c r="F1512" s="7" t="s">
        <v>2389</v>
      </c>
      <c r="G1512" s="7">
        <v>1</v>
      </c>
      <c r="H1512" s="7" t="s">
        <v>2388</v>
      </c>
    </row>
    <row r="1513" spans="1:8">
      <c r="A1513" s="7" t="s">
        <v>1554</v>
      </c>
      <c r="B1513" s="7">
        <v>31.73</v>
      </c>
      <c r="C1513" s="7">
        <v>5.73</v>
      </c>
      <c r="D1513" s="7" t="s">
        <v>2386</v>
      </c>
      <c r="E1513" s="7" t="s">
        <v>2388</v>
      </c>
      <c r="F1513" s="7" t="s">
        <v>2386</v>
      </c>
      <c r="G1513" s="7">
        <v>1</v>
      </c>
      <c r="H1513" s="7" t="s">
        <v>2388</v>
      </c>
    </row>
    <row r="1514" spans="1:8">
      <c r="A1514" s="7" t="s">
        <v>1555</v>
      </c>
      <c r="B1514" s="7">
        <v>45.52</v>
      </c>
      <c r="C1514" s="7">
        <v>6.04</v>
      </c>
      <c r="D1514" s="7" t="s">
        <v>2386</v>
      </c>
      <c r="E1514" s="7" t="s">
        <v>2386</v>
      </c>
      <c r="F1514" s="7" t="s">
        <v>2389</v>
      </c>
      <c r="G1514" s="7">
        <v>1</v>
      </c>
      <c r="H1514" s="7" t="s">
        <v>2388</v>
      </c>
    </row>
    <row r="1515" spans="1:8">
      <c r="A1515" s="7" t="s">
        <v>1556</v>
      </c>
      <c r="B1515" s="7">
        <v>52.81</v>
      </c>
      <c r="C1515" s="7">
        <v>5.19</v>
      </c>
      <c r="D1515" s="7" t="s">
        <v>2386</v>
      </c>
      <c r="E1515" s="7" t="s">
        <v>2386</v>
      </c>
      <c r="F1515" s="7" t="s">
        <v>2389</v>
      </c>
      <c r="G1515" s="7">
        <v>1</v>
      </c>
      <c r="H1515" s="7" t="s">
        <v>2388</v>
      </c>
    </row>
    <row r="1516" spans="1:8">
      <c r="A1516" s="7" t="s">
        <v>1557</v>
      </c>
      <c r="B1516" s="7">
        <v>33.880000000000003</v>
      </c>
      <c r="C1516" s="7">
        <v>7.01</v>
      </c>
      <c r="D1516" s="7" t="s">
        <v>2386</v>
      </c>
      <c r="E1516" s="7" t="s">
        <v>2386</v>
      </c>
      <c r="F1516" s="7" t="s">
        <v>2386</v>
      </c>
      <c r="G1516" s="7">
        <v>3</v>
      </c>
      <c r="H1516" s="7" t="s">
        <v>2388</v>
      </c>
    </row>
    <row r="1517" spans="1:8">
      <c r="A1517" s="7" t="s">
        <v>1558</v>
      </c>
      <c r="B1517" s="7">
        <v>33.58</v>
      </c>
      <c r="C1517" s="7">
        <v>5.56</v>
      </c>
      <c r="D1517" s="7" t="s">
        <v>2386</v>
      </c>
      <c r="E1517" s="7" t="s">
        <v>2386</v>
      </c>
      <c r="F1517" s="7" t="s">
        <v>2386</v>
      </c>
      <c r="G1517" s="7">
        <v>1</v>
      </c>
      <c r="H1517" s="7" t="s">
        <v>2388</v>
      </c>
    </row>
    <row r="1518" spans="1:8">
      <c r="A1518" s="7" t="s">
        <v>1559</v>
      </c>
      <c r="B1518" s="7">
        <v>30.684999999999999</v>
      </c>
      <c r="C1518" s="7">
        <v>8.23</v>
      </c>
      <c r="D1518" s="7" t="s">
        <v>2386</v>
      </c>
      <c r="E1518" s="7" t="s">
        <v>2386</v>
      </c>
      <c r="F1518" s="7" t="s">
        <v>2386</v>
      </c>
      <c r="G1518" s="7" t="s">
        <v>2387</v>
      </c>
      <c r="H1518" s="7" t="s">
        <v>2388</v>
      </c>
    </row>
    <row r="1519" spans="1:8">
      <c r="A1519" s="7" t="s">
        <v>1560</v>
      </c>
      <c r="B1519" s="7">
        <v>37.524999999999999</v>
      </c>
      <c r="C1519" s="7">
        <v>9.0299999999999994</v>
      </c>
      <c r="D1519" s="7" t="s">
        <v>2388</v>
      </c>
      <c r="E1519" s="7" t="s">
        <v>2386</v>
      </c>
      <c r="F1519" s="7" t="s">
        <v>2386</v>
      </c>
      <c r="G1519" s="7">
        <v>2</v>
      </c>
      <c r="H1519" s="7" t="s">
        <v>2386</v>
      </c>
    </row>
    <row r="1520" spans="1:8">
      <c r="A1520" s="7" t="s">
        <v>1561</v>
      </c>
      <c r="B1520" s="7">
        <v>34.5</v>
      </c>
      <c r="C1520" s="7">
        <v>4.07</v>
      </c>
      <c r="D1520" s="7" t="s">
        <v>2388</v>
      </c>
      <c r="E1520" s="7" t="s">
        <v>2386</v>
      </c>
      <c r="F1520" s="7" t="s">
        <v>2386</v>
      </c>
      <c r="G1520" s="7" t="s">
        <v>2387</v>
      </c>
      <c r="H1520" s="7" t="s">
        <v>2388</v>
      </c>
    </row>
    <row r="1521" spans="1:8">
      <c r="A1521" s="7" t="s">
        <v>1562</v>
      </c>
      <c r="B1521" s="7">
        <v>28.16</v>
      </c>
      <c r="C1521" s="7">
        <v>5.77</v>
      </c>
      <c r="D1521" s="7" t="s">
        <v>2386</v>
      </c>
      <c r="E1521" s="7" t="s">
        <v>2386</v>
      </c>
      <c r="F1521" s="7" t="s">
        <v>2386</v>
      </c>
      <c r="G1521" s="7">
        <v>2</v>
      </c>
      <c r="H1521" s="7" t="s">
        <v>2388</v>
      </c>
    </row>
    <row r="1522" spans="1:8">
      <c r="A1522" s="7" t="s">
        <v>1563</v>
      </c>
      <c r="B1522" s="7">
        <v>30.02</v>
      </c>
      <c r="C1522" s="7">
        <v>5.98</v>
      </c>
      <c r="D1522" s="7" t="s">
        <v>2386</v>
      </c>
      <c r="E1522" s="7" t="s">
        <v>2386</v>
      </c>
      <c r="F1522" s="7" t="s">
        <v>2389</v>
      </c>
      <c r="G1522" s="7">
        <v>1</v>
      </c>
      <c r="H1522" s="7" t="s">
        <v>2388</v>
      </c>
    </row>
    <row r="1523" spans="1:8">
      <c r="A1523" s="7" t="s">
        <v>1564</v>
      </c>
      <c r="B1523" s="7">
        <v>37.82</v>
      </c>
      <c r="C1523" s="7">
        <v>6.01</v>
      </c>
      <c r="D1523" s="7" t="s">
        <v>2386</v>
      </c>
      <c r="E1523" s="7" t="s">
        <v>2386</v>
      </c>
      <c r="F1523" s="7" t="s">
        <v>2386</v>
      </c>
      <c r="G1523" s="7" t="s">
        <v>2387</v>
      </c>
      <c r="H1523" s="7" t="s">
        <v>2388</v>
      </c>
    </row>
    <row r="1524" spans="1:8">
      <c r="A1524" s="7" t="s">
        <v>1565</v>
      </c>
      <c r="B1524" s="7">
        <v>33.14</v>
      </c>
      <c r="C1524" s="7">
        <v>5.67</v>
      </c>
      <c r="D1524" s="7" t="s">
        <v>2388</v>
      </c>
      <c r="E1524" s="7" t="s">
        <v>2386</v>
      </c>
      <c r="F1524" s="7" t="s">
        <v>2386</v>
      </c>
      <c r="G1524" s="7" t="s">
        <v>2387</v>
      </c>
      <c r="H1524" s="7" t="s">
        <v>2388</v>
      </c>
    </row>
    <row r="1525" spans="1:8">
      <c r="A1525" s="7" t="s">
        <v>1566</v>
      </c>
      <c r="B1525" s="7">
        <v>25.14</v>
      </c>
      <c r="C1525" s="7">
        <v>6.02</v>
      </c>
      <c r="D1525" s="7" t="s">
        <v>2388</v>
      </c>
      <c r="E1525" s="7" t="s">
        <v>2386</v>
      </c>
      <c r="F1525" s="7" t="s">
        <v>2389</v>
      </c>
      <c r="G1525" s="7">
        <v>1</v>
      </c>
      <c r="H1525" s="7" t="s">
        <v>2388</v>
      </c>
    </row>
    <row r="1526" spans="1:8">
      <c r="A1526" s="7" t="s">
        <v>1567</v>
      </c>
      <c r="B1526" s="7">
        <v>20.18</v>
      </c>
      <c r="C1526" s="7">
        <v>11.19</v>
      </c>
      <c r="D1526" s="7" t="s">
        <v>2386</v>
      </c>
      <c r="E1526" s="7" t="s">
        <v>2386</v>
      </c>
      <c r="F1526" s="7" t="s">
        <v>2386</v>
      </c>
      <c r="G1526" s="7" t="s">
        <v>2387</v>
      </c>
      <c r="H1526" s="7" t="s">
        <v>2388</v>
      </c>
    </row>
    <row r="1527" spans="1:8">
      <c r="A1527" s="7" t="s">
        <v>1568</v>
      </c>
      <c r="B1527" s="7">
        <v>30.875</v>
      </c>
      <c r="C1527" s="7">
        <v>11.88</v>
      </c>
      <c r="D1527" s="7" t="s">
        <v>2386</v>
      </c>
      <c r="E1527" s="7" t="s">
        <v>2386</v>
      </c>
      <c r="F1527" s="7" t="s">
        <v>2386</v>
      </c>
      <c r="G1527" s="7" t="s">
        <v>2387</v>
      </c>
      <c r="H1527" s="7" t="s">
        <v>2388</v>
      </c>
    </row>
    <row r="1528" spans="1:8">
      <c r="A1528" s="7" t="s">
        <v>1569</v>
      </c>
      <c r="B1528" s="7">
        <v>44.36</v>
      </c>
      <c r="C1528" s="7">
        <v>5.1100000000000003</v>
      </c>
      <c r="D1528" s="7" t="s">
        <v>2386</v>
      </c>
      <c r="E1528" s="7" t="s">
        <v>2386</v>
      </c>
      <c r="F1528" s="7" t="s">
        <v>2386</v>
      </c>
      <c r="G1528" s="7" t="s">
        <v>2387</v>
      </c>
      <c r="H1528" s="7" t="s">
        <v>2388</v>
      </c>
    </row>
    <row r="1529" spans="1:8">
      <c r="A1529" s="7" t="s">
        <v>1570</v>
      </c>
      <c r="B1529" s="7">
        <v>23.82</v>
      </c>
      <c r="C1529" s="7">
        <v>10.85</v>
      </c>
      <c r="D1529" s="7" t="s">
        <v>2388</v>
      </c>
      <c r="E1529" s="7" t="s">
        <v>2386</v>
      </c>
      <c r="F1529" s="7" t="s">
        <v>2386</v>
      </c>
      <c r="G1529" s="7" t="s">
        <v>2387</v>
      </c>
      <c r="H1529" s="7" t="s">
        <v>2388</v>
      </c>
    </row>
    <row r="1530" spans="1:8">
      <c r="A1530" s="7" t="s">
        <v>1571</v>
      </c>
      <c r="B1530" s="7">
        <v>45</v>
      </c>
      <c r="C1530" s="7">
        <v>5.24</v>
      </c>
      <c r="D1530" s="7" t="s">
        <v>2388</v>
      </c>
      <c r="E1530" s="7" t="s">
        <v>2386</v>
      </c>
      <c r="F1530" s="7" t="s">
        <v>2386</v>
      </c>
      <c r="G1530" s="7">
        <v>1</v>
      </c>
      <c r="H1530" s="7" t="s">
        <v>2388</v>
      </c>
    </row>
    <row r="1531" spans="1:8">
      <c r="A1531" s="7" t="s">
        <v>1572</v>
      </c>
      <c r="B1531" s="7">
        <v>26.62</v>
      </c>
      <c r="C1531" s="7">
        <v>10.08</v>
      </c>
      <c r="D1531" s="7" t="s">
        <v>2386</v>
      </c>
      <c r="E1531" s="7" t="s">
        <v>2386</v>
      </c>
      <c r="F1531" s="7" t="s">
        <v>2386</v>
      </c>
      <c r="G1531" s="7" t="s">
        <v>2387</v>
      </c>
      <c r="H1531" s="7" t="s">
        <v>2388</v>
      </c>
    </row>
    <row r="1532" spans="1:8">
      <c r="A1532" s="7" t="s">
        <v>1573</v>
      </c>
      <c r="B1532" s="7">
        <v>32.67</v>
      </c>
      <c r="C1532" s="7">
        <v>10.97</v>
      </c>
      <c r="D1532" s="7" t="s">
        <v>2388</v>
      </c>
      <c r="E1532" s="7" t="s">
        <v>2386</v>
      </c>
      <c r="F1532" s="7" t="s">
        <v>2386</v>
      </c>
      <c r="G1532" s="7" t="s">
        <v>2387</v>
      </c>
      <c r="H1532" s="7" t="s">
        <v>2388</v>
      </c>
    </row>
    <row r="1533" spans="1:8">
      <c r="A1533" s="7" t="s">
        <v>1574</v>
      </c>
      <c r="B1533" s="7">
        <v>44.44</v>
      </c>
      <c r="C1533" s="7">
        <v>4.9000000000000004</v>
      </c>
      <c r="D1533" s="7" t="s">
        <v>2388</v>
      </c>
      <c r="E1533" s="7" t="s">
        <v>2386</v>
      </c>
      <c r="F1533" s="7" t="s">
        <v>2386</v>
      </c>
      <c r="G1533" s="7">
        <v>1</v>
      </c>
      <c r="H1533" s="7" t="s">
        <v>2388</v>
      </c>
    </row>
    <row r="1534" spans="1:8">
      <c r="A1534" s="7" t="s">
        <v>1575</v>
      </c>
      <c r="B1534" s="7">
        <v>28.31</v>
      </c>
      <c r="C1534" s="7">
        <v>5.33</v>
      </c>
      <c r="D1534" s="7" t="s">
        <v>2386</v>
      </c>
      <c r="E1534" s="7" t="s">
        <v>2386</v>
      </c>
      <c r="F1534" s="7" t="s">
        <v>2386</v>
      </c>
      <c r="G1534" s="7" t="s">
        <v>2387</v>
      </c>
      <c r="H1534" s="7" t="s">
        <v>2388</v>
      </c>
    </row>
    <row r="1535" spans="1:8">
      <c r="A1535" s="7" t="s">
        <v>1576</v>
      </c>
      <c r="B1535" s="7">
        <v>25.05</v>
      </c>
      <c r="C1535" s="7">
        <v>4.6100000000000003</v>
      </c>
      <c r="D1535" s="7" t="s">
        <v>2386</v>
      </c>
      <c r="E1535" s="7" t="s">
        <v>2386</v>
      </c>
      <c r="F1535" s="7" t="s">
        <v>2386</v>
      </c>
      <c r="G1535" s="7">
        <v>2</v>
      </c>
      <c r="H1535" s="7" t="s">
        <v>2388</v>
      </c>
    </row>
    <row r="1536" spans="1:8">
      <c r="A1536" s="7" t="s">
        <v>1577</v>
      </c>
      <c r="B1536" s="7">
        <v>28.34</v>
      </c>
      <c r="C1536" s="7">
        <v>8.18</v>
      </c>
      <c r="D1536" s="7" t="s">
        <v>2386</v>
      </c>
      <c r="E1536" s="7" t="s">
        <v>2386</v>
      </c>
      <c r="F1536" s="7" t="s">
        <v>2386</v>
      </c>
      <c r="G1536" s="7" t="s">
        <v>2387</v>
      </c>
      <c r="H1536" s="7" t="s">
        <v>2388</v>
      </c>
    </row>
    <row r="1537" spans="1:8">
      <c r="A1537" s="7" t="s">
        <v>1578</v>
      </c>
      <c r="B1537" s="7">
        <v>17.765000000000001</v>
      </c>
      <c r="C1537" s="7">
        <v>5.62</v>
      </c>
      <c r="D1537" s="7" t="s">
        <v>2386</v>
      </c>
      <c r="E1537" s="7" t="s">
        <v>2386</v>
      </c>
      <c r="F1537" s="7" t="s">
        <v>2386</v>
      </c>
      <c r="G1537" s="7" t="s">
        <v>2387</v>
      </c>
      <c r="H1537" s="7" t="s">
        <v>2388</v>
      </c>
    </row>
    <row r="1538" spans="1:8">
      <c r="A1538" s="7" t="s">
        <v>1579</v>
      </c>
      <c r="B1538" s="7">
        <v>36.86</v>
      </c>
      <c r="C1538" s="7">
        <v>5.19</v>
      </c>
      <c r="D1538" s="7" t="s">
        <v>2388</v>
      </c>
      <c r="E1538" s="7" t="s">
        <v>2386</v>
      </c>
      <c r="F1538" s="7" t="s">
        <v>2389</v>
      </c>
      <c r="G1538" s="7">
        <v>1</v>
      </c>
      <c r="H1538" s="7" t="s">
        <v>2388</v>
      </c>
    </row>
    <row r="1539" spans="1:8">
      <c r="A1539" s="7" t="s">
        <v>1580</v>
      </c>
      <c r="B1539" s="7">
        <v>36.119999999999997</v>
      </c>
      <c r="C1539" s="7">
        <v>5.82</v>
      </c>
      <c r="D1539" s="7" t="s">
        <v>2386</v>
      </c>
      <c r="E1539" s="7" t="s">
        <v>2386</v>
      </c>
      <c r="F1539" s="7" t="s">
        <v>2386</v>
      </c>
      <c r="G1539" s="7" t="s">
        <v>2387</v>
      </c>
      <c r="H1539" s="7" t="s">
        <v>2388</v>
      </c>
    </row>
    <row r="1540" spans="1:8">
      <c r="A1540" s="7" t="s">
        <v>1581</v>
      </c>
      <c r="B1540" s="7">
        <v>23.19</v>
      </c>
      <c r="C1540" s="7">
        <v>7.66</v>
      </c>
      <c r="D1540" s="7" t="s">
        <v>2386</v>
      </c>
      <c r="E1540" s="7" t="s">
        <v>2386</v>
      </c>
      <c r="F1540" s="7" t="s">
        <v>2386</v>
      </c>
      <c r="G1540" s="7" t="s">
        <v>2387</v>
      </c>
      <c r="H1540" s="7" t="s">
        <v>2388</v>
      </c>
    </row>
    <row r="1541" spans="1:8">
      <c r="A1541" s="7" t="s">
        <v>1582</v>
      </c>
      <c r="B1541" s="7">
        <v>35.99</v>
      </c>
      <c r="C1541" s="7">
        <v>4.2300000000000004</v>
      </c>
      <c r="D1541" s="7" t="s">
        <v>2386</v>
      </c>
      <c r="E1541" s="7" t="s">
        <v>2386</v>
      </c>
      <c r="F1541" s="7" t="s">
        <v>2386</v>
      </c>
      <c r="G1541" s="7" t="s">
        <v>2387</v>
      </c>
      <c r="H1541" s="7" t="s">
        <v>2388</v>
      </c>
    </row>
    <row r="1542" spans="1:8">
      <c r="A1542" s="7" t="s">
        <v>1583</v>
      </c>
      <c r="B1542" s="7">
        <v>30.25</v>
      </c>
      <c r="C1542" s="7">
        <v>5.58</v>
      </c>
      <c r="D1542" s="7" t="s">
        <v>2386</v>
      </c>
      <c r="E1542" s="7" t="s">
        <v>2386</v>
      </c>
      <c r="F1542" s="7" t="s">
        <v>2389</v>
      </c>
      <c r="G1542" s="7">
        <v>1</v>
      </c>
      <c r="H1542" s="7" t="s">
        <v>2388</v>
      </c>
    </row>
    <row r="1543" spans="1:8">
      <c r="A1543" s="7" t="s">
        <v>1584</v>
      </c>
      <c r="B1543" s="7">
        <v>26.24</v>
      </c>
      <c r="C1543" s="7">
        <v>6.26</v>
      </c>
      <c r="D1543" s="7" t="s">
        <v>2388</v>
      </c>
      <c r="E1543" s="7" t="s">
        <v>2386</v>
      </c>
      <c r="F1543" s="7" t="s">
        <v>2386</v>
      </c>
      <c r="G1543" s="7" t="s">
        <v>2387</v>
      </c>
      <c r="H1543" s="7" t="s">
        <v>2388</v>
      </c>
    </row>
    <row r="1544" spans="1:8">
      <c r="A1544" s="7" t="s">
        <v>1585</v>
      </c>
      <c r="B1544" s="7">
        <v>31.36</v>
      </c>
      <c r="C1544" s="7">
        <v>10.6</v>
      </c>
      <c r="D1544" s="7" t="s">
        <v>2388</v>
      </c>
      <c r="E1544" s="7" t="s">
        <v>2386</v>
      </c>
      <c r="F1544" s="7" t="s">
        <v>2386</v>
      </c>
      <c r="G1544" s="7" t="s">
        <v>2387</v>
      </c>
      <c r="H1544" s="7" t="s">
        <v>2388</v>
      </c>
    </row>
    <row r="1545" spans="1:8">
      <c r="A1545" s="7" t="s">
        <v>1586</v>
      </c>
      <c r="B1545" s="7">
        <v>25.69</v>
      </c>
      <c r="C1545" s="7">
        <v>4.78</v>
      </c>
      <c r="D1545" s="7" t="s">
        <v>2388</v>
      </c>
      <c r="E1545" s="7" t="s">
        <v>2386</v>
      </c>
      <c r="F1545" s="7" t="s">
        <v>2386</v>
      </c>
      <c r="G1545" s="7" t="s">
        <v>2387</v>
      </c>
      <c r="H1545" s="7" t="s">
        <v>2388</v>
      </c>
    </row>
    <row r="1546" spans="1:8">
      <c r="A1546" s="7" t="s">
        <v>1587</v>
      </c>
      <c r="B1546" s="7">
        <v>25.46</v>
      </c>
      <c r="C1546" s="7">
        <v>6.03</v>
      </c>
      <c r="D1546" s="7" t="s">
        <v>2386</v>
      </c>
      <c r="E1546" s="7" t="s">
        <v>2386</v>
      </c>
      <c r="F1546" s="7" t="s">
        <v>2386</v>
      </c>
      <c r="G1546" s="7">
        <v>2</v>
      </c>
      <c r="H1546" s="7" t="s">
        <v>2388</v>
      </c>
    </row>
    <row r="1547" spans="1:8">
      <c r="A1547" s="7" t="s">
        <v>1588</v>
      </c>
      <c r="B1547" s="7">
        <v>31.83</v>
      </c>
      <c r="C1547" s="7">
        <v>11.55</v>
      </c>
      <c r="D1547" s="7" t="s">
        <v>2388</v>
      </c>
      <c r="E1547" s="7" t="s">
        <v>2386</v>
      </c>
      <c r="F1547" s="7" t="s">
        <v>2386</v>
      </c>
      <c r="G1547" s="7">
        <v>1</v>
      </c>
      <c r="H1547" s="7" t="s">
        <v>2388</v>
      </c>
    </row>
    <row r="1548" spans="1:8">
      <c r="A1548" s="7" t="s">
        <v>1589</v>
      </c>
      <c r="B1548" s="7">
        <v>24.43</v>
      </c>
      <c r="C1548" s="7">
        <v>7.59</v>
      </c>
      <c r="D1548" s="7" t="s">
        <v>2388</v>
      </c>
      <c r="E1548" s="7" t="s">
        <v>2386</v>
      </c>
      <c r="F1548" s="7" t="s">
        <v>2386</v>
      </c>
      <c r="G1548" s="7">
        <v>1</v>
      </c>
      <c r="H1548" s="7" t="s">
        <v>2388</v>
      </c>
    </row>
    <row r="1549" spans="1:8">
      <c r="A1549" s="7" t="s">
        <v>1590</v>
      </c>
      <c r="B1549" s="7">
        <v>35.86</v>
      </c>
      <c r="C1549" s="7">
        <v>6.74</v>
      </c>
      <c r="D1549" s="7" t="s">
        <v>2388</v>
      </c>
      <c r="E1549" s="7" t="s">
        <v>2386</v>
      </c>
      <c r="F1549" s="7" t="s">
        <v>2386</v>
      </c>
      <c r="G1549" s="7">
        <v>2</v>
      </c>
      <c r="H1549" s="7" t="s">
        <v>2388</v>
      </c>
    </row>
    <row r="1550" spans="1:8">
      <c r="A1550" s="7" t="s">
        <v>1591</v>
      </c>
      <c r="B1550" s="7">
        <v>41.9</v>
      </c>
      <c r="C1550" s="7">
        <v>4.26</v>
      </c>
      <c r="D1550" s="7" t="s">
        <v>2386</v>
      </c>
      <c r="E1550" s="7" t="s">
        <v>2386</v>
      </c>
      <c r="F1550" s="7" t="s">
        <v>2386</v>
      </c>
      <c r="G1550" s="7" t="s">
        <v>2387</v>
      </c>
      <c r="H1550" s="7" t="s">
        <v>2388</v>
      </c>
    </row>
    <row r="1551" spans="1:8">
      <c r="A1551" s="7" t="s">
        <v>1592</v>
      </c>
      <c r="B1551" s="7">
        <v>22.88</v>
      </c>
      <c r="C1551" s="7">
        <v>5.9</v>
      </c>
      <c r="D1551" s="7" t="s">
        <v>2388</v>
      </c>
      <c r="E1551" s="7" t="s">
        <v>2386</v>
      </c>
      <c r="F1551" s="7" t="s">
        <v>2389</v>
      </c>
      <c r="G1551" s="7">
        <v>1</v>
      </c>
      <c r="H1551" s="7" t="s">
        <v>2388</v>
      </c>
    </row>
    <row r="1552" spans="1:8">
      <c r="A1552" s="7" t="s">
        <v>1593</v>
      </c>
      <c r="B1552" s="7">
        <v>29.734999999999999</v>
      </c>
      <c r="C1552" s="7">
        <v>7.79</v>
      </c>
      <c r="D1552" s="7" t="s">
        <v>2386</v>
      </c>
      <c r="E1552" s="7" t="s">
        <v>2386</v>
      </c>
      <c r="F1552" s="7" t="s">
        <v>2386</v>
      </c>
      <c r="G1552" s="7" t="s">
        <v>2387</v>
      </c>
      <c r="H1552" s="7" t="s">
        <v>2386</v>
      </c>
    </row>
    <row r="1553" spans="1:8">
      <c r="A1553" s="7" t="s">
        <v>1594</v>
      </c>
      <c r="B1553" s="7">
        <v>40.74</v>
      </c>
      <c r="C1553" s="7">
        <v>5.28</v>
      </c>
      <c r="D1553" s="7" t="s">
        <v>2386</v>
      </c>
      <c r="E1553" s="7" t="s">
        <v>2386</v>
      </c>
      <c r="F1553" s="7" t="s">
        <v>2389</v>
      </c>
      <c r="G1553" s="7">
        <v>1</v>
      </c>
      <c r="H1553" s="7" t="s">
        <v>2388</v>
      </c>
    </row>
    <row r="1554" spans="1:8">
      <c r="A1554" s="7" t="s">
        <v>1595</v>
      </c>
      <c r="B1554" s="7">
        <v>24.14</v>
      </c>
      <c r="C1554" s="7">
        <v>5.87</v>
      </c>
      <c r="D1554" s="7" t="s">
        <v>2386</v>
      </c>
      <c r="E1554" s="7" t="s">
        <v>2386</v>
      </c>
      <c r="F1554" s="7" t="s">
        <v>2386</v>
      </c>
      <c r="G1554" s="7">
        <v>2</v>
      </c>
      <c r="H1554" s="7" t="s">
        <v>2388</v>
      </c>
    </row>
    <row r="1555" spans="1:8">
      <c r="A1555" s="7" t="s">
        <v>1596</v>
      </c>
      <c r="B1555" s="7">
        <v>25.15</v>
      </c>
      <c r="C1555" s="7">
        <v>9.08</v>
      </c>
      <c r="D1555" s="7" t="s">
        <v>2388</v>
      </c>
      <c r="E1555" s="7" t="s">
        <v>2386</v>
      </c>
      <c r="F1555" s="7" t="s">
        <v>2386</v>
      </c>
      <c r="G1555" s="7">
        <v>1</v>
      </c>
      <c r="H1555" s="7" t="s">
        <v>2388</v>
      </c>
    </row>
    <row r="1556" spans="1:8">
      <c r="A1556" s="7" t="s">
        <v>1597</v>
      </c>
      <c r="B1556" s="7">
        <v>28.71</v>
      </c>
      <c r="C1556" s="7">
        <v>5.2</v>
      </c>
      <c r="D1556" s="7" t="s">
        <v>2386</v>
      </c>
      <c r="E1556" s="7" t="s">
        <v>2386</v>
      </c>
      <c r="F1556" s="7" t="s">
        <v>2386</v>
      </c>
      <c r="G1556" s="7">
        <v>1</v>
      </c>
      <c r="H1556" s="7" t="s">
        <v>2388</v>
      </c>
    </row>
    <row r="1557" spans="1:8">
      <c r="A1557" s="7" t="s">
        <v>1598</v>
      </c>
      <c r="B1557" s="7">
        <v>23</v>
      </c>
      <c r="C1557" s="7">
        <v>5.48</v>
      </c>
      <c r="D1557" s="7" t="s">
        <v>2386</v>
      </c>
      <c r="E1557" s="7" t="s">
        <v>2386</v>
      </c>
      <c r="F1557" s="7" t="s">
        <v>2386</v>
      </c>
      <c r="G1557" s="7" t="s">
        <v>2387</v>
      </c>
      <c r="H1557" s="7" t="s">
        <v>2388</v>
      </c>
    </row>
    <row r="1558" spans="1:8">
      <c r="A1558" s="7" t="s">
        <v>1599</v>
      </c>
      <c r="B1558" s="7">
        <v>36.86</v>
      </c>
      <c r="C1558" s="7">
        <v>11.95</v>
      </c>
      <c r="D1558" s="7" t="s">
        <v>2386</v>
      </c>
      <c r="E1558" s="7" t="s">
        <v>2386</v>
      </c>
      <c r="F1558" s="7" t="s">
        <v>2386</v>
      </c>
      <c r="G1558" s="7" t="s">
        <v>2387</v>
      </c>
      <c r="H1558" s="7" t="s">
        <v>2386</v>
      </c>
    </row>
    <row r="1559" spans="1:8">
      <c r="A1559" s="7" t="s">
        <v>1600</v>
      </c>
      <c r="B1559" s="7">
        <v>24.25</v>
      </c>
      <c r="C1559" s="7">
        <v>8.6999999999999993</v>
      </c>
      <c r="D1559" s="7" t="s">
        <v>2388</v>
      </c>
      <c r="E1559" s="7" t="s">
        <v>2386</v>
      </c>
      <c r="F1559" s="7" t="s">
        <v>2386</v>
      </c>
      <c r="G1559" s="7">
        <v>1</v>
      </c>
      <c r="H1559" s="7" t="s">
        <v>2388</v>
      </c>
    </row>
    <row r="1560" spans="1:8">
      <c r="A1560" s="7" t="s">
        <v>1601</v>
      </c>
      <c r="B1560" s="7">
        <v>34.484999999999999</v>
      </c>
      <c r="C1560" s="7">
        <v>11.87</v>
      </c>
      <c r="D1560" s="7" t="s">
        <v>2388</v>
      </c>
      <c r="E1560" s="7" t="s">
        <v>2386</v>
      </c>
      <c r="F1560" s="7" t="s">
        <v>2386</v>
      </c>
      <c r="G1560" s="7">
        <v>2</v>
      </c>
      <c r="H1560" s="7" t="s">
        <v>2388</v>
      </c>
    </row>
    <row r="1561" spans="1:8">
      <c r="A1561" s="7" t="s">
        <v>1602</v>
      </c>
      <c r="B1561" s="7">
        <v>37.049999999999997</v>
      </c>
      <c r="C1561" s="7">
        <v>8.44</v>
      </c>
      <c r="D1561" s="7" t="s">
        <v>2386</v>
      </c>
      <c r="E1561" s="7" t="s">
        <v>2386</v>
      </c>
      <c r="F1561" s="7" t="s">
        <v>2386</v>
      </c>
      <c r="G1561" s="7" t="s">
        <v>2387</v>
      </c>
      <c r="H1561" s="7" t="s">
        <v>2388</v>
      </c>
    </row>
    <row r="1562" spans="1:8">
      <c r="A1562" s="7" t="s">
        <v>1603</v>
      </c>
      <c r="B1562" s="7">
        <v>23.85</v>
      </c>
      <c r="C1562" s="7">
        <v>7.84</v>
      </c>
      <c r="D1562" s="7" t="s">
        <v>2386</v>
      </c>
      <c r="E1562" s="7" t="s">
        <v>2386</v>
      </c>
      <c r="F1562" s="7" t="s">
        <v>2386</v>
      </c>
      <c r="G1562" s="7" t="s">
        <v>2387</v>
      </c>
      <c r="H1562" s="7" t="s">
        <v>2388</v>
      </c>
    </row>
    <row r="1563" spans="1:8">
      <c r="A1563" s="7" t="s">
        <v>1604</v>
      </c>
      <c r="B1563" s="7">
        <v>40.020000000000003</v>
      </c>
      <c r="C1563" s="7">
        <v>5.19</v>
      </c>
      <c r="D1563" s="7" t="s">
        <v>2388</v>
      </c>
      <c r="E1563" s="7" t="s">
        <v>2386</v>
      </c>
      <c r="F1563" s="7" t="s">
        <v>2386</v>
      </c>
      <c r="G1563" s="7">
        <v>1</v>
      </c>
      <c r="H1563" s="7" t="s">
        <v>2388</v>
      </c>
    </row>
    <row r="1564" spans="1:8">
      <c r="A1564" s="7" t="s">
        <v>1605</v>
      </c>
      <c r="B1564" s="7">
        <v>19.170000000000002</v>
      </c>
      <c r="C1564" s="7">
        <v>8.41</v>
      </c>
      <c r="D1564" s="7" t="s">
        <v>2386</v>
      </c>
      <c r="E1564" s="7" t="s">
        <v>2386</v>
      </c>
      <c r="F1564" s="7" t="s">
        <v>2386</v>
      </c>
      <c r="G1564" s="7" t="s">
        <v>2387</v>
      </c>
      <c r="H1564" s="7" t="s">
        <v>2388</v>
      </c>
    </row>
    <row r="1565" spans="1:8">
      <c r="A1565" s="7" t="s">
        <v>1606</v>
      </c>
      <c r="B1565" s="7">
        <v>43.53</v>
      </c>
      <c r="C1565" s="7">
        <v>5.86</v>
      </c>
      <c r="D1565" s="7" t="s">
        <v>2388</v>
      </c>
      <c r="E1565" s="7" t="s">
        <v>2388</v>
      </c>
      <c r="F1565" s="7" t="s">
        <v>2386</v>
      </c>
      <c r="G1565" s="7">
        <v>2</v>
      </c>
      <c r="H1565" s="7" t="s">
        <v>2388</v>
      </c>
    </row>
    <row r="1566" spans="1:8">
      <c r="A1566" s="7" t="s">
        <v>1607</v>
      </c>
      <c r="B1566" s="7">
        <v>46.06</v>
      </c>
      <c r="C1566" s="7">
        <v>4.18</v>
      </c>
      <c r="D1566" s="7" t="s">
        <v>2386</v>
      </c>
      <c r="E1566" s="7" t="s">
        <v>2388</v>
      </c>
      <c r="F1566" s="7" t="s">
        <v>2386</v>
      </c>
      <c r="G1566" s="7">
        <v>1</v>
      </c>
      <c r="H1566" s="7" t="s">
        <v>2388</v>
      </c>
    </row>
    <row r="1567" spans="1:8">
      <c r="A1567" s="7" t="s">
        <v>1608</v>
      </c>
      <c r="B1567" s="7">
        <v>29.92</v>
      </c>
      <c r="C1567" s="7">
        <v>11.99</v>
      </c>
      <c r="D1567" s="7" t="s">
        <v>2388</v>
      </c>
      <c r="E1567" s="7" t="s">
        <v>2386</v>
      </c>
      <c r="F1567" s="7" t="s">
        <v>2386</v>
      </c>
      <c r="G1567" s="7">
        <v>2</v>
      </c>
      <c r="H1567" s="7" t="s">
        <v>2388</v>
      </c>
    </row>
    <row r="1568" spans="1:8">
      <c r="A1568" s="7" t="s">
        <v>1609</v>
      </c>
      <c r="B1568" s="7">
        <v>28.46</v>
      </c>
      <c r="C1568" s="7">
        <v>4.8499999999999996</v>
      </c>
      <c r="D1568" s="7" t="s">
        <v>2388</v>
      </c>
      <c r="E1568" s="7" t="s">
        <v>2386</v>
      </c>
      <c r="F1568" s="7" t="s">
        <v>2386</v>
      </c>
      <c r="G1568" s="7">
        <v>1</v>
      </c>
      <c r="H1568" s="7" t="s">
        <v>2388</v>
      </c>
    </row>
    <row r="1569" spans="1:8">
      <c r="A1569" s="7" t="s">
        <v>1610</v>
      </c>
      <c r="B1569" s="7">
        <v>24.56</v>
      </c>
      <c r="C1569" s="7">
        <v>6.18</v>
      </c>
      <c r="D1569" s="7" t="s">
        <v>2388</v>
      </c>
      <c r="E1569" s="7" t="s">
        <v>2386</v>
      </c>
      <c r="F1569" s="7" t="s">
        <v>2389</v>
      </c>
      <c r="G1569" s="7">
        <v>1</v>
      </c>
      <c r="H1569" s="7" t="s">
        <v>2388</v>
      </c>
    </row>
    <row r="1570" spans="1:8">
      <c r="A1570" s="7" t="s">
        <v>1611</v>
      </c>
      <c r="B1570" s="7">
        <v>41.19</v>
      </c>
      <c r="C1570" s="7">
        <v>6.37</v>
      </c>
      <c r="D1570" s="7" t="s">
        <v>2386</v>
      </c>
      <c r="E1570" s="7" t="s">
        <v>2386</v>
      </c>
      <c r="F1570" s="7" t="s">
        <v>2386</v>
      </c>
      <c r="G1570" s="7" t="s">
        <v>2387</v>
      </c>
      <c r="H1570" s="7" t="s">
        <v>2388</v>
      </c>
    </row>
    <row r="1571" spans="1:8">
      <c r="A1571" s="7" t="s">
        <v>1612</v>
      </c>
      <c r="B1571" s="7">
        <v>18.63</v>
      </c>
      <c r="C1571" s="7">
        <v>9.81</v>
      </c>
      <c r="D1571" s="7" t="s">
        <v>2388</v>
      </c>
      <c r="E1571" s="7" t="s">
        <v>2386</v>
      </c>
      <c r="F1571" s="7" t="s">
        <v>2386</v>
      </c>
      <c r="G1571" s="7">
        <v>2</v>
      </c>
      <c r="H1571" s="7" t="s">
        <v>2388</v>
      </c>
    </row>
    <row r="1572" spans="1:8">
      <c r="A1572" s="7" t="s">
        <v>1613</v>
      </c>
      <c r="B1572" s="7">
        <v>43.89</v>
      </c>
      <c r="C1572" s="7">
        <v>8.7100000000000009</v>
      </c>
      <c r="D1572" s="7" t="s">
        <v>2386</v>
      </c>
      <c r="E1572" s="7" t="s">
        <v>2386</v>
      </c>
      <c r="F1572" s="7" t="s">
        <v>2386</v>
      </c>
      <c r="G1572" s="7" t="s">
        <v>2387</v>
      </c>
      <c r="H1572" s="7" t="s">
        <v>2388</v>
      </c>
    </row>
    <row r="1573" spans="1:8">
      <c r="A1573" s="7" t="s">
        <v>1614</v>
      </c>
      <c r="B1573" s="7">
        <v>26.26</v>
      </c>
      <c r="C1573" s="7">
        <v>11.8</v>
      </c>
      <c r="D1573" s="7" t="s">
        <v>2388</v>
      </c>
      <c r="E1573" s="7" t="s">
        <v>2386</v>
      </c>
      <c r="F1573" s="7" t="s">
        <v>2386</v>
      </c>
      <c r="G1573" s="7">
        <v>1</v>
      </c>
      <c r="H1573" s="7" t="s">
        <v>2388</v>
      </c>
    </row>
    <row r="1574" spans="1:8">
      <c r="A1574" s="7" t="s">
        <v>1615</v>
      </c>
      <c r="B1574" s="7">
        <v>22.37</v>
      </c>
      <c r="C1574" s="7">
        <v>5.86</v>
      </c>
      <c r="D1574" s="7" t="s">
        <v>2388</v>
      </c>
      <c r="E1574" s="7" t="s">
        <v>2386</v>
      </c>
      <c r="F1574" s="7" t="s">
        <v>2389</v>
      </c>
      <c r="G1574" s="7">
        <v>1</v>
      </c>
      <c r="H1574" s="7" t="s">
        <v>2388</v>
      </c>
    </row>
    <row r="1575" spans="1:8">
      <c r="A1575" s="7" t="s">
        <v>1616</v>
      </c>
      <c r="B1575" s="7">
        <v>39.619999999999997</v>
      </c>
      <c r="C1575" s="7">
        <v>4.28</v>
      </c>
      <c r="D1575" s="7" t="s">
        <v>2386</v>
      </c>
      <c r="E1575" s="7" t="s">
        <v>2386</v>
      </c>
      <c r="F1575" s="7" t="s">
        <v>2386</v>
      </c>
      <c r="G1575" s="7">
        <v>1</v>
      </c>
      <c r="H1575" s="7" t="s">
        <v>2388</v>
      </c>
    </row>
    <row r="1576" spans="1:8">
      <c r="A1576" s="7" t="s">
        <v>1617</v>
      </c>
      <c r="B1576" s="7">
        <v>18.329999999999998</v>
      </c>
      <c r="C1576" s="7">
        <v>4.16</v>
      </c>
      <c r="D1576" s="7" t="s">
        <v>2388</v>
      </c>
      <c r="E1576" s="7" t="s">
        <v>2386</v>
      </c>
      <c r="F1576" s="7" t="s">
        <v>2386</v>
      </c>
      <c r="G1576" s="7" t="s">
        <v>2387</v>
      </c>
      <c r="H1576" s="7" t="s">
        <v>2388</v>
      </c>
    </row>
    <row r="1577" spans="1:8">
      <c r="A1577" s="7" t="s">
        <v>1618</v>
      </c>
      <c r="B1577" s="7">
        <v>17.11</v>
      </c>
      <c r="C1577" s="7">
        <v>4.9800000000000004</v>
      </c>
      <c r="D1577" s="7" t="s">
        <v>2388</v>
      </c>
      <c r="E1577" s="7" t="s">
        <v>2386</v>
      </c>
      <c r="F1577" s="7" t="s">
        <v>2389</v>
      </c>
      <c r="G1577" s="7">
        <v>1</v>
      </c>
      <c r="H1577" s="7" t="s">
        <v>2388</v>
      </c>
    </row>
    <row r="1578" spans="1:8">
      <c r="A1578" s="7" t="s">
        <v>1619</v>
      </c>
      <c r="B1578" s="7">
        <v>43.5</v>
      </c>
      <c r="C1578" s="7">
        <v>6.38</v>
      </c>
      <c r="D1578" s="7" t="s">
        <v>2386</v>
      </c>
      <c r="E1578" s="7" t="s">
        <v>2388</v>
      </c>
      <c r="F1578" s="7" t="s">
        <v>2386</v>
      </c>
      <c r="G1578" s="7">
        <v>1</v>
      </c>
      <c r="H1578" s="7" t="s">
        <v>2388</v>
      </c>
    </row>
    <row r="1579" spans="1:8">
      <c r="A1579" s="7" t="s">
        <v>1620</v>
      </c>
      <c r="B1579" s="7">
        <v>25.364999999999998</v>
      </c>
      <c r="C1579" s="7">
        <v>5.19</v>
      </c>
      <c r="D1579" s="7" t="s">
        <v>2386</v>
      </c>
      <c r="E1579" s="7" t="s">
        <v>2386</v>
      </c>
      <c r="F1579" s="7" t="s">
        <v>2386</v>
      </c>
      <c r="G1579" s="7">
        <v>2</v>
      </c>
      <c r="H1579" s="7" t="s">
        <v>2386</v>
      </c>
    </row>
    <row r="1580" spans="1:8">
      <c r="A1580" s="7" t="s">
        <v>1621</v>
      </c>
      <c r="B1580" s="7">
        <v>28.594999999999999</v>
      </c>
      <c r="C1580" s="7">
        <v>10.210000000000001</v>
      </c>
      <c r="D1580" s="7" t="s">
        <v>2386</v>
      </c>
      <c r="E1580" s="7" t="s">
        <v>2386</v>
      </c>
      <c r="F1580" s="7" t="s">
        <v>2386</v>
      </c>
      <c r="G1580" s="7" t="s">
        <v>2387</v>
      </c>
      <c r="H1580" s="7" t="s">
        <v>2386</v>
      </c>
    </row>
    <row r="1581" spans="1:8">
      <c r="A1581" s="7" t="s">
        <v>1622</v>
      </c>
      <c r="B1581" s="7">
        <v>29.83</v>
      </c>
      <c r="C1581" s="7">
        <v>9.6999999999999993</v>
      </c>
      <c r="D1581" s="7" t="s">
        <v>2388</v>
      </c>
      <c r="E1581" s="7" t="s">
        <v>2386</v>
      </c>
      <c r="F1581" s="7" t="s">
        <v>2389</v>
      </c>
      <c r="G1581" s="7">
        <v>1</v>
      </c>
      <c r="H1581" s="7" t="s">
        <v>2388</v>
      </c>
    </row>
    <row r="1582" spans="1:8">
      <c r="A1582" s="7" t="s">
        <v>1623</v>
      </c>
      <c r="B1582" s="7">
        <v>24.7</v>
      </c>
      <c r="C1582" s="7">
        <v>10.25</v>
      </c>
      <c r="D1582" s="7" t="s">
        <v>2386</v>
      </c>
      <c r="E1582" s="7" t="s">
        <v>2386</v>
      </c>
      <c r="F1582" s="7" t="s">
        <v>2386</v>
      </c>
      <c r="G1582" s="7">
        <v>3</v>
      </c>
      <c r="H1582" s="7" t="s">
        <v>2386</v>
      </c>
    </row>
    <row r="1583" spans="1:8">
      <c r="A1583" s="7" t="s">
        <v>1624</v>
      </c>
      <c r="B1583" s="7">
        <v>42.35</v>
      </c>
      <c r="C1583" s="7">
        <v>5.08</v>
      </c>
      <c r="D1583" s="7" t="s">
        <v>2388</v>
      </c>
      <c r="E1583" s="7" t="s">
        <v>2386</v>
      </c>
      <c r="F1583" s="7" t="s">
        <v>2386</v>
      </c>
      <c r="G1583" s="7" t="s">
        <v>2387</v>
      </c>
      <c r="H1583" s="7" t="s">
        <v>2388</v>
      </c>
    </row>
    <row r="1584" spans="1:8">
      <c r="A1584" s="7" t="s">
        <v>1625</v>
      </c>
      <c r="B1584" s="7">
        <v>17.940000000000001</v>
      </c>
      <c r="C1584" s="7">
        <v>9.77</v>
      </c>
      <c r="D1584" s="7" t="s">
        <v>2386</v>
      </c>
      <c r="E1584" s="7" t="s">
        <v>2386</v>
      </c>
      <c r="F1584" s="7" t="s">
        <v>2386</v>
      </c>
      <c r="G1584" s="7" t="s">
        <v>2387</v>
      </c>
      <c r="H1584" s="7" t="s">
        <v>2388</v>
      </c>
    </row>
    <row r="1585" spans="1:8">
      <c r="A1585" s="7" t="s">
        <v>1626</v>
      </c>
      <c r="B1585" s="7">
        <v>21.08</v>
      </c>
      <c r="C1585" s="7">
        <v>4.83</v>
      </c>
      <c r="D1585" s="7" t="s">
        <v>2386</v>
      </c>
      <c r="E1585" s="7" t="s">
        <v>2386</v>
      </c>
      <c r="F1585" s="7" t="s">
        <v>2389</v>
      </c>
      <c r="G1585" s="7">
        <v>1</v>
      </c>
      <c r="H1585" s="7" t="s">
        <v>2388</v>
      </c>
    </row>
    <row r="1586" spans="1:8">
      <c r="A1586" s="7" t="s">
        <v>1627</v>
      </c>
      <c r="B1586" s="7">
        <v>37.715000000000003</v>
      </c>
      <c r="C1586" s="7">
        <v>10.86</v>
      </c>
      <c r="D1586" s="7" t="s">
        <v>2388</v>
      </c>
      <c r="E1586" s="7" t="s">
        <v>2386</v>
      </c>
      <c r="F1586" s="7" t="s">
        <v>2386</v>
      </c>
      <c r="G1586" s="7" t="s">
        <v>2387</v>
      </c>
      <c r="H1586" s="7" t="s">
        <v>2386</v>
      </c>
    </row>
    <row r="1587" spans="1:8">
      <c r="A1587" s="7" t="s">
        <v>1628</v>
      </c>
      <c r="B1587" s="7">
        <v>22.39</v>
      </c>
      <c r="C1587" s="7">
        <v>9.5299999999999994</v>
      </c>
      <c r="D1587" s="7" t="s">
        <v>2388</v>
      </c>
      <c r="E1587" s="7" t="s">
        <v>2386</v>
      </c>
      <c r="F1587" s="7" t="s">
        <v>2386</v>
      </c>
      <c r="G1587" s="7" t="s">
        <v>2387</v>
      </c>
      <c r="H1587" s="7" t="s">
        <v>2388</v>
      </c>
    </row>
    <row r="1588" spans="1:8">
      <c r="A1588" s="7" t="s">
        <v>1629</v>
      </c>
      <c r="B1588" s="7">
        <v>28.78</v>
      </c>
      <c r="C1588" s="7">
        <v>5.68</v>
      </c>
      <c r="D1588" s="7" t="s">
        <v>2386</v>
      </c>
      <c r="E1588" s="7" t="s">
        <v>2386</v>
      </c>
      <c r="F1588" s="7" t="s">
        <v>2386</v>
      </c>
      <c r="G1588" s="7" t="s">
        <v>2387</v>
      </c>
      <c r="H1588" s="7" t="s">
        <v>2388</v>
      </c>
    </row>
    <row r="1589" spans="1:8">
      <c r="A1589" s="7" t="s">
        <v>1630</v>
      </c>
      <c r="B1589" s="7">
        <v>18.329999999999998</v>
      </c>
      <c r="C1589" s="7">
        <v>5.57</v>
      </c>
      <c r="D1589" s="7" t="s">
        <v>2388</v>
      </c>
      <c r="E1589" s="7" t="s">
        <v>2386</v>
      </c>
      <c r="F1589" s="7" t="s">
        <v>2386</v>
      </c>
      <c r="G1589" s="7" t="s">
        <v>2387</v>
      </c>
      <c r="H1589" s="7" t="s">
        <v>2388</v>
      </c>
    </row>
    <row r="1590" spans="1:8">
      <c r="A1590" s="7" t="s">
        <v>1631</v>
      </c>
      <c r="B1590" s="7">
        <v>26.39</v>
      </c>
      <c r="C1590" s="7">
        <v>4.58</v>
      </c>
      <c r="D1590" s="7" t="s">
        <v>2388</v>
      </c>
      <c r="E1590" s="7" t="s">
        <v>2386</v>
      </c>
      <c r="F1590" s="7" t="s">
        <v>2386</v>
      </c>
      <c r="G1590" s="7">
        <v>1</v>
      </c>
      <c r="H1590" s="7" t="s">
        <v>2388</v>
      </c>
    </row>
    <row r="1591" spans="1:8">
      <c r="A1591" s="7" t="s">
        <v>1632</v>
      </c>
      <c r="B1591" s="7">
        <v>19.260000000000002</v>
      </c>
      <c r="C1591" s="7">
        <v>8.9600000000000009</v>
      </c>
      <c r="D1591" s="7" t="s">
        <v>2388</v>
      </c>
      <c r="E1591" s="7" t="s">
        <v>2386</v>
      </c>
      <c r="F1591" s="7" t="s">
        <v>2386</v>
      </c>
      <c r="G1591" s="7">
        <v>1</v>
      </c>
      <c r="H1591" s="7" t="s">
        <v>2388</v>
      </c>
    </row>
    <row r="1592" spans="1:8">
      <c r="A1592" s="7" t="s">
        <v>1633</v>
      </c>
      <c r="B1592" s="7">
        <v>26.92</v>
      </c>
      <c r="C1592" s="7">
        <v>6.09</v>
      </c>
      <c r="D1592" s="7" t="s">
        <v>2386</v>
      </c>
      <c r="E1592" s="7" t="s">
        <v>2386</v>
      </c>
      <c r="F1592" s="7" t="s">
        <v>2386</v>
      </c>
      <c r="G1592" s="7" t="s">
        <v>2387</v>
      </c>
      <c r="H1592" s="7" t="s">
        <v>2388</v>
      </c>
    </row>
    <row r="1593" spans="1:8">
      <c r="A1593" s="7" t="s">
        <v>1634</v>
      </c>
      <c r="B1593" s="7">
        <v>19.73</v>
      </c>
      <c r="C1593" s="7">
        <v>4.3600000000000003</v>
      </c>
      <c r="D1593" s="7" t="s">
        <v>2386</v>
      </c>
      <c r="E1593" s="7" t="s">
        <v>2386</v>
      </c>
      <c r="F1593" s="7" t="s">
        <v>2386</v>
      </c>
      <c r="G1593" s="7" t="s">
        <v>2387</v>
      </c>
      <c r="H1593" s="7" t="s">
        <v>2388</v>
      </c>
    </row>
    <row r="1594" spans="1:8">
      <c r="A1594" s="7" t="s">
        <v>1635</v>
      </c>
      <c r="B1594" s="7">
        <v>31.35</v>
      </c>
      <c r="C1594" s="7">
        <v>6.86</v>
      </c>
      <c r="D1594" s="7" t="s">
        <v>2386</v>
      </c>
      <c r="E1594" s="7" t="s">
        <v>2386</v>
      </c>
      <c r="F1594" s="7" t="s">
        <v>2386</v>
      </c>
      <c r="G1594" s="7" t="s">
        <v>2387</v>
      </c>
      <c r="H1594" s="7" t="s">
        <v>2388</v>
      </c>
    </row>
    <row r="1595" spans="1:8">
      <c r="A1595" s="7" t="s">
        <v>1636</v>
      </c>
      <c r="B1595" s="7">
        <v>23.56</v>
      </c>
      <c r="C1595" s="7">
        <v>11.74</v>
      </c>
      <c r="D1595" s="7" t="s">
        <v>2388</v>
      </c>
      <c r="E1595" s="7" t="s">
        <v>2386</v>
      </c>
      <c r="F1595" s="7" t="s">
        <v>2386</v>
      </c>
      <c r="G1595" s="7" t="s">
        <v>2387</v>
      </c>
      <c r="H1595" s="7" t="s">
        <v>2388</v>
      </c>
    </row>
    <row r="1596" spans="1:8">
      <c r="A1596" s="7" t="s">
        <v>1637</v>
      </c>
      <c r="B1596" s="7">
        <v>37.67</v>
      </c>
      <c r="C1596" s="7">
        <v>5.89</v>
      </c>
      <c r="D1596" s="7" t="s">
        <v>2386</v>
      </c>
      <c r="E1596" s="7" t="s">
        <v>2386</v>
      </c>
      <c r="F1596" s="7" t="s">
        <v>2386</v>
      </c>
      <c r="G1596" s="7">
        <v>1</v>
      </c>
      <c r="H1596" s="7" t="s">
        <v>2388</v>
      </c>
    </row>
    <row r="1597" spans="1:8">
      <c r="A1597" s="7" t="s">
        <v>1638</v>
      </c>
      <c r="B1597" s="7">
        <v>18.73</v>
      </c>
      <c r="C1597" s="7">
        <v>10.64</v>
      </c>
      <c r="D1597" s="7" t="s">
        <v>2386</v>
      </c>
      <c r="E1597" s="7" t="s">
        <v>2386</v>
      </c>
      <c r="F1597" s="7" t="s">
        <v>2386</v>
      </c>
      <c r="G1597" s="7">
        <v>2</v>
      </c>
      <c r="H1597" s="7" t="s">
        <v>2388</v>
      </c>
    </row>
    <row r="1598" spans="1:8">
      <c r="A1598" s="7" t="s">
        <v>1639</v>
      </c>
      <c r="B1598" s="7">
        <v>33.090000000000003</v>
      </c>
      <c r="C1598" s="7">
        <v>6.06</v>
      </c>
      <c r="D1598" s="7" t="s">
        <v>2386</v>
      </c>
      <c r="E1598" s="7" t="s">
        <v>2386</v>
      </c>
      <c r="F1598" s="7" t="s">
        <v>2389</v>
      </c>
      <c r="G1598" s="7">
        <v>1</v>
      </c>
      <c r="H1598" s="7" t="s">
        <v>2388</v>
      </c>
    </row>
    <row r="1599" spans="1:8">
      <c r="A1599" s="7" t="s">
        <v>1640</v>
      </c>
      <c r="B1599" s="7">
        <v>18.329999999999998</v>
      </c>
      <c r="C1599" s="7">
        <v>7.46</v>
      </c>
      <c r="D1599" s="7" t="s">
        <v>2388</v>
      </c>
      <c r="E1599" s="7" t="s">
        <v>2386</v>
      </c>
      <c r="F1599" s="7" t="s">
        <v>2386</v>
      </c>
      <c r="G1599" s="7">
        <v>1</v>
      </c>
      <c r="H1599" s="7" t="s">
        <v>2388</v>
      </c>
    </row>
    <row r="1600" spans="1:8">
      <c r="A1600" s="7" t="s">
        <v>1641</v>
      </c>
      <c r="B1600" s="7">
        <v>27.74</v>
      </c>
      <c r="C1600" s="7">
        <v>4.68</v>
      </c>
      <c r="D1600" s="7" t="s">
        <v>2388</v>
      </c>
      <c r="E1600" s="7" t="s">
        <v>2386</v>
      </c>
      <c r="F1600" s="7" t="s">
        <v>2386</v>
      </c>
      <c r="G1600" s="7">
        <v>2</v>
      </c>
      <c r="H1600" s="7" t="s">
        <v>2388</v>
      </c>
    </row>
    <row r="1601" spans="1:8">
      <c r="A1601" s="7" t="s">
        <v>1642</v>
      </c>
      <c r="B1601" s="7">
        <v>24.2</v>
      </c>
      <c r="C1601" s="7">
        <v>6.15</v>
      </c>
      <c r="D1601" s="7" t="s">
        <v>2386</v>
      </c>
      <c r="E1601" s="7" t="s">
        <v>2386</v>
      </c>
      <c r="F1601" s="7" t="s">
        <v>2386</v>
      </c>
      <c r="G1601" s="7">
        <v>1</v>
      </c>
      <c r="H1601" s="7" t="s">
        <v>2388</v>
      </c>
    </row>
    <row r="1602" spans="1:8">
      <c r="A1602" s="7" t="s">
        <v>1643</v>
      </c>
      <c r="B1602" s="7">
        <v>22.03</v>
      </c>
      <c r="C1602" s="7">
        <v>4.28</v>
      </c>
      <c r="D1602" s="7" t="s">
        <v>2388</v>
      </c>
      <c r="E1602" s="7" t="s">
        <v>2386</v>
      </c>
      <c r="F1602" s="7" t="s">
        <v>2386</v>
      </c>
      <c r="G1602" s="7" t="s">
        <v>2387</v>
      </c>
      <c r="H1602" s="7" t="s">
        <v>2388</v>
      </c>
    </row>
    <row r="1603" spans="1:8">
      <c r="A1603" s="7" t="s">
        <v>1644</v>
      </c>
      <c r="B1603" s="7">
        <v>26.885000000000002</v>
      </c>
      <c r="C1603" s="7">
        <v>9.86</v>
      </c>
      <c r="D1603" s="7" t="s">
        <v>2386</v>
      </c>
      <c r="E1603" s="7" t="s">
        <v>2386</v>
      </c>
      <c r="F1603" s="7" t="s">
        <v>2386</v>
      </c>
      <c r="G1603" s="7">
        <v>3</v>
      </c>
      <c r="H1603" s="7" t="s">
        <v>2388</v>
      </c>
    </row>
    <row r="1604" spans="1:8">
      <c r="A1604" s="7" t="s">
        <v>1645</v>
      </c>
      <c r="B1604" s="7">
        <v>16.36</v>
      </c>
      <c r="C1604" s="7">
        <v>11.19</v>
      </c>
      <c r="D1604" s="7" t="s">
        <v>2386</v>
      </c>
      <c r="E1604" s="7" t="s">
        <v>2386</v>
      </c>
      <c r="F1604" s="7" t="s">
        <v>2386</v>
      </c>
      <c r="G1604" s="7" t="s">
        <v>2387</v>
      </c>
      <c r="H1604" s="7" t="s">
        <v>2388</v>
      </c>
    </row>
    <row r="1605" spans="1:8">
      <c r="A1605" s="7" t="s">
        <v>1646</v>
      </c>
      <c r="B1605" s="7">
        <v>47.6</v>
      </c>
      <c r="C1605" s="7">
        <v>5.95</v>
      </c>
      <c r="D1605" s="7" t="s">
        <v>2388</v>
      </c>
      <c r="E1605" s="7" t="s">
        <v>2386</v>
      </c>
      <c r="F1605" s="7" t="s">
        <v>2386</v>
      </c>
      <c r="G1605" s="7" t="s">
        <v>2387</v>
      </c>
      <c r="H1605" s="7" t="s">
        <v>2388</v>
      </c>
    </row>
    <row r="1606" spans="1:8">
      <c r="A1606" s="7" t="s">
        <v>1647</v>
      </c>
      <c r="B1606" s="7">
        <v>32.299999999999997</v>
      </c>
      <c r="C1606" s="7">
        <v>4.8899999999999997</v>
      </c>
      <c r="D1606" s="7" t="s">
        <v>2388</v>
      </c>
      <c r="E1606" s="7" t="s">
        <v>2386</v>
      </c>
      <c r="F1606" s="7" t="s">
        <v>2389</v>
      </c>
      <c r="G1606" s="7">
        <v>1</v>
      </c>
      <c r="H1606" s="7" t="s">
        <v>2386</v>
      </c>
    </row>
    <row r="1607" spans="1:8">
      <c r="A1607" s="7" t="s">
        <v>1648</v>
      </c>
      <c r="B1607" s="7">
        <v>16.05</v>
      </c>
      <c r="C1607" s="7">
        <v>4.3499999999999996</v>
      </c>
      <c r="D1607" s="7" t="s">
        <v>2388</v>
      </c>
      <c r="E1607" s="7" t="s">
        <v>2386</v>
      </c>
      <c r="F1607" s="7" t="s">
        <v>2386</v>
      </c>
      <c r="G1607" s="7" t="s">
        <v>2387</v>
      </c>
      <c r="H1607" s="7" t="s">
        <v>2388</v>
      </c>
    </row>
    <row r="1608" spans="1:8">
      <c r="A1608" s="7" t="s">
        <v>1649</v>
      </c>
      <c r="B1608" s="7">
        <v>29.07</v>
      </c>
      <c r="C1608" s="7">
        <v>8.66</v>
      </c>
      <c r="D1608" s="7" t="s">
        <v>2388</v>
      </c>
      <c r="E1608" s="7" t="s">
        <v>2386</v>
      </c>
      <c r="F1608" s="7" t="s">
        <v>2386</v>
      </c>
      <c r="G1608" s="7">
        <v>2</v>
      </c>
      <c r="H1608" s="7" t="s">
        <v>2388</v>
      </c>
    </row>
    <row r="1609" spans="1:8">
      <c r="A1609" s="7" t="s">
        <v>1650</v>
      </c>
      <c r="B1609" s="7">
        <v>17.43</v>
      </c>
      <c r="C1609" s="7">
        <v>8.64</v>
      </c>
      <c r="D1609" s="7" t="s">
        <v>2386</v>
      </c>
      <c r="E1609" s="7" t="s">
        <v>2386</v>
      </c>
      <c r="F1609" s="7" t="s">
        <v>2386</v>
      </c>
      <c r="G1609" s="7" t="s">
        <v>2387</v>
      </c>
      <c r="H1609" s="7" t="s">
        <v>2388</v>
      </c>
    </row>
    <row r="1610" spans="1:8">
      <c r="A1610" s="7" t="s">
        <v>1651</v>
      </c>
      <c r="B1610" s="7">
        <v>19.329999999999998</v>
      </c>
      <c r="C1610" s="7">
        <v>4.2699999999999996</v>
      </c>
      <c r="D1610" s="7" t="s">
        <v>2386</v>
      </c>
      <c r="E1610" s="7" t="s">
        <v>2386</v>
      </c>
      <c r="F1610" s="7" t="s">
        <v>2386</v>
      </c>
      <c r="G1610" s="7" t="s">
        <v>2387</v>
      </c>
      <c r="H1610" s="7" t="s">
        <v>2388</v>
      </c>
    </row>
    <row r="1611" spans="1:8">
      <c r="A1611" s="7" t="s">
        <v>1653</v>
      </c>
      <c r="B1611" s="7">
        <v>30.52</v>
      </c>
      <c r="C1611" s="7">
        <v>4.21</v>
      </c>
      <c r="D1611" s="7" t="s">
        <v>2386</v>
      </c>
      <c r="E1611" s="7" t="s">
        <v>2386</v>
      </c>
      <c r="F1611" s="7" t="s">
        <v>2386</v>
      </c>
      <c r="G1611" s="7">
        <v>1</v>
      </c>
      <c r="H1611" s="7" t="s">
        <v>2388</v>
      </c>
    </row>
    <row r="1612" spans="1:8">
      <c r="A1612" s="7" t="s">
        <v>1654</v>
      </c>
      <c r="B1612" s="7">
        <v>39.21</v>
      </c>
      <c r="C1612" s="7">
        <v>5.04</v>
      </c>
      <c r="D1612" s="7" t="s">
        <v>2386</v>
      </c>
      <c r="E1612" s="7" t="s">
        <v>2386</v>
      </c>
      <c r="F1612" s="7" t="s">
        <v>2389</v>
      </c>
      <c r="G1612" s="7">
        <v>1</v>
      </c>
      <c r="H1612" s="7" t="s">
        <v>2388</v>
      </c>
    </row>
    <row r="1613" spans="1:8">
      <c r="A1613" s="7" t="s">
        <v>1655</v>
      </c>
      <c r="B1613" s="7">
        <v>26.98</v>
      </c>
      <c r="C1613" s="7">
        <v>5.21</v>
      </c>
      <c r="D1613" s="7" t="s">
        <v>2388</v>
      </c>
      <c r="E1613" s="7" t="s">
        <v>2386</v>
      </c>
      <c r="F1613" s="7" t="s">
        <v>2386</v>
      </c>
      <c r="G1613" s="7">
        <v>2</v>
      </c>
      <c r="H1613" s="7" t="s">
        <v>2388</v>
      </c>
    </row>
    <row r="1614" spans="1:8">
      <c r="A1614" s="7" t="s">
        <v>1656</v>
      </c>
      <c r="B1614" s="7">
        <v>25.84</v>
      </c>
      <c r="C1614" s="7">
        <v>8.83</v>
      </c>
      <c r="D1614" s="7" t="s">
        <v>2386</v>
      </c>
      <c r="E1614" s="7" t="s">
        <v>2386</v>
      </c>
      <c r="F1614" s="7" t="s">
        <v>2386</v>
      </c>
      <c r="G1614" s="7" t="s">
        <v>2387</v>
      </c>
      <c r="H1614" s="7" t="s">
        <v>2386</v>
      </c>
    </row>
    <row r="1615" spans="1:8">
      <c r="A1615" s="7" t="s">
        <v>1657</v>
      </c>
      <c r="B1615" s="7">
        <v>28.31</v>
      </c>
      <c r="C1615" s="7">
        <v>8.4700000000000006</v>
      </c>
      <c r="D1615" s="7" t="s">
        <v>2388</v>
      </c>
      <c r="E1615" s="7" t="s">
        <v>2386</v>
      </c>
      <c r="F1615" s="7" t="s">
        <v>2386</v>
      </c>
      <c r="G1615" s="7">
        <v>2</v>
      </c>
      <c r="H1615" s="7" t="s">
        <v>2388</v>
      </c>
    </row>
    <row r="1616" spans="1:8">
      <c r="A1616" s="7" t="s">
        <v>1658</v>
      </c>
      <c r="B1616" s="7">
        <v>46.2</v>
      </c>
      <c r="C1616" s="7">
        <v>6.09</v>
      </c>
      <c r="D1616" s="7" t="s">
        <v>2386</v>
      </c>
      <c r="E1616" s="7" t="s">
        <v>2386</v>
      </c>
      <c r="F1616" s="7" t="s">
        <v>2389</v>
      </c>
      <c r="G1616" s="7">
        <v>1</v>
      </c>
      <c r="H1616" s="7" t="s">
        <v>2388</v>
      </c>
    </row>
    <row r="1617" spans="1:8">
      <c r="A1617" s="7" t="s">
        <v>1659</v>
      </c>
      <c r="B1617" s="7">
        <v>23.94</v>
      </c>
      <c r="C1617" s="7">
        <v>4.2</v>
      </c>
      <c r="D1617" s="7" t="s">
        <v>2386</v>
      </c>
      <c r="E1617" s="7" t="s">
        <v>2386</v>
      </c>
      <c r="F1617" s="7" t="s">
        <v>2386</v>
      </c>
      <c r="G1617" s="7" t="s">
        <v>2387</v>
      </c>
      <c r="H1617" s="7" t="s">
        <v>2388</v>
      </c>
    </row>
    <row r="1618" spans="1:8">
      <c r="A1618" s="7" t="s">
        <v>1660</v>
      </c>
      <c r="B1618" s="7">
        <v>20.03</v>
      </c>
      <c r="C1618" s="7">
        <v>6.14</v>
      </c>
      <c r="D1618" s="7" t="s">
        <v>2388</v>
      </c>
      <c r="E1618" s="7" t="s">
        <v>2386</v>
      </c>
      <c r="F1618" s="7" t="s">
        <v>2386</v>
      </c>
      <c r="G1618" s="7" t="s">
        <v>2387</v>
      </c>
      <c r="H1618" s="7" t="s">
        <v>2388</v>
      </c>
    </row>
    <row r="1619" spans="1:8">
      <c r="A1619" s="7" t="s">
        <v>1661</v>
      </c>
      <c r="B1619" s="7">
        <v>41.42</v>
      </c>
      <c r="C1619" s="7">
        <v>6.07</v>
      </c>
      <c r="D1619" s="7" t="s">
        <v>2386</v>
      </c>
      <c r="E1619" s="7" t="s">
        <v>2386</v>
      </c>
      <c r="F1619" s="7" t="s">
        <v>2386</v>
      </c>
      <c r="G1619" s="7" t="s">
        <v>2387</v>
      </c>
      <c r="H1619" s="7" t="s">
        <v>2386</v>
      </c>
    </row>
    <row r="1620" spans="1:8">
      <c r="A1620" s="7" t="s">
        <v>1662</v>
      </c>
      <c r="B1620" s="7">
        <v>36.67</v>
      </c>
      <c r="C1620" s="7">
        <v>10.210000000000001</v>
      </c>
      <c r="D1620" s="7" t="s">
        <v>2386</v>
      </c>
      <c r="E1620" s="7" t="s">
        <v>2386</v>
      </c>
      <c r="F1620" s="7" t="s">
        <v>2386</v>
      </c>
      <c r="G1620" s="7" t="s">
        <v>2387</v>
      </c>
      <c r="H1620" s="7" t="s">
        <v>2386</v>
      </c>
    </row>
    <row r="1621" spans="1:8">
      <c r="A1621" s="7" t="s">
        <v>1663</v>
      </c>
      <c r="B1621" s="7">
        <v>27.645</v>
      </c>
      <c r="C1621" s="7">
        <v>4.6900000000000004</v>
      </c>
      <c r="D1621" s="7" t="s">
        <v>2386</v>
      </c>
      <c r="E1621" s="7" t="s">
        <v>2386</v>
      </c>
      <c r="F1621" s="7" t="s">
        <v>2386</v>
      </c>
      <c r="G1621" s="7" t="s">
        <v>2387</v>
      </c>
      <c r="H1621" s="7" t="s">
        <v>2386</v>
      </c>
    </row>
    <row r="1622" spans="1:8">
      <c r="A1622" s="7" t="s">
        <v>1664</v>
      </c>
      <c r="B1622" s="7">
        <v>22.72</v>
      </c>
      <c r="C1622" s="7">
        <v>5.71</v>
      </c>
      <c r="D1622" s="7" t="s">
        <v>2386</v>
      </c>
      <c r="E1622" s="7" t="s">
        <v>2386</v>
      </c>
      <c r="F1622" s="7" t="s">
        <v>2386</v>
      </c>
      <c r="G1622" s="7" t="s">
        <v>2387</v>
      </c>
      <c r="H1622" s="7" t="s">
        <v>2388</v>
      </c>
    </row>
    <row r="1623" spans="1:8">
      <c r="A1623" s="7" t="s">
        <v>1665</v>
      </c>
      <c r="B1623" s="7">
        <v>36.520000000000003</v>
      </c>
      <c r="C1623" s="7">
        <v>9.07</v>
      </c>
      <c r="D1623" s="7" t="s">
        <v>2388</v>
      </c>
      <c r="E1623" s="7" t="s">
        <v>2386</v>
      </c>
      <c r="F1623" s="7" t="s">
        <v>2389</v>
      </c>
      <c r="G1623" s="7">
        <v>1</v>
      </c>
      <c r="H1623" s="7" t="s">
        <v>2386</v>
      </c>
    </row>
    <row r="1624" spans="1:8">
      <c r="A1624" s="7" t="s">
        <v>1666</v>
      </c>
      <c r="B1624" s="7">
        <v>33.96</v>
      </c>
      <c r="C1624" s="7">
        <v>4.99</v>
      </c>
      <c r="D1624" s="7" t="s">
        <v>2386</v>
      </c>
      <c r="E1624" s="7" t="s">
        <v>2386</v>
      </c>
      <c r="F1624" s="7" t="s">
        <v>2386</v>
      </c>
      <c r="G1624" s="7" t="s">
        <v>2387</v>
      </c>
      <c r="H1624" s="7" t="s">
        <v>2388</v>
      </c>
    </row>
    <row r="1625" spans="1:8">
      <c r="A1625" s="7" t="s">
        <v>1667</v>
      </c>
      <c r="B1625" s="7">
        <v>26.695</v>
      </c>
      <c r="C1625" s="7">
        <v>8.31</v>
      </c>
      <c r="D1625" s="7" t="s">
        <v>2386</v>
      </c>
      <c r="E1625" s="7" t="s">
        <v>2386</v>
      </c>
      <c r="F1625" s="7" t="s">
        <v>2386</v>
      </c>
      <c r="G1625" s="7" t="s">
        <v>2387</v>
      </c>
      <c r="H1625" s="7" t="s">
        <v>2388</v>
      </c>
    </row>
    <row r="1626" spans="1:8">
      <c r="A1626" s="7" t="s">
        <v>1668</v>
      </c>
      <c r="B1626" s="7">
        <v>18.45</v>
      </c>
      <c r="C1626" s="7">
        <v>5.07</v>
      </c>
      <c r="D1626" s="7" t="s">
        <v>2388</v>
      </c>
      <c r="E1626" s="7" t="s">
        <v>2386</v>
      </c>
      <c r="F1626" s="7" t="s">
        <v>2386</v>
      </c>
      <c r="G1626" s="7" t="s">
        <v>2387</v>
      </c>
      <c r="H1626" s="7" t="s">
        <v>2388</v>
      </c>
    </row>
    <row r="1627" spans="1:8">
      <c r="A1627" s="7" t="s">
        <v>1669</v>
      </c>
      <c r="B1627" s="7">
        <v>32.015000000000001</v>
      </c>
      <c r="C1627" s="7">
        <v>11.75</v>
      </c>
      <c r="D1627" s="7" t="s">
        <v>2386</v>
      </c>
      <c r="E1627" s="7" t="s">
        <v>2386</v>
      </c>
      <c r="F1627" s="7" t="s">
        <v>2386</v>
      </c>
      <c r="G1627" s="7" t="s">
        <v>2387</v>
      </c>
      <c r="H1627" s="7" t="s">
        <v>2388</v>
      </c>
    </row>
    <row r="1628" spans="1:8">
      <c r="A1628" s="7" t="s">
        <v>1670</v>
      </c>
      <c r="B1628" s="7">
        <v>33.18</v>
      </c>
      <c r="C1628" s="7">
        <v>4.79</v>
      </c>
      <c r="D1628" s="7" t="s">
        <v>2386</v>
      </c>
      <c r="E1628" s="7" t="s">
        <v>2386</v>
      </c>
      <c r="F1628" s="7" t="s">
        <v>2386</v>
      </c>
      <c r="G1628" s="7" t="s">
        <v>2387</v>
      </c>
      <c r="H1628" s="7" t="s">
        <v>2388</v>
      </c>
    </row>
    <row r="1629" spans="1:8">
      <c r="A1629" s="7" t="s">
        <v>1671</v>
      </c>
      <c r="B1629" s="7">
        <v>36.1</v>
      </c>
      <c r="C1629" s="7">
        <v>11.39</v>
      </c>
      <c r="D1629" s="7" t="s">
        <v>2388</v>
      </c>
      <c r="E1629" s="7" t="s">
        <v>2386</v>
      </c>
      <c r="F1629" s="7" t="s">
        <v>2386</v>
      </c>
      <c r="G1629" s="7">
        <v>2</v>
      </c>
      <c r="H1629" s="7" t="s">
        <v>2386</v>
      </c>
    </row>
    <row r="1630" spans="1:8">
      <c r="A1630" s="7" t="s">
        <v>1672</v>
      </c>
      <c r="B1630" s="7">
        <v>22.77</v>
      </c>
      <c r="C1630" s="7">
        <v>6</v>
      </c>
      <c r="D1630" s="7" t="s">
        <v>2386</v>
      </c>
      <c r="E1630" s="7" t="s">
        <v>2386</v>
      </c>
      <c r="F1630" s="7" t="s">
        <v>2386</v>
      </c>
      <c r="G1630" s="7" t="s">
        <v>2387</v>
      </c>
      <c r="H1630" s="7" t="s">
        <v>2388</v>
      </c>
    </row>
    <row r="1631" spans="1:8">
      <c r="A1631" s="7" t="s">
        <v>1673</v>
      </c>
      <c r="B1631" s="7">
        <v>21.24</v>
      </c>
      <c r="C1631" s="7">
        <v>5.13</v>
      </c>
      <c r="D1631" s="7" t="s">
        <v>2386</v>
      </c>
      <c r="E1631" s="7" t="s">
        <v>2386</v>
      </c>
      <c r="F1631" s="7" t="s">
        <v>2386</v>
      </c>
      <c r="G1631" s="7" t="s">
        <v>2387</v>
      </c>
      <c r="H1631" s="7" t="s">
        <v>2388</v>
      </c>
    </row>
    <row r="1632" spans="1:8">
      <c r="A1632" s="7" t="s">
        <v>1674</v>
      </c>
      <c r="B1632" s="7">
        <v>17.600000000000001</v>
      </c>
      <c r="C1632" s="7">
        <v>5.26</v>
      </c>
      <c r="D1632" s="7" t="s">
        <v>2388</v>
      </c>
      <c r="E1632" s="7" t="s">
        <v>2386</v>
      </c>
      <c r="F1632" s="7" t="s">
        <v>2386</v>
      </c>
      <c r="G1632" s="7" t="s">
        <v>2387</v>
      </c>
      <c r="H1632" s="7" t="s">
        <v>2388</v>
      </c>
    </row>
    <row r="1633" spans="1:8">
      <c r="A1633" s="7" t="s">
        <v>1675</v>
      </c>
      <c r="B1633" s="7">
        <v>26.29</v>
      </c>
      <c r="C1633" s="7">
        <v>6.84</v>
      </c>
      <c r="D1633" s="7" t="s">
        <v>2386</v>
      </c>
      <c r="E1633" s="7" t="s">
        <v>2386</v>
      </c>
      <c r="F1633" s="7" t="s">
        <v>2386</v>
      </c>
      <c r="G1633" s="7" t="s">
        <v>2387</v>
      </c>
      <c r="H1633" s="7" t="s">
        <v>2388</v>
      </c>
    </row>
    <row r="1634" spans="1:8">
      <c r="A1634" s="7" t="s">
        <v>1676</v>
      </c>
      <c r="B1634" s="7">
        <v>35.31</v>
      </c>
      <c r="C1634" s="7">
        <v>9.0399999999999991</v>
      </c>
      <c r="D1634" s="7" t="s">
        <v>2386</v>
      </c>
      <c r="E1634" s="7" t="s">
        <v>2386</v>
      </c>
      <c r="F1634" s="7" t="s">
        <v>2386</v>
      </c>
      <c r="G1634" s="7" t="s">
        <v>2387</v>
      </c>
      <c r="H1634" s="7" t="s">
        <v>2386</v>
      </c>
    </row>
    <row r="1635" spans="1:8">
      <c r="A1635" s="7" t="s">
        <v>1677</v>
      </c>
      <c r="B1635" s="7">
        <v>27.04</v>
      </c>
      <c r="C1635" s="7">
        <v>4.0999999999999996</v>
      </c>
      <c r="D1635" s="7" t="s">
        <v>2386</v>
      </c>
      <c r="E1635" s="7" t="s">
        <v>2386</v>
      </c>
      <c r="F1635" s="7" t="s">
        <v>2386</v>
      </c>
      <c r="G1635" s="7">
        <v>1</v>
      </c>
      <c r="H1635" s="7" t="s">
        <v>2388</v>
      </c>
    </row>
    <row r="1636" spans="1:8">
      <c r="A1636" s="7" t="s">
        <v>1678</v>
      </c>
      <c r="B1636" s="7">
        <v>30.23</v>
      </c>
      <c r="C1636" s="7">
        <v>4.2300000000000004</v>
      </c>
      <c r="D1636" s="7" t="s">
        <v>2388</v>
      </c>
      <c r="E1636" s="7" t="s">
        <v>2386</v>
      </c>
      <c r="F1636" s="7" t="s">
        <v>2389</v>
      </c>
      <c r="G1636" s="7">
        <v>1</v>
      </c>
      <c r="H1636" s="7" t="s">
        <v>2388</v>
      </c>
    </row>
    <row r="1637" spans="1:8">
      <c r="A1637" s="7" t="s">
        <v>1679</v>
      </c>
      <c r="B1637" s="7">
        <v>30.6</v>
      </c>
      <c r="C1637" s="7">
        <v>6.48</v>
      </c>
      <c r="D1637" s="7" t="s">
        <v>2388</v>
      </c>
      <c r="E1637" s="7" t="s">
        <v>2386</v>
      </c>
      <c r="F1637" s="7" t="s">
        <v>2389</v>
      </c>
      <c r="G1637" s="7">
        <v>1</v>
      </c>
      <c r="H1637" s="7" t="s">
        <v>2388</v>
      </c>
    </row>
    <row r="1638" spans="1:8">
      <c r="A1638" s="7" t="s">
        <v>1680</v>
      </c>
      <c r="B1638" s="7">
        <v>40.564999999999998</v>
      </c>
      <c r="C1638" s="7">
        <v>7.37</v>
      </c>
      <c r="D1638" s="7" t="s">
        <v>2386</v>
      </c>
      <c r="E1638" s="7" t="s">
        <v>2386</v>
      </c>
      <c r="F1638" s="7" t="s">
        <v>2386</v>
      </c>
      <c r="G1638" s="7" t="s">
        <v>2387</v>
      </c>
      <c r="H1638" s="7" t="s">
        <v>2388</v>
      </c>
    </row>
    <row r="1639" spans="1:8">
      <c r="A1639" s="7" t="s">
        <v>1681</v>
      </c>
      <c r="B1639" s="7">
        <v>26.8</v>
      </c>
      <c r="C1639" s="7">
        <v>5.53</v>
      </c>
      <c r="D1639" s="7" t="s">
        <v>2386</v>
      </c>
      <c r="E1639" s="7" t="s">
        <v>2386</v>
      </c>
      <c r="F1639" s="7" t="s">
        <v>2386</v>
      </c>
      <c r="G1639" s="7">
        <v>1</v>
      </c>
      <c r="H1639" s="7" t="s">
        <v>2388</v>
      </c>
    </row>
    <row r="1640" spans="1:8">
      <c r="A1640" s="7" t="s">
        <v>1682</v>
      </c>
      <c r="B1640" s="7">
        <v>16.86</v>
      </c>
      <c r="C1640" s="7">
        <v>4.07</v>
      </c>
      <c r="D1640" s="7" t="s">
        <v>2388</v>
      </c>
      <c r="E1640" s="7" t="s">
        <v>2386</v>
      </c>
      <c r="F1640" s="7" t="s">
        <v>2386</v>
      </c>
      <c r="G1640" s="7" t="s">
        <v>2387</v>
      </c>
      <c r="H1640" s="7" t="s">
        <v>2388</v>
      </c>
    </row>
    <row r="1641" spans="1:8">
      <c r="A1641" s="7" t="s">
        <v>1683</v>
      </c>
      <c r="B1641" s="7">
        <v>16.3</v>
      </c>
      <c r="C1641" s="7">
        <v>5.51</v>
      </c>
      <c r="D1641" s="7" t="s">
        <v>2386</v>
      </c>
      <c r="E1641" s="7" t="s">
        <v>2386</v>
      </c>
      <c r="F1641" s="7" t="s">
        <v>2386</v>
      </c>
      <c r="G1641" s="7">
        <v>1</v>
      </c>
      <c r="H1641" s="7" t="s">
        <v>2388</v>
      </c>
    </row>
    <row r="1642" spans="1:8">
      <c r="A1642" s="7" t="s">
        <v>1684</v>
      </c>
      <c r="B1642" s="7">
        <v>29.81</v>
      </c>
      <c r="C1642" s="7">
        <v>11.66</v>
      </c>
      <c r="D1642" s="7" t="s">
        <v>2386</v>
      </c>
      <c r="E1642" s="7" t="s">
        <v>2386</v>
      </c>
      <c r="F1642" s="7" t="s">
        <v>2386</v>
      </c>
      <c r="G1642" s="7" t="s">
        <v>2387</v>
      </c>
      <c r="H1642" s="7" t="s">
        <v>2388</v>
      </c>
    </row>
    <row r="1643" spans="1:8">
      <c r="A1643" s="7" t="s">
        <v>1685</v>
      </c>
      <c r="B1643" s="7">
        <v>16.329999999999998</v>
      </c>
      <c r="C1643" s="7">
        <v>7.26</v>
      </c>
      <c r="D1643" s="7" t="s">
        <v>2388</v>
      </c>
      <c r="E1643" s="7" t="s">
        <v>2386</v>
      </c>
      <c r="F1643" s="7" t="s">
        <v>2386</v>
      </c>
      <c r="G1643" s="7" t="s">
        <v>2387</v>
      </c>
      <c r="H1643" s="7" t="s">
        <v>2388</v>
      </c>
    </row>
    <row r="1644" spans="1:8">
      <c r="A1644" s="7" t="s">
        <v>1686</v>
      </c>
      <c r="B1644" s="7">
        <v>16.37</v>
      </c>
      <c r="C1644" s="7">
        <v>4.79</v>
      </c>
      <c r="D1644" s="7" t="s">
        <v>2388</v>
      </c>
      <c r="E1644" s="7" t="s">
        <v>2386</v>
      </c>
      <c r="F1644" s="7" t="s">
        <v>2386</v>
      </c>
      <c r="G1644" s="7" t="s">
        <v>2387</v>
      </c>
      <c r="H1644" s="7" t="s">
        <v>2388</v>
      </c>
    </row>
    <row r="1645" spans="1:8">
      <c r="A1645" s="7" t="s">
        <v>1687</v>
      </c>
      <c r="B1645" s="7">
        <v>22.42</v>
      </c>
      <c r="C1645" s="7">
        <v>4.68</v>
      </c>
      <c r="D1645" s="7" t="s">
        <v>2388</v>
      </c>
      <c r="E1645" s="7" t="s">
        <v>2386</v>
      </c>
      <c r="F1645" s="7" t="s">
        <v>2386</v>
      </c>
      <c r="G1645" s="7">
        <v>1</v>
      </c>
      <c r="H1645" s="7" t="s">
        <v>2386</v>
      </c>
    </row>
    <row r="1646" spans="1:8">
      <c r="A1646" s="7" t="s">
        <v>1688</v>
      </c>
      <c r="B1646" s="7">
        <v>31.35</v>
      </c>
      <c r="C1646" s="7">
        <v>4.33</v>
      </c>
      <c r="D1646" s="7" t="s">
        <v>2388</v>
      </c>
      <c r="E1646" s="7" t="s">
        <v>2386</v>
      </c>
      <c r="F1646" s="7" t="s">
        <v>2389</v>
      </c>
      <c r="G1646" s="7">
        <v>1</v>
      </c>
      <c r="H1646" s="7" t="s">
        <v>2386</v>
      </c>
    </row>
    <row r="1647" spans="1:8">
      <c r="A1647" s="7" t="s">
        <v>1689</v>
      </c>
      <c r="B1647" s="7">
        <v>31.9</v>
      </c>
      <c r="C1647" s="7">
        <v>11.89</v>
      </c>
      <c r="D1647" s="7" t="s">
        <v>2386</v>
      </c>
      <c r="E1647" s="7" t="s">
        <v>2386</v>
      </c>
      <c r="F1647" s="7" t="s">
        <v>2386</v>
      </c>
      <c r="G1647" s="7" t="s">
        <v>2387</v>
      </c>
      <c r="H1647" s="7" t="s">
        <v>2386</v>
      </c>
    </row>
    <row r="1648" spans="1:8">
      <c r="A1648" s="7" t="s">
        <v>1690</v>
      </c>
      <c r="B1648" s="7">
        <v>30.6</v>
      </c>
      <c r="C1648" s="7">
        <v>5.24</v>
      </c>
      <c r="D1648" s="7" t="s">
        <v>2386</v>
      </c>
      <c r="E1648" s="7" t="s">
        <v>2386</v>
      </c>
      <c r="F1648" s="7" t="s">
        <v>2386</v>
      </c>
      <c r="G1648" s="7" t="s">
        <v>2387</v>
      </c>
      <c r="H1648" s="7" t="s">
        <v>2388</v>
      </c>
    </row>
    <row r="1649" spans="1:8">
      <c r="A1649" s="7" t="s">
        <v>1691</v>
      </c>
      <c r="B1649" s="7">
        <v>32.450000000000003</v>
      </c>
      <c r="C1649" s="7">
        <v>11.91</v>
      </c>
      <c r="D1649" s="7" t="s">
        <v>2386</v>
      </c>
      <c r="E1649" s="7" t="s">
        <v>2386</v>
      </c>
      <c r="F1649" s="7" t="s">
        <v>2386</v>
      </c>
      <c r="G1649" s="7" t="s">
        <v>2387</v>
      </c>
      <c r="H1649" s="7" t="s">
        <v>2388</v>
      </c>
    </row>
    <row r="1650" spans="1:8">
      <c r="A1650" s="7" t="s">
        <v>1692</v>
      </c>
      <c r="B1650" s="7">
        <v>28.975000000000001</v>
      </c>
      <c r="C1650" s="7">
        <v>7.63</v>
      </c>
      <c r="D1650" s="7" t="s">
        <v>2386</v>
      </c>
      <c r="E1650" s="7" t="s">
        <v>2386</v>
      </c>
      <c r="F1650" s="7" t="s">
        <v>2386</v>
      </c>
      <c r="G1650" s="7" t="s">
        <v>2387</v>
      </c>
      <c r="H1650" s="7" t="s">
        <v>2388</v>
      </c>
    </row>
    <row r="1651" spans="1:8">
      <c r="A1651" s="7" t="s">
        <v>1693</v>
      </c>
      <c r="B1651" s="7">
        <v>24.86</v>
      </c>
      <c r="C1651" s="7">
        <v>8.92</v>
      </c>
      <c r="D1651" s="7" t="s">
        <v>2388</v>
      </c>
      <c r="E1651" s="7" t="s">
        <v>2386</v>
      </c>
      <c r="F1651" s="7" t="s">
        <v>2386</v>
      </c>
      <c r="G1651" s="7">
        <v>2</v>
      </c>
      <c r="H1651" s="7" t="s">
        <v>2386</v>
      </c>
    </row>
    <row r="1652" spans="1:8">
      <c r="A1652" s="7" t="s">
        <v>1694</v>
      </c>
      <c r="B1652" s="7">
        <v>19.54</v>
      </c>
      <c r="C1652" s="7">
        <v>5.37</v>
      </c>
      <c r="D1652" s="7" t="s">
        <v>2386</v>
      </c>
      <c r="E1652" s="7" t="s">
        <v>2386</v>
      </c>
      <c r="F1652" s="7" t="s">
        <v>2386</v>
      </c>
      <c r="G1652" s="7" t="s">
        <v>2387</v>
      </c>
      <c r="H1652" s="7" t="s">
        <v>2388</v>
      </c>
    </row>
    <row r="1653" spans="1:8">
      <c r="A1653" s="7" t="s">
        <v>1695</v>
      </c>
      <c r="B1653" s="7">
        <v>26.74</v>
      </c>
      <c r="C1653" s="7">
        <v>4.3099999999999996</v>
      </c>
      <c r="D1653" s="7" t="s">
        <v>2386</v>
      </c>
      <c r="E1653" s="7" t="s">
        <v>2386</v>
      </c>
      <c r="F1653" s="7" t="s">
        <v>2386</v>
      </c>
      <c r="G1653" s="7" t="s">
        <v>2387</v>
      </c>
      <c r="H1653" s="7" t="s">
        <v>2388</v>
      </c>
    </row>
    <row r="1654" spans="1:8">
      <c r="A1654" s="7" t="s">
        <v>1696</v>
      </c>
      <c r="B1654" s="7">
        <v>22.99</v>
      </c>
      <c r="C1654" s="7">
        <v>10.46</v>
      </c>
      <c r="D1654" s="7" t="s">
        <v>2386</v>
      </c>
      <c r="E1654" s="7" t="s">
        <v>2386</v>
      </c>
      <c r="F1654" s="7" t="s">
        <v>2386</v>
      </c>
      <c r="G1654" s="7">
        <v>3</v>
      </c>
      <c r="H1654" s="7" t="s">
        <v>2388</v>
      </c>
    </row>
    <row r="1655" spans="1:8">
      <c r="A1655" s="7" t="s">
        <v>1697</v>
      </c>
      <c r="B1655" s="7">
        <v>31.46</v>
      </c>
      <c r="C1655" s="7">
        <v>7.39</v>
      </c>
      <c r="D1655" s="7" t="s">
        <v>2386</v>
      </c>
      <c r="E1655" s="7" t="s">
        <v>2386</v>
      </c>
      <c r="F1655" s="7" t="s">
        <v>2386</v>
      </c>
      <c r="G1655" s="7" t="s">
        <v>2387</v>
      </c>
      <c r="H1655" s="7" t="s">
        <v>2386</v>
      </c>
    </row>
    <row r="1656" spans="1:8">
      <c r="A1656" s="7" t="s">
        <v>1698</v>
      </c>
      <c r="B1656" s="7">
        <v>30.86</v>
      </c>
      <c r="C1656" s="7">
        <v>6.18</v>
      </c>
      <c r="D1656" s="7" t="s">
        <v>2386</v>
      </c>
      <c r="E1656" s="7" t="s">
        <v>2388</v>
      </c>
      <c r="F1656" s="7" t="s">
        <v>2386</v>
      </c>
      <c r="G1656" s="7">
        <v>2</v>
      </c>
      <c r="H1656" s="7" t="s">
        <v>2388</v>
      </c>
    </row>
    <row r="1657" spans="1:8">
      <c r="A1657" s="7" t="s">
        <v>1699</v>
      </c>
      <c r="B1657" s="7">
        <v>31.96</v>
      </c>
      <c r="C1657" s="7">
        <v>8.86</v>
      </c>
      <c r="D1657" s="7" t="s">
        <v>2386</v>
      </c>
      <c r="E1657" s="7" t="s">
        <v>2386</v>
      </c>
      <c r="F1657" s="7" t="s">
        <v>2386</v>
      </c>
      <c r="G1657" s="7" t="s">
        <v>2387</v>
      </c>
      <c r="H1657" s="7" t="s">
        <v>2388</v>
      </c>
    </row>
    <row r="1658" spans="1:8">
      <c r="A1658" s="7" t="s">
        <v>1700</v>
      </c>
      <c r="B1658" s="7">
        <v>23.76</v>
      </c>
      <c r="C1658" s="7">
        <v>10.96</v>
      </c>
      <c r="D1658" s="7" t="s">
        <v>2386</v>
      </c>
      <c r="E1658" s="7" t="s">
        <v>2386</v>
      </c>
      <c r="F1658" s="7" t="s">
        <v>2386</v>
      </c>
      <c r="G1658" s="7">
        <v>3</v>
      </c>
      <c r="H1658" s="7" t="s">
        <v>2388</v>
      </c>
    </row>
    <row r="1659" spans="1:8">
      <c r="A1659" s="7" t="s">
        <v>1701</v>
      </c>
      <c r="B1659" s="7">
        <v>19.38</v>
      </c>
      <c r="C1659" s="7">
        <v>6.28</v>
      </c>
      <c r="D1659" s="7" t="s">
        <v>2386</v>
      </c>
      <c r="E1659" s="7" t="s">
        <v>2386</v>
      </c>
      <c r="F1659" s="7" t="s">
        <v>2386</v>
      </c>
      <c r="G1659" s="7" t="s">
        <v>2387</v>
      </c>
      <c r="H1659" s="7" t="s">
        <v>2388</v>
      </c>
    </row>
    <row r="1660" spans="1:8">
      <c r="A1660" s="7" t="s">
        <v>1702</v>
      </c>
      <c r="B1660" s="7">
        <v>34.96</v>
      </c>
      <c r="C1660" s="7">
        <v>6.52</v>
      </c>
      <c r="D1660" s="7" t="s">
        <v>2386</v>
      </c>
      <c r="E1660" s="7" t="s">
        <v>2386</v>
      </c>
      <c r="F1660" s="7" t="s">
        <v>2386</v>
      </c>
      <c r="G1660" s="7" t="s">
        <v>2387</v>
      </c>
      <c r="H1660" s="7" t="s">
        <v>2388</v>
      </c>
    </row>
    <row r="1661" spans="1:8">
      <c r="A1661" s="7" t="s">
        <v>1703</v>
      </c>
      <c r="B1661" s="7">
        <v>16.21</v>
      </c>
      <c r="C1661" s="7">
        <v>6.29</v>
      </c>
      <c r="D1661" s="7" t="s">
        <v>2388</v>
      </c>
      <c r="E1661" s="7" t="s">
        <v>2386</v>
      </c>
      <c r="F1661" s="7" t="s">
        <v>2386</v>
      </c>
      <c r="G1661" s="7">
        <v>1</v>
      </c>
      <c r="H1661" s="7" t="s">
        <v>2388</v>
      </c>
    </row>
    <row r="1662" spans="1:8">
      <c r="A1662" s="7" t="s">
        <v>1704</v>
      </c>
      <c r="B1662" s="7">
        <v>32.54</v>
      </c>
      <c r="C1662" s="7">
        <v>4.0199999999999996</v>
      </c>
      <c r="D1662" s="7" t="s">
        <v>2386</v>
      </c>
      <c r="E1662" s="7" t="s">
        <v>2388</v>
      </c>
      <c r="F1662" s="7" t="s">
        <v>2386</v>
      </c>
      <c r="G1662" s="7">
        <v>1</v>
      </c>
      <c r="H1662" s="7" t="s">
        <v>2388</v>
      </c>
    </row>
    <row r="1663" spans="1:8">
      <c r="A1663" s="7" t="s">
        <v>1705</v>
      </c>
      <c r="B1663" s="7">
        <v>36.765000000000001</v>
      </c>
      <c r="C1663" s="7">
        <v>11.95</v>
      </c>
      <c r="D1663" s="7" t="s">
        <v>2388</v>
      </c>
      <c r="E1663" s="7" t="s">
        <v>2386</v>
      </c>
      <c r="F1663" s="7" t="s">
        <v>2386</v>
      </c>
      <c r="G1663" s="7">
        <v>2</v>
      </c>
      <c r="H1663" s="7" t="s">
        <v>2386</v>
      </c>
    </row>
    <row r="1664" spans="1:8">
      <c r="A1664" s="7" t="s">
        <v>1706</v>
      </c>
      <c r="B1664" s="7">
        <v>35.909999999999997</v>
      </c>
      <c r="C1664" s="7">
        <v>8.7100000000000009</v>
      </c>
      <c r="D1664" s="7" t="s">
        <v>2386</v>
      </c>
      <c r="E1664" s="7" t="s">
        <v>2386</v>
      </c>
      <c r="F1664" s="7" t="s">
        <v>2386</v>
      </c>
      <c r="G1664" s="7" t="s">
        <v>2387</v>
      </c>
      <c r="H1664" s="7" t="s">
        <v>2386</v>
      </c>
    </row>
    <row r="1665" spans="1:8">
      <c r="A1665" s="7" t="s">
        <v>1707</v>
      </c>
      <c r="B1665" s="7">
        <v>32.06</v>
      </c>
      <c r="C1665" s="7">
        <v>4.67</v>
      </c>
      <c r="D1665" s="7" t="s">
        <v>2386</v>
      </c>
      <c r="E1665" s="7" t="s">
        <v>2388</v>
      </c>
      <c r="F1665" s="7" t="s">
        <v>2386</v>
      </c>
      <c r="G1665" s="7">
        <v>1</v>
      </c>
      <c r="H1665" s="7" t="s">
        <v>2388</v>
      </c>
    </row>
    <row r="1666" spans="1:8">
      <c r="A1666" s="7" t="s">
        <v>1708</v>
      </c>
      <c r="B1666" s="7">
        <v>24.1</v>
      </c>
      <c r="C1666" s="7">
        <v>11.14</v>
      </c>
      <c r="D1666" s="7" t="s">
        <v>2388</v>
      </c>
      <c r="E1666" s="7" t="s">
        <v>2386</v>
      </c>
      <c r="F1666" s="7" t="s">
        <v>2386</v>
      </c>
      <c r="G1666" s="7">
        <v>1</v>
      </c>
      <c r="H1666" s="7" t="s">
        <v>2386</v>
      </c>
    </row>
    <row r="1667" spans="1:8">
      <c r="A1667" s="7" t="s">
        <v>1709</v>
      </c>
      <c r="B1667" s="7">
        <v>27.1</v>
      </c>
      <c r="C1667" s="7">
        <v>9.0500000000000007</v>
      </c>
      <c r="D1667" s="7" t="s">
        <v>2386</v>
      </c>
      <c r="E1667" s="7" t="s">
        <v>2386</v>
      </c>
      <c r="F1667" s="7" t="s">
        <v>2386</v>
      </c>
      <c r="G1667" s="7">
        <v>2</v>
      </c>
      <c r="H1667" s="7" t="s">
        <v>2386</v>
      </c>
    </row>
    <row r="1668" spans="1:8">
      <c r="A1668" s="7" t="s">
        <v>1710</v>
      </c>
      <c r="B1668" s="7">
        <v>24.42</v>
      </c>
      <c r="C1668" s="7">
        <v>11.31</v>
      </c>
      <c r="D1668" s="7" t="s">
        <v>2386</v>
      </c>
      <c r="E1668" s="7" t="s">
        <v>2386</v>
      </c>
      <c r="F1668" s="7" t="s">
        <v>2386</v>
      </c>
      <c r="G1668" s="7" t="s">
        <v>2387</v>
      </c>
      <c r="H1668" s="7" t="s">
        <v>2388</v>
      </c>
    </row>
    <row r="1669" spans="1:8">
      <c r="A1669" s="7" t="s">
        <v>1711</v>
      </c>
      <c r="B1669" s="7">
        <v>26.695</v>
      </c>
      <c r="C1669" s="7">
        <v>4.68</v>
      </c>
      <c r="D1669" s="7" t="s">
        <v>2388</v>
      </c>
      <c r="E1669" s="7" t="s">
        <v>2386</v>
      </c>
      <c r="F1669" s="7" t="s">
        <v>2386</v>
      </c>
      <c r="G1669" s="7">
        <v>2</v>
      </c>
      <c r="H1669" s="7" t="s">
        <v>2388</v>
      </c>
    </row>
    <row r="1670" spans="1:8">
      <c r="A1670" s="7" t="s">
        <v>1712</v>
      </c>
      <c r="B1670" s="7">
        <v>27.79</v>
      </c>
      <c r="C1670" s="7">
        <v>6.05</v>
      </c>
      <c r="D1670" s="7" t="s">
        <v>2388</v>
      </c>
      <c r="E1670" s="7" t="s">
        <v>2388</v>
      </c>
      <c r="F1670" s="7" t="s">
        <v>2386</v>
      </c>
      <c r="G1670" s="7">
        <v>1</v>
      </c>
      <c r="H1670" s="7" t="s">
        <v>2388</v>
      </c>
    </row>
    <row r="1671" spans="1:8">
      <c r="A1671" s="7" t="s">
        <v>1713</v>
      </c>
      <c r="B1671" s="7">
        <v>38.094999999999999</v>
      </c>
      <c r="C1671" s="7">
        <v>6.05</v>
      </c>
      <c r="D1671" s="7" t="s">
        <v>2386</v>
      </c>
      <c r="E1671" s="7" t="s">
        <v>2386</v>
      </c>
      <c r="F1671" s="7" t="s">
        <v>2386</v>
      </c>
      <c r="G1671" s="7" t="s">
        <v>2387</v>
      </c>
      <c r="H1671" s="7" t="s">
        <v>2388</v>
      </c>
    </row>
    <row r="1672" spans="1:8">
      <c r="A1672" s="7" t="s">
        <v>1714</v>
      </c>
      <c r="B1672" s="7">
        <v>35.5</v>
      </c>
      <c r="C1672" s="7">
        <v>5.14</v>
      </c>
      <c r="D1672" s="7" t="s">
        <v>2386</v>
      </c>
      <c r="E1672" s="7" t="s">
        <v>2386</v>
      </c>
      <c r="F1672" s="7" t="s">
        <v>2389</v>
      </c>
      <c r="G1672" s="7">
        <v>1</v>
      </c>
      <c r="H1672" s="7" t="s">
        <v>2388</v>
      </c>
    </row>
    <row r="1673" spans="1:8">
      <c r="A1673" s="7" t="s">
        <v>1715</v>
      </c>
      <c r="B1673" s="7">
        <v>32.68</v>
      </c>
      <c r="C1673" s="7">
        <v>4.68</v>
      </c>
      <c r="D1673" s="7" t="s">
        <v>2388</v>
      </c>
      <c r="E1673" s="7" t="s">
        <v>2386</v>
      </c>
      <c r="F1673" s="7" t="s">
        <v>2386</v>
      </c>
      <c r="G1673" s="7" t="s">
        <v>2387</v>
      </c>
      <c r="H1673" s="7" t="s">
        <v>2386</v>
      </c>
    </row>
    <row r="1674" spans="1:8">
      <c r="A1674" s="7" t="s">
        <v>1716</v>
      </c>
      <c r="B1674" s="7">
        <v>26.4</v>
      </c>
      <c r="C1674" s="7">
        <v>9.5</v>
      </c>
      <c r="D1674" s="7" t="s">
        <v>2388</v>
      </c>
      <c r="E1674" s="7" t="s">
        <v>2386</v>
      </c>
      <c r="F1674" s="7" t="s">
        <v>2386</v>
      </c>
      <c r="G1674" s="7">
        <v>2</v>
      </c>
      <c r="H1674" s="7" t="s">
        <v>2386</v>
      </c>
    </row>
    <row r="1675" spans="1:8">
      <c r="A1675" s="7" t="s">
        <v>1717</v>
      </c>
      <c r="B1675" s="7">
        <v>23.655000000000001</v>
      </c>
      <c r="C1675" s="7">
        <v>10.84</v>
      </c>
      <c r="D1675" s="7" t="s">
        <v>2388</v>
      </c>
      <c r="E1675" s="7" t="s">
        <v>2386</v>
      </c>
      <c r="F1675" s="7" t="s">
        <v>2389</v>
      </c>
      <c r="G1675" s="7">
        <v>1</v>
      </c>
      <c r="H1675" s="7" t="s">
        <v>2388</v>
      </c>
    </row>
    <row r="1676" spans="1:8">
      <c r="A1676" s="7" t="s">
        <v>1718</v>
      </c>
      <c r="B1676" s="7">
        <v>27.36</v>
      </c>
      <c r="C1676" s="7">
        <v>5.88</v>
      </c>
      <c r="D1676" s="7" t="s">
        <v>2386</v>
      </c>
      <c r="E1676" s="7" t="s">
        <v>2386</v>
      </c>
      <c r="F1676" s="7" t="s">
        <v>2386</v>
      </c>
      <c r="G1676" s="7">
        <v>2</v>
      </c>
      <c r="H1676" s="7" t="s">
        <v>2386</v>
      </c>
    </row>
    <row r="1677" spans="1:8">
      <c r="A1677" s="7" t="s">
        <v>1719</v>
      </c>
      <c r="B1677" s="7">
        <v>27.82</v>
      </c>
      <c r="C1677" s="7">
        <v>5.24</v>
      </c>
      <c r="D1677" s="7" t="s">
        <v>2388</v>
      </c>
      <c r="E1677" s="7" t="s">
        <v>2386</v>
      </c>
      <c r="F1677" s="7" t="s">
        <v>2386</v>
      </c>
      <c r="G1677" s="7" t="s">
        <v>2387</v>
      </c>
      <c r="H1677" s="7" t="s">
        <v>2388</v>
      </c>
    </row>
    <row r="1678" spans="1:8">
      <c r="A1678" s="7" t="s">
        <v>1720</v>
      </c>
      <c r="B1678" s="7">
        <v>25.46</v>
      </c>
      <c r="C1678" s="7">
        <v>11.75</v>
      </c>
      <c r="D1678" s="7" t="s">
        <v>2386</v>
      </c>
      <c r="E1678" s="7" t="s">
        <v>2386</v>
      </c>
      <c r="F1678" s="7" t="s">
        <v>2386</v>
      </c>
      <c r="G1678" s="7" t="s">
        <v>2387</v>
      </c>
      <c r="H1678" s="7" t="s">
        <v>2386</v>
      </c>
    </row>
    <row r="1679" spans="1:8">
      <c r="A1679" s="7" t="s">
        <v>1721</v>
      </c>
      <c r="B1679" s="7">
        <v>25.1</v>
      </c>
      <c r="C1679" s="7">
        <v>6.97</v>
      </c>
      <c r="D1679" s="7" t="s">
        <v>2386</v>
      </c>
      <c r="E1679" s="7" t="s">
        <v>2386</v>
      </c>
      <c r="F1679" s="7" t="s">
        <v>2386</v>
      </c>
      <c r="G1679" s="7" t="s">
        <v>2387</v>
      </c>
      <c r="H1679" s="7" t="s">
        <v>2388</v>
      </c>
    </row>
    <row r="1680" spans="1:8">
      <c r="A1680" s="7" t="s">
        <v>1722</v>
      </c>
      <c r="B1680" s="7">
        <v>32.11</v>
      </c>
      <c r="C1680" s="7">
        <v>4.76</v>
      </c>
      <c r="D1680" s="7" t="s">
        <v>2386</v>
      </c>
      <c r="E1680" s="7" t="s">
        <v>2386</v>
      </c>
      <c r="F1680" s="7" t="s">
        <v>2386</v>
      </c>
      <c r="G1680" s="7">
        <v>2</v>
      </c>
      <c r="H1680" s="7" t="s">
        <v>2386</v>
      </c>
    </row>
    <row r="1681" spans="1:8">
      <c r="A1681" s="7" t="s">
        <v>1723</v>
      </c>
      <c r="B1681" s="7">
        <v>29.8</v>
      </c>
      <c r="C1681" s="7">
        <v>8.24</v>
      </c>
      <c r="D1681" s="7" t="s">
        <v>2388</v>
      </c>
      <c r="E1681" s="7" t="s">
        <v>2386</v>
      </c>
      <c r="F1681" s="7" t="s">
        <v>2386</v>
      </c>
      <c r="G1681" s="7">
        <v>1</v>
      </c>
      <c r="H1681" s="7" t="s">
        <v>2388</v>
      </c>
    </row>
    <row r="1682" spans="1:8">
      <c r="A1682" s="7" t="s">
        <v>1724</v>
      </c>
      <c r="B1682" s="7">
        <v>24.01</v>
      </c>
      <c r="C1682" s="7">
        <v>4.76</v>
      </c>
      <c r="D1682" s="7" t="s">
        <v>2386</v>
      </c>
      <c r="E1682" s="7" t="s">
        <v>2386</v>
      </c>
      <c r="F1682" s="7" t="s">
        <v>2386</v>
      </c>
      <c r="G1682" s="7">
        <v>1</v>
      </c>
      <c r="H1682" s="7" t="s">
        <v>2388</v>
      </c>
    </row>
    <row r="1683" spans="1:8">
      <c r="A1683" s="7" t="s">
        <v>1725</v>
      </c>
      <c r="B1683" s="7">
        <v>52.58</v>
      </c>
      <c r="C1683" s="7">
        <v>4.1900000000000004</v>
      </c>
      <c r="D1683" s="7" t="s">
        <v>2386</v>
      </c>
      <c r="E1683" s="7" t="s">
        <v>2388</v>
      </c>
      <c r="F1683" s="7" t="s">
        <v>2386</v>
      </c>
      <c r="G1683" s="7">
        <v>1</v>
      </c>
      <c r="H1683" s="7" t="s">
        <v>2388</v>
      </c>
    </row>
    <row r="1684" spans="1:8">
      <c r="A1684" s="7" t="s">
        <v>1726</v>
      </c>
      <c r="B1684" s="7">
        <v>23.21</v>
      </c>
      <c r="C1684" s="7">
        <v>6.03</v>
      </c>
      <c r="D1684" s="7" t="s">
        <v>2386</v>
      </c>
      <c r="E1684" s="7" t="s">
        <v>2386</v>
      </c>
      <c r="F1684" s="7" t="s">
        <v>2386</v>
      </c>
      <c r="G1684" s="7">
        <v>1</v>
      </c>
      <c r="H1684" s="7" t="s">
        <v>2386</v>
      </c>
    </row>
    <row r="1685" spans="1:8">
      <c r="A1685" s="7" t="s">
        <v>1727</v>
      </c>
      <c r="B1685" s="7">
        <v>21.2</v>
      </c>
      <c r="C1685" s="7">
        <v>4.07</v>
      </c>
      <c r="D1685" s="7" t="s">
        <v>2388</v>
      </c>
      <c r="E1685" s="7" t="s">
        <v>2386</v>
      </c>
      <c r="F1685" s="7" t="s">
        <v>2386</v>
      </c>
      <c r="G1685" s="7">
        <v>1</v>
      </c>
      <c r="H1685" s="7" t="s">
        <v>2388</v>
      </c>
    </row>
    <row r="1686" spans="1:8">
      <c r="A1686" s="7" t="s">
        <v>1728</v>
      </c>
      <c r="B1686" s="7">
        <v>28.215</v>
      </c>
      <c r="C1686" s="7">
        <v>8.26</v>
      </c>
      <c r="D1686" s="7" t="s">
        <v>2388</v>
      </c>
      <c r="E1686" s="7" t="s">
        <v>2386</v>
      </c>
      <c r="F1686" s="7" t="s">
        <v>2386</v>
      </c>
      <c r="G1686" s="7">
        <v>1</v>
      </c>
      <c r="H1686" s="7" t="s">
        <v>2388</v>
      </c>
    </row>
    <row r="1687" spans="1:8">
      <c r="A1687" s="7" t="s">
        <v>1729</v>
      </c>
      <c r="B1687" s="7">
        <v>38.094999999999999</v>
      </c>
      <c r="C1687" s="7">
        <v>4.76</v>
      </c>
      <c r="D1687" s="7" t="s">
        <v>2386</v>
      </c>
      <c r="E1687" s="7" t="s">
        <v>2386</v>
      </c>
      <c r="F1687" s="7" t="s">
        <v>2386</v>
      </c>
      <c r="G1687" s="7">
        <v>1</v>
      </c>
      <c r="H1687" s="7" t="s">
        <v>2386</v>
      </c>
    </row>
    <row r="1688" spans="1:8">
      <c r="A1688" s="7" t="s">
        <v>1730</v>
      </c>
      <c r="B1688" s="7">
        <v>22.61</v>
      </c>
      <c r="C1688" s="7">
        <v>6.13</v>
      </c>
      <c r="D1688" s="7" t="s">
        <v>2388</v>
      </c>
      <c r="E1688" s="7" t="s">
        <v>2386</v>
      </c>
      <c r="F1688" s="7" t="s">
        <v>2389</v>
      </c>
      <c r="G1688" s="7">
        <v>1</v>
      </c>
      <c r="H1688" s="7" t="s">
        <v>2388</v>
      </c>
    </row>
    <row r="1689" spans="1:8">
      <c r="A1689" s="7" t="s">
        <v>1731</v>
      </c>
      <c r="B1689" s="7">
        <v>24.32</v>
      </c>
      <c r="C1689" s="7">
        <v>10.47</v>
      </c>
      <c r="D1689" s="7" t="s">
        <v>2388</v>
      </c>
      <c r="E1689" s="7" t="s">
        <v>2386</v>
      </c>
      <c r="F1689" s="7" t="s">
        <v>2386</v>
      </c>
      <c r="G1689" s="7">
        <v>2</v>
      </c>
      <c r="H1689" s="7" t="s">
        <v>2388</v>
      </c>
    </row>
    <row r="1690" spans="1:8">
      <c r="A1690" s="7" t="s">
        <v>1732</v>
      </c>
      <c r="B1690" s="7">
        <v>20.96</v>
      </c>
      <c r="C1690" s="7">
        <v>4.04</v>
      </c>
      <c r="D1690" s="7" t="s">
        <v>2388</v>
      </c>
      <c r="E1690" s="7" t="s">
        <v>2386</v>
      </c>
      <c r="F1690" s="7" t="s">
        <v>2386</v>
      </c>
      <c r="G1690" s="7">
        <v>1</v>
      </c>
      <c r="H1690" s="7" t="s">
        <v>2388</v>
      </c>
    </row>
    <row r="1691" spans="1:8">
      <c r="A1691" s="7" t="s">
        <v>1733</v>
      </c>
      <c r="B1691" s="7">
        <v>19.68</v>
      </c>
      <c r="C1691" s="7">
        <v>5.74</v>
      </c>
      <c r="D1691" s="7" t="s">
        <v>2386</v>
      </c>
      <c r="E1691" s="7" t="s">
        <v>2386</v>
      </c>
      <c r="F1691" s="7" t="s">
        <v>2386</v>
      </c>
      <c r="G1691" s="7" t="s">
        <v>2387</v>
      </c>
      <c r="H1691" s="7" t="s">
        <v>2388</v>
      </c>
    </row>
    <row r="1692" spans="1:8">
      <c r="A1692" s="7" t="s">
        <v>1734</v>
      </c>
      <c r="B1692" s="7">
        <v>18.100000000000001</v>
      </c>
      <c r="C1692" s="7">
        <v>6.33</v>
      </c>
      <c r="D1692" s="7" t="s">
        <v>2386</v>
      </c>
      <c r="E1692" s="7" t="s">
        <v>2386</v>
      </c>
      <c r="F1692" s="7" t="s">
        <v>2386</v>
      </c>
      <c r="G1692" s="7">
        <v>1</v>
      </c>
      <c r="H1692" s="7" t="s">
        <v>2388</v>
      </c>
    </row>
    <row r="1693" spans="1:8">
      <c r="A1693" s="7" t="s">
        <v>1735</v>
      </c>
      <c r="B1693" s="7">
        <v>29.64</v>
      </c>
      <c r="C1693" s="7">
        <v>4.28</v>
      </c>
      <c r="D1693" s="7" t="s">
        <v>2388</v>
      </c>
      <c r="E1693" s="7" t="s">
        <v>2386</v>
      </c>
      <c r="F1693" s="7" t="s">
        <v>2386</v>
      </c>
      <c r="G1693" s="7" t="s">
        <v>2387</v>
      </c>
      <c r="H1693" s="7" t="s">
        <v>2386</v>
      </c>
    </row>
    <row r="1694" spans="1:8">
      <c r="A1694" s="7" t="s">
        <v>1736</v>
      </c>
      <c r="B1694" s="7">
        <v>35.200000000000003</v>
      </c>
      <c r="C1694" s="7">
        <v>11.68</v>
      </c>
      <c r="D1694" s="7" t="s">
        <v>2388</v>
      </c>
      <c r="E1694" s="7" t="s">
        <v>2386</v>
      </c>
      <c r="F1694" s="7" t="s">
        <v>2386</v>
      </c>
      <c r="G1694" s="7" t="s">
        <v>2387</v>
      </c>
      <c r="H1694" s="7" t="s">
        <v>2388</v>
      </c>
    </row>
    <row r="1695" spans="1:8">
      <c r="A1695" s="7" t="s">
        <v>1737</v>
      </c>
      <c r="B1695" s="7">
        <v>25.3</v>
      </c>
      <c r="C1695" s="7">
        <v>9.4700000000000006</v>
      </c>
      <c r="D1695" s="7" t="s">
        <v>2388</v>
      </c>
      <c r="E1695" s="7" t="s">
        <v>2386</v>
      </c>
      <c r="F1695" s="7" t="s">
        <v>2386</v>
      </c>
      <c r="G1695" s="7">
        <v>2</v>
      </c>
      <c r="H1695" s="7" t="s">
        <v>2388</v>
      </c>
    </row>
    <row r="1696" spans="1:8">
      <c r="A1696" s="7" t="s">
        <v>1738</v>
      </c>
      <c r="B1696" s="7">
        <v>27.6</v>
      </c>
      <c r="C1696" s="7">
        <v>4.8499999999999996</v>
      </c>
      <c r="D1696" s="7" t="s">
        <v>2388</v>
      </c>
      <c r="E1696" s="7" t="s">
        <v>2386</v>
      </c>
      <c r="F1696" s="7" t="s">
        <v>2386</v>
      </c>
      <c r="G1696" s="7" t="s">
        <v>2387</v>
      </c>
      <c r="H1696" s="7" t="s">
        <v>2386</v>
      </c>
    </row>
    <row r="1697" spans="1:8">
      <c r="A1697" s="7" t="s">
        <v>1739</v>
      </c>
      <c r="B1697" s="7">
        <v>27.645</v>
      </c>
      <c r="C1697" s="7">
        <v>11.03</v>
      </c>
      <c r="D1697" s="7" t="s">
        <v>2388</v>
      </c>
      <c r="E1697" s="7" t="s">
        <v>2386</v>
      </c>
      <c r="F1697" s="7" t="s">
        <v>2386</v>
      </c>
      <c r="G1697" s="7">
        <v>1</v>
      </c>
      <c r="H1697" s="7" t="s">
        <v>2388</v>
      </c>
    </row>
    <row r="1698" spans="1:8">
      <c r="A1698" s="7" t="s">
        <v>1740</v>
      </c>
      <c r="B1698" s="7">
        <v>27.6</v>
      </c>
      <c r="C1698" s="7">
        <v>5.22</v>
      </c>
      <c r="D1698" s="7" t="s">
        <v>2386</v>
      </c>
      <c r="E1698" s="7" t="s">
        <v>2386</v>
      </c>
      <c r="F1698" s="7" t="s">
        <v>2386</v>
      </c>
      <c r="G1698" s="7">
        <v>2</v>
      </c>
      <c r="H1698" s="7" t="s">
        <v>2388</v>
      </c>
    </row>
    <row r="1699" spans="1:8">
      <c r="A1699" s="7" t="s">
        <v>1741</v>
      </c>
      <c r="B1699" s="7">
        <v>25.08</v>
      </c>
      <c r="C1699" s="7">
        <v>9.52</v>
      </c>
      <c r="D1699" s="7" t="s">
        <v>2388</v>
      </c>
      <c r="E1699" s="7" t="s">
        <v>2386</v>
      </c>
      <c r="F1699" s="7" t="s">
        <v>2386</v>
      </c>
      <c r="G1699" s="7">
        <v>2</v>
      </c>
      <c r="H1699" s="7" t="s">
        <v>2386</v>
      </c>
    </row>
    <row r="1700" spans="1:8">
      <c r="A1700" s="7" t="s">
        <v>1742</v>
      </c>
      <c r="B1700" s="7">
        <v>30.02</v>
      </c>
      <c r="C1700" s="7">
        <v>11.09</v>
      </c>
      <c r="D1700" s="7" t="s">
        <v>2386</v>
      </c>
      <c r="E1700" s="7" t="s">
        <v>2386</v>
      </c>
      <c r="F1700" s="7" t="s">
        <v>2386</v>
      </c>
      <c r="G1700" s="7" t="s">
        <v>2387</v>
      </c>
      <c r="H1700" s="7" t="s">
        <v>2386</v>
      </c>
    </row>
    <row r="1701" spans="1:8">
      <c r="A1701" s="7" t="s">
        <v>1743</v>
      </c>
      <c r="B1701" s="7">
        <v>27.36</v>
      </c>
      <c r="C1701" s="7">
        <v>9.4499999999999993</v>
      </c>
      <c r="D1701" s="7" t="s">
        <v>2388</v>
      </c>
      <c r="E1701" s="7" t="s">
        <v>2386</v>
      </c>
      <c r="F1701" s="7" t="s">
        <v>2386</v>
      </c>
      <c r="G1701" s="7">
        <v>2</v>
      </c>
      <c r="H1701" s="7" t="s">
        <v>2388</v>
      </c>
    </row>
    <row r="1702" spans="1:8">
      <c r="A1702" s="7" t="s">
        <v>1744</v>
      </c>
      <c r="B1702" s="7">
        <v>22.2</v>
      </c>
      <c r="C1702" s="7">
        <v>5.51</v>
      </c>
      <c r="D1702" s="7" t="s">
        <v>2386</v>
      </c>
      <c r="E1702" s="7" t="s">
        <v>2386</v>
      </c>
      <c r="F1702" s="7" t="s">
        <v>2386</v>
      </c>
      <c r="G1702" s="7" t="s">
        <v>2387</v>
      </c>
      <c r="H1702" s="7" t="s">
        <v>2388</v>
      </c>
    </row>
    <row r="1703" spans="1:8">
      <c r="A1703" s="7" t="s">
        <v>1745</v>
      </c>
      <c r="B1703" s="7">
        <v>25.71</v>
      </c>
      <c r="C1703" s="7">
        <v>4.18</v>
      </c>
      <c r="D1703" s="7" t="s">
        <v>2386</v>
      </c>
      <c r="E1703" s="7" t="s">
        <v>2388</v>
      </c>
      <c r="F1703" s="7" t="s">
        <v>2386</v>
      </c>
      <c r="G1703" s="7">
        <v>1</v>
      </c>
      <c r="H1703" s="7" t="s">
        <v>2388</v>
      </c>
    </row>
    <row r="1704" spans="1:8">
      <c r="A1704" s="7" t="s">
        <v>1746</v>
      </c>
      <c r="B1704" s="7">
        <v>41.91</v>
      </c>
      <c r="C1704" s="7">
        <v>5.98</v>
      </c>
      <c r="D1704" s="7" t="s">
        <v>2388</v>
      </c>
      <c r="E1704" s="7" t="s">
        <v>2386</v>
      </c>
      <c r="F1704" s="7" t="s">
        <v>2386</v>
      </c>
      <c r="G1704" s="7">
        <v>1</v>
      </c>
      <c r="H1704" s="7" t="s">
        <v>2386</v>
      </c>
    </row>
    <row r="1705" spans="1:8">
      <c r="A1705" s="7" t="s">
        <v>1747</v>
      </c>
      <c r="B1705" s="7">
        <v>38.06</v>
      </c>
      <c r="C1705" s="7">
        <v>6.98</v>
      </c>
      <c r="D1705" s="7" t="s">
        <v>2386</v>
      </c>
      <c r="E1705" s="7" t="s">
        <v>2386</v>
      </c>
      <c r="F1705" s="7" t="s">
        <v>2386</v>
      </c>
      <c r="G1705" s="7" t="s">
        <v>2387</v>
      </c>
      <c r="H1705" s="7" t="s">
        <v>2388</v>
      </c>
    </row>
    <row r="1706" spans="1:8">
      <c r="A1706" s="7" t="s">
        <v>1748</v>
      </c>
      <c r="B1706" s="7">
        <v>25.85</v>
      </c>
      <c r="C1706" s="7">
        <v>10.16</v>
      </c>
      <c r="D1706" s="7" t="s">
        <v>2386</v>
      </c>
      <c r="E1706" s="7" t="s">
        <v>2386</v>
      </c>
      <c r="F1706" s="7" t="s">
        <v>2386</v>
      </c>
      <c r="G1706" s="7" t="s">
        <v>2387</v>
      </c>
      <c r="H1706" s="7" t="s">
        <v>2388</v>
      </c>
    </row>
    <row r="1707" spans="1:8">
      <c r="A1707" s="7" t="s">
        <v>1749</v>
      </c>
      <c r="B1707" s="7">
        <v>23.844999999999999</v>
      </c>
      <c r="C1707" s="7">
        <v>11.71</v>
      </c>
      <c r="D1707" s="7" t="s">
        <v>2386</v>
      </c>
      <c r="E1707" s="7" t="s">
        <v>2386</v>
      </c>
      <c r="F1707" s="7" t="s">
        <v>2386</v>
      </c>
      <c r="G1707" s="7">
        <v>2</v>
      </c>
      <c r="H1707" s="7" t="s">
        <v>2388</v>
      </c>
    </row>
    <row r="1708" spans="1:8">
      <c r="A1708" s="7" t="s">
        <v>1750</v>
      </c>
      <c r="B1708" s="7">
        <v>30.59</v>
      </c>
      <c r="C1708" s="7">
        <v>5.23</v>
      </c>
      <c r="D1708" s="7" t="s">
        <v>2386</v>
      </c>
      <c r="E1708" s="7" t="s">
        <v>2386</v>
      </c>
      <c r="F1708" s="7" t="s">
        <v>2389</v>
      </c>
      <c r="G1708" s="7">
        <v>1</v>
      </c>
      <c r="H1708" s="7" t="s">
        <v>2386</v>
      </c>
    </row>
    <row r="1709" spans="1:8">
      <c r="A1709" s="7" t="s">
        <v>1751</v>
      </c>
      <c r="B1709" s="7">
        <v>24.795000000000002</v>
      </c>
      <c r="C1709" s="7">
        <v>6.85</v>
      </c>
      <c r="D1709" s="7" t="s">
        <v>2386</v>
      </c>
      <c r="E1709" s="7" t="s">
        <v>2386</v>
      </c>
      <c r="F1709" s="7" t="s">
        <v>2386</v>
      </c>
      <c r="G1709" s="7" t="s">
        <v>2387</v>
      </c>
      <c r="H1709" s="7" t="s">
        <v>2388</v>
      </c>
    </row>
    <row r="1710" spans="1:8">
      <c r="A1710" s="7" t="s">
        <v>1752</v>
      </c>
      <c r="B1710" s="7">
        <v>24.13</v>
      </c>
      <c r="C1710" s="7">
        <v>7.05</v>
      </c>
      <c r="D1710" s="7" t="s">
        <v>2388</v>
      </c>
      <c r="E1710" s="7" t="s">
        <v>2386</v>
      </c>
      <c r="F1710" s="7" t="s">
        <v>2386</v>
      </c>
      <c r="G1710" s="7">
        <v>2</v>
      </c>
      <c r="H1710" s="7" t="s">
        <v>2388</v>
      </c>
    </row>
    <row r="1711" spans="1:8">
      <c r="A1711" s="7" t="s">
        <v>1753</v>
      </c>
      <c r="B1711" s="7">
        <v>25.84</v>
      </c>
      <c r="C1711" s="7">
        <v>11.64</v>
      </c>
      <c r="D1711" s="7" t="s">
        <v>2386</v>
      </c>
      <c r="E1711" s="7" t="s">
        <v>2386</v>
      </c>
      <c r="F1711" s="7" t="s">
        <v>2386</v>
      </c>
      <c r="G1711" s="7">
        <v>2</v>
      </c>
      <c r="H1711" s="7" t="s">
        <v>2388</v>
      </c>
    </row>
    <row r="1712" spans="1:8">
      <c r="A1712" s="7" t="s">
        <v>1754</v>
      </c>
      <c r="B1712" s="7">
        <v>28</v>
      </c>
      <c r="C1712" s="7">
        <v>10.52</v>
      </c>
      <c r="D1712" s="7" t="s">
        <v>2386</v>
      </c>
      <c r="E1712" s="7" t="s">
        <v>2386</v>
      </c>
      <c r="F1712" s="7" t="s">
        <v>2386</v>
      </c>
      <c r="G1712" s="7" t="s">
        <v>2387</v>
      </c>
      <c r="H1712" s="7" t="s">
        <v>2388</v>
      </c>
    </row>
    <row r="1713" spans="1:8">
      <c r="A1713" s="7" t="s">
        <v>1755</v>
      </c>
      <c r="B1713" s="7">
        <v>34.1</v>
      </c>
      <c r="C1713" s="7">
        <v>4.01</v>
      </c>
      <c r="D1713" s="7" t="s">
        <v>2388</v>
      </c>
      <c r="E1713" s="7" t="s">
        <v>2386</v>
      </c>
      <c r="F1713" s="7" t="s">
        <v>2389</v>
      </c>
      <c r="G1713" s="7">
        <v>1</v>
      </c>
      <c r="H1713" s="7" t="s">
        <v>2386</v>
      </c>
    </row>
    <row r="1714" spans="1:8">
      <c r="A1714" s="7" t="s">
        <v>1756</v>
      </c>
      <c r="B1714" s="7">
        <v>26.125</v>
      </c>
      <c r="C1714" s="7">
        <v>8.56</v>
      </c>
      <c r="D1714" s="7" t="s">
        <v>2388</v>
      </c>
      <c r="E1714" s="7" t="s">
        <v>2386</v>
      </c>
      <c r="F1714" s="7" t="s">
        <v>2386</v>
      </c>
      <c r="G1714" s="7">
        <v>1</v>
      </c>
      <c r="H1714" s="7" t="s">
        <v>2388</v>
      </c>
    </row>
    <row r="1715" spans="1:8">
      <c r="A1715" s="7" t="s">
        <v>1757</v>
      </c>
      <c r="B1715" s="7">
        <v>25.6</v>
      </c>
      <c r="C1715" s="7">
        <v>10.5</v>
      </c>
      <c r="D1715" s="7" t="s">
        <v>2386</v>
      </c>
      <c r="E1715" s="7" t="s">
        <v>2386</v>
      </c>
      <c r="F1715" s="7" t="s">
        <v>2386</v>
      </c>
      <c r="G1715" s="7">
        <v>2</v>
      </c>
      <c r="H1715" s="7" t="s">
        <v>2388</v>
      </c>
    </row>
    <row r="1716" spans="1:8">
      <c r="A1716" s="7" t="s">
        <v>1758</v>
      </c>
      <c r="B1716" s="7">
        <v>34.21</v>
      </c>
      <c r="C1716" s="7">
        <v>8.34</v>
      </c>
      <c r="D1716" s="7" t="s">
        <v>2386</v>
      </c>
      <c r="E1716" s="7" t="s">
        <v>2386</v>
      </c>
      <c r="F1716" s="7" t="s">
        <v>2386</v>
      </c>
      <c r="G1716" s="7" t="s">
        <v>2387</v>
      </c>
      <c r="H1716" s="7" t="s">
        <v>2388</v>
      </c>
    </row>
    <row r="1717" spans="1:8">
      <c r="A1717" s="7" t="s">
        <v>1759</v>
      </c>
      <c r="B1717" s="7">
        <v>24.32</v>
      </c>
      <c r="C1717" s="7">
        <v>6.39</v>
      </c>
      <c r="D1717" s="7" t="s">
        <v>2386</v>
      </c>
      <c r="E1717" s="7" t="s">
        <v>2386</v>
      </c>
      <c r="F1717" s="7" t="s">
        <v>2386</v>
      </c>
      <c r="G1717" s="7" t="s">
        <v>2387</v>
      </c>
      <c r="H1717" s="7" t="s">
        <v>2386</v>
      </c>
    </row>
    <row r="1718" spans="1:8">
      <c r="A1718" s="7" t="s">
        <v>1760</v>
      </c>
      <c r="B1718" s="7">
        <v>22.88</v>
      </c>
      <c r="C1718" s="7">
        <v>5.71</v>
      </c>
      <c r="D1718" s="7" t="s">
        <v>2388</v>
      </c>
      <c r="E1718" s="7" t="s">
        <v>2386</v>
      </c>
      <c r="F1718" s="7" t="s">
        <v>2389</v>
      </c>
      <c r="G1718" s="7">
        <v>1</v>
      </c>
      <c r="H1718" s="7" t="s">
        <v>2388</v>
      </c>
    </row>
    <row r="1719" spans="1:8">
      <c r="A1719" s="7" t="s">
        <v>1761</v>
      </c>
      <c r="B1719" s="7">
        <v>24.984999999999999</v>
      </c>
      <c r="C1719" s="7">
        <v>4.43</v>
      </c>
      <c r="D1719" s="7" t="s">
        <v>2388</v>
      </c>
      <c r="E1719" s="7" t="s">
        <v>2386</v>
      </c>
      <c r="F1719" s="7" t="s">
        <v>2389</v>
      </c>
      <c r="G1719" s="7">
        <v>1</v>
      </c>
      <c r="H1719" s="7" t="s">
        <v>2386</v>
      </c>
    </row>
    <row r="1720" spans="1:8">
      <c r="A1720" s="7" t="s">
        <v>1762</v>
      </c>
      <c r="B1720" s="7">
        <v>33.1</v>
      </c>
      <c r="C1720" s="7">
        <v>5.52</v>
      </c>
      <c r="D1720" s="7" t="s">
        <v>2386</v>
      </c>
      <c r="E1720" s="7" t="s">
        <v>2386</v>
      </c>
      <c r="F1720" s="7" t="s">
        <v>2389</v>
      </c>
      <c r="G1720" s="7">
        <v>1</v>
      </c>
      <c r="H1720" s="7" t="s">
        <v>2386</v>
      </c>
    </row>
    <row r="1721" spans="1:8">
      <c r="A1721" s="7" t="s">
        <v>1763</v>
      </c>
      <c r="B1721" s="7">
        <v>27.83</v>
      </c>
      <c r="C1721" s="7">
        <v>9.1999999999999993</v>
      </c>
      <c r="D1721" s="7" t="s">
        <v>2388</v>
      </c>
      <c r="E1721" s="7" t="s">
        <v>2386</v>
      </c>
      <c r="F1721" s="7" t="s">
        <v>2386</v>
      </c>
      <c r="G1721" s="7">
        <v>1</v>
      </c>
      <c r="H1721" s="7" t="s">
        <v>2388</v>
      </c>
    </row>
    <row r="1722" spans="1:8">
      <c r="A1722" s="7" t="s">
        <v>1764</v>
      </c>
      <c r="B1722" s="7">
        <v>30.875</v>
      </c>
      <c r="C1722" s="7">
        <v>10.97</v>
      </c>
      <c r="D1722" s="7" t="s">
        <v>2388</v>
      </c>
      <c r="E1722" s="7" t="s">
        <v>2386</v>
      </c>
      <c r="F1722" s="7" t="s">
        <v>2386</v>
      </c>
      <c r="G1722" s="7">
        <v>2</v>
      </c>
      <c r="H1722" s="7" t="s">
        <v>2386</v>
      </c>
    </row>
    <row r="1723" spans="1:8">
      <c r="A1723" s="7" t="s">
        <v>1765</v>
      </c>
      <c r="B1723" s="7">
        <v>27.265000000000001</v>
      </c>
      <c r="C1723" s="7">
        <v>4.25</v>
      </c>
      <c r="D1723" s="7" t="s">
        <v>2386</v>
      </c>
      <c r="E1723" s="7" t="s">
        <v>2386</v>
      </c>
      <c r="F1723" s="7" t="s">
        <v>2389</v>
      </c>
      <c r="G1723" s="7">
        <v>1</v>
      </c>
      <c r="H1723" s="7" t="s">
        <v>2386</v>
      </c>
    </row>
    <row r="1724" spans="1:8">
      <c r="A1724" s="7" t="s">
        <v>1766</v>
      </c>
      <c r="B1724" s="7">
        <v>26.7</v>
      </c>
      <c r="C1724" s="7">
        <v>5.23</v>
      </c>
      <c r="D1724" s="7" t="s">
        <v>2386</v>
      </c>
      <c r="E1724" s="7" t="s">
        <v>2386</v>
      </c>
      <c r="F1724" s="7" t="s">
        <v>2389</v>
      </c>
      <c r="G1724" s="7">
        <v>1</v>
      </c>
      <c r="H1724" s="7" t="s">
        <v>2388</v>
      </c>
    </row>
    <row r="1725" spans="1:8">
      <c r="A1725" s="7" t="s">
        <v>1767</v>
      </c>
      <c r="B1725" s="7">
        <v>29.925000000000001</v>
      </c>
      <c r="C1725" s="7">
        <v>5.96</v>
      </c>
      <c r="D1725" s="7" t="s">
        <v>2388</v>
      </c>
      <c r="E1725" s="7" t="s">
        <v>2386</v>
      </c>
      <c r="F1725" s="7" t="s">
        <v>2389</v>
      </c>
      <c r="G1725" s="7">
        <v>1</v>
      </c>
      <c r="H1725" s="7" t="s">
        <v>2388</v>
      </c>
    </row>
    <row r="1726" spans="1:8">
      <c r="A1726" s="7" t="s">
        <v>1768</v>
      </c>
      <c r="B1726" s="7">
        <v>19.95</v>
      </c>
      <c r="C1726" s="7">
        <v>4.29</v>
      </c>
      <c r="D1726" s="7" t="s">
        <v>2388</v>
      </c>
      <c r="E1726" s="7" t="s">
        <v>2386</v>
      </c>
      <c r="F1726" s="7" t="s">
        <v>2386</v>
      </c>
      <c r="G1726" s="7">
        <v>2</v>
      </c>
      <c r="H1726" s="7" t="s">
        <v>2388</v>
      </c>
    </row>
    <row r="1727" spans="1:8">
      <c r="A1727" s="7" t="s">
        <v>1769</v>
      </c>
      <c r="B1727" s="7">
        <v>38.94</v>
      </c>
      <c r="C1727" s="7">
        <v>8.49</v>
      </c>
      <c r="D1727" s="7" t="s">
        <v>2388</v>
      </c>
      <c r="E1727" s="7" t="s">
        <v>2386</v>
      </c>
      <c r="F1727" s="7" t="s">
        <v>2386</v>
      </c>
      <c r="G1727" s="7">
        <v>1</v>
      </c>
      <c r="H1727" s="7" t="s">
        <v>2388</v>
      </c>
    </row>
    <row r="1728" spans="1:8">
      <c r="A1728" s="7" t="s">
        <v>1770</v>
      </c>
      <c r="B1728" s="7">
        <v>24.225000000000001</v>
      </c>
      <c r="C1728" s="7">
        <v>4.09</v>
      </c>
      <c r="D1728" s="7" t="s">
        <v>2386</v>
      </c>
      <c r="E1728" s="7" t="s">
        <v>2386</v>
      </c>
      <c r="F1728" s="7" t="s">
        <v>2386</v>
      </c>
      <c r="G1728" s="7" t="s">
        <v>2387</v>
      </c>
      <c r="H1728" s="7" t="s">
        <v>2386</v>
      </c>
    </row>
    <row r="1729" spans="1:8">
      <c r="A1729" s="7" t="s">
        <v>1771</v>
      </c>
      <c r="B1729" s="7">
        <v>28.12</v>
      </c>
      <c r="C1729" s="7">
        <v>4.88</v>
      </c>
      <c r="D1729" s="7" t="s">
        <v>2386</v>
      </c>
      <c r="E1729" s="7" t="s">
        <v>2386</v>
      </c>
      <c r="F1729" s="7" t="s">
        <v>2386</v>
      </c>
      <c r="G1729" s="7" t="s">
        <v>2387</v>
      </c>
      <c r="H1729" s="7" t="s">
        <v>2388</v>
      </c>
    </row>
    <row r="1730" spans="1:8">
      <c r="A1730" s="7" t="s">
        <v>1772</v>
      </c>
      <c r="B1730" s="7">
        <v>23.21</v>
      </c>
      <c r="C1730" s="7">
        <v>6.76</v>
      </c>
      <c r="D1730" s="7" t="s">
        <v>2386</v>
      </c>
      <c r="E1730" s="7" t="s">
        <v>2386</v>
      </c>
      <c r="F1730" s="7" t="s">
        <v>2386</v>
      </c>
      <c r="G1730" s="7" t="s">
        <v>2387</v>
      </c>
      <c r="H1730" s="7" t="s">
        <v>2388</v>
      </c>
    </row>
    <row r="1731" spans="1:8">
      <c r="A1731" s="7" t="s">
        <v>1773</v>
      </c>
      <c r="B1731" s="7">
        <v>23.98</v>
      </c>
      <c r="C1731" s="7">
        <v>10.67</v>
      </c>
      <c r="D1731" s="7" t="s">
        <v>2386</v>
      </c>
      <c r="E1731" s="7" t="s">
        <v>2386</v>
      </c>
      <c r="F1731" s="7" t="s">
        <v>2386</v>
      </c>
      <c r="G1731" s="7" t="s">
        <v>2387</v>
      </c>
      <c r="H1731" s="7" t="s">
        <v>2386</v>
      </c>
    </row>
    <row r="1732" spans="1:8">
      <c r="A1732" s="7" t="s">
        <v>1774</v>
      </c>
      <c r="B1732" s="7">
        <v>30</v>
      </c>
      <c r="C1732" s="7">
        <v>6.21</v>
      </c>
      <c r="D1732" s="7" t="s">
        <v>2386</v>
      </c>
      <c r="E1732" s="7" t="s">
        <v>2386</v>
      </c>
      <c r="F1732" s="7" t="s">
        <v>2386</v>
      </c>
      <c r="G1732" s="7" t="s">
        <v>2387</v>
      </c>
      <c r="H1732" s="7" t="s">
        <v>2388</v>
      </c>
    </row>
    <row r="1733" spans="1:8">
      <c r="A1733" s="7" t="s">
        <v>1775</v>
      </c>
      <c r="B1733" s="7">
        <v>17.350000000000001</v>
      </c>
      <c r="C1733" s="7">
        <v>5.03</v>
      </c>
      <c r="D1733" s="7" t="s">
        <v>2388</v>
      </c>
      <c r="E1733" s="7" t="s">
        <v>2386</v>
      </c>
      <c r="F1733" s="7" t="s">
        <v>2386</v>
      </c>
      <c r="G1733" s="7" t="s">
        <v>2387</v>
      </c>
      <c r="H1733" s="7" t="s">
        <v>2388</v>
      </c>
    </row>
    <row r="1734" spans="1:8">
      <c r="A1734" s="7" t="s">
        <v>1776</v>
      </c>
      <c r="B1734" s="7">
        <v>22.704999999999998</v>
      </c>
      <c r="C1734" s="7">
        <v>5.27</v>
      </c>
      <c r="D1734" s="7" t="s">
        <v>2386</v>
      </c>
      <c r="E1734" s="7" t="s">
        <v>2386</v>
      </c>
      <c r="F1734" s="7" t="s">
        <v>2386</v>
      </c>
      <c r="G1734" s="7" t="s">
        <v>2387</v>
      </c>
      <c r="H1734" s="7" t="s">
        <v>2386</v>
      </c>
    </row>
    <row r="1735" spans="1:8">
      <c r="A1735" s="7" t="s">
        <v>1777</v>
      </c>
      <c r="B1735" s="7">
        <v>25.41</v>
      </c>
      <c r="C1735" s="7">
        <v>10.53</v>
      </c>
      <c r="D1735" s="7" t="s">
        <v>2388</v>
      </c>
      <c r="E1735" s="7" t="s">
        <v>2386</v>
      </c>
      <c r="F1735" s="7" t="s">
        <v>2386</v>
      </c>
      <c r="G1735" s="7">
        <v>1</v>
      </c>
      <c r="H1735" s="7" t="s">
        <v>2388</v>
      </c>
    </row>
    <row r="1736" spans="1:8">
      <c r="A1736" s="7" t="s">
        <v>1778</v>
      </c>
      <c r="B1736" s="7">
        <v>18.23</v>
      </c>
      <c r="C1736" s="7">
        <v>5.78</v>
      </c>
      <c r="D1736" s="7" t="s">
        <v>2386</v>
      </c>
      <c r="E1736" s="7" t="s">
        <v>2386</v>
      </c>
      <c r="F1736" s="7" t="s">
        <v>2389</v>
      </c>
      <c r="G1736" s="7">
        <v>1</v>
      </c>
      <c r="H1736" s="7" t="s">
        <v>2388</v>
      </c>
    </row>
    <row r="1737" spans="1:8">
      <c r="A1737" s="7" t="s">
        <v>1779</v>
      </c>
      <c r="B1737" s="7">
        <v>24.7</v>
      </c>
      <c r="C1737" s="7">
        <v>4.3600000000000003</v>
      </c>
      <c r="D1737" s="7" t="s">
        <v>2386</v>
      </c>
      <c r="E1737" s="7" t="s">
        <v>2386</v>
      </c>
      <c r="F1737" s="7" t="s">
        <v>2389</v>
      </c>
      <c r="G1737" s="7">
        <v>1</v>
      </c>
      <c r="H1737" s="7" t="s">
        <v>2388</v>
      </c>
    </row>
    <row r="1738" spans="1:8">
      <c r="A1738" s="7" t="s">
        <v>1780</v>
      </c>
      <c r="B1738" s="7">
        <v>30.21</v>
      </c>
      <c r="C1738" s="7">
        <v>5.34</v>
      </c>
      <c r="D1738" s="7" t="s">
        <v>2388</v>
      </c>
      <c r="E1738" s="7" t="s">
        <v>2386</v>
      </c>
      <c r="F1738" s="7" t="s">
        <v>2386</v>
      </c>
      <c r="G1738" s="7">
        <v>1</v>
      </c>
      <c r="H1738" s="7" t="s">
        <v>2388</v>
      </c>
    </row>
    <row r="1739" spans="1:8">
      <c r="A1739" s="7" t="s">
        <v>1781</v>
      </c>
      <c r="B1739" s="7">
        <v>37.4</v>
      </c>
      <c r="C1739" s="7">
        <v>9.7200000000000006</v>
      </c>
      <c r="D1739" s="7" t="s">
        <v>2388</v>
      </c>
      <c r="E1739" s="7" t="s">
        <v>2386</v>
      </c>
      <c r="F1739" s="7" t="s">
        <v>2389</v>
      </c>
      <c r="G1739" s="7">
        <v>1</v>
      </c>
      <c r="H1739" s="7" t="s">
        <v>2386</v>
      </c>
    </row>
    <row r="1740" spans="1:8">
      <c r="A1740" s="7" t="s">
        <v>1782</v>
      </c>
      <c r="B1740" s="7">
        <v>26.885000000000002</v>
      </c>
      <c r="C1740" s="7">
        <v>5.18</v>
      </c>
      <c r="D1740" s="7" t="s">
        <v>2386</v>
      </c>
      <c r="E1740" s="7" t="s">
        <v>2386</v>
      </c>
      <c r="F1740" s="7" t="s">
        <v>2389</v>
      </c>
      <c r="G1740" s="7">
        <v>1</v>
      </c>
      <c r="H1740" s="7" t="s">
        <v>2388</v>
      </c>
    </row>
    <row r="1741" spans="1:8">
      <c r="A1741" s="7" t="s">
        <v>1783</v>
      </c>
      <c r="B1741" s="7">
        <v>25.27</v>
      </c>
      <c r="C1741" s="7">
        <v>5.29</v>
      </c>
      <c r="D1741" s="7" t="s">
        <v>2386</v>
      </c>
      <c r="E1741" s="7" t="s">
        <v>2386</v>
      </c>
      <c r="F1741" s="7" t="s">
        <v>2389</v>
      </c>
      <c r="G1741" s="7">
        <v>1</v>
      </c>
      <c r="H1741" s="7" t="s">
        <v>2388</v>
      </c>
    </row>
    <row r="1742" spans="1:8">
      <c r="A1742" s="7" t="s">
        <v>1784</v>
      </c>
      <c r="B1742" s="7">
        <v>23.655000000000001</v>
      </c>
      <c r="C1742" s="7">
        <v>4.8600000000000003</v>
      </c>
      <c r="D1742" s="7" t="s">
        <v>2388</v>
      </c>
      <c r="E1742" s="7" t="s">
        <v>2386</v>
      </c>
      <c r="F1742" s="7" t="s">
        <v>2386</v>
      </c>
      <c r="G1742" s="7" t="s">
        <v>2387</v>
      </c>
      <c r="H1742" s="7" t="s">
        <v>2388</v>
      </c>
    </row>
    <row r="1743" spans="1:8">
      <c r="A1743" s="7" t="s">
        <v>1785</v>
      </c>
      <c r="B1743" s="7">
        <v>55.05</v>
      </c>
      <c r="C1743" s="7">
        <v>7.66</v>
      </c>
      <c r="D1743" s="7" t="s">
        <v>2386</v>
      </c>
      <c r="E1743" s="7" t="s">
        <v>2386</v>
      </c>
      <c r="F1743" s="7" t="s">
        <v>2386</v>
      </c>
      <c r="G1743" s="7" t="s">
        <v>2387</v>
      </c>
      <c r="H1743" s="7" t="s">
        <v>2386</v>
      </c>
    </row>
    <row r="1744" spans="1:8">
      <c r="A1744" s="7" t="s">
        <v>1786</v>
      </c>
      <c r="B1744" s="7">
        <v>24.89</v>
      </c>
      <c r="C1744" s="7">
        <v>6.1</v>
      </c>
      <c r="D1744" s="7" t="s">
        <v>2388</v>
      </c>
      <c r="E1744" s="7" t="s">
        <v>2386</v>
      </c>
      <c r="F1744" s="7" t="s">
        <v>2389</v>
      </c>
      <c r="G1744" s="7">
        <v>1</v>
      </c>
      <c r="H1744" s="7" t="s">
        <v>2388</v>
      </c>
    </row>
    <row r="1745" spans="1:8">
      <c r="A1745" s="7" t="s">
        <v>1787</v>
      </c>
      <c r="B1745" s="7">
        <v>18.715</v>
      </c>
      <c r="C1745" s="7">
        <v>4.4400000000000004</v>
      </c>
      <c r="D1745" s="7" t="s">
        <v>2386</v>
      </c>
      <c r="E1745" s="7" t="s">
        <v>2386</v>
      </c>
      <c r="F1745" s="7" t="s">
        <v>2386</v>
      </c>
      <c r="G1745" s="7" t="s">
        <v>2387</v>
      </c>
      <c r="H1745" s="7" t="s">
        <v>2386</v>
      </c>
    </row>
    <row r="1746" spans="1:8">
      <c r="A1746" s="7" t="s">
        <v>1788</v>
      </c>
      <c r="B1746" s="7">
        <v>28.12</v>
      </c>
      <c r="C1746" s="7">
        <v>6.15</v>
      </c>
      <c r="D1746" s="7" t="s">
        <v>2386</v>
      </c>
      <c r="E1746" s="7" t="s">
        <v>2386</v>
      </c>
      <c r="F1746" s="7" t="s">
        <v>2386</v>
      </c>
      <c r="G1746" s="7" t="s">
        <v>2387</v>
      </c>
      <c r="H1746" s="7" t="s">
        <v>2388</v>
      </c>
    </row>
    <row r="1747" spans="1:8">
      <c r="A1747" s="7" t="s">
        <v>1789</v>
      </c>
      <c r="B1747" s="7">
        <v>26.6</v>
      </c>
      <c r="C1747" s="7">
        <v>4.53</v>
      </c>
      <c r="D1747" s="7" t="s">
        <v>2386</v>
      </c>
      <c r="E1747" s="7" t="s">
        <v>2386</v>
      </c>
      <c r="F1747" s="7" t="s">
        <v>2386</v>
      </c>
      <c r="G1747" s="7" t="s">
        <v>2387</v>
      </c>
      <c r="H1747" s="7" t="s">
        <v>2388</v>
      </c>
    </row>
    <row r="1748" spans="1:8">
      <c r="A1748" s="7" t="s">
        <v>1790</v>
      </c>
      <c r="B1748" s="7">
        <v>30.114999999999998</v>
      </c>
      <c r="C1748" s="7">
        <v>5.48</v>
      </c>
      <c r="D1748" s="7" t="s">
        <v>2386</v>
      </c>
      <c r="E1748" s="7" t="s">
        <v>2388</v>
      </c>
      <c r="F1748" s="7" t="s">
        <v>2386</v>
      </c>
      <c r="G1748" s="7">
        <v>1</v>
      </c>
      <c r="H1748" s="7" t="s">
        <v>2386</v>
      </c>
    </row>
    <row r="1749" spans="1:8">
      <c r="A1749" s="7" t="s">
        <v>1791</v>
      </c>
      <c r="B1749" s="7">
        <v>33.630000000000003</v>
      </c>
      <c r="C1749" s="7">
        <v>4.43</v>
      </c>
      <c r="D1749" s="7" t="s">
        <v>2388</v>
      </c>
      <c r="E1749" s="7" t="s">
        <v>2386</v>
      </c>
      <c r="F1749" s="7" t="s">
        <v>2386</v>
      </c>
      <c r="G1749" s="7">
        <v>2</v>
      </c>
      <c r="H1749" s="7" t="s">
        <v>2388</v>
      </c>
    </row>
    <row r="1750" spans="1:8">
      <c r="A1750" s="7" t="s">
        <v>1792</v>
      </c>
      <c r="B1750" s="7">
        <v>24.605</v>
      </c>
      <c r="C1750" s="7">
        <v>5.48</v>
      </c>
      <c r="D1750" s="7" t="s">
        <v>2386</v>
      </c>
      <c r="E1750" s="7" t="s">
        <v>2386</v>
      </c>
      <c r="F1750" s="7" t="s">
        <v>2386</v>
      </c>
      <c r="G1750" s="7" t="s">
        <v>2387</v>
      </c>
      <c r="H1750" s="7" t="s">
        <v>2388</v>
      </c>
    </row>
    <row r="1751" spans="1:8">
      <c r="A1751" s="7" t="s">
        <v>1793</v>
      </c>
      <c r="B1751" s="7">
        <v>29.6</v>
      </c>
      <c r="C1751" s="7">
        <v>8.1</v>
      </c>
      <c r="D1751" s="7" t="s">
        <v>2386</v>
      </c>
      <c r="E1751" s="7" t="s">
        <v>2386</v>
      </c>
      <c r="F1751" s="7" t="s">
        <v>2386</v>
      </c>
      <c r="G1751" s="7" t="s">
        <v>2387</v>
      </c>
      <c r="H1751" s="7" t="s">
        <v>2386</v>
      </c>
    </row>
    <row r="1752" spans="1:8">
      <c r="A1752" s="7" t="s">
        <v>1794</v>
      </c>
      <c r="B1752" s="7">
        <v>24.42</v>
      </c>
      <c r="C1752" s="7">
        <v>7.16</v>
      </c>
      <c r="D1752" s="7" t="s">
        <v>2386</v>
      </c>
      <c r="E1752" s="7" t="s">
        <v>2386</v>
      </c>
      <c r="F1752" s="7" t="s">
        <v>2386</v>
      </c>
      <c r="G1752" s="7" t="s">
        <v>2387</v>
      </c>
      <c r="H1752" s="7" t="s">
        <v>2388</v>
      </c>
    </row>
    <row r="1753" spans="1:8">
      <c r="A1753" s="7" t="s">
        <v>1795</v>
      </c>
      <c r="B1753" s="7">
        <v>20.9</v>
      </c>
      <c r="C1753" s="7">
        <v>4.55</v>
      </c>
      <c r="D1753" s="7" t="s">
        <v>2388</v>
      </c>
      <c r="E1753" s="7" t="s">
        <v>2386</v>
      </c>
      <c r="F1753" s="7" t="s">
        <v>2389</v>
      </c>
      <c r="G1753" s="7">
        <v>1</v>
      </c>
      <c r="H1753" s="7" t="s">
        <v>2388</v>
      </c>
    </row>
    <row r="1754" spans="1:8">
      <c r="A1754" s="7" t="s">
        <v>1796</v>
      </c>
      <c r="B1754" s="7">
        <v>22.895</v>
      </c>
      <c r="C1754" s="7">
        <v>6.03</v>
      </c>
      <c r="D1754" s="7" t="s">
        <v>2386</v>
      </c>
      <c r="E1754" s="7" t="s">
        <v>2386</v>
      </c>
      <c r="F1754" s="7" t="s">
        <v>2386</v>
      </c>
      <c r="G1754" s="7" t="s">
        <v>2387</v>
      </c>
      <c r="H1754" s="7" t="s">
        <v>2388</v>
      </c>
    </row>
    <row r="1755" spans="1:8">
      <c r="A1755" s="7" t="s">
        <v>1797</v>
      </c>
      <c r="B1755" s="7">
        <v>28.3</v>
      </c>
      <c r="C1755" s="7">
        <v>5.47</v>
      </c>
      <c r="D1755" s="7" t="s">
        <v>2388</v>
      </c>
      <c r="E1755" s="7" t="s">
        <v>2386</v>
      </c>
      <c r="F1755" s="7" t="s">
        <v>2389</v>
      </c>
      <c r="G1755" s="7">
        <v>1</v>
      </c>
      <c r="H1755" s="7" t="s">
        <v>2388</v>
      </c>
    </row>
    <row r="1756" spans="1:8">
      <c r="A1756" s="7" t="s">
        <v>1798</v>
      </c>
      <c r="B1756" s="7">
        <v>54.3</v>
      </c>
      <c r="C1756" s="7">
        <v>4.1500000000000004</v>
      </c>
      <c r="D1756" s="7" t="s">
        <v>2388</v>
      </c>
      <c r="E1756" s="7" t="s">
        <v>2386</v>
      </c>
      <c r="F1756" s="7" t="s">
        <v>2386</v>
      </c>
      <c r="G1756" s="7">
        <v>1</v>
      </c>
      <c r="H1756" s="7" t="s">
        <v>2386</v>
      </c>
    </row>
    <row r="1757" spans="1:8">
      <c r="A1757" s="7" t="s">
        <v>1799</v>
      </c>
      <c r="B1757" s="7">
        <v>33.344999999999999</v>
      </c>
      <c r="C1757" s="7">
        <v>11.32</v>
      </c>
      <c r="D1757" s="7" t="s">
        <v>2388</v>
      </c>
      <c r="E1757" s="7" t="s">
        <v>2386</v>
      </c>
      <c r="F1757" s="7" t="s">
        <v>2386</v>
      </c>
      <c r="G1757" s="7">
        <v>1</v>
      </c>
      <c r="H1757" s="7" t="s">
        <v>2386</v>
      </c>
    </row>
    <row r="1758" spans="1:8">
      <c r="A1758" s="7" t="s">
        <v>1800</v>
      </c>
      <c r="B1758" s="7">
        <v>33</v>
      </c>
      <c r="C1758" s="7">
        <v>9.51</v>
      </c>
      <c r="D1758" s="7" t="s">
        <v>2388</v>
      </c>
      <c r="E1758" s="7" t="s">
        <v>2386</v>
      </c>
      <c r="F1758" s="7" t="s">
        <v>2386</v>
      </c>
      <c r="G1758" s="7" t="s">
        <v>2387</v>
      </c>
      <c r="H1758" s="7" t="s">
        <v>2386</v>
      </c>
    </row>
    <row r="1759" spans="1:8">
      <c r="A1759" s="7" t="s">
        <v>1801</v>
      </c>
      <c r="B1759" s="7">
        <v>28.024999999999999</v>
      </c>
      <c r="C1759" s="7">
        <v>7.67</v>
      </c>
      <c r="D1759" s="7" t="s">
        <v>2388</v>
      </c>
      <c r="E1759" s="7" t="s">
        <v>2386</v>
      </c>
      <c r="F1759" s="7" t="s">
        <v>2386</v>
      </c>
      <c r="G1759" s="7">
        <v>1</v>
      </c>
      <c r="H1759" s="7" t="s">
        <v>2388</v>
      </c>
    </row>
    <row r="1760" spans="1:8">
      <c r="A1760" s="7" t="s">
        <v>1802</v>
      </c>
      <c r="B1760" s="7">
        <v>40.369999999999997</v>
      </c>
      <c r="C1760" s="7">
        <v>4.47</v>
      </c>
      <c r="D1760" s="7" t="s">
        <v>2386</v>
      </c>
      <c r="E1760" s="7" t="s">
        <v>2386</v>
      </c>
      <c r="F1760" s="7" t="s">
        <v>2386</v>
      </c>
      <c r="G1760" s="7" t="s">
        <v>2387</v>
      </c>
      <c r="H1760" s="7" t="s">
        <v>2388</v>
      </c>
    </row>
    <row r="1761" spans="1:8">
      <c r="A1761" s="7" t="s">
        <v>1803</v>
      </c>
      <c r="B1761" s="7">
        <v>28.69</v>
      </c>
      <c r="C1761" s="7">
        <v>6.23</v>
      </c>
      <c r="D1761" s="7" t="s">
        <v>2386</v>
      </c>
      <c r="E1761" s="7" t="s">
        <v>2386</v>
      </c>
      <c r="F1761" s="7" t="s">
        <v>2386</v>
      </c>
      <c r="G1761" s="7">
        <v>1</v>
      </c>
      <c r="H1761" s="7" t="s">
        <v>2388</v>
      </c>
    </row>
    <row r="1762" spans="1:8">
      <c r="A1762" s="7" t="s">
        <v>1804</v>
      </c>
      <c r="B1762" s="7">
        <v>40.28</v>
      </c>
      <c r="C1762" s="7">
        <v>8.9</v>
      </c>
      <c r="D1762" s="7" t="s">
        <v>2386</v>
      </c>
      <c r="E1762" s="7" t="s">
        <v>2386</v>
      </c>
      <c r="F1762" s="7" t="s">
        <v>2386</v>
      </c>
      <c r="G1762" s="7" t="s">
        <v>2387</v>
      </c>
      <c r="H1762" s="7" t="s">
        <v>2386</v>
      </c>
    </row>
    <row r="1763" spans="1:8">
      <c r="A1763" s="7" t="s">
        <v>1805</v>
      </c>
      <c r="B1763" s="7">
        <v>37.299999999999997</v>
      </c>
      <c r="C1763" s="7">
        <v>7.79</v>
      </c>
      <c r="D1763" s="7" t="s">
        <v>2388</v>
      </c>
      <c r="E1763" s="7" t="s">
        <v>2386</v>
      </c>
      <c r="F1763" s="7" t="s">
        <v>2386</v>
      </c>
      <c r="G1763" s="7" t="s">
        <v>2387</v>
      </c>
      <c r="H1763" s="7" t="s">
        <v>2386</v>
      </c>
    </row>
    <row r="1764" spans="1:8">
      <c r="A1764" s="7" t="s">
        <v>1806</v>
      </c>
      <c r="B1764" s="7">
        <v>54.47</v>
      </c>
      <c r="C1764" s="7">
        <v>4.49</v>
      </c>
      <c r="D1764" s="7" t="s">
        <v>2388</v>
      </c>
      <c r="E1764" s="7" t="s">
        <v>2386</v>
      </c>
      <c r="F1764" s="7" t="s">
        <v>2386</v>
      </c>
      <c r="G1764" s="7">
        <v>2</v>
      </c>
      <c r="H1764" s="7" t="s">
        <v>2386</v>
      </c>
    </row>
    <row r="1765" spans="1:8">
      <c r="A1765" s="7" t="s">
        <v>1807</v>
      </c>
      <c r="B1765" s="7">
        <v>38.06</v>
      </c>
      <c r="C1765" s="7">
        <v>5.24</v>
      </c>
      <c r="D1765" s="7" t="s">
        <v>2388</v>
      </c>
      <c r="E1765" s="7" t="s">
        <v>2386</v>
      </c>
      <c r="F1765" s="7" t="s">
        <v>2389</v>
      </c>
      <c r="G1765" s="7">
        <v>1</v>
      </c>
      <c r="H1765" s="7" t="s">
        <v>2386</v>
      </c>
    </row>
    <row r="1766" spans="1:8">
      <c r="A1766" s="7" t="s">
        <v>1808</v>
      </c>
      <c r="B1766" s="7">
        <v>51.47</v>
      </c>
      <c r="C1766" s="7">
        <v>9.6</v>
      </c>
      <c r="D1766" s="7" t="s">
        <v>2386</v>
      </c>
      <c r="E1766" s="7" t="s">
        <v>2386</v>
      </c>
      <c r="F1766" s="7" t="s">
        <v>2386</v>
      </c>
      <c r="G1766" s="7" t="s">
        <v>2387</v>
      </c>
      <c r="H1766" s="7" t="s">
        <v>2386</v>
      </c>
    </row>
    <row r="1767" spans="1:8">
      <c r="A1767" s="7" t="s">
        <v>1809</v>
      </c>
      <c r="B1767" s="7">
        <v>29.8</v>
      </c>
      <c r="C1767" s="7">
        <v>5.78</v>
      </c>
      <c r="D1767" s="7" t="s">
        <v>2388</v>
      </c>
      <c r="E1767" s="7" t="s">
        <v>2386</v>
      </c>
      <c r="F1767" s="7" t="s">
        <v>2386</v>
      </c>
      <c r="G1767" s="7" t="s">
        <v>2387</v>
      </c>
      <c r="H1767" s="7" t="s">
        <v>2386</v>
      </c>
    </row>
    <row r="1768" spans="1:8">
      <c r="A1768" s="7" t="s">
        <v>1810</v>
      </c>
      <c r="B1768" s="7">
        <v>49.77</v>
      </c>
      <c r="C1768" s="7">
        <v>7.02</v>
      </c>
      <c r="D1768" s="7" t="s">
        <v>2386</v>
      </c>
      <c r="E1768" s="7" t="s">
        <v>2386</v>
      </c>
      <c r="F1768" s="7" t="s">
        <v>2386</v>
      </c>
      <c r="G1768" s="7" t="s">
        <v>2387</v>
      </c>
      <c r="H1768" s="7" t="s">
        <v>2386</v>
      </c>
    </row>
    <row r="1769" spans="1:8">
      <c r="A1769" s="7" t="s">
        <v>1811</v>
      </c>
      <c r="B1769" s="7">
        <v>25.555</v>
      </c>
      <c r="C1769" s="7">
        <v>4.09</v>
      </c>
      <c r="D1769" s="7" t="s">
        <v>2388</v>
      </c>
      <c r="E1769" s="7" t="s">
        <v>2386</v>
      </c>
      <c r="F1769" s="7" t="s">
        <v>2386</v>
      </c>
      <c r="G1769" s="7" t="s">
        <v>2387</v>
      </c>
      <c r="H1769" s="7" t="s">
        <v>2388</v>
      </c>
    </row>
    <row r="1770" spans="1:8">
      <c r="A1770" s="7" t="s">
        <v>1812</v>
      </c>
      <c r="B1770" s="7">
        <v>29.64</v>
      </c>
      <c r="C1770" s="7">
        <v>4.93</v>
      </c>
      <c r="D1770" s="7" t="s">
        <v>2386</v>
      </c>
      <c r="E1770" s="7" t="s">
        <v>2386</v>
      </c>
      <c r="F1770" s="7" t="s">
        <v>2389</v>
      </c>
      <c r="G1770" s="7">
        <v>1</v>
      </c>
      <c r="H1770" s="7" t="s">
        <v>2386</v>
      </c>
    </row>
    <row r="1771" spans="1:8">
      <c r="A1771" s="7" t="s">
        <v>1813</v>
      </c>
      <c r="B1771" s="7">
        <v>53.09</v>
      </c>
      <c r="C1771" s="7">
        <v>4.82</v>
      </c>
      <c r="D1771" s="7" t="s">
        <v>2388</v>
      </c>
      <c r="E1771" s="7" t="s">
        <v>2386</v>
      </c>
      <c r="F1771" s="7" t="s">
        <v>2386</v>
      </c>
      <c r="G1771" s="7">
        <v>2</v>
      </c>
      <c r="H1771" s="7" t="s">
        <v>2388</v>
      </c>
    </row>
    <row r="1772" spans="1:8">
      <c r="A1772" s="7" t="s">
        <v>1814</v>
      </c>
      <c r="B1772" s="7">
        <v>53.93</v>
      </c>
      <c r="C1772" s="7">
        <v>5.34</v>
      </c>
      <c r="D1772" s="7" t="s">
        <v>2388</v>
      </c>
      <c r="E1772" s="7" t="s">
        <v>2386</v>
      </c>
      <c r="F1772" s="7" t="s">
        <v>2386</v>
      </c>
      <c r="G1772" s="7">
        <v>2</v>
      </c>
      <c r="H1772" s="7" t="s">
        <v>2386</v>
      </c>
    </row>
    <row r="1773" spans="1:8">
      <c r="A1773" s="7" t="s">
        <v>1815</v>
      </c>
      <c r="B1773" s="7">
        <v>28.024999999999999</v>
      </c>
      <c r="C1773" s="7">
        <v>5.65</v>
      </c>
      <c r="D1773" s="7" t="s">
        <v>2386</v>
      </c>
      <c r="E1773" s="7" t="s">
        <v>2386</v>
      </c>
      <c r="F1773" s="7" t="s">
        <v>2386</v>
      </c>
      <c r="G1773" s="7">
        <v>1</v>
      </c>
      <c r="H1773" s="7" t="s">
        <v>2388</v>
      </c>
    </row>
    <row r="1774" spans="1:8">
      <c r="A1774" s="7" t="s">
        <v>1816</v>
      </c>
      <c r="B1774" s="7">
        <v>27.5</v>
      </c>
      <c r="C1774" s="7">
        <v>4.49</v>
      </c>
      <c r="D1774" s="7" t="s">
        <v>2386</v>
      </c>
      <c r="E1774" s="7" t="s">
        <v>2386</v>
      </c>
      <c r="F1774" s="7" t="s">
        <v>2386</v>
      </c>
      <c r="G1774" s="7" t="s">
        <v>2387</v>
      </c>
      <c r="H1774" s="7" t="s">
        <v>2386</v>
      </c>
    </row>
    <row r="1775" spans="1:8">
      <c r="A1775" s="7" t="s">
        <v>1817</v>
      </c>
      <c r="B1775" s="7">
        <v>21.8</v>
      </c>
      <c r="C1775" s="7">
        <v>10.55</v>
      </c>
      <c r="D1775" s="7" t="s">
        <v>2386</v>
      </c>
      <c r="E1775" s="7" t="s">
        <v>2386</v>
      </c>
      <c r="F1775" s="7" t="s">
        <v>2386</v>
      </c>
      <c r="G1775" s="7" t="s">
        <v>2387</v>
      </c>
      <c r="H1775" s="7" t="s">
        <v>2388</v>
      </c>
    </row>
    <row r="1776" spans="1:8">
      <c r="A1776" s="7" t="s">
        <v>1818</v>
      </c>
      <c r="B1776" s="7">
        <v>26.41</v>
      </c>
      <c r="C1776" s="7">
        <v>4.92</v>
      </c>
      <c r="D1776" s="7" t="s">
        <v>2388</v>
      </c>
      <c r="E1776" s="7" t="s">
        <v>2386</v>
      </c>
      <c r="F1776" s="7" t="s">
        <v>2389</v>
      </c>
      <c r="G1776" s="7">
        <v>1</v>
      </c>
      <c r="H1776" s="7" t="s">
        <v>2388</v>
      </c>
    </row>
    <row r="1777" spans="1:8">
      <c r="A1777" s="7" t="s">
        <v>1819</v>
      </c>
      <c r="B1777" s="7">
        <v>27.835000000000001</v>
      </c>
      <c r="C1777" s="7">
        <v>5.9</v>
      </c>
      <c r="D1777" s="7" t="s">
        <v>2388</v>
      </c>
      <c r="E1777" s="7" t="s">
        <v>2386</v>
      </c>
      <c r="F1777" s="7" t="s">
        <v>2386</v>
      </c>
      <c r="G1777" s="7">
        <v>1</v>
      </c>
      <c r="H1777" s="7" t="s">
        <v>2388</v>
      </c>
    </row>
    <row r="1778" spans="1:8">
      <c r="A1778" s="7" t="s">
        <v>1820</v>
      </c>
      <c r="B1778" s="7">
        <v>51.74</v>
      </c>
      <c r="C1778" s="7">
        <v>4.9800000000000004</v>
      </c>
      <c r="D1778" s="7" t="s">
        <v>2388</v>
      </c>
      <c r="E1778" s="7" t="s">
        <v>2386</v>
      </c>
      <c r="F1778" s="7" t="s">
        <v>2386</v>
      </c>
      <c r="G1778" s="7">
        <v>2</v>
      </c>
      <c r="H1778" s="7" t="s">
        <v>2386</v>
      </c>
    </row>
    <row r="1779" spans="1:8">
      <c r="A1779" s="7" t="s">
        <v>1821</v>
      </c>
      <c r="B1779" s="7">
        <v>23.37</v>
      </c>
      <c r="C1779" s="7">
        <v>5.8</v>
      </c>
      <c r="D1779" s="7" t="s">
        <v>2386</v>
      </c>
      <c r="E1779" s="7" t="s">
        <v>2386</v>
      </c>
      <c r="F1779" s="7" t="s">
        <v>2386</v>
      </c>
      <c r="G1779" s="7" t="s">
        <v>2387</v>
      </c>
      <c r="H1779" s="7" t="s">
        <v>2388</v>
      </c>
    </row>
    <row r="1780" spans="1:8">
      <c r="A1780" s="7" t="s">
        <v>1822</v>
      </c>
      <c r="B1780" s="7">
        <v>29.7</v>
      </c>
      <c r="C1780" s="7">
        <v>6.21</v>
      </c>
      <c r="D1780" s="7" t="s">
        <v>2388</v>
      </c>
      <c r="E1780" s="7" t="s">
        <v>2386</v>
      </c>
      <c r="F1780" s="7" t="s">
        <v>2389</v>
      </c>
      <c r="G1780" s="7">
        <v>1</v>
      </c>
      <c r="H1780" s="7" t="s">
        <v>2388</v>
      </c>
    </row>
    <row r="1781" spans="1:8">
      <c r="A1781" s="7" t="s">
        <v>1823</v>
      </c>
      <c r="B1781" s="7">
        <v>20.045000000000002</v>
      </c>
      <c r="C1781" s="7">
        <v>6.17</v>
      </c>
      <c r="D1781" s="7" t="s">
        <v>2386</v>
      </c>
      <c r="E1781" s="7" t="s">
        <v>2386</v>
      </c>
      <c r="F1781" s="7" t="s">
        <v>2389</v>
      </c>
      <c r="G1781" s="7">
        <v>1</v>
      </c>
      <c r="H1781" s="7" t="s">
        <v>2388</v>
      </c>
    </row>
    <row r="1782" spans="1:8">
      <c r="A1782" s="7" t="s">
        <v>1824</v>
      </c>
      <c r="B1782" s="7">
        <v>35.53</v>
      </c>
      <c r="C1782" s="7">
        <v>5.45</v>
      </c>
      <c r="D1782" s="7" t="s">
        <v>2386</v>
      </c>
      <c r="E1782" s="7" t="s">
        <v>2386</v>
      </c>
      <c r="F1782" s="7" t="s">
        <v>2386</v>
      </c>
      <c r="G1782" s="7" t="s">
        <v>2387</v>
      </c>
      <c r="H1782" s="7" t="s">
        <v>2388</v>
      </c>
    </row>
    <row r="1783" spans="1:8">
      <c r="A1783" s="7" t="s">
        <v>1825</v>
      </c>
      <c r="B1783" s="7">
        <v>31.79</v>
      </c>
      <c r="C1783" s="7">
        <v>5.51</v>
      </c>
      <c r="D1783" s="7" t="s">
        <v>2388</v>
      </c>
      <c r="E1783" s="7" t="s">
        <v>2386</v>
      </c>
      <c r="F1783" s="7" t="s">
        <v>2386</v>
      </c>
      <c r="G1783" s="7">
        <v>2</v>
      </c>
      <c r="H1783" s="7" t="s">
        <v>2388</v>
      </c>
    </row>
    <row r="1784" spans="1:8">
      <c r="A1784" s="7" t="s">
        <v>1826</v>
      </c>
      <c r="B1784" s="7">
        <v>27.83</v>
      </c>
      <c r="C1784" s="7">
        <v>5.36</v>
      </c>
      <c r="D1784" s="7" t="s">
        <v>2386</v>
      </c>
      <c r="E1784" s="7" t="s">
        <v>2386</v>
      </c>
      <c r="F1784" s="7" t="s">
        <v>2386</v>
      </c>
      <c r="G1784" s="7">
        <v>2</v>
      </c>
      <c r="H1784" s="7" t="s">
        <v>2386</v>
      </c>
    </row>
    <row r="1785" spans="1:8">
      <c r="A1785" s="7" t="s">
        <v>1827</v>
      </c>
      <c r="B1785" s="7">
        <v>28.93</v>
      </c>
      <c r="C1785" s="7">
        <v>5.2</v>
      </c>
      <c r="D1785" s="7" t="s">
        <v>2386</v>
      </c>
      <c r="E1785" s="7" t="s">
        <v>2386</v>
      </c>
      <c r="F1785" s="7" t="s">
        <v>2386</v>
      </c>
      <c r="G1785" s="7" t="s">
        <v>2387</v>
      </c>
      <c r="H1785" s="7" t="s">
        <v>2388</v>
      </c>
    </row>
    <row r="1786" spans="1:8">
      <c r="A1786" s="7" t="s">
        <v>1828</v>
      </c>
      <c r="B1786" s="7">
        <v>33.82</v>
      </c>
      <c r="C1786" s="7">
        <v>5.42</v>
      </c>
      <c r="D1786" s="7" t="s">
        <v>2386</v>
      </c>
      <c r="E1786" s="7" t="s">
        <v>2386</v>
      </c>
      <c r="F1786" s="7" t="s">
        <v>2386</v>
      </c>
      <c r="G1786" s="7" t="s">
        <v>2387</v>
      </c>
      <c r="H1786" s="7" t="s">
        <v>2386</v>
      </c>
    </row>
    <row r="1787" spans="1:8">
      <c r="A1787" s="7" t="s">
        <v>1829</v>
      </c>
      <c r="B1787" s="7">
        <v>20.234999999999999</v>
      </c>
      <c r="C1787" s="7">
        <v>6.84</v>
      </c>
      <c r="D1787" s="7" t="s">
        <v>2386</v>
      </c>
      <c r="E1787" s="7" t="s">
        <v>2386</v>
      </c>
      <c r="F1787" s="7" t="s">
        <v>2386</v>
      </c>
      <c r="G1787" s="7" t="s">
        <v>2387</v>
      </c>
      <c r="H1787" s="7" t="s">
        <v>2388</v>
      </c>
    </row>
    <row r="1788" spans="1:8">
      <c r="A1788" s="7" t="s">
        <v>1830</v>
      </c>
      <c r="B1788" s="7">
        <v>49.2</v>
      </c>
      <c r="C1788" s="7">
        <v>10.9</v>
      </c>
      <c r="D1788" s="7" t="s">
        <v>2388</v>
      </c>
      <c r="E1788" s="7" t="s">
        <v>2386</v>
      </c>
      <c r="F1788" s="7" t="s">
        <v>2389</v>
      </c>
      <c r="G1788" s="7">
        <v>1</v>
      </c>
      <c r="H1788" s="7" t="s">
        <v>2386</v>
      </c>
    </row>
    <row r="1789" spans="1:8">
      <c r="A1789" s="7" t="s">
        <v>1831</v>
      </c>
      <c r="B1789" s="7">
        <v>26.4</v>
      </c>
      <c r="C1789" s="7">
        <v>4.87</v>
      </c>
      <c r="D1789" s="7" t="s">
        <v>2388</v>
      </c>
      <c r="E1789" s="7" t="s">
        <v>2386</v>
      </c>
      <c r="F1789" s="7" t="s">
        <v>2386</v>
      </c>
      <c r="G1789" s="7" t="s">
        <v>2387</v>
      </c>
      <c r="H1789" s="7" t="s">
        <v>2388</v>
      </c>
    </row>
    <row r="1790" spans="1:8">
      <c r="A1790" s="7" t="s">
        <v>1832</v>
      </c>
      <c r="B1790" s="7">
        <v>28.38</v>
      </c>
      <c r="C1790" s="7">
        <v>6.07</v>
      </c>
      <c r="D1790" s="7" t="s">
        <v>2386</v>
      </c>
      <c r="E1790" s="7" t="s">
        <v>2386</v>
      </c>
      <c r="F1790" s="7" t="s">
        <v>2386</v>
      </c>
      <c r="G1790" s="7">
        <v>1</v>
      </c>
      <c r="H1790" s="7" t="s">
        <v>2388</v>
      </c>
    </row>
    <row r="1791" spans="1:8">
      <c r="A1791" s="7" t="s">
        <v>1833</v>
      </c>
      <c r="B1791" s="7">
        <v>24.64</v>
      </c>
      <c r="C1791" s="7">
        <v>4.33</v>
      </c>
      <c r="D1791" s="7" t="s">
        <v>2386</v>
      </c>
      <c r="E1791" s="7" t="s">
        <v>2386</v>
      </c>
      <c r="F1791" s="7" t="s">
        <v>2386</v>
      </c>
      <c r="G1791" s="7" t="s">
        <v>2387</v>
      </c>
      <c r="H1791" s="7" t="s">
        <v>2388</v>
      </c>
    </row>
    <row r="1792" spans="1:8">
      <c r="A1792" s="7" t="s">
        <v>1834</v>
      </c>
      <c r="B1792" s="7">
        <v>39.71</v>
      </c>
      <c r="C1792" s="7">
        <v>5.83</v>
      </c>
      <c r="D1792" s="7" t="s">
        <v>2386</v>
      </c>
      <c r="E1792" s="7" t="s">
        <v>2386</v>
      </c>
      <c r="F1792" s="7" t="s">
        <v>2386</v>
      </c>
      <c r="G1792" s="7">
        <v>1</v>
      </c>
      <c r="H1792" s="7" t="s">
        <v>2386</v>
      </c>
    </row>
    <row r="1793" spans="1:8">
      <c r="A1793" s="7" t="s">
        <v>1835</v>
      </c>
      <c r="B1793" s="7">
        <v>22.22</v>
      </c>
      <c r="C1793" s="7">
        <v>5.5</v>
      </c>
      <c r="D1793" s="7" t="s">
        <v>2386</v>
      </c>
      <c r="E1793" s="7" t="s">
        <v>2386</v>
      </c>
      <c r="F1793" s="7" t="s">
        <v>2386</v>
      </c>
      <c r="G1793" s="7" t="s">
        <v>2387</v>
      </c>
      <c r="H1793" s="7" t="s">
        <v>2388</v>
      </c>
    </row>
    <row r="1794" spans="1:8">
      <c r="A1794" s="7" t="s">
        <v>1836</v>
      </c>
      <c r="B1794" s="7">
        <v>41.895000000000003</v>
      </c>
      <c r="C1794" s="7">
        <v>10.87</v>
      </c>
      <c r="D1794" s="7" t="s">
        <v>2388</v>
      </c>
      <c r="E1794" s="7" t="s">
        <v>2386</v>
      </c>
      <c r="F1794" s="7" t="s">
        <v>2386</v>
      </c>
      <c r="G1794" s="7">
        <v>1</v>
      </c>
      <c r="H1794" s="7" t="s">
        <v>2388</v>
      </c>
    </row>
    <row r="1795" spans="1:8">
      <c r="A1795" s="7" t="s">
        <v>1837</v>
      </c>
      <c r="B1795" s="7">
        <v>33.344999999999999</v>
      </c>
      <c r="C1795" s="7">
        <v>4.79</v>
      </c>
      <c r="D1795" s="7" t="s">
        <v>2386</v>
      </c>
      <c r="E1795" s="7" t="s">
        <v>2386</v>
      </c>
      <c r="F1795" s="7" t="s">
        <v>2389</v>
      </c>
      <c r="G1795" s="7">
        <v>1</v>
      </c>
      <c r="H1795" s="7" t="s">
        <v>2386</v>
      </c>
    </row>
    <row r="1796" spans="1:8">
      <c r="A1796" s="7" t="s">
        <v>1838</v>
      </c>
      <c r="B1796" s="7">
        <v>24.42</v>
      </c>
      <c r="C1796" s="7">
        <v>5.81</v>
      </c>
      <c r="D1796" s="7" t="s">
        <v>2386</v>
      </c>
      <c r="E1796" s="7" t="s">
        <v>2386</v>
      </c>
      <c r="F1796" s="7" t="s">
        <v>2386</v>
      </c>
      <c r="G1796" s="7">
        <v>1</v>
      </c>
      <c r="H1796" s="7" t="s">
        <v>2388</v>
      </c>
    </row>
    <row r="1797" spans="1:8">
      <c r="A1797" s="7" t="s">
        <v>1839</v>
      </c>
      <c r="B1797" s="7">
        <v>29.81</v>
      </c>
      <c r="C1797" s="7">
        <v>5.58</v>
      </c>
      <c r="D1797" s="7" t="s">
        <v>2386</v>
      </c>
      <c r="E1797" s="7" t="s">
        <v>2386</v>
      </c>
      <c r="F1797" s="7" t="s">
        <v>2386</v>
      </c>
      <c r="G1797" s="7" t="s">
        <v>2387</v>
      </c>
      <c r="H1797" s="7" t="s">
        <v>2388</v>
      </c>
    </row>
    <row r="1798" spans="1:8">
      <c r="A1798" s="7" t="s">
        <v>1840</v>
      </c>
      <c r="B1798" s="7">
        <v>51.18</v>
      </c>
      <c r="C1798" s="7">
        <v>4.4000000000000004</v>
      </c>
      <c r="D1798" s="7" t="s">
        <v>2388</v>
      </c>
      <c r="E1798" s="7" t="s">
        <v>2386</v>
      </c>
      <c r="F1798" s="7" t="s">
        <v>2386</v>
      </c>
      <c r="G1798" s="7">
        <v>2</v>
      </c>
      <c r="H1798" s="7" t="s">
        <v>2386</v>
      </c>
    </row>
    <row r="1799" spans="1:8">
      <c r="A1799" s="7" t="s">
        <v>1841</v>
      </c>
      <c r="B1799" s="7">
        <v>51.37</v>
      </c>
      <c r="C1799" s="7">
        <v>8.18</v>
      </c>
      <c r="D1799" s="7" t="s">
        <v>2388</v>
      </c>
      <c r="E1799" s="7" t="s">
        <v>2386</v>
      </c>
      <c r="F1799" s="7" t="s">
        <v>2386</v>
      </c>
      <c r="G1799" s="7" t="s">
        <v>2387</v>
      </c>
      <c r="H1799" s="7" t="s">
        <v>2386</v>
      </c>
    </row>
    <row r="1800" spans="1:8">
      <c r="A1800" s="7" t="s">
        <v>1842</v>
      </c>
      <c r="B1800" s="7">
        <v>36.19</v>
      </c>
      <c r="C1800" s="7">
        <v>5.52</v>
      </c>
      <c r="D1800" s="7" t="s">
        <v>2388</v>
      </c>
      <c r="E1800" s="7" t="s">
        <v>2386</v>
      </c>
      <c r="F1800" s="7" t="s">
        <v>2386</v>
      </c>
      <c r="G1800" s="7" t="s">
        <v>2387</v>
      </c>
      <c r="H1800" s="7" t="s">
        <v>2386</v>
      </c>
    </row>
    <row r="1801" spans="1:8">
      <c r="A1801" s="7" t="s">
        <v>1843</v>
      </c>
      <c r="B1801" s="7">
        <v>25.9</v>
      </c>
      <c r="C1801" s="7">
        <v>4.84</v>
      </c>
      <c r="D1801" s="7" t="s">
        <v>2386</v>
      </c>
      <c r="E1801" s="7" t="s">
        <v>2386</v>
      </c>
      <c r="F1801" s="7" t="s">
        <v>2386</v>
      </c>
      <c r="G1801" s="7" t="s">
        <v>2387</v>
      </c>
      <c r="H1801" s="7" t="s">
        <v>2388</v>
      </c>
    </row>
    <row r="1802" spans="1:8">
      <c r="A1802" s="7" t="s">
        <v>1844</v>
      </c>
      <c r="B1802" s="7">
        <v>35.72</v>
      </c>
      <c r="C1802" s="7">
        <v>4.08</v>
      </c>
      <c r="D1802" s="7" t="s">
        <v>2386</v>
      </c>
      <c r="E1802" s="7" t="s">
        <v>2386</v>
      </c>
      <c r="F1802" s="7" t="s">
        <v>2389</v>
      </c>
      <c r="G1802" s="7">
        <v>1</v>
      </c>
      <c r="H1802" s="7" t="s">
        <v>2386</v>
      </c>
    </row>
    <row r="1803" spans="1:8">
      <c r="A1803" s="7" t="s">
        <v>1845</v>
      </c>
      <c r="B1803" s="7">
        <v>27.94</v>
      </c>
      <c r="C1803" s="7">
        <v>4.4800000000000004</v>
      </c>
      <c r="D1803" s="7" t="s">
        <v>2386</v>
      </c>
      <c r="E1803" s="7" t="s">
        <v>2386</v>
      </c>
      <c r="F1803" s="7" t="s">
        <v>2389</v>
      </c>
      <c r="G1803" s="7">
        <v>1</v>
      </c>
      <c r="H1803" s="7" t="s">
        <v>2388</v>
      </c>
    </row>
    <row r="1804" spans="1:8">
      <c r="A1804" s="7" t="s">
        <v>1846</v>
      </c>
      <c r="B1804" s="7">
        <v>27.1</v>
      </c>
      <c r="C1804" s="7">
        <v>5.73</v>
      </c>
      <c r="D1804" s="7" t="s">
        <v>2386</v>
      </c>
      <c r="E1804" s="7" t="s">
        <v>2386</v>
      </c>
      <c r="F1804" s="7" t="s">
        <v>2386</v>
      </c>
      <c r="G1804" s="7" t="s">
        <v>2387</v>
      </c>
      <c r="H1804" s="7" t="s">
        <v>2388</v>
      </c>
    </row>
    <row r="1805" spans="1:8">
      <c r="A1805" s="7" t="s">
        <v>1847</v>
      </c>
      <c r="B1805" s="7">
        <v>31.16</v>
      </c>
      <c r="C1805" s="7">
        <v>9.34</v>
      </c>
      <c r="D1805" s="7" t="s">
        <v>2386</v>
      </c>
      <c r="E1805" s="7" t="s">
        <v>2386</v>
      </c>
      <c r="F1805" s="7" t="s">
        <v>2386</v>
      </c>
      <c r="G1805" s="7" t="s">
        <v>2387</v>
      </c>
      <c r="H1805" s="7" t="s">
        <v>2388</v>
      </c>
    </row>
    <row r="1806" spans="1:8">
      <c r="A1806" s="7" t="s">
        <v>1848</v>
      </c>
      <c r="B1806" s="7">
        <v>18.3</v>
      </c>
      <c r="C1806" s="7">
        <v>5.46</v>
      </c>
      <c r="D1806" s="7" t="s">
        <v>2388</v>
      </c>
      <c r="E1806" s="7" t="s">
        <v>2386</v>
      </c>
      <c r="F1806" s="7" t="s">
        <v>2389</v>
      </c>
      <c r="G1806" s="7">
        <v>1</v>
      </c>
      <c r="H1806" s="7" t="s">
        <v>2388</v>
      </c>
    </row>
    <row r="1807" spans="1:8">
      <c r="A1807" s="7" t="s">
        <v>1849</v>
      </c>
      <c r="B1807" s="7">
        <v>25.3</v>
      </c>
      <c r="C1807" s="7">
        <v>5.0199999999999996</v>
      </c>
      <c r="D1807" s="7" t="s">
        <v>2388</v>
      </c>
      <c r="E1807" s="7" t="s">
        <v>2386</v>
      </c>
      <c r="F1807" s="7" t="s">
        <v>2386</v>
      </c>
      <c r="G1807" s="7">
        <v>1</v>
      </c>
      <c r="H1807" s="7" t="s">
        <v>2388</v>
      </c>
    </row>
    <row r="1808" spans="1:8">
      <c r="A1808" s="7" t="s">
        <v>1850</v>
      </c>
      <c r="B1808" s="7">
        <v>38.83</v>
      </c>
      <c r="C1808" s="7">
        <v>6.36</v>
      </c>
      <c r="D1808" s="7" t="s">
        <v>2386</v>
      </c>
      <c r="E1808" s="7" t="s">
        <v>2386</v>
      </c>
      <c r="F1808" s="7" t="s">
        <v>2386</v>
      </c>
      <c r="G1808" s="7">
        <v>1</v>
      </c>
      <c r="H1808" s="7" t="s">
        <v>2386</v>
      </c>
    </row>
    <row r="1809" spans="1:8">
      <c r="A1809" s="7" t="s">
        <v>1851</v>
      </c>
      <c r="B1809" s="7">
        <v>27.6</v>
      </c>
      <c r="C1809" s="7">
        <v>5.36</v>
      </c>
      <c r="D1809" s="7" t="s">
        <v>2386</v>
      </c>
      <c r="E1809" s="7" t="s">
        <v>2386</v>
      </c>
      <c r="F1809" s="7" t="s">
        <v>2386</v>
      </c>
      <c r="G1809" s="7">
        <v>1</v>
      </c>
      <c r="H1809" s="7" t="s">
        <v>2386</v>
      </c>
    </row>
    <row r="1810" spans="1:8">
      <c r="A1810" s="7" t="s">
        <v>1852</v>
      </c>
      <c r="B1810" s="7">
        <v>46.4</v>
      </c>
      <c r="C1810" s="7">
        <v>8.3699999999999992</v>
      </c>
      <c r="D1810" s="7" t="s">
        <v>2388</v>
      </c>
      <c r="E1810" s="7" t="s">
        <v>2386</v>
      </c>
      <c r="F1810" s="7" t="s">
        <v>2389</v>
      </c>
      <c r="G1810" s="7">
        <v>1</v>
      </c>
      <c r="H1810" s="7" t="s">
        <v>2386</v>
      </c>
    </row>
    <row r="1811" spans="1:8">
      <c r="A1811" s="7" t="s">
        <v>1853</v>
      </c>
      <c r="B1811" s="7">
        <v>51.92</v>
      </c>
      <c r="C1811" s="7">
        <v>5.18</v>
      </c>
      <c r="D1811" s="7" t="s">
        <v>2388</v>
      </c>
      <c r="E1811" s="7" t="s">
        <v>2386</v>
      </c>
      <c r="F1811" s="7" t="s">
        <v>2389</v>
      </c>
      <c r="G1811" s="7">
        <v>1</v>
      </c>
      <c r="H1811" s="7" t="s">
        <v>2386</v>
      </c>
    </row>
    <row r="1812" spans="1:8">
      <c r="A1812" s="7" t="s">
        <v>1854</v>
      </c>
      <c r="B1812" s="7">
        <v>32.395000000000003</v>
      </c>
      <c r="C1812" s="7">
        <v>5.68</v>
      </c>
      <c r="D1812" s="7" t="s">
        <v>2388</v>
      </c>
      <c r="E1812" s="7" t="s">
        <v>2386</v>
      </c>
      <c r="F1812" s="7" t="s">
        <v>2386</v>
      </c>
      <c r="G1812" s="7">
        <v>1</v>
      </c>
      <c r="H1812" s="7" t="s">
        <v>2386</v>
      </c>
    </row>
    <row r="1813" spans="1:8">
      <c r="A1813" s="7" t="s">
        <v>1855</v>
      </c>
      <c r="B1813" s="7">
        <v>46.19</v>
      </c>
      <c r="C1813" s="7">
        <v>7.31</v>
      </c>
      <c r="D1813" s="7" t="s">
        <v>2388</v>
      </c>
      <c r="E1813" s="7" t="s">
        <v>2386</v>
      </c>
      <c r="F1813" s="7" t="s">
        <v>2389</v>
      </c>
      <c r="G1813" s="7">
        <v>1</v>
      </c>
      <c r="H1813" s="7" t="s">
        <v>2386</v>
      </c>
    </row>
    <row r="1814" spans="1:8">
      <c r="A1814" s="7" t="s">
        <v>1856</v>
      </c>
      <c r="B1814" s="7">
        <v>27.93</v>
      </c>
      <c r="C1814" s="7">
        <v>4.67</v>
      </c>
      <c r="D1814" s="7" t="s">
        <v>2386</v>
      </c>
      <c r="E1814" s="7" t="s">
        <v>2386</v>
      </c>
      <c r="F1814" s="7" t="s">
        <v>2389</v>
      </c>
      <c r="G1814" s="7">
        <v>1</v>
      </c>
      <c r="H1814" s="7" t="s">
        <v>2386</v>
      </c>
    </row>
    <row r="1815" spans="1:8">
      <c r="A1815" s="7" t="s">
        <v>1857</v>
      </c>
      <c r="B1815" s="7">
        <v>45.62</v>
      </c>
      <c r="C1815" s="7">
        <v>6.87</v>
      </c>
      <c r="D1815" s="7" t="s">
        <v>2386</v>
      </c>
      <c r="E1815" s="7" t="s">
        <v>2386</v>
      </c>
      <c r="F1815" s="7" t="s">
        <v>2386</v>
      </c>
      <c r="G1815" s="7" t="s">
        <v>2387</v>
      </c>
      <c r="H1815" s="7" t="s">
        <v>2386</v>
      </c>
    </row>
    <row r="1816" spans="1:8">
      <c r="A1816" s="7" t="s">
        <v>1858</v>
      </c>
      <c r="B1816" s="7">
        <v>34.104999999999997</v>
      </c>
      <c r="C1816" s="7">
        <v>5.03</v>
      </c>
      <c r="D1816" s="7" t="s">
        <v>2388</v>
      </c>
      <c r="E1816" s="7" t="s">
        <v>2386</v>
      </c>
      <c r="F1816" s="7" t="s">
        <v>2389</v>
      </c>
      <c r="G1816" s="7">
        <v>1</v>
      </c>
      <c r="H1816" s="7" t="s">
        <v>2388</v>
      </c>
    </row>
    <row r="1817" spans="1:8">
      <c r="A1817" s="7" t="s">
        <v>1859</v>
      </c>
      <c r="B1817" s="7">
        <v>35.31</v>
      </c>
      <c r="C1817" s="7">
        <v>5.87</v>
      </c>
      <c r="D1817" s="7" t="s">
        <v>2386</v>
      </c>
      <c r="E1817" s="7" t="s">
        <v>2386</v>
      </c>
      <c r="F1817" s="7" t="s">
        <v>2389</v>
      </c>
      <c r="G1817" s="7">
        <v>1</v>
      </c>
      <c r="H1817" s="7" t="s">
        <v>2386</v>
      </c>
    </row>
    <row r="1818" spans="1:8">
      <c r="A1818" s="7" t="s">
        <v>1860</v>
      </c>
      <c r="B1818" s="7">
        <v>30.4</v>
      </c>
      <c r="C1818" s="7">
        <v>4.07</v>
      </c>
      <c r="D1818" s="7" t="s">
        <v>2388</v>
      </c>
      <c r="E1818" s="7" t="s">
        <v>2386</v>
      </c>
      <c r="F1818" s="7" t="s">
        <v>2386</v>
      </c>
      <c r="G1818" s="7">
        <v>1</v>
      </c>
      <c r="H1818" s="7" t="s">
        <v>2386</v>
      </c>
    </row>
    <row r="1819" spans="1:8">
      <c r="A1819" s="7" t="s">
        <v>1861</v>
      </c>
      <c r="B1819" s="7">
        <v>20.13</v>
      </c>
      <c r="C1819" s="7">
        <v>6.47</v>
      </c>
      <c r="D1819" s="7" t="s">
        <v>2386</v>
      </c>
      <c r="E1819" s="7" t="s">
        <v>2386</v>
      </c>
      <c r="F1819" s="7" t="s">
        <v>2389</v>
      </c>
      <c r="G1819" s="7">
        <v>1</v>
      </c>
      <c r="H1819" s="7" t="s">
        <v>2388</v>
      </c>
    </row>
    <row r="1820" spans="1:8">
      <c r="A1820" s="7" t="s">
        <v>1862</v>
      </c>
      <c r="B1820" s="7">
        <v>23.655000000000001</v>
      </c>
      <c r="C1820" s="7">
        <v>5.14</v>
      </c>
      <c r="D1820" s="7" t="s">
        <v>2386</v>
      </c>
      <c r="E1820" s="7" t="s">
        <v>2386</v>
      </c>
      <c r="F1820" s="7" t="s">
        <v>2386</v>
      </c>
      <c r="G1820" s="7">
        <v>1</v>
      </c>
      <c r="H1820" s="7" t="s">
        <v>2388</v>
      </c>
    </row>
    <row r="1821" spans="1:8">
      <c r="A1821" s="7" t="s">
        <v>1863</v>
      </c>
      <c r="B1821" s="7">
        <v>49.05</v>
      </c>
      <c r="C1821" s="7">
        <v>9.77</v>
      </c>
      <c r="D1821" s="7" t="s">
        <v>2388</v>
      </c>
      <c r="E1821" s="7" t="s">
        <v>2386</v>
      </c>
      <c r="F1821" s="7" t="s">
        <v>2386</v>
      </c>
      <c r="G1821" s="7" t="s">
        <v>2387</v>
      </c>
      <c r="H1821" s="7" t="s">
        <v>2386</v>
      </c>
    </row>
    <row r="1822" spans="1:8">
      <c r="A1822" s="7" t="s">
        <v>1864</v>
      </c>
      <c r="B1822" s="7">
        <v>51.94</v>
      </c>
      <c r="C1822" s="7">
        <v>8.8000000000000007</v>
      </c>
      <c r="D1822" s="7" t="s">
        <v>2388</v>
      </c>
      <c r="E1822" s="7" t="s">
        <v>2386</v>
      </c>
      <c r="F1822" s="7" t="s">
        <v>2386</v>
      </c>
      <c r="G1822" s="7">
        <v>2</v>
      </c>
      <c r="H1822" s="7" t="s">
        <v>2386</v>
      </c>
    </row>
    <row r="1823" spans="1:8">
      <c r="A1823" s="7" t="s">
        <v>1865</v>
      </c>
      <c r="B1823" s="7">
        <v>29.83</v>
      </c>
      <c r="C1823" s="7">
        <v>5.84</v>
      </c>
      <c r="D1823" s="7" t="s">
        <v>2386</v>
      </c>
      <c r="E1823" s="7" t="s">
        <v>2386</v>
      </c>
      <c r="F1823" s="7" t="s">
        <v>2386</v>
      </c>
      <c r="G1823" s="7">
        <v>1</v>
      </c>
      <c r="H1823" s="7" t="s">
        <v>2388</v>
      </c>
    </row>
    <row r="1824" spans="1:8">
      <c r="A1824" s="7" t="s">
        <v>1866</v>
      </c>
      <c r="B1824" s="7">
        <v>22.6</v>
      </c>
      <c r="C1824" s="7">
        <v>10.43</v>
      </c>
      <c r="D1824" s="7" t="s">
        <v>2388</v>
      </c>
      <c r="E1824" s="7" t="s">
        <v>2386</v>
      </c>
      <c r="F1824" s="7" t="s">
        <v>2386</v>
      </c>
      <c r="G1824" s="7">
        <v>1</v>
      </c>
      <c r="H1824" s="7" t="s">
        <v>2388</v>
      </c>
    </row>
    <row r="1825" spans="1:8">
      <c r="A1825" s="7" t="s">
        <v>1867</v>
      </c>
      <c r="B1825" s="7">
        <v>46.69</v>
      </c>
      <c r="C1825" s="7">
        <v>4.25</v>
      </c>
      <c r="D1825" s="7" t="s">
        <v>2388</v>
      </c>
      <c r="E1825" s="7" t="s">
        <v>2386</v>
      </c>
      <c r="F1825" s="7" t="s">
        <v>2386</v>
      </c>
      <c r="G1825" s="7">
        <v>1</v>
      </c>
      <c r="H1825" s="7" t="s">
        <v>2386</v>
      </c>
    </row>
    <row r="1826" spans="1:8">
      <c r="A1826" s="7" t="s">
        <v>1868</v>
      </c>
      <c r="B1826" s="7">
        <v>28.49</v>
      </c>
      <c r="C1826" s="7">
        <v>4.8899999999999997</v>
      </c>
      <c r="D1826" s="7" t="s">
        <v>2386</v>
      </c>
      <c r="E1826" s="7" t="s">
        <v>2386</v>
      </c>
      <c r="F1826" s="7" t="s">
        <v>2386</v>
      </c>
      <c r="G1826" s="7" t="s">
        <v>2387</v>
      </c>
      <c r="H1826" s="7" t="s">
        <v>2388</v>
      </c>
    </row>
    <row r="1827" spans="1:8">
      <c r="A1827" s="7" t="s">
        <v>1869</v>
      </c>
      <c r="B1827" s="7">
        <v>51.93</v>
      </c>
      <c r="C1827" s="7">
        <v>11.05</v>
      </c>
      <c r="D1827" s="7" t="s">
        <v>2386</v>
      </c>
      <c r="E1827" s="7" t="s">
        <v>2386</v>
      </c>
      <c r="F1827" s="7" t="s">
        <v>2386</v>
      </c>
      <c r="G1827" s="7" t="s">
        <v>2387</v>
      </c>
      <c r="H1827" s="7" t="s">
        <v>2388</v>
      </c>
    </row>
    <row r="1828" spans="1:8">
      <c r="A1828" s="7" t="s">
        <v>1870</v>
      </c>
      <c r="B1828" s="7">
        <v>28.5</v>
      </c>
      <c r="C1828" s="7">
        <v>5.55</v>
      </c>
      <c r="D1828" s="7" t="s">
        <v>2388</v>
      </c>
      <c r="E1828" s="7" t="s">
        <v>2386</v>
      </c>
      <c r="F1828" s="7" t="s">
        <v>2386</v>
      </c>
      <c r="G1828" s="7">
        <v>1</v>
      </c>
      <c r="H1828" s="7" t="s">
        <v>2388</v>
      </c>
    </row>
    <row r="1829" spans="1:8">
      <c r="A1829" s="7" t="s">
        <v>1871</v>
      </c>
      <c r="B1829" s="7">
        <v>24.4</v>
      </c>
      <c r="C1829" s="7">
        <v>4.5199999999999996</v>
      </c>
      <c r="D1829" s="7" t="s">
        <v>2386</v>
      </c>
      <c r="E1829" s="7" t="s">
        <v>2386</v>
      </c>
      <c r="F1829" s="7" t="s">
        <v>2386</v>
      </c>
      <c r="G1829" s="7">
        <v>1</v>
      </c>
      <c r="H1829" s="7" t="s">
        <v>2388</v>
      </c>
    </row>
    <row r="1830" spans="1:8">
      <c r="A1830" s="7" t="s">
        <v>1872</v>
      </c>
      <c r="B1830" s="7">
        <v>29.15</v>
      </c>
      <c r="C1830" s="7">
        <v>4.45</v>
      </c>
      <c r="D1830" s="7" t="s">
        <v>2388</v>
      </c>
      <c r="E1830" s="7" t="s">
        <v>2386</v>
      </c>
      <c r="F1830" s="7" t="s">
        <v>2386</v>
      </c>
      <c r="G1830" s="7">
        <v>1</v>
      </c>
      <c r="H1830" s="7" t="s">
        <v>2388</v>
      </c>
    </row>
    <row r="1831" spans="1:8">
      <c r="A1831" s="7" t="s">
        <v>1873</v>
      </c>
      <c r="B1831" s="7">
        <v>27.28</v>
      </c>
      <c r="C1831" s="7">
        <v>4.72</v>
      </c>
      <c r="D1831" s="7" t="s">
        <v>2386</v>
      </c>
      <c r="E1831" s="7" t="s">
        <v>2388</v>
      </c>
      <c r="F1831" s="7" t="s">
        <v>2386</v>
      </c>
      <c r="G1831" s="7">
        <v>1</v>
      </c>
      <c r="H1831" s="7" t="s">
        <v>2388</v>
      </c>
    </row>
    <row r="1832" spans="1:8">
      <c r="A1832" s="7" t="s">
        <v>1874</v>
      </c>
      <c r="B1832" s="7">
        <v>32.229999999999997</v>
      </c>
      <c r="C1832" s="7">
        <v>4.6500000000000004</v>
      </c>
      <c r="D1832" s="7" t="s">
        <v>2388</v>
      </c>
      <c r="E1832" s="7" t="s">
        <v>2386</v>
      </c>
      <c r="F1832" s="7" t="s">
        <v>2389</v>
      </c>
      <c r="G1832" s="7">
        <v>1</v>
      </c>
      <c r="H1832" s="7" t="s">
        <v>2386</v>
      </c>
    </row>
    <row r="1833" spans="1:8">
      <c r="A1833" s="7" t="s">
        <v>1875</v>
      </c>
      <c r="B1833" s="7">
        <v>44.2</v>
      </c>
      <c r="C1833" s="7">
        <v>11.34</v>
      </c>
      <c r="D1833" s="7" t="s">
        <v>2388</v>
      </c>
      <c r="E1833" s="7" t="s">
        <v>2386</v>
      </c>
      <c r="F1833" s="7" t="s">
        <v>2389</v>
      </c>
      <c r="G1833" s="7">
        <v>1</v>
      </c>
      <c r="H1833" s="7" t="s">
        <v>2386</v>
      </c>
    </row>
    <row r="1834" spans="1:8">
      <c r="A1834" s="7" t="s">
        <v>1876</v>
      </c>
      <c r="B1834" s="7">
        <v>29.734999999999999</v>
      </c>
      <c r="C1834" s="7">
        <v>4.53</v>
      </c>
      <c r="D1834" s="7" t="s">
        <v>2386</v>
      </c>
      <c r="E1834" s="7" t="s">
        <v>2386</v>
      </c>
      <c r="F1834" s="7" t="s">
        <v>2389</v>
      </c>
      <c r="G1834" s="7">
        <v>1</v>
      </c>
      <c r="H1834" s="7" t="s">
        <v>2386</v>
      </c>
    </row>
    <row r="1835" spans="1:8">
      <c r="A1835" s="7" t="s">
        <v>1877</v>
      </c>
      <c r="B1835" s="7">
        <v>28.31</v>
      </c>
      <c r="C1835" s="7">
        <v>6.35</v>
      </c>
      <c r="D1835" s="7" t="s">
        <v>2386</v>
      </c>
      <c r="E1835" s="7" t="s">
        <v>2386</v>
      </c>
      <c r="F1835" s="7" t="s">
        <v>2386</v>
      </c>
      <c r="G1835" s="7" t="s">
        <v>2387</v>
      </c>
      <c r="H1835" s="7" t="s">
        <v>2388</v>
      </c>
    </row>
    <row r="1836" spans="1:8">
      <c r="A1836" s="7" t="s">
        <v>1878</v>
      </c>
      <c r="B1836" s="7">
        <v>46.62</v>
      </c>
      <c r="C1836" s="7">
        <v>8.51</v>
      </c>
      <c r="D1836" s="7" t="s">
        <v>2386</v>
      </c>
      <c r="E1836" s="7" t="s">
        <v>2386</v>
      </c>
      <c r="F1836" s="7" t="s">
        <v>2386</v>
      </c>
      <c r="G1836" s="7" t="s">
        <v>2387</v>
      </c>
      <c r="H1836" s="7" t="s">
        <v>2386</v>
      </c>
    </row>
    <row r="1837" spans="1:8">
      <c r="A1837" s="7" t="s">
        <v>1879</v>
      </c>
      <c r="B1837" s="7">
        <v>51.75</v>
      </c>
      <c r="C1837" s="7">
        <v>8.59</v>
      </c>
      <c r="D1837" s="7" t="s">
        <v>2388</v>
      </c>
      <c r="E1837" s="7" t="s">
        <v>2386</v>
      </c>
      <c r="F1837" s="7" t="s">
        <v>2386</v>
      </c>
      <c r="G1837" s="7">
        <v>1</v>
      </c>
      <c r="H1837" s="7" t="s">
        <v>2386</v>
      </c>
    </row>
    <row r="1838" spans="1:8">
      <c r="A1838" s="7" t="s">
        <v>1880</v>
      </c>
      <c r="B1838" s="7">
        <v>38.950000000000003</v>
      </c>
      <c r="C1838" s="7">
        <v>11.95</v>
      </c>
      <c r="D1838" s="7" t="s">
        <v>2386</v>
      </c>
      <c r="E1838" s="7" t="s">
        <v>2386</v>
      </c>
      <c r="F1838" s="7" t="s">
        <v>2386</v>
      </c>
      <c r="G1838" s="7" t="s">
        <v>2387</v>
      </c>
      <c r="H1838" s="7" t="s">
        <v>2388</v>
      </c>
    </row>
    <row r="1839" spans="1:8">
      <c r="A1839" s="7" t="s">
        <v>1881</v>
      </c>
      <c r="B1839" s="7">
        <v>25.7</v>
      </c>
      <c r="C1839" s="7">
        <v>4.13</v>
      </c>
      <c r="D1839" s="7" t="s">
        <v>2388</v>
      </c>
      <c r="E1839" s="7" t="s">
        <v>2386</v>
      </c>
      <c r="F1839" s="7" t="s">
        <v>2386</v>
      </c>
      <c r="G1839" s="7" t="s">
        <v>2387</v>
      </c>
      <c r="H1839" s="7" t="s">
        <v>2388</v>
      </c>
    </row>
    <row r="1840" spans="1:8">
      <c r="A1840" s="7" t="s">
        <v>1882</v>
      </c>
      <c r="B1840" s="7">
        <v>31.79</v>
      </c>
      <c r="C1840" s="7">
        <v>4.55</v>
      </c>
      <c r="D1840" s="7" t="s">
        <v>2386</v>
      </c>
      <c r="E1840" s="7" t="s">
        <v>2386</v>
      </c>
      <c r="F1840" s="7" t="s">
        <v>2386</v>
      </c>
      <c r="G1840" s="7" t="s">
        <v>2387</v>
      </c>
      <c r="H1840" s="7" t="s">
        <v>2386</v>
      </c>
    </row>
    <row r="1841" spans="1:8">
      <c r="A1841" s="7" t="s">
        <v>1883</v>
      </c>
      <c r="B1841" s="7">
        <v>24.795000000000002</v>
      </c>
      <c r="C1841" s="7">
        <v>4.5199999999999996</v>
      </c>
      <c r="D1841" s="7" t="s">
        <v>2386</v>
      </c>
      <c r="E1841" s="7" t="s">
        <v>2386</v>
      </c>
      <c r="F1841" s="7" t="s">
        <v>2386</v>
      </c>
      <c r="G1841" s="7" t="s">
        <v>2387</v>
      </c>
      <c r="H1841" s="7" t="s">
        <v>2388</v>
      </c>
    </row>
    <row r="1842" spans="1:8">
      <c r="A1842" s="7" t="s">
        <v>1884</v>
      </c>
      <c r="B1842" s="7">
        <v>53.98</v>
      </c>
      <c r="C1842" s="7">
        <v>5.07</v>
      </c>
      <c r="D1842" s="7" t="s">
        <v>2386</v>
      </c>
      <c r="E1842" s="7" t="s">
        <v>2386</v>
      </c>
      <c r="F1842" s="7" t="s">
        <v>2389</v>
      </c>
      <c r="G1842" s="7">
        <v>1</v>
      </c>
      <c r="H1842" s="7" t="s">
        <v>2386</v>
      </c>
    </row>
    <row r="1843" spans="1:8">
      <c r="A1843" s="7" t="s">
        <v>1885</v>
      </c>
      <c r="B1843" s="7">
        <v>41.325000000000003</v>
      </c>
      <c r="C1843" s="7">
        <v>4.04</v>
      </c>
      <c r="D1843" s="7" t="s">
        <v>2388</v>
      </c>
      <c r="E1843" s="7" t="s">
        <v>2386</v>
      </c>
      <c r="F1843" s="7" t="s">
        <v>2389</v>
      </c>
      <c r="G1843" s="7">
        <v>1</v>
      </c>
      <c r="H1843" s="7" t="s">
        <v>2386</v>
      </c>
    </row>
    <row r="1844" spans="1:8">
      <c r="A1844" s="7" t="s">
        <v>1886</v>
      </c>
      <c r="B1844" s="7">
        <v>51.65</v>
      </c>
      <c r="C1844" s="7">
        <v>5.3</v>
      </c>
      <c r="D1844" s="7" t="s">
        <v>2388</v>
      </c>
      <c r="E1844" s="7" t="s">
        <v>2386</v>
      </c>
      <c r="F1844" s="7" t="s">
        <v>2386</v>
      </c>
      <c r="G1844" s="7" t="s">
        <v>2387</v>
      </c>
      <c r="H1844" s="7" t="s">
        <v>2386</v>
      </c>
    </row>
    <row r="1845" spans="1:8">
      <c r="A1845" s="7" t="s">
        <v>1887</v>
      </c>
      <c r="B1845" s="7">
        <v>44.52</v>
      </c>
      <c r="C1845" s="7">
        <v>8.64</v>
      </c>
      <c r="D1845" s="7" t="s">
        <v>2388</v>
      </c>
      <c r="E1845" s="7" t="s">
        <v>2386</v>
      </c>
      <c r="F1845" s="7" t="s">
        <v>2389</v>
      </c>
      <c r="G1845" s="7">
        <v>1</v>
      </c>
      <c r="H1845" s="7" t="s">
        <v>2386</v>
      </c>
    </row>
    <row r="1846" spans="1:8">
      <c r="A1846" s="7" t="s">
        <v>1888</v>
      </c>
      <c r="B1846" s="7">
        <v>53.29</v>
      </c>
      <c r="C1846" s="7">
        <v>4.03</v>
      </c>
      <c r="D1846" s="7" t="s">
        <v>2386</v>
      </c>
      <c r="E1846" s="7" t="s">
        <v>2386</v>
      </c>
      <c r="F1846" s="7" t="s">
        <v>2389</v>
      </c>
      <c r="G1846" s="7">
        <v>1</v>
      </c>
      <c r="H1846" s="7" t="s">
        <v>2386</v>
      </c>
    </row>
    <row r="1847" spans="1:8">
      <c r="A1847" s="7" t="s">
        <v>1889</v>
      </c>
      <c r="B1847" s="7">
        <v>46.63</v>
      </c>
      <c r="C1847" s="7">
        <v>4.26</v>
      </c>
      <c r="D1847" s="7" t="s">
        <v>2388</v>
      </c>
      <c r="E1847" s="7" t="s">
        <v>2386</v>
      </c>
      <c r="F1847" s="7" t="s">
        <v>2386</v>
      </c>
      <c r="G1847" s="7">
        <v>2</v>
      </c>
      <c r="H1847" s="7" t="s">
        <v>2386</v>
      </c>
    </row>
    <row r="1848" spans="1:8">
      <c r="A1848" s="7" t="s">
        <v>1890</v>
      </c>
      <c r="B1848" s="7">
        <v>28.88</v>
      </c>
      <c r="C1848" s="7">
        <v>5.35</v>
      </c>
      <c r="D1848" s="7" t="s">
        <v>2386</v>
      </c>
      <c r="E1848" s="7" t="s">
        <v>2386</v>
      </c>
      <c r="F1848" s="7" t="s">
        <v>2389</v>
      </c>
      <c r="G1848" s="7">
        <v>1</v>
      </c>
      <c r="H1848" s="7" t="s">
        <v>2388</v>
      </c>
    </row>
    <row r="1849" spans="1:8">
      <c r="A1849" s="7" t="s">
        <v>1891</v>
      </c>
      <c r="B1849" s="7">
        <v>36.630000000000003</v>
      </c>
      <c r="C1849" s="7">
        <v>7.72</v>
      </c>
      <c r="D1849" s="7" t="s">
        <v>2388</v>
      </c>
      <c r="E1849" s="7" t="s">
        <v>2386</v>
      </c>
      <c r="F1849" s="7" t="s">
        <v>2386</v>
      </c>
      <c r="G1849" s="7">
        <v>1</v>
      </c>
      <c r="H1849" s="7" t="s">
        <v>2388</v>
      </c>
    </row>
    <row r="1850" spans="1:8">
      <c r="A1850" s="7" t="s">
        <v>1892</v>
      </c>
      <c r="B1850" s="7">
        <v>23.98</v>
      </c>
      <c r="C1850" s="7">
        <v>4.9000000000000004</v>
      </c>
      <c r="D1850" s="7" t="s">
        <v>2386</v>
      </c>
      <c r="E1850" s="7" t="s">
        <v>2386</v>
      </c>
      <c r="F1850" s="7" t="s">
        <v>2386</v>
      </c>
      <c r="G1850" s="7" t="s">
        <v>2387</v>
      </c>
      <c r="H1850" s="7" t="s">
        <v>2386</v>
      </c>
    </row>
    <row r="1851" spans="1:8">
      <c r="A1851" s="7" t="s">
        <v>1893</v>
      </c>
      <c r="B1851" s="7">
        <v>23.65</v>
      </c>
      <c r="C1851" s="7">
        <v>4.5</v>
      </c>
      <c r="D1851" s="7" t="s">
        <v>2386</v>
      </c>
      <c r="E1851" s="7" t="s">
        <v>2386</v>
      </c>
      <c r="F1851" s="7" t="s">
        <v>2386</v>
      </c>
      <c r="G1851" s="7" t="s">
        <v>2387</v>
      </c>
      <c r="H1851" s="7" t="s">
        <v>2386</v>
      </c>
    </row>
    <row r="1852" spans="1:8">
      <c r="A1852" s="7" t="s">
        <v>1894</v>
      </c>
      <c r="B1852" s="7">
        <v>49.09</v>
      </c>
      <c r="C1852" s="7">
        <v>8.3800000000000008</v>
      </c>
      <c r="D1852" s="7" t="s">
        <v>2388</v>
      </c>
      <c r="E1852" s="7" t="s">
        <v>2386</v>
      </c>
      <c r="F1852" s="7" t="s">
        <v>2386</v>
      </c>
      <c r="G1852" s="7">
        <v>2</v>
      </c>
      <c r="H1852" s="7" t="s">
        <v>2386</v>
      </c>
    </row>
    <row r="1853" spans="1:8">
      <c r="A1853" s="7" t="s">
        <v>1895</v>
      </c>
      <c r="B1853" s="7">
        <v>28.024999999999999</v>
      </c>
      <c r="C1853" s="7">
        <v>7.03</v>
      </c>
      <c r="D1853" s="7" t="s">
        <v>2386</v>
      </c>
      <c r="E1853" s="7" t="s">
        <v>2386</v>
      </c>
      <c r="F1853" s="7" t="s">
        <v>2386</v>
      </c>
      <c r="G1853" s="7" t="s">
        <v>2387</v>
      </c>
      <c r="H1853" s="7" t="s">
        <v>2388</v>
      </c>
    </row>
    <row r="1854" spans="1:8">
      <c r="A1854" s="7" t="s">
        <v>1896</v>
      </c>
      <c r="B1854" s="7">
        <v>43.32</v>
      </c>
      <c r="C1854" s="7">
        <v>8.75</v>
      </c>
      <c r="D1854" s="7" t="s">
        <v>2388</v>
      </c>
      <c r="E1854" s="7" t="s">
        <v>2386</v>
      </c>
      <c r="F1854" s="7" t="s">
        <v>2389</v>
      </c>
      <c r="G1854" s="7">
        <v>1</v>
      </c>
      <c r="H1854" s="7" t="s">
        <v>2386</v>
      </c>
    </row>
    <row r="1855" spans="1:8">
      <c r="A1855" s="7" t="s">
        <v>1897</v>
      </c>
      <c r="B1855" s="7">
        <v>45.92</v>
      </c>
      <c r="C1855" s="7">
        <v>9.51</v>
      </c>
      <c r="D1855" s="7" t="s">
        <v>2386</v>
      </c>
      <c r="E1855" s="7" t="s">
        <v>2386</v>
      </c>
      <c r="F1855" s="7" t="s">
        <v>2386</v>
      </c>
      <c r="G1855" s="7" t="s">
        <v>2387</v>
      </c>
      <c r="H1855" s="7" t="s">
        <v>2386</v>
      </c>
    </row>
    <row r="1856" spans="1:8">
      <c r="A1856" s="7" t="s">
        <v>1898</v>
      </c>
      <c r="B1856" s="7">
        <v>44.03</v>
      </c>
      <c r="C1856" s="7">
        <v>9.36</v>
      </c>
      <c r="D1856" s="7" t="s">
        <v>2386</v>
      </c>
      <c r="E1856" s="7" t="s">
        <v>2386</v>
      </c>
      <c r="F1856" s="7" t="s">
        <v>2386</v>
      </c>
      <c r="G1856" s="7" t="s">
        <v>2387</v>
      </c>
      <c r="H1856" s="7" t="s">
        <v>2386</v>
      </c>
    </row>
    <row r="1857" spans="1:8">
      <c r="A1857" s="7" t="s">
        <v>1899</v>
      </c>
      <c r="B1857" s="7">
        <v>24.6</v>
      </c>
      <c r="C1857" s="7">
        <v>4.8099999999999996</v>
      </c>
      <c r="D1857" s="7" t="s">
        <v>2386</v>
      </c>
      <c r="E1857" s="7" t="s">
        <v>2386</v>
      </c>
      <c r="F1857" s="7" t="s">
        <v>2386</v>
      </c>
      <c r="G1857" s="7" t="s">
        <v>2387</v>
      </c>
      <c r="H1857" s="7" t="s">
        <v>2388</v>
      </c>
    </row>
    <row r="1858" spans="1:8">
      <c r="A1858" s="7" t="s">
        <v>1900</v>
      </c>
      <c r="B1858" s="7">
        <v>49.15</v>
      </c>
      <c r="C1858" s="7">
        <v>8.08</v>
      </c>
      <c r="D1858" s="7" t="s">
        <v>2386</v>
      </c>
      <c r="E1858" s="7" t="s">
        <v>2386</v>
      </c>
      <c r="F1858" s="7" t="s">
        <v>2386</v>
      </c>
      <c r="G1858" s="7" t="s">
        <v>2387</v>
      </c>
      <c r="H1858" s="7" t="s">
        <v>2386</v>
      </c>
    </row>
    <row r="1859" spans="1:8">
      <c r="A1859" s="7" t="s">
        <v>1901</v>
      </c>
      <c r="B1859" s="7">
        <v>28.31</v>
      </c>
      <c r="C1859" s="7">
        <v>6.29</v>
      </c>
      <c r="D1859" s="7" t="s">
        <v>2386</v>
      </c>
      <c r="E1859" s="7" t="s">
        <v>2386</v>
      </c>
      <c r="F1859" s="7" t="s">
        <v>2389</v>
      </c>
      <c r="G1859" s="7">
        <v>1</v>
      </c>
      <c r="H1859" s="7" t="s">
        <v>2388</v>
      </c>
    </row>
    <row r="1860" spans="1:8">
      <c r="A1860" s="7" t="s">
        <v>1902</v>
      </c>
      <c r="B1860" s="7">
        <v>34.200000000000003</v>
      </c>
      <c r="C1860" s="7">
        <v>5.75</v>
      </c>
      <c r="D1860" s="7" t="s">
        <v>2386</v>
      </c>
      <c r="E1860" s="7" t="s">
        <v>2386</v>
      </c>
      <c r="F1860" s="7" t="s">
        <v>2386</v>
      </c>
      <c r="G1860" s="7">
        <v>2</v>
      </c>
      <c r="H1860" s="7" t="s">
        <v>2388</v>
      </c>
    </row>
    <row r="1861" spans="1:8">
      <c r="A1861" s="7" t="s">
        <v>1903</v>
      </c>
      <c r="B1861" s="7">
        <v>22.99</v>
      </c>
      <c r="C1861" s="7">
        <v>6.29</v>
      </c>
      <c r="D1861" s="7" t="s">
        <v>2386</v>
      </c>
      <c r="E1861" s="7" t="s">
        <v>2386</v>
      </c>
      <c r="F1861" s="7" t="s">
        <v>2386</v>
      </c>
      <c r="G1861" s="7">
        <v>1</v>
      </c>
      <c r="H1861" s="7" t="s">
        <v>2388</v>
      </c>
    </row>
    <row r="1862" spans="1:8">
      <c r="A1862" s="7" t="s">
        <v>1904</v>
      </c>
      <c r="B1862" s="7">
        <v>29.07</v>
      </c>
      <c r="C1862" s="7">
        <v>5.12</v>
      </c>
      <c r="D1862" s="7" t="s">
        <v>2386</v>
      </c>
      <c r="E1862" s="7" t="s">
        <v>2386</v>
      </c>
      <c r="F1862" s="7" t="s">
        <v>2389</v>
      </c>
      <c r="G1862" s="7">
        <v>1</v>
      </c>
      <c r="H1862" s="7" t="s">
        <v>2388</v>
      </c>
    </row>
    <row r="1863" spans="1:8">
      <c r="A1863" s="7" t="s">
        <v>1905</v>
      </c>
      <c r="B1863" s="7">
        <v>42.02</v>
      </c>
      <c r="C1863" s="7">
        <v>9.9499999999999993</v>
      </c>
      <c r="D1863" s="7" t="s">
        <v>2388</v>
      </c>
      <c r="E1863" s="7" t="s">
        <v>2386</v>
      </c>
      <c r="F1863" s="7" t="s">
        <v>2389</v>
      </c>
      <c r="G1863" s="7">
        <v>1</v>
      </c>
      <c r="H1863" s="7" t="s">
        <v>2386</v>
      </c>
    </row>
    <row r="1864" spans="1:8">
      <c r="A1864" s="7" t="s">
        <v>1906</v>
      </c>
      <c r="B1864" s="7">
        <v>49.07</v>
      </c>
      <c r="C1864" s="7">
        <v>9.08</v>
      </c>
      <c r="D1864" s="7" t="s">
        <v>2388</v>
      </c>
      <c r="E1864" s="7" t="s">
        <v>2386</v>
      </c>
      <c r="F1864" s="7" t="s">
        <v>2386</v>
      </c>
      <c r="G1864" s="7">
        <v>1</v>
      </c>
      <c r="H1864" s="7" t="s">
        <v>2386</v>
      </c>
    </row>
    <row r="1865" spans="1:8">
      <c r="A1865" s="7" t="s">
        <v>1907</v>
      </c>
      <c r="B1865" s="7">
        <v>19.8</v>
      </c>
      <c r="C1865" s="7">
        <v>4.82</v>
      </c>
      <c r="D1865" s="7" t="s">
        <v>2386</v>
      </c>
      <c r="E1865" s="7" t="s">
        <v>2386</v>
      </c>
      <c r="F1865" s="7" t="s">
        <v>2386</v>
      </c>
      <c r="G1865" s="7" t="s">
        <v>2387</v>
      </c>
      <c r="H1865" s="7" t="s">
        <v>2388</v>
      </c>
    </row>
    <row r="1866" spans="1:8">
      <c r="A1866" s="7" t="s">
        <v>1908</v>
      </c>
      <c r="B1866" s="7">
        <v>27.36</v>
      </c>
      <c r="C1866" s="7">
        <v>4.6500000000000004</v>
      </c>
      <c r="D1866" s="7" t="s">
        <v>2386</v>
      </c>
      <c r="E1866" s="7" t="s">
        <v>2388</v>
      </c>
      <c r="F1866" s="7" t="s">
        <v>2386</v>
      </c>
      <c r="G1866" s="7">
        <v>1</v>
      </c>
      <c r="H1866" s="7" t="s">
        <v>2388</v>
      </c>
    </row>
    <row r="1867" spans="1:8">
      <c r="A1867" s="7" t="s">
        <v>1909</v>
      </c>
      <c r="B1867" s="7">
        <v>42.95</v>
      </c>
      <c r="C1867" s="7">
        <v>5.16</v>
      </c>
      <c r="D1867" s="7" t="s">
        <v>2388</v>
      </c>
      <c r="E1867" s="7" t="s">
        <v>2386</v>
      </c>
      <c r="F1867" s="7" t="s">
        <v>2386</v>
      </c>
      <c r="G1867" s="7">
        <v>1</v>
      </c>
      <c r="H1867" s="7" t="s">
        <v>2386</v>
      </c>
    </row>
    <row r="1868" spans="1:8">
      <c r="A1868" s="7" t="s">
        <v>1910</v>
      </c>
      <c r="B1868" s="7">
        <v>42.66</v>
      </c>
      <c r="C1868" s="7">
        <v>10.44</v>
      </c>
      <c r="D1868" s="7" t="s">
        <v>2386</v>
      </c>
      <c r="E1868" s="7" t="s">
        <v>2386</v>
      </c>
      <c r="F1868" s="7" t="s">
        <v>2386</v>
      </c>
      <c r="G1868" s="7" t="s">
        <v>2387</v>
      </c>
      <c r="H1868" s="7" t="s">
        <v>2386</v>
      </c>
    </row>
    <row r="1869" spans="1:8">
      <c r="A1869" s="7" t="s">
        <v>1911</v>
      </c>
      <c r="B1869" s="7">
        <v>33.630000000000003</v>
      </c>
      <c r="C1869" s="7">
        <v>5.69</v>
      </c>
      <c r="D1869" s="7" t="s">
        <v>2386</v>
      </c>
      <c r="E1869" s="7" t="s">
        <v>2386</v>
      </c>
      <c r="F1869" s="7" t="s">
        <v>2386</v>
      </c>
      <c r="G1869" s="7">
        <v>1</v>
      </c>
      <c r="H1869" s="7" t="s">
        <v>2386</v>
      </c>
    </row>
    <row r="1870" spans="1:8">
      <c r="A1870" s="7" t="s">
        <v>1912</v>
      </c>
      <c r="B1870" s="7">
        <v>26.84</v>
      </c>
      <c r="C1870" s="7">
        <v>6.5</v>
      </c>
      <c r="D1870" s="7" t="s">
        <v>2386</v>
      </c>
      <c r="E1870" s="7" t="s">
        <v>2386</v>
      </c>
      <c r="F1870" s="7" t="s">
        <v>2386</v>
      </c>
      <c r="G1870" s="7" t="s">
        <v>2387</v>
      </c>
      <c r="H1870" s="7" t="s">
        <v>2388</v>
      </c>
    </row>
    <row r="1871" spans="1:8">
      <c r="A1871" s="7" t="s">
        <v>1913</v>
      </c>
      <c r="B1871" s="7">
        <v>50.63</v>
      </c>
      <c r="C1871" s="7">
        <v>11.89</v>
      </c>
      <c r="D1871" s="7" t="s">
        <v>2386</v>
      </c>
      <c r="E1871" s="7" t="s">
        <v>2386</v>
      </c>
      <c r="F1871" s="7" t="s">
        <v>2386</v>
      </c>
      <c r="G1871" s="7" t="s">
        <v>2387</v>
      </c>
      <c r="H1871" s="7" t="s">
        <v>2388</v>
      </c>
    </row>
    <row r="1872" spans="1:8">
      <c r="A1872" s="7" t="s">
        <v>1914</v>
      </c>
      <c r="B1872" s="7">
        <v>28.3</v>
      </c>
      <c r="C1872" s="7">
        <v>5.73</v>
      </c>
      <c r="D1872" s="7" t="s">
        <v>2386</v>
      </c>
      <c r="E1872" s="7" t="s">
        <v>2386</v>
      </c>
      <c r="F1872" s="7" t="s">
        <v>2389</v>
      </c>
      <c r="G1872" s="7">
        <v>1</v>
      </c>
      <c r="H1872" s="7" t="s">
        <v>2388</v>
      </c>
    </row>
    <row r="1873" spans="1:8">
      <c r="A1873" s="7" t="s">
        <v>1915</v>
      </c>
      <c r="B1873" s="7">
        <v>27.06</v>
      </c>
      <c r="C1873" s="7">
        <v>5.74</v>
      </c>
      <c r="D1873" s="7" t="s">
        <v>2388</v>
      </c>
      <c r="E1873" s="7" t="s">
        <v>2386</v>
      </c>
      <c r="F1873" s="7" t="s">
        <v>2386</v>
      </c>
      <c r="G1873" s="7" t="s">
        <v>2387</v>
      </c>
      <c r="H1873" s="7" t="s">
        <v>2388</v>
      </c>
    </row>
    <row r="1874" spans="1:8">
      <c r="A1874" s="7" t="s">
        <v>1916</v>
      </c>
      <c r="B1874" s="7">
        <v>47.13</v>
      </c>
      <c r="C1874" s="7">
        <v>8.6999999999999993</v>
      </c>
      <c r="D1874" s="7" t="s">
        <v>2386</v>
      </c>
      <c r="E1874" s="7" t="s">
        <v>2386</v>
      </c>
      <c r="F1874" s="7" t="s">
        <v>2386</v>
      </c>
      <c r="G1874" s="7" t="s">
        <v>2387</v>
      </c>
      <c r="H1874" s="7" t="s">
        <v>2386</v>
      </c>
    </row>
    <row r="1875" spans="1:8">
      <c r="A1875" s="7" t="s">
        <v>1917</v>
      </c>
      <c r="B1875" s="7">
        <v>51.72</v>
      </c>
      <c r="C1875" s="7">
        <v>5.09</v>
      </c>
      <c r="D1875" s="7" t="s">
        <v>2386</v>
      </c>
      <c r="E1875" s="7" t="s">
        <v>2386</v>
      </c>
      <c r="F1875" s="7" t="s">
        <v>2386</v>
      </c>
      <c r="G1875" s="7" t="s">
        <v>2387</v>
      </c>
      <c r="H1875" s="7" t="s">
        <v>2386</v>
      </c>
    </row>
    <row r="1876" spans="1:8">
      <c r="A1876" s="7" t="s">
        <v>1918</v>
      </c>
      <c r="B1876" s="7">
        <v>48.59</v>
      </c>
      <c r="C1876" s="7">
        <v>5.57</v>
      </c>
      <c r="D1876" s="7" t="s">
        <v>2386</v>
      </c>
      <c r="E1876" s="7" t="s">
        <v>2386</v>
      </c>
      <c r="F1876" s="7" t="s">
        <v>2386</v>
      </c>
      <c r="G1876" s="7" t="s">
        <v>2387</v>
      </c>
      <c r="H1876" s="7" t="s">
        <v>2386</v>
      </c>
    </row>
    <row r="1877" spans="1:8">
      <c r="A1877" s="7" t="s">
        <v>1919</v>
      </c>
      <c r="B1877" s="7">
        <v>45.18</v>
      </c>
      <c r="C1877" s="7">
        <v>10.87</v>
      </c>
      <c r="D1877" s="7" t="s">
        <v>2386</v>
      </c>
      <c r="E1877" s="7" t="s">
        <v>2386</v>
      </c>
      <c r="F1877" s="7" t="s">
        <v>2386</v>
      </c>
      <c r="G1877" s="7" t="s">
        <v>2387</v>
      </c>
      <c r="H1877" s="7" t="s">
        <v>2386</v>
      </c>
    </row>
    <row r="1878" spans="1:8">
      <c r="A1878" s="7" t="s">
        <v>1920</v>
      </c>
      <c r="B1878" s="7">
        <v>27.9</v>
      </c>
      <c r="C1878" s="7">
        <v>6.02</v>
      </c>
      <c r="D1878" s="7" t="s">
        <v>2386</v>
      </c>
      <c r="E1878" s="7" t="s">
        <v>2386</v>
      </c>
      <c r="F1878" s="7" t="s">
        <v>2389</v>
      </c>
      <c r="G1878" s="7">
        <v>1</v>
      </c>
      <c r="H1878" s="7" t="s">
        <v>2388</v>
      </c>
    </row>
    <row r="1879" spans="1:8">
      <c r="A1879" s="7" t="s">
        <v>1921</v>
      </c>
      <c r="B1879" s="7">
        <v>51.33</v>
      </c>
      <c r="C1879" s="7">
        <v>7</v>
      </c>
      <c r="D1879" s="7" t="s">
        <v>2386</v>
      </c>
      <c r="E1879" s="7" t="s">
        <v>2386</v>
      </c>
      <c r="F1879" s="7" t="s">
        <v>2386</v>
      </c>
      <c r="G1879" s="7" t="s">
        <v>2387</v>
      </c>
      <c r="H1879" s="7" t="s">
        <v>2386</v>
      </c>
    </row>
    <row r="1880" spans="1:8">
      <c r="A1880" s="7" t="s">
        <v>1922</v>
      </c>
      <c r="B1880" s="7">
        <v>30.59</v>
      </c>
      <c r="C1880" s="7">
        <v>5.56</v>
      </c>
      <c r="D1880" s="7" t="s">
        <v>2388</v>
      </c>
      <c r="E1880" s="7" t="s">
        <v>2386</v>
      </c>
      <c r="F1880" s="7" t="s">
        <v>2386</v>
      </c>
      <c r="G1880" s="7">
        <v>1</v>
      </c>
      <c r="H1880" s="7" t="s">
        <v>2386</v>
      </c>
    </row>
    <row r="1881" spans="1:8">
      <c r="A1881" s="7" t="s">
        <v>1923</v>
      </c>
      <c r="B1881" s="7">
        <v>39.229999999999997</v>
      </c>
      <c r="C1881" s="7">
        <v>8.4499999999999993</v>
      </c>
      <c r="D1881" s="7" t="s">
        <v>2386</v>
      </c>
      <c r="E1881" s="7" t="s">
        <v>2386</v>
      </c>
      <c r="F1881" s="7" t="s">
        <v>2386</v>
      </c>
      <c r="G1881" s="7" t="s">
        <v>2387</v>
      </c>
      <c r="H1881" s="7" t="s">
        <v>2386</v>
      </c>
    </row>
    <row r="1882" spans="1:8">
      <c r="A1882" s="7" t="s">
        <v>1924</v>
      </c>
      <c r="B1882" s="7">
        <v>36.479999999999997</v>
      </c>
      <c r="C1882" s="7">
        <v>6.2</v>
      </c>
      <c r="D1882" s="7" t="s">
        <v>2386</v>
      </c>
      <c r="E1882" s="7" t="s">
        <v>2386</v>
      </c>
      <c r="F1882" s="7" t="s">
        <v>2386</v>
      </c>
      <c r="G1882" s="7" t="s">
        <v>2387</v>
      </c>
      <c r="H1882" s="7" t="s">
        <v>2388</v>
      </c>
    </row>
    <row r="1883" spans="1:8">
      <c r="A1883" s="7" t="s">
        <v>1925</v>
      </c>
      <c r="B1883" s="7">
        <v>19.094999999999999</v>
      </c>
      <c r="C1883" s="7">
        <v>6.19</v>
      </c>
      <c r="D1883" s="7" t="s">
        <v>2386</v>
      </c>
      <c r="E1883" s="7" t="s">
        <v>2386</v>
      </c>
      <c r="F1883" s="7" t="s">
        <v>2386</v>
      </c>
      <c r="G1883" s="7" t="s">
        <v>2387</v>
      </c>
      <c r="H1883" s="7" t="s">
        <v>2388</v>
      </c>
    </row>
    <row r="1884" spans="1:8">
      <c r="A1884" s="7" t="s">
        <v>1926</v>
      </c>
      <c r="B1884" s="7">
        <v>49.72</v>
      </c>
      <c r="C1884" s="7">
        <v>7.71</v>
      </c>
      <c r="D1884" s="7" t="s">
        <v>2386</v>
      </c>
      <c r="E1884" s="7" t="s">
        <v>2386</v>
      </c>
      <c r="F1884" s="7" t="s">
        <v>2386</v>
      </c>
      <c r="G1884" s="7" t="s">
        <v>2387</v>
      </c>
      <c r="H1884" s="7" t="s">
        <v>2386</v>
      </c>
    </row>
    <row r="1885" spans="1:8">
      <c r="A1885" s="7" t="s">
        <v>1927</v>
      </c>
      <c r="B1885" s="7">
        <v>21.754999999999999</v>
      </c>
      <c r="C1885" s="7">
        <v>4.63</v>
      </c>
      <c r="D1885" s="7" t="s">
        <v>2386</v>
      </c>
      <c r="E1885" s="7" t="s">
        <v>2386</v>
      </c>
      <c r="F1885" s="7" t="s">
        <v>2389</v>
      </c>
      <c r="G1885" s="7">
        <v>1</v>
      </c>
      <c r="H1885" s="7" t="s">
        <v>2388</v>
      </c>
    </row>
    <row r="1886" spans="1:8">
      <c r="A1886" s="7" t="s">
        <v>1928</v>
      </c>
      <c r="B1886" s="7">
        <v>48.39</v>
      </c>
      <c r="C1886" s="7">
        <v>4.6100000000000003</v>
      </c>
      <c r="D1886" s="7" t="s">
        <v>2386</v>
      </c>
      <c r="E1886" s="7" t="s">
        <v>2386</v>
      </c>
      <c r="F1886" s="7" t="s">
        <v>2386</v>
      </c>
      <c r="G1886" s="7" t="s">
        <v>2387</v>
      </c>
      <c r="H1886" s="7" t="s">
        <v>2386</v>
      </c>
    </row>
    <row r="1887" spans="1:8">
      <c r="A1887" s="7" t="s">
        <v>1929</v>
      </c>
      <c r="B1887" s="7">
        <v>47.15</v>
      </c>
      <c r="C1887" s="7">
        <v>9.5299999999999994</v>
      </c>
      <c r="D1887" s="7" t="s">
        <v>2388</v>
      </c>
      <c r="E1887" s="7" t="s">
        <v>2386</v>
      </c>
      <c r="F1887" s="7" t="s">
        <v>2386</v>
      </c>
      <c r="G1887" s="7">
        <v>1</v>
      </c>
      <c r="H1887" s="7" t="s">
        <v>2386</v>
      </c>
    </row>
    <row r="1888" spans="1:8">
      <c r="A1888" s="7" t="s">
        <v>1930</v>
      </c>
      <c r="B1888" s="7">
        <v>47.59</v>
      </c>
      <c r="C1888" s="7">
        <v>11.43</v>
      </c>
      <c r="D1888" s="7" t="s">
        <v>2388</v>
      </c>
      <c r="E1888" s="7" t="s">
        <v>2386</v>
      </c>
      <c r="F1888" s="7" t="s">
        <v>2386</v>
      </c>
      <c r="G1888" s="7">
        <v>2</v>
      </c>
      <c r="H1888" s="7" t="s">
        <v>2386</v>
      </c>
    </row>
    <row r="1889" spans="1:8">
      <c r="A1889" s="7" t="s">
        <v>1931</v>
      </c>
      <c r="B1889" s="7">
        <v>39.81</v>
      </c>
      <c r="C1889" s="7">
        <v>7.65</v>
      </c>
      <c r="D1889" s="7" t="s">
        <v>2388</v>
      </c>
      <c r="E1889" s="7" t="s">
        <v>2386</v>
      </c>
      <c r="F1889" s="7" t="s">
        <v>2389</v>
      </c>
      <c r="G1889" s="7">
        <v>1</v>
      </c>
      <c r="H1889" s="7" t="s">
        <v>2386</v>
      </c>
    </row>
    <row r="1890" spans="1:8">
      <c r="A1890" s="7" t="s">
        <v>1932</v>
      </c>
      <c r="B1890" s="7">
        <v>31.02</v>
      </c>
      <c r="C1890" s="7">
        <v>5.87</v>
      </c>
      <c r="D1890" s="7" t="s">
        <v>2388</v>
      </c>
      <c r="E1890" s="7" t="s">
        <v>2386</v>
      </c>
      <c r="F1890" s="7" t="s">
        <v>2386</v>
      </c>
      <c r="G1890" s="7" t="s">
        <v>2387</v>
      </c>
      <c r="H1890" s="7" t="s">
        <v>2386</v>
      </c>
    </row>
    <row r="1891" spans="1:8">
      <c r="A1891" s="7" t="s">
        <v>1933</v>
      </c>
      <c r="B1891" s="7">
        <v>24.75</v>
      </c>
      <c r="C1891" s="7">
        <v>4.3600000000000003</v>
      </c>
      <c r="D1891" s="7" t="s">
        <v>2388</v>
      </c>
      <c r="E1891" s="7" t="s">
        <v>2386</v>
      </c>
      <c r="F1891" s="7" t="s">
        <v>2386</v>
      </c>
      <c r="G1891" s="7">
        <v>1</v>
      </c>
      <c r="H1891" s="7" t="s">
        <v>2388</v>
      </c>
    </row>
    <row r="1892" spans="1:8">
      <c r="A1892" s="7" t="s">
        <v>1934</v>
      </c>
      <c r="B1892" s="7">
        <v>30.114999999999998</v>
      </c>
      <c r="C1892" s="7">
        <v>10.119999999999999</v>
      </c>
      <c r="D1892" s="7" t="s">
        <v>2386</v>
      </c>
      <c r="E1892" s="7" t="s">
        <v>2386</v>
      </c>
      <c r="F1892" s="7" t="s">
        <v>2386</v>
      </c>
      <c r="G1892" s="7">
        <v>3</v>
      </c>
      <c r="H1892" s="7" t="s">
        <v>2386</v>
      </c>
    </row>
    <row r="1893" spans="1:8">
      <c r="A1893" s="7" t="s">
        <v>1935</v>
      </c>
      <c r="B1893" s="7">
        <v>32.799999999999997</v>
      </c>
      <c r="C1893" s="7">
        <v>6.59</v>
      </c>
      <c r="D1893" s="7" t="s">
        <v>2386</v>
      </c>
      <c r="E1893" s="7" t="s">
        <v>2386</v>
      </c>
      <c r="F1893" s="7" t="s">
        <v>2386</v>
      </c>
      <c r="G1893" s="7" t="s">
        <v>2387</v>
      </c>
      <c r="H1893" s="7" t="s">
        <v>2388</v>
      </c>
    </row>
    <row r="1894" spans="1:8">
      <c r="A1894" s="7" t="s">
        <v>1936</v>
      </c>
      <c r="B1894" s="7">
        <v>54.82</v>
      </c>
      <c r="C1894" s="7">
        <v>10.61</v>
      </c>
      <c r="D1894" s="7" t="s">
        <v>2386</v>
      </c>
      <c r="E1894" s="7" t="s">
        <v>2386</v>
      </c>
      <c r="F1894" s="7" t="s">
        <v>2386</v>
      </c>
      <c r="G1894" s="7" t="s">
        <v>2387</v>
      </c>
      <c r="H1894" s="7" t="s">
        <v>2388</v>
      </c>
    </row>
    <row r="1895" spans="1:8">
      <c r="A1895" s="7" t="s">
        <v>1937</v>
      </c>
      <c r="B1895" s="7">
        <v>26.03</v>
      </c>
      <c r="C1895" s="7">
        <v>4.01</v>
      </c>
      <c r="D1895" s="7" t="s">
        <v>2386</v>
      </c>
      <c r="E1895" s="7" t="s">
        <v>2386</v>
      </c>
      <c r="F1895" s="7" t="s">
        <v>2389</v>
      </c>
      <c r="G1895" s="7">
        <v>1</v>
      </c>
      <c r="H1895" s="7" t="s">
        <v>2388</v>
      </c>
    </row>
    <row r="1896" spans="1:8">
      <c r="A1896" s="7" t="s">
        <v>1938</v>
      </c>
      <c r="B1896" s="7">
        <v>20.045000000000002</v>
      </c>
      <c r="C1896" s="7">
        <v>4.7699999999999996</v>
      </c>
      <c r="D1896" s="7" t="s">
        <v>2388</v>
      </c>
      <c r="E1896" s="7" t="s">
        <v>2386</v>
      </c>
      <c r="F1896" s="7" t="s">
        <v>2386</v>
      </c>
      <c r="G1896" s="7">
        <v>1</v>
      </c>
      <c r="H1896" s="7" t="s">
        <v>2388</v>
      </c>
    </row>
    <row r="1897" spans="1:8">
      <c r="A1897" s="7" t="s">
        <v>1939</v>
      </c>
      <c r="B1897" s="7">
        <v>40.24</v>
      </c>
      <c r="C1897" s="7">
        <v>6.83</v>
      </c>
      <c r="D1897" s="7" t="s">
        <v>2386</v>
      </c>
      <c r="E1897" s="7" t="s">
        <v>2386</v>
      </c>
      <c r="F1897" s="7" t="s">
        <v>2386</v>
      </c>
      <c r="G1897" s="7" t="s">
        <v>2387</v>
      </c>
      <c r="H1897" s="7" t="s">
        <v>2386</v>
      </c>
    </row>
    <row r="1898" spans="1:8">
      <c r="A1898" s="7" t="s">
        <v>1940</v>
      </c>
      <c r="B1898" s="7">
        <v>43.15</v>
      </c>
      <c r="C1898" s="7">
        <v>6.14</v>
      </c>
      <c r="D1898" s="7" t="s">
        <v>2388</v>
      </c>
      <c r="E1898" s="7" t="s">
        <v>2386</v>
      </c>
      <c r="F1898" s="7" t="s">
        <v>2389</v>
      </c>
      <c r="G1898" s="7">
        <v>1</v>
      </c>
      <c r="H1898" s="7" t="s">
        <v>2386</v>
      </c>
    </row>
    <row r="1899" spans="1:8">
      <c r="A1899" s="7" t="s">
        <v>1941</v>
      </c>
      <c r="B1899" s="7">
        <v>27.7</v>
      </c>
      <c r="C1899" s="7">
        <v>5.6</v>
      </c>
      <c r="D1899" s="7" t="s">
        <v>2386</v>
      </c>
      <c r="E1899" s="7" t="s">
        <v>2386</v>
      </c>
      <c r="F1899" s="7" t="s">
        <v>2389</v>
      </c>
      <c r="G1899" s="7">
        <v>1</v>
      </c>
      <c r="H1899" s="7" t="s">
        <v>2388</v>
      </c>
    </row>
    <row r="1900" spans="1:8">
      <c r="A1900" s="7" t="s">
        <v>1942</v>
      </c>
      <c r="B1900" s="7">
        <v>45.68</v>
      </c>
      <c r="C1900" s="7">
        <v>4.8</v>
      </c>
      <c r="D1900" s="7" t="s">
        <v>2386</v>
      </c>
      <c r="E1900" s="7" t="s">
        <v>2386</v>
      </c>
      <c r="F1900" s="7" t="s">
        <v>2386</v>
      </c>
      <c r="G1900" s="7">
        <v>2</v>
      </c>
      <c r="H1900" s="7" t="s">
        <v>2386</v>
      </c>
    </row>
    <row r="1901" spans="1:8">
      <c r="A1901" s="7" t="s">
        <v>1943</v>
      </c>
      <c r="B1901" s="7">
        <v>27.3</v>
      </c>
      <c r="C1901" s="7">
        <v>11.89</v>
      </c>
      <c r="D1901" s="7" t="s">
        <v>2386</v>
      </c>
      <c r="E1901" s="7" t="s">
        <v>2386</v>
      </c>
      <c r="F1901" s="7" t="s">
        <v>2386</v>
      </c>
      <c r="G1901" s="7" t="s">
        <v>2387</v>
      </c>
      <c r="H1901" s="7" t="s">
        <v>2388</v>
      </c>
    </row>
    <row r="1902" spans="1:8">
      <c r="A1902" s="7" t="s">
        <v>1944</v>
      </c>
      <c r="B1902" s="7">
        <v>54.45</v>
      </c>
      <c r="C1902" s="7">
        <v>4.7300000000000004</v>
      </c>
      <c r="D1902" s="7" t="s">
        <v>2388</v>
      </c>
      <c r="E1902" s="7" t="s">
        <v>2386</v>
      </c>
      <c r="F1902" s="7" t="s">
        <v>2386</v>
      </c>
      <c r="G1902" s="7">
        <v>1</v>
      </c>
      <c r="H1902" s="7" t="s">
        <v>2386</v>
      </c>
    </row>
    <row r="1903" spans="1:8">
      <c r="A1903" s="7" t="s">
        <v>1945</v>
      </c>
      <c r="B1903" s="7">
        <v>54.43</v>
      </c>
      <c r="C1903" s="7">
        <v>4.6100000000000003</v>
      </c>
      <c r="D1903" s="7" t="s">
        <v>2388</v>
      </c>
      <c r="E1903" s="7" t="s">
        <v>2386</v>
      </c>
      <c r="F1903" s="7" t="s">
        <v>2386</v>
      </c>
      <c r="G1903" s="7">
        <v>1</v>
      </c>
      <c r="H1903" s="7" t="s">
        <v>2386</v>
      </c>
    </row>
    <row r="1904" spans="1:8">
      <c r="A1904" s="7" t="s">
        <v>1946</v>
      </c>
      <c r="B1904" s="7">
        <v>48.01</v>
      </c>
      <c r="C1904" s="7">
        <v>7.3</v>
      </c>
      <c r="D1904" s="7" t="s">
        <v>2386</v>
      </c>
      <c r="E1904" s="7" t="s">
        <v>2386</v>
      </c>
      <c r="F1904" s="7" t="s">
        <v>2386</v>
      </c>
      <c r="G1904" s="7" t="s">
        <v>2387</v>
      </c>
      <c r="H1904" s="7" t="s">
        <v>2386</v>
      </c>
    </row>
    <row r="1905" spans="1:8">
      <c r="A1905" s="7" t="s">
        <v>1947</v>
      </c>
      <c r="B1905" s="7">
        <v>38.06</v>
      </c>
      <c r="C1905" s="7">
        <v>6.04</v>
      </c>
      <c r="D1905" s="7" t="s">
        <v>2386</v>
      </c>
      <c r="E1905" s="7" t="s">
        <v>2386</v>
      </c>
      <c r="F1905" s="7" t="s">
        <v>2389</v>
      </c>
      <c r="G1905" s="7">
        <v>1</v>
      </c>
      <c r="H1905" s="7" t="s">
        <v>2388</v>
      </c>
    </row>
    <row r="1906" spans="1:8">
      <c r="A1906" s="7" t="s">
        <v>1948</v>
      </c>
      <c r="B1906" s="7">
        <v>48.32</v>
      </c>
      <c r="C1906" s="7">
        <v>5.88</v>
      </c>
      <c r="D1906" s="7" t="s">
        <v>2386</v>
      </c>
      <c r="E1906" s="7" t="s">
        <v>2386</v>
      </c>
      <c r="F1906" s="7" t="s">
        <v>2386</v>
      </c>
      <c r="G1906" s="7" t="s">
        <v>2387</v>
      </c>
      <c r="H1906" s="7" t="s">
        <v>2386</v>
      </c>
    </row>
    <row r="1907" spans="1:8">
      <c r="A1907" s="7" t="s">
        <v>1949</v>
      </c>
      <c r="B1907" s="7">
        <v>22.895</v>
      </c>
      <c r="C1907" s="7">
        <v>4.0599999999999996</v>
      </c>
      <c r="D1907" s="7" t="s">
        <v>2386</v>
      </c>
      <c r="E1907" s="7" t="s">
        <v>2386</v>
      </c>
      <c r="F1907" s="7" t="s">
        <v>2389</v>
      </c>
      <c r="G1907" s="7">
        <v>1</v>
      </c>
      <c r="H1907" s="7" t="s">
        <v>2388</v>
      </c>
    </row>
    <row r="1908" spans="1:8">
      <c r="A1908" s="7" t="s">
        <v>1950</v>
      </c>
      <c r="B1908" s="7">
        <v>54.85</v>
      </c>
      <c r="C1908" s="7">
        <v>4.9000000000000004</v>
      </c>
      <c r="D1908" s="7" t="s">
        <v>2386</v>
      </c>
      <c r="E1908" s="7" t="s">
        <v>2386</v>
      </c>
      <c r="F1908" s="7" t="s">
        <v>2386</v>
      </c>
      <c r="G1908" s="7">
        <v>1</v>
      </c>
      <c r="H1908" s="7" t="s">
        <v>2386</v>
      </c>
    </row>
    <row r="1909" spans="1:8">
      <c r="A1909" s="7" t="s">
        <v>1951</v>
      </c>
      <c r="B1909" s="7">
        <v>21.85</v>
      </c>
      <c r="C1909" s="7">
        <v>5.52</v>
      </c>
      <c r="D1909" s="7" t="s">
        <v>2386</v>
      </c>
      <c r="E1909" s="7" t="s">
        <v>2386</v>
      </c>
      <c r="F1909" s="7" t="s">
        <v>2389</v>
      </c>
      <c r="G1909" s="7">
        <v>1</v>
      </c>
      <c r="H1909" s="7" t="s">
        <v>2388</v>
      </c>
    </row>
    <row r="1910" spans="1:8">
      <c r="A1910" s="7" t="s">
        <v>1952</v>
      </c>
      <c r="B1910" s="7">
        <v>51.86</v>
      </c>
      <c r="C1910" s="7">
        <v>5.2</v>
      </c>
      <c r="D1910" s="7" t="s">
        <v>2388</v>
      </c>
      <c r="E1910" s="7" t="s">
        <v>2386</v>
      </c>
      <c r="F1910" s="7" t="s">
        <v>2386</v>
      </c>
      <c r="G1910" s="7" t="s">
        <v>2387</v>
      </c>
      <c r="H1910" s="7" t="s">
        <v>2386</v>
      </c>
    </row>
    <row r="1911" spans="1:8">
      <c r="A1911" s="7" t="s">
        <v>1953</v>
      </c>
      <c r="B1911" s="7">
        <v>39.049999999999997</v>
      </c>
      <c r="C1911" s="7">
        <v>7.59</v>
      </c>
      <c r="D1911" s="7" t="s">
        <v>2386</v>
      </c>
      <c r="E1911" s="7" t="s">
        <v>2386</v>
      </c>
      <c r="F1911" s="7" t="s">
        <v>2386</v>
      </c>
      <c r="G1911" s="7">
        <v>3</v>
      </c>
      <c r="H1911" s="7" t="s">
        <v>2386</v>
      </c>
    </row>
    <row r="1912" spans="1:8">
      <c r="A1912" s="7" t="s">
        <v>1954</v>
      </c>
      <c r="B1912" s="7">
        <v>31.824999999999999</v>
      </c>
      <c r="C1912" s="7">
        <v>8.2799999999999994</v>
      </c>
      <c r="D1912" s="7" t="s">
        <v>2386</v>
      </c>
      <c r="E1912" s="7" t="s">
        <v>2386</v>
      </c>
      <c r="F1912" s="7" t="s">
        <v>2386</v>
      </c>
      <c r="G1912" s="7">
        <v>3</v>
      </c>
      <c r="H1912" s="7" t="s">
        <v>2386</v>
      </c>
    </row>
    <row r="1913" spans="1:8">
      <c r="A1913" s="7" t="s">
        <v>1955</v>
      </c>
      <c r="B1913" s="7">
        <v>46.43</v>
      </c>
      <c r="C1913" s="7">
        <v>6.72</v>
      </c>
      <c r="D1913" s="7" t="s">
        <v>2386</v>
      </c>
      <c r="E1913" s="7" t="s">
        <v>2386</v>
      </c>
      <c r="F1913" s="7" t="s">
        <v>2386</v>
      </c>
      <c r="G1913" s="7" t="s">
        <v>2387</v>
      </c>
      <c r="H1913" s="7" t="s">
        <v>2386</v>
      </c>
    </row>
    <row r="1914" spans="1:8">
      <c r="A1914" s="7" t="s">
        <v>1956</v>
      </c>
      <c r="B1914" s="7">
        <v>53.63</v>
      </c>
      <c r="C1914" s="7">
        <v>5.47</v>
      </c>
      <c r="D1914" s="7" t="s">
        <v>2388</v>
      </c>
      <c r="E1914" s="7" t="s">
        <v>2386</v>
      </c>
      <c r="F1914" s="7" t="s">
        <v>2386</v>
      </c>
      <c r="G1914" s="7">
        <v>1</v>
      </c>
      <c r="H1914" s="7" t="s">
        <v>2386</v>
      </c>
    </row>
    <row r="1915" spans="1:8">
      <c r="A1915" s="7" t="s">
        <v>1957</v>
      </c>
      <c r="B1915" s="7">
        <v>48.7</v>
      </c>
      <c r="C1915" s="7">
        <v>4.71</v>
      </c>
      <c r="D1915" s="7" t="s">
        <v>2386</v>
      </c>
      <c r="E1915" s="7" t="s">
        <v>2386</v>
      </c>
      <c r="F1915" s="7" t="s">
        <v>2386</v>
      </c>
      <c r="G1915" s="7" t="s">
        <v>2387</v>
      </c>
      <c r="H1915" s="7" t="s">
        <v>2386</v>
      </c>
    </row>
    <row r="1916" spans="1:8">
      <c r="A1916" s="7" t="s">
        <v>1958</v>
      </c>
      <c r="B1916" s="7">
        <v>51.48</v>
      </c>
      <c r="C1916" s="7">
        <v>9.33</v>
      </c>
      <c r="D1916" s="7" t="s">
        <v>2388</v>
      </c>
      <c r="E1916" s="7" t="s">
        <v>2386</v>
      </c>
      <c r="F1916" s="7" t="s">
        <v>2386</v>
      </c>
      <c r="G1916" s="7" t="s">
        <v>2387</v>
      </c>
      <c r="H1916" s="7" t="s">
        <v>2388</v>
      </c>
    </row>
    <row r="1917" spans="1:8">
      <c r="A1917" s="7" t="s">
        <v>1959</v>
      </c>
      <c r="B1917" s="7">
        <v>48.81</v>
      </c>
      <c r="C1917" s="7">
        <v>5.49</v>
      </c>
      <c r="D1917" s="7" t="s">
        <v>2386</v>
      </c>
      <c r="E1917" s="7" t="s">
        <v>2386</v>
      </c>
      <c r="F1917" s="7" t="s">
        <v>2386</v>
      </c>
      <c r="G1917" s="7" t="s">
        <v>2387</v>
      </c>
      <c r="H1917" s="7" t="s">
        <v>2386</v>
      </c>
    </row>
    <row r="1918" spans="1:8">
      <c r="A1918" s="7" t="s">
        <v>1960</v>
      </c>
      <c r="B1918" s="7">
        <v>47.53</v>
      </c>
      <c r="C1918" s="7">
        <v>4.72</v>
      </c>
      <c r="D1918" s="7" t="s">
        <v>2386</v>
      </c>
      <c r="E1918" s="7" t="s">
        <v>2386</v>
      </c>
      <c r="F1918" s="7" t="s">
        <v>2386</v>
      </c>
      <c r="G1918" s="7" t="s">
        <v>2387</v>
      </c>
      <c r="H1918" s="7" t="s">
        <v>2386</v>
      </c>
    </row>
    <row r="1919" spans="1:8">
      <c r="A1919" s="7" t="s">
        <v>1961</v>
      </c>
      <c r="B1919" s="7">
        <v>36.85</v>
      </c>
      <c r="C1919" s="7">
        <v>6.7</v>
      </c>
      <c r="D1919" s="7" t="s">
        <v>2386</v>
      </c>
      <c r="E1919" s="7" t="s">
        <v>2386</v>
      </c>
      <c r="F1919" s="7" t="s">
        <v>2386</v>
      </c>
      <c r="G1919" s="7" t="s">
        <v>2387</v>
      </c>
      <c r="H1919" s="7" t="s">
        <v>2386</v>
      </c>
    </row>
    <row r="1920" spans="1:8">
      <c r="A1920" s="7" t="s">
        <v>1962</v>
      </c>
      <c r="B1920" s="7">
        <v>29.3</v>
      </c>
      <c r="C1920" s="7">
        <v>5.5</v>
      </c>
      <c r="D1920" s="7" t="s">
        <v>2386</v>
      </c>
      <c r="E1920" s="7" t="s">
        <v>2386</v>
      </c>
      <c r="F1920" s="7" t="s">
        <v>2386</v>
      </c>
      <c r="G1920" s="7" t="s">
        <v>2387</v>
      </c>
      <c r="H1920" s="7" t="s">
        <v>2386</v>
      </c>
    </row>
    <row r="1921" spans="1:8">
      <c r="A1921" s="7" t="s">
        <v>1963</v>
      </c>
      <c r="B1921" s="7">
        <v>19.3</v>
      </c>
      <c r="C1921" s="7">
        <v>4.46</v>
      </c>
      <c r="D1921" s="7" t="s">
        <v>2386</v>
      </c>
      <c r="E1921" s="7" t="s">
        <v>2386</v>
      </c>
      <c r="F1921" s="7" t="s">
        <v>2386</v>
      </c>
      <c r="G1921" s="7">
        <v>1</v>
      </c>
      <c r="H1921" s="7" t="s">
        <v>2388</v>
      </c>
    </row>
    <row r="1922" spans="1:8">
      <c r="A1922" s="7" t="s">
        <v>1964</v>
      </c>
      <c r="B1922" s="7">
        <v>24.13</v>
      </c>
      <c r="C1922" s="7">
        <v>5.29</v>
      </c>
      <c r="D1922" s="7" t="s">
        <v>2388</v>
      </c>
      <c r="E1922" s="7" t="s">
        <v>2386</v>
      </c>
      <c r="F1922" s="7" t="s">
        <v>2389</v>
      </c>
      <c r="G1922" s="7">
        <v>1</v>
      </c>
      <c r="H1922" s="7" t="s">
        <v>2388</v>
      </c>
    </row>
    <row r="1923" spans="1:8">
      <c r="A1923" s="7" t="s">
        <v>1965</v>
      </c>
      <c r="B1923" s="7">
        <v>46.7</v>
      </c>
      <c r="C1923" s="7">
        <v>10.99</v>
      </c>
      <c r="D1923" s="7" t="s">
        <v>2386</v>
      </c>
      <c r="E1923" s="7" t="s">
        <v>2386</v>
      </c>
      <c r="F1923" s="7" t="s">
        <v>2386</v>
      </c>
      <c r="G1923" s="7" t="s">
        <v>2387</v>
      </c>
      <c r="H1923" s="7" t="s">
        <v>2386</v>
      </c>
    </row>
    <row r="1924" spans="1:8">
      <c r="A1924" s="7" t="s">
        <v>1966</v>
      </c>
      <c r="B1924" s="7">
        <v>45.27</v>
      </c>
      <c r="C1924" s="7">
        <v>5.2</v>
      </c>
      <c r="D1924" s="7" t="s">
        <v>2388</v>
      </c>
      <c r="E1924" s="7" t="s">
        <v>2386</v>
      </c>
      <c r="F1924" s="7" t="s">
        <v>2386</v>
      </c>
      <c r="G1924" s="7" t="s">
        <v>2387</v>
      </c>
      <c r="H1924" s="7" t="s">
        <v>2386</v>
      </c>
    </row>
    <row r="1925" spans="1:8">
      <c r="A1925" s="7" t="s">
        <v>1967</v>
      </c>
      <c r="B1925" s="7">
        <v>44.29</v>
      </c>
      <c r="C1925" s="7">
        <v>9.66</v>
      </c>
      <c r="D1925" s="7" t="s">
        <v>2386</v>
      </c>
      <c r="E1925" s="7" t="s">
        <v>2386</v>
      </c>
      <c r="F1925" s="7" t="s">
        <v>2386</v>
      </c>
      <c r="G1925" s="7">
        <v>2</v>
      </c>
      <c r="H1925" s="7" t="s">
        <v>2386</v>
      </c>
    </row>
    <row r="1926" spans="1:8">
      <c r="A1926" s="7" t="s">
        <v>1968</v>
      </c>
      <c r="B1926" s="7">
        <v>54.59</v>
      </c>
      <c r="C1926" s="7">
        <v>4.22</v>
      </c>
      <c r="D1926" s="7" t="s">
        <v>2388</v>
      </c>
      <c r="E1926" s="7" t="s">
        <v>2386</v>
      </c>
      <c r="F1926" s="7" t="s">
        <v>2386</v>
      </c>
      <c r="G1926" s="7">
        <v>1</v>
      </c>
      <c r="H1926" s="7" t="s">
        <v>2386</v>
      </c>
    </row>
    <row r="1927" spans="1:8">
      <c r="A1927" s="7" t="s">
        <v>1969</v>
      </c>
      <c r="B1927" s="7">
        <v>52.06</v>
      </c>
      <c r="C1927" s="7">
        <v>11.47</v>
      </c>
      <c r="D1927" s="7" t="s">
        <v>2386</v>
      </c>
      <c r="E1927" s="7" t="s">
        <v>2386</v>
      </c>
      <c r="F1927" s="7" t="s">
        <v>2386</v>
      </c>
      <c r="G1927" s="7" t="s">
        <v>2387</v>
      </c>
      <c r="H1927" s="7" t="s">
        <v>2388</v>
      </c>
    </row>
    <row r="1928" spans="1:8">
      <c r="A1928" s="7" t="s">
        <v>1970</v>
      </c>
      <c r="B1928" s="7">
        <v>32.965000000000003</v>
      </c>
      <c r="C1928" s="7">
        <v>11.78</v>
      </c>
      <c r="D1928" s="7" t="s">
        <v>2386</v>
      </c>
      <c r="E1928" s="7" t="s">
        <v>2386</v>
      </c>
      <c r="F1928" s="7" t="s">
        <v>2386</v>
      </c>
      <c r="G1928" s="7" t="s">
        <v>2387</v>
      </c>
      <c r="H1928" s="7" t="s">
        <v>2386</v>
      </c>
    </row>
    <row r="1929" spans="1:8">
      <c r="A1929" s="7" t="s">
        <v>1971</v>
      </c>
      <c r="B1929" s="7">
        <v>38.049999999999997</v>
      </c>
      <c r="C1929" s="7">
        <v>9.6199999999999992</v>
      </c>
      <c r="D1929" s="7" t="s">
        <v>2386</v>
      </c>
      <c r="E1929" s="7" t="s">
        <v>2386</v>
      </c>
      <c r="F1929" s="7" t="s">
        <v>2386</v>
      </c>
      <c r="G1929" s="7" t="s">
        <v>2387</v>
      </c>
      <c r="H1929" s="7" t="s">
        <v>2386</v>
      </c>
    </row>
    <row r="1930" spans="1:8">
      <c r="A1930" s="7" t="s">
        <v>1972</v>
      </c>
      <c r="B1930" s="7">
        <v>46.14</v>
      </c>
      <c r="C1930" s="7">
        <v>10.78</v>
      </c>
      <c r="D1930" s="7" t="s">
        <v>2386</v>
      </c>
      <c r="E1930" s="7" t="s">
        <v>2386</v>
      </c>
      <c r="F1930" s="7" t="s">
        <v>2386</v>
      </c>
      <c r="G1930" s="7" t="s">
        <v>2387</v>
      </c>
      <c r="H1930" s="7" t="s">
        <v>2386</v>
      </c>
    </row>
    <row r="1931" spans="1:8">
      <c r="A1931" s="7" t="s">
        <v>1973</v>
      </c>
      <c r="B1931" s="7">
        <v>41.325000000000003</v>
      </c>
      <c r="C1931" s="7">
        <v>5.1100000000000003</v>
      </c>
      <c r="D1931" s="7" t="s">
        <v>2388</v>
      </c>
      <c r="E1931" s="7" t="s">
        <v>2386</v>
      </c>
      <c r="F1931" s="7" t="s">
        <v>2386</v>
      </c>
      <c r="G1931" s="7">
        <v>2</v>
      </c>
      <c r="H1931" s="7" t="s">
        <v>2386</v>
      </c>
    </row>
    <row r="1932" spans="1:8">
      <c r="A1932" s="7" t="s">
        <v>1974</v>
      </c>
      <c r="B1932" s="7">
        <v>44.64</v>
      </c>
      <c r="C1932" s="7">
        <v>7.18</v>
      </c>
      <c r="D1932" s="7" t="s">
        <v>2386</v>
      </c>
      <c r="E1932" s="7" t="s">
        <v>2386</v>
      </c>
      <c r="F1932" s="7" t="s">
        <v>2386</v>
      </c>
      <c r="G1932" s="7" t="s">
        <v>2387</v>
      </c>
      <c r="H1932" s="7" t="s">
        <v>2386</v>
      </c>
    </row>
    <row r="1933" spans="1:8">
      <c r="A1933" s="7" t="s">
        <v>1975</v>
      </c>
      <c r="B1933" s="7">
        <v>25.175000000000001</v>
      </c>
      <c r="C1933" s="7">
        <v>4.96</v>
      </c>
      <c r="D1933" s="7" t="s">
        <v>2386</v>
      </c>
      <c r="E1933" s="7" t="s">
        <v>2388</v>
      </c>
      <c r="F1933" s="7" t="s">
        <v>2386</v>
      </c>
      <c r="G1933" s="7">
        <v>1</v>
      </c>
      <c r="H1933" s="7" t="s">
        <v>2386</v>
      </c>
    </row>
    <row r="1934" spans="1:8">
      <c r="A1934" s="7" t="s">
        <v>1976</v>
      </c>
      <c r="B1934" s="7">
        <v>43.11</v>
      </c>
      <c r="C1934" s="7">
        <v>4.67</v>
      </c>
      <c r="D1934" s="7" t="s">
        <v>2388</v>
      </c>
      <c r="E1934" s="7" t="s">
        <v>2386</v>
      </c>
      <c r="F1934" s="7" t="s">
        <v>2386</v>
      </c>
      <c r="G1934" s="7" t="s">
        <v>2387</v>
      </c>
      <c r="H1934" s="7" t="s">
        <v>2386</v>
      </c>
    </row>
    <row r="1935" spans="1:8">
      <c r="A1935" s="7" t="s">
        <v>1977</v>
      </c>
      <c r="B1935" s="7">
        <v>53.32</v>
      </c>
      <c r="C1935" s="7">
        <v>5.0599999999999996</v>
      </c>
      <c r="D1935" s="7" t="s">
        <v>2386</v>
      </c>
      <c r="E1935" s="7" t="s">
        <v>2386</v>
      </c>
      <c r="F1935" s="7" t="s">
        <v>2386</v>
      </c>
      <c r="G1935" s="7" t="s">
        <v>2387</v>
      </c>
      <c r="H1935" s="7" t="s">
        <v>2386</v>
      </c>
    </row>
    <row r="1936" spans="1:8">
      <c r="A1936" s="7" t="s">
        <v>1978</v>
      </c>
      <c r="B1936" s="7">
        <v>38.04</v>
      </c>
      <c r="C1936" s="7">
        <v>5.0199999999999996</v>
      </c>
      <c r="D1936" s="7" t="s">
        <v>2388</v>
      </c>
      <c r="E1936" s="7" t="s">
        <v>2386</v>
      </c>
      <c r="F1936" s="7" t="s">
        <v>2386</v>
      </c>
      <c r="G1936" s="7">
        <v>1</v>
      </c>
      <c r="H1936" s="7" t="s">
        <v>2386</v>
      </c>
    </row>
    <row r="1937" spans="1:8">
      <c r="A1937" s="7" t="s">
        <v>1979</v>
      </c>
      <c r="B1937" s="7">
        <v>37.9</v>
      </c>
      <c r="C1937" s="7">
        <v>7.76</v>
      </c>
      <c r="D1937" s="7" t="s">
        <v>2386</v>
      </c>
      <c r="E1937" s="7" t="s">
        <v>2386</v>
      </c>
      <c r="F1937" s="7" t="s">
        <v>2386</v>
      </c>
      <c r="G1937" s="7" t="s">
        <v>2387</v>
      </c>
      <c r="H1937" s="7" t="s">
        <v>2386</v>
      </c>
    </row>
    <row r="1938" spans="1:8">
      <c r="A1938" s="7" t="s">
        <v>1980</v>
      </c>
      <c r="B1938" s="7">
        <v>30.684999999999999</v>
      </c>
      <c r="C1938" s="7">
        <v>7.02</v>
      </c>
      <c r="D1938" s="7" t="s">
        <v>2388</v>
      </c>
      <c r="E1938" s="7" t="s">
        <v>2386</v>
      </c>
      <c r="F1938" s="7" t="s">
        <v>2386</v>
      </c>
      <c r="G1938" s="7" t="s">
        <v>2387</v>
      </c>
      <c r="H1938" s="7" t="s">
        <v>2388</v>
      </c>
    </row>
    <row r="1939" spans="1:8">
      <c r="A1939" s="7" t="s">
        <v>1981</v>
      </c>
      <c r="B1939" s="7">
        <v>39.6</v>
      </c>
      <c r="C1939" s="7">
        <v>9.32</v>
      </c>
      <c r="D1939" s="7" t="s">
        <v>2386</v>
      </c>
      <c r="E1939" s="7" t="s">
        <v>2386</v>
      </c>
      <c r="F1939" s="7" t="s">
        <v>2386</v>
      </c>
      <c r="G1939" s="7" t="s">
        <v>2387</v>
      </c>
      <c r="H1939" s="7" t="s">
        <v>2386</v>
      </c>
    </row>
    <row r="1940" spans="1:8">
      <c r="A1940" s="7" t="s">
        <v>1982</v>
      </c>
      <c r="B1940" s="7">
        <v>50.92</v>
      </c>
      <c r="C1940" s="7">
        <v>5.31</v>
      </c>
      <c r="D1940" s="7" t="s">
        <v>2388</v>
      </c>
      <c r="E1940" s="7" t="s">
        <v>2386</v>
      </c>
      <c r="F1940" s="7" t="s">
        <v>2386</v>
      </c>
      <c r="G1940" s="7">
        <v>1</v>
      </c>
      <c r="H1940" s="7" t="s">
        <v>2386</v>
      </c>
    </row>
    <row r="1941" spans="1:8">
      <c r="A1941" s="7" t="s">
        <v>1983</v>
      </c>
      <c r="B1941" s="7">
        <v>21.85</v>
      </c>
      <c r="C1941" s="7">
        <v>5.56</v>
      </c>
      <c r="D1941" s="7" t="s">
        <v>2388</v>
      </c>
      <c r="E1941" s="7" t="s">
        <v>2386</v>
      </c>
      <c r="F1941" s="7" t="s">
        <v>2386</v>
      </c>
      <c r="G1941" s="7" t="s">
        <v>2387</v>
      </c>
      <c r="H1941" s="7" t="s">
        <v>2388</v>
      </c>
    </row>
    <row r="1942" spans="1:8">
      <c r="A1942" s="7" t="s">
        <v>1984</v>
      </c>
      <c r="B1942" s="7">
        <v>36.08</v>
      </c>
      <c r="C1942" s="7">
        <v>7.11</v>
      </c>
      <c r="D1942" s="7" t="s">
        <v>2388</v>
      </c>
      <c r="E1942" s="7" t="s">
        <v>2386</v>
      </c>
      <c r="F1942" s="7" t="s">
        <v>2389</v>
      </c>
      <c r="G1942" s="7">
        <v>1</v>
      </c>
      <c r="H1942" s="7" t="s">
        <v>2386</v>
      </c>
    </row>
    <row r="1943" spans="1:8">
      <c r="A1943" s="7" t="s">
        <v>1985</v>
      </c>
      <c r="B1943" s="7">
        <v>40.44</v>
      </c>
      <c r="C1943" s="7">
        <v>5.13</v>
      </c>
      <c r="D1943" s="7" t="s">
        <v>2388</v>
      </c>
      <c r="E1943" s="7" t="s">
        <v>2386</v>
      </c>
      <c r="F1943" s="7" t="s">
        <v>2389</v>
      </c>
      <c r="G1943" s="7">
        <v>1</v>
      </c>
      <c r="H1943" s="7" t="s">
        <v>2386</v>
      </c>
    </row>
    <row r="1944" spans="1:8">
      <c r="A1944" s="7" t="s">
        <v>1986</v>
      </c>
      <c r="B1944" s="7">
        <v>38.094999999999999</v>
      </c>
      <c r="C1944" s="7">
        <v>10.199999999999999</v>
      </c>
      <c r="D1944" s="7" t="s">
        <v>2386</v>
      </c>
      <c r="E1944" s="7" t="s">
        <v>2386</v>
      </c>
      <c r="F1944" s="7" t="s">
        <v>2386</v>
      </c>
      <c r="G1944" s="7" t="s">
        <v>2387</v>
      </c>
      <c r="H1944" s="7" t="s">
        <v>2386</v>
      </c>
    </row>
    <row r="1945" spans="1:8">
      <c r="A1945" s="7" t="s">
        <v>1987</v>
      </c>
      <c r="B1945" s="7">
        <v>44.95</v>
      </c>
      <c r="C1945" s="7">
        <v>10.4</v>
      </c>
      <c r="D1945" s="7" t="s">
        <v>2386</v>
      </c>
      <c r="E1945" s="7" t="s">
        <v>2386</v>
      </c>
      <c r="F1945" s="7" t="s">
        <v>2386</v>
      </c>
      <c r="G1945" s="7" t="s">
        <v>2387</v>
      </c>
      <c r="H1945" s="7" t="s">
        <v>2386</v>
      </c>
    </row>
    <row r="1946" spans="1:8">
      <c r="A1946" s="7" t="s">
        <v>1988</v>
      </c>
      <c r="B1946" s="7">
        <v>35.54</v>
      </c>
      <c r="C1946" s="7">
        <v>10.67</v>
      </c>
      <c r="D1946" s="7" t="s">
        <v>2386</v>
      </c>
      <c r="E1946" s="7" t="s">
        <v>2386</v>
      </c>
      <c r="F1946" s="7" t="s">
        <v>2386</v>
      </c>
      <c r="G1946" s="7" t="s">
        <v>2387</v>
      </c>
      <c r="H1946" s="7" t="s">
        <v>2386</v>
      </c>
    </row>
    <row r="1947" spans="1:8">
      <c r="A1947" s="7" t="s">
        <v>1989</v>
      </c>
      <c r="B1947" s="7">
        <v>39.799999999999997</v>
      </c>
      <c r="C1947" s="7">
        <v>4.6500000000000004</v>
      </c>
      <c r="D1947" s="7" t="s">
        <v>2388</v>
      </c>
      <c r="E1947" s="7" t="s">
        <v>2386</v>
      </c>
      <c r="F1947" s="7" t="s">
        <v>2386</v>
      </c>
      <c r="G1947" s="7">
        <v>2</v>
      </c>
      <c r="H1947" s="7" t="s">
        <v>2386</v>
      </c>
    </row>
    <row r="1948" spans="1:8">
      <c r="A1948" s="7" t="s">
        <v>1990</v>
      </c>
      <c r="B1948" s="7">
        <v>33.659999999999997</v>
      </c>
      <c r="C1948" s="7">
        <v>5.65</v>
      </c>
      <c r="D1948" s="7" t="s">
        <v>2388</v>
      </c>
      <c r="E1948" s="7" t="s">
        <v>2386</v>
      </c>
      <c r="F1948" s="7" t="s">
        <v>2386</v>
      </c>
      <c r="G1948" s="7">
        <v>2</v>
      </c>
      <c r="H1948" s="7" t="s">
        <v>2386</v>
      </c>
    </row>
    <row r="1949" spans="1:8">
      <c r="A1949" s="7" t="s">
        <v>1991</v>
      </c>
      <c r="B1949" s="7">
        <v>36.08</v>
      </c>
      <c r="C1949" s="7">
        <v>8.8000000000000007</v>
      </c>
      <c r="D1949" s="7" t="s">
        <v>2388</v>
      </c>
      <c r="E1949" s="7" t="s">
        <v>2386</v>
      </c>
      <c r="F1949" s="7" t="s">
        <v>2386</v>
      </c>
      <c r="G1949" s="7">
        <v>1</v>
      </c>
      <c r="H1949" s="7" t="s">
        <v>2388</v>
      </c>
    </row>
    <row r="1950" spans="1:8">
      <c r="A1950" s="7" t="s">
        <v>1992</v>
      </c>
      <c r="B1950" s="7">
        <v>35.5</v>
      </c>
      <c r="C1950" s="7">
        <v>11.97</v>
      </c>
      <c r="D1950" s="7" t="s">
        <v>2386</v>
      </c>
      <c r="E1950" s="7" t="s">
        <v>2386</v>
      </c>
      <c r="F1950" s="7" t="s">
        <v>2386</v>
      </c>
      <c r="G1950" s="7" t="s">
        <v>2387</v>
      </c>
      <c r="H1950" s="7" t="s">
        <v>2386</v>
      </c>
    </row>
    <row r="1951" spans="1:8">
      <c r="A1951" s="7" t="s">
        <v>1993</v>
      </c>
      <c r="B1951" s="7">
        <v>41.63</v>
      </c>
      <c r="C1951" s="7">
        <v>6.71</v>
      </c>
      <c r="D1951" s="7" t="s">
        <v>2386</v>
      </c>
      <c r="E1951" s="7" t="s">
        <v>2386</v>
      </c>
      <c r="F1951" s="7" t="s">
        <v>2386</v>
      </c>
      <c r="G1951" s="7" t="s">
        <v>2387</v>
      </c>
      <c r="H1951" s="7" t="s">
        <v>2386</v>
      </c>
    </row>
    <row r="1952" spans="1:8">
      <c r="A1952" s="7" t="s">
        <v>1994</v>
      </c>
      <c r="B1952" s="7">
        <v>46.49</v>
      </c>
      <c r="C1952" s="7">
        <v>11.92</v>
      </c>
      <c r="D1952" s="7" t="s">
        <v>2386</v>
      </c>
      <c r="E1952" s="7" t="s">
        <v>2386</v>
      </c>
      <c r="F1952" s="7" t="s">
        <v>2386</v>
      </c>
      <c r="G1952" s="7" t="s">
        <v>2387</v>
      </c>
      <c r="H1952" s="7" t="s">
        <v>2386</v>
      </c>
    </row>
    <row r="1953" spans="1:8">
      <c r="A1953" s="7" t="s">
        <v>1995</v>
      </c>
      <c r="B1953" s="7">
        <v>43.29</v>
      </c>
      <c r="C1953" s="7">
        <v>5.35</v>
      </c>
      <c r="D1953" s="7" t="s">
        <v>2386</v>
      </c>
      <c r="E1953" s="7" t="s">
        <v>2386</v>
      </c>
      <c r="F1953" s="7" t="s">
        <v>2386</v>
      </c>
      <c r="G1953" s="7">
        <v>2</v>
      </c>
      <c r="H1953" s="7" t="s">
        <v>2386</v>
      </c>
    </row>
    <row r="1954" spans="1:8">
      <c r="A1954" s="7" t="s">
        <v>1996</v>
      </c>
      <c r="B1954" s="7">
        <v>43.08</v>
      </c>
      <c r="C1954" s="7">
        <v>8.9600000000000009</v>
      </c>
      <c r="D1954" s="7" t="s">
        <v>2388</v>
      </c>
      <c r="E1954" s="7" t="s">
        <v>2386</v>
      </c>
      <c r="F1954" s="7" t="s">
        <v>2386</v>
      </c>
      <c r="G1954" s="7">
        <v>1</v>
      </c>
      <c r="H1954" s="7" t="s">
        <v>2386</v>
      </c>
    </row>
    <row r="1955" spans="1:8">
      <c r="A1955" s="7" t="s">
        <v>1997</v>
      </c>
      <c r="B1955" s="7">
        <v>39.07</v>
      </c>
      <c r="C1955" s="7">
        <v>11.93</v>
      </c>
      <c r="D1955" s="7" t="s">
        <v>2386</v>
      </c>
      <c r="E1955" s="7" t="s">
        <v>2386</v>
      </c>
      <c r="F1955" s="7" t="s">
        <v>2386</v>
      </c>
      <c r="G1955" s="7" t="s">
        <v>2387</v>
      </c>
      <c r="H1955" s="7" t="s">
        <v>2386</v>
      </c>
    </row>
    <row r="1956" spans="1:8">
      <c r="A1956" s="7" t="s">
        <v>1998</v>
      </c>
      <c r="B1956" s="7">
        <v>41.3</v>
      </c>
      <c r="C1956" s="7">
        <v>9.59</v>
      </c>
      <c r="D1956" s="7" t="s">
        <v>2386</v>
      </c>
      <c r="E1956" s="7" t="s">
        <v>2386</v>
      </c>
      <c r="F1956" s="7" t="s">
        <v>2386</v>
      </c>
      <c r="G1956" s="7" t="s">
        <v>2387</v>
      </c>
      <c r="H1956" s="7" t="s">
        <v>2386</v>
      </c>
    </row>
    <row r="1957" spans="1:8">
      <c r="A1957" s="7" t="s">
        <v>1999</v>
      </c>
      <c r="B1957" s="7">
        <v>42.95</v>
      </c>
      <c r="C1957" s="7">
        <v>11.88</v>
      </c>
      <c r="D1957" s="7" t="s">
        <v>2388</v>
      </c>
      <c r="E1957" s="7" t="s">
        <v>2386</v>
      </c>
      <c r="F1957" s="7" t="s">
        <v>2386</v>
      </c>
      <c r="G1957" s="7">
        <v>2</v>
      </c>
      <c r="H1957" s="7" t="s">
        <v>2386</v>
      </c>
    </row>
    <row r="1958" spans="1:8">
      <c r="A1958" s="7" t="s">
        <v>2000</v>
      </c>
      <c r="B1958" s="7">
        <v>46.96</v>
      </c>
      <c r="C1958" s="7">
        <v>4.6399999999999997</v>
      </c>
      <c r="D1958" s="7" t="s">
        <v>2386</v>
      </c>
      <c r="E1958" s="7" t="s">
        <v>2386</v>
      </c>
      <c r="F1958" s="7" t="s">
        <v>2389</v>
      </c>
      <c r="G1958" s="7">
        <v>1</v>
      </c>
      <c r="H1958" s="7" t="s">
        <v>2386</v>
      </c>
    </row>
    <row r="1959" spans="1:8">
      <c r="A1959" s="7" t="s">
        <v>2001</v>
      </c>
      <c r="B1959" s="7">
        <v>30.495000000000001</v>
      </c>
      <c r="C1959" s="7">
        <v>9.5299999999999994</v>
      </c>
      <c r="D1959" s="7" t="s">
        <v>2386</v>
      </c>
      <c r="E1959" s="7" t="s">
        <v>2386</v>
      </c>
      <c r="F1959" s="7" t="s">
        <v>2386</v>
      </c>
      <c r="G1959" s="7" t="s">
        <v>2387</v>
      </c>
      <c r="H1959" s="7" t="s">
        <v>2386</v>
      </c>
    </row>
    <row r="1960" spans="1:8">
      <c r="A1960" s="7" t="s">
        <v>2002</v>
      </c>
      <c r="B1960" s="7">
        <v>54.99</v>
      </c>
      <c r="C1960" s="7">
        <v>8.68</v>
      </c>
      <c r="D1960" s="7" t="s">
        <v>2386</v>
      </c>
      <c r="E1960" s="7" t="s">
        <v>2386</v>
      </c>
      <c r="F1960" s="7" t="s">
        <v>2386</v>
      </c>
      <c r="G1960" s="7">
        <v>2</v>
      </c>
      <c r="H1960" s="7" t="s">
        <v>2388</v>
      </c>
    </row>
    <row r="1961" spans="1:8">
      <c r="A1961" s="7" t="s">
        <v>2003</v>
      </c>
      <c r="B1961" s="7">
        <v>17.954999999999998</v>
      </c>
      <c r="C1961" s="7">
        <v>5.29</v>
      </c>
      <c r="D1961" s="7" t="s">
        <v>2388</v>
      </c>
      <c r="E1961" s="7" t="s">
        <v>2386</v>
      </c>
      <c r="F1961" s="7" t="s">
        <v>2386</v>
      </c>
      <c r="G1961" s="7">
        <v>1</v>
      </c>
      <c r="H1961" s="7" t="s">
        <v>2388</v>
      </c>
    </row>
    <row r="1962" spans="1:8">
      <c r="A1962" s="7" t="s">
        <v>2004</v>
      </c>
      <c r="B1962" s="7">
        <v>25.6</v>
      </c>
      <c r="C1962" s="7">
        <v>10.95</v>
      </c>
      <c r="D1962" s="7" t="s">
        <v>2386</v>
      </c>
      <c r="E1962" s="7" t="s">
        <v>2386</v>
      </c>
      <c r="F1962" s="7" t="s">
        <v>2386</v>
      </c>
      <c r="G1962" s="7">
        <v>3</v>
      </c>
      <c r="H1962" s="7" t="s">
        <v>2386</v>
      </c>
    </row>
    <row r="1963" spans="1:8">
      <c r="A1963" s="7" t="s">
        <v>2005</v>
      </c>
      <c r="B1963" s="7">
        <v>34.21</v>
      </c>
      <c r="C1963" s="7">
        <v>9.17</v>
      </c>
      <c r="D1963" s="7" t="s">
        <v>2386</v>
      </c>
      <c r="E1963" s="7" t="s">
        <v>2386</v>
      </c>
      <c r="F1963" s="7" t="s">
        <v>2386</v>
      </c>
      <c r="G1963" s="7" t="s">
        <v>2387</v>
      </c>
      <c r="H1963" s="7" t="s">
        <v>2386</v>
      </c>
    </row>
    <row r="1964" spans="1:8">
      <c r="A1964" s="7" t="s">
        <v>2006</v>
      </c>
      <c r="B1964" s="7">
        <v>39.74</v>
      </c>
      <c r="C1964" s="7">
        <v>7.39</v>
      </c>
      <c r="D1964" s="7" t="s">
        <v>2386</v>
      </c>
      <c r="E1964" s="7" t="s">
        <v>2386</v>
      </c>
      <c r="F1964" s="7" t="s">
        <v>2386</v>
      </c>
      <c r="G1964" s="7" t="s">
        <v>2387</v>
      </c>
      <c r="H1964" s="7" t="s">
        <v>2386</v>
      </c>
    </row>
    <row r="1965" spans="1:8">
      <c r="A1965" s="7" t="s">
        <v>2007</v>
      </c>
      <c r="B1965" s="7">
        <v>49.53</v>
      </c>
      <c r="C1965" s="7">
        <v>9.1300000000000008</v>
      </c>
      <c r="D1965" s="7" t="s">
        <v>2388</v>
      </c>
      <c r="E1965" s="7" t="s">
        <v>2386</v>
      </c>
      <c r="F1965" s="7" t="s">
        <v>2386</v>
      </c>
      <c r="G1965" s="7" t="s">
        <v>2387</v>
      </c>
      <c r="H1965" s="7" t="s">
        <v>2386</v>
      </c>
    </row>
    <row r="1966" spans="1:8">
      <c r="A1966" s="7" t="s">
        <v>2008</v>
      </c>
      <c r="B1966" s="7">
        <v>39.33</v>
      </c>
      <c r="C1966" s="7">
        <v>10.4</v>
      </c>
      <c r="D1966" s="7" t="s">
        <v>2386</v>
      </c>
      <c r="E1966" s="7" t="s">
        <v>2386</v>
      </c>
      <c r="F1966" s="7" t="s">
        <v>2386</v>
      </c>
      <c r="G1966" s="7">
        <v>3</v>
      </c>
      <c r="H1966" s="7" t="s">
        <v>2386</v>
      </c>
    </row>
    <row r="1967" spans="1:8">
      <c r="A1967" s="7" t="s">
        <v>2009</v>
      </c>
      <c r="B1967" s="7">
        <v>39.979999999999997</v>
      </c>
      <c r="C1967" s="7">
        <v>9.4600000000000009</v>
      </c>
      <c r="D1967" s="7" t="s">
        <v>2388</v>
      </c>
      <c r="E1967" s="7" t="s">
        <v>2386</v>
      </c>
      <c r="F1967" s="7" t="s">
        <v>2386</v>
      </c>
      <c r="G1967" s="7">
        <v>2</v>
      </c>
      <c r="H1967" s="7" t="s">
        <v>2386</v>
      </c>
    </row>
    <row r="1968" spans="1:8">
      <c r="A1968" s="7" t="s">
        <v>2010</v>
      </c>
      <c r="B1968" s="7">
        <v>46.51</v>
      </c>
      <c r="C1968" s="7">
        <v>8.69</v>
      </c>
      <c r="D1968" s="7" t="s">
        <v>2388</v>
      </c>
      <c r="E1968" s="7" t="s">
        <v>2386</v>
      </c>
      <c r="F1968" s="7" t="s">
        <v>2386</v>
      </c>
      <c r="G1968" s="7" t="s">
        <v>2387</v>
      </c>
      <c r="H1968" s="7" t="s">
        <v>2386</v>
      </c>
    </row>
    <row r="1969" spans="1:8">
      <c r="A1969" s="7" t="s">
        <v>2011</v>
      </c>
      <c r="B1969" s="7">
        <v>43.58</v>
      </c>
      <c r="C1969" s="7">
        <v>4.2300000000000004</v>
      </c>
      <c r="D1969" s="7" t="s">
        <v>2386</v>
      </c>
      <c r="E1969" s="7" t="s">
        <v>2386</v>
      </c>
      <c r="F1969" s="7" t="s">
        <v>2389</v>
      </c>
      <c r="G1969" s="7">
        <v>1</v>
      </c>
      <c r="H1969" s="7" t="s">
        <v>2386</v>
      </c>
    </row>
    <row r="1970" spans="1:8">
      <c r="A1970" s="7" t="s">
        <v>2012</v>
      </c>
      <c r="B1970" s="7">
        <v>42.28</v>
      </c>
      <c r="C1970" s="7">
        <v>9.16</v>
      </c>
      <c r="D1970" s="7" t="s">
        <v>2388</v>
      </c>
      <c r="E1970" s="7" t="s">
        <v>2386</v>
      </c>
      <c r="F1970" s="7" t="s">
        <v>2386</v>
      </c>
      <c r="G1970" s="7">
        <v>1</v>
      </c>
      <c r="H1970" s="7" t="s">
        <v>2386</v>
      </c>
    </row>
    <row r="1971" spans="1:8">
      <c r="A1971" s="7" t="s">
        <v>2013</v>
      </c>
      <c r="B1971" s="7">
        <v>35.97</v>
      </c>
      <c r="C1971" s="7">
        <v>6.12</v>
      </c>
      <c r="D1971" s="7" t="s">
        <v>2386</v>
      </c>
      <c r="E1971" s="7" t="s">
        <v>2386</v>
      </c>
      <c r="F1971" s="7" t="s">
        <v>2389</v>
      </c>
      <c r="G1971" s="7">
        <v>1</v>
      </c>
      <c r="H1971" s="7" t="s">
        <v>2388</v>
      </c>
    </row>
    <row r="1972" spans="1:8">
      <c r="A1972" s="7" t="s">
        <v>2014</v>
      </c>
      <c r="B1972" s="7">
        <v>35.520000000000003</v>
      </c>
      <c r="C1972" s="7">
        <v>8.26</v>
      </c>
      <c r="D1972" s="7" t="s">
        <v>2386</v>
      </c>
      <c r="E1972" s="7" t="s">
        <v>2386</v>
      </c>
      <c r="F1972" s="7" t="s">
        <v>2386</v>
      </c>
      <c r="G1972" s="7" t="s">
        <v>2387</v>
      </c>
      <c r="H1972" s="7" t="s">
        <v>2386</v>
      </c>
    </row>
    <row r="1973" spans="1:8">
      <c r="A1973" s="7" t="s">
        <v>2015</v>
      </c>
      <c r="B1973" s="7">
        <v>33.6</v>
      </c>
      <c r="C1973" s="7">
        <v>11.25</v>
      </c>
      <c r="D1973" s="7" t="s">
        <v>2386</v>
      </c>
      <c r="E1973" s="7" t="s">
        <v>2386</v>
      </c>
      <c r="F1973" s="7" t="s">
        <v>2386</v>
      </c>
      <c r="G1973" s="7" t="s">
        <v>2387</v>
      </c>
      <c r="H1973" s="7" t="s">
        <v>2386</v>
      </c>
    </row>
    <row r="1974" spans="1:8">
      <c r="A1974" s="7" t="s">
        <v>2016</v>
      </c>
      <c r="B1974" s="7">
        <v>22.42</v>
      </c>
      <c r="C1974" s="7">
        <v>6.74</v>
      </c>
      <c r="D1974" s="7" t="s">
        <v>2386</v>
      </c>
      <c r="E1974" s="7" t="s">
        <v>2386</v>
      </c>
      <c r="F1974" s="7" t="s">
        <v>2386</v>
      </c>
      <c r="G1974" s="7" t="s">
        <v>2387</v>
      </c>
      <c r="H1974" s="7" t="s">
        <v>2388</v>
      </c>
    </row>
    <row r="1975" spans="1:8">
      <c r="A1975" s="7" t="s">
        <v>2017</v>
      </c>
      <c r="B1975" s="7">
        <v>46.86</v>
      </c>
      <c r="C1975" s="7">
        <v>4.87</v>
      </c>
      <c r="D1975" s="7" t="s">
        <v>2386</v>
      </c>
      <c r="E1975" s="7" t="s">
        <v>2386</v>
      </c>
      <c r="F1975" s="7" t="s">
        <v>2386</v>
      </c>
      <c r="G1975" s="7" t="s">
        <v>2387</v>
      </c>
      <c r="H1975" s="7" t="s">
        <v>2386</v>
      </c>
    </row>
    <row r="1976" spans="1:8">
      <c r="A1976" s="7" t="s">
        <v>2018</v>
      </c>
      <c r="B1976" s="7">
        <v>32.965000000000003</v>
      </c>
      <c r="C1976" s="7">
        <v>6.68</v>
      </c>
      <c r="D1976" s="7" t="s">
        <v>2386</v>
      </c>
      <c r="E1976" s="7" t="s">
        <v>2386</v>
      </c>
      <c r="F1976" s="7" t="s">
        <v>2386</v>
      </c>
      <c r="G1976" s="7">
        <v>3</v>
      </c>
      <c r="H1976" s="7" t="s">
        <v>2386</v>
      </c>
    </row>
    <row r="1977" spans="1:8">
      <c r="A1977" s="7" t="s">
        <v>2019</v>
      </c>
      <c r="B1977" s="7">
        <v>39.340000000000003</v>
      </c>
      <c r="C1977" s="7">
        <v>5.0199999999999996</v>
      </c>
      <c r="D1977" s="7" t="s">
        <v>2388</v>
      </c>
      <c r="E1977" s="7" t="s">
        <v>2386</v>
      </c>
      <c r="F1977" s="7" t="s">
        <v>2389</v>
      </c>
      <c r="G1977" s="7">
        <v>1</v>
      </c>
      <c r="H1977" s="7" t="s">
        <v>2386</v>
      </c>
    </row>
    <row r="1978" spans="1:8">
      <c r="A1978" s="7" t="s">
        <v>2020</v>
      </c>
      <c r="B1978" s="7">
        <v>47</v>
      </c>
      <c r="C1978" s="7">
        <v>10.64</v>
      </c>
      <c r="D1978" s="7" t="s">
        <v>2388</v>
      </c>
      <c r="E1978" s="7" t="s">
        <v>2386</v>
      </c>
      <c r="F1978" s="7" t="s">
        <v>2386</v>
      </c>
      <c r="G1978" s="7" t="s">
        <v>2387</v>
      </c>
      <c r="H1978" s="7" t="s">
        <v>2386</v>
      </c>
    </row>
    <row r="1979" spans="1:8">
      <c r="A1979" s="7" t="s">
        <v>2021</v>
      </c>
      <c r="B1979" s="7">
        <v>36.71</v>
      </c>
      <c r="C1979" s="7">
        <v>8.74</v>
      </c>
      <c r="D1979" s="7" t="s">
        <v>2388</v>
      </c>
      <c r="E1979" s="7" t="s">
        <v>2386</v>
      </c>
      <c r="F1979" s="7" t="s">
        <v>2386</v>
      </c>
      <c r="G1979" s="7" t="s">
        <v>2387</v>
      </c>
      <c r="H1979" s="7" t="s">
        <v>2386</v>
      </c>
    </row>
    <row r="1980" spans="1:8">
      <c r="A1980" s="7" t="s">
        <v>2022</v>
      </c>
      <c r="B1980" s="7">
        <v>53.48</v>
      </c>
      <c r="C1980" s="7">
        <v>5.64</v>
      </c>
      <c r="D1980" s="7" t="s">
        <v>2386</v>
      </c>
      <c r="E1980" s="7" t="s">
        <v>2386</v>
      </c>
      <c r="F1980" s="7" t="s">
        <v>2386</v>
      </c>
      <c r="G1980" s="7" t="s">
        <v>2387</v>
      </c>
      <c r="H1980" s="7" t="s">
        <v>2386</v>
      </c>
    </row>
    <row r="1981" spans="1:8">
      <c r="A1981" s="7" t="s">
        <v>2023</v>
      </c>
      <c r="B1981" s="7">
        <v>35.5</v>
      </c>
      <c r="C1981" s="7">
        <v>10.37</v>
      </c>
      <c r="D1981" s="7" t="s">
        <v>2386</v>
      </c>
      <c r="E1981" s="7" t="s">
        <v>2386</v>
      </c>
      <c r="F1981" s="7" t="s">
        <v>2386</v>
      </c>
      <c r="G1981" s="7" t="s">
        <v>2387</v>
      </c>
      <c r="H1981" s="7" t="s">
        <v>2386</v>
      </c>
    </row>
    <row r="1982" spans="1:8">
      <c r="A1982" s="7" t="s">
        <v>2024</v>
      </c>
      <c r="B1982" s="7">
        <v>45.54</v>
      </c>
      <c r="C1982" s="7">
        <v>5.4</v>
      </c>
      <c r="D1982" s="7" t="s">
        <v>2388</v>
      </c>
      <c r="E1982" s="7" t="s">
        <v>2386</v>
      </c>
      <c r="F1982" s="7" t="s">
        <v>2389</v>
      </c>
      <c r="G1982" s="7">
        <v>1</v>
      </c>
      <c r="H1982" s="7" t="s">
        <v>2388</v>
      </c>
    </row>
    <row r="1983" spans="1:8">
      <c r="A1983" s="7" t="s">
        <v>2025</v>
      </c>
      <c r="B1983" s="7">
        <v>36.979999999999997</v>
      </c>
      <c r="C1983" s="7">
        <v>9.56</v>
      </c>
      <c r="D1983" s="7" t="s">
        <v>2388</v>
      </c>
      <c r="E1983" s="7" t="s">
        <v>2386</v>
      </c>
      <c r="F1983" s="7" t="s">
        <v>2386</v>
      </c>
      <c r="G1983" s="7" t="s">
        <v>2387</v>
      </c>
      <c r="H1983" s="7" t="s">
        <v>2386</v>
      </c>
    </row>
    <row r="1984" spans="1:8">
      <c r="A1984" s="7" t="s">
        <v>2026</v>
      </c>
      <c r="B1984" s="7">
        <v>32.395000000000003</v>
      </c>
      <c r="C1984" s="7">
        <v>8.23</v>
      </c>
      <c r="D1984" s="7" t="s">
        <v>2388</v>
      </c>
      <c r="E1984" s="7" t="s">
        <v>2386</v>
      </c>
      <c r="F1984" s="7" t="s">
        <v>2389</v>
      </c>
      <c r="G1984" s="7">
        <v>1</v>
      </c>
      <c r="H1984" s="7" t="s">
        <v>2386</v>
      </c>
    </row>
    <row r="1985" spans="1:8">
      <c r="A1985" s="7" t="s">
        <v>2027</v>
      </c>
      <c r="B1985" s="7">
        <v>32.729999999999997</v>
      </c>
      <c r="C1985" s="7">
        <v>7.03</v>
      </c>
      <c r="D1985" s="7" t="s">
        <v>2386</v>
      </c>
      <c r="E1985" s="7" t="s">
        <v>2386</v>
      </c>
      <c r="F1985" s="7" t="s">
        <v>2386</v>
      </c>
      <c r="G1985" s="7" t="s">
        <v>2387</v>
      </c>
      <c r="H1985" s="7" t="s">
        <v>2386</v>
      </c>
    </row>
    <row r="1986" spans="1:8">
      <c r="A1986" s="7" t="s">
        <v>2028</v>
      </c>
      <c r="B1986" s="7">
        <v>20.52</v>
      </c>
      <c r="C1986" s="7">
        <v>5.45</v>
      </c>
      <c r="D1986" s="7" t="s">
        <v>2386</v>
      </c>
      <c r="E1986" s="7" t="s">
        <v>2386</v>
      </c>
      <c r="F1986" s="7" t="s">
        <v>2386</v>
      </c>
      <c r="G1986" s="7">
        <v>1</v>
      </c>
      <c r="H1986" s="7" t="s">
        <v>2388</v>
      </c>
    </row>
    <row r="1987" spans="1:8">
      <c r="A1987" s="7" t="s">
        <v>2029</v>
      </c>
      <c r="B1987" s="7">
        <v>51.72</v>
      </c>
      <c r="C1987" s="7">
        <v>5.76</v>
      </c>
      <c r="D1987" s="7" t="s">
        <v>2386</v>
      </c>
      <c r="E1987" s="7" t="s">
        <v>2386</v>
      </c>
      <c r="F1987" s="7" t="s">
        <v>2386</v>
      </c>
      <c r="G1987" s="7" t="s">
        <v>2387</v>
      </c>
      <c r="H1987" s="7" t="s">
        <v>2386</v>
      </c>
    </row>
    <row r="1988" spans="1:8">
      <c r="A1988" s="7" t="s">
        <v>2030</v>
      </c>
      <c r="B1988" s="7">
        <v>50.2</v>
      </c>
      <c r="C1988" s="7">
        <v>5.4</v>
      </c>
      <c r="D1988" s="7" t="s">
        <v>2386</v>
      </c>
      <c r="E1988" s="7" t="s">
        <v>2386</v>
      </c>
      <c r="F1988" s="7" t="s">
        <v>2386</v>
      </c>
      <c r="G1988" s="7" t="s">
        <v>2387</v>
      </c>
      <c r="H1988" s="7" t="s">
        <v>2386</v>
      </c>
    </row>
    <row r="1989" spans="1:8">
      <c r="A1989" s="7" t="s">
        <v>2031</v>
      </c>
      <c r="B1989" s="7">
        <v>25.52</v>
      </c>
      <c r="C1989" s="7">
        <v>6.35</v>
      </c>
      <c r="D1989" s="7" t="s">
        <v>2386</v>
      </c>
      <c r="E1989" s="7" t="s">
        <v>2386</v>
      </c>
      <c r="F1989" s="7" t="s">
        <v>2389</v>
      </c>
      <c r="G1989" s="7">
        <v>1</v>
      </c>
      <c r="H1989" s="7" t="s">
        <v>2386</v>
      </c>
    </row>
    <row r="1990" spans="1:8">
      <c r="A1990" s="7" t="s">
        <v>2032</v>
      </c>
      <c r="B1990" s="7">
        <v>35.200000000000003</v>
      </c>
      <c r="C1990" s="7">
        <v>6.26</v>
      </c>
      <c r="D1990" s="7" t="s">
        <v>2388</v>
      </c>
      <c r="E1990" s="7" t="s">
        <v>2386</v>
      </c>
      <c r="F1990" s="7" t="s">
        <v>2386</v>
      </c>
      <c r="G1990" s="7">
        <v>2</v>
      </c>
      <c r="H1990" s="7" t="s">
        <v>2386</v>
      </c>
    </row>
    <row r="1991" spans="1:8">
      <c r="A1991" s="7" t="s">
        <v>2033</v>
      </c>
      <c r="B1991" s="7">
        <v>41.26</v>
      </c>
      <c r="C1991" s="7">
        <v>5.97</v>
      </c>
      <c r="D1991" s="7" t="s">
        <v>2388</v>
      </c>
      <c r="E1991" s="7" t="s">
        <v>2386</v>
      </c>
      <c r="F1991" s="7" t="s">
        <v>2386</v>
      </c>
      <c r="G1991" s="7" t="s">
        <v>2387</v>
      </c>
      <c r="H1991" s="7" t="s">
        <v>2386</v>
      </c>
    </row>
    <row r="1992" spans="1:8">
      <c r="A1992" s="7" t="s">
        <v>2034</v>
      </c>
      <c r="B1992" s="7">
        <v>17.195</v>
      </c>
      <c r="C1992" s="7">
        <v>5.29</v>
      </c>
      <c r="D1992" s="7" t="s">
        <v>2388</v>
      </c>
      <c r="E1992" s="7" t="s">
        <v>2386</v>
      </c>
      <c r="F1992" s="7" t="s">
        <v>2386</v>
      </c>
      <c r="G1992" s="7" t="s">
        <v>2387</v>
      </c>
      <c r="H1992" s="7" t="s">
        <v>2388</v>
      </c>
    </row>
    <row r="1993" spans="1:8">
      <c r="A1993" s="7" t="s">
        <v>2035</v>
      </c>
      <c r="B1993" s="7">
        <v>35.53</v>
      </c>
      <c r="C1993" s="7">
        <v>4.3600000000000003</v>
      </c>
      <c r="D1993" s="7" t="s">
        <v>2388</v>
      </c>
      <c r="E1993" s="7" t="s">
        <v>2386</v>
      </c>
      <c r="F1993" s="7" t="s">
        <v>2386</v>
      </c>
      <c r="G1993" s="7" t="s">
        <v>2387</v>
      </c>
      <c r="H1993" s="7" t="s">
        <v>2388</v>
      </c>
    </row>
    <row r="1994" spans="1:8">
      <c r="A1994" s="7" t="s">
        <v>2036</v>
      </c>
      <c r="B1994" s="7">
        <v>23.085000000000001</v>
      </c>
      <c r="C1994" s="7">
        <v>4.2699999999999996</v>
      </c>
      <c r="D1994" s="7" t="s">
        <v>2388</v>
      </c>
      <c r="E1994" s="7" t="s">
        <v>2386</v>
      </c>
      <c r="F1994" s="7" t="s">
        <v>2386</v>
      </c>
      <c r="G1994" s="7">
        <v>2</v>
      </c>
      <c r="H1994" s="7" t="s">
        <v>2386</v>
      </c>
    </row>
    <row r="1995" spans="1:8">
      <c r="A1995" s="7" t="s">
        <v>2037</v>
      </c>
      <c r="B1995" s="7">
        <v>21.66</v>
      </c>
      <c r="C1995" s="7">
        <v>5.2</v>
      </c>
      <c r="D1995" s="7" t="s">
        <v>2388</v>
      </c>
      <c r="E1995" s="7" t="s">
        <v>2386</v>
      </c>
      <c r="F1995" s="7" t="s">
        <v>2386</v>
      </c>
      <c r="G1995" s="7">
        <v>2</v>
      </c>
      <c r="H1995" s="7" t="s">
        <v>2386</v>
      </c>
    </row>
    <row r="1996" spans="1:8">
      <c r="A1996" s="7" t="s">
        <v>2038</v>
      </c>
      <c r="B1996" s="7">
        <v>36.47</v>
      </c>
      <c r="C1996" s="7">
        <v>8.23</v>
      </c>
      <c r="D1996" s="7" t="s">
        <v>2388</v>
      </c>
      <c r="E1996" s="7" t="s">
        <v>2386</v>
      </c>
      <c r="F1996" s="7" t="s">
        <v>2386</v>
      </c>
      <c r="G1996" s="7" t="s">
        <v>2387</v>
      </c>
      <c r="H1996" s="7" t="s">
        <v>2386</v>
      </c>
    </row>
    <row r="1997" spans="1:8">
      <c r="A1997" s="7" t="s">
        <v>2039</v>
      </c>
      <c r="B1997" s="7">
        <v>36.08</v>
      </c>
      <c r="C1997" s="7">
        <v>10.33</v>
      </c>
      <c r="D1997" s="7" t="s">
        <v>2388</v>
      </c>
      <c r="E1997" s="7" t="s">
        <v>2386</v>
      </c>
      <c r="F1997" s="7" t="s">
        <v>2386</v>
      </c>
      <c r="G1997" s="7" t="s">
        <v>2387</v>
      </c>
      <c r="H1997" s="7" t="s">
        <v>2386</v>
      </c>
    </row>
    <row r="1998" spans="1:8">
      <c r="A1998" s="7" t="s">
        <v>2040</v>
      </c>
      <c r="B1998" s="7">
        <v>23.18</v>
      </c>
      <c r="C1998" s="7">
        <v>6.13</v>
      </c>
      <c r="D1998" s="7" t="s">
        <v>2386</v>
      </c>
      <c r="E1998" s="7" t="s">
        <v>2386</v>
      </c>
      <c r="F1998" s="7" t="s">
        <v>2386</v>
      </c>
      <c r="G1998" s="7" t="s">
        <v>2387</v>
      </c>
      <c r="H1998" s="7" t="s">
        <v>2386</v>
      </c>
    </row>
    <row r="1999" spans="1:8">
      <c r="A1999" s="7" t="s">
        <v>2041</v>
      </c>
      <c r="B1999" s="7">
        <v>39.159999999999997</v>
      </c>
      <c r="C1999" s="7">
        <v>8.08</v>
      </c>
      <c r="D1999" s="7" t="s">
        <v>2386</v>
      </c>
      <c r="E1999" s="7" t="s">
        <v>2386</v>
      </c>
      <c r="F1999" s="7" t="s">
        <v>2386</v>
      </c>
      <c r="G1999" s="7">
        <v>3</v>
      </c>
      <c r="H1999" s="7" t="s">
        <v>2386</v>
      </c>
    </row>
    <row r="2000" spans="1:8">
      <c r="A2000" s="7" t="s">
        <v>2042</v>
      </c>
      <c r="B2000" s="7">
        <v>38.19</v>
      </c>
      <c r="C2000" s="7">
        <v>10.49</v>
      </c>
      <c r="D2000" s="7" t="s">
        <v>2386</v>
      </c>
      <c r="E2000" s="7" t="s">
        <v>2386</v>
      </c>
      <c r="F2000" s="7" t="s">
        <v>2386</v>
      </c>
      <c r="G2000" s="7">
        <v>3</v>
      </c>
      <c r="H2000" s="7" t="s">
        <v>2386</v>
      </c>
    </row>
    <row r="2001" spans="1:8">
      <c r="A2001" s="7" t="s">
        <v>2043</v>
      </c>
      <c r="B2001" s="7">
        <v>26.41</v>
      </c>
      <c r="C2001" s="7">
        <v>8.11</v>
      </c>
      <c r="D2001" s="7" t="s">
        <v>2386</v>
      </c>
      <c r="E2001" s="7" t="s">
        <v>2386</v>
      </c>
      <c r="F2001" s="7" t="s">
        <v>2386</v>
      </c>
      <c r="G2001" s="7">
        <v>3</v>
      </c>
      <c r="H2001" s="7" t="s">
        <v>2386</v>
      </c>
    </row>
    <row r="2002" spans="1:8">
      <c r="A2002" s="7" t="s">
        <v>2044</v>
      </c>
      <c r="B2002" s="7">
        <v>28.785</v>
      </c>
      <c r="C2002" s="7">
        <v>6.6</v>
      </c>
      <c r="D2002" s="7" t="s">
        <v>2386</v>
      </c>
      <c r="E2002" s="7" t="s">
        <v>2386</v>
      </c>
      <c r="F2002" s="7" t="s">
        <v>2386</v>
      </c>
      <c r="G2002" s="7" t="s">
        <v>2387</v>
      </c>
      <c r="H2002" s="7" t="s">
        <v>2386</v>
      </c>
    </row>
    <row r="2003" spans="1:8">
      <c r="A2003" s="7" t="s">
        <v>2045</v>
      </c>
      <c r="B2003" s="7">
        <v>26.695</v>
      </c>
      <c r="C2003" s="7">
        <v>10.14</v>
      </c>
      <c r="D2003" s="7" t="s">
        <v>2388</v>
      </c>
      <c r="E2003" s="7" t="s">
        <v>2386</v>
      </c>
      <c r="F2003" s="7" t="s">
        <v>2389</v>
      </c>
      <c r="G2003" s="7">
        <v>1</v>
      </c>
      <c r="H2003" s="7" t="s">
        <v>2386</v>
      </c>
    </row>
    <row r="2004" spans="1:8">
      <c r="A2004" s="7" t="s">
        <v>2046</v>
      </c>
      <c r="B2004" s="7">
        <v>36.4</v>
      </c>
      <c r="C2004" s="7">
        <v>6.07</v>
      </c>
      <c r="D2004" s="7" t="s">
        <v>2386</v>
      </c>
      <c r="E2004" s="7" t="s">
        <v>2386</v>
      </c>
      <c r="F2004" s="7" t="s">
        <v>2386</v>
      </c>
      <c r="G2004" s="7" t="s">
        <v>2387</v>
      </c>
      <c r="H2004" s="7" t="s">
        <v>2388</v>
      </c>
    </row>
    <row r="2005" spans="1:8">
      <c r="A2005" s="7" t="s">
        <v>2047</v>
      </c>
      <c r="B2005" s="7">
        <v>30.8</v>
      </c>
      <c r="C2005" s="7">
        <v>9.77</v>
      </c>
      <c r="D2005" s="7" t="s">
        <v>2386</v>
      </c>
      <c r="E2005" s="7" t="s">
        <v>2386</v>
      </c>
      <c r="F2005" s="7" t="s">
        <v>2386</v>
      </c>
      <c r="G2005" s="7" t="s">
        <v>2387</v>
      </c>
      <c r="H2005" s="7" t="s">
        <v>2388</v>
      </c>
    </row>
    <row r="2006" spans="1:8">
      <c r="A2006" s="7" t="s">
        <v>2048</v>
      </c>
      <c r="B2006" s="7">
        <v>32.799999999999997</v>
      </c>
      <c r="C2006" s="7">
        <v>6.06</v>
      </c>
      <c r="D2006" s="7" t="s">
        <v>2388</v>
      </c>
      <c r="E2006" s="7" t="s">
        <v>2386</v>
      </c>
      <c r="F2006" s="7" t="s">
        <v>2386</v>
      </c>
      <c r="G2006" s="7">
        <v>1</v>
      </c>
      <c r="H2006" s="7" t="s">
        <v>2386</v>
      </c>
    </row>
    <row r="2007" spans="1:8">
      <c r="A2007" s="7" t="s">
        <v>2049</v>
      </c>
      <c r="B2007" s="7">
        <v>35.869999999999997</v>
      </c>
      <c r="C2007" s="7">
        <v>9.91</v>
      </c>
      <c r="D2007" s="7" t="s">
        <v>2388</v>
      </c>
      <c r="E2007" s="7" t="s">
        <v>2386</v>
      </c>
      <c r="F2007" s="7" t="s">
        <v>2386</v>
      </c>
      <c r="G2007" s="7" t="s">
        <v>2387</v>
      </c>
      <c r="H2007" s="7" t="s">
        <v>2386</v>
      </c>
    </row>
    <row r="2008" spans="1:8">
      <c r="A2008" s="7" t="s">
        <v>2050</v>
      </c>
      <c r="B2008" s="7">
        <v>21.66</v>
      </c>
      <c r="C2008" s="7">
        <v>4.1399999999999997</v>
      </c>
      <c r="D2008" s="7" t="s">
        <v>2388</v>
      </c>
      <c r="E2008" s="7" t="s">
        <v>2386</v>
      </c>
      <c r="F2008" s="7" t="s">
        <v>2386</v>
      </c>
      <c r="G2008" s="7">
        <v>2</v>
      </c>
      <c r="H2008" s="7" t="s">
        <v>2386</v>
      </c>
    </row>
    <row r="2009" spans="1:8">
      <c r="A2009" s="7" t="s">
        <v>2051</v>
      </c>
      <c r="B2009" s="7">
        <v>37.72</v>
      </c>
      <c r="C2009" s="7">
        <v>4.38</v>
      </c>
      <c r="D2009" s="7" t="s">
        <v>2388</v>
      </c>
      <c r="E2009" s="7" t="s">
        <v>2386</v>
      </c>
      <c r="F2009" s="7" t="s">
        <v>2389</v>
      </c>
      <c r="G2009" s="7">
        <v>1</v>
      </c>
      <c r="H2009" s="7" t="s">
        <v>2386</v>
      </c>
    </row>
    <row r="2010" spans="1:8">
      <c r="A2010" s="7" t="s">
        <v>2052</v>
      </c>
      <c r="B2010" s="7">
        <v>39.700000000000003</v>
      </c>
      <c r="C2010" s="7">
        <v>9.83</v>
      </c>
      <c r="D2010" s="7" t="s">
        <v>2386</v>
      </c>
      <c r="E2010" s="7" t="s">
        <v>2386</v>
      </c>
      <c r="F2010" s="7" t="s">
        <v>2386</v>
      </c>
      <c r="G2010" s="7">
        <v>3</v>
      </c>
      <c r="H2010" s="7" t="s">
        <v>2386</v>
      </c>
    </row>
    <row r="2011" spans="1:8">
      <c r="A2011" s="7" t="s">
        <v>2053</v>
      </c>
      <c r="B2011" s="7">
        <v>35.97</v>
      </c>
      <c r="C2011" s="7">
        <v>11.08</v>
      </c>
      <c r="D2011" s="7" t="s">
        <v>2386</v>
      </c>
      <c r="E2011" s="7" t="s">
        <v>2386</v>
      </c>
      <c r="F2011" s="7" t="s">
        <v>2386</v>
      </c>
      <c r="G2011" s="7">
        <v>3</v>
      </c>
      <c r="H2011" s="7" t="s">
        <v>2386</v>
      </c>
    </row>
    <row r="2012" spans="1:8">
      <c r="A2012" s="7" t="s">
        <v>2054</v>
      </c>
      <c r="B2012" s="7">
        <v>37.85</v>
      </c>
      <c r="C2012" s="7">
        <v>11.01</v>
      </c>
      <c r="D2012" s="7" t="s">
        <v>2386</v>
      </c>
      <c r="E2012" s="7" t="s">
        <v>2386</v>
      </c>
      <c r="F2012" s="7" t="s">
        <v>2386</v>
      </c>
      <c r="G2012" s="7" t="s">
        <v>2387</v>
      </c>
      <c r="H2012" s="7" t="s">
        <v>2386</v>
      </c>
    </row>
    <row r="2013" spans="1:8">
      <c r="A2013" s="7" t="s">
        <v>2055</v>
      </c>
      <c r="B2013" s="7">
        <v>21.66</v>
      </c>
      <c r="C2013" s="7">
        <v>4.37</v>
      </c>
      <c r="D2013" s="7" t="s">
        <v>2386</v>
      </c>
      <c r="E2013" s="7" t="s">
        <v>2388</v>
      </c>
      <c r="F2013" s="7" t="s">
        <v>2386</v>
      </c>
      <c r="G2013" s="7">
        <v>1</v>
      </c>
      <c r="H2013" s="7" t="s">
        <v>2388</v>
      </c>
    </row>
    <row r="2014" spans="1:8">
      <c r="A2014" s="7" t="s">
        <v>2056</v>
      </c>
      <c r="B2014" s="7">
        <v>39.369999999999997</v>
      </c>
      <c r="C2014" s="7">
        <v>5.91</v>
      </c>
      <c r="D2014" s="7" t="s">
        <v>2386</v>
      </c>
      <c r="E2014" s="7" t="s">
        <v>2386</v>
      </c>
      <c r="F2014" s="7" t="s">
        <v>2386</v>
      </c>
      <c r="G2014" s="7">
        <v>2</v>
      </c>
      <c r="H2014" s="7" t="s">
        <v>2386</v>
      </c>
    </row>
    <row r="2015" spans="1:8">
      <c r="A2015" s="7" t="s">
        <v>2057</v>
      </c>
      <c r="B2015" s="7">
        <v>40.880000000000003</v>
      </c>
      <c r="C2015" s="7">
        <v>7.65</v>
      </c>
      <c r="D2015" s="7" t="s">
        <v>2386</v>
      </c>
      <c r="E2015" s="7" t="s">
        <v>2386</v>
      </c>
      <c r="F2015" s="7" t="s">
        <v>2386</v>
      </c>
      <c r="G2015" s="7" t="s">
        <v>2387</v>
      </c>
      <c r="H2015" s="7" t="s">
        <v>2386</v>
      </c>
    </row>
    <row r="2016" spans="1:8">
      <c r="A2016" s="7" t="s">
        <v>2058</v>
      </c>
      <c r="B2016" s="7">
        <v>38.39</v>
      </c>
      <c r="C2016" s="7">
        <v>4.25</v>
      </c>
      <c r="D2016" s="7" t="s">
        <v>2386</v>
      </c>
      <c r="E2016" s="7" t="s">
        <v>2386</v>
      </c>
      <c r="F2016" s="7" t="s">
        <v>2386</v>
      </c>
      <c r="G2016" s="7">
        <v>1</v>
      </c>
      <c r="H2016" s="7" t="s">
        <v>2388</v>
      </c>
    </row>
    <row r="2017" spans="1:8">
      <c r="A2017" s="7" t="s">
        <v>2059</v>
      </c>
      <c r="B2017" s="7">
        <v>26.22</v>
      </c>
      <c r="C2017" s="7">
        <v>5.37</v>
      </c>
      <c r="D2017" s="7" t="s">
        <v>2388</v>
      </c>
      <c r="E2017" s="7" t="s">
        <v>2386</v>
      </c>
      <c r="F2017" s="7" t="s">
        <v>2386</v>
      </c>
      <c r="G2017" s="7">
        <v>2</v>
      </c>
      <c r="H2017" s="7" t="s">
        <v>2386</v>
      </c>
    </row>
    <row r="2018" spans="1:8">
      <c r="A2018" s="7" t="s">
        <v>2060</v>
      </c>
      <c r="B2018" s="7">
        <v>25.08</v>
      </c>
      <c r="C2018" s="7">
        <v>5.75</v>
      </c>
      <c r="D2018" s="7" t="s">
        <v>2388</v>
      </c>
      <c r="E2018" s="7" t="s">
        <v>2386</v>
      </c>
      <c r="F2018" s="7" t="s">
        <v>2386</v>
      </c>
      <c r="G2018" s="7">
        <v>2</v>
      </c>
      <c r="H2018" s="7" t="s">
        <v>2386</v>
      </c>
    </row>
    <row r="2019" spans="1:8">
      <c r="A2019" s="7" t="s">
        <v>2061</v>
      </c>
      <c r="B2019" s="7">
        <v>39.1</v>
      </c>
      <c r="C2019" s="7">
        <v>6.79</v>
      </c>
      <c r="D2019" s="7" t="s">
        <v>2388</v>
      </c>
      <c r="E2019" s="7" t="s">
        <v>2386</v>
      </c>
      <c r="F2019" s="7" t="s">
        <v>2386</v>
      </c>
      <c r="G2019" s="7">
        <v>2</v>
      </c>
      <c r="H2019" s="7" t="s">
        <v>2386</v>
      </c>
    </row>
    <row r="2020" spans="1:8">
      <c r="A2020" s="7" t="s">
        <v>2062</v>
      </c>
      <c r="B2020" s="7">
        <v>37.905000000000001</v>
      </c>
      <c r="C2020" s="7">
        <v>7.03</v>
      </c>
      <c r="D2020" s="7" t="s">
        <v>2386</v>
      </c>
      <c r="E2020" s="7" t="s">
        <v>2386</v>
      </c>
      <c r="F2020" s="7" t="s">
        <v>2386</v>
      </c>
      <c r="G2020" s="7">
        <v>3</v>
      </c>
      <c r="H2020" s="7" t="s">
        <v>2386</v>
      </c>
    </row>
    <row r="2021" spans="1:8">
      <c r="A2021" s="7" t="s">
        <v>2063</v>
      </c>
      <c r="B2021" s="7">
        <v>43.35</v>
      </c>
      <c r="C2021" s="7">
        <v>5.41</v>
      </c>
      <c r="D2021" s="7" t="s">
        <v>2388</v>
      </c>
      <c r="E2021" s="7" t="s">
        <v>2386</v>
      </c>
      <c r="F2021" s="7" t="s">
        <v>2389</v>
      </c>
      <c r="G2021" s="7">
        <v>1</v>
      </c>
      <c r="H2021" s="7" t="s">
        <v>2386</v>
      </c>
    </row>
    <row r="2022" spans="1:8">
      <c r="A2022" s="7" t="s">
        <v>2064</v>
      </c>
      <c r="B2022" s="7">
        <v>36.15</v>
      </c>
      <c r="C2022" s="7">
        <v>8.0500000000000007</v>
      </c>
      <c r="D2022" s="7" t="s">
        <v>2386</v>
      </c>
      <c r="E2022" s="7" t="s">
        <v>2386</v>
      </c>
      <c r="F2022" s="7" t="s">
        <v>2386</v>
      </c>
      <c r="G2022" s="7" t="s">
        <v>2387</v>
      </c>
      <c r="H2022" s="7" t="s">
        <v>2386</v>
      </c>
    </row>
    <row r="2023" spans="1:8">
      <c r="A2023" s="7" t="s">
        <v>2065</v>
      </c>
      <c r="B2023" s="7">
        <v>44.98</v>
      </c>
      <c r="C2023" s="7">
        <v>5.94</v>
      </c>
      <c r="D2023" s="7" t="s">
        <v>2386</v>
      </c>
      <c r="E2023" s="7" t="s">
        <v>2386</v>
      </c>
      <c r="F2023" s="7" t="s">
        <v>2386</v>
      </c>
      <c r="G2023" s="7">
        <v>1</v>
      </c>
      <c r="H2023" s="7" t="s">
        <v>2386</v>
      </c>
    </row>
    <row r="2024" spans="1:8">
      <c r="A2024" s="7" t="s">
        <v>2066</v>
      </c>
      <c r="B2024" s="7">
        <v>38.28</v>
      </c>
      <c r="C2024" s="7">
        <v>5.51</v>
      </c>
      <c r="D2024" s="7" t="s">
        <v>2386</v>
      </c>
      <c r="E2024" s="7" t="s">
        <v>2388</v>
      </c>
      <c r="F2024" s="7" t="s">
        <v>2386</v>
      </c>
      <c r="G2024" s="7">
        <v>1</v>
      </c>
      <c r="H2024" s="7" t="s">
        <v>2386</v>
      </c>
    </row>
    <row r="2025" spans="1:8">
      <c r="A2025" s="7" t="s">
        <v>2067</v>
      </c>
      <c r="B2025" s="7">
        <v>32.299999999999997</v>
      </c>
      <c r="C2025" s="7">
        <v>6.55</v>
      </c>
      <c r="D2025" s="7" t="s">
        <v>2388</v>
      </c>
      <c r="E2025" s="7" t="s">
        <v>2386</v>
      </c>
      <c r="F2025" s="7" t="s">
        <v>2386</v>
      </c>
      <c r="G2025" s="7">
        <v>2</v>
      </c>
      <c r="H2025" s="7" t="s">
        <v>2386</v>
      </c>
    </row>
    <row r="2026" spans="1:8">
      <c r="A2026" s="7" t="s">
        <v>2068</v>
      </c>
      <c r="B2026" s="7">
        <v>39.51</v>
      </c>
      <c r="C2026" s="7">
        <v>5.79</v>
      </c>
      <c r="D2026" s="7" t="s">
        <v>2388</v>
      </c>
      <c r="E2026" s="7" t="s">
        <v>2386</v>
      </c>
      <c r="F2026" s="7" t="s">
        <v>2386</v>
      </c>
      <c r="G2026" s="7" t="s">
        <v>2387</v>
      </c>
      <c r="H2026" s="7" t="s">
        <v>2386</v>
      </c>
    </row>
    <row r="2027" spans="1:8">
      <c r="A2027" s="7" t="s">
        <v>2069</v>
      </c>
      <c r="B2027" s="7">
        <v>32.299999999999997</v>
      </c>
      <c r="C2027" s="7">
        <v>4.76</v>
      </c>
      <c r="D2027" s="7" t="s">
        <v>2386</v>
      </c>
      <c r="E2027" s="7" t="s">
        <v>2386</v>
      </c>
      <c r="F2027" s="7" t="s">
        <v>2386</v>
      </c>
      <c r="G2027" s="7">
        <v>2</v>
      </c>
      <c r="H2027" s="7" t="s">
        <v>2388</v>
      </c>
    </row>
    <row r="2028" spans="1:8">
      <c r="A2028" s="7" t="s">
        <v>2070</v>
      </c>
      <c r="B2028" s="7">
        <v>50.46</v>
      </c>
      <c r="C2028" s="7">
        <v>4.5599999999999996</v>
      </c>
      <c r="D2028" s="7" t="s">
        <v>2386</v>
      </c>
      <c r="E2028" s="7" t="s">
        <v>2386</v>
      </c>
      <c r="F2028" s="7" t="s">
        <v>2386</v>
      </c>
      <c r="G2028" s="7" t="s">
        <v>2387</v>
      </c>
      <c r="H2028" s="7" t="s">
        <v>2386</v>
      </c>
    </row>
    <row r="2029" spans="1:8">
      <c r="A2029" s="7" t="s">
        <v>2071</v>
      </c>
      <c r="B2029" s="7">
        <v>31.73</v>
      </c>
      <c r="C2029" s="7">
        <v>7</v>
      </c>
      <c r="D2029" s="7" t="s">
        <v>2386</v>
      </c>
      <c r="E2029" s="7" t="s">
        <v>2386</v>
      </c>
      <c r="F2029" s="7" t="s">
        <v>2386</v>
      </c>
      <c r="G2029" s="7" t="s">
        <v>2387</v>
      </c>
      <c r="H2029" s="7" t="s">
        <v>2386</v>
      </c>
    </row>
    <row r="2030" spans="1:8">
      <c r="A2030" s="7" t="s">
        <v>2072</v>
      </c>
      <c r="B2030" s="7">
        <v>32.1</v>
      </c>
      <c r="C2030" s="7">
        <v>6.57</v>
      </c>
      <c r="D2030" s="7" t="s">
        <v>2388</v>
      </c>
      <c r="E2030" s="7" t="s">
        <v>2386</v>
      </c>
      <c r="F2030" s="7" t="s">
        <v>2389</v>
      </c>
      <c r="G2030" s="7">
        <v>1</v>
      </c>
      <c r="H2030" s="7" t="s">
        <v>2386</v>
      </c>
    </row>
    <row r="2031" spans="1:8">
      <c r="A2031" s="7" t="s">
        <v>2073</v>
      </c>
      <c r="B2031" s="7">
        <v>27.83</v>
      </c>
      <c r="C2031" s="7">
        <v>11.61</v>
      </c>
      <c r="D2031" s="7" t="s">
        <v>2388</v>
      </c>
      <c r="E2031" s="7" t="s">
        <v>2386</v>
      </c>
      <c r="F2031" s="7" t="s">
        <v>2389</v>
      </c>
      <c r="G2031" s="7">
        <v>1</v>
      </c>
      <c r="H2031" s="7" t="s">
        <v>2386</v>
      </c>
    </row>
    <row r="2032" spans="1:8">
      <c r="A2032" s="7" t="s">
        <v>2074</v>
      </c>
      <c r="B2032" s="7">
        <v>27.72</v>
      </c>
      <c r="C2032" s="7">
        <v>8.16</v>
      </c>
      <c r="D2032" s="7" t="s">
        <v>2388</v>
      </c>
      <c r="E2032" s="7" t="s">
        <v>2386</v>
      </c>
      <c r="F2032" s="7" t="s">
        <v>2389</v>
      </c>
      <c r="G2032" s="7">
        <v>1</v>
      </c>
      <c r="H2032" s="7" t="s">
        <v>2386</v>
      </c>
    </row>
    <row r="2033" spans="1:8">
      <c r="A2033" s="7" t="s">
        <v>2075</v>
      </c>
      <c r="B2033" s="7">
        <v>36.765000000000001</v>
      </c>
      <c r="C2033" s="7">
        <v>4.4800000000000004</v>
      </c>
      <c r="D2033" s="7" t="s">
        <v>2388</v>
      </c>
      <c r="E2033" s="7" t="s">
        <v>2386</v>
      </c>
      <c r="F2033" s="7" t="s">
        <v>2386</v>
      </c>
      <c r="G2033" s="7">
        <v>2</v>
      </c>
      <c r="H2033" s="7" t="s">
        <v>2386</v>
      </c>
    </row>
    <row r="2034" spans="1:8">
      <c r="A2034" s="7" t="s">
        <v>2076</v>
      </c>
      <c r="B2034" s="7">
        <v>48.36</v>
      </c>
      <c r="C2034" s="7">
        <v>4.08</v>
      </c>
      <c r="D2034" s="7" t="s">
        <v>2386</v>
      </c>
      <c r="E2034" s="7" t="s">
        <v>2386</v>
      </c>
      <c r="F2034" s="7" t="s">
        <v>2386</v>
      </c>
      <c r="G2034" s="7" t="s">
        <v>2387</v>
      </c>
      <c r="H2034" s="7" t="s">
        <v>2386</v>
      </c>
    </row>
    <row r="2035" spans="1:8">
      <c r="A2035" s="7" t="s">
        <v>2077</v>
      </c>
      <c r="B2035" s="7">
        <v>31.445</v>
      </c>
      <c r="C2035" s="7">
        <v>4.4000000000000004</v>
      </c>
      <c r="D2035" s="7" t="s">
        <v>2388</v>
      </c>
      <c r="E2035" s="7" t="s">
        <v>2386</v>
      </c>
      <c r="F2035" s="7" t="s">
        <v>2386</v>
      </c>
      <c r="G2035" s="7">
        <v>2</v>
      </c>
      <c r="H2035" s="7" t="s">
        <v>2386</v>
      </c>
    </row>
    <row r="2036" spans="1:8">
      <c r="A2036" s="7" t="s">
        <v>2078</v>
      </c>
      <c r="B2036" s="7">
        <v>27.55</v>
      </c>
      <c r="C2036" s="7">
        <v>9.02</v>
      </c>
      <c r="D2036" s="7" t="s">
        <v>2386</v>
      </c>
      <c r="E2036" s="7" t="s">
        <v>2386</v>
      </c>
      <c r="F2036" s="7" t="s">
        <v>2386</v>
      </c>
      <c r="G2036" s="7" t="s">
        <v>2387</v>
      </c>
      <c r="H2036" s="7" t="s">
        <v>2386</v>
      </c>
    </row>
    <row r="2037" spans="1:8">
      <c r="A2037" s="7" t="s">
        <v>2079</v>
      </c>
      <c r="B2037" s="7">
        <v>33.11</v>
      </c>
      <c r="C2037" s="7">
        <v>8.06</v>
      </c>
      <c r="D2037" s="7" t="s">
        <v>2386</v>
      </c>
      <c r="E2037" s="7" t="s">
        <v>2386</v>
      </c>
      <c r="F2037" s="7" t="s">
        <v>2386</v>
      </c>
      <c r="G2037" s="7" t="s">
        <v>2387</v>
      </c>
      <c r="H2037" s="7" t="s">
        <v>2386</v>
      </c>
    </row>
    <row r="2038" spans="1:8">
      <c r="A2038" s="7" t="s">
        <v>2080</v>
      </c>
      <c r="B2038" s="7">
        <v>48.8</v>
      </c>
      <c r="C2038" s="7">
        <v>6.22</v>
      </c>
      <c r="D2038" s="7" t="s">
        <v>2388</v>
      </c>
      <c r="E2038" s="7" t="s">
        <v>2386</v>
      </c>
      <c r="F2038" s="7" t="s">
        <v>2386</v>
      </c>
      <c r="G2038" s="7">
        <v>2</v>
      </c>
      <c r="H2038" s="7" t="s">
        <v>2388</v>
      </c>
    </row>
    <row r="2039" spans="1:8">
      <c r="A2039" s="7" t="s">
        <v>2081</v>
      </c>
      <c r="B2039" s="7">
        <v>36.85</v>
      </c>
      <c r="C2039" s="7">
        <v>6.21</v>
      </c>
      <c r="D2039" s="7" t="s">
        <v>2388</v>
      </c>
      <c r="E2039" s="7" t="s">
        <v>2386</v>
      </c>
      <c r="F2039" s="7" t="s">
        <v>2386</v>
      </c>
      <c r="G2039" s="7">
        <v>2</v>
      </c>
      <c r="H2039" s="7" t="s">
        <v>2386</v>
      </c>
    </row>
    <row r="2040" spans="1:8">
      <c r="A2040" s="7" t="s">
        <v>2082</v>
      </c>
      <c r="B2040" s="7">
        <v>36.299999999999997</v>
      </c>
      <c r="C2040" s="7">
        <v>5.79</v>
      </c>
      <c r="D2040" s="7" t="s">
        <v>2388</v>
      </c>
      <c r="E2040" s="7" t="s">
        <v>2386</v>
      </c>
      <c r="F2040" s="7" t="s">
        <v>2386</v>
      </c>
      <c r="G2040" s="7">
        <v>2</v>
      </c>
      <c r="H2040" s="7" t="s">
        <v>2386</v>
      </c>
    </row>
    <row r="2041" spans="1:8">
      <c r="A2041" s="7" t="s">
        <v>2083</v>
      </c>
      <c r="B2041" s="7">
        <v>45.34</v>
      </c>
      <c r="C2041" s="7">
        <v>5.69</v>
      </c>
      <c r="D2041" s="7" t="s">
        <v>2388</v>
      </c>
      <c r="E2041" s="7" t="s">
        <v>2386</v>
      </c>
      <c r="F2041" s="7" t="s">
        <v>2386</v>
      </c>
      <c r="G2041" s="7" t="s">
        <v>2387</v>
      </c>
      <c r="H2041" s="7" t="s">
        <v>2386</v>
      </c>
    </row>
    <row r="2042" spans="1:8">
      <c r="A2042" s="7" t="s">
        <v>2084</v>
      </c>
      <c r="B2042" s="7">
        <v>31.8</v>
      </c>
      <c r="C2042" s="7">
        <v>5.36</v>
      </c>
      <c r="D2042" s="7" t="s">
        <v>2388</v>
      </c>
      <c r="E2042" s="7" t="s">
        <v>2386</v>
      </c>
      <c r="F2042" s="7" t="s">
        <v>2386</v>
      </c>
      <c r="G2042" s="7">
        <v>2</v>
      </c>
      <c r="H2042" s="7" t="s">
        <v>2386</v>
      </c>
    </row>
    <row r="2043" spans="1:8">
      <c r="A2043" s="7" t="s">
        <v>2085</v>
      </c>
      <c r="B2043" s="7">
        <v>41.02</v>
      </c>
      <c r="C2043" s="7">
        <v>11.37</v>
      </c>
      <c r="D2043" s="7" t="s">
        <v>2386</v>
      </c>
      <c r="E2043" s="7" t="s">
        <v>2386</v>
      </c>
      <c r="F2043" s="7" t="s">
        <v>2386</v>
      </c>
      <c r="G2043" s="7" t="s">
        <v>2387</v>
      </c>
      <c r="H2043" s="7" t="s">
        <v>2386</v>
      </c>
    </row>
    <row r="2044" spans="1:8">
      <c r="A2044" s="7" t="s">
        <v>2086</v>
      </c>
      <c r="B2044" s="7">
        <v>32.68</v>
      </c>
      <c r="C2044" s="7">
        <v>11.87</v>
      </c>
      <c r="D2044" s="7" t="s">
        <v>2386</v>
      </c>
      <c r="E2044" s="7" t="s">
        <v>2386</v>
      </c>
      <c r="F2044" s="7" t="s">
        <v>2386</v>
      </c>
      <c r="G2044" s="7" t="s">
        <v>2387</v>
      </c>
      <c r="H2044" s="7" t="s">
        <v>2386</v>
      </c>
    </row>
    <row r="2045" spans="1:8">
      <c r="A2045" s="7" t="s">
        <v>2087</v>
      </c>
      <c r="B2045" s="7">
        <v>21.7</v>
      </c>
      <c r="C2045" s="7">
        <v>4.9000000000000004</v>
      </c>
      <c r="D2045" s="7" t="s">
        <v>2386</v>
      </c>
      <c r="E2045" s="7" t="s">
        <v>2386</v>
      </c>
      <c r="F2045" s="7" t="s">
        <v>2389</v>
      </c>
      <c r="G2045" s="7">
        <v>1</v>
      </c>
      <c r="H2045" s="7" t="s">
        <v>2388</v>
      </c>
    </row>
    <row r="2046" spans="1:8">
      <c r="A2046" s="7" t="s">
        <v>2088</v>
      </c>
      <c r="B2046" s="7">
        <v>40.479999999999997</v>
      </c>
      <c r="C2046" s="7">
        <v>6.7</v>
      </c>
      <c r="D2046" s="7" t="s">
        <v>2386</v>
      </c>
      <c r="E2046" s="7" t="s">
        <v>2386</v>
      </c>
      <c r="F2046" s="7" t="s">
        <v>2386</v>
      </c>
      <c r="G2046" s="7">
        <v>3</v>
      </c>
      <c r="H2046" s="7" t="s">
        <v>2386</v>
      </c>
    </row>
    <row r="2047" spans="1:8">
      <c r="A2047" s="7" t="s">
        <v>2089</v>
      </c>
      <c r="B2047" s="7">
        <v>34.5</v>
      </c>
      <c r="C2047" s="7">
        <v>10.3</v>
      </c>
      <c r="D2047" s="7" t="s">
        <v>2386</v>
      </c>
      <c r="E2047" s="7" t="s">
        <v>2386</v>
      </c>
      <c r="F2047" s="7" t="s">
        <v>2386</v>
      </c>
      <c r="G2047" s="7">
        <v>3</v>
      </c>
      <c r="H2047" s="7" t="s">
        <v>2386</v>
      </c>
    </row>
    <row r="2048" spans="1:8">
      <c r="A2048" s="7" t="s">
        <v>2090</v>
      </c>
      <c r="B2048" s="7">
        <v>45.9</v>
      </c>
      <c r="C2048" s="7">
        <v>11.14</v>
      </c>
      <c r="D2048" s="7" t="s">
        <v>2388</v>
      </c>
      <c r="E2048" s="7" t="s">
        <v>2386</v>
      </c>
      <c r="F2048" s="7" t="s">
        <v>2386</v>
      </c>
      <c r="G2048" s="7">
        <v>1</v>
      </c>
      <c r="H2048" s="7" t="s">
        <v>2386</v>
      </c>
    </row>
    <row r="2049" spans="1:8">
      <c r="A2049" s="7" t="s">
        <v>2091</v>
      </c>
      <c r="B2049" s="7">
        <v>45.5</v>
      </c>
      <c r="C2049" s="7">
        <v>7.96</v>
      </c>
      <c r="D2049" s="7" t="s">
        <v>2386</v>
      </c>
      <c r="E2049" s="7" t="s">
        <v>2386</v>
      </c>
      <c r="F2049" s="7" t="s">
        <v>2386</v>
      </c>
      <c r="G2049" s="7" t="s">
        <v>2387</v>
      </c>
      <c r="H2049" s="7" t="s">
        <v>2388</v>
      </c>
    </row>
    <row r="2050" spans="1:8">
      <c r="A2050" s="7" t="s">
        <v>2092</v>
      </c>
      <c r="B2050" s="7">
        <v>33.479999999999997</v>
      </c>
      <c r="C2050" s="7">
        <v>4.74</v>
      </c>
      <c r="D2050" s="7" t="s">
        <v>2388</v>
      </c>
      <c r="E2050" s="7" t="s">
        <v>2386</v>
      </c>
      <c r="F2050" s="7" t="s">
        <v>2386</v>
      </c>
      <c r="G2050" s="7">
        <v>2</v>
      </c>
      <c r="H2050" s="7" t="s">
        <v>2386</v>
      </c>
    </row>
    <row r="2051" spans="1:8">
      <c r="A2051" s="7" t="s">
        <v>2093</v>
      </c>
      <c r="B2051" s="7">
        <v>28.31</v>
      </c>
      <c r="C2051" s="7">
        <v>5.96</v>
      </c>
      <c r="D2051" s="7" t="s">
        <v>2388</v>
      </c>
      <c r="E2051" s="7" t="s">
        <v>2386</v>
      </c>
      <c r="F2051" s="7" t="s">
        <v>2386</v>
      </c>
      <c r="G2051" s="7">
        <v>2</v>
      </c>
      <c r="H2051" s="7" t="s">
        <v>2386</v>
      </c>
    </row>
    <row r="2052" spans="1:8">
      <c r="A2052" s="7" t="s">
        <v>2094</v>
      </c>
      <c r="B2052" s="7">
        <v>21.565000000000001</v>
      </c>
      <c r="C2052" s="7">
        <v>4.95</v>
      </c>
      <c r="D2052" s="7" t="s">
        <v>2386</v>
      </c>
      <c r="E2052" s="7" t="s">
        <v>2388</v>
      </c>
      <c r="F2052" s="7" t="s">
        <v>2386</v>
      </c>
      <c r="G2052" s="7">
        <v>1</v>
      </c>
      <c r="H2052" s="7" t="s">
        <v>2388</v>
      </c>
    </row>
    <row r="2053" spans="1:8">
      <c r="A2053" s="7" t="s">
        <v>2095</v>
      </c>
      <c r="B2053" s="7">
        <v>35.590000000000003</v>
      </c>
      <c r="C2053" s="7">
        <v>5.21</v>
      </c>
      <c r="D2053" s="7" t="s">
        <v>2388</v>
      </c>
      <c r="E2053" s="7" t="s">
        <v>2386</v>
      </c>
      <c r="F2053" s="7" t="s">
        <v>2389</v>
      </c>
      <c r="G2053" s="7">
        <v>1</v>
      </c>
      <c r="H2053" s="7" t="s">
        <v>2386</v>
      </c>
    </row>
    <row r="2054" spans="1:8">
      <c r="A2054" s="7" t="s">
        <v>2096</v>
      </c>
      <c r="B2054" s="7">
        <v>43.44</v>
      </c>
      <c r="C2054" s="7">
        <v>4.8600000000000003</v>
      </c>
      <c r="D2054" s="7" t="s">
        <v>2388</v>
      </c>
      <c r="E2054" s="7" t="s">
        <v>2386</v>
      </c>
      <c r="F2054" s="7" t="s">
        <v>2386</v>
      </c>
      <c r="G2054" s="7" t="s">
        <v>2387</v>
      </c>
      <c r="H2054" s="7" t="s">
        <v>2386</v>
      </c>
    </row>
    <row r="2055" spans="1:8">
      <c r="A2055" s="7" t="s">
        <v>2097</v>
      </c>
      <c r="B2055" s="7">
        <v>21.754999999999999</v>
      </c>
      <c r="C2055" s="7">
        <v>7.79</v>
      </c>
      <c r="D2055" s="7" t="s">
        <v>2388</v>
      </c>
      <c r="E2055" s="7" t="s">
        <v>2386</v>
      </c>
      <c r="F2055" s="7" t="s">
        <v>2386</v>
      </c>
      <c r="G2055" s="7" t="s">
        <v>2387</v>
      </c>
      <c r="H2055" s="7" t="s">
        <v>2386</v>
      </c>
    </row>
    <row r="2056" spans="1:8">
      <c r="A2056" s="7" t="s">
        <v>2098</v>
      </c>
      <c r="B2056" s="7">
        <v>44.55</v>
      </c>
      <c r="C2056" s="7">
        <v>7.12</v>
      </c>
      <c r="D2056" s="7" t="s">
        <v>2388</v>
      </c>
      <c r="E2056" s="7" t="s">
        <v>2386</v>
      </c>
      <c r="F2056" s="7" t="s">
        <v>2386</v>
      </c>
      <c r="G2056" s="7">
        <v>1</v>
      </c>
      <c r="H2056" s="7" t="s">
        <v>2386</v>
      </c>
    </row>
    <row r="2057" spans="1:8">
      <c r="A2057" s="7" t="s">
        <v>2099</v>
      </c>
      <c r="B2057" s="7">
        <v>43.32</v>
      </c>
      <c r="C2057" s="7">
        <v>4.67</v>
      </c>
      <c r="D2057" s="7" t="s">
        <v>2388</v>
      </c>
      <c r="E2057" s="7" t="s">
        <v>2386</v>
      </c>
      <c r="F2057" s="7" t="s">
        <v>2386</v>
      </c>
      <c r="G2057" s="7" t="s">
        <v>2387</v>
      </c>
      <c r="H2057" s="7" t="s">
        <v>2386</v>
      </c>
    </row>
    <row r="2058" spans="1:8">
      <c r="A2058" s="7" t="s">
        <v>2100</v>
      </c>
      <c r="B2058" s="7">
        <v>31.23</v>
      </c>
      <c r="C2058" s="7">
        <v>9.1199999999999992</v>
      </c>
      <c r="D2058" s="7" t="s">
        <v>2388</v>
      </c>
      <c r="E2058" s="7" t="s">
        <v>2386</v>
      </c>
      <c r="F2058" s="7" t="s">
        <v>2389</v>
      </c>
      <c r="G2058" s="7">
        <v>1</v>
      </c>
      <c r="H2058" s="7" t="s">
        <v>2386</v>
      </c>
    </row>
    <row r="2059" spans="1:8">
      <c r="A2059" s="7" t="s">
        <v>2101</v>
      </c>
      <c r="B2059" s="7">
        <v>42.81</v>
      </c>
      <c r="C2059" s="7">
        <v>4.1500000000000004</v>
      </c>
      <c r="D2059" s="7" t="s">
        <v>2386</v>
      </c>
      <c r="E2059" s="7" t="s">
        <v>2386</v>
      </c>
      <c r="F2059" s="7" t="s">
        <v>2386</v>
      </c>
      <c r="G2059" s="7">
        <v>1</v>
      </c>
      <c r="H2059" s="7" t="s">
        <v>2386</v>
      </c>
    </row>
    <row r="2060" spans="1:8">
      <c r="A2060" s="7" t="s">
        <v>2102</v>
      </c>
      <c r="B2060" s="7">
        <v>53.61</v>
      </c>
      <c r="C2060" s="7">
        <v>10.92</v>
      </c>
      <c r="D2060" s="7" t="s">
        <v>2388</v>
      </c>
      <c r="E2060" s="7" t="s">
        <v>2386</v>
      </c>
      <c r="F2060" s="7" t="s">
        <v>2386</v>
      </c>
      <c r="G2060" s="7">
        <v>1</v>
      </c>
      <c r="H2060" s="7" t="s">
        <v>2388</v>
      </c>
    </row>
    <row r="2061" spans="1:8">
      <c r="A2061" s="7" t="s">
        <v>2103</v>
      </c>
      <c r="B2061" s="7">
        <v>35.909999999999997</v>
      </c>
      <c r="C2061" s="7">
        <v>6.72</v>
      </c>
      <c r="D2061" s="7" t="s">
        <v>2388</v>
      </c>
      <c r="E2061" s="7" t="s">
        <v>2386</v>
      </c>
      <c r="F2061" s="7" t="s">
        <v>2386</v>
      </c>
      <c r="G2061" s="7">
        <v>2</v>
      </c>
      <c r="H2061" s="7" t="s">
        <v>2386</v>
      </c>
    </row>
    <row r="2062" spans="1:8">
      <c r="A2062" s="7" t="s">
        <v>2104</v>
      </c>
      <c r="B2062" s="7">
        <v>36.65</v>
      </c>
      <c r="C2062" s="7">
        <v>5.01</v>
      </c>
      <c r="D2062" s="7" t="s">
        <v>2388</v>
      </c>
      <c r="E2062" s="7" t="s">
        <v>2386</v>
      </c>
      <c r="F2062" s="7" t="s">
        <v>2389</v>
      </c>
      <c r="G2062" s="7">
        <v>1</v>
      </c>
      <c r="H2062" s="7" t="s">
        <v>2386</v>
      </c>
    </row>
    <row r="2063" spans="1:8">
      <c r="A2063" s="7" t="s">
        <v>2105</v>
      </c>
      <c r="B2063" s="7">
        <v>22.04</v>
      </c>
      <c r="C2063" s="7">
        <v>10.9</v>
      </c>
      <c r="D2063" s="7" t="s">
        <v>2388</v>
      </c>
      <c r="E2063" s="7" t="s">
        <v>2386</v>
      </c>
      <c r="F2063" s="7" t="s">
        <v>2386</v>
      </c>
      <c r="G2063" s="7">
        <v>2</v>
      </c>
      <c r="H2063" s="7" t="s">
        <v>2386</v>
      </c>
    </row>
    <row r="2064" spans="1:8">
      <c r="A2064" s="7" t="s">
        <v>2106</v>
      </c>
      <c r="B2064" s="7">
        <v>31.824999999999999</v>
      </c>
      <c r="C2064" s="7">
        <v>5.52</v>
      </c>
      <c r="D2064" s="7" t="s">
        <v>2388</v>
      </c>
      <c r="E2064" s="7" t="s">
        <v>2386</v>
      </c>
      <c r="F2064" s="7" t="s">
        <v>2386</v>
      </c>
      <c r="G2064" s="7">
        <v>1</v>
      </c>
      <c r="H2064" s="7" t="s">
        <v>2386</v>
      </c>
    </row>
    <row r="2065" spans="1:8">
      <c r="A2065" s="7" t="s">
        <v>2107</v>
      </c>
      <c r="B2065" s="7">
        <v>53.58</v>
      </c>
      <c r="C2065" s="7">
        <v>4.55</v>
      </c>
      <c r="D2065" s="7" t="s">
        <v>2386</v>
      </c>
      <c r="E2065" s="7" t="s">
        <v>2386</v>
      </c>
      <c r="F2065" s="7" t="s">
        <v>2386</v>
      </c>
      <c r="G2065" s="7">
        <v>1</v>
      </c>
      <c r="H2065" s="7" t="s">
        <v>2386</v>
      </c>
    </row>
    <row r="2066" spans="1:8">
      <c r="A2066" s="7" t="s">
        <v>2108</v>
      </c>
      <c r="B2066" s="7">
        <v>34.299999999999997</v>
      </c>
      <c r="C2066" s="7">
        <v>11.76</v>
      </c>
      <c r="D2066" s="7" t="s">
        <v>2386</v>
      </c>
      <c r="E2066" s="7" t="s">
        <v>2386</v>
      </c>
      <c r="F2066" s="7" t="s">
        <v>2386</v>
      </c>
      <c r="G2066" s="7" t="s">
        <v>2387</v>
      </c>
      <c r="H2066" s="7" t="s">
        <v>2386</v>
      </c>
    </row>
    <row r="2067" spans="1:8">
      <c r="A2067" s="7" t="s">
        <v>2109</v>
      </c>
      <c r="B2067" s="7">
        <v>32.11</v>
      </c>
      <c r="C2067" s="7">
        <v>7.06</v>
      </c>
      <c r="D2067" s="7" t="s">
        <v>2386</v>
      </c>
      <c r="E2067" s="7" t="s">
        <v>2386</v>
      </c>
      <c r="F2067" s="7" t="s">
        <v>2386</v>
      </c>
      <c r="G2067" s="7" t="s">
        <v>2387</v>
      </c>
      <c r="H2067" s="7" t="s">
        <v>2386</v>
      </c>
    </row>
    <row r="2068" spans="1:8">
      <c r="A2068" s="7" t="s">
        <v>2110</v>
      </c>
      <c r="B2068" s="7">
        <v>31.78</v>
      </c>
      <c r="C2068" s="7">
        <v>11.35</v>
      </c>
      <c r="D2068" s="7" t="s">
        <v>2388</v>
      </c>
      <c r="E2068" s="7" t="s">
        <v>2386</v>
      </c>
      <c r="F2068" s="7" t="s">
        <v>2389</v>
      </c>
      <c r="G2068" s="7">
        <v>1</v>
      </c>
      <c r="H2068" s="7" t="s">
        <v>2386</v>
      </c>
    </row>
    <row r="2069" spans="1:8">
      <c r="A2069" s="7" t="s">
        <v>2111</v>
      </c>
      <c r="B2069" s="7">
        <v>46.89</v>
      </c>
      <c r="C2069" s="7">
        <v>5.52</v>
      </c>
      <c r="D2069" s="7" t="s">
        <v>2386</v>
      </c>
      <c r="E2069" s="7" t="s">
        <v>2386</v>
      </c>
      <c r="F2069" s="7" t="s">
        <v>2386</v>
      </c>
      <c r="G2069" s="7" t="s">
        <v>2387</v>
      </c>
      <c r="H2069" s="7" t="s">
        <v>2386</v>
      </c>
    </row>
    <row r="2070" spans="1:8">
      <c r="A2070" s="7" t="s">
        <v>2112</v>
      </c>
      <c r="B2070" s="7">
        <v>39.35</v>
      </c>
      <c r="C2070" s="7">
        <v>7.86</v>
      </c>
      <c r="D2070" s="7" t="s">
        <v>2388</v>
      </c>
      <c r="E2070" s="7" t="s">
        <v>2386</v>
      </c>
      <c r="F2070" s="7" t="s">
        <v>2386</v>
      </c>
      <c r="G2070" s="7">
        <v>1</v>
      </c>
      <c r="H2070" s="7" t="s">
        <v>2386</v>
      </c>
    </row>
    <row r="2071" spans="1:8">
      <c r="A2071" s="7" t="s">
        <v>2113</v>
      </c>
      <c r="B2071" s="7">
        <v>36.19</v>
      </c>
      <c r="C2071" s="7">
        <v>11.51</v>
      </c>
      <c r="D2071" s="7" t="s">
        <v>2388</v>
      </c>
      <c r="E2071" s="7" t="s">
        <v>2386</v>
      </c>
      <c r="F2071" s="7" t="s">
        <v>2386</v>
      </c>
      <c r="G2071" s="7">
        <v>1</v>
      </c>
      <c r="H2071" s="7" t="s">
        <v>2388</v>
      </c>
    </row>
    <row r="2072" spans="1:8">
      <c r="A2072" s="7" t="s">
        <v>2114</v>
      </c>
      <c r="B2072" s="7">
        <v>39.200000000000003</v>
      </c>
      <c r="C2072" s="7">
        <v>11.38</v>
      </c>
      <c r="D2072" s="7" t="s">
        <v>2386</v>
      </c>
      <c r="E2072" s="7" t="s">
        <v>2386</v>
      </c>
      <c r="F2072" s="7" t="s">
        <v>2386</v>
      </c>
      <c r="G2072" s="7" t="s">
        <v>2387</v>
      </c>
      <c r="H2072" s="7" t="s">
        <v>2386</v>
      </c>
    </row>
    <row r="2073" spans="1:8">
      <c r="A2073" s="7" t="s">
        <v>2115</v>
      </c>
      <c r="B2073" s="7">
        <v>39.159999999999997</v>
      </c>
      <c r="C2073" s="7">
        <v>10.48</v>
      </c>
      <c r="D2073" s="7" t="s">
        <v>2386</v>
      </c>
      <c r="E2073" s="7" t="s">
        <v>2386</v>
      </c>
      <c r="F2073" s="7" t="s">
        <v>2386</v>
      </c>
      <c r="G2073" s="7" t="s">
        <v>2387</v>
      </c>
      <c r="H2073" s="7" t="s">
        <v>2386</v>
      </c>
    </row>
    <row r="2074" spans="1:8">
      <c r="A2074" s="7" t="s">
        <v>2116</v>
      </c>
      <c r="B2074" s="7">
        <v>44.1</v>
      </c>
      <c r="C2074" s="7">
        <v>5.04</v>
      </c>
      <c r="D2074" s="7" t="s">
        <v>2388</v>
      </c>
      <c r="E2074" s="7" t="s">
        <v>2386</v>
      </c>
      <c r="F2074" s="7" t="s">
        <v>2386</v>
      </c>
      <c r="G2074" s="7" t="s">
        <v>2387</v>
      </c>
      <c r="H2074" s="7" t="s">
        <v>2386</v>
      </c>
    </row>
    <row r="2075" spans="1:8">
      <c r="A2075" s="7" t="s">
        <v>2117</v>
      </c>
      <c r="B2075" s="7">
        <v>33.200000000000003</v>
      </c>
      <c r="C2075" s="7">
        <v>9.06</v>
      </c>
      <c r="D2075" s="7" t="s">
        <v>2386</v>
      </c>
      <c r="E2075" s="7" t="s">
        <v>2386</v>
      </c>
      <c r="F2075" s="7" t="s">
        <v>2386</v>
      </c>
      <c r="G2075" s="7" t="s">
        <v>2387</v>
      </c>
      <c r="H2075" s="7" t="s">
        <v>2386</v>
      </c>
    </row>
    <row r="2076" spans="1:8">
      <c r="A2076" s="7" t="s">
        <v>2118</v>
      </c>
      <c r="B2076" s="7">
        <v>29.92</v>
      </c>
      <c r="C2076" s="7">
        <v>11.07</v>
      </c>
      <c r="D2076" s="7" t="s">
        <v>2386</v>
      </c>
      <c r="E2076" s="7" t="s">
        <v>2386</v>
      </c>
      <c r="F2076" s="7" t="s">
        <v>2386</v>
      </c>
      <c r="G2076" s="7" t="s">
        <v>2387</v>
      </c>
      <c r="H2076" s="7" t="s">
        <v>2386</v>
      </c>
    </row>
    <row r="2077" spans="1:8">
      <c r="A2077" s="7" t="s">
        <v>2119</v>
      </c>
      <c r="B2077" s="7">
        <v>25</v>
      </c>
      <c r="C2077" s="7">
        <v>10.45</v>
      </c>
      <c r="D2077" s="7" t="s">
        <v>2386</v>
      </c>
      <c r="E2077" s="7" t="s">
        <v>2386</v>
      </c>
      <c r="F2077" s="7" t="s">
        <v>2386</v>
      </c>
      <c r="G2077" s="7" t="s">
        <v>2387</v>
      </c>
      <c r="H2077" s="7" t="s">
        <v>2386</v>
      </c>
    </row>
    <row r="2078" spans="1:8">
      <c r="A2078" s="7" t="s">
        <v>2120</v>
      </c>
      <c r="B2078" s="7">
        <v>38.869999999999997</v>
      </c>
      <c r="C2078" s="7">
        <v>8.6300000000000008</v>
      </c>
      <c r="D2078" s="7" t="s">
        <v>2388</v>
      </c>
      <c r="E2078" s="7" t="s">
        <v>2386</v>
      </c>
      <c r="F2078" s="7" t="s">
        <v>2386</v>
      </c>
      <c r="G2078" s="7">
        <v>1</v>
      </c>
      <c r="H2078" s="7" t="s">
        <v>2386</v>
      </c>
    </row>
    <row r="2079" spans="1:8">
      <c r="A2079" s="7" t="s">
        <v>2121</v>
      </c>
      <c r="B2079" s="7">
        <v>32.299999999999997</v>
      </c>
      <c r="C2079" s="7">
        <v>5.28</v>
      </c>
      <c r="D2079" s="7" t="s">
        <v>2388</v>
      </c>
      <c r="E2079" s="7" t="s">
        <v>2386</v>
      </c>
      <c r="F2079" s="7" t="s">
        <v>2386</v>
      </c>
      <c r="G2079" s="7">
        <v>2</v>
      </c>
      <c r="H2079" s="7" t="s">
        <v>2386</v>
      </c>
    </row>
    <row r="2080" spans="1:8">
      <c r="A2080" s="7" t="s">
        <v>2122</v>
      </c>
      <c r="B2080" s="7">
        <v>31.16</v>
      </c>
      <c r="C2080" s="7">
        <v>7.49</v>
      </c>
      <c r="D2080" s="7" t="s">
        <v>2388</v>
      </c>
      <c r="E2080" s="7" t="s">
        <v>2386</v>
      </c>
      <c r="F2080" s="7" t="s">
        <v>2386</v>
      </c>
      <c r="G2080" s="7">
        <v>2</v>
      </c>
      <c r="H2080" s="7" t="s">
        <v>2386</v>
      </c>
    </row>
    <row r="2081" spans="1:8">
      <c r="A2081" s="7" t="s">
        <v>2123</v>
      </c>
      <c r="B2081" s="7">
        <v>54.59</v>
      </c>
      <c r="C2081" s="7">
        <v>4.2699999999999996</v>
      </c>
      <c r="D2081" s="7" t="s">
        <v>2386</v>
      </c>
      <c r="E2081" s="7" t="s">
        <v>2386</v>
      </c>
      <c r="F2081" s="7" t="s">
        <v>2386</v>
      </c>
      <c r="G2081" s="7" t="s">
        <v>2387</v>
      </c>
      <c r="H2081" s="7" t="s">
        <v>2386</v>
      </c>
    </row>
    <row r="2082" spans="1:8">
      <c r="A2082" s="7" t="s">
        <v>2124</v>
      </c>
      <c r="B2082" s="7">
        <v>34.6</v>
      </c>
      <c r="C2082" s="7">
        <v>5.99</v>
      </c>
      <c r="D2082" s="7" t="s">
        <v>2388</v>
      </c>
      <c r="E2082" s="7" t="s">
        <v>2386</v>
      </c>
      <c r="F2082" s="7" t="s">
        <v>2386</v>
      </c>
      <c r="G2082" s="7" t="s">
        <v>2387</v>
      </c>
      <c r="H2082" s="7" t="s">
        <v>2388</v>
      </c>
    </row>
    <row r="2083" spans="1:8">
      <c r="A2083" s="7" t="s">
        <v>2125</v>
      </c>
      <c r="B2083" s="7">
        <v>21.09</v>
      </c>
      <c r="C2083" s="7">
        <v>9.2200000000000006</v>
      </c>
      <c r="D2083" s="7" t="s">
        <v>2388</v>
      </c>
      <c r="E2083" s="7" t="s">
        <v>2386</v>
      </c>
      <c r="F2083" s="7" t="s">
        <v>2386</v>
      </c>
      <c r="G2083" s="7">
        <v>2</v>
      </c>
      <c r="H2083" s="7" t="s">
        <v>2386</v>
      </c>
    </row>
    <row r="2084" spans="1:8">
      <c r="A2084" s="7" t="s">
        <v>2126</v>
      </c>
      <c r="B2084" s="7">
        <v>52.41</v>
      </c>
      <c r="C2084" s="7">
        <v>5.99</v>
      </c>
      <c r="D2084" s="7" t="s">
        <v>2386</v>
      </c>
      <c r="E2084" s="7" t="s">
        <v>2386</v>
      </c>
      <c r="F2084" s="7" t="s">
        <v>2386</v>
      </c>
      <c r="G2084" s="7">
        <v>1</v>
      </c>
      <c r="H2084" s="7" t="s">
        <v>2386</v>
      </c>
    </row>
    <row r="2085" spans="1:8">
      <c r="A2085" s="7" t="s">
        <v>2127</v>
      </c>
      <c r="B2085" s="7">
        <v>41.47</v>
      </c>
      <c r="C2085" s="7">
        <v>5.86</v>
      </c>
      <c r="D2085" s="7" t="s">
        <v>2388</v>
      </c>
      <c r="E2085" s="7" t="s">
        <v>2386</v>
      </c>
      <c r="F2085" s="7" t="s">
        <v>2386</v>
      </c>
      <c r="G2085" s="7">
        <v>2</v>
      </c>
      <c r="H2085" s="7" t="s">
        <v>2386</v>
      </c>
    </row>
    <row r="2086" spans="1:8">
      <c r="A2086" s="7" t="s">
        <v>2128</v>
      </c>
      <c r="B2086" s="7">
        <v>33.1</v>
      </c>
      <c r="C2086" s="7">
        <v>5.19</v>
      </c>
      <c r="D2086" s="7" t="s">
        <v>2388</v>
      </c>
      <c r="E2086" s="7" t="s">
        <v>2386</v>
      </c>
      <c r="F2086" s="7" t="s">
        <v>2386</v>
      </c>
      <c r="G2086" s="7">
        <v>2</v>
      </c>
      <c r="H2086" s="7" t="s">
        <v>2386</v>
      </c>
    </row>
    <row r="2087" spans="1:8">
      <c r="A2087" s="7" t="s">
        <v>2129</v>
      </c>
      <c r="B2087" s="7">
        <v>30.8</v>
      </c>
      <c r="C2087" s="7">
        <v>4.37</v>
      </c>
      <c r="D2087" s="7" t="s">
        <v>2388</v>
      </c>
      <c r="E2087" s="7" t="s">
        <v>2386</v>
      </c>
      <c r="F2087" s="7" t="s">
        <v>2386</v>
      </c>
      <c r="G2087" s="7">
        <v>2</v>
      </c>
      <c r="H2087" s="7" t="s">
        <v>2386</v>
      </c>
    </row>
    <row r="2088" spans="1:8">
      <c r="A2088" s="7" t="s">
        <v>2130</v>
      </c>
      <c r="B2088" s="7">
        <v>42.06</v>
      </c>
      <c r="C2088" s="7">
        <v>5.32</v>
      </c>
      <c r="D2088" s="7" t="s">
        <v>2386</v>
      </c>
      <c r="E2088" s="7" t="s">
        <v>2386</v>
      </c>
      <c r="F2088" s="7" t="s">
        <v>2386</v>
      </c>
      <c r="G2088" s="7">
        <v>1</v>
      </c>
      <c r="H2088" s="7" t="s">
        <v>2386</v>
      </c>
    </row>
    <row r="2089" spans="1:8">
      <c r="A2089" s="7" t="s">
        <v>2131</v>
      </c>
      <c r="B2089" s="7">
        <v>39.270000000000003</v>
      </c>
      <c r="C2089" s="7">
        <v>5.64</v>
      </c>
      <c r="D2089" s="7" t="s">
        <v>2386</v>
      </c>
      <c r="E2089" s="7" t="s">
        <v>2386</v>
      </c>
      <c r="F2089" s="7" t="s">
        <v>2389</v>
      </c>
      <c r="G2089" s="7">
        <v>1</v>
      </c>
      <c r="H2089" s="7" t="s">
        <v>2386</v>
      </c>
    </row>
    <row r="2090" spans="1:8">
      <c r="A2090" s="7" t="s">
        <v>2132</v>
      </c>
      <c r="B2090" s="7">
        <v>30.71</v>
      </c>
      <c r="C2090" s="7">
        <v>5.59</v>
      </c>
      <c r="D2090" s="7" t="s">
        <v>2388</v>
      </c>
      <c r="E2090" s="7" t="s">
        <v>2386</v>
      </c>
      <c r="F2090" s="7" t="s">
        <v>2386</v>
      </c>
      <c r="G2090" s="7">
        <v>1</v>
      </c>
      <c r="H2090" s="7" t="s">
        <v>2386</v>
      </c>
    </row>
    <row r="2091" spans="1:8">
      <c r="A2091" s="7" t="s">
        <v>2133</v>
      </c>
      <c r="B2091" s="7">
        <v>47.19</v>
      </c>
      <c r="C2091" s="7">
        <v>5.29</v>
      </c>
      <c r="D2091" s="7" t="s">
        <v>2386</v>
      </c>
      <c r="E2091" s="7" t="s">
        <v>2386</v>
      </c>
      <c r="F2091" s="7" t="s">
        <v>2386</v>
      </c>
      <c r="G2091" s="7" t="s">
        <v>2387</v>
      </c>
      <c r="H2091" s="7" t="s">
        <v>2386</v>
      </c>
    </row>
    <row r="2092" spans="1:8">
      <c r="A2092" s="7" t="s">
        <v>2134</v>
      </c>
      <c r="B2092" s="7">
        <v>30.02</v>
      </c>
      <c r="C2092" s="7">
        <v>6.65</v>
      </c>
      <c r="D2092" s="7" t="s">
        <v>2386</v>
      </c>
      <c r="E2092" s="7" t="s">
        <v>2386</v>
      </c>
      <c r="F2092" s="7" t="s">
        <v>2386</v>
      </c>
      <c r="G2092" s="7" t="s">
        <v>2387</v>
      </c>
      <c r="H2092" s="7" t="s">
        <v>2386</v>
      </c>
    </row>
    <row r="2093" spans="1:8">
      <c r="A2093" s="7" t="s">
        <v>2135</v>
      </c>
      <c r="B2093" s="7">
        <v>54.12</v>
      </c>
      <c r="C2093" s="7">
        <v>11.57</v>
      </c>
      <c r="D2093" s="7" t="s">
        <v>2386</v>
      </c>
      <c r="E2093" s="7" t="s">
        <v>2386</v>
      </c>
      <c r="F2093" s="7" t="s">
        <v>2386</v>
      </c>
      <c r="G2093" s="7" t="s">
        <v>2387</v>
      </c>
      <c r="H2093" s="7" t="s">
        <v>2388</v>
      </c>
    </row>
    <row r="2094" spans="1:8">
      <c r="A2094" s="7" t="s">
        <v>2136</v>
      </c>
      <c r="B2094" s="7">
        <v>37.909999999999997</v>
      </c>
      <c r="C2094" s="7">
        <v>5.68</v>
      </c>
      <c r="D2094" s="7" t="s">
        <v>2388</v>
      </c>
      <c r="E2094" s="7" t="s">
        <v>2386</v>
      </c>
      <c r="F2094" s="7" t="s">
        <v>2386</v>
      </c>
      <c r="G2094" s="7" t="s">
        <v>2387</v>
      </c>
      <c r="H2094" s="7" t="s">
        <v>2386</v>
      </c>
    </row>
    <row r="2095" spans="1:8">
      <c r="A2095" s="7" t="s">
        <v>2137</v>
      </c>
      <c r="B2095" s="7">
        <v>54.61</v>
      </c>
      <c r="C2095" s="7">
        <v>4.49</v>
      </c>
      <c r="D2095" s="7" t="s">
        <v>2386</v>
      </c>
      <c r="E2095" s="7" t="s">
        <v>2386</v>
      </c>
      <c r="F2095" s="7" t="s">
        <v>2386</v>
      </c>
      <c r="G2095" s="7" t="s">
        <v>2387</v>
      </c>
      <c r="H2095" s="7" t="s">
        <v>2386</v>
      </c>
    </row>
    <row r="2096" spans="1:8">
      <c r="A2096" s="7" t="s">
        <v>2138</v>
      </c>
      <c r="B2096" s="7">
        <v>36.005000000000003</v>
      </c>
      <c r="C2096" s="7">
        <v>6.9</v>
      </c>
      <c r="D2096" s="7" t="s">
        <v>2386</v>
      </c>
      <c r="E2096" s="7" t="s">
        <v>2386</v>
      </c>
      <c r="F2096" s="7" t="s">
        <v>2386</v>
      </c>
      <c r="G2096" s="7" t="s">
        <v>2387</v>
      </c>
      <c r="H2096" s="7" t="s">
        <v>2386</v>
      </c>
    </row>
    <row r="2097" spans="1:8">
      <c r="A2097" s="7" t="s">
        <v>2139</v>
      </c>
      <c r="B2097" s="7">
        <v>28.7</v>
      </c>
      <c r="C2097" s="7">
        <v>11.52</v>
      </c>
      <c r="D2097" s="7" t="s">
        <v>2386</v>
      </c>
      <c r="E2097" s="7" t="s">
        <v>2386</v>
      </c>
      <c r="F2097" s="7" t="s">
        <v>2386</v>
      </c>
      <c r="G2097" s="7" t="s">
        <v>2387</v>
      </c>
      <c r="H2097" s="7" t="s">
        <v>2386</v>
      </c>
    </row>
    <row r="2098" spans="1:8">
      <c r="A2098" s="7" t="s">
        <v>2140</v>
      </c>
      <c r="B2098" s="7">
        <v>34.295000000000002</v>
      </c>
      <c r="C2098" s="7">
        <v>11.24</v>
      </c>
      <c r="D2098" s="7" t="s">
        <v>2386</v>
      </c>
      <c r="E2098" s="7" t="s">
        <v>2386</v>
      </c>
      <c r="F2098" s="7" t="s">
        <v>2386</v>
      </c>
      <c r="G2098" s="7" t="s">
        <v>2387</v>
      </c>
      <c r="H2098" s="7" t="s">
        <v>2386</v>
      </c>
    </row>
    <row r="2099" spans="1:8">
      <c r="A2099" s="7" t="s">
        <v>2141</v>
      </c>
      <c r="B2099" s="7">
        <v>27.55</v>
      </c>
      <c r="C2099" s="7">
        <v>10.98</v>
      </c>
      <c r="D2099" s="7" t="s">
        <v>2386</v>
      </c>
      <c r="E2099" s="7" t="s">
        <v>2386</v>
      </c>
      <c r="F2099" s="7" t="s">
        <v>2386</v>
      </c>
      <c r="G2099" s="7" t="s">
        <v>2387</v>
      </c>
      <c r="H2099" s="7" t="s">
        <v>2386</v>
      </c>
    </row>
    <row r="2100" spans="1:8">
      <c r="A2100" s="7" t="s">
        <v>2142</v>
      </c>
      <c r="B2100" s="7">
        <v>40.700000000000003</v>
      </c>
      <c r="C2100" s="7">
        <v>5.42</v>
      </c>
      <c r="D2100" s="7" t="s">
        <v>2386</v>
      </c>
      <c r="E2100" s="7" t="s">
        <v>2386</v>
      </c>
      <c r="F2100" s="7" t="s">
        <v>2386</v>
      </c>
      <c r="G2100" s="7" t="s">
        <v>2387</v>
      </c>
      <c r="H2100" s="7" t="s">
        <v>2386</v>
      </c>
    </row>
    <row r="2101" spans="1:8">
      <c r="A2101" s="7" t="s">
        <v>2143</v>
      </c>
      <c r="B2101" s="7">
        <v>18.335000000000001</v>
      </c>
      <c r="C2101" s="7">
        <v>10.97</v>
      </c>
      <c r="D2101" s="7" t="s">
        <v>2386</v>
      </c>
      <c r="E2101" s="7" t="s">
        <v>2386</v>
      </c>
      <c r="F2101" s="7" t="s">
        <v>2386</v>
      </c>
      <c r="G2101" s="7" t="s">
        <v>2387</v>
      </c>
      <c r="H2101" s="7" t="s">
        <v>2386</v>
      </c>
    </row>
    <row r="2102" spans="1:8">
      <c r="A2102" s="7" t="s">
        <v>2144</v>
      </c>
      <c r="B2102" s="7">
        <v>33.914999999999999</v>
      </c>
      <c r="C2102" s="7">
        <v>9.56</v>
      </c>
      <c r="D2102" s="7" t="s">
        <v>2388</v>
      </c>
      <c r="E2102" s="7" t="s">
        <v>2386</v>
      </c>
      <c r="F2102" s="7" t="s">
        <v>2386</v>
      </c>
      <c r="G2102" s="7">
        <v>2</v>
      </c>
      <c r="H2102" s="7" t="s">
        <v>2386</v>
      </c>
    </row>
    <row r="2103" spans="1:8">
      <c r="A2103" s="7" t="s">
        <v>2145</v>
      </c>
      <c r="B2103" s="7">
        <v>33.534999999999997</v>
      </c>
      <c r="C2103" s="7">
        <v>9.4</v>
      </c>
      <c r="D2103" s="7" t="s">
        <v>2388</v>
      </c>
      <c r="E2103" s="7" t="s">
        <v>2386</v>
      </c>
      <c r="F2103" s="7" t="s">
        <v>2386</v>
      </c>
      <c r="G2103" s="7">
        <v>2</v>
      </c>
      <c r="H2103" s="7" t="s">
        <v>2386</v>
      </c>
    </row>
    <row r="2104" spans="1:8">
      <c r="A2104" s="7" t="s">
        <v>2146</v>
      </c>
      <c r="B2104" s="7">
        <v>48.82</v>
      </c>
      <c r="C2104" s="7">
        <v>6.67</v>
      </c>
      <c r="D2104" s="7" t="s">
        <v>2388</v>
      </c>
      <c r="E2104" s="7" t="s">
        <v>2386</v>
      </c>
      <c r="F2104" s="7" t="s">
        <v>2386</v>
      </c>
      <c r="G2104" s="7" t="s">
        <v>2387</v>
      </c>
      <c r="H2104" s="7" t="s">
        <v>2388</v>
      </c>
    </row>
    <row r="2105" spans="1:8">
      <c r="A2105" s="7" t="s">
        <v>2147</v>
      </c>
      <c r="B2105" s="7">
        <v>23.655000000000001</v>
      </c>
      <c r="C2105" s="7">
        <v>8.48</v>
      </c>
      <c r="D2105" s="7" t="s">
        <v>2388</v>
      </c>
      <c r="E2105" s="7" t="s">
        <v>2386</v>
      </c>
      <c r="F2105" s="7" t="s">
        <v>2386</v>
      </c>
      <c r="G2105" s="7">
        <v>2</v>
      </c>
      <c r="H2105" s="7" t="s">
        <v>2386</v>
      </c>
    </row>
    <row r="2106" spans="1:8">
      <c r="A2106" s="7" t="s">
        <v>2148</v>
      </c>
      <c r="B2106" s="7">
        <v>28</v>
      </c>
      <c r="C2106" s="7">
        <v>5.57</v>
      </c>
      <c r="D2106" s="7" t="s">
        <v>2386</v>
      </c>
      <c r="E2106" s="7" t="s">
        <v>2386</v>
      </c>
      <c r="F2106" s="7" t="s">
        <v>2386</v>
      </c>
      <c r="G2106" s="7" t="s">
        <v>2387</v>
      </c>
      <c r="H2106" s="7" t="s">
        <v>2386</v>
      </c>
    </row>
    <row r="2107" spans="1:8">
      <c r="A2107" s="7" t="s">
        <v>2149</v>
      </c>
      <c r="B2107" s="7">
        <v>30.23</v>
      </c>
      <c r="C2107" s="7">
        <v>6.94</v>
      </c>
      <c r="D2107" s="7" t="s">
        <v>2388</v>
      </c>
      <c r="E2107" s="7" t="s">
        <v>2386</v>
      </c>
      <c r="F2107" s="7" t="s">
        <v>2389</v>
      </c>
      <c r="G2107" s="7">
        <v>1</v>
      </c>
      <c r="H2107" s="7" t="s">
        <v>2386</v>
      </c>
    </row>
    <row r="2108" spans="1:8">
      <c r="A2108" s="7" t="s">
        <v>2150</v>
      </c>
      <c r="B2108" s="7">
        <v>51.14</v>
      </c>
      <c r="C2108" s="7">
        <v>4.05</v>
      </c>
      <c r="D2108" s="7" t="s">
        <v>2386</v>
      </c>
      <c r="E2108" s="7" t="s">
        <v>2386</v>
      </c>
      <c r="F2108" s="7" t="s">
        <v>2386</v>
      </c>
      <c r="G2108" s="7">
        <v>1</v>
      </c>
      <c r="H2108" s="7" t="s">
        <v>2386</v>
      </c>
    </row>
    <row r="2109" spans="1:8">
      <c r="A2109" s="7" t="s">
        <v>2151</v>
      </c>
      <c r="B2109" s="7">
        <v>24.32</v>
      </c>
      <c r="C2109" s="7">
        <v>10.220000000000001</v>
      </c>
      <c r="D2109" s="7" t="s">
        <v>2386</v>
      </c>
      <c r="E2109" s="7" t="s">
        <v>2386</v>
      </c>
      <c r="F2109" s="7" t="s">
        <v>2386</v>
      </c>
      <c r="G2109" s="7" t="s">
        <v>2387</v>
      </c>
      <c r="H2109" s="7" t="s">
        <v>2386</v>
      </c>
    </row>
    <row r="2110" spans="1:8">
      <c r="A2110" s="7" t="s">
        <v>2152</v>
      </c>
      <c r="B2110" s="7">
        <v>38.06</v>
      </c>
      <c r="C2110" s="7">
        <v>9.24</v>
      </c>
      <c r="D2110" s="7" t="s">
        <v>2386</v>
      </c>
      <c r="E2110" s="7" t="s">
        <v>2386</v>
      </c>
      <c r="F2110" s="7" t="s">
        <v>2386</v>
      </c>
      <c r="G2110" s="7" t="s">
        <v>2387</v>
      </c>
      <c r="H2110" s="7" t="s">
        <v>2386</v>
      </c>
    </row>
    <row r="2111" spans="1:8">
      <c r="A2111" s="7" t="s">
        <v>2153</v>
      </c>
      <c r="B2111" s="7">
        <v>37.700000000000003</v>
      </c>
      <c r="C2111" s="7">
        <v>8.6</v>
      </c>
      <c r="D2111" s="7" t="s">
        <v>2386</v>
      </c>
      <c r="E2111" s="7" t="s">
        <v>2386</v>
      </c>
      <c r="F2111" s="7" t="s">
        <v>2386</v>
      </c>
      <c r="G2111" s="7" t="s">
        <v>2387</v>
      </c>
      <c r="H2111" s="7" t="s">
        <v>2386</v>
      </c>
    </row>
    <row r="2112" spans="1:8">
      <c r="A2112" s="7" t="s">
        <v>2154</v>
      </c>
      <c r="B2112" s="7">
        <v>44</v>
      </c>
      <c r="C2112" s="7">
        <v>9.32</v>
      </c>
      <c r="D2112" s="7" t="s">
        <v>2388</v>
      </c>
      <c r="E2112" s="7" t="s">
        <v>2386</v>
      </c>
      <c r="F2112" s="7" t="s">
        <v>2386</v>
      </c>
      <c r="G2112" s="7">
        <v>2</v>
      </c>
      <c r="H2112" s="7" t="s">
        <v>2386</v>
      </c>
    </row>
    <row r="2113" spans="1:8">
      <c r="A2113" s="7" t="s">
        <v>2155</v>
      </c>
      <c r="B2113" s="7">
        <v>41.45</v>
      </c>
      <c r="C2113" s="7">
        <v>6.12</v>
      </c>
      <c r="D2113" s="7" t="s">
        <v>2388</v>
      </c>
      <c r="E2113" s="7" t="s">
        <v>2386</v>
      </c>
      <c r="F2113" s="7" t="s">
        <v>2386</v>
      </c>
      <c r="G2113" s="7" t="s">
        <v>2387</v>
      </c>
      <c r="H2113" s="7" t="s">
        <v>2386</v>
      </c>
    </row>
    <row r="2114" spans="1:8">
      <c r="A2114" s="7" t="s">
        <v>2156</v>
      </c>
      <c r="B2114" s="7">
        <v>25.364999999999998</v>
      </c>
      <c r="C2114" s="7">
        <v>9.19</v>
      </c>
      <c r="D2114" s="7" t="s">
        <v>2388</v>
      </c>
      <c r="E2114" s="7" t="s">
        <v>2386</v>
      </c>
      <c r="F2114" s="7" t="s">
        <v>2386</v>
      </c>
      <c r="G2114" s="7" t="s">
        <v>2387</v>
      </c>
      <c r="H2114" s="7" t="s">
        <v>2386</v>
      </c>
    </row>
    <row r="2115" spans="1:8">
      <c r="A2115" s="7" t="s">
        <v>2157</v>
      </c>
      <c r="B2115" s="7">
        <v>36.96</v>
      </c>
      <c r="C2115" s="7">
        <v>7.93</v>
      </c>
      <c r="D2115" s="7" t="s">
        <v>2386</v>
      </c>
      <c r="E2115" s="7" t="s">
        <v>2386</v>
      </c>
      <c r="F2115" s="7" t="s">
        <v>2386</v>
      </c>
      <c r="G2115" s="7">
        <v>3</v>
      </c>
      <c r="H2115" s="7" t="s">
        <v>2388</v>
      </c>
    </row>
    <row r="2116" spans="1:8">
      <c r="A2116" s="7" t="s">
        <v>2158</v>
      </c>
      <c r="B2116" s="7">
        <v>51.01</v>
      </c>
      <c r="C2116" s="7">
        <v>9.1999999999999993</v>
      </c>
      <c r="D2116" s="7" t="s">
        <v>2386</v>
      </c>
      <c r="E2116" s="7" t="s">
        <v>2386</v>
      </c>
      <c r="F2116" s="7" t="s">
        <v>2386</v>
      </c>
      <c r="G2116" s="7" t="s">
        <v>2387</v>
      </c>
      <c r="H2116" s="7" t="s">
        <v>2388</v>
      </c>
    </row>
    <row r="2117" spans="1:8">
      <c r="A2117" s="7" t="s">
        <v>2159</v>
      </c>
      <c r="B2117" s="7">
        <v>34.56</v>
      </c>
      <c r="C2117" s="7">
        <v>5.84</v>
      </c>
      <c r="D2117" s="7" t="s">
        <v>2388</v>
      </c>
      <c r="E2117" s="7" t="s">
        <v>2386</v>
      </c>
      <c r="F2117" s="7" t="s">
        <v>2389</v>
      </c>
      <c r="G2117" s="7">
        <v>1</v>
      </c>
      <c r="H2117" s="7" t="s">
        <v>2386</v>
      </c>
    </row>
    <row r="2118" spans="1:8">
      <c r="A2118" s="7" t="s">
        <v>2160</v>
      </c>
      <c r="B2118" s="7">
        <v>28.2</v>
      </c>
      <c r="C2118" s="7">
        <v>7.19</v>
      </c>
      <c r="D2118" s="7" t="s">
        <v>2388</v>
      </c>
      <c r="E2118" s="7" t="s">
        <v>2386</v>
      </c>
      <c r="F2118" s="7" t="s">
        <v>2386</v>
      </c>
      <c r="G2118" s="7">
        <v>2</v>
      </c>
      <c r="H2118" s="7" t="s">
        <v>2386</v>
      </c>
    </row>
    <row r="2119" spans="1:8">
      <c r="A2119" s="7" t="s">
        <v>2161</v>
      </c>
      <c r="B2119" s="7">
        <v>30.43</v>
      </c>
      <c r="C2119" s="7">
        <v>9.39</v>
      </c>
      <c r="D2119" s="7" t="s">
        <v>2386</v>
      </c>
      <c r="E2119" s="7" t="s">
        <v>2386</v>
      </c>
      <c r="F2119" s="7" t="s">
        <v>2386</v>
      </c>
      <c r="G2119" s="7" t="s">
        <v>2387</v>
      </c>
      <c r="H2119" s="7" t="s">
        <v>2386</v>
      </c>
    </row>
    <row r="2120" spans="1:8">
      <c r="A2120" s="7" t="s">
        <v>2162</v>
      </c>
      <c r="B2120" s="7">
        <v>32.395000000000003</v>
      </c>
      <c r="C2120" s="7">
        <v>4.2699999999999996</v>
      </c>
      <c r="D2120" s="7" t="s">
        <v>2388</v>
      </c>
      <c r="E2120" s="7" t="s">
        <v>2386</v>
      </c>
      <c r="F2120" s="7" t="s">
        <v>2386</v>
      </c>
      <c r="G2120" s="7">
        <v>1</v>
      </c>
      <c r="H2120" s="7" t="s">
        <v>2386</v>
      </c>
    </row>
    <row r="2121" spans="1:8">
      <c r="A2121" s="7" t="s">
        <v>2163</v>
      </c>
      <c r="B2121" s="7">
        <v>24.035</v>
      </c>
      <c r="C2121" s="7">
        <v>11.71</v>
      </c>
      <c r="D2121" s="7" t="s">
        <v>2386</v>
      </c>
      <c r="E2121" s="7" t="s">
        <v>2386</v>
      </c>
      <c r="F2121" s="7" t="s">
        <v>2386</v>
      </c>
      <c r="G2121" s="7" t="s">
        <v>2387</v>
      </c>
      <c r="H2121" s="7" t="s">
        <v>2386</v>
      </c>
    </row>
    <row r="2122" spans="1:8">
      <c r="A2122" s="7" t="s">
        <v>2164</v>
      </c>
      <c r="B2122" s="7">
        <v>37.119999999999997</v>
      </c>
      <c r="C2122" s="7">
        <v>5.29</v>
      </c>
      <c r="D2122" s="7" t="s">
        <v>2386</v>
      </c>
      <c r="E2122" s="7" t="s">
        <v>2386</v>
      </c>
      <c r="F2122" s="7" t="s">
        <v>2386</v>
      </c>
      <c r="G2122" s="7">
        <v>2</v>
      </c>
      <c r="H2122" s="7" t="s">
        <v>2386</v>
      </c>
    </row>
    <row r="2123" spans="1:8">
      <c r="A2123" s="7" t="s">
        <v>2165</v>
      </c>
      <c r="B2123" s="7">
        <v>34.840000000000003</v>
      </c>
      <c r="C2123" s="7">
        <v>6</v>
      </c>
      <c r="D2123" s="7" t="s">
        <v>2388</v>
      </c>
      <c r="E2123" s="7" t="s">
        <v>2386</v>
      </c>
      <c r="F2123" s="7" t="s">
        <v>2389</v>
      </c>
      <c r="G2123" s="7">
        <v>1</v>
      </c>
      <c r="H2123" s="7" t="s">
        <v>2386</v>
      </c>
    </row>
    <row r="2124" spans="1:8">
      <c r="A2124" s="7" t="s">
        <v>2166</v>
      </c>
      <c r="B2124" s="7">
        <v>29.53</v>
      </c>
      <c r="C2124" s="7">
        <v>10.64</v>
      </c>
      <c r="D2124" s="7" t="s">
        <v>2386</v>
      </c>
      <c r="E2124" s="7" t="s">
        <v>2386</v>
      </c>
      <c r="F2124" s="7" t="s">
        <v>2386</v>
      </c>
      <c r="G2124" s="7" t="s">
        <v>2387</v>
      </c>
      <c r="H2124" s="7" t="s">
        <v>2386</v>
      </c>
    </row>
    <row r="2125" spans="1:8">
      <c r="A2125" s="7" t="s">
        <v>2167</v>
      </c>
      <c r="B2125" s="7">
        <v>42.51</v>
      </c>
      <c r="C2125" s="7">
        <v>8.2100000000000009</v>
      </c>
      <c r="D2125" s="7" t="s">
        <v>2388</v>
      </c>
      <c r="E2125" s="7" t="s">
        <v>2386</v>
      </c>
      <c r="F2125" s="7" t="s">
        <v>2386</v>
      </c>
      <c r="G2125" s="7" t="s">
        <v>2387</v>
      </c>
      <c r="H2125" s="7" t="s">
        <v>2386</v>
      </c>
    </row>
    <row r="2126" spans="1:8">
      <c r="A2126" s="7" t="s">
        <v>2168</v>
      </c>
      <c r="B2126" s="7">
        <v>38.14</v>
      </c>
      <c r="C2126" s="7">
        <v>5.58</v>
      </c>
      <c r="D2126" s="7" t="s">
        <v>2386</v>
      </c>
      <c r="E2126" s="7" t="s">
        <v>2386</v>
      </c>
      <c r="F2126" s="7" t="s">
        <v>2389</v>
      </c>
      <c r="G2126" s="7">
        <v>1</v>
      </c>
      <c r="H2126" s="7" t="s">
        <v>2386</v>
      </c>
    </row>
    <row r="2127" spans="1:8">
      <c r="A2127" s="7" t="s">
        <v>2169</v>
      </c>
      <c r="B2127" s="7">
        <v>45.65</v>
      </c>
      <c r="C2127" s="7">
        <v>5.1100000000000003</v>
      </c>
      <c r="D2127" s="7" t="s">
        <v>2388</v>
      </c>
      <c r="E2127" s="7" t="s">
        <v>2386</v>
      </c>
      <c r="F2127" s="7" t="s">
        <v>2386</v>
      </c>
      <c r="G2127" s="7">
        <v>1</v>
      </c>
      <c r="H2127" s="7" t="s">
        <v>2388</v>
      </c>
    </row>
    <row r="2128" spans="1:8">
      <c r="A2128" s="7" t="s">
        <v>2170</v>
      </c>
      <c r="B2128" s="7">
        <v>39.93</v>
      </c>
      <c r="C2128" s="7">
        <v>8.75</v>
      </c>
      <c r="D2128" s="7" t="s">
        <v>2386</v>
      </c>
      <c r="E2128" s="7" t="s">
        <v>2386</v>
      </c>
      <c r="F2128" s="7" t="s">
        <v>2386</v>
      </c>
      <c r="G2128" s="7" t="s">
        <v>2387</v>
      </c>
      <c r="H2128" s="7" t="s">
        <v>2386</v>
      </c>
    </row>
    <row r="2129" spans="1:8">
      <c r="A2129" s="7" t="s">
        <v>2171</v>
      </c>
      <c r="B2129" s="7">
        <v>38.83</v>
      </c>
      <c r="C2129" s="7">
        <v>11.86</v>
      </c>
      <c r="D2129" s="7" t="s">
        <v>2386</v>
      </c>
      <c r="E2129" s="7" t="s">
        <v>2386</v>
      </c>
      <c r="F2129" s="7" t="s">
        <v>2386</v>
      </c>
      <c r="G2129" s="7" t="s">
        <v>2387</v>
      </c>
      <c r="H2129" s="7" t="s">
        <v>2386</v>
      </c>
    </row>
    <row r="2130" spans="1:8">
      <c r="A2130" s="7" t="s">
        <v>2172</v>
      </c>
      <c r="B2130" s="7">
        <v>37.4</v>
      </c>
      <c r="C2130" s="7">
        <v>11.46</v>
      </c>
      <c r="D2130" s="7" t="s">
        <v>2386</v>
      </c>
      <c r="E2130" s="7" t="s">
        <v>2386</v>
      </c>
      <c r="F2130" s="7" t="s">
        <v>2386</v>
      </c>
      <c r="G2130" s="7" t="s">
        <v>2387</v>
      </c>
      <c r="H2130" s="7" t="s">
        <v>2386</v>
      </c>
    </row>
    <row r="2131" spans="1:8">
      <c r="A2131" s="7" t="s">
        <v>2173</v>
      </c>
      <c r="B2131" s="7">
        <v>21.4</v>
      </c>
      <c r="C2131" s="7">
        <v>9.0299999999999994</v>
      </c>
      <c r="D2131" s="7" t="s">
        <v>2386</v>
      </c>
      <c r="E2131" s="7" t="s">
        <v>2386</v>
      </c>
      <c r="F2131" s="7" t="s">
        <v>2386</v>
      </c>
      <c r="G2131" s="7" t="s">
        <v>2387</v>
      </c>
      <c r="H2131" s="7" t="s">
        <v>2386</v>
      </c>
    </row>
    <row r="2132" spans="1:8">
      <c r="A2132" s="7" t="s">
        <v>2174</v>
      </c>
      <c r="B2132" s="7">
        <v>38.380000000000003</v>
      </c>
      <c r="C2132" s="7">
        <v>8.26</v>
      </c>
      <c r="D2132" s="7" t="s">
        <v>2388</v>
      </c>
      <c r="E2132" s="7" t="s">
        <v>2386</v>
      </c>
      <c r="F2132" s="7" t="s">
        <v>2386</v>
      </c>
      <c r="G2132" s="7">
        <v>2</v>
      </c>
      <c r="H2132" s="7" t="s">
        <v>2386</v>
      </c>
    </row>
    <row r="2133" spans="1:8">
      <c r="A2133" s="7" t="s">
        <v>2175</v>
      </c>
      <c r="B2133" s="7">
        <v>33.659999999999997</v>
      </c>
      <c r="C2133" s="7">
        <v>5.42</v>
      </c>
      <c r="D2133" s="7" t="s">
        <v>2388</v>
      </c>
      <c r="E2133" s="7" t="s">
        <v>2386</v>
      </c>
      <c r="F2133" s="7" t="s">
        <v>2386</v>
      </c>
      <c r="G2133" s="7">
        <v>2</v>
      </c>
      <c r="H2133" s="7" t="s">
        <v>2386</v>
      </c>
    </row>
    <row r="2134" spans="1:8">
      <c r="A2134" s="7" t="s">
        <v>2176</v>
      </c>
      <c r="B2134" s="7">
        <v>31.79</v>
      </c>
      <c r="C2134" s="7">
        <v>11.33</v>
      </c>
      <c r="D2134" s="7" t="s">
        <v>2388</v>
      </c>
      <c r="E2134" s="7" t="s">
        <v>2386</v>
      </c>
      <c r="F2134" s="7" t="s">
        <v>2389</v>
      </c>
      <c r="G2134" s="7">
        <v>1</v>
      </c>
      <c r="H2134" s="7" t="s">
        <v>2386</v>
      </c>
    </row>
    <row r="2135" spans="1:8">
      <c r="A2135" s="7" t="s">
        <v>2177</v>
      </c>
      <c r="B2135" s="7">
        <v>29.7</v>
      </c>
      <c r="C2135" s="7">
        <v>7.69</v>
      </c>
      <c r="D2135" s="7" t="s">
        <v>2388</v>
      </c>
      <c r="E2135" s="7" t="s">
        <v>2386</v>
      </c>
      <c r="F2135" s="7" t="s">
        <v>2389</v>
      </c>
      <c r="G2135" s="7">
        <v>1</v>
      </c>
      <c r="H2135" s="7" t="s">
        <v>2386</v>
      </c>
    </row>
    <row r="2136" spans="1:8">
      <c r="A2136" s="7" t="s">
        <v>2178</v>
      </c>
      <c r="B2136" s="7">
        <v>25.46</v>
      </c>
      <c r="C2136" s="7">
        <v>8.77</v>
      </c>
      <c r="D2136" s="7" t="s">
        <v>2388</v>
      </c>
      <c r="E2136" s="7" t="s">
        <v>2386</v>
      </c>
      <c r="F2136" s="7" t="s">
        <v>2389</v>
      </c>
      <c r="G2136" s="7">
        <v>1</v>
      </c>
      <c r="H2136" s="7" t="s">
        <v>2386</v>
      </c>
    </row>
    <row r="2137" spans="1:8">
      <c r="A2137" s="7" t="s">
        <v>2179</v>
      </c>
      <c r="B2137" s="7">
        <v>39.14</v>
      </c>
      <c r="C2137" s="7">
        <v>4.91</v>
      </c>
      <c r="D2137" s="7" t="s">
        <v>2386</v>
      </c>
      <c r="E2137" s="7" t="s">
        <v>2388</v>
      </c>
      <c r="F2137" s="7" t="s">
        <v>2386</v>
      </c>
      <c r="G2137" s="7">
        <v>1</v>
      </c>
      <c r="H2137" s="7" t="s">
        <v>2386</v>
      </c>
    </row>
    <row r="2138" spans="1:8">
      <c r="A2138" s="7" t="s">
        <v>2180</v>
      </c>
      <c r="B2138" s="7">
        <v>52.9</v>
      </c>
      <c r="C2138" s="7">
        <v>5.34</v>
      </c>
      <c r="D2138" s="7" t="s">
        <v>2386</v>
      </c>
      <c r="E2138" s="7" t="s">
        <v>2386</v>
      </c>
      <c r="F2138" s="7" t="s">
        <v>2386</v>
      </c>
      <c r="G2138" s="7" t="s">
        <v>2387</v>
      </c>
      <c r="H2138" s="7" t="s">
        <v>2388</v>
      </c>
    </row>
    <row r="2139" spans="1:8">
      <c r="A2139" s="7" t="s">
        <v>2181</v>
      </c>
      <c r="B2139" s="7">
        <v>41.2</v>
      </c>
      <c r="C2139" s="7">
        <v>4.95</v>
      </c>
      <c r="D2139" s="7" t="s">
        <v>2386</v>
      </c>
      <c r="E2139" s="7" t="s">
        <v>2386</v>
      </c>
      <c r="F2139" s="7" t="s">
        <v>2386</v>
      </c>
      <c r="G2139" s="7">
        <v>1</v>
      </c>
      <c r="H2139" s="7" t="s">
        <v>2386</v>
      </c>
    </row>
    <row r="2140" spans="1:8">
      <c r="A2140" s="7" t="s">
        <v>2182</v>
      </c>
      <c r="B2140" s="7">
        <v>28.81</v>
      </c>
      <c r="C2140" s="7">
        <v>10.8</v>
      </c>
      <c r="D2140" s="7" t="s">
        <v>2388</v>
      </c>
      <c r="E2140" s="7" t="s">
        <v>2386</v>
      </c>
      <c r="F2140" s="7" t="s">
        <v>2389</v>
      </c>
      <c r="G2140" s="7">
        <v>1</v>
      </c>
      <c r="H2140" s="7" t="s">
        <v>2386</v>
      </c>
    </row>
    <row r="2141" spans="1:8">
      <c r="A2141" s="7" t="s">
        <v>2183</v>
      </c>
      <c r="B2141" s="7">
        <v>37.409999999999997</v>
      </c>
      <c r="C2141" s="7">
        <v>7.21</v>
      </c>
      <c r="D2141" s="7" t="s">
        <v>2386</v>
      </c>
      <c r="E2141" s="7" t="s">
        <v>2386</v>
      </c>
      <c r="F2141" s="7" t="s">
        <v>2386</v>
      </c>
      <c r="G2141" s="7">
        <v>2</v>
      </c>
      <c r="H2141" s="7" t="s">
        <v>2386</v>
      </c>
    </row>
    <row r="2142" spans="1:8">
      <c r="A2142" s="7" t="s">
        <v>2184</v>
      </c>
      <c r="B2142" s="7">
        <v>52.54</v>
      </c>
      <c r="C2142" s="7">
        <v>5.12</v>
      </c>
      <c r="D2142" s="7" t="s">
        <v>2386</v>
      </c>
      <c r="E2142" s="7" t="s">
        <v>2386</v>
      </c>
      <c r="F2142" s="7" t="s">
        <v>2389</v>
      </c>
      <c r="G2142" s="7">
        <v>1</v>
      </c>
      <c r="H2142" s="7" t="s">
        <v>2386</v>
      </c>
    </row>
    <row r="2143" spans="1:8">
      <c r="A2143" s="7" t="s">
        <v>2185</v>
      </c>
      <c r="B2143" s="7">
        <v>17.29</v>
      </c>
      <c r="C2143" s="7">
        <v>4.62</v>
      </c>
      <c r="D2143" s="7" t="s">
        <v>2386</v>
      </c>
      <c r="E2143" s="7" t="s">
        <v>2388</v>
      </c>
      <c r="F2143" s="7" t="s">
        <v>2386</v>
      </c>
      <c r="G2143" s="7">
        <v>1</v>
      </c>
      <c r="H2143" s="7" t="s">
        <v>2388</v>
      </c>
    </row>
    <row r="2144" spans="1:8">
      <c r="A2144" s="7" t="s">
        <v>2186</v>
      </c>
      <c r="B2144" s="7">
        <v>31.74</v>
      </c>
      <c r="C2144" s="7">
        <v>7.68</v>
      </c>
      <c r="D2144" s="7" t="s">
        <v>2388</v>
      </c>
      <c r="E2144" s="7" t="s">
        <v>2386</v>
      </c>
      <c r="F2144" s="7" t="s">
        <v>2386</v>
      </c>
      <c r="G2144" s="7" t="s">
        <v>2387</v>
      </c>
      <c r="H2144" s="7" t="s">
        <v>2386</v>
      </c>
    </row>
    <row r="2145" spans="1:8">
      <c r="A2145" s="7" t="s">
        <v>2187</v>
      </c>
      <c r="B2145" s="7">
        <v>26.504999999999999</v>
      </c>
      <c r="C2145" s="7">
        <v>6.79</v>
      </c>
      <c r="D2145" s="7" t="s">
        <v>2388</v>
      </c>
      <c r="E2145" s="7" t="s">
        <v>2386</v>
      </c>
      <c r="F2145" s="7" t="s">
        <v>2389</v>
      </c>
      <c r="G2145" s="7">
        <v>1</v>
      </c>
      <c r="H2145" s="7" t="s">
        <v>2386</v>
      </c>
    </row>
    <row r="2146" spans="1:8">
      <c r="A2146" s="7" t="s">
        <v>2188</v>
      </c>
      <c r="B2146" s="7">
        <v>36.479999999999997</v>
      </c>
      <c r="C2146" s="7">
        <v>11.09</v>
      </c>
      <c r="D2146" s="7" t="s">
        <v>2386</v>
      </c>
      <c r="E2146" s="7" t="s">
        <v>2386</v>
      </c>
      <c r="F2146" s="7" t="s">
        <v>2386</v>
      </c>
      <c r="G2146" s="7" t="s">
        <v>2387</v>
      </c>
      <c r="H2146" s="7" t="s">
        <v>2386</v>
      </c>
    </row>
    <row r="2147" spans="1:8">
      <c r="A2147" s="7" t="s">
        <v>2189</v>
      </c>
      <c r="B2147" s="7">
        <v>39.159999999999997</v>
      </c>
      <c r="C2147" s="7">
        <v>5.24</v>
      </c>
      <c r="D2147" s="7" t="s">
        <v>2388</v>
      </c>
      <c r="E2147" s="7" t="s">
        <v>2386</v>
      </c>
      <c r="F2147" s="7" t="s">
        <v>2389</v>
      </c>
      <c r="G2147" s="7">
        <v>1</v>
      </c>
      <c r="H2147" s="7" t="s">
        <v>2386</v>
      </c>
    </row>
    <row r="2148" spans="1:8">
      <c r="A2148" s="7" t="s">
        <v>2190</v>
      </c>
      <c r="B2148" s="7">
        <v>28.22</v>
      </c>
      <c r="C2148" s="7">
        <v>7.51</v>
      </c>
      <c r="D2148" s="7" t="s">
        <v>2388</v>
      </c>
      <c r="E2148" s="7" t="s">
        <v>2386</v>
      </c>
      <c r="F2148" s="7" t="s">
        <v>2389</v>
      </c>
      <c r="G2148" s="7">
        <v>1</v>
      </c>
      <c r="H2148" s="7" t="s">
        <v>2386</v>
      </c>
    </row>
    <row r="2149" spans="1:8">
      <c r="A2149" s="7" t="s">
        <v>2191</v>
      </c>
      <c r="B2149" s="7">
        <v>45.41</v>
      </c>
      <c r="C2149" s="7">
        <v>4.03</v>
      </c>
      <c r="D2149" s="7" t="s">
        <v>2388</v>
      </c>
      <c r="E2149" s="7" t="s">
        <v>2386</v>
      </c>
      <c r="F2149" s="7" t="s">
        <v>2386</v>
      </c>
      <c r="G2149" s="7">
        <v>1</v>
      </c>
      <c r="H2149" s="7" t="s">
        <v>2388</v>
      </c>
    </row>
    <row r="2150" spans="1:8">
      <c r="A2150" s="7" t="s">
        <v>2192</v>
      </c>
      <c r="B2150" s="7">
        <v>35</v>
      </c>
      <c r="C2150" s="7">
        <v>4.13</v>
      </c>
      <c r="D2150" s="7" t="s">
        <v>2386</v>
      </c>
      <c r="E2150" s="7" t="s">
        <v>2386</v>
      </c>
      <c r="F2150" s="7" t="s">
        <v>2386</v>
      </c>
      <c r="G2150" s="7">
        <v>2</v>
      </c>
      <c r="H2150" s="7" t="s">
        <v>2386</v>
      </c>
    </row>
    <row r="2151" spans="1:8">
      <c r="A2151" s="7" t="s">
        <v>2193</v>
      </c>
      <c r="B2151" s="7">
        <v>36.24</v>
      </c>
      <c r="C2151" s="7">
        <v>8.3800000000000008</v>
      </c>
      <c r="D2151" s="7" t="s">
        <v>2388</v>
      </c>
      <c r="E2151" s="7" t="s">
        <v>2386</v>
      </c>
      <c r="F2151" s="7" t="s">
        <v>2386</v>
      </c>
      <c r="G2151" s="7">
        <v>1</v>
      </c>
      <c r="H2151" s="7" t="s">
        <v>2386</v>
      </c>
    </row>
    <row r="2152" spans="1:8">
      <c r="A2152" s="7" t="s">
        <v>2194</v>
      </c>
      <c r="B2152" s="7">
        <v>36.954999999999998</v>
      </c>
      <c r="C2152" s="7">
        <v>8.07</v>
      </c>
      <c r="D2152" s="7" t="s">
        <v>2386</v>
      </c>
      <c r="E2152" s="7" t="s">
        <v>2386</v>
      </c>
      <c r="F2152" s="7" t="s">
        <v>2386</v>
      </c>
      <c r="G2152" s="7" t="s">
        <v>2387</v>
      </c>
      <c r="H2152" s="7" t="s">
        <v>2386</v>
      </c>
    </row>
    <row r="2153" spans="1:8">
      <c r="A2153" s="7" t="s">
        <v>2195</v>
      </c>
      <c r="B2153" s="7">
        <v>29.64</v>
      </c>
      <c r="C2153" s="7">
        <v>8.9499999999999993</v>
      </c>
      <c r="D2153" s="7" t="s">
        <v>2386</v>
      </c>
      <c r="E2153" s="7" t="s">
        <v>2386</v>
      </c>
      <c r="F2153" s="7" t="s">
        <v>2386</v>
      </c>
      <c r="G2153" s="7" t="s">
        <v>2387</v>
      </c>
      <c r="H2153" s="7" t="s">
        <v>2386</v>
      </c>
    </row>
    <row r="2154" spans="1:8">
      <c r="A2154" s="7" t="s">
        <v>2196</v>
      </c>
      <c r="B2154" s="7">
        <v>42.74</v>
      </c>
      <c r="C2154" s="7">
        <v>6.31</v>
      </c>
      <c r="D2154" s="7" t="s">
        <v>2388</v>
      </c>
      <c r="E2154" s="7" t="s">
        <v>2386</v>
      </c>
      <c r="F2154" s="7" t="s">
        <v>2386</v>
      </c>
      <c r="G2154" s="7">
        <v>1</v>
      </c>
      <c r="H2154" s="7" t="s">
        <v>2386</v>
      </c>
    </row>
    <row r="2155" spans="1:8">
      <c r="A2155" s="7" t="s">
        <v>2197</v>
      </c>
      <c r="B2155" s="7">
        <v>36.130000000000003</v>
      </c>
      <c r="C2155" s="7">
        <v>7.19</v>
      </c>
      <c r="D2155" s="7" t="s">
        <v>2388</v>
      </c>
      <c r="E2155" s="7" t="s">
        <v>2386</v>
      </c>
      <c r="F2155" s="7" t="s">
        <v>2386</v>
      </c>
      <c r="G2155" s="7">
        <v>2</v>
      </c>
      <c r="H2155" s="7" t="s">
        <v>2386</v>
      </c>
    </row>
    <row r="2156" spans="1:8">
      <c r="A2156" s="7" t="s">
        <v>2198</v>
      </c>
      <c r="B2156" s="7">
        <v>31.55</v>
      </c>
      <c r="C2156" s="7">
        <v>6.11</v>
      </c>
      <c r="D2156" s="7" t="s">
        <v>2388</v>
      </c>
      <c r="E2156" s="7" t="s">
        <v>2386</v>
      </c>
      <c r="F2156" s="7" t="s">
        <v>2386</v>
      </c>
      <c r="G2156" s="7">
        <v>1</v>
      </c>
      <c r="H2156" s="7" t="s">
        <v>2386</v>
      </c>
    </row>
    <row r="2157" spans="1:8">
      <c r="A2157" s="7" t="s">
        <v>2199</v>
      </c>
      <c r="B2157" s="7">
        <v>52.75</v>
      </c>
      <c r="C2157" s="7">
        <v>6.02</v>
      </c>
      <c r="D2157" s="7" t="s">
        <v>2386</v>
      </c>
      <c r="E2157" s="7" t="s">
        <v>2386</v>
      </c>
      <c r="F2157" s="7" t="s">
        <v>2386</v>
      </c>
      <c r="G2157" s="7">
        <v>1</v>
      </c>
      <c r="H2157" s="7" t="s">
        <v>2386</v>
      </c>
    </row>
    <row r="2158" spans="1:8">
      <c r="A2158" s="7" t="s">
        <v>2200</v>
      </c>
      <c r="B2158" s="7">
        <v>36.67</v>
      </c>
      <c r="C2158" s="7">
        <v>11.86</v>
      </c>
      <c r="D2158" s="7" t="s">
        <v>2386</v>
      </c>
      <c r="E2158" s="7" t="s">
        <v>2386</v>
      </c>
      <c r="F2158" s="7" t="s">
        <v>2386</v>
      </c>
      <c r="G2158" s="7" t="s">
        <v>2387</v>
      </c>
      <c r="H2158" s="7" t="s">
        <v>2386</v>
      </c>
    </row>
    <row r="2159" spans="1:8">
      <c r="A2159" s="7" t="s">
        <v>2201</v>
      </c>
      <c r="B2159" s="7">
        <v>38.06</v>
      </c>
      <c r="C2159" s="7">
        <v>8.25</v>
      </c>
      <c r="D2159" s="7" t="s">
        <v>2386</v>
      </c>
      <c r="E2159" s="7" t="s">
        <v>2386</v>
      </c>
      <c r="F2159" s="7" t="s">
        <v>2386</v>
      </c>
      <c r="G2159" s="7" t="s">
        <v>2387</v>
      </c>
      <c r="H2159" s="7" t="s">
        <v>2386</v>
      </c>
    </row>
    <row r="2160" spans="1:8">
      <c r="A2160" s="7" t="s">
        <v>2202</v>
      </c>
      <c r="B2160" s="7">
        <v>49.41</v>
      </c>
      <c r="C2160" s="7">
        <v>4.2300000000000004</v>
      </c>
      <c r="D2160" s="7" t="s">
        <v>2388</v>
      </c>
      <c r="E2160" s="7" t="s">
        <v>2386</v>
      </c>
      <c r="F2160" s="7" t="s">
        <v>2389</v>
      </c>
      <c r="G2160" s="7">
        <v>1</v>
      </c>
      <c r="H2160" s="7" t="s">
        <v>2388</v>
      </c>
    </row>
    <row r="2161" spans="1:8">
      <c r="A2161" s="7" t="s">
        <v>2203</v>
      </c>
      <c r="B2161" s="7">
        <v>38</v>
      </c>
      <c r="C2161" s="7">
        <v>8.1300000000000008</v>
      </c>
      <c r="D2161" s="7" t="s">
        <v>2386</v>
      </c>
      <c r="E2161" s="7" t="s">
        <v>2386</v>
      </c>
      <c r="F2161" s="7" t="s">
        <v>2386</v>
      </c>
      <c r="G2161" s="7" t="s">
        <v>2387</v>
      </c>
      <c r="H2161" s="7" t="s">
        <v>2386</v>
      </c>
    </row>
    <row r="2162" spans="1:8">
      <c r="A2162" s="7" t="s">
        <v>2204</v>
      </c>
      <c r="B2162" s="7">
        <v>35.1</v>
      </c>
      <c r="C2162" s="7">
        <v>10.1</v>
      </c>
      <c r="D2162" s="7" t="s">
        <v>2386</v>
      </c>
      <c r="E2162" s="7" t="s">
        <v>2386</v>
      </c>
      <c r="F2162" s="7" t="s">
        <v>2386</v>
      </c>
      <c r="G2162" s="7" t="s">
        <v>2387</v>
      </c>
      <c r="H2162" s="7" t="s">
        <v>2386</v>
      </c>
    </row>
    <row r="2163" spans="1:8">
      <c r="A2163" s="7" t="s">
        <v>2205</v>
      </c>
      <c r="B2163" s="7">
        <v>33.82</v>
      </c>
      <c r="C2163" s="7">
        <v>5.89</v>
      </c>
      <c r="D2163" s="7" t="s">
        <v>2388</v>
      </c>
      <c r="E2163" s="7" t="s">
        <v>2386</v>
      </c>
      <c r="F2163" s="7" t="s">
        <v>2386</v>
      </c>
      <c r="G2163" s="7">
        <v>2</v>
      </c>
      <c r="H2163" s="7" t="s">
        <v>2386</v>
      </c>
    </row>
    <row r="2164" spans="1:8">
      <c r="A2164" s="7" t="s">
        <v>2206</v>
      </c>
      <c r="B2164" s="7">
        <v>37.43</v>
      </c>
      <c r="C2164" s="7">
        <v>4.97</v>
      </c>
      <c r="D2164" s="7" t="s">
        <v>2386</v>
      </c>
      <c r="E2164" s="7" t="s">
        <v>2386</v>
      </c>
      <c r="F2164" s="7" t="s">
        <v>2386</v>
      </c>
      <c r="G2164" s="7">
        <v>2</v>
      </c>
      <c r="H2164" s="7" t="s">
        <v>2386</v>
      </c>
    </row>
    <row r="2165" spans="1:8">
      <c r="A2165" s="7" t="s">
        <v>2207</v>
      </c>
      <c r="B2165" s="7">
        <v>30.5</v>
      </c>
      <c r="C2165" s="7">
        <v>9.9</v>
      </c>
      <c r="D2165" s="7" t="s">
        <v>2386</v>
      </c>
      <c r="E2165" s="7" t="s">
        <v>2386</v>
      </c>
      <c r="F2165" s="7" t="s">
        <v>2386</v>
      </c>
      <c r="G2165" s="7" t="s">
        <v>2387</v>
      </c>
      <c r="H2165" s="7" t="s">
        <v>2386</v>
      </c>
    </row>
    <row r="2166" spans="1:8">
      <c r="A2166" s="7" t="s">
        <v>2208</v>
      </c>
      <c r="B2166" s="7">
        <v>24.53</v>
      </c>
      <c r="C2166" s="7">
        <v>9.0500000000000007</v>
      </c>
      <c r="D2166" s="7" t="s">
        <v>2386</v>
      </c>
      <c r="E2166" s="7" t="s">
        <v>2386</v>
      </c>
      <c r="F2166" s="7" t="s">
        <v>2386</v>
      </c>
      <c r="G2166" s="7" t="s">
        <v>2387</v>
      </c>
      <c r="H2166" s="7" t="s">
        <v>2386</v>
      </c>
    </row>
    <row r="2167" spans="1:8">
      <c r="A2167" s="7" t="s">
        <v>2209</v>
      </c>
      <c r="B2167" s="7">
        <v>25.74</v>
      </c>
      <c r="C2167" s="7">
        <v>10.93</v>
      </c>
      <c r="D2167" s="7" t="s">
        <v>2386</v>
      </c>
      <c r="E2167" s="7" t="s">
        <v>2386</v>
      </c>
      <c r="F2167" s="7" t="s">
        <v>2386</v>
      </c>
      <c r="G2167" s="7" t="s">
        <v>2387</v>
      </c>
      <c r="H2167" s="7" t="s">
        <v>2386</v>
      </c>
    </row>
    <row r="2168" spans="1:8">
      <c r="A2168" s="7" t="s">
        <v>2210</v>
      </c>
      <c r="B2168" s="7">
        <v>34.08</v>
      </c>
      <c r="C2168" s="7">
        <v>7.58</v>
      </c>
      <c r="D2168" s="7" t="s">
        <v>2388</v>
      </c>
      <c r="E2168" s="7" t="s">
        <v>2386</v>
      </c>
      <c r="F2168" s="7" t="s">
        <v>2386</v>
      </c>
      <c r="G2168" s="7">
        <v>2</v>
      </c>
      <c r="H2168" s="7" t="s">
        <v>2386</v>
      </c>
    </row>
    <row r="2169" spans="1:8">
      <c r="A2169" s="7" t="s">
        <v>2211</v>
      </c>
      <c r="B2169" s="7">
        <v>31.35</v>
      </c>
      <c r="C2169" s="7">
        <v>11</v>
      </c>
      <c r="D2169" s="7" t="s">
        <v>2388</v>
      </c>
      <c r="E2169" s="7" t="s">
        <v>2386</v>
      </c>
      <c r="F2169" s="7" t="s">
        <v>2389</v>
      </c>
      <c r="G2169" s="7">
        <v>1</v>
      </c>
      <c r="H2169" s="7" t="s">
        <v>2386</v>
      </c>
    </row>
    <row r="2170" spans="1:8">
      <c r="A2170" s="7" t="s">
        <v>2212</v>
      </c>
      <c r="B2170" s="7">
        <v>26.79</v>
      </c>
      <c r="C2170" s="7">
        <v>5.0599999999999996</v>
      </c>
      <c r="D2170" s="7" t="s">
        <v>2386</v>
      </c>
      <c r="E2170" s="7" t="s">
        <v>2386</v>
      </c>
      <c r="F2170" s="7" t="s">
        <v>2386</v>
      </c>
      <c r="G2170" s="7">
        <v>1</v>
      </c>
      <c r="H2170" s="7" t="s">
        <v>2386</v>
      </c>
    </row>
    <row r="2171" spans="1:8">
      <c r="A2171" s="7" t="s">
        <v>2213</v>
      </c>
      <c r="B2171" s="7">
        <v>31.824999999999999</v>
      </c>
      <c r="C2171" s="7">
        <v>4.0599999999999996</v>
      </c>
      <c r="D2171" s="7" t="s">
        <v>2386</v>
      </c>
      <c r="E2171" s="7" t="s">
        <v>2386</v>
      </c>
      <c r="F2171" s="7" t="s">
        <v>2386</v>
      </c>
      <c r="G2171" s="7">
        <v>2</v>
      </c>
      <c r="H2171" s="7" t="s">
        <v>2388</v>
      </c>
    </row>
    <row r="2172" spans="1:8">
      <c r="A2172" s="7" t="s">
        <v>2214</v>
      </c>
      <c r="B2172" s="7">
        <v>42.78</v>
      </c>
      <c r="C2172" s="7">
        <v>6.11</v>
      </c>
      <c r="D2172" s="7" t="s">
        <v>2388</v>
      </c>
      <c r="E2172" s="7" t="s">
        <v>2386</v>
      </c>
      <c r="F2172" s="7" t="s">
        <v>2386</v>
      </c>
      <c r="G2172" s="7">
        <v>1</v>
      </c>
      <c r="H2172" s="7" t="s">
        <v>2386</v>
      </c>
    </row>
    <row r="2173" spans="1:8">
      <c r="A2173" s="7" t="s">
        <v>2215</v>
      </c>
      <c r="B2173" s="7">
        <v>46.75</v>
      </c>
      <c r="C2173" s="7">
        <v>6.66</v>
      </c>
      <c r="D2173" s="7" t="s">
        <v>2388</v>
      </c>
      <c r="E2173" s="7" t="s">
        <v>2386</v>
      </c>
      <c r="F2173" s="7" t="s">
        <v>2386</v>
      </c>
      <c r="G2173" s="7">
        <v>2</v>
      </c>
      <c r="H2173" s="7" t="s">
        <v>2386</v>
      </c>
    </row>
    <row r="2174" spans="1:8">
      <c r="A2174" s="7" t="s">
        <v>2216</v>
      </c>
      <c r="B2174" s="7">
        <v>32.15</v>
      </c>
      <c r="C2174" s="7">
        <v>4.0199999999999996</v>
      </c>
      <c r="D2174" s="7" t="s">
        <v>2388</v>
      </c>
      <c r="E2174" s="7" t="s">
        <v>2386</v>
      </c>
      <c r="F2174" s="7" t="s">
        <v>2389</v>
      </c>
      <c r="G2174" s="7">
        <v>1</v>
      </c>
      <c r="H2174" s="7" t="s">
        <v>2386</v>
      </c>
    </row>
    <row r="2175" spans="1:8">
      <c r="A2175" s="7" t="s">
        <v>2217</v>
      </c>
      <c r="B2175" s="7">
        <v>43.4</v>
      </c>
      <c r="C2175" s="7">
        <v>8.81</v>
      </c>
      <c r="D2175" s="7" t="s">
        <v>2388</v>
      </c>
      <c r="E2175" s="7" t="s">
        <v>2386</v>
      </c>
      <c r="F2175" s="7" t="s">
        <v>2386</v>
      </c>
      <c r="G2175" s="7">
        <v>2</v>
      </c>
      <c r="H2175" s="7" t="s">
        <v>2386</v>
      </c>
    </row>
    <row r="2176" spans="1:8">
      <c r="A2176" s="7" t="s">
        <v>2218</v>
      </c>
      <c r="B2176" s="7">
        <v>31.57</v>
      </c>
      <c r="C2176" s="7">
        <v>7.92</v>
      </c>
      <c r="D2176" s="7" t="s">
        <v>2388</v>
      </c>
      <c r="E2176" s="7" t="s">
        <v>2386</v>
      </c>
      <c r="F2176" s="7" t="s">
        <v>2386</v>
      </c>
      <c r="G2176" s="7">
        <v>2</v>
      </c>
      <c r="H2176" s="7" t="s">
        <v>2386</v>
      </c>
    </row>
    <row r="2177" spans="1:8">
      <c r="A2177" s="7" t="s">
        <v>2219</v>
      </c>
      <c r="B2177" s="7">
        <v>24.32</v>
      </c>
      <c r="C2177" s="7">
        <v>7.48</v>
      </c>
      <c r="D2177" s="7" t="s">
        <v>2386</v>
      </c>
      <c r="E2177" s="7" t="s">
        <v>2386</v>
      </c>
      <c r="F2177" s="7" t="s">
        <v>2386</v>
      </c>
      <c r="G2177" s="7" t="s">
        <v>2387</v>
      </c>
      <c r="H2177" s="7" t="s">
        <v>2386</v>
      </c>
    </row>
    <row r="2178" spans="1:8">
      <c r="A2178" s="7" t="s">
        <v>2220</v>
      </c>
      <c r="B2178" s="7">
        <v>31.07</v>
      </c>
      <c r="C2178" s="7">
        <v>4.62</v>
      </c>
      <c r="D2178" s="7" t="s">
        <v>2388</v>
      </c>
      <c r="E2178" s="7" t="s">
        <v>2386</v>
      </c>
      <c r="F2178" s="7" t="s">
        <v>2386</v>
      </c>
      <c r="G2178" s="7">
        <v>2</v>
      </c>
      <c r="H2178" s="7" t="s">
        <v>2386</v>
      </c>
    </row>
    <row r="2179" spans="1:8">
      <c r="A2179" s="7" t="s">
        <v>2221</v>
      </c>
      <c r="B2179" s="7">
        <v>35.814999999999998</v>
      </c>
      <c r="C2179" s="7">
        <v>8.4700000000000006</v>
      </c>
      <c r="D2179" s="7" t="s">
        <v>2386</v>
      </c>
      <c r="E2179" s="7" t="s">
        <v>2386</v>
      </c>
      <c r="F2179" s="7" t="s">
        <v>2386</v>
      </c>
      <c r="G2179" s="7" t="s">
        <v>2387</v>
      </c>
      <c r="H2179" s="7" t="s">
        <v>2386</v>
      </c>
    </row>
    <row r="2180" spans="1:8">
      <c r="A2180" s="7" t="s">
        <v>2222</v>
      </c>
      <c r="B2180" s="7">
        <v>40.81</v>
      </c>
      <c r="C2180" s="7">
        <v>10.58</v>
      </c>
      <c r="D2180" s="7" t="s">
        <v>2388</v>
      </c>
      <c r="E2180" s="7" t="s">
        <v>2386</v>
      </c>
      <c r="F2180" s="7" t="s">
        <v>2386</v>
      </c>
      <c r="G2180" s="7" t="s">
        <v>2387</v>
      </c>
      <c r="H2180" s="7" t="s">
        <v>2386</v>
      </c>
    </row>
    <row r="2181" spans="1:8">
      <c r="A2181" s="7" t="s">
        <v>2223</v>
      </c>
      <c r="B2181" s="7">
        <v>24.605</v>
      </c>
      <c r="C2181" s="7">
        <v>7.48</v>
      </c>
      <c r="D2181" s="7" t="s">
        <v>2386</v>
      </c>
      <c r="E2181" s="7" t="s">
        <v>2386</v>
      </c>
      <c r="F2181" s="7" t="s">
        <v>2386</v>
      </c>
      <c r="G2181" s="7" t="s">
        <v>2387</v>
      </c>
      <c r="H2181" s="7" t="s">
        <v>2386</v>
      </c>
    </row>
    <row r="2182" spans="1:8">
      <c r="A2182" s="7" t="s">
        <v>2224</v>
      </c>
      <c r="B2182" s="7">
        <v>51.28</v>
      </c>
      <c r="C2182" s="7">
        <v>4.68</v>
      </c>
      <c r="D2182" s="7" t="s">
        <v>2386</v>
      </c>
      <c r="E2182" s="7" t="s">
        <v>2386</v>
      </c>
      <c r="F2182" s="7" t="s">
        <v>2386</v>
      </c>
      <c r="G2182" s="7">
        <v>2</v>
      </c>
      <c r="H2182" s="7" t="s">
        <v>2388</v>
      </c>
    </row>
    <row r="2183" spans="1:8">
      <c r="A2183" s="7" t="s">
        <v>2225</v>
      </c>
      <c r="B2183" s="7">
        <v>21.47</v>
      </c>
      <c r="C2183" s="7">
        <v>7.82</v>
      </c>
      <c r="D2183" s="7" t="s">
        <v>2386</v>
      </c>
      <c r="E2183" s="7" t="s">
        <v>2386</v>
      </c>
      <c r="F2183" s="7" t="s">
        <v>2386</v>
      </c>
      <c r="G2183" s="7" t="s">
        <v>2387</v>
      </c>
      <c r="H2183" s="7" t="s">
        <v>2386</v>
      </c>
    </row>
    <row r="2184" spans="1:8">
      <c r="A2184" s="7" t="s">
        <v>2226</v>
      </c>
      <c r="B2184" s="7">
        <v>52.89</v>
      </c>
      <c r="C2184" s="7">
        <v>4.96</v>
      </c>
      <c r="D2184" s="7" t="s">
        <v>2388</v>
      </c>
      <c r="E2184" s="7" t="s">
        <v>2386</v>
      </c>
      <c r="F2184" s="7" t="s">
        <v>2386</v>
      </c>
      <c r="G2184" s="7">
        <v>1</v>
      </c>
      <c r="H2184" s="7" t="s">
        <v>2386</v>
      </c>
    </row>
    <row r="2185" spans="1:8">
      <c r="A2185" s="7" t="s">
        <v>2227</v>
      </c>
      <c r="B2185" s="7">
        <v>32.965000000000003</v>
      </c>
      <c r="C2185" s="7">
        <v>6.15</v>
      </c>
      <c r="D2185" s="7" t="s">
        <v>2388</v>
      </c>
      <c r="E2185" s="7" t="s">
        <v>2386</v>
      </c>
      <c r="F2185" s="7" t="s">
        <v>2386</v>
      </c>
      <c r="G2185" s="7">
        <v>1</v>
      </c>
      <c r="H2185" s="7" t="s">
        <v>2386</v>
      </c>
    </row>
    <row r="2186" spans="1:8">
      <c r="A2186" s="7" t="s">
        <v>2228</v>
      </c>
      <c r="B2186" s="7">
        <v>36.799999999999997</v>
      </c>
      <c r="C2186" s="7">
        <v>4.62</v>
      </c>
      <c r="D2186" s="7" t="s">
        <v>2386</v>
      </c>
      <c r="E2186" s="7" t="s">
        <v>2386</v>
      </c>
      <c r="F2186" s="7" t="s">
        <v>2389</v>
      </c>
      <c r="G2186" s="7">
        <v>1</v>
      </c>
      <c r="H2186" s="7" t="s">
        <v>2386</v>
      </c>
    </row>
    <row r="2187" spans="1:8">
      <c r="A2187" s="7" t="s">
        <v>2229</v>
      </c>
      <c r="B2187" s="7">
        <v>34.299999999999997</v>
      </c>
      <c r="C2187" s="7">
        <v>4.87</v>
      </c>
      <c r="D2187" s="7" t="s">
        <v>2386</v>
      </c>
      <c r="E2187" s="7" t="s">
        <v>2386</v>
      </c>
      <c r="F2187" s="7" t="s">
        <v>2386</v>
      </c>
      <c r="G2187" s="7">
        <v>2</v>
      </c>
      <c r="H2187" s="7" t="s">
        <v>2386</v>
      </c>
    </row>
    <row r="2188" spans="1:8">
      <c r="A2188" s="7" t="s">
        <v>2230</v>
      </c>
      <c r="B2188" s="7">
        <v>35.244999999999997</v>
      </c>
      <c r="C2188" s="7">
        <v>4.63</v>
      </c>
      <c r="D2188" s="7" t="s">
        <v>2386</v>
      </c>
      <c r="E2188" s="7" t="s">
        <v>2386</v>
      </c>
      <c r="F2188" s="7" t="s">
        <v>2386</v>
      </c>
      <c r="G2188" s="7" t="s">
        <v>2387</v>
      </c>
      <c r="H2188" s="7" t="s">
        <v>2386</v>
      </c>
    </row>
    <row r="2189" spans="1:8">
      <c r="A2189" s="7" t="s">
        <v>2231</v>
      </c>
      <c r="B2189" s="7">
        <v>26.23</v>
      </c>
      <c r="C2189" s="7">
        <v>11.93</v>
      </c>
      <c r="D2189" s="7" t="s">
        <v>2386</v>
      </c>
      <c r="E2189" s="7" t="s">
        <v>2386</v>
      </c>
      <c r="F2189" s="7" t="s">
        <v>2386</v>
      </c>
      <c r="G2189" s="7" t="s">
        <v>2387</v>
      </c>
      <c r="H2189" s="7" t="s">
        <v>2386</v>
      </c>
    </row>
    <row r="2190" spans="1:8">
      <c r="A2190" s="7" t="s">
        <v>2232</v>
      </c>
      <c r="B2190" s="7">
        <v>36.1</v>
      </c>
      <c r="C2190" s="7">
        <v>5.65</v>
      </c>
      <c r="D2190" s="7" t="s">
        <v>2388</v>
      </c>
      <c r="E2190" s="7" t="s">
        <v>2386</v>
      </c>
      <c r="F2190" s="7" t="s">
        <v>2386</v>
      </c>
      <c r="G2190" s="7">
        <v>2</v>
      </c>
      <c r="H2190" s="7" t="s">
        <v>2386</v>
      </c>
    </row>
    <row r="2191" spans="1:8">
      <c r="A2191" s="7" t="s">
        <v>2233</v>
      </c>
      <c r="B2191" s="7">
        <v>37.1</v>
      </c>
      <c r="C2191" s="7">
        <v>11.21</v>
      </c>
      <c r="D2191" s="7" t="s">
        <v>2388</v>
      </c>
      <c r="E2191" s="7" t="s">
        <v>2386</v>
      </c>
      <c r="F2191" s="7" t="s">
        <v>2389</v>
      </c>
      <c r="G2191" s="7">
        <v>1</v>
      </c>
      <c r="H2191" s="7" t="s">
        <v>2386</v>
      </c>
    </row>
    <row r="2192" spans="1:8">
      <c r="A2192" s="7" t="s">
        <v>2234</v>
      </c>
      <c r="B2192" s="7">
        <v>27.5</v>
      </c>
      <c r="C2192" s="7">
        <v>10.62</v>
      </c>
      <c r="D2192" s="7" t="s">
        <v>2388</v>
      </c>
      <c r="E2192" s="7" t="s">
        <v>2386</v>
      </c>
      <c r="F2192" s="7" t="s">
        <v>2389</v>
      </c>
      <c r="G2192" s="7">
        <v>1</v>
      </c>
      <c r="H2192" s="7" t="s">
        <v>2386</v>
      </c>
    </row>
    <row r="2193" spans="1:8">
      <c r="A2193" s="7" t="s">
        <v>2235</v>
      </c>
      <c r="B2193" s="7">
        <v>34.96</v>
      </c>
      <c r="C2193" s="7">
        <v>4.34</v>
      </c>
      <c r="D2193" s="7" t="s">
        <v>2386</v>
      </c>
      <c r="E2193" s="7" t="s">
        <v>2386</v>
      </c>
      <c r="F2193" s="7" t="s">
        <v>2389</v>
      </c>
      <c r="G2193" s="7">
        <v>1</v>
      </c>
      <c r="H2193" s="7" t="s">
        <v>2388</v>
      </c>
    </row>
    <row r="2194" spans="1:8">
      <c r="A2194" s="7" t="s">
        <v>2236</v>
      </c>
      <c r="B2194" s="7">
        <v>24.7</v>
      </c>
      <c r="C2194" s="7">
        <v>10.7</v>
      </c>
      <c r="D2194" s="7" t="s">
        <v>2388</v>
      </c>
      <c r="E2194" s="7" t="s">
        <v>2386</v>
      </c>
      <c r="F2194" s="7" t="s">
        <v>2389</v>
      </c>
      <c r="G2194" s="7">
        <v>1</v>
      </c>
      <c r="H2194" s="7" t="s">
        <v>2386</v>
      </c>
    </row>
    <row r="2195" spans="1:8">
      <c r="A2195" s="7" t="s">
        <v>2237</v>
      </c>
      <c r="B2195" s="7">
        <v>26.78</v>
      </c>
      <c r="C2195" s="7">
        <v>10.02</v>
      </c>
      <c r="D2195" s="7" t="s">
        <v>2388</v>
      </c>
      <c r="E2195" s="7" t="s">
        <v>2386</v>
      </c>
      <c r="F2195" s="7" t="s">
        <v>2389</v>
      </c>
      <c r="G2195" s="7">
        <v>1</v>
      </c>
      <c r="H2195" s="7" t="s">
        <v>2386</v>
      </c>
    </row>
    <row r="2196" spans="1:8">
      <c r="A2196" s="7" t="s">
        <v>2238</v>
      </c>
      <c r="B2196" s="7">
        <v>45.8</v>
      </c>
      <c r="C2196" s="7">
        <v>4.8499999999999996</v>
      </c>
      <c r="D2196" s="7" t="s">
        <v>2386</v>
      </c>
      <c r="E2196" s="7" t="s">
        <v>2386</v>
      </c>
      <c r="F2196" s="7" t="s">
        <v>2386</v>
      </c>
      <c r="G2196" s="7" t="s">
        <v>2387</v>
      </c>
      <c r="H2196" s="7" t="s">
        <v>2386</v>
      </c>
    </row>
    <row r="2197" spans="1:8">
      <c r="A2197" s="7" t="s">
        <v>2239</v>
      </c>
      <c r="B2197" s="7">
        <v>29</v>
      </c>
      <c r="C2197" s="7">
        <v>4.3899999999999997</v>
      </c>
      <c r="D2197" s="7" t="s">
        <v>2388</v>
      </c>
      <c r="E2197" s="7" t="s">
        <v>2386</v>
      </c>
      <c r="F2197" s="7" t="s">
        <v>2386</v>
      </c>
      <c r="G2197" s="7">
        <v>2</v>
      </c>
      <c r="H2197" s="7" t="s">
        <v>2386</v>
      </c>
    </row>
    <row r="2198" spans="1:8">
      <c r="A2198" s="7" t="s">
        <v>2240</v>
      </c>
      <c r="B2198" s="7">
        <v>33.534999999999997</v>
      </c>
      <c r="C2198" s="7">
        <v>8.24</v>
      </c>
      <c r="D2198" s="7" t="s">
        <v>2388</v>
      </c>
      <c r="E2198" s="7" t="s">
        <v>2386</v>
      </c>
      <c r="F2198" s="7" t="s">
        <v>2386</v>
      </c>
      <c r="G2198" s="7" t="s">
        <v>2387</v>
      </c>
      <c r="H2198" s="7" t="s">
        <v>2386</v>
      </c>
    </row>
    <row r="2199" spans="1:8">
      <c r="A2199" s="7" t="s">
        <v>2241</v>
      </c>
      <c r="B2199" s="7">
        <v>32.774999999999999</v>
      </c>
      <c r="C2199" s="7">
        <v>9.77</v>
      </c>
      <c r="D2199" s="7" t="s">
        <v>2388</v>
      </c>
      <c r="E2199" s="7" t="s">
        <v>2386</v>
      </c>
      <c r="F2199" s="7" t="s">
        <v>2386</v>
      </c>
      <c r="G2199" s="7" t="s">
        <v>2387</v>
      </c>
      <c r="H2199" s="7" t="s">
        <v>2386</v>
      </c>
    </row>
    <row r="2200" spans="1:8">
      <c r="A2200" s="7" t="s">
        <v>2242</v>
      </c>
      <c r="B2200" s="7">
        <v>37.51</v>
      </c>
      <c r="C2200" s="7">
        <v>5.5</v>
      </c>
      <c r="D2200" s="7" t="s">
        <v>2388</v>
      </c>
      <c r="E2200" s="7" t="s">
        <v>2386</v>
      </c>
      <c r="F2200" s="7" t="s">
        <v>2386</v>
      </c>
      <c r="G2200" s="7">
        <v>2</v>
      </c>
      <c r="H2200" s="7" t="s">
        <v>2386</v>
      </c>
    </row>
    <row r="2201" spans="1:8">
      <c r="A2201" s="7" t="s">
        <v>2243</v>
      </c>
      <c r="B2201" s="7">
        <v>39.86</v>
      </c>
      <c r="C2201" s="7">
        <v>11.84</v>
      </c>
      <c r="D2201" s="7" t="s">
        <v>2388</v>
      </c>
      <c r="E2201" s="7" t="s">
        <v>2386</v>
      </c>
      <c r="F2201" s="7" t="s">
        <v>2386</v>
      </c>
      <c r="G2201" s="7">
        <v>1</v>
      </c>
      <c r="H2201" s="7" t="s">
        <v>2386</v>
      </c>
    </row>
    <row r="2202" spans="1:8">
      <c r="A2202" s="7" t="s">
        <v>2244</v>
      </c>
      <c r="B2202" s="7">
        <v>42.13</v>
      </c>
      <c r="C2202" s="7">
        <v>4.66</v>
      </c>
      <c r="D2202" s="7" t="s">
        <v>2386</v>
      </c>
      <c r="E2202" s="7" t="s">
        <v>2386</v>
      </c>
      <c r="F2202" s="7" t="s">
        <v>2386</v>
      </c>
      <c r="G2202" s="7" t="s">
        <v>2387</v>
      </c>
      <c r="H2202" s="7" t="s">
        <v>2386</v>
      </c>
    </row>
    <row r="2203" spans="1:8">
      <c r="A2203" s="7" t="s">
        <v>2245</v>
      </c>
      <c r="B2203" s="7">
        <v>35.99</v>
      </c>
      <c r="C2203" s="7">
        <v>11.11</v>
      </c>
      <c r="D2203" s="7" t="s">
        <v>2386</v>
      </c>
      <c r="E2203" s="7" t="s">
        <v>2386</v>
      </c>
      <c r="F2203" s="7" t="s">
        <v>2386</v>
      </c>
      <c r="G2203" s="7" t="s">
        <v>2387</v>
      </c>
      <c r="H2203" s="7" t="s">
        <v>2386</v>
      </c>
    </row>
    <row r="2204" spans="1:8">
      <c r="A2204" s="7" t="s">
        <v>2246</v>
      </c>
      <c r="B2204" s="7">
        <v>33.11</v>
      </c>
      <c r="C2204" s="7">
        <v>10.51</v>
      </c>
      <c r="D2204" s="7" t="s">
        <v>2386</v>
      </c>
      <c r="E2204" s="7" t="s">
        <v>2386</v>
      </c>
      <c r="F2204" s="7" t="s">
        <v>2386</v>
      </c>
      <c r="G2204" s="7" t="s">
        <v>2387</v>
      </c>
      <c r="H2204" s="7" t="s">
        <v>2388</v>
      </c>
    </row>
    <row r="2205" spans="1:8">
      <c r="A2205" s="7" t="s">
        <v>2247</v>
      </c>
      <c r="B2205" s="7">
        <v>35.200000000000003</v>
      </c>
      <c r="C2205" s="7">
        <v>7.72</v>
      </c>
      <c r="D2205" s="7" t="s">
        <v>2388</v>
      </c>
      <c r="E2205" s="7" t="s">
        <v>2386</v>
      </c>
      <c r="F2205" s="7" t="s">
        <v>2389</v>
      </c>
      <c r="G2205" s="7">
        <v>1</v>
      </c>
      <c r="H2205" s="7" t="s">
        <v>2386</v>
      </c>
    </row>
    <row r="2206" spans="1:8">
      <c r="A2206" s="7" t="s">
        <v>2248</v>
      </c>
      <c r="B2206" s="7">
        <v>29.91</v>
      </c>
      <c r="C2206" s="7">
        <v>5.55</v>
      </c>
      <c r="D2206" s="7" t="s">
        <v>2388</v>
      </c>
      <c r="E2206" s="7" t="s">
        <v>2386</v>
      </c>
      <c r="F2206" s="7" t="s">
        <v>2386</v>
      </c>
      <c r="G2206" s="7">
        <v>2</v>
      </c>
      <c r="H2206" s="7" t="s">
        <v>2386</v>
      </c>
    </row>
    <row r="2207" spans="1:8">
      <c r="A2207" s="7" t="s">
        <v>2249</v>
      </c>
      <c r="B2207" s="7">
        <v>36.479999999999997</v>
      </c>
      <c r="C2207" s="7">
        <v>5.05</v>
      </c>
      <c r="D2207" s="7" t="s">
        <v>2388</v>
      </c>
      <c r="E2207" s="7" t="s">
        <v>2386</v>
      </c>
      <c r="F2207" s="7" t="s">
        <v>2386</v>
      </c>
      <c r="G2207" s="7">
        <v>1</v>
      </c>
      <c r="H2207" s="7" t="s">
        <v>2386</v>
      </c>
    </row>
    <row r="2208" spans="1:8">
      <c r="A2208" s="7" t="s">
        <v>2250</v>
      </c>
      <c r="B2208" s="7">
        <v>27.5</v>
      </c>
      <c r="C2208" s="7">
        <v>8.69</v>
      </c>
      <c r="D2208" s="7" t="s">
        <v>2388</v>
      </c>
      <c r="E2208" s="7" t="s">
        <v>2386</v>
      </c>
      <c r="F2208" s="7" t="s">
        <v>2389</v>
      </c>
      <c r="G2208" s="7">
        <v>1</v>
      </c>
      <c r="H2208" s="7" t="s">
        <v>2386</v>
      </c>
    </row>
    <row r="2209" spans="1:8">
      <c r="A2209" s="7" t="s">
        <v>2251</v>
      </c>
      <c r="B2209" s="7">
        <v>33.44</v>
      </c>
      <c r="C2209" s="7">
        <v>5.9</v>
      </c>
      <c r="D2209" s="7" t="s">
        <v>2388</v>
      </c>
      <c r="E2209" s="7" t="s">
        <v>2386</v>
      </c>
      <c r="F2209" s="7" t="s">
        <v>2386</v>
      </c>
      <c r="G2209" s="7">
        <v>1</v>
      </c>
      <c r="H2209" s="7" t="s">
        <v>2386</v>
      </c>
    </row>
    <row r="2210" spans="1:8">
      <c r="A2210" s="7" t="s">
        <v>2252</v>
      </c>
      <c r="B2210" s="7">
        <v>28.215</v>
      </c>
      <c r="C2210" s="7">
        <v>6.29</v>
      </c>
      <c r="D2210" s="7" t="s">
        <v>2388</v>
      </c>
      <c r="E2210" s="7" t="s">
        <v>2386</v>
      </c>
      <c r="F2210" s="7" t="s">
        <v>2386</v>
      </c>
      <c r="G2210" s="7">
        <v>1</v>
      </c>
      <c r="H2210" s="7" t="s">
        <v>2386</v>
      </c>
    </row>
    <row r="2211" spans="1:8">
      <c r="A2211" s="7" t="s">
        <v>2253</v>
      </c>
      <c r="B2211" s="7">
        <v>27.17</v>
      </c>
      <c r="C2211" s="7">
        <v>5.84</v>
      </c>
      <c r="D2211" s="7" t="s">
        <v>2388</v>
      </c>
      <c r="E2211" s="7" t="s">
        <v>2386</v>
      </c>
      <c r="F2211" s="7" t="s">
        <v>2386</v>
      </c>
      <c r="G2211" s="7">
        <v>1</v>
      </c>
      <c r="H2211" s="7" t="s">
        <v>2386</v>
      </c>
    </row>
    <row r="2212" spans="1:8">
      <c r="A2212" s="7" t="s">
        <v>2254</v>
      </c>
      <c r="B2212" s="7">
        <v>35.380000000000003</v>
      </c>
      <c r="C2212" s="7">
        <v>6.12</v>
      </c>
      <c r="D2212" s="7" t="s">
        <v>2386</v>
      </c>
      <c r="E2212" s="7" t="s">
        <v>2386</v>
      </c>
      <c r="F2212" s="7" t="s">
        <v>2386</v>
      </c>
      <c r="G2212" s="7" t="s">
        <v>2387</v>
      </c>
      <c r="H2212" s="7" t="s">
        <v>2386</v>
      </c>
    </row>
    <row r="2213" spans="1:8">
      <c r="A2213" s="7" t="s">
        <v>2255</v>
      </c>
      <c r="B2213" s="7">
        <v>43.48</v>
      </c>
      <c r="C2213" s="7">
        <v>6.24</v>
      </c>
      <c r="D2213" s="7" t="s">
        <v>2386</v>
      </c>
      <c r="E2213" s="7" t="s">
        <v>2386</v>
      </c>
      <c r="F2213" s="7" t="s">
        <v>2386</v>
      </c>
      <c r="G2213" s="7" t="s">
        <v>2387</v>
      </c>
      <c r="H2213" s="7" t="s">
        <v>2386</v>
      </c>
    </row>
    <row r="2214" spans="1:8">
      <c r="A2214" s="7" t="s">
        <v>2256</v>
      </c>
      <c r="B2214" s="7">
        <v>41.73</v>
      </c>
      <c r="C2214" s="7">
        <v>6.25</v>
      </c>
      <c r="D2214" s="7" t="s">
        <v>2386</v>
      </c>
      <c r="E2214" s="7" t="s">
        <v>2386</v>
      </c>
      <c r="F2214" s="7" t="s">
        <v>2386</v>
      </c>
      <c r="G2214" s="7">
        <v>1</v>
      </c>
      <c r="H2214" s="7" t="s">
        <v>2386</v>
      </c>
    </row>
    <row r="2215" spans="1:8">
      <c r="A2215" s="7" t="s">
        <v>2257</v>
      </c>
      <c r="B2215" s="7">
        <v>54.74</v>
      </c>
      <c r="C2215" s="7">
        <v>5.84</v>
      </c>
      <c r="D2215" s="7" t="s">
        <v>2388</v>
      </c>
      <c r="E2215" s="7" t="s">
        <v>2386</v>
      </c>
      <c r="F2215" s="7" t="s">
        <v>2389</v>
      </c>
      <c r="G2215" s="7">
        <v>1</v>
      </c>
      <c r="H2215" s="7" t="s">
        <v>2388</v>
      </c>
    </row>
    <row r="2216" spans="1:8">
      <c r="A2216" s="7" t="s">
        <v>2258</v>
      </c>
      <c r="B2216" s="7">
        <v>28.9</v>
      </c>
      <c r="C2216" s="7">
        <v>11.96</v>
      </c>
      <c r="D2216" s="7" t="s">
        <v>2386</v>
      </c>
      <c r="E2216" s="7" t="s">
        <v>2386</v>
      </c>
      <c r="F2216" s="7" t="s">
        <v>2386</v>
      </c>
      <c r="G2216" s="7" t="s">
        <v>2387</v>
      </c>
      <c r="H2216" s="7" t="s">
        <v>2386</v>
      </c>
    </row>
    <row r="2217" spans="1:8">
      <c r="A2217" s="7" t="s">
        <v>2259</v>
      </c>
      <c r="B2217" s="7">
        <v>25.74</v>
      </c>
      <c r="C2217" s="7">
        <v>7.69</v>
      </c>
      <c r="D2217" s="7" t="s">
        <v>2386</v>
      </c>
      <c r="E2217" s="7" t="s">
        <v>2386</v>
      </c>
      <c r="F2217" s="7" t="s">
        <v>2386</v>
      </c>
      <c r="G2217" s="7" t="s">
        <v>2387</v>
      </c>
      <c r="H2217" s="7" t="s">
        <v>2386</v>
      </c>
    </row>
    <row r="2218" spans="1:8">
      <c r="A2218" s="7" t="s">
        <v>2260</v>
      </c>
      <c r="B2218" s="7">
        <v>36.06</v>
      </c>
      <c r="C2218" s="7">
        <v>8.83</v>
      </c>
      <c r="D2218" s="7" t="s">
        <v>2386</v>
      </c>
      <c r="E2218" s="7" t="s">
        <v>2386</v>
      </c>
      <c r="F2218" s="7" t="s">
        <v>2386</v>
      </c>
      <c r="G2218" s="7" t="s">
        <v>2387</v>
      </c>
      <c r="H2218" s="7" t="s">
        <v>2386</v>
      </c>
    </row>
    <row r="2219" spans="1:8">
      <c r="A2219" s="7" t="s">
        <v>2261</v>
      </c>
      <c r="B2219" s="7">
        <v>43.28</v>
      </c>
      <c r="C2219" s="7">
        <v>4.41</v>
      </c>
      <c r="D2219" s="7" t="s">
        <v>2386</v>
      </c>
      <c r="E2219" s="7" t="s">
        <v>2386</v>
      </c>
      <c r="F2219" s="7" t="s">
        <v>2386</v>
      </c>
      <c r="G2219" s="7" t="s">
        <v>2387</v>
      </c>
      <c r="H2219" s="7" t="s">
        <v>2386</v>
      </c>
    </row>
    <row r="2220" spans="1:8">
      <c r="A2220" s="7" t="s">
        <v>2262</v>
      </c>
      <c r="B2220" s="7">
        <v>28.785</v>
      </c>
      <c r="C2220" s="7">
        <v>9.1</v>
      </c>
      <c r="D2220" s="7" t="s">
        <v>2388</v>
      </c>
      <c r="E2220" s="7" t="s">
        <v>2386</v>
      </c>
      <c r="F2220" s="7" t="s">
        <v>2389</v>
      </c>
      <c r="G2220" s="7">
        <v>1</v>
      </c>
      <c r="H2220" s="7" t="s">
        <v>2386</v>
      </c>
    </row>
    <row r="2221" spans="1:8">
      <c r="A2221" s="7" t="s">
        <v>2263</v>
      </c>
      <c r="B2221" s="7">
        <v>25.46</v>
      </c>
      <c r="C2221" s="7">
        <v>11.52</v>
      </c>
      <c r="D2221" s="7" t="s">
        <v>2388</v>
      </c>
      <c r="E2221" s="7" t="s">
        <v>2386</v>
      </c>
      <c r="F2221" s="7" t="s">
        <v>2389</v>
      </c>
      <c r="G2221" s="7">
        <v>1</v>
      </c>
      <c r="H2221" s="7" t="s">
        <v>2386</v>
      </c>
    </row>
    <row r="2222" spans="1:8">
      <c r="A2222" s="7" t="s">
        <v>2264</v>
      </c>
      <c r="B2222" s="7">
        <v>30.8</v>
      </c>
      <c r="C2222" s="7">
        <v>10.95</v>
      </c>
      <c r="D2222" s="7" t="s">
        <v>2386</v>
      </c>
      <c r="E2222" s="7" t="s">
        <v>2386</v>
      </c>
      <c r="F2222" s="7" t="s">
        <v>2386</v>
      </c>
      <c r="G2222" s="7" t="s">
        <v>2387</v>
      </c>
      <c r="H2222" s="7" t="s">
        <v>2386</v>
      </c>
    </row>
    <row r="2223" spans="1:8">
      <c r="A2223" s="7" t="s">
        <v>2265</v>
      </c>
      <c r="B2223" s="7">
        <v>28.88</v>
      </c>
      <c r="C2223" s="7">
        <v>11.5</v>
      </c>
      <c r="D2223" s="7" t="s">
        <v>2386</v>
      </c>
      <c r="E2223" s="7" t="s">
        <v>2386</v>
      </c>
      <c r="F2223" s="7" t="s">
        <v>2386</v>
      </c>
      <c r="G2223" s="7" t="s">
        <v>2387</v>
      </c>
      <c r="H2223" s="7" t="s">
        <v>2386</v>
      </c>
    </row>
    <row r="2224" spans="1:8">
      <c r="A2224" s="7" t="s">
        <v>2266</v>
      </c>
      <c r="B2224" s="7">
        <v>23</v>
      </c>
      <c r="C2224" s="7">
        <v>9.8800000000000008</v>
      </c>
      <c r="D2224" s="7" t="s">
        <v>2386</v>
      </c>
      <c r="E2224" s="7" t="s">
        <v>2386</v>
      </c>
      <c r="F2224" s="7" t="s">
        <v>2386</v>
      </c>
      <c r="G2224" s="7" t="s">
        <v>2387</v>
      </c>
      <c r="H2224" s="7" t="s">
        <v>2386</v>
      </c>
    </row>
    <row r="2225" spans="1:8">
      <c r="A2225" s="7" t="s">
        <v>2267</v>
      </c>
      <c r="B2225" s="7">
        <v>38.25</v>
      </c>
      <c r="C2225" s="7">
        <v>6.2</v>
      </c>
      <c r="D2225" s="7" t="s">
        <v>2386</v>
      </c>
      <c r="E2225" s="7" t="s">
        <v>2386</v>
      </c>
      <c r="F2225" s="7" t="s">
        <v>2386</v>
      </c>
      <c r="G2225" s="7">
        <v>1</v>
      </c>
      <c r="H2225" s="7" t="s">
        <v>2386</v>
      </c>
    </row>
    <row r="2226" spans="1:8">
      <c r="A2226" s="7" t="s">
        <v>2268</v>
      </c>
      <c r="B2226" s="7">
        <v>41.14</v>
      </c>
      <c r="C2226" s="7">
        <v>9.58</v>
      </c>
      <c r="D2226" s="7" t="s">
        <v>2388</v>
      </c>
      <c r="E2226" s="7" t="s">
        <v>2386</v>
      </c>
      <c r="F2226" s="7" t="s">
        <v>2389</v>
      </c>
      <c r="G2226" s="7">
        <v>1</v>
      </c>
      <c r="H2226" s="7" t="s">
        <v>2388</v>
      </c>
    </row>
    <row r="2227" spans="1:8">
      <c r="A2227" s="7" t="s">
        <v>2269</v>
      </c>
      <c r="B2227" s="7">
        <v>32.56</v>
      </c>
      <c r="C2227" s="7">
        <v>5.41</v>
      </c>
      <c r="D2227" s="7" t="s">
        <v>2386</v>
      </c>
      <c r="E2227" s="7" t="s">
        <v>2386</v>
      </c>
      <c r="F2227" s="7" t="s">
        <v>2389</v>
      </c>
      <c r="G2227" s="7">
        <v>1</v>
      </c>
      <c r="H2227" s="7" t="s">
        <v>2388</v>
      </c>
    </row>
    <row r="2228" spans="1:8">
      <c r="A2228" s="7" t="s">
        <v>2270</v>
      </c>
      <c r="B2228" s="7">
        <v>39.25</v>
      </c>
      <c r="C2228" s="7">
        <v>8.41</v>
      </c>
      <c r="D2228" s="7" t="s">
        <v>2388</v>
      </c>
      <c r="E2228" s="7" t="s">
        <v>2386</v>
      </c>
      <c r="F2228" s="7" t="s">
        <v>2386</v>
      </c>
      <c r="G2228" s="7">
        <v>1</v>
      </c>
      <c r="H2228" s="7" t="s">
        <v>2386</v>
      </c>
    </row>
    <row r="2229" spans="1:8">
      <c r="A2229" s="7" t="s">
        <v>2271</v>
      </c>
      <c r="B2229" s="7">
        <v>26.6</v>
      </c>
      <c r="C2229" s="7">
        <v>5.07</v>
      </c>
      <c r="D2229" s="7" t="s">
        <v>2388</v>
      </c>
      <c r="E2229" s="7" t="s">
        <v>2386</v>
      </c>
      <c r="F2229" s="7" t="s">
        <v>2386</v>
      </c>
      <c r="G2229" s="7">
        <v>2</v>
      </c>
      <c r="H2229" s="7" t="s">
        <v>2386</v>
      </c>
    </row>
    <row r="2230" spans="1:8">
      <c r="A2230" s="7" t="s">
        <v>2272</v>
      </c>
      <c r="B2230" s="7">
        <v>35.700000000000003</v>
      </c>
      <c r="C2230" s="7">
        <v>4.0599999999999996</v>
      </c>
      <c r="D2230" s="7" t="s">
        <v>2386</v>
      </c>
      <c r="E2230" s="7" t="s">
        <v>2386</v>
      </c>
      <c r="F2230" s="7" t="s">
        <v>2389</v>
      </c>
      <c r="G2230" s="7">
        <v>1</v>
      </c>
      <c r="H2230" s="7" t="s">
        <v>2386</v>
      </c>
    </row>
    <row r="2231" spans="1:8">
      <c r="A2231" s="7" t="s">
        <v>2273</v>
      </c>
      <c r="B2231" s="7">
        <v>20.100000000000001</v>
      </c>
      <c r="C2231" s="7">
        <v>10.52</v>
      </c>
      <c r="D2231" s="7" t="s">
        <v>2386</v>
      </c>
      <c r="E2231" s="7" t="s">
        <v>2386</v>
      </c>
      <c r="F2231" s="7" t="s">
        <v>2386</v>
      </c>
      <c r="G2231" s="7" t="s">
        <v>2387</v>
      </c>
      <c r="H2231" s="7" t="s">
        <v>2386</v>
      </c>
    </row>
    <row r="2232" spans="1:8">
      <c r="A2232" s="7" t="s">
        <v>2274</v>
      </c>
      <c r="B2232" s="7">
        <v>22.23</v>
      </c>
      <c r="C2232" s="7">
        <v>9.65</v>
      </c>
      <c r="D2232" s="7" t="s">
        <v>2386</v>
      </c>
      <c r="E2232" s="7" t="s">
        <v>2386</v>
      </c>
      <c r="F2232" s="7" t="s">
        <v>2386</v>
      </c>
      <c r="G2232" s="7" t="s">
        <v>2387</v>
      </c>
      <c r="H2232" s="7" t="s">
        <v>2386</v>
      </c>
    </row>
    <row r="2233" spans="1:8">
      <c r="A2233" s="7" t="s">
        <v>2275</v>
      </c>
      <c r="B2233" s="7">
        <v>36.47</v>
      </c>
      <c r="C2233" s="7">
        <v>6.21</v>
      </c>
      <c r="D2233" s="7" t="s">
        <v>2386</v>
      </c>
      <c r="E2233" s="7" t="s">
        <v>2386</v>
      </c>
      <c r="F2233" s="7" t="s">
        <v>2386</v>
      </c>
      <c r="G2233" s="7" t="s">
        <v>2387</v>
      </c>
      <c r="H2233" s="7" t="s">
        <v>2386</v>
      </c>
    </row>
    <row r="2234" spans="1:8">
      <c r="A2234" s="7" t="s">
        <v>2276</v>
      </c>
      <c r="B2234" s="7">
        <v>49.64</v>
      </c>
      <c r="C2234" s="7">
        <v>4.76</v>
      </c>
      <c r="D2234" s="7" t="s">
        <v>2386</v>
      </c>
      <c r="E2234" s="7" t="s">
        <v>2386</v>
      </c>
      <c r="F2234" s="7" t="s">
        <v>2389</v>
      </c>
      <c r="G2234" s="7">
        <v>1</v>
      </c>
      <c r="H2234" s="7" t="s">
        <v>2386</v>
      </c>
    </row>
    <row r="2235" spans="1:8">
      <c r="A2235" s="7" t="s">
        <v>2277</v>
      </c>
      <c r="B2235" s="7">
        <v>36.799999999999997</v>
      </c>
      <c r="C2235" s="7">
        <v>5.73</v>
      </c>
      <c r="D2235" s="7" t="s">
        <v>2388</v>
      </c>
      <c r="E2235" s="7" t="s">
        <v>2386</v>
      </c>
      <c r="F2235" s="7" t="s">
        <v>2389</v>
      </c>
      <c r="G2235" s="7">
        <v>1</v>
      </c>
      <c r="H2235" s="7" t="s">
        <v>2386</v>
      </c>
    </row>
    <row r="2236" spans="1:8">
      <c r="A2236" s="7" t="s">
        <v>2278</v>
      </c>
      <c r="B2236" s="7">
        <v>33.880000000000003</v>
      </c>
      <c r="C2236" s="7">
        <v>10.78</v>
      </c>
      <c r="D2236" s="7" t="s">
        <v>2388</v>
      </c>
      <c r="E2236" s="7" t="s">
        <v>2386</v>
      </c>
      <c r="F2236" s="7" t="s">
        <v>2386</v>
      </c>
      <c r="G2236" s="7" t="s">
        <v>2387</v>
      </c>
      <c r="H2236" s="7" t="s">
        <v>2386</v>
      </c>
    </row>
    <row r="2237" spans="1:8">
      <c r="A2237" s="7" t="s">
        <v>2279</v>
      </c>
      <c r="B2237" s="7">
        <v>32.01</v>
      </c>
      <c r="C2237" s="7">
        <v>5.08</v>
      </c>
      <c r="D2237" s="7" t="s">
        <v>2388</v>
      </c>
      <c r="E2237" s="7" t="s">
        <v>2386</v>
      </c>
      <c r="F2237" s="7" t="s">
        <v>2386</v>
      </c>
      <c r="G2237" s="7">
        <v>1</v>
      </c>
      <c r="H2237" s="7" t="s">
        <v>2386</v>
      </c>
    </row>
    <row r="2238" spans="1:8">
      <c r="A2238" s="7" t="s">
        <v>2280</v>
      </c>
      <c r="B2238" s="7">
        <v>39.049999999999997</v>
      </c>
      <c r="C2238" s="7">
        <v>6.06</v>
      </c>
      <c r="D2238" s="7" t="s">
        <v>2386</v>
      </c>
      <c r="E2238" s="7" t="s">
        <v>2386</v>
      </c>
      <c r="F2238" s="7" t="s">
        <v>2386</v>
      </c>
      <c r="G2238" s="7">
        <v>1</v>
      </c>
      <c r="H2238" s="7" t="s">
        <v>2388</v>
      </c>
    </row>
    <row r="2239" spans="1:8">
      <c r="A2239" s="7" t="s">
        <v>2281</v>
      </c>
      <c r="B2239" s="7">
        <v>33.630000000000003</v>
      </c>
      <c r="C2239" s="7">
        <v>11.39</v>
      </c>
      <c r="D2239" s="7" t="s">
        <v>2386</v>
      </c>
      <c r="E2239" s="7" t="s">
        <v>2386</v>
      </c>
      <c r="F2239" s="7" t="s">
        <v>2386</v>
      </c>
      <c r="G2239" s="7" t="s">
        <v>2387</v>
      </c>
      <c r="H2239" s="7" t="s">
        <v>2386</v>
      </c>
    </row>
    <row r="2240" spans="1:8">
      <c r="A2240" s="7" t="s">
        <v>2282</v>
      </c>
      <c r="B2240" s="7">
        <v>34.865000000000002</v>
      </c>
      <c r="C2240" s="7">
        <v>5.35</v>
      </c>
      <c r="D2240" s="7" t="s">
        <v>2388</v>
      </c>
      <c r="E2240" s="7" t="s">
        <v>2386</v>
      </c>
      <c r="F2240" s="7" t="s">
        <v>2386</v>
      </c>
      <c r="G2240" s="7">
        <v>1</v>
      </c>
      <c r="H2240" s="7" t="s">
        <v>2386</v>
      </c>
    </row>
    <row r="2241" spans="1:8">
      <c r="A2241" s="7" t="s">
        <v>2283</v>
      </c>
      <c r="B2241" s="7">
        <v>43.11</v>
      </c>
      <c r="C2241" s="7">
        <v>5.6</v>
      </c>
      <c r="D2241" s="7" t="s">
        <v>2386</v>
      </c>
      <c r="E2241" s="7" t="s">
        <v>2386</v>
      </c>
      <c r="F2241" s="7" t="s">
        <v>2386</v>
      </c>
      <c r="G2241" s="7" t="s">
        <v>2387</v>
      </c>
      <c r="H2241" s="7" t="s">
        <v>2386</v>
      </c>
    </row>
    <row r="2242" spans="1:8">
      <c r="A2242" s="7" t="s">
        <v>2284</v>
      </c>
      <c r="B2242" s="7">
        <v>30.305</v>
      </c>
      <c r="C2242" s="7">
        <v>4.2699999999999996</v>
      </c>
      <c r="D2242" s="7" t="s">
        <v>2388</v>
      </c>
      <c r="E2242" s="7" t="s">
        <v>2386</v>
      </c>
      <c r="F2242" s="7" t="s">
        <v>2386</v>
      </c>
      <c r="G2242" s="7">
        <v>1</v>
      </c>
      <c r="H2242" s="7" t="s">
        <v>2386</v>
      </c>
    </row>
    <row r="2243" spans="1:8">
      <c r="A2243" s="7" t="s">
        <v>2285</v>
      </c>
      <c r="B2243" s="7">
        <v>25.175000000000001</v>
      </c>
      <c r="C2243" s="7">
        <v>5.57</v>
      </c>
      <c r="D2243" s="7" t="s">
        <v>2388</v>
      </c>
      <c r="E2243" s="7" t="s">
        <v>2386</v>
      </c>
      <c r="F2243" s="7" t="s">
        <v>2386</v>
      </c>
      <c r="G2243" s="7">
        <v>1</v>
      </c>
      <c r="H2243" s="7" t="s">
        <v>2386</v>
      </c>
    </row>
    <row r="2244" spans="1:8">
      <c r="A2244" s="7" t="s">
        <v>2286</v>
      </c>
      <c r="B2244" s="7">
        <v>26.8</v>
      </c>
      <c r="C2244" s="7">
        <v>5.68</v>
      </c>
      <c r="D2244" s="7" t="s">
        <v>2388</v>
      </c>
      <c r="E2244" s="7" t="s">
        <v>2386</v>
      </c>
      <c r="F2244" s="7" t="s">
        <v>2386</v>
      </c>
      <c r="G2244" s="7">
        <v>1</v>
      </c>
      <c r="H2244" s="7" t="s">
        <v>2386</v>
      </c>
    </row>
    <row r="2245" spans="1:8">
      <c r="A2245" s="7" t="s">
        <v>2287</v>
      </c>
      <c r="B2245" s="7">
        <v>21.78</v>
      </c>
      <c r="C2245" s="7">
        <v>5.3</v>
      </c>
      <c r="D2245" s="7" t="s">
        <v>2386</v>
      </c>
      <c r="E2245" s="7" t="s">
        <v>2388</v>
      </c>
      <c r="F2245" s="7" t="s">
        <v>2386</v>
      </c>
      <c r="G2245" s="7">
        <v>1</v>
      </c>
      <c r="H2245" s="7" t="s">
        <v>2386</v>
      </c>
    </row>
    <row r="2246" spans="1:8">
      <c r="A2246" s="7" t="s">
        <v>2288</v>
      </c>
      <c r="B2246" s="7">
        <v>30.14</v>
      </c>
      <c r="C2246" s="7">
        <v>9.4499999999999993</v>
      </c>
      <c r="D2246" s="7" t="s">
        <v>2388</v>
      </c>
      <c r="E2246" s="7" t="s">
        <v>2386</v>
      </c>
      <c r="F2246" s="7" t="s">
        <v>2386</v>
      </c>
      <c r="G2246" s="7" t="s">
        <v>2387</v>
      </c>
      <c r="H2246" s="7" t="s">
        <v>2386</v>
      </c>
    </row>
    <row r="2247" spans="1:8">
      <c r="A2247" s="7" t="s">
        <v>2289</v>
      </c>
      <c r="B2247" s="7">
        <v>29.7</v>
      </c>
      <c r="C2247" s="7">
        <v>6.79</v>
      </c>
      <c r="D2247" s="7" t="s">
        <v>2388</v>
      </c>
      <c r="E2247" s="7" t="s">
        <v>2386</v>
      </c>
      <c r="F2247" s="7" t="s">
        <v>2386</v>
      </c>
      <c r="G2247" s="7" t="s">
        <v>2387</v>
      </c>
      <c r="H2247" s="7" t="s">
        <v>2386</v>
      </c>
    </row>
    <row r="2248" spans="1:8">
      <c r="A2248" s="7" t="s">
        <v>2290</v>
      </c>
      <c r="B2248" s="7">
        <v>32.395000000000003</v>
      </c>
      <c r="C2248" s="7">
        <v>11.1</v>
      </c>
      <c r="D2248" s="7" t="s">
        <v>2388</v>
      </c>
      <c r="E2248" s="7" t="s">
        <v>2386</v>
      </c>
      <c r="F2248" s="7" t="s">
        <v>2386</v>
      </c>
      <c r="G2248" s="7" t="s">
        <v>2387</v>
      </c>
      <c r="H2248" s="7" t="s">
        <v>2386</v>
      </c>
    </row>
    <row r="2249" spans="1:8">
      <c r="A2249" s="7" t="s">
        <v>2291</v>
      </c>
      <c r="B2249" s="7">
        <v>42.75</v>
      </c>
      <c r="C2249" s="7">
        <v>4.22</v>
      </c>
      <c r="D2249" s="7" t="s">
        <v>2386</v>
      </c>
      <c r="E2249" s="7" t="s">
        <v>2386</v>
      </c>
      <c r="F2249" s="7" t="s">
        <v>2386</v>
      </c>
      <c r="G2249" s="7" t="s">
        <v>2387</v>
      </c>
      <c r="H2249" s="7" t="s">
        <v>2388</v>
      </c>
    </row>
    <row r="2250" spans="1:8">
      <c r="A2250" s="7" t="s">
        <v>2292</v>
      </c>
      <c r="B2250" s="7">
        <v>36.64</v>
      </c>
      <c r="C2250" s="7">
        <v>7.26</v>
      </c>
      <c r="D2250" s="7" t="s">
        <v>2386</v>
      </c>
      <c r="E2250" s="7" t="s">
        <v>2386</v>
      </c>
      <c r="F2250" s="7" t="s">
        <v>2386</v>
      </c>
      <c r="G2250" s="7" t="s">
        <v>2387</v>
      </c>
      <c r="H2250" s="7" t="s">
        <v>2386</v>
      </c>
    </row>
    <row r="2251" spans="1:8">
      <c r="A2251" s="7" t="s">
        <v>2293</v>
      </c>
      <c r="B2251" s="7">
        <v>39.049999999999997</v>
      </c>
      <c r="C2251" s="7">
        <v>5.27</v>
      </c>
      <c r="D2251" s="7" t="s">
        <v>2388</v>
      </c>
      <c r="E2251" s="7" t="s">
        <v>2386</v>
      </c>
      <c r="F2251" s="7" t="s">
        <v>2386</v>
      </c>
      <c r="G2251" s="7">
        <v>1</v>
      </c>
      <c r="H2251" s="7" t="s">
        <v>2386</v>
      </c>
    </row>
    <row r="2252" spans="1:8">
      <c r="A2252" s="7" t="s">
        <v>2294</v>
      </c>
      <c r="B2252" s="7">
        <v>33.1</v>
      </c>
      <c r="C2252" s="7">
        <v>5.46</v>
      </c>
      <c r="D2252" s="7" t="s">
        <v>2388</v>
      </c>
      <c r="E2252" s="7" t="s">
        <v>2386</v>
      </c>
      <c r="F2252" s="7" t="s">
        <v>2386</v>
      </c>
      <c r="G2252" s="7">
        <v>1</v>
      </c>
      <c r="H2252" s="7" t="s">
        <v>2386</v>
      </c>
    </row>
    <row r="2253" spans="1:8">
      <c r="A2253" s="7" t="s">
        <v>2295</v>
      </c>
      <c r="B2253" s="7">
        <v>31.824999999999999</v>
      </c>
      <c r="C2253" s="7">
        <v>8.1300000000000008</v>
      </c>
      <c r="D2253" s="7" t="s">
        <v>2386</v>
      </c>
      <c r="E2253" s="7" t="s">
        <v>2386</v>
      </c>
      <c r="F2253" s="7" t="s">
        <v>2386</v>
      </c>
      <c r="G2253" s="7" t="s">
        <v>2387</v>
      </c>
      <c r="H2253" s="7" t="s">
        <v>2386</v>
      </c>
    </row>
    <row r="2254" spans="1:8">
      <c r="A2254" s="7" t="s">
        <v>2296</v>
      </c>
      <c r="B2254" s="7">
        <v>29</v>
      </c>
      <c r="C2254" s="7">
        <v>4.25</v>
      </c>
      <c r="D2254" s="7" t="s">
        <v>2388</v>
      </c>
      <c r="E2254" s="7" t="s">
        <v>2386</v>
      </c>
      <c r="F2254" s="7" t="s">
        <v>2386</v>
      </c>
      <c r="G2254" s="7">
        <v>1</v>
      </c>
      <c r="H2254" s="7" t="s">
        <v>2386</v>
      </c>
    </row>
    <row r="2255" spans="1:8">
      <c r="A2255" s="7" t="s">
        <v>2297</v>
      </c>
      <c r="B2255" s="7">
        <v>30.495000000000001</v>
      </c>
      <c r="C2255" s="7">
        <v>8.68</v>
      </c>
      <c r="D2255" s="7" t="s">
        <v>2386</v>
      </c>
      <c r="E2255" s="7" t="s">
        <v>2386</v>
      </c>
      <c r="F2255" s="7" t="s">
        <v>2386</v>
      </c>
      <c r="G2255" s="7" t="s">
        <v>2387</v>
      </c>
      <c r="H2255" s="7" t="s">
        <v>2386</v>
      </c>
    </row>
    <row r="2256" spans="1:8">
      <c r="A2256" s="7" t="s">
        <v>2298</v>
      </c>
      <c r="B2256" s="7">
        <v>25.2</v>
      </c>
      <c r="C2256" s="7">
        <v>6.25</v>
      </c>
      <c r="D2256" s="7" t="s">
        <v>2388</v>
      </c>
      <c r="E2256" s="7" t="s">
        <v>2386</v>
      </c>
      <c r="F2256" s="7" t="s">
        <v>2386</v>
      </c>
      <c r="G2256" s="7">
        <v>1</v>
      </c>
      <c r="H2256" s="7" t="s">
        <v>2386</v>
      </c>
    </row>
    <row r="2257" spans="1:8">
      <c r="A2257" s="7" t="s">
        <v>2299</v>
      </c>
      <c r="B2257" s="7">
        <v>22.77</v>
      </c>
      <c r="C2257" s="7">
        <v>4.47</v>
      </c>
      <c r="D2257" s="7" t="s">
        <v>2388</v>
      </c>
      <c r="E2257" s="7" t="s">
        <v>2386</v>
      </c>
      <c r="F2257" s="7" t="s">
        <v>2386</v>
      </c>
      <c r="G2257" s="7">
        <v>1</v>
      </c>
      <c r="H2257" s="7" t="s">
        <v>2386</v>
      </c>
    </row>
    <row r="2258" spans="1:8">
      <c r="A2258" s="7" t="s">
        <v>2300</v>
      </c>
      <c r="B2258" s="7">
        <v>23.18</v>
      </c>
      <c r="C2258" s="7">
        <v>8.31</v>
      </c>
      <c r="D2258" s="7" t="s">
        <v>2386</v>
      </c>
      <c r="E2258" s="7" t="s">
        <v>2386</v>
      </c>
      <c r="F2258" s="7" t="s">
        <v>2386</v>
      </c>
      <c r="G2258" s="7" t="s">
        <v>2387</v>
      </c>
      <c r="H2258" s="7" t="s">
        <v>2386</v>
      </c>
    </row>
    <row r="2259" spans="1:8">
      <c r="A2259" s="7" t="s">
        <v>2301</v>
      </c>
      <c r="B2259" s="7">
        <v>35.409999999999997</v>
      </c>
      <c r="C2259" s="7">
        <v>5.68</v>
      </c>
      <c r="D2259" s="7" t="s">
        <v>2386</v>
      </c>
      <c r="E2259" s="7" t="s">
        <v>2386</v>
      </c>
      <c r="F2259" s="7" t="s">
        <v>2386</v>
      </c>
      <c r="G2259" s="7" t="s">
        <v>2387</v>
      </c>
      <c r="H2259" s="7" t="s">
        <v>2386</v>
      </c>
    </row>
    <row r="2260" spans="1:8">
      <c r="A2260" s="7" t="s">
        <v>2302</v>
      </c>
      <c r="B2260" s="7">
        <v>50.58</v>
      </c>
      <c r="C2260" s="7">
        <v>5.12</v>
      </c>
      <c r="D2260" s="7" t="s">
        <v>2386</v>
      </c>
      <c r="E2260" s="7" t="s">
        <v>2386</v>
      </c>
      <c r="F2260" s="7" t="s">
        <v>2386</v>
      </c>
      <c r="G2260" s="7">
        <v>2</v>
      </c>
      <c r="H2260" s="7" t="s">
        <v>2388</v>
      </c>
    </row>
    <row r="2261" spans="1:8">
      <c r="A2261" s="7" t="s">
        <v>2303</v>
      </c>
      <c r="B2261" s="7">
        <v>32.11</v>
      </c>
      <c r="C2261" s="7">
        <v>4.75</v>
      </c>
      <c r="D2261" s="7" t="s">
        <v>2388</v>
      </c>
      <c r="E2261" s="7" t="s">
        <v>2386</v>
      </c>
      <c r="F2261" s="7" t="s">
        <v>2386</v>
      </c>
      <c r="G2261" s="7">
        <v>2</v>
      </c>
      <c r="H2261" s="7" t="s">
        <v>2386</v>
      </c>
    </row>
    <row r="2262" spans="1:8">
      <c r="A2262" s="7" t="s">
        <v>2304</v>
      </c>
      <c r="B2262" s="7">
        <v>34.479999999999997</v>
      </c>
      <c r="C2262" s="7">
        <v>6.31</v>
      </c>
      <c r="D2262" s="7" t="s">
        <v>2386</v>
      </c>
      <c r="E2262" s="7" t="s">
        <v>2386</v>
      </c>
      <c r="F2262" s="7" t="s">
        <v>2389</v>
      </c>
      <c r="G2262" s="7">
        <v>1</v>
      </c>
      <c r="H2262" s="7" t="s">
        <v>2386</v>
      </c>
    </row>
    <row r="2263" spans="1:8">
      <c r="A2263" s="7" t="s">
        <v>2305</v>
      </c>
      <c r="B2263" s="7">
        <v>34.39</v>
      </c>
      <c r="C2263" s="7">
        <v>6.28</v>
      </c>
      <c r="D2263" s="7" t="s">
        <v>2388</v>
      </c>
      <c r="E2263" s="7" t="s">
        <v>2386</v>
      </c>
      <c r="F2263" s="7" t="s">
        <v>2386</v>
      </c>
      <c r="G2263" s="7">
        <v>1</v>
      </c>
      <c r="H2263" s="7" t="s">
        <v>2386</v>
      </c>
    </row>
    <row r="2264" spans="1:8">
      <c r="A2264" s="7" t="s">
        <v>2306</v>
      </c>
      <c r="B2264" s="7">
        <v>26.4</v>
      </c>
      <c r="C2264" s="7">
        <v>9.2899999999999991</v>
      </c>
      <c r="D2264" s="7" t="s">
        <v>2388</v>
      </c>
      <c r="E2264" s="7" t="s">
        <v>2386</v>
      </c>
      <c r="F2264" s="7" t="s">
        <v>2389</v>
      </c>
      <c r="G2264" s="7">
        <v>1</v>
      </c>
      <c r="H2264" s="7" t="s">
        <v>2386</v>
      </c>
    </row>
    <row r="2265" spans="1:8">
      <c r="A2265" s="7" t="s">
        <v>2307</v>
      </c>
      <c r="B2265" s="7">
        <v>28.1</v>
      </c>
      <c r="C2265" s="7">
        <v>5.79</v>
      </c>
      <c r="D2265" s="7" t="s">
        <v>2388</v>
      </c>
      <c r="E2265" s="7" t="s">
        <v>2386</v>
      </c>
      <c r="F2265" s="7" t="s">
        <v>2389</v>
      </c>
      <c r="G2265" s="7">
        <v>1</v>
      </c>
      <c r="H2265" s="7" t="s">
        <v>2386</v>
      </c>
    </row>
    <row r="2266" spans="1:8">
      <c r="A2266" s="7" t="s">
        <v>2308</v>
      </c>
      <c r="B2266" s="7">
        <v>27</v>
      </c>
      <c r="C2266" s="7">
        <v>4.54</v>
      </c>
      <c r="D2266" s="7" t="s">
        <v>2388</v>
      </c>
      <c r="E2266" s="7" t="s">
        <v>2386</v>
      </c>
      <c r="F2266" s="7" t="s">
        <v>2386</v>
      </c>
      <c r="G2266" s="7">
        <v>1</v>
      </c>
      <c r="H2266" s="7" t="s">
        <v>2386</v>
      </c>
    </row>
    <row r="2267" spans="1:8">
      <c r="A2267" s="7" t="s">
        <v>2309</v>
      </c>
      <c r="B2267" s="7">
        <v>28.594999999999999</v>
      </c>
      <c r="C2267" s="7">
        <v>4.68</v>
      </c>
      <c r="D2267" s="7" t="s">
        <v>2388</v>
      </c>
      <c r="E2267" s="7" t="s">
        <v>2386</v>
      </c>
      <c r="F2267" s="7" t="s">
        <v>2386</v>
      </c>
      <c r="G2267" s="7">
        <v>1</v>
      </c>
      <c r="H2267" s="7" t="s">
        <v>2386</v>
      </c>
    </row>
    <row r="2268" spans="1:8">
      <c r="A2268" s="7" t="s">
        <v>2310</v>
      </c>
      <c r="B2268" s="7">
        <v>36.799999999999997</v>
      </c>
      <c r="C2268" s="7">
        <v>5.88</v>
      </c>
      <c r="D2268" s="7" t="s">
        <v>2386</v>
      </c>
      <c r="E2268" s="7" t="s">
        <v>2386</v>
      </c>
      <c r="F2268" s="7" t="s">
        <v>2386</v>
      </c>
      <c r="G2268" s="7">
        <v>1</v>
      </c>
      <c r="H2268" s="7" t="s">
        <v>2386</v>
      </c>
    </row>
    <row r="2269" spans="1:8">
      <c r="A2269" s="7" t="s">
        <v>2311</v>
      </c>
      <c r="B2269" s="7">
        <v>23.75</v>
      </c>
      <c r="C2269" s="7">
        <v>5.42</v>
      </c>
      <c r="D2269" s="7" t="s">
        <v>2388</v>
      </c>
      <c r="E2269" s="7" t="s">
        <v>2386</v>
      </c>
      <c r="F2269" s="7" t="s">
        <v>2389</v>
      </c>
      <c r="G2269" s="7">
        <v>1</v>
      </c>
      <c r="H2269" s="7" t="s">
        <v>2386</v>
      </c>
    </row>
    <row r="2270" spans="1:8">
      <c r="A2270" s="7" t="s">
        <v>2312</v>
      </c>
      <c r="B2270" s="7">
        <v>35.619999999999997</v>
      </c>
      <c r="C2270" s="7">
        <v>4.16</v>
      </c>
      <c r="D2270" s="7" t="s">
        <v>2386</v>
      </c>
      <c r="E2270" s="7" t="s">
        <v>2386</v>
      </c>
      <c r="F2270" s="7" t="s">
        <v>2386</v>
      </c>
      <c r="G2270" s="7" t="s">
        <v>2387</v>
      </c>
      <c r="H2270" s="7" t="s">
        <v>2386</v>
      </c>
    </row>
    <row r="2271" spans="1:8">
      <c r="A2271" s="7" t="s">
        <v>2313</v>
      </c>
      <c r="B2271" s="7">
        <v>30.495000000000001</v>
      </c>
      <c r="C2271" s="7">
        <v>4.57</v>
      </c>
      <c r="D2271" s="7" t="s">
        <v>2388</v>
      </c>
      <c r="E2271" s="7" t="s">
        <v>2386</v>
      </c>
      <c r="F2271" s="7" t="s">
        <v>2386</v>
      </c>
      <c r="G2271" s="7" t="s">
        <v>2387</v>
      </c>
      <c r="H2271" s="7" t="s">
        <v>2388</v>
      </c>
    </row>
    <row r="2272" spans="1:8">
      <c r="A2272" s="7" t="s">
        <v>2314</v>
      </c>
      <c r="B2272" s="7">
        <v>30.69</v>
      </c>
      <c r="C2272" s="7">
        <v>7.05</v>
      </c>
      <c r="D2272" s="7" t="s">
        <v>2388</v>
      </c>
      <c r="E2272" s="7" t="s">
        <v>2386</v>
      </c>
      <c r="F2272" s="7" t="s">
        <v>2386</v>
      </c>
      <c r="G2272" s="7">
        <v>2</v>
      </c>
      <c r="H2272" s="7" t="s">
        <v>2386</v>
      </c>
    </row>
    <row r="2273" spans="1:8">
      <c r="A2273" s="7" t="s">
        <v>2315</v>
      </c>
      <c r="B2273" s="7">
        <v>35.799999999999997</v>
      </c>
      <c r="C2273" s="7">
        <v>5.63</v>
      </c>
      <c r="D2273" s="7" t="s">
        <v>2388</v>
      </c>
      <c r="E2273" s="7" t="s">
        <v>2386</v>
      </c>
      <c r="F2273" s="7" t="s">
        <v>2386</v>
      </c>
      <c r="G2273" s="7">
        <v>2</v>
      </c>
      <c r="H2273" s="7" t="s">
        <v>2386</v>
      </c>
    </row>
    <row r="2274" spans="1:8">
      <c r="A2274" s="7" t="s">
        <v>2316</v>
      </c>
      <c r="B2274" s="7">
        <v>28.785</v>
      </c>
      <c r="C2274" s="7">
        <v>4.24</v>
      </c>
      <c r="D2274" s="7" t="s">
        <v>2388</v>
      </c>
      <c r="E2274" s="7" t="s">
        <v>2386</v>
      </c>
      <c r="F2274" s="7" t="s">
        <v>2386</v>
      </c>
      <c r="G2274" s="7">
        <v>2</v>
      </c>
      <c r="H2274" s="7" t="s">
        <v>2386</v>
      </c>
    </row>
    <row r="2275" spans="1:8">
      <c r="A2275" s="7" t="s">
        <v>2317</v>
      </c>
      <c r="B2275" s="7">
        <v>28.594999999999999</v>
      </c>
      <c r="C2275" s="7">
        <v>4.96</v>
      </c>
      <c r="D2275" s="7" t="s">
        <v>2388</v>
      </c>
      <c r="E2275" s="7" t="s">
        <v>2386</v>
      </c>
      <c r="F2275" s="7" t="s">
        <v>2386</v>
      </c>
      <c r="G2275" s="7">
        <v>2</v>
      </c>
      <c r="H2275" s="7" t="s">
        <v>2386</v>
      </c>
    </row>
    <row r="2276" spans="1:8">
      <c r="A2276" s="7" t="s">
        <v>2318</v>
      </c>
      <c r="B2276" s="7">
        <v>48.75</v>
      </c>
      <c r="C2276" s="7">
        <v>4.34</v>
      </c>
      <c r="D2276" s="7" t="s">
        <v>2386</v>
      </c>
      <c r="E2276" s="7" t="s">
        <v>2386</v>
      </c>
      <c r="F2276" s="7" t="s">
        <v>2386</v>
      </c>
      <c r="G2276" s="7" t="s">
        <v>2387</v>
      </c>
      <c r="H2276" s="7" t="s">
        <v>2386</v>
      </c>
    </row>
    <row r="2277" spans="1:8">
      <c r="A2277" s="7" t="s">
        <v>2319</v>
      </c>
      <c r="B2277" s="7">
        <v>28.31</v>
      </c>
      <c r="C2277" s="7">
        <v>5.43</v>
      </c>
      <c r="D2277" s="7" t="s">
        <v>2388</v>
      </c>
      <c r="E2277" s="7" t="s">
        <v>2386</v>
      </c>
      <c r="F2277" s="7" t="s">
        <v>2386</v>
      </c>
      <c r="G2277" s="7">
        <v>2</v>
      </c>
      <c r="H2277" s="7" t="s">
        <v>2386</v>
      </c>
    </row>
    <row r="2278" spans="1:8">
      <c r="A2278" s="7" t="s">
        <v>2320</v>
      </c>
      <c r="B2278" s="7">
        <v>38.39</v>
      </c>
      <c r="C2278" s="7">
        <v>8.33</v>
      </c>
      <c r="D2278" s="7" t="s">
        <v>2388</v>
      </c>
      <c r="E2278" s="7" t="s">
        <v>2386</v>
      </c>
      <c r="F2278" s="7" t="s">
        <v>2386</v>
      </c>
      <c r="G2278" s="7">
        <v>1</v>
      </c>
      <c r="H2278" s="7" t="s">
        <v>2386</v>
      </c>
    </row>
    <row r="2279" spans="1:8">
      <c r="A2279" s="7" t="s">
        <v>2321</v>
      </c>
      <c r="B2279" s="7">
        <v>25.87</v>
      </c>
      <c r="C2279" s="7">
        <v>5.63</v>
      </c>
      <c r="D2279" s="7" t="s">
        <v>2388</v>
      </c>
      <c r="E2279" s="7" t="s">
        <v>2386</v>
      </c>
      <c r="F2279" s="7" t="s">
        <v>2386</v>
      </c>
      <c r="G2279" s="7">
        <v>1</v>
      </c>
      <c r="H2279" s="7" t="s">
        <v>2386</v>
      </c>
    </row>
    <row r="2280" spans="1:8">
      <c r="A2280" s="7" t="s">
        <v>2322</v>
      </c>
      <c r="B2280" s="7">
        <v>43.7</v>
      </c>
      <c r="C2280" s="7">
        <v>7.23</v>
      </c>
      <c r="D2280" s="7" t="s">
        <v>2386</v>
      </c>
      <c r="E2280" s="7" t="s">
        <v>2386</v>
      </c>
      <c r="F2280" s="7" t="s">
        <v>2386</v>
      </c>
      <c r="G2280" s="7" t="s">
        <v>2387</v>
      </c>
      <c r="H2280" s="7" t="s">
        <v>2386</v>
      </c>
    </row>
    <row r="2281" spans="1:8">
      <c r="A2281" s="7" t="s">
        <v>2323</v>
      </c>
      <c r="B2281" s="7">
        <v>40.945</v>
      </c>
      <c r="C2281" s="7">
        <v>10.57</v>
      </c>
      <c r="D2281" s="7" t="s">
        <v>2386</v>
      </c>
      <c r="E2281" s="7" t="s">
        <v>2386</v>
      </c>
      <c r="F2281" s="7" t="s">
        <v>2386</v>
      </c>
      <c r="G2281" s="7" t="s">
        <v>2387</v>
      </c>
      <c r="H2281" s="7" t="s">
        <v>2386</v>
      </c>
    </row>
    <row r="2282" spans="1:8">
      <c r="A2282" s="7" t="s">
        <v>2324</v>
      </c>
      <c r="B2282" s="7">
        <v>48.31</v>
      </c>
      <c r="C2282" s="7">
        <v>9.58</v>
      </c>
      <c r="D2282" s="7" t="s">
        <v>2388</v>
      </c>
      <c r="E2282" s="7" t="s">
        <v>2386</v>
      </c>
      <c r="F2282" s="7" t="s">
        <v>2386</v>
      </c>
      <c r="G2282" s="7">
        <v>2</v>
      </c>
      <c r="H2282" s="7" t="s">
        <v>2388</v>
      </c>
    </row>
    <row r="2283" spans="1:8">
      <c r="A2283" s="7" t="s">
        <v>2325</v>
      </c>
      <c r="B2283" s="7">
        <v>27.94</v>
      </c>
      <c r="C2283" s="7">
        <v>7.92</v>
      </c>
      <c r="D2283" s="7" t="s">
        <v>2386</v>
      </c>
      <c r="E2283" s="7" t="s">
        <v>2386</v>
      </c>
      <c r="F2283" s="7" t="s">
        <v>2386</v>
      </c>
      <c r="G2283" s="7" t="s">
        <v>2387</v>
      </c>
      <c r="H2283" s="7" t="s">
        <v>2386</v>
      </c>
    </row>
    <row r="2284" spans="1:8">
      <c r="A2284" s="7" t="s">
        <v>2326</v>
      </c>
      <c r="B2284" s="7">
        <v>31.9</v>
      </c>
      <c r="C2284" s="7">
        <v>10.119999999999999</v>
      </c>
      <c r="D2284" s="7" t="s">
        <v>2386</v>
      </c>
      <c r="E2284" s="7" t="s">
        <v>2386</v>
      </c>
      <c r="F2284" s="7" t="s">
        <v>2386</v>
      </c>
      <c r="G2284" s="7">
        <v>2</v>
      </c>
      <c r="H2284" s="7" t="s">
        <v>2386</v>
      </c>
    </row>
    <row r="2285" spans="1:8">
      <c r="A2285" s="7" t="s">
        <v>2327</v>
      </c>
      <c r="B2285" s="7">
        <v>31.64</v>
      </c>
      <c r="C2285" s="7">
        <v>7.91</v>
      </c>
      <c r="D2285" s="7" t="s">
        <v>2386</v>
      </c>
      <c r="E2285" s="7" t="s">
        <v>2386</v>
      </c>
      <c r="F2285" s="7" t="s">
        <v>2386</v>
      </c>
      <c r="G2285" s="7" t="s">
        <v>2387</v>
      </c>
      <c r="H2285" s="7" t="s">
        <v>2386</v>
      </c>
    </row>
    <row r="2286" spans="1:8">
      <c r="A2286" s="7" t="s">
        <v>2328</v>
      </c>
      <c r="B2286" s="7">
        <v>46.7</v>
      </c>
      <c r="C2286" s="7">
        <v>10.9</v>
      </c>
      <c r="D2286" s="7" t="s">
        <v>2386</v>
      </c>
      <c r="E2286" s="7" t="s">
        <v>2386</v>
      </c>
      <c r="F2286" s="7" t="s">
        <v>2386</v>
      </c>
      <c r="G2286" s="7" t="s">
        <v>2387</v>
      </c>
      <c r="H2286" s="7" t="s">
        <v>2386</v>
      </c>
    </row>
    <row r="2287" spans="1:8">
      <c r="A2287" s="7" t="s">
        <v>2329</v>
      </c>
      <c r="B2287" s="7">
        <v>18.335000000000001</v>
      </c>
      <c r="C2287" s="7">
        <v>11.83</v>
      </c>
      <c r="D2287" s="7" t="s">
        <v>2386</v>
      </c>
      <c r="E2287" s="7" t="s">
        <v>2386</v>
      </c>
      <c r="F2287" s="7" t="s">
        <v>2386</v>
      </c>
      <c r="G2287" s="7" t="s">
        <v>2387</v>
      </c>
      <c r="H2287" s="7" t="s">
        <v>2386</v>
      </c>
    </row>
    <row r="2288" spans="1:8">
      <c r="A2288" s="7" t="s">
        <v>2330</v>
      </c>
      <c r="B2288" s="7">
        <v>31.24</v>
      </c>
      <c r="C2288" s="7">
        <v>7.42</v>
      </c>
      <c r="D2288" s="7" t="s">
        <v>2388</v>
      </c>
      <c r="E2288" s="7" t="s">
        <v>2386</v>
      </c>
      <c r="F2288" s="7" t="s">
        <v>2386</v>
      </c>
      <c r="G2288" s="7">
        <v>2</v>
      </c>
      <c r="H2288" s="7" t="s">
        <v>2386</v>
      </c>
    </row>
    <row r="2289" spans="1:8">
      <c r="A2289" s="7" t="s">
        <v>2331</v>
      </c>
      <c r="B2289" s="7">
        <v>39.22</v>
      </c>
      <c r="C2289" s="7">
        <v>5.62</v>
      </c>
      <c r="D2289" s="7" t="s">
        <v>2388</v>
      </c>
      <c r="E2289" s="7" t="s">
        <v>2386</v>
      </c>
      <c r="F2289" s="7" t="s">
        <v>2386</v>
      </c>
      <c r="G2289" s="7">
        <v>1</v>
      </c>
      <c r="H2289" s="7" t="s">
        <v>2386</v>
      </c>
    </row>
    <row r="2290" spans="1:8">
      <c r="A2290" s="7" t="s">
        <v>2332</v>
      </c>
      <c r="B2290" s="7">
        <v>24.414999999999999</v>
      </c>
      <c r="C2290" s="7">
        <v>7.16</v>
      </c>
      <c r="D2290" s="7" t="s">
        <v>2386</v>
      </c>
      <c r="E2290" s="7" t="s">
        <v>2386</v>
      </c>
      <c r="F2290" s="7" t="s">
        <v>2386</v>
      </c>
      <c r="G2290" s="7" t="s">
        <v>2387</v>
      </c>
      <c r="H2290" s="7" t="s">
        <v>2386</v>
      </c>
    </row>
    <row r="2291" spans="1:8">
      <c r="A2291" s="7" t="s">
        <v>2333</v>
      </c>
      <c r="B2291" s="7">
        <v>32.299999999999997</v>
      </c>
      <c r="C2291" s="7">
        <v>9.89</v>
      </c>
      <c r="D2291" s="7" t="s">
        <v>2386</v>
      </c>
      <c r="E2291" s="7" t="s">
        <v>2386</v>
      </c>
      <c r="F2291" s="7" t="s">
        <v>2386</v>
      </c>
      <c r="G2291" s="7" t="s">
        <v>2387</v>
      </c>
      <c r="H2291" s="7" t="s">
        <v>2386</v>
      </c>
    </row>
    <row r="2292" spans="1:8">
      <c r="A2292" s="7" t="s">
        <v>2334</v>
      </c>
      <c r="B2292" s="7">
        <v>39.94</v>
      </c>
      <c r="C2292" s="7">
        <v>5.14</v>
      </c>
      <c r="D2292" s="7" t="s">
        <v>2386</v>
      </c>
      <c r="E2292" s="7" t="s">
        <v>2386</v>
      </c>
      <c r="F2292" s="7" t="s">
        <v>2386</v>
      </c>
      <c r="G2292" s="7" t="s">
        <v>2387</v>
      </c>
      <c r="H2292" s="7" t="s">
        <v>2386</v>
      </c>
    </row>
    <row r="2293" spans="1:8">
      <c r="A2293" s="7" t="s">
        <v>2335</v>
      </c>
      <c r="B2293" s="7">
        <v>48.99</v>
      </c>
      <c r="C2293" s="7">
        <v>9.7799999999999994</v>
      </c>
      <c r="D2293" s="7" t="s">
        <v>2388</v>
      </c>
      <c r="E2293" s="7" t="s">
        <v>2386</v>
      </c>
      <c r="F2293" s="7" t="s">
        <v>2386</v>
      </c>
      <c r="G2293" s="7">
        <v>1</v>
      </c>
      <c r="H2293" s="7" t="s">
        <v>2388</v>
      </c>
    </row>
    <row r="2294" spans="1:8">
      <c r="A2294" s="7" t="s">
        <v>2336</v>
      </c>
      <c r="B2294" s="7">
        <v>30</v>
      </c>
      <c r="C2294" s="7">
        <v>5.61</v>
      </c>
      <c r="D2294" s="7" t="s">
        <v>2388</v>
      </c>
      <c r="E2294" s="7" t="s">
        <v>2386</v>
      </c>
      <c r="F2294" s="7" t="s">
        <v>2389</v>
      </c>
      <c r="G2294" s="7">
        <v>1</v>
      </c>
      <c r="H2294" s="7" t="s">
        <v>2386</v>
      </c>
    </row>
    <row r="2295" spans="1:8">
      <c r="A2295" s="7" t="s">
        <v>2337</v>
      </c>
      <c r="B2295" s="7">
        <v>35.340000000000003</v>
      </c>
      <c r="C2295" s="7">
        <v>5.51</v>
      </c>
      <c r="D2295" s="7" t="s">
        <v>2388</v>
      </c>
      <c r="E2295" s="7" t="s">
        <v>2386</v>
      </c>
      <c r="F2295" s="7" t="s">
        <v>2389</v>
      </c>
      <c r="G2295" s="7">
        <v>1</v>
      </c>
      <c r="H2295" s="7" t="s">
        <v>2386</v>
      </c>
    </row>
    <row r="2296" spans="1:8">
      <c r="A2296" s="7" t="s">
        <v>2338</v>
      </c>
      <c r="B2296" s="7">
        <v>32.204999999999998</v>
      </c>
      <c r="C2296" s="7">
        <v>8.3800000000000008</v>
      </c>
      <c r="D2296" s="7" t="s">
        <v>2388</v>
      </c>
      <c r="E2296" s="7" t="s">
        <v>2386</v>
      </c>
      <c r="F2296" s="7" t="s">
        <v>2386</v>
      </c>
      <c r="G2296" s="7">
        <v>2</v>
      </c>
      <c r="H2296" s="7" t="s">
        <v>2386</v>
      </c>
    </row>
    <row r="2297" spans="1:8">
      <c r="A2297" s="7" t="s">
        <v>2339</v>
      </c>
      <c r="B2297" s="7">
        <v>33.880000000000003</v>
      </c>
      <c r="C2297" s="7">
        <v>4.68</v>
      </c>
      <c r="D2297" s="7" t="s">
        <v>2386</v>
      </c>
      <c r="E2297" s="7" t="s">
        <v>2388</v>
      </c>
      <c r="F2297" s="7" t="s">
        <v>2386</v>
      </c>
      <c r="G2297" s="7">
        <v>1</v>
      </c>
      <c r="H2297" s="7" t="s">
        <v>2386</v>
      </c>
    </row>
    <row r="2298" spans="1:8">
      <c r="A2298" s="7" t="s">
        <v>2340</v>
      </c>
      <c r="B2298" s="7">
        <v>26.63</v>
      </c>
      <c r="C2298" s="7">
        <v>4.3600000000000003</v>
      </c>
      <c r="D2298" s="7" t="s">
        <v>2388</v>
      </c>
      <c r="E2298" s="7" t="s">
        <v>2386</v>
      </c>
      <c r="F2298" s="7" t="s">
        <v>2386</v>
      </c>
      <c r="G2298" s="7">
        <v>2</v>
      </c>
      <c r="H2298" s="7" t="s">
        <v>2386</v>
      </c>
    </row>
    <row r="2299" spans="1:8">
      <c r="A2299" s="7" t="s">
        <v>2341</v>
      </c>
      <c r="B2299" s="7">
        <v>28.7</v>
      </c>
      <c r="C2299" s="7">
        <v>7.74</v>
      </c>
      <c r="D2299" s="7" t="s">
        <v>2386</v>
      </c>
      <c r="E2299" s="7" t="s">
        <v>2386</v>
      </c>
      <c r="F2299" s="7" t="s">
        <v>2386</v>
      </c>
      <c r="G2299" s="7" t="s">
        <v>2387</v>
      </c>
      <c r="H2299" s="7" t="s">
        <v>2386</v>
      </c>
    </row>
    <row r="2300" spans="1:8">
      <c r="A2300" s="7" t="s">
        <v>2342</v>
      </c>
      <c r="B2300" s="7">
        <v>25.65</v>
      </c>
      <c r="C2300" s="7">
        <v>4.05</v>
      </c>
      <c r="D2300" s="7" t="s">
        <v>2388</v>
      </c>
      <c r="E2300" s="7" t="s">
        <v>2386</v>
      </c>
      <c r="F2300" s="7" t="s">
        <v>2386</v>
      </c>
      <c r="G2300" s="7">
        <v>2</v>
      </c>
      <c r="H2300" s="7" t="s">
        <v>2386</v>
      </c>
    </row>
    <row r="2301" spans="1:8">
      <c r="A2301" s="7" t="s">
        <v>2343</v>
      </c>
      <c r="B2301" s="7">
        <v>36.384999999999998</v>
      </c>
      <c r="C2301" s="7">
        <v>11.49</v>
      </c>
      <c r="D2301" s="7" t="s">
        <v>2386</v>
      </c>
      <c r="E2301" s="7" t="s">
        <v>2386</v>
      </c>
      <c r="F2301" s="7" t="s">
        <v>2386</v>
      </c>
      <c r="G2301" s="7" t="s">
        <v>2387</v>
      </c>
      <c r="H2301" s="7" t="s">
        <v>2386</v>
      </c>
    </row>
    <row r="2302" spans="1:8">
      <c r="A2302" s="7" t="s">
        <v>2344</v>
      </c>
      <c r="B2302" s="7">
        <v>34.69</v>
      </c>
      <c r="C2302" s="7">
        <v>5.65</v>
      </c>
      <c r="D2302" s="7" t="s">
        <v>2386</v>
      </c>
      <c r="E2302" s="7" t="s">
        <v>2386</v>
      </c>
      <c r="F2302" s="7" t="s">
        <v>2386</v>
      </c>
      <c r="G2302" s="7" t="s">
        <v>2387</v>
      </c>
      <c r="H2302" s="7" t="s">
        <v>2386</v>
      </c>
    </row>
    <row r="2303" spans="1:8">
      <c r="A2303" s="7" t="s">
        <v>2345</v>
      </c>
      <c r="B2303" s="7">
        <v>37.68</v>
      </c>
      <c r="C2303" s="7">
        <v>4.29</v>
      </c>
      <c r="D2303" s="7" t="s">
        <v>2388</v>
      </c>
      <c r="E2303" s="7" t="s">
        <v>2386</v>
      </c>
      <c r="F2303" s="7" t="s">
        <v>2386</v>
      </c>
      <c r="G2303" s="7" t="s">
        <v>2387</v>
      </c>
      <c r="H2303" s="7" t="s">
        <v>2386</v>
      </c>
    </row>
    <row r="2304" spans="1:8">
      <c r="A2304" s="7" t="s">
        <v>2346</v>
      </c>
      <c r="B2304" s="7">
        <v>38.39</v>
      </c>
      <c r="C2304" s="7">
        <v>4.1100000000000003</v>
      </c>
      <c r="D2304" s="7" t="s">
        <v>2388</v>
      </c>
      <c r="E2304" s="7" t="s">
        <v>2386</v>
      </c>
      <c r="F2304" s="7" t="s">
        <v>2386</v>
      </c>
      <c r="G2304" s="7" t="s">
        <v>2387</v>
      </c>
      <c r="H2304" s="7" t="s">
        <v>2388</v>
      </c>
    </row>
    <row r="2305" spans="1:8">
      <c r="A2305" s="7" t="s">
        <v>2347</v>
      </c>
      <c r="B2305" s="7">
        <v>35.49</v>
      </c>
      <c r="C2305" s="7">
        <v>4.74</v>
      </c>
      <c r="D2305" s="7" t="s">
        <v>2388</v>
      </c>
      <c r="E2305" s="7" t="s">
        <v>2386</v>
      </c>
      <c r="F2305" s="7" t="s">
        <v>2389</v>
      </c>
      <c r="G2305" s="7">
        <v>1</v>
      </c>
      <c r="H2305" s="7" t="s">
        <v>2386</v>
      </c>
    </row>
    <row r="2306" spans="1:8">
      <c r="A2306" s="7" t="s">
        <v>2348</v>
      </c>
      <c r="B2306" s="7">
        <v>44.7</v>
      </c>
      <c r="C2306" s="7">
        <v>7.6</v>
      </c>
      <c r="D2306" s="7" t="s">
        <v>2388</v>
      </c>
      <c r="E2306" s="7" t="s">
        <v>2386</v>
      </c>
      <c r="F2306" s="7" t="s">
        <v>2386</v>
      </c>
      <c r="G2306" s="7">
        <v>2</v>
      </c>
      <c r="H2306" s="7" t="s">
        <v>2386</v>
      </c>
    </row>
    <row r="2307" spans="1:8">
      <c r="A2307" s="7" t="s">
        <v>2349</v>
      </c>
      <c r="B2307" s="7">
        <v>38.380000000000003</v>
      </c>
      <c r="C2307" s="7">
        <v>8.5</v>
      </c>
      <c r="D2307" s="7" t="s">
        <v>2388</v>
      </c>
      <c r="E2307" s="7" t="s">
        <v>2386</v>
      </c>
      <c r="F2307" s="7" t="s">
        <v>2386</v>
      </c>
      <c r="G2307" s="7">
        <v>2</v>
      </c>
      <c r="H2307" s="7" t="s">
        <v>2386</v>
      </c>
    </row>
    <row r="2308" spans="1:8">
      <c r="A2308" s="7" t="s">
        <v>2350</v>
      </c>
      <c r="B2308" s="7">
        <v>35.244999999999997</v>
      </c>
      <c r="C2308" s="7">
        <v>11.22</v>
      </c>
      <c r="D2308" s="7" t="s">
        <v>2388</v>
      </c>
      <c r="E2308" s="7" t="s">
        <v>2386</v>
      </c>
      <c r="F2308" s="7" t="s">
        <v>2386</v>
      </c>
      <c r="G2308" s="7" t="s">
        <v>2387</v>
      </c>
      <c r="H2308" s="7" t="s">
        <v>2386</v>
      </c>
    </row>
    <row r="2309" spans="1:8">
      <c r="A2309" s="7" t="s">
        <v>2351</v>
      </c>
      <c r="B2309" s="7">
        <v>49.84</v>
      </c>
      <c r="C2309" s="7">
        <v>5.0999999999999996</v>
      </c>
      <c r="D2309" s="7" t="s">
        <v>2388</v>
      </c>
      <c r="E2309" s="7" t="s">
        <v>2386</v>
      </c>
      <c r="F2309" s="7" t="s">
        <v>2389</v>
      </c>
      <c r="G2309" s="7">
        <v>1</v>
      </c>
      <c r="H2309" s="7" t="s">
        <v>2386</v>
      </c>
    </row>
    <row r="2310" spans="1:8">
      <c r="A2310" s="7" t="s">
        <v>2352</v>
      </c>
      <c r="B2310" s="7">
        <v>49.06</v>
      </c>
      <c r="C2310" s="7">
        <v>5.43</v>
      </c>
      <c r="D2310" s="7" t="s">
        <v>2388</v>
      </c>
      <c r="E2310" s="7" t="s">
        <v>2386</v>
      </c>
      <c r="F2310" s="7" t="s">
        <v>2386</v>
      </c>
      <c r="G2310" s="7">
        <v>1</v>
      </c>
      <c r="H2310" s="7" t="s">
        <v>2386</v>
      </c>
    </row>
    <row r="2311" spans="1:8">
      <c r="A2311" s="7" t="s">
        <v>2353</v>
      </c>
      <c r="B2311" s="7">
        <v>30.88</v>
      </c>
      <c r="C2311" s="7">
        <v>5.82</v>
      </c>
      <c r="D2311" s="7" t="s">
        <v>2386</v>
      </c>
      <c r="E2311" s="7" t="s">
        <v>2386</v>
      </c>
      <c r="F2311" s="7" t="s">
        <v>2386</v>
      </c>
      <c r="G2311" s="7">
        <v>2</v>
      </c>
      <c r="H2311" s="7" t="s">
        <v>2386</v>
      </c>
    </row>
    <row r="2312" spans="1:8">
      <c r="A2312" s="7" t="s">
        <v>2354</v>
      </c>
      <c r="B2312" s="7">
        <v>33.35</v>
      </c>
      <c r="C2312" s="7">
        <v>6.05</v>
      </c>
      <c r="D2312" s="7" t="s">
        <v>2386</v>
      </c>
      <c r="E2312" s="7" t="s">
        <v>2386</v>
      </c>
      <c r="F2312" s="7" t="s">
        <v>2389</v>
      </c>
      <c r="G2312" s="7">
        <v>1</v>
      </c>
      <c r="H2312" s="7" t="s">
        <v>2386</v>
      </c>
    </row>
    <row r="2313" spans="1:8">
      <c r="A2313" s="7" t="s">
        <v>2355</v>
      </c>
      <c r="B2313" s="7">
        <v>38</v>
      </c>
      <c r="C2313" s="7">
        <v>6.38</v>
      </c>
      <c r="D2313" s="7" t="s">
        <v>2388</v>
      </c>
      <c r="E2313" s="7" t="s">
        <v>2386</v>
      </c>
      <c r="F2313" s="7" t="s">
        <v>2386</v>
      </c>
      <c r="G2313" s="7">
        <v>1</v>
      </c>
      <c r="H2313" s="7" t="s">
        <v>2386</v>
      </c>
    </row>
    <row r="2314" spans="1:8">
      <c r="A2314" s="7" t="s">
        <v>2356</v>
      </c>
      <c r="B2314" s="7">
        <v>36.08</v>
      </c>
      <c r="C2314" s="7">
        <v>5.73</v>
      </c>
      <c r="D2314" s="7" t="s">
        <v>2388</v>
      </c>
      <c r="E2314" s="7" t="s">
        <v>2386</v>
      </c>
      <c r="F2314" s="7" t="s">
        <v>2386</v>
      </c>
      <c r="G2314" s="7">
        <v>1</v>
      </c>
      <c r="H2314" s="7" t="s">
        <v>2386</v>
      </c>
    </row>
    <row r="2315" spans="1:8">
      <c r="A2315" s="7" t="s">
        <v>2357</v>
      </c>
      <c r="B2315" s="7">
        <v>44.34</v>
      </c>
      <c r="C2315" s="7">
        <v>4.0199999999999996</v>
      </c>
      <c r="D2315" s="7" t="s">
        <v>2388</v>
      </c>
      <c r="E2315" s="7" t="s">
        <v>2386</v>
      </c>
      <c r="F2315" s="7" t="s">
        <v>2386</v>
      </c>
      <c r="G2315" s="7">
        <v>2</v>
      </c>
      <c r="H2315" s="7" t="s">
        <v>2388</v>
      </c>
    </row>
    <row r="2316" spans="1:8">
      <c r="A2316" s="7" t="s">
        <v>2358</v>
      </c>
      <c r="B2316" s="7">
        <v>35.700000000000003</v>
      </c>
      <c r="C2316" s="7">
        <v>5.47</v>
      </c>
      <c r="D2316" s="7" t="s">
        <v>2388</v>
      </c>
      <c r="E2316" s="7" t="s">
        <v>2386</v>
      </c>
      <c r="F2316" s="7" t="s">
        <v>2386</v>
      </c>
      <c r="G2316" s="7">
        <v>1</v>
      </c>
      <c r="H2316" s="7" t="s">
        <v>2386</v>
      </c>
    </row>
    <row r="2317" spans="1:8">
      <c r="A2317" s="7" t="s">
        <v>2359</v>
      </c>
      <c r="B2317" s="7">
        <v>34.01</v>
      </c>
      <c r="C2317" s="7">
        <v>11.3</v>
      </c>
      <c r="D2317" s="7" t="s">
        <v>2386</v>
      </c>
      <c r="E2317" s="7" t="s">
        <v>2386</v>
      </c>
      <c r="F2317" s="7" t="s">
        <v>2386</v>
      </c>
      <c r="G2317" s="7" t="s">
        <v>2387</v>
      </c>
      <c r="H2317" s="7" t="s">
        <v>2386</v>
      </c>
    </row>
    <row r="2318" spans="1:8">
      <c r="A2318" s="7" t="s">
        <v>2360</v>
      </c>
      <c r="B2318" s="7">
        <v>31.54</v>
      </c>
      <c r="C2318" s="7">
        <v>6.72</v>
      </c>
      <c r="D2318" s="7" t="s">
        <v>2386</v>
      </c>
      <c r="E2318" s="7" t="s">
        <v>2386</v>
      </c>
      <c r="F2318" s="7" t="s">
        <v>2386</v>
      </c>
      <c r="G2318" s="7" t="s">
        <v>2387</v>
      </c>
      <c r="H2318" s="7" t="s">
        <v>2386</v>
      </c>
    </row>
    <row r="2319" spans="1:8">
      <c r="A2319" s="7" t="s">
        <v>2361</v>
      </c>
      <c r="B2319" s="7">
        <v>23.3</v>
      </c>
      <c r="C2319" s="7">
        <v>5.36</v>
      </c>
      <c r="D2319" s="7" t="s">
        <v>2388</v>
      </c>
      <c r="E2319" s="7" t="s">
        <v>2386</v>
      </c>
      <c r="F2319" s="7" t="s">
        <v>2386</v>
      </c>
      <c r="G2319" s="7">
        <v>1</v>
      </c>
      <c r="H2319" s="7" t="s">
        <v>2386</v>
      </c>
    </row>
    <row r="2320" spans="1:8">
      <c r="A2320" s="7" t="s">
        <v>2362</v>
      </c>
      <c r="B2320" s="7">
        <v>27.75</v>
      </c>
      <c r="C2320" s="7">
        <v>9.8800000000000008</v>
      </c>
      <c r="D2320" s="7" t="s">
        <v>2386</v>
      </c>
      <c r="E2320" s="7" t="s">
        <v>2386</v>
      </c>
      <c r="F2320" s="7" t="s">
        <v>2386</v>
      </c>
      <c r="G2320" s="7" t="s">
        <v>2387</v>
      </c>
      <c r="H2320" s="7" t="s">
        <v>2386</v>
      </c>
    </row>
    <row r="2321" spans="1:8">
      <c r="A2321" s="7" t="s">
        <v>2363</v>
      </c>
      <c r="B2321" s="7">
        <v>42.46</v>
      </c>
      <c r="C2321" s="7">
        <v>4.1100000000000003</v>
      </c>
      <c r="D2321" s="7" t="s">
        <v>2386</v>
      </c>
      <c r="E2321" s="7" t="s">
        <v>2386</v>
      </c>
      <c r="F2321" s="7" t="s">
        <v>2386</v>
      </c>
      <c r="G2321" s="7" t="s">
        <v>2387</v>
      </c>
      <c r="H2321" s="7" t="s">
        <v>2386</v>
      </c>
    </row>
    <row r="2322" spans="1:8">
      <c r="A2322" s="7" t="s">
        <v>2364</v>
      </c>
      <c r="B2322" s="7">
        <v>54.47</v>
      </c>
      <c r="C2322" s="7">
        <v>7.48</v>
      </c>
      <c r="D2322" s="7" t="s">
        <v>2386</v>
      </c>
      <c r="E2322" s="7" t="s">
        <v>2386</v>
      </c>
      <c r="F2322" s="7" t="s">
        <v>2386</v>
      </c>
      <c r="G2322" s="7" t="s">
        <v>2387</v>
      </c>
      <c r="H2322" s="7" t="s">
        <v>2386</v>
      </c>
    </row>
    <row r="2323" spans="1:8">
      <c r="A2323" s="7" t="s">
        <v>2365</v>
      </c>
      <c r="B2323" s="7">
        <v>24.93</v>
      </c>
      <c r="C2323" s="7">
        <v>9.18</v>
      </c>
      <c r="D2323" s="7" t="s">
        <v>2388</v>
      </c>
      <c r="E2323" s="7" t="s">
        <v>2386</v>
      </c>
      <c r="F2323" s="7" t="s">
        <v>2389</v>
      </c>
      <c r="G2323" s="7">
        <v>1</v>
      </c>
      <c r="H2323" s="7" t="s">
        <v>2386</v>
      </c>
    </row>
    <row r="2324" spans="1:8">
      <c r="A2324" s="7" t="s">
        <v>2366</v>
      </c>
      <c r="B2324" s="7">
        <v>48.12</v>
      </c>
      <c r="C2324" s="7">
        <v>4.51</v>
      </c>
      <c r="D2324" s="7" t="s">
        <v>2388</v>
      </c>
      <c r="E2324" s="7" t="s">
        <v>2386</v>
      </c>
      <c r="F2324" s="7" t="s">
        <v>2386</v>
      </c>
      <c r="G2324" s="7">
        <v>1</v>
      </c>
      <c r="H2324" s="7" t="s">
        <v>2386</v>
      </c>
    </row>
    <row r="2325" spans="1:8">
      <c r="A2325" s="7" t="s">
        <v>2367</v>
      </c>
      <c r="B2325" s="7">
        <v>24.91</v>
      </c>
      <c r="C2325" s="7">
        <v>7.33</v>
      </c>
      <c r="D2325" s="7" t="s">
        <v>2388</v>
      </c>
      <c r="E2325" s="7" t="s">
        <v>2386</v>
      </c>
      <c r="F2325" s="7" t="s">
        <v>2389</v>
      </c>
      <c r="G2325" s="7">
        <v>1</v>
      </c>
      <c r="H2325" s="7" t="s">
        <v>2386</v>
      </c>
    </row>
    <row r="2326" spans="1:8">
      <c r="A2326" s="7" t="s">
        <v>2368</v>
      </c>
      <c r="B2326" s="7">
        <v>41.51</v>
      </c>
      <c r="C2326" s="7">
        <v>6.92</v>
      </c>
      <c r="D2326" s="7" t="s">
        <v>2386</v>
      </c>
      <c r="E2326" s="7" t="s">
        <v>2386</v>
      </c>
      <c r="F2326" s="7" t="s">
        <v>2386</v>
      </c>
      <c r="G2326" s="7" t="s">
        <v>2387</v>
      </c>
      <c r="H2326" s="7" t="s">
        <v>2388</v>
      </c>
    </row>
    <row r="2327" spans="1:8">
      <c r="A2327" s="7" t="s">
        <v>2369</v>
      </c>
      <c r="B2327" s="7">
        <v>27.645</v>
      </c>
      <c r="C2327" s="7">
        <v>10.56</v>
      </c>
      <c r="D2327" s="7" t="s">
        <v>2386</v>
      </c>
      <c r="E2327" s="7" t="s">
        <v>2386</v>
      </c>
      <c r="F2327" s="7" t="s">
        <v>2386</v>
      </c>
      <c r="G2327" s="7" t="s">
        <v>2387</v>
      </c>
      <c r="H2327" s="7" t="s">
        <v>2386</v>
      </c>
    </row>
    <row r="2328" spans="1:8">
      <c r="A2328" s="7" t="s">
        <v>2370</v>
      </c>
      <c r="B2328" s="7">
        <v>33.700000000000003</v>
      </c>
      <c r="C2328" s="7">
        <v>4.01</v>
      </c>
      <c r="D2328" s="7" t="s">
        <v>2386</v>
      </c>
      <c r="E2328" s="7" t="s">
        <v>2386</v>
      </c>
      <c r="F2328" s="7" t="s">
        <v>2386</v>
      </c>
      <c r="G2328" s="7">
        <v>2</v>
      </c>
      <c r="H2328" s="7" t="s">
        <v>2386</v>
      </c>
    </row>
    <row r="2329" spans="1:8">
      <c r="A2329" s="7" t="s">
        <v>2371</v>
      </c>
      <c r="B2329" s="7">
        <v>38.93</v>
      </c>
      <c r="C2329" s="7">
        <v>5.64</v>
      </c>
      <c r="D2329" s="7" t="s">
        <v>2388</v>
      </c>
      <c r="E2329" s="7" t="s">
        <v>2386</v>
      </c>
      <c r="F2329" s="7" t="s">
        <v>2386</v>
      </c>
      <c r="G2329" s="7">
        <v>1</v>
      </c>
      <c r="H2329" s="7" t="s">
        <v>2386</v>
      </c>
    </row>
    <row r="2330" spans="1:8">
      <c r="A2330" s="7" t="s">
        <v>2372</v>
      </c>
      <c r="B2330" s="7">
        <v>32.774999999999999</v>
      </c>
      <c r="C2330" s="7">
        <v>8.02</v>
      </c>
      <c r="D2330" s="7" t="s">
        <v>2388</v>
      </c>
      <c r="E2330" s="7" t="s">
        <v>2386</v>
      </c>
      <c r="F2330" s="7" t="s">
        <v>2386</v>
      </c>
      <c r="G2330" s="7">
        <v>2</v>
      </c>
      <c r="H2330" s="7" t="s">
        <v>2386</v>
      </c>
    </row>
    <row r="2331" spans="1:8">
      <c r="A2331" s="7" t="s">
        <v>2373</v>
      </c>
      <c r="B2331" s="7">
        <v>29.83</v>
      </c>
      <c r="C2331" s="7">
        <v>7.2</v>
      </c>
      <c r="D2331" s="7" t="s">
        <v>2388</v>
      </c>
      <c r="E2331" s="7" t="s">
        <v>2386</v>
      </c>
      <c r="F2331" s="7" t="s">
        <v>2386</v>
      </c>
      <c r="G2331" s="7" t="s">
        <v>2387</v>
      </c>
      <c r="H2331" s="7" t="s">
        <v>2386</v>
      </c>
    </row>
    <row r="2332" spans="1:8">
      <c r="A2332" s="7" t="s">
        <v>2374</v>
      </c>
      <c r="B2332" s="7">
        <v>28.31</v>
      </c>
      <c r="C2332" s="7">
        <v>4.55</v>
      </c>
      <c r="D2332" s="7" t="s">
        <v>2386</v>
      </c>
      <c r="E2332" s="7" t="s">
        <v>2388</v>
      </c>
      <c r="F2332" s="7" t="s">
        <v>2386</v>
      </c>
      <c r="G2332" s="7">
        <v>1</v>
      </c>
      <c r="H2332" s="7" t="s">
        <v>2386</v>
      </c>
    </row>
    <row r="2333" spans="1:8">
      <c r="A2333" s="7" t="s">
        <v>2375</v>
      </c>
      <c r="B2333" s="7">
        <v>29.79</v>
      </c>
      <c r="C2333" s="7">
        <v>9.0299999999999994</v>
      </c>
      <c r="D2333" s="7" t="s">
        <v>2386</v>
      </c>
      <c r="E2333" s="7" t="s">
        <v>2386</v>
      </c>
      <c r="F2333" s="7" t="s">
        <v>2386</v>
      </c>
      <c r="G2333" s="7" t="s">
        <v>2387</v>
      </c>
      <c r="H2333" s="7" t="s">
        <v>2386</v>
      </c>
    </row>
    <row r="2334" spans="1:8">
      <c r="A2334" s="7" t="s">
        <v>2376</v>
      </c>
      <c r="B2334" s="7">
        <v>36.6</v>
      </c>
      <c r="C2334" s="7">
        <v>5.2</v>
      </c>
      <c r="D2334" s="7" t="s">
        <v>2388</v>
      </c>
      <c r="E2334" s="7" t="s">
        <v>2386</v>
      </c>
      <c r="F2334" s="7" t="s">
        <v>2389</v>
      </c>
      <c r="G2334" s="7">
        <v>1</v>
      </c>
      <c r="H2334" s="7" t="s">
        <v>2386</v>
      </c>
    </row>
    <row r="2335" spans="1:8">
      <c r="A2335" s="7" t="s">
        <v>2377</v>
      </c>
      <c r="B2335" s="7">
        <v>35.93</v>
      </c>
      <c r="C2335" s="7">
        <v>8.3000000000000007</v>
      </c>
      <c r="D2335" s="7" t="s">
        <v>2388</v>
      </c>
      <c r="E2335" s="7" t="s">
        <v>2386</v>
      </c>
      <c r="F2335" s="7" t="s">
        <v>2386</v>
      </c>
      <c r="G2335" s="7" t="s">
        <v>2387</v>
      </c>
      <c r="H2335" s="7" t="s">
        <v>2386</v>
      </c>
    </row>
    <row r="2336" spans="1:8">
      <c r="A2336" s="7" t="s">
        <v>2378</v>
      </c>
      <c r="B2336" s="7">
        <v>28.6</v>
      </c>
      <c r="C2336" s="7">
        <v>5.56</v>
      </c>
      <c r="D2336" s="7" t="s">
        <v>2388</v>
      </c>
      <c r="E2336" s="7" t="s">
        <v>2386</v>
      </c>
      <c r="F2336" s="7" t="s">
        <v>2389</v>
      </c>
      <c r="G2336" s="7">
        <v>1</v>
      </c>
      <c r="H2336" s="7" t="s">
        <v>2386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1"/>
  <sheetViews>
    <sheetView topLeftCell="A2315" workbookViewId="0">
      <selection activeCell="C2336" sqref="C2336"/>
    </sheetView>
  </sheetViews>
  <sheetFormatPr defaultRowHeight="15"/>
  <cols>
    <col min="1" max="1" width="15.5703125" customWidth="1"/>
    <col min="2" max="2" width="37.42578125" bestFit="1" customWidth="1"/>
    <col min="3" max="3" width="14.28515625" customWidth="1"/>
    <col min="4" max="4" width="20.5703125" customWidth="1"/>
    <col min="5" max="5" width="23.140625" customWidth="1"/>
    <col min="6" max="6" width="16" customWidth="1"/>
  </cols>
  <sheetData>
    <row r="1" spans="1:7" s="1" customFormat="1" ht="18.95" customHeight="1">
      <c r="A1" s="13" t="s">
        <v>0</v>
      </c>
      <c r="B1" s="14" t="s">
        <v>2390</v>
      </c>
      <c r="C1" s="14" t="s">
        <v>2391</v>
      </c>
      <c r="D1" s="15" t="s">
        <v>2392</v>
      </c>
      <c r="E1" s="14" t="s">
        <v>2393</v>
      </c>
    </row>
    <row r="2" spans="1:7" ht="15.75">
      <c r="A2" s="9" t="s">
        <v>26</v>
      </c>
      <c r="B2" s="9" t="s">
        <v>2394</v>
      </c>
      <c r="C2" s="7" t="s">
        <v>2395</v>
      </c>
      <c r="D2" s="7" t="s">
        <v>2396</v>
      </c>
      <c r="E2" s="9" t="s">
        <v>2397</v>
      </c>
      <c r="F2" t="str">
        <f>TRIM(D2)</f>
        <v>Kelly</v>
      </c>
      <c r="G2" t="str">
        <f>TRIM(C2)</f>
        <v>Ms</v>
      </c>
    </row>
    <row r="3" spans="1:7" ht="15.75">
      <c r="A3" s="9" t="s">
        <v>27</v>
      </c>
      <c r="B3" s="9" t="s">
        <v>2398</v>
      </c>
      <c r="C3" s="7" t="s">
        <v>2395</v>
      </c>
      <c r="D3" s="7" t="s">
        <v>2399</v>
      </c>
      <c r="E3" s="9" t="s">
        <v>2400</v>
      </c>
      <c r="F3" t="str">
        <f t="shared" ref="F3:F66" si="0">TRIM(D3)</f>
        <v>Brooke N</v>
      </c>
      <c r="G3" t="str">
        <f t="shared" ref="G3:G66" si="1">TRIM(C3)</f>
        <v>Ms</v>
      </c>
    </row>
    <row r="4" spans="1:7" ht="15.75">
      <c r="A4" s="9" t="s">
        <v>28</v>
      </c>
      <c r="B4" s="9" t="s">
        <v>2401</v>
      </c>
      <c r="C4" s="7" t="s">
        <v>2402</v>
      </c>
      <c r="D4" s="7" t="s">
        <v>2403</v>
      </c>
      <c r="E4" s="9" t="s">
        <v>2404</v>
      </c>
      <c r="F4" t="str">
        <f t="shared" si="0"/>
        <v>Daniel</v>
      </c>
      <c r="G4" t="str">
        <f t="shared" si="1"/>
        <v>Mr</v>
      </c>
    </row>
    <row r="5" spans="1:7" ht="15.75">
      <c r="A5" s="9" t="s">
        <v>29</v>
      </c>
      <c r="B5" s="9" t="s">
        <v>2405</v>
      </c>
      <c r="C5" s="7" t="s">
        <v>2406</v>
      </c>
      <c r="D5" s="7" t="s">
        <v>2407</v>
      </c>
      <c r="E5" s="9" t="s">
        <v>2408</v>
      </c>
      <c r="F5" t="str">
        <f t="shared" si="0"/>
        <v>Stephanie A</v>
      </c>
      <c r="G5" t="str">
        <f t="shared" si="1"/>
        <v>Mrs</v>
      </c>
    </row>
    <row r="6" spans="1:7" ht="15.75">
      <c r="A6" s="9" t="s">
        <v>31</v>
      </c>
      <c r="B6" s="9" t="s">
        <v>2409</v>
      </c>
      <c r="C6" s="7" t="s">
        <v>2402</v>
      </c>
      <c r="D6" s="7" t="s">
        <v>2410</v>
      </c>
      <c r="E6" s="9" t="s">
        <v>2411</v>
      </c>
      <c r="F6" t="str">
        <f t="shared" si="0"/>
        <v>Patrick</v>
      </c>
      <c r="G6" t="str">
        <f t="shared" si="1"/>
        <v>Mr</v>
      </c>
    </row>
    <row r="7" spans="1:7" ht="15.75">
      <c r="A7" s="9" t="s">
        <v>33</v>
      </c>
      <c r="B7" s="9" t="s">
        <v>2412</v>
      </c>
      <c r="C7" s="7" t="s">
        <v>2406</v>
      </c>
      <c r="D7" s="7" t="s">
        <v>2413</v>
      </c>
      <c r="E7" s="9" t="s">
        <v>2414</v>
      </c>
      <c r="F7" t="str">
        <f t="shared" si="0"/>
        <v>Krista</v>
      </c>
      <c r="G7" t="str">
        <f t="shared" si="1"/>
        <v>Mrs</v>
      </c>
    </row>
    <row r="8" spans="1:7" ht="15.75">
      <c r="A8" s="9" t="s">
        <v>35</v>
      </c>
      <c r="B8" s="9" t="s">
        <v>2415</v>
      </c>
      <c r="C8" s="7" t="s">
        <v>2395</v>
      </c>
      <c r="D8" s="7" t="s">
        <v>2416</v>
      </c>
      <c r="E8" s="9" t="s">
        <v>2417</v>
      </c>
      <c r="F8" t="str">
        <f t="shared" si="0"/>
        <v>Jenessa</v>
      </c>
      <c r="G8" t="str">
        <f t="shared" si="1"/>
        <v>Ms</v>
      </c>
    </row>
    <row r="9" spans="1:7" ht="15.75">
      <c r="A9" s="9" t="s">
        <v>36</v>
      </c>
      <c r="B9" s="9" t="s">
        <v>2418</v>
      </c>
      <c r="C9" s="7" t="s">
        <v>2402</v>
      </c>
      <c r="D9" s="7" t="s">
        <v>2419</v>
      </c>
      <c r="E9" s="9" t="s">
        <v>2420</v>
      </c>
      <c r="F9" t="str">
        <f t="shared" si="0"/>
        <v>Ryan M</v>
      </c>
      <c r="G9" t="str">
        <f t="shared" si="1"/>
        <v>Mr</v>
      </c>
    </row>
    <row r="10" spans="1:7" ht="15.75">
      <c r="A10" s="9" t="s">
        <v>39</v>
      </c>
      <c r="B10" s="9" t="s">
        <v>2421</v>
      </c>
      <c r="C10" s="7" t="s">
        <v>2402</v>
      </c>
      <c r="D10" s="7" t="s">
        <v>2422</v>
      </c>
      <c r="E10" s="9" t="s">
        <v>2423</v>
      </c>
      <c r="F10" t="str">
        <f t="shared" si="0"/>
        <v>Thomas</v>
      </c>
      <c r="G10" t="str">
        <f t="shared" si="1"/>
        <v>Mr</v>
      </c>
    </row>
    <row r="11" spans="1:7" ht="15.75">
      <c r="A11" s="9" t="s">
        <v>41</v>
      </c>
      <c r="B11" s="9" t="s">
        <v>2424</v>
      </c>
      <c r="C11" s="7" t="s">
        <v>2395</v>
      </c>
      <c r="D11" s="7" t="s">
        <v>2425</v>
      </c>
      <c r="E11" s="9" t="s">
        <v>2426</v>
      </c>
      <c r="F11" t="str">
        <f t="shared" si="0"/>
        <v>Amanda N</v>
      </c>
      <c r="G11" t="str">
        <f t="shared" si="1"/>
        <v>Ms</v>
      </c>
    </row>
    <row r="12" spans="1:7" ht="15.75">
      <c r="A12" s="9" t="s">
        <v>42</v>
      </c>
      <c r="B12" s="9" t="s">
        <v>2427</v>
      </c>
      <c r="C12" s="7" t="s">
        <v>2395</v>
      </c>
      <c r="D12" s="7" t="s">
        <v>2428</v>
      </c>
      <c r="E12" s="9" t="s">
        <v>2429</v>
      </c>
      <c r="F12" t="str">
        <f t="shared" si="0"/>
        <v>Teresa P</v>
      </c>
      <c r="G12" t="str">
        <f t="shared" si="1"/>
        <v>Ms</v>
      </c>
    </row>
    <row r="13" spans="1:7" ht="15.75">
      <c r="A13" s="9" t="s">
        <v>43</v>
      </c>
      <c r="B13" s="9" t="s">
        <v>2430</v>
      </c>
      <c r="C13" s="7" t="s">
        <v>2402</v>
      </c>
      <c r="D13" s="7" t="s">
        <v>2431</v>
      </c>
      <c r="E13" s="9" t="s">
        <v>2432</v>
      </c>
      <c r="F13" t="str">
        <f t="shared" si="0"/>
        <v>Dorian</v>
      </c>
      <c r="G13" t="str">
        <f t="shared" si="1"/>
        <v>Mr</v>
      </c>
    </row>
    <row r="14" spans="1:7" ht="15.75">
      <c r="A14" s="9" t="s">
        <v>44</v>
      </c>
      <c r="B14" s="9" t="s">
        <v>2433</v>
      </c>
      <c r="C14" s="7" t="s">
        <v>2395</v>
      </c>
      <c r="D14" s="7" t="s">
        <v>2434</v>
      </c>
      <c r="E14" s="9" t="s">
        <v>2435</v>
      </c>
      <c r="F14" t="str">
        <f t="shared" si="0"/>
        <v>Amy</v>
      </c>
      <c r="G14" t="str">
        <f t="shared" si="1"/>
        <v>Ms</v>
      </c>
    </row>
    <row r="15" spans="1:7" ht="15.75">
      <c r="A15" s="9" t="s">
        <v>46</v>
      </c>
      <c r="B15" s="9" t="s">
        <v>2436</v>
      </c>
      <c r="C15" s="7" t="s">
        <v>2402</v>
      </c>
      <c r="D15" s="7" t="s">
        <v>2437</v>
      </c>
      <c r="E15" s="9" t="s">
        <v>2438</v>
      </c>
      <c r="F15" t="str">
        <f t="shared" si="0"/>
        <v>Brian</v>
      </c>
      <c r="G15" t="str">
        <f t="shared" si="1"/>
        <v>Mr</v>
      </c>
    </row>
    <row r="16" spans="1:7" ht="15.75">
      <c r="A16" s="9" t="s">
        <v>47</v>
      </c>
      <c r="B16" s="9" t="s">
        <v>2439</v>
      </c>
      <c r="C16" s="7" t="s">
        <v>2395</v>
      </c>
      <c r="D16" s="7" t="s">
        <v>2440</v>
      </c>
      <c r="E16" s="9" t="s">
        <v>2441</v>
      </c>
      <c r="F16" t="str">
        <f t="shared" si="0"/>
        <v>Aberu</v>
      </c>
      <c r="G16" t="str">
        <f t="shared" si="1"/>
        <v>Ms</v>
      </c>
    </row>
    <row r="17" spans="1:7" ht="15.75">
      <c r="A17" s="9" t="s">
        <v>48</v>
      </c>
      <c r="B17" s="9" t="s">
        <v>2442</v>
      </c>
      <c r="C17" s="7" t="s">
        <v>2395</v>
      </c>
      <c r="D17" s="7" t="s">
        <v>2443</v>
      </c>
      <c r="E17" s="9" t="s">
        <v>2444</v>
      </c>
      <c r="F17" t="str">
        <f t="shared" si="0"/>
        <v>Ashley</v>
      </c>
      <c r="G17" t="str">
        <f t="shared" si="1"/>
        <v>Ms</v>
      </c>
    </row>
    <row r="18" spans="1:7" ht="15.75">
      <c r="A18" s="9" t="s">
        <v>49</v>
      </c>
      <c r="B18" s="9" t="s">
        <v>2445</v>
      </c>
      <c r="C18" s="7" t="s">
        <v>2395</v>
      </c>
      <c r="D18" s="7" t="s">
        <v>2446</v>
      </c>
      <c r="E18" s="9" t="s">
        <v>2447</v>
      </c>
      <c r="F18" t="str">
        <f t="shared" si="0"/>
        <v>Anna E</v>
      </c>
      <c r="G18" t="str">
        <f t="shared" si="1"/>
        <v>Ms</v>
      </c>
    </row>
    <row r="19" spans="1:7" ht="15.75">
      <c r="A19" s="9" t="s">
        <v>50</v>
      </c>
      <c r="B19" s="9" t="s">
        <v>2448</v>
      </c>
      <c r="C19" s="7" t="s">
        <v>2395</v>
      </c>
      <c r="D19" s="7" t="s">
        <v>2449</v>
      </c>
      <c r="E19" s="9" t="s">
        <v>2450</v>
      </c>
      <c r="F19" t="str">
        <f t="shared" si="0"/>
        <v>Tania K</v>
      </c>
      <c r="G19" t="str">
        <f t="shared" si="1"/>
        <v>Ms</v>
      </c>
    </row>
    <row r="20" spans="1:7" ht="15.75">
      <c r="A20" s="9" t="s">
        <v>51</v>
      </c>
      <c r="B20" s="9" t="s">
        <v>2451</v>
      </c>
      <c r="C20" s="7" t="s">
        <v>2395</v>
      </c>
      <c r="D20" s="7" t="s">
        <v>2452</v>
      </c>
      <c r="E20" s="9" t="s">
        <v>2453</v>
      </c>
      <c r="F20" t="str">
        <f t="shared" si="0"/>
        <v>Ashley E</v>
      </c>
      <c r="G20" t="str">
        <f t="shared" si="1"/>
        <v>Ms</v>
      </c>
    </row>
    <row r="21" spans="1:7" ht="15.75">
      <c r="A21" s="9" t="s">
        <v>52</v>
      </c>
      <c r="B21" s="9" t="s">
        <v>2454</v>
      </c>
      <c r="C21" s="7" t="s">
        <v>2395</v>
      </c>
      <c r="D21" s="7" t="s">
        <v>2455</v>
      </c>
      <c r="E21" s="9" t="s">
        <v>2456</v>
      </c>
      <c r="F21" t="str">
        <f t="shared" si="0"/>
        <v>Aleksandra</v>
      </c>
      <c r="G21" t="str">
        <f t="shared" si="1"/>
        <v>Ms</v>
      </c>
    </row>
    <row r="22" spans="1:7" ht="15.75">
      <c r="A22" s="9" t="s">
        <v>53</v>
      </c>
      <c r="B22" s="9" t="s">
        <v>2457</v>
      </c>
      <c r="C22" s="7" t="s">
        <v>2395</v>
      </c>
      <c r="D22" s="7" t="s">
        <v>2458</v>
      </c>
      <c r="E22" s="9" t="s">
        <v>2459</v>
      </c>
      <c r="F22" t="str">
        <f t="shared" si="0"/>
        <v>Valery L</v>
      </c>
      <c r="G22" t="str">
        <f t="shared" si="1"/>
        <v>Ms</v>
      </c>
    </row>
    <row r="23" spans="1:7" ht="15.75">
      <c r="A23" s="9" t="s">
        <v>54</v>
      </c>
      <c r="B23" s="9" t="s">
        <v>2460</v>
      </c>
      <c r="C23" s="7" t="s">
        <v>2406</v>
      </c>
      <c r="D23" s="7" t="s">
        <v>2461</v>
      </c>
      <c r="E23" s="9" t="s">
        <v>2462</v>
      </c>
      <c r="F23" t="str">
        <f t="shared" si="0"/>
        <v>Joanna G</v>
      </c>
      <c r="G23" t="str">
        <f t="shared" si="1"/>
        <v>Mrs</v>
      </c>
    </row>
    <row r="24" spans="1:7" ht="15.75">
      <c r="A24" s="9" t="s">
        <v>55</v>
      </c>
      <c r="B24" s="9" t="s">
        <v>2463</v>
      </c>
      <c r="C24" s="7" t="s">
        <v>2406</v>
      </c>
      <c r="D24" s="7" t="s">
        <v>2464</v>
      </c>
      <c r="E24" s="9" t="s">
        <v>2465</v>
      </c>
      <c r="F24" t="str">
        <f t="shared" si="0"/>
        <v>Stefanie F</v>
      </c>
      <c r="G24" t="str">
        <f t="shared" si="1"/>
        <v>Mrs</v>
      </c>
    </row>
    <row r="25" spans="1:7" ht="15.75">
      <c r="A25" s="9" t="s">
        <v>56</v>
      </c>
      <c r="B25" s="9" t="s">
        <v>2466</v>
      </c>
      <c r="C25" s="7" t="s">
        <v>2402</v>
      </c>
      <c r="D25" s="7" t="s">
        <v>2467</v>
      </c>
      <c r="E25" s="9" t="s">
        <v>2468</v>
      </c>
      <c r="F25" t="str">
        <f t="shared" si="0"/>
        <v>Stephen</v>
      </c>
      <c r="G25" t="str">
        <f t="shared" si="1"/>
        <v>Mr</v>
      </c>
    </row>
    <row r="26" spans="1:7" ht="15.75">
      <c r="A26" s="9" t="s">
        <v>57</v>
      </c>
      <c r="B26" s="9" t="s">
        <v>2469</v>
      </c>
      <c r="C26" s="7" t="s">
        <v>2395</v>
      </c>
      <c r="D26" s="7" t="s">
        <v>2470</v>
      </c>
      <c r="E26" s="9" t="s">
        <v>2471</v>
      </c>
      <c r="F26" t="str">
        <f t="shared" si="0"/>
        <v>Sari</v>
      </c>
      <c r="G26" t="str">
        <f t="shared" si="1"/>
        <v>Ms</v>
      </c>
    </row>
    <row r="27" spans="1:7" ht="15.75">
      <c r="A27" s="9" t="s">
        <v>58</v>
      </c>
      <c r="B27" s="9" t="s">
        <v>2472</v>
      </c>
      <c r="C27" s="7" t="s">
        <v>2395</v>
      </c>
      <c r="D27" s="7" t="s">
        <v>2473</v>
      </c>
      <c r="E27" s="9" t="s">
        <v>2474</v>
      </c>
      <c r="F27" t="str">
        <f t="shared" si="0"/>
        <v>Liza J</v>
      </c>
      <c r="G27" t="str">
        <f t="shared" si="1"/>
        <v>Ms</v>
      </c>
    </row>
    <row r="28" spans="1:7" ht="15.75">
      <c r="A28" s="9" t="s">
        <v>59</v>
      </c>
      <c r="B28" s="9" t="s">
        <v>2475</v>
      </c>
      <c r="C28" s="7" t="s">
        <v>2402</v>
      </c>
      <c r="D28" s="7" t="s">
        <v>2476</v>
      </c>
      <c r="E28" s="9" t="s">
        <v>2477</v>
      </c>
      <c r="F28" t="str">
        <f t="shared" si="0"/>
        <v>Ian M</v>
      </c>
      <c r="G28" t="str">
        <f t="shared" si="1"/>
        <v>Mr</v>
      </c>
    </row>
    <row r="29" spans="1:7" ht="15.75">
      <c r="A29" s="9" t="s">
        <v>60</v>
      </c>
      <c r="B29" s="9" t="s">
        <v>2478</v>
      </c>
      <c r="C29" s="7" t="s">
        <v>2395</v>
      </c>
      <c r="D29" s="7" t="s">
        <v>2479</v>
      </c>
      <c r="E29" s="9" t="s">
        <v>2480</v>
      </c>
      <c r="F29" t="str">
        <f t="shared" si="0"/>
        <v>Claudia L</v>
      </c>
      <c r="G29" t="str">
        <f t="shared" si="1"/>
        <v>Ms</v>
      </c>
    </row>
    <row r="30" spans="1:7" ht="15.75">
      <c r="A30" s="9" t="s">
        <v>61</v>
      </c>
      <c r="B30" s="9" t="s">
        <v>2481</v>
      </c>
      <c r="C30" s="7" t="s">
        <v>2395</v>
      </c>
      <c r="D30" s="7" t="s">
        <v>2482</v>
      </c>
      <c r="E30" s="9" t="s">
        <v>2483</v>
      </c>
      <c r="F30" t="str">
        <f t="shared" si="0"/>
        <v>Jessica M</v>
      </c>
      <c r="G30" t="str">
        <f t="shared" si="1"/>
        <v>Ms</v>
      </c>
    </row>
    <row r="31" spans="1:7" ht="15.75">
      <c r="A31" s="9" t="s">
        <v>62</v>
      </c>
      <c r="B31" s="9" t="s">
        <v>2484</v>
      </c>
      <c r="C31" s="7" t="s">
        <v>2402</v>
      </c>
      <c r="D31" s="7" t="s">
        <v>2485</v>
      </c>
      <c r="E31" s="9" t="s">
        <v>2486</v>
      </c>
      <c r="F31" t="str">
        <f t="shared" si="0"/>
        <v>Billy Jr</v>
      </c>
      <c r="G31" t="str">
        <f t="shared" si="1"/>
        <v>Mr</v>
      </c>
    </row>
    <row r="32" spans="1:7" ht="15.75">
      <c r="A32" s="9" t="s">
        <v>63</v>
      </c>
      <c r="B32" s="9" t="s">
        <v>2487</v>
      </c>
      <c r="C32" s="7" t="s">
        <v>2402</v>
      </c>
      <c r="D32" s="7" t="s">
        <v>2488</v>
      </c>
      <c r="E32" s="9" t="s">
        <v>2489</v>
      </c>
      <c r="F32" t="str">
        <f t="shared" si="0"/>
        <v>David</v>
      </c>
      <c r="G32" t="str">
        <f t="shared" si="1"/>
        <v>Mr</v>
      </c>
    </row>
    <row r="33" spans="1:7" ht="15.75">
      <c r="A33" s="9" t="s">
        <v>64</v>
      </c>
      <c r="B33" s="9" t="s">
        <v>2490</v>
      </c>
      <c r="C33" s="7" t="s">
        <v>2402</v>
      </c>
      <c r="D33" s="7" t="s">
        <v>2491</v>
      </c>
      <c r="E33" s="9" t="s">
        <v>2492</v>
      </c>
      <c r="F33" t="str">
        <f t="shared" si="0"/>
        <v>Tim</v>
      </c>
      <c r="G33" t="str">
        <f t="shared" si="1"/>
        <v>Mr</v>
      </c>
    </row>
    <row r="34" spans="1:7" ht="15.75">
      <c r="A34" s="9" t="s">
        <v>65</v>
      </c>
      <c r="B34" s="9" t="s">
        <v>2493</v>
      </c>
      <c r="C34" s="7" t="s">
        <v>2395</v>
      </c>
      <c r="D34" s="7" t="s">
        <v>2494</v>
      </c>
      <c r="E34" s="9" t="s">
        <v>2495</v>
      </c>
      <c r="F34" t="str">
        <f t="shared" si="0"/>
        <v>Emma M</v>
      </c>
      <c r="G34" t="str">
        <f t="shared" si="1"/>
        <v>Ms</v>
      </c>
    </row>
    <row r="35" spans="1:7" ht="15.75">
      <c r="A35" s="9" t="s">
        <v>66</v>
      </c>
      <c r="B35" s="9" t="s">
        <v>2496</v>
      </c>
      <c r="C35" s="7" t="s">
        <v>2402</v>
      </c>
      <c r="D35" s="7" t="s">
        <v>2491</v>
      </c>
      <c r="E35" s="9" t="s">
        <v>2497</v>
      </c>
      <c r="F35" t="str">
        <f t="shared" si="0"/>
        <v>Tim</v>
      </c>
      <c r="G35" t="str">
        <f t="shared" si="1"/>
        <v>Mr</v>
      </c>
    </row>
    <row r="36" spans="1:7" ht="15.75">
      <c r="A36" s="9" t="s">
        <v>67</v>
      </c>
      <c r="B36" s="9" t="s">
        <v>2498</v>
      </c>
      <c r="C36" s="7" t="s">
        <v>2402</v>
      </c>
      <c r="D36" s="7" t="s">
        <v>2410</v>
      </c>
      <c r="E36" s="9" t="s">
        <v>2499</v>
      </c>
      <c r="F36" t="str">
        <f t="shared" si="0"/>
        <v>Patrick</v>
      </c>
      <c r="G36" t="str">
        <f t="shared" si="1"/>
        <v>Mr</v>
      </c>
    </row>
    <row r="37" spans="1:7" ht="15.75">
      <c r="A37" s="9" t="s">
        <v>68</v>
      </c>
      <c r="B37" s="9" t="s">
        <v>2500</v>
      </c>
      <c r="C37" s="7" t="s">
        <v>2402</v>
      </c>
      <c r="D37" s="7" t="s">
        <v>2501</v>
      </c>
      <c r="E37" s="9" t="s">
        <v>2502</v>
      </c>
      <c r="F37" t="str">
        <f t="shared" si="0"/>
        <v>Robert M</v>
      </c>
      <c r="G37" t="str">
        <f t="shared" si="1"/>
        <v>Mr</v>
      </c>
    </row>
    <row r="38" spans="1:7" ht="15.75">
      <c r="A38" s="9" t="s">
        <v>69</v>
      </c>
      <c r="B38" s="9" t="s">
        <v>2503</v>
      </c>
      <c r="C38" s="7" t="s">
        <v>2395</v>
      </c>
      <c r="D38" s="7" t="s">
        <v>2504</v>
      </c>
      <c r="E38" s="9" t="s">
        <v>2505</v>
      </c>
      <c r="F38" t="str">
        <f t="shared" si="0"/>
        <v>Bridget K</v>
      </c>
      <c r="G38" t="str">
        <f t="shared" si="1"/>
        <v>Ms</v>
      </c>
    </row>
    <row r="39" spans="1:7" ht="15.75">
      <c r="A39" s="9" t="s">
        <v>70</v>
      </c>
      <c r="B39" s="9" t="s">
        <v>2506</v>
      </c>
      <c r="C39" s="7" t="s">
        <v>2402</v>
      </c>
      <c r="D39" s="7" t="s">
        <v>2507</v>
      </c>
      <c r="E39" s="9" t="s">
        <v>2508</v>
      </c>
      <c r="F39" t="str">
        <f t="shared" si="0"/>
        <v>Gabriel</v>
      </c>
      <c r="G39" t="str">
        <f t="shared" si="1"/>
        <v>Mr</v>
      </c>
    </row>
    <row r="40" spans="1:7" ht="15.75">
      <c r="A40" s="9" t="s">
        <v>71</v>
      </c>
      <c r="B40" s="9" t="s">
        <v>2509</v>
      </c>
      <c r="C40" s="7" t="s">
        <v>2395</v>
      </c>
      <c r="D40" s="7" t="s">
        <v>2510</v>
      </c>
      <c r="E40" s="9" t="s">
        <v>2511</v>
      </c>
      <c r="F40" t="str">
        <f t="shared" si="0"/>
        <v>Natasha</v>
      </c>
      <c r="G40" t="str">
        <f t="shared" si="1"/>
        <v>Ms</v>
      </c>
    </row>
    <row r="41" spans="1:7" ht="15.75">
      <c r="A41" s="9" t="s">
        <v>72</v>
      </c>
      <c r="B41" s="9" t="s">
        <v>2512</v>
      </c>
      <c r="C41" s="7" t="s">
        <v>2395</v>
      </c>
      <c r="D41" s="7" t="s">
        <v>2513</v>
      </c>
      <c r="E41" s="9" t="s">
        <v>2514</v>
      </c>
      <c r="F41" t="str">
        <f t="shared" si="0"/>
        <v>Abby A</v>
      </c>
      <c r="G41" t="str">
        <f t="shared" si="1"/>
        <v>Ms</v>
      </c>
    </row>
    <row r="42" spans="1:7" ht="15.75">
      <c r="A42" s="9" t="s">
        <v>73</v>
      </c>
      <c r="B42" s="9" t="s">
        <v>2515</v>
      </c>
      <c r="C42" s="7" t="s">
        <v>2395</v>
      </c>
      <c r="D42" s="7" t="s">
        <v>2516</v>
      </c>
      <c r="E42" s="9" t="s">
        <v>2517</v>
      </c>
      <c r="F42" t="str">
        <f t="shared" si="0"/>
        <v>Michelle</v>
      </c>
      <c r="G42" t="str">
        <f t="shared" si="1"/>
        <v>Ms</v>
      </c>
    </row>
    <row r="43" spans="1:7" ht="15.75">
      <c r="A43" s="9" t="s">
        <v>75</v>
      </c>
      <c r="B43" s="9" t="s">
        <v>2518</v>
      </c>
      <c r="C43" s="7" t="s">
        <v>2395</v>
      </c>
      <c r="D43" s="7" t="s">
        <v>2519</v>
      </c>
      <c r="E43" s="9" t="s">
        <v>2520</v>
      </c>
      <c r="F43" t="str">
        <f t="shared" si="0"/>
        <v>Mckendree</v>
      </c>
      <c r="G43" t="str">
        <f t="shared" si="1"/>
        <v>Ms</v>
      </c>
    </row>
    <row r="44" spans="1:7" ht="15.75">
      <c r="A44" s="9" t="s">
        <v>76</v>
      </c>
      <c r="B44" s="9" t="s">
        <v>2521</v>
      </c>
      <c r="C44" s="7" t="s">
        <v>2395</v>
      </c>
      <c r="D44" s="7" t="s">
        <v>2522</v>
      </c>
      <c r="E44" s="9" t="s">
        <v>2523</v>
      </c>
      <c r="F44" t="str">
        <f t="shared" si="0"/>
        <v>Tara</v>
      </c>
      <c r="G44" t="str">
        <f t="shared" si="1"/>
        <v>Ms</v>
      </c>
    </row>
    <row r="45" spans="1:7" ht="15.75">
      <c r="A45" s="9" t="s">
        <v>77</v>
      </c>
      <c r="B45" s="9" t="s">
        <v>2524</v>
      </c>
      <c r="C45" s="7" t="s">
        <v>2402</v>
      </c>
      <c r="D45" s="7" t="s">
        <v>2403</v>
      </c>
      <c r="E45" s="9" t="s">
        <v>2525</v>
      </c>
      <c r="F45" t="str">
        <f t="shared" si="0"/>
        <v>Daniel</v>
      </c>
      <c r="G45" t="str">
        <f t="shared" si="1"/>
        <v>Mr</v>
      </c>
    </row>
    <row r="46" spans="1:7" ht="15.75">
      <c r="A46" s="9" t="s">
        <v>78</v>
      </c>
      <c r="B46" s="9" t="s">
        <v>2526</v>
      </c>
      <c r="C46" s="7" t="s">
        <v>2402</v>
      </c>
      <c r="D46" s="7" t="s">
        <v>2527</v>
      </c>
      <c r="E46" s="9" t="s">
        <v>2528</v>
      </c>
      <c r="F46" t="str">
        <f t="shared" si="0"/>
        <v>Joshua P</v>
      </c>
      <c r="G46" t="str">
        <f t="shared" si="1"/>
        <v>Mr</v>
      </c>
    </row>
    <row r="47" spans="1:7" ht="15.75">
      <c r="A47" s="9" t="s">
        <v>79</v>
      </c>
      <c r="B47" s="9" t="s">
        <v>2529</v>
      </c>
      <c r="C47" s="7" t="s">
        <v>2395</v>
      </c>
      <c r="D47" s="7" t="s">
        <v>2530</v>
      </c>
      <c r="E47" s="9" t="s">
        <v>2531</v>
      </c>
      <c r="F47" t="str">
        <f t="shared" si="0"/>
        <v>Erin C</v>
      </c>
      <c r="G47" t="str">
        <f t="shared" si="1"/>
        <v>Ms</v>
      </c>
    </row>
    <row r="48" spans="1:7" ht="15.75">
      <c r="A48" s="9" t="s">
        <v>80</v>
      </c>
      <c r="B48" s="9" t="s">
        <v>2532</v>
      </c>
      <c r="C48" s="7" t="s">
        <v>2402</v>
      </c>
      <c r="D48" s="7" t="s">
        <v>2533</v>
      </c>
      <c r="E48" s="9" t="s">
        <v>2534</v>
      </c>
      <c r="F48" t="str">
        <f t="shared" si="0"/>
        <v>Ricardo</v>
      </c>
      <c r="G48" t="str">
        <f t="shared" si="1"/>
        <v>Mr</v>
      </c>
    </row>
    <row r="49" spans="1:7" ht="15.75">
      <c r="A49" s="9" t="s">
        <v>81</v>
      </c>
      <c r="B49" s="9" t="s">
        <v>2535</v>
      </c>
      <c r="C49" s="7" t="s">
        <v>2395</v>
      </c>
      <c r="D49" s="7" t="s">
        <v>2536</v>
      </c>
      <c r="E49" s="9" t="s">
        <v>2537</v>
      </c>
      <c r="F49" t="str">
        <f t="shared" si="0"/>
        <v>Shure</v>
      </c>
      <c r="G49" t="str">
        <f t="shared" si="1"/>
        <v>Ms</v>
      </c>
    </row>
    <row r="50" spans="1:7" ht="15.75">
      <c r="A50" s="9" t="s">
        <v>83</v>
      </c>
      <c r="B50" s="9" t="s">
        <v>2538</v>
      </c>
      <c r="C50" s="7" t="s">
        <v>2402</v>
      </c>
      <c r="D50" s="7" t="s">
        <v>2539</v>
      </c>
      <c r="E50" s="9" t="s">
        <v>2540</v>
      </c>
      <c r="F50" t="str">
        <f t="shared" si="0"/>
        <v>Richard</v>
      </c>
      <c r="G50" t="str">
        <f t="shared" si="1"/>
        <v>Mr</v>
      </c>
    </row>
    <row r="51" spans="1:7" ht="15.75">
      <c r="A51" s="9" t="s">
        <v>85</v>
      </c>
      <c r="B51" s="9" t="s">
        <v>2541</v>
      </c>
      <c r="C51" s="7" t="s">
        <v>2395</v>
      </c>
      <c r="D51" s="7" t="s">
        <v>2542</v>
      </c>
      <c r="E51" s="9" t="s">
        <v>2543</v>
      </c>
      <c r="F51" t="str">
        <f t="shared" si="0"/>
        <v>Brenda</v>
      </c>
      <c r="G51" t="str">
        <f t="shared" si="1"/>
        <v>Ms</v>
      </c>
    </row>
    <row r="52" spans="1:7" ht="15.75">
      <c r="A52" s="9" t="s">
        <v>86</v>
      </c>
      <c r="B52" s="9" t="s">
        <v>2544</v>
      </c>
      <c r="C52" s="7" t="s">
        <v>2402</v>
      </c>
      <c r="D52" s="7" t="s">
        <v>2545</v>
      </c>
      <c r="E52" s="9" t="s">
        <v>2546</v>
      </c>
      <c r="F52" t="str">
        <f t="shared" si="0"/>
        <v>Joseph M</v>
      </c>
      <c r="G52" t="str">
        <f t="shared" si="1"/>
        <v>Mr</v>
      </c>
    </row>
    <row r="53" spans="1:7" ht="15.75">
      <c r="A53" s="9" t="s">
        <v>87</v>
      </c>
      <c r="B53" s="9" t="s">
        <v>2547</v>
      </c>
      <c r="C53" s="7" t="s">
        <v>2402</v>
      </c>
      <c r="D53" s="7" t="s">
        <v>2548</v>
      </c>
      <c r="E53" s="9" t="s">
        <v>2549</v>
      </c>
      <c r="F53" t="str">
        <f t="shared" si="0"/>
        <v>Stephen J</v>
      </c>
      <c r="G53" t="str">
        <f t="shared" si="1"/>
        <v>Mr</v>
      </c>
    </row>
    <row r="54" spans="1:7" ht="15.75">
      <c r="A54" s="9" t="s">
        <v>89</v>
      </c>
      <c r="B54" s="9" t="s">
        <v>2550</v>
      </c>
      <c r="C54" s="7" t="s">
        <v>2406</v>
      </c>
      <c r="D54" s="7" t="s">
        <v>2551</v>
      </c>
      <c r="E54" s="9" t="s">
        <v>2552</v>
      </c>
      <c r="F54" t="str">
        <f t="shared" si="0"/>
        <v>Kathya</v>
      </c>
      <c r="G54" t="str">
        <f t="shared" si="1"/>
        <v>Mrs</v>
      </c>
    </row>
    <row r="55" spans="1:7" ht="15.75">
      <c r="A55" s="9" t="s">
        <v>90</v>
      </c>
      <c r="B55" s="9" t="s">
        <v>2553</v>
      </c>
      <c r="C55" s="7" t="s">
        <v>2402</v>
      </c>
      <c r="D55" s="7" t="s">
        <v>2554</v>
      </c>
      <c r="E55" s="9" t="s">
        <v>2555</v>
      </c>
      <c r="F55" t="str">
        <f t="shared" si="0"/>
        <v>Wesley</v>
      </c>
      <c r="G55" t="str">
        <f t="shared" si="1"/>
        <v>Mr</v>
      </c>
    </row>
    <row r="56" spans="1:7" ht="15.75">
      <c r="A56" s="9" t="s">
        <v>91</v>
      </c>
      <c r="B56" s="9" t="s">
        <v>2556</v>
      </c>
      <c r="C56" s="7" t="s">
        <v>2402</v>
      </c>
      <c r="D56" s="7" t="s">
        <v>2491</v>
      </c>
      <c r="E56" s="9" t="s">
        <v>2557</v>
      </c>
      <c r="F56" t="str">
        <f t="shared" si="0"/>
        <v>Tim</v>
      </c>
      <c r="G56" t="str">
        <f t="shared" si="1"/>
        <v>Mr</v>
      </c>
    </row>
    <row r="57" spans="1:7" ht="15.75">
      <c r="A57" s="9" t="s">
        <v>92</v>
      </c>
      <c r="B57" s="9" t="s">
        <v>2558</v>
      </c>
      <c r="C57" s="7" t="s">
        <v>2395</v>
      </c>
      <c r="D57" s="7" t="s">
        <v>2559</v>
      </c>
      <c r="E57" s="9" t="s">
        <v>2560</v>
      </c>
      <c r="F57" t="str">
        <f t="shared" si="0"/>
        <v>Jamie L</v>
      </c>
      <c r="G57" t="str">
        <f t="shared" si="1"/>
        <v>Ms</v>
      </c>
    </row>
    <row r="58" spans="1:7" ht="15.75">
      <c r="A58" s="9" t="s">
        <v>93</v>
      </c>
      <c r="B58" s="9" t="s">
        <v>2561</v>
      </c>
      <c r="C58" s="7" t="s">
        <v>2395</v>
      </c>
      <c r="D58" s="7" t="s">
        <v>2562</v>
      </c>
      <c r="E58" s="9" t="s">
        <v>2563</v>
      </c>
      <c r="F58" t="str">
        <f t="shared" si="0"/>
        <v>Alexandra</v>
      </c>
      <c r="G58" t="str">
        <f t="shared" si="1"/>
        <v>Ms</v>
      </c>
    </row>
    <row r="59" spans="1:7" ht="15.75">
      <c r="A59" s="9" t="s">
        <v>94</v>
      </c>
      <c r="B59" s="9" t="s">
        <v>2564</v>
      </c>
      <c r="C59" s="7" t="s">
        <v>2402</v>
      </c>
      <c r="D59" s="7" t="s">
        <v>2565</v>
      </c>
      <c r="E59" s="9" t="s">
        <v>2566</v>
      </c>
      <c r="F59" t="str">
        <f t="shared" si="0"/>
        <v>Gedion</v>
      </c>
      <c r="G59" t="str">
        <f t="shared" si="1"/>
        <v>Mr</v>
      </c>
    </row>
    <row r="60" spans="1:7" ht="15.75">
      <c r="A60" s="9" t="s">
        <v>95</v>
      </c>
      <c r="B60" s="9" t="s">
        <v>2567</v>
      </c>
      <c r="C60" s="7" t="s">
        <v>2395</v>
      </c>
      <c r="D60" s="7" t="s">
        <v>2568</v>
      </c>
      <c r="E60" s="9" t="s">
        <v>2569</v>
      </c>
      <c r="F60" t="str">
        <f t="shared" si="0"/>
        <v>Tiffany</v>
      </c>
      <c r="G60" t="str">
        <f t="shared" si="1"/>
        <v>Ms</v>
      </c>
    </row>
    <row r="61" spans="1:7" ht="15.75">
      <c r="A61" s="9" t="s">
        <v>96</v>
      </c>
      <c r="B61" s="9" t="s">
        <v>2570</v>
      </c>
      <c r="C61" s="7" t="s">
        <v>2406</v>
      </c>
      <c r="D61" s="7" t="s">
        <v>2571</v>
      </c>
      <c r="E61" s="9" t="s">
        <v>2572</v>
      </c>
      <c r="F61" t="str">
        <f t="shared" si="0"/>
        <v>Rebecca J</v>
      </c>
      <c r="G61" t="str">
        <f t="shared" si="1"/>
        <v>Mrs</v>
      </c>
    </row>
    <row r="62" spans="1:7" ht="15.75">
      <c r="A62" s="9" t="s">
        <v>97</v>
      </c>
      <c r="B62" s="9" t="s">
        <v>2573</v>
      </c>
      <c r="C62" s="7" t="s">
        <v>2402</v>
      </c>
      <c r="D62" s="7" t="s">
        <v>2574</v>
      </c>
      <c r="E62" s="9" t="s">
        <v>2575</v>
      </c>
      <c r="F62" t="str">
        <f t="shared" si="0"/>
        <v>Austin T</v>
      </c>
      <c r="G62" t="str">
        <f t="shared" si="1"/>
        <v>Mr</v>
      </c>
    </row>
    <row r="63" spans="1:7" ht="15.75">
      <c r="A63" s="9" t="s">
        <v>98</v>
      </c>
      <c r="B63" s="9" t="s">
        <v>2576</v>
      </c>
      <c r="C63" s="7" t="s">
        <v>2395</v>
      </c>
      <c r="D63" s="7" t="s">
        <v>2577</v>
      </c>
      <c r="E63" s="9" t="s">
        <v>2578</v>
      </c>
      <c r="F63" t="str">
        <f t="shared" si="0"/>
        <v>Jamie T</v>
      </c>
      <c r="G63" t="str">
        <f t="shared" si="1"/>
        <v>Ms</v>
      </c>
    </row>
    <row r="64" spans="1:7" ht="15.75">
      <c r="A64" s="9" t="s">
        <v>99</v>
      </c>
      <c r="B64" s="9" t="s">
        <v>2579</v>
      </c>
      <c r="C64" s="7" t="s">
        <v>2402</v>
      </c>
      <c r="D64" s="7" t="s">
        <v>2580</v>
      </c>
      <c r="E64" s="9" t="s">
        <v>2581</v>
      </c>
      <c r="F64" t="str">
        <f t="shared" si="0"/>
        <v>Matthew T</v>
      </c>
      <c r="G64" t="str">
        <f t="shared" si="1"/>
        <v>Mr</v>
      </c>
    </row>
    <row r="65" spans="1:7" ht="15.75">
      <c r="A65" s="9" t="s">
        <v>100</v>
      </c>
      <c r="B65" s="9" t="s">
        <v>2582</v>
      </c>
      <c r="C65" s="7" t="s">
        <v>2406</v>
      </c>
      <c r="D65" s="7" t="s">
        <v>2583</v>
      </c>
      <c r="E65" s="9" t="s">
        <v>2584</v>
      </c>
      <c r="F65" t="str">
        <f t="shared" si="0"/>
        <v>Emily</v>
      </c>
      <c r="G65" t="str">
        <f t="shared" si="1"/>
        <v>Mrs</v>
      </c>
    </row>
    <row r="66" spans="1:7" ht="15.75">
      <c r="A66" s="9" t="s">
        <v>101</v>
      </c>
      <c r="B66" s="9" t="s">
        <v>2585</v>
      </c>
      <c r="C66" s="7" t="s">
        <v>2395</v>
      </c>
      <c r="D66" s="7" t="s">
        <v>2586</v>
      </c>
      <c r="E66" s="9" t="s">
        <v>2587</v>
      </c>
      <c r="F66" t="str">
        <f t="shared" si="0"/>
        <v>Gillian</v>
      </c>
      <c r="G66" t="str">
        <f t="shared" si="1"/>
        <v>Ms</v>
      </c>
    </row>
    <row r="67" spans="1:7" ht="15.75">
      <c r="A67" s="9" t="s">
        <v>102</v>
      </c>
      <c r="B67" s="9" t="s">
        <v>2588</v>
      </c>
      <c r="C67" s="7" t="s">
        <v>2406</v>
      </c>
      <c r="D67" s="7" t="s">
        <v>2589</v>
      </c>
      <c r="E67" s="9" t="s">
        <v>2590</v>
      </c>
      <c r="F67" t="str">
        <f t="shared" ref="F67:F130" si="2">TRIM(D67)</f>
        <v>Brenn E</v>
      </c>
      <c r="G67" t="str">
        <f t="shared" ref="G67:G130" si="3">TRIM(C67)</f>
        <v>Mrs</v>
      </c>
    </row>
    <row r="68" spans="1:7" ht="15.75">
      <c r="A68" s="9" t="s">
        <v>103</v>
      </c>
      <c r="B68" s="9" t="s">
        <v>2591</v>
      </c>
      <c r="C68" s="7" t="s">
        <v>2395</v>
      </c>
      <c r="D68" s="7" t="s">
        <v>2592</v>
      </c>
      <c r="E68" s="9" t="s">
        <v>2593</v>
      </c>
      <c r="F68" t="str">
        <f t="shared" si="2"/>
        <v>Lisa M</v>
      </c>
      <c r="G68" t="str">
        <f t="shared" si="3"/>
        <v>Ms</v>
      </c>
    </row>
    <row r="69" spans="1:7" ht="15.75">
      <c r="A69" s="9" t="s">
        <v>104</v>
      </c>
      <c r="B69" s="9" t="s">
        <v>2594</v>
      </c>
      <c r="C69" s="7" t="s">
        <v>2402</v>
      </c>
      <c r="D69" s="7" t="s">
        <v>2595</v>
      </c>
      <c r="E69" s="9" t="s">
        <v>2596</v>
      </c>
      <c r="F69" t="str">
        <f t="shared" si="2"/>
        <v>Matt</v>
      </c>
      <c r="G69" t="str">
        <f t="shared" si="3"/>
        <v>Mr</v>
      </c>
    </row>
    <row r="70" spans="1:7" ht="15.75">
      <c r="A70" s="9" t="s">
        <v>105</v>
      </c>
      <c r="B70" s="9" t="s">
        <v>2597</v>
      </c>
      <c r="C70" s="7" t="s">
        <v>2402</v>
      </c>
      <c r="D70" s="7" t="s">
        <v>2598</v>
      </c>
      <c r="E70" s="9" t="s">
        <v>2599</v>
      </c>
      <c r="F70" t="str">
        <f t="shared" si="2"/>
        <v>Mark</v>
      </c>
      <c r="G70" t="str">
        <f t="shared" si="3"/>
        <v>Mr</v>
      </c>
    </row>
    <row r="71" spans="1:7" ht="15.75">
      <c r="A71" s="9" t="s">
        <v>106</v>
      </c>
      <c r="B71" s="9" t="s">
        <v>2600</v>
      </c>
      <c r="C71" s="7" t="s">
        <v>2402</v>
      </c>
      <c r="D71" s="7" t="s">
        <v>2601</v>
      </c>
      <c r="E71" s="9" t="s">
        <v>2602</v>
      </c>
      <c r="F71" t="str">
        <f t="shared" si="2"/>
        <v>Thomas A</v>
      </c>
      <c r="G71" t="str">
        <f t="shared" si="3"/>
        <v>Mr</v>
      </c>
    </row>
    <row r="72" spans="1:7" ht="15.75">
      <c r="A72" s="9" t="s">
        <v>107</v>
      </c>
      <c r="B72" s="9" t="s">
        <v>2603</v>
      </c>
      <c r="C72" s="7" t="s">
        <v>2402</v>
      </c>
      <c r="D72" s="7" t="s">
        <v>2604</v>
      </c>
      <c r="E72" s="9" t="s">
        <v>2605</v>
      </c>
      <c r="F72" t="str">
        <f t="shared" si="2"/>
        <v>Kevin J</v>
      </c>
      <c r="G72" t="str">
        <f t="shared" si="3"/>
        <v>Mr</v>
      </c>
    </row>
    <row r="73" spans="1:7" ht="15.75">
      <c r="A73" s="9" t="s">
        <v>108</v>
      </c>
      <c r="B73" s="9" t="s">
        <v>2606</v>
      </c>
      <c r="C73" s="7" t="s">
        <v>2402</v>
      </c>
      <c r="D73" s="7" t="s">
        <v>2607</v>
      </c>
      <c r="E73" s="9" t="s">
        <v>2608</v>
      </c>
      <c r="F73" t="str">
        <f t="shared" si="2"/>
        <v>William H III</v>
      </c>
      <c r="G73" t="str">
        <f t="shared" si="3"/>
        <v>Mr</v>
      </c>
    </row>
    <row r="74" spans="1:7" ht="15.75">
      <c r="A74" s="9" t="s">
        <v>109</v>
      </c>
      <c r="B74" s="9" t="s">
        <v>2609</v>
      </c>
      <c r="C74" s="7" t="s">
        <v>2402</v>
      </c>
      <c r="D74" s="7" t="s">
        <v>2610</v>
      </c>
      <c r="E74" s="9" t="s">
        <v>2611</v>
      </c>
      <c r="F74" t="str">
        <f t="shared" si="2"/>
        <v>Gal</v>
      </c>
      <c r="G74" t="str">
        <f t="shared" si="3"/>
        <v>Mr</v>
      </c>
    </row>
    <row r="75" spans="1:7" ht="15.75">
      <c r="A75" s="9" t="s">
        <v>110</v>
      </c>
      <c r="B75" s="9" t="s">
        <v>2612</v>
      </c>
      <c r="C75" s="7" t="s">
        <v>2402</v>
      </c>
      <c r="D75" s="7" t="s">
        <v>2613</v>
      </c>
      <c r="E75" s="9" t="s">
        <v>2614</v>
      </c>
      <c r="F75" t="str">
        <f t="shared" si="2"/>
        <v>Anton</v>
      </c>
      <c r="G75" t="str">
        <f t="shared" si="3"/>
        <v>Mr</v>
      </c>
    </row>
    <row r="76" spans="1:7" ht="15.75">
      <c r="A76" s="9" t="s">
        <v>111</v>
      </c>
      <c r="B76" s="9" t="s">
        <v>2615</v>
      </c>
      <c r="C76" s="7" t="s">
        <v>2395</v>
      </c>
      <c r="D76" s="7" t="s">
        <v>2616</v>
      </c>
      <c r="E76" s="9" t="s">
        <v>2617</v>
      </c>
      <c r="F76" t="str">
        <f t="shared" si="2"/>
        <v>Yazmin</v>
      </c>
      <c r="G76" t="str">
        <f t="shared" si="3"/>
        <v>Ms</v>
      </c>
    </row>
    <row r="77" spans="1:7" ht="15.75">
      <c r="A77" s="9" t="s">
        <v>112</v>
      </c>
      <c r="B77" s="9" t="s">
        <v>2618</v>
      </c>
      <c r="C77" s="7" t="s">
        <v>2402</v>
      </c>
      <c r="D77" s="7" t="s">
        <v>2619</v>
      </c>
      <c r="E77" s="9" t="s">
        <v>2620</v>
      </c>
      <c r="F77" t="str">
        <f t="shared" si="2"/>
        <v>Florian</v>
      </c>
      <c r="G77" t="str">
        <f t="shared" si="3"/>
        <v>Mr</v>
      </c>
    </row>
    <row r="78" spans="1:7" ht="15.75">
      <c r="A78" s="9" t="s">
        <v>113</v>
      </c>
      <c r="B78" s="9" t="s">
        <v>2621</v>
      </c>
      <c r="C78" s="7" t="s">
        <v>2395</v>
      </c>
      <c r="D78" s="7" t="s">
        <v>2622</v>
      </c>
      <c r="E78" s="9" t="s">
        <v>2623</v>
      </c>
      <c r="F78" t="str">
        <f t="shared" si="2"/>
        <v>Karen L</v>
      </c>
      <c r="G78" t="str">
        <f t="shared" si="3"/>
        <v>Ms</v>
      </c>
    </row>
    <row r="79" spans="1:7" ht="15.75">
      <c r="A79" s="9" t="s">
        <v>114</v>
      </c>
      <c r="B79" s="9" t="s">
        <v>2624</v>
      </c>
      <c r="C79" s="7" t="s">
        <v>2402</v>
      </c>
      <c r="D79" s="7" t="s">
        <v>2625</v>
      </c>
      <c r="E79" s="9" t="s">
        <v>2626</v>
      </c>
      <c r="F79" t="str">
        <f t="shared" si="2"/>
        <v>Scott</v>
      </c>
      <c r="G79" t="str">
        <f t="shared" si="3"/>
        <v>Mr</v>
      </c>
    </row>
    <row r="80" spans="1:7" ht="15.75">
      <c r="A80" s="9" t="s">
        <v>115</v>
      </c>
      <c r="B80" s="9" t="s">
        <v>2627</v>
      </c>
      <c r="C80" s="7" t="s">
        <v>2395</v>
      </c>
      <c r="D80" s="7" t="s">
        <v>2628</v>
      </c>
      <c r="E80" s="9" t="s">
        <v>2629</v>
      </c>
      <c r="F80" t="str">
        <f t="shared" si="2"/>
        <v>Claire</v>
      </c>
      <c r="G80" t="str">
        <f t="shared" si="3"/>
        <v>Ms</v>
      </c>
    </row>
    <row r="81" spans="1:7" ht="15.75">
      <c r="A81" s="9" t="s">
        <v>116</v>
      </c>
      <c r="B81" s="9" t="s">
        <v>2630</v>
      </c>
      <c r="C81" s="7" t="s">
        <v>2402</v>
      </c>
      <c r="D81" s="7" t="s">
        <v>2631</v>
      </c>
      <c r="E81" s="9" t="s">
        <v>2632</v>
      </c>
      <c r="F81" t="str">
        <f t="shared" si="2"/>
        <v>Gamini P</v>
      </c>
      <c r="G81" t="str">
        <f t="shared" si="3"/>
        <v>Mr</v>
      </c>
    </row>
    <row r="82" spans="1:7" ht="15.75">
      <c r="A82" s="9" t="s">
        <v>117</v>
      </c>
      <c r="B82" s="9" t="s">
        <v>2633</v>
      </c>
      <c r="C82" s="7" t="s">
        <v>2395</v>
      </c>
      <c r="D82" s="7" t="s">
        <v>2634</v>
      </c>
      <c r="E82" s="9" t="s">
        <v>2635</v>
      </c>
      <c r="F82" t="str">
        <f t="shared" si="2"/>
        <v>Lynn M</v>
      </c>
      <c r="G82" t="str">
        <f t="shared" si="3"/>
        <v>Ms</v>
      </c>
    </row>
    <row r="83" spans="1:7" ht="15.75">
      <c r="A83" s="9" t="s">
        <v>118</v>
      </c>
      <c r="B83" s="9" t="s">
        <v>2636</v>
      </c>
      <c r="C83" s="7" t="s">
        <v>2395</v>
      </c>
      <c r="D83" s="7" t="s">
        <v>2637</v>
      </c>
      <c r="E83" s="9" t="s">
        <v>2638</v>
      </c>
      <c r="F83" t="str">
        <f t="shared" si="2"/>
        <v>Sharon</v>
      </c>
      <c r="G83" t="str">
        <f t="shared" si="3"/>
        <v>Ms</v>
      </c>
    </row>
    <row r="84" spans="1:7" ht="15.75">
      <c r="A84" s="9" t="s">
        <v>119</v>
      </c>
      <c r="B84" s="9" t="s">
        <v>2639</v>
      </c>
      <c r="C84" s="7" t="s">
        <v>2406</v>
      </c>
      <c r="D84" s="7" t="s">
        <v>2640</v>
      </c>
      <c r="E84" s="9" t="s">
        <v>2641</v>
      </c>
      <c r="F84" t="str">
        <f t="shared" si="2"/>
        <v>Candice</v>
      </c>
      <c r="G84" t="str">
        <f t="shared" si="3"/>
        <v>Mrs</v>
      </c>
    </row>
    <row r="85" spans="1:7" ht="15.75">
      <c r="A85" s="9" t="s">
        <v>120</v>
      </c>
      <c r="B85" s="9" t="s">
        <v>2642</v>
      </c>
      <c r="C85" s="7" t="s">
        <v>2395</v>
      </c>
      <c r="D85" s="7" t="s">
        <v>2643</v>
      </c>
      <c r="E85" s="9" t="s">
        <v>2644</v>
      </c>
      <c r="F85" t="str">
        <f t="shared" si="2"/>
        <v>Jennifer D</v>
      </c>
      <c r="G85" t="str">
        <f t="shared" si="3"/>
        <v>Ms</v>
      </c>
    </row>
    <row r="86" spans="1:7" ht="15.75">
      <c r="A86" s="9" t="s">
        <v>121</v>
      </c>
      <c r="B86" s="9" t="s">
        <v>2645</v>
      </c>
      <c r="C86" s="7" t="s">
        <v>2402</v>
      </c>
      <c r="D86" s="7" t="s">
        <v>2646</v>
      </c>
      <c r="E86" s="9" t="s">
        <v>2647</v>
      </c>
      <c r="F86" t="str">
        <f t="shared" si="2"/>
        <v>Eric</v>
      </c>
      <c r="G86" t="str">
        <f t="shared" si="3"/>
        <v>Mr</v>
      </c>
    </row>
    <row r="87" spans="1:7" ht="15.75">
      <c r="A87" s="9" t="s">
        <v>122</v>
      </c>
      <c r="B87" s="9" t="s">
        <v>2648</v>
      </c>
      <c r="C87" s="7" t="s">
        <v>2402</v>
      </c>
      <c r="D87" s="7" t="s">
        <v>2649</v>
      </c>
      <c r="E87" s="9" t="s">
        <v>2650</v>
      </c>
      <c r="F87" t="str">
        <f t="shared" si="2"/>
        <v>Bryan</v>
      </c>
      <c r="G87" t="str">
        <f t="shared" si="3"/>
        <v>Mr</v>
      </c>
    </row>
    <row r="88" spans="1:7" ht="15.75">
      <c r="A88" s="9" t="s">
        <v>123</v>
      </c>
      <c r="B88" s="9" t="s">
        <v>2651</v>
      </c>
      <c r="C88" s="7" t="s">
        <v>2402</v>
      </c>
      <c r="D88" s="7" t="s">
        <v>2652</v>
      </c>
      <c r="E88" s="9" t="s">
        <v>2653</v>
      </c>
      <c r="F88" t="str">
        <f t="shared" si="2"/>
        <v>Devon R</v>
      </c>
      <c r="G88" t="str">
        <f t="shared" si="3"/>
        <v>Mr</v>
      </c>
    </row>
    <row r="89" spans="1:7" ht="15.75">
      <c r="A89" s="9" t="s">
        <v>124</v>
      </c>
      <c r="B89" s="9" t="s">
        <v>2654</v>
      </c>
      <c r="C89" s="7" t="s">
        <v>2395</v>
      </c>
      <c r="D89" s="7" t="s">
        <v>2655</v>
      </c>
      <c r="E89" s="9" t="s">
        <v>2656</v>
      </c>
      <c r="F89" t="str">
        <f t="shared" si="2"/>
        <v>Elena</v>
      </c>
      <c r="G89" t="str">
        <f t="shared" si="3"/>
        <v>Ms</v>
      </c>
    </row>
    <row r="90" spans="1:7" ht="15.75">
      <c r="A90" s="9" t="s">
        <v>125</v>
      </c>
      <c r="B90" s="9" t="s">
        <v>2657</v>
      </c>
      <c r="C90" s="7" t="s">
        <v>2402</v>
      </c>
      <c r="D90" s="7" t="s">
        <v>2658</v>
      </c>
      <c r="E90" s="9" t="s">
        <v>2659</v>
      </c>
      <c r="F90" t="str">
        <f t="shared" si="2"/>
        <v>Chris</v>
      </c>
      <c r="G90" t="str">
        <f t="shared" si="3"/>
        <v>Mr</v>
      </c>
    </row>
    <row r="91" spans="1:7" ht="15.75">
      <c r="A91" s="9" t="s">
        <v>126</v>
      </c>
      <c r="B91" s="9" t="s">
        <v>2660</v>
      </c>
      <c r="C91" s="7" t="s">
        <v>2402</v>
      </c>
      <c r="D91" s="7" t="s">
        <v>2661</v>
      </c>
      <c r="E91" s="9" t="s">
        <v>2662</v>
      </c>
      <c r="F91" t="str">
        <f t="shared" si="2"/>
        <v>Bert</v>
      </c>
      <c r="G91" t="str">
        <f t="shared" si="3"/>
        <v>Mr</v>
      </c>
    </row>
    <row r="92" spans="1:7" ht="15.75">
      <c r="A92" s="9" t="s">
        <v>127</v>
      </c>
      <c r="B92" s="9" t="s">
        <v>2663</v>
      </c>
      <c r="C92" s="7" t="s">
        <v>2395</v>
      </c>
      <c r="D92" s="7" t="s">
        <v>2664</v>
      </c>
      <c r="E92" s="9" t="s">
        <v>2665</v>
      </c>
      <c r="F92" t="str">
        <f t="shared" si="2"/>
        <v>Emily J</v>
      </c>
      <c r="G92" t="str">
        <f t="shared" si="3"/>
        <v>Ms</v>
      </c>
    </row>
    <row r="93" spans="1:7" ht="15.75">
      <c r="A93" s="9" t="s">
        <v>128</v>
      </c>
      <c r="B93" s="9" t="s">
        <v>2666</v>
      </c>
      <c r="C93" s="7" t="s">
        <v>2402</v>
      </c>
      <c r="D93" s="7" t="s">
        <v>2667</v>
      </c>
      <c r="E93" s="9" t="s">
        <v>2668</v>
      </c>
      <c r="F93" t="str">
        <f t="shared" si="2"/>
        <v>John P</v>
      </c>
      <c r="G93" t="str">
        <f t="shared" si="3"/>
        <v>Mr</v>
      </c>
    </row>
    <row r="94" spans="1:7" ht="15.75">
      <c r="A94" s="9" t="s">
        <v>129</v>
      </c>
      <c r="B94" s="9" t="s">
        <v>2669</v>
      </c>
      <c r="C94" s="7" t="s">
        <v>2402</v>
      </c>
      <c r="D94" s="7" t="s">
        <v>2670</v>
      </c>
      <c r="E94" s="9" t="s">
        <v>2671</v>
      </c>
      <c r="F94" t="str">
        <f t="shared" si="2"/>
        <v>Daniel P</v>
      </c>
      <c r="G94" t="str">
        <f t="shared" si="3"/>
        <v>Mr</v>
      </c>
    </row>
    <row r="95" spans="1:7" ht="15.75">
      <c r="A95" s="9" t="s">
        <v>131</v>
      </c>
      <c r="B95" s="9" t="s">
        <v>2672</v>
      </c>
      <c r="C95" s="7" t="s">
        <v>2406</v>
      </c>
      <c r="D95" s="7" t="s">
        <v>2673</v>
      </c>
      <c r="E95" s="9" t="s">
        <v>2674</v>
      </c>
      <c r="F95" t="str">
        <f t="shared" si="2"/>
        <v>Lisa K</v>
      </c>
      <c r="G95" t="str">
        <f t="shared" si="3"/>
        <v>Mrs</v>
      </c>
    </row>
    <row r="96" spans="1:7" ht="15.75">
      <c r="A96" s="9" t="s">
        <v>132</v>
      </c>
      <c r="B96" s="9" t="s">
        <v>2675</v>
      </c>
      <c r="C96" s="7" t="s">
        <v>2406</v>
      </c>
      <c r="D96" s="7" t="s">
        <v>2676</v>
      </c>
      <c r="E96" s="9" t="s">
        <v>2677</v>
      </c>
      <c r="F96" t="str">
        <f t="shared" si="2"/>
        <v>Kristine</v>
      </c>
      <c r="G96" t="str">
        <f t="shared" si="3"/>
        <v>Mrs</v>
      </c>
    </row>
    <row r="97" spans="1:7" ht="15.75">
      <c r="A97" s="9" t="s">
        <v>133</v>
      </c>
      <c r="B97" s="9" t="s">
        <v>2678</v>
      </c>
      <c r="C97" s="7" t="s">
        <v>2402</v>
      </c>
      <c r="D97" s="7" t="s">
        <v>2679</v>
      </c>
      <c r="E97" s="9" t="s">
        <v>2680</v>
      </c>
      <c r="F97" t="str">
        <f t="shared" si="2"/>
        <v>Paul A</v>
      </c>
      <c r="G97" t="str">
        <f t="shared" si="3"/>
        <v>Mr</v>
      </c>
    </row>
    <row r="98" spans="1:7" ht="15.75">
      <c r="A98" s="9" t="s">
        <v>134</v>
      </c>
      <c r="B98" s="9" t="s">
        <v>2681</v>
      </c>
      <c r="C98" s="7" t="s">
        <v>2402</v>
      </c>
      <c r="D98" s="7" t="s">
        <v>2649</v>
      </c>
      <c r="E98" s="9" t="s">
        <v>2682</v>
      </c>
      <c r="F98" t="str">
        <f t="shared" si="2"/>
        <v>Bryan</v>
      </c>
      <c r="G98" t="str">
        <f t="shared" si="3"/>
        <v>Mr</v>
      </c>
    </row>
    <row r="99" spans="1:7" ht="15.75">
      <c r="A99" s="9" t="s">
        <v>136</v>
      </c>
      <c r="B99" s="9" t="s">
        <v>2683</v>
      </c>
      <c r="C99" s="7" t="s">
        <v>2402</v>
      </c>
      <c r="D99" s="7" t="s">
        <v>2658</v>
      </c>
      <c r="E99" s="9" t="s">
        <v>2684</v>
      </c>
      <c r="F99" t="str">
        <f t="shared" si="2"/>
        <v>Chris</v>
      </c>
      <c r="G99" t="str">
        <f t="shared" si="3"/>
        <v>Mr</v>
      </c>
    </row>
    <row r="100" spans="1:7" ht="15.75">
      <c r="A100" s="9" t="s">
        <v>138</v>
      </c>
      <c r="B100" s="9" t="s">
        <v>2685</v>
      </c>
      <c r="C100" s="7" t="s">
        <v>2395</v>
      </c>
      <c r="D100" s="7" t="s">
        <v>2686</v>
      </c>
      <c r="E100" s="9" t="s">
        <v>2687</v>
      </c>
      <c r="F100" t="str">
        <f t="shared" si="2"/>
        <v>Milah B</v>
      </c>
      <c r="G100" t="str">
        <f t="shared" si="3"/>
        <v>Ms</v>
      </c>
    </row>
    <row r="101" spans="1:7" ht="15.75">
      <c r="A101" s="9" t="s">
        <v>139</v>
      </c>
      <c r="B101" s="9" t="s">
        <v>2688</v>
      </c>
      <c r="C101" s="7" t="s">
        <v>2395</v>
      </c>
      <c r="D101" s="7" t="s">
        <v>2689</v>
      </c>
      <c r="E101" s="9" t="s">
        <v>2690</v>
      </c>
      <c r="F101" t="str">
        <f t="shared" si="2"/>
        <v>Annette M</v>
      </c>
      <c r="G101" t="str">
        <f t="shared" si="3"/>
        <v>Ms</v>
      </c>
    </row>
    <row r="102" spans="1:7" ht="15.75">
      <c r="A102" s="9" t="s">
        <v>140</v>
      </c>
      <c r="B102" s="9" t="s">
        <v>2691</v>
      </c>
      <c r="C102" s="7" t="s">
        <v>2406</v>
      </c>
      <c r="D102" s="7" t="s">
        <v>2692</v>
      </c>
      <c r="E102" s="9" t="s">
        <v>2693</v>
      </c>
      <c r="F102" t="str">
        <f t="shared" si="2"/>
        <v>Yoko</v>
      </c>
      <c r="G102" t="str">
        <f t="shared" si="3"/>
        <v>Mrs</v>
      </c>
    </row>
    <row r="103" spans="1:7" ht="15.75">
      <c r="A103" s="9" t="s">
        <v>141</v>
      </c>
      <c r="B103" s="9" t="s">
        <v>2694</v>
      </c>
      <c r="C103" s="7" t="s">
        <v>2395</v>
      </c>
      <c r="D103" s="7" t="s">
        <v>2695</v>
      </c>
      <c r="E103" s="9" t="s">
        <v>2696</v>
      </c>
      <c r="F103" t="str">
        <f t="shared" si="2"/>
        <v>Amanda</v>
      </c>
      <c r="G103" t="str">
        <f t="shared" si="3"/>
        <v>Ms</v>
      </c>
    </row>
    <row r="104" spans="1:7" ht="15.75">
      <c r="A104" s="9" t="s">
        <v>142</v>
      </c>
      <c r="B104" s="9" t="s">
        <v>2697</v>
      </c>
      <c r="C104" s="7" t="s">
        <v>2395</v>
      </c>
      <c r="D104" s="7" t="s">
        <v>2698</v>
      </c>
      <c r="E104" s="9" t="s">
        <v>2699</v>
      </c>
      <c r="F104" t="str">
        <f t="shared" si="2"/>
        <v>Laura</v>
      </c>
      <c r="G104" t="str">
        <f t="shared" si="3"/>
        <v>Ms</v>
      </c>
    </row>
    <row r="105" spans="1:7" ht="15.75">
      <c r="A105" s="9" t="s">
        <v>143</v>
      </c>
      <c r="B105" s="9" t="s">
        <v>2700</v>
      </c>
      <c r="C105" s="7" t="s">
        <v>2395</v>
      </c>
      <c r="D105" s="7" t="s">
        <v>2701</v>
      </c>
      <c r="E105" s="9" t="s">
        <v>2528</v>
      </c>
      <c r="F105" t="str">
        <f t="shared" si="2"/>
        <v>Tess A</v>
      </c>
      <c r="G105" t="str">
        <f t="shared" si="3"/>
        <v>Ms</v>
      </c>
    </row>
    <row r="106" spans="1:7" ht="15.75">
      <c r="A106" s="9" t="s">
        <v>144</v>
      </c>
      <c r="B106" s="9" t="s">
        <v>2702</v>
      </c>
      <c r="C106" s="7" t="s">
        <v>2402</v>
      </c>
      <c r="D106" s="7" t="s">
        <v>2703</v>
      </c>
      <c r="E106" s="9" t="s">
        <v>2704</v>
      </c>
      <c r="F106" t="str">
        <f t="shared" si="2"/>
        <v>William G</v>
      </c>
      <c r="G106" t="str">
        <f t="shared" si="3"/>
        <v>Mr</v>
      </c>
    </row>
    <row r="107" spans="1:7" ht="15.75">
      <c r="A107" s="9" t="s">
        <v>145</v>
      </c>
      <c r="B107" s="9" t="s">
        <v>2705</v>
      </c>
      <c r="C107" s="7" t="s">
        <v>2395</v>
      </c>
      <c r="D107" s="7" t="s">
        <v>2706</v>
      </c>
      <c r="E107" s="9" t="s">
        <v>2707</v>
      </c>
      <c r="F107" t="str">
        <f t="shared" si="2"/>
        <v>Paige</v>
      </c>
      <c r="G107" t="str">
        <f t="shared" si="3"/>
        <v>Ms</v>
      </c>
    </row>
    <row r="108" spans="1:7" ht="15.75">
      <c r="A108" s="9" t="s">
        <v>146</v>
      </c>
      <c r="B108" s="9" t="s">
        <v>2708</v>
      </c>
      <c r="C108" s="7" t="s">
        <v>2402</v>
      </c>
      <c r="D108" s="7" t="s">
        <v>2709</v>
      </c>
      <c r="E108" s="9" t="s">
        <v>2710</v>
      </c>
      <c r="F108" t="str">
        <f t="shared" si="2"/>
        <v>Matthew J</v>
      </c>
      <c r="G108" t="str">
        <f t="shared" si="3"/>
        <v>Mr</v>
      </c>
    </row>
    <row r="109" spans="1:7" ht="15.75">
      <c r="A109" s="9" t="s">
        <v>147</v>
      </c>
      <c r="B109" s="9" t="s">
        <v>2711</v>
      </c>
      <c r="C109" s="7" t="s">
        <v>2402</v>
      </c>
      <c r="D109" s="7" t="s">
        <v>2712</v>
      </c>
      <c r="E109" s="9" t="s">
        <v>2713</v>
      </c>
      <c r="F109" t="str">
        <f t="shared" si="2"/>
        <v>Matthew</v>
      </c>
      <c r="G109" t="str">
        <f t="shared" si="3"/>
        <v>Mr</v>
      </c>
    </row>
    <row r="110" spans="1:7" ht="15.75">
      <c r="A110" s="9" t="s">
        <v>148</v>
      </c>
      <c r="B110" s="9" t="s">
        <v>2714</v>
      </c>
      <c r="C110" s="7" t="s">
        <v>2406</v>
      </c>
      <c r="D110" s="7" t="s">
        <v>2715</v>
      </c>
      <c r="E110" s="9" t="s">
        <v>2716</v>
      </c>
      <c r="F110" t="str">
        <f t="shared" si="2"/>
        <v>Maria</v>
      </c>
      <c r="G110" t="str">
        <f t="shared" si="3"/>
        <v>Mrs</v>
      </c>
    </row>
    <row r="111" spans="1:7" ht="15.75">
      <c r="A111" s="9" t="s">
        <v>149</v>
      </c>
      <c r="B111" s="9" t="s">
        <v>2717</v>
      </c>
      <c r="C111" s="7" t="s">
        <v>2395</v>
      </c>
      <c r="D111" s="7" t="s">
        <v>2718</v>
      </c>
      <c r="E111" s="9" t="s">
        <v>2719</v>
      </c>
      <c r="F111" t="str">
        <f t="shared" si="2"/>
        <v>Stephanie D</v>
      </c>
      <c r="G111" t="str">
        <f t="shared" si="3"/>
        <v>Ms</v>
      </c>
    </row>
    <row r="112" spans="1:7" ht="15.75">
      <c r="A112" s="9" t="s">
        <v>150</v>
      </c>
      <c r="B112" s="9" t="s">
        <v>2720</v>
      </c>
      <c r="C112" s="7" t="s">
        <v>2395</v>
      </c>
      <c r="D112" s="7" t="s">
        <v>2568</v>
      </c>
      <c r="E112" s="9" t="s">
        <v>2721</v>
      </c>
      <c r="F112" t="str">
        <f t="shared" si="2"/>
        <v>Tiffany</v>
      </c>
      <c r="G112" t="str">
        <f t="shared" si="3"/>
        <v>Ms</v>
      </c>
    </row>
    <row r="113" spans="1:7" ht="15.75">
      <c r="A113" s="9" t="s">
        <v>151</v>
      </c>
      <c r="B113" s="9" t="s">
        <v>2722</v>
      </c>
      <c r="C113" s="7" t="s">
        <v>2395</v>
      </c>
      <c r="D113" s="7" t="s">
        <v>2723</v>
      </c>
      <c r="E113" s="9" t="s">
        <v>2724</v>
      </c>
      <c r="F113" t="str">
        <f t="shared" si="2"/>
        <v>Sara M</v>
      </c>
      <c r="G113" t="str">
        <f t="shared" si="3"/>
        <v>Ms</v>
      </c>
    </row>
    <row r="114" spans="1:7" ht="15.75">
      <c r="A114" s="9" t="s">
        <v>152</v>
      </c>
      <c r="B114" s="9" t="s">
        <v>2725</v>
      </c>
      <c r="C114" s="7" t="s">
        <v>2395</v>
      </c>
      <c r="D114" s="7" t="s">
        <v>2726</v>
      </c>
      <c r="E114" s="9" t="s">
        <v>2727</v>
      </c>
      <c r="F114" t="str">
        <f t="shared" si="2"/>
        <v>Paola Andrea</v>
      </c>
      <c r="G114" t="str">
        <f t="shared" si="3"/>
        <v>Ms</v>
      </c>
    </row>
    <row r="115" spans="1:7" ht="15.75">
      <c r="A115" s="9" t="s">
        <v>153</v>
      </c>
      <c r="B115" s="9" t="s">
        <v>2728</v>
      </c>
      <c r="C115" s="7" t="s">
        <v>2402</v>
      </c>
      <c r="D115" s="7" t="s">
        <v>2729</v>
      </c>
      <c r="E115" s="9" t="s">
        <v>2730</v>
      </c>
      <c r="F115" t="str">
        <f t="shared" si="2"/>
        <v>Nicholas</v>
      </c>
      <c r="G115" t="str">
        <f t="shared" si="3"/>
        <v>Mr</v>
      </c>
    </row>
    <row r="116" spans="1:7" ht="15.75">
      <c r="A116" s="9" t="s">
        <v>154</v>
      </c>
      <c r="B116" s="9" t="s">
        <v>2731</v>
      </c>
      <c r="C116" s="7" t="s">
        <v>2402</v>
      </c>
      <c r="D116" s="7" t="s">
        <v>2732</v>
      </c>
      <c r="E116" s="9" t="s">
        <v>2733</v>
      </c>
      <c r="F116" t="str">
        <f t="shared" si="2"/>
        <v>Scott A</v>
      </c>
      <c r="G116" t="str">
        <f t="shared" si="3"/>
        <v>Mr</v>
      </c>
    </row>
    <row r="117" spans="1:7" ht="15.75">
      <c r="A117" s="9" t="s">
        <v>155</v>
      </c>
      <c r="B117" s="9" t="s">
        <v>2734</v>
      </c>
      <c r="C117" s="7" t="s">
        <v>2406</v>
      </c>
      <c r="D117" s="7" t="s">
        <v>2735</v>
      </c>
      <c r="E117" s="9" t="s">
        <v>2736</v>
      </c>
      <c r="F117" t="str">
        <f t="shared" si="2"/>
        <v>Lauren</v>
      </c>
      <c r="G117" t="str">
        <f t="shared" si="3"/>
        <v>Mrs</v>
      </c>
    </row>
    <row r="118" spans="1:7" ht="15.75">
      <c r="A118" s="9" t="s">
        <v>156</v>
      </c>
      <c r="B118" s="9" t="s">
        <v>2737</v>
      </c>
      <c r="C118" s="7" t="s">
        <v>2402</v>
      </c>
      <c r="D118" s="7" t="s">
        <v>2625</v>
      </c>
      <c r="E118" s="9" t="s">
        <v>2738</v>
      </c>
      <c r="F118" t="str">
        <f t="shared" si="2"/>
        <v>Scott</v>
      </c>
      <c r="G118" t="str">
        <f t="shared" si="3"/>
        <v>Mr</v>
      </c>
    </row>
    <row r="119" spans="1:7" ht="15.75">
      <c r="A119" s="9" t="s">
        <v>157</v>
      </c>
      <c r="B119" s="9" t="s">
        <v>2739</v>
      </c>
      <c r="C119" s="7" t="s">
        <v>2402</v>
      </c>
      <c r="D119" s="7" t="s">
        <v>2740</v>
      </c>
      <c r="E119" s="9" t="s">
        <v>2741</v>
      </c>
      <c r="F119" t="str">
        <f t="shared" si="2"/>
        <v>Brian A</v>
      </c>
      <c r="G119" t="str">
        <f t="shared" si="3"/>
        <v>Mr</v>
      </c>
    </row>
    <row r="120" spans="1:7" ht="15.75">
      <c r="A120" s="9" t="s">
        <v>158</v>
      </c>
      <c r="B120" s="9" t="s">
        <v>2742</v>
      </c>
      <c r="C120" s="7" t="s">
        <v>2395</v>
      </c>
      <c r="D120" s="7" t="s">
        <v>2743</v>
      </c>
      <c r="E120" s="9" t="s">
        <v>2744</v>
      </c>
      <c r="F120" t="str">
        <f t="shared" si="2"/>
        <v>Kaitlin R</v>
      </c>
      <c r="G120" t="str">
        <f t="shared" si="3"/>
        <v>Ms</v>
      </c>
    </row>
    <row r="121" spans="1:7" ht="15.75">
      <c r="A121" s="9" t="s">
        <v>159</v>
      </c>
      <c r="B121" s="9" t="s">
        <v>2745</v>
      </c>
      <c r="C121" s="7" t="s">
        <v>2402</v>
      </c>
      <c r="D121" s="7" t="s">
        <v>2746</v>
      </c>
      <c r="E121" s="9" t="s">
        <v>2747</v>
      </c>
      <c r="F121" t="str">
        <f t="shared" si="2"/>
        <v>Mohammad</v>
      </c>
      <c r="G121" t="str">
        <f t="shared" si="3"/>
        <v>Mr</v>
      </c>
    </row>
    <row r="122" spans="1:7" ht="15.75">
      <c r="A122" s="9" t="s">
        <v>160</v>
      </c>
      <c r="B122" s="9" t="s">
        <v>2748</v>
      </c>
      <c r="C122" s="7" t="s">
        <v>2402</v>
      </c>
      <c r="D122" s="7" t="s">
        <v>2749</v>
      </c>
      <c r="E122" s="9" t="s">
        <v>2750</v>
      </c>
      <c r="F122" t="str">
        <f t="shared" si="2"/>
        <v>Charlie</v>
      </c>
      <c r="G122" t="str">
        <f t="shared" si="3"/>
        <v>Mr</v>
      </c>
    </row>
    <row r="123" spans="1:7" ht="15.75">
      <c r="A123" s="9" t="s">
        <v>161</v>
      </c>
      <c r="B123" s="9" t="s">
        <v>2751</v>
      </c>
      <c r="C123" s="7" t="s">
        <v>2402</v>
      </c>
      <c r="D123" s="7" t="s">
        <v>2752</v>
      </c>
      <c r="E123" s="9" t="s">
        <v>2753</v>
      </c>
      <c r="F123" t="str">
        <f t="shared" si="2"/>
        <v>Brent</v>
      </c>
      <c r="G123" t="str">
        <f t="shared" si="3"/>
        <v>Mr</v>
      </c>
    </row>
    <row r="124" spans="1:7" ht="15.75">
      <c r="A124" s="9" t="s">
        <v>162</v>
      </c>
      <c r="B124" s="9" t="s">
        <v>2754</v>
      </c>
      <c r="C124" s="7" t="s">
        <v>2395</v>
      </c>
      <c r="D124" s="7" t="s">
        <v>2755</v>
      </c>
      <c r="E124" s="9" t="s">
        <v>2756</v>
      </c>
      <c r="F124" t="str">
        <f t="shared" si="2"/>
        <v>Kelli M</v>
      </c>
      <c r="G124" t="str">
        <f t="shared" si="3"/>
        <v>Ms</v>
      </c>
    </row>
    <row r="125" spans="1:7" ht="15.75">
      <c r="A125" s="9" t="s">
        <v>163</v>
      </c>
      <c r="B125" s="9" t="s">
        <v>2757</v>
      </c>
      <c r="C125" s="7" t="s">
        <v>2406</v>
      </c>
      <c r="D125" s="7" t="s">
        <v>2758</v>
      </c>
      <c r="E125" s="9" t="s">
        <v>2759</v>
      </c>
      <c r="F125" t="str">
        <f t="shared" si="2"/>
        <v>Sheridan H</v>
      </c>
      <c r="G125" t="str">
        <f t="shared" si="3"/>
        <v>Mrs</v>
      </c>
    </row>
    <row r="126" spans="1:7" ht="15.75">
      <c r="A126" s="9" t="s">
        <v>164</v>
      </c>
      <c r="B126" s="9" t="s">
        <v>2760</v>
      </c>
      <c r="C126" s="7" t="s">
        <v>2402</v>
      </c>
      <c r="D126" s="7" t="s">
        <v>2761</v>
      </c>
      <c r="E126" s="9" t="s">
        <v>2762</v>
      </c>
      <c r="F126" t="str">
        <f t="shared" si="2"/>
        <v>Knox</v>
      </c>
      <c r="G126" t="str">
        <f t="shared" si="3"/>
        <v>Mr</v>
      </c>
    </row>
    <row r="127" spans="1:7" ht="15.75">
      <c r="A127" s="9" t="s">
        <v>165</v>
      </c>
      <c r="B127" s="9" t="s">
        <v>2763</v>
      </c>
      <c r="C127" s="7" t="s">
        <v>2406</v>
      </c>
      <c r="D127" s="7" t="s">
        <v>2764</v>
      </c>
      <c r="E127" s="9" t="s">
        <v>2765</v>
      </c>
      <c r="F127" t="str">
        <f t="shared" si="2"/>
        <v>Sarah M</v>
      </c>
      <c r="G127" t="str">
        <f t="shared" si="3"/>
        <v>Mrs</v>
      </c>
    </row>
    <row r="128" spans="1:7" ht="15.75">
      <c r="A128" s="9" t="s">
        <v>166</v>
      </c>
      <c r="B128" s="9" t="s">
        <v>2766</v>
      </c>
      <c r="C128" s="7" t="s">
        <v>2395</v>
      </c>
      <c r="D128" s="7" t="s">
        <v>2767</v>
      </c>
      <c r="E128" s="9" t="s">
        <v>2768</v>
      </c>
      <c r="F128" t="str">
        <f t="shared" si="2"/>
        <v>Jennifer</v>
      </c>
      <c r="G128" t="str">
        <f t="shared" si="3"/>
        <v>Ms</v>
      </c>
    </row>
    <row r="129" spans="1:7" ht="15.75">
      <c r="A129" s="9" t="s">
        <v>167</v>
      </c>
      <c r="B129" s="9" t="s">
        <v>2769</v>
      </c>
      <c r="C129" s="7" t="s">
        <v>2406</v>
      </c>
      <c r="D129" s="7" t="s">
        <v>2770</v>
      </c>
      <c r="E129" s="9" t="s">
        <v>2771</v>
      </c>
      <c r="F129" t="str">
        <f t="shared" si="2"/>
        <v>Laura J</v>
      </c>
      <c r="G129" t="str">
        <f t="shared" si="3"/>
        <v>Mrs</v>
      </c>
    </row>
    <row r="130" spans="1:7" ht="15.75">
      <c r="A130" s="9" t="s">
        <v>168</v>
      </c>
      <c r="B130" s="9" t="s">
        <v>2772</v>
      </c>
      <c r="C130" s="7" t="s">
        <v>2402</v>
      </c>
      <c r="D130" s="7" t="s">
        <v>2422</v>
      </c>
      <c r="E130" s="9" t="s">
        <v>2773</v>
      </c>
      <c r="F130" t="str">
        <f t="shared" si="2"/>
        <v>Thomas</v>
      </c>
      <c r="G130" t="str">
        <f t="shared" si="3"/>
        <v>Mr</v>
      </c>
    </row>
    <row r="131" spans="1:7" ht="15.75">
      <c r="A131" s="9" t="s">
        <v>169</v>
      </c>
      <c r="B131" s="9" t="s">
        <v>2774</v>
      </c>
      <c r="C131" s="7" t="s">
        <v>2395</v>
      </c>
      <c r="D131" s="7" t="s">
        <v>2775</v>
      </c>
      <c r="E131" s="9" t="s">
        <v>2776</v>
      </c>
      <c r="F131" t="str">
        <f t="shared" ref="F131:F194" si="4">TRIM(D131)</f>
        <v>Gisele</v>
      </c>
      <c r="G131" t="str">
        <f t="shared" ref="G131:G194" si="5">TRIM(C131)</f>
        <v>Ms</v>
      </c>
    </row>
    <row r="132" spans="1:7" ht="15.75">
      <c r="A132" s="9" t="s">
        <v>170</v>
      </c>
      <c r="B132" s="9" t="s">
        <v>2777</v>
      </c>
      <c r="C132" s="7" t="s">
        <v>2395</v>
      </c>
      <c r="D132" s="7" t="s">
        <v>2778</v>
      </c>
      <c r="E132" s="9" t="s">
        <v>2779</v>
      </c>
      <c r="F132" t="str">
        <f t="shared" si="4"/>
        <v>Myra L</v>
      </c>
      <c r="G132" t="str">
        <f t="shared" si="5"/>
        <v>Ms</v>
      </c>
    </row>
    <row r="133" spans="1:7" ht="15.75">
      <c r="A133" s="9" t="s">
        <v>171</v>
      </c>
      <c r="B133" s="9" t="s">
        <v>2780</v>
      </c>
      <c r="C133" s="7" t="s">
        <v>2395</v>
      </c>
      <c r="D133" s="7" t="s">
        <v>2781</v>
      </c>
      <c r="E133" s="9" t="s">
        <v>2782</v>
      </c>
      <c r="F133" t="str">
        <f t="shared" si="4"/>
        <v>Melissa M</v>
      </c>
      <c r="G133" t="str">
        <f t="shared" si="5"/>
        <v>Ms</v>
      </c>
    </row>
    <row r="134" spans="1:7" ht="15.75">
      <c r="A134" s="9" t="s">
        <v>172</v>
      </c>
      <c r="B134" s="9" t="s">
        <v>2783</v>
      </c>
      <c r="C134" s="7" t="s">
        <v>2395</v>
      </c>
      <c r="D134" s="7" t="s">
        <v>2784</v>
      </c>
      <c r="E134" s="9" t="s">
        <v>2785</v>
      </c>
      <c r="F134" t="str">
        <f t="shared" si="4"/>
        <v>Eleanor F</v>
      </c>
      <c r="G134" t="str">
        <f t="shared" si="5"/>
        <v>Ms</v>
      </c>
    </row>
    <row r="135" spans="1:7" ht="15.75">
      <c r="A135" s="9" t="s">
        <v>173</v>
      </c>
      <c r="B135" s="9" t="s">
        <v>2786</v>
      </c>
      <c r="C135" s="7" t="s">
        <v>2395</v>
      </c>
      <c r="D135" s="7" t="s">
        <v>2787</v>
      </c>
      <c r="E135" s="9" t="s">
        <v>2788</v>
      </c>
      <c r="F135" t="str">
        <f t="shared" si="4"/>
        <v>Elizabeth</v>
      </c>
      <c r="G135" t="str">
        <f t="shared" si="5"/>
        <v>Ms</v>
      </c>
    </row>
    <row r="136" spans="1:7" ht="15.75">
      <c r="A136" s="9" t="s">
        <v>174</v>
      </c>
      <c r="B136" s="9" t="s">
        <v>2789</v>
      </c>
      <c r="C136" s="7" t="s">
        <v>2402</v>
      </c>
      <c r="D136" s="7" t="s">
        <v>2790</v>
      </c>
      <c r="E136" s="9" t="s">
        <v>2791</v>
      </c>
      <c r="F136" t="str">
        <f t="shared" si="4"/>
        <v>Kenneth</v>
      </c>
      <c r="G136" t="str">
        <f t="shared" si="5"/>
        <v>Mr</v>
      </c>
    </row>
    <row r="137" spans="1:7" ht="15.75">
      <c r="A137" s="9" t="s">
        <v>175</v>
      </c>
      <c r="B137" s="9" t="s">
        <v>2792</v>
      </c>
      <c r="C137" s="7" t="s">
        <v>2395</v>
      </c>
      <c r="D137" s="7" t="s">
        <v>2793</v>
      </c>
      <c r="E137" s="9" t="s">
        <v>2794</v>
      </c>
      <c r="F137" t="str">
        <f t="shared" si="4"/>
        <v>Yianna</v>
      </c>
      <c r="G137" t="str">
        <f t="shared" si="5"/>
        <v>Ms</v>
      </c>
    </row>
    <row r="138" spans="1:7" ht="15.75">
      <c r="A138" s="9" t="s">
        <v>176</v>
      </c>
      <c r="B138" s="9" t="s">
        <v>2795</v>
      </c>
      <c r="C138" s="7" t="s">
        <v>2402</v>
      </c>
      <c r="D138" s="7" t="s">
        <v>2796</v>
      </c>
      <c r="E138" s="9" t="s">
        <v>2797</v>
      </c>
      <c r="F138" t="str">
        <f t="shared" si="4"/>
        <v>Robert G</v>
      </c>
      <c r="G138" t="str">
        <f t="shared" si="5"/>
        <v>Mr</v>
      </c>
    </row>
    <row r="139" spans="1:7" ht="15.75">
      <c r="A139" s="9" t="s">
        <v>177</v>
      </c>
      <c r="B139" s="9" t="s">
        <v>2798</v>
      </c>
      <c r="C139" s="7" t="s">
        <v>2402</v>
      </c>
      <c r="D139" s="7" t="s">
        <v>2799</v>
      </c>
      <c r="E139" s="9" t="s">
        <v>2800</v>
      </c>
      <c r="F139" t="str">
        <f t="shared" si="4"/>
        <v>Thomas C</v>
      </c>
      <c r="G139" t="str">
        <f t="shared" si="5"/>
        <v>Mr</v>
      </c>
    </row>
    <row r="140" spans="1:7" ht="15.75">
      <c r="A140" s="9" t="s">
        <v>178</v>
      </c>
      <c r="B140" s="9" t="s">
        <v>2801</v>
      </c>
      <c r="C140" s="7" t="s">
        <v>2402</v>
      </c>
      <c r="D140" s="7" t="s">
        <v>2709</v>
      </c>
      <c r="E140" s="9" t="s">
        <v>2802</v>
      </c>
      <c r="F140" t="str">
        <f t="shared" si="4"/>
        <v>Matthew J</v>
      </c>
      <c r="G140" t="str">
        <f t="shared" si="5"/>
        <v>Mr</v>
      </c>
    </row>
    <row r="141" spans="1:7" ht="15.75">
      <c r="A141" s="9" t="s">
        <v>179</v>
      </c>
      <c r="B141" s="9" t="s">
        <v>2803</v>
      </c>
      <c r="C141" s="7" t="s">
        <v>2395</v>
      </c>
      <c r="D141" s="7" t="s">
        <v>2804</v>
      </c>
      <c r="E141" s="9" t="s">
        <v>2805</v>
      </c>
      <c r="F141" t="str">
        <f t="shared" si="4"/>
        <v>Mallory D</v>
      </c>
      <c r="G141" t="str">
        <f t="shared" si="5"/>
        <v>Ms</v>
      </c>
    </row>
    <row r="142" spans="1:7" ht="15.75">
      <c r="A142" s="9" t="s">
        <v>180</v>
      </c>
      <c r="B142" s="9" t="s">
        <v>2806</v>
      </c>
      <c r="C142" s="7" t="s">
        <v>2402</v>
      </c>
      <c r="D142" s="7" t="s">
        <v>2807</v>
      </c>
      <c r="E142" s="9" t="s">
        <v>2808</v>
      </c>
      <c r="F142" t="str">
        <f t="shared" si="4"/>
        <v>Christopher D</v>
      </c>
      <c r="G142" t="str">
        <f t="shared" si="5"/>
        <v>Mr</v>
      </c>
    </row>
    <row r="143" spans="1:7" ht="15.75">
      <c r="A143" s="9" t="s">
        <v>181</v>
      </c>
      <c r="B143" s="9" t="s">
        <v>2809</v>
      </c>
      <c r="C143" s="7" t="s">
        <v>2406</v>
      </c>
      <c r="D143" s="7" t="s">
        <v>2810</v>
      </c>
      <c r="E143" s="9" t="s">
        <v>2811</v>
      </c>
      <c r="F143" t="str">
        <f t="shared" si="4"/>
        <v>Jamie</v>
      </c>
      <c r="G143" t="str">
        <f t="shared" si="5"/>
        <v>Mrs</v>
      </c>
    </row>
    <row r="144" spans="1:7" ht="15.75">
      <c r="A144" s="9" t="s">
        <v>182</v>
      </c>
      <c r="B144" s="9" t="s">
        <v>2812</v>
      </c>
      <c r="C144" s="7" t="s">
        <v>2395</v>
      </c>
      <c r="D144" s="7" t="s">
        <v>2813</v>
      </c>
      <c r="E144" s="9" t="s">
        <v>2814</v>
      </c>
      <c r="F144" t="str">
        <f t="shared" si="4"/>
        <v>Ariell</v>
      </c>
      <c r="G144" t="str">
        <f t="shared" si="5"/>
        <v>Ms</v>
      </c>
    </row>
    <row r="145" spans="1:7" ht="15.75">
      <c r="A145" s="9" t="s">
        <v>183</v>
      </c>
      <c r="B145" s="9" t="s">
        <v>2815</v>
      </c>
      <c r="C145" s="7" t="s">
        <v>2402</v>
      </c>
      <c r="D145" s="7" t="s">
        <v>2816</v>
      </c>
      <c r="E145" s="9" t="s">
        <v>2817</v>
      </c>
      <c r="F145" t="str">
        <f t="shared" si="4"/>
        <v>Christopher</v>
      </c>
      <c r="G145" t="str">
        <f t="shared" si="5"/>
        <v>Mr</v>
      </c>
    </row>
    <row r="146" spans="1:7" ht="15.75">
      <c r="A146" s="9" t="s">
        <v>184</v>
      </c>
      <c r="B146" s="9" t="s">
        <v>2818</v>
      </c>
      <c r="C146" s="7" t="s">
        <v>2402</v>
      </c>
      <c r="D146" s="7" t="s">
        <v>2819</v>
      </c>
      <c r="E146" s="9" t="s">
        <v>2820</v>
      </c>
      <c r="F146" t="str">
        <f t="shared" si="4"/>
        <v>Ryan</v>
      </c>
      <c r="G146" t="str">
        <f t="shared" si="5"/>
        <v>Mr</v>
      </c>
    </row>
    <row r="147" spans="1:7" ht="15.75">
      <c r="A147" s="9" t="s">
        <v>186</v>
      </c>
      <c r="B147" s="9" t="s">
        <v>2821</v>
      </c>
      <c r="C147" s="7" t="s">
        <v>2402</v>
      </c>
      <c r="D147" s="7" t="s">
        <v>2822</v>
      </c>
      <c r="E147" s="9" t="s">
        <v>2823</v>
      </c>
      <c r="F147" t="str">
        <f t="shared" si="4"/>
        <v>Thomas B</v>
      </c>
      <c r="G147" t="str">
        <f t="shared" si="5"/>
        <v>Mr</v>
      </c>
    </row>
    <row r="148" spans="1:7" ht="15.75">
      <c r="A148" s="9" t="s">
        <v>187</v>
      </c>
      <c r="B148" s="9" t="s">
        <v>2824</v>
      </c>
      <c r="C148" s="7" t="s">
        <v>2395</v>
      </c>
      <c r="D148" s="7" t="s">
        <v>2825</v>
      </c>
      <c r="E148" s="9" t="s">
        <v>2826</v>
      </c>
      <c r="F148" t="str">
        <f t="shared" si="4"/>
        <v>Roberta</v>
      </c>
      <c r="G148" t="str">
        <f t="shared" si="5"/>
        <v>Ms</v>
      </c>
    </row>
    <row r="149" spans="1:7" ht="15.75">
      <c r="A149" s="9" t="s">
        <v>188</v>
      </c>
      <c r="B149" s="9" t="s">
        <v>2827</v>
      </c>
      <c r="C149" s="7" t="s">
        <v>2395</v>
      </c>
      <c r="D149" s="7" t="s">
        <v>2828</v>
      </c>
      <c r="E149" s="9" t="s">
        <v>2829</v>
      </c>
      <c r="F149" t="str">
        <f t="shared" si="4"/>
        <v>Katie</v>
      </c>
      <c r="G149" t="str">
        <f t="shared" si="5"/>
        <v>Ms</v>
      </c>
    </row>
    <row r="150" spans="1:7" ht="15.75">
      <c r="A150" s="9" t="s">
        <v>189</v>
      </c>
      <c r="B150" s="9" t="s">
        <v>2830</v>
      </c>
      <c r="C150" s="7" t="s">
        <v>2406</v>
      </c>
      <c r="D150" s="7" t="s">
        <v>2831</v>
      </c>
      <c r="E150" s="9" t="s">
        <v>2832</v>
      </c>
      <c r="F150" t="str">
        <f t="shared" si="4"/>
        <v>Rachelle L</v>
      </c>
      <c r="G150" t="str">
        <f t="shared" si="5"/>
        <v>Mrs</v>
      </c>
    </row>
    <row r="151" spans="1:7" ht="15.75">
      <c r="A151" s="9" t="s">
        <v>190</v>
      </c>
      <c r="B151" s="9" t="s">
        <v>2833</v>
      </c>
      <c r="C151" s="7" t="s">
        <v>2395</v>
      </c>
      <c r="D151" s="7" t="s">
        <v>2834</v>
      </c>
      <c r="E151" s="9" t="s">
        <v>2835</v>
      </c>
      <c r="F151" t="str">
        <f t="shared" si="4"/>
        <v>Colleen</v>
      </c>
      <c r="G151" t="str">
        <f t="shared" si="5"/>
        <v>Ms</v>
      </c>
    </row>
    <row r="152" spans="1:7" ht="15.75">
      <c r="A152" s="9" t="s">
        <v>191</v>
      </c>
      <c r="B152" s="9" t="s">
        <v>2836</v>
      </c>
      <c r="C152" s="7" t="s">
        <v>2402</v>
      </c>
      <c r="D152" s="7" t="s">
        <v>2837</v>
      </c>
      <c r="E152" s="9" t="s">
        <v>2838</v>
      </c>
      <c r="F152" t="str">
        <f t="shared" si="4"/>
        <v>Gregory A</v>
      </c>
      <c r="G152" t="str">
        <f t="shared" si="5"/>
        <v>Mr</v>
      </c>
    </row>
    <row r="153" spans="1:7" ht="15.75">
      <c r="A153" s="9" t="s">
        <v>192</v>
      </c>
      <c r="B153" s="9" t="s">
        <v>2839</v>
      </c>
      <c r="C153" s="7" t="s">
        <v>2395</v>
      </c>
      <c r="D153" s="7" t="s">
        <v>2840</v>
      </c>
      <c r="E153" s="9" t="s">
        <v>2841</v>
      </c>
      <c r="F153" t="str">
        <f t="shared" si="4"/>
        <v>Lara</v>
      </c>
      <c r="G153" t="str">
        <f t="shared" si="5"/>
        <v>Ms</v>
      </c>
    </row>
    <row r="154" spans="1:7" ht="15.75">
      <c r="A154" s="9" t="s">
        <v>193</v>
      </c>
      <c r="B154" s="9" t="s">
        <v>2842</v>
      </c>
      <c r="C154" s="7" t="s">
        <v>2395</v>
      </c>
      <c r="D154" s="7" t="s">
        <v>2843</v>
      </c>
      <c r="E154" s="9" t="s">
        <v>2844</v>
      </c>
      <c r="F154" t="str">
        <f t="shared" si="4"/>
        <v>Megan</v>
      </c>
      <c r="G154" t="str">
        <f t="shared" si="5"/>
        <v>Ms</v>
      </c>
    </row>
    <row r="155" spans="1:7" ht="15.75">
      <c r="A155" s="9" t="s">
        <v>194</v>
      </c>
      <c r="B155" s="9" t="s">
        <v>2845</v>
      </c>
      <c r="C155" s="7" t="s">
        <v>2395</v>
      </c>
      <c r="D155" s="7" t="s">
        <v>2846</v>
      </c>
      <c r="E155" s="9" t="s">
        <v>2847</v>
      </c>
      <c r="F155" t="str">
        <f t="shared" si="4"/>
        <v>Sara</v>
      </c>
      <c r="G155" t="str">
        <f t="shared" si="5"/>
        <v>Ms</v>
      </c>
    </row>
    <row r="156" spans="1:7" ht="15.75">
      <c r="A156" s="9" t="s">
        <v>195</v>
      </c>
      <c r="B156" s="9" t="s">
        <v>2848</v>
      </c>
      <c r="C156" s="7" t="s">
        <v>2395</v>
      </c>
      <c r="D156" s="7" t="s">
        <v>2849</v>
      </c>
      <c r="E156" s="9" t="s">
        <v>2850</v>
      </c>
      <c r="F156" t="str">
        <f t="shared" si="4"/>
        <v>Lucie J</v>
      </c>
      <c r="G156" t="str">
        <f t="shared" si="5"/>
        <v>Ms</v>
      </c>
    </row>
    <row r="157" spans="1:7" ht="15.75">
      <c r="A157" s="9" t="s">
        <v>196</v>
      </c>
      <c r="B157" s="9" t="s">
        <v>2851</v>
      </c>
      <c r="C157" s="7" t="s">
        <v>2395</v>
      </c>
      <c r="D157" s="7" t="s">
        <v>2852</v>
      </c>
      <c r="E157" s="9" t="s">
        <v>2853</v>
      </c>
      <c r="F157" t="str">
        <f t="shared" si="4"/>
        <v>Elizabeth S</v>
      </c>
      <c r="G157" t="str">
        <f t="shared" si="5"/>
        <v>Ms</v>
      </c>
    </row>
    <row r="158" spans="1:7" ht="15.75">
      <c r="A158" s="9" t="s">
        <v>197</v>
      </c>
      <c r="B158" s="9" t="s">
        <v>2854</v>
      </c>
      <c r="C158" s="7" t="s">
        <v>2395</v>
      </c>
      <c r="D158" s="7" t="s">
        <v>2855</v>
      </c>
      <c r="E158" s="9" t="s">
        <v>2856</v>
      </c>
      <c r="F158" t="str">
        <f t="shared" si="4"/>
        <v>Carma S</v>
      </c>
      <c r="G158" t="str">
        <f t="shared" si="5"/>
        <v>Ms</v>
      </c>
    </row>
    <row r="159" spans="1:7" ht="15.75">
      <c r="A159" s="9" t="s">
        <v>198</v>
      </c>
      <c r="B159" s="9" t="s">
        <v>2857</v>
      </c>
      <c r="C159" s="7" t="s">
        <v>2402</v>
      </c>
      <c r="D159" s="7" t="s">
        <v>2858</v>
      </c>
      <c r="E159" s="9" t="s">
        <v>2859</v>
      </c>
      <c r="F159" t="str">
        <f t="shared" si="4"/>
        <v>Benjamin P</v>
      </c>
      <c r="G159" t="str">
        <f t="shared" si="5"/>
        <v>Mr</v>
      </c>
    </row>
    <row r="160" spans="1:7" ht="15.75">
      <c r="A160" s="9" t="s">
        <v>200</v>
      </c>
      <c r="B160" s="9" t="s">
        <v>2860</v>
      </c>
      <c r="C160" s="7" t="s">
        <v>2402</v>
      </c>
      <c r="D160" s="7" t="s">
        <v>2819</v>
      </c>
      <c r="E160" s="9" t="s">
        <v>2861</v>
      </c>
      <c r="F160" t="str">
        <f t="shared" si="4"/>
        <v>Ryan</v>
      </c>
      <c r="G160" t="str">
        <f t="shared" si="5"/>
        <v>Mr</v>
      </c>
    </row>
    <row r="161" spans="1:7" ht="15.75">
      <c r="A161" s="9" t="s">
        <v>201</v>
      </c>
      <c r="B161" s="9" t="s">
        <v>2862</v>
      </c>
      <c r="C161" s="7" t="s">
        <v>2402</v>
      </c>
      <c r="D161" s="7" t="s">
        <v>2403</v>
      </c>
      <c r="E161" s="9" t="s">
        <v>2863</v>
      </c>
      <c r="F161" t="str">
        <f t="shared" si="4"/>
        <v>Daniel</v>
      </c>
      <c r="G161" t="str">
        <f t="shared" si="5"/>
        <v>Mr</v>
      </c>
    </row>
    <row r="162" spans="1:7" ht="15.75">
      <c r="A162" s="9" t="s">
        <v>202</v>
      </c>
      <c r="B162" s="9" t="s">
        <v>2864</v>
      </c>
      <c r="C162" s="7" t="s">
        <v>2395</v>
      </c>
      <c r="D162" s="7" t="s">
        <v>2865</v>
      </c>
      <c r="E162" s="9" t="s">
        <v>2866</v>
      </c>
      <c r="F162" t="str">
        <f t="shared" si="4"/>
        <v>Sarah</v>
      </c>
      <c r="G162" t="str">
        <f t="shared" si="5"/>
        <v>Ms</v>
      </c>
    </row>
    <row r="163" spans="1:7" ht="15.75">
      <c r="A163" s="9" t="s">
        <v>203</v>
      </c>
      <c r="B163" s="9" t="s">
        <v>2867</v>
      </c>
      <c r="C163" s="7" t="s">
        <v>2402</v>
      </c>
      <c r="D163" s="7" t="s">
        <v>2709</v>
      </c>
      <c r="E163" s="9" t="s">
        <v>2868</v>
      </c>
      <c r="F163" t="str">
        <f t="shared" si="4"/>
        <v>Matthew J</v>
      </c>
      <c r="G163" t="str">
        <f t="shared" si="5"/>
        <v>Mr</v>
      </c>
    </row>
    <row r="164" spans="1:7" ht="15.75">
      <c r="A164" s="9" t="s">
        <v>204</v>
      </c>
      <c r="B164" s="9" t="s">
        <v>2869</v>
      </c>
      <c r="C164" s="7" t="s">
        <v>2395</v>
      </c>
      <c r="D164" s="7" t="s">
        <v>2870</v>
      </c>
      <c r="E164" s="9" t="s">
        <v>2871</v>
      </c>
      <c r="F164" t="str">
        <f t="shared" si="4"/>
        <v>Francesca</v>
      </c>
      <c r="G164" t="str">
        <f t="shared" si="5"/>
        <v>Ms</v>
      </c>
    </row>
    <row r="165" spans="1:7" ht="15.75">
      <c r="A165" s="9" t="s">
        <v>205</v>
      </c>
      <c r="B165" s="9" t="s">
        <v>2872</v>
      </c>
      <c r="C165" s="7" t="s">
        <v>2395</v>
      </c>
      <c r="D165" s="7" t="s">
        <v>2873</v>
      </c>
      <c r="E165" s="9" t="s">
        <v>2874</v>
      </c>
      <c r="F165" t="str">
        <f t="shared" si="4"/>
        <v>Nicole</v>
      </c>
      <c r="G165" t="str">
        <f t="shared" si="5"/>
        <v>Ms</v>
      </c>
    </row>
    <row r="166" spans="1:7" ht="15.75">
      <c r="A166" s="9" t="s">
        <v>206</v>
      </c>
      <c r="B166" s="9" t="s">
        <v>2875</v>
      </c>
      <c r="C166" s="7" t="s">
        <v>2402</v>
      </c>
      <c r="D166" s="7" t="s">
        <v>2876</v>
      </c>
      <c r="E166" s="9" t="s">
        <v>2877</v>
      </c>
      <c r="F166" t="str">
        <f t="shared" si="4"/>
        <v>Toshiyuki</v>
      </c>
      <c r="G166" t="str">
        <f t="shared" si="5"/>
        <v>Mr</v>
      </c>
    </row>
    <row r="167" spans="1:7" ht="15.75">
      <c r="A167" s="9" t="s">
        <v>207</v>
      </c>
      <c r="B167" s="9" t="s">
        <v>2878</v>
      </c>
      <c r="C167" s="7" t="s">
        <v>2402</v>
      </c>
      <c r="D167" s="7" t="s">
        <v>2879</v>
      </c>
      <c r="E167" s="9" t="s">
        <v>2880</v>
      </c>
      <c r="F167" t="str">
        <f t="shared" si="4"/>
        <v>Tom L</v>
      </c>
      <c r="G167" t="str">
        <f t="shared" si="5"/>
        <v>Mr</v>
      </c>
    </row>
    <row r="168" spans="1:7" ht="15.75">
      <c r="A168" s="9" t="s">
        <v>208</v>
      </c>
      <c r="B168" s="9" t="s">
        <v>2881</v>
      </c>
      <c r="C168" s="7" t="s">
        <v>2402</v>
      </c>
      <c r="D168" s="7" t="s">
        <v>2437</v>
      </c>
      <c r="E168" s="9" t="s">
        <v>2882</v>
      </c>
      <c r="F168" t="str">
        <f t="shared" si="4"/>
        <v>Brian</v>
      </c>
      <c r="G168" t="str">
        <f t="shared" si="5"/>
        <v>Mr</v>
      </c>
    </row>
    <row r="169" spans="1:7" ht="15.75">
      <c r="A169" s="9" t="s">
        <v>209</v>
      </c>
      <c r="B169" s="9" t="s">
        <v>2883</v>
      </c>
      <c r="C169" s="7" t="s">
        <v>2402</v>
      </c>
      <c r="D169" s="7" t="s">
        <v>2712</v>
      </c>
      <c r="E169" s="9" t="s">
        <v>2884</v>
      </c>
      <c r="F169" t="str">
        <f t="shared" si="4"/>
        <v>Matthew</v>
      </c>
      <c r="G169" t="str">
        <f t="shared" si="5"/>
        <v>Mr</v>
      </c>
    </row>
    <row r="170" spans="1:7" ht="15.75">
      <c r="A170" s="9" t="s">
        <v>210</v>
      </c>
      <c r="B170" s="9" t="s">
        <v>2885</v>
      </c>
      <c r="C170" s="7" t="s">
        <v>2402</v>
      </c>
      <c r="D170" s="7" t="s">
        <v>2886</v>
      </c>
      <c r="E170" s="9" t="s">
        <v>2887</v>
      </c>
      <c r="F170" t="str">
        <f t="shared" si="4"/>
        <v>Craig</v>
      </c>
      <c r="G170" t="str">
        <f t="shared" si="5"/>
        <v>Mr</v>
      </c>
    </row>
    <row r="171" spans="1:7" ht="15.75">
      <c r="A171" s="9" t="s">
        <v>211</v>
      </c>
      <c r="B171" s="9" t="s">
        <v>2888</v>
      </c>
      <c r="C171" s="7" t="s">
        <v>2395</v>
      </c>
      <c r="D171" s="7" t="s">
        <v>2889</v>
      </c>
      <c r="E171" s="9" t="s">
        <v>2890</v>
      </c>
      <c r="F171" t="str">
        <f t="shared" si="4"/>
        <v>Julee</v>
      </c>
      <c r="G171" t="str">
        <f t="shared" si="5"/>
        <v>Ms</v>
      </c>
    </row>
    <row r="172" spans="1:7" ht="15.75">
      <c r="A172" s="9" t="s">
        <v>212</v>
      </c>
      <c r="B172" s="9" t="s">
        <v>2891</v>
      </c>
      <c r="C172" s="7" t="s">
        <v>2402</v>
      </c>
      <c r="D172" s="7" t="s">
        <v>2892</v>
      </c>
      <c r="E172" s="9" t="s">
        <v>2893</v>
      </c>
      <c r="F172" t="str">
        <f t="shared" si="4"/>
        <v>Christopher M</v>
      </c>
      <c r="G172" t="str">
        <f t="shared" si="5"/>
        <v>Mr</v>
      </c>
    </row>
    <row r="173" spans="1:7" ht="15.75">
      <c r="A173" s="9" t="s">
        <v>213</v>
      </c>
      <c r="B173" s="9" t="s">
        <v>2894</v>
      </c>
      <c r="C173" s="7" t="s">
        <v>2402</v>
      </c>
      <c r="D173" s="7" t="s">
        <v>2895</v>
      </c>
      <c r="E173" s="9" t="s">
        <v>2896</v>
      </c>
      <c r="F173" t="str">
        <f t="shared" si="4"/>
        <v>Ciaran</v>
      </c>
      <c r="G173" t="str">
        <f t="shared" si="5"/>
        <v>Mr</v>
      </c>
    </row>
    <row r="174" spans="1:7" ht="15.75">
      <c r="A174" s="9" t="s">
        <v>214</v>
      </c>
      <c r="B174" s="9" t="s">
        <v>2897</v>
      </c>
      <c r="C174" s="7" t="s">
        <v>2395</v>
      </c>
      <c r="D174" s="7" t="s">
        <v>2898</v>
      </c>
      <c r="E174" s="9" t="s">
        <v>2899</v>
      </c>
      <c r="F174" t="str">
        <f t="shared" si="4"/>
        <v>Kara</v>
      </c>
      <c r="G174" t="str">
        <f t="shared" si="5"/>
        <v>Ms</v>
      </c>
    </row>
    <row r="175" spans="1:7" ht="15.75">
      <c r="A175" s="9" t="s">
        <v>215</v>
      </c>
      <c r="B175" s="9" t="s">
        <v>2900</v>
      </c>
      <c r="C175" s="7" t="s">
        <v>2395</v>
      </c>
      <c r="D175" s="7" t="s">
        <v>2901</v>
      </c>
      <c r="E175" s="9" t="s">
        <v>2902</v>
      </c>
      <c r="F175" t="str">
        <f t="shared" si="4"/>
        <v>Makie</v>
      </c>
      <c r="G175" t="str">
        <f t="shared" si="5"/>
        <v>Ms</v>
      </c>
    </row>
    <row r="176" spans="1:7" ht="15.75">
      <c r="A176" s="9" t="s">
        <v>216</v>
      </c>
      <c r="B176" s="9" t="s">
        <v>2903</v>
      </c>
      <c r="C176" s="7" t="s">
        <v>2395</v>
      </c>
      <c r="D176" s="7" t="s">
        <v>2904</v>
      </c>
      <c r="E176" s="9" t="s">
        <v>2905</v>
      </c>
      <c r="F176" t="str">
        <f t="shared" si="4"/>
        <v>Emily E</v>
      </c>
      <c r="G176" t="str">
        <f t="shared" si="5"/>
        <v>Ms</v>
      </c>
    </row>
    <row r="177" spans="1:7" ht="15.75">
      <c r="A177" s="9" t="s">
        <v>217</v>
      </c>
      <c r="B177" s="9" t="s">
        <v>2906</v>
      </c>
      <c r="C177" s="7" t="s">
        <v>2402</v>
      </c>
      <c r="D177" s="7" t="s">
        <v>2907</v>
      </c>
      <c r="E177" s="9" t="s">
        <v>2908</v>
      </c>
      <c r="F177" t="str">
        <f t="shared" si="4"/>
        <v>Cary</v>
      </c>
      <c r="G177" t="str">
        <f t="shared" si="5"/>
        <v>Mr</v>
      </c>
    </row>
    <row r="178" spans="1:7" ht="15.75">
      <c r="A178" s="9" t="s">
        <v>218</v>
      </c>
      <c r="B178" s="9" t="s">
        <v>2909</v>
      </c>
      <c r="C178" s="7" t="s">
        <v>2402</v>
      </c>
      <c r="D178" s="7" t="s">
        <v>2910</v>
      </c>
      <c r="E178" s="9" t="s">
        <v>2911</v>
      </c>
      <c r="F178" t="str">
        <f t="shared" si="4"/>
        <v>Steven</v>
      </c>
      <c r="G178" t="str">
        <f t="shared" si="5"/>
        <v>Mr</v>
      </c>
    </row>
    <row r="179" spans="1:7" ht="15.75">
      <c r="A179" s="9" t="s">
        <v>219</v>
      </c>
      <c r="B179" s="9" t="s">
        <v>2912</v>
      </c>
      <c r="C179" s="7" t="s">
        <v>2402</v>
      </c>
      <c r="D179" s="7" t="s">
        <v>2913</v>
      </c>
      <c r="E179" s="9" t="s">
        <v>2914</v>
      </c>
      <c r="F179" t="str">
        <f t="shared" si="4"/>
        <v>Jose Antonio Sr</v>
      </c>
      <c r="G179" t="str">
        <f t="shared" si="5"/>
        <v>Mr</v>
      </c>
    </row>
    <row r="180" spans="1:7" ht="15.75">
      <c r="A180" s="9" t="s">
        <v>220</v>
      </c>
      <c r="B180" s="9" t="s">
        <v>2915</v>
      </c>
      <c r="C180" s="7" t="s">
        <v>2395</v>
      </c>
      <c r="D180" s="7" t="s">
        <v>2916</v>
      </c>
      <c r="E180" s="9" t="s">
        <v>2917</v>
      </c>
      <c r="F180" t="str">
        <f t="shared" si="4"/>
        <v>Tatiana</v>
      </c>
      <c r="G180" t="str">
        <f t="shared" si="5"/>
        <v>Ms</v>
      </c>
    </row>
    <row r="181" spans="1:7" ht="15.75">
      <c r="A181" s="9" t="s">
        <v>221</v>
      </c>
      <c r="B181" s="9" t="s">
        <v>2918</v>
      </c>
      <c r="C181" s="7" t="s">
        <v>2395</v>
      </c>
      <c r="D181" s="7" t="s">
        <v>2919</v>
      </c>
      <c r="E181" s="9" t="s">
        <v>2920</v>
      </c>
      <c r="F181" t="str">
        <f t="shared" si="4"/>
        <v>Ann</v>
      </c>
      <c r="G181" t="str">
        <f t="shared" si="5"/>
        <v>Ms</v>
      </c>
    </row>
    <row r="182" spans="1:7" ht="15.75">
      <c r="A182" s="9" t="s">
        <v>222</v>
      </c>
      <c r="B182" s="9" t="s">
        <v>2921</v>
      </c>
      <c r="C182" s="7" t="s">
        <v>2402</v>
      </c>
      <c r="D182" s="7" t="s">
        <v>2922</v>
      </c>
      <c r="E182" s="9" t="s">
        <v>2923</v>
      </c>
      <c r="F182" t="str">
        <f t="shared" si="4"/>
        <v>Dan T</v>
      </c>
      <c r="G182" t="str">
        <f t="shared" si="5"/>
        <v>Mr</v>
      </c>
    </row>
    <row r="183" spans="1:7" ht="15.75">
      <c r="A183" s="9" t="s">
        <v>223</v>
      </c>
      <c r="B183" s="9" t="s">
        <v>2924</v>
      </c>
      <c r="C183" s="7" t="s">
        <v>2395</v>
      </c>
      <c r="D183" s="7" t="s">
        <v>2925</v>
      </c>
      <c r="E183" s="9" t="s">
        <v>2926</v>
      </c>
      <c r="F183" t="str">
        <f t="shared" si="4"/>
        <v>Liisa A</v>
      </c>
      <c r="G183" t="str">
        <f t="shared" si="5"/>
        <v>Ms</v>
      </c>
    </row>
    <row r="184" spans="1:7" ht="15.75">
      <c r="A184" s="9" t="s">
        <v>224</v>
      </c>
      <c r="B184" s="9" t="s">
        <v>2927</v>
      </c>
      <c r="C184" s="7" t="s">
        <v>2395</v>
      </c>
      <c r="D184" s="7" t="s">
        <v>2928</v>
      </c>
      <c r="E184" s="9" t="s">
        <v>2929</v>
      </c>
      <c r="F184" t="str">
        <f t="shared" si="4"/>
        <v>Kathryn E</v>
      </c>
      <c r="G184" t="str">
        <f t="shared" si="5"/>
        <v>Ms</v>
      </c>
    </row>
    <row r="185" spans="1:7" ht="15.75">
      <c r="A185" s="9" t="s">
        <v>225</v>
      </c>
      <c r="B185" s="9" t="s">
        <v>2930</v>
      </c>
      <c r="C185" s="7" t="s">
        <v>2402</v>
      </c>
      <c r="D185" s="7" t="s">
        <v>2931</v>
      </c>
      <c r="E185" s="9" t="s">
        <v>2932</v>
      </c>
      <c r="F185" t="str">
        <f t="shared" si="4"/>
        <v>Maxwell</v>
      </c>
      <c r="G185" t="str">
        <f t="shared" si="5"/>
        <v>Mr</v>
      </c>
    </row>
    <row r="186" spans="1:7" ht="15.75">
      <c r="A186" s="9" t="s">
        <v>226</v>
      </c>
      <c r="B186" s="9" t="s">
        <v>2933</v>
      </c>
      <c r="C186" s="7" t="s">
        <v>2395</v>
      </c>
      <c r="D186" s="7" t="s">
        <v>2934</v>
      </c>
      <c r="E186" s="9" t="s">
        <v>2935</v>
      </c>
      <c r="F186" t="str">
        <f t="shared" si="4"/>
        <v>Pascale</v>
      </c>
      <c r="G186" t="str">
        <f t="shared" si="5"/>
        <v>Ms</v>
      </c>
    </row>
    <row r="187" spans="1:7" ht="15.75">
      <c r="A187" s="9" t="s">
        <v>227</v>
      </c>
      <c r="B187" s="9" t="s">
        <v>2936</v>
      </c>
      <c r="C187" s="7" t="s">
        <v>2395</v>
      </c>
      <c r="D187" s="7" t="s">
        <v>2937</v>
      </c>
      <c r="E187" s="9" t="s">
        <v>2938</v>
      </c>
      <c r="F187" t="str">
        <f t="shared" si="4"/>
        <v>Becca</v>
      </c>
      <c r="G187" t="str">
        <f t="shared" si="5"/>
        <v>Ms</v>
      </c>
    </row>
    <row r="188" spans="1:7" ht="15.75">
      <c r="A188" s="9" t="s">
        <v>228</v>
      </c>
      <c r="B188" s="9" t="s">
        <v>2939</v>
      </c>
      <c r="C188" s="7" t="s">
        <v>2395</v>
      </c>
      <c r="D188" s="7" t="s">
        <v>2940</v>
      </c>
      <c r="E188" s="9" t="s">
        <v>2941</v>
      </c>
      <c r="F188" t="str">
        <f t="shared" si="4"/>
        <v>Grace</v>
      </c>
      <c r="G188" t="str">
        <f t="shared" si="5"/>
        <v>Ms</v>
      </c>
    </row>
    <row r="189" spans="1:7" ht="15.75">
      <c r="A189" s="9" t="s">
        <v>229</v>
      </c>
      <c r="B189" s="9" t="s">
        <v>2942</v>
      </c>
      <c r="C189" s="7" t="s">
        <v>2395</v>
      </c>
      <c r="D189" s="7" t="s">
        <v>2943</v>
      </c>
      <c r="E189" s="9" t="s">
        <v>2944</v>
      </c>
      <c r="F189" t="str">
        <f t="shared" si="4"/>
        <v>Samantha</v>
      </c>
      <c r="G189" t="str">
        <f t="shared" si="5"/>
        <v>Ms</v>
      </c>
    </row>
    <row r="190" spans="1:7" ht="15.75">
      <c r="A190" s="9" t="s">
        <v>230</v>
      </c>
      <c r="B190" s="9" t="s">
        <v>2945</v>
      </c>
      <c r="C190" s="7" t="s">
        <v>2406</v>
      </c>
      <c r="D190" s="7" t="s">
        <v>2946</v>
      </c>
      <c r="E190" s="9" t="s">
        <v>2947</v>
      </c>
      <c r="F190" t="str">
        <f t="shared" si="4"/>
        <v>Nicole R</v>
      </c>
      <c r="G190" t="str">
        <f t="shared" si="5"/>
        <v>Mrs</v>
      </c>
    </row>
    <row r="191" spans="1:7" ht="15.75">
      <c r="A191" s="9" t="s">
        <v>231</v>
      </c>
      <c r="B191" s="9" t="s">
        <v>2948</v>
      </c>
      <c r="C191" s="7" t="s">
        <v>2402</v>
      </c>
      <c r="D191" s="7" t="s">
        <v>2949</v>
      </c>
      <c r="E191" s="9" t="s">
        <v>2950</v>
      </c>
      <c r="F191" t="str">
        <f t="shared" si="4"/>
        <v>David W</v>
      </c>
      <c r="G191" t="str">
        <f t="shared" si="5"/>
        <v>Mr</v>
      </c>
    </row>
    <row r="192" spans="1:7" ht="15.75">
      <c r="A192" s="9" t="s">
        <v>232</v>
      </c>
      <c r="B192" s="9" t="s">
        <v>2951</v>
      </c>
      <c r="C192" s="7" t="s">
        <v>2402</v>
      </c>
      <c r="D192" s="7" t="s">
        <v>2952</v>
      </c>
      <c r="E192" s="9" t="s">
        <v>2953</v>
      </c>
      <c r="F192" t="str">
        <f t="shared" si="4"/>
        <v>Jamie P</v>
      </c>
      <c r="G192" t="str">
        <f t="shared" si="5"/>
        <v>Mr</v>
      </c>
    </row>
    <row r="193" spans="1:7" ht="15.75">
      <c r="A193" s="9" t="s">
        <v>233</v>
      </c>
      <c r="B193" s="9" t="s">
        <v>2954</v>
      </c>
      <c r="C193" s="7" t="s">
        <v>2402</v>
      </c>
      <c r="D193" s="7" t="s">
        <v>2955</v>
      </c>
      <c r="E193" s="9" t="s">
        <v>2956</v>
      </c>
      <c r="F193" t="str">
        <f t="shared" si="4"/>
        <v>Grant</v>
      </c>
      <c r="G193" t="str">
        <f t="shared" si="5"/>
        <v>Mr</v>
      </c>
    </row>
    <row r="194" spans="1:7" ht="15.75">
      <c r="A194" s="9" t="s">
        <v>234</v>
      </c>
      <c r="B194" s="9" t="s">
        <v>2957</v>
      </c>
      <c r="C194" s="7" t="s">
        <v>2406</v>
      </c>
      <c r="D194" s="7" t="s">
        <v>2958</v>
      </c>
      <c r="E194" s="9" t="s">
        <v>2959</v>
      </c>
      <c r="F194" t="str">
        <f t="shared" si="4"/>
        <v>Sophia</v>
      </c>
      <c r="G194" t="str">
        <f t="shared" si="5"/>
        <v>Mrs</v>
      </c>
    </row>
    <row r="195" spans="1:7" ht="15.75">
      <c r="A195" s="9" t="s">
        <v>235</v>
      </c>
      <c r="B195" s="9" t="s">
        <v>2960</v>
      </c>
      <c r="C195" s="7" t="s">
        <v>2395</v>
      </c>
      <c r="D195" s="7" t="s">
        <v>2961</v>
      </c>
      <c r="E195" s="9" t="s">
        <v>2962</v>
      </c>
      <c r="F195" t="str">
        <f t="shared" ref="F195:F258" si="6">TRIM(D195)</f>
        <v>Christina</v>
      </c>
      <c r="G195" t="str">
        <f t="shared" ref="G195:G258" si="7">TRIM(C195)</f>
        <v>Ms</v>
      </c>
    </row>
    <row r="196" spans="1:7" ht="15.75">
      <c r="A196" s="9" t="s">
        <v>236</v>
      </c>
      <c r="B196" s="9" t="s">
        <v>2963</v>
      </c>
      <c r="C196" s="7" t="s">
        <v>2402</v>
      </c>
      <c r="D196" s="7" t="s">
        <v>2964</v>
      </c>
      <c r="E196" s="9" t="s">
        <v>2965</v>
      </c>
      <c r="F196" t="str">
        <f t="shared" si="6"/>
        <v>Sam L</v>
      </c>
      <c r="G196" t="str">
        <f t="shared" si="7"/>
        <v>Mr</v>
      </c>
    </row>
    <row r="197" spans="1:7" ht="15.75">
      <c r="A197" s="9" t="s">
        <v>237</v>
      </c>
      <c r="B197" s="9" t="s">
        <v>2966</v>
      </c>
      <c r="C197" s="7" t="s">
        <v>2406</v>
      </c>
      <c r="D197" s="7" t="s">
        <v>2967</v>
      </c>
      <c r="E197" s="9" t="s">
        <v>2968</v>
      </c>
      <c r="F197" t="str">
        <f t="shared" si="6"/>
        <v>Haley R</v>
      </c>
      <c r="G197" t="str">
        <f t="shared" si="7"/>
        <v>Mrs</v>
      </c>
    </row>
    <row r="198" spans="1:7" ht="15.75">
      <c r="A198" s="9" t="s">
        <v>238</v>
      </c>
      <c r="B198" s="9" t="s">
        <v>2969</v>
      </c>
      <c r="C198" s="7" t="s">
        <v>2402</v>
      </c>
      <c r="D198" s="7" t="s">
        <v>2970</v>
      </c>
      <c r="E198" s="9" t="s">
        <v>2971</v>
      </c>
      <c r="F198" t="str">
        <f t="shared" si="6"/>
        <v>Ethan</v>
      </c>
      <c r="G198" t="str">
        <f t="shared" si="7"/>
        <v>Mr</v>
      </c>
    </row>
    <row r="199" spans="1:7" ht="15.75">
      <c r="A199" s="9" t="s">
        <v>239</v>
      </c>
      <c r="B199" s="9" t="s">
        <v>2972</v>
      </c>
      <c r="C199" s="7" t="s">
        <v>2402</v>
      </c>
      <c r="D199" s="7" t="s">
        <v>2973</v>
      </c>
      <c r="E199" s="9" t="s">
        <v>2974</v>
      </c>
      <c r="F199" t="str">
        <f t="shared" si="6"/>
        <v>Andrew W</v>
      </c>
      <c r="G199" t="str">
        <f t="shared" si="7"/>
        <v>Mr</v>
      </c>
    </row>
    <row r="200" spans="1:7" ht="15.75">
      <c r="A200" s="9" t="s">
        <v>240</v>
      </c>
      <c r="B200" s="9" t="s">
        <v>2975</v>
      </c>
      <c r="C200" s="7" t="s">
        <v>2402</v>
      </c>
      <c r="D200" s="7" t="s">
        <v>2976</v>
      </c>
      <c r="E200" s="9" t="s">
        <v>2977</v>
      </c>
      <c r="F200" t="str">
        <f t="shared" si="6"/>
        <v>Mark G</v>
      </c>
      <c r="G200" t="str">
        <f t="shared" si="7"/>
        <v>Mr</v>
      </c>
    </row>
    <row r="201" spans="1:7" ht="15.75">
      <c r="A201" s="9" t="s">
        <v>241</v>
      </c>
      <c r="B201" s="9" t="s">
        <v>2978</v>
      </c>
      <c r="C201" s="7" t="s">
        <v>2395</v>
      </c>
      <c r="D201" s="7" t="s">
        <v>2979</v>
      </c>
      <c r="E201" s="9" t="s">
        <v>2980</v>
      </c>
      <c r="F201" t="str">
        <f t="shared" si="6"/>
        <v>Kasey E</v>
      </c>
      <c r="G201" t="str">
        <f t="shared" si="7"/>
        <v>Ms</v>
      </c>
    </row>
    <row r="202" spans="1:7" ht="15.75">
      <c r="A202" s="9" t="s">
        <v>242</v>
      </c>
      <c r="B202" s="9" t="s">
        <v>2981</v>
      </c>
      <c r="C202" s="7" t="s">
        <v>2402</v>
      </c>
      <c r="D202" s="7" t="s">
        <v>2982</v>
      </c>
      <c r="E202" s="9" t="s">
        <v>2983</v>
      </c>
      <c r="F202" t="str">
        <f t="shared" si="6"/>
        <v>Jeff</v>
      </c>
      <c r="G202" t="str">
        <f t="shared" si="7"/>
        <v>Mr</v>
      </c>
    </row>
    <row r="203" spans="1:7" ht="15.75">
      <c r="A203" s="9" t="s">
        <v>243</v>
      </c>
      <c r="B203" s="9" t="s">
        <v>2984</v>
      </c>
      <c r="C203" s="7" t="s">
        <v>2402</v>
      </c>
      <c r="D203" s="7" t="s">
        <v>2985</v>
      </c>
      <c r="E203" s="9" t="s">
        <v>2986</v>
      </c>
      <c r="F203" t="str">
        <f t="shared" si="6"/>
        <v>John</v>
      </c>
      <c r="G203" t="str">
        <f t="shared" si="7"/>
        <v>Mr</v>
      </c>
    </row>
    <row r="204" spans="1:7" ht="15.75">
      <c r="A204" s="9" t="s">
        <v>244</v>
      </c>
      <c r="B204" s="9" t="s">
        <v>2987</v>
      </c>
      <c r="C204" s="7" t="s">
        <v>2395</v>
      </c>
      <c r="D204" s="7" t="s">
        <v>2434</v>
      </c>
      <c r="E204" s="9" t="s">
        <v>2988</v>
      </c>
      <c r="F204" t="str">
        <f t="shared" si="6"/>
        <v>Amy</v>
      </c>
      <c r="G204" t="str">
        <f t="shared" si="7"/>
        <v>Ms</v>
      </c>
    </row>
    <row r="205" spans="1:7" ht="15.75">
      <c r="A205" s="9" t="s">
        <v>245</v>
      </c>
      <c r="B205" s="9" t="s">
        <v>2989</v>
      </c>
      <c r="C205" s="7" t="s">
        <v>2402</v>
      </c>
      <c r="D205" s="7" t="s">
        <v>2990</v>
      </c>
      <c r="E205" s="9" t="s">
        <v>2991</v>
      </c>
      <c r="F205" t="str">
        <f t="shared" si="6"/>
        <v>Adam</v>
      </c>
      <c r="G205" t="str">
        <f t="shared" si="7"/>
        <v>Mr</v>
      </c>
    </row>
    <row r="206" spans="1:7" ht="15.75">
      <c r="A206" s="9" t="s">
        <v>246</v>
      </c>
      <c r="B206" s="9" t="s">
        <v>2992</v>
      </c>
      <c r="C206" s="7" t="s">
        <v>2395</v>
      </c>
      <c r="D206" s="7" t="s">
        <v>2993</v>
      </c>
      <c r="E206" s="9" t="s">
        <v>2994</v>
      </c>
      <c r="F206" t="str">
        <f t="shared" si="6"/>
        <v>Kristin M</v>
      </c>
      <c r="G206" t="str">
        <f t="shared" si="7"/>
        <v>Ms</v>
      </c>
    </row>
    <row r="207" spans="1:7" ht="15.75">
      <c r="A207" s="9" t="s">
        <v>247</v>
      </c>
      <c r="B207" s="9" t="s">
        <v>2995</v>
      </c>
      <c r="C207" s="7" t="s">
        <v>2395</v>
      </c>
      <c r="D207" s="7" t="s">
        <v>2996</v>
      </c>
      <c r="E207" s="9" t="s">
        <v>2997</v>
      </c>
      <c r="F207" t="str">
        <f t="shared" si="6"/>
        <v>Mary-Lynn B</v>
      </c>
      <c r="G207" t="str">
        <f t="shared" si="7"/>
        <v>Ms</v>
      </c>
    </row>
    <row r="208" spans="1:7" ht="15.75">
      <c r="A208" s="9" t="s">
        <v>248</v>
      </c>
      <c r="B208" s="9" t="s">
        <v>2998</v>
      </c>
      <c r="C208" s="7" t="s">
        <v>2406</v>
      </c>
      <c r="D208" s="7" t="s">
        <v>2999</v>
      </c>
      <c r="E208" s="9" t="s">
        <v>3000</v>
      </c>
      <c r="F208" t="str">
        <f t="shared" si="6"/>
        <v>Jamie A</v>
      </c>
      <c r="G208" t="str">
        <f t="shared" si="7"/>
        <v>Mrs</v>
      </c>
    </row>
    <row r="209" spans="1:7" ht="15.75">
      <c r="A209" s="9" t="s">
        <v>249</v>
      </c>
      <c r="B209" s="9" t="s">
        <v>3001</v>
      </c>
      <c r="C209" s="7" t="s">
        <v>2402</v>
      </c>
      <c r="D209" s="7" t="s">
        <v>3002</v>
      </c>
      <c r="E209" s="9" t="s">
        <v>3003</v>
      </c>
      <c r="F209" t="str">
        <f t="shared" si="6"/>
        <v>Jeffrey A</v>
      </c>
      <c r="G209" t="str">
        <f t="shared" si="7"/>
        <v>Mr</v>
      </c>
    </row>
    <row r="210" spans="1:7" ht="15.75">
      <c r="A210" s="9" t="s">
        <v>250</v>
      </c>
      <c r="B210" s="9" t="s">
        <v>3004</v>
      </c>
      <c r="C210" s="7" t="s">
        <v>2395</v>
      </c>
      <c r="D210" s="7" t="s">
        <v>2873</v>
      </c>
      <c r="E210" s="9" t="s">
        <v>3005</v>
      </c>
      <c r="F210" t="str">
        <f t="shared" si="6"/>
        <v>Nicole</v>
      </c>
      <c r="G210" t="str">
        <f t="shared" si="7"/>
        <v>Ms</v>
      </c>
    </row>
    <row r="211" spans="1:7" ht="15.75">
      <c r="A211" s="9" t="s">
        <v>251</v>
      </c>
      <c r="B211" s="9" t="s">
        <v>3006</v>
      </c>
      <c r="C211" s="7" t="s">
        <v>2395</v>
      </c>
      <c r="D211" s="7" t="s">
        <v>3007</v>
      </c>
      <c r="E211" s="9" t="s">
        <v>3008</v>
      </c>
      <c r="F211" t="str">
        <f t="shared" si="6"/>
        <v>Audrey</v>
      </c>
      <c r="G211" t="str">
        <f t="shared" si="7"/>
        <v>Ms</v>
      </c>
    </row>
    <row r="212" spans="1:7" ht="15.75">
      <c r="A212" s="9" t="s">
        <v>252</v>
      </c>
      <c r="B212" s="9" t="s">
        <v>3009</v>
      </c>
      <c r="C212" s="7" t="s">
        <v>2402</v>
      </c>
      <c r="D212" s="7" t="s">
        <v>3010</v>
      </c>
      <c r="E212" s="9" t="s">
        <v>3011</v>
      </c>
      <c r="F212" t="str">
        <f t="shared" si="6"/>
        <v>Jacob</v>
      </c>
      <c r="G212" t="str">
        <f t="shared" si="7"/>
        <v>Mr</v>
      </c>
    </row>
    <row r="213" spans="1:7" ht="15.75">
      <c r="A213" s="9" t="s">
        <v>253</v>
      </c>
      <c r="B213" s="9" t="s">
        <v>3012</v>
      </c>
      <c r="C213" s="7" t="s">
        <v>2402</v>
      </c>
      <c r="D213" s="7" t="s">
        <v>3013</v>
      </c>
      <c r="E213" s="9" t="s">
        <v>3014</v>
      </c>
      <c r="F213" t="str">
        <f t="shared" si="6"/>
        <v>Daniel S</v>
      </c>
      <c r="G213" t="str">
        <f t="shared" si="7"/>
        <v>Mr</v>
      </c>
    </row>
    <row r="214" spans="1:7" ht="15.75">
      <c r="A214" s="9" t="s">
        <v>254</v>
      </c>
      <c r="B214" s="9" t="s">
        <v>3015</v>
      </c>
      <c r="C214" s="7" t="s">
        <v>2402</v>
      </c>
      <c r="D214" s="7" t="s">
        <v>2749</v>
      </c>
      <c r="E214" s="9" t="s">
        <v>3016</v>
      </c>
      <c r="F214" t="str">
        <f t="shared" si="6"/>
        <v>Charlie</v>
      </c>
      <c r="G214" t="str">
        <f t="shared" si="7"/>
        <v>Mr</v>
      </c>
    </row>
    <row r="215" spans="1:7" ht="15.75">
      <c r="A215" s="9" t="s">
        <v>255</v>
      </c>
      <c r="B215" s="9" t="s">
        <v>3017</v>
      </c>
      <c r="C215" s="7" t="s">
        <v>2402</v>
      </c>
      <c r="D215" s="7" t="s">
        <v>3018</v>
      </c>
      <c r="E215" s="9" t="s">
        <v>3019</v>
      </c>
      <c r="F215" t="str">
        <f t="shared" si="6"/>
        <v>Marc C</v>
      </c>
      <c r="G215" t="str">
        <f t="shared" si="7"/>
        <v>Mr</v>
      </c>
    </row>
    <row r="216" spans="1:7" ht="15.75">
      <c r="A216" s="9" t="s">
        <v>256</v>
      </c>
      <c r="B216" s="9" t="s">
        <v>3020</v>
      </c>
      <c r="C216" s="7" t="s">
        <v>2402</v>
      </c>
      <c r="D216" s="7" t="s">
        <v>3021</v>
      </c>
      <c r="E216" s="9" t="s">
        <v>3022</v>
      </c>
      <c r="F216" t="str">
        <f t="shared" si="6"/>
        <v>Mark S</v>
      </c>
      <c r="G216" t="str">
        <f t="shared" si="7"/>
        <v>Mr</v>
      </c>
    </row>
    <row r="217" spans="1:7" ht="15.75">
      <c r="A217" s="9" t="s">
        <v>257</v>
      </c>
      <c r="B217" s="9" t="s">
        <v>3023</v>
      </c>
      <c r="C217" s="7" t="s">
        <v>2402</v>
      </c>
      <c r="D217" s="7" t="s">
        <v>3024</v>
      </c>
      <c r="E217" s="9" t="s">
        <v>3025</v>
      </c>
      <c r="F217" t="str">
        <f t="shared" si="6"/>
        <v>Dan</v>
      </c>
      <c r="G217" t="str">
        <f t="shared" si="7"/>
        <v>Mr</v>
      </c>
    </row>
    <row r="218" spans="1:7" ht="15.75">
      <c r="A218" s="9" t="s">
        <v>258</v>
      </c>
      <c r="B218" s="9" t="s">
        <v>3026</v>
      </c>
      <c r="C218" s="7" t="s">
        <v>2395</v>
      </c>
      <c r="D218" s="7" t="s">
        <v>3027</v>
      </c>
      <c r="E218" s="9" t="s">
        <v>3028</v>
      </c>
      <c r="F218" t="str">
        <f t="shared" si="6"/>
        <v>Gabriela</v>
      </c>
      <c r="G218" t="str">
        <f t="shared" si="7"/>
        <v>Ms</v>
      </c>
    </row>
    <row r="219" spans="1:7" ht="15.75">
      <c r="A219" s="9" t="s">
        <v>259</v>
      </c>
      <c r="B219" s="9" t="s">
        <v>3029</v>
      </c>
      <c r="C219" s="7" t="s">
        <v>2395</v>
      </c>
      <c r="D219" s="7" t="s">
        <v>2695</v>
      </c>
      <c r="E219" s="9" t="s">
        <v>3030</v>
      </c>
      <c r="F219" t="str">
        <f t="shared" si="6"/>
        <v>Amanda</v>
      </c>
      <c r="G219" t="str">
        <f t="shared" si="7"/>
        <v>Ms</v>
      </c>
    </row>
    <row r="220" spans="1:7" ht="15.75">
      <c r="A220" s="9" t="s">
        <v>260</v>
      </c>
      <c r="B220" s="9" t="s">
        <v>3031</v>
      </c>
      <c r="C220" s="7" t="s">
        <v>2395</v>
      </c>
      <c r="D220" s="7" t="s">
        <v>3032</v>
      </c>
      <c r="E220" s="9" t="s">
        <v>3033</v>
      </c>
      <c r="F220" t="str">
        <f t="shared" si="6"/>
        <v>Dara</v>
      </c>
      <c r="G220" t="str">
        <f t="shared" si="7"/>
        <v>Ms</v>
      </c>
    </row>
    <row r="221" spans="1:7" ht="15.75">
      <c r="A221" s="9" t="s">
        <v>261</v>
      </c>
      <c r="B221" s="9" t="s">
        <v>3034</v>
      </c>
      <c r="C221" s="7" t="s">
        <v>2395</v>
      </c>
      <c r="D221" s="7" t="s">
        <v>3035</v>
      </c>
      <c r="E221" s="9" t="s">
        <v>3036</v>
      </c>
      <c r="F221" t="str">
        <f t="shared" si="6"/>
        <v>Rachelle R</v>
      </c>
      <c r="G221" t="str">
        <f t="shared" si="7"/>
        <v>Ms</v>
      </c>
    </row>
    <row r="222" spans="1:7" ht="15.75">
      <c r="A222" s="9" t="s">
        <v>262</v>
      </c>
      <c r="B222" s="9" t="s">
        <v>3037</v>
      </c>
      <c r="C222" s="7" t="s">
        <v>2395</v>
      </c>
      <c r="D222" s="7" t="s">
        <v>3038</v>
      </c>
      <c r="E222" s="9" t="s">
        <v>3039</v>
      </c>
      <c r="F222" t="str">
        <f t="shared" si="6"/>
        <v>Brenda J</v>
      </c>
      <c r="G222" t="str">
        <f t="shared" si="7"/>
        <v>Ms</v>
      </c>
    </row>
    <row r="223" spans="1:7" ht="15.75">
      <c r="A223" s="9" t="s">
        <v>263</v>
      </c>
      <c r="B223" s="9" t="s">
        <v>3040</v>
      </c>
      <c r="C223" s="7" t="s">
        <v>2402</v>
      </c>
      <c r="D223" s="7" t="s">
        <v>2491</v>
      </c>
      <c r="E223" s="9" t="s">
        <v>3041</v>
      </c>
      <c r="F223" t="str">
        <f t="shared" si="6"/>
        <v>Tim</v>
      </c>
      <c r="G223" t="str">
        <f t="shared" si="7"/>
        <v>Mr</v>
      </c>
    </row>
    <row r="224" spans="1:7" ht="15.75">
      <c r="A224" s="9" t="s">
        <v>264</v>
      </c>
      <c r="B224" s="9" t="s">
        <v>3042</v>
      </c>
      <c r="C224" s="7" t="s">
        <v>2402</v>
      </c>
      <c r="D224" s="7" t="s">
        <v>3043</v>
      </c>
      <c r="E224" s="9" t="s">
        <v>3044</v>
      </c>
      <c r="F224" t="str">
        <f t="shared" si="6"/>
        <v>Sylvain</v>
      </c>
      <c r="G224" t="str">
        <f t="shared" si="7"/>
        <v>Mr</v>
      </c>
    </row>
    <row r="225" spans="1:7" ht="15.75">
      <c r="A225" s="9" t="s">
        <v>265</v>
      </c>
      <c r="B225" s="9" t="s">
        <v>3045</v>
      </c>
      <c r="C225" s="7" t="s">
        <v>2402</v>
      </c>
      <c r="D225" s="7" t="s">
        <v>2488</v>
      </c>
      <c r="E225" s="9" t="s">
        <v>3046</v>
      </c>
      <c r="F225" t="str">
        <f t="shared" si="6"/>
        <v>David</v>
      </c>
      <c r="G225" t="str">
        <f t="shared" si="7"/>
        <v>Mr</v>
      </c>
    </row>
    <row r="226" spans="1:7" ht="15.75">
      <c r="A226" s="9" t="s">
        <v>266</v>
      </c>
      <c r="B226" s="9" t="s">
        <v>3047</v>
      </c>
      <c r="C226" s="7" t="s">
        <v>2402</v>
      </c>
      <c r="D226" s="7" t="s">
        <v>3048</v>
      </c>
      <c r="E226" s="9" t="s">
        <v>3049</v>
      </c>
      <c r="F226" t="str">
        <f t="shared" si="6"/>
        <v>Meb</v>
      </c>
      <c r="G226" t="str">
        <f t="shared" si="7"/>
        <v>Mr</v>
      </c>
    </row>
    <row r="227" spans="1:7" ht="15.75">
      <c r="A227" s="9" t="s">
        <v>267</v>
      </c>
      <c r="B227" s="9" t="s">
        <v>3050</v>
      </c>
      <c r="C227" s="7" t="s">
        <v>2406</v>
      </c>
      <c r="D227" s="7" t="s">
        <v>2592</v>
      </c>
      <c r="E227" s="9" t="s">
        <v>3051</v>
      </c>
      <c r="F227" t="str">
        <f t="shared" si="6"/>
        <v>Lisa M</v>
      </c>
      <c r="G227" t="str">
        <f t="shared" si="7"/>
        <v>Mrs</v>
      </c>
    </row>
    <row r="228" spans="1:7" ht="15.75">
      <c r="A228" s="9" t="s">
        <v>268</v>
      </c>
      <c r="B228" s="9" t="s">
        <v>3052</v>
      </c>
      <c r="C228" s="7" t="s">
        <v>2402</v>
      </c>
      <c r="D228" s="7" t="s">
        <v>2819</v>
      </c>
      <c r="E228" s="9" t="s">
        <v>3053</v>
      </c>
      <c r="F228" t="str">
        <f t="shared" si="6"/>
        <v>Ryan</v>
      </c>
      <c r="G228" t="str">
        <f t="shared" si="7"/>
        <v>Mr</v>
      </c>
    </row>
    <row r="229" spans="1:7" ht="15.75">
      <c r="A229" s="9" t="s">
        <v>269</v>
      </c>
      <c r="B229" s="9" t="s">
        <v>3054</v>
      </c>
      <c r="C229" s="7" t="s">
        <v>2406</v>
      </c>
      <c r="D229" s="7" t="s">
        <v>3055</v>
      </c>
      <c r="E229" s="9" t="s">
        <v>3056</v>
      </c>
      <c r="F229" t="str">
        <f t="shared" si="6"/>
        <v>Kaitlin M</v>
      </c>
      <c r="G229" t="str">
        <f t="shared" si="7"/>
        <v>Mrs</v>
      </c>
    </row>
    <row r="230" spans="1:7" ht="15.75">
      <c r="A230" s="9" t="s">
        <v>270</v>
      </c>
      <c r="B230" s="9" t="s">
        <v>3057</v>
      </c>
      <c r="C230" s="7" t="s">
        <v>2402</v>
      </c>
      <c r="D230" s="7" t="s">
        <v>3058</v>
      </c>
      <c r="E230" s="9" t="s">
        <v>3059</v>
      </c>
      <c r="F230" t="str">
        <f t="shared" si="6"/>
        <v>William R</v>
      </c>
      <c r="G230" t="str">
        <f t="shared" si="7"/>
        <v>Mr</v>
      </c>
    </row>
    <row r="231" spans="1:7" ht="15.75">
      <c r="A231" s="9" t="s">
        <v>271</v>
      </c>
      <c r="B231" s="9" t="s">
        <v>3060</v>
      </c>
      <c r="C231" s="7" t="s">
        <v>2402</v>
      </c>
      <c r="D231" s="7" t="s">
        <v>3061</v>
      </c>
      <c r="E231" s="9" t="s">
        <v>3062</v>
      </c>
      <c r="F231" t="str">
        <f t="shared" si="6"/>
        <v>Bruce</v>
      </c>
      <c r="G231" t="str">
        <f t="shared" si="7"/>
        <v>Mr</v>
      </c>
    </row>
    <row r="232" spans="1:7" ht="15.75">
      <c r="A232" s="9" t="s">
        <v>272</v>
      </c>
      <c r="B232" s="9" t="s">
        <v>3063</v>
      </c>
      <c r="C232" s="7" t="s">
        <v>2406</v>
      </c>
      <c r="D232" s="7" t="s">
        <v>3064</v>
      </c>
      <c r="E232" s="9" t="s">
        <v>3065</v>
      </c>
      <c r="F232" t="str">
        <f t="shared" si="6"/>
        <v>Veronica</v>
      </c>
      <c r="G232" t="str">
        <f t="shared" si="7"/>
        <v>Mrs</v>
      </c>
    </row>
    <row r="233" spans="1:7" ht="15.75">
      <c r="A233" s="9" t="s">
        <v>273</v>
      </c>
      <c r="B233" s="9" t="s">
        <v>3066</v>
      </c>
      <c r="C233" s="7" t="s">
        <v>2402</v>
      </c>
      <c r="D233" s="7" t="s">
        <v>3067</v>
      </c>
      <c r="E233" s="9" t="s">
        <v>3068</v>
      </c>
      <c r="F233" t="str">
        <f t="shared" si="6"/>
        <v>Warren</v>
      </c>
      <c r="G233" t="str">
        <f t="shared" si="7"/>
        <v>Mr</v>
      </c>
    </row>
    <row r="234" spans="1:7" ht="15.75">
      <c r="A234" s="9" t="s">
        <v>274</v>
      </c>
      <c r="B234" s="9" t="s">
        <v>3069</v>
      </c>
      <c r="C234" s="7" t="s">
        <v>2406</v>
      </c>
      <c r="D234" s="7" t="s">
        <v>3070</v>
      </c>
      <c r="E234" s="9" t="s">
        <v>3071</v>
      </c>
      <c r="F234" t="str">
        <f t="shared" si="6"/>
        <v>Daniela</v>
      </c>
      <c r="G234" t="str">
        <f t="shared" si="7"/>
        <v>Mrs</v>
      </c>
    </row>
    <row r="235" spans="1:7" ht="15.75">
      <c r="A235" s="9" t="s">
        <v>275</v>
      </c>
      <c r="B235" s="9" t="s">
        <v>3072</v>
      </c>
      <c r="C235" s="7" t="s">
        <v>2395</v>
      </c>
      <c r="D235" s="7" t="s">
        <v>3073</v>
      </c>
      <c r="E235" s="9" t="s">
        <v>3074</v>
      </c>
      <c r="F235" t="str">
        <f t="shared" si="6"/>
        <v>Deirdre A</v>
      </c>
      <c r="G235" t="str">
        <f t="shared" si="7"/>
        <v>Ms</v>
      </c>
    </row>
    <row r="236" spans="1:7" ht="15.75">
      <c r="A236" s="9" t="s">
        <v>276</v>
      </c>
      <c r="B236" s="9" t="s">
        <v>3075</v>
      </c>
      <c r="C236" s="7" t="s">
        <v>2402</v>
      </c>
      <c r="D236" s="7" t="s">
        <v>3076</v>
      </c>
      <c r="E236" s="9" t="s">
        <v>3077</v>
      </c>
      <c r="F236" t="str">
        <f t="shared" si="6"/>
        <v>Mathias</v>
      </c>
      <c r="G236" t="str">
        <f t="shared" si="7"/>
        <v>Mr</v>
      </c>
    </row>
    <row r="237" spans="1:7" ht="15.75">
      <c r="A237" s="9" t="s">
        <v>277</v>
      </c>
      <c r="B237" s="9" t="s">
        <v>3078</v>
      </c>
      <c r="C237" s="7" t="s">
        <v>2402</v>
      </c>
      <c r="D237" s="7" t="s">
        <v>3079</v>
      </c>
      <c r="E237" s="9" t="s">
        <v>3080</v>
      </c>
      <c r="F237" t="str">
        <f t="shared" si="6"/>
        <v>Aaqib L</v>
      </c>
      <c r="G237" t="str">
        <f t="shared" si="7"/>
        <v>Mr</v>
      </c>
    </row>
    <row r="238" spans="1:7" ht="15.75">
      <c r="A238" s="9" t="s">
        <v>278</v>
      </c>
      <c r="B238" s="9" t="s">
        <v>3081</v>
      </c>
      <c r="C238" s="7" t="s">
        <v>2402</v>
      </c>
      <c r="D238" s="7" t="s">
        <v>2712</v>
      </c>
      <c r="E238" s="9" t="s">
        <v>3082</v>
      </c>
      <c r="F238" t="str">
        <f t="shared" si="6"/>
        <v>Matthew</v>
      </c>
      <c r="G238" t="str">
        <f t="shared" si="7"/>
        <v>Mr</v>
      </c>
    </row>
    <row r="239" spans="1:7" ht="15.75">
      <c r="A239" s="9" t="s">
        <v>279</v>
      </c>
      <c r="B239" s="9" t="s">
        <v>3083</v>
      </c>
      <c r="C239" s="7" t="s">
        <v>2402</v>
      </c>
      <c r="D239" s="7" t="s">
        <v>3084</v>
      </c>
      <c r="E239" s="9" t="s">
        <v>3085</v>
      </c>
      <c r="F239" t="str">
        <f t="shared" si="6"/>
        <v>Kurt</v>
      </c>
      <c r="G239" t="str">
        <f t="shared" si="7"/>
        <v>Mr</v>
      </c>
    </row>
    <row r="240" spans="1:7" ht="15.75">
      <c r="A240" s="9" t="s">
        <v>280</v>
      </c>
      <c r="B240" s="9" t="s">
        <v>3086</v>
      </c>
      <c r="C240" s="7" t="s">
        <v>2402</v>
      </c>
      <c r="D240" s="7" t="s">
        <v>3087</v>
      </c>
      <c r="E240" s="9" t="s">
        <v>3088</v>
      </c>
      <c r="F240" t="str">
        <f t="shared" si="6"/>
        <v>Samuel</v>
      </c>
      <c r="G240" t="str">
        <f t="shared" si="7"/>
        <v>Mr</v>
      </c>
    </row>
    <row r="241" spans="1:7" ht="15.75">
      <c r="A241" s="9" t="s">
        <v>281</v>
      </c>
      <c r="B241" s="9" t="s">
        <v>3089</v>
      </c>
      <c r="C241" s="7" t="s">
        <v>2406</v>
      </c>
      <c r="D241" s="7" t="s">
        <v>2583</v>
      </c>
      <c r="E241" s="9" t="s">
        <v>3090</v>
      </c>
      <c r="F241" t="str">
        <f t="shared" si="6"/>
        <v>Emily</v>
      </c>
      <c r="G241" t="str">
        <f t="shared" si="7"/>
        <v>Mrs</v>
      </c>
    </row>
    <row r="242" spans="1:7" ht="15.75">
      <c r="A242" s="9" t="s">
        <v>282</v>
      </c>
      <c r="B242" s="9" t="s">
        <v>3091</v>
      </c>
      <c r="C242" s="7" t="s">
        <v>2395</v>
      </c>
      <c r="D242" s="7" t="s">
        <v>2568</v>
      </c>
      <c r="E242" s="9" t="s">
        <v>3092</v>
      </c>
      <c r="F242" t="str">
        <f t="shared" si="6"/>
        <v>Tiffany</v>
      </c>
      <c r="G242" t="str">
        <f t="shared" si="7"/>
        <v>Ms</v>
      </c>
    </row>
    <row r="243" spans="1:7" ht="15.75">
      <c r="A243" s="9" t="s">
        <v>283</v>
      </c>
      <c r="B243" s="9" t="s">
        <v>3093</v>
      </c>
      <c r="C243" s="7" t="s">
        <v>2402</v>
      </c>
      <c r="D243" s="7" t="s">
        <v>3094</v>
      </c>
      <c r="E243" s="9" t="s">
        <v>3095</v>
      </c>
      <c r="F243" t="str">
        <f t="shared" si="6"/>
        <v>Alex F</v>
      </c>
      <c r="G243" t="str">
        <f t="shared" si="7"/>
        <v>Mr</v>
      </c>
    </row>
    <row r="244" spans="1:7" ht="15.75">
      <c r="A244" s="9" t="s">
        <v>284</v>
      </c>
      <c r="B244" s="9" t="s">
        <v>3096</v>
      </c>
      <c r="C244" s="7" t="s">
        <v>2395</v>
      </c>
      <c r="D244" s="7" t="s">
        <v>3097</v>
      </c>
      <c r="E244" s="9" t="s">
        <v>3098</v>
      </c>
      <c r="F244" t="str">
        <f t="shared" si="6"/>
        <v>Alice</v>
      </c>
      <c r="G244" t="str">
        <f t="shared" si="7"/>
        <v>Ms</v>
      </c>
    </row>
    <row r="245" spans="1:7" ht="15.75">
      <c r="A245" s="9" t="s">
        <v>285</v>
      </c>
      <c r="B245" s="9" t="s">
        <v>3099</v>
      </c>
      <c r="C245" s="7" t="s">
        <v>2395</v>
      </c>
      <c r="D245" s="7" t="s">
        <v>3100</v>
      </c>
      <c r="E245" s="9" t="s">
        <v>3101</v>
      </c>
      <c r="F245" t="str">
        <f t="shared" si="6"/>
        <v>Allison M</v>
      </c>
      <c r="G245" t="str">
        <f t="shared" si="7"/>
        <v>Ms</v>
      </c>
    </row>
    <row r="246" spans="1:7" ht="15.75">
      <c r="A246" s="9" t="s">
        <v>286</v>
      </c>
      <c r="B246" s="9" t="s">
        <v>3102</v>
      </c>
      <c r="C246" s="7" t="s">
        <v>2402</v>
      </c>
      <c r="D246" s="7" t="s">
        <v>3103</v>
      </c>
      <c r="E246" s="9" t="s">
        <v>3104</v>
      </c>
      <c r="F246" t="str">
        <f t="shared" si="6"/>
        <v>Johannes Fiskerstand</v>
      </c>
      <c r="G246" t="str">
        <f t="shared" si="7"/>
        <v>Mr</v>
      </c>
    </row>
    <row r="247" spans="1:7" ht="15.75">
      <c r="A247" s="9" t="s">
        <v>287</v>
      </c>
      <c r="B247" s="9" t="s">
        <v>3105</v>
      </c>
      <c r="C247" s="7" t="s">
        <v>2402</v>
      </c>
      <c r="D247" s="7" t="s">
        <v>2467</v>
      </c>
      <c r="E247" s="9" t="s">
        <v>3106</v>
      </c>
      <c r="F247" t="str">
        <f t="shared" si="6"/>
        <v>Stephen</v>
      </c>
      <c r="G247" t="str">
        <f t="shared" si="7"/>
        <v>Mr</v>
      </c>
    </row>
    <row r="248" spans="1:7" ht="15.75">
      <c r="A248" s="9" t="s">
        <v>288</v>
      </c>
      <c r="B248" s="9" t="s">
        <v>3107</v>
      </c>
      <c r="C248" s="7" t="s">
        <v>2402</v>
      </c>
      <c r="D248" s="7" t="s">
        <v>3108</v>
      </c>
      <c r="E248" s="9" t="s">
        <v>3109</v>
      </c>
      <c r="F248" t="str">
        <f t="shared" si="6"/>
        <v>Craig A</v>
      </c>
      <c r="G248" t="str">
        <f t="shared" si="7"/>
        <v>Mr</v>
      </c>
    </row>
    <row r="249" spans="1:7" ht="15.75">
      <c r="A249" s="9" t="s">
        <v>289</v>
      </c>
      <c r="B249" s="9" t="s">
        <v>3110</v>
      </c>
      <c r="C249" s="7" t="s">
        <v>2402</v>
      </c>
      <c r="D249" s="7" t="s">
        <v>3111</v>
      </c>
      <c r="E249" s="9" t="s">
        <v>3112</v>
      </c>
      <c r="F249" t="str">
        <f t="shared" si="6"/>
        <v>Jon M</v>
      </c>
      <c r="G249" t="str">
        <f t="shared" si="7"/>
        <v>Mr</v>
      </c>
    </row>
    <row r="250" spans="1:7" ht="15.75">
      <c r="A250" s="9" t="s">
        <v>290</v>
      </c>
      <c r="B250" s="9" t="s">
        <v>3113</v>
      </c>
      <c r="C250" s="7" t="s">
        <v>2402</v>
      </c>
      <c r="D250" s="7" t="s">
        <v>3114</v>
      </c>
      <c r="E250" s="9" t="s">
        <v>3115</v>
      </c>
      <c r="F250" t="str">
        <f t="shared" si="6"/>
        <v>Fasil</v>
      </c>
      <c r="G250" t="str">
        <f t="shared" si="7"/>
        <v>Mr</v>
      </c>
    </row>
    <row r="251" spans="1:7" ht="15.75">
      <c r="A251" s="9" t="s">
        <v>291</v>
      </c>
      <c r="B251" s="9" t="s">
        <v>3116</v>
      </c>
      <c r="C251" s="7" t="s">
        <v>2395</v>
      </c>
      <c r="D251" s="7" t="s">
        <v>3117</v>
      </c>
      <c r="E251" s="9" t="s">
        <v>3118</v>
      </c>
      <c r="F251" t="str">
        <f t="shared" si="6"/>
        <v>Megan C</v>
      </c>
      <c r="G251" t="str">
        <f t="shared" si="7"/>
        <v>Ms</v>
      </c>
    </row>
    <row r="252" spans="1:7" ht="15.75">
      <c r="A252" s="9" t="s">
        <v>292</v>
      </c>
      <c r="B252" s="9" t="s">
        <v>3119</v>
      </c>
      <c r="C252" s="7" t="s">
        <v>2395</v>
      </c>
      <c r="D252" s="7" t="s">
        <v>3120</v>
      </c>
      <c r="E252" s="9" t="s">
        <v>3121</v>
      </c>
      <c r="F252" t="str">
        <f t="shared" si="6"/>
        <v>Lisa J</v>
      </c>
      <c r="G252" t="str">
        <f t="shared" si="7"/>
        <v>Ms</v>
      </c>
    </row>
    <row r="253" spans="1:7" ht="15.75">
      <c r="A253" s="9" t="s">
        <v>293</v>
      </c>
      <c r="B253" s="9" t="s">
        <v>3122</v>
      </c>
      <c r="C253" s="7" t="s">
        <v>2402</v>
      </c>
      <c r="D253" s="7" t="s">
        <v>3123</v>
      </c>
      <c r="E253" s="9" t="s">
        <v>3124</v>
      </c>
      <c r="F253" t="str">
        <f t="shared" si="6"/>
        <v>Doron P</v>
      </c>
      <c r="G253" t="str">
        <f t="shared" si="7"/>
        <v>Mr</v>
      </c>
    </row>
    <row r="254" spans="1:7" ht="15.75">
      <c r="A254" s="9" t="s">
        <v>294</v>
      </c>
      <c r="B254" s="9" t="s">
        <v>3125</v>
      </c>
      <c r="C254" s="7" t="s">
        <v>2395</v>
      </c>
      <c r="D254" s="7" t="s">
        <v>3126</v>
      </c>
      <c r="E254" s="9" t="s">
        <v>3127</v>
      </c>
      <c r="F254" t="str">
        <f t="shared" si="6"/>
        <v>Katharina</v>
      </c>
      <c r="G254" t="str">
        <f t="shared" si="7"/>
        <v>Ms</v>
      </c>
    </row>
    <row r="255" spans="1:7" ht="15.75">
      <c r="A255" s="9" t="s">
        <v>295</v>
      </c>
      <c r="B255" s="9" t="s">
        <v>3128</v>
      </c>
      <c r="C255" s="7" t="s">
        <v>2402</v>
      </c>
      <c r="D255" s="7" t="s">
        <v>3129</v>
      </c>
      <c r="E255" s="9" t="s">
        <v>3130</v>
      </c>
      <c r="F255" t="str">
        <f t="shared" si="6"/>
        <v>Carl</v>
      </c>
      <c r="G255" t="str">
        <f t="shared" si="7"/>
        <v>Mr</v>
      </c>
    </row>
    <row r="256" spans="1:7" ht="15.75">
      <c r="A256" s="9" t="s">
        <v>296</v>
      </c>
      <c r="B256" s="9" t="s">
        <v>3131</v>
      </c>
      <c r="C256" s="7" t="s">
        <v>2395</v>
      </c>
      <c r="D256" s="7" t="s">
        <v>3132</v>
      </c>
      <c r="E256" s="9" t="s">
        <v>3133</v>
      </c>
      <c r="F256" t="str">
        <f t="shared" si="6"/>
        <v>Kelsey J</v>
      </c>
      <c r="G256" t="str">
        <f t="shared" si="7"/>
        <v>Ms</v>
      </c>
    </row>
    <row r="257" spans="1:7" ht="15.75">
      <c r="A257" s="9" t="s">
        <v>297</v>
      </c>
      <c r="B257" s="9" t="s">
        <v>3134</v>
      </c>
      <c r="C257" s="7" t="s">
        <v>2402</v>
      </c>
      <c r="D257" s="7" t="s">
        <v>3135</v>
      </c>
      <c r="E257" s="9" t="s">
        <v>3136</v>
      </c>
      <c r="F257" t="str">
        <f t="shared" si="6"/>
        <v>Stephen A</v>
      </c>
      <c r="G257" t="str">
        <f t="shared" si="7"/>
        <v>Mr</v>
      </c>
    </row>
    <row r="258" spans="1:7" ht="15.75">
      <c r="A258" s="9" t="s">
        <v>298</v>
      </c>
      <c r="B258" s="9" t="s">
        <v>3137</v>
      </c>
      <c r="C258" s="7" t="s">
        <v>2402</v>
      </c>
      <c r="D258" s="7" t="s">
        <v>3024</v>
      </c>
      <c r="E258" s="9" t="s">
        <v>3138</v>
      </c>
      <c r="F258" t="str">
        <f t="shared" si="6"/>
        <v>Dan</v>
      </c>
      <c r="G258" t="str">
        <f t="shared" si="7"/>
        <v>Mr</v>
      </c>
    </row>
    <row r="259" spans="1:7" ht="15.75">
      <c r="A259" s="9" t="s">
        <v>299</v>
      </c>
      <c r="B259" s="9" t="s">
        <v>3139</v>
      </c>
      <c r="C259" s="7" t="s">
        <v>2395</v>
      </c>
      <c r="D259" s="7" t="s">
        <v>3140</v>
      </c>
      <c r="E259" s="9" t="s">
        <v>3141</v>
      </c>
      <c r="F259" t="str">
        <f t="shared" ref="F259:F322" si="8">TRIM(D259)</f>
        <v>Meredith</v>
      </c>
      <c r="G259" t="str">
        <f t="shared" ref="G259:G322" si="9">TRIM(C259)</f>
        <v>Ms</v>
      </c>
    </row>
    <row r="260" spans="1:7" ht="15.75">
      <c r="A260" s="9" t="s">
        <v>300</v>
      </c>
      <c r="B260" s="9" t="s">
        <v>3142</v>
      </c>
      <c r="C260" s="7" t="s">
        <v>2395</v>
      </c>
      <c r="D260" s="7" t="s">
        <v>3143</v>
      </c>
      <c r="E260" s="9" t="s">
        <v>3144</v>
      </c>
      <c r="F260" t="str">
        <f t="shared" si="8"/>
        <v>Katie C</v>
      </c>
      <c r="G260" t="str">
        <f t="shared" si="9"/>
        <v>Ms</v>
      </c>
    </row>
    <row r="261" spans="1:7" ht="15.75">
      <c r="A261" s="9" t="s">
        <v>301</v>
      </c>
      <c r="B261" s="9" t="s">
        <v>3145</v>
      </c>
      <c r="C261" s="7" t="s">
        <v>2395</v>
      </c>
      <c r="D261" s="7" t="s">
        <v>3146</v>
      </c>
      <c r="E261" s="9" t="s">
        <v>3147</v>
      </c>
      <c r="F261" t="str">
        <f t="shared" si="8"/>
        <v>Melissa K</v>
      </c>
      <c r="G261" t="str">
        <f t="shared" si="9"/>
        <v>Ms</v>
      </c>
    </row>
    <row r="262" spans="1:7" ht="15.75">
      <c r="A262" s="9" t="s">
        <v>302</v>
      </c>
      <c r="B262" s="9" t="s">
        <v>3148</v>
      </c>
      <c r="C262" s="7" t="s">
        <v>2395</v>
      </c>
      <c r="D262" s="7" t="s">
        <v>3149</v>
      </c>
      <c r="E262" s="9" t="s">
        <v>3150</v>
      </c>
      <c r="F262" t="str">
        <f t="shared" si="8"/>
        <v>Kara H</v>
      </c>
      <c r="G262" t="str">
        <f t="shared" si="9"/>
        <v>Ms</v>
      </c>
    </row>
    <row r="263" spans="1:7" ht="15.75">
      <c r="A263" s="9" t="s">
        <v>303</v>
      </c>
      <c r="B263" s="9" t="s">
        <v>3151</v>
      </c>
      <c r="C263" s="7" t="s">
        <v>2402</v>
      </c>
      <c r="D263" s="7" t="s">
        <v>3152</v>
      </c>
      <c r="E263" s="9" t="s">
        <v>3153</v>
      </c>
      <c r="F263" t="str">
        <f t="shared" si="8"/>
        <v>Juan Carlos</v>
      </c>
      <c r="G263" t="str">
        <f t="shared" si="9"/>
        <v>Mr</v>
      </c>
    </row>
    <row r="264" spans="1:7" ht="15.75">
      <c r="A264" s="9" t="s">
        <v>304</v>
      </c>
      <c r="B264" s="9" t="s">
        <v>3154</v>
      </c>
      <c r="C264" s="7" t="s">
        <v>2402</v>
      </c>
      <c r="D264" s="7" t="s">
        <v>3155</v>
      </c>
      <c r="E264" s="9" t="s">
        <v>2474</v>
      </c>
      <c r="F264" t="str">
        <f t="shared" si="8"/>
        <v>John III</v>
      </c>
      <c r="G264" t="str">
        <f t="shared" si="9"/>
        <v>Mr</v>
      </c>
    </row>
    <row r="265" spans="1:7" ht="15.75">
      <c r="A265" s="9" t="s">
        <v>305</v>
      </c>
      <c r="B265" s="9" t="s">
        <v>3156</v>
      </c>
      <c r="C265" s="7" t="s">
        <v>2406</v>
      </c>
      <c r="D265" s="7" t="s">
        <v>2764</v>
      </c>
      <c r="E265" s="9" t="s">
        <v>3157</v>
      </c>
      <c r="F265" t="str">
        <f t="shared" si="8"/>
        <v>Sarah M</v>
      </c>
      <c r="G265" t="str">
        <f t="shared" si="9"/>
        <v>Mrs</v>
      </c>
    </row>
    <row r="266" spans="1:7" ht="15.75">
      <c r="A266" s="9" t="s">
        <v>306</v>
      </c>
      <c r="B266" s="9" t="s">
        <v>3158</v>
      </c>
      <c r="C266" s="7" t="s">
        <v>2406</v>
      </c>
      <c r="D266" s="7" t="s">
        <v>3159</v>
      </c>
      <c r="E266" s="9" t="s">
        <v>3160</v>
      </c>
      <c r="F266" t="str">
        <f t="shared" si="8"/>
        <v>Kristin C</v>
      </c>
      <c r="G266" t="str">
        <f t="shared" si="9"/>
        <v>Mrs</v>
      </c>
    </row>
    <row r="267" spans="1:7" ht="15.75">
      <c r="A267" s="9" t="s">
        <v>307</v>
      </c>
      <c r="B267" s="9" t="s">
        <v>3161</v>
      </c>
      <c r="C267" s="7" t="s">
        <v>2395</v>
      </c>
      <c r="D267" s="7" t="s">
        <v>3162</v>
      </c>
      <c r="E267" s="9" t="s">
        <v>3163</v>
      </c>
      <c r="F267" t="str">
        <f t="shared" si="8"/>
        <v>Casey M</v>
      </c>
      <c r="G267" t="str">
        <f t="shared" si="9"/>
        <v>Ms</v>
      </c>
    </row>
    <row r="268" spans="1:7" ht="15.75">
      <c r="A268" s="9" t="s">
        <v>308</v>
      </c>
      <c r="B268" s="9" t="s">
        <v>3164</v>
      </c>
      <c r="C268" s="7" t="s">
        <v>2402</v>
      </c>
      <c r="D268" s="7" t="s">
        <v>3087</v>
      </c>
      <c r="E268" s="9" t="s">
        <v>3165</v>
      </c>
      <c r="F268" t="str">
        <f t="shared" si="8"/>
        <v>Samuel</v>
      </c>
      <c r="G268" t="str">
        <f t="shared" si="9"/>
        <v>Mr</v>
      </c>
    </row>
    <row r="269" spans="1:7" ht="15.75">
      <c r="A269" s="9" t="s">
        <v>309</v>
      </c>
      <c r="B269" s="9" t="s">
        <v>3166</v>
      </c>
      <c r="C269" s="7" t="s">
        <v>2402</v>
      </c>
      <c r="D269" s="7" t="s">
        <v>3167</v>
      </c>
      <c r="E269" s="9" t="s">
        <v>3168</v>
      </c>
      <c r="F269" t="str">
        <f t="shared" si="8"/>
        <v>Braulio</v>
      </c>
      <c r="G269" t="str">
        <f t="shared" si="9"/>
        <v>Mr</v>
      </c>
    </row>
    <row r="270" spans="1:7" ht="15.75">
      <c r="A270" s="9" t="s">
        <v>310</v>
      </c>
      <c r="B270" s="9" t="s">
        <v>3169</v>
      </c>
      <c r="C270" s="7" t="s">
        <v>2402</v>
      </c>
      <c r="D270" s="7" t="s">
        <v>3170</v>
      </c>
      <c r="E270" s="9" t="s">
        <v>3171</v>
      </c>
      <c r="F270" t="str">
        <f t="shared" si="8"/>
        <v>Doug</v>
      </c>
      <c r="G270" t="str">
        <f t="shared" si="9"/>
        <v>Mr</v>
      </c>
    </row>
    <row r="271" spans="1:7" ht="15.75">
      <c r="A271" s="9" t="s">
        <v>311</v>
      </c>
      <c r="B271" s="9" t="s">
        <v>3172</v>
      </c>
      <c r="C271" s="7" t="s">
        <v>2395</v>
      </c>
      <c r="D271" s="7" t="s">
        <v>3173</v>
      </c>
      <c r="E271" s="9" t="s">
        <v>3174</v>
      </c>
      <c r="F271" t="str">
        <f t="shared" si="8"/>
        <v>Anne-Marie</v>
      </c>
      <c r="G271" t="str">
        <f t="shared" si="9"/>
        <v>Ms</v>
      </c>
    </row>
    <row r="272" spans="1:7" ht="15.75">
      <c r="A272" s="9" t="s">
        <v>312</v>
      </c>
      <c r="B272" s="9" t="s">
        <v>3175</v>
      </c>
      <c r="C272" s="7" t="s">
        <v>2402</v>
      </c>
      <c r="D272" s="7" t="s">
        <v>3176</v>
      </c>
      <c r="E272" s="9" t="s">
        <v>3177</v>
      </c>
      <c r="F272" t="str">
        <f t="shared" si="8"/>
        <v>Samuel K</v>
      </c>
      <c r="G272" t="str">
        <f t="shared" si="9"/>
        <v>Mr</v>
      </c>
    </row>
    <row r="273" spans="1:7" ht="15.75">
      <c r="A273" s="9" t="s">
        <v>313</v>
      </c>
      <c r="B273" s="9" t="s">
        <v>3178</v>
      </c>
      <c r="C273" s="7" t="s">
        <v>2406</v>
      </c>
      <c r="D273" s="7" t="s">
        <v>3179</v>
      </c>
      <c r="E273" s="9" t="s">
        <v>3180</v>
      </c>
      <c r="F273" t="str">
        <f t="shared" si="8"/>
        <v>Yuki</v>
      </c>
      <c r="G273" t="str">
        <f t="shared" si="9"/>
        <v>Mrs</v>
      </c>
    </row>
    <row r="274" spans="1:7" ht="15.75">
      <c r="A274" s="9" t="s">
        <v>314</v>
      </c>
      <c r="B274" s="9" t="s">
        <v>3181</v>
      </c>
      <c r="C274" s="7" t="s">
        <v>2402</v>
      </c>
      <c r="D274" s="7" t="s">
        <v>3182</v>
      </c>
      <c r="E274" s="9" t="s">
        <v>3183</v>
      </c>
      <c r="F274" t="str">
        <f t="shared" si="8"/>
        <v>Rafer</v>
      </c>
      <c r="G274" t="str">
        <f t="shared" si="9"/>
        <v>Mr</v>
      </c>
    </row>
    <row r="275" spans="1:7" ht="15.75">
      <c r="A275" s="9" t="s">
        <v>315</v>
      </c>
      <c r="B275" s="9" t="s">
        <v>3184</v>
      </c>
      <c r="C275" s="7" t="s">
        <v>2395</v>
      </c>
      <c r="D275" s="7" t="s">
        <v>2628</v>
      </c>
      <c r="E275" s="9" t="s">
        <v>3185</v>
      </c>
      <c r="F275" t="str">
        <f t="shared" si="8"/>
        <v>Claire</v>
      </c>
      <c r="G275" t="str">
        <f t="shared" si="9"/>
        <v>Ms</v>
      </c>
    </row>
    <row r="276" spans="1:7" ht="15.75">
      <c r="A276" s="9" t="s">
        <v>316</v>
      </c>
      <c r="B276" s="9" t="s">
        <v>3186</v>
      </c>
      <c r="C276" s="7" t="s">
        <v>2395</v>
      </c>
      <c r="D276" s="7" t="s">
        <v>3187</v>
      </c>
      <c r="E276" s="9" t="s">
        <v>3059</v>
      </c>
      <c r="F276" t="str">
        <f t="shared" si="8"/>
        <v>Erynn J</v>
      </c>
      <c r="G276" t="str">
        <f t="shared" si="9"/>
        <v>Ms</v>
      </c>
    </row>
    <row r="277" spans="1:7" ht="15.75">
      <c r="A277" s="9" t="s">
        <v>317</v>
      </c>
      <c r="B277" s="9" t="s">
        <v>3188</v>
      </c>
      <c r="C277" s="7" t="s">
        <v>2402</v>
      </c>
      <c r="D277" s="7" t="s">
        <v>3189</v>
      </c>
      <c r="E277" s="9" t="s">
        <v>3190</v>
      </c>
      <c r="F277" t="str">
        <f t="shared" si="8"/>
        <v>Mahesh</v>
      </c>
      <c r="G277" t="str">
        <f t="shared" si="9"/>
        <v>Mr</v>
      </c>
    </row>
    <row r="278" spans="1:7" ht="15.75">
      <c r="A278" s="9" t="s">
        <v>318</v>
      </c>
      <c r="B278" s="9" t="s">
        <v>3191</v>
      </c>
      <c r="C278" s="7" t="s">
        <v>2402</v>
      </c>
      <c r="D278" s="7" t="s">
        <v>3192</v>
      </c>
      <c r="E278" s="9" t="s">
        <v>3193</v>
      </c>
      <c r="F278" t="str">
        <f t="shared" si="8"/>
        <v>Stanley</v>
      </c>
      <c r="G278" t="str">
        <f t="shared" si="9"/>
        <v>Mr</v>
      </c>
    </row>
    <row r="279" spans="1:7" ht="15.75">
      <c r="A279" s="9" t="s">
        <v>319</v>
      </c>
      <c r="B279" s="9" t="s">
        <v>3194</v>
      </c>
      <c r="C279" s="7" t="s">
        <v>2402</v>
      </c>
      <c r="D279" s="7" t="s">
        <v>3195</v>
      </c>
      <c r="E279" s="9" t="s">
        <v>3196</v>
      </c>
      <c r="F279" t="str">
        <f t="shared" si="8"/>
        <v>Gregory</v>
      </c>
      <c r="G279" t="str">
        <f t="shared" si="9"/>
        <v>Mr</v>
      </c>
    </row>
    <row r="280" spans="1:7" ht="15.75">
      <c r="A280" s="9" t="s">
        <v>320</v>
      </c>
      <c r="B280" s="9" t="s">
        <v>3197</v>
      </c>
      <c r="C280" s="7" t="s">
        <v>2402</v>
      </c>
      <c r="D280" s="7" t="s">
        <v>2646</v>
      </c>
      <c r="E280" s="9" t="s">
        <v>3198</v>
      </c>
      <c r="F280" t="str">
        <f t="shared" si="8"/>
        <v>Eric</v>
      </c>
      <c r="G280" t="str">
        <f t="shared" si="9"/>
        <v>Mr</v>
      </c>
    </row>
    <row r="281" spans="1:7" ht="15.75">
      <c r="A281" s="9" t="s">
        <v>321</v>
      </c>
      <c r="B281" s="9" t="s">
        <v>3199</v>
      </c>
      <c r="C281" s="7" t="s">
        <v>2395</v>
      </c>
      <c r="D281" s="7" t="s">
        <v>3200</v>
      </c>
      <c r="E281" s="9" t="s">
        <v>3201</v>
      </c>
      <c r="F281" t="str">
        <f t="shared" si="8"/>
        <v>Elizabeth J</v>
      </c>
      <c r="G281" t="str">
        <f t="shared" si="9"/>
        <v>Ms</v>
      </c>
    </row>
    <row r="282" spans="1:7" ht="15.75">
      <c r="A282" s="9" t="s">
        <v>322</v>
      </c>
      <c r="B282" s="9" t="s">
        <v>3202</v>
      </c>
      <c r="C282" s="7" t="s">
        <v>2395</v>
      </c>
      <c r="D282" s="7" t="s">
        <v>3203</v>
      </c>
      <c r="E282" s="9" t="s">
        <v>3204</v>
      </c>
      <c r="F282" t="str">
        <f t="shared" si="8"/>
        <v>Rachel M</v>
      </c>
      <c r="G282" t="str">
        <f t="shared" si="9"/>
        <v>Ms</v>
      </c>
    </row>
    <row r="283" spans="1:7" ht="15.75">
      <c r="A283" s="9" t="s">
        <v>323</v>
      </c>
      <c r="B283" s="9" t="s">
        <v>3205</v>
      </c>
      <c r="C283" s="7" t="s">
        <v>2402</v>
      </c>
      <c r="D283" s="7" t="s">
        <v>3206</v>
      </c>
      <c r="E283" s="9" t="s">
        <v>3207</v>
      </c>
      <c r="F283" t="str">
        <f t="shared" si="8"/>
        <v>Fritz</v>
      </c>
      <c r="G283" t="str">
        <f t="shared" si="9"/>
        <v>Mr</v>
      </c>
    </row>
    <row r="284" spans="1:7" ht="15.75">
      <c r="A284" s="9" t="s">
        <v>324</v>
      </c>
      <c r="B284" s="9" t="s">
        <v>3208</v>
      </c>
      <c r="C284" s="7" t="s">
        <v>2402</v>
      </c>
      <c r="D284" s="7" t="s">
        <v>3209</v>
      </c>
      <c r="E284" s="9" t="s">
        <v>3210</v>
      </c>
      <c r="F284" t="str">
        <f t="shared" si="8"/>
        <v>Brad</v>
      </c>
      <c r="G284" t="str">
        <f t="shared" si="9"/>
        <v>Mr</v>
      </c>
    </row>
    <row r="285" spans="1:7" ht="15.75">
      <c r="A285" s="9" t="s">
        <v>325</v>
      </c>
      <c r="B285" s="9" t="s">
        <v>3211</v>
      </c>
      <c r="C285" s="7" t="s">
        <v>2395</v>
      </c>
      <c r="D285" s="7" t="s">
        <v>3212</v>
      </c>
      <c r="E285" s="9" t="s">
        <v>3213</v>
      </c>
      <c r="F285" t="str">
        <f t="shared" si="8"/>
        <v>Claire M</v>
      </c>
      <c r="G285" t="str">
        <f t="shared" si="9"/>
        <v>Ms</v>
      </c>
    </row>
    <row r="286" spans="1:7" ht="15.75">
      <c r="A286" s="9" t="s">
        <v>326</v>
      </c>
      <c r="B286" s="9" t="s">
        <v>3214</v>
      </c>
      <c r="C286" s="7" t="s">
        <v>2406</v>
      </c>
      <c r="D286" s="7" t="s">
        <v>2767</v>
      </c>
      <c r="E286" s="9" t="s">
        <v>3215</v>
      </c>
      <c r="F286" t="str">
        <f t="shared" si="8"/>
        <v>Jennifer</v>
      </c>
      <c r="G286" t="str">
        <f t="shared" si="9"/>
        <v>Mrs</v>
      </c>
    </row>
    <row r="287" spans="1:7" ht="15.75">
      <c r="A287" s="9" t="s">
        <v>327</v>
      </c>
      <c r="B287" s="9" t="s">
        <v>3216</v>
      </c>
      <c r="C287" s="7" t="s">
        <v>2395</v>
      </c>
      <c r="D287" s="7" t="s">
        <v>3217</v>
      </c>
      <c r="E287" s="9" t="s">
        <v>3218</v>
      </c>
      <c r="F287" t="str">
        <f t="shared" si="8"/>
        <v>Maria S</v>
      </c>
      <c r="G287" t="str">
        <f t="shared" si="9"/>
        <v>Ms</v>
      </c>
    </row>
    <row r="288" spans="1:7" ht="15.75">
      <c r="A288" s="9" t="s">
        <v>328</v>
      </c>
      <c r="B288" s="9" t="s">
        <v>3219</v>
      </c>
      <c r="C288" s="7" t="s">
        <v>2395</v>
      </c>
      <c r="D288" s="7" t="s">
        <v>3220</v>
      </c>
      <c r="E288" s="9" t="s">
        <v>3221</v>
      </c>
      <c r="F288" t="str">
        <f t="shared" si="8"/>
        <v>Katherine E</v>
      </c>
      <c r="G288" t="str">
        <f t="shared" si="9"/>
        <v>Ms</v>
      </c>
    </row>
    <row r="289" spans="1:7" ht="15.75">
      <c r="A289" s="9" t="s">
        <v>329</v>
      </c>
      <c r="B289" s="9" t="s">
        <v>3222</v>
      </c>
      <c r="C289" s="7" t="s">
        <v>2402</v>
      </c>
      <c r="D289" s="7" t="s">
        <v>3223</v>
      </c>
      <c r="E289" s="9" t="s">
        <v>3224</v>
      </c>
      <c r="F289" t="str">
        <f t="shared" si="8"/>
        <v>Michael</v>
      </c>
      <c r="G289" t="str">
        <f t="shared" si="9"/>
        <v>Mr</v>
      </c>
    </row>
    <row r="290" spans="1:7" ht="15.75">
      <c r="A290" s="9" t="s">
        <v>330</v>
      </c>
      <c r="B290" s="9" t="s">
        <v>3225</v>
      </c>
      <c r="C290" s="7" t="s">
        <v>2395</v>
      </c>
      <c r="D290" s="7" t="s">
        <v>3226</v>
      </c>
      <c r="E290" s="9" t="s">
        <v>3227</v>
      </c>
      <c r="F290" t="str">
        <f t="shared" si="8"/>
        <v>Roxanne</v>
      </c>
      <c r="G290" t="str">
        <f t="shared" si="9"/>
        <v>Ms</v>
      </c>
    </row>
    <row r="291" spans="1:7" ht="15.75">
      <c r="A291" s="9" t="s">
        <v>331</v>
      </c>
      <c r="B291" s="9" t="s">
        <v>3228</v>
      </c>
      <c r="C291" s="7" t="s">
        <v>2402</v>
      </c>
      <c r="D291" s="7" t="s">
        <v>3229</v>
      </c>
      <c r="E291" s="9" t="s">
        <v>3230</v>
      </c>
      <c r="F291" t="str">
        <f t="shared" si="8"/>
        <v>Israel</v>
      </c>
      <c r="G291" t="str">
        <f t="shared" si="9"/>
        <v>Mr</v>
      </c>
    </row>
    <row r="292" spans="1:7" ht="15.75">
      <c r="A292" s="9" t="s">
        <v>332</v>
      </c>
      <c r="B292" s="9" t="s">
        <v>3231</v>
      </c>
      <c r="C292" s="7" t="s">
        <v>2402</v>
      </c>
      <c r="D292" s="7" t="s">
        <v>3232</v>
      </c>
      <c r="E292" s="9" t="s">
        <v>3233</v>
      </c>
      <c r="F292" t="str">
        <f t="shared" si="8"/>
        <v>Matthew P</v>
      </c>
      <c r="G292" t="str">
        <f t="shared" si="9"/>
        <v>Mr</v>
      </c>
    </row>
    <row r="293" spans="1:7" ht="15.75">
      <c r="A293" s="9" t="s">
        <v>333</v>
      </c>
      <c r="B293" s="9" t="s">
        <v>3234</v>
      </c>
      <c r="C293" s="7" t="s">
        <v>2402</v>
      </c>
      <c r="D293" s="7" t="s">
        <v>3235</v>
      </c>
      <c r="E293" s="9" t="s">
        <v>2408</v>
      </c>
      <c r="F293" t="str">
        <f t="shared" si="8"/>
        <v>Samalya</v>
      </c>
      <c r="G293" t="str">
        <f t="shared" si="9"/>
        <v>Mr</v>
      </c>
    </row>
    <row r="294" spans="1:7" ht="15.75">
      <c r="A294" s="9" t="s">
        <v>334</v>
      </c>
      <c r="B294" s="9" t="s">
        <v>3236</v>
      </c>
      <c r="C294" s="7" t="s">
        <v>2402</v>
      </c>
      <c r="D294" s="7" t="s">
        <v>3237</v>
      </c>
      <c r="E294" s="9" t="s">
        <v>3238</v>
      </c>
      <c r="F294" t="str">
        <f t="shared" si="8"/>
        <v>Peter</v>
      </c>
      <c r="G294" t="str">
        <f t="shared" si="9"/>
        <v>Mr</v>
      </c>
    </row>
    <row r="295" spans="1:7" ht="15.75">
      <c r="A295" s="9" t="s">
        <v>335</v>
      </c>
      <c r="B295" s="9" t="s">
        <v>3239</v>
      </c>
      <c r="C295" s="7" t="s">
        <v>2395</v>
      </c>
      <c r="D295" s="7" t="s">
        <v>3240</v>
      </c>
      <c r="E295" s="9" t="s">
        <v>3241</v>
      </c>
      <c r="F295" t="str">
        <f t="shared" si="8"/>
        <v>Alicia</v>
      </c>
      <c r="G295" t="str">
        <f t="shared" si="9"/>
        <v>Ms</v>
      </c>
    </row>
    <row r="296" spans="1:7" ht="15.75">
      <c r="A296" s="9" t="s">
        <v>336</v>
      </c>
      <c r="B296" s="9" t="s">
        <v>3242</v>
      </c>
      <c r="C296" s="7" t="s">
        <v>2395</v>
      </c>
      <c r="D296" s="7" t="s">
        <v>3243</v>
      </c>
      <c r="E296" s="9" t="s">
        <v>3244</v>
      </c>
      <c r="F296" t="str">
        <f t="shared" si="8"/>
        <v>Sarah K</v>
      </c>
      <c r="G296" t="str">
        <f t="shared" si="9"/>
        <v>Ms</v>
      </c>
    </row>
    <row r="297" spans="1:7" ht="15.75">
      <c r="A297" s="9" t="s">
        <v>337</v>
      </c>
      <c r="B297" s="9" t="s">
        <v>3245</v>
      </c>
      <c r="C297" s="7" t="s">
        <v>2402</v>
      </c>
      <c r="D297" s="7" t="s">
        <v>3246</v>
      </c>
      <c r="E297" s="9" t="s">
        <v>3247</v>
      </c>
      <c r="F297" t="str">
        <f t="shared" si="8"/>
        <v>Guomin</v>
      </c>
      <c r="G297" t="str">
        <f t="shared" si="9"/>
        <v>Mr</v>
      </c>
    </row>
    <row r="298" spans="1:7" ht="15.75">
      <c r="A298" s="9" t="s">
        <v>338</v>
      </c>
      <c r="B298" s="9" t="s">
        <v>3248</v>
      </c>
      <c r="C298" s="7" t="s">
        <v>2402</v>
      </c>
      <c r="D298" s="7" t="s">
        <v>3249</v>
      </c>
      <c r="E298" s="9" t="s">
        <v>3250</v>
      </c>
      <c r="F298" t="str">
        <f t="shared" si="8"/>
        <v>Javier</v>
      </c>
      <c r="G298" t="str">
        <f t="shared" si="9"/>
        <v>Mr</v>
      </c>
    </row>
    <row r="299" spans="1:7" ht="15.75">
      <c r="A299" s="9" t="s">
        <v>339</v>
      </c>
      <c r="B299" s="9" t="s">
        <v>3251</v>
      </c>
      <c r="C299" s="7" t="s">
        <v>2402</v>
      </c>
      <c r="D299" s="7" t="s">
        <v>2595</v>
      </c>
      <c r="E299" s="9" t="s">
        <v>3252</v>
      </c>
      <c r="F299" t="str">
        <f t="shared" si="8"/>
        <v>Matt</v>
      </c>
      <c r="G299" t="str">
        <f t="shared" si="9"/>
        <v>Mr</v>
      </c>
    </row>
    <row r="300" spans="1:7" ht="15.75">
      <c r="A300" s="9" t="s">
        <v>340</v>
      </c>
      <c r="B300" s="9" t="s">
        <v>3253</v>
      </c>
      <c r="C300" s="7" t="s">
        <v>2402</v>
      </c>
      <c r="D300" s="7" t="s">
        <v>3254</v>
      </c>
      <c r="E300" s="9" t="s">
        <v>3255</v>
      </c>
      <c r="F300" t="str">
        <f t="shared" si="8"/>
        <v>Thomas S</v>
      </c>
      <c r="G300" t="str">
        <f t="shared" si="9"/>
        <v>Mr</v>
      </c>
    </row>
    <row r="301" spans="1:7" ht="15.75">
      <c r="A301" s="9" t="s">
        <v>341</v>
      </c>
      <c r="B301" s="9" t="s">
        <v>3256</v>
      </c>
      <c r="C301" s="7" t="s">
        <v>2395</v>
      </c>
      <c r="D301" s="7" t="s">
        <v>3257</v>
      </c>
      <c r="E301" s="9" t="s">
        <v>3258</v>
      </c>
      <c r="F301" t="str">
        <f t="shared" si="8"/>
        <v>Martha Patricia</v>
      </c>
      <c r="G301" t="str">
        <f t="shared" si="9"/>
        <v>Ms</v>
      </c>
    </row>
    <row r="302" spans="1:7" ht="15.75">
      <c r="A302" s="9" t="s">
        <v>342</v>
      </c>
      <c r="B302" s="9" t="s">
        <v>3259</v>
      </c>
      <c r="C302" s="7" t="s">
        <v>2395</v>
      </c>
      <c r="D302" s="7" t="s">
        <v>3240</v>
      </c>
      <c r="E302" s="9" t="s">
        <v>3260</v>
      </c>
      <c r="F302" t="str">
        <f t="shared" si="8"/>
        <v>Alicia</v>
      </c>
      <c r="G302" t="str">
        <f t="shared" si="9"/>
        <v>Ms</v>
      </c>
    </row>
    <row r="303" spans="1:7" ht="15.75">
      <c r="A303" s="9" t="s">
        <v>343</v>
      </c>
      <c r="B303" s="9" t="s">
        <v>3261</v>
      </c>
      <c r="C303" s="7" t="s">
        <v>2402</v>
      </c>
      <c r="D303" s="7" t="s">
        <v>3262</v>
      </c>
      <c r="E303" s="9" t="s">
        <v>3263</v>
      </c>
      <c r="F303" t="str">
        <f t="shared" si="8"/>
        <v>Guillermo Sr</v>
      </c>
      <c r="G303" t="str">
        <f t="shared" si="9"/>
        <v>Mr</v>
      </c>
    </row>
    <row r="304" spans="1:7" ht="15.75">
      <c r="A304" s="9" t="s">
        <v>344</v>
      </c>
      <c r="B304" s="9" t="s">
        <v>3264</v>
      </c>
      <c r="C304" s="7" t="s">
        <v>2395</v>
      </c>
      <c r="D304" s="7" t="s">
        <v>3265</v>
      </c>
      <c r="E304" s="9" t="s">
        <v>3266</v>
      </c>
      <c r="F304" t="str">
        <f t="shared" si="8"/>
        <v>Jennifer V</v>
      </c>
      <c r="G304" t="str">
        <f t="shared" si="9"/>
        <v>Ms</v>
      </c>
    </row>
    <row r="305" spans="1:7" ht="15.75">
      <c r="A305" s="9" t="s">
        <v>345</v>
      </c>
      <c r="B305" s="9" t="s">
        <v>3267</v>
      </c>
      <c r="C305" s="7" t="s">
        <v>2402</v>
      </c>
      <c r="D305" s="7" t="s">
        <v>3268</v>
      </c>
      <c r="E305" s="9" t="s">
        <v>3269</v>
      </c>
      <c r="F305" t="str">
        <f t="shared" si="8"/>
        <v>Michael W</v>
      </c>
      <c r="G305" t="str">
        <f t="shared" si="9"/>
        <v>Mr</v>
      </c>
    </row>
    <row r="306" spans="1:7" ht="15.75">
      <c r="A306" s="9" t="s">
        <v>346</v>
      </c>
      <c r="B306" s="9" t="s">
        <v>3270</v>
      </c>
      <c r="C306" s="7" t="s">
        <v>2402</v>
      </c>
      <c r="D306" s="7" t="s">
        <v>3271</v>
      </c>
      <c r="E306" s="9" t="s">
        <v>3272</v>
      </c>
      <c r="F306" t="str">
        <f t="shared" si="8"/>
        <v>Eddie C</v>
      </c>
      <c r="G306" t="str">
        <f t="shared" si="9"/>
        <v>Mr</v>
      </c>
    </row>
    <row r="307" spans="1:7" ht="15.75">
      <c r="A307" s="9" t="s">
        <v>347</v>
      </c>
      <c r="B307" s="9" t="s">
        <v>3273</v>
      </c>
      <c r="C307" s="7" t="s">
        <v>2402</v>
      </c>
      <c r="D307" s="7" t="s">
        <v>3274</v>
      </c>
      <c r="E307" s="9" t="s">
        <v>3275</v>
      </c>
      <c r="F307" t="str">
        <f t="shared" si="8"/>
        <v>Maxime M</v>
      </c>
      <c r="G307" t="str">
        <f t="shared" si="9"/>
        <v>Mr</v>
      </c>
    </row>
    <row r="308" spans="1:7" ht="15.75">
      <c r="A308" s="9" t="s">
        <v>348</v>
      </c>
      <c r="B308" s="9" t="s">
        <v>3276</v>
      </c>
      <c r="C308" s="7" t="s">
        <v>2402</v>
      </c>
      <c r="D308" s="7" t="s">
        <v>3277</v>
      </c>
      <c r="E308" s="9" t="s">
        <v>3278</v>
      </c>
      <c r="F308" t="str">
        <f t="shared" si="8"/>
        <v>Mark D</v>
      </c>
      <c r="G308" t="str">
        <f t="shared" si="9"/>
        <v>Mr</v>
      </c>
    </row>
    <row r="309" spans="1:7" ht="15.75">
      <c r="A309" s="9" t="s">
        <v>349</v>
      </c>
      <c r="B309" s="9" t="s">
        <v>3279</v>
      </c>
      <c r="C309" s="7" t="s">
        <v>2402</v>
      </c>
      <c r="D309" s="7" t="s">
        <v>2990</v>
      </c>
      <c r="E309" s="9" t="s">
        <v>3280</v>
      </c>
      <c r="F309" t="str">
        <f t="shared" si="8"/>
        <v>Adam</v>
      </c>
      <c r="G309" t="str">
        <f t="shared" si="9"/>
        <v>Mr</v>
      </c>
    </row>
    <row r="310" spans="1:7" ht="15.75">
      <c r="A310" s="9" t="s">
        <v>350</v>
      </c>
      <c r="B310" s="9" t="s">
        <v>3281</v>
      </c>
      <c r="C310" s="7" t="s">
        <v>2402</v>
      </c>
      <c r="D310" s="7" t="s">
        <v>3282</v>
      </c>
      <c r="E310" s="9" t="s">
        <v>3283</v>
      </c>
      <c r="F310" t="str">
        <f t="shared" si="8"/>
        <v>Justin M</v>
      </c>
      <c r="G310" t="str">
        <f t="shared" si="9"/>
        <v>Mr</v>
      </c>
    </row>
    <row r="311" spans="1:7" ht="15.75">
      <c r="A311" s="9" t="s">
        <v>351</v>
      </c>
      <c r="B311" s="9" t="s">
        <v>3284</v>
      </c>
      <c r="C311" s="7" t="s">
        <v>2395</v>
      </c>
      <c r="D311" s="7" t="s">
        <v>3285</v>
      </c>
      <c r="E311" s="9" t="s">
        <v>3286</v>
      </c>
      <c r="F311" t="str">
        <f t="shared" si="8"/>
        <v>Svetlana V</v>
      </c>
      <c r="G311" t="str">
        <f t="shared" si="9"/>
        <v>Ms</v>
      </c>
    </row>
    <row r="312" spans="1:7" ht="15.75">
      <c r="A312" s="9" t="s">
        <v>352</v>
      </c>
      <c r="B312" s="9" t="s">
        <v>3287</v>
      </c>
      <c r="C312" s="7" t="s">
        <v>2395</v>
      </c>
      <c r="D312" s="7" t="s">
        <v>3288</v>
      </c>
      <c r="E312" s="9" t="s">
        <v>3289</v>
      </c>
      <c r="F312" t="str">
        <f t="shared" si="8"/>
        <v>Jana L</v>
      </c>
      <c r="G312" t="str">
        <f t="shared" si="9"/>
        <v>Ms</v>
      </c>
    </row>
    <row r="313" spans="1:7" ht="15.75">
      <c r="A313" s="9" t="s">
        <v>353</v>
      </c>
      <c r="B313" s="9" t="s">
        <v>3290</v>
      </c>
      <c r="C313" s="7" t="s">
        <v>2395</v>
      </c>
      <c r="D313" s="7" t="s">
        <v>2698</v>
      </c>
      <c r="E313" s="9" t="s">
        <v>3291</v>
      </c>
      <c r="F313" t="str">
        <f t="shared" si="8"/>
        <v>Laura</v>
      </c>
      <c r="G313" t="str">
        <f t="shared" si="9"/>
        <v>Ms</v>
      </c>
    </row>
    <row r="314" spans="1:7" ht="15.75">
      <c r="A314" s="9" t="s">
        <v>354</v>
      </c>
      <c r="B314" s="9" t="s">
        <v>3292</v>
      </c>
      <c r="C314" s="7" t="s">
        <v>2402</v>
      </c>
      <c r="D314" s="7" t="s">
        <v>3293</v>
      </c>
      <c r="E314" s="9" t="s">
        <v>3294</v>
      </c>
      <c r="F314" t="str">
        <f t="shared" si="8"/>
        <v>Ryan C</v>
      </c>
      <c r="G314" t="str">
        <f t="shared" si="9"/>
        <v>Mr</v>
      </c>
    </row>
    <row r="315" spans="1:7" ht="15.75">
      <c r="A315" s="9" t="s">
        <v>355</v>
      </c>
      <c r="B315" s="9" t="s">
        <v>3295</v>
      </c>
      <c r="C315" s="7" t="s">
        <v>2402</v>
      </c>
      <c r="D315" s="7" t="s">
        <v>3296</v>
      </c>
      <c r="E315" s="9" t="s">
        <v>3297</v>
      </c>
      <c r="F315" t="str">
        <f t="shared" si="8"/>
        <v>Torrey C III</v>
      </c>
      <c r="G315" t="str">
        <f t="shared" si="9"/>
        <v>Mr</v>
      </c>
    </row>
    <row r="316" spans="1:7" ht="15.75">
      <c r="A316" s="9" t="s">
        <v>356</v>
      </c>
      <c r="B316" s="9" t="s">
        <v>3298</v>
      </c>
      <c r="C316" s="7" t="s">
        <v>2402</v>
      </c>
      <c r="D316" s="7" t="s">
        <v>3299</v>
      </c>
      <c r="E316" s="9" t="s">
        <v>3300</v>
      </c>
      <c r="F316" t="str">
        <f t="shared" si="8"/>
        <v>Paul</v>
      </c>
      <c r="G316" t="str">
        <f t="shared" si="9"/>
        <v>Mr</v>
      </c>
    </row>
    <row r="317" spans="1:7" ht="15.75">
      <c r="A317" s="9" t="s">
        <v>357</v>
      </c>
      <c r="B317" s="9" t="s">
        <v>3301</v>
      </c>
      <c r="C317" s="7" t="s">
        <v>2395</v>
      </c>
      <c r="D317" s="7" t="s">
        <v>2643</v>
      </c>
      <c r="E317" s="9" t="s">
        <v>3302</v>
      </c>
      <c r="F317" t="str">
        <f t="shared" si="8"/>
        <v>Jennifer D</v>
      </c>
      <c r="G317" t="str">
        <f t="shared" si="9"/>
        <v>Ms</v>
      </c>
    </row>
    <row r="318" spans="1:7" ht="15.75">
      <c r="A318" s="9" t="s">
        <v>358</v>
      </c>
      <c r="B318" s="9" t="s">
        <v>3303</v>
      </c>
      <c r="C318" s="7" t="s">
        <v>2402</v>
      </c>
      <c r="D318" s="7" t="s">
        <v>3304</v>
      </c>
      <c r="E318" s="9" t="s">
        <v>3305</v>
      </c>
      <c r="F318" t="str">
        <f t="shared" si="8"/>
        <v>Erik</v>
      </c>
      <c r="G318" t="str">
        <f t="shared" si="9"/>
        <v>Mr</v>
      </c>
    </row>
    <row r="319" spans="1:7" ht="15.75">
      <c r="A319" s="9" t="s">
        <v>359</v>
      </c>
      <c r="B319" s="9" t="s">
        <v>3306</v>
      </c>
      <c r="C319" s="7" t="s">
        <v>2395</v>
      </c>
      <c r="D319" s="7" t="s">
        <v>3307</v>
      </c>
      <c r="E319" s="9" t="s">
        <v>3308</v>
      </c>
      <c r="F319" t="str">
        <f t="shared" si="8"/>
        <v>Lana J</v>
      </c>
      <c r="G319" t="str">
        <f t="shared" si="9"/>
        <v>Ms</v>
      </c>
    </row>
    <row r="320" spans="1:7" ht="15.75">
      <c r="A320" s="9" t="s">
        <v>360</v>
      </c>
      <c r="B320" s="9" t="s">
        <v>3309</v>
      </c>
      <c r="C320" s="7" t="s">
        <v>2395</v>
      </c>
      <c r="D320" s="7" t="s">
        <v>3310</v>
      </c>
      <c r="E320" s="9" t="s">
        <v>3311</v>
      </c>
      <c r="F320" t="str">
        <f t="shared" si="8"/>
        <v>Rebecca E</v>
      </c>
      <c r="G320" t="str">
        <f t="shared" si="9"/>
        <v>Ms</v>
      </c>
    </row>
    <row r="321" spans="1:7" ht="15.75">
      <c r="A321" s="9" t="s">
        <v>361</v>
      </c>
      <c r="B321" s="9" t="s">
        <v>3312</v>
      </c>
      <c r="C321" s="7" t="s">
        <v>2395</v>
      </c>
      <c r="D321" s="7" t="s">
        <v>3313</v>
      </c>
      <c r="E321" s="9" t="s">
        <v>3314</v>
      </c>
      <c r="F321" t="str">
        <f t="shared" si="8"/>
        <v>Katie M</v>
      </c>
      <c r="G321" t="str">
        <f t="shared" si="9"/>
        <v>Ms</v>
      </c>
    </row>
    <row r="322" spans="1:7" ht="15.75">
      <c r="A322" s="9" t="s">
        <v>362</v>
      </c>
      <c r="B322" s="9" t="s">
        <v>3315</v>
      </c>
      <c r="C322" s="7" t="s">
        <v>2395</v>
      </c>
      <c r="D322" s="7" t="s">
        <v>3316</v>
      </c>
      <c r="E322" s="9" t="s">
        <v>3317</v>
      </c>
      <c r="F322" t="str">
        <f t="shared" si="8"/>
        <v>Elizabeth A</v>
      </c>
      <c r="G322" t="str">
        <f t="shared" si="9"/>
        <v>Ms</v>
      </c>
    </row>
    <row r="323" spans="1:7" ht="15.75">
      <c r="A323" s="9" t="s">
        <v>363</v>
      </c>
      <c r="B323" s="9" t="s">
        <v>3318</v>
      </c>
      <c r="C323" s="7" t="s">
        <v>2395</v>
      </c>
      <c r="D323" s="7" t="s">
        <v>2865</v>
      </c>
      <c r="E323" s="9" t="s">
        <v>3319</v>
      </c>
      <c r="F323" t="str">
        <f t="shared" ref="F323:F386" si="10">TRIM(D323)</f>
        <v>Sarah</v>
      </c>
      <c r="G323" t="str">
        <f t="shared" ref="G323:G386" si="11">TRIM(C323)</f>
        <v>Ms</v>
      </c>
    </row>
    <row r="324" spans="1:7" ht="15.75">
      <c r="A324" s="9" t="s">
        <v>364</v>
      </c>
      <c r="B324" s="9" t="s">
        <v>3320</v>
      </c>
      <c r="C324" s="7" t="s">
        <v>2395</v>
      </c>
      <c r="D324" s="7" t="s">
        <v>3321</v>
      </c>
      <c r="E324" s="9" t="s">
        <v>3322</v>
      </c>
      <c r="F324" t="str">
        <f t="shared" si="10"/>
        <v>Annie J</v>
      </c>
      <c r="G324" t="str">
        <f t="shared" si="11"/>
        <v>Ms</v>
      </c>
    </row>
    <row r="325" spans="1:7" ht="15.75">
      <c r="A325" s="9" t="s">
        <v>365</v>
      </c>
      <c r="B325" s="9" t="s">
        <v>3323</v>
      </c>
      <c r="C325" s="7" t="s">
        <v>2402</v>
      </c>
      <c r="D325" s="7" t="s">
        <v>3324</v>
      </c>
      <c r="E325" s="9" t="s">
        <v>3325</v>
      </c>
      <c r="F325" t="str">
        <f t="shared" si="10"/>
        <v>Dane</v>
      </c>
      <c r="G325" t="str">
        <f t="shared" si="11"/>
        <v>Mr</v>
      </c>
    </row>
    <row r="326" spans="1:7" ht="15.75">
      <c r="A326" s="9" t="s">
        <v>366</v>
      </c>
      <c r="B326" s="9" t="s">
        <v>3326</v>
      </c>
      <c r="C326" s="7" t="s">
        <v>2395</v>
      </c>
      <c r="D326" s="7" t="s">
        <v>3327</v>
      </c>
      <c r="E326" s="9" t="s">
        <v>3328</v>
      </c>
      <c r="F326" t="str">
        <f t="shared" si="10"/>
        <v>Annie</v>
      </c>
      <c r="G326" t="str">
        <f t="shared" si="11"/>
        <v>Ms</v>
      </c>
    </row>
    <row r="327" spans="1:7" ht="15.75">
      <c r="A327" s="9" t="s">
        <v>367</v>
      </c>
      <c r="B327" s="9" t="s">
        <v>3329</v>
      </c>
      <c r="C327" s="7" t="s">
        <v>2395</v>
      </c>
      <c r="D327" s="7" t="s">
        <v>3330</v>
      </c>
      <c r="E327" s="9" t="s">
        <v>3331</v>
      </c>
      <c r="F327" t="str">
        <f t="shared" si="10"/>
        <v>Lindsey</v>
      </c>
      <c r="G327" t="str">
        <f t="shared" si="11"/>
        <v>Ms</v>
      </c>
    </row>
    <row r="328" spans="1:7" ht="15.75">
      <c r="A328" s="9" t="s">
        <v>368</v>
      </c>
      <c r="B328" s="9" t="s">
        <v>3332</v>
      </c>
      <c r="C328" s="7" t="s">
        <v>2395</v>
      </c>
      <c r="D328" s="7" t="s">
        <v>2698</v>
      </c>
      <c r="E328" s="9" t="s">
        <v>3333</v>
      </c>
      <c r="F328" t="str">
        <f t="shared" si="10"/>
        <v>Laura</v>
      </c>
      <c r="G328" t="str">
        <f t="shared" si="11"/>
        <v>Ms</v>
      </c>
    </row>
    <row r="329" spans="1:7" ht="15.75">
      <c r="A329" s="9" t="s">
        <v>369</v>
      </c>
      <c r="B329" s="9" t="s">
        <v>3334</v>
      </c>
      <c r="C329" s="7" t="s">
        <v>2395</v>
      </c>
      <c r="D329" s="7" t="s">
        <v>3335</v>
      </c>
      <c r="E329" s="9" t="s">
        <v>3336</v>
      </c>
      <c r="F329" t="str">
        <f t="shared" si="10"/>
        <v>Amy T</v>
      </c>
      <c r="G329" t="str">
        <f t="shared" si="11"/>
        <v>Ms</v>
      </c>
    </row>
    <row r="330" spans="1:7" ht="15.75">
      <c r="A330" s="9" t="s">
        <v>370</v>
      </c>
      <c r="B330" s="9" t="s">
        <v>3337</v>
      </c>
      <c r="C330" s="7" t="s">
        <v>2395</v>
      </c>
      <c r="D330" s="7" t="s">
        <v>3338</v>
      </c>
      <c r="E330" s="9" t="s">
        <v>3339</v>
      </c>
      <c r="F330" t="str">
        <f t="shared" si="10"/>
        <v>Katarina D</v>
      </c>
      <c r="G330" t="str">
        <f t="shared" si="11"/>
        <v>Ms</v>
      </c>
    </row>
    <row r="331" spans="1:7" ht="15.75">
      <c r="A331" s="9" t="s">
        <v>371</v>
      </c>
      <c r="B331" s="9" t="s">
        <v>3340</v>
      </c>
      <c r="C331" s="7" t="s">
        <v>2402</v>
      </c>
      <c r="D331" s="7" t="s">
        <v>3341</v>
      </c>
      <c r="E331" s="9" t="s">
        <v>3342</v>
      </c>
      <c r="F331" t="str">
        <f t="shared" si="10"/>
        <v>B j</v>
      </c>
      <c r="G331" t="str">
        <f t="shared" si="11"/>
        <v>Mr</v>
      </c>
    </row>
    <row r="332" spans="1:7" ht="15.75">
      <c r="A332" s="9" t="s">
        <v>372</v>
      </c>
      <c r="B332" s="9" t="s">
        <v>3343</v>
      </c>
      <c r="C332" s="7" t="s">
        <v>2395</v>
      </c>
      <c r="D332" s="7" t="s">
        <v>3344</v>
      </c>
      <c r="E332" s="9" t="s">
        <v>3345</v>
      </c>
      <c r="F332" t="str">
        <f t="shared" si="10"/>
        <v>Alison</v>
      </c>
      <c r="G332" t="str">
        <f t="shared" si="11"/>
        <v>Ms</v>
      </c>
    </row>
    <row r="333" spans="1:7" ht="15.75">
      <c r="A333" s="9" t="s">
        <v>373</v>
      </c>
      <c r="B333" s="9" t="s">
        <v>3346</v>
      </c>
      <c r="C333" s="7" t="s">
        <v>2402</v>
      </c>
      <c r="D333" s="7" t="s">
        <v>3347</v>
      </c>
      <c r="E333" s="9" t="s">
        <v>3348</v>
      </c>
      <c r="F333" t="str">
        <f t="shared" si="10"/>
        <v>Neil K</v>
      </c>
      <c r="G333" t="str">
        <f t="shared" si="11"/>
        <v>Mr</v>
      </c>
    </row>
    <row r="334" spans="1:7" ht="15.75">
      <c r="A334" s="9" t="s">
        <v>374</v>
      </c>
      <c r="B334" s="9" t="s">
        <v>3349</v>
      </c>
      <c r="C334" s="7" t="s">
        <v>2406</v>
      </c>
      <c r="D334" s="7" t="s">
        <v>3350</v>
      </c>
      <c r="E334" s="9" t="s">
        <v>3351</v>
      </c>
      <c r="F334" t="str">
        <f t="shared" si="10"/>
        <v>Anne Hunter</v>
      </c>
      <c r="G334" t="str">
        <f t="shared" si="11"/>
        <v>Mrs</v>
      </c>
    </row>
    <row r="335" spans="1:7" ht="15.75">
      <c r="A335" s="9" t="s">
        <v>375</v>
      </c>
      <c r="B335" s="9" t="s">
        <v>3352</v>
      </c>
      <c r="C335" s="7" t="s">
        <v>2395</v>
      </c>
      <c r="D335" s="7" t="s">
        <v>3353</v>
      </c>
      <c r="E335" s="9" t="s">
        <v>2699</v>
      </c>
      <c r="F335" t="str">
        <f t="shared" si="10"/>
        <v>Sandra</v>
      </c>
      <c r="G335" t="str">
        <f t="shared" si="11"/>
        <v>Ms</v>
      </c>
    </row>
    <row r="336" spans="1:7" ht="15.75">
      <c r="A336" s="9" t="s">
        <v>376</v>
      </c>
      <c r="B336" s="9" t="s">
        <v>3354</v>
      </c>
      <c r="C336" s="7" t="s">
        <v>2402</v>
      </c>
      <c r="D336" s="7" t="s">
        <v>3355</v>
      </c>
      <c r="E336" s="9" t="s">
        <v>3317</v>
      </c>
      <c r="F336" t="str">
        <f t="shared" si="10"/>
        <v>Wade</v>
      </c>
      <c r="G336" t="str">
        <f t="shared" si="11"/>
        <v>Mr</v>
      </c>
    </row>
    <row r="337" spans="1:7" ht="15.75">
      <c r="A337" s="9" t="s">
        <v>377</v>
      </c>
      <c r="B337" s="9" t="s">
        <v>3356</v>
      </c>
      <c r="C337" s="7" t="s">
        <v>2402</v>
      </c>
      <c r="D337" s="7" t="s">
        <v>3357</v>
      </c>
      <c r="E337" s="9" t="s">
        <v>3358</v>
      </c>
      <c r="F337" t="str">
        <f t="shared" si="10"/>
        <v>Jonas</v>
      </c>
      <c r="G337" t="str">
        <f t="shared" si="11"/>
        <v>Mr</v>
      </c>
    </row>
    <row r="338" spans="1:7" ht="15.75">
      <c r="A338" s="9" t="s">
        <v>378</v>
      </c>
      <c r="B338" s="9" t="s">
        <v>3359</v>
      </c>
      <c r="C338" s="7" t="s">
        <v>2402</v>
      </c>
      <c r="D338" s="7" t="s">
        <v>3360</v>
      </c>
      <c r="E338" s="9" t="s">
        <v>3361</v>
      </c>
      <c r="F338" t="str">
        <f t="shared" si="10"/>
        <v>Robert</v>
      </c>
      <c r="G338" t="str">
        <f t="shared" si="11"/>
        <v>Mr</v>
      </c>
    </row>
    <row r="339" spans="1:7" ht="15.75">
      <c r="A339" s="9" t="s">
        <v>379</v>
      </c>
      <c r="B339" s="9" t="s">
        <v>3362</v>
      </c>
      <c r="C339" s="7" t="s">
        <v>2402</v>
      </c>
      <c r="D339" s="7" t="s">
        <v>3363</v>
      </c>
      <c r="E339" s="9" t="s">
        <v>3364</v>
      </c>
      <c r="F339" t="str">
        <f t="shared" si="10"/>
        <v>Rodney</v>
      </c>
      <c r="G339" t="str">
        <f t="shared" si="11"/>
        <v>Mr</v>
      </c>
    </row>
    <row r="340" spans="1:7" ht="15.75">
      <c r="A340" s="9" t="s">
        <v>380</v>
      </c>
      <c r="B340" s="9" t="s">
        <v>3365</v>
      </c>
      <c r="C340" s="7" t="s">
        <v>2402</v>
      </c>
      <c r="D340" s="7" t="s">
        <v>3366</v>
      </c>
      <c r="E340" s="9" t="s">
        <v>3367</v>
      </c>
      <c r="F340" t="str">
        <f t="shared" si="10"/>
        <v>Carl R</v>
      </c>
      <c r="G340" t="str">
        <f t="shared" si="11"/>
        <v>Mr</v>
      </c>
    </row>
    <row r="341" spans="1:7" ht="15.75">
      <c r="A341" s="9" t="s">
        <v>381</v>
      </c>
      <c r="B341" s="9" t="s">
        <v>3368</v>
      </c>
      <c r="C341" s="7" t="s">
        <v>2402</v>
      </c>
      <c r="D341" s="7" t="s">
        <v>3369</v>
      </c>
      <c r="E341" s="9" t="s">
        <v>3370</v>
      </c>
      <c r="F341" t="str">
        <f t="shared" si="10"/>
        <v>Maximilian</v>
      </c>
      <c r="G341" t="str">
        <f t="shared" si="11"/>
        <v>Mr</v>
      </c>
    </row>
    <row r="342" spans="1:7" ht="15.75">
      <c r="A342" s="9" t="s">
        <v>382</v>
      </c>
      <c r="B342" s="9" t="s">
        <v>3371</v>
      </c>
      <c r="C342" s="7" t="s">
        <v>2402</v>
      </c>
      <c r="D342" s="7" t="s">
        <v>3304</v>
      </c>
      <c r="E342" s="9" t="s">
        <v>3372</v>
      </c>
      <c r="F342" t="str">
        <f t="shared" si="10"/>
        <v>Erik</v>
      </c>
      <c r="G342" t="str">
        <f t="shared" si="11"/>
        <v>Mr</v>
      </c>
    </row>
    <row r="343" spans="1:7" ht="15.75">
      <c r="A343" s="9" t="s">
        <v>383</v>
      </c>
      <c r="B343" s="9" t="s">
        <v>3373</v>
      </c>
      <c r="C343" s="7" t="s">
        <v>2402</v>
      </c>
      <c r="D343" s="7" t="s">
        <v>2816</v>
      </c>
      <c r="E343" s="9" t="s">
        <v>3374</v>
      </c>
      <c r="F343" t="str">
        <f t="shared" si="10"/>
        <v>Christopher</v>
      </c>
      <c r="G343" t="str">
        <f t="shared" si="11"/>
        <v>Mr</v>
      </c>
    </row>
    <row r="344" spans="1:7" ht="15.75">
      <c r="A344" s="9" t="s">
        <v>384</v>
      </c>
      <c r="B344" s="9" t="s">
        <v>3375</v>
      </c>
      <c r="C344" s="7" t="s">
        <v>2402</v>
      </c>
      <c r="D344" s="7" t="s">
        <v>3376</v>
      </c>
      <c r="E344" s="9" t="s">
        <v>3377</v>
      </c>
      <c r="F344" t="str">
        <f t="shared" si="10"/>
        <v>Eirik</v>
      </c>
      <c r="G344" t="str">
        <f t="shared" si="11"/>
        <v>Mr</v>
      </c>
    </row>
    <row r="345" spans="1:7" ht="15.75">
      <c r="A345" s="9" t="s">
        <v>385</v>
      </c>
      <c r="B345" s="9" t="s">
        <v>3378</v>
      </c>
      <c r="C345" s="7" t="s">
        <v>2402</v>
      </c>
      <c r="D345" s="7" t="s">
        <v>3379</v>
      </c>
      <c r="E345" s="9" t="s">
        <v>3380</v>
      </c>
      <c r="F345" t="str">
        <f t="shared" si="10"/>
        <v>Rik</v>
      </c>
      <c r="G345" t="str">
        <f t="shared" si="11"/>
        <v>Mr</v>
      </c>
    </row>
    <row r="346" spans="1:7" ht="15.75">
      <c r="A346" s="9" t="s">
        <v>386</v>
      </c>
      <c r="B346" s="9" t="s">
        <v>3381</v>
      </c>
      <c r="C346" s="7" t="s">
        <v>2402</v>
      </c>
      <c r="D346" s="7" t="s">
        <v>3382</v>
      </c>
      <c r="E346" s="9" t="s">
        <v>3383</v>
      </c>
      <c r="F346" t="str">
        <f t="shared" si="10"/>
        <v>Matthew R</v>
      </c>
      <c r="G346" t="str">
        <f t="shared" si="11"/>
        <v>Mr</v>
      </c>
    </row>
    <row r="347" spans="1:7" ht="15.75">
      <c r="A347" s="9" t="s">
        <v>387</v>
      </c>
      <c r="B347" s="9" t="s">
        <v>3384</v>
      </c>
      <c r="C347" s="7" t="s">
        <v>2402</v>
      </c>
      <c r="D347" s="7" t="s">
        <v>3385</v>
      </c>
      <c r="E347" s="9" t="s">
        <v>3386</v>
      </c>
      <c r="F347" t="str">
        <f t="shared" si="10"/>
        <v>Daniel G</v>
      </c>
      <c r="G347" t="str">
        <f t="shared" si="11"/>
        <v>Mr</v>
      </c>
    </row>
    <row r="348" spans="1:7" ht="15.75">
      <c r="A348" s="9" t="s">
        <v>388</v>
      </c>
      <c r="B348" s="9" t="s">
        <v>3387</v>
      </c>
      <c r="C348" s="7" t="s">
        <v>2402</v>
      </c>
      <c r="D348" s="7" t="s">
        <v>3388</v>
      </c>
      <c r="E348" s="9" t="s">
        <v>3389</v>
      </c>
      <c r="F348" t="str">
        <f t="shared" si="10"/>
        <v>George E</v>
      </c>
      <c r="G348" t="str">
        <f t="shared" si="11"/>
        <v>Mr</v>
      </c>
    </row>
    <row r="349" spans="1:7" ht="15.75">
      <c r="A349" s="9" t="s">
        <v>389</v>
      </c>
      <c r="B349" s="9" t="s">
        <v>3390</v>
      </c>
      <c r="C349" s="7" t="s">
        <v>2402</v>
      </c>
      <c r="D349" s="7" t="s">
        <v>3391</v>
      </c>
      <c r="E349" s="9" t="s">
        <v>3392</v>
      </c>
      <c r="F349" t="str">
        <f t="shared" si="10"/>
        <v>Yannick</v>
      </c>
      <c r="G349" t="str">
        <f t="shared" si="11"/>
        <v>Mr</v>
      </c>
    </row>
    <row r="350" spans="1:7" ht="15.75">
      <c r="A350" s="9" t="s">
        <v>390</v>
      </c>
      <c r="B350" s="9" t="s">
        <v>3393</v>
      </c>
      <c r="C350" s="7" t="s">
        <v>2402</v>
      </c>
      <c r="D350" s="7" t="s">
        <v>3394</v>
      </c>
      <c r="E350" s="9" t="s">
        <v>3395</v>
      </c>
      <c r="F350" t="str">
        <f t="shared" si="10"/>
        <v>Sean R</v>
      </c>
      <c r="G350" t="str">
        <f t="shared" si="11"/>
        <v>Mr</v>
      </c>
    </row>
    <row r="351" spans="1:7" ht="15.75">
      <c r="A351" s="9" t="s">
        <v>391</v>
      </c>
      <c r="B351" s="9" t="s">
        <v>3396</v>
      </c>
      <c r="C351" s="7" t="s">
        <v>2402</v>
      </c>
      <c r="D351" s="7" t="s">
        <v>3237</v>
      </c>
      <c r="E351" s="9" t="s">
        <v>3397</v>
      </c>
      <c r="F351" t="str">
        <f t="shared" si="10"/>
        <v>Peter</v>
      </c>
      <c r="G351" t="str">
        <f t="shared" si="11"/>
        <v>Mr</v>
      </c>
    </row>
    <row r="352" spans="1:7" ht="15.75">
      <c r="A352" s="9" t="s">
        <v>392</v>
      </c>
      <c r="B352" s="9" t="s">
        <v>3398</v>
      </c>
      <c r="C352" s="7" t="s">
        <v>2395</v>
      </c>
      <c r="D352" s="7" t="s">
        <v>3399</v>
      </c>
      <c r="E352" s="9" t="s">
        <v>3400</v>
      </c>
      <c r="F352" t="str">
        <f t="shared" si="10"/>
        <v>Sara A</v>
      </c>
      <c r="G352" t="str">
        <f t="shared" si="11"/>
        <v>Ms</v>
      </c>
    </row>
    <row r="353" spans="1:7" ht="15.75">
      <c r="A353" s="9" t="s">
        <v>393</v>
      </c>
      <c r="B353" s="9" t="s">
        <v>3401</v>
      </c>
      <c r="C353" s="7" t="s">
        <v>2395</v>
      </c>
      <c r="D353" s="7" t="s">
        <v>2530</v>
      </c>
      <c r="E353" s="9" t="s">
        <v>3402</v>
      </c>
      <c r="F353" t="str">
        <f t="shared" si="10"/>
        <v>Erin C</v>
      </c>
      <c r="G353" t="str">
        <f t="shared" si="11"/>
        <v>Ms</v>
      </c>
    </row>
    <row r="354" spans="1:7" ht="15.75">
      <c r="A354" s="9" t="s">
        <v>394</v>
      </c>
      <c r="B354" s="9" t="s">
        <v>3403</v>
      </c>
      <c r="C354" s="7" t="s">
        <v>2402</v>
      </c>
      <c r="D354" s="7" t="s">
        <v>3404</v>
      </c>
      <c r="E354" s="9" t="s">
        <v>3405</v>
      </c>
      <c r="F354" t="str">
        <f t="shared" si="10"/>
        <v>Thibaud</v>
      </c>
      <c r="G354" t="str">
        <f t="shared" si="11"/>
        <v>Mr</v>
      </c>
    </row>
    <row r="355" spans="1:7" ht="15.75">
      <c r="A355" s="9" t="s">
        <v>395</v>
      </c>
      <c r="B355" s="9" t="s">
        <v>3406</v>
      </c>
      <c r="C355" s="7" t="s">
        <v>2395</v>
      </c>
      <c r="D355" s="7" t="s">
        <v>3407</v>
      </c>
      <c r="E355" s="9" t="s">
        <v>3408</v>
      </c>
      <c r="F355" t="str">
        <f t="shared" si="10"/>
        <v>Lisa</v>
      </c>
      <c r="G355" t="str">
        <f t="shared" si="11"/>
        <v>Ms</v>
      </c>
    </row>
    <row r="356" spans="1:7" ht="15.75">
      <c r="A356" s="9" t="s">
        <v>396</v>
      </c>
      <c r="B356" s="9" t="s">
        <v>3409</v>
      </c>
      <c r="C356" s="7" t="s">
        <v>2395</v>
      </c>
      <c r="D356" s="7" t="s">
        <v>3410</v>
      </c>
      <c r="E356" s="9" t="s">
        <v>3411</v>
      </c>
      <c r="F356" t="str">
        <f t="shared" si="10"/>
        <v>Gretchen K</v>
      </c>
      <c r="G356" t="str">
        <f t="shared" si="11"/>
        <v>Ms</v>
      </c>
    </row>
    <row r="357" spans="1:7" ht="15.75">
      <c r="A357" s="9" t="s">
        <v>397</v>
      </c>
      <c r="B357" s="9" t="s">
        <v>3412</v>
      </c>
      <c r="C357" s="7" t="s">
        <v>2395</v>
      </c>
      <c r="D357" s="7" t="s">
        <v>3413</v>
      </c>
      <c r="E357" s="9" t="s">
        <v>3414</v>
      </c>
      <c r="F357" t="str">
        <f t="shared" si="10"/>
        <v>Martina</v>
      </c>
      <c r="G357" t="str">
        <f t="shared" si="11"/>
        <v>Ms</v>
      </c>
    </row>
    <row r="358" spans="1:7" ht="15.75">
      <c r="A358" s="9" t="s">
        <v>398</v>
      </c>
      <c r="B358" s="9" t="s">
        <v>3415</v>
      </c>
      <c r="C358" s="7" t="s">
        <v>2402</v>
      </c>
      <c r="D358" s="7" t="s">
        <v>3416</v>
      </c>
      <c r="E358" s="9" t="s">
        <v>3417</v>
      </c>
      <c r="F358" t="str">
        <f t="shared" si="10"/>
        <v>Dustin J</v>
      </c>
      <c r="G358" t="str">
        <f t="shared" si="11"/>
        <v>Mr</v>
      </c>
    </row>
    <row r="359" spans="1:7" ht="15.75">
      <c r="A359" s="9" t="s">
        <v>399</v>
      </c>
      <c r="B359" s="9" t="s">
        <v>3418</v>
      </c>
      <c r="C359" s="7" t="s">
        <v>2395</v>
      </c>
      <c r="D359" s="7" t="s">
        <v>3419</v>
      </c>
      <c r="E359" s="9" t="s">
        <v>3420</v>
      </c>
      <c r="F359" t="str">
        <f t="shared" si="10"/>
        <v>Sara S</v>
      </c>
      <c r="G359" t="str">
        <f t="shared" si="11"/>
        <v>Ms</v>
      </c>
    </row>
    <row r="360" spans="1:7" ht="15.75">
      <c r="A360" s="9" t="s">
        <v>400</v>
      </c>
      <c r="B360" s="9" t="s">
        <v>3421</v>
      </c>
      <c r="C360" s="7" t="s">
        <v>2395</v>
      </c>
      <c r="D360" s="7" t="s">
        <v>3422</v>
      </c>
      <c r="E360" s="9" t="s">
        <v>3423</v>
      </c>
      <c r="F360" t="str">
        <f t="shared" si="10"/>
        <v>Kelsey</v>
      </c>
      <c r="G360" t="str">
        <f t="shared" si="11"/>
        <v>Ms</v>
      </c>
    </row>
    <row r="361" spans="1:7" ht="15.75">
      <c r="A361" s="9" t="s">
        <v>401</v>
      </c>
      <c r="B361" s="9" t="s">
        <v>3424</v>
      </c>
      <c r="C361" s="7" t="s">
        <v>2402</v>
      </c>
      <c r="D361" s="7" t="s">
        <v>3425</v>
      </c>
      <c r="E361" s="9" t="s">
        <v>3426</v>
      </c>
      <c r="F361" t="str">
        <f t="shared" si="10"/>
        <v>Daniel V</v>
      </c>
      <c r="G361" t="str">
        <f t="shared" si="11"/>
        <v>Mr</v>
      </c>
    </row>
    <row r="362" spans="1:7" ht="15.75">
      <c r="A362" s="9" t="s">
        <v>402</v>
      </c>
      <c r="B362" s="9" t="s">
        <v>3427</v>
      </c>
      <c r="C362" s="7" t="s">
        <v>2395</v>
      </c>
      <c r="D362" s="7" t="s">
        <v>3428</v>
      </c>
      <c r="E362" s="9" t="s">
        <v>3429</v>
      </c>
      <c r="F362" t="str">
        <f t="shared" si="10"/>
        <v>Saeger</v>
      </c>
      <c r="G362" t="str">
        <f t="shared" si="11"/>
        <v>Ms</v>
      </c>
    </row>
    <row r="363" spans="1:7" ht="15.75">
      <c r="A363" s="9" t="s">
        <v>403</v>
      </c>
      <c r="B363" s="9" t="s">
        <v>3430</v>
      </c>
      <c r="C363" s="7" t="s">
        <v>2395</v>
      </c>
      <c r="D363" s="7" t="s">
        <v>3431</v>
      </c>
      <c r="E363" s="9" t="s">
        <v>3432</v>
      </c>
      <c r="F363" t="str">
        <f t="shared" si="10"/>
        <v>Buzunesh</v>
      </c>
      <c r="G363" t="str">
        <f t="shared" si="11"/>
        <v>Ms</v>
      </c>
    </row>
    <row r="364" spans="1:7" ht="15.75">
      <c r="A364" s="9" t="s">
        <v>404</v>
      </c>
      <c r="B364" s="9" t="s">
        <v>3433</v>
      </c>
      <c r="C364" s="7" t="s">
        <v>2395</v>
      </c>
      <c r="D364" s="7" t="s">
        <v>3434</v>
      </c>
      <c r="E364" s="9" t="s">
        <v>3435</v>
      </c>
      <c r="F364" t="str">
        <f t="shared" si="10"/>
        <v>Mirte</v>
      </c>
      <c r="G364" t="str">
        <f t="shared" si="11"/>
        <v>Ms</v>
      </c>
    </row>
    <row r="365" spans="1:7" ht="15.75">
      <c r="A365" s="9" t="s">
        <v>405</v>
      </c>
      <c r="B365" s="9" t="s">
        <v>3436</v>
      </c>
      <c r="C365" s="7" t="s">
        <v>2395</v>
      </c>
      <c r="D365" s="7" t="s">
        <v>2843</v>
      </c>
      <c r="E365" s="9" t="s">
        <v>3437</v>
      </c>
      <c r="F365" t="str">
        <f t="shared" si="10"/>
        <v>Megan</v>
      </c>
      <c r="G365" t="str">
        <f t="shared" si="11"/>
        <v>Ms</v>
      </c>
    </row>
    <row r="366" spans="1:7" ht="15.75">
      <c r="A366" s="9" t="s">
        <v>406</v>
      </c>
      <c r="B366" s="9" t="s">
        <v>3438</v>
      </c>
      <c r="C366" s="7" t="s">
        <v>2395</v>
      </c>
      <c r="D366" s="7" t="s">
        <v>3439</v>
      </c>
      <c r="E366" s="9" t="s">
        <v>3440</v>
      </c>
      <c r="F366" t="str">
        <f t="shared" si="10"/>
        <v>Kerry A</v>
      </c>
      <c r="G366" t="str">
        <f t="shared" si="11"/>
        <v>Ms</v>
      </c>
    </row>
    <row r="367" spans="1:7" ht="15.75">
      <c r="A367" s="9" t="s">
        <v>407</v>
      </c>
      <c r="B367" s="9" t="s">
        <v>3441</v>
      </c>
      <c r="C367" s="7" t="s">
        <v>2395</v>
      </c>
      <c r="D367" s="7" t="s">
        <v>3442</v>
      </c>
      <c r="E367" s="9" t="s">
        <v>3443</v>
      </c>
      <c r="F367" t="str">
        <f t="shared" si="10"/>
        <v>Kristin</v>
      </c>
      <c r="G367" t="str">
        <f t="shared" si="11"/>
        <v>Ms</v>
      </c>
    </row>
    <row r="368" spans="1:7" ht="15.75">
      <c r="A368" s="9" t="s">
        <v>408</v>
      </c>
      <c r="B368" s="9" t="s">
        <v>3444</v>
      </c>
      <c r="C368" s="7" t="s">
        <v>2402</v>
      </c>
      <c r="D368" s="7" t="s">
        <v>3445</v>
      </c>
      <c r="E368" s="9" t="s">
        <v>3446</v>
      </c>
      <c r="F368" t="str">
        <f t="shared" si="10"/>
        <v>Christopher R</v>
      </c>
      <c r="G368" t="str">
        <f t="shared" si="11"/>
        <v>Mr</v>
      </c>
    </row>
    <row r="369" spans="1:7" ht="15.75">
      <c r="A369" s="9" t="s">
        <v>409</v>
      </c>
      <c r="B369" s="9" t="s">
        <v>3447</v>
      </c>
      <c r="C369" s="7" t="s">
        <v>2406</v>
      </c>
      <c r="D369" s="7" t="s">
        <v>3316</v>
      </c>
      <c r="E369" s="9" t="s">
        <v>3448</v>
      </c>
      <c r="F369" t="str">
        <f t="shared" si="10"/>
        <v>Elizabeth A</v>
      </c>
      <c r="G369" t="str">
        <f t="shared" si="11"/>
        <v>Mrs</v>
      </c>
    </row>
    <row r="370" spans="1:7" ht="15.75">
      <c r="A370" s="9" t="s">
        <v>410</v>
      </c>
      <c r="B370" s="9" t="s">
        <v>3449</v>
      </c>
      <c r="C370" s="7" t="s">
        <v>2402</v>
      </c>
      <c r="D370" s="7" t="s">
        <v>3450</v>
      </c>
      <c r="E370" s="9" t="s">
        <v>3451</v>
      </c>
      <c r="F370" t="str">
        <f t="shared" si="10"/>
        <v>Nick</v>
      </c>
      <c r="G370" t="str">
        <f t="shared" si="11"/>
        <v>Mr</v>
      </c>
    </row>
    <row r="371" spans="1:7" ht="15.75">
      <c r="A371" s="9" t="s">
        <v>411</v>
      </c>
      <c r="B371" s="9" t="s">
        <v>3452</v>
      </c>
      <c r="C371" s="7" t="s">
        <v>2402</v>
      </c>
      <c r="D371" s="7" t="s">
        <v>3453</v>
      </c>
      <c r="E371" s="9" t="s">
        <v>3454</v>
      </c>
      <c r="F371" t="str">
        <f t="shared" si="10"/>
        <v>Andrew</v>
      </c>
      <c r="G371" t="str">
        <f t="shared" si="11"/>
        <v>Mr</v>
      </c>
    </row>
    <row r="372" spans="1:7" ht="15.75">
      <c r="A372" s="9" t="s">
        <v>412</v>
      </c>
      <c r="B372" s="9" t="s">
        <v>3455</v>
      </c>
      <c r="C372" s="7" t="s">
        <v>2395</v>
      </c>
      <c r="D372" s="7" t="s">
        <v>3456</v>
      </c>
      <c r="E372" s="9" t="s">
        <v>3457</v>
      </c>
      <c r="F372" t="str">
        <f t="shared" si="10"/>
        <v>Dawn M</v>
      </c>
      <c r="G372" t="str">
        <f t="shared" si="11"/>
        <v>Ms</v>
      </c>
    </row>
    <row r="373" spans="1:7" ht="15.75">
      <c r="A373" s="9" t="s">
        <v>413</v>
      </c>
      <c r="B373" s="9" t="s">
        <v>3458</v>
      </c>
      <c r="C373" s="7" t="s">
        <v>2402</v>
      </c>
      <c r="D373" s="7" t="s">
        <v>3459</v>
      </c>
      <c r="E373" s="9" t="s">
        <v>3460</v>
      </c>
      <c r="F373" t="str">
        <f t="shared" si="10"/>
        <v>Jonathan P</v>
      </c>
      <c r="G373" t="str">
        <f t="shared" si="11"/>
        <v>Mr</v>
      </c>
    </row>
    <row r="374" spans="1:7" ht="15.75">
      <c r="A374" s="9" t="s">
        <v>414</v>
      </c>
      <c r="B374" s="9" t="s">
        <v>3461</v>
      </c>
      <c r="C374" s="7" t="s">
        <v>2406</v>
      </c>
      <c r="D374" s="7" t="s">
        <v>3462</v>
      </c>
      <c r="E374" s="9" t="s">
        <v>3463</v>
      </c>
      <c r="F374" t="str">
        <f t="shared" si="10"/>
        <v>Gina</v>
      </c>
      <c r="G374" t="str">
        <f t="shared" si="11"/>
        <v>Mrs</v>
      </c>
    </row>
    <row r="375" spans="1:7" ht="15.75">
      <c r="A375" s="9" t="s">
        <v>415</v>
      </c>
      <c r="B375" s="9" t="s">
        <v>3464</v>
      </c>
      <c r="C375" s="7" t="s">
        <v>2402</v>
      </c>
      <c r="D375" s="7" t="s">
        <v>3465</v>
      </c>
      <c r="E375" s="9" t="s">
        <v>3466</v>
      </c>
      <c r="F375" t="str">
        <f t="shared" si="10"/>
        <v>Dino</v>
      </c>
      <c r="G375" t="str">
        <f t="shared" si="11"/>
        <v>Mr</v>
      </c>
    </row>
    <row r="376" spans="1:7" ht="15.75">
      <c r="A376" s="9" t="s">
        <v>416</v>
      </c>
      <c r="B376" s="9" t="s">
        <v>3467</v>
      </c>
      <c r="C376" s="7" t="s">
        <v>2402</v>
      </c>
      <c r="D376" s="7" t="s">
        <v>3468</v>
      </c>
      <c r="E376" s="9" t="s">
        <v>3469</v>
      </c>
      <c r="F376" t="str">
        <f t="shared" si="10"/>
        <v>Jan</v>
      </c>
      <c r="G376" t="str">
        <f t="shared" si="11"/>
        <v>Mr</v>
      </c>
    </row>
    <row r="377" spans="1:7" ht="15.75">
      <c r="A377" s="9" t="s">
        <v>417</v>
      </c>
      <c r="B377" s="9" t="s">
        <v>3470</v>
      </c>
      <c r="C377" s="7" t="s">
        <v>2402</v>
      </c>
      <c r="D377" s="7" t="s">
        <v>3471</v>
      </c>
      <c r="E377" s="9" t="s">
        <v>3472</v>
      </c>
      <c r="F377" t="str">
        <f t="shared" si="10"/>
        <v>Jonathan E</v>
      </c>
      <c r="G377" t="str">
        <f t="shared" si="11"/>
        <v>Mr</v>
      </c>
    </row>
    <row r="378" spans="1:7" ht="15.75">
      <c r="A378" s="9" t="s">
        <v>418</v>
      </c>
      <c r="B378" s="9" t="s">
        <v>3473</v>
      </c>
      <c r="C378" s="7" t="s">
        <v>2402</v>
      </c>
      <c r="D378" s="7" t="s">
        <v>3474</v>
      </c>
      <c r="E378" s="9" t="s">
        <v>3475</v>
      </c>
      <c r="F378" t="str">
        <f t="shared" si="10"/>
        <v>Mark A</v>
      </c>
      <c r="G378" t="str">
        <f t="shared" si="11"/>
        <v>Mr</v>
      </c>
    </row>
    <row r="379" spans="1:7" ht="15.75">
      <c r="A379" s="9" t="s">
        <v>419</v>
      </c>
      <c r="B379" s="9" t="s">
        <v>3476</v>
      </c>
      <c r="C379" s="7" t="s">
        <v>2406</v>
      </c>
      <c r="D379" s="7" t="s">
        <v>3477</v>
      </c>
      <c r="E379" s="9" t="s">
        <v>3478</v>
      </c>
      <c r="F379" t="str">
        <f t="shared" si="10"/>
        <v>Mary</v>
      </c>
      <c r="G379" t="str">
        <f t="shared" si="11"/>
        <v>Mrs</v>
      </c>
    </row>
    <row r="380" spans="1:7" ht="15.75">
      <c r="A380" s="9" t="s">
        <v>420</v>
      </c>
      <c r="B380" s="9" t="s">
        <v>3479</v>
      </c>
      <c r="C380" s="7" t="s">
        <v>2402</v>
      </c>
      <c r="D380" s="7" t="s">
        <v>3087</v>
      </c>
      <c r="E380" s="9" t="s">
        <v>3480</v>
      </c>
      <c r="F380" t="str">
        <f t="shared" si="10"/>
        <v>Samuel</v>
      </c>
      <c r="G380" t="str">
        <f t="shared" si="11"/>
        <v>Mr</v>
      </c>
    </row>
    <row r="381" spans="1:7" ht="15.75">
      <c r="A381" s="9" t="s">
        <v>421</v>
      </c>
      <c r="B381" s="9" t="s">
        <v>3481</v>
      </c>
      <c r="C381" s="7" t="s">
        <v>2402</v>
      </c>
      <c r="D381" s="7" t="s">
        <v>3482</v>
      </c>
      <c r="E381" s="9" t="s">
        <v>3483</v>
      </c>
      <c r="F381" t="str">
        <f t="shared" si="10"/>
        <v>Timothy</v>
      </c>
      <c r="G381" t="str">
        <f t="shared" si="11"/>
        <v>Mr</v>
      </c>
    </row>
    <row r="382" spans="1:7" ht="15.75">
      <c r="A382" s="9" t="s">
        <v>422</v>
      </c>
      <c r="B382" s="9" t="s">
        <v>3484</v>
      </c>
      <c r="C382" s="7" t="s">
        <v>2402</v>
      </c>
      <c r="D382" s="7" t="s">
        <v>3485</v>
      </c>
      <c r="E382" s="9" t="s">
        <v>3486</v>
      </c>
      <c r="F382" t="str">
        <f t="shared" si="10"/>
        <v>Stan J</v>
      </c>
      <c r="G382" t="str">
        <f t="shared" si="11"/>
        <v>Mr</v>
      </c>
    </row>
    <row r="383" spans="1:7" ht="15.75">
      <c r="A383" s="9" t="s">
        <v>423</v>
      </c>
      <c r="B383" s="9" t="s">
        <v>3487</v>
      </c>
      <c r="C383" s="7" t="s">
        <v>2406</v>
      </c>
      <c r="D383" s="7" t="s">
        <v>3488</v>
      </c>
      <c r="E383" s="9" t="s">
        <v>3489</v>
      </c>
      <c r="F383" t="str">
        <f t="shared" si="10"/>
        <v>Jessica L</v>
      </c>
      <c r="G383" t="str">
        <f t="shared" si="11"/>
        <v>Mrs</v>
      </c>
    </row>
    <row r="384" spans="1:7" ht="15.75">
      <c r="A384" s="9" t="s">
        <v>424</v>
      </c>
      <c r="B384" s="9" t="s">
        <v>3490</v>
      </c>
      <c r="C384" s="7" t="s">
        <v>2395</v>
      </c>
      <c r="D384" s="7" t="s">
        <v>3491</v>
      </c>
      <c r="E384" s="9" t="s">
        <v>3492</v>
      </c>
      <c r="F384" t="str">
        <f t="shared" si="10"/>
        <v>Krysta</v>
      </c>
      <c r="G384" t="str">
        <f t="shared" si="11"/>
        <v>Ms</v>
      </c>
    </row>
    <row r="385" spans="1:7" ht="15.75">
      <c r="A385" s="9" t="s">
        <v>425</v>
      </c>
      <c r="B385" s="9" t="s">
        <v>3493</v>
      </c>
      <c r="C385" s="7" t="s">
        <v>2406</v>
      </c>
      <c r="D385" s="7" t="s">
        <v>3494</v>
      </c>
      <c r="E385" s="9" t="s">
        <v>3495</v>
      </c>
      <c r="F385" t="str">
        <f t="shared" si="10"/>
        <v>Natascia</v>
      </c>
      <c r="G385" t="str">
        <f t="shared" si="11"/>
        <v>Mrs</v>
      </c>
    </row>
    <row r="386" spans="1:7" ht="15.75">
      <c r="A386" s="9" t="s">
        <v>426</v>
      </c>
      <c r="B386" s="9" t="s">
        <v>3496</v>
      </c>
      <c r="C386" s="7" t="s">
        <v>2395</v>
      </c>
      <c r="D386" s="7" t="s">
        <v>3497</v>
      </c>
      <c r="E386" s="9" t="s">
        <v>3498</v>
      </c>
      <c r="F386" t="str">
        <f t="shared" si="10"/>
        <v>Jenny</v>
      </c>
      <c r="G386" t="str">
        <f t="shared" si="11"/>
        <v>Ms</v>
      </c>
    </row>
    <row r="387" spans="1:7" ht="15.75">
      <c r="A387" s="9" t="s">
        <v>427</v>
      </c>
      <c r="B387" s="9" t="s">
        <v>3499</v>
      </c>
      <c r="C387" s="7" t="s">
        <v>2402</v>
      </c>
      <c r="D387" s="7" t="s">
        <v>2437</v>
      </c>
      <c r="E387" s="9" t="s">
        <v>3500</v>
      </c>
      <c r="F387" t="str">
        <f t="shared" ref="F387:F450" si="12">TRIM(D387)</f>
        <v>Brian</v>
      </c>
      <c r="G387" t="str">
        <f t="shared" ref="G387:G450" si="13">TRIM(C387)</f>
        <v>Mr</v>
      </c>
    </row>
    <row r="388" spans="1:7" ht="15.75">
      <c r="A388" s="9" t="s">
        <v>428</v>
      </c>
      <c r="B388" s="9" t="s">
        <v>3501</v>
      </c>
      <c r="C388" s="7" t="s">
        <v>2395</v>
      </c>
      <c r="D388" s="7" t="s">
        <v>3502</v>
      </c>
      <c r="E388" s="9" t="s">
        <v>3503</v>
      </c>
      <c r="F388" t="str">
        <f t="shared" si="12"/>
        <v>Monica</v>
      </c>
      <c r="G388" t="str">
        <f t="shared" si="13"/>
        <v>Ms</v>
      </c>
    </row>
    <row r="389" spans="1:7" ht="15.75">
      <c r="A389" s="9" t="s">
        <v>429</v>
      </c>
      <c r="B389" s="9" t="s">
        <v>3504</v>
      </c>
      <c r="C389" s="7" t="s">
        <v>2402</v>
      </c>
      <c r="D389" s="7" t="s">
        <v>3505</v>
      </c>
      <c r="E389" s="9" t="s">
        <v>3506</v>
      </c>
      <c r="F389" t="str">
        <f t="shared" si="12"/>
        <v>Tyler</v>
      </c>
      <c r="G389" t="str">
        <f t="shared" si="13"/>
        <v>Mr</v>
      </c>
    </row>
    <row r="390" spans="1:7" ht="15.75">
      <c r="A390" s="9" t="s">
        <v>430</v>
      </c>
      <c r="B390" s="9" t="s">
        <v>3507</v>
      </c>
      <c r="C390" s="7" t="s">
        <v>2395</v>
      </c>
      <c r="D390" s="7" t="s">
        <v>3508</v>
      </c>
      <c r="E390" s="9" t="s">
        <v>3509</v>
      </c>
      <c r="F390" t="str">
        <f t="shared" si="12"/>
        <v>Kelly C</v>
      </c>
      <c r="G390" t="str">
        <f t="shared" si="13"/>
        <v>Ms</v>
      </c>
    </row>
    <row r="391" spans="1:7" ht="15.75">
      <c r="A391" s="9" t="s">
        <v>431</v>
      </c>
      <c r="B391" s="9" t="s">
        <v>3510</v>
      </c>
      <c r="C391" s="7" t="s">
        <v>2406</v>
      </c>
      <c r="D391" s="7" t="s">
        <v>2583</v>
      </c>
      <c r="E391" s="9" t="s">
        <v>3511</v>
      </c>
      <c r="F391" t="str">
        <f t="shared" si="12"/>
        <v>Emily</v>
      </c>
      <c r="G391" t="str">
        <f t="shared" si="13"/>
        <v>Mrs</v>
      </c>
    </row>
    <row r="392" spans="1:7" ht="15.75">
      <c r="A392" s="9" t="s">
        <v>432</v>
      </c>
      <c r="B392" s="9" t="s">
        <v>3512</v>
      </c>
      <c r="C392" s="7" t="s">
        <v>2395</v>
      </c>
      <c r="D392" s="7" t="s">
        <v>3513</v>
      </c>
      <c r="E392" s="9" t="s">
        <v>3514</v>
      </c>
      <c r="F392" t="str">
        <f t="shared" si="12"/>
        <v>Becky L</v>
      </c>
      <c r="G392" t="str">
        <f t="shared" si="13"/>
        <v>Ms</v>
      </c>
    </row>
    <row r="393" spans="1:7" ht="15.75">
      <c r="A393" s="9" t="s">
        <v>433</v>
      </c>
      <c r="B393" s="9" t="s">
        <v>3515</v>
      </c>
      <c r="C393" s="7" t="s">
        <v>2402</v>
      </c>
      <c r="D393" s="7" t="s">
        <v>3516</v>
      </c>
      <c r="E393" s="9" t="s">
        <v>3517</v>
      </c>
      <c r="F393" t="str">
        <f t="shared" si="12"/>
        <v>James V</v>
      </c>
      <c r="G393" t="str">
        <f t="shared" si="13"/>
        <v>Mr</v>
      </c>
    </row>
    <row r="394" spans="1:7" ht="15.75">
      <c r="A394" s="9" t="s">
        <v>434</v>
      </c>
      <c r="B394" s="9" t="s">
        <v>3518</v>
      </c>
      <c r="C394" s="7" t="s">
        <v>2395</v>
      </c>
      <c r="D394" s="7" t="s">
        <v>3519</v>
      </c>
      <c r="E394" s="9" t="s">
        <v>3124</v>
      </c>
      <c r="F394" t="str">
        <f t="shared" si="12"/>
        <v>Angie</v>
      </c>
      <c r="G394" t="str">
        <f t="shared" si="13"/>
        <v>Ms</v>
      </c>
    </row>
    <row r="395" spans="1:7" ht="15.75">
      <c r="A395" s="9" t="s">
        <v>435</v>
      </c>
      <c r="B395" s="9" t="s">
        <v>3520</v>
      </c>
      <c r="C395" s="7" t="s">
        <v>2402</v>
      </c>
      <c r="D395" s="7" t="s">
        <v>3521</v>
      </c>
      <c r="E395" s="9" t="s">
        <v>3522</v>
      </c>
      <c r="F395" t="str">
        <f t="shared" si="12"/>
        <v>Michael J</v>
      </c>
      <c r="G395" t="str">
        <f t="shared" si="13"/>
        <v>Mr</v>
      </c>
    </row>
    <row r="396" spans="1:7" ht="15.75">
      <c r="A396" s="9" t="s">
        <v>436</v>
      </c>
      <c r="B396" s="9" t="s">
        <v>3523</v>
      </c>
      <c r="C396" s="7" t="s">
        <v>2395</v>
      </c>
      <c r="D396" s="7" t="s">
        <v>3524</v>
      </c>
      <c r="E396" s="9" t="s">
        <v>3525</v>
      </c>
      <c r="F396" t="str">
        <f t="shared" si="12"/>
        <v>Sabina</v>
      </c>
      <c r="G396" t="str">
        <f t="shared" si="13"/>
        <v>Ms</v>
      </c>
    </row>
    <row r="397" spans="1:7" ht="15.75">
      <c r="A397" s="9" t="s">
        <v>437</v>
      </c>
      <c r="B397" s="9" t="s">
        <v>3526</v>
      </c>
      <c r="C397" s="7" t="s">
        <v>2395</v>
      </c>
      <c r="D397" s="7" t="s">
        <v>3527</v>
      </c>
      <c r="E397" s="9" t="s">
        <v>3528</v>
      </c>
      <c r="F397" t="str">
        <f t="shared" si="12"/>
        <v>Amy C</v>
      </c>
      <c r="G397" t="str">
        <f t="shared" si="13"/>
        <v>Ms</v>
      </c>
    </row>
    <row r="398" spans="1:7" ht="15.75">
      <c r="A398" s="9" t="s">
        <v>438</v>
      </c>
      <c r="B398" s="9" t="s">
        <v>3529</v>
      </c>
      <c r="C398" s="7" t="s">
        <v>2395</v>
      </c>
      <c r="D398" s="7" t="s">
        <v>3530</v>
      </c>
      <c r="E398" s="9" t="s">
        <v>2977</v>
      </c>
      <c r="F398" t="str">
        <f t="shared" si="12"/>
        <v>Victoria U</v>
      </c>
      <c r="G398" t="str">
        <f t="shared" si="13"/>
        <v>Ms</v>
      </c>
    </row>
    <row r="399" spans="1:7" ht="15.75">
      <c r="A399" s="9" t="s">
        <v>439</v>
      </c>
      <c r="B399" s="9" t="s">
        <v>3531</v>
      </c>
      <c r="C399" s="7" t="s">
        <v>2395</v>
      </c>
      <c r="D399" s="7" t="s">
        <v>3532</v>
      </c>
      <c r="E399" s="9" t="s">
        <v>3533</v>
      </c>
      <c r="F399" t="str">
        <f t="shared" si="12"/>
        <v>Amelia B</v>
      </c>
      <c r="G399" t="str">
        <f t="shared" si="13"/>
        <v>Ms</v>
      </c>
    </row>
    <row r="400" spans="1:7" ht="15.75">
      <c r="A400" s="9" t="s">
        <v>440</v>
      </c>
      <c r="B400" s="9" t="s">
        <v>3534</v>
      </c>
      <c r="C400" s="7" t="s">
        <v>2395</v>
      </c>
      <c r="D400" s="7" t="s">
        <v>3535</v>
      </c>
      <c r="E400" s="9" t="s">
        <v>3536</v>
      </c>
      <c r="F400" t="str">
        <f t="shared" si="12"/>
        <v>Jackie J</v>
      </c>
      <c r="G400" t="str">
        <f t="shared" si="13"/>
        <v>Ms</v>
      </c>
    </row>
    <row r="401" spans="1:7" ht="15.75">
      <c r="A401" s="9" t="s">
        <v>441</v>
      </c>
      <c r="B401" s="9" t="s">
        <v>3537</v>
      </c>
      <c r="C401" s="7" t="s">
        <v>2402</v>
      </c>
      <c r="D401" s="7" t="s">
        <v>3538</v>
      </c>
      <c r="E401" s="9" t="s">
        <v>3539</v>
      </c>
      <c r="F401" t="str">
        <f t="shared" si="12"/>
        <v>Justin</v>
      </c>
      <c r="G401" t="str">
        <f t="shared" si="13"/>
        <v>Mr</v>
      </c>
    </row>
    <row r="402" spans="1:7" ht="15.75">
      <c r="A402" s="9" t="s">
        <v>442</v>
      </c>
      <c r="B402" s="9" t="s">
        <v>3540</v>
      </c>
      <c r="C402" s="7" t="s">
        <v>2395</v>
      </c>
      <c r="D402" s="7" t="s">
        <v>3541</v>
      </c>
      <c r="E402" s="9" t="s">
        <v>3542</v>
      </c>
      <c r="F402" t="str">
        <f t="shared" si="12"/>
        <v>Kerry</v>
      </c>
      <c r="G402" t="str">
        <f t="shared" si="13"/>
        <v>Ms</v>
      </c>
    </row>
    <row r="403" spans="1:7" ht="15.75">
      <c r="A403" s="9" t="s">
        <v>443</v>
      </c>
      <c r="B403" s="9" t="s">
        <v>3543</v>
      </c>
      <c r="C403" s="7" t="s">
        <v>2395</v>
      </c>
      <c r="D403" s="7" t="s">
        <v>3544</v>
      </c>
      <c r="E403" s="9" t="s">
        <v>3545</v>
      </c>
      <c r="F403" t="str">
        <f t="shared" si="12"/>
        <v>Steph K</v>
      </c>
      <c r="G403" t="str">
        <f t="shared" si="13"/>
        <v>Ms</v>
      </c>
    </row>
    <row r="404" spans="1:7" ht="15.75">
      <c r="A404" s="9" t="s">
        <v>444</v>
      </c>
      <c r="B404" s="9" t="s">
        <v>3546</v>
      </c>
      <c r="C404" s="7" t="s">
        <v>2395</v>
      </c>
      <c r="D404" s="7" t="s">
        <v>3547</v>
      </c>
      <c r="E404" s="9" t="s">
        <v>3483</v>
      </c>
      <c r="F404" t="str">
        <f t="shared" si="12"/>
        <v>Cindy G</v>
      </c>
      <c r="G404" t="str">
        <f t="shared" si="13"/>
        <v>Ms</v>
      </c>
    </row>
    <row r="405" spans="1:7" ht="15.75">
      <c r="A405" s="9" t="s">
        <v>445</v>
      </c>
      <c r="B405" s="9" t="s">
        <v>3548</v>
      </c>
      <c r="C405" s="7" t="s">
        <v>2402</v>
      </c>
      <c r="D405" s="7" t="s">
        <v>3549</v>
      </c>
      <c r="E405" s="9" t="s">
        <v>3550</v>
      </c>
      <c r="F405" t="str">
        <f t="shared" si="12"/>
        <v>Gennaro</v>
      </c>
      <c r="G405" t="str">
        <f t="shared" si="13"/>
        <v>Mr</v>
      </c>
    </row>
    <row r="406" spans="1:7" ht="15.75">
      <c r="A406" s="9" t="s">
        <v>446</v>
      </c>
      <c r="B406" s="9" t="s">
        <v>3551</v>
      </c>
      <c r="C406" s="7" t="s">
        <v>2402</v>
      </c>
      <c r="D406" s="7" t="s">
        <v>3552</v>
      </c>
      <c r="E406" s="9" t="s">
        <v>3553</v>
      </c>
      <c r="F406" t="str">
        <f t="shared" si="12"/>
        <v>Terry</v>
      </c>
      <c r="G406" t="str">
        <f t="shared" si="13"/>
        <v>Mr</v>
      </c>
    </row>
    <row r="407" spans="1:7" ht="15.75">
      <c r="A407" s="9" t="s">
        <v>447</v>
      </c>
      <c r="B407" s="9" t="s">
        <v>3554</v>
      </c>
      <c r="C407" s="7" t="s">
        <v>2402</v>
      </c>
      <c r="D407" s="7" t="s">
        <v>3555</v>
      </c>
      <c r="E407" s="9" t="s">
        <v>3556</v>
      </c>
      <c r="F407" t="str">
        <f t="shared" si="12"/>
        <v>Patrick J</v>
      </c>
      <c r="G407" t="str">
        <f t="shared" si="13"/>
        <v>Mr</v>
      </c>
    </row>
    <row r="408" spans="1:7" ht="15.75">
      <c r="A408" s="9" t="s">
        <v>448</v>
      </c>
      <c r="B408" s="9" t="s">
        <v>3557</v>
      </c>
      <c r="C408" s="7" t="s">
        <v>2395</v>
      </c>
      <c r="D408" s="7" t="s">
        <v>3558</v>
      </c>
      <c r="E408" s="9" t="s">
        <v>3559</v>
      </c>
      <c r="F408" t="str">
        <f t="shared" si="12"/>
        <v>Keara</v>
      </c>
      <c r="G408" t="str">
        <f t="shared" si="13"/>
        <v>Ms</v>
      </c>
    </row>
    <row r="409" spans="1:7" ht="15.75">
      <c r="A409" s="9" t="s">
        <v>449</v>
      </c>
      <c r="B409" s="9" t="s">
        <v>3560</v>
      </c>
      <c r="C409" s="7" t="s">
        <v>2395</v>
      </c>
      <c r="D409" s="7" t="s">
        <v>2873</v>
      </c>
      <c r="E409" s="9" t="s">
        <v>3561</v>
      </c>
      <c r="F409" t="str">
        <f t="shared" si="12"/>
        <v>Nicole</v>
      </c>
      <c r="G409" t="str">
        <f t="shared" si="13"/>
        <v>Ms</v>
      </c>
    </row>
    <row r="410" spans="1:7" ht="15.75">
      <c r="A410" s="9" t="s">
        <v>450</v>
      </c>
      <c r="B410" s="9" t="s">
        <v>3562</v>
      </c>
      <c r="C410" s="7" t="s">
        <v>2406</v>
      </c>
      <c r="D410" s="7" t="s">
        <v>3563</v>
      </c>
      <c r="E410" s="9" t="s">
        <v>3564</v>
      </c>
      <c r="F410" t="str">
        <f t="shared" si="12"/>
        <v>Katena</v>
      </c>
      <c r="G410" t="str">
        <f t="shared" si="13"/>
        <v>Mrs</v>
      </c>
    </row>
    <row r="411" spans="1:7" ht="15.75">
      <c r="A411" s="9" t="s">
        <v>451</v>
      </c>
      <c r="B411" s="9" t="s">
        <v>3565</v>
      </c>
      <c r="C411" s="7" t="s">
        <v>2395</v>
      </c>
      <c r="D411" s="7" t="s">
        <v>3566</v>
      </c>
      <c r="E411" s="9" t="s">
        <v>3567</v>
      </c>
      <c r="F411" t="str">
        <f t="shared" si="12"/>
        <v>Bean K</v>
      </c>
      <c r="G411" t="str">
        <f t="shared" si="13"/>
        <v>Ms</v>
      </c>
    </row>
    <row r="412" spans="1:7" ht="15.75">
      <c r="A412" s="9" t="s">
        <v>452</v>
      </c>
      <c r="B412" s="9" t="s">
        <v>3568</v>
      </c>
      <c r="C412" s="7" t="s">
        <v>2402</v>
      </c>
      <c r="D412" s="7" t="s">
        <v>2437</v>
      </c>
      <c r="E412" s="9" t="s">
        <v>3569</v>
      </c>
      <c r="F412" t="str">
        <f t="shared" si="12"/>
        <v>Brian</v>
      </c>
      <c r="G412" t="str">
        <f t="shared" si="13"/>
        <v>Mr</v>
      </c>
    </row>
    <row r="413" spans="1:7" ht="15.75">
      <c r="A413" s="9" t="s">
        <v>453</v>
      </c>
      <c r="B413" s="9" t="s">
        <v>3570</v>
      </c>
      <c r="C413" s="7" t="s">
        <v>2402</v>
      </c>
      <c r="D413" s="7" t="s">
        <v>3571</v>
      </c>
      <c r="E413" s="9" t="s">
        <v>3572</v>
      </c>
      <c r="F413" t="str">
        <f t="shared" si="12"/>
        <v>Jan-Patrick</v>
      </c>
      <c r="G413" t="str">
        <f t="shared" si="13"/>
        <v>Mr</v>
      </c>
    </row>
    <row r="414" spans="1:7" ht="15.75">
      <c r="A414" s="9" t="s">
        <v>454</v>
      </c>
      <c r="B414" s="9" t="s">
        <v>3573</v>
      </c>
      <c r="C414" s="7" t="s">
        <v>2395</v>
      </c>
      <c r="D414" s="7" t="s">
        <v>3574</v>
      </c>
      <c r="E414" s="9" t="s">
        <v>3575</v>
      </c>
      <c r="F414" t="str">
        <f t="shared" si="12"/>
        <v>Kristine B</v>
      </c>
      <c r="G414" t="str">
        <f t="shared" si="13"/>
        <v>Ms</v>
      </c>
    </row>
    <row r="415" spans="1:7" ht="15.75">
      <c r="A415" s="9" t="s">
        <v>455</v>
      </c>
      <c r="B415" s="9" t="s">
        <v>3576</v>
      </c>
      <c r="C415" s="7" t="s">
        <v>2402</v>
      </c>
      <c r="D415" s="7" t="s">
        <v>3577</v>
      </c>
      <c r="E415" s="9" t="s">
        <v>3578</v>
      </c>
      <c r="F415" t="str">
        <f t="shared" si="12"/>
        <v>Jesse J</v>
      </c>
      <c r="G415" t="str">
        <f t="shared" si="13"/>
        <v>Mr</v>
      </c>
    </row>
    <row r="416" spans="1:7" ht="15.75">
      <c r="A416" s="9" t="s">
        <v>456</v>
      </c>
      <c r="B416" s="9" t="s">
        <v>3579</v>
      </c>
      <c r="C416" s="7" t="s">
        <v>2395</v>
      </c>
      <c r="D416" s="7" t="s">
        <v>3580</v>
      </c>
      <c r="E416" s="9" t="s">
        <v>3581</v>
      </c>
      <c r="F416" t="str">
        <f t="shared" si="12"/>
        <v>Lindsey M</v>
      </c>
      <c r="G416" t="str">
        <f t="shared" si="13"/>
        <v>Ms</v>
      </c>
    </row>
    <row r="417" spans="1:7" ht="15.75">
      <c r="A417" s="9" t="s">
        <v>457</v>
      </c>
      <c r="B417" s="9" t="s">
        <v>3582</v>
      </c>
      <c r="C417" s="7" t="s">
        <v>2395</v>
      </c>
      <c r="D417" s="7" t="s">
        <v>3583</v>
      </c>
      <c r="E417" s="9" t="s">
        <v>3584</v>
      </c>
      <c r="F417" t="str">
        <f t="shared" si="12"/>
        <v>Marguerite K</v>
      </c>
      <c r="G417" t="str">
        <f t="shared" si="13"/>
        <v>Ms</v>
      </c>
    </row>
    <row r="418" spans="1:7" ht="15.75">
      <c r="A418" s="9" t="s">
        <v>458</v>
      </c>
      <c r="B418" s="9" t="s">
        <v>3585</v>
      </c>
      <c r="C418" s="7" t="s">
        <v>2402</v>
      </c>
      <c r="D418" s="7" t="s">
        <v>3586</v>
      </c>
      <c r="E418" s="9" t="s">
        <v>3587</v>
      </c>
      <c r="F418" t="str">
        <f t="shared" si="12"/>
        <v>Travis</v>
      </c>
      <c r="G418" t="str">
        <f t="shared" si="13"/>
        <v>Mr</v>
      </c>
    </row>
    <row r="419" spans="1:7" ht="15.75">
      <c r="A419" s="9" t="s">
        <v>459</v>
      </c>
      <c r="B419" s="9" t="s">
        <v>3588</v>
      </c>
      <c r="C419" s="7" t="s">
        <v>2402</v>
      </c>
      <c r="D419" s="7" t="s">
        <v>3589</v>
      </c>
      <c r="E419" s="9" t="s">
        <v>3590</v>
      </c>
      <c r="F419" t="str">
        <f t="shared" si="12"/>
        <v>Ricky</v>
      </c>
      <c r="G419" t="str">
        <f t="shared" si="13"/>
        <v>Mr</v>
      </c>
    </row>
    <row r="420" spans="1:7" ht="15.75">
      <c r="A420" s="9" t="s">
        <v>460</v>
      </c>
      <c r="B420" s="9" t="s">
        <v>3591</v>
      </c>
      <c r="C420" s="7" t="s">
        <v>2406</v>
      </c>
      <c r="D420" s="7" t="s">
        <v>3592</v>
      </c>
      <c r="E420" s="9" t="s">
        <v>3593</v>
      </c>
      <c r="F420" t="str">
        <f t="shared" si="12"/>
        <v>Colleen L</v>
      </c>
      <c r="G420" t="str">
        <f t="shared" si="13"/>
        <v>Mrs</v>
      </c>
    </row>
    <row r="421" spans="1:7" ht="15.75">
      <c r="A421" s="9" t="s">
        <v>461</v>
      </c>
      <c r="B421" s="9" t="s">
        <v>3594</v>
      </c>
      <c r="C421" s="7" t="s">
        <v>2402</v>
      </c>
      <c r="D421" s="7" t="s">
        <v>3595</v>
      </c>
      <c r="E421" s="9" t="s">
        <v>3596</v>
      </c>
      <c r="F421" t="str">
        <f t="shared" si="12"/>
        <v>Charlie A</v>
      </c>
      <c r="G421" t="str">
        <f t="shared" si="13"/>
        <v>Mr</v>
      </c>
    </row>
    <row r="422" spans="1:7" ht="15.75">
      <c r="A422" s="9" t="s">
        <v>462</v>
      </c>
      <c r="B422" s="9" t="s">
        <v>3597</v>
      </c>
      <c r="C422" s="7" t="s">
        <v>2402</v>
      </c>
      <c r="D422" s="7" t="s">
        <v>3598</v>
      </c>
      <c r="E422" s="9" t="s">
        <v>3599</v>
      </c>
      <c r="F422" t="str">
        <f t="shared" si="12"/>
        <v>Rick</v>
      </c>
      <c r="G422" t="str">
        <f t="shared" si="13"/>
        <v>Mr</v>
      </c>
    </row>
    <row r="423" spans="1:7" ht="15.75">
      <c r="A423" s="9" t="s">
        <v>463</v>
      </c>
      <c r="B423" s="9" t="s">
        <v>3600</v>
      </c>
      <c r="C423" s="7" t="s">
        <v>2395</v>
      </c>
      <c r="D423" s="7" t="s">
        <v>3601</v>
      </c>
      <c r="E423" s="9" t="s">
        <v>3602</v>
      </c>
      <c r="F423" t="str">
        <f t="shared" si="12"/>
        <v>Lauren C</v>
      </c>
      <c r="G423" t="str">
        <f t="shared" si="13"/>
        <v>Ms</v>
      </c>
    </row>
    <row r="424" spans="1:7" ht="15.75">
      <c r="A424" s="9" t="s">
        <v>464</v>
      </c>
      <c r="B424" s="9" t="s">
        <v>3603</v>
      </c>
      <c r="C424" s="7" t="s">
        <v>2402</v>
      </c>
      <c r="D424" s="7" t="s">
        <v>2403</v>
      </c>
      <c r="E424" s="9" t="s">
        <v>3604</v>
      </c>
      <c r="F424" t="str">
        <f t="shared" si="12"/>
        <v>Daniel</v>
      </c>
      <c r="G424" t="str">
        <f t="shared" si="13"/>
        <v>Mr</v>
      </c>
    </row>
    <row r="425" spans="1:7" ht="15.75">
      <c r="A425" s="9" t="s">
        <v>465</v>
      </c>
      <c r="B425" s="9" t="s">
        <v>3605</v>
      </c>
      <c r="C425" s="7" t="s">
        <v>2402</v>
      </c>
      <c r="D425" s="7" t="s">
        <v>3606</v>
      </c>
      <c r="E425" s="9" t="s">
        <v>3607</v>
      </c>
      <c r="F425" t="str">
        <f t="shared" si="12"/>
        <v>Taylor B</v>
      </c>
      <c r="G425" t="str">
        <f t="shared" si="13"/>
        <v>Mr</v>
      </c>
    </row>
    <row r="426" spans="1:7" ht="15.75">
      <c r="A426" s="9" t="s">
        <v>466</v>
      </c>
      <c r="B426" s="9" t="s">
        <v>3608</v>
      </c>
      <c r="C426" s="7" t="s">
        <v>2402</v>
      </c>
      <c r="D426" s="7" t="s">
        <v>3609</v>
      </c>
      <c r="E426" s="9" t="s">
        <v>3610</v>
      </c>
      <c r="F426" t="str">
        <f t="shared" si="12"/>
        <v>Jaime</v>
      </c>
      <c r="G426" t="str">
        <f t="shared" si="13"/>
        <v>Mr</v>
      </c>
    </row>
    <row r="427" spans="1:7" ht="15.75">
      <c r="A427" s="9" t="s">
        <v>467</v>
      </c>
      <c r="B427" s="9" t="s">
        <v>3611</v>
      </c>
      <c r="C427" s="7" t="s">
        <v>2402</v>
      </c>
      <c r="D427" s="7" t="s">
        <v>3612</v>
      </c>
      <c r="E427" s="9" t="s">
        <v>3613</v>
      </c>
      <c r="F427" t="str">
        <f t="shared" si="12"/>
        <v>Erik R</v>
      </c>
      <c r="G427" t="str">
        <f t="shared" si="13"/>
        <v>Mr</v>
      </c>
    </row>
    <row r="428" spans="1:7" ht="15.75">
      <c r="A428" s="9" t="s">
        <v>468</v>
      </c>
      <c r="B428" s="9" t="s">
        <v>3614</v>
      </c>
      <c r="C428" s="7" t="s">
        <v>2395</v>
      </c>
      <c r="D428" s="7" t="s">
        <v>2828</v>
      </c>
      <c r="E428" s="9" t="s">
        <v>3615</v>
      </c>
      <c r="F428" t="str">
        <f t="shared" si="12"/>
        <v>Katie</v>
      </c>
      <c r="G428" t="str">
        <f t="shared" si="13"/>
        <v>Ms</v>
      </c>
    </row>
    <row r="429" spans="1:7" ht="15.75">
      <c r="A429" s="9" t="s">
        <v>469</v>
      </c>
      <c r="B429" s="9" t="s">
        <v>3616</v>
      </c>
      <c r="C429" s="7" t="s">
        <v>2402</v>
      </c>
      <c r="D429" s="7" t="s">
        <v>2601</v>
      </c>
      <c r="E429" s="9" t="s">
        <v>3617</v>
      </c>
      <c r="F429" t="str">
        <f t="shared" si="12"/>
        <v>Thomas A</v>
      </c>
      <c r="G429" t="str">
        <f t="shared" si="13"/>
        <v>Mr</v>
      </c>
    </row>
    <row r="430" spans="1:7" ht="15.75">
      <c r="A430" s="9" t="s">
        <v>470</v>
      </c>
      <c r="B430" s="9" t="s">
        <v>3618</v>
      </c>
      <c r="C430" s="7" t="s">
        <v>2402</v>
      </c>
      <c r="D430" s="7" t="s">
        <v>3619</v>
      </c>
      <c r="E430" s="9" t="s">
        <v>3620</v>
      </c>
      <c r="F430" t="str">
        <f t="shared" si="12"/>
        <v>Jean-Marc</v>
      </c>
      <c r="G430" t="str">
        <f t="shared" si="13"/>
        <v>Mr</v>
      </c>
    </row>
    <row r="431" spans="1:7" ht="15.75">
      <c r="A431" s="9" t="s">
        <v>471</v>
      </c>
      <c r="B431" s="9" t="s">
        <v>3621</v>
      </c>
      <c r="C431" s="7" t="s">
        <v>2395</v>
      </c>
      <c r="D431" s="7" t="s">
        <v>3622</v>
      </c>
      <c r="E431" s="9" t="s">
        <v>3623</v>
      </c>
      <c r="F431" t="str">
        <f t="shared" si="12"/>
        <v>Kerry L</v>
      </c>
      <c r="G431" t="str">
        <f t="shared" si="13"/>
        <v>Ms</v>
      </c>
    </row>
    <row r="432" spans="1:7" ht="15.75">
      <c r="A432" s="9" t="s">
        <v>472</v>
      </c>
      <c r="B432" s="9" t="s">
        <v>3624</v>
      </c>
      <c r="C432" s="7" t="s">
        <v>2402</v>
      </c>
      <c r="D432" s="7" t="s">
        <v>3625</v>
      </c>
      <c r="E432" s="9" t="s">
        <v>3626</v>
      </c>
      <c r="F432" t="str">
        <f t="shared" si="12"/>
        <v>Ulrich</v>
      </c>
      <c r="G432" t="str">
        <f t="shared" si="13"/>
        <v>Mr</v>
      </c>
    </row>
    <row r="433" spans="1:7" ht="15.75">
      <c r="A433" s="9" t="s">
        <v>473</v>
      </c>
      <c r="B433" s="9" t="s">
        <v>3627</v>
      </c>
      <c r="C433" s="7" t="s">
        <v>2402</v>
      </c>
      <c r="D433" s="7" t="s">
        <v>3628</v>
      </c>
      <c r="E433" s="9" t="s">
        <v>2417</v>
      </c>
      <c r="F433" t="str">
        <f t="shared" si="12"/>
        <v>Justin P</v>
      </c>
      <c r="G433" t="str">
        <f t="shared" si="13"/>
        <v>Mr</v>
      </c>
    </row>
    <row r="434" spans="1:7" ht="15.75">
      <c r="A434" s="9" t="s">
        <v>474</v>
      </c>
      <c r="B434" s="9" t="s">
        <v>3629</v>
      </c>
      <c r="C434" s="7" t="s">
        <v>2395</v>
      </c>
      <c r="D434" s="7" t="s">
        <v>3630</v>
      </c>
      <c r="E434" s="9" t="s">
        <v>3631</v>
      </c>
      <c r="F434" t="str">
        <f t="shared" si="12"/>
        <v>Hannah E</v>
      </c>
      <c r="G434" t="str">
        <f t="shared" si="13"/>
        <v>Ms</v>
      </c>
    </row>
    <row r="435" spans="1:7" ht="15.75">
      <c r="A435" s="9" t="s">
        <v>475</v>
      </c>
      <c r="B435" s="9" t="s">
        <v>3632</v>
      </c>
      <c r="C435" s="7" t="s">
        <v>2402</v>
      </c>
      <c r="D435" s="7" t="s">
        <v>2488</v>
      </c>
      <c r="E435" s="9" t="s">
        <v>3633</v>
      </c>
      <c r="F435" t="str">
        <f t="shared" si="12"/>
        <v>David</v>
      </c>
      <c r="G435" t="str">
        <f t="shared" si="13"/>
        <v>Mr</v>
      </c>
    </row>
    <row r="436" spans="1:7" ht="15.75">
      <c r="A436" s="9" t="s">
        <v>476</v>
      </c>
      <c r="B436" s="9" t="s">
        <v>3634</v>
      </c>
      <c r="C436" s="7" t="s">
        <v>2402</v>
      </c>
      <c r="D436" s="7" t="s">
        <v>3635</v>
      </c>
      <c r="E436" s="9" t="s">
        <v>3636</v>
      </c>
      <c r="F436" t="str">
        <f t="shared" si="12"/>
        <v>William</v>
      </c>
      <c r="G436" t="str">
        <f t="shared" si="13"/>
        <v>Mr</v>
      </c>
    </row>
    <row r="437" spans="1:7" ht="15.75">
      <c r="A437" s="9" t="s">
        <v>477</v>
      </c>
      <c r="B437" s="9" t="s">
        <v>3637</v>
      </c>
      <c r="C437" s="7" t="s">
        <v>2402</v>
      </c>
      <c r="D437" s="7" t="s">
        <v>3638</v>
      </c>
      <c r="E437" s="9" t="s">
        <v>3639</v>
      </c>
      <c r="F437" t="str">
        <f t="shared" si="12"/>
        <v>Jim</v>
      </c>
      <c r="G437" t="str">
        <f t="shared" si="13"/>
        <v>Mr</v>
      </c>
    </row>
    <row r="438" spans="1:7" ht="15.75">
      <c r="A438" s="9" t="s">
        <v>478</v>
      </c>
      <c r="B438" s="9" t="s">
        <v>3640</v>
      </c>
      <c r="C438" s="7" t="s">
        <v>2402</v>
      </c>
      <c r="D438" s="7" t="s">
        <v>3641</v>
      </c>
      <c r="E438" s="9" t="s">
        <v>3642</v>
      </c>
      <c r="F438" t="str">
        <f t="shared" si="12"/>
        <v>Joseph P</v>
      </c>
      <c r="G438" t="str">
        <f t="shared" si="13"/>
        <v>Mr</v>
      </c>
    </row>
    <row r="439" spans="1:7" ht="15.75">
      <c r="A439" s="9" t="s">
        <v>479</v>
      </c>
      <c r="B439" s="9" t="s">
        <v>3643</v>
      </c>
      <c r="C439" s="7" t="s">
        <v>2402</v>
      </c>
      <c r="D439" s="7" t="s">
        <v>3223</v>
      </c>
      <c r="E439" s="9" t="s">
        <v>3644</v>
      </c>
      <c r="F439" t="str">
        <f t="shared" si="12"/>
        <v>Michael</v>
      </c>
      <c r="G439" t="str">
        <f t="shared" si="13"/>
        <v>Mr</v>
      </c>
    </row>
    <row r="440" spans="1:7" ht="15.75">
      <c r="A440" s="9" t="s">
        <v>480</v>
      </c>
      <c r="B440" s="9" t="s">
        <v>3645</v>
      </c>
      <c r="C440" s="7" t="s">
        <v>2395</v>
      </c>
      <c r="D440" s="7" t="s">
        <v>3646</v>
      </c>
      <c r="E440" s="9" t="s">
        <v>3647</v>
      </c>
      <c r="F440" t="str">
        <f t="shared" si="12"/>
        <v>Gina M</v>
      </c>
      <c r="G440" t="str">
        <f t="shared" si="13"/>
        <v>Ms</v>
      </c>
    </row>
    <row r="441" spans="1:7" ht="15.75">
      <c r="A441" s="9" t="s">
        <v>481</v>
      </c>
      <c r="B441" s="9" t="s">
        <v>3648</v>
      </c>
      <c r="C441" s="7" t="s">
        <v>2395</v>
      </c>
      <c r="D441" s="7" t="s">
        <v>3649</v>
      </c>
      <c r="E441" s="9" t="s">
        <v>3650</v>
      </c>
      <c r="F441" t="str">
        <f t="shared" si="12"/>
        <v>Shantel C</v>
      </c>
      <c r="G441" t="str">
        <f t="shared" si="13"/>
        <v>Ms</v>
      </c>
    </row>
    <row r="442" spans="1:7" ht="15.75">
      <c r="A442" s="9" t="s">
        <v>482</v>
      </c>
      <c r="B442" s="9" t="s">
        <v>3651</v>
      </c>
      <c r="C442" s="7" t="s">
        <v>2402</v>
      </c>
      <c r="D442" s="7" t="s">
        <v>2437</v>
      </c>
      <c r="E442" s="9" t="s">
        <v>3652</v>
      </c>
      <c r="F442" t="str">
        <f t="shared" si="12"/>
        <v>Brian</v>
      </c>
      <c r="G442" t="str">
        <f t="shared" si="13"/>
        <v>Mr</v>
      </c>
    </row>
    <row r="443" spans="1:7" ht="15.75">
      <c r="A443" s="9" t="s">
        <v>483</v>
      </c>
      <c r="B443" s="9" t="s">
        <v>3653</v>
      </c>
      <c r="C443" s="7" t="s">
        <v>2402</v>
      </c>
      <c r="D443" s="7" t="s">
        <v>2437</v>
      </c>
      <c r="E443" s="9" t="s">
        <v>3654</v>
      </c>
      <c r="F443" t="str">
        <f t="shared" si="12"/>
        <v>Brian</v>
      </c>
      <c r="G443" t="str">
        <f t="shared" si="13"/>
        <v>Mr</v>
      </c>
    </row>
    <row r="444" spans="1:7" ht="15.75">
      <c r="A444" s="9" t="s">
        <v>484</v>
      </c>
      <c r="B444" s="9" t="s">
        <v>3655</v>
      </c>
      <c r="C444" s="7" t="s">
        <v>2395</v>
      </c>
      <c r="D444" s="7" t="s">
        <v>3656</v>
      </c>
      <c r="E444" s="9" t="s">
        <v>3657</v>
      </c>
      <c r="F444" t="str">
        <f t="shared" si="12"/>
        <v>Jessica R</v>
      </c>
      <c r="G444" t="str">
        <f t="shared" si="13"/>
        <v>Ms</v>
      </c>
    </row>
    <row r="445" spans="1:7" ht="15.75">
      <c r="A445" s="9" t="s">
        <v>485</v>
      </c>
      <c r="B445" s="9" t="s">
        <v>3658</v>
      </c>
      <c r="C445" s="7" t="s">
        <v>2406</v>
      </c>
      <c r="D445" s="7" t="s">
        <v>3659</v>
      </c>
      <c r="E445" s="9" t="s">
        <v>3660</v>
      </c>
      <c r="F445" t="str">
        <f t="shared" si="12"/>
        <v>Robyn</v>
      </c>
      <c r="G445" t="str">
        <f t="shared" si="13"/>
        <v>Mrs</v>
      </c>
    </row>
    <row r="446" spans="1:7" ht="15.75">
      <c r="A446" s="9" t="s">
        <v>486</v>
      </c>
      <c r="B446" s="9" t="s">
        <v>3661</v>
      </c>
      <c r="C446" s="7" t="s">
        <v>2395</v>
      </c>
      <c r="D446" s="7" t="s">
        <v>2443</v>
      </c>
      <c r="E446" s="9" t="s">
        <v>3662</v>
      </c>
      <c r="F446" t="str">
        <f t="shared" si="12"/>
        <v>Ashley</v>
      </c>
      <c r="G446" t="str">
        <f t="shared" si="13"/>
        <v>Ms</v>
      </c>
    </row>
    <row r="447" spans="1:7" ht="15.75">
      <c r="A447" s="9" t="s">
        <v>487</v>
      </c>
      <c r="B447" s="9" t="s">
        <v>3663</v>
      </c>
      <c r="C447" s="7" t="s">
        <v>2402</v>
      </c>
      <c r="D447" s="7" t="s">
        <v>3664</v>
      </c>
      <c r="E447" s="9" t="s">
        <v>3665</v>
      </c>
      <c r="F447" t="str">
        <f t="shared" si="12"/>
        <v>Franklin</v>
      </c>
      <c r="G447" t="str">
        <f t="shared" si="13"/>
        <v>Mr</v>
      </c>
    </row>
    <row r="448" spans="1:7" ht="15.75">
      <c r="A448" s="9" t="s">
        <v>488</v>
      </c>
      <c r="B448" s="9" t="s">
        <v>3666</v>
      </c>
      <c r="C448" s="7" t="s">
        <v>2402</v>
      </c>
      <c r="D448" s="7" t="s">
        <v>3667</v>
      </c>
      <c r="E448" s="9" t="s">
        <v>3668</v>
      </c>
      <c r="F448" t="str">
        <f t="shared" si="12"/>
        <v>Sage</v>
      </c>
      <c r="G448" t="str">
        <f t="shared" si="13"/>
        <v>Mr</v>
      </c>
    </row>
    <row r="449" spans="1:7" ht="15.75">
      <c r="A449" s="9" t="s">
        <v>489</v>
      </c>
      <c r="B449" s="9" t="s">
        <v>3669</v>
      </c>
      <c r="C449" s="7" t="s">
        <v>2395</v>
      </c>
      <c r="D449" s="7" t="s">
        <v>3670</v>
      </c>
      <c r="E449" s="9" t="s">
        <v>3671</v>
      </c>
      <c r="F449" t="str">
        <f t="shared" si="12"/>
        <v>Dana</v>
      </c>
      <c r="G449" t="str">
        <f t="shared" si="13"/>
        <v>Ms</v>
      </c>
    </row>
    <row r="450" spans="1:7" ht="15.75">
      <c r="A450" s="9" t="s">
        <v>490</v>
      </c>
      <c r="B450" s="9" t="s">
        <v>3672</v>
      </c>
      <c r="C450" s="7" t="s">
        <v>2395</v>
      </c>
      <c r="D450" s="7" t="s">
        <v>3673</v>
      </c>
      <c r="E450" s="9" t="s">
        <v>3039</v>
      </c>
      <c r="F450" t="str">
        <f t="shared" si="12"/>
        <v>Jessica F</v>
      </c>
      <c r="G450" t="str">
        <f t="shared" si="13"/>
        <v>Ms</v>
      </c>
    </row>
    <row r="451" spans="1:7" ht="15.75">
      <c r="A451" s="9" t="s">
        <v>491</v>
      </c>
      <c r="B451" s="9" t="s">
        <v>3674</v>
      </c>
      <c r="C451" s="7" t="s">
        <v>2395</v>
      </c>
      <c r="D451" s="7" t="s">
        <v>3330</v>
      </c>
      <c r="E451" s="9" t="s">
        <v>3675</v>
      </c>
      <c r="F451" t="str">
        <f t="shared" ref="F451:F514" si="14">TRIM(D451)</f>
        <v>Lindsey</v>
      </c>
      <c r="G451" t="str">
        <f t="shared" ref="G451:G514" si="15">TRIM(C451)</f>
        <v>Ms</v>
      </c>
    </row>
    <row r="452" spans="1:7" ht="15.75">
      <c r="A452" s="9" t="s">
        <v>492</v>
      </c>
      <c r="B452" s="9" t="s">
        <v>3676</v>
      </c>
      <c r="C452" s="7" t="s">
        <v>2395</v>
      </c>
      <c r="D452" s="7" t="s">
        <v>3677</v>
      </c>
      <c r="E452" s="9" t="s">
        <v>3678</v>
      </c>
      <c r="F452" t="str">
        <f t="shared" si="14"/>
        <v>Kelly A</v>
      </c>
      <c r="G452" t="str">
        <f t="shared" si="15"/>
        <v>Ms</v>
      </c>
    </row>
    <row r="453" spans="1:7" ht="15.75">
      <c r="A453" s="9" t="s">
        <v>493</v>
      </c>
      <c r="B453" s="9" t="s">
        <v>3679</v>
      </c>
      <c r="C453" s="7" t="s">
        <v>2395</v>
      </c>
      <c r="D453" s="7" t="s">
        <v>3680</v>
      </c>
      <c r="E453" s="9" t="s">
        <v>3681</v>
      </c>
      <c r="F453" t="str">
        <f t="shared" si="14"/>
        <v>Brooke E</v>
      </c>
      <c r="G453" t="str">
        <f t="shared" si="15"/>
        <v>Ms</v>
      </c>
    </row>
    <row r="454" spans="1:7" ht="15.75">
      <c r="A454" s="9" t="s">
        <v>494</v>
      </c>
      <c r="B454" s="9" t="s">
        <v>3682</v>
      </c>
      <c r="C454" s="7" t="s">
        <v>2395</v>
      </c>
      <c r="D454" s="7" t="s">
        <v>3683</v>
      </c>
      <c r="E454" s="9" t="s">
        <v>3684</v>
      </c>
      <c r="F454" t="str">
        <f t="shared" si="14"/>
        <v>Katelyn E</v>
      </c>
      <c r="G454" t="str">
        <f t="shared" si="15"/>
        <v>Ms</v>
      </c>
    </row>
    <row r="455" spans="1:7" ht="15.75">
      <c r="A455" s="9" t="s">
        <v>495</v>
      </c>
      <c r="B455" s="9" t="s">
        <v>3685</v>
      </c>
      <c r="C455" s="7" t="s">
        <v>2402</v>
      </c>
      <c r="D455" s="7" t="s">
        <v>2990</v>
      </c>
      <c r="E455" s="9" t="s">
        <v>3686</v>
      </c>
      <c r="F455" t="str">
        <f t="shared" si="14"/>
        <v>Adam</v>
      </c>
      <c r="G455" t="str">
        <f t="shared" si="15"/>
        <v>Mr</v>
      </c>
    </row>
    <row r="456" spans="1:7" ht="15.75">
      <c r="A456" s="9" t="s">
        <v>496</v>
      </c>
      <c r="B456" s="9" t="s">
        <v>3687</v>
      </c>
      <c r="C456" s="7" t="s">
        <v>2395</v>
      </c>
      <c r="D456" s="7" t="s">
        <v>3670</v>
      </c>
      <c r="E456" s="9" t="s">
        <v>3688</v>
      </c>
      <c r="F456" t="str">
        <f t="shared" si="14"/>
        <v>Dana</v>
      </c>
      <c r="G456" t="str">
        <f t="shared" si="15"/>
        <v>Ms</v>
      </c>
    </row>
    <row r="457" spans="1:7" ht="15.75">
      <c r="A457" s="9" t="s">
        <v>497</v>
      </c>
      <c r="B457" s="9" t="s">
        <v>3689</v>
      </c>
      <c r="C457" s="7" t="s">
        <v>2402</v>
      </c>
      <c r="D457" s="7" t="s">
        <v>3690</v>
      </c>
      <c r="E457" s="9" t="s">
        <v>3691</v>
      </c>
      <c r="F457" t="str">
        <f t="shared" si="14"/>
        <v>Eric W</v>
      </c>
      <c r="G457" t="str">
        <f t="shared" si="15"/>
        <v>Mr</v>
      </c>
    </row>
    <row r="458" spans="1:7" ht="15.75">
      <c r="A458" s="9" t="s">
        <v>498</v>
      </c>
      <c r="B458" s="9" t="s">
        <v>3692</v>
      </c>
      <c r="C458" s="7" t="s">
        <v>2402</v>
      </c>
      <c r="D458" s="7" t="s">
        <v>3693</v>
      </c>
      <c r="E458" s="9" t="s">
        <v>3694</v>
      </c>
      <c r="F458" t="str">
        <f t="shared" si="14"/>
        <v>Matthew D</v>
      </c>
      <c r="G458" t="str">
        <f t="shared" si="15"/>
        <v>Mr</v>
      </c>
    </row>
    <row r="459" spans="1:7" ht="15.75">
      <c r="A459" s="9" t="s">
        <v>499</v>
      </c>
      <c r="B459" s="9" t="s">
        <v>3695</v>
      </c>
      <c r="C459" s="7" t="s">
        <v>2402</v>
      </c>
      <c r="D459" s="7" t="s">
        <v>3696</v>
      </c>
      <c r="E459" s="9" t="s">
        <v>3697</v>
      </c>
      <c r="F459" t="str">
        <f t="shared" si="14"/>
        <v>Cole</v>
      </c>
      <c r="G459" t="str">
        <f t="shared" si="15"/>
        <v>Mr</v>
      </c>
    </row>
    <row r="460" spans="1:7" ht="15.75">
      <c r="A460" s="9" t="s">
        <v>500</v>
      </c>
      <c r="B460" s="9" t="s">
        <v>3698</v>
      </c>
      <c r="C460" s="7" t="s">
        <v>2402</v>
      </c>
      <c r="D460" s="7" t="s">
        <v>3699</v>
      </c>
      <c r="E460" s="9" t="s">
        <v>3700</v>
      </c>
      <c r="F460" t="str">
        <f t="shared" si="14"/>
        <v>Eoghan</v>
      </c>
      <c r="G460" t="str">
        <f t="shared" si="15"/>
        <v>Mr</v>
      </c>
    </row>
    <row r="461" spans="1:7" ht="15.75">
      <c r="A461" s="9" t="s">
        <v>501</v>
      </c>
      <c r="B461" s="9" t="s">
        <v>3701</v>
      </c>
      <c r="C461" s="7" t="s">
        <v>2395</v>
      </c>
      <c r="D461" s="7" t="s">
        <v>3702</v>
      </c>
      <c r="E461" s="9" t="s">
        <v>2771</v>
      </c>
      <c r="F461" t="str">
        <f t="shared" si="14"/>
        <v>Pamela W</v>
      </c>
      <c r="G461" t="str">
        <f t="shared" si="15"/>
        <v>Ms</v>
      </c>
    </row>
    <row r="462" spans="1:7" ht="15.75">
      <c r="A462" s="9" t="s">
        <v>502</v>
      </c>
      <c r="B462" s="9" t="s">
        <v>3703</v>
      </c>
      <c r="C462" s="7" t="s">
        <v>2395</v>
      </c>
      <c r="D462" s="7" t="s">
        <v>3580</v>
      </c>
      <c r="E462" s="9" t="s">
        <v>3704</v>
      </c>
      <c r="F462" t="str">
        <f t="shared" si="14"/>
        <v>Lindsey M</v>
      </c>
      <c r="G462" t="str">
        <f t="shared" si="15"/>
        <v>Ms</v>
      </c>
    </row>
    <row r="463" spans="1:7" ht="15.75">
      <c r="A463" s="9" t="s">
        <v>503</v>
      </c>
      <c r="B463" s="9" t="s">
        <v>3705</v>
      </c>
      <c r="C463" s="7" t="s">
        <v>2395</v>
      </c>
      <c r="D463" s="7" t="s">
        <v>3706</v>
      </c>
      <c r="E463" s="9" t="s">
        <v>3136</v>
      </c>
      <c r="F463" t="str">
        <f t="shared" si="14"/>
        <v>Kassie</v>
      </c>
      <c r="G463" t="str">
        <f t="shared" si="15"/>
        <v>Ms</v>
      </c>
    </row>
    <row r="464" spans="1:7" ht="15.75">
      <c r="A464" s="9" t="s">
        <v>504</v>
      </c>
      <c r="B464" s="9" t="s">
        <v>3707</v>
      </c>
      <c r="C464" s="7" t="s">
        <v>2402</v>
      </c>
      <c r="D464" s="7" t="s">
        <v>2712</v>
      </c>
      <c r="E464" s="9" t="s">
        <v>3708</v>
      </c>
      <c r="F464" t="str">
        <f t="shared" si="14"/>
        <v>Matthew</v>
      </c>
      <c r="G464" t="str">
        <f t="shared" si="15"/>
        <v>Mr</v>
      </c>
    </row>
    <row r="465" spans="1:7" ht="15.75">
      <c r="A465" s="9" t="s">
        <v>505</v>
      </c>
      <c r="B465" s="9" t="s">
        <v>3709</v>
      </c>
      <c r="C465" s="7" t="s">
        <v>2402</v>
      </c>
      <c r="D465" s="7" t="s">
        <v>3710</v>
      </c>
      <c r="E465" s="9" t="s">
        <v>3711</v>
      </c>
      <c r="F465" t="str">
        <f t="shared" si="14"/>
        <v>Ruben Dario</v>
      </c>
      <c r="G465" t="str">
        <f t="shared" si="15"/>
        <v>Mr</v>
      </c>
    </row>
    <row r="466" spans="1:7" ht="15.75">
      <c r="A466" s="9" t="s">
        <v>506</v>
      </c>
      <c r="B466" s="9" t="s">
        <v>3712</v>
      </c>
      <c r="C466" s="7" t="s">
        <v>2402</v>
      </c>
      <c r="D466" s="7" t="s">
        <v>3713</v>
      </c>
      <c r="E466" s="9" t="s">
        <v>3714</v>
      </c>
      <c r="F466" t="str">
        <f t="shared" si="14"/>
        <v>Kevin</v>
      </c>
      <c r="G466" t="str">
        <f t="shared" si="15"/>
        <v>Mr</v>
      </c>
    </row>
    <row r="467" spans="1:7" ht="15.75">
      <c r="A467" s="9" t="s">
        <v>507</v>
      </c>
      <c r="B467" s="9" t="s">
        <v>3715</v>
      </c>
      <c r="C467" s="7" t="s">
        <v>2395</v>
      </c>
      <c r="D467" s="7" t="s">
        <v>3716</v>
      </c>
      <c r="E467" s="9" t="s">
        <v>3717</v>
      </c>
      <c r="F467" t="str">
        <f t="shared" si="14"/>
        <v>Lindsay M</v>
      </c>
      <c r="G467" t="str">
        <f t="shared" si="15"/>
        <v>Ms</v>
      </c>
    </row>
    <row r="468" spans="1:7" ht="15.75">
      <c r="A468" s="9" t="s">
        <v>508</v>
      </c>
      <c r="B468" s="9" t="s">
        <v>3718</v>
      </c>
      <c r="C468" s="7" t="s">
        <v>2406</v>
      </c>
      <c r="D468" s="7" t="s">
        <v>2695</v>
      </c>
      <c r="E468" s="9" t="s">
        <v>3719</v>
      </c>
      <c r="F468" t="str">
        <f t="shared" si="14"/>
        <v>Amanda</v>
      </c>
      <c r="G468" t="str">
        <f t="shared" si="15"/>
        <v>Mrs</v>
      </c>
    </row>
    <row r="469" spans="1:7" ht="15.75">
      <c r="A469" s="9" t="s">
        <v>509</v>
      </c>
      <c r="B469" s="9" t="s">
        <v>3720</v>
      </c>
      <c r="C469" s="7" t="s">
        <v>2402</v>
      </c>
      <c r="D469" s="7" t="s">
        <v>3721</v>
      </c>
      <c r="E469" s="9" t="s">
        <v>3722</v>
      </c>
      <c r="F469" t="str">
        <f t="shared" si="14"/>
        <v>James</v>
      </c>
      <c r="G469" t="str">
        <f t="shared" si="15"/>
        <v>Mr</v>
      </c>
    </row>
    <row r="470" spans="1:7" ht="15.75">
      <c r="A470" s="9" t="s">
        <v>510</v>
      </c>
      <c r="B470" s="9" t="s">
        <v>3723</v>
      </c>
      <c r="C470" s="7" t="s">
        <v>2402</v>
      </c>
      <c r="D470" s="7" t="s">
        <v>3724</v>
      </c>
      <c r="E470" s="9" t="s">
        <v>3725</v>
      </c>
      <c r="F470" t="str">
        <f t="shared" si="14"/>
        <v>Jesse</v>
      </c>
      <c r="G470" t="str">
        <f t="shared" si="15"/>
        <v>Mr</v>
      </c>
    </row>
    <row r="471" spans="1:7" ht="15.75">
      <c r="A471" s="9" t="s">
        <v>511</v>
      </c>
      <c r="B471" s="9" t="s">
        <v>3726</v>
      </c>
      <c r="C471" s="7" t="s">
        <v>2402</v>
      </c>
      <c r="D471" s="7" t="s">
        <v>3727</v>
      </c>
      <c r="E471" s="9" t="s">
        <v>3728</v>
      </c>
      <c r="F471" t="str">
        <f t="shared" si="14"/>
        <v>Samuel H</v>
      </c>
      <c r="G471" t="str">
        <f t="shared" si="15"/>
        <v>Mr</v>
      </c>
    </row>
    <row r="472" spans="1:7" ht="15.75">
      <c r="A472" s="9" t="s">
        <v>512</v>
      </c>
      <c r="B472" s="9" t="s">
        <v>3729</v>
      </c>
      <c r="C472" s="7" t="s">
        <v>2395</v>
      </c>
      <c r="D472" s="7" t="s">
        <v>3730</v>
      </c>
      <c r="E472" s="9" t="s">
        <v>3731</v>
      </c>
      <c r="F472" t="str">
        <f t="shared" si="14"/>
        <v>Jenni</v>
      </c>
      <c r="G472" t="str">
        <f t="shared" si="15"/>
        <v>Ms</v>
      </c>
    </row>
    <row r="473" spans="1:7" ht="15.75">
      <c r="A473" s="9" t="s">
        <v>513</v>
      </c>
      <c r="B473" s="9" t="s">
        <v>3732</v>
      </c>
      <c r="C473" s="7" t="s">
        <v>2402</v>
      </c>
      <c r="D473" s="7" t="s">
        <v>3733</v>
      </c>
      <c r="E473" s="9" t="s">
        <v>3734</v>
      </c>
      <c r="F473" t="str">
        <f t="shared" si="14"/>
        <v>Estuardo F</v>
      </c>
      <c r="G473" t="str">
        <f t="shared" si="15"/>
        <v>Mr</v>
      </c>
    </row>
    <row r="474" spans="1:7" ht="15.75">
      <c r="A474" s="9" t="s">
        <v>514</v>
      </c>
      <c r="B474" s="9" t="s">
        <v>3735</v>
      </c>
      <c r="C474" s="7" t="s">
        <v>2402</v>
      </c>
      <c r="D474" s="7" t="s">
        <v>3736</v>
      </c>
      <c r="E474" s="9" t="s">
        <v>3737</v>
      </c>
      <c r="F474" t="str">
        <f t="shared" si="14"/>
        <v>Brett</v>
      </c>
      <c r="G474" t="str">
        <f t="shared" si="15"/>
        <v>Mr</v>
      </c>
    </row>
    <row r="475" spans="1:7" ht="15.75">
      <c r="A475" s="9" t="s">
        <v>515</v>
      </c>
      <c r="B475" s="9" t="s">
        <v>3738</v>
      </c>
      <c r="C475" s="7" t="s">
        <v>2395</v>
      </c>
      <c r="D475" s="7" t="s">
        <v>3739</v>
      </c>
      <c r="E475" s="9" t="s">
        <v>3740</v>
      </c>
      <c r="F475" t="str">
        <f t="shared" si="14"/>
        <v>Sharon E</v>
      </c>
      <c r="G475" t="str">
        <f t="shared" si="15"/>
        <v>Ms</v>
      </c>
    </row>
    <row r="476" spans="1:7" ht="15.75">
      <c r="A476" s="9" t="s">
        <v>516</v>
      </c>
      <c r="B476" s="9" t="s">
        <v>3741</v>
      </c>
      <c r="C476" s="7" t="s">
        <v>2402</v>
      </c>
      <c r="D476" s="7" t="s">
        <v>3742</v>
      </c>
      <c r="E476" s="9" t="s">
        <v>3743</v>
      </c>
      <c r="F476" t="str">
        <f t="shared" si="14"/>
        <v>Jacob W√¶ver</v>
      </c>
      <c r="G476" t="str">
        <f t="shared" si="15"/>
        <v>Mr</v>
      </c>
    </row>
    <row r="477" spans="1:7" ht="15.75">
      <c r="A477" s="9" t="s">
        <v>517</v>
      </c>
      <c r="B477" s="9" t="s">
        <v>3744</v>
      </c>
      <c r="C477" s="7" t="s">
        <v>2402</v>
      </c>
      <c r="D477" s="7" t="s">
        <v>2625</v>
      </c>
      <c r="E477" s="9" t="s">
        <v>3745</v>
      </c>
      <c r="F477" t="str">
        <f t="shared" si="14"/>
        <v>Scott</v>
      </c>
      <c r="G477" t="str">
        <f t="shared" si="15"/>
        <v>Mr</v>
      </c>
    </row>
    <row r="478" spans="1:7" ht="15.75">
      <c r="A478" s="9" t="s">
        <v>518</v>
      </c>
      <c r="B478" s="9" t="s">
        <v>3746</v>
      </c>
      <c r="C478" s="7" t="s">
        <v>2395</v>
      </c>
      <c r="D478" s="7" t="s">
        <v>3747</v>
      </c>
      <c r="E478" s="9" t="s">
        <v>3748</v>
      </c>
      <c r="F478" t="str">
        <f t="shared" si="14"/>
        <v>Brooke S</v>
      </c>
      <c r="G478" t="str">
        <f t="shared" si="15"/>
        <v>Ms</v>
      </c>
    </row>
    <row r="479" spans="1:7" ht="15.75">
      <c r="A479" s="9" t="s">
        <v>519</v>
      </c>
      <c r="B479" s="9" t="s">
        <v>3749</v>
      </c>
      <c r="C479" s="7" t="s">
        <v>2395</v>
      </c>
      <c r="D479" s="7" t="s">
        <v>3750</v>
      </c>
      <c r="E479" s="9" t="s">
        <v>3751</v>
      </c>
      <c r="F479" t="str">
        <f t="shared" si="14"/>
        <v>Kaye A</v>
      </c>
      <c r="G479" t="str">
        <f t="shared" si="15"/>
        <v>Ms</v>
      </c>
    </row>
    <row r="480" spans="1:7" ht="15.75">
      <c r="A480" s="9" t="s">
        <v>520</v>
      </c>
      <c r="B480" s="9" t="s">
        <v>3752</v>
      </c>
      <c r="C480" s="7" t="s">
        <v>2395</v>
      </c>
      <c r="D480" s="7" t="s">
        <v>3753</v>
      </c>
      <c r="E480" s="9" t="s">
        <v>2710</v>
      </c>
      <c r="F480" t="str">
        <f t="shared" si="14"/>
        <v>Carolyn</v>
      </c>
      <c r="G480" t="str">
        <f t="shared" si="15"/>
        <v>Ms</v>
      </c>
    </row>
    <row r="481" spans="1:7" ht="15.75">
      <c r="A481" s="9" t="s">
        <v>521</v>
      </c>
      <c r="B481" s="9" t="s">
        <v>3754</v>
      </c>
      <c r="C481" s="7" t="s">
        <v>2395</v>
      </c>
      <c r="D481" s="7" t="s">
        <v>3755</v>
      </c>
      <c r="E481" s="9" t="s">
        <v>3756</v>
      </c>
      <c r="F481" t="str">
        <f t="shared" si="14"/>
        <v>Tammi J</v>
      </c>
      <c r="G481" t="str">
        <f t="shared" si="15"/>
        <v>Ms</v>
      </c>
    </row>
    <row r="482" spans="1:7" ht="15.75">
      <c r="A482" s="9" t="s">
        <v>522</v>
      </c>
      <c r="B482" s="9" t="s">
        <v>3757</v>
      </c>
      <c r="C482" s="7" t="s">
        <v>2402</v>
      </c>
      <c r="D482" s="7" t="s">
        <v>3758</v>
      </c>
      <c r="E482" s="9" t="s">
        <v>3759</v>
      </c>
      <c r="F482" t="str">
        <f t="shared" si="14"/>
        <v>Daniel C</v>
      </c>
      <c r="G482" t="str">
        <f t="shared" si="15"/>
        <v>Mr</v>
      </c>
    </row>
    <row r="483" spans="1:7" ht="15.75">
      <c r="A483" s="9" t="s">
        <v>523</v>
      </c>
      <c r="B483" s="9" t="s">
        <v>3760</v>
      </c>
      <c r="C483" s="7" t="s">
        <v>2406</v>
      </c>
      <c r="D483" s="7" t="s">
        <v>3761</v>
      </c>
      <c r="E483" s="9" t="s">
        <v>3762</v>
      </c>
      <c r="F483" t="str">
        <f t="shared" si="14"/>
        <v>Laurie A</v>
      </c>
      <c r="G483" t="str">
        <f t="shared" si="15"/>
        <v>Mrs</v>
      </c>
    </row>
    <row r="484" spans="1:7" ht="15.75">
      <c r="A484" s="9" t="s">
        <v>524</v>
      </c>
      <c r="B484" s="9" t="s">
        <v>3763</v>
      </c>
      <c r="C484" s="7" t="s">
        <v>2395</v>
      </c>
      <c r="D484" s="7" t="s">
        <v>2873</v>
      </c>
      <c r="E484" s="9" t="s">
        <v>3764</v>
      </c>
      <c r="F484" t="str">
        <f t="shared" si="14"/>
        <v>Nicole</v>
      </c>
      <c r="G484" t="str">
        <f t="shared" si="15"/>
        <v>Ms</v>
      </c>
    </row>
    <row r="485" spans="1:7" ht="15.75">
      <c r="A485" s="9" t="s">
        <v>525</v>
      </c>
      <c r="B485" s="9" t="s">
        <v>3765</v>
      </c>
      <c r="C485" s="7" t="s">
        <v>2395</v>
      </c>
      <c r="D485" s="7" t="s">
        <v>3766</v>
      </c>
      <c r="E485" s="9" t="s">
        <v>3767</v>
      </c>
      <c r="F485" t="str">
        <f t="shared" si="14"/>
        <v>Shelby</v>
      </c>
      <c r="G485" t="str">
        <f t="shared" si="15"/>
        <v>Ms</v>
      </c>
    </row>
    <row r="486" spans="1:7" ht="15.75">
      <c r="A486" s="9" t="s">
        <v>526</v>
      </c>
      <c r="B486" s="9" t="s">
        <v>3768</v>
      </c>
      <c r="C486" s="7" t="s">
        <v>2395</v>
      </c>
      <c r="D486" s="7" t="s">
        <v>3769</v>
      </c>
      <c r="E486" s="9" t="s">
        <v>3770</v>
      </c>
      <c r="F486" t="str">
        <f t="shared" si="14"/>
        <v>Allison</v>
      </c>
      <c r="G486" t="str">
        <f t="shared" si="15"/>
        <v>Ms</v>
      </c>
    </row>
    <row r="487" spans="1:7" ht="15.75">
      <c r="A487" s="9" t="s">
        <v>527</v>
      </c>
      <c r="B487" s="9" t="s">
        <v>3771</v>
      </c>
      <c r="C487" s="7" t="s">
        <v>2395</v>
      </c>
      <c r="D487" s="7" t="s">
        <v>3772</v>
      </c>
      <c r="E487" s="9" t="s">
        <v>3773</v>
      </c>
      <c r="F487" t="str">
        <f t="shared" si="14"/>
        <v>Leticia</v>
      </c>
      <c r="G487" t="str">
        <f t="shared" si="15"/>
        <v>Ms</v>
      </c>
    </row>
    <row r="488" spans="1:7" ht="15.75">
      <c r="A488" s="9" t="s">
        <v>528</v>
      </c>
      <c r="B488" s="9" t="s">
        <v>3774</v>
      </c>
      <c r="C488" s="7" t="s">
        <v>2402</v>
      </c>
      <c r="D488" s="7" t="s">
        <v>3775</v>
      </c>
      <c r="E488" s="9" t="s">
        <v>3776</v>
      </c>
      <c r="F488" t="str">
        <f t="shared" si="14"/>
        <v>John S</v>
      </c>
      <c r="G488" t="str">
        <f t="shared" si="15"/>
        <v>Mr</v>
      </c>
    </row>
    <row r="489" spans="1:7" ht="15.75">
      <c r="A489" s="9" t="s">
        <v>529</v>
      </c>
      <c r="B489" s="9" t="s">
        <v>3777</v>
      </c>
      <c r="C489" s="7" t="s">
        <v>2395</v>
      </c>
      <c r="D489" s="7" t="s">
        <v>3778</v>
      </c>
      <c r="E489" s="9" t="s">
        <v>3779</v>
      </c>
      <c r="F489" t="str">
        <f t="shared" si="14"/>
        <v>April</v>
      </c>
      <c r="G489" t="str">
        <f t="shared" si="15"/>
        <v>Ms</v>
      </c>
    </row>
    <row r="490" spans="1:7" ht="15.75">
      <c r="A490" s="9" t="s">
        <v>530</v>
      </c>
      <c r="B490" s="9" t="s">
        <v>3780</v>
      </c>
      <c r="C490" s="7" t="s">
        <v>2395</v>
      </c>
      <c r="D490" s="7" t="s">
        <v>3781</v>
      </c>
      <c r="E490" s="9" t="s">
        <v>3782</v>
      </c>
      <c r="F490" t="str">
        <f t="shared" si="14"/>
        <v>Ashley N</v>
      </c>
      <c r="G490" t="str">
        <f t="shared" si="15"/>
        <v>Ms</v>
      </c>
    </row>
    <row r="491" spans="1:7" ht="15.75">
      <c r="A491" s="9" t="s">
        <v>531</v>
      </c>
      <c r="B491" s="9" t="s">
        <v>3783</v>
      </c>
      <c r="C491" s="7" t="s">
        <v>2395</v>
      </c>
      <c r="D491" s="7" t="s">
        <v>3784</v>
      </c>
      <c r="E491" s="9" t="s">
        <v>3785</v>
      </c>
      <c r="F491" t="str">
        <f t="shared" si="14"/>
        <v>Madeleine</v>
      </c>
      <c r="G491" t="str">
        <f t="shared" si="15"/>
        <v>Ms</v>
      </c>
    </row>
    <row r="492" spans="1:7" ht="15.75">
      <c r="A492" s="9" t="s">
        <v>532</v>
      </c>
      <c r="B492" s="9" t="s">
        <v>3786</v>
      </c>
      <c r="C492" s="7" t="s">
        <v>2402</v>
      </c>
      <c r="D492" s="7" t="s">
        <v>3787</v>
      </c>
      <c r="E492" s="9" t="s">
        <v>3269</v>
      </c>
      <c r="F492" t="str">
        <f t="shared" si="14"/>
        <v>Matthew S</v>
      </c>
      <c r="G492" t="str">
        <f t="shared" si="15"/>
        <v>Mr</v>
      </c>
    </row>
    <row r="493" spans="1:7" ht="15.75">
      <c r="A493" s="9" t="s">
        <v>533</v>
      </c>
      <c r="B493" s="9" t="s">
        <v>3788</v>
      </c>
      <c r="C493" s="7" t="s">
        <v>2395</v>
      </c>
      <c r="D493" s="7" t="s">
        <v>3789</v>
      </c>
      <c r="E493" s="9" t="s">
        <v>3790</v>
      </c>
      <c r="F493" t="str">
        <f t="shared" si="14"/>
        <v>Nelly S</v>
      </c>
      <c r="G493" t="str">
        <f t="shared" si="15"/>
        <v>Ms</v>
      </c>
    </row>
    <row r="494" spans="1:7" ht="15.75">
      <c r="A494" s="9" t="s">
        <v>534</v>
      </c>
      <c r="B494" s="9" t="s">
        <v>3791</v>
      </c>
      <c r="C494" s="7" t="s">
        <v>2395</v>
      </c>
      <c r="D494" s="7" t="s">
        <v>3792</v>
      </c>
      <c r="E494" s="9" t="s">
        <v>3269</v>
      </c>
      <c r="F494" t="str">
        <f t="shared" si="14"/>
        <v>Meredith S</v>
      </c>
      <c r="G494" t="str">
        <f t="shared" si="15"/>
        <v>Ms</v>
      </c>
    </row>
    <row r="495" spans="1:7" ht="15.75">
      <c r="A495" s="9" t="s">
        <v>535</v>
      </c>
      <c r="B495" s="9" t="s">
        <v>3793</v>
      </c>
      <c r="C495" s="7" t="s">
        <v>2402</v>
      </c>
      <c r="D495" s="7" t="s">
        <v>3713</v>
      </c>
      <c r="E495" s="9" t="s">
        <v>3794</v>
      </c>
      <c r="F495" t="str">
        <f t="shared" si="14"/>
        <v>Kevin</v>
      </c>
      <c r="G495" t="str">
        <f t="shared" si="15"/>
        <v>Mr</v>
      </c>
    </row>
    <row r="496" spans="1:7" ht="15.75">
      <c r="A496" s="9" t="s">
        <v>536</v>
      </c>
      <c r="B496" s="9" t="s">
        <v>3795</v>
      </c>
      <c r="C496" s="7" t="s">
        <v>2395</v>
      </c>
      <c r="D496" s="7" t="s">
        <v>3407</v>
      </c>
      <c r="E496" s="9" t="s">
        <v>3796</v>
      </c>
      <c r="F496" t="str">
        <f t="shared" si="14"/>
        <v>Lisa</v>
      </c>
      <c r="G496" t="str">
        <f t="shared" si="15"/>
        <v>Ms</v>
      </c>
    </row>
    <row r="497" spans="1:7" ht="15.75">
      <c r="A497" s="9" t="s">
        <v>537</v>
      </c>
      <c r="B497" s="9" t="s">
        <v>3797</v>
      </c>
      <c r="C497" s="7" t="s">
        <v>2395</v>
      </c>
      <c r="D497" s="7" t="s">
        <v>3798</v>
      </c>
      <c r="E497" s="9" t="s">
        <v>3472</v>
      </c>
      <c r="F497" t="str">
        <f t="shared" si="14"/>
        <v>Katherine A</v>
      </c>
      <c r="G497" t="str">
        <f t="shared" si="15"/>
        <v>Ms</v>
      </c>
    </row>
    <row r="498" spans="1:7" ht="15.75">
      <c r="A498" s="9" t="s">
        <v>538</v>
      </c>
      <c r="B498" s="9" t="s">
        <v>3799</v>
      </c>
      <c r="C498" s="7" t="s">
        <v>2402</v>
      </c>
      <c r="D498" s="7" t="s">
        <v>3800</v>
      </c>
      <c r="E498" s="9" t="s">
        <v>3801</v>
      </c>
      <c r="F498" t="str">
        <f t="shared" si="14"/>
        <v>Steve</v>
      </c>
      <c r="G498" t="str">
        <f t="shared" si="15"/>
        <v>Mr</v>
      </c>
    </row>
    <row r="499" spans="1:7" ht="15.75">
      <c r="A499" s="9" t="s">
        <v>539</v>
      </c>
      <c r="B499" s="9" t="s">
        <v>3802</v>
      </c>
      <c r="C499" s="7" t="s">
        <v>2395</v>
      </c>
      <c r="D499" s="7" t="s">
        <v>3803</v>
      </c>
      <c r="E499" s="9" t="s">
        <v>3478</v>
      </c>
      <c r="F499" t="str">
        <f t="shared" si="14"/>
        <v>Kate L</v>
      </c>
      <c r="G499" t="str">
        <f t="shared" si="15"/>
        <v>Ms</v>
      </c>
    </row>
    <row r="500" spans="1:7" ht="15.75">
      <c r="A500" s="9" t="s">
        <v>540</v>
      </c>
      <c r="B500" s="9" t="s">
        <v>3804</v>
      </c>
      <c r="C500" s="7" t="s">
        <v>2395</v>
      </c>
      <c r="D500" s="7" t="s">
        <v>3805</v>
      </c>
      <c r="E500" s="9" t="s">
        <v>3806</v>
      </c>
      <c r="F500" t="str">
        <f t="shared" si="14"/>
        <v>Beth</v>
      </c>
      <c r="G500" t="str">
        <f t="shared" si="15"/>
        <v>Ms</v>
      </c>
    </row>
    <row r="501" spans="1:7" ht="15.75">
      <c r="A501" s="9" t="s">
        <v>541</v>
      </c>
      <c r="B501" s="9" t="s">
        <v>3807</v>
      </c>
      <c r="C501" s="7" t="s">
        <v>2395</v>
      </c>
      <c r="D501" s="7" t="s">
        <v>3808</v>
      </c>
      <c r="E501" s="9" t="s">
        <v>3809</v>
      </c>
      <c r="F501" t="str">
        <f t="shared" si="14"/>
        <v>Katharine</v>
      </c>
      <c r="G501" t="str">
        <f t="shared" si="15"/>
        <v>Ms</v>
      </c>
    </row>
    <row r="502" spans="1:7" ht="15.75">
      <c r="A502" s="9" t="s">
        <v>542</v>
      </c>
      <c r="B502" s="9" t="s">
        <v>3810</v>
      </c>
      <c r="C502" s="7" t="s">
        <v>2395</v>
      </c>
      <c r="D502" s="7" t="s">
        <v>3811</v>
      </c>
      <c r="E502" s="9" t="s">
        <v>3812</v>
      </c>
      <c r="F502" t="str">
        <f t="shared" si="14"/>
        <v>Heather L</v>
      </c>
      <c r="G502" t="str">
        <f t="shared" si="15"/>
        <v>Ms</v>
      </c>
    </row>
    <row r="503" spans="1:7" ht="15.75">
      <c r="A503" s="9" t="s">
        <v>543</v>
      </c>
      <c r="B503" s="9" t="s">
        <v>3813</v>
      </c>
      <c r="C503" s="7" t="s">
        <v>2402</v>
      </c>
      <c r="D503" s="7" t="s">
        <v>2646</v>
      </c>
      <c r="E503" s="9" t="s">
        <v>3814</v>
      </c>
      <c r="F503" t="str">
        <f t="shared" si="14"/>
        <v>Eric</v>
      </c>
      <c r="G503" t="str">
        <f t="shared" si="15"/>
        <v>Mr</v>
      </c>
    </row>
    <row r="504" spans="1:7" ht="15.75">
      <c r="A504" s="9" t="s">
        <v>544</v>
      </c>
      <c r="B504" s="9" t="s">
        <v>3815</v>
      </c>
      <c r="C504" s="7" t="s">
        <v>2395</v>
      </c>
      <c r="D504" s="7" t="s">
        <v>3816</v>
      </c>
      <c r="E504" s="9" t="s">
        <v>3817</v>
      </c>
      <c r="F504" t="str">
        <f t="shared" si="14"/>
        <v>Desiree</v>
      </c>
      <c r="G504" t="str">
        <f t="shared" si="15"/>
        <v>Ms</v>
      </c>
    </row>
    <row r="505" spans="1:7" ht="15.75">
      <c r="A505" s="9" t="s">
        <v>545</v>
      </c>
      <c r="B505" s="9" t="s">
        <v>3818</v>
      </c>
      <c r="C505" s="7" t="s">
        <v>2402</v>
      </c>
      <c r="D505" s="7" t="s">
        <v>3819</v>
      </c>
      <c r="E505" s="9" t="s">
        <v>3820</v>
      </c>
      <c r="F505" t="str">
        <f t="shared" si="14"/>
        <v>Peter B</v>
      </c>
      <c r="G505" t="str">
        <f t="shared" si="15"/>
        <v>Mr</v>
      </c>
    </row>
    <row r="506" spans="1:7" ht="15.75">
      <c r="A506" s="9" t="s">
        <v>546</v>
      </c>
      <c r="B506" s="9" t="s">
        <v>3821</v>
      </c>
      <c r="C506" s="7" t="s">
        <v>2402</v>
      </c>
      <c r="D506" s="7" t="s">
        <v>2990</v>
      </c>
      <c r="E506" s="9" t="s">
        <v>3822</v>
      </c>
      <c r="F506" t="str">
        <f t="shared" si="14"/>
        <v>Adam</v>
      </c>
      <c r="G506" t="str">
        <f t="shared" si="15"/>
        <v>Mr</v>
      </c>
    </row>
    <row r="507" spans="1:7" ht="15.75">
      <c r="A507" s="9" t="s">
        <v>547</v>
      </c>
      <c r="B507" s="9" t="s">
        <v>3823</v>
      </c>
      <c r="C507" s="7" t="s">
        <v>2402</v>
      </c>
      <c r="D507" s="7" t="s">
        <v>3824</v>
      </c>
      <c r="E507" s="9" t="s">
        <v>3825</v>
      </c>
      <c r="F507" t="str">
        <f t="shared" si="14"/>
        <v>Jeremy J</v>
      </c>
      <c r="G507" t="str">
        <f t="shared" si="15"/>
        <v>Mr</v>
      </c>
    </row>
    <row r="508" spans="1:7" ht="15.75">
      <c r="A508" s="9" t="s">
        <v>548</v>
      </c>
      <c r="B508" s="9" t="s">
        <v>3826</v>
      </c>
      <c r="C508" s="7" t="s">
        <v>2402</v>
      </c>
      <c r="D508" s="7" t="s">
        <v>3827</v>
      </c>
      <c r="E508" s="9" t="s">
        <v>3828</v>
      </c>
      <c r="F508" t="str">
        <f t="shared" si="14"/>
        <v>Adam C</v>
      </c>
      <c r="G508" t="str">
        <f t="shared" si="15"/>
        <v>Mr</v>
      </c>
    </row>
    <row r="509" spans="1:7" ht="15.75">
      <c r="A509" s="9" t="s">
        <v>549</v>
      </c>
      <c r="B509" s="9" t="s">
        <v>3829</v>
      </c>
      <c r="C509" s="7" t="s">
        <v>2402</v>
      </c>
      <c r="D509" s="7" t="s">
        <v>3830</v>
      </c>
      <c r="E509" s="9" t="s">
        <v>3831</v>
      </c>
      <c r="F509" t="str">
        <f t="shared" si="14"/>
        <v>Jon</v>
      </c>
      <c r="G509" t="str">
        <f t="shared" si="15"/>
        <v>Mr</v>
      </c>
    </row>
    <row r="510" spans="1:7" ht="15.75">
      <c r="A510" s="9" t="s">
        <v>550</v>
      </c>
      <c r="B510" s="9" t="s">
        <v>3832</v>
      </c>
      <c r="C510" s="7" t="s">
        <v>2402</v>
      </c>
      <c r="D510" s="7" t="s">
        <v>3833</v>
      </c>
      <c r="E510" s="9" t="s">
        <v>3834</v>
      </c>
      <c r="F510" t="str">
        <f t="shared" si="14"/>
        <v>Steven J</v>
      </c>
      <c r="G510" t="str">
        <f t="shared" si="15"/>
        <v>Mr</v>
      </c>
    </row>
    <row r="511" spans="1:7" ht="15.75">
      <c r="A511" s="9" t="s">
        <v>551</v>
      </c>
      <c r="B511" s="9" t="s">
        <v>3835</v>
      </c>
      <c r="C511" s="7" t="s">
        <v>2395</v>
      </c>
      <c r="D511" s="7" t="s">
        <v>3836</v>
      </c>
      <c r="E511" s="9" t="s">
        <v>3837</v>
      </c>
      <c r="F511" t="str">
        <f t="shared" si="14"/>
        <v>Jessica P</v>
      </c>
      <c r="G511" t="str">
        <f t="shared" si="15"/>
        <v>Ms</v>
      </c>
    </row>
    <row r="512" spans="1:7" ht="15.75">
      <c r="A512" s="9" t="s">
        <v>552</v>
      </c>
      <c r="B512" s="9" t="s">
        <v>3838</v>
      </c>
      <c r="C512" s="7" t="s">
        <v>2395</v>
      </c>
      <c r="D512" s="7" t="s">
        <v>2443</v>
      </c>
      <c r="E512" s="9" t="s">
        <v>3839</v>
      </c>
      <c r="F512" t="str">
        <f t="shared" si="14"/>
        <v>Ashley</v>
      </c>
      <c r="G512" t="str">
        <f t="shared" si="15"/>
        <v>Ms</v>
      </c>
    </row>
    <row r="513" spans="1:7" ht="15.75">
      <c r="A513" s="9" t="s">
        <v>553</v>
      </c>
      <c r="B513" s="9" t="s">
        <v>3840</v>
      </c>
      <c r="C513" s="7" t="s">
        <v>2402</v>
      </c>
      <c r="D513" s="7" t="s">
        <v>3841</v>
      </c>
      <c r="E513" s="9" t="s">
        <v>3842</v>
      </c>
      <c r="F513" t="str">
        <f t="shared" si="14"/>
        <v>Arturo H</v>
      </c>
      <c r="G513" t="str">
        <f t="shared" si="15"/>
        <v>Mr</v>
      </c>
    </row>
    <row r="514" spans="1:7" ht="15.75">
      <c r="A514" s="9" t="s">
        <v>554</v>
      </c>
      <c r="B514" s="9" t="s">
        <v>3843</v>
      </c>
      <c r="C514" s="7" t="s">
        <v>2395</v>
      </c>
      <c r="D514" s="7" t="s">
        <v>3844</v>
      </c>
      <c r="E514" s="9" t="s">
        <v>3845</v>
      </c>
      <c r="F514" t="str">
        <f t="shared" si="14"/>
        <v>Valeria R</v>
      </c>
      <c r="G514" t="str">
        <f t="shared" si="15"/>
        <v>Ms</v>
      </c>
    </row>
    <row r="515" spans="1:7" ht="15.75">
      <c r="A515" s="9" t="s">
        <v>555</v>
      </c>
      <c r="B515" s="9" t="s">
        <v>3846</v>
      </c>
      <c r="C515" s="7" t="s">
        <v>2402</v>
      </c>
      <c r="D515" s="7" t="s">
        <v>3847</v>
      </c>
      <c r="E515" s="9" t="s">
        <v>3848</v>
      </c>
      <c r="F515" t="str">
        <f t="shared" ref="F515:F578" si="16">TRIM(D515)</f>
        <v>Ketil</v>
      </c>
      <c r="G515" t="str">
        <f t="shared" ref="G515:G578" si="17">TRIM(C515)</f>
        <v>Mr</v>
      </c>
    </row>
    <row r="516" spans="1:7" ht="15.75">
      <c r="A516" s="9" t="s">
        <v>556</v>
      </c>
      <c r="B516" s="9" t="s">
        <v>3849</v>
      </c>
      <c r="C516" s="7" t="s">
        <v>2395</v>
      </c>
      <c r="D516" s="7" t="s">
        <v>2828</v>
      </c>
      <c r="E516" s="9" t="s">
        <v>3850</v>
      </c>
      <c r="F516" t="str">
        <f t="shared" si="16"/>
        <v>Katie</v>
      </c>
      <c r="G516" t="str">
        <f t="shared" si="17"/>
        <v>Ms</v>
      </c>
    </row>
    <row r="517" spans="1:7" ht="15.75">
      <c r="A517" s="9" t="s">
        <v>557</v>
      </c>
      <c r="B517" s="9" t="s">
        <v>3851</v>
      </c>
      <c r="C517" s="7" t="s">
        <v>2395</v>
      </c>
      <c r="D517" s="7" t="s">
        <v>3852</v>
      </c>
      <c r="E517" s="9" t="s">
        <v>3853</v>
      </c>
      <c r="F517" t="str">
        <f t="shared" si="16"/>
        <v>Christi</v>
      </c>
      <c r="G517" t="str">
        <f t="shared" si="17"/>
        <v>Ms</v>
      </c>
    </row>
    <row r="518" spans="1:7" ht="15.75">
      <c r="A518" s="9" t="s">
        <v>558</v>
      </c>
      <c r="B518" s="9" t="s">
        <v>3854</v>
      </c>
      <c r="C518" s="7" t="s">
        <v>2402</v>
      </c>
      <c r="D518" s="7" t="s">
        <v>3855</v>
      </c>
      <c r="E518" s="9" t="s">
        <v>3856</v>
      </c>
      <c r="F518" t="str">
        <f t="shared" si="16"/>
        <v>Alan</v>
      </c>
      <c r="G518" t="str">
        <f t="shared" si="17"/>
        <v>Mr</v>
      </c>
    </row>
    <row r="519" spans="1:7" ht="15.75">
      <c r="A519" s="9" t="s">
        <v>559</v>
      </c>
      <c r="B519" s="9" t="s">
        <v>3857</v>
      </c>
      <c r="C519" s="7" t="s">
        <v>2402</v>
      </c>
      <c r="D519" s="7" t="s">
        <v>3858</v>
      </c>
      <c r="E519" s="9" t="s">
        <v>3859</v>
      </c>
      <c r="F519" t="str">
        <f t="shared" si="16"/>
        <v>Edivaldo B Sr</v>
      </c>
      <c r="G519" t="str">
        <f t="shared" si="17"/>
        <v>Mr</v>
      </c>
    </row>
    <row r="520" spans="1:7" ht="15.75">
      <c r="A520" s="9" t="s">
        <v>560</v>
      </c>
      <c r="B520" s="9" t="s">
        <v>3860</v>
      </c>
      <c r="C520" s="7" t="s">
        <v>2395</v>
      </c>
      <c r="D520" s="7" t="s">
        <v>3861</v>
      </c>
      <c r="E520" s="9" t="s">
        <v>3862</v>
      </c>
      <c r="F520" t="str">
        <f t="shared" si="16"/>
        <v>Eve</v>
      </c>
      <c r="G520" t="str">
        <f t="shared" si="17"/>
        <v>Ms</v>
      </c>
    </row>
    <row r="521" spans="1:7" ht="15.75">
      <c r="A521" s="9" t="s">
        <v>561</v>
      </c>
      <c r="B521" s="9" t="s">
        <v>3863</v>
      </c>
      <c r="C521" s="7" t="s">
        <v>2402</v>
      </c>
      <c r="D521" s="7" t="s">
        <v>3864</v>
      </c>
      <c r="E521" s="9" t="s">
        <v>3642</v>
      </c>
      <c r="F521" t="str">
        <f t="shared" si="16"/>
        <v>Devin</v>
      </c>
      <c r="G521" t="str">
        <f t="shared" si="17"/>
        <v>Mr</v>
      </c>
    </row>
    <row r="522" spans="1:7" ht="15.75">
      <c r="A522" s="9" t="s">
        <v>562</v>
      </c>
      <c r="B522" s="9" t="s">
        <v>3865</v>
      </c>
      <c r="C522" s="7" t="s">
        <v>2402</v>
      </c>
      <c r="D522" s="7" t="s">
        <v>3866</v>
      </c>
      <c r="E522" s="9" t="s">
        <v>3867</v>
      </c>
      <c r="F522" t="str">
        <f t="shared" si="16"/>
        <v>Shaun R</v>
      </c>
      <c r="G522" t="str">
        <f t="shared" si="17"/>
        <v>Mr</v>
      </c>
    </row>
    <row r="523" spans="1:7" ht="15.75">
      <c r="A523" s="9" t="s">
        <v>563</v>
      </c>
      <c r="B523" s="9" t="s">
        <v>3868</v>
      </c>
      <c r="C523" s="7" t="s">
        <v>2402</v>
      </c>
      <c r="D523" s="7" t="s">
        <v>3869</v>
      </c>
      <c r="E523" s="9" t="s">
        <v>3870</v>
      </c>
      <c r="F523" t="str">
        <f t="shared" si="16"/>
        <v>Adrian</v>
      </c>
      <c r="G523" t="str">
        <f t="shared" si="17"/>
        <v>Mr</v>
      </c>
    </row>
    <row r="524" spans="1:7" ht="15.75">
      <c r="A524" s="9" t="s">
        <v>564</v>
      </c>
      <c r="B524" s="9" t="s">
        <v>3871</v>
      </c>
      <c r="C524" s="7" t="s">
        <v>2402</v>
      </c>
      <c r="D524" s="7" t="s">
        <v>3453</v>
      </c>
      <c r="E524" s="9" t="s">
        <v>3872</v>
      </c>
      <c r="F524" t="str">
        <f t="shared" si="16"/>
        <v>Andrew</v>
      </c>
      <c r="G524" t="str">
        <f t="shared" si="17"/>
        <v>Mr</v>
      </c>
    </row>
    <row r="525" spans="1:7" ht="15.75">
      <c r="A525" s="9" t="s">
        <v>565</v>
      </c>
      <c r="B525" s="9" t="s">
        <v>3873</v>
      </c>
      <c r="C525" s="7" t="s">
        <v>2402</v>
      </c>
      <c r="D525" s="7" t="s">
        <v>3874</v>
      </c>
      <c r="E525" s="9" t="s">
        <v>3875</v>
      </c>
      <c r="F525" t="str">
        <f t="shared" si="16"/>
        <v>Michael P</v>
      </c>
      <c r="G525" t="str">
        <f t="shared" si="17"/>
        <v>Mr</v>
      </c>
    </row>
    <row r="526" spans="1:7" ht="15.75">
      <c r="A526" s="9" t="s">
        <v>566</v>
      </c>
      <c r="B526" s="9" t="s">
        <v>3876</v>
      </c>
      <c r="C526" s="7" t="s">
        <v>2395</v>
      </c>
      <c r="D526" s="7" t="s">
        <v>3877</v>
      </c>
      <c r="E526" s="9" t="s">
        <v>3878</v>
      </c>
      <c r="F526" t="str">
        <f t="shared" si="16"/>
        <v>Mallory</v>
      </c>
      <c r="G526" t="str">
        <f t="shared" si="17"/>
        <v>Ms</v>
      </c>
    </row>
    <row r="527" spans="1:7" ht="15.75">
      <c r="A527" s="9" t="s">
        <v>567</v>
      </c>
      <c r="B527" s="9" t="s">
        <v>3879</v>
      </c>
      <c r="C527" s="7" t="s">
        <v>2402</v>
      </c>
      <c r="D527" s="7" t="s">
        <v>3880</v>
      </c>
      <c r="E527" s="9" t="s">
        <v>3881</v>
      </c>
      <c r="F527" t="str">
        <f t="shared" si="16"/>
        <v>Shawn E</v>
      </c>
      <c r="G527" t="str">
        <f t="shared" si="17"/>
        <v>Mr</v>
      </c>
    </row>
    <row r="528" spans="1:7" ht="15.75">
      <c r="A528" s="9" t="s">
        <v>568</v>
      </c>
      <c r="B528" s="9" t="s">
        <v>3882</v>
      </c>
      <c r="C528" s="7" t="s">
        <v>2395</v>
      </c>
      <c r="D528" s="7" t="s">
        <v>3883</v>
      </c>
      <c r="E528" s="9" t="s">
        <v>3884</v>
      </c>
      <c r="F528" t="str">
        <f t="shared" si="16"/>
        <v>Sarah E</v>
      </c>
      <c r="G528" t="str">
        <f t="shared" si="17"/>
        <v>Ms</v>
      </c>
    </row>
    <row r="529" spans="1:7" ht="15.75">
      <c r="A529" s="9" t="s">
        <v>569</v>
      </c>
      <c r="B529" s="9" t="s">
        <v>3885</v>
      </c>
      <c r="C529" s="7" t="s">
        <v>2402</v>
      </c>
      <c r="D529" s="7" t="s">
        <v>3886</v>
      </c>
      <c r="E529" s="9" t="s">
        <v>3887</v>
      </c>
      <c r="F529" t="str">
        <f t="shared" si="16"/>
        <v>Josh</v>
      </c>
      <c r="G529" t="str">
        <f t="shared" si="17"/>
        <v>Mr</v>
      </c>
    </row>
    <row r="530" spans="1:7" ht="15.75">
      <c r="A530" s="9" t="s">
        <v>570</v>
      </c>
      <c r="B530" s="9" t="s">
        <v>3888</v>
      </c>
      <c r="C530" s="7" t="s">
        <v>2402</v>
      </c>
      <c r="D530" s="7" t="s">
        <v>3889</v>
      </c>
      <c r="E530" s="9" t="s">
        <v>3890</v>
      </c>
      <c r="F530" t="str">
        <f t="shared" si="16"/>
        <v>Johann A</v>
      </c>
      <c r="G530" t="str">
        <f t="shared" si="17"/>
        <v>Mr</v>
      </c>
    </row>
    <row r="531" spans="1:7" ht="15.75">
      <c r="A531" s="9" t="s">
        <v>571</v>
      </c>
      <c r="B531" s="9" t="s">
        <v>3891</v>
      </c>
      <c r="C531" s="7" t="s">
        <v>2395</v>
      </c>
      <c r="D531" s="7" t="s">
        <v>3892</v>
      </c>
      <c r="E531" s="9" t="s">
        <v>3893</v>
      </c>
      <c r="F531" t="str">
        <f t="shared" si="16"/>
        <v>Robin M</v>
      </c>
      <c r="G531" t="str">
        <f t="shared" si="17"/>
        <v>Ms</v>
      </c>
    </row>
    <row r="532" spans="1:7" ht="15.75">
      <c r="A532" s="9" t="s">
        <v>572</v>
      </c>
      <c r="B532" s="9" t="s">
        <v>3894</v>
      </c>
      <c r="C532" s="7" t="s">
        <v>2402</v>
      </c>
      <c r="D532" s="7" t="s">
        <v>3895</v>
      </c>
      <c r="E532" s="9" t="s">
        <v>3896</v>
      </c>
      <c r="F532" t="str">
        <f t="shared" si="16"/>
        <v>Kyle K</v>
      </c>
      <c r="G532" t="str">
        <f t="shared" si="17"/>
        <v>Mr</v>
      </c>
    </row>
    <row r="533" spans="1:7" ht="15.75">
      <c r="A533" s="9" t="s">
        <v>573</v>
      </c>
      <c r="B533" s="9" t="s">
        <v>3897</v>
      </c>
      <c r="C533" s="7" t="s">
        <v>2395</v>
      </c>
      <c r="D533" s="7" t="s">
        <v>3344</v>
      </c>
      <c r="E533" s="9" t="s">
        <v>3898</v>
      </c>
      <c r="F533" t="str">
        <f t="shared" si="16"/>
        <v>Alison</v>
      </c>
      <c r="G533" t="str">
        <f t="shared" si="17"/>
        <v>Ms</v>
      </c>
    </row>
    <row r="534" spans="1:7" ht="15.75">
      <c r="A534" s="9" t="s">
        <v>574</v>
      </c>
      <c r="B534" s="9" t="s">
        <v>3899</v>
      </c>
      <c r="C534" s="7" t="s">
        <v>2402</v>
      </c>
      <c r="D534" s="7" t="s">
        <v>3900</v>
      </c>
      <c r="E534" s="9" t="s">
        <v>3901</v>
      </c>
      <c r="F534" t="str">
        <f t="shared" si="16"/>
        <v>Michael A</v>
      </c>
      <c r="G534" t="str">
        <f t="shared" si="17"/>
        <v>Mr</v>
      </c>
    </row>
    <row r="535" spans="1:7" ht="15.75">
      <c r="A535" s="9" t="s">
        <v>575</v>
      </c>
      <c r="B535" s="9" t="s">
        <v>3902</v>
      </c>
      <c r="C535" s="7" t="s">
        <v>2402</v>
      </c>
      <c r="D535" s="7" t="s">
        <v>3903</v>
      </c>
      <c r="E535" s="9" t="s">
        <v>3904</v>
      </c>
      <c r="F535" t="str">
        <f t="shared" si="16"/>
        <v>Byron A</v>
      </c>
      <c r="G535" t="str">
        <f t="shared" si="17"/>
        <v>Mr</v>
      </c>
    </row>
    <row r="536" spans="1:7" ht="15.75">
      <c r="A536" s="9" t="s">
        <v>576</v>
      </c>
      <c r="B536" s="9" t="s">
        <v>3905</v>
      </c>
      <c r="C536" s="7" t="s">
        <v>2402</v>
      </c>
      <c r="D536" s="7" t="s">
        <v>3906</v>
      </c>
      <c r="E536" s="9" t="s">
        <v>3907</v>
      </c>
      <c r="F536" t="str">
        <f t="shared" si="16"/>
        <v>Rami</v>
      </c>
      <c r="G536" t="str">
        <f t="shared" si="17"/>
        <v>Mr</v>
      </c>
    </row>
    <row r="537" spans="1:7" ht="15.75">
      <c r="A537" s="9" t="s">
        <v>577</v>
      </c>
      <c r="B537" s="9" t="s">
        <v>3908</v>
      </c>
      <c r="C537" s="7" t="s">
        <v>2395</v>
      </c>
      <c r="D537" s="7" t="s">
        <v>3909</v>
      </c>
      <c r="E537" s="9" t="s">
        <v>3910</v>
      </c>
      <c r="F537" t="str">
        <f t="shared" si="16"/>
        <v>Carine A</v>
      </c>
      <c r="G537" t="str">
        <f t="shared" si="17"/>
        <v>Ms</v>
      </c>
    </row>
    <row r="538" spans="1:7" ht="15.75">
      <c r="A538" s="9" t="s">
        <v>578</v>
      </c>
      <c r="B538" s="9" t="s">
        <v>3911</v>
      </c>
      <c r="C538" s="7" t="s">
        <v>2402</v>
      </c>
      <c r="D538" s="7" t="s">
        <v>3912</v>
      </c>
      <c r="E538" s="9" t="s">
        <v>3913</v>
      </c>
      <c r="F538" t="str">
        <f t="shared" si="16"/>
        <v>Nathaniel</v>
      </c>
      <c r="G538" t="str">
        <f t="shared" si="17"/>
        <v>Mr</v>
      </c>
    </row>
    <row r="539" spans="1:7" ht="15.75">
      <c r="A539" s="9" t="s">
        <v>579</v>
      </c>
      <c r="B539" s="9" t="s">
        <v>3914</v>
      </c>
      <c r="C539" s="7" t="s">
        <v>2395</v>
      </c>
      <c r="D539" s="7" t="s">
        <v>3915</v>
      </c>
      <c r="E539" s="9" t="s">
        <v>3509</v>
      </c>
      <c r="F539" t="str">
        <f t="shared" si="16"/>
        <v>Lindsay A</v>
      </c>
      <c r="G539" t="str">
        <f t="shared" si="17"/>
        <v>Ms</v>
      </c>
    </row>
    <row r="540" spans="1:7" ht="15.75">
      <c r="A540" s="9" t="s">
        <v>580</v>
      </c>
      <c r="B540" s="9" t="s">
        <v>3916</v>
      </c>
      <c r="C540" s="7" t="s">
        <v>2402</v>
      </c>
      <c r="D540" s="7" t="s">
        <v>3917</v>
      </c>
      <c r="E540" s="9" t="s">
        <v>3918</v>
      </c>
      <c r="F540" t="str">
        <f t="shared" si="16"/>
        <v>Justin R</v>
      </c>
      <c r="G540" t="str">
        <f t="shared" si="17"/>
        <v>Mr</v>
      </c>
    </row>
    <row r="541" spans="1:7" ht="15.75">
      <c r="A541" s="9" t="s">
        <v>581</v>
      </c>
      <c r="B541" s="9" t="s">
        <v>3919</v>
      </c>
      <c r="C541" s="7" t="s">
        <v>2395</v>
      </c>
      <c r="D541" s="7" t="s">
        <v>3920</v>
      </c>
      <c r="E541" s="9" t="s">
        <v>3921</v>
      </c>
      <c r="F541" t="str">
        <f t="shared" si="16"/>
        <v>Casey</v>
      </c>
      <c r="G541" t="str">
        <f t="shared" si="17"/>
        <v>Ms</v>
      </c>
    </row>
    <row r="542" spans="1:7" ht="15.75">
      <c r="A542" s="9" t="s">
        <v>582</v>
      </c>
      <c r="B542" s="9" t="s">
        <v>3922</v>
      </c>
      <c r="C542" s="7" t="s">
        <v>2395</v>
      </c>
      <c r="D542" s="7" t="s">
        <v>3923</v>
      </c>
      <c r="E542" s="9" t="s">
        <v>3924</v>
      </c>
      <c r="F542" t="str">
        <f t="shared" si="16"/>
        <v>Amanda L</v>
      </c>
      <c r="G542" t="str">
        <f t="shared" si="17"/>
        <v>Ms</v>
      </c>
    </row>
    <row r="543" spans="1:7" ht="15.75">
      <c r="A543" s="9" t="s">
        <v>583</v>
      </c>
      <c r="B543" s="9" t="s">
        <v>3925</v>
      </c>
      <c r="C543" s="7" t="s">
        <v>2395</v>
      </c>
      <c r="D543" s="7" t="s">
        <v>3926</v>
      </c>
      <c r="E543" s="9" t="s">
        <v>3927</v>
      </c>
      <c r="F543" t="str">
        <f t="shared" si="16"/>
        <v>Ayako N</v>
      </c>
      <c r="G543" t="str">
        <f t="shared" si="17"/>
        <v>Ms</v>
      </c>
    </row>
    <row r="544" spans="1:7" ht="15.75">
      <c r="A544" s="9" t="s">
        <v>584</v>
      </c>
      <c r="B544" s="9" t="s">
        <v>3928</v>
      </c>
      <c r="C544" s="7" t="s">
        <v>2395</v>
      </c>
      <c r="D544" s="7" t="s">
        <v>3929</v>
      </c>
      <c r="E544" s="9" t="s">
        <v>3930</v>
      </c>
      <c r="F544" t="str">
        <f t="shared" si="16"/>
        <v>Emilee</v>
      </c>
      <c r="G544" t="str">
        <f t="shared" si="17"/>
        <v>Ms</v>
      </c>
    </row>
    <row r="545" spans="1:7" ht="15.75">
      <c r="A545" s="9" t="s">
        <v>585</v>
      </c>
      <c r="B545" s="9" t="s">
        <v>3931</v>
      </c>
      <c r="C545" s="7" t="s">
        <v>2402</v>
      </c>
      <c r="D545" s="7" t="s">
        <v>3932</v>
      </c>
      <c r="E545" s="9" t="s">
        <v>3933</v>
      </c>
      <c r="F545" t="str">
        <f t="shared" si="16"/>
        <v>Stephen M</v>
      </c>
      <c r="G545" t="str">
        <f t="shared" si="17"/>
        <v>Mr</v>
      </c>
    </row>
    <row r="546" spans="1:7" ht="15.75">
      <c r="A546" s="9" t="s">
        <v>586</v>
      </c>
      <c r="B546" s="9" t="s">
        <v>3934</v>
      </c>
      <c r="C546" s="7" t="s">
        <v>2395</v>
      </c>
      <c r="D546" s="7" t="s">
        <v>3935</v>
      </c>
      <c r="E546" s="9" t="s">
        <v>3936</v>
      </c>
      <c r="F546" t="str">
        <f t="shared" si="16"/>
        <v>Annemarie A</v>
      </c>
      <c r="G546" t="str">
        <f t="shared" si="17"/>
        <v>Ms</v>
      </c>
    </row>
    <row r="547" spans="1:7" ht="15.75">
      <c r="A547" s="9" t="s">
        <v>587</v>
      </c>
      <c r="B547" s="9" t="s">
        <v>3937</v>
      </c>
      <c r="C547" s="7" t="s">
        <v>2402</v>
      </c>
      <c r="D547" s="7" t="s">
        <v>3938</v>
      </c>
      <c r="E547" s="9" t="s">
        <v>3939</v>
      </c>
      <c r="F547" t="str">
        <f t="shared" si="16"/>
        <v>Denis</v>
      </c>
      <c r="G547" t="str">
        <f t="shared" si="17"/>
        <v>Mr</v>
      </c>
    </row>
    <row r="548" spans="1:7" ht="15.75">
      <c r="A548" s="9" t="s">
        <v>588</v>
      </c>
      <c r="B548" s="9" t="s">
        <v>3940</v>
      </c>
      <c r="C548" s="7" t="s">
        <v>2395</v>
      </c>
      <c r="D548" s="7" t="s">
        <v>3941</v>
      </c>
      <c r="E548" s="9" t="s">
        <v>3942</v>
      </c>
      <c r="F548" t="str">
        <f t="shared" si="16"/>
        <v>Ashley R</v>
      </c>
      <c r="G548" t="str">
        <f t="shared" si="17"/>
        <v>Ms</v>
      </c>
    </row>
    <row r="549" spans="1:7" ht="15.75">
      <c r="A549" s="9" t="s">
        <v>589</v>
      </c>
      <c r="B549" s="9" t="s">
        <v>3943</v>
      </c>
      <c r="C549" s="7" t="s">
        <v>2395</v>
      </c>
      <c r="D549" s="7" t="s">
        <v>3944</v>
      </c>
      <c r="E549" s="9" t="s">
        <v>3945</v>
      </c>
      <c r="F549" t="str">
        <f t="shared" si="16"/>
        <v>Leslie A</v>
      </c>
      <c r="G549" t="str">
        <f t="shared" si="17"/>
        <v>Ms</v>
      </c>
    </row>
    <row r="550" spans="1:7" ht="15.75">
      <c r="A550" s="9" t="s">
        <v>590</v>
      </c>
      <c r="B550" s="9" t="s">
        <v>3946</v>
      </c>
      <c r="C550" s="7" t="s">
        <v>2402</v>
      </c>
      <c r="D550" s="7" t="s">
        <v>3947</v>
      </c>
      <c r="E550" s="9" t="s">
        <v>3948</v>
      </c>
      <c r="F550" t="str">
        <f t="shared" si="16"/>
        <v>Mauricio J Sr</v>
      </c>
      <c r="G550" t="str">
        <f t="shared" si="17"/>
        <v>Mr</v>
      </c>
    </row>
    <row r="551" spans="1:7" ht="15.75">
      <c r="A551" s="9" t="s">
        <v>591</v>
      </c>
      <c r="B551" s="9" t="s">
        <v>3949</v>
      </c>
      <c r="C551" s="7" t="s">
        <v>2402</v>
      </c>
      <c r="D551" s="7" t="s">
        <v>3950</v>
      </c>
      <c r="E551" s="9" t="s">
        <v>3951</v>
      </c>
      <c r="F551" t="str">
        <f t="shared" si="16"/>
        <v>Kieran</v>
      </c>
      <c r="G551" t="str">
        <f t="shared" si="17"/>
        <v>Mr</v>
      </c>
    </row>
    <row r="552" spans="1:7" ht="15.75">
      <c r="A552" s="9" t="s">
        <v>592</v>
      </c>
      <c r="B552" s="9" t="s">
        <v>3952</v>
      </c>
      <c r="C552" s="7" t="s">
        <v>2395</v>
      </c>
      <c r="D552" s="7" t="s">
        <v>3316</v>
      </c>
      <c r="E552" s="9" t="s">
        <v>3953</v>
      </c>
      <c r="F552" t="str">
        <f t="shared" si="16"/>
        <v>Elizabeth A</v>
      </c>
      <c r="G552" t="str">
        <f t="shared" si="17"/>
        <v>Ms</v>
      </c>
    </row>
    <row r="553" spans="1:7" ht="15.75">
      <c r="A553" s="9" t="s">
        <v>593</v>
      </c>
      <c r="B553" s="9" t="s">
        <v>3954</v>
      </c>
      <c r="C553" s="7" t="s">
        <v>2402</v>
      </c>
      <c r="D553" s="7" t="s">
        <v>3955</v>
      </c>
      <c r="E553" s="9" t="s">
        <v>3956</v>
      </c>
      <c r="F553" t="str">
        <f t="shared" si="16"/>
        <v>Zeke M</v>
      </c>
      <c r="G553" t="str">
        <f t="shared" si="17"/>
        <v>Mr</v>
      </c>
    </row>
    <row r="554" spans="1:7" ht="15.75">
      <c r="A554" s="9" t="s">
        <v>594</v>
      </c>
      <c r="B554" s="9" t="s">
        <v>3957</v>
      </c>
      <c r="C554" s="7" t="s">
        <v>2402</v>
      </c>
      <c r="D554" s="7" t="s">
        <v>3958</v>
      </c>
      <c r="E554" s="9" t="s">
        <v>3959</v>
      </c>
      <c r="F554" t="str">
        <f t="shared" si="16"/>
        <v>Chip</v>
      </c>
      <c r="G554" t="str">
        <f t="shared" si="17"/>
        <v>Mr</v>
      </c>
    </row>
    <row r="555" spans="1:7" ht="15.75">
      <c r="A555" s="9" t="s">
        <v>595</v>
      </c>
      <c r="B555" s="9" t="s">
        <v>3960</v>
      </c>
      <c r="C555" s="7" t="s">
        <v>2402</v>
      </c>
      <c r="D555" s="7" t="s">
        <v>3961</v>
      </c>
      <c r="E555" s="9" t="s">
        <v>3962</v>
      </c>
      <c r="F555" t="str">
        <f t="shared" si="16"/>
        <v>Miguel Angel Sr</v>
      </c>
      <c r="G555" t="str">
        <f t="shared" si="17"/>
        <v>Mr</v>
      </c>
    </row>
    <row r="556" spans="1:7" ht="15.75">
      <c r="A556" s="9" t="s">
        <v>596</v>
      </c>
      <c r="B556" s="9" t="s">
        <v>3963</v>
      </c>
      <c r="C556" s="7" t="s">
        <v>2402</v>
      </c>
      <c r="D556" s="7" t="s">
        <v>2437</v>
      </c>
      <c r="E556" s="9" t="s">
        <v>3964</v>
      </c>
      <c r="F556" t="str">
        <f t="shared" si="16"/>
        <v>Brian</v>
      </c>
      <c r="G556" t="str">
        <f t="shared" si="17"/>
        <v>Mr</v>
      </c>
    </row>
    <row r="557" spans="1:7" ht="15.75">
      <c r="A557" s="9" t="s">
        <v>597</v>
      </c>
      <c r="B557" s="9" t="s">
        <v>3965</v>
      </c>
      <c r="C557" s="7" t="s">
        <v>2395</v>
      </c>
      <c r="D557" s="7" t="s">
        <v>3966</v>
      </c>
      <c r="E557" s="9" t="s">
        <v>3967</v>
      </c>
      <c r="F557" t="str">
        <f t="shared" si="16"/>
        <v>Meghan</v>
      </c>
      <c r="G557" t="str">
        <f t="shared" si="17"/>
        <v>Ms</v>
      </c>
    </row>
    <row r="558" spans="1:7" ht="15.75">
      <c r="A558" s="9" t="s">
        <v>598</v>
      </c>
      <c r="B558" s="9" t="s">
        <v>3968</v>
      </c>
      <c r="C558" s="7" t="s">
        <v>2395</v>
      </c>
      <c r="D558" s="7" t="s">
        <v>3969</v>
      </c>
      <c r="E558" s="9" t="s">
        <v>3970</v>
      </c>
      <c r="F558" t="str">
        <f t="shared" si="16"/>
        <v>Leilani M</v>
      </c>
      <c r="G558" t="str">
        <f t="shared" si="17"/>
        <v>Ms</v>
      </c>
    </row>
    <row r="559" spans="1:7" ht="15.75">
      <c r="A559" s="9" t="s">
        <v>599</v>
      </c>
      <c r="B559" s="9" t="s">
        <v>3971</v>
      </c>
      <c r="C559" s="7" t="s">
        <v>2402</v>
      </c>
      <c r="D559" s="7" t="s">
        <v>3972</v>
      </c>
      <c r="E559" s="9" t="s">
        <v>3973</v>
      </c>
      <c r="F559" t="str">
        <f t="shared" si="16"/>
        <v>Brian E</v>
      </c>
      <c r="G559" t="str">
        <f t="shared" si="17"/>
        <v>Mr</v>
      </c>
    </row>
    <row r="560" spans="1:7" ht="15.75">
      <c r="A560" s="9" t="s">
        <v>600</v>
      </c>
      <c r="B560" s="9" t="s">
        <v>3974</v>
      </c>
      <c r="C560" s="7" t="s">
        <v>2395</v>
      </c>
      <c r="D560" s="7" t="s">
        <v>3975</v>
      </c>
      <c r="E560" s="9" t="s">
        <v>3976</v>
      </c>
      <c r="F560" t="str">
        <f t="shared" si="16"/>
        <v>Meredith L</v>
      </c>
      <c r="G560" t="str">
        <f t="shared" si="17"/>
        <v>Ms</v>
      </c>
    </row>
    <row r="561" spans="1:7" ht="15.75">
      <c r="A561" s="9" t="s">
        <v>601</v>
      </c>
      <c r="B561" s="9" t="s">
        <v>3977</v>
      </c>
      <c r="C561" s="7" t="s">
        <v>2406</v>
      </c>
      <c r="D561" s="7" t="s">
        <v>3978</v>
      </c>
      <c r="E561" s="9" t="s">
        <v>3979</v>
      </c>
      <c r="F561" t="str">
        <f t="shared" si="16"/>
        <v>Millicent M</v>
      </c>
      <c r="G561" t="str">
        <f t="shared" si="17"/>
        <v>Mrs</v>
      </c>
    </row>
    <row r="562" spans="1:7" ht="15.75">
      <c r="A562" s="9" t="s">
        <v>602</v>
      </c>
      <c r="B562" s="9" t="s">
        <v>3980</v>
      </c>
      <c r="C562" s="7" t="s">
        <v>2395</v>
      </c>
      <c r="D562" s="7" t="s">
        <v>3981</v>
      </c>
      <c r="E562" s="9" t="s">
        <v>3982</v>
      </c>
      <c r="F562" t="str">
        <f t="shared" si="16"/>
        <v>Kathleen</v>
      </c>
      <c r="G562" t="str">
        <f t="shared" si="17"/>
        <v>Ms</v>
      </c>
    </row>
    <row r="563" spans="1:7" ht="15.75">
      <c r="A563" s="9" t="s">
        <v>603</v>
      </c>
      <c r="B563" s="9" t="s">
        <v>3983</v>
      </c>
      <c r="C563" s="7" t="s">
        <v>2395</v>
      </c>
      <c r="D563" s="7" t="s">
        <v>3984</v>
      </c>
      <c r="E563" s="9" t="s">
        <v>3985</v>
      </c>
      <c r="F563" t="str">
        <f t="shared" si="16"/>
        <v>Kimberly K</v>
      </c>
      <c r="G563" t="str">
        <f t="shared" si="17"/>
        <v>Ms</v>
      </c>
    </row>
    <row r="564" spans="1:7" ht="15.75">
      <c r="A564" s="9" t="s">
        <v>604</v>
      </c>
      <c r="B564" s="9" t="s">
        <v>3986</v>
      </c>
      <c r="C564" s="7" t="s">
        <v>2402</v>
      </c>
      <c r="D564" s="7" t="s">
        <v>3987</v>
      </c>
      <c r="E564" s="9" t="s">
        <v>3988</v>
      </c>
      <c r="F564" t="str">
        <f t="shared" si="16"/>
        <v>Justin C</v>
      </c>
      <c r="G564" t="str">
        <f t="shared" si="17"/>
        <v>Mr</v>
      </c>
    </row>
    <row r="565" spans="1:7" ht="15.75">
      <c r="A565" s="9" t="s">
        <v>605</v>
      </c>
      <c r="B565" s="9" t="s">
        <v>3989</v>
      </c>
      <c r="C565" s="7" t="s">
        <v>2402</v>
      </c>
      <c r="D565" s="7" t="s">
        <v>3990</v>
      </c>
      <c r="E565" s="9" t="s">
        <v>3991</v>
      </c>
      <c r="F565" t="str">
        <f t="shared" si="16"/>
        <v>Tristan P</v>
      </c>
      <c r="G565" t="str">
        <f t="shared" si="17"/>
        <v>Mr</v>
      </c>
    </row>
    <row r="566" spans="1:7" ht="15.75">
      <c r="A566" s="9" t="s">
        <v>606</v>
      </c>
      <c r="B566" s="9" t="s">
        <v>3992</v>
      </c>
      <c r="C566" s="7" t="s">
        <v>2395</v>
      </c>
      <c r="D566" s="7" t="s">
        <v>3993</v>
      </c>
      <c r="E566" s="9" t="s">
        <v>3994</v>
      </c>
      <c r="F566" t="str">
        <f t="shared" si="16"/>
        <v>Traci A</v>
      </c>
      <c r="G566" t="str">
        <f t="shared" si="17"/>
        <v>Ms</v>
      </c>
    </row>
    <row r="567" spans="1:7" ht="15.75">
      <c r="A567" s="9" t="s">
        <v>607</v>
      </c>
      <c r="B567" s="9" t="s">
        <v>3995</v>
      </c>
      <c r="C567" s="7" t="s">
        <v>2402</v>
      </c>
      <c r="D567" s="7" t="s">
        <v>3628</v>
      </c>
      <c r="E567" s="9" t="s">
        <v>3996</v>
      </c>
      <c r="F567" t="str">
        <f t="shared" si="16"/>
        <v>Justin P</v>
      </c>
      <c r="G567" t="str">
        <f t="shared" si="17"/>
        <v>Mr</v>
      </c>
    </row>
    <row r="568" spans="1:7" ht="15.75">
      <c r="A568" s="9" t="s">
        <v>608</v>
      </c>
      <c r="B568" s="9" t="s">
        <v>3997</v>
      </c>
      <c r="C568" s="7" t="s">
        <v>2402</v>
      </c>
      <c r="D568" s="7" t="s">
        <v>3998</v>
      </c>
      <c r="E568" s="9" t="s">
        <v>3999</v>
      </c>
      <c r="F568" t="str">
        <f t="shared" si="16"/>
        <v>Logan M</v>
      </c>
      <c r="G568" t="str">
        <f t="shared" si="17"/>
        <v>Mr</v>
      </c>
    </row>
    <row r="569" spans="1:7" ht="15.75">
      <c r="A569" s="9" t="s">
        <v>609</v>
      </c>
      <c r="B569" s="9" t="s">
        <v>4000</v>
      </c>
      <c r="C569" s="7" t="s">
        <v>2402</v>
      </c>
      <c r="D569" s="7" t="s">
        <v>4001</v>
      </c>
      <c r="E569" s="9" t="s">
        <v>4002</v>
      </c>
      <c r="F569" t="str">
        <f t="shared" si="16"/>
        <v>Sebastien</v>
      </c>
      <c r="G569" t="str">
        <f t="shared" si="17"/>
        <v>Mr</v>
      </c>
    </row>
    <row r="570" spans="1:7" ht="15.75">
      <c r="A570" s="9" t="s">
        <v>610</v>
      </c>
      <c r="B570" s="9" t="s">
        <v>4003</v>
      </c>
      <c r="C570" s="7" t="s">
        <v>2395</v>
      </c>
      <c r="D570" s="7" t="s">
        <v>4004</v>
      </c>
      <c r="E570" s="9" t="s">
        <v>4005</v>
      </c>
      <c r="F570" t="str">
        <f t="shared" si="16"/>
        <v>Bonnie</v>
      </c>
      <c r="G570" t="str">
        <f t="shared" si="17"/>
        <v>Ms</v>
      </c>
    </row>
    <row r="571" spans="1:7" ht="15.75">
      <c r="A571" s="9" t="s">
        <v>611</v>
      </c>
      <c r="B571" s="9" t="s">
        <v>4006</v>
      </c>
      <c r="C571" s="7" t="s">
        <v>2395</v>
      </c>
      <c r="D571" s="7" t="s">
        <v>4007</v>
      </c>
      <c r="E571" s="9" t="s">
        <v>4008</v>
      </c>
      <c r="F571" t="str">
        <f t="shared" si="16"/>
        <v>Tiffany A</v>
      </c>
      <c r="G571" t="str">
        <f t="shared" si="17"/>
        <v>Ms</v>
      </c>
    </row>
    <row r="572" spans="1:7" ht="15.75">
      <c r="A572" s="9" t="s">
        <v>612</v>
      </c>
      <c r="B572" s="9" t="s">
        <v>4009</v>
      </c>
      <c r="C572" s="7" t="s">
        <v>2402</v>
      </c>
      <c r="D572" s="7" t="s">
        <v>2712</v>
      </c>
      <c r="E572" s="9" t="s">
        <v>4010</v>
      </c>
      <c r="F572" t="str">
        <f t="shared" si="16"/>
        <v>Matthew</v>
      </c>
      <c r="G572" t="str">
        <f t="shared" si="17"/>
        <v>Mr</v>
      </c>
    </row>
    <row r="573" spans="1:7" ht="15.75">
      <c r="A573" s="9" t="s">
        <v>613</v>
      </c>
      <c r="B573" s="9" t="s">
        <v>4011</v>
      </c>
      <c r="C573" s="7" t="s">
        <v>2402</v>
      </c>
      <c r="D573" s="7" t="s">
        <v>4012</v>
      </c>
      <c r="E573" s="9" t="s">
        <v>4013</v>
      </c>
      <c r="F573" t="str">
        <f t="shared" si="16"/>
        <v>Luke</v>
      </c>
      <c r="G573" t="str">
        <f t="shared" si="17"/>
        <v>Mr</v>
      </c>
    </row>
    <row r="574" spans="1:7" ht="15.75">
      <c r="A574" s="9" t="s">
        <v>614</v>
      </c>
      <c r="B574" s="9" t="s">
        <v>4014</v>
      </c>
      <c r="C574" s="7" t="s">
        <v>2395</v>
      </c>
      <c r="D574" s="7" t="s">
        <v>4015</v>
      </c>
      <c r="E574" s="9" t="s">
        <v>4016</v>
      </c>
      <c r="F574" t="str">
        <f t="shared" si="16"/>
        <v>Leigh</v>
      </c>
      <c r="G574" t="str">
        <f t="shared" si="17"/>
        <v>Ms</v>
      </c>
    </row>
    <row r="575" spans="1:7" ht="15.75">
      <c r="A575" s="9" t="s">
        <v>615</v>
      </c>
      <c r="B575" s="9" t="s">
        <v>4017</v>
      </c>
      <c r="C575" s="7" t="s">
        <v>2402</v>
      </c>
      <c r="D575" s="7" t="s">
        <v>4018</v>
      </c>
      <c r="E575" s="9" t="s">
        <v>4019</v>
      </c>
      <c r="F575" t="str">
        <f t="shared" si="16"/>
        <v>Yosuke</v>
      </c>
      <c r="G575" t="str">
        <f t="shared" si="17"/>
        <v>Mr</v>
      </c>
    </row>
    <row r="576" spans="1:7" ht="15.75">
      <c r="A576" s="9" t="s">
        <v>616</v>
      </c>
      <c r="B576" s="9" t="s">
        <v>4020</v>
      </c>
      <c r="C576" s="7" t="s">
        <v>2402</v>
      </c>
      <c r="D576" s="7" t="s">
        <v>2712</v>
      </c>
      <c r="E576" s="9" t="s">
        <v>4021</v>
      </c>
      <c r="F576" t="str">
        <f t="shared" si="16"/>
        <v>Matthew</v>
      </c>
      <c r="G576" t="str">
        <f t="shared" si="17"/>
        <v>Mr</v>
      </c>
    </row>
    <row r="577" spans="1:7" ht="15.75">
      <c r="A577" s="9" t="s">
        <v>617</v>
      </c>
      <c r="B577" s="9" t="s">
        <v>4022</v>
      </c>
      <c r="C577" s="7" t="s">
        <v>2402</v>
      </c>
      <c r="D577" s="7" t="s">
        <v>3010</v>
      </c>
      <c r="E577" s="9" t="s">
        <v>4023</v>
      </c>
      <c r="F577" t="str">
        <f t="shared" si="16"/>
        <v>Jacob</v>
      </c>
      <c r="G577" t="str">
        <f t="shared" si="17"/>
        <v>Mr</v>
      </c>
    </row>
    <row r="578" spans="1:7" ht="15.75">
      <c r="A578" s="9" t="s">
        <v>618</v>
      </c>
      <c r="B578" s="9" t="s">
        <v>4024</v>
      </c>
      <c r="C578" s="7" t="s">
        <v>2395</v>
      </c>
      <c r="D578" s="7" t="s">
        <v>4025</v>
      </c>
      <c r="E578" s="9" t="s">
        <v>4026</v>
      </c>
      <c r="F578" t="str">
        <f t="shared" si="16"/>
        <v>Jodi</v>
      </c>
      <c r="G578" t="str">
        <f t="shared" si="17"/>
        <v>Ms</v>
      </c>
    </row>
    <row r="579" spans="1:7" ht="15.75">
      <c r="A579" s="9" t="s">
        <v>619</v>
      </c>
      <c r="B579" s="9" t="s">
        <v>4027</v>
      </c>
      <c r="C579" s="7" t="s">
        <v>2395</v>
      </c>
      <c r="D579" s="7" t="s">
        <v>2735</v>
      </c>
      <c r="E579" s="9" t="s">
        <v>4028</v>
      </c>
      <c r="F579" t="str">
        <f t="shared" ref="F579:F642" si="18">TRIM(D579)</f>
        <v>Lauren</v>
      </c>
      <c r="G579" t="str">
        <f t="shared" ref="G579:G642" si="19">TRIM(C579)</f>
        <v>Ms</v>
      </c>
    </row>
    <row r="580" spans="1:7" ht="15.75">
      <c r="A580" s="9" t="s">
        <v>620</v>
      </c>
      <c r="B580" s="9" t="s">
        <v>4029</v>
      </c>
      <c r="C580" s="7" t="s">
        <v>2395</v>
      </c>
      <c r="D580" s="7" t="s">
        <v>4030</v>
      </c>
      <c r="E580" s="9" t="s">
        <v>4031</v>
      </c>
      <c r="F580" t="str">
        <f t="shared" si="18"/>
        <v>Misti C</v>
      </c>
      <c r="G580" t="str">
        <f t="shared" si="19"/>
        <v>Ms</v>
      </c>
    </row>
    <row r="581" spans="1:7" ht="15.75">
      <c r="A581" s="9" t="s">
        <v>621</v>
      </c>
      <c r="B581" s="9" t="s">
        <v>4032</v>
      </c>
      <c r="C581" s="7" t="s">
        <v>2402</v>
      </c>
      <c r="D581" s="7" t="s">
        <v>3874</v>
      </c>
      <c r="E581" s="9" t="s">
        <v>4033</v>
      </c>
      <c r="F581" t="str">
        <f t="shared" si="18"/>
        <v>Michael P</v>
      </c>
      <c r="G581" t="str">
        <f t="shared" si="19"/>
        <v>Mr</v>
      </c>
    </row>
    <row r="582" spans="1:7" ht="15.75">
      <c r="A582" s="9" t="s">
        <v>622</v>
      </c>
      <c r="B582" s="9" t="s">
        <v>4034</v>
      </c>
      <c r="C582" s="7" t="s">
        <v>2395</v>
      </c>
      <c r="D582" s="7" t="s">
        <v>4035</v>
      </c>
      <c r="E582" s="9" t="s">
        <v>4036</v>
      </c>
      <c r="F582" t="str">
        <f t="shared" si="18"/>
        <v>Angela J</v>
      </c>
      <c r="G582" t="str">
        <f t="shared" si="19"/>
        <v>Ms</v>
      </c>
    </row>
    <row r="583" spans="1:7" ht="15.75">
      <c r="A583" s="9" t="s">
        <v>623</v>
      </c>
      <c r="B583" s="9" t="s">
        <v>4037</v>
      </c>
      <c r="C583" s="7" t="s">
        <v>2402</v>
      </c>
      <c r="D583" s="7" t="s">
        <v>4038</v>
      </c>
      <c r="E583" s="9" t="s">
        <v>4039</v>
      </c>
      <c r="F583" t="str">
        <f t="shared" si="18"/>
        <v>Jonathan D</v>
      </c>
      <c r="G583" t="str">
        <f t="shared" si="19"/>
        <v>Mr</v>
      </c>
    </row>
    <row r="584" spans="1:7" ht="15.75">
      <c r="A584" s="9" t="s">
        <v>624</v>
      </c>
      <c r="B584" s="9" t="s">
        <v>4040</v>
      </c>
      <c r="C584" s="7" t="s">
        <v>2395</v>
      </c>
      <c r="D584" s="7" t="s">
        <v>4041</v>
      </c>
      <c r="E584" s="9" t="s">
        <v>4042</v>
      </c>
      <c r="F584" t="str">
        <f t="shared" si="18"/>
        <v>Victoria</v>
      </c>
      <c r="G584" t="str">
        <f t="shared" si="19"/>
        <v>Ms</v>
      </c>
    </row>
    <row r="585" spans="1:7" ht="15.75">
      <c r="A585" s="9" t="s">
        <v>625</v>
      </c>
      <c r="B585" s="9" t="s">
        <v>4043</v>
      </c>
      <c r="C585" s="7" t="s">
        <v>2402</v>
      </c>
      <c r="D585" s="7" t="s">
        <v>4044</v>
      </c>
      <c r="E585" s="9" t="s">
        <v>4045</v>
      </c>
      <c r="F585" t="str">
        <f t="shared" si="18"/>
        <v>Adrian R</v>
      </c>
      <c r="G585" t="str">
        <f t="shared" si="19"/>
        <v>Mr</v>
      </c>
    </row>
    <row r="586" spans="1:7" ht="15.75">
      <c r="A586" s="9" t="s">
        <v>626</v>
      </c>
      <c r="B586" s="9" t="s">
        <v>4046</v>
      </c>
      <c r="C586" s="7" t="s">
        <v>2402</v>
      </c>
      <c r="D586" s="7" t="s">
        <v>3453</v>
      </c>
      <c r="E586" s="9" t="s">
        <v>4047</v>
      </c>
      <c r="F586" t="str">
        <f t="shared" si="18"/>
        <v>Andrew</v>
      </c>
      <c r="G586" t="str">
        <f t="shared" si="19"/>
        <v>Mr</v>
      </c>
    </row>
    <row r="587" spans="1:7" ht="15.75">
      <c r="A587" s="9" t="s">
        <v>627</v>
      </c>
      <c r="B587" s="9" t="s">
        <v>4048</v>
      </c>
      <c r="C587" s="7" t="s">
        <v>2402</v>
      </c>
      <c r="D587" s="7" t="s">
        <v>4049</v>
      </c>
      <c r="E587" s="9" t="s">
        <v>4050</v>
      </c>
      <c r="F587" t="str">
        <f t="shared" si="18"/>
        <v>Jason A</v>
      </c>
      <c r="G587" t="str">
        <f t="shared" si="19"/>
        <v>Mr</v>
      </c>
    </row>
    <row r="588" spans="1:7" ht="15.75">
      <c r="A588" s="9" t="s">
        <v>628</v>
      </c>
      <c r="B588" s="9" t="s">
        <v>4051</v>
      </c>
      <c r="C588" s="7" t="s">
        <v>2395</v>
      </c>
      <c r="D588" s="7" t="s">
        <v>4052</v>
      </c>
      <c r="E588" s="9" t="s">
        <v>4053</v>
      </c>
      <c r="F588" t="str">
        <f t="shared" si="18"/>
        <v>Rachel</v>
      </c>
      <c r="G588" t="str">
        <f t="shared" si="19"/>
        <v>Ms</v>
      </c>
    </row>
    <row r="589" spans="1:7" ht="15.75">
      <c r="A589" s="9" t="s">
        <v>629</v>
      </c>
      <c r="B589" s="9" t="s">
        <v>4054</v>
      </c>
      <c r="C589" s="7" t="s">
        <v>2395</v>
      </c>
      <c r="D589" s="7" t="s">
        <v>4055</v>
      </c>
      <c r="E589" s="9" t="s">
        <v>4056</v>
      </c>
      <c r="F589" t="str">
        <f t="shared" si="18"/>
        <v>Susan</v>
      </c>
      <c r="G589" t="str">
        <f t="shared" si="19"/>
        <v>Ms</v>
      </c>
    </row>
    <row r="590" spans="1:7" ht="15.75">
      <c r="A590" s="9" t="s">
        <v>630</v>
      </c>
      <c r="B590" s="9" t="s">
        <v>4057</v>
      </c>
      <c r="C590" s="7" t="s">
        <v>2402</v>
      </c>
      <c r="D590" s="7" t="s">
        <v>4058</v>
      </c>
      <c r="E590" s="9" t="s">
        <v>4059</v>
      </c>
      <c r="F590" t="str">
        <f t="shared" si="18"/>
        <v>Cameron M</v>
      </c>
      <c r="G590" t="str">
        <f t="shared" si="19"/>
        <v>Mr</v>
      </c>
    </row>
    <row r="591" spans="1:7" ht="15.75">
      <c r="A591" s="9" t="s">
        <v>631</v>
      </c>
      <c r="B591" s="9" t="s">
        <v>4060</v>
      </c>
      <c r="C591" s="7" t="s">
        <v>2395</v>
      </c>
      <c r="D591" s="7" t="s">
        <v>4061</v>
      </c>
      <c r="E591" s="9" t="s">
        <v>4062</v>
      </c>
      <c r="F591" t="str">
        <f t="shared" si="18"/>
        <v>Claudia A</v>
      </c>
      <c r="G591" t="str">
        <f t="shared" si="19"/>
        <v>Ms</v>
      </c>
    </row>
    <row r="592" spans="1:7" ht="15.75">
      <c r="A592" s="9" t="s">
        <v>632</v>
      </c>
      <c r="B592" s="9" t="s">
        <v>4063</v>
      </c>
      <c r="C592" s="7" t="s">
        <v>2402</v>
      </c>
      <c r="D592" s="7" t="s">
        <v>3299</v>
      </c>
      <c r="E592" s="9" t="s">
        <v>4064</v>
      </c>
      <c r="F592" t="str">
        <f t="shared" si="18"/>
        <v>Paul</v>
      </c>
      <c r="G592" t="str">
        <f t="shared" si="19"/>
        <v>Mr</v>
      </c>
    </row>
    <row r="593" spans="1:7" ht="15.75">
      <c r="A593" s="9" t="s">
        <v>633</v>
      </c>
      <c r="B593" s="9" t="s">
        <v>4065</v>
      </c>
      <c r="C593" s="7" t="s">
        <v>2395</v>
      </c>
      <c r="D593" s="7" t="s">
        <v>4066</v>
      </c>
      <c r="E593" s="9" t="s">
        <v>3748</v>
      </c>
      <c r="F593" t="str">
        <f t="shared" si="18"/>
        <v>Kate</v>
      </c>
      <c r="G593" t="str">
        <f t="shared" si="19"/>
        <v>Ms</v>
      </c>
    </row>
    <row r="594" spans="1:7" ht="15.75">
      <c r="A594" s="9" t="s">
        <v>634</v>
      </c>
      <c r="B594" s="9" t="s">
        <v>4067</v>
      </c>
      <c r="C594" s="7" t="s">
        <v>2395</v>
      </c>
      <c r="D594" s="7" t="s">
        <v>4068</v>
      </c>
      <c r="E594" s="9" t="s">
        <v>4069</v>
      </c>
      <c r="F594" t="str">
        <f t="shared" si="18"/>
        <v>Nicole M</v>
      </c>
      <c r="G594" t="str">
        <f t="shared" si="19"/>
        <v>Ms</v>
      </c>
    </row>
    <row r="595" spans="1:7" ht="15.75">
      <c r="A595" s="9" t="s">
        <v>635</v>
      </c>
      <c r="B595" s="9" t="s">
        <v>4070</v>
      </c>
      <c r="C595" s="7" t="s">
        <v>2402</v>
      </c>
      <c r="D595" s="7" t="s">
        <v>4071</v>
      </c>
      <c r="E595" s="9" t="s">
        <v>4072</v>
      </c>
      <c r="F595" t="str">
        <f t="shared" si="18"/>
        <v>Jack</v>
      </c>
      <c r="G595" t="str">
        <f t="shared" si="19"/>
        <v>Mr</v>
      </c>
    </row>
    <row r="596" spans="1:7" ht="15.75">
      <c r="A596" s="9" t="s">
        <v>636</v>
      </c>
      <c r="B596" s="9" t="s">
        <v>4073</v>
      </c>
      <c r="C596" s="7" t="s">
        <v>2402</v>
      </c>
      <c r="D596" s="7" t="s">
        <v>3195</v>
      </c>
      <c r="E596" s="9" t="s">
        <v>4074</v>
      </c>
      <c r="F596" t="str">
        <f t="shared" si="18"/>
        <v>Gregory</v>
      </c>
      <c r="G596" t="str">
        <f t="shared" si="19"/>
        <v>Mr</v>
      </c>
    </row>
    <row r="597" spans="1:7" ht="15.75">
      <c r="A597" s="9" t="s">
        <v>637</v>
      </c>
      <c r="B597" s="9" t="s">
        <v>4075</v>
      </c>
      <c r="C597" s="7" t="s">
        <v>2395</v>
      </c>
      <c r="D597" s="7" t="s">
        <v>4076</v>
      </c>
      <c r="E597" s="9" t="s">
        <v>4077</v>
      </c>
      <c r="F597" t="str">
        <f t="shared" si="18"/>
        <v>Rebecca</v>
      </c>
      <c r="G597" t="str">
        <f t="shared" si="19"/>
        <v>Ms</v>
      </c>
    </row>
    <row r="598" spans="1:7" ht="15.75">
      <c r="A598" s="9" t="s">
        <v>638</v>
      </c>
      <c r="B598" s="9" t="s">
        <v>4078</v>
      </c>
      <c r="C598" s="7" t="s">
        <v>2402</v>
      </c>
      <c r="D598" s="7" t="s">
        <v>2990</v>
      </c>
      <c r="E598" s="9" t="s">
        <v>4079</v>
      </c>
      <c r="F598" t="str">
        <f t="shared" si="18"/>
        <v>Adam</v>
      </c>
      <c r="G598" t="str">
        <f t="shared" si="19"/>
        <v>Mr</v>
      </c>
    </row>
    <row r="599" spans="1:7" ht="15.75">
      <c r="A599" s="9" t="s">
        <v>639</v>
      </c>
      <c r="B599" s="9" t="s">
        <v>4080</v>
      </c>
      <c r="C599" s="7" t="s">
        <v>2402</v>
      </c>
      <c r="D599" s="7" t="s">
        <v>2819</v>
      </c>
      <c r="E599" s="9" t="s">
        <v>4081</v>
      </c>
      <c r="F599" t="str">
        <f t="shared" si="18"/>
        <v>Ryan</v>
      </c>
      <c r="G599" t="str">
        <f t="shared" si="19"/>
        <v>Mr</v>
      </c>
    </row>
    <row r="600" spans="1:7" ht="15.75">
      <c r="A600" s="9" t="s">
        <v>640</v>
      </c>
      <c r="B600" s="9" t="s">
        <v>4082</v>
      </c>
      <c r="C600" s="7" t="s">
        <v>2395</v>
      </c>
      <c r="D600" s="7" t="s">
        <v>4083</v>
      </c>
      <c r="E600" s="9" t="s">
        <v>4084</v>
      </c>
      <c r="F600" t="str">
        <f t="shared" si="18"/>
        <v>Jackie K</v>
      </c>
      <c r="G600" t="str">
        <f t="shared" si="19"/>
        <v>Ms</v>
      </c>
    </row>
    <row r="601" spans="1:7" ht="15.75">
      <c r="A601" s="9" t="s">
        <v>641</v>
      </c>
      <c r="B601" s="9" t="s">
        <v>4085</v>
      </c>
      <c r="C601" s="7" t="s">
        <v>2402</v>
      </c>
      <c r="D601" s="7" t="s">
        <v>2658</v>
      </c>
      <c r="E601" s="9" t="s">
        <v>4086</v>
      </c>
      <c r="F601" t="str">
        <f t="shared" si="18"/>
        <v>Chris</v>
      </c>
      <c r="G601" t="str">
        <f t="shared" si="19"/>
        <v>Mr</v>
      </c>
    </row>
    <row r="602" spans="1:7" ht="15.75">
      <c r="A602" s="9" t="s">
        <v>642</v>
      </c>
      <c r="B602" s="9" t="s">
        <v>4087</v>
      </c>
      <c r="C602" s="7" t="s">
        <v>2402</v>
      </c>
      <c r="D602" s="7" t="s">
        <v>4088</v>
      </c>
      <c r="E602" s="9" t="s">
        <v>4089</v>
      </c>
      <c r="F602" t="str">
        <f t="shared" si="18"/>
        <v>Tyler C</v>
      </c>
      <c r="G602" t="str">
        <f t="shared" si="19"/>
        <v>Mr</v>
      </c>
    </row>
    <row r="603" spans="1:7" ht="15.75">
      <c r="A603" s="9" t="s">
        <v>643</v>
      </c>
      <c r="B603" s="9" t="s">
        <v>4090</v>
      </c>
      <c r="C603" s="7" t="s">
        <v>2402</v>
      </c>
      <c r="D603" s="7" t="s">
        <v>3223</v>
      </c>
      <c r="E603" s="9" t="s">
        <v>4091</v>
      </c>
      <c r="F603" t="str">
        <f t="shared" si="18"/>
        <v>Michael</v>
      </c>
      <c r="G603" t="str">
        <f t="shared" si="19"/>
        <v>Mr</v>
      </c>
    </row>
    <row r="604" spans="1:7" ht="15.75">
      <c r="A604" s="9" t="s">
        <v>644</v>
      </c>
      <c r="B604" s="9" t="s">
        <v>4092</v>
      </c>
      <c r="C604" s="7" t="s">
        <v>2395</v>
      </c>
      <c r="D604" s="7" t="s">
        <v>4093</v>
      </c>
      <c r="E604" s="9" t="s">
        <v>4094</v>
      </c>
      <c r="F604" t="str">
        <f t="shared" si="18"/>
        <v>Yoshie</v>
      </c>
      <c r="G604" t="str">
        <f t="shared" si="19"/>
        <v>Ms</v>
      </c>
    </row>
    <row r="605" spans="1:7" ht="15.75">
      <c r="A605" s="9" t="s">
        <v>645</v>
      </c>
      <c r="B605" s="9" t="s">
        <v>4095</v>
      </c>
      <c r="C605" s="7" t="s">
        <v>2395</v>
      </c>
      <c r="D605" s="7" t="s">
        <v>4096</v>
      </c>
      <c r="E605" s="9" t="s">
        <v>4097</v>
      </c>
      <c r="F605" t="str">
        <f t="shared" si="18"/>
        <v>Lauren A</v>
      </c>
      <c r="G605" t="str">
        <f t="shared" si="19"/>
        <v>Ms</v>
      </c>
    </row>
    <row r="606" spans="1:7" ht="15.75">
      <c r="A606" s="9" t="s">
        <v>646</v>
      </c>
      <c r="B606" s="9" t="s">
        <v>4098</v>
      </c>
      <c r="C606" s="7" t="s">
        <v>2402</v>
      </c>
      <c r="D606" s="7" t="s">
        <v>4099</v>
      </c>
      <c r="E606" s="9" t="s">
        <v>4100</v>
      </c>
      <c r="F606" t="str">
        <f t="shared" si="18"/>
        <v>Mason D</v>
      </c>
      <c r="G606" t="str">
        <f t="shared" si="19"/>
        <v>Mr</v>
      </c>
    </row>
    <row r="607" spans="1:7" ht="15.75">
      <c r="A607" s="9" t="s">
        <v>647</v>
      </c>
      <c r="B607" s="9" t="s">
        <v>4101</v>
      </c>
      <c r="C607" s="7" t="s">
        <v>2402</v>
      </c>
      <c r="D607" s="7" t="s">
        <v>2819</v>
      </c>
      <c r="E607" s="9" t="s">
        <v>4102</v>
      </c>
      <c r="F607" t="str">
        <f t="shared" si="18"/>
        <v>Ryan</v>
      </c>
      <c r="G607" t="str">
        <f t="shared" si="19"/>
        <v>Mr</v>
      </c>
    </row>
    <row r="608" spans="1:7" ht="15.75">
      <c r="A608" s="9" t="s">
        <v>648</v>
      </c>
      <c r="B608" s="9" t="s">
        <v>4103</v>
      </c>
      <c r="C608" s="7" t="s">
        <v>2402</v>
      </c>
      <c r="D608" s="7" t="s">
        <v>4104</v>
      </c>
      <c r="E608" s="9" t="s">
        <v>4105</v>
      </c>
      <c r="F608" t="str">
        <f t="shared" si="18"/>
        <v>Arturo</v>
      </c>
      <c r="G608" t="str">
        <f t="shared" si="19"/>
        <v>Mr</v>
      </c>
    </row>
    <row r="609" spans="1:7" ht="15.75">
      <c r="A609" s="9" t="s">
        <v>649</v>
      </c>
      <c r="B609" s="9" t="s">
        <v>4106</v>
      </c>
      <c r="C609" s="7" t="s">
        <v>2402</v>
      </c>
      <c r="D609" s="7" t="s">
        <v>4107</v>
      </c>
      <c r="E609" s="9" t="s">
        <v>4108</v>
      </c>
      <c r="F609" t="str">
        <f t="shared" si="18"/>
        <v>Jake</v>
      </c>
      <c r="G609" t="str">
        <f t="shared" si="19"/>
        <v>Mr</v>
      </c>
    </row>
    <row r="610" spans="1:7" ht="15.75">
      <c r="A610" s="9" t="s">
        <v>650</v>
      </c>
      <c r="B610" s="9" t="s">
        <v>4109</v>
      </c>
      <c r="C610" s="7" t="s">
        <v>2395</v>
      </c>
      <c r="D610" s="7" t="s">
        <v>3883</v>
      </c>
      <c r="E610" s="9" t="s">
        <v>4110</v>
      </c>
      <c r="F610" t="str">
        <f t="shared" si="18"/>
        <v>Sarah E</v>
      </c>
      <c r="G610" t="str">
        <f t="shared" si="19"/>
        <v>Ms</v>
      </c>
    </row>
    <row r="611" spans="1:7" ht="15.75">
      <c r="A611" s="9" t="s">
        <v>651</v>
      </c>
      <c r="B611" s="9" t="s">
        <v>4111</v>
      </c>
      <c r="C611" s="7" t="s">
        <v>2395</v>
      </c>
      <c r="D611" s="7" t="s">
        <v>4112</v>
      </c>
      <c r="E611" s="9" t="s">
        <v>4113</v>
      </c>
      <c r="F611" t="str">
        <f t="shared" si="18"/>
        <v>Alison L</v>
      </c>
      <c r="G611" t="str">
        <f t="shared" si="19"/>
        <v>Ms</v>
      </c>
    </row>
    <row r="612" spans="1:7" ht="15.75">
      <c r="A612" s="9" t="s">
        <v>652</v>
      </c>
      <c r="B612" s="9" t="s">
        <v>4114</v>
      </c>
      <c r="C612" s="7" t="s">
        <v>2395</v>
      </c>
      <c r="D612" s="7" t="s">
        <v>4115</v>
      </c>
      <c r="E612" s="9" t="s">
        <v>4116</v>
      </c>
      <c r="F612" t="str">
        <f t="shared" si="18"/>
        <v>Karen A</v>
      </c>
      <c r="G612" t="str">
        <f t="shared" si="19"/>
        <v>Ms</v>
      </c>
    </row>
    <row r="613" spans="1:7" ht="15.75">
      <c r="A613" s="9" t="s">
        <v>653</v>
      </c>
      <c r="B613" s="9" t="s">
        <v>4117</v>
      </c>
      <c r="C613" s="7" t="s">
        <v>2402</v>
      </c>
      <c r="D613" s="7" t="s">
        <v>4118</v>
      </c>
      <c r="E613" s="9" t="s">
        <v>4119</v>
      </c>
      <c r="F613" t="str">
        <f t="shared" si="18"/>
        <v>Thomas R Jr</v>
      </c>
      <c r="G613" t="str">
        <f t="shared" si="19"/>
        <v>Mr</v>
      </c>
    </row>
    <row r="614" spans="1:7" ht="15.75">
      <c r="A614" s="9" t="s">
        <v>654</v>
      </c>
      <c r="B614" s="9" t="s">
        <v>4120</v>
      </c>
      <c r="C614" s="7" t="s">
        <v>2402</v>
      </c>
      <c r="D614" s="7" t="s">
        <v>3087</v>
      </c>
      <c r="E614" s="9" t="s">
        <v>4121</v>
      </c>
      <c r="F614" t="str">
        <f t="shared" si="18"/>
        <v>Samuel</v>
      </c>
      <c r="G614" t="str">
        <f t="shared" si="19"/>
        <v>Mr</v>
      </c>
    </row>
    <row r="615" spans="1:7" ht="15.75">
      <c r="A615" s="9" t="s">
        <v>655</v>
      </c>
      <c r="B615" s="9" t="s">
        <v>4122</v>
      </c>
      <c r="C615" s="7" t="s">
        <v>2395</v>
      </c>
      <c r="D615" s="7" t="s">
        <v>4123</v>
      </c>
      <c r="E615" s="9" t="s">
        <v>4124</v>
      </c>
      <c r="F615" t="str">
        <f t="shared" si="18"/>
        <v>Stephanie W</v>
      </c>
      <c r="G615" t="str">
        <f t="shared" si="19"/>
        <v>Ms</v>
      </c>
    </row>
    <row r="616" spans="1:7" ht="15.75">
      <c r="A616" s="9" t="s">
        <v>656</v>
      </c>
      <c r="B616" s="9" t="s">
        <v>4125</v>
      </c>
      <c r="C616" s="7" t="s">
        <v>2402</v>
      </c>
      <c r="D616" s="7" t="s">
        <v>4126</v>
      </c>
      <c r="E616" s="9" t="s">
        <v>4127</v>
      </c>
      <c r="F616" t="str">
        <f t="shared" si="18"/>
        <v>Ezra</v>
      </c>
      <c r="G616" t="str">
        <f t="shared" si="19"/>
        <v>Mr</v>
      </c>
    </row>
    <row r="617" spans="1:7" ht="15.75">
      <c r="A617" s="9" t="s">
        <v>657</v>
      </c>
      <c r="B617" s="9" t="s">
        <v>4128</v>
      </c>
      <c r="C617" s="7" t="s">
        <v>2402</v>
      </c>
      <c r="D617" s="7" t="s">
        <v>3638</v>
      </c>
      <c r="E617" s="9" t="s">
        <v>3221</v>
      </c>
      <c r="F617" t="str">
        <f t="shared" si="18"/>
        <v>Jim</v>
      </c>
      <c r="G617" t="str">
        <f t="shared" si="19"/>
        <v>Mr</v>
      </c>
    </row>
    <row r="618" spans="1:7" ht="15.75">
      <c r="A618" s="9" t="s">
        <v>658</v>
      </c>
      <c r="B618" s="9" t="s">
        <v>4129</v>
      </c>
      <c r="C618" s="7" t="s">
        <v>2402</v>
      </c>
      <c r="D618" s="7" t="s">
        <v>4130</v>
      </c>
      <c r="E618" s="9" t="s">
        <v>4131</v>
      </c>
      <c r="F618" t="str">
        <f t="shared" si="18"/>
        <v>Ari L</v>
      </c>
      <c r="G618" t="str">
        <f t="shared" si="19"/>
        <v>Mr</v>
      </c>
    </row>
    <row r="619" spans="1:7" ht="15.75">
      <c r="A619" s="9" t="s">
        <v>659</v>
      </c>
      <c r="B619" s="9" t="s">
        <v>4132</v>
      </c>
      <c r="C619" s="7" t="s">
        <v>2395</v>
      </c>
      <c r="D619" s="7" t="s">
        <v>4133</v>
      </c>
      <c r="E619" s="9" t="s">
        <v>4134</v>
      </c>
      <c r="F619" t="str">
        <f t="shared" si="18"/>
        <v>Fanny</v>
      </c>
      <c r="G619" t="str">
        <f t="shared" si="19"/>
        <v>Ms</v>
      </c>
    </row>
    <row r="620" spans="1:7" ht="15.75">
      <c r="A620" s="9" t="s">
        <v>660</v>
      </c>
      <c r="B620" s="9" t="s">
        <v>4135</v>
      </c>
      <c r="C620" s="7" t="s">
        <v>2395</v>
      </c>
      <c r="D620" s="7" t="s">
        <v>4136</v>
      </c>
      <c r="E620" s="9" t="s">
        <v>4137</v>
      </c>
      <c r="F620" t="str">
        <f t="shared" si="18"/>
        <v>Heather</v>
      </c>
      <c r="G620" t="str">
        <f t="shared" si="19"/>
        <v>Ms</v>
      </c>
    </row>
    <row r="621" spans="1:7" ht="15.75">
      <c r="A621" s="9" t="s">
        <v>661</v>
      </c>
      <c r="B621" s="9" t="s">
        <v>4138</v>
      </c>
      <c r="C621" s="7" t="s">
        <v>2402</v>
      </c>
      <c r="D621" s="7" t="s">
        <v>4139</v>
      </c>
      <c r="E621" s="9" t="s">
        <v>2690</v>
      </c>
      <c r="F621" t="str">
        <f t="shared" si="18"/>
        <v>Peter W Sr</v>
      </c>
      <c r="G621" t="str">
        <f t="shared" si="19"/>
        <v>Mr</v>
      </c>
    </row>
    <row r="622" spans="1:7" ht="15.75">
      <c r="A622" s="9" t="s">
        <v>662</v>
      </c>
      <c r="B622" s="9" t="s">
        <v>4140</v>
      </c>
      <c r="C622" s="7" t="s">
        <v>2395</v>
      </c>
      <c r="D622" s="7" t="s">
        <v>4141</v>
      </c>
      <c r="E622" s="9" t="s">
        <v>4142</v>
      </c>
      <c r="F622" t="str">
        <f t="shared" si="18"/>
        <v>Catherine A</v>
      </c>
      <c r="G622" t="str">
        <f t="shared" si="19"/>
        <v>Ms</v>
      </c>
    </row>
    <row r="623" spans="1:7" ht="15.75">
      <c r="A623" s="9" t="s">
        <v>663</v>
      </c>
      <c r="B623" s="9" t="s">
        <v>4143</v>
      </c>
      <c r="C623" s="7" t="s">
        <v>2395</v>
      </c>
      <c r="D623" s="7" t="s">
        <v>3677</v>
      </c>
      <c r="E623" s="9" t="s">
        <v>4144</v>
      </c>
      <c r="F623" t="str">
        <f t="shared" si="18"/>
        <v>Kelly A</v>
      </c>
      <c r="G623" t="str">
        <f t="shared" si="19"/>
        <v>Ms</v>
      </c>
    </row>
    <row r="624" spans="1:7" ht="15.75">
      <c r="A624" s="9" t="s">
        <v>664</v>
      </c>
      <c r="B624" s="9" t="s">
        <v>4145</v>
      </c>
      <c r="C624" s="7" t="s">
        <v>2395</v>
      </c>
      <c r="D624" s="7" t="s">
        <v>4146</v>
      </c>
      <c r="E624" s="9" t="s">
        <v>4147</v>
      </c>
      <c r="F624" t="str">
        <f t="shared" si="18"/>
        <v>Janel N</v>
      </c>
      <c r="G624" t="str">
        <f t="shared" si="19"/>
        <v>Ms</v>
      </c>
    </row>
    <row r="625" spans="1:7" ht="15.75">
      <c r="A625" s="9" t="s">
        <v>665</v>
      </c>
      <c r="B625" s="9" t="s">
        <v>4148</v>
      </c>
      <c r="C625" s="7" t="s">
        <v>2402</v>
      </c>
      <c r="D625" s="7" t="s">
        <v>2712</v>
      </c>
      <c r="E625" s="9" t="s">
        <v>4149</v>
      </c>
      <c r="F625" t="str">
        <f t="shared" si="18"/>
        <v>Matthew</v>
      </c>
      <c r="G625" t="str">
        <f t="shared" si="19"/>
        <v>Mr</v>
      </c>
    </row>
    <row r="626" spans="1:7" ht="15.75">
      <c r="A626" s="9" t="s">
        <v>666</v>
      </c>
      <c r="B626" s="9" t="s">
        <v>4150</v>
      </c>
      <c r="C626" s="7" t="s">
        <v>2395</v>
      </c>
      <c r="D626" s="7" t="s">
        <v>4151</v>
      </c>
      <c r="E626" s="9" t="s">
        <v>4152</v>
      </c>
      <c r="F626" t="str">
        <f t="shared" si="18"/>
        <v>Yann Kai</v>
      </c>
      <c r="G626" t="str">
        <f t="shared" si="19"/>
        <v>Ms</v>
      </c>
    </row>
    <row r="627" spans="1:7" ht="15.75">
      <c r="A627" s="9" t="s">
        <v>667</v>
      </c>
      <c r="B627" s="9" t="s">
        <v>4153</v>
      </c>
      <c r="C627" s="7" t="s">
        <v>2402</v>
      </c>
      <c r="D627" s="7" t="s">
        <v>4154</v>
      </c>
      <c r="E627" s="9" t="s">
        <v>4155</v>
      </c>
      <c r="F627" t="str">
        <f t="shared" si="18"/>
        <v>Zachary R</v>
      </c>
      <c r="G627" t="str">
        <f t="shared" si="19"/>
        <v>Mr</v>
      </c>
    </row>
    <row r="628" spans="1:7" ht="15.75">
      <c r="A628" s="9" t="s">
        <v>668</v>
      </c>
      <c r="B628" s="9" t="s">
        <v>4156</v>
      </c>
      <c r="C628" s="7" t="s">
        <v>2402</v>
      </c>
      <c r="D628" s="7" t="s">
        <v>4157</v>
      </c>
      <c r="E628" s="9" t="s">
        <v>4158</v>
      </c>
      <c r="F628" t="str">
        <f t="shared" si="18"/>
        <v>Alejandro Sr</v>
      </c>
      <c r="G628" t="str">
        <f t="shared" si="19"/>
        <v>Mr</v>
      </c>
    </row>
    <row r="629" spans="1:7" ht="15.75">
      <c r="A629" s="9" t="s">
        <v>669</v>
      </c>
      <c r="B629" s="9" t="s">
        <v>4159</v>
      </c>
      <c r="C629" s="7" t="s">
        <v>2402</v>
      </c>
      <c r="D629" s="7" t="s">
        <v>4160</v>
      </c>
      <c r="E629" s="9" t="s">
        <v>4161</v>
      </c>
      <c r="F629" t="str">
        <f t="shared" si="18"/>
        <v>Nicholas R</v>
      </c>
      <c r="G629" t="str">
        <f t="shared" si="19"/>
        <v>Mr</v>
      </c>
    </row>
    <row r="630" spans="1:7" ht="15.75">
      <c r="A630" s="9" t="s">
        <v>670</v>
      </c>
      <c r="B630" s="9" t="s">
        <v>4162</v>
      </c>
      <c r="C630" s="7" t="s">
        <v>2402</v>
      </c>
      <c r="D630" s="7" t="s">
        <v>3299</v>
      </c>
      <c r="E630" s="9" t="s">
        <v>4163</v>
      </c>
      <c r="F630" t="str">
        <f t="shared" si="18"/>
        <v>Paul</v>
      </c>
      <c r="G630" t="str">
        <f t="shared" si="19"/>
        <v>Mr</v>
      </c>
    </row>
    <row r="631" spans="1:7" ht="15.75">
      <c r="A631" s="9" t="s">
        <v>671</v>
      </c>
      <c r="B631" s="9" t="s">
        <v>4164</v>
      </c>
      <c r="C631" s="7" t="s">
        <v>2402</v>
      </c>
      <c r="D631" s="7" t="s">
        <v>4165</v>
      </c>
      <c r="E631" s="9" t="s">
        <v>4166</v>
      </c>
      <c r="F631" t="str">
        <f t="shared" si="18"/>
        <v>Michael D</v>
      </c>
      <c r="G631" t="str">
        <f t="shared" si="19"/>
        <v>Mr</v>
      </c>
    </row>
    <row r="632" spans="1:7" ht="15.75">
      <c r="A632" s="9" t="s">
        <v>672</v>
      </c>
      <c r="B632" s="9" t="s">
        <v>4167</v>
      </c>
      <c r="C632" s="7" t="s">
        <v>2395</v>
      </c>
      <c r="D632" s="7" t="s">
        <v>4168</v>
      </c>
      <c r="E632" s="9" t="s">
        <v>4169</v>
      </c>
      <c r="F632" t="str">
        <f t="shared" si="18"/>
        <v>Marina</v>
      </c>
      <c r="G632" t="str">
        <f t="shared" si="19"/>
        <v>Ms</v>
      </c>
    </row>
    <row r="633" spans="1:7" ht="15.75">
      <c r="A633" s="9" t="s">
        <v>673</v>
      </c>
      <c r="B633" s="9" t="s">
        <v>4170</v>
      </c>
      <c r="C633" s="7" t="s">
        <v>2395</v>
      </c>
      <c r="D633" s="7" t="s">
        <v>4171</v>
      </c>
      <c r="E633" s="9" t="s">
        <v>4172</v>
      </c>
      <c r="F633" t="str">
        <f t="shared" si="18"/>
        <v>Caroline</v>
      </c>
      <c r="G633" t="str">
        <f t="shared" si="19"/>
        <v>Ms</v>
      </c>
    </row>
    <row r="634" spans="1:7" ht="15.75">
      <c r="A634" s="9" t="s">
        <v>674</v>
      </c>
      <c r="B634" s="9" t="s">
        <v>4173</v>
      </c>
      <c r="C634" s="7" t="s">
        <v>2402</v>
      </c>
      <c r="D634" s="7" t="s">
        <v>4174</v>
      </c>
      <c r="E634" s="9" t="s">
        <v>4175</v>
      </c>
      <c r="F634" t="str">
        <f t="shared" si="18"/>
        <v>Ross P</v>
      </c>
      <c r="G634" t="str">
        <f t="shared" si="19"/>
        <v>Mr</v>
      </c>
    </row>
    <row r="635" spans="1:7" ht="15.75">
      <c r="A635" s="9" t="s">
        <v>675</v>
      </c>
      <c r="B635" s="9" t="s">
        <v>4176</v>
      </c>
      <c r="C635" s="7" t="s">
        <v>2395</v>
      </c>
      <c r="D635" s="7" t="s">
        <v>4177</v>
      </c>
      <c r="E635" s="9" t="s">
        <v>4178</v>
      </c>
      <c r="F635" t="str">
        <f t="shared" si="18"/>
        <v>Aoife</v>
      </c>
      <c r="G635" t="str">
        <f t="shared" si="19"/>
        <v>Ms</v>
      </c>
    </row>
    <row r="636" spans="1:7" ht="15.75">
      <c r="A636" s="9" t="s">
        <v>676</v>
      </c>
      <c r="B636" s="9" t="s">
        <v>4179</v>
      </c>
      <c r="C636" s="7" t="s">
        <v>2402</v>
      </c>
      <c r="D636" s="7" t="s">
        <v>2403</v>
      </c>
      <c r="E636" s="9" t="s">
        <v>4180</v>
      </c>
      <c r="F636" t="str">
        <f t="shared" si="18"/>
        <v>Daniel</v>
      </c>
      <c r="G636" t="str">
        <f t="shared" si="19"/>
        <v>Mr</v>
      </c>
    </row>
    <row r="637" spans="1:7" ht="15.75">
      <c r="A637" s="9" t="s">
        <v>677</v>
      </c>
      <c r="B637" s="9" t="s">
        <v>4181</v>
      </c>
      <c r="C637" s="7" t="s">
        <v>2402</v>
      </c>
      <c r="D637" s="7" t="s">
        <v>2554</v>
      </c>
      <c r="E637" s="9" t="s">
        <v>4182</v>
      </c>
      <c r="F637" t="str">
        <f t="shared" si="18"/>
        <v>Wesley</v>
      </c>
      <c r="G637" t="str">
        <f t="shared" si="19"/>
        <v>Mr</v>
      </c>
    </row>
    <row r="638" spans="1:7" ht="15.75">
      <c r="A638" s="9" t="s">
        <v>678</v>
      </c>
      <c r="B638" s="9" t="s">
        <v>4183</v>
      </c>
      <c r="C638" s="7" t="s">
        <v>2395</v>
      </c>
      <c r="D638" s="7" t="s">
        <v>2571</v>
      </c>
      <c r="E638" s="9" t="s">
        <v>4184</v>
      </c>
      <c r="F638" t="str">
        <f t="shared" si="18"/>
        <v>Rebecca J</v>
      </c>
      <c r="G638" t="str">
        <f t="shared" si="19"/>
        <v>Ms</v>
      </c>
    </row>
    <row r="639" spans="1:7" ht="15.75">
      <c r="A639" s="9" t="s">
        <v>679</v>
      </c>
      <c r="B639" s="9" t="s">
        <v>4185</v>
      </c>
      <c r="C639" s="7" t="s">
        <v>2402</v>
      </c>
      <c r="D639" s="7" t="s">
        <v>4186</v>
      </c>
      <c r="E639" s="9" t="s">
        <v>4187</v>
      </c>
      <c r="F639" t="str">
        <f t="shared" si="18"/>
        <v>Barry P</v>
      </c>
      <c r="G639" t="str">
        <f t="shared" si="19"/>
        <v>Mr</v>
      </c>
    </row>
    <row r="640" spans="1:7" ht="15.75">
      <c r="A640" s="9" t="s">
        <v>680</v>
      </c>
      <c r="B640" s="9" t="s">
        <v>4188</v>
      </c>
      <c r="C640" s="7" t="s">
        <v>2402</v>
      </c>
      <c r="D640" s="7" t="s">
        <v>4189</v>
      </c>
      <c r="E640" s="9" t="s">
        <v>4190</v>
      </c>
      <c r="F640" t="str">
        <f t="shared" si="18"/>
        <v>Maciej</v>
      </c>
      <c r="G640" t="str">
        <f t="shared" si="19"/>
        <v>Mr</v>
      </c>
    </row>
    <row r="641" spans="1:7" ht="15.75">
      <c r="A641" s="9" t="s">
        <v>681</v>
      </c>
      <c r="B641" s="9" t="s">
        <v>4191</v>
      </c>
      <c r="C641" s="7" t="s">
        <v>2402</v>
      </c>
      <c r="D641" s="7" t="s">
        <v>4192</v>
      </c>
      <c r="E641" s="9" t="s">
        <v>4193</v>
      </c>
      <c r="F641" t="str">
        <f t="shared" si="18"/>
        <v>Jerry D</v>
      </c>
      <c r="G641" t="str">
        <f t="shared" si="19"/>
        <v>Mr</v>
      </c>
    </row>
    <row r="642" spans="1:7" ht="15.75">
      <c r="A642" s="9" t="s">
        <v>682</v>
      </c>
      <c r="B642" s="9" t="s">
        <v>4194</v>
      </c>
      <c r="C642" s="7" t="s">
        <v>2402</v>
      </c>
      <c r="D642" s="7" t="s">
        <v>4195</v>
      </c>
      <c r="E642" s="9" t="s">
        <v>4196</v>
      </c>
      <c r="F642" t="str">
        <f t="shared" si="18"/>
        <v>Eric A</v>
      </c>
      <c r="G642" t="str">
        <f t="shared" si="19"/>
        <v>Mr</v>
      </c>
    </row>
    <row r="643" spans="1:7" ht="15.75">
      <c r="A643" s="9" t="s">
        <v>683</v>
      </c>
      <c r="B643" s="9" t="s">
        <v>4197</v>
      </c>
      <c r="C643" s="7" t="s">
        <v>2395</v>
      </c>
      <c r="D643" s="7" t="s">
        <v>4198</v>
      </c>
      <c r="E643" s="9" t="s">
        <v>3593</v>
      </c>
      <c r="F643" t="str">
        <f t="shared" ref="F643:F706" si="20">TRIM(D643)</f>
        <v>Cathi</v>
      </c>
      <c r="G643" t="str">
        <f t="shared" ref="G643:G706" si="21">TRIM(C643)</f>
        <v>Ms</v>
      </c>
    </row>
    <row r="644" spans="1:7" ht="15.75">
      <c r="A644" s="9" t="s">
        <v>684</v>
      </c>
      <c r="B644" s="9" t="s">
        <v>4199</v>
      </c>
      <c r="C644" s="7" t="s">
        <v>2402</v>
      </c>
      <c r="D644" s="7" t="s">
        <v>4200</v>
      </c>
      <c r="E644" s="9" t="s">
        <v>4201</v>
      </c>
      <c r="F644" t="str">
        <f t="shared" si="20"/>
        <v>Alex M</v>
      </c>
      <c r="G644" t="str">
        <f t="shared" si="21"/>
        <v>Mr</v>
      </c>
    </row>
    <row r="645" spans="1:7" ht="15.75">
      <c r="A645" s="9" t="s">
        <v>685</v>
      </c>
      <c r="B645" s="9" t="s">
        <v>4202</v>
      </c>
      <c r="C645" s="7" t="s">
        <v>2402</v>
      </c>
      <c r="D645" s="7" t="s">
        <v>4203</v>
      </c>
      <c r="E645" s="9" t="s">
        <v>4204</v>
      </c>
      <c r="F645" t="str">
        <f t="shared" si="20"/>
        <v>Liang</v>
      </c>
      <c r="G645" t="str">
        <f t="shared" si="21"/>
        <v>Mr</v>
      </c>
    </row>
    <row r="646" spans="1:7" ht="15.75">
      <c r="A646" s="9" t="s">
        <v>686</v>
      </c>
      <c r="B646" s="9" t="s">
        <v>4205</v>
      </c>
      <c r="C646" s="7" t="s">
        <v>2395</v>
      </c>
      <c r="D646" s="7" t="s">
        <v>4206</v>
      </c>
      <c r="E646" s="9" t="s">
        <v>4207</v>
      </c>
      <c r="F646" t="str">
        <f t="shared" si="20"/>
        <v>Lexy</v>
      </c>
      <c r="G646" t="str">
        <f t="shared" si="21"/>
        <v>Ms</v>
      </c>
    </row>
    <row r="647" spans="1:7" ht="15.75">
      <c r="A647" s="9" t="s">
        <v>687</v>
      </c>
      <c r="B647" s="9" t="s">
        <v>4208</v>
      </c>
      <c r="C647" s="7" t="s">
        <v>2395</v>
      </c>
      <c r="D647" s="7" t="s">
        <v>4209</v>
      </c>
      <c r="E647" s="9" t="s">
        <v>4210</v>
      </c>
      <c r="F647" t="str">
        <f t="shared" si="20"/>
        <v>Syndy</v>
      </c>
      <c r="G647" t="str">
        <f t="shared" si="21"/>
        <v>Ms</v>
      </c>
    </row>
    <row r="648" spans="1:7" ht="15.75">
      <c r="A648" s="9" t="s">
        <v>688</v>
      </c>
      <c r="B648" s="9" t="s">
        <v>4211</v>
      </c>
      <c r="C648" s="7" t="s">
        <v>2402</v>
      </c>
      <c r="D648" s="7" t="s">
        <v>3223</v>
      </c>
      <c r="E648" s="9" t="s">
        <v>4212</v>
      </c>
      <c r="F648" t="str">
        <f t="shared" si="20"/>
        <v>Michael</v>
      </c>
      <c r="G648" t="str">
        <f t="shared" si="21"/>
        <v>Mr</v>
      </c>
    </row>
    <row r="649" spans="1:7" ht="15.75">
      <c r="A649" s="9" t="s">
        <v>689</v>
      </c>
      <c r="B649" s="9" t="s">
        <v>4213</v>
      </c>
      <c r="C649" s="7" t="s">
        <v>2402</v>
      </c>
      <c r="D649" s="7" t="s">
        <v>4214</v>
      </c>
      <c r="E649" s="9" t="s">
        <v>4215</v>
      </c>
      <c r="F649" t="str">
        <f t="shared" si="20"/>
        <v>Samuel L</v>
      </c>
      <c r="G649" t="str">
        <f t="shared" si="21"/>
        <v>Mr</v>
      </c>
    </row>
    <row r="650" spans="1:7" ht="15.75">
      <c r="A650" s="9" t="s">
        <v>690</v>
      </c>
      <c r="B650" s="9" t="s">
        <v>4216</v>
      </c>
      <c r="C650" s="7" t="s">
        <v>2402</v>
      </c>
      <c r="D650" s="7" t="s">
        <v>4217</v>
      </c>
      <c r="E650" s="9" t="s">
        <v>4218</v>
      </c>
      <c r="F650" t="str">
        <f t="shared" si="20"/>
        <v>Spencer A</v>
      </c>
      <c r="G650" t="str">
        <f t="shared" si="21"/>
        <v>Mr</v>
      </c>
    </row>
    <row r="651" spans="1:7" ht="15.75">
      <c r="A651" s="9" t="s">
        <v>691</v>
      </c>
      <c r="B651" s="9" t="s">
        <v>4219</v>
      </c>
      <c r="C651" s="7" t="s">
        <v>2406</v>
      </c>
      <c r="D651" s="7" t="s">
        <v>4220</v>
      </c>
      <c r="E651" s="9" t="s">
        <v>4221</v>
      </c>
      <c r="F651" t="str">
        <f t="shared" si="20"/>
        <v>Rochelle</v>
      </c>
      <c r="G651" t="str">
        <f t="shared" si="21"/>
        <v>Mrs</v>
      </c>
    </row>
    <row r="652" spans="1:7" ht="15.75">
      <c r="A652" s="9" t="s">
        <v>692</v>
      </c>
      <c r="B652" s="9" t="s">
        <v>4222</v>
      </c>
      <c r="C652" s="7" t="s">
        <v>2395</v>
      </c>
      <c r="D652" s="7" t="s">
        <v>4223</v>
      </c>
      <c r="E652" s="9" t="s">
        <v>4224</v>
      </c>
      <c r="F652" t="str">
        <f t="shared" si="20"/>
        <v>Paula</v>
      </c>
      <c r="G652" t="str">
        <f t="shared" si="21"/>
        <v>Ms</v>
      </c>
    </row>
    <row r="653" spans="1:7" ht="15.75">
      <c r="A653" s="9" t="s">
        <v>693</v>
      </c>
      <c r="B653" s="9" t="s">
        <v>4225</v>
      </c>
      <c r="C653" s="7" t="s">
        <v>2406</v>
      </c>
      <c r="D653" s="7" t="s">
        <v>4226</v>
      </c>
      <c r="E653" s="9" t="s">
        <v>4227</v>
      </c>
      <c r="F653" t="str">
        <f t="shared" si="20"/>
        <v>Madeline E</v>
      </c>
      <c r="G653" t="str">
        <f t="shared" si="21"/>
        <v>Mrs</v>
      </c>
    </row>
    <row r="654" spans="1:7" ht="15.75">
      <c r="A654" s="9" t="s">
        <v>694</v>
      </c>
      <c r="B654" s="9" t="s">
        <v>4228</v>
      </c>
      <c r="C654" s="7" t="s">
        <v>2395</v>
      </c>
      <c r="D654" s="7" t="s">
        <v>4229</v>
      </c>
      <c r="E654" s="9" t="s">
        <v>4230</v>
      </c>
      <c r="F654" t="str">
        <f t="shared" si="20"/>
        <v>Maria Isabel</v>
      </c>
      <c r="G654" t="str">
        <f t="shared" si="21"/>
        <v>Ms</v>
      </c>
    </row>
    <row r="655" spans="1:7" ht="15.75">
      <c r="A655" s="9" t="s">
        <v>695</v>
      </c>
      <c r="B655" s="9" t="s">
        <v>4231</v>
      </c>
      <c r="C655" s="7" t="s">
        <v>2402</v>
      </c>
      <c r="D655" s="7" t="s">
        <v>4232</v>
      </c>
      <c r="E655" s="9" t="s">
        <v>4233</v>
      </c>
      <c r="F655" t="str">
        <f t="shared" si="20"/>
        <v>Arthur M</v>
      </c>
      <c r="G655" t="str">
        <f t="shared" si="21"/>
        <v>Mr</v>
      </c>
    </row>
    <row r="656" spans="1:7" ht="15.75">
      <c r="A656" s="9" t="s">
        <v>696</v>
      </c>
      <c r="B656" s="9" t="s">
        <v>4234</v>
      </c>
      <c r="C656" s="7" t="s">
        <v>2402</v>
      </c>
      <c r="D656" s="7" t="s">
        <v>4235</v>
      </c>
      <c r="E656" s="9" t="s">
        <v>4236</v>
      </c>
      <c r="F656" t="str">
        <f t="shared" si="20"/>
        <v>Joseph R</v>
      </c>
      <c r="G656" t="str">
        <f t="shared" si="21"/>
        <v>Mr</v>
      </c>
    </row>
    <row r="657" spans="1:7" ht="15.75">
      <c r="A657" s="9" t="s">
        <v>697</v>
      </c>
      <c r="B657" s="9" t="s">
        <v>4237</v>
      </c>
      <c r="C657" s="7" t="s">
        <v>2395</v>
      </c>
      <c r="D657" s="7" t="s">
        <v>4238</v>
      </c>
      <c r="E657" s="9" t="s">
        <v>4239</v>
      </c>
      <c r="F657" t="str">
        <f t="shared" si="20"/>
        <v>Sachiko</v>
      </c>
      <c r="G657" t="str">
        <f t="shared" si="21"/>
        <v>Ms</v>
      </c>
    </row>
    <row r="658" spans="1:7" ht="15.75">
      <c r="A658" s="9" t="s">
        <v>698</v>
      </c>
      <c r="B658" s="9" t="s">
        <v>4240</v>
      </c>
      <c r="C658" s="7" t="s">
        <v>2395</v>
      </c>
      <c r="D658" s="7" t="s">
        <v>2455</v>
      </c>
      <c r="E658" s="9" t="s">
        <v>4241</v>
      </c>
      <c r="F658" t="str">
        <f t="shared" si="20"/>
        <v>Aleksandra</v>
      </c>
      <c r="G658" t="str">
        <f t="shared" si="21"/>
        <v>Ms</v>
      </c>
    </row>
    <row r="659" spans="1:7" ht="15.75">
      <c r="A659" s="9" t="s">
        <v>699</v>
      </c>
      <c r="B659" s="9" t="s">
        <v>4242</v>
      </c>
      <c r="C659" s="7" t="s">
        <v>2402</v>
      </c>
      <c r="D659" s="7" t="s">
        <v>2816</v>
      </c>
      <c r="E659" s="9" t="s">
        <v>4243</v>
      </c>
      <c r="F659" t="str">
        <f t="shared" si="20"/>
        <v>Christopher</v>
      </c>
      <c r="G659" t="str">
        <f t="shared" si="21"/>
        <v>Mr</v>
      </c>
    </row>
    <row r="660" spans="1:7" ht="15.75">
      <c r="A660" s="9" t="s">
        <v>700</v>
      </c>
      <c r="B660" s="9" t="s">
        <v>4244</v>
      </c>
      <c r="C660" s="7" t="s">
        <v>2402</v>
      </c>
      <c r="D660" s="7" t="s">
        <v>4245</v>
      </c>
      <c r="E660" s="9" t="s">
        <v>4246</v>
      </c>
      <c r="F660" t="str">
        <f t="shared" si="20"/>
        <v>Joseph</v>
      </c>
      <c r="G660" t="str">
        <f t="shared" si="21"/>
        <v>Mr</v>
      </c>
    </row>
    <row r="661" spans="1:7" ht="15.75">
      <c r="A661" s="9" t="s">
        <v>701</v>
      </c>
      <c r="B661" s="9" t="s">
        <v>4247</v>
      </c>
      <c r="C661" s="7" t="s">
        <v>2402</v>
      </c>
      <c r="D661" s="7" t="s">
        <v>4248</v>
      </c>
      <c r="E661" s="9" t="s">
        <v>4249</v>
      </c>
      <c r="F661" t="str">
        <f t="shared" si="20"/>
        <v>Lawrence</v>
      </c>
      <c r="G661" t="str">
        <f t="shared" si="21"/>
        <v>Mr</v>
      </c>
    </row>
    <row r="662" spans="1:7" ht="15.75">
      <c r="A662" s="9" t="s">
        <v>702</v>
      </c>
      <c r="B662" s="9" t="s">
        <v>4250</v>
      </c>
      <c r="C662" s="7" t="s">
        <v>2406</v>
      </c>
      <c r="D662" s="7" t="s">
        <v>2828</v>
      </c>
      <c r="E662" s="9" t="s">
        <v>4251</v>
      </c>
      <c r="F662" t="str">
        <f t="shared" si="20"/>
        <v>Katie</v>
      </c>
      <c r="G662" t="str">
        <f t="shared" si="21"/>
        <v>Mrs</v>
      </c>
    </row>
    <row r="663" spans="1:7" ht="15.75">
      <c r="A663" s="9" t="s">
        <v>703</v>
      </c>
      <c r="B663" s="9" t="s">
        <v>4252</v>
      </c>
      <c r="C663" s="7" t="s">
        <v>2402</v>
      </c>
      <c r="D663" s="7" t="s">
        <v>4253</v>
      </c>
      <c r="E663" s="9" t="s">
        <v>4254</v>
      </c>
      <c r="F663" t="str">
        <f t="shared" si="20"/>
        <v>Ruben</v>
      </c>
      <c r="G663" t="str">
        <f t="shared" si="21"/>
        <v>Mr</v>
      </c>
    </row>
    <row r="664" spans="1:7" ht="15.75">
      <c r="A664" s="9" t="s">
        <v>704</v>
      </c>
      <c r="B664" s="9" t="s">
        <v>4255</v>
      </c>
      <c r="C664" s="7" t="s">
        <v>2395</v>
      </c>
      <c r="D664" s="7" t="s">
        <v>2865</v>
      </c>
      <c r="E664" s="9" t="s">
        <v>4256</v>
      </c>
      <c r="F664" t="str">
        <f t="shared" si="20"/>
        <v>Sarah</v>
      </c>
      <c r="G664" t="str">
        <f t="shared" si="21"/>
        <v>Ms</v>
      </c>
    </row>
    <row r="665" spans="1:7" ht="15.75">
      <c r="A665" s="9" t="s">
        <v>705</v>
      </c>
      <c r="B665" s="9" t="s">
        <v>4257</v>
      </c>
      <c r="C665" s="7" t="s">
        <v>2406</v>
      </c>
      <c r="D665" s="7" t="s">
        <v>4258</v>
      </c>
      <c r="E665" s="9" t="s">
        <v>4259</v>
      </c>
      <c r="F665" t="str">
        <f t="shared" si="20"/>
        <v>Angela R</v>
      </c>
      <c r="G665" t="str">
        <f t="shared" si="21"/>
        <v>Mrs</v>
      </c>
    </row>
    <row r="666" spans="1:7" ht="15.75">
      <c r="A666" s="9" t="s">
        <v>706</v>
      </c>
      <c r="B666" s="9" t="s">
        <v>4260</v>
      </c>
      <c r="C666" s="7" t="s">
        <v>2402</v>
      </c>
      <c r="D666" s="7" t="s">
        <v>4261</v>
      </c>
      <c r="E666" s="9" t="s">
        <v>4262</v>
      </c>
      <c r="F666" t="str">
        <f t="shared" si="20"/>
        <v>Chatham</v>
      </c>
      <c r="G666" t="str">
        <f t="shared" si="21"/>
        <v>Mr</v>
      </c>
    </row>
    <row r="667" spans="1:7" ht="15.75">
      <c r="A667" s="9" t="s">
        <v>707</v>
      </c>
      <c r="B667" s="9" t="s">
        <v>4263</v>
      </c>
      <c r="C667" s="7" t="s">
        <v>2402</v>
      </c>
      <c r="D667" s="7" t="s">
        <v>4264</v>
      </c>
      <c r="E667" s="9" t="s">
        <v>4265</v>
      </c>
      <c r="F667" t="str">
        <f t="shared" si="20"/>
        <v>Derek</v>
      </c>
      <c r="G667" t="str">
        <f t="shared" si="21"/>
        <v>Mr</v>
      </c>
    </row>
    <row r="668" spans="1:7" ht="15.75">
      <c r="A668" s="9" t="s">
        <v>708</v>
      </c>
      <c r="B668" s="9" t="s">
        <v>4266</v>
      </c>
      <c r="C668" s="7" t="s">
        <v>2402</v>
      </c>
      <c r="D668" s="7" t="s">
        <v>4267</v>
      </c>
      <c r="E668" s="9" t="s">
        <v>4268</v>
      </c>
      <c r="F668" t="str">
        <f t="shared" si="20"/>
        <v>Kalvin J</v>
      </c>
      <c r="G668" t="str">
        <f t="shared" si="21"/>
        <v>Mr</v>
      </c>
    </row>
    <row r="669" spans="1:7" ht="15.75">
      <c r="A669" s="9" t="s">
        <v>709</v>
      </c>
      <c r="B669" s="9" t="s">
        <v>4269</v>
      </c>
      <c r="C669" s="7" t="s">
        <v>2402</v>
      </c>
      <c r="D669" s="7" t="s">
        <v>4270</v>
      </c>
      <c r="E669" s="9" t="s">
        <v>4271</v>
      </c>
      <c r="F669" t="str">
        <f t="shared" si="20"/>
        <v>Philippe</v>
      </c>
      <c r="G669" t="str">
        <f t="shared" si="21"/>
        <v>Mr</v>
      </c>
    </row>
    <row r="670" spans="1:7" ht="15.75">
      <c r="A670" s="9" t="s">
        <v>710</v>
      </c>
      <c r="B670" s="9" t="s">
        <v>4272</v>
      </c>
      <c r="C670" s="7" t="s">
        <v>2402</v>
      </c>
      <c r="D670" s="7" t="s">
        <v>4273</v>
      </c>
      <c r="E670" s="9" t="s">
        <v>4274</v>
      </c>
      <c r="F670" t="str">
        <f t="shared" si="20"/>
        <v>Steeve T Sr</v>
      </c>
      <c r="G670" t="str">
        <f t="shared" si="21"/>
        <v>Mr</v>
      </c>
    </row>
    <row r="671" spans="1:7" ht="15.75">
      <c r="A671" s="9" t="s">
        <v>711</v>
      </c>
      <c r="B671" s="9" t="s">
        <v>4275</v>
      </c>
      <c r="C671" s="7" t="s">
        <v>2402</v>
      </c>
      <c r="D671" s="7" t="s">
        <v>4276</v>
      </c>
      <c r="E671" s="9" t="s">
        <v>4277</v>
      </c>
      <c r="F671" t="str">
        <f t="shared" si="20"/>
        <v>Dave</v>
      </c>
      <c r="G671" t="str">
        <f t="shared" si="21"/>
        <v>Mr</v>
      </c>
    </row>
    <row r="672" spans="1:7" ht="15.75">
      <c r="A672" s="9" t="s">
        <v>712</v>
      </c>
      <c r="B672" s="9" t="s">
        <v>4278</v>
      </c>
      <c r="C672" s="7" t="s">
        <v>2395</v>
      </c>
      <c r="D672" s="7" t="s">
        <v>4279</v>
      </c>
      <c r="E672" s="9" t="s">
        <v>4280</v>
      </c>
      <c r="F672" t="str">
        <f t="shared" si="20"/>
        <v>Barbara G</v>
      </c>
      <c r="G672" t="str">
        <f t="shared" si="21"/>
        <v>Ms</v>
      </c>
    </row>
    <row r="673" spans="1:7" ht="15.75">
      <c r="A673" s="9" t="s">
        <v>713</v>
      </c>
      <c r="B673" s="9" t="s">
        <v>4281</v>
      </c>
      <c r="C673" s="7" t="s">
        <v>2402</v>
      </c>
      <c r="D673" s="7" t="s">
        <v>4282</v>
      </c>
      <c r="E673" s="9" t="s">
        <v>4283</v>
      </c>
      <c r="F673" t="str">
        <f t="shared" si="20"/>
        <v>Skylar</v>
      </c>
      <c r="G673" t="str">
        <f t="shared" si="21"/>
        <v>Mr</v>
      </c>
    </row>
    <row r="674" spans="1:7" ht="15.75">
      <c r="A674" s="9" t="s">
        <v>714</v>
      </c>
      <c r="B674" s="9" t="s">
        <v>4284</v>
      </c>
      <c r="C674" s="7" t="s">
        <v>2402</v>
      </c>
      <c r="D674" s="7" t="s">
        <v>3450</v>
      </c>
      <c r="E674" s="9" t="s">
        <v>4285</v>
      </c>
      <c r="F674" t="str">
        <f t="shared" si="20"/>
        <v>Nick</v>
      </c>
      <c r="G674" t="str">
        <f t="shared" si="21"/>
        <v>Mr</v>
      </c>
    </row>
    <row r="675" spans="1:7" ht="15.75">
      <c r="A675" s="9" t="s">
        <v>715</v>
      </c>
      <c r="B675" s="9" t="s">
        <v>4286</v>
      </c>
      <c r="C675" s="7" t="s">
        <v>2402</v>
      </c>
      <c r="D675" s="7" t="s">
        <v>4287</v>
      </c>
      <c r="E675" s="9" t="s">
        <v>4288</v>
      </c>
      <c r="F675" t="str">
        <f t="shared" si="20"/>
        <v>Sunny S</v>
      </c>
      <c r="G675" t="str">
        <f t="shared" si="21"/>
        <v>Mr</v>
      </c>
    </row>
    <row r="676" spans="1:7" ht="15.75">
      <c r="A676" s="9" t="s">
        <v>716</v>
      </c>
      <c r="B676" s="9" t="s">
        <v>4289</v>
      </c>
      <c r="C676" s="7" t="s">
        <v>2406</v>
      </c>
      <c r="D676" s="7" t="s">
        <v>3173</v>
      </c>
      <c r="E676" s="9" t="s">
        <v>4290</v>
      </c>
      <c r="F676" t="str">
        <f t="shared" si="20"/>
        <v>Anne-Marie</v>
      </c>
      <c r="G676" t="str">
        <f t="shared" si="21"/>
        <v>Mrs</v>
      </c>
    </row>
    <row r="677" spans="1:7" ht="15.75">
      <c r="A677" s="9" t="s">
        <v>717</v>
      </c>
      <c r="B677" s="9" t="s">
        <v>4291</v>
      </c>
      <c r="C677" s="7" t="s">
        <v>2402</v>
      </c>
      <c r="D677" s="7" t="s">
        <v>2729</v>
      </c>
      <c r="E677" s="9" t="s">
        <v>4292</v>
      </c>
      <c r="F677" t="str">
        <f t="shared" si="20"/>
        <v>Nicholas</v>
      </c>
      <c r="G677" t="str">
        <f t="shared" si="21"/>
        <v>Mr</v>
      </c>
    </row>
    <row r="678" spans="1:7" ht="15.75">
      <c r="A678" s="9" t="s">
        <v>718</v>
      </c>
      <c r="B678" s="9" t="s">
        <v>4293</v>
      </c>
      <c r="C678" s="7" t="s">
        <v>2402</v>
      </c>
      <c r="D678" s="7" t="s">
        <v>4294</v>
      </c>
      <c r="E678" s="9" t="s">
        <v>4163</v>
      </c>
      <c r="F678" t="str">
        <f t="shared" si="20"/>
        <v>Scott M</v>
      </c>
      <c r="G678" t="str">
        <f t="shared" si="21"/>
        <v>Mr</v>
      </c>
    </row>
    <row r="679" spans="1:7" ht="15.75">
      <c r="A679" s="9" t="s">
        <v>719</v>
      </c>
      <c r="B679" s="9" t="s">
        <v>4295</v>
      </c>
      <c r="C679" s="7" t="s">
        <v>2395</v>
      </c>
      <c r="D679" s="7" t="s">
        <v>4296</v>
      </c>
      <c r="E679" s="9" t="s">
        <v>4297</v>
      </c>
      <c r="F679" t="str">
        <f t="shared" si="20"/>
        <v>Marisa A</v>
      </c>
      <c r="G679" t="str">
        <f t="shared" si="21"/>
        <v>Ms</v>
      </c>
    </row>
    <row r="680" spans="1:7" ht="15.75">
      <c r="A680" s="9" t="s">
        <v>720</v>
      </c>
      <c r="B680" s="9" t="s">
        <v>4298</v>
      </c>
      <c r="C680" s="7" t="s">
        <v>2395</v>
      </c>
      <c r="D680" s="7" t="s">
        <v>2828</v>
      </c>
      <c r="E680" s="9" t="s">
        <v>4299</v>
      </c>
      <c r="F680" t="str">
        <f t="shared" si="20"/>
        <v>Katie</v>
      </c>
      <c r="G680" t="str">
        <f t="shared" si="21"/>
        <v>Ms</v>
      </c>
    </row>
    <row r="681" spans="1:7" ht="15.75">
      <c r="A681" s="9" t="s">
        <v>721</v>
      </c>
      <c r="B681" s="9" t="s">
        <v>4300</v>
      </c>
      <c r="C681" s="7" t="s">
        <v>2402</v>
      </c>
      <c r="D681" s="7" t="s">
        <v>2539</v>
      </c>
      <c r="E681" s="9" t="s">
        <v>4301</v>
      </c>
      <c r="F681" t="str">
        <f t="shared" si="20"/>
        <v>Richard</v>
      </c>
      <c r="G681" t="str">
        <f t="shared" si="21"/>
        <v>Mr</v>
      </c>
    </row>
    <row r="682" spans="1:7" ht="15.75">
      <c r="A682" s="9" t="s">
        <v>722</v>
      </c>
      <c r="B682" s="9" t="s">
        <v>4302</v>
      </c>
      <c r="C682" s="7" t="s">
        <v>2395</v>
      </c>
      <c r="D682" s="7" t="s">
        <v>4303</v>
      </c>
      <c r="E682" s="9" t="s">
        <v>4304</v>
      </c>
      <c r="F682" t="str">
        <f t="shared" si="20"/>
        <v>Amy L</v>
      </c>
      <c r="G682" t="str">
        <f t="shared" si="21"/>
        <v>Ms</v>
      </c>
    </row>
    <row r="683" spans="1:7" ht="15.75">
      <c r="A683" s="9" t="s">
        <v>723</v>
      </c>
      <c r="B683" s="9" t="s">
        <v>4305</v>
      </c>
      <c r="C683" s="7" t="s">
        <v>2395</v>
      </c>
      <c r="D683" s="7" t="s">
        <v>4306</v>
      </c>
      <c r="E683" s="9" t="s">
        <v>4307</v>
      </c>
      <c r="F683" t="str">
        <f t="shared" si="20"/>
        <v>Jenna M</v>
      </c>
      <c r="G683" t="str">
        <f t="shared" si="21"/>
        <v>Ms</v>
      </c>
    </row>
    <row r="684" spans="1:7" ht="15.75">
      <c r="A684" s="9" t="s">
        <v>724</v>
      </c>
      <c r="B684" s="9" t="s">
        <v>4308</v>
      </c>
      <c r="C684" s="7" t="s">
        <v>2395</v>
      </c>
      <c r="D684" s="7" t="s">
        <v>4309</v>
      </c>
      <c r="E684" s="9" t="s">
        <v>4310</v>
      </c>
      <c r="F684" t="str">
        <f t="shared" si="20"/>
        <v>Elizabeth M</v>
      </c>
      <c r="G684" t="str">
        <f t="shared" si="21"/>
        <v>Ms</v>
      </c>
    </row>
    <row r="685" spans="1:7" ht="15.75">
      <c r="A685" s="9" t="s">
        <v>725</v>
      </c>
      <c r="B685" s="9" t="s">
        <v>4311</v>
      </c>
      <c r="C685" s="7" t="s">
        <v>2402</v>
      </c>
      <c r="D685" s="7" t="s">
        <v>4312</v>
      </c>
      <c r="E685" s="9" t="s">
        <v>4313</v>
      </c>
      <c r="F685" t="str">
        <f t="shared" si="20"/>
        <v>Lyazid</v>
      </c>
      <c r="G685" t="str">
        <f t="shared" si="21"/>
        <v>Mr</v>
      </c>
    </row>
    <row r="686" spans="1:7" ht="15.75">
      <c r="A686" s="9" t="s">
        <v>726</v>
      </c>
      <c r="B686" s="9" t="s">
        <v>4314</v>
      </c>
      <c r="C686" s="7" t="s">
        <v>2395</v>
      </c>
      <c r="D686" s="7" t="s">
        <v>4315</v>
      </c>
      <c r="E686" s="9" t="s">
        <v>4316</v>
      </c>
      <c r="F686" t="str">
        <f t="shared" si="20"/>
        <v>Lindsey A</v>
      </c>
      <c r="G686" t="str">
        <f t="shared" si="21"/>
        <v>Ms</v>
      </c>
    </row>
    <row r="687" spans="1:7" ht="15.75">
      <c r="A687" s="9" t="s">
        <v>727</v>
      </c>
      <c r="B687" s="9" t="s">
        <v>4317</v>
      </c>
      <c r="C687" s="7" t="s">
        <v>2402</v>
      </c>
      <c r="D687" s="7" t="s">
        <v>2658</v>
      </c>
      <c r="E687" s="9" t="s">
        <v>4318</v>
      </c>
      <c r="F687" t="str">
        <f t="shared" si="20"/>
        <v>Chris</v>
      </c>
      <c r="G687" t="str">
        <f t="shared" si="21"/>
        <v>Mr</v>
      </c>
    </row>
    <row r="688" spans="1:7" ht="15.75">
      <c r="A688" s="9" t="s">
        <v>728</v>
      </c>
      <c r="B688" s="9" t="s">
        <v>4319</v>
      </c>
      <c r="C688" s="7" t="s">
        <v>2395</v>
      </c>
      <c r="D688" s="7" t="s">
        <v>4320</v>
      </c>
      <c r="E688" s="9" t="s">
        <v>4321</v>
      </c>
      <c r="F688" t="str">
        <f t="shared" si="20"/>
        <v>Jennifer A</v>
      </c>
      <c r="G688" t="str">
        <f t="shared" si="21"/>
        <v>Ms</v>
      </c>
    </row>
    <row r="689" spans="1:7" ht="15.75">
      <c r="A689" s="9" t="s">
        <v>729</v>
      </c>
      <c r="B689" s="9" t="s">
        <v>4322</v>
      </c>
      <c r="C689" s="7" t="s">
        <v>2402</v>
      </c>
      <c r="D689" s="7" t="s">
        <v>4323</v>
      </c>
      <c r="E689" s="9" t="s">
        <v>4324</v>
      </c>
      <c r="F689" t="str">
        <f t="shared" si="20"/>
        <v>Leif S</v>
      </c>
      <c r="G689" t="str">
        <f t="shared" si="21"/>
        <v>Mr</v>
      </c>
    </row>
    <row r="690" spans="1:7" ht="15.75">
      <c r="A690" s="9" t="s">
        <v>730</v>
      </c>
      <c r="B690" s="9" t="s">
        <v>4325</v>
      </c>
      <c r="C690" s="7" t="s">
        <v>2395</v>
      </c>
      <c r="D690" s="7" t="s">
        <v>2407</v>
      </c>
      <c r="E690" s="9" t="s">
        <v>4326</v>
      </c>
      <c r="F690" t="str">
        <f t="shared" si="20"/>
        <v>Stephanie A</v>
      </c>
      <c r="G690" t="str">
        <f t="shared" si="21"/>
        <v>Ms</v>
      </c>
    </row>
    <row r="691" spans="1:7" ht="15.75">
      <c r="A691" s="9" t="s">
        <v>731</v>
      </c>
      <c r="B691" s="9" t="s">
        <v>4327</v>
      </c>
      <c r="C691" s="7" t="s">
        <v>2402</v>
      </c>
      <c r="D691" s="7" t="s">
        <v>4328</v>
      </c>
      <c r="E691" s="9" t="s">
        <v>3127</v>
      </c>
      <c r="F691" t="str">
        <f t="shared" si="20"/>
        <v>Bo</v>
      </c>
      <c r="G691" t="str">
        <f t="shared" si="21"/>
        <v>Mr</v>
      </c>
    </row>
    <row r="692" spans="1:7" ht="15.75">
      <c r="A692" s="9" t="s">
        <v>732</v>
      </c>
      <c r="B692" s="9" t="s">
        <v>4329</v>
      </c>
      <c r="C692" s="7" t="s">
        <v>2402</v>
      </c>
      <c r="D692" s="7" t="s">
        <v>4330</v>
      </c>
      <c r="E692" s="9" t="s">
        <v>4331</v>
      </c>
      <c r="F692" t="str">
        <f t="shared" si="20"/>
        <v>Aaron T</v>
      </c>
      <c r="G692" t="str">
        <f t="shared" si="21"/>
        <v>Mr</v>
      </c>
    </row>
    <row r="693" spans="1:7" ht="15.75">
      <c r="A693" s="9" t="s">
        <v>733</v>
      </c>
      <c r="B693" s="9" t="s">
        <v>4332</v>
      </c>
      <c r="C693" s="7" t="s">
        <v>2395</v>
      </c>
      <c r="D693" s="7" t="s">
        <v>4333</v>
      </c>
      <c r="E693" s="9" t="s">
        <v>4334</v>
      </c>
      <c r="F693" t="str">
        <f t="shared" si="20"/>
        <v>Leah</v>
      </c>
      <c r="G693" t="str">
        <f t="shared" si="21"/>
        <v>Ms</v>
      </c>
    </row>
    <row r="694" spans="1:7" ht="15.75">
      <c r="A694" s="9" t="s">
        <v>734</v>
      </c>
      <c r="B694" s="9" t="s">
        <v>4335</v>
      </c>
      <c r="C694" s="7" t="s">
        <v>2395</v>
      </c>
      <c r="D694" s="7" t="s">
        <v>4336</v>
      </c>
      <c r="E694" s="9" t="s">
        <v>4337</v>
      </c>
      <c r="F694" t="str">
        <f t="shared" si="20"/>
        <v>Kara Lynne</v>
      </c>
      <c r="G694" t="str">
        <f t="shared" si="21"/>
        <v>Ms</v>
      </c>
    </row>
    <row r="695" spans="1:7" ht="15.75">
      <c r="A695" s="9" t="s">
        <v>735</v>
      </c>
      <c r="B695" s="9" t="s">
        <v>4338</v>
      </c>
      <c r="C695" s="7" t="s">
        <v>2402</v>
      </c>
      <c r="D695" s="7" t="s">
        <v>4339</v>
      </c>
      <c r="E695" s="9" t="s">
        <v>4340</v>
      </c>
      <c r="F695" t="str">
        <f t="shared" si="20"/>
        <v>Jeffrey</v>
      </c>
      <c r="G695" t="str">
        <f t="shared" si="21"/>
        <v>Mr</v>
      </c>
    </row>
    <row r="696" spans="1:7" ht="15.75">
      <c r="A696" s="9" t="s">
        <v>736</v>
      </c>
      <c r="B696" s="9" t="s">
        <v>4341</v>
      </c>
      <c r="C696" s="7" t="s">
        <v>2402</v>
      </c>
      <c r="D696" s="7" t="s">
        <v>3538</v>
      </c>
      <c r="E696" s="9" t="s">
        <v>4342</v>
      </c>
      <c r="F696" t="str">
        <f t="shared" si="20"/>
        <v>Justin</v>
      </c>
      <c r="G696" t="str">
        <f t="shared" si="21"/>
        <v>Mr</v>
      </c>
    </row>
    <row r="697" spans="1:7" ht="15.75">
      <c r="A697" s="9" t="s">
        <v>737</v>
      </c>
      <c r="B697" s="9" t="s">
        <v>4343</v>
      </c>
      <c r="C697" s="7" t="s">
        <v>2395</v>
      </c>
      <c r="D697" s="7" t="s">
        <v>2583</v>
      </c>
      <c r="E697" s="9" t="s">
        <v>4344</v>
      </c>
      <c r="F697" t="str">
        <f t="shared" si="20"/>
        <v>Emily</v>
      </c>
      <c r="G697" t="str">
        <f t="shared" si="21"/>
        <v>Ms</v>
      </c>
    </row>
    <row r="698" spans="1:7" ht="15.75">
      <c r="A698" s="9" t="s">
        <v>738</v>
      </c>
      <c r="B698" s="9" t="s">
        <v>4345</v>
      </c>
      <c r="C698" s="7" t="s">
        <v>2395</v>
      </c>
      <c r="D698" s="7" t="s">
        <v>4076</v>
      </c>
      <c r="E698" s="9" t="s">
        <v>4346</v>
      </c>
      <c r="F698" t="str">
        <f t="shared" si="20"/>
        <v>Rebecca</v>
      </c>
      <c r="G698" t="str">
        <f t="shared" si="21"/>
        <v>Ms</v>
      </c>
    </row>
    <row r="699" spans="1:7" ht="15.75">
      <c r="A699" s="9" t="s">
        <v>739</v>
      </c>
      <c r="B699" s="9" t="s">
        <v>4347</v>
      </c>
      <c r="C699" s="7" t="s">
        <v>2406</v>
      </c>
      <c r="D699" s="7" t="s">
        <v>4348</v>
      </c>
      <c r="E699" s="9" t="s">
        <v>2523</v>
      </c>
      <c r="F699" t="str">
        <f t="shared" si="20"/>
        <v>Allie</v>
      </c>
      <c r="G699" t="str">
        <f t="shared" si="21"/>
        <v>Mrs</v>
      </c>
    </row>
    <row r="700" spans="1:7" ht="15.75">
      <c r="A700" s="9" t="s">
        <v>740</v>
      </c>
      <c r="B700" s="9" t="s">
        <v>4349</v>
      </c>
      <c r="C700" s="7" t="s">
        <v>2395</v>
      </c>
      <c r="D700" s="7" t="s">
        <v>4350</v>
      </c>
      <c r="E700" s="9" t="s">
        <v>4351</v>
      </c>
      <c r="F700" t="str">
        <f t="shared" si="20"/>
        <v>Trasi</v>
      </c>
      <c r="G700" t="str">
        <f t="shared" si="21"/>
        <v>Ms</v>
      </c>
    </row>
    <row r="701" spans="1:7" ht="15.75">
      <c r="A701" s="9" t="s">
        <v>741</v>
      </c>
      <c r="B701" s="9" t="s">
        <v>4352</v>
      </c>
      <c r="C701" s="7" t="s">
        <v>2402</v>
      </c>
      <c r="D701" s="7" t="s">
        <v>3713</v>
      </c>
      <c r="E701" s="9" t="s">
        <v>4353</v>
      </c>
      <c r="F701" t="str">
        <f t="shared" si="20"/>
        <v>Kevin</v>
      </c>
      <c r="G701" t="str">
        <f t="shared" si="21"/>
        <v>Mr</v>
      </c>
    </row>
    <row r="702" spans="1:7" ht="15.75">
      <c r="A702" s="9" t="s">
        <v>742</v>
      </c>
      <c r="B702" s="9" t="s">
        <v>4354</v>
      </c>
      <c r="C702" s="7" t="s">
        <v>2402</v>
      </c>
      <c r="D702" s="7" t="s">
        <v>4355</v>
      </c>
      <c r="E702" s="9" t="s">
        <v>4356</v>
      </c>
      <c r="F702" t="str">
        <f t="shared" si="20"/>
        <v>Fernando</v>
      </c>
      <c r="G702" t="str">
        <f t="shared" si="21"/>
        <v>Mr</v>
      </c>
    </row>
    <row r="703" spans="1:7" ht="15.75">
      <c r="A703" s="9" t="s">
        <v>743</v>
      </c>
      <c r="B703" s="9" t="s">
        <v>4357</v>
      </c>
      <c r="C703" s="7" t="s">
        <v>2402</v>
      </c>
      <c r="D703" s="7" t="s">
        <v>4358</v>
      </c>
      <c r="E703" s="9" t="s">
        <v>4359</v>
      </c>
      <c r="F703" t="str">
        <f t="shared" si="20"/>
        <v>Akira</v>
      </c>
      <c r="G703" t="str">
        <f t="shared" si="21"/>
        <v>Mr</v>
      </c>
    </row>
    <row r="704" spans="1:7" ht="15.75">
      <c r="A704" s="9" t="s">
        <v>744</v>
      </c>
      <c r="B704" s="9" t="s">
        <v>4360</v>
      </c>
      <c r="C704" s="7" t="s">
        <v>2395</v>
      </c>
      <c r="D704" s="7" t="s">
        <v>4361</v>
      </c>
      <c r="E704" s="9" t="s">
        <v>4362</v>
      </c>
      <c r="F704" t="str">
        <f t="shared" si="20"/>
        <v>Ieva</v>
      </c>
      <c r="G704" t="str">
        <f t="shared" si="21"/>
        <v>Ms</v>
      </c>
    </row>
    <row r="705" spans="1:7" ht="15.75">
      <c r="A705" s="9" t="s">
        <v>745</v>
      </c>
      <c r="B705" s="9" t="s">
        <v>4363</v>
      </c>
      <c r="C705" s="7" t="s">
        <v>2402</v>
      </c>
      <c r="D705" s="7" t="s">
        <v>2658</v>
      </c>
      <c r="E705" s="9" t="s">
        <v>2505</v>
      </c>
      <c r="F705" t="str">
        <f t="shared" si="20"/>
        <v>Chris</v>
      </c>
      <c r="G705" t="str">
        <f t="shared" si="21"/>
        <v>Mr</v>
      </c>
    </row>
    <row r="706" spans="1:7" ht="15.75">
      <c r="A706" s="9" t="s">
        <v>746</v>
      </c>
      <c r="B706" s="9" t="s">
        <v>4364</v>
      </c>
      <c r="C706" s="7" t="s">
        <v>2402</v>
      </c>
      <c r="D706" s="7" t="s">
        <v>4365</v>
      </c>
      <c r="E706" s="9" t="s">
        <v>4084</v>
      </c>
      <c r="F706" t="str">
        <f t="shared" si="20"/>
        <v>Drew L</v>
      </c>
      <c r="G706" t="str">
        <f t="shared" si="21"/>
        <v>Mr</v>
      </c>
    </row>
    <row r="707" spans="1:7" ht="15.75">
      <c r="A707" s="9" t="s">
        <v>747</v>
      </c>
      <c r="B707" s="9" t="s">
        <v>4366</v>
      </c>
      <c r="C707" s="7" t="s">
        <v>2395</v>
      </c>
      <c r="D707" s="7" t="s">
        <v>2961</v>
      </c>
      <c r="E707" s="9" t="s">
        <v>4367</v>
      </c>
      <c r="F707" t="str">
        <f t="shared" ref="F707:F770" si="22">TRIM(D707)</f>
        <v>Christina</v>
      </c>
      <c r="G707" t="str">
        <f t="shared" ref="G707:G770" si="23">TRIM(C707)</f>
        <v>Ms</v>
      </c>
    </row>
    <row r="708" spans="1:7" ht="15.75">
      <c r="A708" s="9" t="s">
        <v>748</v>
      </c>
      <c r="B708" s="9" t="s">
        <v>4368</v>
      </c>
      <c r="C708" s="7" t="s">
        <v>2402</v>
      </c>
      <c r="D708" s="7" t="s">
        <v>4369</v>
      </c>
      <c r="E708" s="9" t="s">
        <v>4370</v>
      </c>
      <c r="F708" t="str">
        <f t="shared" si="22"/>
        <v>Alexander G</v>
      </c>
      <c r="G708" t="str">
        <f t="shared" si="23"/>
        <v>Mr</v>
      </c>
    </row>
    <row r="709" spans="1:7" ht="15.75">
      <c r="A709" s="9" t="s">
        <v>749</v>
      </c>
      <c r="B709" s="9" t="s">
        <v>4371</v>
      </c>
      <c r="C709" s="7" t="s">
        <v>2395</v>
      </c>
      <c r="D709" s="7" t="s">
        <v>4372</v>
      </c>
      <c r="E709" s="9" t="s">
        <v>4373</v>
      </c>
      <c r="F709" t="str">
        <f t="shared" si="22"/>
        <v>Meaghan</v>
      </c>
      <c r="G709" t="str">
        <f t="shared" si="23"/>
        <v>Ms</v>
      </c>
    </row>
    <row r="710" spans="1:7" ht="15.75">
      <c r="A710" s="9" t="s">
        <v>750</v>
      </c>
      <c r="B710" s="9" t="s">
        <v>4374</v>
      </c>
      <c r="C710" s="7" t="s">
        <v>2395</v>
      </c>
      <c r="D710" s="7" t="s">
        <v>3442</v>
      </c>
      <c r="E710" s="9" t="s">
        <v>4375</v>
      </c>
      <c r="F710" t="str">
        <f t="shared" si="22"/>
        <v>Kristin</v>
      </c>
      <c r="G710" t="str">
        <f t="shared" si="23"/>
        <v>Ms</v>
      </c>
    </row>
    <row r="711" spans="1:7" ht="15.75">
      <c r="A711" s="9" t="s">
        <v>751</v>
      </c>
      <c r="B711" s="9" t="s">
        <v>4376</v>
      </c>
      <c r="C711" s="7" t="s">
        <v>2395</v>
      </c>
      <c r="D711" s="7" t="s">
        <v>4377</v>
      </c>
      <c r="E711" s="9" t="s">
        <v>4378</v>
      </c>
      <c r="F711" t="str">
        <f t="shared" si="22"/>
        <v>Andrea K</v>
      </c>
      <c r="G711" t="str">
        <f t="shared" si="23"/>
        <v>Ms</v>
      </c>
    </row>
    <row r="712" spans="1:7" ht="15.75">
      <c r="A712" s="9" t="s">
        <v>752</v>
      </c>
      <c r="B712" s="9" t="s">
        <v>4379</v>
      </c>
      <c r="C712" s="7" t="s">
        <v>2395</v>
      </c>
      <c r="D712" s="7" t="s">
        <v>4380</v>
      </c>
      <c r="E712" s="9" t="s">
        <v>3503</v>
      </c>
      <c r="F712" t="str">
        <f t="shared" si="22"/>
        <v>Kris</v>
      </c>
      <c r="G712" t="str">
        <f t="shared" si="23"/>
        <v>Ms</v>
      </c>
    </row>
    <row r="713" spans="1:7" ht="15.75">
      <c r="A713" s="9" t="s">
        <v>753</v>
      </c>
      <c r="B713" s="9" t="s">
        <v>4381</v>
      </c>
      <c r="C713" s="7" t="s">
        <v>2402</v>
      </c>
      <c r="D713" s="7" t="s">
        <v>4382</v>
      </c>
      <c r="E713" s="9" t="s">
        <v>4383</v>
      </c>
      <c r="F713" t="str">
        <f t="shared" si="22"/>
        <v>Alden W</v>
      </c>
      <c r="G713" t="str">
        <f t="shared" si="23"/>
        <v>Mr</v>
      </c>
    </row>
    <row r="714" spans="1:7" ht="15.75">
      <c r="A714" s="9" t="s">
        <v>754</v>
      </c>
      <c r="B714" s="9" t="s">
        <v>4384</v>
      </c>
      <c r="C714" s="7" t="s">
        <v>2402</v>
      </c>
      <c r="D714" s="7" t="s">
        <v>4385</v>
      </c>
      <c r="E714" s="9" t="s">
        <v>4386</v>
      </c>
      <c r="F714" t="str">
        <f t="shared" si="22"/>
        <v>Ben</v>
      </c>
      <c r="G714" t="str">
        <f t="shared" si="23"/>
        <v>Mr</v>
      </c>
    </row>
    <row r="715" spans="1:7" ht="15.75">
      <c r="A715" s="9" t="s">
        <v>755</v>
      </c>
      <c r="B715" s="9" t="s">
        <v>4387</v>
      </c>
      <c r="C715" s="7" t="s">
        <v>2395</v>
      </c>
      <c r="D715" s="7" t="s">
        <v>4388</v>
      </c>
      <c r="E715" s="9" t="s">
        <v>4389</v>
      </c>
      <c r="F715" t="str">
        <f t="shared" si="22"/>
        <v>Suzanne M</v>
      </c>
      <c r="G715" t="str">
        <f t="shared" si="23"/>
        <v>Ms</v>
      </c>
    </row>
    <row r="716" spans="1:7" ht="15.75">
      <c r="A716" s="9" t="s">
        <v>756</v>
      </c>
      <c r="B716" s="9" t="s">
        <v>4390</v>
      </c>
      <c r="C716" s="7" t="s">
        <v>2395</v>
      </c>
      <c r="D716" s="7" t="s">
        <v>4391</v>
      </c>
      <c r="E716" s="9" t="s">
        <v>4392</v>
      </c>
      <c r="F716" t="str">
        <f t="shared" si="22"/>
        <v>Heidi Z</v>
      </c>
      <c r="G716" t="str">
        <f t="shared" si="23"/>
        <v>Ms</v>
      </c>
    </row>
    <row r="717" spans="1:7" ht="15.75">
      <c r="A717" s="9" t="s">
        <v>757</v>
      </c>
      <c r="B717" s="9" t="s">
        <v>4393</v>
      </c>
      <c r="C717" s="7" t="s">
        <v>2395</v>
      </c>
      <c r="D717" s="7" t="s">
        <v>3753</v>
      </c>
      <c r="E717" s="9" t="s">
        <v>4394</v>
      </c>
      <c r="F717" t="str">
        <f t="shared" si="22"/>
        <v>Carolyn</v>
      </c>
      <c r="G717" t="str">
        <f t="shared" si="23"/>
        <v>Ms</v>
      </c>
    </row>
    <row r="718" spans="1:7" ht="15.75">
      <c r="A718" s="9" t="s">
        <v>758</v>
      </c>
      <c r="B718" s="9" t="s">
        <v>4395</v>
      </c>
      <c r="C718" s="7" t="s">
        <v>2395</v>
      </c>
      <c r="D718" s="7" t="s">
        <v>4396</v>
      </c>
      <c r="E718" s="9" t="s">
        <v>4397</v>
      </c>
      <c r="F718" t="str">
        <f t="shared" si="22"/>
        <v>Sabine</v>
      </c>
      <c r="G718" t="str">
        <f t="shared" si="23"/>
        <v>Ms</v>
      </c>
    </row>
    <row r="719" spans="1:7" ht="15.75">
      <c r="A719" s="9" t="s">
        <v>759</v>
      </c>
      <c r="B719" s="9" t="s">
        <v>4398</v>
      </c>
      <c r="C719" s="7" t="s">
        <v>2402</v>
      </c>
      <c r="D719" s="7" t="s">
        <v>4399</v>
      </c>
      <c r="E719" s="9" t="s">
        <v>4400</v>
      </c>
      <c r="F719" t="str">
        <f t="shared" si="22"/>
        <v>Bobby</v>
      </c>
      <c r="G719" t="str">
        <f t="shared" si="23"/>
        <v>Mr</v>
      </c>
    </row>
    <row r="720" spans="1:7" ht="15.75">
      <c r="A720" s="9" t="s">
        <v>760</v>
      </c>
      <c r="B720" s="9" t="s">
        <v>4401</v>
      </c>
      <c r="C720" s="7" t="s">
        <v>2402</v>
      </c>
      <c r="D720" s="7" t="s">
        <v>4402</v>
      </c>
      <c r="E720" s="9" t="s">
        <v>4403</v>
      </c>
      <c r="F720" t="str">
        <f t="shared" si="22"/>
        <v>Fan</v>
      </c>
      <c r="G720" t="str">
        <f t="shared" si="23"/>
        <v>Mr</v>
      </c>
    </row>
    <row r="721" spans="1:7" ht="15.75">
      <c r="A721" s="9" t="s">
        <v>761</v>
      </c>
      <c r="B721" s="9" t="s">
        <v>4404</v>
      </c>
      <c r="C721" s="7" t="s">
        <v>2406</v>
      </c>
      <c r="D721" s="7" t="s">
        <v>3203</v>
      </c>
      <c r="E721" s="9" t="s">
        <v>4405</v>
      </c>
      <c r="F721" t="str">
        <f t="shared" si="22"/>
        <v>Rachel M</v>
      </c>
      <c r="G721" t="str">
        <f t="shared" si="23"/>
        <v>Mrs</v>
      </c>
    </row>
    <row r="722" spans="1:7" ht="15.75">
      <c r="A722" s="9" t="s">
        <v>762</v>
      </c>
      <c r="B722" s="9" t="s">
        <v>4406</v>
      </c>
      <c r="C722" s="7" t="s">
        <v>2402</v>
      </c>
      <c r="D722" s="7" t="s">
        <v>4407</v>
      </c>
      <c r="E722" s="9" t="s">
        <v>4408</v>
      </c>
      <c r="F722" t="str">
        <f t="shared" si="22"/>
        <v>Greg</v>
      </c>
      <c r="G722" t="str">
        <f t="shared" si="23"/>
        <v>Mr</v>
      </c>
    </row>
    <row r="723" spans="1:7" ht="15.75">
      <c r="A723" s="9" t="s">
        <v>763</v>
      </c>
      <c r="B723" s="9" t="s">
        <v>4409</v>
      </c>
      <c r="C723" s="7" t="s">
        <v>2402</v>
      </c>
      <c r="D723" s="7" t="s">
        <v>3024</v>
      </c>
      <c r="E723" s="9" t="s">
        <v>4410</v>
      </c>
      <c r="F723" t="str">
        <f t="shared" si="22"/>
        <v>Dan</v>
      </c>
      <c r="G723" t="str">
        <f t="shared" si="23"/>
        <v>Mr</v>
      </c>
    </row>
    <row r="724" spans="1:7" ht="15.75">
      <c r="A724" s="9" t="s">
        <v>764</v>
      </c>
      <c r="B724" s="9" t="s">
        <v>4411</v>
      </c>
      <c r="C724" s="7" t="s">
        <v>2395</v>
      </c>
      <c r="D724" s="7" t="s">
        <v>4320</v>
      </c>
      <c r="E724" s="9" t="s">
        <v>4383</v>
      </c>
      <c r="F724" t="str">
        <f t="shared" si="22"/>
        <v>Jennifer A</v>
      </c>
      <c r="G724" t="str">
        <f t="shared" si="23"/>
        <v>Ms</v>
      </c>
    </row>
    <row r="725" spans="1:7" ht="15.75">
      <c r="A725" s="9" t="s">
        <v>765</v>
      </c>
      <c r="B725" s="9" t="s">
        <v>4412</v>
      </c>
      <c r="C725" s="7" t="s">
        <v>2395</v>
      </c>
      <c r="D725" s="7" t="s">
        <v>4413</v>
      </c>
      <c r="E725" s="9" t="s">
        <v>4414</v>
      </c>
      <c r="F725" t="str">
        <f t="shared" si="22"/>
        <v>Jana</v>
      </c>
      <c r="G725" t="str">
        <f t="shared" si="23"/>
        <v>Ms</v>
      </c>
    </row>
    <row r="726" spans="1:7" ht="15.75">
      <c r="A726" s="9" t="s">
        <v>766</v>
      </c>
      <c r="B726" s="9" t="s">
        <v>4415</v>
      </c>
      <c r="C726" s="7" t="s">
        <v>2406</v>
      </c>
      <c r="D726" s="7" t="s">
        <v>4416</v>
      </c>
      <c r="E726" s="9" t="s">
        <v>4417</v>
      </c>
      <c r="F726" t="str">
        <f t="shared" si="22"/>
        <v>Jessica</v>
      </c>
      <c r="G726" t="str">
        <f t="shared" si="23"/>
        <v>Mrs</v>
      </c>
    </row>
    <row r="727" spans="1:7" ht="15.75">
      <c r="A727" s="9" t="s">
        <v>767</v>
      </c>
      <c r="B727" s="9" t="s">
        <v>4418</v>
      </c>
      <c r="C727" s="7" t="s">
        <v>2402</v>
      </c>
      <c r="D727" s="7" t="s">
        <v>4419</v>
      </c>
      <c r="E727" s="9" t="s">
        <v>4420</v>
      </c>
      <c r="F727" t="str">
        <f t="shared" si="22"/>
        <v>Chaiwat</v>
      </c>
      <c r="G727" t="str">
        <f t="shared" si="23"/>
        <v>Mr</v>
      </c>
    </row>
    <row r="728" spans="1:7" ht="15.75">
      <c r="A728" s="9" t="s">
        <v>768</v>
      </c>
      <c r="B728" s="9" t="s">
        <v>4421</v>
      </c>
      <c r="C728" s="7" t="s">
        <v>2395</v>
      </c>
      <c r="D728" s="7" t="s">
        <v>4422</v>
      </c>
      <c r="E728" s="9" t="s">
        <v>4423</v>
      </c>
      <c r="F728" t="str">
        <f t="shared" si="22"/>
        <v>Kerri</v>
      </c>
      <c r="G728" t="str">
        <f t="shared" si="23"/>
        <v>Ms</v>
      </c>
    </row>
    <row r="729" spans="1:7" ht="15.75">
      <c r="A729" s="9" t="s">
        <v>769</v>
      </c>
      <c r="B729" s="9" t="s">
        <v>4424</v>
      </c>
      <c r="C729" s="7" t="s">
        <v>2395</v>
      </c>
      <c r="D729" s="7" t="s">
        <v>3407</v>
      </c>
      <c r="E729" s="9" t="s">
        <v>4425</v>
      </c>
      <c r="F729" t="str">
        <f t="shared" si="22"/>
        <v>Lisa</v>
      </c>
      <c r="G729" t="str">
        <f t="shared" si="23"/>
        <v>Ms</v>
      </c>
    </row>
    <row r="730" spans="1:7" ht="15.75">
      <c r="A730" s="9" t="s">
        <v>770</v>
      </c>
      <c r="B730" s="9" t="s">
        <v>4426</v>
      </c>
      <c r="C730" s="7" t="s">
        <v>2402</v>
      </c>
      <c r="D730" s="7" t="s">
        <v>4427</v>
      </c>
      <c r="E730" s="9" t="s">
        <v>4428</v>
      </c>
      <c r="F730" t="str">
        <f t="shared" si="22"/>
        <v>Nicholas G</v>
      </c>
      <c r="G730" t="str">
        <f t="shared" si="23"/>
        <v>Mr</v>
      </c>
    </row>
    <row r="731" spans="1:7" ht="15.75">
      <c r="A731" s="9" t="s">
        <v>771</v>
      </c>
      <c r="B731" s="9" t="s">
        <v>4429</v>
      </c>
      <c r="C731" s="7" t="s">
        <v>2402</v>
      </c>
      <c r="D731" s="7" t="s">
        <v>4430</v>
      </c>
      <c r="E731" s="9" t="s">
        <v>4431</v>
      </c>
      <c r="F731" t="str">
        <f t="shared" si="22"/>
        <v>Vasilis S</v>
      </c>
      <c r="G731" t="str">
        <f t="shared" si="23"/>
        <v>Mr</v>
      </c>
    </row>
    <row r="732" spans="1:7" ht="15.75">
      <c r="A732" s="9" t="s">
        <v>772</v>
      </c>
      <c r="B732" s="9" t="s">
        <v>4432</v>
      </c>
      <c r="C732" s="7" t="s">
        <v>2402</v>
      </c>
      <c r="D732" s="7" t="s">
        <v>3874</v>
      </c>
      <c r="E732" s="9" t="s">
        <v>4433</v>
      </c>
      <c r="F732" t="str">
        <f t="shared" si="22"/>
        <v>Michael P</v>
      </c>
      <c r="G732" t="str">
        <f t="shared" si="23"/>
        <v>Mr</v>
      </c>
    </row>
    <row r="733" spans="1:7" ht="15.75">
      <c r="A733" s="9" t="s">
        <v>773</v>
      </c>
      <c r="B733" s="9" t="s">
        <v>4434</v>
      </c>
      <c r="C733" s="7" t="s">
        <v>2395</v>
      </c>
      <c r="D733" s="7" t="s">
        <v>4435</v>
      </c>
      <c r="E733" s="9" t="s">
        <v>4436</v>
      </c>
      <c r="F733" t="str">
        <f t="shared" si="22"/>
        <v>Colleen C</v>
      </c>
      <c r="G733" t="str">
        <f t="shared" si="23"/>
        <v>Ms</v>
      </c>
    </row>
    <row r="734" spans="1:7" ht="15.75">
      <c r="A734" s="9" t="s">
        <v>774</v>
      </c>
      <c r="B734" s="9" t="s">
        <v>4437</v>
      </c>
      <c r="C734" s="7" t="s">
        <v>2406</v>
      </c>
      <c r="D734" s="7" t="s">
        <v>4438</v>
      </c>
      <c r="E734" s="9" t="s">
        <v>4439</v>
      </c>
      <c r="F734" t="str">
        <f t="shared" si="22"/>
        <v>Annika</v>
      </c>
      <c r="G734" t="str">
        <f t="shared" si="23"/>
        <v>Mrs</v>
      </c>
    </row>
    <row r="735" spans="1:7" ht="15.75">
      <c r="A735" s="9" t="s">
        <v>775</v>
      </c>
      <c r="B735" s="9" t="s">
        <v>4440</v>
      </c>
      <c r="C735" s="7" t="s">
        <v>2395</v>
      </c>
      <c r="D735" s="7" t="s">
        <v>2396</v>
      </c>
      <c r="E735" s="9" t="s">
        <v>4441</v>
      </c>
      <c r="F735" t="str">
        <f t="shared" si="22"/>
        <v>Kelly</v>
      </c>
      <c r="G735" t="str">
        <f t="shared" si="23"/>
        <v>Ms</v>
      </c>
    </row>
    <row r="736" spans="1:7" ht="15.75">
      <c r="A736" s="9" t="s">
        <v>776</v>
      </c>
      <c r="B736" s="9" t="s">
        <v>4442</v>
      </c>
      <c r="C736" s="7" t="s">
        <v>2402</v>
      </c>
      <c r="D736" s="7" t="s">
        <v>4443</v>
      </c>
      <c r="E736" s="9" t="s">
        <v>4444</v>
      </c>
      <c r="F736" t="str">
        <f t="shared" si="22"/>
        <v>Jay T</v>
      </c>
      <c r="G736" t="str">
        <f t="shared" si="23"/>
        <v>Mr</v>
      </c>
    </row>
    <row r="737" spans="1:7" ht="15.75">
      <c r="A737" s="9" t="s">
        <v>777</v>
      </c>
      <c r="B737" s="9" t="s">
        <v>4445</v>
      </c>
      <c r="C737" s="7" t="s">
        <v>2402</v>
      </c>
      <c r="D737" s="7" t="s">
        <v>4446</v>
      </c>
      <c r="E737" s="9" t="s">
        <v>4447</v>
      </c>
      <c r="F737" t="str">
        <f t="shared" si="22"/>
        <v>Nicholas C</v>
      </c>
      <c r="G737" t="str">
        <f t="shared" si="23"/>
        <v>Mr</v>
      </c>
    </row>
    <row r="738" spans="1:7" ht="15.75">
      <c r="A738" s="9" t="s">
        <v>778</v>
      </c>
      <c r="B738" s="9" t="s">
        <v>4448</v>
      </c>
      <c r="C738" s="7" t="s">
        <v>2406</v>
      </c>
      <c r="D738" s="7" t="s">
        <v>4449</v>
      </c>
      <c r="E738" s="9" t="s">
        <v>4450</v>
      </c>
      <c r="F738" t="str">
        <f t="shared" si="22"/>
        <v>Kelly K</v>
      </c>
      <c r="G738" t="str">
        <f t="shared" si="23"/>
        <v>Mrs</v>
      </c>
    </row>
    <row r="739" spans="1:7" ht="15.75">
      <c r="A739" s="9" t="s">
        <v>779</v>
      </c>
      <c r="B739" s="9" t="s">
        <v>4451</v>
      </c>
      <c r="C739" s="7" t="s">
        <v>2402</v>
      </c>
      <c r="D739" s="7" t="s">
        <v>3453</v>
      </c>
      <c r="E739" s="9" t="s">
        <v>4452</v>
      </c>
      <c r="F739" t="str">
        <f t="shared" si="22"/>
        <v>Andrew</v>
      </c>
      <c r="G739" t="str">
        <f t="shared" si="23"/>
        <v>Mr</v>
      </c>
    </row>
    <row r="740" spans="1:7" ht="15.75">
      <c r="A740" s="9" t="s">
        <v>780</v>
      </c>
      <c r="B740" s="9" t="s">
        <v>4453</v>
      </c>
      <c r="C740" s="7" t="s">
        <v>2395</v>
      </c>
      <c r="D740" s="7" t="s">
        <v>4454</v>
      </c>
      <c r="E740" s="9" t="s">
        <v>4455</v>
      </c>
      <c r="F740" t="str">
        <f t="shared" si="22"/>
        <v>Hannah</v>
      </c>
      <c r="G740" t="str">
        <f t="shared" si="23"/>
        <v>Ms</v>
      </c>
    </row>
    <row r="741" spans="1:7" ht="15.75">
      <c r="A741" s="9" t="s">
        <v>781</v>
      </c>
      <c r="B741" s="9" t="s">
        <v>4456</v>
      </c>
      <c r="C741" s="7" t="s">
        <v>2402</v>
      </c>
      <c r="D741" s="7" t="s">
        <v>4457</v>
      </c>
      <c r="E741" s="9" t="s">
        <v>4458</v>
      </c>
      <c r="F741" t="str">
        <f t="shared" si="22"/>
        <v>Patricio Sr</v>
      </c>
      <c r="G741" t="str">
        <f t="shared" si="23"/>
        <v>Mr</v>
      </c>
    </row>
    <row r="742" spans="1:7" ht="15.75">
      <c r="A742" s="9" t="s">
        <v>782</v>
      </c>
      <c r="B742" s="9" t="s">
        <v>4459</v>
      </c>
      <c r="C742" s="7" t="s">
        <v>2402</v>
      </c>
      <c r="D742" s="7" t="s">
        <v>4460</v>
      </c>
      <c r="E742" s="9" t="s">
        <v>4461</v>
      </c>
      <c r="F742" t="str">
        <f t="shared" si="22"/>
        <v>Robert B</v>
      </c>
      <c r="G742" t="str">
        <f t="shared" si="23"/>
        <v>Mr</v>
      </c>
    </row>
    <row r="743" spans="1:7" ht="15.75">
      <c r="A743" s="9" t="s">
        <v>783</v>
      </c>
      <c r="B743" s="9" t="s">
        <v>4462</v>
      </c>
      <c r="C743" s="7" t="s">
        <v>2402</v>
      </c>
      <c r="D743" s="7" t="s">
        <v>4463</v>
      </c>
      <c r="E743" s="9" t="s">
        <v>3478</v>
      </c>
      <c r="F743" t="str">
        <f t="shared" si="22"/>
        <v>Benjamin M</v>
      </c>
      <c r="G743" t="str">
        <f t="shared" si="23"/>
        <v>Mr</v>
      </c>
    </row>
    <row r="744" spans="1:7" ht="15.75">
      <c r="A744" s="9" t="s">
        <v>784</v>
      </c>
      <c r="B744" s="9" t="s">
        <v>4464</v>
      </c>
      <c r="C744" s="7" t="s">
        <v>2402</v>
      </c>
      <c r="D744" s="7" t="s">
        <v>3360</v>
      </c>
      <c r="E744" s="9" t="s">
        <v>4465</v>
      </c>
      <c r="F744" t="str">
        <f t="shared" si="22"/>
        <v>Robert</v>
      </c>
      <c r="G744" t="str">
        <f t="shared" si="23"/>
        <v>Mr</v>
      </c>
    </row>
    <row r="745" spans="1:7" ht="15.75">
      <c r="A745" s="9" t="s">
        <v>785</v>
      </c>
      <c r="B745" s="9" t="s">
        <v>4466</v>
      </c>
      <c r="C745" s="7" t="s">
        <v>2402</v>
      </c>
      <c r="D745" s="7" t="s">
        <v>4467</v>
      </c>
      <c r="E745" s="9" t="s">
        <v>4468</v>
      </c>
      <c r="F745" t="str">
        <f t="shared" si="22"/>
        <v>Eric R</v>
      </c>
      <c r="G745" t="str">
        <f t="shared" si="23"/>
        <v>Mr</v>
      </c>
    </row>
    <row r="746" spans="1:7" ht="15.75">
      <c r="A746" s="9" t="s">
        <v>786</v>
      </c>
      <c r="B746" s="9" t="s">
        <v>4469</v>
      </c>
      <c r="C746" s="7" t="s">
        <v>2402</v>
      </c>
      <c r="D746" s="7" t="s">
        <v>2712</v>
      </c>
      <c r="E746" s="9" t="s">
        <v>4470</v>
      </c>
      <c r="F746" t="str">
        <f t="shared" si="22"/>
        <v>Matthew</v>
      </c>
      <c r="G746" t="str">
        <f t="shared" si="23"/>
        <v>Mr</v>
      </c>
    </row>
    <row r="747" spans="1:7" ht="15.75">
      <c r="A747" s="9" t="s">
        <v>787</v>
      </c>
      <c r="B747" s="9" t="s">
        <v>4471</v>
      </c>
      <c r="C747" s="7" t="s">
        <v>2395</v>
      </c>
      <c r="D747" s="7" t="s">
        <v>4472</v>
      </c>
      <c r="E747" s="9" t="s">
        <v>4002</v>
      </c>
      <c r="F747" t="str">
        <f t="shared" si="22"/>
        <v>Marie-Helene</v>
      </c>
      <c r="G747" t="str">
        <f t="shared" si="23"/>
        <v>Ms</v>
      </c>
    </row>
    <row r="748" spans="1:7" ht="15.75">
      <c r="A748" s="9" t="s">
        <v>788</v>
      </c>
      <c r="B748" s="9" t="s">
        <v>4473</v>
      </c>
      <c r="C748" s="7" t="s">
        <v>2402</v>
      </c>
      <c r="D748" s="7" t="s">
        <v>4474</v>
      </c>
      <c r="E748" s="9" t="s">
        <v>4475</v>
      </c>
      <c r="F748" t="str">
        <f t="shared" si="22"/>
        <v>Bob R</v>
      </c>
      <c r="G748" t="str">
        <f t="shared" si="23"/>
        <v>Mr</v>
      </c>
    </row>
    <row r="749" spans="1:7" ht="15.75">
      <c r="A749" s="9" t="s">
        <v>789</v>
      </c>
      <c r="B749" s="9" t="s">
        <v>4476</v>
      </c>
      <c r="C749" s="7" t="s">
        <v>2395</v>
      </c>
      <c r="D749" s="7" t="s">
        <v>4477</v>
      </c>
      <c r="E749" s="9" t="s">
        <v>3039</v>
      </c>
      <c r="F749" t="str">
        <f t="shared" si="22"/>
        <v>Stephanie J</v>
      </c>
      <c r="G749" t="str">
        <f t="shared" si="23"/>
        <v>Ms</v>
      </c>
    </row>
    <row r="750" spans="1:7" ht="15.75">
      <c r="A750" s="9" t="s">
        <v>790</v>
      </c>
      <c r="B750" s="9" t="s">
        <v>4478</v>
      </c>
      <c r="C750" s="7" t="s">
        <v>2402</v>
      </c>
      <c r="D750" s="7" t="s">
        <v>4107</v>
      </c>
      <c r="E750" s="9" t="s">
        <v>4479</v>
      </c>
      <c r="F750" t="str">
        <f t="shared" si="22"/>
        <v>Jake</v>
      </c>
      <c r="G750" t="str">
        <f t="shared" si="23"/>
        <v>Mr</v>
      </c>
    </row>
    <row r="751" spans="1:7" ht="15.75">
      <c r="A751" s="9" t="s">
        <v>791</v>
      </c>
      <c r="B751" s="9" t="s">
        <v>4480</v>
      </c>
      <c r="C751" s="7" t="s">
        <v>2395</v>
      </c>
      <c r="D751" s="7" t="s">
        <v>4112</v>
      </c>
      <c r="E751" s="9" t="s">
        <v>4481</v>
      </c>
      <c r="F751" t="str">
        <f t="shared" si="22"/>
        <v>Alison L</v>
      </c>
      <c r="G751" t="str">
        <f t="shared" si="23"/>
        <v>Ms</v>
      </c>
    </row>
    <row r="752" spans="1:7" ht="15.75">
      <c r="A752" s="9" t="s">
        <v>792</v>
      </c>
      <c r="B752" s="9" t="s">
        <v>4482</v>
      </c>
      <c r="C752" s="7" t="s">
        <v>2395</v>
      </c>
      <c r="D752" s="7" t="s">
        <v>3716</v>
      </c>
      <c r="E752" s="9" t="s">
        <v>4483</v>
      </c>
      <c r="F752" t="str">
        <f t="shared" si="22"/>
        <v>Lindsay M</v>
      </c>
      <c r="G752" t="str">
        <f t="shared" si="23"/>
        <v>Ms</v>
      </c>
    </row>
    <row r="753" spans="1:7" ht="15.75">
      <c r="A753" s="9" t="s">
        <v>793</v>
      </c>
      <c r="B753" s="9" t="s">
        <v>4484</v>
      </c>
      <c r="C753" s="7" t="s">
        <v>2402</v>
      </c>
      <c r="D753" s="7" t="s">
        <v>4485</v>
      </c>
      <c r="E753" s="9" t="s">
        <v>4486</v>
      </c>
      <c r="F753" t="str">
        <f t="shared" si="22"/>
        <v>Guillaume</v>
      </c>
      <c r="G753" t="str">
        <f t="shared" si="23"/>
        <v>Mr</v>
      </c>
    </row>
    <row r="754" spans="1:7" ht="15.75">
      <c r="A754" s="9" t="s">
        <v>794</v>
      </c>
      <c r="B754" s="9" t="s">
        <v>4487</v>
      </c>
      <c r="C754" s="7" t="s">
        <v>2395</v>
      </c>
      <c r="D754" s="7" t="s">
        <v>4488</v>
      </c>
      <c r="E754" s="9" t="s">
        <v>4489</v>
      </c>
      <c r="F754" t="str">
        <f t="shared" si="22"/>
        <v>Kaylee</v>
      </c>
      <c r="G754" t="str">
        <f t="shared" si="23"/>
        <v>Ms</v>
      </c>
    </row>
    <row r="755" spans="1:7" ht="15.75">
      <c r="A755" s="9" t="s">
        <v>795</v>
      </c>
      <c r="B755" s="9" t="s">
        <v>4490</v>
      </c>
      <c r="C755" s="7" t="s">
        <v>2395</v>
      </c>
      <c r="D755" s="7" t="s">
        <v>4491</v>
      </c>
      <c r="E755" s="9" t="s">
        <v>4492</v>
      </c>
      <c r="F755" t="str">
        <f t="shared" si="22"/>
        <v>Theresa</v>
      </c>
      <c r="G755" t="str">
        <f t="shared" si="23"/>
        <v>Ms</v>
      </c>
    </row>
    <row r="756" spans="1:7" ht="15.75">
      <c r="A756" s="9" t="s">
        <v>796</v>
      </c>
      <c r="B756" s="9" t="s">
        <v>4493</v>
      </c>
      <c r="C756" s="7" t="s">
        <v>2402</v>
      </c>
      <c r="D756" s="7" t="s">
        <v>4494</v>
      </c>
      <c r="E756" s="9" t="s">
        <v>4495</v>
      </c>
      <c r="F756" t="str">
        <f t="shared" si="22"/>
        <v>Travis G</v>
      </c>
      <c r="G756" t="str">
        <f t="shared" si="23"/>
        <v>Mr</v>
      </c>
    </row>
    <row r="757" spans="1:7" ht="15.75">
      <c r="A757" s="9" t="s">
        <v>797</v>
      </c>
      <c r="B757" s="9" t="s">
        <v>4496</v>
      </c>
      <c r="C757" s="7" t="s">
        <v>2395</v>
      </c>
      <c r="D757" s="7" t="s">
        <v>4497</v>
      </c>
      <c r="E757" s="9" t="s">
        <v>2941</v>
      </c>
      <c r="F757" t="str">
        <f t="shared" si="22"/>
        <v>Emma L</v>
      </c>
      <c r="G757" t="str">
        <f t="shared" si="23"/>
        <v>Ms</v>
      </c>
    </row>
    <row r="758" spans="1:7" ht="15.75">
      <c r="A758" s="9" t="s">
        <v>798</v>
      </c>
      <c r="B758" s="9" t="s">
        <v>4498</v>
      </c>
      <c r="C758" s="7" t="s">
        <v>2395</v>
      </c>
      <c r="D758" s="7" t="s">
        <v>4499</v>
      </c>
      <c r="E758" s="9" t="s">
        <v>4500</v>
      </c>
      <c r="F758" t="str">
        <f t="shared" si="22"/>
        <v>Bret R</v>
      </c>
      <c r="G758" t="str">
        <f t="shared" si="23"/>
        <v>Ms</v>
      </c>
    </row>
    <row r="759" spans="1:7" ht="15.75">
      <c r="A759" s="9" t="s">
        <v>799</v>
      </c>
      <c r="B759" s="9" t="s">
        <v>4501</v>
      </c>
      <c r="C759" s="7" t="s">
        <v>2395</v>
      </c>
      <c r="D759" s="7" t="s">
        <v>4502</v>
      </c>
      <c r="E759" s="9" t="s">
        <v>4503</v>
      </c>
      <c r="F759" t="str">
        <f t="shared" si="22"/>
        <v>Linda</v>
      </c>
      <c r="G759" t="str">
        <f t="shared" si="23"/>
        <v>Ms</v>
      </c>
    </row>
    <row r="760" spans="1:7" ht="15.75">
      <c r="A760" s="9" t="s">
        <v>800</v>
      </c>
      <c r="B760" s="9" t="s">
        <v>4504</v>
      </c>
      <c r="C760" s="7" t="s">
        <v>2402</v>
      </c>
      <c r="D760" s="7" t="s">
        <v>4505</v>
      </c>
      <c r="E760" s="9" t="s">
        <v>4506</v>
      </c>
      <c r="F760" t="str">
        <f t="shared" si="22"/>
        <v>Owen R</v>
      </c>
      <c r="G760" t="str">
        <f t="shared" si="23"/>
        <v>Mr</v>
      </c>
    </row>
    <row r="761" spans="1:7" ht="15.75">
      <c r="A761" s="9" t="s">
        <v>801</v>
      </c>
      <c r="B761" s="9" t="s">
        <v>4507</v>
      </c>
      <c r="C761" s="7" t="s">
        <v>2402</v>
      </c>
      <c r="D761" s="7" t="s">
        <v>3010</v>
      </c>
      <c r="E761" s="9" t="s">
        <v>4508</v>
      </c>
      <c r="F761" t="str">
        <f t="shared" si="22"/>
        <v>Jacob</v>
      </c>
      <c r="G761" t="str">
        <f t="shared" si="23"/>
        <v>Mr</v>
      </c>
    </row>
    <row r="762" spans="1:7" ht="15.75">
      <c r="A762" s="9" t="s">
        <v>802</v>
      </c>
      <c r="B762" s="9" t="s">
        <v>4509</v>
      </c>
      <c r="C762" s="7" t="s">
        <v>2395</v>
      </c>
      <c r="D762" s="7" t="s">
        <v>4510</v>
      </c>
      <c r="E762" s="9" t="s">
        <v>4511</v>
      </c>
      <c r="F762" t="str">
        <f t="shared" si="22"/>
        <v>Jacqueline</v>
      </c>
      <c r="G762" t="str">
        <f t="shared" si="23"/>
        <v>Ms</v>
      </c>
    </row>
    <row r="763" spans="1:7" ht="15.75">
      <c r="A763" s="9" t="s">
        <v>803</v>
      </c>
      <c r="B763" s="9" t="s">
        <v>4512</v>
      </c>
      <c r="C763" s="7" t="s">
        <v>2402</v>
      </c>
      <c r="D763" s="7" t="s">
        <v>4513</v>
      </c>
      <c r="E763" s="9" t="s">
        <v>3498</v>
      </c>
      <c r="F763" t="str">
        <f t="shared" si="22"/>
        <v>Yefeng</v>
      </c>
      <c r="G763" t="str">
        <f t="shared" si="23"/>
        <v>Mr</v>
      </c>
    </row>
    <row r="764" spans="1:7" ht="15.75">
      <c r="A764" s="9" t="s">
        <v>804</v>
      </c>
      <c r="B764" s="9" t="s">
        <v>4514</v>
      </c>
      <c r="C764" s="7" t="s">
        <v>2402</v>
      </c>
      <c r="D764" s="7" t="s">
        <v>4515</v>
      </c>
      <c r="E764" s="9" t="s">
        <v>4516</v>
      </c>
      <c r="F764" t="str">
        <f t="shared" si="22"/>
        <v>Thomas J</v>
      </c>
      <c r="G764" t="str">
        <f t="shared" si="23"/>
        <v>Mr</v>
      </c>
    </row>
    <row r="765" spans="1:7" ht="15.75">
      <c r="A765" s="9" t="s">
        <v>805</v>
      </c>
      <c r="B765" s="9" t="s">
        <v>4517</v>
      </c>
      <c r="C765" s="7" t="s">
        <v>2402</v>
      </c>
      <c r="D765" s="7" t="s">
        <v>4518</v>
      </c>
      <c r="E765" s="9" t="s">
        <v>4519</v>
      </c>
      <c r="F765" t="str">
        <f t="shared" si="22"/>
        <v>Ken</v>
      </c>
      <c r="G765" t="str">
        <f t="shared" si="23"/>
        <v>Mr</v>
      </c>
    </row>
    <row r="766" spans="1:7" ht="15.75">
      <c r="A766" s="9" t="s">
        <v>806</v>
      </c>
      <c r="B766" s="9" t="s">
        <v>4520</v>
      </c>
      <c r="C766" s="7" t="s">
        <v>2395</v>
      </c>
      <c r="D766" s="7" t="s">
        <v>4521</v>
      </c>
      <c r="E766" s="9" t="s">
        <v>4522</v>
      </c>
      <c r="F766" t="str">
        <f t="shared" si="22"/>
        <v>Annie E</v>
      </c>
      <c r="G766" t="str">
        <f t="shared" si="23"/>
        <v>Ms</v>
      </c>
    </row>
    <row r="767" spans="1:7" ht="15.75">
      <c r="A767" s="9" t="s">
        <v>807</v>
      </c>
      <c r="B767" s="9" t="s">
        <v>4523</v>
      </c>
      <c r="C767" s="7" t="s">
        <v>2406</v>
      </c>
      <c r="D767" s="7" t="s">
        <v>4524</v>
      </c>
      <c r="E767" s="9" t="s">
        <v>4525</v>
      </c>
      <c r="F767" t="str">
        <f t="shared" si="22"/>
        <v>Noel K</v>
      </c>
      <c r="G767" t="str">
        <f t="shared" si="23"/>
        <v>Mrs</v>
      </c>
    </row>
    <row r="768" spans="1:7" ht="15.75">
      <c r="A768" s="9" t="s">
        <v>808</v>
      </c>
      <c r="B768" s="9" t="s">
        <v>4526</v>
      </c>
      <c r="C768" s="7" t="s">
        <v>2402</v>
      </c>
      <c r="D768" s="7" t="s">
        <v>3021</v>
      </c>
      <c r="E768" s="9" t="s">
        <v>4527</v>
      </c>
      <c r="F768" t="str">
        <f t="shared" si="22"/>
        <v>Mark S</v>
      </c>
      <c r="G768" t="str">
        <f t="shared" si="23"/>
        <v>Mr</v>
      </c>
    </row>
    <row r="769" spans="1:7" ht="15.75">
      <c r="A769" s="9" t="s">
        <v>809</v>
      </c>
      <c r="B769" s="9" t="s">
        <v>4528</v>
      </c>
      <c r="C769" s="7" t="s">
        <v>2402</v>
      </c>
      <c r="D769" s="7" t="s">
        <v>4529</v>
      </c>
      <c r="E769" s="9" t="s">
        <v>4530</v>
      </c>
      <c r="F769" t="str">
        <f t="shared" si="22"/>
        <v>Gardner L</v>
      </c>
      <c r="G769" t="str">
        <f t="shared" si="23"/>
        <v>Mr</v>
      </c>
    </row>
    <row r="770" spans="1:7" ht="15.75">
      <c r="A770" s="9" t="s">
        <v>810</v>
      </c>
      <c r="B770" s="9" t="s">
        <v>4531</v>
      </c>
      <c r="C770" s="7" t="s">
        <v>2395</v>
      </c>
      <c r="D770" s="7" t="s">
        <v>4532</v>
      </c>
      <c r="E770" s="9" t="s">
        <v>4533</v>
      </c>
      <c r="F770" t="str">
        <f t="shared" si="22"/>
        <v>Federica</v>
      </c>
      <c r="G770" t="str">
        <f t="shared" si="23"/>
        <v>Ms</v>
      </c>
    </row>
    <row r="771" spans="1:7" ht="15.75">
      <c r="A771" s="9" t="s">
        <v>811</v>
      </c>
      <c r="B771" s="9" t="s">
        <v>4534</v>
      </c>
      <c r="C771" s="7" t="s">
        <v>2395</v>
      </c>
      <c r="D771" s="7" t="s">
        <v>4535</v>
      </c>
      <c r="E771" s="9" t="s">
        <v>4536</v>
      </c>
      <c r="F771" t="str">
        <f t="shared" ref="F771:F834" si="24">TRIM(D771)</f>
        <v>Pamela L</v>
      </c>
      <c r="G771" t="str">
        <f t="shared" ref="G771:G834" si="25">TRIM(C771)</f>
        <v>Ms</v>
      </c>
    </row>
    <row r="772" spans="1:7" ht="15.75">
      <c r="A772" s="9" t="s">
        <v>812</v>
      </c>
      <c r="B772" s="9" t="s">
        <v>4537</v>
      </c>
      <c r="C772" s="7" t="s">
        <v>2402</v>
      </c>
      <c r="D772" s="7" t="s">
        <v>2973</v>
      </c>
      <c r="E772" s="9" t="s">
        <v>4538</v>
      </c>
      <c r="F772" t="str">
        <f t="shared" si="24"/>
        <v>Andrew W</v>
      </c>
      <c r="G772" t="str">
        <f t="shared" si="25"/>
        <v>Mr</v>
      </c>
    </row>
    <row r="773" spans="1:7" ht="15.75">
      <c r="A773" s="9" t="s">
        <v>813</v>
      </c>
      <c r="B773" s="9" t="s">
        <v>4539</v>
      </c>
      <c r="C773" s="7" t="s">
        <v>2402</v>
      </c>
      <c r="D773" s="7" t="s">
        <v>4540</v>
      </c>
      <c r="E773" s="9" t="s">
        <v>4541</v>
      </c>
      <c r="F773" t="str">
        <f t="shared" si="24"/>
        <v>Randall</v>
      </c>
      <c r="G773" t="str">
        <f t="shared" si="25"/>
        <v>Mr</v>
      </c>
    </row>
    <row r="774" spans="1:7" ht="15.75">
      <c r="A774" s="9" t="s">
        <v>814</v>
      </c>
      <c r="B774" s="9" t="s">
        <v>4542</v>
      </c>
      <c r="C774" s="7" t="s">
        <v>2395</v>
      </c>
      <c r="D774" s="7" t="s">
        <v>4543</v>
      </c>
      <c r="E774" s="9" t="s">
        <v>4544</v>
      </c>
      <c r="F774" t="str">
        <f t="shared" si="24"/>
        <v>Tracy L</v>
      </c>
      <c r="G774" t="str">
        <f t="shared" si="25"/>
        <v>Ms</v>
      </c>
    </row>
    <row r="775" spans="1:7" ht="15.75">
      <c r="A775" s="9" t="s">
        <v>815</v>
      </c>
      <c r="B775" s="9" t="s">
        <v>4545</v>
      </c>
      <c r="C775" s="7" t="s">
        <v>2395</v>
      </c>
      <c r="D775" s="7" t="s">
        <v>4546</v>
      </c>
      <c r="E775" s="9" t="s">
        <v>4547</v>
      </c>
      <c r="F775" t="str">
        <f t="shared" si="24"/>
        <v>Azelie</v>
      </c>
      <c r="G775" t="str">
        <f t="shared" si="25"/>
        <v>Ms</v>
      </c>
    </row>
    <row r="776" spans="1:7" ht="15.75">
      <c r="A776" s="9" t="s">
        <v>816</v>
      </c>
      <c r="B776" s="9" t="s">
        <v>4548</v>
      </c>
      <c r="C776" s="7" t="s">
        <v>2395</v>
      </c>
      <c r="D776" s="7" t="s">
        <v>4549</v>
      </c>
      <c r="E776" s="9" t="s">
        <v>4550</v>
      </c>
      <c r="F776" t="str">
        <f t="shared" si="24"/>
        <v>Monica M</v>
      </c>
      <c r="G776" t="str">
        <f t="shared" si="25"/>
        <v>Ms</v>
      </c>
    </row>
    <row r="777" spans="1:7" ht="15.75">
      <c r="A777" s="9" t="s">
        <v>817</v>
      </c>
      <c r="B777" s="9" t="s">
        <v>4551</v>
      </c>
      <c r="C777" s="7" t="s">
        <v>2395</v>
      </c>
      <c r="D777" s="7" t="s">
        <v>4552</v>
      </c>
      <c r="E777" s="9" t="s">
        <v>3604</v>
      </c>
      <c r="F777" t="str">
        <f t="shared" si="24"/>
        <v>Katarina K</v>
      </c>
      <c r="G777" t="str">
        <f t="shared" si="25"/>
        <v>Ms</v>
      </c>
    </row>
    <row r="778" spans="1:7" ht="15.75">
      <c r="A778" s="9" t="s">
        <v>818</v>
      </c>
      <c r="B778" s="9" t="s">
        <v>4553</v>
      </c>
      <c r="C778" s="7" t="s">
        <v>2395</v>
      </c>
      <c r="D778" s="7" t="s">
        <v>2559</v>
      </c>
      <c r="E778" s="9" t="s">
        <v>4554</v>
      </c>
      <c r="F778" t="str">
        <f t="shared" si="24"/>
        <v>Jamie L</v>
      </c>
      <c r="G778" t="str">
        <f t="shared" si="25"/>
        <v>Ms</v>
      </c>
    </row>
    <row r="779" spans="1:7" ht="15.75">
      <c r="A779" s="9" t="s">
        <v>819</v>
      </c>
      <c r="B779" s="9" t="s">
        <v>4555</v>
      </c>
      <c r="C779" s="7" t="s">
        <v>2402</v>
      </c>
      <c r="D779" s="7" t="s">
        <v>2437</v>
      </c>
      <c r="E779" s="9" t="s">
        <v>4556</v>
      </c>
      <c r="F779" t="str">
        <f t="shared" si="24"/>
        <v>Brian</v>
      </c>
      <c r="G779" t="str">
        <f t="shared" si="25"/>
        <v>Mr</v>
      </c>
    </row>
    <row r="780" spans="1:7" ht="15.75">
      <c r="A780" s="9" t="s">
        <v>820</v>
      </c>
      <c r="B780" s="9" t="s">
        <v>4557</v>
      </c>
      <c r="C780" s="7" t="s">
        <v>2395</v>
      </c>
      <c r="D780" s="7" t="s">
        <v>4320</v>
      </c>
      <c r="E780" s="9" t="s">
        <v>4558</v>
      </c>
      <c r="F780" t="str">
        <f t="shared" si="24"/>
        <v>Jennifer A</v>
      </c>
      <c r="G780" t="str">
        <f t="shared" si="25"/>
        <v>Ms</v>
      </c>
    </row>
    <row r="781" spans="1:7" ht="15.75">
      <c r="A781" s="9" t="s">
        <v>821</v>
      </c>
      <c r="B781" s="9" t="s">
        <v>4559</v>
      </c>
      <c r="C781" s="7" t="s">
        <v>2402</v>
      </c>
      <c r="D781" s="7" t="s">
        <v>4399</v>
      </c>
      <c r="E781" s="9" t="s">
        <v>4560</v>
      </c>
      <c r="F781" t="str">
        <f t="shared" si="24"/>
        <v>Bobby</v>
      </c>
      <c r="G781" t="str">
        <f t="shared" si="25"/>
        <v>Mr</v>
      </c>
    </row>
    <row r="782" spans="1:7" ht="15.75">
      <c r="A782" s="9" t="s">
        <v>822</v>
      </c>
      <c r="B782" s="9" t="s">
        <v>4561</v>
      </c>
      <c r="C782" s="7" t="s">
        <v>2395</v>
      </c>
      <c r="D782" s="7" t="s">
        <v>4562</v>
      </c>
      <c r="E782" s="9" t="s">
        <v>4563</v>
      </c>
      <c r="F782" t="str">
        <f t="shared" si="24"/>
        <v>Stacey L</v>
      </c>
      <c r="G782" t="str">
        <f t="shared" si="25"/>
        <v>Ms</v>
      </c>
    </row>
    <row r="783" spans="1:7" ht="15.75">
      <c r="A783" s="9" t="s">
        <v>823</v>
      </c>
      <c r="B783" s="9" t="s">
        <v>4564</v>
      </c>
      <c r="C783" s="7" t="s">
        <v>2402</v>
      </c>
      <c r="D783" s="7" t="s">
        <v>2467</v>
      </c>
      <c r="E783" s="9" t="s">
        <v>4565</v>
      </c>
      <c r="F783" t="str">
        <f t="shared" si="24"/>
        <v>Stephen</v>
      </c>
      <c r="G783" t="str">
        <f t="shared" si="25"/>
        <v>Mr</v>
      </c>
    </row>
    <row r="784" spans="1:7" ht="15.75">
      <c r="A784" s="9" t="s">
        <v>824</v>
      </c>
      <c r="B784" s="9" t="s">
        <v>4566</v>
      </c>
      <c r="C784" s="7" t="s">
        <v>2402</v>
      </c>
      <c r="D784" s="7" t="s">
        <v>4567</v>
      </c>
      <c r="E784" s="9" t="s">
        <v>4568</v>
      </c>
      <c r="F784" t="str">
        <f t="shared" si="24"/>
        <v>Joshua</v>
      </c>
      <c r="G784" t="str">
        <f t="shared" si="25"/>
        <v>Mr</v>
      </c>
    </row>
    <row r="785" spans="1:7" ht="15.75">
      <c r="A785" s="9" t="s">
        <v>825</v>
      </c>
      <c r="B785" s="9" t="s">
        <v>4569</v>
      </c>
      <c r="C785" s="7" t="s">
        <v>2402</v>
      </c>
      <c r="D785" s="7" t="s">
        <v>3886</v>
      </c>
      <c r="E785" s="9" t="s">
        <v>4570</v>
      </c>
      <c r="F785" t="str">
        <f t="shared" si="24"/>
        <v>Josh</v>
      </c>
      <c r="G785" t="str">
        <f t="shared" si="25"/>
        <v>Mr</v>
      </c>
    </row>
    <row r="786" spans="1:7" ht="15.75">
      <c r="A786" s="9" t="s">
        <v>826</v>
      </c>
      <c r="B786" s="9" t="s">
        <v>4571</v>
      </c>
      <c r="C786" s="7" t="s">
        <v>2395</v>
      </c>
      <c r="D786" s="7" t="s">
        <v>4136</v>
      </c>
      <c r="E786" s="9" t="s">
        <v>4572</v>
      </c>
      <c r="F786" t="str">
        <f t="shared" si="24"/>
        <v>Heather</v>
      </c>
      <c r="G786" t="str">
        <f t="shared" si="25"/>
        <v>Ms</v>
      </c>
    </row>
    <row r="787" spans="1:7" ht="15.75">
      <c r="A787" s="9" t="s">
        <v>827</v>
      </c>
      <c r="B787" s="9" t="s">
        <v>4573</v>
      </c>
      <c r="C787" s="7" t="s">
        <v>2402</v>
      </c>
      <c r="D787" s="7" t="s">
        <v>4574</v>
      </c>
      <c r="E787" s="9" t="s">
        <v>4575</v>
      </c>
      <c r="F787" t="str">
        <f t="shared" si="24"/>
        <v>James C</v>
      </c>
      <c r="G787" t="str">
        <f t="shared" si="25"/>
        <v>Mr</v>
      </c>
    </row>
    <row r="788" spans="1:7" ht="15.75">
      <c r="A788" s="9" t="s">
        <v>828</v>
      </c>
      <c r="B788" s="9" t="s">
        <v>4576</v>
      </c>
      <c r="C788" s="7" t="s">
        <v>2395</v>
      </c>
      <c r="D788" s="7" t="s">
        <v>4577</v>
      </c>
      <c r="E788" s="9" t="s">
        <v>4578</v>
      </c>
      <c r="F788" t="str">
        <f t="shared" si="24"/>
        <v>Kim</v>
      </c>
      <c r="G788" t="str">
        <f t="shared" si="25"/>
        <v>Ms</v>
      </c>
    </row>
    <row r="789" spans="1:7" ht="15.75">
      <c r="A789" s="9" t="s">
        <v>829</v>
      </c>
      <c r="B789" s="9" t="s">
        <v>4579</v>
      </c>
      <c r="C789" s="7" t="s">
        <v>2395</v>
      </c>
      <c r="D789" s="7" t="s">
        <v>4580</v>
      </c>
      <c r="E789" s="9" t="s">
        <v>2856</v>
      </c>
      <c r="F789" t="str">
        <f t="shared" si="24"/>
        <v>Marie E</v>
      </c>
      <c r="G789" t="str">
        <f t="shared" si="25"/>
        <v>Ms</v>
      </c>
    </row>
    <row r="790" spans="1:7" ht="15.75">
      <c r="A790" s="9" t="s">
        <v>830</v>
      </c>
      <c r="B790" s="9" t="s">
        <v>4581</v>
      </c>
      <c r="C790" s="7" t="s">
        <v>2402</v>
      </c>
      <c r="D790" s="7" t="s">
        <v>4582</v>
      </c>
      <c r="E790" s="9" t="s">
        <v>4583</v>
      </c>
      <c r="F790" t="str">
        <f t="shared" si="24"/>
        <v>Dariusz</v>
      </c>
      <c r="G790" t="str">
        <f t="shared" si="25"/>
        <v>Mr</v>
      </c>
    </row>
    <row r="791" spans="1:7" ht="15.75">
      <c r="A791" s="9" t="s">
        <v>831</v>
      </c>
      <c r="B791" s="9" t="s">
        <v>4584</v>
      </c>
      <c r="C791" s="7" t="s">
        <v>2395</v>
      </c>
      <c r="D791" s="7" t="s">
        <v>4585</v>
      </c>
      <c r="E791" s="9" t="s">
        <v>3604</v>
      </c>
      <c r="F791" t="str">
        <f t="shared" si="24"/>
        <v>Jessica E</v>
      </c>
      <c r="G791" t="str">
        <f t="shared" si="25"/>
        <v>Ms</v>
      </c>
    </row>
    <row r="792" spans="1:7" ht="15.75">
      <c r="A792" s="9" t="s">
        <v>832</v>
      </c>
      <c r="B792" s="9" t="s">
        <v>4586</v>
      </c>
      <c r="C792" s="7" t="s">
        <v>2395</v>
      </c>
      <c r="D792" s="7" t="s">
        <v>4587</v>
      </c>
      <c r="E792" s="9" t="s">
        <v>4588</v>
      </c>
      <c r="F792" t="str">
        <f t="shared" si="24"/>
        <v>Natalie</v>
      </c>
      <c r="G792" t="str">
        <f t="shared" si="25"/>
        <v>Ms</v>
      </c>
    </row>
    <row r="793" spans="1:7" ht="15.75">
      <c r="A793" s="9" t="s">
        <v>833</v>
      </c>
      <c r="B793" s="9" t="s">
        <v>4589</v>
      </c>
      <c r="C793" s="7" t="s">
        <v>2395</v>
      </c>
      <c r="D793" s="7" t="s">
        <v>4590</v>
      </c>
      <c r="E793" s="9" t="s">
        <v>4591</v>
      </c>
      <c r="F793" t="str">
        <f t="shared" si="24"/>
        <v>Kristen</v>
      </c>
      <c r="G793" t="str">
        <f t="shared" si="25"/>
        <v>Ms</v>
      </c>
    </row>
    <row r="794" spans="1:7" ht="15.75">
      <c r="A794" s="9" t="s">
        <v>834</v>
      </c>
      <c r="B794" s="9" t="s">
        <v>4592</v>
      </c>
      <c r="C794" s="7" t="s">
        <v>2402</v>
      </c>
      <c r="D794" s="7" t="s">
        <v>4593</v>
      </c>
      <c r="E794" s="9" t="s">
        <v>4594</v>
      </c>
      <c r="F794" t="str">
        <f t="shared" si="24"/>
        <v>Jose Guadalupe P Sr</v>
      </c>
      <c r="G794" t="str">
        <f t="shared" si="25"/>
        <v>Mr</v>
      </c>
    </row>
    <row r="795" spans="1:7" ht="15.75">
      <c r="A795" s="9" t="s">
        <v>835</v>
      </c>
      <c r="B795" s="9" t="s">
        <v>4595</v>
      </c>
      <c r="C795" s="7" t="s">
        <v>2395</v>
      </c>
      <c r="D795" s="7" t="s">
        <v>4596</v>
      </c>
      <c r="E795" s="9" t="s">
        <v>4597</v>
      </c>
      <c r="F795" t="str">
        <f t="shared" si="24"/>
        <v>Cynthia</v>
      </c>
      <c r="G795" t="str">
        <f t="shared" si="25"/>
        <v>Ms</v>
      </c>
    </row>
    <row r="796" spans="1:7" ht="15.75">
      <c r="A796" s="9" t="s">
        <v>836</v>
      </c>
      <c r="B796" s="9" t="s">
        <v>4598</v>
      </c>
      <c r="C796" s="7" t="s">
        <v>2402</v>
      </c>
      <c r="D796" s="7" t="s">
        <v>3505</v>
      </c>
      <c r="E796" s="9" t="s">
        <v>4599</v>
      </c>
      <c r="F796" t="str">
        <f t="shared" si="24"/>
        <v>Tyler</v>
      </c>
      <c r="G796" t="str">
        <f t="shared" si="25"/>
        <v>Mr</v>
      </c>
    </row>
    <row r="797" spans="1:7" ht="15.75">
      <c r="A797" s="9" t="s">
        <v>837</v>
      </c>
      <c r="B797" s="9" t="s">
        <v>4600</v>
      </c>
      <c r="C797" s="7" t="s">
        <v>2395</v>
      </c>
      <c r="D797" s="7" t="s">
        <v>4601</v>
      </c>
      <c r="E797" s="9" t="s">
        <v>4602</v>
      </c>
      <c r="F797" t="str">
        <f t="shared" si="24"/>
        <v>Holly J</v>
      </c>
      <c r="G797" t="str">
        <f t="shared" si="25"/>
        <v>Ms</v>
      </c>
    </row>
    <row r="798" spans="1:7" ht="15.75">
      <c r="A798" s="9" t="s">
        <v>838</v>
      </c>
      <c r="B798" s="9" t="s">
        <v>4603</v>
      </c>
      <c r="C798" s="7" t="s">
        <v>2395</v>
      </c>
      <c r="D798" s="7" t="s">
        <v>4590</v>
      </c>
      <c r="E798" s="9" t="s">
        <v>4604</v>
      </c>
      <c r="F798" t="str">
        <f t="shared" si="24"/>
        <v>Kristen</v>
      </c>
      <c r="G798" t="str">
        <f t="shared" si="25"/>
        <v>Ms</v>
      </c>
    </row>
    <row r="799" spans="1:7" ht="15.75">
      <c r="A799" s="9" t="s">
        <v>839</v>
      </c>
      <c r="B799" s="9" t="s">
        <v>4605</v>
      </c>
      <c r="C799" s="7" t="s">
        <v>2402</v>
      </c>
      <c r="D799" s="7" t="s">
        <v>2422</v>
      </c>
      <c r="E799" s="9" t="s">
        <v>4606</v>
      </c>
      <c r="F799" t="str">
        <f t="shared" si="24"/>
        <v>Thomas</v>
      </c>
      <c r="G799" t="str">
        <f t="shared" si="25"/>
        <v>Mr</v>
      </c>
    </row>
    <row r="800" spans="1:7" ht="15.75">
      <c r="A800" s="9" t="s">
        <v>840</v>
      </c>
      <c r="B800" s="9" t="s">
        <v>4607</v>
      </c>
      <c r="C800" s="7" t="s">
        <v>2395</v>
      </c>
      <c r="D800" s="7" t="s">
        <v>4608</v>
      </c>
      <c r="E800" s="9" t="s">
        <v>4609</v>
      </c>
      <c r="F800" t="str">
        <f t="shared" si="24"/>
        <v>Tricity M</v>
      </c>
      <c r="G800" t="str">
        <f t="shared" si="25"/>
        <v>Ms</v>
      </c>
    </row>
    <row r="801" spans="1:7" ht="15.75">
      <c r="A801" s="9" t="s">
        <v>841</v>
      </c>
      <c r="B801" s="9" t="s">
        <v>4610</v>
      </c>
      <c r="C801" s="7" t="s">
        <v>2395</v>
      </c>
      <c r="D801" s="7" t="s">
        <v>4611</v>
      </c>
      <c r="E801" s="9" t="s">
        <v>4612</v>
      </c>
      <c r="F801" t="str">
        <f t="shared" si="24"/>
        <v>Sarah A</v>
      </c>
      <c r="G801" t="str">
        <f t="shared" si="25"/>
        <v>Ms</v>
      </c>
    </row>
    <row r="802" spans="1:7" ht="15.75">
      <c r="A802" s="9" t="s">
        <v>842</v>
      </c>
      <c r="B802" s="9" t="s">
        <v>4613</v>
      </c>
      <c r="C802" s="7" t="s">
        <v>2395</v>
      </c>
      <c r="D802" s="7" t="s">
        <v>2592</v>
      </c>
      <c r="E802" s="9" t="s">
        <v>4614</v>
      </c>
      <c r="F802" t="str">
        <f t="shared" si="24"/>
        <v>Lisa M</v>
      </c>
      <c r="G802" t="str">
        <f t="shared" si="25"/>
        <v>Ms</v>
      </c>
    </row>
    <row r="803" spans="1:7" ht="15.75">
      <c r="A803" s="9" t="s">
        <v>843</v>
      </c>
      <c r="B803" s="9" t="s">
        <v>4615</v>
      </c>
      <c r="C803" s="7" t="s">
        <v>2395</v>
      </c>
      <c r="D803" s="7" t="s">
        <v>4616</v>
      </c>
      <c r="E803" s="9" t="s">
        <v>4617</v>
      </c>
      <c r="F803" t="str">
        <f t="shared" si="24"/>
        <v>Lina</v>
      </c>
      <c r="G803" t="str">
        <f t="shared" si="25"/>
        <v>Ms</v>
      </c>
    </row>
    <row r="804" spans="1:7" ht="15.75">
      <c r="A804" s="9" t="s">
        <v>844</v>
      </c>
      <c r="B804" s="9" t="s">
        <v>4618</v>
      </c>
      <c r="C804" s="7" t="s">
        <v>2395</v>
      </c>
      <c r="D804" s="7" t="s">
        <v>4619</v>
      </c>
      <c r="E804" s="9" t="s">
        <v>4620</v>
      </c>
      <c r="F804" t="str">
        <f t="shared" si="24"/>
        <v>Tracy A</v>
      </c>
      <c r="G804" t="str">
        <f t="shared" si="25"/>
        <v>Ms</v>
      </c>
    </row>
    <row r="805" spans="1:7" ht="15.75">
      <c r="A805" s="9" t="s">
        <v>845</v>
      </c>
      <c r="B805" s="9" t="s">
        <v>4621</v>
      </c>
      <c r="C805" s="7" t="s">
        <v>2402</v>
      </c>
      <c r="D805" s="7" t="s">
        <v>2410</v>
      </c>
      <c r="E805" s="9" t="s">
        <v>4622</v>
      </c>
      <c r="F805" t="str">
        <f t="shared" si="24"/>
        <v>Patrick</v>
      </c>
      <c r="G805" t="str">
        <f t="shared" si="25"/>
        <v>Mr</v>
      </c>
    </row>
    <row r="806" spans="1:7" ht="15.75">
      <c r="A806" s="9" t="s">
        <v>846</v>
      </c>
      <c r="B806" s="9" t="s">
        <v>4623</v>
      </c>
      <c r="C806" s="7" t="s">
        <v>2402</v>
      </c>
      <c r="D806" s="7" t="s">
        <v>4624</v>
      </c>
      <c r="E806" s="9" t="s">
        <v>4625</v>
      </c>
      <c r="F806" t="str">
        <f t="shared" si="24"/>
        <v>Trent</v>
      </c>
      <c r="G806" t="str">
        <f t="shared" si="25"/>
        <v>Mr</v>
      </c>
    </row>
    <row r="807" spans="1:7" ht="15.75">
      <c r="A807" s="9" t="s">
        <v>847</v>
      </c>
      <c r="B807" s="9" t="s">
        <v>4626</v>
      </c>
      <c r="C807" s="7" t="s">
        <v>2395</v>
      </c>
      <c r="D807" s="7" t="s">
        <v>4627</v>
      </c>
      <c r="E807" s="9" t="s">
        <v>4628</v>
      </c>
      <c r="F807" t="str">
        <f t="shared" si="24"/>
        <v>Julie</v>
      </c>
      <c r="G807" t="str">
        <f t="shared" si="25"/>
        <v>Ms</v>
      </c>
    </row>
    <row r="808" spans="1:7" ht="15.75">
      <c r="A808" s="9" t="s">
        <v>848</v>
      </c>
      <c r="B808" s="9" t="s">
        <v>4629</v>
      </c>
      <c r="C808" s="7" t="s">
        <v>2402</v>
      </c>
      <c r="D808" s="7" t="s">
        <v>4630</v>
      </c>
      <c r="E808" s="9" t="s">
        <v>4631</v>
      </c>
      <c r="F808" t="str">
        <f t="shared" si="24"/>
        <v>Sawomir</v>
      </c>
      <c r="G808" t="str">
        <f t="shared" si="25"/>
        <v>Mr</v>
      </c>
    </row>
    <row r="809" spans="1:7" ht="15.75">
      <c r="A809" s="9" t="s">
        <v>849</v>
      </c>
      <c r="B809" s="9" t="s">
        <v>4632</v>
      </c>
      <c r="C809" s="7" t="s">
        <v>2395</v>
      </c>
      <c r="D809" s="7" t="s">
        <v>4633</v>
      </c>
      <c r="E809" s="9" t="s">
        <v>3812</v>
      </c>
      <c r="F809" t="str">
        <f t="shared" si="24"/>
        <v>Micah</v>
      </c>
      <c r="G809" t="str">
        <f t="shared" si="25"/>
        <v>Ms</v>
      </c>
    </row>
    <row r="810" spans="1:7" ht="15.75">
      <c r="A810" s="9" t="s">
        <v>850</v>
      </c>
      <c r="B810" s="9" t="s">
        <v>4634</v>
      </c>
      <c r="C810" s="7" t="s">
        <v>2395</v>
      </c>
      <c r="D810" s="7" t="s">
        <v>4635</v>
      </c>
      <c r="E810" s="9" t="s">
        <v>4636</v>
      </c>
      <c r="F810" t="str">
        <f t="shared" si="24"/>
        <v>Kelly H</v>
      </c>
      <c r="G810" t="str">
        <f t="shared" si="25"/>
        <v>Ms</v>
      </c>
    </row>
    <row r="811" spans="1:7" ht="15.75">
      <c r="A811" s="9" t="s">
        <v>851</v>
      </c>
      <c r="B811" s="9" t="s">
        <v>4637</v>
      </c>
      <c r="C811" s="7" t="s">
        <v>2395</v>
      </c>
      <c r="D811" s="7" t="s">
        <v>3716</v>
      </c>
      <c r="E811" s="9" t="s">
        <v>4638</v>
      </c>
      <c r="F811" t="str">
        <f t="shared" si="24"/>
        <v>Lindsay M</v>
      </c>
      <c r="G811" t="str">
        <f t="shared" si="25"/>
        <v>Ms</v>
      </c>
    </row>
    <row r="812" spans="1:7" ht="15.75">
      <c r="A812" s="9" t="s">
        <v>852</v>
      </c>
      <c r="B812" s="9" t="s">
        <v>4639</v>
      </c>
      <c r="C812" s="7" t="s">
        <v>2402</v>
      </c>
      <c r="D812" s="7" t="s">
        <v>4640</v>
      </c>
      <c r="E812" s="9" t="s">
        <v>4641</v>
      </c>
      <c r="F812" t="str">
        <f t="shared" si="24"/>
        <v>Austen G</v>
      </c>
      <c r="G812" t="str">
        <f t="shared" si="25"/>
        <v>Mr</v>
      </c>
    </row>
    <row r="813" spans="1:7" ht="15.75">
      <c r="A813" s="9" t="s">
        <v>853</v>
      </c>
      <c r="B813" s="9" t="s">
        <v>4642</v>
      </c>
      <c r="C813" s="7" t="s">
        <v>2402</v>
      </c>
      <c r="D813" s="7" t="s">
        <v>4643</v>
      </c>
      <c r="E813" s="9" t="s">
        <v>4644</v>
      </c>
      <c r="F813" t="str">
        <f t="shared" si="24"/>
        <v>Tory J</v>
      </c>
      <c r="G813" t="str">
        <f t="shared" si="25"/>
        <v>Mr</v>
      </c>
    </row>
    <row r="814" spans="1:7" ht="15.75">
      <c r="A814" s="9" t="s">
        <v>854</v>
      </c>
      <c r="B814" s="9" t="s">
        <v>4645</v>
      </c>
      <c r="C814" s="7" t="s">
        <v>2402</v>
      </c>
      <c r="D814" s="7" t="s">
        <v>4646</v>
      </c>
      <c r="E814" s="9" t="s">
        <v>4647</v>
      </c>
      <c r="F814" t="str">
        <f t="shared" si="24"/>
        <v>Zebulon</v>
      </c>
      <c r="G814" t="str">
        <f t="shared" si="25"/>
        <v>Mr</v>
      </c>
    </row>
    <row r="815" spans="1:7" ht="15.75">
      <c r="A815" s="9" t="s">
        <v>855</v>
      </c>
      <c r="B815" s="9" t="s">
        <v>4648</v>
      </c>
      <c r="C815" s="7" t="s">
        <v>2402</v>
      </c>
      <c r="D815" s="7" t="s">
        <v>4649</v>
      </c>
      <c r="E815" s="9" t="s">
        <v>4256</v>
      </c>
      <c r="F815" t="str">
        <f t="shared" si="24"/>
        <v>Robert J</v>
      </c>
      <c r="G815" t="str">
        <f t="shared" si="25"/>
        <v>Mr</v>
      </c>
    </row>
    <row r="816" spans="1:7" ht="15.75">
      <c r="A816" s="9" t="s">
        <v>856</v>
      </c>
      <c r="B816" s="9" t="s">
        <v>4650</v>
      </c>
      <c r="C816" s="7" t="s">
        <v>2395</v>
      </c>
      <c r="D816" s="7" t="s">
        <v>4651</v>
      </c>
      <c r="E816" s="9" t="s">
        <v>4652</v>
      </c>
      <c r="F816" t="str">
        <f t="shared" si="24"/>
        <v>Steph</v>
      </c>
      <c r="G816" t="str">
        <f t="shared" si="25"/>
        <v>Ms</v>
      </c>
    </row>
    <row r="817" spans="1:7" ht="15.75">
      <c r="A817" s="9" t="s">
        <v>857</v>
      </c>
      <c r="B817" s="9" t="s">
        <v>4653</v>
      </c>
      <c r="C817" s="7" t="s">
        <v>2395</v>
      </c>
      <c r="D817" s="7" t="s">
        <v>4066</v>
      </c>
      <c r="E817" s="9" t="s">
        <v>4654</v>
      </c>
      <c r="F817" t="str">
        <f t="shared" si="24"/>
        <v>Kate</v>
      </c>
      <c r="G817" t="str">
        <f t="shared" si="25"/>
        <v>Ms</v>
      </c>
    </row>
    <row r="818" spans="1:7" ht="15.75">
      <c r="A818" s="9" t="s">
        <v>858</v>
      </c>
      <c r="B818" s="9" t="s">
        <v>4655</v>
      </c>
      <c r="C818" s="7" t="s">
        <v>2395</v>
      </c>
      <c r="D818" s="7" t="s">
        <v>4656</v>
      </c>
      <c r="E818" s="9" t="s">
        <v>4657</v>
      </c>
      <c r="F818" t="str">
        <f t="shared" si="24"/>
        <v>Kristina</v>
      </c>
      <c r="G818" t="str">
        <f t="shared" si="25"/>
        <v>Ms</v>
      </c>
    </row>
    <row r="819" spans="1:7" ht="15.75">
      <c r="A819" s="9" t="s">
        <v>859</v>
      </c>
      <c r="B819" s="9" t="s">
        <v>4658</v>
      </c>
      <c r="C819" s="7" t="s">
        <v>2395</v>
      </c>
      <c r="D819" s="7" t="s">
        <v>4659</v>
      </c>
      <c r="E819" s="9" t="s">
        <v>4660</v>
      </c>
      <c r="F819" t="str">
        <f t="shared" si="24"/>
        <v>Flo</v>
      </c>
      <c r="G819" t="str">
        <f t="shared" si="25"/>
        <v>Ms</v>
      </c>
    </row>
    <row r="820" spans="1:7" ht="15.75">
      <c r="A820" s="9" t="s">
        <v>860</v>
      </c>
      <c r="B820" s="9" t="s">
        <v>4661</v>
      </c>
      <c r="C820" s="7" t="s">
        <v>2406</v>
      </c>
      <c r="D820" s="7" t="s">
        <v>4662</v>
      </c>
      <c r="E820" s="9" t="s">
        <v>4663</v>
      </c>
      <c r="F820" t="str">
        <f t="shared" si="24"/>
        <v>Sarah P</v>
      </c>
      <c r="G820" t="str">
        <f t="shared" si="25"/>
        <v>Mrs</v>
      </c>
    </row>
    <row r="821" spans="1:7" ht="15.75">
      <c r="A821" s="9" t="s">
        <v>861</v>
      </c>
      <c r="B821" s="9" t="s">
        <v>4664</v>
      </c>
      <c r="C821" s="7" t="s">
        <v>2395</v>
      </c>
      <c r="D821" s="7" t="s">
        <v>4665</v>
      </c>
      <c r="E821" s="9" t="s">
        <v>4666</v>
      </c>
      <c r="F821" t="str">
        <f t="shared" si="24"/>
        <v>Anabel</v>
      </c>
      <c r="G821" t="str">
        <f t="shared" si="25"/>
        <v>Ms</v>
      </c>
    </row>
    <row r="822" spans="1:7" ht="15.75">
      <c r="A822" s="9" t="s">
        <v>862</v>
      </c>
      <c r="B822" s="9" t="s">
        <v>4667</v>
      </c>
      <c r="C822" s="7" t="s">
        <v>2402</v>
      </c>
      <c r="D822" s="7" t="s">
        <v>4668</v>
      </c>
      <c r="E822" s="9" t="s">
        <v>3988</v>
      </c>
      <c r="F822" t="str">
        <f t="shared" si="24"/>
        <v>Ian</v>
      </c>
      <c r="G822" t="str">
        <f t="shared" si="25"/>
        <v>Mr</v>
      </c>
    </row>
    <row r="823" spans="1:7" ht="15.75">
      <c r="A823" s="9" t="s">
        <v>863</v>
      </c>
      <c r="B823" s="9" t="s">
        <v>4669</v>
      </c>
      <c r="C823" s="7" t="s">
        <v>2402</v>
      </c>
      <c r="D823" s="7" t="s">
        <v>4670</v>
      </c>
      <c r="E823" s="9" t="s">
        <v>4671</v>
      </c>
      <c r="F823" t="str">
        <f t="shared" si="24"/>
        <v>Alex</v>
      </c>
      <c r="G823" t="str">
        <f t="shared" si="25"/>
        <v>Mr</v>
      </c>
    </row>
    <row r="824" spans="1:7" ht="15.75">
      <c r="A824" s="9" t="s">
        <v>864</v>
      </c>
      <c r="B824" s="9" t="s">
        <v>4672</v>
      </c>
      <c r="C824" s="7" t="s">
        <v>2402</v>
      </c>
      <c r="D824" s="7" t="s">
        <v>4673</v>
      </c>
      <c r="E824" s="9" t="s">
        <v>4674</v>
      </c>
      <c r="F824" t="str">
        <f t="shared" si="24"/>
        <v>Richard J</v>
      </c>
      <c r="G824" t="str">
        <f t="shared" si="25"/>
        <v>Mr</v>
      </c>
    </row>
    <row r="825" spans="1:7" ht="15.75">
      <c r="A825" s="9" t="s">
        <v>865</v>
      </c>
      <c r="B825" s="9" t="s">
        <v>4675</v>
      </c>
      <c r="C825" s="7" t="s">
        <v>2395</v>
      </c>
      <c r="D825" s="7" t="s">
        <v>2695</v>
      </c>
      <c r="E825" s="9" t="s">
        <v>4676</v>
      </c>
      <c r="F825" t="str">
        <f t="shared" si="24"/>
        <v>Amanda</v>
      </c>
      <c r="G825" t="str">
        <f t="shared" si="25"/>
        <v>Ms</v>
      </c>
    </row>
    <row r="826" spans="1:7" ht="15.75">
      <c r="A826" s="9" t="s">
        <v>866</v>
      </c>
      <c r="B826" s="9" t="s">
        <v>4677</v>
      </c>
      <c r="C826" s="7" t="s">
        <v>2395</v>
      </c>
      <c r="D826" s="7" t="s">
        <v>4678</v>
      </c>
      <c r="E826" s="9" t="s">
        <v>4679</v>
      </c>
      <c r="F826" t="str">
        <f t="shared" si="24"/>
        <v>Jacqueline N</v>
      </c>
      <c r="G826" t="str">
        <f t="shared" si="25"/>
        <v>Ms</v>
      </c>
    </row>
    <row r="827" spans="1:7" ht="15.75">
      <c r="A827" s="9" t="s">
        <v>867</v>
      </c>
      <c r="B827" s="9" t="s">
        <v>4680</v>
      </c>
      <c r="C827" s="7" t="s">
        <v>2395</v>
      </c>
      <c r="D827" s="7" t="s">
        <v>4681</v>
      </c>
      <c r="E827" s="9" t="s">
        <v>4682</v>
      </c>
      <c r="F827" t="str">
        <f t="shared" si="24"/>
        <v>Cindy</v>
      </c>
      <c r="G827" t="str">
        <f t="shared" si="25"/>
        <v>Ms</v>
      </c>
    </row>
    <row r="828" spans="1:7" ht="15.75">
      <c r="A828" s="9" t="s">
        <v>868</v>
      </c>
      <c r="B828" s="9" t="s">
        <v>4683</v>
      </c>
      <c r="C828" s="7" t="s">
        <v>2395</v>
      </c>
      <c r="D828" s="7" t="s">
        <v>4684</v>
      </c>
      <c r="E828" s="9" t="s">
        <v>4685</v>
      </c>
      <c r="F828" t="str">
        <f t="shared" si="24"/>
        <v>Marcia</v>
      </c>
      <c r="G828" t="str">
        <f t="shared" si="25"/>
        <v>Ms</v>
      </c>
    </row>
    <row r="829" spans="1:7" ht="15.75">
      <c r="A829" s="9" t="s">
        <v>869</v>
      </c>
      <c r="B829" s="9" t="s">
        <v>4686</v>
      </c>
      <c r="C829" s="7" t="s">
        <v>2395</v>
      </c>
      <c r="D829" s="7" t="s">
        <v>4687</v>
      </c>
      <c r="E829" s="9" t="s">
        <v>4688</v>
      </c>
      <c r="F829" t="str">
        <f t="shared" si="24"/>
        <v>Samantha R</v>
      </c>
      <c r="G829" t="str">
        <f t="shared" si="25"/>
        <v>Ms</v>
      </c>
    </row>
    <row r="830" spans="1:7" ht="15.75">
      <c r="A830" s="9" t="s">
        <v>870</v>
      </c>
      <c r="B830" s="9" t="s">
        <v>4689</v>
      </c>
      <c r="C830" s="7" t="s">
        <v>2395</v>
      </c>
      <c r="D830" s="7" t="s">
        <v>2828</v>
      </c>
      <c r="E830" s="9" t="s">
        <v>4690</v>
      </c>
      <c r="F830" t="str">
        <f t="shared" si="24"/>
        <v>Katie</v>
      </c>
      <c r="G830" t="str">
        <f t="shared" si="25"/>
        <v>Ms</v>
      </c>
    </row>
    <row r="831" spans="1:7" ht="15.75">
      <c r="A831" s="9" t="s">
        <v>871</v>
      </c>
      <c r="B831" s="9" t="s">
        <v>4691</v>
      </c>
      <c r="C831" s="7" t="s">
        <v>2402</v>
      </c>
      <c r="D831" s="7" t="s">
        <v>2667</v>
      </c>
      <c r="E831" s="9" t="s">
        <v>4692</v>
      </c>
      <c r="F831" t="str">
        <f t="shared" si="24"/>
        <v>John P</v>
      </c>
      <c r="G831" t="str">
        <f t="shared" si="25"/>
        <v>Mr</v>
      </c>
    </row>
    <row r="832" spans="1:7" ht="15.75">
      <c r="A832" s="9" t="s">
        <v>872</v>
      </c>
      <c r="B832" s="9" t="s">
        <v>4693</v>
      </c>
      <c r="C832" s="7" t="s">
        <v>2395</v>
      </c>
      <c r="D832" s="7" t="s">
        <v>4052</v>
      </c>
      <c r="E832" s="9" t="s">
        <v>4694</v>
      </c>
      <c r="F832" t="str">
        <f t="shared" si="24"/>
        <v>Rachel</v>
      </c>
      <c r="G832" t="str">
        <f t="shared" si="25"/>
        <v>Ms</v>
      </c>
    </row>
    <row r="833" spans="1:7" ht="15.75">
      <c r="A833" s="9" t="s">
        <v>873</v>
      </c>
      <c r="B833" s="9" t="s">
        <v>4695</v>
      </c>
      <c r="C833" s="7" t="s">
        <v>2395</v>
      </c>
      <c r="D833" s="7" t="s">
        <v>4696</v>
      </c>
      <c r="E833" s="9" t="s">
        <v>4697</v>
      </c>
      <c r="F833" t="str">
        <f t="shared" si="24"/>
        <v>Isabelle</v>
      </c>
      <c r="G833" t="str">
        <f t="shared" si="25"/>
        <v>Ms</v>
      </c>
    </row>
    <row r="834" spans="1:7" ht="15.75">
      <c r="A834" s="9" t="s">
        <v>874</v>
      </c>
      <c r="B834" s="9" t="s">
        <v>4698</v>
      </c>
      <c r="C834" s="7" t="s">
        <v>2402</v>
      </c>
      <c r="D834" s="7" t="s">
        <v>4699</v>
      </c>
      <c r="E834" s="9" t="s">
        <v>4666</v>
      </c>
      <c r="F834" t="str">
        <f t="shared" si="24"/>
        <v>Neil</v>
      </c>
      <c r="G834" t="str">
        <f t="shared" si="25"/>
        <v>Mr</v>
      </c>
    </row>
    <row r="835" spans="1:7" ht="15.75">
      <c r="A835" s="9" t="s">
        <v>875</v>
      </c>
      <c r="B835" s="9" t="s">
        <v>4700</v>
      </c>
      <c r="C835" s="7" t="s">
        <v>2402</v>
      </c>
      <c r="D835" s="7" t="s">
        <v>4701</v>
      </c>
      <c r="E835" s="9" t="s">
        <v>4702</v>
      </c>
      <c r="F835" t="str">
        <f t="shared" ref="F835:F898" si="26">TRIM(D835)</f>
        <v>Tom</v>
      </c>
      <c r="G835" t="str">
        <f t="shared" ref="G835:G898" si="27">TRIM(C835)</f>
        <v>Mr</v>
      </c>
    </row>
    <row r="836" spans="1:7" ht="15.75">
      <c r="A836" s="9" t="s">
        <v>876</v>
      </c>
      <c r="B836" s="9" t="s">
        <v>4703</v>
      </c>
      <c r="C836" s="7" t="s">
        <v>2402</v>
      </c>
      <c r="D836" s="7" t="s">
        <v>4407</v>
      </c>
      <c r="E836" s="9" t="s">
        <v>4704</v>
      </c>
      <c r="F836" t="str">
        <f t="shared" si="26"/>
        <v>Greg</v>
      </c>
      <c r="G836" t="str">
        <f t="shared" si="27"/>
        <v>Mr</v>
      </c>
    </row>
    <row r="837" spans="1:7" ht="15.75">
      <c r="A837" s="9" t="s">
        <v>877</v>
      </c>
      <c r="B837" s="9" t="s">
        <v>4705</v>
      </c>
      <c r="C837" s="7" t="s">
        <v>2402</v>
      </c>
      <c r="D837" s="7" t="s">
        <v>4706</v>
      </c>
      <c r="E837" s="9" t="s">
        <v>2733</v>
      </c>
      <c r="F837" t="str">
        <f t="shared" si="26"/>
        <v>Nathan</v>
      </c>
      <c r="G837" t="str">
        <f t="shared" si="27"/>
        <v>Mr</v>
      </c>
    </row>
    <row r="838" spans="1:7" ht="15.75">
      <c r="A838" s="9" t="s">
        <v>878</v>
      </c>
      <c r="B838" s="9" t="s">
        <v>4707</v>
      </c>
      <c r="C838" s="7" t="s">
        <v>2406</v>
      </c>
      <c r="D838" s="7" t="s">
        <v>4708</v>
      </c>
      <c r="E838" s="9" t="s">
        <v>4709</v>
      </c>
      <c r="F838" t="str">
        <f t="shared" si="26"/>
        <v>Kelli N</v>
      </c>
      <c r="G838" t="str">
        <f t="shared" si="27"/>
        <v>Mrs</v>
      </c>
    </row>
    <row r="839" spans="1:7" ht="15.75">
      <c r="A839" s="9" t="s">
        <v>879</v>
      </c>
      <c r="B839" s="9" t="s">
        <v>4710</v>
      </c>
      <c r="C839" s="7" t="s">
        <v>2402</v>
      </c>
      <c r="D839" s="7" t="s">
        <v>4294</v>
      </c>
      <c r="E839" s="9" t="s">
        <v>4711</v>
      </c>
      <c r="F839" t="str">
        <f t="shared" si="26"/>
        <v>Scott M</v>
      </c>
      <c r="G839" t="str">
        <f t="shared" si="27"/>
        <v>Mr</v>
      </c>
    </row>
    <row r="840" spans="1:7" ht="15.75">
      <c r="A840" s="9" t="s">
        <v>880</v>
      </c>
      <c r="B840" s="9" t="s">
        <v>4712</v>
      </c>
      <c r="C840" s="7" t="s">
        <v>2402</v>
      </c>
      <c r="D840" s="7" t="s">
        <v>4713</v>
      </c>
      <c r="E840" s="9" t="s">
        <v>4714</v>
      </c>
      <c r="F840" t="str">
        <f t="shared" si="26"/>
        <v>Grant A</v>
      </c>
      <c r="G840" t="str">
        <f t="shared" si="27"/>
        <v>Mr</v>
      </c>
    </row>
    <row r="841" spans="1:7" ht="15.75">
      <c r="A841" s="9" t="s">
        <v>881</v>
      </c>
      <c r="B841" s="9" t="s">
        <v>4715</v>
      </c>
      <c r="C841" s="7" t="s">
        <v>2402</v>
      </c>
      <c r="D841" s="7" t="s">
        <v>4716</v>
      </c>
      <c r="E841" s="9" t="s">
        <v>4717</v>
      </c>
      <c r="F841" t="str">
        <f t="shared" si="26"/>
        <v>Jonathan C</v>
      </c>
      <c r="G841" t="str">
        <f t="shared" si="27"/>
        <v>Mr</v>
      </c>
    </row>
    <row r="842" spans="1:7" ht="15.75">
      <c r="A842" s="9" t="s">
        <v>882</v>
      </c>
      <c r="B842" s="9" t="s">
        <v>4718</v>
      </c>
      <c r="C842" s="7" t="s">
        <v>2395</v>
      </c>
      <c r="D842" s="7" t="s">
        <v>4719</v>
      </c>
      <c r="E842" s="9" t="s">
        <v>4720</v>
      </c>
      <c r="F842" t="str">
        <f t="shared" si="26"/>
        <v>Rachael M</v>
      </c>
      <c r="G842" t="str">
        <f t="shared" si="27"/>
        <v>Ms</v>
      </c>
    </row>
    <row r="843" spans="1:7" ht="15.75">
      <c r="A843" s="9" t="s">
        <v>883</v>
      </c>
      <c r="B843" s="9" t="s">
        <v>4721</v>
      </c>
      <c r="C843" s="7" t="s">
        <v>2395</v>
      </c>
      <c r="D843" s="7" t="s">
        <v>4722</v>
      </c>
      <c r="E843" s="9" t="s">
        <v>4723</v>
      </c>
      <c r="F843" t="str">
        <f t="shared" si="26"/>
        <v>Pilar</v>
      </c>
      <c r="G843" t="str">
        <f t="shared" si="27"/>
        <v>Ms</v>
      </c>
    </row>
    <row r="844" spans="1:7" ht="15.75">
      <c r="A844" s="9" t="s">
        <v>884</v>
      </c>
      <c r="B844" s="9" t="s">
        <v>4724</v>
      </c>
      <c r="C844" s="7" t="s">
        <v>2402</v>
      </c>
      <c r="D844" s="7" t="s">
        <v>4725</v>
      </c>
      <c r="E844" s="9" t="s">
        <v>4383</v>
      </c>
      <c r="F844" t="str">
        <f t="shared" si="26"/>
        <v>Kyle M</v>
      </c>
      <c r="G844" t="str">
        <f t="shared" si="27"/>
        <v>Mr</v>
      </c>
    </row>
    <row r="845" spans="1:7" ht="15.75">
      <c r="A845" s="9" t="s">
        <v>885</v>
      </c>
      <c r="B845" s="9" t="s">
        <v>4726</v>
      </c>
      <c r="C845" s="7" t="s">
        <v>2406</v>
      </c>
      <c r="D845" s="7" t="s">
        <v>4727</v>
      </c>
      <c r="E845" s="9" t="s">
        <v>4728</v>
      </c>
      <c r="F845" t="str">
        <f t="shared" si="26"/>
        <v>Christie</v>
      </c>
      <c r="G845" t="str">
        <f t="shared" si="27"/>
        <v>Mrs</v>
      </c>
    </row>
    <row r="846" spans="1:7" ht="15.75">
      <c r="A846" s="9" t="s">
        <v>886</v>
      </c>
      <c r="B846" s="9" t="s">
        <v>4729</v>
      </c>
      <c r="C846" s="7" t="s">
        <v>2402</v>
      </c>
      <c r="D846" s="7" t="s">
        <v>4730</v>
      </c>
      <c r="E846" s="9" t="s">
        <v>4731</v>
      </c>
      <c r="F846" t="str">
        <f t="shared" si="26"/>
        <v>David A</v>
      </c>
      <c r="G846" t="str">
        <f t="shared" si="27"/>
        <v>Mr</v>
      </c>
    </row>
    <row r="847" spans="1:7" ht="15.75">
      <c r="A847" s="9" t="s">
        <v>887</v>
      </c>
      <c r="B847" s="9" t="s">
        <v>4732</v>
      </c>
      <c r="C847" s="7" t="s">
        <v>2402</v>
      </c>
      <c r="D847" s="7" t="s">
        <v>2985</v>
      </c>
      <c r="E847" s="9" t="s">
        <v>4733</v>
      </c>
      <c r="F847" t="str">
        <f t="shared" si="26"/>
        <v>John</v>
      </c>
      <c r="G847" t="str">
        <f t="shared" si="27"/>
        <v>Mr</v>
      </c>
    </row>
    <row r="848" spans="1:7" ht="15.75">
      <c r="A848" s="9" t="s">
        <v>888</v>
      </c>
      <c r="B848" s="9" t="s">
        <v>4734</v>
      </c>
      <c r="C848" s="7" t="s">
        <v>2402</v>
      </c>
      <c r="D848" s="7" t="s">
        <v>4735</v>
      </c>
      <c r="E848" s="9" t="s">
        <v>4736</v>
      </c>
      <c r="F848" t="str">
        <f t="shared" si="26"/>
        <v>Masahiro</v>
      </c>
      <c r="G848" t="str">
        <f t="shared" si="27"/>
        <v>Mr</v>
      </c>
    </row>
    <row r="849" spans="1:7" ht="15.75">
      <c r="A849" s="9" t="s">
        <v>889</v>
      </c>
      <c r="B849" s="9" t="s">
        <v>4737</v>
      </c>
      <c r="C849" s="7" t="s">
        <v>2402</v>
      </c>
      <c r="D849" s="7" t="s">
        <v>4738</v>
      </c>
      <c r="E849" s="9" t="s">
        <v>4739</v>
      </c>
      <c r="F849" t="str">
        <f t="shared" si="26"/>
        <v>Logan B</v>
      </c>
      <c r="G849" t="str">
        <f t="shared" si="27"/>
        <v>Mr</v>
      </c>
    </row>
    <row r="850" spans="1:7" ht="15.75">
      <c r="A850" s="9" t="s">
        <v>890</v>
      </c>
      <c r="B850" s="9" t="s">
        <v>4740</v>
      </c>
      <c r="C850" s="7" t="s">
        <v>2395</v>
      </c>
      <c r="D850" s="7" t="s">
        <v>4741</v>
      </c>
      <c r="E850" s="9" t="s">
        <v>4742</v>
      </c>
      <c r="F850" t="str">
        <f t="shared" si="26"/>
        <v>Stephanie L</v>
      </c>
      <c r="G850" t="str">
        <f t="shared" si="27"/>
        <v>Ms</v>
      </c>
    </row>
    <row r="851" spans="1:7" ht="15.75">
      <c r="A851" s="9" t="s">
        <v>891</v>
      </c>
      <c r="B851" s="9" t="s">
        <v>4743</v>
      </c>
      <c r="C851" s="7" t="s">
        <v>2395</v>
      </c>
      <c r="D851" s="7" t="s">
        <v>4744</v>
      </c>
      <c r="E851" s="9" t="s">
        <v>4745</v>
      </c>
      <c r="F851" t="str">
        <f t="shared" si="26"/>
        <v>Angela H</v>
      </c>
      <c r="G851" t="str">
        <f t="shared" si="27"/>
        <v>Ms</v>
      </c>
    </row>
    <row r="852" spans="1:7" ht="15.75">
      <c r="A852" s="9" t="s">
        <v>892</v>
      </c>
      <c r="B852" s="9" t="s">
        <v>4746</v>
      </c>
      <c r="C852" s="7" t="s">
        <v>2395</v>
      </c>
      <c r="D852" s="7" t="s">
        <v>4747</v>
      </c>
      <c r="E852" s="9" t="s">
        <v>4748</v>
      </c>
      <c r="F852" t="str">
        <f t="shared" si="26"/>
        <v>Britt K</v>
      </c>
      <c r="G852" t="str">
        <f t="shared" si="27"/>
        <v>Ms</v>
      </c>
    </row>
    <row r="853" spans="1:7" ht="15.75">
      <c r="A853" s="9" t="s">
        <v>893</v>
      </c>
      <c r="B853" s="9" t="s">
        <v>4749</v>
      </c>
      <c r="C853" s="7" t="s">
        <v>2395</v>
      </c>
      <c r="D853" s="7" t="s">
        <v>4750</v>
      </c>
      <c r="E853" s="9" t="s">
        <v>2926</v>
      </c>
      <c r="F853" t="str">
        <f t="shared" si="26"/>
        <v>Joyce R</v>
      </c>
      <c r="G853" t="str">
        <f t="shared" si="27"/>
        <v>Ms</v>
      </c>
    </row>
    <row r="854" spans="1:7" ht="15.75">
      <c r="A854" s="9" t="s">
        <v>894</v>
      </c>
      <c r="B854" s="9" t="s">
        <v>4751</v>
      </c>
      <c r="C854" s="7" t="s">
        <v>2402</v>
      </c>
      <c r="D854" s="7" t="s">
        <v>4385</v>
      </c>
      <c r="E854" s="9" t="s">
        <v>4752</v>
      </c>
      <c r="F854" t="str">
        <f t="shared" si="26"/>
        <v>Ben</v>
      </c>
      <c r="G854" t="str">
        <f t="shared" si="27"/>
        <v>Mr</v>
      </c>
    </row>
    <row r="855" spans="1:7" ht="15.75">
      <c r="A855" s="9" t="s">
        <v>895</v>
      </c>
      <c r="B855" s="9" t="s">
        <v>4753</v>
      </c>
      <c r="C855" s="7" t="s">
        <v>2395</v>
      </c>
      <c r="D855" s="7" t="s">
        <v>2764</v>
      </c>
      <c r="E855" s="9" t="s">
        <v>4754</v>
      </c>
      <c r="F855" t="str">
        <f t="shared" si="26"/>
        <v>Sarah M</v>
      </c>
      <c r="G855" t="str">
        <f t="shared" si="27"/>
        <v>Ms</v>
      </c>
    </row>
    <row r="856" spans="1:7" ht="15.75">
      <c r="A856" s="9" t="s">
        <v>896</v>
      </c>
      <c r="B856" s="9" t="s">
        <v>4755</v>
      </c>
      <c r="C856" s="7" t="s">
        <v>2395</v>
      </c>
      <c r="D856" s="7" t="s">
        <v>2865</v>
      </c>
      <c r="E856" s="9" t="s">
        <v>4756</v>
      </c>
      <c r="F856" t="str">
        <f t="shared" si="26"/>
        <v>Sarah</v>
      </c>
      <c r="G856" t="str">
        <f t="shared" si="27"/>
        <v>Ms</v>
      </c>
    </row>
    <row r="857" spans="1:7" ht="15.75">
      <c r="A857" s="9" t="s">
        <v>897</v>
      </c>
      <c r="B857" s="9" t="s">
        <v>4757</v>
      </c>
      <c r="C857" s="7" t="s">
        <v>2395</v>
      </c>
      <c r="D857" s="7" t="s">
        <v>2828</v>
      </c>
      <c r="E857" s="9" t="s">
        <v>4758</v>
      </c>
      <c r="F857" t="str">
        <f t="shared" si="26"/>
        <v>Katie</v>
      </c>
      <c r="G857" t="str">
        <f t="shared" si="27"/>
        <v>Ms</v>
      </c>
    </row>
    <row r="858" spans="1:7" ht="15.75">
      <c r="A858" s="9" t="s">
        <v>898</v>
      </c>
      <c r="B858" s="9" t="s">
        <v>4759</v>
      </c>
      <c r="C858" s="7" t="s">
        <v>2395</v>
      </c>
      <c r="D858" s="7" t="s">
        <v>4760</v>
      </c>
      <c r="E858" s="9" t="s">
        <v>4761</v>
      </c>
      <c r="F858" t="str">
        <f t="shared" si="26"/>
        <v>Kelsey A</v>
      </c>
      <c r="G858" t="str">
        <f t="shared" si="27"/>
        <v>Ms</v>
      </c>
    </row>
    <row r="859" spans="1:7" ht="15.75">
      <c r="A859" s="9" t="s">
        <v>899</v>
      </c>
      <c r="B859" s="9" t="s">
        <v>4762</v>
      </c>
      <c r="C859" s="7" t="s">
        <v>2395</v>
      </c>
      <c r="D859" s="7" t="s">
        <v>4763</v>
      </c>
      <c r="E859" s="9" t="s">
        <v>4764</v>
      </c>
      <c r="F859" t="str">
        <f t="shared" si="26"/>
        <v>Michaela L</v>
      </c>
      <c r="G859" t="str">
        <f t="shared" si="27"/>
        <v>Ms</v>
      </c>
    </row>
    <row r="860" spans="1:7" ht="15.75">
      <c r="A860" s="9" t="s">
        <v>900</v>
      </c>
      <c r="B860" s="9" t="s">
        <v>4765</v>
      </c>
      <c r="C860" s="7" t="s">
        <v>2395</v>
      </c>
      <c r="D860" s="7" t="s">
        <v>4766</v>
      </c>
      <c r="E860" s="9" t="s">
        <v>4767</v>
      </c>
      <c r="F860" t="str">
        <f t="shared" si="26"/>
        <v>Shalaleh</v>
      </c>
      <c r="G860" t="str">
        <f t="shared" si="27"/>
        <v>Ms</v>
      </c>
    </row>
    <row r="861" spans="1:7" ht="15.75">
      <c r="A861" s="9" t="s">
        <v>901</v>
      </c>
      <c r="B861" s="9" t="s">
        <v>4768</v>
      </c>
      <c r="C861" s="7" t="s">
        <v>2395</v>
      </c>
      <c r="D861" s="7" t="s">
        <v>4769</v>
      </c>
      <c r="E861" s="9" t="s">
        <v>4770</v>
      </c>
      <c r="F861" t="str">
        <f t="shared" si="26"/>
        <v>Karen</v>
      </c>
      <c r="G861" t="str">
        <f t="shared" si="27"/>
        <v>Ms</v>
      </c>
    </row>
    <row r="862" spans="1:7" ht="15.75">
      <c r="A862" s="9" t="s">
        <v>902</v>
      </c>
      <c r="B862" s="9" t="s">
        <v>4771</v>
      </c>
      <c r="C862" s="7" t="s">
        <v>2395</v>
      </c>
      <c r="D862" s="7" t="s">
        <v>4772</v>
      </c>
      <c r="E862" s="9" t="s">
        <v>4773</v>
      </c>
      <c r="F862" t="str">
        <f t="shared" si="26"/>
        <v>Zuzana</v>
      </c>
      <c r="G862" t="str">
        <f t="shared" si="27"/>
        <v>Ms</v>
      </c>
    </row>
    <row r="863" spans="1:7" ht="15.75">
      <c r="A863" s="9" t="s">
        <v>903</v>
      </c>
      <c r="B863" s="9" t="s">
        <v>4774</v>
      </c>
      <c r="C863" s="7" t="s">
        <v>2402</v>
      </c>
      <c r="D863" s="7" t="s">
        <v>4775</v>
      </c>
      <c r="E863" s="9" t="s">
        <v>4776</v>
      </c>
      <c r="F863" t="str">
        <f t="shared" si="26"/>
        <v>Daniel J</v>
      </c>
      <c r="G863" t="str">
        <f t="shared" si="27"/>
        <v>Mr</v>
      </c>
    </row>
    <row r="864" spans="1:7" ht="15.75">
      <c r="A864" s="9" t="s">
        <v>904</v>
      </c>
      <c r="B864" s="9" t="s">
        <v>4777</v>
      </c>
      <c r="C864" s="7" t="s">
        <v>2395</v>
      </c>
      <c r="D864" s="7" t="s">
        <v>2562</v>
      </c>
      <c r="E864" s="9" t="s">
        <v>4778</v>
      </c>
      <c r="F864" t="str">
        <f t="shared" si="26"/>
        <v>Alexandra</v>
      </c>
      <c r="G864" t="str">
        <f t="shared" si="27"/>
        <v>Ms</v>
      </c>
    </row>
    <row r="865" spans="1:7" ht="15.75">
      <c r="A865" s="9" t="s">
        <v>905</v>
      </c>
      <c r="B865" s="9" t="s">
        <v>4779</v>
      </c>
      <c r="C865" s="7" t="s">
        <v>2395</v>
      </c>
      <c r="D865" s="7" t="s">
        <v>4416</v>
      </c>
      <c r="E865" s="9" t="s">
        <v>4780</v>
      </c>
      <c r="F865" t="str">
        <f t="shared" si="26"/>
        <v>Jessica</v>
      </c>
      <c r="G865" t="str">
        <f t="shared" si="27"/>
        <v>Ms</v>
      </c>
    </row>
    <row r="866" spans="1:7" ht="15.75">
      <c r="A866" s="9" t="s">
        <v>906</v>
      </c>
      <c r="B866" s="9" t="s">
        <v>4781</v>
      </c>
      <c r="C866" s="7" t="s">
        <v>2402</v>
      </c>
      <c r="D866" s="7" t="s">
        <v>4782</v>
      </c>
      <c r="E866" s="9" t="s">
        <v>4783</v>
      </c>
      <c r="F866" t="str">
        <f t="shared" si="26"/>
        <v>Matthew M</v>
      </c>
      <c r="G866" t="str">
        <f t="shared" si="27"/>
        <v>Mr</v>
      </c>
    </row>
    <row r="867" spans="1:7" ht="15.75">
      <c r="A867" s="9" t="s">
        <v>907</v>
      </c>
      <c r="B867" s="9" t="s">
        <v>4784</v>
      </c>
      <c r="C867" s="7" t="s">
        <v>2395</v>
      </c>
      <c r="D867" s="7" t="s">
        <v>4785</v>
      </c>
      <c r="E867" s="9" t="s">
        <v>2736</v>
      </c>
      <c r="F867" t="str">
        <f t="shared" si="26"/>
        <v>Nadine A</v>
      </c>
      <c r="G867" t="str">
        <f t="shared" si="27"/>
        <v>Ms</v>
      </c>
    </row>
    <row r="868" spans="1:7" ht="15.75">
      <c r="A868" s="9" t="s">
        <v>908</v>
      </c>
      <c r="B868" s="9" t="s">
        <v>4786</v>
      </c>
      <c r="C868" s="7" t="s">
        <v>2402</v>
      </c>
      <c r="D868" s="7" t="s">
        <v>4787</v>
      </c>
      <c r="E868" s="9" t="s">
        <v>4788</v>
      </c>
      <c r="F868" t="str">
        <f t="shared" si="26"/>
        <v>Peter J Jr</v>
      </c>
      <c r="G868" t="str">
        <f t="shared" si="27"/>
        <v>Mr</v>
      </c>
    </row>
    <row r="869" spans="1:7" ht="15.75">
      <c r="A869" s="9" t="s">
        <v>909</v>
      </c>
      <c r="B869" s="9" t="s">
        <v>4789</v>
      </c>
      <c r="C869" s="7" t="s">
        <v>2395</v>
      </c>
      <c r="D869" s="7" t="s">
        <v>4790</v>
      </c>
      <c r="E869" s="9" t="s">
        <v>4791</v>
      </c>
      <c r="F869" t="str">
        <f t="shared" si="26"/>
        <v>Bronwen L</v>
      </c>
      <c r="G869" t="str">
        <f t="shared" si="27"/>
        <v>Ms</v>
      </c>
    </row>
    <row r="870" spans="1:7" ht="15.75">
      <c r="A870" s="9" t="s">
        <v>910</v>
      </c>
      <c r="B870" s="9" t="s">
        <v>4792</v>
      </c>
      <c r="C870" s="7" t="s">
        <v>2395</v>
      </c>
      <c r="D870" s="7" t="s">
        <v>4793</v>
      </c>
      <c r="E870" s="9" t="s">
        <v>4794</v>
      </c>
      <c r="F870" t="str">
        <f t="shared" si="26"/>
        <v>Colleen M</v>
      </c>
      <c r="G870" t="str">
        <f t="shared" si="27"/>
        <v>Ms</v>
      </c>
    </row>
    <row r="871" spans="1:7" ht="15.75">
      <c r="A871" s="9" t="s">
        <v>911</v>
      </c>
      <c r="B871" s="9" t="s">
        <v>4795</v>
      </c>
      <c r="C871" s="7" t="s">
        <v>2395</v>
      </c>
      <c r="D871" s="7" t="s">
        <v>4796</v>
      </c>
      <c r="E871" s="9" t="s">
        <v>4797</v>
      </c>
      <c r="F871" t="str">
        <f t="shared" si="26"/>
        <v>Julie A</v>
      </c>
      <c r="G871" t="str">
        <f t="shared" si="27"/>
        <v>Ms</v>
      </c>
    </row>
    <row r="872" spans="1:7" ht="15.75">
      <c r="A872" s="9" t="s">
        <v>912</v>
      </c>
      <c r="B872" s="9" t="s">
        <v>4798</v>
      </c>
      <c r="C872" s="7" t="s">
        <v>2402</v>
      </c>
      <c r="D872" s="7" t="s">
        <v>4799</v>
      </c>
      <c r="E872" s="9" t="s">
        <v>4283</v>
      </c>
      <c r="F872" t="str">
        <f t="shared" si="26"/>
        <v>Douglas W</v>
      </c>
      <c r="G872" t="str">
        <f t="shared" si="27"/>
        <v>Mr</v>
      </c>
    </row>
    <row r="873" spans="1:7" ht="15.75">
      <c r="A873" s="9" t="s">
        <v>913</v>
      </c>
      <c r="B873" s="9" t="s">
        <v>4800</v>
      </c>
      <c r="C873" s="7" t="s">
        <v>2395</v>
      </c>
      <c r="D873" s="7" t="s">
        <v>4801</v>
      </c>
      <c r="E873" s="9" t="s">
        <v>4802</v>
      </c>
      <c r="F873" t="str">
        <f t="shared" si="26"/>
        <v>Catherine</v>
      </c>
      <c r="G873" t="str">
        <f t="shared" si="27"/>
        <v>Ms</v>
      </c>
    </row>
    <row r="874" spans="1:7" ht="15.75">
      <c r="A874" s="9" t="s">
        <v>914</v>
      </c>
      <c r="B874" s="9" t="s">
        <v>4803</v>
      </c>
      <c r="C874" s="7" t="s">
        <v>2402</v>
      </c>
      <c r="D874" s="7" t="s">
        <v>4804</v>
      </c>
      <c r="E874" s="9" t="s">
        <v>4805</v>
      </c>
      <c r="F874" t="str">
        <f t="shared" si="26"/>
        <v>James A</v>
      </c>
      <c r="G874" t="str">
        <f t="shared" si="27"/>
        <v>Mr</v>
      </c>
    </row>
    <row r="875" spans="1:7" ht="15.75">
      <c r="A875" s="9" t="s">
        <v>915</v>
      </c>
      <c r="B875" s="9" t="s">
        <v>4806</v>
      </c>
      <c r="C875" s="7" t="s">
        <v>2402</v>
      </c>
      <c r="D875" s="7" t="s">
        <v>4807</v>
      </c>
      <c r="E875" s="9" t="s">
        <v>4808</v>
      </c>
      <c r="F875" t="str">
        <f t="shared" si="26"/>
        <v>Youngseong</v>
      </c>
      <c r="G875" t="str">
        <f t="shared" si="27"/>
        <v>Mr</v>
      </c>
    </row>
    <row r="876" spans="1:7" ht="15.75">
      <c r="A876" s="9" t="s">
        <v>916</v>
      </c>
      <c r="B876" s="9" t="s">
        <v>4809</v>
      </c>
      <c r="C876" s="7" t="s">
        <v>2402</v>
      </c>
      <c r="D876" s="7" t="s">
        <v>2985</v>
      </c>
      <c r="E876" s="9" t="s">
        <v>4810</v>
      </c>
      <c r="F876" t="str">
        <f t="shared" si="26"/>
        <v>John</v>
      </c>
      <c r="G876" t="str">
        <f t="shared" si="27"/>
        <v>Mr</v>
      </c>
    </row>
    <row r="877" spans="1:7" ht="15.75">
      <c r="A877" s="9" t="s">
        <v>917</v>
      </c>
      <c r="B877" s="9" t="s">
        <v>4811</v>
      </c>
      <c r="C877" s="7" t="s">
        <v>2402</v>
      </c>
      <c r="D877" s="7" t="s">
        <v>4812</v>
      </c>
      <c r="E877" s="9" t="s">
        <v>4813</v>
      </c>
      <c r="F877" t="str">
        <f t="shared" si="26"/>
        <v>Brandon S</v>
      </c>
      <c r="G877" t="str">
        <f t="shared" si="27"/>
        <v>Mr</v>
      </c>
    </row>
    <row r="878" spans="1:7" ht="15.75">
      <c r="A878" s="9" t="s">
        <v>918</v>
      </c>
      <c r="B878" s="9" t="s">
        <v>4814</v>
      </c>
      <c r="C878" s="7" t="s">
        <v>2402</v>
      </c>
      <c r="D878" s="7" t="s">
        <v>4815</v>
      </c>
      <c r="E878" s="9" t="s">
        <v>2805</v>
      </c>
      <c r="F878" t="str">
        <f t="shared" si="26"/>
        <v>Sean P</v>
      </c>
      <c r="G878" t="str">
        <f t="shared" si="27"/>
        <v>Mr</v>
      </c>
    </row>
    <row r="879" spans="1:7" ht="15.75">
      <c r="A879" s="9" t="s">
        <v>919</v>
      </c>
      <c r="B879" s="9" t="s">
        <v>4816</v>
      </c>
      <c r="C879" s="7" t="s">
        <v>2402</v>
      </c>
      <c r="D879" s="7" t="s">
        <v>2625</v>
      </c>
      <c r="E879" s="9" t="s">
        <v>4817</v>
      </c>
      <c r="F879" t="str">
        <f t="shared" si="26"/>
        <v>Scott</v>
      </c>
      <c r="G879" t="str">
        <f t="shared" si="27"/>
        <v>Mr</v>
      </c>
    </row>
    <row r="880" spans="1:7" ht="15.75">
      <c r="A880" s="9" t="s">
        <v>920</v>
      </c>
      <c r="B880" s="9" t="s">
        <v>4818</v>
      </c>
      <c r="C880" s="7" t="s">
        <v>2395</v>
      </c>
      <c r="D880" s="7" t="s">
        <v>4819</v>
      </c>
      <c r="E880" s="9" t="s">
        <v>4820</v>
      </c>
      <c r="F880" t="str">
        <f t="shared" si="26"/>
        <v>Manuela</v>
      </c>
      <c r="G880" t="str">
        <f t="shared" si="27"/>
        <v>Ms</v>
      </c>
    </row>
    <row r="881" spans="1:7" ht="15.75">
      <c r="A881" s="9" t="s">
        <v>921</v>
      </c>
      <c r="B881" s="9" t="s">
        <v>4821</v>
      </c>
      <c r="C881" s="7" t="s">
        <v>2402</v>
      </c>
      <c r="D881" s="7" t="s">
        <v>4822</v>
      </c>
      <c r="E881" s="9" t="s">
        <v>4823</v>
      </c>
      <c r="F881" t="str">
        <f t="shared" si="26"/>
        <v>Janez</v>
      </c>
      <c r="G881" t="str">
        <f t="shared" si="27"/>
        <v>Mr</v>
      </c>
    </row>
    <row r="882" spans="1:7" ht="15.75">
      <c r="A882" s="9" t="s">
        <v>922</v>
      </c>
      <c r="B882" s="9" t="s">
        <v>4824</v>
      </c>
      <c r="C882" s="7" t="s">
        <v>2402</v>
      </c>
      <c r="D882" s="7" t="s">
        <v>4825</v>
      </c>
      <c r="E882" s="9" t="s">
        <v>4826</v>
      </c>
      <c r="F882" t="str">
        <f t="shared" si="26"/>
        <v>John I Jr</v>
      </c>
      <c r="G882" t="str">
        <f t="shared" si="27"/>
        <v>Mr</v>
      </c>
    </row>
    <row r="883" spans="1:7" ht="15.75">
      <c r="A883" s="9" t="s">
        <v>923</v>
      </c>
      <c r="B883" s="9" t="s">
        <v>4827</v>
      </c>
      <c r="C883" s="7" t="s">
        <v>2395</v>
      </c>
      <c r="D883" s="7" t="s">
        <v>4136</v>
      </c>
      <c r="E883" s="9" t="s">
        <v>4828</v>
      </c>
      <c r="F883" t="str">
        <f t="shared" si="26"/>
        <v>Heather</v>
      </c>
      <c r="G883" t="str">
        <f t="shared" si="27"/>
        <v>Ms</v>
      </c>
    </row>
    <row r="884" spans="1:7" ht="15.75">
      <c r="A884" s="9" t="s">
        <v>924</v>
      </c>
      <c r="B884" s="9" t="s">
        <v>4829</v>
      </c>
      <c r="C884" s="7" t="s">
        <v>2402</v>
      </c>
      <c r="D884" s="7" t="s">
        <v>3223</v>
      </c>
      <c r="E884" s="9" t="s">
        <v>4830</v>
      </c>
      <c r="F884" t="str">
        <f t="shared" si="26"/>
        <v>Michael</v>
      </c>
      <c r="G884" t="str">
        <f t="shared" si="27"/>
        <v>Mr</v>
      </c>
    </row>
    <row r="885" spans="1:7" ht="15.75">
      <c r="A885" s="9" t="s">
        <v>925</v>
      </c>
      <c r="B885" s="9" t="s">
        <v>4831</v>
      </c>
      <c r="C885" s="7" t="s">
        <v>2395</v>
      </c>
      <c r="D885" s="7" t="s">
        <v>3981</v>
      </c>
      <c r="E885" s="9" t="s">
        <v>4832</v>
      </c>
      <c r="F885" t="str">
        <f t="shared" si="26"/>
        <v>Kathleen</v>
      </c>
      <c r="G885" t="str">
        <f t="shared" si="27"/>
        <v>Ms</v>
      </c>
    </row>
    <row r="886" spans="1:7" ht="15.75">
      <c r="A886" s="9" t="s">
        <v>926</v>
      </c>
      <c r="B886" s="9" t="s">
        <v>4833</v>
      </c>
      <c r="C886" s="7" t="s">
        <v>2402</v>
      </c>
      <c r="D886" s="7" t="s">
        <v>2419</v>
      </c>
      <c r="E886" s="9" t="s">
        <v>3767</v>
      </c>
      <c r="F886" t="str">
        <f t="shared" si="26"/>
        <v>Ryan M</v>
      </c>
      <c r="G886" t="str">
        <f t="shared" si="27"/>
        <v>Mr</v>
      </c>
    </row>
    <row r="887" spans="1:7" ht="15.75">
      <c r="A887" s="9" t="s">
        <v>927</v>
      </c>
      <c r="B887" s="9" t="s">
        <v>4834</v>
      </c>
      <c r="C887" s="7" t="s">
        <v>2395</v>
      </c>
      <c r="D887" s="7" t="s">
        <v>2846</v>
      </c>
      <c r="E887" s="9" t="s">
        <v>4835</v>
      </c>
      <c r="F887" t="str">
        <f t="shared" si="26"/>
        <v>Sara</v>
      </c>
      <c r="G887" t="str">
        <f t="shared" si="27"/>
        <v>Ms</v>
      </c>
    </row>
    <row r="888" spans="1:7" ht="15.75">
      <c r="A888" s="9" t="s">
        <v>928</v>
      </c>
      <c r="B888" s="9" t="s">
        <v>4836</v>
      </c>
      <c r="C888" s="7" t="s">
        <v>2402</v>
      </c>
      <c r="D888" s="7" t="s">
        <v>4837</v>
      </c>
      <c r="E888" s="9" t="s">
        <v>4838</v>
      </c>
      <c r="F888" t="str">
        <f t="shared" si="26"/>
        <v>Deniz</v>
      </c>
      <c r="G888" t="str">
        <f t="shared" si="27"/>
        <v>Mr</v>
      </c>
    </row>
    <row r="889" spans="1:7" ht="15.75">
      <c r="A889" s="9" t="s">
        <v>929</v>
      </c>
      <c r="B889" s="9" t="s">
        <v>4839</v>
      </c>
      <c r="C889" s="7" t="s">
        <v>2395</v>
      </c>
      <c r="D889" s="7" t="s">
        <v>4840</v>
      </c>
      <c r="E889" s="9" t="s">
        <v>4841</v>
      </c>
      <c r="F889" t="str">
        <f t="shared" si="26"/>
        <v>Shannon L</v>
      </c>
      <c r="G889" t="str">
        <f t="shared" si="27"/>
        <v>Ms</v>
      </c>
    </row>
    <row r="890" spans="1:7" ht="15.75">
      <c r="A890" s="9" t="s">
        <v>930</v>
      </c>
      <c r="B890" s="9" t="s">
        <v>4842</v>
      </c>
      <c r="C890" s="7" t="s">
        <v>2395</v>
      </c>
      <c r="D890" s="7" t="s">
        <v>3055</v>
      </c>
      <c r="E890" s="9" t="s">
        <v>4843</v>
      </c>
      <c r="F890" t="str">
        <f t="shared" si="26"/>
        <v>Kaitlin M</v>
      </c>
      <c r="G890" t="str">
        <f t="shared" si="27"/>
        <v>Ms</v>
      </c>
    </row>
    <row r="891" spans="1:7" ht="15.75">
      <c r="A891" s="9" t="s">
        <v>931</v>
      </c>
      <c r="B891" s="9" t="s">
        <v>4844</v>
      </c>
      <c r="C891" s="7" t="s">
        <v>2395</v>
      </c>
      <c r="D891" s="7" t="s">
        <v>4845</v>
      </c>
      <c r="E891" s="9" t="s">
        <v>4846</v>
      </c>
      <c r="F891" t="str">
        <f t="shared" si="26"/>
        <v>Christina M</v>
      </c>
      <c r="G891" t="str">
        <f t="shared" si="27"/>
        <v>Ms</v>
      </c>
    </row>
    <row r="892" spans="1:7" ht="15.75">
      <c r="A892" s="9" t="s">
        <v>932</v>
      </c>
      <c r="B892" s="9" t="s">
        <v>4847</v>
      </c>
      <c r="C892" s="7" t="s">
        <v>2395</v>
      </c>
      <c r="D892" s="7" t="s">
        <v>4848</v>
      </c>
      <c r="E892" s="9" t="s">
        <v>3587</v>
      </c>
      <c r="F892" t="str">
        <f t="shared" si="26"/>
        <v>Jennifer L</v>
      </c>
      <c r="G892" t="str">
        <f t="shared" si="27"/>
        <v>Ms</v>
      </c>
    </row>
    <row r="893" spans="1:7" ht="15.75">
      <c r="A893" s="9" t="s">
        <v>933</v>
      </c>
      <c r="B893" s="9" t="s">
        <v>4849</v>
      </c>
      <c r="C893" s="7" t="s">
        <v>2402</v>
      </c>
      <c r="D893" s="7" t="s">
        <v>4850</v>
      </c>
      <c r="E893" s="9" t="s">
        <v>4851</v>
      </c>
      <c r="F893" t="str">
        <f t="shared" si="26"/>
        <v>Alfredo</v>
      </c>
      <c r="G893" t="str">
        <f t="shared" si="27"/>
        <v>Mr</v>
      </c>
    </row>
    <row r="894" spans="1:7" ht="15.75">
      <c r="A894" s="9" t="s">
        <v>934</v>
      </c>
      <c r="B894" s="9" t="s">
        <v>4852</v>
      </c>
      <c r="C894" s="7" t="s">
        <v>2395</v>
      </c>
      <c r="D894" s="7" t="s">
        <v>4590</v>
      </c>
      <c r="E894" s="9" t="s">
        <v>4853</v>
      </c>
      <c r="F894" t="str">
        <f t="shared" si="26"/>
        <v>Kristen</v>
      </c>
      <c r="G894" t="str">
        <f t="shared" si="27"/>
        <v>Ms</v>
      </c>
    </row>
    <row r="895" spans="1:7" ht="15.75">
      <c r="A895" s="9" t="s">
        <v>935</v>
      </c>
      <c r="B895" s="9" t="s">
        <v>4854</v>
      </c>
      <c r="C895" s="7" t="s">
        <v>2402</v>
      </c>
      <c r="D895" s="7" t="s">
        <v>2403</v>
      </c>
      <c r="E895" s="9" t="s">
        <v>4855</v>
      </c>
      <c r="F895" t="str">
        <f t="shared" si="26"/>
        <v>Daniel</v>
      </c>
      <c r="G895" t="str">
        <f t="shared" si="27"/>
        <v>Mr</v>
      </c>
    </row>
    <row r="896" spans="1:7" ht="15.75">
      <c r="A896" s="9" t="s">
        <v>936</v>
      </c>
      <c r="B896" s="9" t="s">
        <v>4856</v>
      </c>
      <c r="C896" s="7" t="s">
        <v>2402</v>
      </c>
      <c r="D896" s="7" t="s">
        <v>4857</v>
      </c>
      <c r="E896" s="9" t="s">
        <v>4858</v>
      </c>
      <c r="F896" t="str">
        <f t="shared" si="26"/>
        <v>Jonathan</v>
      </c>
      <c r="G896" t="str">
        <f t="shared" si="27"/>
        <v>Mr</v>
      </c>
    </row>
    <row r="897" spans="1:7" ht="15.75">
      <c r="A897" s="9" t="s">
        <v>937</v>
      </c>
      <c r="B897" s="9" t="s">
        <v>4859</v>
      </c>
      <c r="C897" s="7" t="s">
        <v>2402</v>
      </c>
      <c r="D897" s="7" t="s">
        <v>4860</v>
      </c>
      <c r="E897" s="9" t="s">
        <v>4861</v>
      </c>
      <c r="F897" t="str">
        <f t="shared" si="26"/>
        <v>Troy</v>
      </c>
      <c r="G897" t="str">
        <f t="shared" si="27"/>
        <v>Mr</v>
      </c>
    </row>
    <row r="898" spans="1:7" ht="15.75">
      <c r="A898" s="9" t="s">
        <v>938</v>
      </c>
      <c r="B898" s="9" t="s">
        <v>4862</v>
      </c>
      <c r="C898" s="7" t="s">
        <v>2402</v>
      </c>
      <c r="D898" s="7" t="s">
        <v>3758</v>
      </c>
      <c r="E898" s="9" t="s">
        <v>4863</v>
      </c>
      <c r="F898" t="str">
        <f t="shared" si="26"/>
        <v>Daniel C</v>
      </c>
      <c r="G898" t="str">
        <f t="shared" si="27"/>
        <v>Mr</v>
      </c>
    </row>
    <row r="899" spans="1:7" ht="15.75">
      <c r="A899" s="9" t="s">
        <v>939</v>
      </c>
      <c r="B899" s="9" t="s">
        <v>4864</v>
      </c>
      <c r="C899" s="7" t="s">
        <v>2395</v>
      </c>
      <c r="D899" s="7" t="s">
        <v>2735</v>
      </c>
      <c r="E899" s="9" t="s">
        <v>4865</v>
      </c>
      <c r="F899" t="str">
        <f t="shared" ref="F899:F962" si="28">TRIM(D899)</f>
        <v>Lauren</v>
      </c>
      <c r="G899" t="str">
        <f t="shared" ref="G899:G962" si="29">TRIM(C899)</f>
        <v>Ms</v>
      </c>
    </row>
    <row r="900" spans="1:7" ht="15.75">
      <c r="A900" s="9" t="s">
        <v>940</v>
      </c>
      <c r="B900" s="9" t="s">
        <v>4866</v>
      </c>
      <c r="C900" s="7" t="s">
        <v>2395</v>
      </c>
      <c r="D900" s="7" t="s">
        <v>4867</v>
      </c>
      <c r="E900" s="9" t="s">
        <v>4868</v>
      </c>
      <c r="F900" t="str">
        <f t="shared" si="28"/>
        <v>Jennefer</v>
      </c>
      <c r="G900" t="str">
        <f t="shared" si="29"/>
        <v>Ms</v>
      </c>
    </row>
    <row r="901" spans="1:7" ht="15.75">
      <c r="A901" s="9" t="s">
        <v>941</v>
      </c>
      <c r="B901" s="9" t="s">
        <v>4869</v>
      </c>
      <c r="C901" s="7" t="s">
        <v>2395</v>
      </c>
      <c r="D901" s="7" t="s">
        <v>4870</v>
      </c>
      <c r="E901" s="9" t="s">
        <v>4871</v>
      </c>
      <c r="F901" t="str">
        <f t="shared" si="28"/>
        <v>Tracey L</v>
      </c>
      <c r="G901" t="str">
        <f t="shared" si="29"/>
        <v>Ms</v>
      </c>
    </row>
    <row r="902" spans="1:7" ht="15.75">
      <c r="A902" s="9" t="s">
        <v>942</v>
      </c>
      <c r="B902" s="9" t="s">
        <v>4872</v>
      </c>
      <c r="C902" s="7" t="s">
        <v>2395</v>
      </c>
      <c r="D902" s="7" t="s">
        <v>2443</v>
      </c>
      <c r="E902" s="9" t="s">
        <v>4873</v>
      </c>
      <c r="F902" t="str">
        <f t="shared" si="28"/>
        <v>Ashley</v>
      </c>
      <c r="G902" t="str">
        <f t="shared" si="29"/>
        <v>Ms</v>
      </c>
    </row>
    <row r="903" spans="1:7" ht="15.75">
      <c r="A903" s="9" t="s">
        <v>943</v>
      </c>
      <c r="B903" s="9" t="s">
        <v>4874</v>
      </c>
      <c r="C903" s="7" t="s">
        <v>2395</v>
      </c>
      <c r="D903" s="7" t="s">
        <v>4875</v>
      </c>
      <c r="E903" s="9" t="s">
        <v>4876</v>
      </c>
      <c r="F903" t="str">
        <f t="shared" si="28"/>
        <v>Abby W</v>
      </c>
      <c r="G903" t="str">
        <f t="shared" si="29"/>
        <v>Ms</v>
      </c>
    </row>
    <row r="904" spans="1:7" ht="15.75">
      <c r="A904" s="9" t="s">
        <v>944</v>
      </c>
      <c r="B904" s="9" t="s">
        <v>4877</v>
      </c>
      <c r="C904" s="7" t="s">
        <v>2395</v>
      </c>
      <c r="D904" s="7" t="s">
        <v>4681</v>
      </c>
      <c r="E904" s="9" t="s">
        <v>4878</v>
      </c>
      <c r="F904" t="str">
        <f t="shared" si="28"/>
        <v>Cindy</v>
      </c>
      <c r="G904" t="str">
        <f t="shared" si="29"/>
        <v>Ms</v>
      </c>
    </row>
    <row r="905" spans="1:7" ht="15.75">
      <c r="A905" s="9" t="s">
        <v>945</v>
      </c>
      <c r="B905" s="9" t="s">
        <v>4879</v>
      </c>
      <c r="C905" s="7" t="s">
        <v>2395</v>
      </c>
      <c r="D905" s="7" t="s">
        <v>4880</v>
      </c>
      <c r="E905" s="9" t="s">
        <v>4881</v>
      </c>
      <c r="F905" t="str">
        <f t="shared" si="28"/>
        <v>Esther</v>
      </c>
      <c r="G905" t="str">
        <f t="shared" si="29"/>
        <v>Ms</v>
      </c>
    </row>
    <row r="906" spans="1:7" ht="15.75">
      <c r="A906" s="9" t="s">
        <v>946</v>
      </c>
      <c r="B906" s="9" t="s">
        <v>4882</v>
      </c>
      <c r="C906" s="7" t="s">
        <v>2395</v>
      </c>
      <c r="D906" s="7" t="s">
        <v>4883</v>
      </c>
      <c r="E906" s="9" t="s">
        <v>4884</v>
      </c>
      <c r="F906" t="str">
        <f t="shared" si="28"/>
        <v>Jackie</v>
      </c>
      <c r="G906" t="str">
        <f t="shared" si="29"/>
        <v>Ms</v>
      </c>
    </row>
    <row r="907" spans="1:7" ht="15.75">
      <c r="A907" s="9" t="s">
        <v>947</v>
      </c>
      <c r="B907" s="9" t="s">
        <v>4885</v>
      </c>
      <c r="C907" s="7" t="s">
        <v>2402</v>
      </c>
      <c r="D907" s="7" t="s">
        <v>4886</v>
      </c>
      <c r="E907" s="9" t="s">
        <v>4887</v>
      </c>
      <c r="F907" t="str">
        <f t="shared" si="28"/>
        <v>Timothy P</v>
      </c>
      <c r="G907" t="str">
        <f t="shared" si="29"/>
        <v>Mr</v>
      </c>
    </row>
    <row r="908" spans="1:7" ht="15.75">
      <c r="A908" s="9" t="s">
        <v>948</v>
      </c>
      <c r="B908" s="9" t="s">
        <v>4888</v>
      </c>
      <c r="C908" s="7" t="s">
        <v>2395</v>
      </c>
      <c r="D908" s="7" t="s">
        <v>2735</v>
      </c>
      <c r="E908" s="9" t="s">
        <v>4889</v>
      </c>
      <c r="F908" t="str">
        <f t="shared" si="28"/>
        <v>Lauren</v>
      </c>
      <c r="G908" t="str">
        <f t="shared" si="29"/>
        <v>Ms</v>
      </c>
    </row>
    <row r="909" spans="1:7" ht="15.75">
      <c r="A909" s="9" t="s">
        <v>949</v>
      </c>
      <c r="B909" s="9" t="s">
        <v>4890</v>
      </c>
      <c r="C909" s="7" t="s">
        <v>2402</v>
      </c>
      <c r="D909" s="7" t="s">
        <v>4891</v>
      </c>
      <c r="E909" s="9" t="s">
        <v>4892</v>
      </c>
      <c r="F909" t="str">
        <f t="shared" si="28"/>
        <v>Benjamin</v>
      </c>
      <c r="G909" t="str">
        <f t="shared" si="29"/>
        <v>Mr</v>
      </c>
    </row>
    <row r="910" spans="1:7" ht="15.75">
      <c r="A910" s="9" t="s">
        <v>950</v>
      </c>
      <c r="B910" s="9" t="s">
        <v>4893</v>
      </c>
      <c r="C910" s="7" t="s">
        <v>2402</v>
      </c>
      <c r="D910" s="7" t="s">
        <v>4894</v>
      </c>
      <c r="E910" s="9" t="s">
        <v>4895</v>
      </c>
      <c r="F910" t="str">
        <f t="shared" si="28"/>
        <v>Hugo M</v>
      </c>
      <c r="G910" t="str">
        <f t="shared" si="29"/>
        <v>Mr</v>
      </c>
    </row>
    <row r="911" spans="1:7" ht="15.75">
      <c r="A911" s="9" t="s">
        <v>951</v>
      </c>
      <c r="B911" s="9" t="s">
        <v>4896</v>
      </c>
      <c r="C911" s="7" t="s">
        <v>2402</v>
      </c>
      <c r="D911" s="7" t="s">
        <v>4897</v>
      </c>
      <c r="E911" s="9" t="s">
        <v>4898</v>
      </c>
      <c r="F911" t="str">
        <f t="shared" si="28"/>
        <v>Daniel J Jr</v>
      </c>
      <c r="G911" t="str">
        <f t="shared" si="29"/>
        <v>Mr</v>
      </c>
    </row>
    <row r="912" spans="1:7" ht="15.75">
      <c r="A912" s="9" t="s">
        <v>952</v>
      </c>
      <c r="B912" s="9" t="s">
        <v>4899</v>
      </c>
      <c r="C912" s="7" t="s">
        <v>2402</v>
      </c>
      <c r="D912" s="7" t="s">
        <v>3917</v>
      </c>
      <c r="E912" s="9" t="s">
        <v>4900</v>
      </c>
      <c r="F912" t="str">
        <f t="shared" si="28"/>
        <v>Justin R</v>
      </c>
      <c r="G912" t="str">
        <f t="shared" si="29"/>
        <v>Mr</v>
      </c>
    </row>
    <row r="913" spans="1:7" ht="15.75">
      <c r="A913" s="9" t="s">
        <v>953</v>
      </c>
      <c r="B913" s="9" t="s">
        <v>4901</v>
      </c>
      <c r="C913" s="7" t="s">
        <v>2402</v>
      </c>
      <c r="D913" s="7" t="s">
        <v>4902</v>
      </c>
      <c r="E913" s="9" t="s">
        <v>2499</v>
      </c>
      <c r="F913" t="str">
        <f t="shared" si="28"/>
        <v>Colin</v>
      </c>
      <c r="G913" t="str">
        <f t="shared" si="29"/>
        <v>Mr</v>
      </c>
    </row>
    <row r="914" spans="1:7" ht="15.75">
      <c r="A914" s="9" t="s">
        <v>954</v>
      </c>
      <c r="B914" s="9" t="s">
        <v>4903</v>
      </c>
      <c r="C914" s="7" t="s">
        <v>2402</v>
      </c>
      <c r="D914" s="7" t="s">
        <v>3505</v>
      </c>
      <c r="E914" s="9" t="s">
        <v>4904</v>
      </c>
      <c r="F914" t="str">
        <f t="shared" si="28"/>
        <v>Tyler</v>
      </c>
      <c r="G914" t="str">
        <f t="shared" si="29"/>
        <v>Mr</v>
      </c>
    </row>
    <row r="915" spans="1:7" ht="15.75">
      <c r="A915" s="9" t="s">
        <v>955</v>
      </c>
      <c r="B915" s="9" t="s">
        <v>4905</v>
      </c>
      <c r="C915" s="7" t="s">
        <v>2402</v>
      </c>
      <c r="D915" s="7" t="s">
        <v>4906</v>
      </c>
      <c r="E915" s="9" t="s">
        <v>4907</v>
      </c>
      <c r="F915" t="str">
        <f t="shared" si="28"/>
        <v>Rob</v>
      </c>
      <c r="G915" t="str">
        <f t="shared" si="29"/>
        <v>Mr</v>
      </c>
    </row>
    <row r="916" spans="1:7" ht="15.75">
      <c r="A916" s="9" t="s">
        <v>956</v>
      </c>
      <c r="B916" s="9" t="s">
        <v>4908</v>
      </c>
      <c r="C916" s="7" t="s">
        <v>2402</v>
      </c>
      <c r="D916" s="7" t="s">
        <v>2410</v>
      </c>
      <c r="E916" s="9" t="s">
        <v>4909</v>
      </c>
      <c r="F916" t="str">
        <f t="shared" si="28"/>
        <v>Patrick</v>
      </c>
      <c r="G916" t="str">
        <f t="shared" si="29"/>
        <v>Mr</v>
      </c>
    </row>
    <row r="917" spans="1:7" ht="15.75">
      <c r="A917" s="9" t="s">
        <v>957</v>
      </c>
      <c r="B917" s="9" t="s">
        <v>4910</v>
      </c>
      <c r="C917" s="7" t="s">
        <v>2402</v>
      </c>
      <c r="D917" s="7" t="s">
        <v>4911</v>
      </c>
      <c r="E917" s="9" t="s">
        <v>4912</v>
      </c>
      <c r="F917" t="str">
        <f t="shared" si="28"/>
        <v>Austin D</v>
      </c>
      <c r="G917" t="str">
        <f t="shared" si="29"/>
        <v>Mr</v>
      </c>
    </row>
    <row r="918" spans="1:7" ht="15.75">
      <c r="A918" s="9" t="s">
        <v>958</v>
      </c>
      <c r="B918" s="9" t="s">
        <v>4913</v>
      </c>
      <c r="C918" s="7" t="s">
        <v>2395</v>
      </c>
      <c r="D918" s="7" t="s">
        <v>4914</v>
      </c>
      <c r="E918" s="9" t="s">
        <v>4915</v>
      </c>
      <c r="F918" t="str">
        <f t="shared" si="28"/>
        <v>Brittany</v>
      </c>
      <c r="G918" t="str">
        <f t="shared" si="29"/>
        <v>Ms</v>
      </c>
    </row>
    <row r="919" spans="1:7" ht="15.75">
      <c r="A919" s="9" t="s">
        <v>959</v>
      </c>
      <c r="B919" s="9" t="s">
        <v>4916</v>
      </c>
      <c r="C919" s="7" t="s">
        <v>2402</v>
      </c>
      <c r="D919" s="7" t="s">
        <v>2580</v>
      </c>
      <c r="E919" s="9" t="s">
        <v>4917</v>
      </c>
      <c r="F919" t="str">
        <f t="shared" si="28"/>
        <v>Matthew T</v>
      </c>
      <c r="G919" t="str">
        <f t="shared" si="29"/>
        <v>Mr</v>
      </c>
    </row>
    <row r="920" spans="1:7" ht="15.75">
      <c r="A920" s="9" t="s">
        <v>960</v>
      </c>
      <c r="B920" s="9" t="s">
        <v>4918</v>
      </c>
      <c r="C920" s="7" t="s">
        <v>2395</v>
      </c>
      <c r="D920" s="7" t="s">
        <v>4919</v>
      </c>
      <c r="E920" s="9" t="s">
        <v>4920</v>
      </c>
      <c r="F920" t="str">
        <f t="shared" si="28"/>
        <v>Becky G</v>
      </c>
      <c r="G920" t="str">
        <f t="shared" si="29"/>
        <v>Ms</v>
      </c>
    </row>
    <row r="921" spans="1:7" ht="15.75">
      <c r="A921" s="9" t="s">
        <v>961</v>
      </c>
      <c r="B921" s="9" t="s">
        <v>4921</v>
      </c>
      <c r="C921" s="7" t="s">
        <v>2395</v>
      </c>
      <c r="D921" s="7" t="s">
        <v>4922</v>
      </c>
      <c r="E921" s="9" t="s">
        <v>4923</v>
      </c>
      <c r="F921" t="str">
        <f t="shared" si="28"/>
        <v>Virginie</v>
      </c>
      <c r="G921" t="str">
        <f t="shared" si="29"/>
        <v>Ms</v>
      </c>
    </row>
    <row r="922" spans="1:7" ht="15.75">
      <c r="A922" s="9" t="s">
        <v>962</v>
      </c>
      <c r="B922" s="9" t="s">
        <v>4924</v>
      </c>
      <c r="C922" s="7" t="s">
        <v>2395</v>
      </c>
      <c r="D922" s="7" t="s">
        <v>4925</v>
      </c>
      <c r="E922" s="9" t="s">
        <v>4926</v>
      </c>
      <c r="F922" t="str">
        <f t="shared" si="28"/>
        <v>Allison A</v>
      </c>
      <c r="G922" t="str">
        <f t="shared" si="29"/>
        <v>Ms</v>
      </c>
    </row>
    <row r="923" spans="1:7" ht="15.75">
      <c r="A923" s="9" t="s">
        <v>963</v>
      </c>
      <c r="B923" s="9" t="s">
        <v>4927</v>
      </c>
      <c r="C923" s="7" t="s">
        <v>2395</v>
      </c>
      <c r="D923" s="7" t="s">
        <v>4627</v>
      </c>
      <c r="E923" s="9" t="s">
        <v>4928</v>
      </c>
      <c r="F923" t="str">
        <f t="shared" si="28"/>
        <v>Julie</v>
      </c>
      <c r="G923" t="str">
        <f t="shared" si="29"/>
        <v>Ms</v>
      </c>
    </row>
    <row r="924" spans="1:7" ht="15.75">
      <c r="A924" s="9" t="s">
        <v>964</v>
      </c>
      <c r="B924" s="9" t="s">
        <v>4929</v>
      </c>
      <c r="C924" s="7" t="s">
        <v>2395</v>
      </c>
      <c r="D924" s="7" t="s">
        <v>4930</v>
      </c>
      <c r="E924" s="9" t="s">
        <v>4931</v>
      </c>
      <c r="F924" t="str">
        <f t="shared" si="28"/>
        <v>Katherine</v>
      </c>
      <c r="G924" t="str">
        <f t="shared" si="29"/>
        <v>Ms</v>
      </c>
    </row>
    <row r="925" spans="1:7" ht="15.75">
      <c r="A925" s="9" t="s">
        <v>965</v>
      </c>
      <c r="B925" s="9" t="s">
        <v>4932</v>
      </c>
      <c r="C925" s="7" t="s">
        <v>2402</v>
      </c>
      <c r="D925" s="7" t="s">
        <v>4339</v>
      </c>
      <c r="E925" s="9" t="s">
        <v>4933</v>
      </c>
      <c r="F925" t="str">
        <f t="shared" si="28"/>
        <v>Jeffrey</v>
      </c>
      <c r="G925" t="str">
        <f t="shared" si="29"/>
        <v>Mr</v>
      </c>
    </row>
    <row r="926" spans="1:7" ht="15.75">
      <c r="A926" s="9" t="s">
        <v>966</v>
      </c>
      <c r="B926" s="9" t="s">
        <v>4934</v>
      </c>
      <c r="C926" s="7" t="s">
        <v>2402</v>
      </c>
      <c r="D926" s="7" t="s">
        <v>4935</v>
      </c>
      <c r="E926" s="9" t="s">
        <v>4936</v>
      </c>
      <c r="F926" t="str">
        <f t="shared" si="28"/>
        <v>Caleb</v>
      </c>
      <c r="G926" t="str">
        <f t="shared" si="29"/>
        <v>Mr</v>
      </c>
    </row>
    <row r="927" spans="1:7" ht="15.75">
      <c r="A927" s="9" t="s">
        <v>967</v>
      </c>
      <c r="B927" s="9" t="s">
        <v>4937</v>
      </c>
      <c r="C927" s="7" t="s">
        <v>2395</v>
      </c>
      <c r="D927" s="7" t="s">
        <v>3609</v>
      </c>
      <c r="E927" s="9" t="s">
        <v>2505</v>
      </c>
      <c r="F927" t="str">
        <f t="shared" si="28"/>
        <v>Jaime</v>
      </c>
      <c r="G927" t="str">
        <f t="shared" si="29"/>
        <v>Ms</v>
      </c>
    </row>
    <row r="928" spans="1:7" ht="15.75">
      <c r="A928" s="9" t="s">
        <v>968</v>
      </c>
      <c r="B928" s="9" t="s">
        <v>4938</v>
      </c>
      <c r="C928" s="7" t="s">
        <v>2395</v>
      </c>
      <c r="D928" s="7" t="s">
        <v>4454</v>
      </c>
      <c r="E928" s="9" t="s">
        <v>4939</v>
      </c>
      <c r="F928" t="str">
        <f t="shared" si="28"/>
        <v>Hannah</v>
      </c>
      <c r="G928" t="str">
        <f t="shared" si="29"/>
        <v>Ms</v>
      </c>
    </row>
    <row r="929" spans="1:7" ht="15.75">
      <c r="A929" s="9" t="s">
        <v>969</v>
      </c>
      <c r="B929" s="9" t="s">
        <v>4940</v>
      </c>
      <c r="C929" s="7" t="s">
        <v>2402</v>
      </c>
      <c r="D929" s="7" t="s">
        <v>4941</v>
      </c>
      <c r="E929" s="9" t="s">
        <v>4942</v>
      </c>
      <c r="F929" t="str">
        <f t="shared" si="28"/>
        <v>Zachariah</v>
      </c>
      <c r="G929" t="str">
        <f t="shared" si="29"/>
        <v>Mr</v>
      </c>
    </row>
    <row r="930" spans="1:7" ht="15.75">
      <c r="A930" s="9" t="s">
        <v>970</v>
      </c>
      <c r="B930" s="9" t="s">
        <v>4943</v>
      </c>
      <c r="C930" s="7" t="s">
        <v>2395</v>
      </c>
      <c r="D930" s="7" t="s">
        <v>4944</v>
      </c>
      <c r="E930" s="9" t="s">
        <v>4945</v>
      </c>
      <c r="F930" t="str">
        <f t="shared" si="28"/>
        <v>Patricia A</v>
      </c>
      <c r="G930" t="str">
        <f t="shared" si="29"/>
        <v>Ms</v>
      </c>
    </row>
    <row r="931" spans="1:7" ht="15.75">
      <c r="A931" s="9" t="s">
        <v>971</v>
      </c>
      <c r="B931" s="9" t="s">
        <v>4946</v>
      </c>
      <c r="C931" s="7" t="s">
        <v>2406</v>
      </c>
      <c r="D931" s="7" t="s">
        <v>3316</v>
      </c>
      <c r="E931" s="9" t="s">
        <v>4947</v>
      </c>
      <c r="F931" t="str">
        <f t="shared" si="28"/>
        <v>Elizabeth A</v>
      </c>
      <c r="G931" t="str">
        <f t="shared" si="29"/>
        <v>Mrs</v>
      </c>
    </row>
    <row r="932" spans="1:7" ht="15.75">
      <c r="A932" s="9" t="s">
        <v>972</v>
      </c>
      <c r="B932" s="9" t="s">
        <v>4948</v>
      </c>
      <c r="C932" s="7" t="s">
        <v>2402</v>
      </c>
      <c r="D932" s="7" t="s">
        <v>4891</v>
      </c>
      <c r="E932" s="9" t="s">
        <v>4949</v>
      </c>
      <c r="F932" t="str">
        <f t="shared" si="28"/>
        <v>Benjamin</v>
      </c>
      <c r="G932" t="str">
        <f t="shared" si="29"/>
        <v>Mr</v>
      </c>
    </row>
    <row r="933" spans="1:7" ht="15.75">
      <c r="A933" s="9" t="s">
        <v>973</v>
      </c>
      <c r="B933" s="9" t="s">
        <v>4950</v>
      </c>
      <c r="C933" s="7" t="s">
        <v>2402</v>
      </c>
      <c r="D933" s="7" t="s">
        <v>4951</v>
      </c>
      <c r="E933" s="9" t="s">
        <v>4952</v>
      </c>
      <c r="F933" t="str">
        <f t="shared" si="28"/>
        <v>Breno</v>
      </c>
      <c r="G933" t="str">
        <f t="shared" si="29"/>
        <v>Mr</v>
      </c>
    </row>
    <row r="934" spans="1:7" ht="15.75">
      <c r="A934" s="9" t="s">
        <v>974</v>
      </c>
      <c r="B934" s="9" t="s">
        <v>4953</v>
      </c>
      <c r="C934" s="7" t="s">
        <v>2402</v>
      </c>
      <c r="D934" s="7" t="s">
        <v>4954</v>
      </c>
      <c r="E934" s="9" t="s">
        <v>4955</v>
      </c>
      <c r="F934" t="str">
        <f t="shared" si="28"/>
        <v>Takaya</v>
      </c>
      <c r="G934" t="str">
        <f t="shared" si="29"/>
        <v>Mr</v>
      </c>
    </row>
    <row r="935" spans="1:7" ht="15.75">
      <c r="A935" s="9" t="s">
        <v>975</v>
      </c>
      <c r="B935" s="9" t="s">
        <v>4956</v>
      </c>
      <c r="C935" s="7" t="s">
        <v>2402</v>
      </c>
      <c r="D935" s="7" t="s">
        <v>4957</v>
      </c>
      <c r="E935" s="9" t="s">
        <v>2968</v>
      </c>
      <c r="F935" t="str">
        <f t="shared" si="28"/>
        <v>Thomas IV</v>
      </c>
      <c r="G935" t="str">
        <f t="shared" si="29"/>
        <v>Mr</v>
      </c>
    </row>
    <row r="936" spans="1:7" ht="15.75">
      <c r="A936" s="9" t="s">
        <v>976</v>
      </c>
      <c r="B936" s="9" t="s">
        <v>4958</v>
      </c>
      <c r="C936" s="7" t="s">
        <v>2402</v>
      </c>
      <c r="D936" s="7" t="s">
        <v>4959</v>
      </c>
      <c r="E936" s="9" t="s">
        <v>4960</v>
      </c>
      <c r="F936" t="str">
        <f t="shared" si="28"/>
        <v>Matthew F</v>
      </c>
      <c r="G936" t="str">
        <f t="shared" si="29"/>
        <v>Mr</v>
      </c>
    </row>
    <row r="937" spans="1:7" ht="15.75">
      <c r="A937" s="9" t="s">
        <v>977</v>
      </c>
      <c r="B937" s="9" t="s">
        <v>4961</v>
      </c>
      <c r="C937" s="7" t="s">
        <v>2402</v>
      </c>
      <c r="D937" s="7" t="s">
        <v>4962</v>
      </c>
      <c r="E937" s="9" t="s">
        <v>3136</v>
      </c>
      <c r="F937" t="str">
        <f t="shared" si="28"/>
        <v>Bradley E</v>
      </c>
      <c r="G937" t="str">
        <f t="shared" si="29"/>
        <v>Mr</v>
      </c>
    </row>
    <row r="938" spans="1:7" ht="15.75">
      <c r="A938" s="9" t="s">
        <v>978</v>
      </c>
      <c r="B938" s="9" t="s">
        <v>4963</v>
      </c>
      <c r="C938" s="7" t="s">
        <v>2395</v>
      </c>
      <c r="D938" s="7" t="s">
        <v>2843</v>
      </c>
      <c r="E938" s="9" t="s">
        <v>4964</v>
      </c>
      <c r="F938" t="str">
        <f t="shared" si="28"/>
        <v>Megan</v>
      </c>
      <c r="G938" t="str">
        <f t="shared" si="29"/>
        <v>Ms</v>
      </c>
    </row>
    <row r="939" spans="1:7" ht="15.75">
      <c r="A939" s="9" t="s">
        <v>979</v>
      </c>
      <c r="B939" s="9" t="s">
        <v>4965</v>
      </c>
      <c r="C939" s="7" t="s">
        <v>2395</v>
      </c>
      <c r="D939" s="7" t="s">
        <v>4966</v>
      </c>
      <c r="E939" s="9" t="s">
        <v>4967</v>
      </c>
      <c r="F939" t="str">
        <f t="shared" si="28"/>
        <v>Ruby J</v>
      </c>
      <c r="G939" t="str">
        <f t="shared" si="29"/>
        <v>Ms</v>
      </c>
    </row>
    <row r="940" spans="1:7" ht="15.75">
      <c r="A940" s="9" t="s">
        <v>980</v>
      </c>
      <c r="B940" s="9" t="s">
        <v>4968</v>
      </c>
      <c r="C940" s="7" t="s">
        <v>2402</v>
      </c>
      <c r="D940" s="7" t="s">
        <v>4969</v>
      </c>
      <c r="E940" s="9" t="s">
        <v>3478</v>
      </c>
      <c r="F940" t="str">
        <f t="shared" si="28"/>
        <v>Bart</v>
      </c>
      <c r="G940" t="str">
        <f t="shared" si="29"/>
        <v>Mr</v>
      </c>
    </row>
    <row r="941" spans="1:7" ht="15.75">
      <c r="A941" s="9" t="s">
        <v>981</v>
      </c>
      <c r="B941" s="9" t="s">
        <v>4970</v>
      </c>
      <c r="C941" s="7" t="s">
        <v>2402</v>
      </c>
      <c r="D941" s="7" t="s">
        <v>4971</v>
      </c>
      <c r="E941" s="9" t="s">
        <v>4972</v>
      </c>
      <c r="F941" t="str">
        <f t="shared" si="28"/>
        <v>Robert A</v>
      </c>
      <c r="G941" t="str">
        <f t="shared" si="29"/>
        <v>Mr</v>
      </c>
    </row>
    <row r="942" spans="1:7" ht="15.75">
      <c r="A942" s="9" t="s">
        <v>982</v>
      </c>
      <c r="B942" s="9" t="s">
        <v>4973</v>
      </c>
      <c r="C942" s="7" t="s">
        <v>2402</v>
      </c>
      <c r="D942" s="7" t="s">
        <v>2990</v>
      </c>
      <c r="E942" s="9" t="s">
        <v>4974</v>
      </c>
      <c r="F942" t="str">
        <f t="shared" si="28"/>
        <v>Adam</v>
      </c>
      <c r="G942" t="str">
        <f t="shared" si="29"/>
        <v>Mr</v>
      </c>
    </row>
    <row r="943" spans="1:7" ht="15.75">
      <c r="A943" s="9" t="s">
        <v>983</v>
      </c>
      <c r="B943" s="9" t="s">
        <v>4975</v>
      </c>
      <c r="C943" s="7" t="s">
        <v>2402</v>
      </c>
      <c r="D943" s="7" t="s">
        <v>4976</v>
      </c>
      <c r="E943" s="9" t="s">
        <v>4977</v>
      </c>
      <c r="F943" t="str">
        <f t="shared" si="28"/>
        <v>Yemane Adhane</v>
      </c>
      <c r="G943" t="str">
        <f t="shared" si="29"/>
        <v>Mr</v>
      </c>
    </row>
    <row r="944" spans="1:7" ht="15.75">
      <c r="A944" s="9" t="s">
        <v>984</v>
      </c>
      <c r="B944" s="9" t="s">
        <v>4978</v>
      </c>
      <c r="C944" s="7" t="s">
        <v>2402</v>
      </c>
      <c r="D944" s="7" t="s">
        <v>4979</v>
      </c>
      <c r="E944" s="9" t="s">
        <v>4980</v>
      </c>
      <c r="F944" t="str">
        <f t="shared" si="28"/>
        <v>Jesse A</v>
      </c>
      <c r="G944" t="str">
        <f t="shared" si="29"/>
        <v>Mr</v>
      </c>
    </row>
    <row r="945" spans="1:7" ht="15.75">
      <c r="A945" s="9" t="s">
        <v>985</v>
      </c>
      <c r="B945" s="9" t="s">
        <v>4981</v>
      </c>
      <c r="C945" s="7" t="s">
        <v>2402</v>
      </c>
      <c r="D945" s="7" t="s">
        <v>4982</v>
      </c>
      <c r="E945" s="9" t="s">
        <v>4983</v>
      </c>
      <c r="F945" t="str">
        <f t="shared" si="28"/>
        <v>Bird</v>
      </c>
      <c r="G945" t="str">
        <f t="shared" si="29"/>
        <v>Mr</v>
      </c>
    </row>
    <row r="946" spans="1:7" ht="15.75">
      <c r="A946" s="9" t="s">
        <v>986</v>
      </c>
      <c r="B946" s="9" t="s">
        <v>4984</v>
      </c>
      <c r="C946" s="7" t="s">
        <v>2402</v>
      </c>
      <c r="D946" s="7" t="s">
        <v>4985</v>
      </c>
      <c r="E946" s="9" t="s">
        <v>4986</v>
      </c>
      <c r="F946" t="str">
        <f t="shared" si="28"/>
        <v>Patrick M</v>
      </c>
      <c r="G946" t="str">
        <f t="shared" si="29"/>
        <v>Mr</v>
      </c>
    </row>
    <row r="947" spans="1:7" ht="15.75">
      <c r="A947" s="9" t="s">
        <v>987</v>
      </c>
      <c r="B947" s="9" t="s">
        <v>4987</v>
      </c>
      <c r="C947" s="7" t="s">
        <v>2402</v>
      </c>
      <c r="D947" s="7" t="s">
        <v>4988</v>
      </c>
      <c r="E947" s="9" t="s">
        <v>4989</v>
      </c>
      <c r="F947" t="str">
        <f t="shared" si="28"/>
        <v>Ryan J</v>
      </c>
      <c r="G947" t="str">
        <f t="shared" si="29"/>
        <v>Mr</v>
      </c>
    </row>
    <row r="948" spans="1:7" ht="15.75">
      <c r="A948" s="9" t="s">
        <v>988</v>
      </c>
      <c r="B948" s="9" t="s">
        <v>4990</v>
      </c>
      <c r="C948" s="7" t="s">
        <v>2402</v>
      </c>
      <c r="D948" s="7" t="s">
        <v>4991</v>
      </c>
      <c r="E948" s="9" t="s">
        <v>4992</v>
      </c>
      <c r="F948" t="str">
        <f t="shared" si="28"/>
        <v>Kyle</v>
      </c>
      <c r="G948" t="str">
        <f t="shared" si="29"/>
        <v>Mr</v>
      </c>
    </row>
    <row r="949" spans="1:7" ht="15.75">
      <c r="A949" s="9" t="s">
        <v>989</v>
      </c>
      <c r="B949" s="9" t="s">
        <v>4993</v>
      </c>
      <c r="C949" s="7" t="s">
        <v>2402</v>
      </c>
      <c r="D949" s="7" t="s">
        <v>2819</v>
      </c>
      <c r="E949" s="9" t="s">
        <v>4994</v>
      </c>
      <c r="F949" t="str">
        <f t="shared" si="28"/>
        <v>Ryan</v>
      </c>
      <c r="G949" t="str">
        <f t="shared" si="29"/>
        <v>Mr</v>
      </c>
    </row>
    <row r="950" spans="1:7" ht="15.75">
      <c r="A950" s="9" t="s">
        <v>990</v>
      </c>
      <c r="B950" s="9" t="s">
        <v>4995</v>
      </c>
      <c r="C950" s="7" t="s">
        <v>2402</v>
      </c>
      <c r="D950" s="7" t="s">
        <v>4996</v>
      </c>
      <c r="E950" s="9" t="s">
        <v>4997</v>
      </c>
      <c r="F950" t="str">
        <f t="shared" si="28"/>
        <v>Yuri</v>
      </c>
      <c r="G950" t="str">
        <f t="shared" si="29"/>
        <v>Mr</v>
      </c>
    </row>
    <row r="951" spans="1:7" ht="15.75">
      <c r="A951" s="9" t="s">
        <v>991</v>
      </c>
      <c r="B951" s="9" t="s">
        <v>4998</v>
      </c>
      <c r="C951" s="7" t="s">
        <v>2402</v>
      </c>
      <c r="D951" s="7" t="s">
        <v>2819</v>
      </c>
      <c r="E951" s="9" t="s">
        <v>4999</v>
      </c>
      <c r="F951" t="str">
        <f t="shared" si="28"/>
        <v>Ryan</v>
      </c>
      <c r="G951" t="str">
        <f t="shared" si="29"/>
        <v>Mr</v>
      </c>
    </row>
    <row r="952" spans="1:7" ht="15.75">
      <c r="A952" s="9" t="s">
        <v>992</v>
      </c>
      <c r="B952" s="9" t="s">
        <v>5000</v>
      </c>
      <c r="C952" s="7" t="s">
        <v>2395</v>
      </c>
      <c r="D952" s="7" t="s">
        <v>5001</v>
      </c>
      <c r="E952" s="9" t="s">
        <v>4370</v>
      </c>
      <c r="F952" t="str">
        <f t="shared" si="28"/>
        <v>Debbie</v>
      </c>
      <c r="G952" t="str">
        <f t="shared" si="29"/>
        <v>Ms</v>
      </c>
    </row>
    <row r="953" spans="1:7" ht="15.75">
      <c r="A953" s="9" t="s">
        <v>993</v>
      </c>
      <c r="B953" s="9" t="s">
        <v>5002</v>
      </c>
      <c r="C953" s="7" t="s">
        <v>2402</v>
      </c>
      <c r="D953" s="7" t="s">
        <v>3277</v>
      </c>
      <c r="E953" s="9" t="s">
        <v>5003</v>
      </c>
      <c r="F953" t="str">
        <f t="shared" si="28"/>
        <v>Mark D</v>
      </c>
      <c r="G953" t="str">
        <f t="shared" si="29"/>
        <v>Mr</v>
      </c>
    </row>
    <row r="954" spans="1:7" ht="15.75">
      <c r="A954" s="9" t="s">
        <v>994</v>
      </c>
      <c r="B954" s="9" t="s">
        <v>5004</v>
      </c>
      <c r="C954" s="7" t="s">
        <v>2402</v>
      </c>
      <c r="D954" s="7" t="s">
        <v>2816</v>
      </c>
      <c r="E954" s="9" t="s">
        <v>5005</v>
      </c>
      <c r="F954" t="str">
        <f t="shared" si="28"/>
        <v>Christopher</v>
      </c>
      <c r="G954" t="str">
        <f t="shared" si="29"/>
        <v>Mr</v>
      </c>
    </row>
    <row r="955" spans="1:7" ht="15.75">
      <c r="A955" s="9" t="s">
        <v>995</v>
      </c>
      <c r="B955" s="9" t="s">
        <v>5006</v>
      </c>
      <c r="C955" s="7" t="s">
        <v>2395</v>
      </c>
      <c r="D955" s="7" t="s">
        <v>5007</v>
      </c>
      <c r="E955" s="9" t="s">
        <v>5008</v>
      </c>
      <c r="F955" t="str">
        <f t="shared" si="28"/>
        <v>Daniell L</v>
      </c>
      <c r="G955" t="str">
        <f t="shared" si="29"/>
        <v>Ms</v>
      </c>
    </row>
    <row r="956" spans="1:7" ht="15.75">
      <c r="A956" s="9" t="s">
        <v>996</v>
      </c>
      <c r="B956" s="9" t="s">
        <v>5009</v>
      </c>
      <c r="C956" s="7" t="s">
        <v>2402</v>
      </c>
      <c r="D956" s="7" t="s">
        <v>5010</v>
      </c>
      <c r="E956" s="9" t="s">
        <v>5011</v>
      </c>
      <c r="F956" t="str">
        <f t="shared" si="28"/>
        <v>Janne</v>
      </c>
      <c r="G956" t="str">
        <f t="shared" si="29"/>
        <v>Mr</v>
      </c>
    </row>
    <row r="957" spans="1:7" ht="15.75">
      <c r="A957" s="9" t="s">
        <v>997</v>
      </c>
      <c r="B957" s="9" t="s">
        <v>5012</v>
      </c>
      <c r="C957" s="7" t="s">
        <v>2395</v>
      </c>
      <c r="D957" s="7" t="s">
        <v>3413</v>
      </c>
      <c r="E957" s="9" t="s">
        <v>2682</v>
      </c>
      <c r="F957" t="str">
        <f t="shared" si="28"/>
        <v>Martina</v>
      </c>
      <c r="G957" t="str">
        <f t="shared" si="29"/>
        <v>Ms</v>
      </c>
    </row>
    <row r="958" spans="1:7" ht="15.75">
      <c r="A958" s="9" t="s">
        <v>998</v>
      </c>
      <c r="B958" s="9" t="s">
        <v>5013</v>
      </c>
      <c r="C958" s="7" t="s">
        <v>2395</v>
      </c>
      <c r="D958" s="7" t="s">
        <v>2434</v>
      </c>
      <c r="E958" s="9" t="s">
        <v>5014</v>
      </c>
      <c r="F958" t="str">
        <f t="shared" si="28"/>
        <v>Amy</v>
      </c>
      <c r="G958" t="str">
        <f t="shared" si="29"/>
        <v>Ms</v>
      </c>
    </row>
    <row r="959" spans="1:7" ht="15.75">
      <c r="A959" s="9" t="s">
        <v>999</v>
      </c>
      <c r="B959" s="9" t="s">
        <v>5015</v>
      </c>
      <c r="C959" s="7" t="s">
        <v>2395</v>
      </c>
      <c r="D959" s="7" t="s">
        <v>5016</v>
      </c>
      <c r="E959" s="9" t="s">
        <v>3988</v>
      </c>
      <c r="F959" t="str">
        <f t="shared" si="28"/>
        <v>Elizabeth L</v>
      </c>
      <c r="G959" t="str">
        <f t="shared" si="29"/>
        <v>Ms</v>
      </c>
    </row>
    <row r="960" spans="1:7" ht="15.75">
      <c r="A960" s="9" t="s">
        <v>1000</v>
      </c>
      <c r="B960" s="9" t="s">
        <v>5017</v>
      </c>
      <c r="C960" s="7" t="s">
        <v>2395</v>
      </c>
      <c r="D960" s="7" t="s">
        <v>5018</v>
      </c>
      <c r="E960" s="9" t="s">
        <v>5019</v>
      </c>
      <c r="F960" t="str">
        <f t="shared" si="28"/>
        <v>Stephanie C</v>
      </c>
      <c r="G960" t="str">
        <f t="shared" si="29"/>
        <v>Ms</v>
      </c>
    </row>
    <row r="961" spans="1:7" ht="15.75">
      <c r="A961" s="9" t="s">
        <v>1001</v>
      </c>
      <c r="B961" s="9" t="s">
        <v>5020</v>
      </c>
      <c r="C961" s="7" t="s">
        <v>2395</v>
      </c>
      <c r="D961" s="7" t="s">
        <v>2828</v>
      </c>
      <c r="E961" s="9" t="s">
        <v>2768</v>
      </c>
      <c r="F961" t="str">
        <f t="shared" si="28"/>
        <v>Katie</v>
      </c>
      <c r="G961" t="str">
        <f t="shared" si="29"/>
        <v>Ms</v>
      </c>
    </row>
    <row r="962" spans="1:7" ht="15.75">
      <c r="A962" s="9" t="s">
        <v>1002</v>
      </c>
      <c r="B962" s="9" t="s">
        <v>5021</v>
      </c>
      <c r="C962" s="7" t="s">
        <v>2395</v>
      </c>
      <c r="D962" s="7" t="s">
        <v>5022</v>
      </c>
      <c r="E962" s="9" t="s">
        <v>5023</v>
      </c>
      <c r="F962" t="str">
        <f t="shared" si="28"/>
        <v>Callie</v>
      </c>
      <c r="G962" t="str">
        <f t="shared" si="29"/>
        <v>Ms</v>
      </c>
    </row>
    <row r="963" spans="1:7" ht="15.75">
      <c r="A963" s="9" t="s">
        <v>1003</v>
      </c>
      <c r="B963" s="9" t="s">
        <v>5024</v>
      </c>
      <c r="C963" s="7" t="s">
        <v>2395</v>
      </c>
      <c r="D963" s="7" t="s">
        <v>5025</v>
      </c>
      <c r="E963" s="9" t="s">
        <v>5026</v>
      </c>
      <c r="F963" t="str">
        <f t="shared" ref="F963:F1026" si="30">TRIM(D963)</f>
        <v>Inna</v>
      </c>
      <c r="G963" t="str">
        <f t="shared" ref="G963:G1026" si="31">TRIM(C963)</f>
        <v>Ms</v>
      </c>
    </row>
    <row r="964" spans="1:7" ht="15.75">
      <c r="A964" s="9" t="s">
        <v>1004</v>
      </c>
      <c r="B964" s="9" t="s">
        <v>5027</v>
      </c>
      <c r="C964" s="7" t="s">
        <v>2395</v>
      </c>
      <c r="D964" s="7" t="s">
        <v>5028</v>
      </c>
      <c r="E964" s="9" t="s">
        <v>3642</v>
      </c>
      <c r="F964" t="str">
        <f t="shared" si="30"/>
        <v>Mary K</v>
      </c>
      <c r="G964" t="str">
        <f t="shared" si="31"/>
        <v>Ms</v>
      </c>
    </row>
    <row r="965" spans="1:7" ht="15.75">
      <c r="A965" s="9" t="s">
        <v>1005</v>
      </c>
      <c r="B965" s="9" t="s">
        <v>5029</v>
      </c>
      <c r="C965" s="7" t="s">
        <v>2402</v>
      </c>
      <c r="D965" s="7" t="s">
        <v>5030</v>
      </c>
      <c r="E965" s="9" t="s">
        <v>5031</v>
      </c>
      <c r="F965" t="str">
        <f t="shared" si="30"/>
        <v>Samuel M</v>
      </c>
      <c r="G965" t="str">
        <f t="shared" si="31"/>
        <v>Mr</v>
      </c>
    </row>
    <row r="966" spans="1:7" ht="15.75">
      <c r="A966" s="9" t="s">
        <v>1006</v>
      </c>
      <c r="B966" s="9" t="s">
        <v>5032</v>
      </c>
      <c r="C966" s="7" t="s">
        <v>2395</v>
      </c>
      <c r="D966" s="7" t="s">
        <v>5033</v>
      </c>
      <c r="E966" s="9" t="s">
        <v>3556</v>
      </c>
      <c r="F966" t="str">
        <f t="shared" si="30"/>
        <v>Kimberly</v>
      </c>
      <c r="G966" t="str">
        <f t="shared" si="31"/>
        <v>Ms</v>
      </c>
    </row>
    <row r="967" spans="1:7" ht="15.75">
      <c r="A967" s="9" t="s">
        <v>1007</v>
      </c>
      <c r="B967" s="9" t="s">
        <v>5034</v>
      </c>
      <c r="C967" s="7" t="s">
        <v>2402</v>
      </c>
      <c r="D967" s="7" t="s">
        <v>5035</v>
      </c>
      <c r="E967" s="9" t="s">
        <v>4436</v>
      </c>
      <c r="F967" t="str">
        <f t="shared" si="30"/>
        <v>Tom J</v>
      </c>
      <c r="G967" t="str">
        <f t="shared" si="31"/>
        <v>Mr</v>
      </c>
    </row>
    <row r="968" spans="1:7" ht="15.75">
      <c r="A968" s="9" t="s">
        <v>1008</v>
      </c>
      <c r="B968" s="9" t="s">
        <v>5036</v>
      </c>
      <c r="C968" s="7" t="s">
        <v>2402</v>
      </c>
      <c r="D968" s="7" t="s">
        <v>5037</v>
      </c>
      <c r="E968" s="9" t="s">
        <v>5038</v>
      </c>
      <c r="F968" t="str">
        <f t="shared" si="30"/>
        <v>Zachary</v>
      </c>
      <c r="G968" t="str">
        <f t="shared" si="31"/>
        <v>Mr</v>
      </c>
    </row>
    <row r="969" spans="1:7" ht="15.75">
      <c r="A969" s="9" t="s">
        <v>1009</v>
      </c>
      <c r="B969" s="9" t="s">
        <v>5039</v>
      </c>
      <c r="C969" s="7" t="s">
        <v>2402</v>
      </c>
      <c r="D969" s="7" t="s">
        <v>5040</v>
      </c>
      <c r="E969" s="9" t="s">
        <v>5041</v>
      </c>
      <c r="F969" t="str">
        <f t="shared" si="30"/>
        <v>Andrew P</v>
      </c>
      <c r="G969" t="str">
        <f t="shared" si="31"/>
        <v>Mr</v>
      </c>
    </row>
    <row r="970" spans="1:7" ht="15.75">
      <c r="A970" s="9" t="s">
        <v>1010</v>
      </c>
      <c r="B970" s="9" t="s">
        <v>5042</v>
      </c>
      <c r="C970" s="7" t="s">
        <v>2402</v>
      </c>
      <c r="D970" s="7" t="s">
        <v>3324</v>
      </c>
      <c r="E970" s="9" t="s">
        <v>5043</v>
      </c>
      <c r="F970" t="str">
        <f t="shared" si="30"/>
        <v>Dane</v>
      </c>
      <c r="G970" t="str">
        <f t="shared" si="31"/>
        <v>Mr</v>
      </c>
    </row>
    <row r="971" spans="1:7" ht="15.75">
      <c r="A971" s="9" t="s">
        <v>1011</v>
      </c>
      <c r="B971" s="9" t="s">
        <v>5044</v>
      </c>
      <c r="C971" s="7" t="s">
        <v>2402</v>
      </c>
      <c r="D971" s="7" t="s">
        <v>5045</v>
      </c>
      <c r="E971" s="9" t="s">
        <v>5046</v>
      </c>
      <c r="F971" t="str">
        <f t="shared" si="30"/>
        <v>Dougie J</v>
      </c>
      <c r="G971" t="str">
        <f t="shared" si="31"/>
        <v>Mr</v>
      </c>
    </row>
    <row r="972" spans="1:7" ht="15.75">
      <c r="A972" s="9" t="s">
        <v>1012</v>
      </c>
      <c r="B972" s="9" t="s">
        <v>5047</v>
      </c>
      <c r="C972" s="7" t="s">
        <v>2402</v>
      </c>
      <c r="D972" s="7" t="s">
        <v>5048</v>
      </c>
      <c r="E972" s="9" t="s">
        <v>5049</v>
      </c>
      <c r="F972" t="str">
        <f t="shared" si="30"/>
        <v>Jeremiah H</v>
      </c>
      <c r="G972" t="str">
        <f t="shared" si="31"/>
        <v>Mr</v>
      </c>
    </row>
    <row r="973" spans="1:7" ht="15.75">
      <c r="A973" s="9" t="s">
        <v>1013</v>
      </c>
      <c r="B973" s="9" t="s">
        <v>5050</v>
      </c>
      <c r="C973" s="7" t="s">
        <v>2402</v>
      </c>
      <c r="D973" s="7" t="s">
        <v>5051</v>
      </c>
      <c r="E973" s="9" t="s">
        <v>5052</v>
      </c>
      <c r="F973" t="str">
        <f t="shared" si="30"/>
        <v>Ashley J</v>
      </c>
      <c r="G973" t="str">
        <f t="shared" si="31"/>
        <v>Mr</v>
      </c>
    </row>
    <row r="974" spans="1:7" ht="15.75">
      <c r="A974" s="9" t="s">
        <v>1014</v>
      </c>
      <c r="B974" s="9" t="s">
        <v>5053</v>
      </c>
      <c r="C974" s="7" t="s">
        <v>2402</v>
      </c>
      <c r="D974" s="7" t="s">
        <v>5054</v>
      </c>
      <c r="E974" s="9" t="s">
        <v>5055</v>
      </c>
      <c r="F974" t="str">
        <f t="shared" si="30"/>
        <v>Turner J</v>
      </c>
      <c r="G974" t="str">
        <f t="shared" si="31"/>
        <v>Mr</v>
      </c>
    </row>
    <row r="975" spans="1:7" ht="15.75">
      <c r="A975" s="9" t="s">
        <v>1015</v>
      </c>
      <c r="B975" s="9" t="s">
        <v>5056</v>
      </c>
      <c r="C975" s="7" t="s">
        <v>2402</v>
      </c>
      <c r="D975" s="7" t="s">
        <v>5057</v>
      </c>
      <c r="E975" s="9" t="s">
        <v>5058</v>
      </c>
      <c r="F975" t="str">
        <f t="shared" si="30"/>
        <v>Roger</v>
      </c>
      <c r="G975" t="str">
        <f t="shared" si="31"/>
        <v>Mr</v>
      </c>
    </row>
    <row r="976" spans="1:7" ht="15.75">
      <c r="A976" s="9" t="s">
        <v>1016</v>
      </c>
      <c r="B976" s="9" t="s">
        <v>5059</v>
      </c>
      <c r="C976" s="7" t="s">
        <v>2395</v>
      </c>
      <c r="D976" s="7" t="s">
        <v>5060</v>
      </c>
      <c r="E976" s="9" t="s">
        <v>2805</v>
      </c>
      <c r="F976" t="str">
        <f t="shared" si="30"/>
        <v>Pamela</v>
      </c>
      <c r="G976" t="str">
        <f t="shared" si="31"/>
        <v>Ms</v>
      </c>
    </row>
    <row r="977" spans="1:7" ht="15.75">
      <c r="A977" s="9" t="s">
        <v>1017</v>
      </c>
      <c r="B977" s="9" t="s">
        <v>5061</v>
      </c>
      <c r="C977" s="7" t="s">
        <v>2395</v>
      </c>
      <c r="D977" s="7" t="s">
        <v>3100</v>
      </c>
      <c r="E977" s="9" t="s">
        <v>5062</v>
      </c>
      <c r="F977" t="str">
        <f t="shared" si="30"/>
        <v>Allison M</v>
      </c>
      <c r="G977" t="str">
        <f t="shared" si="31"/>
        <v>Ms</v>
      </c>
    </row>
    <row r="978" spans="1:7" ht="15.75">
      <c r="A978" s="9" t="s">
        <v>1018</v>
      </c>
      <c r="B978" s="9" t="s">
        <v>5063</v>
      </c>
      <c r="C978" s="7" t="s">
        <v>2406</v>
      </c>
      <c r="D978" s="7" t="s">
        <v>5064</v>
      </c>
      <c r="E978" s="9" t="s">
        <v>5065</v>
      </c>
      <c r="F978" t="str">
        <f t="shared" si="30"/>
        <v>Katherine H</v>
      </c>
      <c r="G978" t="str">
        <f t="shared" si="31"/>
        <v>Mrs</v>
      </c>
    </row>
    <row r="979" spans="1:7" ht="15.75">
      <c r="A979" s="9" t="s">
        <v>1019</v>
      </c>
      <c r="B979" s="9" t="s">
        <v>5066</v>
      </c>
      <c r="C979" s="7" t="s">
        <v>2395</v>
      </c>
      <c r="D979" s="7" t="s">
        <v>5067</v>
      </c>
      <c r="E979" s="9" t="s">
        <v>5068</v>
      </c>
      <c r="F979" t="str">
        <f t="shared" si="30"/>
        <v>Robin</v>
      </c>
      <c r="G979" t="str">
        <f t="shared" si="31"/>
        <v>Ms</v>
      </c>
    </row>
    <row r="980" spans="1:7" ht="15.75">
      <c r="A980" s="9" t="s">
        <v>1020</v>
      </c>
      <c r="B980" s="9" t="s">
        <v>5069</v>
      </c>
      <c r="C980" s="7" t="s">
        <v>2402</v>
      </c>
      <c r="D980" s="7" t="s">
        <v>5070</v>
      </c>
      <c r="E980" s="9" t="s">
        <v>5071</v>
      </c>
      <c r="F980" t="str">
        <f t="shared" si="30"/>
        <v>George M V</v>
      </c>
      <c r="G980" t="str">
        <f t="shared" si="31"/>
        <v>Mr</v>
      </c>
    </row>
    <row r="981" spans="1:7" ht="15.75">
      <c r="A981" s="9" t="s">
        <v>1021</v>
      </c>
      <c r="B981" s="9" t="s">
        <v>5072</v>
      </c>
      <c r="C981" s="7" t="s">
        <v>2395</v>
      </c>
      <c r="D981" s="7" t="s">
        <v>5073</v>
      </c>
      <c r="E981" s="9" t="s">
        <v>5074</v>
      </c>
      <c r="F981" t="str">
        <f t="shared" si="30"/>
        <v>Terri</v>
      </c>
      <c r="G981" t="str">
        <f t="shared" si="31"/>
        <v>Ms</v>
      </c>
    </row>
    <row r="982" spans="1:7" ht="15.75">
      <c r="A982" s="9" t="s">
        <v>1022</v>
      </c>
      <c r="B982" s="9" t="s">
        <v>5075</v>
      </c>
      <c r="C982" s="7" t="s">
        <v>2402</v>
      </c>
      <c r="D982" s="7" t="s">
        <v>5076</v>
      </c>
      <c r="E982" s="9" t="s">
        <v>5077</v>
      </c>
      <c r="F982" t="str">
        <f t="shared" si="30"/>
        <v>Eddie</v>
      </c>
      <c r="G982" t="str">
        <f t="shared" si="31"/>
        <v>Mr</v>
      </c>
    </row>
    <row r="983" spans="1:7" ht="15.75">
      <c r="A983" s="9" t="s">
        <v>1023</v>
      </c>
      <c r="B983" s="9" t="s">
        <v>5078</v>
      </c>
      <c r="C983" s="7" t="s">
        <v>2395</v>
      </c>
      <c r="D983" s="7" t="s">
        <v>5060</v>
      </c>
      <c r="E983" s="9" t="s">
        <v>5079</v>
      </c>
      <c r="F983" t="str">
        <f t="shared" si="30"/>
        <v>Pamela</v>
      </c>
      <c r="G983" t="str">
        <f t="shared" si="31"/>
        <v>Ms</v>
      </c>
    </row>
    <row r="984" spans="1:7" ht="15.75">
      <c r="A984" s="9" t="s">
        <v>1024</v>
      </c>
      <c r="B984" s="9" t="s">
        <v>5080</v>
      </c>
      <c r="C984" s="7" t="s">
        <v>2395</v>
      </c>
      <c r="D984" s="7" t="s">
        <v>5081</v>
      </c>
      <c r="E984" s="9" t="s">
        <v>5082</v>
      </c>
      <c r="F984" t="str">
        <f t="shared" si="30"/>
        <v>Joyce</v>
      </c>
      <c r="G984" t="str">
        <f t="shared" si="31"/>
        <v>Ms</v>
      </c>
    </row>
    <row r="985" spans="1:7" ht="15.75">
      <c r="A985" s="9" t="s">
        <v>1025</v>
      </c>
      <c r="B985" s="9" t="s">
        <v>5083</v>
      </c>
      <c r="C985" s="7" t="s">
        <v>2395</v>
      </c>
      <c r="D985" s="7" t="s">
        <v>5084</v>
      </c>
      <c r="E985" s="9" t="s">
        <v>5085</v>
      </c>
      <c r="F985" t="str">
        <f t="shared" si="30"/>
        <v>Alison W</v>
      </c>
      <c r="G985" t="str">
        <f t="shared" si="31"/>
        <v>Ms</v>
      </c>
    </row>
    <row r="986" spans="1:7" ht="15.75">
      <c r="A986" s="9" t="s">
        <v>1026</v>
      </c>
      <c r="B986" s="9" t="s">
        <v>5086</v>
      </c>
      <c r="C986" s="7" t="s">
        <v>2395</v>
      </c>
      <c r="D986" s="7" t="s">
        <v>5087</v>
      </c>
      <c r="E986" s="9" t="s">
        <v>5088</v>
      </c>
      <c r="F986" t="str">
        <f t="shared" si="30"/>
        <v>Tammara C</v>
      </c>
      <c r="G986" t="str">
        <f t="shared" si="31"/>
        <v>Ms</v>
      </c>
    </row>
    <row r="987" spans="1:7" ht="15.75">
      <c r="A987" s="9" t="s">
        <v>1027</v>
      </c>
      <c r="B987" s="9" t="s">
        <v>5089</v>
      </c>
      <c r="C987" s="7" t="s">
        <v>2395</v>
      </c>
      <c r="D987" s="7" t="s">
        <v>5090</v>
      </c>
      <c r="E987" s="9" t="s">
        <v>5091</v>
      </c>
      <c r="F987" t="str">
        <f t="shared" si="30"/>
        <v>Dorota</v>
      </c>
      <c r="G987" t="str">
        <f t="shared" si="31"/>
        <v>Ms</v>
      </c>
    </row>
    <row r="988" spans="1:7" ht="15.75">
      <c r="A988" s="9" t="s">
        <v>1028</v>
      </c>
      <c r="B988" s="9" t="s">
        <v>5092</v>
      </c>
      <c r="C988" s="7" t="s">
        <v>2402</v>
      </c>
      <c r="D988" s="7" t="s">
        <v>5093</v>
      </c>
      <c r="E988" s="9" t="s">
        <v>5094</v>
      </c>
      <c r="F988" t="str">
        <f t="shared" si="30"/>
        <v>Jose Norberto Sr</v>
      </c>
      <c r="G988" t="str">
        <f t="shared" si="31"/>
        <v>Mr</v>
      </c>
    </row>
    <row r="989" spans="1:7" ht="15.75">
      <c r="A989" s="9" t="s">
        <v>1029</v>
      </c>
      <c r="B989" s="9" t="s">
        <v>5095</v>
      </c>
      <c r="C989" s="7" t="s">
        <v>2402</v>
      </c>
      <c r="D989" s="7" t="s">
        <v>3237</v>
      </c>
      <c r="E989" s="9" t="s">
        <v>5096</v>
      </c>
      <c r="F989" t="str">
        <f t="shared" si="30"/>
        <v>Peter</v>
      </c>
      <c r="G989" t="str">
        <f t="shared" si="31"/>
        <v>Mr</v>
      </c>
    </row>
    <row r="990" spans="1:7" ht="15.75">
      <c r="A990" s="9" t="s">
        <v>1030</v>
      </c>
      <c r="B990" s="9" t="s">
        <v>5097</v>
      </c>
      <c r="C990" s="7" t="s">
        <v>2402</v>
      </c>
      <c r="D990" s="7" t="s">
        <v>5098</v>
      </c>
      <c r="E990" s="9" t="s">
        <v>5099</v>
      </c>
      <c r="F990" t="str">
        <f t="shared" si="30"/>
        <v>Bryant</v>
      </c>
      <c r="G990" t="str">
        <f t="shared" si="31"/>
        <v>Mr</v>
      </c>
    </row>
    <row r="991" spans="1:7" ht="15.75">
      <c r="A991" s="9" t="s">
        <v>1031</v>
      </c>
      <c r="B991" s="9" t="s">
        <v>5100</v>
      </c>
      <c r="C991" s="7" t="s">
        <v>2395</v>
      </c>
      <c r="D991" s="7" t="s">
        <v>2865</v>
      </c>
      <c r="E991" s="9" t="s">
        <v>3266</v>
      </c>
      <c r="F991" t="str">
        <f t="shared" si="30"/>
        <v>Sarah</v>
      </c>
      <c r="G991" t="str">
        <f t="shared" si="31"/>
        <v>Ms</v>
      </c>
    </row>
    <row r="992" spans="1:7" ht="15.75">
      <c r="A992" s="9" t="s">
        <v>1032</v>
      </c>
      <c r="B992" s="9" t="s">
        <v>5101</v>
      </c>
      <c r="C992" s="7" t="s">
        <v>2395</v>
      </c>
      <c r="D992" s="7" t="s">
        <v>2961</v>
      </c>
      <c r="E992" s="9" t="s">
        <v>5102</v>
      </c>
      <c r="F992" t="str">
        <f t="shared" si="30"/>
        <v>Christina</v>
      </c>
      <c r="G992" t="str">
        <f t="shared" si="31"/>
        <v>Ms</v>
      </c>
    </row>
    <row r="993" spans="1:7" ht="15.75">
      <c r="A993" s="9" t="s">
        <v>1033</v>
      </c>
      <c r="B993" s="9" t="s">
        <v>5103</v>
      </c>
      <c r="C993" s="7" t="s">
        <v>2402</v>
      </c>
      <c r="D993" s="7" t="s">
        <v>2985</v>
      </c>
      <c r="E993" s="9" t="s">
        <v>5104</v>
      </c>
      <c r="F993" t="str">
        <f t="shared" si="30"/>
        <v>John</v>
      </c>
      <c r="G993" t="str">
        <f t="shared" si="31"/>
        <v>Mr</v>
      </c>
    </row>
    <row r="994" spans="1:7" ht="15.75">
      <c r="A994" s="9" t="s">
        <v>1034</v>
      </c>
      <c r="B994" s="9" t="s">
        <v>5105</v>
      </c>
      <c r="C994" s="7" t="s">
        <v>2402</v>
      </c>
      <c r="D994" s="7" t="s">
        <v>5106</v>
      </c>
      <c r="E994" s="9" t="s">
        <v>5107</v>
      </c>
      <c r="F994" t="str">
        <f t="shared" si="30"/>
        <v>Eduardo</v>
      </c>
      <c r="G994" t="str">
        <f t="shared" si="31"/>
        <v>Mr</v>
      </c>
    </row>
    <row r="995" spans="1:7" ht="15.75">
      <c r="A995" s="9" t="s">
        <v>1035</v>
      </c>
      <c r="B995" s="9" t="s">
        <v>5108</v>
      </c>
      <c r="C995" s="7" t="s">
        <v>2395</v>
      </c>
      <c r="D995" s="7" t="s">
        <v>5109</v>
      </c>
      <c r="E995" s="9" t="s">
        <v>5110</v>
      </c>
      <c r="F995" t="str">
        <f t="shared" si="30"/>
        <v>Laura M</v>
      </c>
      <c r="G995" t="str">
        <f t="shared" si="31"/>
        <v>Ms</v>
      </c>
    </row>
    <row r="996" spans="1:7" ht="15.75">
      <c r="A996" s="9" t="s">
        <v>1036</v>
      </c>
      <c r="B996" s="9" t="s">
        <v>5111</v>
      </c>
      <c r="C996" s="7" t="s">
        <v>2402</v>
      </c>
      <c r="D996" s="7" t="s">
        <v>2749</v>
      </c>
      <c r="E996" s="9" t="s">
        <v>5112</v>
      </c>
      <c r="F996" t="str">
        <f t="shared" si="30"/>
        <v>Charlie</v>
      </c>
      <c r="G996" t="str">
        <f t="shared" si="31"/>
        <v>Mr</v>
      </c>
    </row>
    <row r="997" spans="1:7" ht="15.75">
      <c r="A997" s="9" t="s">
        <v>1037</v>
      </c>
      <c r="B997" s="9" t="s">
        <v>5113</v>
      </c>
      <c r="C997" s="7" t="s">
        <v>2395</v>
      </c>
      <c r="D997" s="7" t="s">
        <v>5114</v>
      </c>
      <c r="E997" s="9" t="s">
        <v>5115</v>
      </c>
      <c r="F997" t="str">
        <f t="shared" si="30"/>
        <v>Melissa D</v>
      </c>
      <c r="G997" t="str">
        <f t="shared" si="31"/>
        <v>Ms</v>
      </c>
    </row>
    <row r="998" spans="1:7" ht="15.75">
      <c r="A998" s="9" t="s">
        <v>1038</v>
      </c>
      <c r="B998" s="9" t="s">
        <v>5116</v>
      </c>
      <c r="C998" s="7" t="s">
        <v>2402</v>
      </c>
      <c r="D998" s="7" t="s">
        <v>5117</v>
      </c>
      <c r="E998" s="9" t="s">
        <v>5118</v>
      </c>
      <c r="F998" t="str">
        <f t="shared" si="30"/>
        <v>Dan C Jr</v>
      </c>
      <c r="G998" t="str">
        <f t="shared" si="31"/>
        <v>Mr</v>
      </c>
    </row>
    <row r="999" spans="1:7" ht="15.75">
      <c r="A999" s="9" t="s">
        <v>1039</v>
      </c>
      <c r="B999" s="9" t="s">
        <v>5119</v>
      </c>
      <c r="C999" s="7" t="s">
        <v>2402</v>
      </c>
      <c r="D999" s="7" t="s">
        <v>2712</v>
      </c>
      <c r="E999" s="9" t="s">
        <v>5120</v>
      </c>
      <c r="F999" t="str">
        <f t="shared" si="30"/>
        <v>Matthew</v>
      </c>
      <c r="G999" t="str">
        <f t="shared" si="31"/>
        <v>Mr</v>
      </c>
    </row>
    <row r="1000" spans="1:7" ht="15.75">
      <c r="A1000" s="9" t="s">
        <v>1040</v>
      </c>
      <c r="B1000" s="9" t="s">
        <v>5121</v>
      </c>
      <c r="C1000" s="7" t="s">
        <v>2402</v>
      </c>
      <c r="D1000" s="7" t="s">
        <v>5122</v>
      </c>
      <c r="E1000" s="9" t="s">
        <v>5123</v>
      </c>
      <c r="F1000" t="str">
        <f t="shared" si="30"/>
        <v>Wesley C</v>
      </c>
      <c r="G1000" t="str">
        <f t="shared" si="31"/>
        <v>Mr</v>
      </c>
    </row>
    <row r="1001" spans="1:7" ht="15.75">
      <c r="A1001" s="9" t="s">
        <v>1041</v>
      </c>
      <c r="B1001" s="9" t="s">
        <v>5124</v>
      </c>
      <c r="C1001" s="7" t="s">
        <v>2402</v>
      </c>
      <c r="D1001" s="7" t="s">
        <v>2816</v>
      </c>
      <c r="E1001" s="9" t="s">
        <v>2438</v>
      </c>
      <c r="F1001" t="str">
        <f t="shared" si="30"/>
        <v>Christopher</v>
      </c>
      <c r="G1001" t="str">
        <f t="shared" si="31"/>
        <v>Mr</v>
      </c>
    </row>
    <row r="1002" spans="1:7" ht="15.75">
      <c r="A1002" s="9" t="s">
        <v>1042</v>
      </c>
      <c r="B1002" s="9" t="s">
        <v>5125</v>
      </c>
      <c r="C1002" s="7" t="s">
        <v>2402</v>
      </c>
      <c r="D1002" s="7" t="s">
        <v>5126</v>
      </c>
      <c r="E1002" s="9" t="s">
        <v>5127</v>
      </c>
      <c r="F1002" t="str">
        <f t="shared" si="30"/>
        <v>Said Sr</v>
      </c>
      <c r="G1002" t="str">
        <f t="shared" si="31"/>
        <v>Mr</v>
      </c>
    </row>
    <row r="1003" spans="1:7" ht="15.75">
      <c r="A1003" s="9" t="s">
        <v>1043</v>
      </c>
      <c r="B1003" s="9" t="s">
        <v>5128</v>
      </c>
      <c r="C1003" s="7" t="s">
        <v>2395</v>
      </c>
      <c r="D1003" s="7" t="s">
        <v>2840</v>
      </c>
      <c r="E1003" s="9" t="s">
        <v>4936</v>
      </c>
      <c r="F1003" t="str">
        <f t="shared" si="30"/>
        <v>Lara</v>
      </c>
      <c r="G1003" t="str">
        <f t="shared" si="31"/>
        <v>Ms</v>
      </c>
    </row>
    <row r="1004" spans="1:7" ht="15.75">
      <c r="A1004" s="9" t="s">
        <v>1044</v>
      </c>
      <c r="B1004" s="9" t="s">
        <v>5129</v>
      </c>
      <c r="C1004" s="7" t="s">
        <v>2395</v>
      </c>
      <c r="D1004" s="7" t="s">
        <v>4416</v>
      </c>
      <c r="E1004" s="9" t="s">
        <v>5130</v>
      </c>
      <c r="F1004" t="str">
        <f t="shared" si="30"/>
        <v>Jessica</v>
      </c>
      <c r="G1004" t="str">
        <f t="shared" si="31"/>
        <v>Ms</v>
      </c>
    </row>
    <row r="1005" spans="1:7" ht="15.75">
      <c r="A1005" s="9" t="s">
        <v>1045</v>
      </c>
      <c r="B1005" s="9" t="s">
        <v>5131</v>
      </c>
      <c r="C1005" s="7" t="s">
        <v>2395</v>
      </c>
      <c r="D1005" s="7" t="s">
        <v>5132</v>
      </c>
      <c r="E1005" s="9" t="s">
        <v>4783</v>
      </c>
      <c r="F1005" t="str">
        <f t="shared" si="30"/>
        <v>Christin</v>
      </c>
      <c r="G1005" t="str">
        <f t="shared" si="31"/>
        <v>Ms</v>
      </c>
    </row>
    <row r="1006" spans="1:7" ht="15.75">
      <c r="A1006" s="9" t="s">
        <v>1046</v>
      </c>
      <c r="B1006" s="9" t="s">
        <v>5133</v>
      </c>
      <c r="C1006" s="7" t="s">
        <v>2395</v>
      </c>
      <c r="D1006" s="7" t="s">
        <v>2846</v>
      </c>
      <c r="E1006" s="9" t="s">
        <v>5134</v>
      </c>
      <c r="F1006" t="str">
        <f t="shared" si="30"/>
        <v>Sara</v>
      </c>
      <c r="G1006" t="str">
        <f t="shared" si="31"/>
        <v>Ms</v>
      </c>
    </row>
    <row r="1007" spans="1:7" ht="15.75">
      <c r="A1007" s="9" t="s">
        <v>1047</v>
      </c>
      <c r="B1007" s="9" t="s">
        <v>5135</v>
      </c>
      <c r="C1007" s="7" t="s">
        <v>2395</v>
      </c>
      <c r="D1007" s="7" t="s">
        <v>2787</v>
      </c>
      <c r="E1007" s="9" t="s">
        <v>5136</v>
      </c>
      <c r="F1007" t="str">
        <f t="shared" si="30"/>
        <v>Elizabeth</v>
      </c>
      <c r="G1007" t="str">
        <f t="shared" si="31"/>
        <v>Ms</v>
      </c>
    </row>
    <row r="1008" spans="1:7" ht="15.75">
      <c r="A1008" s="9" t="s">
        <v>1048</v>
      </c>
      <c r="B1008" s="9" t="s">
        <v>5137</v>
      </c>
      <c r="C1008" s="7" t="s">
        <v>2395</v>
      </c>
      <c r="D1008" s="7" t="s">
        <v>5138</v>
      </c>
      <c r="E1008" s="9" t="s">
        <v>5139</v>
      </c>
      <c r="F1008" t="str">
        <f t="shared" si="30"/>
        <v>Margaret P</v>
      </c>
      <c r="G1008" t="str">
        <f t="shared" si="31"/>
        <v>Ms</v>
      </c>
    </row>
    <row r="1009" spans="1:7" ht="15.75">
      <c r="A1009" s="9" t="s">
        <v>1049</v>
      </c>
      <c r="B1009" s="9" t="s">
        <v>5140</v>
      </c>
      <c r="C1009" s="7" t="s">
        <v>2395</v>
      </c>
      <c r="D1009" s="7" t="s">
        <v>5141</v>
      </c>
      <c r="E1009" s="9" t="s">
        <v>5142</v>
      </c>
      <c r="F1009" t="str">
        <f t="shared" si="30"/>
        <v>Tiffany K</v>
      </c>
      <c r="G1009" t="str">
        <f t="shared" si="31"/>
        <v>Ms</v>
      </c>
    </row>
    <row r="1010" spans="1:7" ht="15.75">
      <c r="A1010" s="9" t="s">
        <v>1050</v>
      </c>
      <c r="B1010" s="9" t="s">
        <v>5143</v>
      </c>
      <c r="C1010" s="7" t="s">
        <v>2402</v>
      </c>
      <c r="D1010" s="7" t="s">
        <v>5144</v>
      </c>
      <c r="E1010" s="9" t="s">
        <v>5145</v>
      </c>
      <c r="F1010" t="str">
        <f t="shared" si="30"/>
        <v>David M</v>
      </c>
      <c r="G1010" t="str">
        <f t="shared" si="31"/>
        <v>Mr</v>
      </c>
    </row>
    <row r="1011" spans="1:7" ht="15.75">
      <c r="A1011" s="9" t="s">
        <v>1051</v>
      </c>
      <c r="B1011" s="9" t="s">
        <v>5146</v>
      </c>
      <c r="C1011" s="7" t="s">
        <v>2395</v>
      </c>
      <c r="D1011" s="7" t="s">
        <v>5147</v>
      </c>
      <c r="E1011" s="9" t="s">
        <v>5148</v>
      </c>
      <c r="F1011" t="str">
        <f t="shared" si="30"/>
        <v>Christine E</v>
      </c>
      <c r="G1011" t="str">
        <f t="shared" si="31"/>
        <v>Ms</v>
      </c>
    </row>
    <row r="1012" spans="1:7" ht="15.75">
      <c r="A1012" s="9" t="s">
        <v>1052</v>
      </c>
      <c r="B1012" s="9" t="s">
        <v>5149</v>
      </c>
      <c r="C1012" s="7" t="s">
        <v>2395</v>
      </c>
      <c r="D1012" s="7" t="s">
        <v>5150</v>
      </c>
      <c r="E1012" s="9" t="s">
        <v>5151</v>
      </c>
      <c r="F1012" t="str">
        <f t="shared" si="30"/>
        <v>Donna</v>
      </c>
      <c r="G1012" t="str">
        <f t="shared" si="31"/>
        <v>Ms</v>
      </c>
    </row>
    <row r="1013" spans="1:7" ht="15.75">
      <c r="A1013" s="9" t="s">
        <v>1053</v>
      </c>
      <c r="B1013" s="9" t="s">
        <v>5152</v>
      </c>
      <c r="C1013" s="7" t="s">
        <v>2402</v>
      </c>
      <c r="D1013" s="7" t="s">
        <v>5153</v>
      </c>
      <c r="E1013" s="9" t="s">
        <v>5154</v>
      </c>
      <c r="F1013" t="str">
        <f t="shared" si="30"/>
        <v>Rod</v>
      </c>
      <c r="G1013" t="str">
        <f t="shared" si="31"/>
        <v>Mr</v>
      </c>
    </row>
    <row r="1014" spans="1:7" ht="15.75">
      <c r="A1014" s="9" t="s">
        <v>1054</v>
      </c>
      <c r="B1014" s="9" t="s">
        <v>5155</v>
      </c>
      <c r="C1014" s="7" t="s">
        <v>2402</v>
      </c>
      <c r="D1014" s="7" t="s">
        <v>4001</v>
      </c>
      <c r="E1014" s="9" t="s">
        <v>5156</v>
      </c>
      <c r="F1014" t="str">
        <f t="shared" si="30"/>
        <v>Sebastien</v>
      </c>
      <c r="G1014" t="str">
        <f t="shared" si="31"/>
        <v>Mr</v>
      </c>
    </row>
    <row r="1015" spans="1:7" ht="15.75">
      <c r="A1015" s="9" t="s">
        <v>1055</v>
      </c>
      <c r="B1015" s="9" t="s">
        <v>5157</v>
      </c>
      <c r="C1015" s="7" t="s">
        <v>2402</v>
      </c>
      <c r="D1015" s="7" t="s">
        <v>5158</v>
      </c>
      <c r="E1015" s="9" t="s">
        <v>3642</v>
      </c>
      <c r="F1015" t="str">
        <f t="shared" si="30"/>
        <v>Joe</v>
      </c>
      <c r="G1015" t="str">
        <f t="shared" si="31"/>
        <v>Mr</v>
      </c>
    </row>
    <row r="1016" spans="1:7" ht="15.75">
      <c r="A1016" s="9" t="s">
        <v>1056</v>
      </c>
      <c r="B1016" s="9" t="s">
        <v>5159</v>
      </c>
      <c r="C1016" s="7" t="s">
        <v>2395</v>
      </c>
      <c r="D1016" s="7" t="s">
        <v>5160</v>
      </c>
      <c r="E1016" s="9" t="s">
        <v>5161</v>
      </c>
      <c r="F1016" t="str">
        <f t="shared" si="30"/>
        <v>Kayleigh</v>
      </c>
      <c r="G1016" t="str">
        <f t="shared" si="31"/>
        <v>Ms</v>
      </c>
    </row>
    <row r="1017" spans="1:7" ht="15.75">
      <c r="A1017" s="9" t="s">
        <v>1057</v>
      </c>
      <c r="B1017" s="9" t="s">
        <v>5162</v>
      </c>
      <c r="C1017" s="7" t="s">
        <v>2402</v>
      </c>
      <c r="D1017" s="7" t="s">
        <v>5163</v>
      </c>
      <c r="E1017" s="9" t="s">
        <v>5164</v>
      </c>
      <c r="F1017" t="str">
        <f t="shared" si="30"/>
        <v>Lorcan A</v>
      </c>
      <c r="G1017" t="str">
        <f t="shared" si="31"/>
        <v>Mr</v>
      </c>
    </row>
    <row r="1018" spans="1:7" ht="15.75">
      <c r="A1018" s="9" t="s">
        <v>1058</v>
      </c>
      <c r="B1018" s="9" t="s">
        <v>5165</v>
      </c>
      <c r="C1018" s="7" t="s">
        <v>2402</v>
      </c>
      <c r="D1018" s="7" t="s">
        <v>5166</v>
      </c>
      <c r="E1018" s="9" t="s">
        <v>5167</v>
      </c>
      <c r="F1018" t="str">
        <f t="shared" si="30"/>
        <v>Billy</v>
      </c>
      <c r="G1018" t="str">
        <f t="shared" si="31"/>
        <v>Mr</v>
      </c>
    </row>
    <row r="1019" spans="1:7" ht="15.75">
      <c r="A1019" s="9" t="s">
        <v>1059</v>
      </c>
      <c r="B1019" s="9" t="s">
        <v>5168</v>
      </c>
      <c r="C1019" s="7" t="s">
        <v>2402</v>
      </c>
      <c r="D1019" s="7" t="s">
        <v>5169</v>
      </c>
      <c r="E1019" s="9" t="s">
        <v>4652</v>
      </c>
      <c r="F1019" t="str">
        <f t="shared" si="30"/>
        <v>Paul M</v>
      </c>
      <c r="G1019" t="str">
        <f t="shared" si="31"/>
        <v>Mr</v>
      </c>
    </row>
    <row r="1020" spans="1:7" ht="15.75">
      <c r="A1020" s="9" t="s">
        <v>1060</v>
      </c>
      <c r="B1020" s="9" t="s">
        <v>5170</v>
      </c>
      <c r="C1020" s="7" t="s">
        <v>2395</v>
      </c>
      <c r="D1020" s="7" t="s">
        <v>5171</v>
      </c>
      <c r="E1020" s="9" t="s">
        <v>5172</v>
      </c>
      <c r="F1020" t="str">
        <f t="shared" si="30"/>
        <v>Brenda M</v>
      </c>
      <c r="G1020" t="str">
        <f t="shared" si="31"/>
        <v>Ms</v>
      </c>
    </row>
    <row r="1021" spans="1:7" ht="15.75">
      <c r="A1021" s="9" t="s">
        <v>1061</v>
      </c>
      <c r="B1021" s="9" t="s">
        <v>5173</v>
      </c>
      <c r="C1021" s="7" t="s">
        <v>2402</v>
      </c>
      <c r="D1021" s="7" t="s">
        <v>5174</v>
      </c>
      <c r="E1021" s="9" t="s">
        <v>5175</v>
      </c>
      <c r="F1021" t="str">
        <f t="shared" si="30"/>
        <v>Jeff H</v>
      </c>
      <c r="G1021" t="str">
        <f t="shared" si="31"/>
        <v>Mr</v>
      </c>
    </row>
    <row r="1022" spans="1:7" ht="15.75">
      <c r="A1022" s="9" t="s">
        <v>1062</v>
      </c>
      <c r="B1022" s="9" t="s">
        <v>5176</v>
      </c>
      <c r="C1022" s="7" t="s">
        <v>2402</v>
      </c>
      <c r="D1022" s="7" t="s">
        <v>3223</v>
      </c>
      <c r="E1022" s="9" t="s">
        <v>5177</v>
      </c>
      <c r="F1022" t="str">
        <f t="shared" si="30"/>
        <v>Michael</v>
      </c>
      <c r="G1022" t="str">
        <f t="shared" si="31"/>
        <v>Mr</v>
      </c>
    </row>
    <row r="1023" spans="1:7" ht="15.75">
      <c r="A1023" s="9" t="s">
        <v>1063</v>
      </c>
      <c r="B1023" s="9" t="s">
        <v>5178</v>
      </c>
      <c r="C1023" s="7" t="s">
        <v>2402</v>
      </c>
      <c r="D1023" s="7" t="s">
        <v>3468</v>
      </c>
      <c r="E1023" s="9" t="s">
        <v>5179</v>
      </c>
      <c r="F1023" t="str">
        <f t="shared" si="30"/>
        <v>Jan</v>
      </c>
      <c r="G1023" t="str">
        <f t="shared" si="31"/>
        <v>Mr</v>
      </c>
    </row>
    <row r="1024" spans="1:7" ht="15.75">
      <c r="A1024" s="9" t="s">
        <v>1064</v>
      </c>
      <c r="B1024" s="9" t="s">
        <v>5180</v>
      </c>
      <c r="C1024" s="7" t="s">
        <v>2402</v>
      </c>
      <c r="D1024" s="7" t="s">
        <v>5181</v>
      </c>
      <c r="E1024" s="9" t="s">
        <v>5182</v>
      </c>
      <c r="F1024" t="str">
        <f t="shared" si="30"/>
        <v>Bernard</v>
      </c>
      <c r="G1024" t="str">
        <f t="shared" si="31"/>
        <v>Mr</v>
      </c>
    </row>
    <row r="1025" spans="1:7" ht="15.75">
      <c r="A1025" s="9" t="s">
        <v>1065</v>
      </c>
      <c r="B1025" s="9" t="s">
        <v>5183</v>
      </c>
      <c r="C1025" s="7" t="s">
        <v>2402</v>
      </c>
      <c r="D1025" s="7" t="s">
        <v>5184</v>
      </c>
      <c r="E1025" s="9" t="s">
        <v>5185</v>
      </c>
      <c r="F1025" t="str">
        <f t="shared" si="30"/>
        <v>Padraig</v>
      </c>
      <c r="G1025" t="str">
        <f t="shared" si="31"/>
        <v>Mr</v>
      </c>
    </row>
    <row r="1026" spans="1:7" ht="15.75">
      <c r="A1026" s="9" t="s">
        <v>1066</v>
      </c>
      <c r="B1026" s="9" t="s">
        <v>5186</v>
      </c>
      <c r="C1026" s="7" t="s">
        <v>2402</v>
      </c>
      <c r="D1026" s="7" t="s">
        <v>2886</v>
      </c>
      <c r="E1026" s="9" t="s">
        <v>5187</v>
      </c>
      <c r="F1026" t="str">
        <f t="shared" si="30"/>
        <v>Craig</v>
      </c>
      <c r="G1026" t="str">
        <f t="shared" si="31"/>
        <v>Mr</v>
      </c>
    </row>
    <row r="1027" spans="1:7" ht="15.75">
      <c r="A1027" s="9" t="s">
        <v>1067</v>
      </c>
      <c r="B1027" s="9" t="s">
        <v>5188</v>
      </c>
      <c r="C1027" s="7" t="s">
        <v>2406</v>
      </c>
      <c r="D1027" s="7" t="s">
        <v>5189</v>
      </c>
      <c r="E1027" s="9" t="s">
        <v>5190</v>
      </c>
      <c r="F1027" t="str">
        <f t="shared" ref="F1027:F1090" si="32">TRIM(D1027)</f>
        <v>Bryn</v>
      </c>
      <c r="G1027" t="str">
        <f t="shared" ref="G1027:G1090" si="33">TRIM(C1027)</f>
        <v>Mrs</v>
      </c>
    </row>
    <row r="1028" spans="1:7" ht="15.75">
      <c r="A1028" s="9" t="s">
        <v>1068</v>
      </c>
      <c r="B1028" s="9" t="s">
        <v>5191</v>
      </c>
      <c r="C1028" s="7" t="s">
        <v>2402</v>
      </c>
      <c r="D1028" s="7" t="s">
        <v>3223</v>
      </c>
      <c r="E1028" s="9" t="s">
        <v>5192</v>
      </c>
      <c r="F1028" t="str">
        <f t="shared" si="32"/>
        <v>Michael</v>
      </c>
      <c r="G1028" t="str">
        <f t="shared" si="33"/>
        <v>Mr</v>
      </c>
    </row>
    <row r="1029" spans="1:7" ht="15.75">
      <c r="A1029" s="9" t="s">
        <v>1069</v>
      </c>
      <c r="B1029" s="9" t="s">
        <v>5193</v>
      </c>
      <c r="C1029" s="7" t="s">
        <v>2402</v>
      </c>
      <c r="D1029" s="7" t="s">
        <v>4891</v>
      </c>
      <c r="E1029" s="9" t="s">
        <v>5194</v>
      </c>
      <c r="F1029" t="str">
        <f t="shared" si="32"/>
        <v>Benjamin</v>
      </c>
      <c r="G1029" t="str">
        <f t="shared" si="33"/>
        <v>Mr</v>
      </c>
    </row>
    <row r="1030" spans="1:7" ht="15.75">
      <c r="A1030" s="9" t="s">
        <v>1070</v>
      </c>
      <c r="B1030" s="9" t="s">
        <v>5195</v>
      </c>
      <c r="C1030" s="7" t="s">
        <v>2402</v>
      </c>
      <c r="D1030" s="7" t="s">
        <v>5196</v>
      </c>
      <c r="E1030" s="9" t="s">
        <v>5197</v>
      </c>
      <c r="F1030" t="str">
        <f t="shared" si="32"/>
        <v>Jay</v>
      </c>
      <c r="G1030" t="str">
        <f t="shared" si="33"/>
        <v>Mr</v>
      </c>
    </row>
    <row r="1031" spans="1:7" ht="15.75">
      <c r="A1031" s="9" t="s">
        <v>1071</v>
      </c>
      <c r="B1031" s="9" t="s">
        <v>5198</v>
      </c>
      <c r="C1031" s="7" t="s">
        <v>2402</v>
      </c>
      <c r="D1031" s="7" t="s">
        <v>3635</v>
      </c>
      <c r="E1031" s="9" t="s">
        <v>5199</v>
      </c>
      <c r="F1031" t="str">
        <f t="shared" si="32"/>
        <v>William</v>
      </c>
      <c r="G1031" t="str">
        <f t="shared" si="33"/>
        <v>Mr</v>
      </c>
    </row>
    <row r="1032" spans="1:7" ht="15.75">
      <c r="A1032" s="9" t="s">
        <v>1072</v>
      </c>
      <c r="B1032" s="9" t="s">
        <v>5200</v>
      </c>
      <c r="C1032" s="7" t="s">
        <v>2395</v>
      </c>
      <c r="D1032" s="7" t="s">
        <v>5201</v>
      </c>
      <c r="E1032" s="9" t="s">
        <v>5202</v>
      </c>
      <c r="F1032" t="str">
        <f t="shared" si="32"/>
        <v>Shelley</v>
      </c>
      <c r="G1032" t="str">
        <f t="shared" si="33"/>
        <v>Ms</v>
      </c>
    </row>
    <row r="1033" spans="1:7" ht="15.75">
      <c r="A1033" s="9" t="s">
        <v>1073</v>
      </c>
      <c r="B1033" s="9" t="s">
        <v>5203</v>
      </c>
      <c r="C1033" s="7" t="s">
        <v>2395</v>
      </c>
      <c r="D1033" s="7" t="s">
        <v>5204</v>
      </c>
      <c r="E1033" s="9" t="s">
        <v>5205</v>
      </c>
      <c r="F1033" t="str">
        <f t="shared" si="32"/>
        <v>Jekaterina</v>
      </c>
      <c r="G1033" t="str">
        <f t="shared" si="33"/>
        <v>Ms</v>
      </c>
    </row>
    <row r="1034" spans="1:7" ht="15.75">
      <c r="A1034" s="9" t="s">
        <v>1074</v>
      </c>
      <c r="B1034" s="9" t="s">
        <v>5206</v>
      </c>
      <c r="C1034" s="7" t="s">
        <v>2402</v>
      </c>
      <c r="D1034" s="7" t="s">
        <v>2403</v>
      </c>
      <c r="E1034" s="9" t="s">
        <v>5207</v>
      </c>
      <c r="F1034" t="str">
        <f t="shared" si="32"/>
        <v>Daniel</v>
      </c>
      <c r="G1034" t="str">
        <f t="shared" si="33"/>
        <v>Mr</v>
      </c>
    </row>
    <row r="1035" spans="1:7" ht="15.75">
      <c r="A1035" s="9" t="s">
        <v>1075</v>
      </c>
      <c r="B1035" s="9" t="s">
        <v>5208</v>
      </c>
      <c r="C1035" s="7" t="s">
        <v>2395</v>
      </c>
      <c r="D1035" s="7" t="s">
        <v>5209</v>
      </c>
      <c r="E1035" s="9" t="s">
        <v>2699</v>
      </c>
      <c r="F1035" t="str">
        <f t="shared" si="32"/>
        <v>Pauline</v>
      </c>
      <c r="G1035" t="str">
        <f t="shared" si="33"/>
        <v>Ms</v>
      </c>
    </row>
    <row r="1036" spans="1:7" ht="15.75">
      <c r="A1036" s="9" t="s">
        <v>1076</v>
      </c>
      <c r="B1036" s="9" t="s">
        <v>5210</v>
      </c>
      <c r="C1036" s="7" t="s">
        <v>2395</v>
      </c>
      <c r="D1036" s="7" t="s">
        <v>4136</v>
      </c>
      <c r="E1036" s="9" t="s">
        <v>5211</v>
      </c>
      <c r="F1036" t="str">
        <f t="shared" si="32"/>
        <v>Heather</v>
      </c>
      <c r="G1036" t="str">
        <f t="shared" si="33"/>
        <v>Ms</v>
      </c>
    </row>
    <row r="1037" spans="1:7" ht="15.75">
      <c r="A1037" s="9" t="s">
        <v>1077</v>
      </c>
      <c r="B1037" s="9" t="s">
        <v>5212</v>
      </c>
      <c r="C1037" s="7" t="s">
        <v>2395</v>
      </c>
      <c r="D1037" s="7" t="s">
        <v>2834</v>
      </c>
      <c r="E1037" s="9" t="s">
        <v>4163</v>
      </c>
      <c r="F1037" t="str">
        <f t="shared" si="32"/>
        <v>Colleen</v>
      </c>
      <c r="G1037" t="str">
        <f t="shared" si="33"/>
        <v>Ms</v>
      </c>
    </row>
    <row r="1038" spans="1:7" ht="15.75">
      <c r="A1038" s="9" t="s">
        <v>1078</v>
      </c>
      <c r="B1038" s="9" t="s">
        <v>5213</v>
      </c>
      <c r="C1038" s="7" t="s">
        <v>2395</v>
      </c>
      <c r="D1038" s="7" t="s">
        <v>5214</v>
      </c>
      <c r="E1038" s="9" t="s">
        <v>5215</v>
      </c>
      <c r="F1038" t="str">
        <f t="shared" si="32"/>
        <v>Aleah K</v>
      </c>
      <c r="G1038" t="str">
        <f t="shared" si="33"/>
        <v>Ms</v>
      </c>
    </row>
    <row r="1039" spans="1:7" ht="15.75">
      <c r="A1039" s="9" t="s">
        <v>1079</v>
      </c>
      <c r="B1039" s="9" t="s">
        <v>5216</v>
      </c>
      <c r="C1039" s="7" t="s">
        <v>2395</v>
      </c>
      <c r="D1039" s="7" t="s">
        <v>5217</v>
      </c>
      <c r="E1039" s="9" t="s">
        <v>5218</v>
      </c>
      <c r="F1039" t="str">
        <f t="shared" si="32"/>
        <v>Mare</v>
      </c>
      <c r="G1039" t="str">
        <f t="shared" si="33"/>
        <v>Ms</v>
      </c>
    </row>
    <row r="1040" spans="1:7" ht="15.75">
      <c r="A1040" s="9" t="s">
        <v>1080</v>
      </c>
      <c r="B1040" s="9" t="s">
        <v>5219</v>
      </c>
      <c r="C1040" s="7" t="s">
        <v>2402</v>
      </c>
      <c r="D1040" s="7" t="s">
        <v>3713</v>
      </c>
      <c r="E1040" s="9" t="s">
        <v>5220</v>
      </c>
      <c r="F1040" t="str">
        <f t="shared" si="32"/>
        <v>Kevin</v>
      </c>
      <c r="G1040" t="str">
        <f t="shared" si="33"/>
        <v>Mr</v>
      </c>
    </row>
    <row r="1041" spans="1:7" ht="15.75">
      <c r="A1041" s="9" t="s">
        <v>1081</v>
      </c>
      <c r="B1041" s="9" t="s">
        <v>5221</v>
      </c>
      <c r="C1041" s="7" t="s">
        <v>2395</v>
      </c>
      <c r="D1041" s="7" t="s">
        <v>4416</v>
      </c>
      <c r="E1041" s="9" t="s">
        <v>5222</v>
      </c>
      <c r="F1041" t="str">
        <f t="shared" si="32"/>
        <v>Jessica</v>
      </c>
      <c r="G1041" t="str">
        <f t="shared" si="33"/>
        <v>Ms</v>
      </c>
    </row>
    <row r="1042" spans="1:7" ht="15.75">
      <c r="A1042" s="9" t="s">
        <v>1082</v>
      </c>
      <c r="B1042" s="9" t="s">
        <v>5223</v>
      </c>
      <c r="C1042" s="7" t="s">
        <v>2395</v>
      </c>
      <c r="D1042" s="7" t="s">
        <v>5224</v>
      </c>
      <c r="E1042" s="9" t="s">
        <v>5225</v>
      </c>
      <c r="F1042" t="str">
        <f t="shared" si="32"/>
        <v>Amanda R</v>
      </c>
      <c r="G1042" t="str">
        <f t="shared" si="33"/>
        <v>Ms</v>
      </c>
    </row>
    <row r="1043" spans="1:7" ht="15.75">
      <c r="A1043" s="9" t="s">
        <v>1083</v>
      </c>
      <c r="B1043" s="9" t="s">
        <v>5226</v>
      </c>
      <c r="C1043" s="7" t="s">
        <v>2402</v>
      </c>
      <c r="D1043" s="7" t="s">
        <v>5227</v>
      </c>
      <c r="E1043" s="9" t="s">
        <v>5228</v>
      </c>
      <c r="F1043" t="str">
        <f t="shared" si="32"/>
        <v>Murray W</v>
      </c>
      <c r="G1043" t="str">
        <f t="shared" si="33"/>
        <v>Mr</v>
      </c>
    </row>
    <row r="1044" spans="1:7" ht="15.75">
      <c r="A1044" s="9" t="s">
        <v>1084</v>
      </c>
      <c r="B1044" s="9" t="s">
        <v>5229</v>
      </c>
      <c r="C1044" s="7" t="s">
        <v>2406</v>
      </c>
      <c r="D1044" s="7" t="s">
        <v>5230</v>
      </c>
      <c r="E1044" s="9" t="s">
        <v>5231</v>
      </c>
      <c r="F1044" t="str">
        <f t="shared" si="32"/>
        <v>Meghan P</v>
      </c>
      <c r="G1044" t="str">
        <f t="shared" si="33"/>
        <v>Mrs</v>
      </c>
    </row>
    <row r="1045" spans="1:7" ht="15.75">
      <c r="A1045" s="9" t="s">
        <v>1085</v>
      </c>
      <c r="B1045" s="9" t="s">
        <v>5232</v>
      </c>
      <c r="C1045" s="7" t="s">
        <v>2402</v>
      </c>
      <c r="D1045" s="7" t="s">
        <v>2488</v>
      </c>
      <c r="E1045" s="9" t="s">
        <v>4568</v>
      </c>
      <c r="F1045" t="str">
        <f t="shared" si="32"/>
        <v>David</v>
      </c>
      <c r="G1045" t="str">
        <f t="shared" si="33"/>
        <v>Mr</v>
      </c>
    </row>
    <row r="1046" spans="1:7" ht="15.75">
      <c r="A1046" s="9" t="s">
        <v>1086</v>
      </c>
      <c r="B1046" s="9" t="s">
        <v>5233</v>
      </c>
      <c r="C1046" s="7" t="s">
        <v>2402</v>
      </c>
      <c r="D1046" s="7" t="s">
        <v>5234</v>
      </c>
      <c r="E1046" s="9" t="s">
        <v>5235</v>
      </c>
      <c r="F1046" t="str">
        <f t="shared" si="32"/>
        <v>Seth</v>
      </c>
      <c r="G1046" t="str">
        <f t="shared" si="33"/>
        <v>Mr</v>
      </c>
    </row>
    <row r="1047" spans="1:7" ht="15.75">
      <c r="A1047" s="9" t="s">
        <v>1087</v>
      </c>
      <c r="B1047" s="9" t="s">
        <v>5236</v>
      </c>
      <c r="C1047" s="7" t="s">
        <v>2402</v>
      </c>
      <c r="D1047" s="7" t="s">
        <v>5237</v>
      </c>
      <c r="E1047" s="9" t="s">
        <v>5238</v>
      </c>
      <c r="F1047" t="str">
        <f t="shared" si="32"/>
        <v>Jorge</v>
      </c>
      <c r="G1047" t="str">
        <f t="shared" si="33"/>
        <v>Mr</v>
      </c>
    </row>
    <row r="1048" spans="1:7" ht="15.75">
      <c r="A1048" s="9" t="s">
        <v>1088</v>
      </c>
      <c r="B1048" s="9" t="s">
        <v>5239</v>
      </c>
      <c r="C1048" s="7" t="s">
        <v>2402</v>
      </c>
      <c r="D1048" s="7" t="s">
        <v>3874</v>
      </c>
      <c r="E1048" s="9" t="s">
        <v>5240</v>
      </c>
      <c r="F1048" t="str">
        <f t="shared" si="32"/>
        <v>Michael P</v>
      </c>
      <c r="G1048" t="str">
        <f t="shared" si="33"/>
        <v>Mr</v>
      </c>
    </row>
    <row r="1049" spans="1:7" ht="15.75">
      <c r="A1049" s="9" t="s">
        <v>1089</v>
      </c>
      <c r="B1049" s="9" t="s">
        <v>5241</v>
      </c>
      <c r="C1049" s="7" t="s">
        <v>2402</v>
      </c>
      <c r="D1049" s="7" t="s">
        <v>5242</v>
      </c>
      <c r="E1049" s="9" t="s">
        <v>3999</v>
      </c>
      <c r="F1049" t="str">
        <f t="shared" si="32"/>
        <v>Russell M</v>
      </c>
      <c r="G1049" t="str">
        <f t="shared" si="33"/>
        <v>Mr</v>
      </c>
    </row>
    <row r="1050" spans="1:7" ht="15.75">
      <c r="A1050" s="9" t="s">
        <v>1090</v>
      </c>
      <c r="B1050" s="9" t="s">
        <v>5243</v>
      </c>
      <c r="C1050" s="7" t="s">
        <v>2402</v>
      </c>
      <c r="D1050" s="7" t="s">
        <v>5244</v>
      </c>
      <c r="E1050" s="9" t="s">
        <v>5245</v>
      </c>
      <c r="F1050" t="str">
        <f t="shared" si="32"/>
        <v>Martin</v>
      </c>
      <c r="G1050" t="str">
        <f t="shared" si="33"/>
        <v>Mr</v>
      </c>
    </row>
    <row r="1051" spans="1:7" ht="15.75">
      <c r="A1051" s="9" t="s">
        <v>1091</v>
      </c>
      <c r="B1051" s="9" t="s">
        <v>5246</v>
      </c>
      <c r="C1051" s="7" t="s">
        <v>2402</v>
      </c>
      <c r="D1051" s="7" t="s">
        <v>3223</v>
      </c>
      <c r="E1051" s="9" t="s">
        <v>5247</v>
      </c>
      <c r="F1051" t="str">
        <f t="shared" si="32"/>
        <v>Michael</v>
      </c>
      <c r="G1051" t="str">
        <f t="shared" si="33"/>
        <v>Mr</v>
      </c>
    </row>
    <row r="1052" spans="1:7" ht="15.75">
      <c r="A1052" s="9" t="s">
        <v>1092</v>
      </c>
      <c r="B1052" s="9" t="s">
        <v>5248</v>
      </c>
      <c r="C1052" s="7" t="s">
        <v>2402</v>
      </c>
      <c r="D1052" s="7" t="s">
        <v>5249</v>
      </c>
      <c r="E1052" s="9" t="s">
        <v>5250</v>
      </c>
      <c r="F1052" t="str">
        <f t="shared" si="32"/>
        <v>Miles</v>
      </c>
      <c r="G1052" t="str">
        <f t="shared" si="33"/>
        <v>Mr</v>
      </c>
    </row>
    <row r="1053" spans="1:7" ht="15.75">
      <c r="A1053" s="9" t="s">
        <v>1093</v>
      </c>
      <c r="B1053" s="9" t="s">
        <v>5251</v>
      </c>
      <c r="C1053" s="7" t="s">
        <v>2395</v>
      </c>
      <c r="D1053" s="7" t="s">
        <v>2695</v>
      </c>
      <c r="E1053" s="9" t="s">
        <v>5252</v>
      </c>
      <c r="F1053" t="str">
        <f t="shared" si="32"/>
        <v>Amanda</v>
      </c>
      <c r="G1053" t="str">
        <f t="shared" si="33"/>
        <v>Ms</v>
      </c>
    </row>
    <row r="1054" spans="1:7" ht="15.75">
      <c r="A1054" s="9" t="s">
        <v>1094</v>
      </c>
      <c r="B1054" s="9" t="s">
        <v>5253</v>
      </c>
      <c r="C1054" s="7" t="s">
        <v>2402</v>
      </c>
      <c r="D1054" s="7" t="s">
        <v>5057</v>
      </c>
      <c r="E1054" s="9" t="s">
        <v>5254</v>
      </c>
      <c r="F1054" t="str">
        <f t="shared" si="32"/>
        <v>Roger</v>
      </c>
      <c r="G1054" t="str">
        <f t="shared" si="33"/>
        <v>Mr</v>
      </c>
    </row>
    <row r="1055" spans="1:7" ht="15.75">
      <c r="A1055" s="9" t="s">
        <v>1095</v>
      </c>
      <c r="B1055" s="9" t="s">
        <v>5255</v>
      </c>
      <c r="C1055" s="7" t="s">
        <v>2402</v>
      </c>
      <c r="D1055" s="7" t="s">
        <v>5256</v>
      </c>
      <c r="E1055" s="9" t="s">
        <v>5257</v>
      </c>
      <c r="F1055" t="str">
        <f t="shared" si="32"/>
        <v>Brock J</v>
      </c>
      <c r="G1055" t="str">
        <f t="shared" si="33"/>
        <v>Mr</v>
      </c>
    </row>
    <row r="1056" spans="1:7" ht="15.75">
      <c r="A1056" s="9" t="s">
        <v>1096</v>
      </c>
      <c r="B1056" s="9" t="s">
        <v>5258</v>
      </c>
      <c r="C1056" s="7" t="s">
        <v>2402</v>
      </c>
      <c r="D1056" s="7" t="s">
        <v>5259</v>
      </c>
      <c r="E1056" s="9" t="s">
        <v>5260</v>
      </c>
      <c r="F1056" t="str">
        <f t="shared" si="32"/>
        <v>Stephen F</v>
      </c>
      <c r="G1056" t="str">
        <f t="shared" si="33"/>
        <v>Mr</v>
      </c>
    </row>
    <row r="1057" spans="1:7" ht="15.75">
      <c r="A1057" s="9" t="s">
        <v>1097</v>
      </c>
      <c r="B1057" s="9" t="s">
        <v>5261</v>
      </c>
      <c r="C1057" s="7" t="s">
        <v>2395</v>
      </c>
      <c r="D1057" s="7" t="s">
        <v>5262</v>
      </c>
      <c r="E1057" s="9" t="s">
        <v>5263</v>
      </c>
      <c r="F1057" t="str">
        <f t="shared" si="32"/>
        <v>Missy</v>
      </c>
      <c r="G1057" t="str">
        <f t="shared" si="33"/>
        <v>Ms</v>
      </c>
    </row>
    <row r="1058" spans="1:7" ht="15.75">
      <c r="A1058" s="9" t="s">
        <v>1098</v>
      </c>
      <c r="B1058" s="9" t="s">
        <v>5264</v>
      </c>
      <c r="C1058" s="7" t="s">
        <v>2402</v>
      </c>
      <c r="D1058" s="7" t="s">
        <v>5265</v>
      </c>
      <c r="E1058" s="9" t="s">
        <v>5266</v>
      </c>
      <c r="F1058" t="str">
        <f t="shared" si="32"/>
        <v>Jack R</v>
      </c>
      <c r="G1058" t="str">
        <f t="shared" si="33"/>
        <v>Mr</v>
      </c>
    </row>
    <row r="1059" spans="1:7" ht="15.75">
      <c r="A1059" s="9" t="s">
        <v>1099</v>
      </c>
      <c r="B1059" s="9" t="s">
        <v>5267</v>
      </c>
      <c r="C1059" s="7" t="s">
        <v>2402</v>
      </c>
      <c r="D1059" s="7" t="s">
        <v>3635</v>
      </c>
      <c r="E1059" s="9" t="s">
        <v>5268</v>
      </c>
      <c r="F1059" t="str">
        <f t="shared" si="32"/>
        <v>William</v>
      </c>
      <c r="G1059" t="str">
        <f t="shared" si="33"/>
        <v>Mr</v>
      </c>
    </row>
    <row r="1060" spans="1:7" ht="15.75">
      <c r="A1060" s="9" t="s">
        <v>1100</v>
      </c>
      <c r="B1060" s="9" t="s">
        <v>5269</v>
      </c>
      <c r="C1060" s="7" t="s">
        <v>2395</v>
      </c>
      <c r="D1060" s="7" t="s">
        <v>5270</v>
      </c>
      <c r="E1060" s="9" t="s">
        <v>5271</v>
      </c>
      <c r="F1060" t="str">
        <f t="shared" si="32"/>
        <v>Lauren M</v>
      </c>
      <c r="G1060" t="str">
        <f t="shared" si="33"/>
        <v>Ms</v>
      </c>
    </row>
    <row r="1061" spans="1:7" ht="15.75">
      <c r="A1061" s="9" t="s">
        <v>1101</v>
      </c>
      <c r="B1061" s="9" t="s">
        <v>5272</v>
      </c>
      <c r="C1061" s="7" t="s">
        <v>2402</v>
      </c>
      <c r="D1061" s="7" t="s">
        <v>5273</v>
      </c>
      <c r="E1061" s="9" t="s">
        <v>5274</v>
      </c>
      <c r="F1061" t="str">
        <f t="shared" si="32"/>
        <v>Apolo U</v>
      </c>
      <c r="G1061" t="str">
        <f t="shared" si="33"/>
        <v>Mr</v>
      </c>
    </row>
    <row r="1062" spans="1:7" ht="15.75">
      <c r="A1062" s="9" t="s">
        <v>1102</v>
      </c>
      <c r="B1062" s="9" t="s">
        <v>5275</v>
      </c>
      <c r="C1062" s="7" t="s">
        <v>2402</v>
      </c>
      <c r="D1062" s="7" t="s">
        <v>5276</v>
      </c>
      <c r="E1062" s="9" t="s">
        <v>5277</v>
      </c>
      <c r="F1062" t="str">
        <f t="shared" si="32"/>
        <v>Alfons</v>
      </c>
      <c r="G1062" t="str">
        <f t="shared" si="33"/>
        <v>Mr</v>
      </c>
    </row>
    <row r="1063" spans="1:7" ht="15.75">
      <c r="A1063" s="9" t="s">
        <v>1103</v>
      </c>
      <c r="B1063" s="9" t="s">
        <v>5278</v>
      </c>
      <c r="C1063" s="7" t="s">
        <v>2395</v>
      </c>
      <c r="D1063" s="7" t="s">
        <v>5279</v>
      </c>
      <c r="E1063" s="9" t="s">
        <v>5280</v>
      </c>
      <c r="F1063" t="str">
        <f t="shared" si="32"/>
        <v>Amber</v>
      </c>
      <c r="G1063" t="str">
        <f t="shared" si="33"/>
        <v>Ms</v>
      </c>
    </row>
    <row r="1064" spans="1:7" ht="15.75">
      <c r="A1064" s="9" t="s">
        <v>1104</v>
      </c>
      <c r="B1064" s="9" t="s">
        <v>5281</v>
      </c>
      <c r="C1064" s="7" t="s">
        <v>2395</v>
      </c>
      <c r="D1064" s="7" t="s">
        <v>5282</v>
      </c>
      <c r="E1064" s="9" t="s">
        <v>5283</v>
      </c>
      <c r="F1064" t="str">
        <f t="shared" si="32"/>
        <v>Leah C</v>
      </c>
      <c r="G1064" t="str">
        <f t="shared" si="33"/>
        <v>Ms</v>
      </c>
    </row>
    <row r="1065" spans="1:7" ht="15.75">
      <c r="A1065" s="9" t="s">
        <v>1105</v>
      </c>
      <c r="B1065" s="9" t="s">
        <v>5284</v>
      </c>
      <c r="C1065" s="7" t="s">
        <v>2395</v>
      </c>
      <c r="D1065" s="7" t="s">
        <v>5285</v>
      </c>
      <c r="E1065" s="9" t="s">
        <v>5286</v>
      </c>
      <c r="F1065" t="str">
        <f t="shared" si="32"/>
        <v>Lilia</v>
      </c>
      <c r="G1065" t="str">
        <f t="shared" si="33"/>
        <v>Ms</v>
      </c>
    </row>
    <row r="1066" spans="1:7" ht="15.75">
      <c r="A1066" s="9" t="s">
        <v>1106</v>
      </c>
      <c r="B1066" s="9" t="s">
        <v>5287</v>
      </c>
      <c r="C1066" s="7" t="s">
        <v>2402</v>
      </c>
      <c r="D1066" s="7" t="s">
        <v>5288</v>
      </c>
      <c r="E1066" s="9" t="s">
        <v>5289</v>
      </c>
      <c r="F1066" t="str">
        <f t="shared" si="32"/>
        <v>Danny</v>
      </c>
      <c r="G1066" t="str">
        <f t="shared" si="33"/>
        <v>Mr</v>
      </c>
    </row>
    <row r="1067" spans="1:7" ht="15.75">
      <c r="A1067" s="9" t="s">
        <v>1107</v>
      </c>
      <c r="B1067" s="9" t="s">
        <v>5290</v>
      </c>
      <c r="C1067" s="7" t="s">
        <v>2395</v>
      </c>
      <c r="D1067" s="7" t="s">
        <v>2735</v>
      </c>
      <c r="E1067" s="9" t="s">
        <v>5291</v>
      </c>
      <c r="F1067" t="str">
        <f t="shared" si="32"/>
        <v>Lauren</v>
      </c>
      <c r="G1067" t="str">
        <f t="shared" si="33"/>
        <v>Ms</v>
      </c>
    </row>
    <row r="1068" spans="1:7" ht="15.75">
      <c r="A1068" s="9" t="s">
        <v>1108</v>
      </c>
      <c r="B1068" s="9" t="s">
        <v>5292</v>
      </c>
      <c r="C1068" s="7" t="s">
        <v>2395</v>
      </c>
      <c r="D1068" s="7" t="s">
        <v>5293</v>
      </c>
      <c r="E1068" s="9" t="s">
        <v>5294</v>
      </c>
      <c r="F1068" t="str">
        <f t="shared" si="32"/>
        <v>Courtney</v>
      </c>
      <c r="G1068" t="str">
        <f t="shared" si="33"/>
        <v>Ms</v>
      </c>
    </row>
    <row r="1069" spans="1:7" ht="15.75">
      <c r="A1069" s="9" t="s">
        <v>1109</v>
      </c>
      <c r="B1069" s="9" t="s">
        <v>5295</v>
      </c>
      <c r="C1069" s="7" t="s">
        <v>2402</v>
      </c>
      <c r="D1069" s="7" t="s">
        <v>5296</v>
      </c>
      <c r="E1069" s="9" t="s">
        <v>5297</v>
      </c>
      <c r="F1069" t="str">
        <f t="shared" si="32"/>
        <v>Felix</v>
      </c>
      <c r="G1069" t="str">
        <f t="shared" si="33"/>
        <v>Mr</v>
      </c>
    </row>
    <row r="1070" spans="1:7" ht="15.75">
      <c r="A1070" s="9" t="s">
        <v>1110</v>
      </c>
      <c r="B1070" s="9" t="s">
        <v>5298</v>
      </c>
      <c r="C1070" s="7" t="s">
        <v>2395</v>
      </c>
      <c r="D1070" s="7" t="s">
        <v>2787</v>
      </c>
      <c r="E1070" s="9" t="s">
        <v>4163</v>
      </c>
      <c r="F1070" t="str">
        <f t="shared" si="32"/>
        <v>Elizabeth</v>
      </c>
      <c r="G1070" t="str">
        <f t="shared" si="33"/>
        <v>Ms</v>
      </c>
    </row>
    <row r="1071" spans="1:7" ht="15.75">
      <c r="A1071" s="9" t="s">
        <v>1111</v>
      </c>
      <c r="B1071" s="9" t="s">
        <v>5299</v>
      </c>
      <c r="C1071" s="7" t="s">
        <v>2395</v>
      </c>
      <c r="D1071" s="7" t="s">
        <v>5300</v>
      </c>
      <c r="E1071" s="9" t="s">
        <v>5301</v>
      </c>
      <c r="F1071" t="str">
        <f t="shared" si="32"/>
        <v>Satomi</v>
      </c>
      <c r="G1071" t="str">
        <f t="shared" si="33"/>
        <v>Ms</v>
      </c>
    </row>
    <row r="1072" spans="1:7" ht="15.75">
      <c r="A1072" s="9" t="s">
        <v>1112</v>
      </c>
      <c r="B1072" s="9" t="s">
        <v>5302</v>
      </c>
      <c r="C1072" s="7" t="s">
        <v>2402</v>
      </c>
      <c r="D1072" s="7" t="s">
        <v>3693</v>
      </c>
      <c r="E1072" s="9" t="s">
        <v>4783</v>
      </c>
      <c r="F1072" t="str">
        <f t="shared" si="32"/>
        <v>Matthew D</v>
      </c>
      <c r="G1072" t="str">
        <f t="shared" si="33"/>
        <v>Mr</v>
      </c>
    </row>
    <row r="1073" spans="1:7" ht="15.75">
      <c r="A1073" s="9" t="s">
        <v>1113</v>
      </c>
      <c r="B1073" s="9" t="s">
        <v>5303</v>
      </c>
      <c r="C1073" s="7" t="s">
        <v>2402</v>
      </c>
      <c r="D1073" s="7" t="s">
        <v>5304</v>
      </c>
      <c r="E1073" s="9" t="s">
        <v>5305</v>
      </c>
      <c r="F1073" t="str">
        <f t="shared" si="32"/>
        <v>Peter T II</v>
      </c>
      <c r="G1073" t="str">
        <f t="shared" si="33"/>
        <v>Mr</v>
      </c>
    </row>
    <row r="1074" spans="1:7" ht="15.75">
      <c r="A1074" s="9" t="s">
        <v>1114</v>
      </c>
      <c r="B1074" s="9" t="s">
        <v>5306</v>
      </c>
      <c r="C1074" s="7" t="s">
        <v>2402</v>
      </c>
      <c r="D1074" s="7" t="s">
        <v>5307</v>
      </c>
      <c r="E1074" s="9" t="s">
        <v>3773</v>
      </c>
      <c r="F1074" t="str">
        <f t="shared" si="32"/>
        <v>Manuel</v>
      </c>
      <c r="G1074" t="str">
        <f t="shared" si="33"/>
        <v>Mr</v>
      </c>
    </row>
    <row r="1075" spans="1:7" ht="15.75">
      <c r="A1075" s="9" t="s">
        <v>1115</v>
      </c>
      <c r="B1075" s="9" t="s">
        <v>5308</v>
      </c>
      <c r="C1075" s="7" t="s">
        <v>2395</v>
      </c>
      <c r="D1075" s="7" t="s">
        <v>5309</v>
      </c>
      <c r="E1075" s="9" t="s">
        <v>5310</v>
      </c>
      <c r="F1075" t="str">
        <f t="shared" si="32"/>
        <v>Kindsey P</v>
      </c>
      <c r="G1075" t="str">
        <f t="shared" si="33"/>
        <v>Ms</v>
      </c>
    </row>
    <row r="1076" spans="1:7" ht="15.75">
      <c r="A1076" s="9" t="s">
        <v>1116</v>
      </c>
      <c r="B1076" s="9" t="s">
        <v>5311</v>
      </c>
      <c r="C1076" s="7" t="s">
        <v>2402</v>
      </c>
      <c r="D1076" s="7" t="s">
        <v>5312</v>
      </c>
      <c r="E1076" s="9" t="s">
        <v>5313</v>
      </c>
      <c r="F1076" t="str">
        <f t="shared" si="32"/>
        <v>Thomas G</v>
      </c>
      <c r="G1076" t="str">
        <f t="shared" si="33"/>
        <v>Mr</v>
      </c>
    </row>
    <row r="1077" spans="1:7" ht="15.75">
      <c r="A1077" s="9" t="s">
        <v>1117</v>
      </c>
      <c r="B1077" s="9" t="s">
        <v>5314</v>
      </c>
      <c r="C1077" s="7" t="s">
        <v>2402</v>
      </c>
      <c r="D1077" s="7" t="s">
        <v>5315</v>
      </c>
      <c r="E1077" s="9" t="s">
        <v>5316</v>
      </c>
      <c r="F1077" t="str">
        <f t="shared" si="32"/>
        <v>Kyle S</v>
      </c>
      <c r="G1077" t="str">
        <f t="shared" si="33"/>
        <v>Mr</v>
      </c>
    </row>
    <row r="1078" spans="1:7" ht="15.75">
      <c r="A1078" s="9" t="s">
        <v>1118</v>
      </c>
      <c r="B1078" s="9" t="s">
        <v>5317</v>
      </c>
      <c r="C1078" s="7" t="s">
        <v>2402</v>
      </c>
      <c r="D1078" s="7" t="s">
        <v>5318</v>
      </c>
      <c r="E1078" s="9" t="s">
        <v>3564</v>
      </c>
      <c r="F1078" t="str">
        <f t="shared" si="32"/>
        <v>Alexander J</v>
      </c>
      <c r="G1078" t="str">
        <f t="shared" si="33"/>
        <v>Mr</v>
      </c>
    </row>
    <row r="1079" spans="1:7" ht="15.75">
      <c r="A1079" s="9" t="s">
        <v>1119</v>
      </c>
      <c r="B1079" s="9" t="s">
        <v>5319</v>
      </c>
      <c r="C1079" s="7" t="s">
        <v>2402</v>
      </c>
      <c r="D1079" s="7" t="s">
        <v>5320</v>
      </c>
      <c r="E1079" s="9" t="s">
        <v>2791</v>
      </c>
      <c r="F1079" t="str">
        <f t="shared" si="32"/>
        <v>Dustin L</v>
      </c>
      <c r="G1079" t="str">
        <f t="shared" si="33"/>
        <v>Mr</v>
      </c>
    </row>
    <row r="1080" spans="1:7" ht="15.75">
      <c r="A1080" s="9" t="s">
        <v>1120</v>
      </c>
      <c r="B1080" s="9" t="s">
        <v>5321</v>
      </c>
      <c r="C1080" s="7" t="s">
        <v>2402</v>
      </c>
      <c r="D1080" s="7" t="s">
        <v>5322</v>
      </c>
      <c r="E1080" s="9" t="s">
        <v>5323</v>
      </c>
      <c r="F1080" t="str">
        <f t="shared" si="32"/>
        <v>Christopher C</v>
      </c>
      <c r="G1080" t="str">
        <f t="shared" si="33"/>
        <v>Mr</v>
      </c>
    </row>
    <row r="1081" spans="1:7" ht="15.75">
      <c r="A1081" s="9" t="s">
        <v>1121</v>
      </c>
      <c r="B1081" s="9" t="s">
        <v>5324</v>
      </c>
      <c r="C1081" s="7" t="s">
        <v>2406</v>
      </c>
      <c r="D1081" s="7" t="s">
        <v>5325</v>
      </c>
      <c r="E1081" s="9" t="s">
        <v>5326</v>
      </c>
      <c r="F1081" t="str">
        <f t="shared" si="32"/>
        <v>Chloe</v>
      </c>
      <c r="G1081" t="str">
        <f t="shared" si="33"/>
        <v>Mrs</v>
      </c>
    </row>
    <row r="1082" spans="1:7" ht="15.75">
      <c r="A1082" s="9" t="s">
        <v>1122</v>
      </c>
      <c r="B1082" s="9" t="s">
        <v>5327</v>
      </c>
      <c r="C1082" s="7" t="s">
        <v>2395</v>
      </c>
      <c r="D1082" s="7" t="s">
        <v>5328</v>
      </c>
      <c r="E1082" s="9" t="s">
        <v>5329</v>
      </c>
      <c r="F1082" t="str">
        <f t="shared" si="32"/>
        <v>Cailtlin</v>
      </c>
      <c r="G1082" t="str">
        <f t="shared" si="33"/>
        <v>Ms</v>
      </c>
    </row>
    <row r="1083" spans="1:7" ht="15.75">
      <c r="A1083" s="9" t="s">
        <v>1123</v>
      </c>
      <c r="B1083" s="9" t="s">
        <v>5330</v>
      </c>
      <c r="C1083" s="7" t="s">
        <v>2402</v>
      </c>
      <c r="D1083" s="7" t="s">
        <v>4567</v>
      </c>
      <c r="E1083" s="9" t="s">
        <v>5331</v>
      </c>
      <c r="F1083" t="str">
        <f t="shared" si="32"/>
        <v>Joshua</v>
      </c>
      <c r="G1083" t="str">
        <f t="shared" si="33"/>
        <v>Mr</v>
      </c>
    </row>
    <row r="1084" spans="1:7" ht="15.75">
      <c r="A1084" s="9" t="s">
        <v>1124</v>
      </c>
      <c r="B1084" s="9" t="s">
        <v>5332</v>
      </c>
      <c r="C1084" s="7" t="s">
        <v>2402</v>
      </c>
      <c r="D1084" s="7" t="s">
        <v>5333</v>
      </c>
      <c r="E1084" s="9" t="s">
        <v>5334</v>
      </c>
      <c r="F1084" t="str">
        <f t="shared" si="32"/>
        <v>Chuy</v>
      </c>
      <c r="G1084" t="str">
        <f t="shared" si="33"/>
        <v>Mr</v>
      </c>
    </row>
    <row r="1085" spans="1:7" ht="15.75">
      <c r="A1085" s="9" t="s">
        <v>1125</v>
      </c>
      <c r="B1085" s="9" t="s">
        <v>5335</v>
      </c>
      <c r="C1085" s="7" t="s">
        <v>2395</v>
      </c>
      <c r="D1085" s="7" t="s">
        <v>5336</v>
      </c>
      <c r="E1085" s="9" t="s">
        <v>5337</v>
      </c>
      <c r="F1085" t="str">
        <f t="shared" si="32"/>
        <v>Laurie B</v>
      </c>
      <c r="G1085" t="str">
        <f t="shared" si="33"/>
        <v>Ms</v>
      </c>
    </row>
    <row r="1086" spans="1:7" ht="15.75">
      <c r="A1086" s="9" t="s">
        <v>1126</v>
      </c>
      <c r="B1086" s="9" t="s">
        <v>5338</v>
      </c>
      <c r="C1086" s="7" t="s">
        <v>2395</v>
      </c>
      <c r="D1086" s="7" t="s">
        <v>5339</v>
      </c>
      <c r="E1086" s="9" t="s">
        <v>5340</v>
      </c>
      <c r="F1086" t="str">
        <f t="shared" si="32"/>
        <v>Rachel B</v>
      </c>
      <c r="G1086" t="str">
        <f t="shared" si="33"/>
        <v>Ms</v>
      </c>
    </row>
    <row r="1087" spans="1:7" ht="15.75">
      <c r="A1087" s="9" t="s">
        <v>1127</v>
      </c>
      <c r="B1087" s="9" t="s">
        <v>5341</v>
      </c>
      <c r="C1087" s="7" t="s">
        <v>2395</v>
      </c>
      <c r="D1087" s="7" t="s">
        <v>5342</v>
      </c>
      <c r="E1087" s="9" t="s">
        <v>5343</v>
      </c>
      <c r="F1087" t="str">
        <f t="shared" si="32"/>
        <v>Liza</v>
      </c>
      <c r="G1087" t="str">
        <f t="shared" si="33"/>
        <v>Ms</v>
      </c>
    </row>
    <row r="1088" spans="1:7" ht="15.75">
      <c r="A1088" s="9" t="s">
        <v>1128</v>
      </c>
      <c r="B1088" s="9" t="s">
        <v>5344</v>
      </c>
      <c r="C1088" s="7" t="s">
        <v>2395</v>
      </c>
      <c r="D1088" s="7" t="s">
        <v>3330</v>
      </c>
      <c r="E1088" s="9" t="s">
        <v>5345</v>
      </c>
      <c r="F1088" t="str">
        <f t="shared" si="32"/>
        <v>Lindsey</v>
      </c>
      <c r="G1088" t="str">
        <f t="shared" si="33"/>
        <v>Ms</v>
      </c>
    </row>
    <row r="1089" spans="1:7" ht="15.75">
      <c r="A1089" s="9" t="s">
        <v>1129</v>
      </c>
      <c r="B1089" s="9" t="s">
        <v>5346</v>
      </c>
      <c r="C1089" s="7" t="s">
        <v>2395</v>
      </c>
      <c r="D1089" s="7" t="s">
        <v>5347</v>
      </c>
      <c r="E1089" s="9" t="s">
        <v>5348</v>
      </c>
      <c r="F1089" t="str">
        <f t="shared" si="32"/>
        <v>Lindsay E</v>
      </c>
      <c r="G1089" t="str">
        <f t="shared" si="33"/>
        <v>Ms</v>
      </c>
    </row>
    <row r="1090" spans="1:7" ht="15.75">
      <c r="A1090" s="9" t="s">
        <v>1130</v>
      </c>
      <c r="B1090" s="9" t="s">
        <v>5349</v>
      </c>
      <c r="C1090" s="7" t="s">
        <v>2395</v>
      </c>
      <c r="D1090" s="7" t="s">
        <v>5350</v>
      </c>
      <c r="E1090" s="9" t="s">
        <v>5351</v>
      </c>
      <c r="F1090" t="str">
        <f t="shared" si="32"/>
        <v>Kathleen M</v>
      </c>
      <c r="G1090" t="str">
        <f t="shared" si="33"/>
        <v>Ms</v>
      </c>
    </row>
    <row r="1091" spans="1:7" ht="15.75">
      <c r="A1091" s="9" t="s">
        <v>1131</v>
      </c>
      <c r="B1091" s="9" t="s">
        <v>5352</v>
      </c>
      <c r="C1091" s="7" t="s">
        <v>2402</v>
      </c>
      <c r="D1091" s="7" t="s">
        <v>3724</v>
      </c>
      <c r="E1091" s="9" t="s">
        <v>5353</v>
      </c>
      <c r="F1091" t="str">
        <f t="shared" ref="F1091:F1154" si="34">TRIM(D1091)</f>
        <v>Jesse</v>
      </c>
      <c r="G1091" t="str">
        <f t="shared" ref="G1091:G1154" si="35">TRIM(C1091)</f>
        <v>Mr</v>
      </c>
    </row>
    <row r="1092" spans="1:7" ht="15.75">
      <c r="A1092" s="9" t="s">
        <v>1132</v>
      </c>
      <c r="B1092" s="9" t="s">
        <v>5354</v>
      </c>
      <c r="C1092" s="7" t="s">
        <v>2395</v>
      </c>
      <c r="D1092" s="7" t="s">
        <v>5355</v>
      </c>
      <c r="E1092" s="9" t="s">
        <v>5356</v>
      </c>
      <c r="F1092" t="str">
        <f t="shared" si="34"/>
        <v>Aya</v>
      </c>
      <c r="G1092" t="str">
        <f t="shared" si="35"/>
        <v>Ms</v>
      </c>
    </row>
    <row r="1093" spans="1:7" ht="15.75">
      <c r="A1093" s="9" t="s">
        <v>1133</v>
      </c>
      <c r="B1093" s="9" t="s">
        <v>5357</v>
      </c>
      <c r="C1093" s="7" t="s">
        <v>2395</v>
      </c>
      <c r="D1093" s="7" t="s">
        <v>5358</v>
      </c>
      <c r="E1093" s="9" t="s">
        <v>5359</v>
      </c>
      <c r="F1093" t="str">
        <f t="shared" si="34"/>
        <v>Carolyn R</v>
      </c>
      <c r="G1093" t="str">
        <f t="shared" si="35"/>
        <v>Ms</v>
      </c>
    </row>
    <row r="1094" spans="1:7" ht="15.75">
      <c r="A1094" s="9" t="s">
        <v>1134</v>
      </c>
      <c r="B1094" s="9" t="s">
        <v>5360</v>
      </c>
      <c r="C1094" s="7" t="s">
        <v>2395</v>
      </c>
      <c r="D1094" s="7" t="s">
        <v>5361</v>
      </c>
      <c r="E1094" s="9" t="s">
        <v>5362</v>
      </c>
      <c r="F1094" t="str">
        <f t="shared" si="34"/>
        <v>Bethany</v>
      </c>
      <c r="G1094" t="str">
        <f t="shared" si="35"/>
        <v>Ms</v>
      </c>
    </row>
    <row r="1095" spans="1:7" ht="15.75">
      <c r="A1095" s="9" t="s">
        <v>1135</v>
      </c>
      <c r="B1095" s="9" t="s">
        <v>5363</v>
      </c>
      <c r="C1095" s="7" t="s">
        <v>2395</v>
      </c>
      <c r="D1095" s="7" t="s">
        <v>5364</v>
      </c>
      <c r="E1095" s="9" t="s">
        <v>5365</v>
      </c>
      <c r="F1095" t="str">
        <f t="shared" si="34"/>
        <v>Holly A</v>
      </c>
      <c r="G1095" t="str">
        <f t="shared" si="35"/>
        <v>Ms</v>
      </c>
    </row>
    <row r="1096" spans="1:7" ht="15.75">
      <c r="A1096" s="9" t="s">
        <v>1136</v>
      </c>
      <c r="B1096" s="9" t="s">
        <v>5366</v>
      </c>
      <c r="C1096" s="7" t="s">
        <v>2402</v>
      </c>
      <c r="D1096" s="7" t="s">
        <v>5367</v>
      </c>
      <c r="E1096" s="9" t="s">
        <v>5368</v>
      </c>
      <c r="F1096" t="str">
        <f t="shared" si="34"/>
        <v>Ping</v>
      </c>
      <c r="G1096" t="str">
        <f t="shared" si="35"/>
        <v>Mr</v>
      </c>
    </row>
    <row r="1097" spans="1:7" ht="15.75">
      <c r="A1097" s="9" t="s">
        <v>1137</v>
      </c>
      <c r="B1097" s="9" t="s">
        <v>5369</v>
      </c>
      <c r="C1097" s="7" t="s">
        <v>2402</v>
      </c>
      <c r="D1097" s="7" t="s">
        <v>2491</v>
      </c>
      <c r="E1097" s="9" t="s">
        <v>5370</v>
      </c>
      <c r="F1097" t="str">
        <f t="shared" si="34"/>
        <v>Tim</v>
      </c>
      <c r="G1097" t="str">
        <f t="shared" si="35"/>
        <v>Mr</v>
      </c>
    </row>
    <row r="1098" spans="1:7" ht="15.75">
      <c r="A1098" s="9" t="s">
        <v>1138</v>
      </c>
      <c r="B1098" s="9" t="s">
        <v>5371</v>
      </c>
      <c r="C1098" s="7" t="s">
        <v>2402</v>
      </c>
      <c r="D1098" s="7" t="s">
        <v>2985</v>
      </c>
      <c r="E1098" s="9" t="s">
        <v>5372</v>
      </c>
      <c r="F1098" t="str">
        <f t="shared" si="34"/>
        <v>John</v>
      </c>
      <c r="G1098" t="str">
        <f t="shared" si="35"/>
        <v>Mr</v>
      </c>
    </row>
    <row r="1099" spans="1:7" ht="15.75">
      <c r="A1099" s="9" t="s">
        <v>1139</v>
      </c>
      <c r="B1099" s="9" t="s">
        <v>5373</v>
      </c>
      <c r="C1099" s="7" t="s">
        <v>2406</v>
      </c>
      <c r="D1099" s="7" t="s">
        <v>4596</v>
      </c>
      <c r="E1099" s="9" t="s">
        <v>5374</v>
      </c>
      <c r="F1099" t="str">
        <f t="shared" si="34"/>
        <v>Cynthia</v>
      </c>
      <c r="G1099" t="str">
        <f t="shared" si="35"/>
        <v>Mrs</v>
      </c>
    </row>
    <row r="1100" spans="1:7" ht="15.75">
      <c r="A1100" s="9" t="s">
        <v>1140</v>
      </c>
      <c r="B1100" s="9" t="s">
        <v>5375</v>
      </c>
      <c r="C1100" s="7" t="s">
        <v>2402</v>
      </c>
      <c r="D1100" s="7" t="s">
        <v>5376</v>
      </c>
      <c r="E1100" s="9" t="s">
        <v>5377</v>
      </c>
      <c r="F1100" t="str">
        <f t="shared" si="34"/>
        <v>Emmett</v>
      </c>
      <c r="G1100" t="str">
        <f t="shared" si="35"/>
        <v>Mr</v>
      </c>
    </row>
    <row r="1101" spans="1:7" ht="15.75">
      <c r="A1101" s="9" t="s">
        <v>1141</v>
      </c>
      <c r="B1101" s="9" t="s">
        <v>5378</v>
      </c>
      <c r="C1101" s="7" t="s">
        <v>2395</v>
      </c>
      <c r="D1101" s="7" t="s">
        <v>4066</v>
      </c>
      <c r="E1101" s="9" t="s">
        <v>5379</v>
      </c>
      <c r="F1101" t="str">
        <f t="shared" si="34"/>
        <v>Kate</v>
      </c>
      <c r="G1101" t="str">
        <f t="shared" si="35"/>
        <v>Ms</v>
      </c>
    </row>
    <row r="1102" spans="1:7" ht="15.75">
      <c r="A1102" s="9" t="s">
        <v>1142</v>
      </c>
      <c r="B1102" s="9" t="s">
        <v>5380</v>
      </c>
      <c r="C1102" s="7" t="s">
        <v>2395</v>
      </c>
      <c r="D1102" s="7" t="s">
        <v>5381</v>
      </c>
      <c r="E1102" s="9" t="s">
        <v>5382</v>
      </c>
      <c r="F1102" t="str">
        <f t="shared" si="34"/>
        <v>Jill</v>
      </c>
      <c r="G1102" t="str">
        <f t="shared" si="35"/>
        <v>Ms</v>
      </c>
    </row>
    <row r="1103" spans="1:7" ht="15.75">
      <c r="A1103" s="9" t="s">
        <v>1143</v>
      </c>
      <c r="B1103" s="9" t="s">
        <v>5383</v>
      </c>
      <c r="C1103" s="7" t="s">
        <v>2402</v>
      </c>
      <c r="D1103" s="7" t="s">
        <v>5384</v>
      </c>
      <c r="E1103" s="9" t="s">
        <v>5385</v>
      </c>
      <c r="F1103" t="str">
        <f t="shared" si="34"/>
        <v>Christopher L</v>
      </c>
      <c r="G1103" t="str">
        <f t="shared" si="35"/>
        <v>Mr</v>
      </c>
    </row>
    <row r="1104" spans="1:7" ht="15.75">
      <c r="A1104" s="9" t="s">
        <v>1144</v>
      </c>
      <c r="B1104" s="9" t="s">
        <v>5386</v>
      </c>
      <c r="C1104" s="7" t="s">
        <v>2402</v>
      </c>
      <c r="D1104" s="7" t="s">
        <v>5387</v>
      </c>
      <c r="E1104" s="9" t="s">
        <v>5388</v>
      </c>
      <c r="F1104" t="str">
        <f t="shared" si="34"/>
        <v>Christopher P</v>
      </c>
      <c r="G1104" t="str">
        <f t="shared" si="35"/>
        <v>Mr</v>
      </c>
    </row>
    <row r="1105" spans="1:7" ht="15.75">
      <c r="A1105" s="9" t="s">
        <v>1145</v>
      </c>
      <c r="B1105" s="9" t="s">
        <v>5389</v>
      </c>
      <c r="C1105" s="7" t="s">
        <v>2402</v>
      </c>
      <c r="D1105" s="7" t="s">
        <v>5390</v>
      </c>
      <c r="E1105" s="9" t="s">
        <v>5391</v>
      </c>
      <c r="F1105" t="str">
        <f t="shared" si="34"/>
        <v>Christopher W</v>
      </c>
      <c r="G1105" t="str">
        <f t="shared" si="35"/>
        <v>Mr</v>
      </c>
    </row>
    <row r="1106" spans="1:7" ht="15.75">
      <c r="A1106" s="9" t="s">
        <v>1146</v>
      </c>
      <c r="B1106" s="9" t="s">
        <v>5392</v>
      </c>
      <c r="C1106" s="7" t="s">
        <v>2402</v>
      </c>
      <c r="D1106" s="7" t="s">
        <v>5393</v>
      </c>
      <c r="E1106" s="9" t="s">
        <v>5394</v>
      </c>
      <c r="F1106" t="str">
        <f t="shared" si="34"/>
        <v>Norman H</v>
      </c>
      <c r="G1106" t="str">
        <f t="shared" si="35"/>
        <v>Mr</v>
      </c>
    </row>
    <row r="1107" spans="1:7" ht="15.75">
      <c r="A1107" s="9" t="s">
        <v>1147</v>
      </c>
      <c r="B1107" s="9" t="s">
        <v>5395</v>
      </c>
      <c r="C1107" s="7" t="s">
        <v>2395</v>
      </c>
      <c r="D1107" s="7" t="s">
        <v>4055</v>
      </c>
      <c r="E1107" s="9" t="s">
        <v>5396</v>
      </c>
      <c r="F1107" t="str">
        <f t="shared" si="34"/>
        <v>Susan</v>
      </c>
      <c r="G1107" t="str">
        <f t="shared" si="35"/>
        <v>Ms</v>
      </c>
    </row>
    <row r="1108" spans="1:7" ht="15.75">
      <c r="A1108" s="9" t="s">
        <v>1148</v>
      </c>
      <c r="B1108" s="9" t="s">
        <v>5397</v>
      </c>
      <c r="C1108" s="7" t="s">
        <v>2395</v>
      </c>
      <c r="D1108" s="7" t="s">
        <v>5398</v>
      </c>
      <c r="E1108" s="9" t="s">
        <v>5399</v>
      </c>
      <c r="F1108" t="str">
        <f t="shared" si="34"/>
        <v>Tatyana K</v>
      </c>
      <c r="G1108" t="str">
        <f t="shared" si="35"/>
        <v>Ms</v>
      </c>
    </row>
    <row r="1109" spans="1:7" ht="15.75">
      <c r="A1109" s="9" t="s">
        <v>1149</v>
      </c>
      <c r="B1109" s="9" t="s">
        <v>5400</v>
      </c>
      <c r="C1109" s="7" t="s">
        <v>2395</v>
      </c>
      <c r="D1109" s="7" t="s">
        <v>5401</v>
      </c>
      <c r="E1109" s="9" t="s">
        <v>5402</v>
      </c>
      <c r="F1109" t="str">
        <f t="shared" si="34"/>
        <v>Chrissy</v>
      </c>
      <c r="G1109" t="str">
        <f t="shared" si="35"/>
        <v>Ms</v>
      </c>
    </row>
    <row r="1110" spans="1:7" ht="15.75">
      <c r="A1110" s="9" t="s">
        <v>1150</v>
      </c>
      <c r="B1110" s="9" t="s">
        <v>5403</v>
      </c>
      <c r="C1110" s="7" t="s">
        <v>2395</v>
      </c>
      <c r="D1110" s="7" t="s">
        <v>5404</v>
      </c>
      <c r="E1110" s="9" t="s">
        <v>5405</v>
      </c>
      <c r="F1110" t="str">
        <f t="shared" si="34"/>
        <v>Carrie</v>
      </c>
      <c r="G1110" t="str">
        <f t="shared" si="35"/>
        <v>Ms</v>
      </c>
    </row>
    <row r="1111" spans="1:7" ht="15.75">
      <c r="A1111" s="9" t="s">
        <v>1151</v>
      </c>
      <c r="B1111" s="9" t="s">
        <v>5406</v>
      </c>
      <c r="C1111" s="7" t="s">
        <v>2395</v>
      </c>
      <c r="D1111" s="7" t="s">
        <v>5407</v>
      </c>
      <c r="E1111" s="9" t="s">
        <v>5408</v>
      </c>
      <c r="F1111" t="str">
        <f t="shared" si="34"/>
        <v>Halle</v>
      </c>
      <c r="G1111" t="str">
        <f t="shared" si="35"/>
        <v>Ms</v>
      </c>
    </row>
    <row r="1112" spans="1:7" ht="15.75">
      <c r="A1112" s="9" t="s">
        <v>1152</v>
      </c>
      <c r="B1112" s="9" t="s">
        <v>5409</v>
      </c>
      <c r="C1112" s="7" t="s">
        <v>2395</v>
      </c>
      <c r="D1112" s="7" t="s">
        <v>3753</v>
      </c>
      <c r="E1112" s="9" t="s">
        <v>5148</v>
      </c>
      <c r="F1112" t="str">
        <f t="shared" si="34"/>
        <v>Carolyn</v>
      </c>
      <c r="G1112" t="str">
        <f t="shared" si="35"/>
        <v>Ms</v>
      </c>
    </row>
    <row r="1113" spans="1:7" ht="15.75">
      <c r="A1113" s="9" t="s">
        <v>1153</v>
      </c>
      <c r="B1113" s="9" t="s">
        <v>5410</v>
      </c>
      <c r="C1113" s="7" t="s">
        <v>2402</v>
      </c>
      <c r="D1113" s="7" t="s">
        <v>3693</v>
      </c>
      <c r="E1113" s="9" t="s">
        <v>5411</v>
      </c>
      <c r="F1113" t="str">
        <f t="shared" si="34"/>
        <v>Matthew D</v>
      </c>
      <c r="G1113" t="str">
        <f t="shared" si="35"/>
        <v>Mr</v>
      </c>
    </row>
    <row r="1114" spans="1:7" ht="15.75">
      <c r="A1114" s="9" t="s">
        <v>1154</v>
      </c>
      <c r="B1114" s="9" t="s">
        <v>5412</v>
      </c>
      <c r="C1114" s="7" t="s">
        <v>2402</v>
      </c>
      <c r="D1114" s="7" t="s">
        <v>2985</v>
      </c>
      <c r="E1114" s="9" t="s">
        <v>5413</v>
      </c>
      <c r="F1114" t="str">
        <f t="shared" si="34"/>
        <v>John</v>
      </c>
      <c r="G1114" t="str">
        <f t="shared" si="35"/>
        <v>Mr</v>
      </c>
    </row>
    <row r="1115" spans="1:7" ht="15.75">
      <c r="A1115" s="9" t="s">
        <v>1155</v>
      </c>
      <c r="B1115" s="9" t="s">
        <v>5414</v>
      </c>
      <c r="C1115" s="7" t="s">
        <v>2402</v>
      </c>
      <c r="D1115" s="7" t="s">
        <v>3635</v>
      </c>
      <c r="E1115" s="9" t="s">
        <v>5415</v>
      </c>
      <c r="F1115" t="str">
        <f t="shared" si="34"/>
        <v>William</v>
      </c>
      <c r="G1115" t="str">
        <f t="shared" si="35"/>
        <v>Mr</v>
      </c>
    </row>
    <row r="1116" spans="1:7" ht="15.75">
      <c r="A1116" s="9" t="s">
        <v>1156</v>
      </c>
      <c r="B1116" s="9" t="s">
        <v>5416</v>
      </c>
      <c r="C1116" s="7" t="s">
        <v>2395</v>
      </c>
      <c r="D1116" s="7" t="s">
        <v>5417</v>
      </c>
      <c r="E1116" s="9" t="s">
        <v>5418</v>
      </c>
      <c r="F1116" t="str">
        <f t="shared" si="34"/>
        <v>Tara D</v>
      </c>
      <c r="G1116" t="str">
        <f t="shared" si="35"/>
        <v>Ms</v>
      </c>
    </row>
    <row r="1117" spans="1:7" ht="15.75">
      <c r="A1117" s="9" t="s">
        <v>1157</v>
      </c>
      <c r="B1117" s="9" t="s">
        <v>5419</v>
      </c>
      <c r="C1117" s="7" t="s">
        <v>2402</v>
      </c>
      <c r="D1117" s="7" t="s">
        <v>5420</v>
      </c>
      <c r="E1117" s="9" t="s">
        <v>5421</v>
      </c>
      <c r="F1117" t="str">
        <f t="shared" si="34"/>
        <v>Rasim M</v>
      </c>
      <c r="G1117" t="str">
        <f t="shared" si="35"/>
        <v>Mr</v>
      </c>
    </row>
    <row r="1118" spans="1:7" ht="15.75">
      <c r="A1118" s="9" t="s">
        <v>1158</v>
      </c>
      <c r="B1118" s="9" t="s">
        <v>5422</v>
      </c>
      <c r="C1118" s="7" t="s">
        <v>2395</v>
      </c>
      <c r="D1118" s="7" t="s">
        <v>5423</v>
      </c>
      <c r="E1118" s="9" t="s">
        <v>5424</v>
      </c>
      <c r="F1118" t="str">
        <f t="shared" si="34"/>
        <v>Dina</v>
      </c>
      <c r="G1118" t="str">
        <f t="shared" si="35"/>
        <v>Ms</v>
      </c>
    </row>
    <row r="1119" spans="1:7" ht="15.75">
      <c r="A1119" s="9" t="s">
        <v>1159</v>
      </c>
      <c r="B1119" s="9" t="s">
        <v>5425</v>
      </c>
      <c r="C1119" s="7" t="s">
        <v>2395</v>
      </c>
      <c r="D1119" s="7" t="s">
        <v>3407</v>
      </c>
      <c r="E1119" s="9" t="s">
        <v>5426</v>
      </c>
      <c r="F1119" t="str">
        <f t="shared" si="34"/>
        <v>Lisa</v>
      </c>
      <c r="G1119" t="str">
        <f t="shared" si="35"/>
        <v>Ms</v>
      </c>
    </row>
    <row r="1120" spans="1:7" ht="15.75">
      <c r="A1120" s="9" t="s">
        <v>1160</v>
      </c>
      <c r="B1120" s="9" t="s">
        <v>5427</v>
      </c>
      <c r="C1120" s="7" t="s">
        <v>2395</v>
      </c>
      <c r="D1120" s="7" t="s">
        <v>5428</v>
      </c>
      <c r="E1120" s="9" t="s">
        <v>5429</v>
      </c>
      <c r="F1120" t="str">
        <f t="shared" si="34"/>
        <v>Caitrin</v>
      </c>
      <c r="G1120" t="str">
        <f t="shared" si="35"/>
        <v>Ms</v>
      </c>
    </row>
    <row r="1121" spans="1:7" ht="15.75">
      <c r="A1121" s="9" t="s">
        <v>1161</v>
      </c>
      <c r="B1121" s="9" t="s">
        <v>5430</v>
      </c>
      <c r="C1121" s="7" t="s">
        <v>2395</v>
      </c>
      <c r="D1121" s="7" t="s">
        <v>5431</v>
      </c>
      <c r="E1121" s="9" t="s">
        <v>3331</v>
      </c>
      <c r="F1121" t="str">
        <f t="shared" si="34"/>
        <v>Adriana S</v>
      </c>
      <c r="G1121" t="str">
        <f t="shared" si="35"/>
        <v>Ms</v>
      </c>
    </row>
    <row r="1122" spans="1:7" ht="15.75">
      <c r="A1122" s="9" t="s">
        <v>1162</v>
      </c>
      <c r="B1122" s="9" t="s">
        <v>5432</v>
      </c>
      <c r="C1122" s="7" t="s">
        <v>2395</v>
      </c>
      <c r="D1122" s="7" t="s">
        <v>2843</v>
      </c>
      <c r="E1122" s="9" t="s">
        <v>5433</v>
      </c>
      <c r="F1122" t="str">
        <f t="shared" si="34"/>
        <v>Megan</v>
      </c>
      <c r="G1122" t="str">
        <f t="shared" si="35"/>
        <v>Ms</v>
      </c>
    </row>
    <row r="1123" spans="1:7" ht="15.75">
      <c r="A1123" s="9" t="s">
        <v>1163</v>
      </c>
      <c r="B1123" s="9" t="s">
        <v>5434</v>
      </c>
      <c r="C1123" s="7" t="s">
        <v>2406</v>
      </c>
      <c r="D1123" s="7" t="s">
        <v>5435</v>
      </c>
      <c r="E1123" s="9" t="s">
        <v>4826</v>
      </c>
      <c r="F1123" t="str">
        <f t="shared" si="34"/>
        <v>Kristen M</v>
      </c>
      <c r="G1123" t="str">
        <f t="shared" si="35"/>
        <v>Mrs</v>
      </c>
    </row>
    <row r="1124" spans="1:7" ht="15.75">
      <c r="A1124" s="9" t="s">
        <v>1164</v>
      </c>
      <c r="B1124" s="9" t="s">
        <v>5436</v>
      </c>
      <c r="C1124" s="7" t="s">
        <v>2395</v>
      </c>
      <c r="D1124" s="7" t="s">
        <v>5437</v>
      </c>
      <c r="E1124" s="9" t="s">
        <v>5438</v>
      </c>
      <c r="F1124" t="str">
        <f t="shared" si="34"/>
        <v>Alix</v>
      </c>
      <c r="G1124" t="str">
        <f t="shared" si="35"/>
        <v>Ms</v>
      </c>
    </row>
    <row r="1125" spans="1:7" ht="15.75">
      <c r="A1125" s="9" t="s">
        <v>1165</v>
      </c>
      <c r="B1125" s="9" t="s">
        <v>5439</v>
      </c>
      <c r="C1125" s="7" t="s">
        <v>2402</v>
      </c>
      <c r="D1125" s="7" t="s">
        <v>5440</v>
      </c>
      <c r="E1125" s="9" t="s">
        <v>5441</v>
      </c>
      <c r="F1125" t="str">
        <f t="shared" si="34"/>
        <v>Kakushin</v>
      </c>
      <c r="G1125" t="str">
        <f t="shared" si="35"/>
        <v>Mr</v>
      </c>
    </row>
    <row r="1126" spans="1:7" ht="15.75">
      <c r="A1126" s="9" t="s">
        <v>1166</v>
      </c>
      <c r="B1126" s="9" t="s">
        <v>5442</v>
      </c>
      <c r="C1126" s="7" t="s">
        <v>2402</v>
      </c>
      <c r="D1126" s="7" t="s">
        <v>5443</v>
      </c>
      <c r="E1126" s="9" t="s">
        <v>5444</v>
      </c>
      <c r="F1126" t="str">
        <f t="shared" si="34"/>
        <v>Alejandro</v>
      </c>
      <c r="G1126" t="str">
        <f t="shared" si="35"/>
        <v>Mr</v>
      </c>
    </row>
    <row r="1127" spans="1:7" ht="15.75">
      <c r="A1127" s="9" t="s">
        <v>1167</v>
      </c>
      <c r="B1127" s="9" t="s">
        <v>5445</v>
      </c>
      <c r="C1127" s="7" t="s">
        <v>2402</v>
      </c>
      <c r="D1127" s="7" t="s">
        <v>3521</v>
      </c>
      <c r="E1127" s="9" t="s">
        <v>5446</v>
      </c>
      <c r="F1127" t="str">
        <f t="shared" si="34"/>
        <v>Michael J</v>
      </c>
      <c r="G1127" t="str">
        <f t="shared" si="35"/>
        <v>Mr</v>
      </c>
    </row>
    <row r="1128" spans="1:7" ht="15.75">
      <c r="A1128" s="9" t="s">
        <v>1168</v>
      </c>
      <c r="B1128" s="9" t="s">
        <v>5447</v>
      </c>
      <c r="C1128" s="7" t="s">
        <v>2402</v>
      </c>
      <c r="D1128" s="7" t="s">
        <v>5448</v>
      </c>
      <c r="E1128" s="9" t="s">
        <v>5449</v>
      </c>
      <c r="F1128" t="str">
        <f t="shared" si="34"/>
        <v>Bradley</v>
      </c>
      <c r="G1128" t="str">
        <f t="shared" si="35"/>
        <v>Mr</v>
      </c>
    </row>
    <row r="1129" spans="1:7" ht="15.75">
      <c r="A1129" s="9" t="s">
        <v>1169</v>
      </c>
      <c r="B1129" s="9" t="s">
        <v>5450</v>
      </c>
      <c r="C1129" s="7" t="s">
        <v>2402</v>
      </c>
      <c r="D1129" s="7" t="s">
        <v>2595</v>
      </c>
      <c r="E1129" s="9" t="s">
        <v>5451</v>
      </c>
      <c r="F1129" t="str">
        <f t="shared" si="34"/>
        <v>Matt</v>
      </c>
      <c r="G1129" t="str">
        <f t="shared" si="35"/>
        <v>Mr</v>
      </c>
    </row>
    <row r="1130" spans="1:7" ht="15.75">
      <c r="A1130" s="9" t="s">
        <v>1170</v>
      </c>
      <c r="B1130" s="9" t="s">
        <v>5452</v>
      </c>
      <c r="C1130" s="7" t="s">
        <v>2395</v>
      </c>
      <c r="D1130" s="7" t="s">
        <v>5453</v>
      </c>
      <c r="E1130" s="9" t="s">
        <v>2499</v>
      </c>
      <c r="F1130" t="str">
        <f t="shared" si="34"/>
        <v>Amanda C</v>
      </c>
      <c r="G1130" t="str">
        <f t="shared" si="35"/>
        <v>Ms</v>
      </c>
    </row>
    <row r="1131" spans="1:7" ht="15.75">
      <c r="A1131" s="9" t="s">
        <v>1171</v>
      </c>
      <c r="B1131" s="9" t="s">
        <v>5454</v>
      </c>
      <c r="C1131" s="7" t="s">
        <v>2402</v>
      </c>
      <c r="D1131" s="7" t="s">
        <v>5455</v>
      </c>
      <c r="E1131" s="9" t="s">
        <v>5456</v>
      </c>
      <c r="F1131" t="str">
        <f t="shared" si="34"/>
        <v>Valur</v>
      </c>
      <c r="G1131" t="str">
        <f t="shared" si="35"/>
        <v>Mr</v>
      </c>
    </row>
    <row r="1132" spans="1:7" ht="15.75">
      <c r="A1132" s="9" t="s">
        <v>1172</v>
      </c>
      <c r="B1132" s="9" t="s">
        <v>5457</v>
      </c>
      <c r="C1132" s="7" t="s">
        <v>2395</v>
      </c>
      <c r="D1132" s="7" t="s">
        <v>5458</v>
      </c>
      <c r="E1132" s="9" t="s">
        <v>5459</v>
      </c>
      <c r="F1132" t="str">
        <f t="shared" si="34"/>
        <v>Erica J</v>
      </c>
      <c r="G1132" t="str">
        <f t="shared" si="35"/>
        <v>Ms</v>
      </c>
    </row>
    <row r="1133" spans="1:7" ht="15.75">
      <c r="A1133" s="9" t="s">
        <v>1173</v>
      </c>
      <c r="B1133" s="9" t="s">
        <v>5460</v>
      </c>
      <c r="C1133" s="7" t="s">
        <v>2402</v>
      </c>
      <c r="D1133" s="7" t="s">
        <v>5259</v>
      </c>
      <c r="E1133" s="9" t="s">
        <v>5461</v>
      </c>
      <c r="F1133" t="str">
        <f t="shared" si="34"/>
        <v>Stephen F</v>
      </c>
      <c r="G1133" t="str">
        <f t="shared" si="35"/>
        <v>Mr</v>
      </c>
    </row>
    <row r="1134" spans="1:7" ht="15.75">
      <c r="A1134" s="9" t="s">
        <v>1174</v>
      </c>
      <c r="B1134" s="9" t="s">
        <v>5462</v>
      </c>
      <c r="C1134" s="7" t="s">
        <v>2395</v>
      </c>
      <c r="D1134" s="7" t="s">
        <v>5463</v>
      </c>
      <c r="E1134" s="9" t="s">
        <v>5464</v>
      </c>
      <c r="F1134" t="str">
        <f t="shared" si="34"/>
        <v>Lissa</v>
      </c>
      <c r="G1134" t="str">
        <f t="shared" si="35"/>
        <v>Ms</v>
      </c>
    </row>
    <row r="1135" spans="1:7" ht="15.75">
      <c r="A1135" s="9" t="s">
        <v>1175</v>
      </c>
      <c r="B1135" s="9" t="s">
        <v>5465</v>
      </c>
      <c r="C1135" s="7" t="s">
        <v>2395</v>
      </c>
      <c r="D1135" s="7" t="s">
        <v>2843</v>
      </c>
      <c r="E1135" s="9" t="s">
        <v>5466</v>
      </c>
      <c r="F1135" t="str">
        <f t="shared" si="34"/>
        <v>Megan</v>
      </c>
      <c r="G1135" t="str">
        <f t="shared" si="35"/>
        <v>Ms</v>
      </c>
    </row>
    <row r="1136" spans="1:7" ht="15.75">
      <c r="A1136" s="9" t="s">
        <v>1176</v>
      </c>
      <c r="B1136" s="9" t="s">
        <v>5467</v>
      </c>
      <c r="C1136" s="7" t="s">
        <v>2395</v>
      </c>
      <c r="D1136" s="7" t="s">
        <v>5468</v>
      </c>
      <c r="E1136" s="9" t="s">
        <v>5469</v>
      </c>
      <c r="F1136" t="str">
        <f t="shared" si="34"/>
        <v>Alyson</v>
      </c>
      <c r="G1136" t="str">
        <f t="shared" si="35"/>
        <v>Ms</v>
      </c>
    </row>
    <row r="1137" spans="1:7" ht="15.75">
      <c r="A1137" s="9" t="s">
        <v>1177</v>
      </c>
      <c r="B1137" s="9" t="s">
        <v>5470</v>
      </c>
      <c r="C1137" s="7" t="s">
        <v>2402</v>
      </c>
      <c r="D1137" s="7" t="s">
        <v>5471</v>
      </c>
      <c r="E1137" s="9" t="s">
        <v>5472</v>
      </c>
      <c r="F1137" t="str">
        <f t="shared" si="34"/>
        <v>Ian E</v>
      </c>
      <c r="G1137" t="str">
        <f t="shared" si="35"/>
        <v>Mr</v>
      </c>
    </row>
    <row r="1138" spans="1:7" ht="15.75">
      <c r="A1138" s="9" t="s">
        <v>1178</v>
      </c>
      <c r="B1138" s="9" t="s">
        <v>5473</v>
      </c>
      <c r="C1138" s="7" t="s">
        <v>2402</v>
      </c>
      <c r="D1138" s="7" t="s">
        <v>5474</v>
      </c>
      <c r="E1138" s="9" t="s">
        <v>5475</v>
      </c>
      <c r="F1138" t="str">
        <f t="shared" si="34"/>
        <v>Chance B</v>
      </c>
      <c r="G1138" t="str">
        <f t="shared" si="35"/>
        <v>Mr</v>
      </c>
    </row>
    <row r="1139" spans="1:7" ht="15.75">
      <c r="A1139" s="9" t="s">
        <v>1179</v>
      </c>
      <c r="B1139" s="9" t="s">
        <v>5476</v>
      </c>
      <c r="C1139" s="7" t="s">
        <v>2402</v>
      </c>
      <c r="D1139" s="7" t="s">
        <v>4815</v>
      </c>
      <c r="E1139" s="9" t="s">
        <v>3853</v>
      </c>
      <c r="F1139" t="str">
        <f t="shared" si="34"/>
        <v>Sean P</v>
      </c>
      <c r="G1139" t="str">
        <f t="shared" si="35"/>
        <v>Mr</v>
      </c>
    </row>
    <row r="1140" spans="1:7" ht="15.75">
      <c r="A1140" s="9" t="s">
        <v>1180</v>
      </c>
      <c r="B1140" s="9" t="s">
        <v>5477</v>
      </c>
      <c r="C1140" s="7" t="s">
        <v>2395</v>
      </c>
      <c r="D1140" s="7" t="s">
        <v>5478</v>
      </c>
      <c r="E1140" s="9" t="s">
        <v>5479</v>
      </c>
      <c r="F1140" t="str">
        <f t="shared" si="34"/>
        <v>Therese</v>
      </c>
      <c r="G1140" t="str">
        <f t="shared" si="35"/>
        <v>Ms</v>
      </c>
    </row>
    <row r="1141" spans="1:7" ht="15.75">
      <c r="A1141" s="9" t="s">
        <v>1181</v>
      </c>
      <c r="B1141" s="9" t="s">
        <v>5480</v>
      </c>
      <c r="C1141" s="7" t="s">
        <v>2402</v>
      </c>
      <c r="D1141" s="7" t="s">
        <v>5481</v>
      </c>
      <c r="E1141" s="9" t="s">
        <v>5482</v>
      </c>
      <c r="F1141" t="str">
        <f t="shared" si="34"/>
        <v>Beau</v>
      </c>
      <c r="G1141" t="str">
        <f t="shared" si="35"/>
        <v>Mr</v>
      </c>
    </row>
    <row r="1142" spans="1:7" ht="15.75">
      <c r="A1142" s="9" t="s">
        <v>1182</v>
      </c>
      <c r="B1142" s="9" t="s">
        <v>5483</v>
      </c>
      <c r="C1142" s="7" t="s">
        <v>2395</v>
      </c>
      <c r="D1142" s="7" t="s">
        <v>5484</v>
      </c>
      <c r="E1142" s="9" t="s">
        <v>5485</v>
      </c>
      <c r="F1142" t="str">
        <f t="shared" si="34"/>
        <v>Kelsey M</v>
      </c>
      <c r="G1142" t="str">
        <f t="shared" si="35"/>
        <v>Ms</v>
      </c>
    </row>
    <row r="1143" spans="1:7" ht="15.75">
      <c r="A1143" s="9" t="s">
        <v>1183</v>
      </c>
      <c r="B1143" s="9" t="s">
        <v>5486</v>
      </c>
      <c r="C1143" s="7" t="s">
        <v>2395</v>
      </c>
      <c r="D1143" s="7" t="s">
        <v>5487</v>
      </c>
      <c r="E1143" s="9" t="s">
        <v>5488</v>
      </c>
      <c r="F1143" t="str">
        <f t="shared" si="34"/>
        <v>Gretchen</v>
      </c>
      <c r="G1143" t="str">
        <f t="shared" si="35"/>
        <v>Ms</v>
      </c>
    </row>
    <row r="1144" spans="1:7" ht="15.75">
      <c r="A1144" s="9" t="s">
        <v>1184</v>
      </c>
      <c r="B1144" s="9" t="s">
        <v>5489</v>
      </c>
      <c r="C1144" s="7" t="s">
        <v>2402</v>
      </c>
      <c r="D1144" s="7" t="s">
        <v>5490</v>
      </c>
      <c r="E1144" s="9" t="s">
        <v>5491</v>
      </c>
      <c r="F1144" t="str">
        <f t="shared" si="34"/>
        <v>Nicholas E</v>
      </c>
      <c r="G1144" t="str">
        <f t="shared" si="35"/>
        <v>Mr</v>
      </c>
    </row>
    <row r="1145" spans="1:7" ht="15.75">
      <c r="A1145" s="9" t="s">
        <v>1185</v>
      </c>
      <c r="B1145" s="9" t="s">
        <v>5492</v>
      </c>
      <c r="C1145" s="7" t="s">
        <v>2395</v>
      </c>
      <c r="D1145" s="7" t="s">
        <v>5493</v>
      </c>
      <c r="E1145" s="9" t="s">
        <v>4184</v>
      </c>
      <c r="F1145" t="str">
        <f t="shared" si="34"/>
        <v>Deborah</v>
      </c>
      <c r="G1145" t="str">
        <f t="shared" si="35"/>
        <v>Ms</v>
      </c>
    </row>
    <row r="1146" spans="1:7" ht="15.75">
      <c r="A1146" s="9" t="s">
        <v>1186</v>
      </c>
      <c r="B1146" s="9" t="s">
        <v>5494</v>
      </c>
      <c r="C1146" s="7" t="s">
        <v>2402</v>
      </c>
      <c r="D1146" s="7" t="s">
        <v>5495</v>
      </c>
      <c r="E1146" s="9" t="s">
        <v>5496</v>
      </c>
      <c r="F1146" t="str">
        <f t="shared" si="34"/>
        <v>Chuck W Jr</v>
      </c>
      <c r="G1146" t="str">
        <f t="shared" si="35"/>
        <v>Mr</v>
      </c>
    </row>
    <row r="1147" spans="1:7" ht="15.75">
      <c r="A1147" s="9" t="s">
        <v>1187</v>
      </c>
      <c r="B1147" s="9" t="s">
        <v>5497</v>
      </c>
      <c r="C1147" s="7" t="s">
        <v>2402</v>
      </c>
      <c r="D1147" s="7" t="s">
        <v>2403</v>
      </c>
      <c r="E1147" s="9" t="s">
        <v>5498</v>
      </c>
      <c r="F1147" t="str">
        <f t="shared" si="34"/>
        <v>Daniel</v>
      </c>
      <c r="G1147" t="str">
        <f t="shared" si="35"/>
        <v>Mr</v>
      </c>
    </row>
    <row r="1148" spans="1:7" ht="15.75">
      <c r="A1148" s="9" t="s">
        <v>1188</v>
      </c>
      <c r="B1148" s="9" t="s">
        <v>5499</v>
      </c>
      <c r="C1148" s="7" t="s">
        <v>2402</v>
      </c>
      <c r="D1148" s="7" t="s">
        <v>5500</v>
      </c>
      <c r="E1148" s="9" t="s">
        <v>4858</v>
      </c>
      <c r="F1148" t="str">
        <f t="shared" si="34"/>
        <v>Hector Sr</v>
      </c>
      <c r="G1148" t="str">
        <f t="shared" si="35"/>
        <v>Mr</v>
      </c>
    </row>
    <row r="1149" spans="1:7" ht="15.75">
      <c r="A1149" s="9" t="s">
        <v>1189</v>
      </c>
      <c r="B1149" s="9" t="s">
        <v>5501</v>
      </c>
      <c r="C1149" s="7" t="s">
        <v>2395</v>
      </c>
      <c r="D1149" s="7" t="s">
        <v>5502</v>
      </c>
      <c r="E1149" s="9" t="s">
        <v>5503</v>
      </c>
      <c r="F1149" t="str">
        <f t="shared" si="34"/>
        <v>Amany</v>
      </c>
      <c r="G1149" t="str">
        <f t="shared" si="35"/>
        <v>Ms</v>
      </c>
    </row>
    <row r="1150" spans="1:7" ht="15.75">
      <c r="A1150" s="9" t="s">
        <v>1190</v>
      </c>
      <c r="B1150" s="9" t="s">
        <v>5504</v>
      </c>
      <c r="C1150" s="7" t="s">
        <v>2395</v>
      </c>
      <c r="D1150" s="7" t="s">
        <v>5505</v>
      </c>
      <c r="E1150" s="9" t="s">
        <v>5506</v>
      </c>
      <c r="F1150" t="str">
        <f t="shared" si="34"/>
        <v>Kipling</v>
      </c>
      <c r="G1150" t="str">
        <f t="shared" si="35"/>
        <v>Ms</v>
      </c>
    </row>
    <row r="1151" spans="1:7" ht="15.75">
      <c r="A1151" s="9" t="s">
        <v>1191</v>
      </c>
      <c r="B1151" s="9" t="s">
        <v>5507</v>
      </c>
      <c r="C1151" s="7" t="s">
        <v>2402</v>
      </c>
      <c r="D1151" s="7" t="s">
        <v>5508</v>
      </c>
      <c r="E1151" s="9" t="s">
        <v>5509</v>
      </c>
      <c r="F1151" t="str">
        <f t="shared" si="34"/>
        <v>Duncan</v>
      </c>
      <c r="G1151" t="str">
        <f t="shared" si="35"/>
        <v>Mr</v>
      </c>
    </row>
    <row r="1152" spans="1:7" ht="15.75">
      <c r="A1152" s="9" t="s">
        <v>1192</v>
      </c>
      <c r="B1152" s="9" t="s">
        <v>5510</v>
      </c>
      <c r="C1152" s="7" t="s">
        <v>2402</v>
      </c>
      <c r="D1152" s="7" t="s">
        <v>5511</v>
      </c>
      <c r="E1152" s="9" t="s">
        <v>5512</v>
      </c>
      <c r="F1152" t="str">
        <f t="shared" si="34"/>
        <v>Louis C</v>
      </c>
      <c r="G1152" t="str">
        <f t="shared" si="35"/>
        <v>Mr</v>
      </c>
    </row>
    <row r="1153" spans="1:7" ht="15.75">
      <c r="A1153" s="9" t="s">
        <v>1193</v>
      </c>
      <c r="B1153" s="9" t="s">
        <v>5513</v>
      </c>
      <c r="C1153" s="7" t="s">
        <v>2402</v>
      </c>
      <c r="D1153" s="7" t="s">
        <v>4775</v>
      </c>
      <c r="E1153" s="9" t="s">
        <v>5514</v>
      </c>
      <c r="F1153" t="str">
        <f t="shared" si="34"/>
        <v>Daniel J</v>
      </c>
      <c r="G1153" t="str">
        <f t="shared" si="35"/>
        <v>Mr</v>
      </c>
    </row>
    <row r="1154" spans="1:7" ht="15.75">
      <c r="A1154" s="9" t="s">
        <v>1194</v>
      </c>
      <c r="B1154" s="9" t="s">
        <v>5515</v>
      </c>
      <c r="C1154" s="7" t="s">
        <v>2395</v>
      </c>
      <c r="D1154" s="7" t="s">
        <v>5516</v>
      </c>
      <c r="E1154" s="9" t="s">
        <v>5517</v>
      </c>
      <c r="F1154" t="str">
        <f t="shared" si="34"/>
        <v>Ildiko M</v>
      </c>
      <c r="G1154" t="str">
        <f t="shared" si="35"/>
        <v>Ms</v>
      </c>
    </row>
    <row r="1155" spans="1:7" ht="15.75">
      <c r="A1155" s="9" t="s">
        <v>1195</v>
      </c>
      <c r="B1155" s="9" t="s">
        <v>5518</v>
      </c>
      <c r="C1155" s="7" t="s">
        <v>2395</v>
      </c>
      <c r="D1155" s="7" t="s">
        <v>5519</v>
      </c>
      <c r="E1155" s="9" t="s">
        <v>5520</v>
      </c>
      <c r="F1155" t="str">
        <f t="shared" ref="F1155:F1218" si="36">TRIM(D1155)</f>
        <v>Melinda E</v>
      </c>
      <c r="G1155" t="str">
        <f t="shared" ref="G1155:G1218" si="37">TRIM(C1155)</f>
        <v>Ms</v>
      </c>
    </row>
    <row r="1156" spans="1:7" ht="15.75">
      <c r="A1156" s="9" t="s">
        <v>1196</v>
      </c>
      <c r="B1156" s="9" t="s">
        <v>5521</v>
      </c>
      <c r="C1156" s="7" t="s">
        <v>2395</v>
      </c>
      <c r="D1156" s="7" t="s">
        <v>5522</v>
      </c>
      <c r="E1156" s="9" t="s">
        <v>5523</v>
      </c>
      <c r="F1156" t="str">
        <f t="shared" si="36"/>
        <v>Ashley M</v>
      </c>
      <c r="G1156" t="str">
        <f t="shared" si="37"/>
        <v>Ms</v>
      </c>
    </row>
    <row r="1157" spans="1:7" ht="15.75">
      <c r="A1157" s="9" t="s">
        <v>1197</v>
      </c>
      <c r="B1157" s="9" t="s">
        <v>5524</v>
      </c>
      <c r="C1157" s="7" t="s">
        <v>2395</v>
      </c>
      <c r="D1157" s="7" t="s">
        <v>5525</v>
      </c>
      <c r="E1157" s="9" t="s">
        <v>5526</v>
      </c>
      <c r="F1157" t="str">
        <f t="shared" si="36"/>
        <v>Stephanie</v>
      </c>
      <c r="G1157" t="str">
        <f t="shared" si="37"/>
        <v>Ms</v>
      </c>
    </row>
    <row r="1158" spans="1:7" ht="15.75">
      <c r="A1158" s="9" t="s">
        <v>1198</v>
      </c>
      <c r="B1158" s="9" t="s">
        <v>5527</v>
      </c>
      <c r="C1158" s="7" t="s">
        <v>2402</v>
      </c>
      <c r="D1158" s="7" t="s">
        <v>4815</v>
      </c>
      <c r="E1158" s="9" t="s">
        <v>5528</v>
      </c>
      <c r="F1158" t="str">
        <f t="shared" si="36"/>
        <v>Sean P</v>
      </c>
      <c r="G1158" t="str">
        <f t="shared" si="37"/>
        <v>Mr</v>
      </c>
    </row>
    <row r="1159" spans="1:7" ht="15.75">
      <c r="A1159" s="9" t="s">
        <v>1199</v>
      </c>
      <c r="B1159" s="9" t="s">
        <v>5529</v>
      </c>
      <c r="C1159" s="7" t="s">
        <v>2395</v>
      </c>
      <c r="D1159" s="7" t="s">
        <v>4076</v>
      </c>
      <c r="E1159" s="9" t="s">
        <v>5530</v>
      </c>
      <c r="F1159" t="str">
        <f t="shared" si="36"/>
        <v>Rebecca</v>
      </c>
      <c r="G1159" t="str">
        <f t="shared" si="37"/>
        <v>Ms</v>
      </c>
    </row>
    <row r="1160" spans="1:7" ht="15.75">
      <c r="A1160" s="9" t="s">
        <v>1200</v>
      </c>
      <c r="B1160" s="9" t="s">
        <v>5531</v>
      </c>
      <c r="C1160" s="7" t="s">
        <v>2395</v>
      </c>
      <c r="D1160" s="7" t="s">
        <v>5532</v>
      </c>
      <c r="E1160" s="9" t="s">
        <v>5533</v>
      </c>
      <c r="F1160" t="str">
        <f t="shared" si="36"/>
        <v>Emily G</v>
      </c>
      <c r="G1160" t="str">
        <f t="shared" si="37"/>
        <v>Ms</v>
      </c>
    </row>
    <row r="1161" spans="1:7" ht="15.75">
      <c r="A1161" s="9" t="s">
        <v>1201</v>
      </c>
      <c r="B1161" s="9" t="s">
        <v>5534</v>
      </c>
      <c r="C1161" s="7" t="s">
        <v>2402</v>
      </c>
      <c r="D1161" s="7" t="s">
        <v>5535</v>
      </c>
      <c r="E1161" s="9" t="s">
        <v>3988</v>
      </c>
      <c r="F1161" t="str">
        <f t="shared" si="36"/>
        <v>Malcolm</v>
      </c>
      <c r="G1161" t="str">
        <f t="shared" si="37"/>
        <v>Mr</v>
      </c>
    </row>
    <row r="1162" spans="1:7" ht="15.75">
      <c r="A1162" s="9" t="s">
        <v>1202</v>
      </c>
      <c r="B1162" s="9" t="s">
        <v>5536</v>
      </c>
      <c r="C1162" s="7" t="s">
        <v>2402</v>
      </c>
      <c r="D1162" s="7" t="s">
        <v>5537</v>
      </c>
      <c r="E1162" s="9" t="s">
        <v>5538</v>
      </c>
      <c r="F1162" t="str">
        <f t="shared" si="36"/>
        <v>Danilo</v>
      </c>
      <c r="G1162" t="str">
        <f t="shared" si="37"/>
        <v>Mr</v>
      </c>
    </row>
    <row r="1163" spans="1:7" ht="15.75">
      <c r="A1163" s="9" t="s">
        <v>1203</v>
      </c>
      <c r="B1163" s="9" t="s">
        <v>5539</v>
      </c>
      <c r="C1163" s="7" t="s">
        <v>2402</v>
      </c>
      <c r="D1163" s="7" t="s">
        <v>5540</v>
      </c>
      <c r="E1163" s="9" t="s">
        <v>5541</v>
      </c>
      <c r="F1163" t="str">
        <f t="shared" si="36"/>
        <v>Mikko</v>
      </c>
      <c r="G1163" t="str">
        <f t="shared" si="37"/>
        <v>Mr</v>
      </c>
    </row>
    <row r="1164" spans="1:7" ht="15.75">
      <c r="A1164" s="9" t="s">
        <v>1204</v>
      </c>
      <c r="B1164" s="9" t="s">
        <v>5542</v>
      </c>
      <c r="C1164" s="7" t="s">
        <v>2395</v>
      </c>
      <c r="D1164" s="7" t="s">
        <v>5543</v>
      </c>
      <c r="E1164" s="9" t="s">
        <v>5544</v>
      </c>
      <c r="F1164" t="str">
        <f t="shared" si="36"/>
        <v>Paula C</v>
      </c>
      <c r="G1164" t="str">
        <f t="shared" si="37"/>
        <v>Ms</v>
      </c>
    </row>
    <row r="1165" spans="1:7" ht="15.75">
      <c r="A1165" s="9" t="s">
        <v>1205</v>
      </c>
      <c r="B1165" s="9" t="s">
        <v>5545</v>
      </c>
      <c r="C1165" s="7" t="s">
        <v>2395</v>
      </c>
      <c r="D1165" s="7" t="s">
        <v>5546</v>
      </c>
      <c r="E1165" s="9" t="s">
        <v>5547</v>
      </c>
      <c r="F1165" t="str">
        <f t="shared" si="36"/>
        <v>Kirsten N</v>
      </c>
      <c r="G1165" t="str">
        <f t="shared" si="37"/>
        <v>Ms</v>
      </c>
    </row>
    <row r="1166" spans="1:7" ht="15.75">
      <c r="A1166" s="9" t="s">
        <v>1206</v>
      </c>
      <c r="B1166" s="9" t="s">
        <v>5548</v>
      </c>
      <c r="C1166" s="7" t="s">
        <v>2395</v>
      </c>
      <c r="D1166" s="7" t="s">
        <v>5549</v>
      </c>
      <c r="E1166" s="9" t="s">
        <v>5550</v>
      </c>
      <c r="F1166" t="str">
        <f t="shared" si="36"/>
        <v>Christy</v>
      </c>
      <c r="G1166" t="str">
        <f t="shared" si="37"/>
        <v>Ms</v>
      </c>
    </row>
    <row r="1167" spans="1:7" ht="15.75">
      <c r="A1167" s="9" t="s">
        <v>1207</v>
      </c>
      <c r="B1167" s="9" t="s">
        <v>5551</v>
      </c>
      <c r="C1167" s="7" t="s">
        <v>2395</v>
      </c>
      <c r="D1167" s="7" t="s">
        <v>2767</v>
      </c>
      <c r="E1167" s="9" t="s">
        <v>5552</v>
      </c>
      <c r="F1167" t="str">
        <f t="shared" si="36"/>
        <v>Jennifer</v>
      </c>
      <c r="G1167" t="str">
        <f t="shared" si="37"/>
        <v>Ms</v>
      </c>
    </row>
    <row r="1168" spans="1:7" ht="15.75">
      <c r="A1168" s="9" t="s">
        <v>1208</v>
      </c>
      <c r="B1168" s="9" t="s">
        <v>5553</v>
      </c>
      <c r="C1168" s="7" t="s">
        <v>2395</v>
      </c>
      <c r="D1168" s="7" t="s">
        <v>5554</v>
      </c>
      <c r="E1168" s="9" t="s">
        <v>5555</v>
      </c>
      <c r="F1168" t="str">
        <f t="shared" si="36"/>
        <v>Jingjing</v>
      </c>
      <c r="G1168" t="str">
        <f t="shared" si="37"/>
        <v>Ms</v>
      </c>
    </row>
    <row r="1169" spans="1:7" ht="15.75">
      <c r="A1169" s="9" t="s">
        <v>1209</v>
      </c>
      <c r="B1169" s="9" t="s">
        <v>5556</v>
      </c>
      <c r="C1169" s="7" t="s">
        <v>2402</v>
      </c>
      <c r="D1169" s="7" t="s">
        <v>5557</v>
      </c>
      <c r="E1169" s="9" t="s">
        <v>2805</v>
      </c>
      <c r="F1169" t="str">
        <f t="shared" si="36"/>
        <v>Morgan</v>
      </c>
      <c r="G1169" t="str">
        <f t="shared" si="37"/>
        <v>Mr</v>
      </c>
    </row>
    <row r="1170" spans="1:7" ht="15.75">
      <c r="A1170" s="9" t="s">
        <v>1210</v>
      </c>
      <c r="B1170" s="9" t="s">
        <v>5558</v>
      </c>
      <c r="C1170" s="7" t="s">
        <v>2402</v>
      </c>
      <c r="D1170" s="7" t="s">
        <v>2595</v>
      </c>
      <c r="E1170" s="9" t="s">
        <v>5559</v>
      </c>
      <c r="F1170" t="str">
        <f t="shared" si="36"/>
        <v>Matt</v>
      </c>
      <c r="G1170" t="str">
        <f t="shared" si="37"/>
        <v>Mr</v>
      </c>
    </row>
    <row r="1171" spans="1:7" ht="15.75">
      <c r="A1171" s="9" t="s">
        <v>1211</v>
      </c>
      <c r="B1171" s="9" t="s">
        <v>5560</v>
      </c>
      <c r="C1171" s="7" t="s">
        <v>2402</v>
      </c>
      <c r="D1171" s="7" t="s">
        <v>3555</v>
      </c>
      <c r="E1171" s="9" t="s">
        <v>3951</v>
      </c>
      <c r="F1171" t="str">
        <f t="shared" si="36"/>
        <v>Patrick J</v>
      </c>
      <c r="G1171" t="str">
        <f t="shared" si="37"/>
        <v>Mr</v>
      </c>
    </row>
    <row r="1172" spans="1:7" ht="15.75">
      <c r="A1172" s="9" t="s">
        <v>1212</v>
      </c>
      <c r="B1172" s="9" t="s">
        <v>5561</v>
      </c>
      <c r="C1172" s="7" t="s">
        <v>2402</v>
      </c>
      <c r="D1172" s="7" t="s">
        <v>5562</v>
      </c>
      <c r="E1172" s="9" t="s">
        <v>5563</v>
      </c>
      <c r="F1172" t="str">
        <f t="shared" si="36"/>
        <v>Frankline</v>
      </c>
      <c r="G1172" t="str">
        <f t="shared" si="37"/>
        <v>Mr</v>
      </c>
    </row>
    <row r="1173" spans="1:7" ht="15.75">
      <c r="A1173" s="9" t="s">
        <v>1213</v>
      </c>
      <c r="B1173" s="9" t="s">
        <v>5564</v>
      </c>
      <c r="C1173" s="7" t="s">
        <v>2395</v>
      </c>
      <c r="D1173" s="7" t="s">
        <v>5565</v>
      </c>
      <c r="E1173" s="9" t="s">
        <v>5566</v>
      </c>
      <c r="F1173" t="str">
        <f t="shared" si="36"/>
        <v>Laura T</v>
      </c>
      <c r="G1173" t="str">
        <f t="shared" si="37"/>
        <v>Ms</v>
      </c>
    </row>
    <row r="1174" spans="1:7" ht="15.75">
      <c r="A1174" s="9" t="s">
        <v>1214</v>
      </c>
      <c r="B1174" s="9" t="s">
        <v>5567</v>
      </c>
      <c r="C1174" s="7" t="s">
        <v>2395</v>
      </c>
      <c r="D1174" s="7" t="s">
        <v>5568</v>
      </c>
      <c r="E1174" s="9" t="s">
        <v>5569</v>
      </c>
      <c r="F1174" t="str">
        <f t="shared" si="36"/>
        <v>Natalia</v>
      </c>
      <c r="G1174" t="str">
        <f t="shared" si="37"/>
        <v>Ms</v>
      </c>
    </row>
    <row r="1175" spans="1:7" ht="15.75">
      <c r="A1175" s="9" t="s">
        <v>1215</v>
      </c>
      <c r="B1175" s="9" t="s">
        <v>5570</v>
      </c>
      <c r="C1175" s="7" t="s">
        <v>2395</v>
      </c>
      <c r="D1175" s="7" t="s">
        <v>4848</v>
      </c>
      <c r="E1175" s="9" t="s">
        <v>5571</v>
      </c>
      <c r="F1175" t="str">
        <f t="shared" si="36"/>
        <v>Jennifer L</v>
      </c>
      <c r="G1175" t="str">
        <f t="shared" si="37"/>
        <v>Ms</v>
      </c>
    </row>
    <row r="1176" spans="1:7" ht="15.75">
      <c r="A1176" s="9" t="s">
        <v>1216</v>
      </c>
      <c r="B1176" s="9" t="s">
        <v>5572</v>
      </c>
      <c r="C1176" s="7" t="s">
        <v>2395</v>
      </c>
      <c r="D1176" s="7" t="s">
        <v>5573</v>
      </c>
      <c r="E1176" s="9" t="s">
        <v>4541</v>
      </c>
      <c r="F1176" t="str">
        <f t="shared" si="36"/>
        <v>Brooke</v>
      </c>
      <c r="G1176" t="str">
        <f t="shared" si="37"/>
        <v>Ms</v>
      </c>
    </row>
    <row r="1177" spans="1:7" ht="15.75">
      <c r="A1177" s="9" t="s">
        <v>1217</v>
      </c>
      <c r="B1177" s="9" t="s">
        <v>5574</v>
      </c>
      <c r="C1177" s="7" t="s">
        <v>2402</v>
      </c>
      <c r="D1177" s="7" t="s">
        <v>5575</v>
      </c>
      <c r="E1177" s="9" t="s">
        <v>5576</v>
      </c>
      <c r="F1177" t="str">
        <f t="shared" si="36"/>
        <v>Jeremy M</v>
      </c>
      <c r="G1177" t="str">
        <f t="shared" si="37"/>
        <v>Mr</v>
      </c>
    </row>
    <row r="1178" spans="1:7" ht="15.75">
      <c r="A1178" s="9" t="s">
        <v>1218</v>
      </c>
      <c r="B1178" s="9" t="s">
        <v>5577</v>
      </c>
      <c r="C1178" s="7" t="s">
        <v>2395</v>
      </c>
      <c r="D1178" s="7" t="s">
        <v>5578</v>
      </c>
      <c r="E1178" s="9" t="s">
        <v>5579</v>
      </c>
      <c r="F1178" t="str">
        <f t="shared" si="36"/>
        <v>Megan L</v>
      </c>
      <c r="G1178" t="str">
        <f t="shared" si="37"/>
        <v>Ms</v>
      </c>
    </row>
    <row r="1179" spans="1:7" ht="15.75">
      <c r="A1179" s="9" t="s">
        <v>1219</v>
      </c>
      <c r="B1179" s="9" t="s">
        <v>5580</v>
      </c>
      <c r="C1179" s="7" t="s">
        <v>2402</v>
      </c>
      <c r="D1179" s="7" t="s">
        <v>2649</v>
      </c>
      <c r="E1179" s="9" t="s">
        <v>5581</v>
      </c>
      <c r="F1179" t="str">
        <f t="shared" si="36"/>
        <v>Bryan</v>
      </c>
      <c r="G1179" t="str">
        <f t="shared" si="37"/>
        <v>Mr</v>
      </c>
    </row>
    <row r="1180" spans="1:7" ht="15.75">
      <c r="A1180" s="9" t="s">
        <v>1220</v>
      </c>
      <c r="B1180" s="9" t="s">
        <v>5582</v>
      </c>
      <c r="C1180" s="7" t="s">
        <v>2395</v>
      </c>
      <c r="D1180" s="7" t="s">
        <v>5583</v>
      </c>
      <c r="E1180" s="9" t="s">
        <v>5584</v>
      </c>
      <c r="F1180" t="str">
        <f t="shared" si="36"/>
        <v>Marny</v>
      </c>
      <c r="G1180" t="str">
        <f t="shared" si="37"/>
        <v>Ms</v>
      </c>
    </row>
    <row r="1181" spans="1:7" ht="15.75">
      <c r="A1181" s="9" t="s">
        <v>1221</v>
      </c>
      <c r="B1181" s="9" t="s">
        <v>5585</v>
      </c>
      <c r="C1181" s="7" t="s">
        <v>2395</v>
      </c>
      <c r="D1181" s="7" t="s">
        <v>5586</v>
      </c>
      <c r="E1181" s="9" t="s">
        <v>4620</v>
      </c>
      <c r="F1181" t="str">
        <f t="shared" si="36"/>
        <v>Elizabeth H</v>
      </c>
      <c r="G1181" t="str">
        <f t="shared" si="37"/>
        <v>Ms</v>
      </c>
    </row>
    <row r="1182" spans="1:7" ht="15.75">
      <c r="A1182" s="9" t="s">
        <v>1222</v>
      </c>
      <c r="B1182" s="9" t="s">
        <v>5587</v>
      </c>
      <c r="C1182" s="7" t="s">
        <v>2402</v>
      </c>
      <c r="D1182" s="7" t="s">
        <v>5588</v>
      </c>
      <c r="E1182" s="9" t="s">
        <v>5589</v>
      </c>
      <c r="F1182" t="str">
        <f t="shared" si="36"/>
        <v>Marc</v>
      </c>
      <c r="G1182" t="str">
        <f t="shared" si="37"/>
        <v>Mr</v>
      </c>
    </row>
    <row r="1183" spans="1:7" ht="15.75">
      <c r="A1183" s="9" t="s">
        <v>1223</v>
      </c>
      <c r="B1183" s="9" t="s">
        <v>5590</v>
      </c>
      <c r="C1183" s="7" t="s">
        <v>2402</v>
      </c>
      <c r="D1183" s="7" t="s">
        <v>5591</v>
      </c>
      <c r="E1183" s="9" t="s">
        <v>5592</v>
      </c>
      <c r="F1183" t="str">
        <f t="shared" si="36"/>
        <v>Benjamin L</v>
      </c>
      <c r="G1183" t="str">
        <f t="shared" si="37"/>
        <v>Mr</v>
      </c>
    </row>
    <row r="1184" spans="1:7" ht="15.75">
      <c r="A1184" s="9" t="s">
        <v>1224</v>
      </c>
      <c r="B1184" s="9" t="s">
        <v>5593</v>
      </c>
      <c r="C1184" s="7" t="s">
        <v>2402</v>
      </c>
      <c r="D1184" s="7" t="s">
        <v>5594</v>
      </c>
      <c r="E1184" s="9" t="s">
        <v>5595</v>
      </c>
      <c r="F1184" t="str">
        <f t="shared" si="36"/>
        <v>Rob G</v>
      </c>
      <c r="G1184" t="str">
        <f t="shared" si="37"/>
        <v>Mr</v>
      </c>
    </row>
    <row r="1185" spans="1:7" ht="15.75">
      <c r="A1185" s="9" t="s">
        <v>1225</v>
      </c>
      <c r="B1185" s="9" t="s">
        <v>5596</v>
      </c>
      <c r="C1185" s="7" t="s">
        <v>2395</v>
      </c>
      <c r="D1185" s="7" t="s">
        <v>5597</v>
      </c>
      <c r="E1185" s="9" t="s">
        <v>3536</v>
      </c>
      <c r="F1185" t="str">
        <f t="shared" si="36"/>
        <v>Stefanie A</v>
      </c>
      <c r="G1185" t="str">
        <f t="shared" si="37"/>
        <v>Ms</v>
      </c>
    </row>
    <row r="1186" spans="1:7" ht="15.75">
      <c r="A1186" s="9" t="s">
        <v>1226</v>
      </c>
      <c r="B1186" s="9" t="s">
        <v>5598</v>
      </c>
      <c r="C1186" s="7" t="s">
        <v>2395</v>
      </c>
      <c r="D1186" s="7" t="s">
        <v>5525</v>
      </c>
      <c r="E1186" s="9" t="s">
        <v>5599</v>
      </c>
      <c r="F1186" t="str">
        <f t="shared" si="36"/>
        <v>Stephanie</v>
      </c>
      <c r="G1186" t="str">
        <f t="shared" si="37"/>
        <v>Ms</v>
      </c>
    </row>
    <row r="1187" spans="1:7" ht="15.75">
      <c r="A1187" s="9" t="s">
        <v>1227</v>
      </c>
      <c r="B1187" s="9" t="s">
        <v>5600</v>
      </c>
      <c r="C1187" s="7" t="s">
        <v>2395</v>
      </c>
      <c r="D1187" s="7" t="s">
        <v>5601</v>
      </c>
      <c r="E1187" s="9" t="s">
        <v>5602</v>
      </c>
      <c r="F1187" t="str">
        <f t="shared" si="36"/>
        <v>Caroline F</v>
      </c>
      <c r="G1187" t="str">
        <f t="shared" si="37"/>
        <v>Ms</v>
      </c>
    </row>
    <row r="1188" spans="1:7" ht="15.75">
      <c r="A1188" s="9" t="s">
        <v>1228</v>
      </c>
      <c r="B1188" s="9" t="s">
        <v>5603</v>
      </c>
      <c r="C1188" s="7" t="s">
        <v>2395</v>
      </c>
      <c r="D1188" s="7" t="s">
        <v>5604</v>
      </c>
      <c r="E1188" s="9" t="s">
        <v>3988</v>
      </c>
      <c r="F1188" t="str">
        <f t="shared" si="36"/>
        <v>Julia J</v>
      </c>
      <c r="G1188" t="str">
        <f t="shared" si="37"/>
        <v>Ms</v>
      </c>
    </row>
    <row r="1189" spans="1:7" ht="15.75">
      <c r="A1189" s="9" t="s">
        <v>1229</v>
      </c>
      <c r="B1189" s="9" t="s">
        <v>5605</v>
      </c>
      <c r="C1189" s="7" t="s">
        <v>2402</v>
      </c>
      <c r="D1189" s="7" t="s">
        <v>4071</v>
      </c>
      <c r="E1189" s="9" t="s">
        <v>5606</v>
      </c>
      <c r="F1189" t="str">
        <f t="shared" si="36"/>
        <v>Jack</v>
      </c>
      <c r="G1189" t="str">
        <f t="shared" si="37"/>
        <v>Mr</v>
      </c>
    </row>
    <row r="1190" spans="1:7" ht="15.75">
      <c r="A1190" s="9" t="s">
        <v>1230</v>
      </c>
      <c r="B1190" s="9" t="s">
        <v>5607</v>
      </c>
      <c r="C1190" s="7" t="s">
        <v>2402</v>
      </c>
      <c r="D1190" s="7" t="s">
        <v>5608</v>
      </c>
      <c r="E1190" s="9" t="s">
        <v>5609</v>
      </c>
      <c r="F1190" t="str">
        <f t="shared" si="36"/>
        <v>Bernat</v>
      </c>
      <c r="G1190" t="str">
        <f t="shared" si="37"/>
        <v>Mr</v>
      </c>
    </row>
    <row r="1191" spans="1:7" ht="15.75">
      <c r="A1191" s="9" t="s">
        <v>1231</v>
      </c>
      <c r="B1191" s="9" t="s">
        <v>5610</v>
      </c>
      <c r="C1191" s="7" t="s">
        <v>2402</v>
      </c>
      <c r="D1191" s="7" t="s">
        <v>5611</v>
      </c>
      <c r="E1191" s="9" t="s">
        <v>5612</v>
      </c>
      <c r="F1191" t="str">
        <f t="shared" si="36"/>
        <v>Hicham</v>
      </c>
      <c r="G1191" t="str">
        <f t="shared" si="37"/>
        <v>Mr</v>
      </c>
    </row>
    <row r="1192" spans="1:7" ht="15.75">
      <c r="A1192" s="9" t="s">
        <v>1232</v>
      </c>
      <c r="B1192" s="9" t="s">
        <v>5613</v>
      </c>
      <c r="C1192" s="7" t="s">
        <v>2395</v>
      </c>
      <c r="D1192" s="7" t="s">
        <v>2940</v>
      </c>
      <c r="E1192" s="9" t="s">
        <v>5043</v>
      </c>
      <c r="F1192" t="str">
        <f t="shared" si="36"/>
        <v>Grace</v>
      </c>
      <c r="G1192" t="str">
        <f t="shared" si="37"/>
        <v>Ms</v>
      </c>
    </row>
    <row r="1193" spans="1:7" ht="15.75">
      <c r="A1193" s="9" t="s">
        <v>1233</v>
      </c>
      <c r="B1193" s="9" t="s">
        <v>5614</v>
      </c>
      <c r="C1193" s="7" t="s">
        <v>2395</v>
      </c>
      <c r="D1193" s="7" t="s">
        <v>2865</v>
      </c>
      <c r="E1193" s="9" t="s">
        <v>5615</v>
      </c>
      <c r="F1193" t="str">
        <f t="shared" si="36"/>
        <v>Sarah</v>
      </c>
      <c r="G1193" t="str">
        <f t="shared" si="37"/>
        <v>Ms</v>
      </c>
    </row>
    <row r="1194" spans="1:7" ht="15.75">
      <c r="A1194" s="9" t="s">
        <v>1234</v>
      </c>
      <c r="B1194" s="9" t="s">
        <v>5616</v>
      </c>
      <c r="C1194" s="7" t="s">
        <v>2402</v>
      </c>
      <c r="D1194" s="7" t="s">
        <v>5617</v>
      </c>
      <c r="E1194" s="9" t="s">
        <v>5415</v>
      </c>
      <c r="F1194" t="str">
        <f t="shared" si="36"/>
        <v>Anthony S</v>
      </c>
      <c r="G1194" t="str">
        <f t="shared" si="37"/>
        <v>Mr</v>
      </c>
    </row>
    <row r="1195" spans="1:7" ht="15.75">
      <c r="A1195" s="9" t="s">
        <v>1235</v>
      </c>
      <c r="B1195" s="9" t="s">
        <v>5618</v>
      </c>
      <c r="C1195" s="7" t="s">
        <v>2395</v>
      </c>
      <c r="D1195" s="7" t="s">
        <v>5619</v>
      </c>
      <c r="E1195" s="9" t="s">
        <v>5620</v>
      </c>
      <c r="F1195" t="str">
        <f t="shared" si="36"/>
        <v>Elisabetta</v>
      </c>
      <c r="G1195" t="str">
        <f t="shared" si="37"/>
        <v>Ms</v>
      </c>
    </row>
    <row r="1196" spans="1:7" ht="15.75">
      <c r="A1196" s="9" t="s">
        <v>1236</v>
      </c>
      <c r="B1196" s="9" t="s">
        <v>5621</v>
      </c>
      <c r="C1196" s="7" t="s">
        <v>2402</v>
      </c>
      <c r="D1196" s="7" t="s">
        <v>5622</v>
      </c>
      <c r="E1196" s="9" t="s">
        <v>5623</v>
      </c>
      <c r="F1196" t="str">
        <f t="shared" si="36"/>
        <v>Trevor N</v>
      </c>
      <c r="G1196" t="str">
        <f t="shared" si="37"/>
        <v>Mr</v>
      </c>
    </row>
    <row r="1197" spans="1:7" ht="15.75">
      <c r="A1197" s="9" t="s">
        <v>1237</v>
      </c>
      <c r="B1197" s="9" t="s">
        <v>5624</v>
      </c>
      <c r="C1197" s="7" t="s">
        <v>2395</v>
      </c>
      <c r="D1197" s="7" t="s">
        <v>5625</v>
      </c>
      <c r="E1197" s="9" t="s">
        <v>5626</v>
      </c>
      <c r="F1197" t="str">
        <f t="shared" si="36"/>
        <v>Nancy</v>
      </c>
      <c r="G1197" t="str">
        <f t="shared" si="37"/>
        <v>Ms</v>
      </c>
    </row>
    <row r="1198" spans="1:7" ht="15.75">
      <c r="A1198" s="9" t="s">
        <v>1238</v>
      </c>
      <c r="B1198" s="9" t="s">
        <v>5627</v>
      </c>
      <c r="C1198" s="7" t="s">
        <v>2395</v>
      </c>
      <c r="D1198" s="7" t="s">
        <v>5628</v>
      </c>
      <c r="E1198" s="9" t="s">
        <v>5231</v>
      </c>
      <c r="F1198" t="str">
        <f t="shared" si="36"/>
        <v>Allison R</v>
      </c>
      <c r="G1198" t="str">
        <f t="shared" si="37"/>
        <v>Ms</v>
      </c>
    </row>
    <row r="1199" spans="1:7" ht="15.75">
      <c r="A1199" s="9" t="s">
        <v>1239</v>
      </c>
      <c r="B1199" s="9" t="s">
        <v>5629</v>
      </c>
      <c r="C1199" s="7" t="s">
        <v>2402</v>
      </c>
      <c r="D1199" s="7" t="s">
        <v>4649</v>
      </c>
      <c r="E1199" s="9" t="s">
        <v>5630</v>
      </c>
      <c r="F1199" t="str">
        <f t="shared" si="36"/>
        <v>Robert J</v>
      </c>
      <c r="G1199" t="str">
        <f t="shared" si="37"/>
        <v>Mr</v>
      </c>
    </row>
    <row r="1200" spans="1:7" ht="15.75">
      <c r="A1200" s="9" t="s">
        <v>1240</v>
      </c>
      <c r="B1200" s="9" t="s">
        <v>5631</v>
      </c>
      <c r="C1200" s="7" t="s">
        <v>2402</v>
      </c>
      <c r="D1200" s="7" t="s">
        <v>2729</v>
      </c>
      <c r="E1200" s="9" t="s">
        <v>5632</v>
      </c>
      <c r="F1200" t="str">
        <f t="shared" si="36"/>
        <v>Nicholas</v>
      </c>
      <c r="G1200" t="str">
        <f t="shared" si="37"/>
        <v>Mr</v>
      </c>
    </row>
    <row r="1201" spans="1:7" ht="15.75">
      <c r="A1201" s="9" t="s">
        <v>1241</v>
      </c>
      <c r="B1201" s="9" t="s">
        <v>5633</v>
      </c>
      <c r="C1201" s="7" t="s">
        <v>2402</v>
      </c>
      <c r="D1201" s="7" t="s">
        <v>5634</v>
      </c>
      <c r="E1201" s="9" t="s">
        <v>5635</v>
      </c>
      <c r="F1201" t="str">
        <f t="shared" si="36"/>
        <v>Kevin L</v>
      </c>
      <c r="G1201" t="str">
        <f t="shared" si="37"/>
        <v>Mr</v>
      </c>
    </row>
    <row r="1202" spans="1:7" ht="15.75">
      <c r="A1202" s="9" t="s">
        <v>1242</v>
      </c>
      <c r="B1202" s="9" t="s">
        <v>5636</v>
      </c>
      <c r="C1202" s="7" t="s">
        <v>2402</v>
      </c>
      <c r="D1202" s="7" t="s">
        <v>2649</v>
      </c>
      <c r="E1202" s="9" t="s">
        <v>5637</v>
      </c>
      <c r="F1202" t="str">
        <f t="shared" si="36"/>
        <v>Bryan</v>
      </c>
      <c r="G1202" t="str">
        <f t="shared" si="37"/>
        <v>Mr</v>
      </c>
    </row>
    <row r="1203" spans="1:7" ht="15.75">
      <c r="A1203" s="9" t="s">
        <v>1243</v>
      </c>
      <c r="B1203" s="9" t="s">
        <v>5638</v>
      </c>
      <c r="C1203" s="7" t="s">
        <v>2402</v>
      </c>
      <c r="D1203" s="7" t="s">
        <v>3609</v>
      </c>
      <c r="E1203" s="9" t="s">
        <v>5639</v>
      </c>
      <c r="F1203" t="str">
        <f t="shared" si="36"/>
        <v>Jaime</v>
      </c>
      <c r="G1203" t="str">
        <f t="shared" si="37"/>
        <v>Mr</v>
      </c>
    </row>
    <row r="1204" spans="1:7" ht="15.75">
      <c r="A1204" s="9" t="s">
        <v>1244</v>
      </c>
      <c r="B1204" s="9" t="s">
        <v>5640</v>
      </c>
      <c r="C1204" s="7" t="s">
        <v>2395</v>
      </c>
      <c r="D1204" s="7" t="s">
        <v>5641</v>
      </c>
      <c r="E1204" s="9" t="s">
        <v>5642</v>
      </c>
      <c r="F1204" t="str">
        <f t="shared" si="36"/>
        <v>Janae N</v>
      </c>
      <c r="G1204" t="str">
        <f t="shared" si="37"/>
        <v>Ms</v>
      </c>
    </row>
    <row r="1205" spans="1:7" ht="15.75">
      <c r="A1205" s="9" t="s">
        <v>1245</v>
      </c>
      <c r="B1205" s="9" t="s">
        <v>5643</v>
      </c>
      <c r="C1205" s="7" t="s">
        <v>2395</v>
      </c>
      <c r="D1205" s="7" t="s">
        <v>3007</v>
      </c>
      <c r="E1205" s="9" t="s">
        <v>5644</v>
      </c>
      <c r="F1205" t="str">
        <f t="shared" si="36"/>
        <v>Audrey</v>
      </c>
      <c r="G1205" t="str">
        <f t="shared" si="37"/>
        <v>Ms</v>
      </c>
    </row>
    <row r="1206" spans="1:7" ht="15.75">
      <c r="A1206" s="9" t="s">
        <v>1246</v>
      </c>
      <c r="B1206" s="9" t="s">
        <v>5645</v>
      </c>
      <c r="C1206" s="7" t="s">
        <v>2395</v>
      </c>
      <c r="D1206" s="7" t="s">
        <v>2698</v>
      </c>
      <c r="E1206" s="9" t="s">
        <v>5646</v>
      </c>
      <c r="F1206" t="str">
        <f t="shared" si="36"/>
        <v>Laura</v>
      </c>
      <c r="G1206" t="str">
        <f t="shared" si="37"/>
        <v>Ms</v>
      </c>
    </row>
    <row r="1207" spans="1:7" ht="15.75">
      <c r="A1207" s="9" t="s">
        <v>1247</v>
      </c>
      <c r="B1207" s="9" t="s">
        <v>5647</v>
      </c>
      <c r="C1207" s="7" t="s">
        <v>2395</v>
      </c>
      <c r="D1207" s="7" t="s">
        <v>5648</v>
      </c>
      <c r="E1207" s="9" t="s">
        <v>5649</v>
      </c>
      <c r="F1207" t="str">
        <f t="shared" si="36"/>
        <v>Nicole F</v>
      </c>
      <c r="G1207" t="str">
        <f t="shared" si="37"/>
        <v>Ms</v>
      </c>
    </row>
    <row r="1208" spans="1:7" ht="15.75">
      <c r="A1208" s="9" t="s">
        <v>1248</v>
      </c>
      <c r="B1208" s="9" t="s">
        <v>5650</v>
      </c>
      <c r="C1208" s="7" t="s">
        <v>2395</v>
      </c>
      <c r="D1208" s="7" t="s">
        <v>5651</v>
      </c>
      <c r="E1208" s="9" t="s">
        <v>5652</v>
      </c>
      <c r="F1208" t="str">
        <f t="shared" si="36"/>
        <v>Krista L</v>
      </c>
      <c r="G1208" t="str">
        <f t="shared" si="37"/>
        <v>Ms</v>
      </c>
    </row>
    <row r="1209" spans="1:7" ht="15.75">
      <c r="A1209" s="9" t="s">
        <v>1249</v>
      </c>
      <c r="B1209" s="9" t="s">
        <v>5653</v>
      </c>
      <c r="C1209" s="7" t="s">
        <v>2395</v>
      </c>
      <c r="D1209" s="7" t="s">
        <v>5654</v>
      </c>
      <c r="E1209" s="9" t="s">
        <v>5655</v>
      </c>
      <c r="F1209" t="str">
        <f t="shared" si="36"/>
        <v>Denise</v>
      </c>
      <c r="G1209" t="str">
        <f t="shared" si="37"/>
        <v>Ms</v>
      </c>
    </row>
    <row r="1210" spans="1:7" ht="15.75">
      <c r="A1210" s="9" t="s">
        <v>1250</v>
      </c>
      <c r="B1210" s="9" t="s">
        <v>5656</v>
      </c>
      <c r="C1210" s="7" t="s">
        <v>2402</v>
      </c>
      <c r="D1210" s="7" t="s">
        <v>5657</v>
      </c>
      <c r="E1210" s="9" t="s">
        <v>5658</v>
      </c>
      <c r="F1210" t="str">
        <f t="shared" si="36"/>
        <v>Ariel</v>
      </c>
      <c r="G1210" t="str">
        <f t="shared" si="37"/>
        <v>Mr</v>
      </c>
    </row>
    <row r="1211" spans="1:7" ht="15.75">
      <c r="A1211" s="9" t="s">
        <v>1251</v>
      </c>
      <c r="B1211" s="9" t="s">
        <v>5659</v>
      </c>
      <c r="C1211" s="7" t="s">
        <v>2402</v>
      </c>
      <c r="D1211" s="7" t="s">
        <v>5660</v>
      </c>
      <c r="E1211" s="9" t="s">
        <v>5415</v>
      </c>
      <c r="F1211" t="str">
        <f t="shared" si="36"/>
        <v>Jeremy</v>
      </c>
      <c r="G1211" t="str">
        <f t="shared" si="37"/>
        <v>Mr</v>
      </c>
    </row>
    <row r="1212" spans="1:7" ht="15.75">
      <c r="A1212" s="9" t="s">
        <v>1252</v>
      </c>
      <c r="B1212" s="9" t="s">
        <v>5661</v>
      </c>
      <c r="C1212" s="7" t="s">
        <v>2395</v>
      </c>
      <c r="D1212" s="7" t="s">
        <v>5662</v>
      </c>
      <c r="E1212" s="9" t="s">
        <v>5663</v>
      </c>
      <c r="F1212" t="str">
        <f t="shared" si="36"/>
        <v>Rosalie</v>
      </c>
      <c r="G1212" t="str">
        <f t="shared" si="37"/>
        <v>Ms</v>
      </c>
    </row>
    <row r="1213" spans="1:7" ht="15.75">
      <c r="A1213" s="9" t="s">
        <v>1253</v>
      </c>
      <c r="B1213" s="9" t="s">
        <v>5664</v>
      </c>
      <c r="C1213" s="7" t="s">
        <v>2402</v>
      </c>
      <c r="D1213" s="7" t="s">
        <v>5196</v>
      </c>
      <c r="E1213" s="9" t="s">
        <v>5665</v>
      </c>
      <c r="F1213" t="str">
        <f t="shared" si="36"/>
        <v>Jay</v>
      </c>
      <c r="G1213" t="str">
        <f t="shared" si="37"/>
        <v>Mr</v>
      </c>
    </row>
    <row r="1214" spans="1:7" ht="15.75">
      <c r="A1214" s="9" t="s">
        <v>1254</v>
      </c>
      <c r="B1214" s="9" t="s">
        <v>5666</v>
      </c>
      <c r="C1214" s="7" t="s">
        <v>2395</v>
      </c>
      <c r="D1214" s="7" t="s">
        <v>5667</v>
      </c>
      <c r="E1214" s="9" t="s">
        <v>5668</v>
      </c>
      <c r="F1214" t="str">
        <f t="shared" si="36"/>
        <v>Calesse</v>
      </c>
      <c r="G1214" t="str">
        <f t="shared" si="37"/>
        <v>Ms</v>
      </c>
    </row>
    <row r="1215" spans="1:7" ht="15.75">
      <c r="A1215" s="9" t="s">
        <v>1255</v>
      </c>
      <c r="B1215" s="9" t="s">
        <v>5669</v>
      </c>
      <c r="C1215" s="7" t="s">
        <v>2402</v>
      </c>
      <c r="D1215" s="7" t="s">
        <v>5670</v>
      </c>
      <c r="E1215" s="9" t="s">
        <v>5671</v>
      </c>
      <c r="F1215" t="str">
        <f t="shared" si="36"/>
        <v>Vitaliy</v>
      </c>
      <c r="G1215" t="str">
        <f t="shared" si="37"/>
        <v>Mr</v>
      </c>
    </row>
    <row r="1216" spans="1:7" ht="15.75">
      <c r="A1216" s="9" t="s">
        <v>1256</v>
      </c>
      <c r="B1216" s="9" t="s">
        <v>5672</v>
      </c>
      <c r="C1216" s="7" t="s">
        <v>2402</v>
      </c>
      <c r="D1216" s="7" t="s">
        <v>5673</v>
      </c>
      <c r="E1216" s="9" t="s">
        <v>5674</v>
      </c>
      <c r="F1216" t="str">
        <f t="shared" si="36"/>
        <v>Benjamin W</v>
      </c>
      <c r="G1216" t="str">
        <f t="shared" si="37"/>
        <v>Mr</v>
      </c>
    </row>
    <row r="1217" spans="1:7" ht="15.75">
      <c r="A1217" s="9" t="s">
        <v>1257</v>
      </c>
      <c r="B1217" s="9" t="s">
        <v>5675</v>
      </c>
      <c r="C1217" s="7" t="s">
        <v>2402</v>
      </c>
      <c r="D1217" s="7" t="s">
        <v>3724</v>
      </c>
      <c r="E1217" s="9" t="s">
        <v>5676</v>
      </c>
      <c r="F1217" t="str">
        <f t="shared" si="36"/>
        <v>Jesse</v>
      </c>
      <c r="G1217" t="str">
        <f t="shared" si="37"/>
        <v>Mr</v>
      </c>
    </row>
    <row r="1218" spans="1:7" ht="15.75">
      <c r="A1218" s="9" t="s">
        <v>1258</v>
      </c>
      <c r="B1218" s="9" t="s">
        <v>5677</v>
      </c>
      <c r="C1218" s="7" t="s">
        <v>2402</v>
      </c>
      <c r="D1218" s="7" t="s">
        <v>2598</v>
      </c>
      <c r="E1218" s="9" t="s">
        <v>5678</v>
      </c>
      <c r="F1218" t="str">
        <f t="shared" si="36"/>
        <v>Mark</v>
      </c>
      <c r="G1218" t="str">
        <f t="shared" si="37"/>
        <v>Mr</v>
      </c>
    </row>
    <row r="1219" spans="1:7" ht="15.75">
      <c r="A1219" s="9" t="s">
        <v>1259</v>
      </c>
      <c r="B1219" s="9" t="s">
        <v>5679</v>
      </c>
      <c r="C1219" s="7" t="s">
        <v>2395</v>
      </c>
      <c r="D1219" s="7" t="s">
        <v>2735</v>
      </c>
      <c r="E1219" s="9" t="s">
        <v>5680</v>
      </c>
      <c r="F1219" t="str">
        <f t="shared" ref="F1219:F1282" si="38">TRIM(D1219)</f>
        <v>Lauren</v>
      </c>
      <c r="G1219" t="str">
        <f t="shared" ref="G1219:G1282" si="39">TRIM(C1219)</f>
        <v>Ms</v>
      </c>
    </row>
    <row r="1220" spans="1:7" ht="15.75">
      <c r="A1220" s="9" t="s">
        <v>1260</v>
      </c>
      <c r="B1220" s="9" t="s">
        <v>5681</v>
      </c>
      <c r="C1220" s="7" t="s">
        <v>2402</v>
      </c>
      <c r="D1220" s="7" t="s">
        <v>5682</v>
      </c>
      <c r="E1220" s="9" t="s">
        <v>5683</v>
      </c>
      <c r="F1220" t="str">
        <f t="shared" si="38"/>
        <v>Massimiliano</v>
      </c>
      <c r="G1220" t="str">
        <f t="shared" si="39"/>
        <v>Mr</v>
      </c>
    </row>
    <row r="1221" spans="1:7" ht="15.75">
      <c r="A1221" s="9" t="s">
        <v>1261</v>
      </c>
      <c r="B1221" s="9" t="s">
        <v>5684</v>
      </c>
      <c r="C1221" s="7" t="s">
        <v>2402</v>
      </c>
      <c r="D1221" s="7" t="s">
        <v>3886</v>
      </c>
      <c r="E1221" s="9" t="s">
        <v>5685</v>
      </c>
      <c r="F1221" t="str">
        <f t="shared" si="38"/>
        <v>Josh</v>
      </c>
      <c r="G1221" t="str">
        <f t="shared" si="39"/>
        <v>Mr</v>
      </c>
    </row>
    <row r="1222" spans="1:7" ht="15.75">
      <c r="A1222" s="9" t="s">
        <v>1262</v>
      </c>
      <c r="B1222" s="9" t="s">
        <v>5686</v>
      </c>
      <c r="C1222" s="7" t="s">
        <v>2402</v>
      </c>
      <c r="D1222" s="7" t="s">
        <v>5687</v>
      </c>
      <c r="E1222" s="9" t="s">
        <v>5688</v>
      </c>
      <c r="F1222" t="str">
        <f t="shared" si="38"/>
        <v>Kiyokatsu</v>
      </c>
      <c r="G1222" t="str">
        <f t="shared" si="39"/>
        <v>Mr</v>
      </c>
    </row>
    <row r="1223" spans="1:7" ht="15.75">
      <c r="A1223" s="9" t="s">
        <v>1263</v>
      </c>
      <c r="B1223" s="9" t="s">
        <v>5689</v>
      </c>
      <c r="C1223" s="7" t="s">
        <v>2395</v>
      </c>
      <c r="D1223" s="7" t="s">
        <v>3923</v>
      </c>
      <c r="E1223" s="9" t="s">
        <v>5690</v>
      </c>
      <c r="F1223" t="str">
        <f t="shared" si="38"/>
        <v>Amanda L</v>
      </c>
      <c r="G1223" t="str">
        <f t="shared" si="39"/>
        <v>Ms</v>
      </c>
    </row>
    <row r="1224" spans="1:7" ht="15.75">
      <c r="A1224" s="9" t="s">
        <v>1264</v>
      </c>
      <c r="B1224" s="9" t="s">
        <v>5691</v>
      </c>
      <c r="C1224" s="7" t="s">
        <v>2402</v>
      </c>
      <c r="D1224" s="7" t="s">
        <v>2712</v>
      </c>
      <c r="E1224" s="9" t="s">
        <v>5692</v>
      </c>
      <c r="F1224" t="str">
        <f t="shared" si="38"/>
        <v>Matthew</v>
      </c>
      <c r="G1224" t="str">
        <f t="shared" si="39"/>
        <v>Mr</v>
      </c>
    </row>
    <row r="1225" spans="1:7" ht="15.75">
      <c r="A1225" s="9" t="s">
        <v>1265</v>
      </c>
      <c r="B1225" s="9" t="s">
        <v>5693</v>
      </c>
      <c r="C1225" s="7" t="s">
        <v>2402</v>
      </c>
      <c r="D1225" s="7" t="s">
        <v>5694</v>
      </c>
      <c r="E1225" s="9" t="s">
        <v>5695</v>
      </c>
      <c r="F1225" t="str">
        <f t="shared" si="38"/>
        <v>Myles</v>
      </c>
      <c r="G1225" t="str">
        <f t="shared" si="39"/>
        <v>Mr</v>
      </c>
    </row>
    <row r="1226" spans="1:7" ht="15.75">
      <c r="A1226" s="9" t="s">
        <v>1266</v>
      </c>
      <c r="B1226" s="9" t="s">
        <v>5696</v>
      </c>
      <c r="C1226" s="7" t="s">
        <v>2395</v>
      </c>
      <c r="D1226" s="7" t="s">
        <v>3803</v>
      </c>
      <c r="E1226" s="9" t="s">
        <v>5697</v>
      </c>
      <c r="F1226" t="str">
        <f t="shared" si="38"/>
        <v>Kate L</v>
      </c>
      <c r="G1226" t="str">
        <f t="shared" si="39"/>
        <v>Ms</v>
      </c>
    </row>
    <row r="1227" spans="1:7" ht="15.75">
      <c r="A1227" s="9" t="s">
        <v>1267</v>
      </c>
      <c r="B1227" s="9" t="s">
        <v>5698</v>
      </c>
      <c r="C1227" s="7" t="s">
        <v>2395</v>
      </c>
      <c r="D1227" s="7" t="s">
        <v>5699</v>
      </c>
      <c r="E1227" s="9" t="s">
        <v>5700</v>
      </c>
      <c r="F1227" t="str">
        <f t="shared" si="38"/>
        <v>Julia M</v>
      </c>
      <c r="G1227" t="str">
        <f t="shared" si="39"/>
        <v>Ms</v>
      </c>
    </row>
    <row r="1228" spans="1:7" ht="15.75">
      <c r="A1228" s="9" t="s">
        <v>1268</v>
      </c>
      <c r="B1228" s="9" t="s">
        <v>5701</v>
      </c>
      <c r="C1228" s="7" t="s">
        <v>2395</v>
      </c>
      <c r="D1228" s="7" t="s">
        <v>5702</v>
      </c>
      <c r="E1228" s="9" t="s">
        <v>5703</v>
      </c>
      <c r="F1228" t="str">
        <f t="shared" si="38"/>
        <v>Rhea</v>
      </c>
      <c r="G1228" t="str">
        <f t="shared" si="39"/>
        <v>Ms</v>
      </c>
    </row>
    <row r="1229" spans="1:7" ht="15.75">
      <c r="A1229" s="9" t="s">
        <v>1269</v>
      </c>
      <c r="B1229" s="9" t="s">
        <v>5704</v>
      </c>
      <c r="C1229" s="7" t="s">
        <v>2402</v>
      </c>
      <c r="D1229" s="7" t="s">
        <v>3538</v>
      </c>
      <c r="E1229" s="9" t="s">
        <v>4425</v>
      </c>
      <c r="F1229" t="str">
        <f t="shared" si="38"/>
        <v>Justin</v>
      </c>
      <c r="G1229" t="str">
        <f t="shared" si="39"/>
        <v>Mr</v>
      </c>
    </row>
    <row r="1230" spans="1:7" ht="15.75">
      <c r="A1230" s="9" t="s">
        <v>1270</v>
      </c>
      <c r="B1230" s="9" t="s">
        <v>5705</v>
      </c>
      <c r="C1230" s="7" t="s">
        <v>2402</v>
      </c>
      <c r="D1230" s="7" t="s">
        <v>5706</v>
      </c>
      <c r="E1230" s="9" t="s">
        <v>5707</v>
      </c>
      <c r="F1230" t="str">
        <f t="shared" si="38"/>
        <v>Shamus M</v>
      </c>
      <c r="G1230" t="str">
        <f t="shared" si="39"/>
        <v>Mr</v>
      </c>
    </row>
    <row r="1231" spans="1:7" ht="15.75">
      <c r="A1231" s="9" t="s">
        <v>1271</v>
      </c>
      <c r="B1231" s="9" t="s">
        <v>5708</v>
      </c>
      <c r="C1231" s="7" t="s">
        <v>2402</v>
      </c>
      <c r="D1231" s="7" t="s">
        <v>5709</v>
      </c>
      <c r="E1231" s="9" t="s">
        <v>5710</v>
      </c>
      <c r="F1231" t="str">
        <f t="shared" si="38"/>
        <v>Mike</v>
      </c>
      <c r="G1231" t="str">
        <f t="shared" si="39"/>
        <v>Mr</v>
      </c>
    </row>
    <row r="1232" spans="1:7" ht="15.75">
      <c r="A1232" s="9" t="s">
        <v>1272</v>
      </c>
      <c r="B1232" s="9" t="s">
        <v>5711</v>
      </c>
      <c r="C1232" s="7" t="s">
        <v>2395</v>
      </c>
      <c r="D1232" s="7" t="s">
        <v>5712</v>
      </c>
      <c r="E1232" s="9" t="s">
        <v>5713</v>
      </c>
      <c r="F1232" t="str">
        <f t="shared" si="38"/>
        <v>Mary Beth</v>
      </c>
      <c r="G1232" t="str">
        <f t="shared" si="39"/>
        <v>Ms</v>
      </c>
    </row>
    <row r="1233" spans="1:7" ht="15.75">
      <c r="A1233" s="9" t="s">
        <v>1273</v>
      </c>
      <c r="B1233" s="9" t="s">
        <v>5714</v>
      </c>
      <c r="C1233" s="7" t="s">
        <v>2395</v>
      </c>
      <c r="D1233" s="7" t="s">
        <v>5715</v>
      </c>
      <c r="E1233" s="9" t="s">
        <v>5716</v>
      </c>
      <c r="F1233" t="str">
        <f t="shared" si="38"/>
        <v>Erin</v>
      </c>
      <c r="G1233" t="str">
        <f t="shared" si="39"/>
        <v>Ms</v>
      </c>
    </row>
    <row r="1234" spans="1:7" ht="15.75">
      <c r="A1234" s="9" t="s">
        <v>1274</v>
      </c>
      <c r="B1234" s="9" t="s">
        <v>5717</v>
      </c>
      <c r="C1234" s="7" t="s">
        <v>2395</v>
      </c>
      <c r="D1234" s="7" t="s">
        <v>5718</v>
      </c>
      <c r="E1234" s="9" t="s">
        <v>5719</v>
      </c>
      <c r="F1234" t="str">
        <f t="shared" si="38"/>
        <v>Hallie</v>
      </c>
      <c r="G1234" t="str">
        <f t="shared" si="39"/>
        <v>Ms</v>
      </c>
    </row>
    <row r="1235" spans="1:7" ht="15.75">
      <c r="A1235" s="9" t="s">
        <v>1275</v>
      </c>
      <c r="B1235" s="9" t="s">
        <v>5720</v>
      </c>
      <c r="C1235" s="7" t="s">
        <v>2395</v>
      </c>
      <c r="D1235" s="7" t="s">
        <v>5721</v>
      </c>
      <c r="E1235" s="9" t="s">
        <v>5722</v>
      </c>
      <c r="F1235" t="str">
        <f t="shared" si="38"/>
        <v>Paige P</v>
      </c>
      <c r="G1235" t="str">
        <f t="shared" si="39"/>
        <v>Ms</v>
      </c>
    </row>
    <row r="1236" spans="1:7" ht="15.75">
      <c r="A1236" s="9" t="s">
        <v>1276</v>
      </c>
      <c r="B1236" s="9" t="s">
        <v>5723</v>
      </c>
      <c r="C1236" s="7" t="s">
        <v>2395</v>
      </c>
      <c r="D1236" s="7" t="s">
        <v>5724</v>
      </c>
      <c r="E1236" s="9" t="s">
        <v>5725</v>
      </c>
      <c r="F1236" t="str">
        <f t="shared" si="38"/>
        <v>Ji</v>
      </c>
      <c r="G1236" t="str">
        <f t="shared" si="39"/>
        <v>Ms</v>
      </c>
    </row>
    <row r="1237" spans="1:7" ht="15.75">
      <c r="A1237" s="9" t="s">
        <v>1277</v>
      </c>
      <c r="B1237" s="9" t="s">
        <v>5726</v>
      </c>
      <c r="C1237" s="7" t="s">
        <v>2402</v>
      </c>
      <c r="D1237" s="7" t="s">
        <v>5727</v>
      </c>
      <c r="E1237" s="9" t="s">
        <v>5728</v>
      </c>
      <c r="F1237" t="str">
        <f t="shared" si="38"/>
        <v>Sergey</v>
      </c>
      <c r="G1237" t="str">
        <f t="shared" si="39"/>
        <v>Mr</v>
      </c>
    </row>
    <row r="1238" spans="1:7" ht="15.75">
      <c r="A1238" s="9" t="s">
        <v>1278</v>
      </c>
      <c r="B1238" s="9" t="s">
        <v>5729</v>
      </c>
      <c r="C1238" s="7" t="s">
        <v>2395</v>
      </c>
      <c r="D1238" s="7" t="s">
        <v>5730</v>
      </c>
      <c r="E1238" s="9" t="s">
        <v>5731</v>
      </c>
      <c r="F1238" t="str">
        <f t="shared" si="38"/>
        <v>Carissa A</v>
      </c>
      <c r="G1238" t="str">
        <f t="shared" si="39"/>
        <v>Ms</v>
      </c>
    </row>
    <row r="1239" spans="1:7" ht="15.75">
      <c r="A1239" s="9" t="s">
        <v>1279</v>
      </c>
      <c r="B1239" s="9" t="s">
        <v>5732</v>
      </c>
      <c r="C1239" s="7" t="s">
        <v>2395</v>
      </c>
      <c r="D1239" s="7" t="s">
        <v>5733</v>
      </c>
      <c r="E1239" s="9" t="s">
        <v>5734</v>
      </c>
      <c r="F1239" t="str">
        <f t="shared" si="38"/>
        <v>Mona</v>
      </c>
      <c r="G1239" t="str">
        <f t="shared" si="39"/>
        <v>Ms</v>
      </c>
    </row>
    <row r="1240" spans="1:7" ht="15.75">
      <c r="A1240" s="9" t="s">
        <v>1280</v>
      </c>
      <c r="B1240" s="9" t="s">
        <v>5735</v>
      </c>
      <c r="C1240" s="7" t="s">
        <v>2395</v>
      </c>
      <c r="D1240" s="7" t="s">
        <v>5736</v>
      </c>
      <c r="E1240" s="9" t="s">
        <v>5737</v>
      </c>
      <c r="F1240" t="str">
        <f t="shared" si="38"/>
        <v>Kristin R</v>
      </c>
      <c r="G1240" t="str">
        <f t="shared" si="39"/>
        <v>Ms</v>
      </c>
    </row>
    <row r="1241" spans="1:7" ht="15.75">
      <c r="A1241" s="9" t="s">
        <v>1281</v>
      </c>
      <c r="B1241" s="9" t="s">
        <v>5738</v>
      </c>
      <c r="C1241" s="7" t="s">
        <v>2395</v>
      </c>
      <c r="D1241" s="7" t="s">
        <v>3805</v>
      </c>
      <c r="E1241" s="9" t="s">
        <v>5739</v>
      </c>
      <c r="F1241" t="str">
        <f t="shared" si="38"/>
        <v>Beth</v>
      </c>
      <c r="G1241" t="str">
        <f t="shared" si="39"/>
        <v>Ms</v>
      </c>
    </row>
    <row r="1242" spans="1:7" ht="15.75">
      <c r="A1242" s="9" t="s">
        <v>1282</v>
      </c>
      <c r="B1242" s="9" t="s">
        <v>5740</v>
      </c>
      <c r="C1242" s="7" t="s">
        <v>2395</v>
      </c>
      <c r="D1242" s="7" t="s">
        <v>3769</v>
      </c>
      <c r="E1242" s="9" t="s">
        <v>5741</v>
      </c>
      <c r="F1242" t="str">
        <f t="shared" si="38"/>
        <v>Allison</v>
      </c>
      <c r="G1242" t="str">
        <f t="shared" si="39"/>
        <v>Ms</v>
      </c>
    </row>
    <row r="1243" spans="1:7" ht="15.75">
      <c r="A1243" s="9" t="s">
        <v>1283</v>
      </c>
      <c r="B1243" s="9" t="s">
        <v>5742</v>
      </c>
      <c r="C1243" s="7" t="s">
        <v>2395</v>
      </c>
      <c r="D1243" s="7" t="s">
        <v>2452</v>
      </c>
      <c r="E1243" s="9" t="s">
        <v>5743</v>
      </c>
      <c r="F1243" t="str">
        <f t="shared" si="38"/>
        <v>Ashley E</v>
      </c>
      <c r="G1243" t="str">
        <f t="shared" si="39"/>
        <v>Ms</v>
      </c>
    </row>
    <row r="1244" spans="1:7" ht="15.75">
      <c r="A1244" s="9" t="s">
        <v>1284</v>
      </c>
      <c r="B1244" s="9" t="s">
        <v>5744</v>
      </c>
      <c r="C1244" s="7" t="s">
        <v>2395</v>
      </c>
      <c r="D1244" s="7" t="s">
        <v>5745</v>
      </c>
      <c r="E1244" s="9" t="s">
        <v>5746</v>
      </c>
      <c r="F1244" t="str">
        <f t="shared" si="38"/>
        <v>Hilary K</v>
      </c>
      <c r="G1244" t="str">
        <f t="shared" si="39"/>
        <v>Ms</v>
      </c>
    </row>
    <row r="1245" spans="1:7" ht="15.75">
      <c r="A1245" s="9" t="s">
        <v>1285</v>
      </c>
      <c r="B1245" s="9" t="s">
        <v>5747</v>
      </c>
      <c r="C1245" s="7" t="s">
        <v>2395</v>
      </c>
      <c r="D1245" s="7" t="s">
        <v>5748</v>
      </c>
      <c r="E1245" s="9" t="s">
        <v>5749</v>
      </c>
      <c r="F1245" t="str">
        <f t="shared" si="38"/>
        <v>Dominique</v>
      </c>
      <c r="G1245" t="str">
        <f t="shared" si="39"/>
        <v>Ms</v>
      </c>
    </row>
    <row r="1246" spans="1:7" ht="15.75">
      <c r="A1246" s="9" t="s">
        <v>1286</v>
      </c>
      <c r="B1246" s="9" t="s">
        <v>5750</v>
      </c>
      <c r="C1246" s="7" t="s">
        <v>2402</v>
      </c>
      <c r="D1246" s="7" t="s">
        <v>5751</v>
      </c>
      <c r="E1246" s="9" t="s">
        <v>5752</v>
      </c>
      <c r="F1246" t="str">
        <f t="shared" si="38"/>
        <v>Carlos I</v>
      </c>
      <c r="G1246" t="str">
        <f t="shared" si="39"/>
        <v>Mr</v>
      </c>
    </row>
    <row r="1247" spans="1:7" ht="15.75">
      <c r="A1247" s="9" t="s">
        <v>1287</v>
      </c>
      <c r="B1247" s="9" t="s">
        <v>5753</v>
      </c>
      <c r="C1247" s="7" t="s">
        <v>2402</v>
      </c>
      <c r="D1247" s="7" t="s">
        <v>2712</v>
      </c>
      <c r="E1247" s="9" t="s">
        <v>5754</v>
      </c>
      <c r="F1247" t="str">
        <f t="shared" si="38"/>
        <v>Matthew</v>
      </c>
      <c r="G1247" t="str">
        <f t="shared" si="39"/>
        <v>Mr</v>
      </c>
    </row>
    <row r="1248" spans="1:7" ht="15.75">
      <c r="A1248" s="9" t="s">
        <v>1288</v>
      </c>
      <c r="B1248" s="9" t="s">
        <v>5755</v>
      </c>
      <c r="C1248" s="7" t="s">
        <v>2402</v>
      </c>
      <c r="D1248" s="7" t="s">
        <v>5756</v>
      </c>
      <c r="E1248" s="9" t="s">
        <v>5757</v>
      </c>
      <c r="F1248" t="str">
        <f t="shared" si="38"/>
        <v>Timothy V</v>
      </c>
      <c r="G1248" t="str">
        <f t="shared" si="39"/>
        <v>Mr</v>
      </c>
    </row>
    <row r="1249" spans="1:7" ht="15.75">
      <c r="A1249" s="9" t="s">
        <v>1289</v>
      </c>
      <c r="B1249" s="9" t="s">
        <v>5758</v>
      </c>
      <c r="C1249" s="7" t="s">
        <v>2395</v>
      </c>
      <c r="D1249" s="7" t="s">
        <v>2898</v>
      </c>
      <c r="E1249" s="9" t="s">
        <v>5759</v>
      </c>
      <c r="F1249" t="str">
        <f t="shared" si="38"/>
        <v>Kara</v>
      </c>
      <c r="G1249" t="str">
        <f t="shared" si="39"/>
        <v>Ms</v>
      </c>
    </row>
    <row r="1250" spans="1:7" ht="15.75">
      <c r="A1250" s="9" t="s">
        <v>1290</v>
      </c>
      <c r="B1250" s="9" t="s">
        <v>5760</v>
      </c>
      <c r="C1250" s="7" t="s">
        <v>2395</v>
      </c>
      <c r="D1250" s="7" t="s">
        <v>5761</v>
      </c>
      <c r="E1250" s="9" t="s">
        <v>5762</v>
      </c>
      <c r="F1250" t="str">
        <f t="shared" si="38"/>
        <v>Sarah S</v>
      </c>
      <c r="G1250" t="str">
        <f t="shared" si="39"/>
        <v>Ms</v>
      </c>
    </row>
    <row r="1251" spans="1:7" ht="15.75">
      <c r="A1251" s="9" t="s">
        <v>1291</v>
      </c>
      <c r="B1251" s="9" t="s">
        <v>5763</v>
      </c>
      <c r="C1251" s="7" t="s">
        <v>2395</v>
      </c>
      <c r="D1251" s="7" t="s">
        <v>5764</v>
      </c>
      <c r="E1251" s="9" t="s">
        <v>5765</v>
      </c>
      <c r="F1251" t="str">
        <f t="shared" si="38"/>
        <v>Shauna R</v>
      </c>
      <c r="G1251" t="str">
        <f t="shared" si="39"/>
        <v>Ms</v>
      </c>
    </row>
    <row r="1252" spans="1:7" ht="15.75">
      <c r="A1252" s="9" t="s">
        <v>1292</v>
      </c>
      <c r="B1252" s="9" t="s">
        <v>5766</v>
      </c>
      <c r="C1252" s="7" t="s">
        <v>2395</v>
      </c>
      <c r="D1252" s="7" t="s">
        <v>5767</v>
      </c>
      <c r="E1252" s="9" t="s">
        <v>5768</v>
      </c>
      <c r="F1252" t="str">
        <f t="shared" si="38"/>
        <v>Lindsay J</v>
      </c>
      <c r="G1252" t="str">
        <f t="shared" si="39"/>
        <v>Ms</v>
      </c>
    </row>
    <row r="1253" spans="1:7" ht="15.75">
      <c r="A1253" s="9" t="s">
        <v>1293</v>
      </c>
      <c r="B1253" s="9" t="s">
        <v>5769</v>
      </c>
      <c r="C1253" s="7" t="s">
        <v>2395</v>
      </c>
      <c r="D1253" s="7" t="s">
        <v>5770</v>
      </c>
      <c r="E1253" s="9" t="s">
        <v>5771</v>
      </c>
      <c r="F1253" t="str">
        <f t="shared" si="38"/>
        <v>Danya A</v>
      </c>
      <c r="G1253" t="str">
        <f t="shared" si="39"/>
        <v>Ms</v>
      </c>
    </row>
    <row r="1254" spans="1:7" ht="15.75">
      <c r="A1254" s="9" t="s">
        <v>1294</v>
      </c>
      <c r="B1254" s="9" t="s">
        <v>5772</v>
      </c>
      <c r="C1254" s="7" t="s">
        <v>2395</v>
      </c>
      <c r="D1254" s="7" t="s">
        <v>5773</v>
      </c>
      <c r="E1254" s="9" t="s">
        <v>5774</v>
      </c>
      <c r="F1254" t="str">
        <f t="shared" si="38"/>
        <v>Lorraine</v>
      </c>
      <c r="G1254" t="str">
        <f t="shared" si="39"/>
        <v>Ms</v>
      </c>
    </row>
    <row r="1255" spans="1:7" ht="15.75">
      <c r="A1255" s="9" t="s">
        <v>1295</v>
      </c>
      <c r="B1255" s="9" t="s">
        <v>5775</v>
      </c>
      <c r="C1255" s="7" t="s">
        <v>2395</v>
      </c>
      <c r="D1255" s="7" t="s">
        <v>4848</v>
      </c>
      <c r="E1255" s="9" t="s">
        <v>5776</v>
      </c>
      <c r="F1255" t="str">
        <f t="shared" si="38"/>
        <v>Jennifer L</v>
      </c>
      <c r="G1255" t="str">
        <f t="shared" si="39"/>
        <v>Ms</v>
      </c>
    </row>
    <row r="1256" spans="1:7" ht="15.75">
      <c r="A1256" s="9" t="s">
        <v>1296</v>
      </c>
      <c r="B1256" s="9" t="s">
        <v>5777</v>
      </c>
      <c r="C1256" s="7" t="s">
        <v>2402</v>
      </c>
      <c r="D1256" s="7" t="s">
        <v>5778</v>
      </c>
      <c r="E1256" s="9" t="s">
        <v>5779</v>
      </c>
      <c r="F1256" t="str">
        <f t="shared" si="38"/>
        <v>Jesus Sr</v>
      </c>
      <c r="G1256" t="str">
        <f t="shared" si="39"/>
        <v>Mr</v>
      </c>
    </row>
    <row r="1257" spans="1:7" ht="15.75">
      <c r="A1257" s="9" t="s">
        <v>1297</v>
      </c>
      <c r="B1257" s="9" t="s">
        <v>5780</v>
      </c>
      <c r="C1257" s="7" t="s">
        <v>2395</v>
      </c>
      <c r="D1257" s="7" t="s">
        <v>4590</v>
      </c>
      <c r="E1257" s="9" t="s">
        <v>5781</v>
      </c>
      <c r="F1257" t="str">
        <f t="shared" si="38"/>
        <v>Kristen</v>
      </c>
      <c r="G1257" t="str">
        <f t="shared" si="39"/>
        <v>Ms</v>
      </c>
    </row>
    <row r="1258" spans="1:7" ht="15.75">
      <c r="A1258" s="9" t="s">
        <v>1298</v>
      </c>
      <c r="B1258" s="9" t="s">
        <v>5782</v>
      </c>
      <c r="C1258" s="7" t="s">
        <v>2395</v>
      </c>
      <c r="D1258" s="7" t="s">
        <v>5783</v>
      </c>
      <c r="E1258" s="9" t="s">
        <v>5784</v>
      </c>
      <c r="F1258" t="str">
        <f t="shared" si="38"/>
        <v>Catherine C</v>
      </c>
      <c r="G1258" t="str">
        <f t="shared" si="39"/>
        <v>Ms</v>
      </c>
    </row>
    <row r="1259" spans="1:7" ht="15.75">
      <c r="A1259" s="9" t="s">
        <v>1299</v>
      </c>
      <c r="B1259" s="9" t="s">
        <v>5785</v>
      </c>
      <c r="C1259" s="7" t="s">
        <v>2402</v>
      </c>
      <c r="D1259" s="7" t="s">
        <v>5786</v>
      </c>
      <c r="E1259" s="9" t="s">
        <v>5787</v>
      </c>
      <c r="F1259" t="str">
        <f t="shared" si="38"/>
        <v>Andrew S</v>
      </c>
      <c r="G1259" t="str">
        <f t="shared" si="39"/>
        <v>Mr</v>
      </c>
    </row>
    <row r="1260" spans="1:7" ht="15.75">
      <c r="A1260" s="9" t="s">
        <v>1300</v>
      </c>
      <c r="B1260" s="9" t="s">
        <v>5788</v>
      </c>
      <c r="C1260" s="7" t="s">
        <v>2395</v>
      </c>
      <c r="D1260" s="7" t="s">
        <v>4223</v>
      </c>
      <c r="E1260" s="9" t="s">
        <v>5789</v>
      </c>
      <c r="F1260" t="str">
        <f t="shared" si="38"/>
        <v>Paula</v>
      </c>
      <c r="G1260" t="str">
        <f t="shared" si="39"/>
        <v>Ms</v>
      </c>
    </row>
    <row r="1261" spans="1:7" ht="15.75">
      <c r="A1261" s="9" t="s">
        <v>1301</v>
      </c>
      <c r="B1261" s="9" t="s">
        <v>5790</v>
      </c>
      <c r="C1261" s="7" t="s">
        <v>2395</v>
      </c>
      <c r="D1261" s="7" t="s">
        <v>5791</v>
      </c>
      <c r="E1261" s="9" t="s">
        <v>5792</v>
      </c>
      <c r="F1261" t="str">
        <f t="shared" si="38"/>
        <v>Evan</v>
      </c>
      <c r="G1261" t="str">
        <f t="shared" si="39"/>
        <v>Ms</v>
      </c>
    </row>
    <row r="1262" spans="1:7" ht="15.75">
      <c r="A1262" s="9" t="s">
        <v>1302</v>
      </c>
      <c r="B1262" s="9" t="s">
        <v>5793</v>
      </c>
      <c r="C1262" s="7" t="s">
        <v>2402</v>
      </c>
      <c r="D1262" s="7" t="s">
        <v>5794</v>
      </c>
      <c r="E1262" s="9" t="s">
        <v>5795</v>
      </c>
      <c r="F1262" t="str">
        <f t="shared" si="38"/>
        <v>Nathan J</v>
      </c>
      <c r="G1262" t="str">
        <f t="shared" si="39"/>
        <v>Mr</v>
      </c>
    </row>
    <row r="1263" spans="1:7" ht="15.75">
      <c r="A1263" s="9" t="s">
        <v>1303</v>
      </c>
      <c r="B1263" s="9" t="s">
        <v>5796</v>
      </c>
      <c r="C1263" s="7" t="s">
        <v>2395</v>
      </c>
      <c r="D1263" s="7" t="s">
        <v>5522</v>
      </c>
      <c r="E1263" s="9" t="s">
        <v>5797</v>
      </c>
      <c r="F1263" t="str">
        <f t="shared" si="38"/>
        <v>Ashley M</v>
      </c>
      <c r="G1263" t="str">
        <f t="shared" si="39"/>
        <v>Ms</v>
      </c>
    </row>
    <row r="1264" spans="1:7" ht="15.75">
      <c r="A1264" s="9" t="s">
        <v>1304</v>
      </c>
      <c r="B1264" s="9" t="s">
        <v>5798</v>
      </c>
      <c r="C1264" s="7" t="s">
        <v>2402</v>
      </c>
      <c r="D1264" s="7" t="s">
        <v>5799</v>
      </c>
      <c r="E1264" s="9" t="s">
        <v>5800</v>
      </c>
      <c r="F1264" t="str">
        <f t="shared" si="38"/>
        <v>Jason</v>
      </c>
      <c r="G1264" t="str">
        <f t="shared" si="39"/>
        <v>Mr</v>
      </c>
    </row>
    <row r="1265" spans="1:7" ht="15.75">
      <c r="A1265" s="9" t="s">
        <v>1305</v>
      </c>
      <c r="B1265" s="9" t="s">
        <v>5801</v>
      </c>
      <c r="C1265" s="7" t="s">
        <v>2402</v>
      </c>
      <c r="D1265" s="7" t="s">
        <v>5802</v>
      </c>
      <c r="E1265" s="9" t="s">
        <v>5803</v>
      </c>
      <c r="F1265" t="str">
        <f t="shared" si="38"/>
        <v>Marshall</v>
      </c>
      <c r="G1265" t="str">
        <f t="shared" si="39"/>
        <v>Mr</v>
      </c>
    </row>
    <row r="1266" spans="1:7" ht="15.75">
      <c r="A1266" s="9" t="s">
        <v>1306</v>
      </c>
      <c r="B1266" s="9" t="s">
        <v>5804</v>
      </c>
      <c r="C1266" s="7" t="s">
        <v>2402</v>
      </c>
      <c r="D1266" s="7" t="s">
        <v>5805</v>
      </c>
      <c r="E1266" s="9" t="s">
        <v>5461</v>
      </c>
      <c r="F1266" t="str">
        <f t="shared" si="38"/>
        <v>Lavar</v>
      </c>
      <c r="G1266" t="str">
        <f t="shared" si="39"/>
        <v>Mr</v>
      </c>
    </row>
    <row r="1267" spans="1:7" ht="15.75">
      <c r="A1267" s="9" t="s">
        <v>1307</v>
      </c>
      <c r="B1267" s="9" t="s">
        <v>5806</v>
      </c>
      <c r="C1267" s="7" t="s">
        <v>2402</v>
      </c>
      <c r="D1267" s="7" t="s">
        <v>5807</v>
      </c>
      <c r="E1267" s="9" t="s">
        <v>4221</v>
      </c>
      <c r="F1267" t="str">
        <f t="shared" si="38"/>
        <v>Charlie T</v>
      </c>
      <c r="G1267" t="str">
        <f t="shared" si="39"/>
        <v>Mr</v>
      </c>
    </row>
    <row r="1268" spans="1:7" ht="15.75">
      <c r="A1268" s="9" t="s">
        <v>1308</v>
      </c>
      <c r="B1268" s="9" t="s">
        <v>5808</v>
      </c>
      <c r="C1268" s="7" t="s">
        <v>2406</v>
      </c>
      <c r="D1268" s="7" t="s">
        <v>2735</v>
      </c>
      <c r="E1268" s="9" t="s">
        <v>5809</v>
      </c>
      <c r="F1268" t="str">
        <f t="shared" si="38"/>
        <v>Lauren</v>
      </c>
      <c r="G1268" t="str">
        <f t="shared" si="39"/>
        <v>Mrs</v>
      </c>
    </row>
    <row r="1269" spans="1:7" ht="15.75">
      <c r="A1269" s="9" t="s">
        <v>1309</v>
      </c>
      <c r="B1269" s="9" t="s">
        <v>5810</v>
      </c>
      <c r="C1269" s="7" t="s">
        <v>2402</v>
      </c>
      <c r="D1269" s="7" t="s">
        <v>5811</v>
      </c>
      <c r="E1269" s="9" t="s">
        <v>5812</v>
      </c>
      <c r="F1269" t="str">
        <f t="shared" si="38"/>
        <v>Arthur</v>
      </c>
      <c r="G1269" t="str">
        <f t="shared" si="39"/>
        <v>Mr</v>
      </c>
    </row>
    <row r="1270" spans="1:7" ht="15.75">
      <c r="A1270" s="9" t="s">
        <v>1310</v>
      </c>
      <c r="B1270" s="9" t="s">
        <v>5813</v>
      </c>
      <c r="C1270" s="7" t="s">
        <v>2402</v>
      </c>
      <c r="D1270" s="7" t="s">
        <v>3693</v>
      </c>
      <c r="E1270" s="9" t="s">
        <v>5814</v>
      </c>
      <c r="F1270" t="str">
        <f t="shared" si="38"/>
        <v>Matthew D</v>
      </c>
      <c r="G1270" t="str">
        <f t="shared" si="39"/>
        <v>Mr</v>
      </c>
    </row>
    <row r="1271" spans="1:7" ht="15.75">
      <c r="A1271" s="9" t="s">
        <v>1311</v>
      </c>
      <c r="B1271" s="9" t="s">
        <v>5815</v>
      </c>
      <c r="C1271" s="7" t="s">
        <v>2402</v>
      </c>
      <c r="D1271" s="7" t="s">
        <v>2422</v>
      </c>
      <c r="E1271" s="9" t="s">
        <v>5816</v>
      </c>
      <c r="F1271" t="str">
        <f t="shared" si="38"/>
        <v>Thomas</v>
      </c>
      <c r="G1271" t="str">
        <f t="shared" si="39"/>
        <v>Mr</v>
      </c>
    </row>
    <row r="1272" spans="1:7" ht="15.75">
      <c r="A1272" s="9" t="s">
        <v>1312</v>
      </c>
      <c r="B1272" s="9" t="s">
        <v>5817</v>
      </c>
      <c r="C1272" s="7" t="s">
        <v>2395</v>
      </c>
      <c r="D1272" s="7" t="s">
        <v>2767</v>
      </c>
      <c r="E1272" s="9" t="s">
        <v>5818</v>
      </c>
      <c r="F1272" t="str">
        <f t="shared" si="38"/>
        <v>Jennifer</v>
      </c>
      <c r="G1272" t="str">
        <f t="shared" si="39"/>
        <v>Ms</v>
      </c>
    </row>
    <row r="1273" spans="1:7" ht="15.75">
      <c r="A1273" s="9" t="s">
        <v>1313</v>
      </c>
      <c r="B1273" s="9" t="s">
        <v>5819</v>
      </c>
      <c r="C1273" s="7" t="s">
        <v>2395</v>
      </c>
      <c r="D1273" s="7" t="s">
        <v>5820</v>
      </c>
      <c r="E1273" s="9" t="s">
        <v>5821</v>
      </c>
      <c r="F1273" t="str">
        <f t="shared" si="38"/>
        <v>Tammy</v>
      </c>
      <c r="G1273" t="str">
        <f t="shared" si="39"/>
        <v>Ms</v>
      </c>
    </row>
    <row r="1274" spans="1:7" ht="15.75">
      <c r="A1274" s="9" t="s">
        <v>1314</v>
      </c>
      <c r="B1274" s="9" t="s">
        <v>5822</v>
      </c>
      <c r="C1274" s="7" t="s">
        <v>2395</v>
      </c>
      <c r="D1274" s="7" t="s">
        <v>5823</v>
      </c>
      <c r="E1274" s="9" t="s">
        <v>5824</v>
      </c>
      <c r="F1274" t="str">
        <f t="shared" si="38"/>
        <v>Lena</v>
      </c>
      <c r="G1274" t="str">
        <f t="shared" si="39"/>
        <v>Ms</v>
      </c>
    </row>
    <row r="1275" spans="1:7" ht="15.75">
      <c r="A1275" s="9" t="s">
        <v>1315</v>
      </c>
      <c r="B1275" s="9" t="s">
        <v>5825</v>
      </c>
      <c r="C1275" s="7" t="s">
        <v>2395</v>
      </c>
      <c r="D1275" s="7" t="s">
        <v>5826</v>
      </c>
      <c r="E1275" s="9" t="s">
        <v>5827</v>
      </c>
      <c r="F1275" t="str">
        <f t="shared" si="38"/>
        <v>Valentina</v>
      </c>
      <c r="G1275" t="str">
        <f t="shared" si="39"/>
        <v>Ms</v>
      </c>
    </row>
    <row r="1276" spans="1:7" ht="15.75">
      <c r="A1276" s="9" t="s">
        <v>1316</v>
      </c>
      <c r="B1276" s="9" t="s">
        <v>5828</v>
      </c>
      <c r="C1276" s="7" t="s">
        <v>2402</v>
      </c>
      <c r="D1276" s="7" t="s">
        <v>5829</v>
      </c>
      <c r="E1276" s="9" t="s">
        <v>5830</v>
      </c>
      <c r="F1276" t="str">
        <f t="shared" si="38"/>
        <v>Russell N</v>
      </c>
      <c r="G1276" t="str">
        <f t="shared" si="39"/>
        <v>Mr</v>
      </c>
    </row>
    <row r="1277" spans="1:7" ht="15.75">
      <c r="A1277" s="9" t="s">
        <v>1317</v>
      </c>
      <c r="B1277" s="9" t="s">
        <v>5831</v>
      </c>
      <c r="C1277" s="7" t="s">
        <v>2402</v>
      </c>
      <c r="D1277" s="7" t="s">
        <v>5832</v>
      </c>
      <c r="E1277" s="9" t="s">
        <v>5833</v>
      </c>
      <c r="F1277" t="str">
        <f t="shared" si="38"/>
        <v>Scott R</v>
      </c>
      <c r="G1277" t="str">
        <f t="shared" si="39"/>
        <v>Mr</v>
      </c>
    </row>
    <row r="1278" spans="1:7" ht="15.75">
      <c r="A1278" s="9" t="s">
        <v>1318</v>
      </c>
      <c r="B1278" s="9" t="s">
        <v>5834</v>
      </c>
      <c r="C1278" s="7" t="s">
        <v>2402</v>
      </c>
      <c r="D1278" s="7" t="s">
        <v>5835</v>
      </c>
      <c r="E1278" s="9" t="s">
        <v>5836</v>
      </c>
      <c r="F1278" t="str">
        <f t="shared" si="38"/>
        <v>Jose Francisco Sr</v>
      </c>
      <c r="G1278" t="str">
        <f t="shared" si="39"/>
        <v>Mr</v>
      </c>
    </row>
    <row r="1279" spans="1:7" ht="15.75">
      <c r="A1279" s="9" t="s">
        <v>1319</v>
      </c>
      <c r="B1279" s="9" t="s">
        <v>5837</v>
      </c>
      <c r="C1279" s="7" t="s">
        <v>2402</v>
      </c>
      <c r="D1279" s="7" t="s">
        <v>5838</v>
      </c>
      <c r="E1279" s="9" t="s">
        <v>5839</v>
      </c>
      <c r="F1279" t="str">
        <f t="shared" si="38"/>
        <v>Paul J</v>
      </c>
      <c r="G1279" t="str">
        <f t="shared" si="39"/>
        <v>Mr</v>
      </c>
    </row>
    <row r="1280" spans="1:7" ht="15.75">
      <c r="A1280" s="9" t="s">
        <v>1320</v>
      </c>
      <c r="B1280" s="9" t="s">
        <v>5840</v>
      </c>
      <c r="C1280" s="7" t="s">
        <v>2402</v>
      </c>
      <c r="D1280" s="7" t="s">
        <v>2990</v>
      </c>
      <c r="E1280" s="9" t="s">
        <v>5841</v>
      </c>
      <c r="F1280" t="str">
        <f t="shared" si="38"/>
        <v>Adam</v>
      </c>
      <c r="G1280" t="str">
        <f t="shared" si="39"/>
        <v>Mr</v>
      </c>
    </row>
    <row r="1281" spans="1:7" ht="15.75">
      <c r="A1281" s="9" t="s">
        <v>1321</v>
      </c>
      <c r="B1281" s="9" t="s">
        <v>5842</v>
      </c>
      <c r="C1281" s="7" t="s">
        <v>2395</v>
      </c>
      <c r="D1281" s="7" t="s">
        <v>4416</v>
      </c>
      <c r="E1281" s="9" t="s">
        <v>5843</v>
      </c>
      <c r="F1281" t="str">
        <f t="shared" si="38"/>
        <v>Jessica</v>
      </c>
      <c r="G1281" t="str">
        <f t="shared" si="39"/>
        <v>Ms</v>
      </c>
    </row>
    <row r="1282" spans="1:7" ht="15.75">
      <c r="A1282" s="9" t="s">
        <v>1322</v>
      </c>
      <c r="B1282" s="9" t="s">
        <v>5844</v>
      </c>
      <c r="C1282" s="7" t="s">
        <v>2402</v>
      </c>
      <c r="D1282" s="7" t="s">
        <v>5845</v>
      </c>
      <c r="E1282" s="9" t="s">
        <v>3717</v>
      </c>
      <c r="F1282" t="str">
        <f t="shared" si="38"/>
        <v>Edward J</v>
      </c>
      <c r="G1282" t="str">
        <f t="shared" si="39"/>
        <v>Mr</v>
      </c>
    </row>
    <row r="1283" spans="1:7" ht="15.75">
      <c r="A1283" s="9" t="s">
        <v>1323</v>
      </c>
      <c r="B1283" s="9" t="s">
        <v>5846</v>
      </c>
      <c r="C1283" s="7" t="s">
        <v>2402</v>
      </c>
      <c r="D1283" s="7" t="s">
        <v>5847</v>
      </c>
      <c r="E1283" s="9" t="s">
        <v>5848</v>
      </c>
      <c r="F1283" t="str">
        <f t="shared" ref="F1283:F1346" si="40">TRIM(D1283)</f>
        <v>Patrick A</v>
      </c>
      <c r="G1283" t="str">
        <f t="shared" ref="G1283:G1346" si="41">TRIM(C1283)</f>
        <v>Mr</v>
      </c>
    </row>
    <row r="1284" spans="1:7" ht="15.75">
      <c r="A1284" s="9" t="s">
        <v>1324</v>
      </c>
      <c r="B1284" s="9" t="s">
        <v>5849</v>
      </c>
      <c r="C1284" s="7" t="s">
        <v>2402</v>
      </c>
      <c r="D1284" s="7" t="s">
        <v>5850</v>
      </c>
      <c r="E1284" s="9" t="s">
        <v>5851</v>
      </c>
      <c r="F1284" t="str">
        <f t="shared" si="40"/>
        <v>Geraint H</v>
      </c>
      <c r="G1284" t="str">
        <f t="shared" si="41"/>
        <v>Mr</v>
      </c>
    </row>
    <row r="1285" spans="1:7" ht="15.75">
      <c r="A1285" s="9" t="s">
        <v>1325</v>
      </c>
      <c r="B1285" s="9" t="s">
        <v>5852</v>
      </c>
      <c r="C1285" s="7" t="s">
        <v>2402</v>
      </c>
      <c r="D1285" s="7" t="s">
        <v>5853</v>
      </c>
      <c r="E1285" s="9" t="s">
        <v>5854</v>
      </c>
      <c r="F1285" t="str">
        <f t="shared" si="40"/>
        <v>Dj</v>
      </c>
      <c r="G1285" t="str">
        <f t="shared" si="41"/>
        <v>Mr</v>
      </c>
    </row>
    <row r="1286" spans="1:7" ht="15.75">
      <c r="A1286" s="9" t="s">
        <v>1326</v>
      </c>
      <c r="B1286" s="9" t="s">
        <v>5855</v>
      </c>
      <c r="C1286" s="7" t="s">
        <v>2402</v>
      </c>
      <c r="D1286" s="7" t="s">
        <v>5856</v>
      </c>
      <c r="E1286" s="9" t="s">
        <v>5857</v>
      </c>
      <c r="F1286" t="str">
        <f t="shared" si="40"/>
        <v>Zachary A</v>
      </c>
      <c r="G1286" t="str">
        <f t="shared" si="41"/>
        <v>Mr</v>
      </c>
    </row>
    <row r="1287" spans="1:7" ht="15.75">
      <c r="A1287" s="9" t="s">
        <v>1327</v>
      </c>
      <c r="B1287" s="9" t="s">
        <v>5858</v>
      </c>
      <c r="C1287" s="7" t="s">
        <v>2402</v>
      </c>
      <c r="D1287" s="7" t="s">
        <v>5859</v>
      </c>
      <c r="E1287" s="9" t="s">
        <v>5759</v>
      </c>
      <c r="F1287" t="str">
        <f t="shared" si="40"/>
        <v>Brian W</v>
      </c>
      <c r="G1287" t="str">
        <f t="shared" si="41"/>
        <v>Mr</v>
      </c>
    </row>
    <row r="1288" spans="1:7" ht="15.75">
      <c r="A1288" s="9" t="s">
        <v>1328</v>
      </c>
      <c r="B1288" s="9" t="s">
        <v>5860</v>
      </c>
      <c r="C1288" s="7" t="s">
        <v>2402</v>
      </c>
      <c r="D1288" s="7" t="s">
        <v>5158</v>
      </c>
      <c r="E1288" s="9" t="s">
        <v>5861</v>
      </c>
      <c r="F1288" t="str">
        <f t="shared" si="40"/>
        <v>Joe</v>
      </c>
      <c r="G1288" t="str">
        <f t="shared" si="41"/>
        <v>Mr</v>
      </c>
    </row>
    <row r="1289" spans="1:7" ht="15.75">
      <c r="A1289" s="9" t="s">
        <v>1329</v>
      </c>
      <c r="B1289" s="9" t="s">
        <v>5862</v>
      </c>
      <c r="C1289" s="7" t="s">
        <v>2402</v>
      </c>
      <c r="D1289" s="7" t="s">
        <v>2467</v>
      </c>
      <c r="E1289" s="9" t="s">
        <v>5863</v>
      </c>
      <c r="F1289" t="str">
        <f t="shared" si="40"/>
        <v>Stephen</v>
      </c>
      <c r="G1289" t="str">
        <f t="shared" si="41"/>
        <v>Mr</v>
      </c>
    </row>
    <row r="1290" spans="1:7" ht="15.75">
      <c r="A1290" s="9" t="s">
        <v>1330</v>
      </c>
      <c r="B1290" s="9" t="s">
        <v>5864</v>
      </c>
      <c r="C1290" s="7" t="s">
        <v>2395</v>
      </c>
      <c r="D1290" s="7" t="s">
        <v>5865</v>
      </c>
      <c r="E1290" s="9" t="s">
        <v>5866</v>
      </c>
      <c r="F1290" t="str">
        <f t="shared" si="40"/>
        <v>Ellen L</v>
      </c>
      <c r="G1290" t="str">
        <f t="shared" si="41"/>
        <v>Ms</v>
      </c>
    </row>
    <row r="1291" spans="1:7" ht="15.75">
      <c r="A1291" s="9" t="s">
        <v>1331</v>
      </c>
      <c r="B1291" s="9" t="s">
        <v>5867</v>
      </c>
      <c r="C1291" s="7" t="s">
        <v>2395</v>
      </c>
      <c r="D1291" s="7" t="s">
        <v>4681</v>
      </c>
      <c r="E1291" s="9" t="s">
        <v>5868</v>
      </c>
      <c r="F1291" t="str">
        <f t="shared" si="40"/>
        <v>Cindy</v>
      </c>
      <c r="G1291" t="str">
        <f t="shared" si="41"/>
        <v>Ms</v>
      </c>
    </row>
    <row r="1292" spans="1:7" ht="15.75">
      <c r="A1292" s="9" t="s">
        <v>1332</v>
      </c>
      <c r="B1292" s="9" t="s">
        <v>5869</v>
      </c>
      <c r="C1292" s="7" t="s">
        <v>2402</v>
      </c>
      <c r="D1292" s="7" t="s">
        <v>4248</v>
      </c>
      <c r="E1292" s="9" t="s">
        <v>5870</v>
      </c>
      <c r="F1292" t="str">
        <f t="shared" si="40"/>
        <v>Lawrence</v>
      </c>
      <c r="G1292" t="str">
        <f t="shared" si="41"/>
        <v>Mr</v>
      </c>
    </row>
    <row r="1293" spans="1:7" ht="15.75">
      <c r="A1293" s="9" t="s">
        <v>1333</v>
      </c>
      <c r="B1293" s="9" t="s">
        <v>5871</v>
      </c>
      <c r="C1293" s="7" t="s">
        <v>2395</v>
      </c>
      <c r="D1293" s="7" t="s">
        <v>5872</v>
      </c>
      <c r="E1293" s="9" t="s">
        <v>5873</v>
      </c>
      <c r="F1293" t="str">
        <f t="shared" si="40"/>
        <v>Abigail R</v>
      </c>
      <c r="G1293" t="str">
        <f t="shared" si="41"/>
        <v>Ms</v>
      </c>
    </row>
    <row r="1294" spans="1:7" ht="15.75">
      <c r="A1294" s="9" t="s">
        <v>1334</v>
      </c>
      <c r="B1294" s="9" t="s">
        <v>5874</v>
      </c>
      <c r="C1294" s="7" t="s">
        <v>2395</v>
      </c>
      <c r="D1294" s="7" t="s">
        <v>4303</v>
      </c>
      <c r="E1294" s="9" t="s">
        <v>5875</v>
      </c>
      <c r="F1294" t="str">
        <f t="shared" si="40"/>
        <v>Amy L</v>
      </c>
      <c r="G1294" t="str">
        <f t="shared" si="41"/>
        <v>Ms</v>
      </c>
    </row>
    <row r="1295" spans="1:7" ht="15.75">
      <c r="A1295" s="9" t="s">
        <v>1335</v>
      </c>
      <c r="B1295" s="9" t="s">
        <v>5876</v>
      </c>
      <c r="C1295" s="7" t="s">
        <v>2395</v>
      </c>
      <c r="D1295" s="7" t="s">
        <v>2434</v>
      </c>
      <c r="E1295" s="9" t="s">
        <v>5877</v>
      </c>
      <c r="F1295" t="str">
        <f t="shared" si="40"/>
        <v>Amy</v>
      </c>
      <c r="G1295" t="str">
        <f t="shared" si="41"/>
        <v>Ms</v>
      </c>
    </row>
    <row r="1296" spans="1:7" ht="15.75">
      <c r="A1296" s="9" t="s">
        <v>1336</v>
      </c>
      <c r="B1296" s="9" t="s">
        <v>5878</v>
      </c>
      <c r="C1296" s="7" t="s">
        <v>2406</v>
      </c>
      <c r="D1296" s="7" t="s">
        <v>5879</v>
      </c>
      <c r="E1296" s="9" t="s">
        <v>5880</v>
      </c>
      <c r="F1296" t="str">
        <f t="shared" si="40"/>
        <v>Grace H</v>
      </c>
      <c r="G1296" t="str">
        <f t="shared" si="41"/>
        <v>Mrs</v>
      </c>
    </row>
    <row r="1297" spans="1:7" ht="15.75">
      <c r="A1297" s="9" t="s">
        <v>1337</v>
      </c>
      <c r="B1297" s="9" t="s">
        <v>5881</v>
      </c>
      <c r="C1297" s="7" t="s">
        <v>2395</v>
      </c>
      <c r="D1297" s="7" t="s">
        <v>5882</v>
      </c>
      <c r="E1297" s="9" t="s">
        <v>3875</v>
      </c>
      <c r="F1297" t="str">
        <f t="shared" si="40"/>
        <v>Caitie J</v>
      </c>
      <c r="G1297" t="str">
        <f t="shared" si="41"/>
        <v>Ms</v>
      </c>
    </row>
    <row r="1298" spans="1:7" ht="15.75">
      <c r="A1298" s="9" t="s">
        <v>1338</v>
      </c>
      <c r="B1298" s="9" t="s">
        <v>5883</v>
      </c>
      <c r="C1298" s="7" t="s">
        <v>2402</v>
      </c>
      <c r="D1298" s="7" t="s">
        <v>4891</v>
      </c>
      <c r="E1298" s="9" t="s">
        <v>5884</v>
      </c>
      <c r="F1298" t="str">
        <f t="shared" si="40"/>
        <v>Benjamin</v>
      </c>
      <c r="G1298" t="str">
        <f t="shared" si="41"/>
        <v>Mr</v>
      </c>
    </row>
    <row r="1299" spans="1:7" ht="15.75">
      <c r="A1299" s="9" t="s">
        <v>1339</v>
      </c>
      <c r="B1299" s="9" t="s">
        <v>5885</v>
      </c>
      <c r="C1299" s="7" t="s">
        <v>2402</v>
      </c>
      <c r="D1299" s="7" t="s">
        <v>5886</v>
      </c>
      <c r="E1299" s="9" t="s">
        <v>5887</v>
      </c>
      <c r="F1299" t="str">
        <f t="shared" si="40"/>
        <v>Ian T</v>
      </c>
      <c r="G1299" t="str">
        <f t="shared" si="41"/>
        <v>Mr</v>
      </c>
    </row>
    <row r="1300" spans="1:7" ht="15.75">
      <c r="A1300" s="9" t="s">
        <v>1340</v>
      </c>
      <c r="B1300" s="9" t="s">
        <v>5888</v>
      </c>
      <c r="C1300" s="7" t="s">
        <v>2402</v>
      </c>
      <c r="D1300" s="7" t="s">
        <v>5889</v>
      </c>
      <c r="E1300" s="9" t="s">
        <v>5890</v>
      </c>
      <c r="F1300" t="str">
        <f t="shared" si="40"/>
        <v>Tadese</v>
      </c>
      <c r="G1300" t="str">
        <f t="shared" si="41"/>
        <v>Mr</v>
      </c>
    </row>
    <row r="1301" spans="1:7" ht="15.75">
      <c r="A1301" s="9" t="s">
        <v>1341</v>
      </c>
      <c r="B1301" s="9" t="s">
        <v>5891</v>
      </c>
      <c r="C1301" s="7" t="s">
        <v>2402</v>
      </c>
      <c r="D1301" s="7" t="s">
        <v>4857</v>
      </c>
      <c r="E1301" s="9" t="s">
        <v>5892</v>
      </c>
      <c r="F1301" t="str">
        <f t="shared" si="40"/>
        <v>Jonathan</v>
      </c>
      <c r="G1301" t="str">
        <f t="shared" si="41"/>
        <v>Mr</v>
      </c>
    </row>
    <row r="1302" spans="1:7" ht="15.75">
      <c r="A1302" s="9" t="s">
        <v>1342</v>
      </c>
      <c r="B1302" s="9" t="s">
        <v>5893</v>
      </c>
      <c r="C1302" s="7" t="s">
        <v>2402</v>
      </c>
      <c r="D1302" s="7" t="s">
        <v>5894</v>
      </c>
      <c r="E1302" s="9" t="s">
        <v>5895</v>
      </c>
      <c r="F1302" t="str">
        <f t="shared" si="40"/>
        <v>Dathan</v>
      </c>
      <c r="G1302" t="str">
        <f t="shared" si="41"/>
        <v>Mr</v>
      </c>
    </row>
    <row r="1303" spans="1:7" ht="15.75">
      <c r="A1303" s="9" t="s">
        <v>1343</v>
      </c>
      <c r="B1303" s="9" t="s">
        <v>5896</v>
      </c>
      <c r="C1303" s="7" t="s">
        <v>2402</v>
      </c>
      <c r="D1303" s="7" t="s">
        <v>4670</v>
      </c>
      <c r="E1303" s="9" t="s">
        <v>5348</v>
      </c>
      <c r="F1303" t="str">
        <f t="shared" si="40"/>
        <v>Alex</v>
      </c>
      <c r="G1303" t="str">
        <f t="shared" si="41"/>
        <v>Mr</v>
      </c>
    </row>
    <row r="1304" spans="1:7" ht="15.75">
      <c r="A1304" s="9" t="s">
        <v>1344</v>
      </c>
      <c r="B1304" s="9" t="s">
        <v>5897</v>
      </c>
      <c r="C1304" s="7" t="s">
        <v>2402</v>
      </c>
      <c r="D1304" s="7" t="s">
        <v>2646</v>
      </c>
      <c r="E1304" s="9" t="s">
        <v>5898</v>
      </c>
      <c r="F1304" t="str">
        <f t="shared" si="40"/>
        <v>Eric</v>
      </c>
      <c r="G1304" t="str">
        <f t="shared" si="41"/>
        <v>Mr</v>
      </c>
    </row>
    <row r="1305" spans="1:7" ht="15.75">
      <c r="A1305" s="9" t="s">
        <v>1345</v>
      </c>
      <c r="B1305" s="9" t="s">
        <v>5899</v>
      </c>
      <c r="C1305" s="7" t="s">
        <v>2395</v>
      </c>
      <c r="D1305" s="7" t="s">
        <v>3100</v>
      </c>
      <c r="E1305" s="9" t="s">
        <v>5900</v>
      </c>
      <c r="F1305" t="str">
        <f t="shared" si="40"/>
        <v>Allison M</v>
      </c>
      <c r="G1305" t="str">
        <f t="shared" si="41"/>
        <v>Ms</v>
      </c>
    </row>
    <row r="1306" spans="1:7" ht="15.75">
      <c r="A1306" s="9" t="s">
        <v>1346</v>
      </c>
      <c r="B1306" s="9" t="s">
        <v>5901</v>
      </c>
      <c r="C1306" s="7" t="s">
        <v>2402</v>
      </c>
      <c r="D1306" s="7" t="s">
        <v>3299</v>
      </c>
      <c r="E1306" s="9" t="s">
        <v>4465</v>
      </c>
      <c r="F1306" t="str">
        <f t="shared" si="40"/>
        <v>Paul</v>
      </c>
      <c r="G1306" t="str">
        <f t="shared" si="41"/>
        <v>Mr</v>
      </c>
    </row>
    <row r="1307" spans="1:7" ht="15.75">
      <c r="A1307" s="9" t="s">
        <v>1347</v>
      </c>
      <c r="B1307" s="9" t="s">
        <v>5902</v>
      </c>
      <c r="C1307" s="7" t="s">
        <v>2402</v>
      </c>
      <c r="D1307" s="7" t="s">
        <v>5903</v>
      </c>
      <c r="E1307" s="9" t="s">
        <v>5904</v>
      </c>
      <c r="F1307" t="str">
        <f t="shared" si="40"/>
        <v>Aaron R</v>
      </c>
      <c r="G1307" t="str">
        <f t="shared" si="41"/>
        <v>Mr</v>
      </c>
    </row>
    <row r="1308" spans="1:7" ht="15.75">
      <c r="A1308" s="9" t="s">
        <v>1348</v>
      </c>
      <c r="B1308" s="9" t="s">
        <v>5905</v>
      </c>
      <c r="C1308" s="7" t="s">
        <v>2395</v>
      </c>
      <c r="D1308" s="7" t="s">
        <v>5906</v>
      </c>
      <c r="E1308" s="9" t="s">
        <v>2811</v>
      </c>
      <c r="F1308" t="str">
        <f t="shared" si="40"/>
        <v>Caitlin H</v>
      </c>
      <c r="G1308" t="str">
        <f t="shared" si="41"/>
        <v>Ms</v>
      </c>
    </row>
    <row r="1309" spans="1:7" ht="15.75">
      <c r="A1309" s="9" t="s">
        <v>1349</v>
      </c>
      <c r="B1309" s="9" t="s">
        <v>5907</v>
      </c>
      <c r="C1309" s="7" t="s">
        <v>2402</v>
      </c>
      <c r="D1309" s="7" t="s">
        <v>5908</v>
      </c>
      <c r="E1309" s="9" t="s">
        <v>5909</v>
      </c>
      <c r="F1309" t="str">
        <f t="shared" si="40"/>
        <v>Harald E</v>
      </c>
      <c r="G1309" t="str">
        <f t="shared" si="41"/>
        <v>Mr</v>
      </c>
    </row>
    <row r="1310" spans="1:7" ht="15.75">
      <c r="A1310" s="9" t="s">
        <v>1350</v>
      </c>
      <c r="B1310" s="9" t="s">
        <v>5910</v>
      </c>
      <c r="C1310" s="7" t="s">
        <v>2395</v>
      </c>
      <c r="D1310" s="7" t="s">
        <v>5911</v>
      </c>
      <c r="E1310" s="9" t="s">
        <v>3853</v>
      </c>
      <c r="F1310" t="str">
        <f t="shared" si="40"/>
        <v>Siobhan A</v>
      </c>
      <c r="G1310" t="str">
        <f t="shared" si="41"/>
        <v>Ms</v>
      </c>
    </row>
    <row r="1311" spans="1:7" ht="15.75">
      <c r="A1311" s="9" t="s">
        <v>1351</v>
      </c>
      <c r="B1311" s="9" t="s">
        <v>5912</v>
      </c>
      <c r="C1311" s="7" t="s">
        <v>2395</v>
      </c>
      <c r="D1311" s="7" t="s">
        <v>5913</v>
      </c>
      <c r="E1311" s="9" t="s">
        <v>5348</v>
      </c>
      <c r="F1311" t="str">
        <f t="shared" si="40"/>
        <v>Andrea J</v>
      </c>
      <c r="G1311" t="str">
        <f t="shared" si="41"/>
        <v>Ms</v>
      </c>
    </row>
    <row r="1312" spans="1:7" ht="15.75">
      <c r="A1312" s="9" t="s">
        <v>1352</v>
      </c>
      <c r="B1312" s="9" t="s">
        <v>5914</v>
      </c>
      <c r="C1312" s="7" t="s">
        <v>2395</v>
      </c>
      <c r="D1312" s="7" t="s">
        <v>5915</v>
      </c>
      <c r="E1312" s="9" t="s">
        <v>4641</v>
      </c>
      <c r="F1312" t="str">
        <f t="shared" si="40"/>
        <v>Marie</v>
      </c>
      <c r="G1312" t="str">
        <f t="shared" si="41"/>
        <v>Ms</v>
      </c>
    </row>
    <row r="1313" spans="1:7" ht="15.75">
      <c r="A1313" s="9" t="s">
        <v>1353</v>
      </c>
      <c r="B1313" s="9" t="s">
        <v>5916</v>
      </c>
      <c r="C1313" s="7" t="s">
        <v>2395</v>
      </c>
      <c r="D1313" s="7" t="s">
        <v>5917</v>
      </c>
      <c r="E1313" s="9" t="s">
        <v>5918</v>
      </c>
      <c r="F1313" t="str">
        <f t="shared" si="40"/>
        <v>Rachel A</v>
      </c>
      <c r="G1313" t="str">
        <f t="shared" si="41"/>
        <v>Ms</v>
      </c>
    </row>
    <row r="1314" spans="1:7" ht="15.75">
      <c r="A1314" s="9" t="s">
        <v>1354</v>
      </c>
      <c r="B1314" s="9" t="s">
        <v>5919</v>
      </c>
      <c r="C1314" s="7" t="s">
        <v>2402</v>
      </c>
      <c r="D1314" s="7" t="s">
        <v>3713</v>
      </c>
      <c r="E1314" s="9" t="s">
        <v>5920</v>
      </c>
      <c r="F1314" t="str">
        <f t="shared" si="40"/>
        <v>Kevin</v>
      </c>
      <c r="G1314" t="str">
        <f t="shared" si="41"/>
        <v>Mr</v>
      </c>
    </row>
    <row r="1315" spans="1:7" ht="15.75">
      <c r="A1315" s="9" t="s">
        <v>1355</v>
      </c>
      <c r="B1315" s="9" t="s">
        <v>5921</v>
      </c>
      <c r="C1315" s="7" t="s">
        <v>2395</v>
      </c>
      <c r="D1315" s="7" t="s">
        <v>5922</v>
      </c>
      <c r="E1315" s="9" t="s">
        <v>2926</v>
      </c>
      <c r="F1315" t="str">
        <f t="shared" si="40"/>
        <v>Emma</v>
      </c>
      <c r="G1315" t="str">
        <f t="shared" si="41"/>
        <v>Ms</v>
      </c>
    </row>
    <row r="1316" spans="1:7" ht="15.75">
      <c r="A1316" s="9" t="s">
        <v>1356</v>
      </c>
      <c r="B1316" s="9" t="s">
        <v>5923</v>
      </c>
      <c r="C1316" s="7" t="s">
        <v>2395</v>
      </c>
      <c r="D1316" s="7" t="s">
        <v>5924</v>
      </c>
      <c r="E1316" s="9" t="s">
        <v>5925</v>
      </c>
      <c r="F1316" t="str">
        <f t="shared" si="40"/>
        <v>Kiersten</v>
      </c>
      <c r="G1316" t="str">
        <f t="shared" si="41"/>
        <v>Ms</v>
      </c>
    </row>
    <row r="1317" spans="1:7" ht="15.75">
      <c r="A1317" s="9" t="s">
        <v>1357</v>
      </c>
      <c r="B1317" s="9" t="s">
        <v>5926</v>
      </c>
      <c r="C1317" s="7" t="s">
        <v>2395</v>
      </c>
      <c r="D1317" s="7" t="s">
        <v>5927</v>
      </c>
      <c r="E1317" s="9" t="s">
        <v>5928</v>
      </c>
      <c r="F1317" t="str">
        <f t="shared" si="40"/>
        <v>Rachael</v>
      </c>
      <c r="G1317" t="str">
        <f t="shared" si="41"/>
        <v>Ms</v>
      </c>
    </row>
    <row r="1318" spans="1:7" ht="15.75">
      <c r="A1318" s="9" t="s">
        <v>1358</v>
      </c>
      <c r="B1318" s="9" t="s">
        <v>5929</v>
      </c>
      <c r="C1318" s="7" t="s">
        <v>2402</v>
      </c>
      <c r="D1318" s="7" t="s">
        <v>4886</v>
      </c>
      <c r="E1318" s="9" t="s">
        <v>5164</v>
      </c>
      <c r="F1318" t="str">
        <f t="shared" si="40"/>
        <v>Timothy P</v>
      </c>
      <c r="G1318" t="str">
        <f t="shared" si="41"/>
        <v>Mr</v>
      </c>
    </row>
    <row r="1319" spans="1:7" ht="15.75">
      <c r="A1319" s="9" t="s">
        <v>1359</v>
      </c>
      <c r="B1319" s="9" t="s">
        <v>5930</v>
      </c>
      <c r="C1319" s="7" t="s">
        <v>2402</v>
      </c>
      <c r="D1319" s="7" t="s">
        <v>5931</v>
      </c>
      <c r="E1319" s="9" t="s">
        <v>5932</v>
      </c>
      <c r="F1319" t="str">
        <f t="shared" si="40"/>
        <v>Lelisa</v>
      </c>
      <c r="G1319" t="str">
        <f t="shared" si="41"/>
        <v>Mr</v>
      </c>
    </row>
    <row r="1320" spans="1:7" ht="15.75">
      <c r="A1320" s="9" t="s">
        <v>1360</v>
      </c>
      <c r="B1320" s="9" t="s">
        <v>5933</v>
      </c>
      <c r="C1320" s="7" t="s">
        <v>2402</v>
      </c>
      <c r="D1320" s="7" t="s">
        <v>5934</v>
      </c>
      <c r="E1320" s="9" t="s">
        <v>5935</v>
      </c>
      <c r="F1320" t="str">
        <f t="shared" si="40"/>
        <v>Nate</v>
      </c>
      <c r="G1320" t="str">
        <f t="shared" si="41"/>
        <v>Mr</v>
      </c>
    </row>
    <row r="1321" spans="1:7" ht="15.75">
      <c r="A1321" s="9" t="s">
        <v>1361</v>
      </c>
      <c r="B1321" s="9" t="s">
        <v>5936</v>
      </c>
      <c r="C1321" s="7" t="s">
        <v>2402</v>
      </c>
      <c r="D1321" s="7" t="s">
        <v>5937</v>
      </c>
      <c r="E1321" s="9" t="s">
        <v>5938</v>
      </c>
      <c r="F1321" t="str">
        <f t="shared" si="40"/>
        <v>Chris C</v>
      </c>
      <c r="G1321" t="str">
        <f t="shared" si="41"/>
        <v>Mr</v>
      </c>
    </row>
    <row r="1322" spans="1:7" ht="15.75">
      <c r="A1322" s="9" t="s">
        <v>1362</v>
      </c>
      <c r="B1322" s="9" t="s">
        <v>5939</v>
      </c>
      <c r="C1322" s="7" t="s">
        <v>2402</v>
      </c>
      <c r="D1322" s="7" t="s">
        <v>2625</v>
      </c>
      <c r="E1322" s="9" t="s">
        <v>5940</v>
      </c>
      <c r="F1322" t="str">
        <f t="shared" si="40"/>
        <v>Scott</v>
      </c>
      <c r="G1322" t="str">
        <f t="shared" si="41"/>
        <v>Mr</v>
      </c>
    </row>
    <row r="1323" spans="1:7" ht="15.75">
      <c r="A1323" s="9" t="s">
        <v>1363</v>
      </c>
      <c r="B1323" s="9" t="s">
        <v>5941</v>
      </c>
      <c r="C1323" s="7" t="s">
        <v>2402</v>
      </c>
      <c r="D1323" s="7" t="s">
        <v>3713</v>
      </c>
      <c r="E1323" s="9" t="s">
        <v>5942</v>
      </c>
      <c r="F1323" t="str">
        <f t="shared" si="40"/>
        <v>Kevin</v>
      </c>
      <c r="G1323" t="str">
        <f t="shared" si="41"/>
        <v>Mr</v>
      </c>
    </row>
    <row r="1324" spans="1:7" ht="15.75">
      <c r="A1324" s="9" t="s">
        <v>1364</v>
      </c>
      <c r="B1324" s="9" t="s">
        <v>5943</v>
      </c>
      <c r="C1324" s="7" t="s">
        <v>2402</v>
      </c>
      <c r="D1324" s="7" t="s">
        <v>5944</v>
      </c>
      <c r="E1324" s="9" t="s">
        <v>3480</v>
      </c>
      <c r="F1324" t="str">
        <f t="shared" si="40"/>
        <v>Erik C</v>
      </c>
      <c r="G1324" t="str">
        <f t="shared" si="41"/>
        <v>Mr</v>
      </c>
    </row>
    <row r="1325" spans="1:7" ht="15.75">
      <c r="A1325" s="9" t="s">
        <v>1365</v>
      </c>
      <c r="B1325" s="9" t="s">
        <v>5945</v>
      </c>
      <c r="C1325" s="7" t="s">
        <v>2402</v>
      </c>
      <c r="D1325" s="7" t="s">
        <v>5946</v>
      </c>
      <c r="E1325" s="9" t="s">
        <v>2863</v>
      </c>
      <c r="F1325" t="str">
        <f t="shared" si="40"/>
        <v>Gavin M</v>
      </c>
      <c r="G1325" t="str">
        <f t="shared" si="41"/>
        <v>Mr</v>
      </c>
    </row>
    <row r="1326" spans="1:7" ht="15.75">
      <c r="A1326" s="9" t="s">
        <v>1366</v>
      </c>
      <c r="B1326" s="9" t="s">
        <v>5947</v>
      </c>
      <c r="C1326" s="7" t="s">
        <v>2402</v>
      </c>
      <c r="D1326" s="7" t="s">
        <v>5948</v>
      </c>
      <c r="E1326" s="9" t="s">
        <v>5949</v>
      </c>
      <c r="F1326" t="str">
        <f t="shared" si="40"/>
        <v>Shawn C</v>
      </c>
      <c r="G1326" t="str">
        <f t="shared" si="41"/>
        <v>Mr</v>
      </c>
    </row>
    <row r="1327" spans="1:7" ht="15.75">
      <c r="A1327" s="9" t="s">
        <v>1367</v>
      </c>
      <c r="B1327" s="9" t="s">
        <v>5950</v>
      </c>
      <c r="C1327" s="7" t="s">
        <v>2402</v>
      </c>
      <c r="D1327" s="7" t="s">
        <v>5951</v>
      </c>
      <c r="E1327" s="9" t="s">
        <v>5843</v>
      </c>
      <c r="F1327" t="str">
        <f t="shared" si="40"/>
        <v>Vajin L</v>
      </c>
      <c r="G1327" t="str">
        <f t="shared" si="41"/>
        <v>Mr</v>
      </c>
    </row>
    <row r="1328" spans="1:7" ht="15.75">
      <c r="A1328" s="9" t="s">
        <v>1368</v>
      </c>
      <c r="B1328" s="9" t="s">
        <v>5952</v>
      </c>
      <c r="C1328" s="7" t="s">
        <v>2402</v>
      </c>
      <c r="D1328" s="7" t="s">
        <v>5953</v>
      </c>
      <c r="E1328" s="9" t="s">
        <v>5954</v>
      </c>
      <c r="F1328" t="str">
        <f t="shared" si="40"/>
        <v>John K Jr</v>
      </c>
      <c r="G1328" t="str">
        <f t="shared" si="41"/>
        <v>Mr</v>
      </c>
    </row>
    <row r="1329" spans="1:7" ht="15.75">
      <c r="A1329" s="9" t="s">
        <v>1369</v>
      </c>
      <c r="B1329" s="9" t="s">
        <v>5955</v>
      </c>
      <c r="C1329" s="7" t="s">
        <v>2402</v>
      </c>
      <c r="D1329" s="7" t="s">
        <v>2604</v>
      </c>
      <c r="E1329" s="9" t="s">
        <v>4688</v>
      </c>
      <c r="F1329" t="str">
        <f t="shared" si="40"/>
        <v>Kevin J</v>
      </c>
      <c r="G1329" t="str">
        <f t="shared" si="41"/>
        <v>Mr</v>
      </c>
    </row>
    <row r="1330" spans="1:7" ht="15.75">
      <c r="A1330" s="9" t="s">
        <v>1370</v>
      </c>
      <c r="B1330" s="9" t="s">
        <v>5956</v>
      </c>
      <c r="C1330" s="7" t="s">
        <v>2402</v>
      </c>
      <c r="D1330" s="7" t="s">
        <v>5957</v>
      </c>
      <c r="E1330" s="9" t="s">
        <v>5958</v>
      </c>
      <c r="F1330" t="str">
        <f t="shared" si="40"/>
        <v>Kirby W</v>
      </c>
      <c r="G1330" t="str">
        <f t="shared" si="41"/>
        <v>Mr</v>
      </c>
    </row>
    <row r="1331" spans="1:7" ht="15.75">
      <c r="A1331" s="9" t="s">
        <v>1371</v>
      </c>
      <c r="B1331" s="9" t="s">
        <v>5959</v>
      </c>
      <c r="C1331" s="7" t="s">
        <v>2402</v>
      </c>
      <c r="D1331" s="7" t="s">
        <v>5960</v>
      </c>
      <c r="E1331" s="9" t="s">
        <v>5961</v>
      </c>
      <c r="F1331" t="str">
        <f t="shared" si="40"/>
        <v>J A</v>
      </c>
      <c r="G1331" t="str">
        <f t="shared" si="41"/>
        <v>Mr</v>
      </c>
    </row>
    <row r="1332" spans="1:7" ht="15.75">
      <c r="A1332" s="9" t="s">
        <v>1372</v>
      </c>
      <c r="B1332" s="9" t="s">
        <v>5962</v>
      </c>
      <c r="C1332" s="7" t="s">
        <v>2402</v>
      </c>
      <c r="D1332" s="7" t="s">
        <v>5963</v>
      </c>
      <c r="E1332" s="9" t="s">
        <v>5964</v>
      </c>
      <c r="F1332" t="str">
        <f t="shared" si="40"/>
        <v>Dustin G</v>
      </c>
      <c r="G1332" t="str">
        <f t="shared" si="41"/>
        <v>Mr</v>
      </c>
    </row>
    <row r="1333" spans="1:7" ht="15.75">
      <c r="A1333" s="9" t="s">
        <v>1373</v>
      </c>
      <c r="B1333" s="9" t="s">
        <v>5965</v>
      </c>
      <c r="C1333" s="7" t="s">
        <v>2402</v>
      </c>
      <c r="D1333" s="7" t="s">
        <v>5966</v>
      </c>
      <c r="E1333" s="9" t="s">
        <v>5967</v>
      </c>
      <c r="F1333" t="str">
        <f t="shared" si="40"/>
        <v>Anthony G</v>
      </c>
      <c r="G1333" t="str">
        <f t="shared" si="41"/>
        <v>Mr</v>
      </c>
    </row>
    <row r="1334" spans="1:7" ht="15.75">
      <c r="A1334" s="9" t="s">
        <v>1374</v>
      </c>
      <c r="B1334" s="9" t="s">
        <v>5968</v>
      </c>
      <c r="C1334" s="7" t="s">
        <v>2402</v>
      </c>
      <c r="D1334" s="7" t="s">
        <v>2819</v>
      </c>
      <c r="E1334" s="9" t="s">
        <v>5969</v>
      </c>
      <c r="F1334" t="str">
        <f t="shared" si="40"/>
        <v>Ryan</v>
      </c>
      <c r="G1334" t="str">
        <f t="shared" si="41"/>
        <v>Mr</v>
      </c>
    </row>
    <row r="1335" spans="1:7" ht="15.75">
      <c r="A1335" s="9" t="s">
        <v>1375</v>
      </c>
      <c r="B1335" s="9" t="s">
        <v>5970</v>
      </c>
      <c r="C1335" s="7" t="s">
        <v>2402</v>
      </c>
      <c r="D1335" s="7" t="s">
        <v>5971</v>
      </c>
      <c r="E1335" s="9" t="s">
        <v>5972</v>
      </c>
      <c r="F1335" t="str">
        <f t="shared" si="40"/>
        <v>Eric N</v>
      </c>
      <c r="G1335" t="str">
        <f t="shared" si="41"/>
        <v>Mr</v>
      </c>
    </row>
    <row r="1336" spans="1:7" ht="15.75">
      <c r="A1336" s="9" t="s">
        <v>1376</v>
      </c>
      <c r="B1336" s="9" t="s">
        <v>5973</v>
      </c>
      <c r="C1336" s="7" t="s">
        <v>2395</v>
      </c>
      <c r="D1336" s="7" t="s">
        <v>5974</v>
      </c>
      <c r="E1336" s="9" t="s">
        <v>5975</v>
      </c>
      <c r="F1336" t="str">
        <f t="shared" si="40"/>
        <v>Madelyn C</v>
      </c>
      <c r="G1336" t="str">
        <f t="shared" si="41"/>
        <v>Ms</v>
      </c>
    </row>
    <row r="1337" spans="1:7" ht="15.75">
      <c r="A1337" s="9" t="s">
        <v>1377</v>
      </c>
      <c r="B1337" s="9" t="s">
        <v>5976</v>
      </c>
      <c r="C1337" s="7" t="s">
        <v>2402</v>
      </c>
      <c r="D1337" s="7" t="s">
        <v>5977</v>
      </c>
      <c r="E1337" s="9" t="s">
        <v>3875</v>
      </c>
      <c r="F1337" t="str">
        <f t="shared" si="40"/>
        <v>Rick E</v>
      </c>
      <c r="G1337" t="str">
        <f t="shared" si="41"/>
        <v>Mr</v>
      </c>
    </row>
    <row r="1338" spans="1:7" ht="15.75">
      <c r="A1338" s="9" t="s">
        <v>1378</v>
      </c>
      <c r="B1338" s="9" t="s">
        <v>5978</v>
      </c>
      <c r="C1338" s="7" t="s">
        <v>2402</v>
      </c>
      <c r="D1338" s="7" t="s">
        <v>5979</v>
      </c>
      <c r="E1338" s="9" t="s">
        <v>5980</v>
      </c>
      <c r="F1338" t="str">
        <f t="shared" si="40"/>
        <v>Connor</v>
      </c>
      <c r="G1338" t="str">
        <f t="shared" si="41"/>
        <v>Mr</v>
      </c>
    </row>
    <row r="1339" spans="1:7" ht="15.75">
      <c r="A1339" s="9" t="s">
        <v>1379</v>
      </c>
      <c r="B1339" s="9" t="s">
        <v>5981</v>
      </c>
      <c r="C1339" s="7" t="s">
        <v>2402</v>
      </c>
      <c r="D1339" s="7" t="s">
        <v>5982</v>
      </c>
      <c r="E1339" s="9" t="s">
        <v>5983</v>
      </c>
      <c r="F1339" t="str">
        <f t="shared" si="40"/>
        <v>Patrick H</v>
      </c>
      <c r="G1339" t="str">
        <f t="shared" si="41"/>
        <v>Mr</v>
      </c>
    </row>
    <row r="1340" spans="1:7" ht="15.75">
      <c r="A1340" s="9" t="s">
        <v>1380</v>
      </c>
      <c r="B1340" s="9" t="s">
        <v>5984</v>
      </c>
      <c r="C1340" s="7" t="s">
        <v>2402</v>
      </c>
      <c r="D1340" s="7" t="s">
        <v>3505</v>
      </c>
      <c r="E1340" s="9" t="s">
        <v>5985</v>
      </c>
      <c r="F1340" t="str">
        <f t="shared" si="40"/>
        <v>Tyler</v>
      </c>
      <c r="G1340" t="str">
        <f t="shared" si="41"/>
        <v>Mr</v>
      </c>
    </row>
    <row r="1341" spans="1:7" ht="15.75">
      <c r="A1341" s="9" t="s">
        <v>1381</v>
      </c>
      <c r="B1341" s="9" t="s">
        <v>5986</v>
      </c>
      <c r="C1341" s="7" t="s">
        <v>2395</v>
      </c>
      <c r="D1341" s="7" t="s">
        <v>5987</v>
      </c>
      <c r="E1341" s="9" t="s">
        <v>5988</v>
      </c>
      <c r="F1341" t="str">
        <f t="shared" si="40"/>
        <v>Deborah L</v>
      </c>
      <c r="G1341" t="str">
        <f t="shared" si="41"/>
        <v>Ms</v>
      </c>
    </row>
    <row r="1342" spans="1:7" ht="15.75">
      <c r="A1342" s="9" t="s">
        <v>1382</v>
      </c>
      <c r="B1342" s="9" t="s">
        <v>5989</v>
      </c>
      <c r="C1342" s="7" t="s">
        <v>2395</v>
      </c>
      <c r="D1342" s="7" t="s">
        <v>4377</v>
      </c>
      <c r="E1342" s="9" t="s">
        <v>5990</v>
      </c>
      <c r="F1342" t="str">
        <f t="shared" si="40"/>
        <v>Andrea K</v>
      </c>
      <c r="G1342" t="str">
        <f t="shared" si="41"/>
        <v>Ms</v>
      </c>
    </row>
    <row r="1343" spans="1:7" ht="15.75">
      <c r="A1343" s="9" t="s">
        <v>1383</v>
      </c>
      <c r="B1343" s="9" t="s">
        <v>5991</v>
      </c>
      <c r="C1343" s="7" t="s">
        <v>2395</v>
      </c>
      <c r="D1343" s="7" t="s">
        <v>5992</v>
      </c>
      <c r="E1343" s="9" t="s">
        <v>5993</v>
      </c>
      <c r="F1343" t="str">
        <f t="shared" si="40"/>
        <v>Elleree</v>
      </c>
      <c r="G1343" t="str">
        <f t="shared" si="41"/>
        <v>Ms</v>
      </c>
    </row>
    <row r="1344" spans="1:7" ht="15.75">
      <c r="A1344" s="9" t="s">
        <v>1384</v>
      </c>
      <c r="B1344" s="9" t="s">
        <v>5994</v>
      </c>
      <c r="C1344" s="7" t="s">
        <v>2402</v>
      </c>
      <c r="D1344" s="7" t="s">
        <v>5995</v>
      </c>
      <c r="E1344" s="9" t="s">
        <v>5996</v>
      </c>
      <c r="F1344" t="str">
        <f t="shared" si="40"/>
        <v>Brandon J</v>
      </c>
      <c r="G1344" t="str">
        <f t="shared" si="41"/>
        <v>Mr</v>
      </c>
    </row>
    <row r="1345" spans="1:7" ht="15.75">
      <c r="A1345" s="9" t="s">
        <v>1385</v>
      </c>
      <c r="B1345" s="9" t="s">
        <v>5997</v>
      </c>
      <c r="C1345" s="7" t="s">
        <v>2402</v>
      </c>
      <c r="D1345" s="7" t="s">
        <v>3800</v>
      </c>
      <c r="E1345" s="9" t="s">
        <v>5998</v>
      </c>
      <c r="F1345" t="str">
        <f t="shared" si="40"/>
        <v>Steve</v>
      </c>
      <c r="G1345" t="str">
        <f t="shared" si="41"/>
        <v>Mr</v>
      </c>
    </row>
    <row r="1346" spans="1:7" ht="15.75">
      <c r="A1346" s="9" t="s">
        <v>1386</v>
      </c>
      <c r="B1346" s="9" t="s">
        <v>5999</v>
      </c>
      <c r="C1346" s="7" t="s">
        <v>2395</v>
      </c>
      <c r="D1346" s="7" t="s">
        <v>6000</v>
      </c>
      <c r="E1346" s="9" t="s">
        <v>6001</v>
      </c>
      <c r="F1346" t="str">
        <f t="shared" si="40"/>
        <v>Nina Wavik Sr</v>
      </c>
      <c r="G1346" t="str">
        <f t="shared" si="41"/>
        <v>Ms</v>
      </c>
    </row>
    <row r="1347" spans="1:7" ht="15.75">
      <c r="A1347" s="9" t="s">
        <v>1387</v>
      </c>
      <c r="B1347" s="9" t="s">
        <v>6002</v>
      </c>
      <c r="C1347" s="7" t="s">
        <v>2395</v>
      </c>
      <c r="D1347" s="7" t="s">
        <v>6003</v>
      </c>
      <c r="E1347" s="9" t="s">
        <v>6004</v>
      </c>
      <c r="F1347" t="str">
        <f t="shared" ref="F1347:F1410" si="42">TRIM(D1347)</f>
        <v>Dani</v>
      </c>
      <c r="G1347" t="str">
        <f t="shared" ref="G1347:G1410" si="43">TRIM(C1347)</f>
        <v>Ms</v>
      </c>
    </row>
    <row r="1348" spans="1:7" ht="15.75">
      <c r="A1348" s="9" t="s">
        <v>1388</v>
      </c>
      <c r="B1348" s="9" t="s">
        <v>6005</v>
      </c>
      <c r="C1348" s="7" t="s">
        <v>2395</v>
      </c>
      <c r="D1348" s="7" t="s">
        <v>6006</v>
      </c>
      <c r="E1348" s="9" t="s">
        <v>6007</v>
      </c>
      <c r="F1348" t="str">
        <f t="shared" si="42"/>
        <v>Andrea H</v>
      </c>
      <c r="G1348" t="str">
        <f t="shared" si="43"/>
        <v>Ms</v>
      </c>
    </row>
    <row r="1349" spans="1:7" ht="15.75">
      <c r="A1349" s="9" t="s">
        <v>1389</v>
      </c>
      <c r="B1349" s="9" t="s">
        <v>6008</v>
      </c>
      <c r="C1349" s="7" t="s">
        <v>2395</v>
      </c>
      <c r="D1349" s="7" t="s">
        <v>4320</v>
      </c>
      <c r="E1349" s="9" t="s">
        <v>6009</v>
      </c>
      <c r="F1349" t="str">
        <f t="shared" si="42"/>
        <v>Jennifer A</v>
      </c>
      <c r="G1349" t="str">
        <f t="shared" si="43"/>
        <v>Ms</v>
      </c>
    </row>
    <row r="1350" spans="1:7" ht="15.75">
      <c r="A1350" s="9" t="s">
        <v>1390</v>
      </c>
      <c r="B1350" s="9" t="s">
        <v>6010</v>
      </c>
      <c r="C1350" s="7" t="s">
        <v>2402</v>
      </c>
      <c r="D1350" s="7" t="s">
        <v>5244</v>
      </c>
      <c r="E1350" s="9" t="s">
        <v>6011</v>
      </c>
      <c r="F1350" t="str">
        <f t="shared" si="42"/>
        <v>Martin</v>
      </c>
      <c r="G1350" t="str">
        <f t="shared" si="43"/>
        <v>Mr</v>
      </c>
    </row>
    <row r="1351" spans="1:7" ht="15.75">
      <c r="A1351" s="9" t="s">
        <v>1391</v>
      </c>
      <c r="B1351" s="9" t="s">
        <v>6012</v>
      </c>
      <c r="C1351" s="7" t="s">
        <v>2402</v>
      </c>
      <c r="D1351" s="7" t="s">
        <v>3800</v>
      </c>
      <c r="E1351" s="9" t="s">
        <v>4868</v>
      </c>
      <c r="F1351" t="str">
        <f t="shared" si="42"/>
        <v>Steve</v>
      </c>
      <c r="G1351" t="str">
        <f t="shared" si="43"/>
        <v>Mr</v>
      </c>
    </row>
    <row r="1352" spans="1:7" ht="15.75">
      <c r="A1352" s="9" t="s">
        <v>1392</v>
      </c>
      <c r="B1352" s="9" t="s">
        <v>6013</v>
      </c>
      <c r="C1352" s="7" t="s">
        <v>2402</v>
      </c>
      <c r="D1352" s="7" t="s">
        <v>2816</v>
      </c>
      <c r="E1352" s="9" t="s">
        <v>6014</v>
      </c>
      <c r="F1352" t="str">
        <f t="shared" si="42"/>
        <v>Christopher</v>
      </c>
      <c r="G1352" t="str">
        <f t="shared" si="43"/>
        <v>Mr</v>
      </c>
    </row>
    <row r="1353" spans="1:7" ht="15.75">
      <c r="A1353" s="9" t="s">
        <v>1393</v>
      </c>
      <c r="B1353" s="9" t="s">
        <v>6015</v>
      </c>
      <c r="C1353" s="7" t="s">
        <v>2395</v>
      </c>
      <c r="D1353" s="7" t="s">
        <v>6016</v>
      </c>
      <c r="E1353" s="9" t="s">
        <v>6017</v>
      </c>
      <c r="F1353" t="str">
        <f t="shared" si="42"/>
        <v>Kathryn M</v>
      </c>
      <c r="G1353" t="str">
        <f t="shared" si="43"/>
        <v>Ms</v>
      </c>
    </row>
    <row r="1354" spans="1:7" ht="15.75">
      <c r="A1354" s="9" t="s">
        <v>1394</v>
      </c>
      <c r="B1354" s="9" t="s">
        <v>6018</v>
      </c>
      <c r="C1354" s="7" t="s">
        <v>2395</v>
      </c>
      <c r="D1354" s="7" t="s">
        <v>2583</v>
      </c>
      <c r="E1354" s="9" t="s">
        <v>6019</v>
      </c>
      <c r="F1354" t="str">
        <f t="shared" si="42"/>
        <v>Emily</v>
      </c>
      <c r="G1354" t="str">
        <f t="shared" si="43"/>
        <v>Ms</v>
      </c>
    </row>
    <row r="1355" spans="1:7" ht="15.75">
      <c r="A1355" s="9" t="s">
        <v>1395</v>
      </c>
      <c r="B1355" s="9" t="s">
        <v>6020</v>
      </c>
      <c r="C1355" s="7" t="s">
        <v>2402</v>
      </c>
      <c r="D1355" s="7" t="s">
        <v>6021</v>
      </c>
      <c r="E1355" s="9" t="s">
        <v>6022</v>
      </c>
      <c r="F1355" t="str">
        <f t="shared" si="42"/>
        <v>Trent A</v>
      </c>
      <c r="G1355" t="str">
        <f t="shared" si="43"/>
        <v>Mr</v>
      </c>
    </row>
    <row r="1356" spans="1:7" ht="15.75">
      <c r="A1356" s="9" t="s">
        <v>1396</v>
      </c>
      <c r="B1356" s="9" t="s">
        <v>6023</v>
      </c>
      <c r="C1356" s="7" t="s">
        <v>2395</v>
      </c>
      <c r="D1356" s="7" t="s">
        <v>6024</v>
      </c>
      <c r="E1356" s="9" t="s">
        <v>2710</v>
      </c>
      <c r="F1356" t="str">
        <f t="shared" si="42"/>
        <v>Jennifer E</v>
      </c>
      <c r="G1356" t="str">
        <f t="shared" si="43"/>
        <v>Ms</v>
      </c>
    </row>
    <row r="1357" spans="1:7" ht="15.75">
      <c r="A1357" s="9" t="s">
        <v>1397</v>
      </c>
      <c r="B1357" s="9" t="s">
        <v>6025</v>
      </c>
      <c r="C1357" s="7" t="s">
        <v>2395</v>
      </c>
      <c r="D1357" s="7" t="s">
        <v>6026</v>
      </c>
      <c r="E1357" s="9" t="s">
        <v>6027</v>
      </c>
      <c r="F1357" t="str">
        <f t="shared" si="42"/>
        <v>Polly</v>
      </c>
      <c r="G1357" t="str">
        <f t="shared" si="43"/>
        <v>Ms</v>
      </c>
    </row>
    <row r="1358" spans="1:7" ht="15.75">
      <c r="A1358" s="9" t="s">
        <v>1398</v>
      </c>
      <c r="B1358" s="9" t="s">
        <v>6028</v>
      </c>
      <c r="C1358" s="7" t="s">
        <v>2395</v>
      </c>
      <c r="D1358" s="7" t="s">
        <v>2787</v>
      </c>
      <c r="E1358" s="9" t="s">
        <v>6029</v>
      </c>
      <c r="F1358" t="str">
        <f t="shared" si="42"/>
        <v>Elizabeth</v>
      </c>
      <c r="G1358" t="str">
        <f t="shared" si="43"/>
        <v>Ms</v>
      </c>
    </row>
    <row r="1359" spans="1:7" ht="15.75">
      <c r="A1359" s="9" t="s">
        <v>1399</v>
      </c>
      <c r="B1359" s="9" t="s">
        <v>6030</v>
      </c>
      <c r="C1359" s="7" t="s">
        <v>2402</v>
      </c>
      <c r="D1359" s="7" t="s">
        <v>5617</v>
      </c>
      <c r="E1359" s="9" t="s">
        <v>6031</v>
      </c>
      <c r="F1359" t="str">
        <f t="shared" si="42"/>
        <v>Anthony S</v>
      </c>
      <c r="G1359" t="str">
        <f t="shared" si="43"/>
        <v>Mr</v>
      </c>
    </row>
    <row r="1360" spans="1:7" ht="15.75">
      <c r="A1360" s="9" t="s">
        <v>1400</v>
      </c>
      <c r="B1360" s="9" t="s">
        <v>6032</v>
      </c>
      <c r="C1360" s="7" t="s">
        <v>2395</v>
      </c>
      <c r="D1360" s="7" t="s">
        <v>4007</v>
      </c>
      <c r="E1360" s="9" t="s">
        <v>6033</v>
      </c>
      <c r="F1360" t="str">
        <f t="shared" si="42"/>
        <v>Tiffany A</v>
      </c>
      <c r="G1360" t="str">
        <f t="shared" si="43"/>
        <v>Ms</v>
      </c>
    </row>
    <row r="1361" spans="1:7" ht="15.75">
      <c r="A1361" s="9" t="s">
        <v>1401</v>
      </c>
      <c r="B1361" s="9" t="s">
        <v>6034</v>
      </c>
      <c r="C1361" s="7" t="s">
        <v>2402</v>
      </c>
      <c r="D1361" s="7" t="s">
        <v>3696</v>
      </c>
      <c r="E1361" s="9" t="s">
        <v>6035</v>
      </c>
      <c r="F1361" t="str">
        <f t="shared" si="42"/>
        <v>Cole</v>
      </c>
      <c r="G1361" t="str">
        <f t="shared" si="43"/>
        <v>Mr</v>
      </c>
    </row>
    <row r="1362" spans="1:7" ht="15.75">
      <c r="A1362" s="9" t="s">
        <v>1402</v>
      </c>
      <c r="B1362" s="9" t="s">
        <v>6036</v>
      </c>
      <c r="C1362" s="7" t="s">
        <v>2402</v>
      </c>
      <c r="D1362" s="7" t="s">
        <v>2580</v>
      </c>
      <c r="E1362" s="9" t="s">
        <v>6037</v>
      </c>
      <c r="F1362" t="str">
        <f t="shared" si="42"/>
        <v>Matthew T</v>
      </c>
      <c r="G1362" t="str">
        <f t="shared" si="43"/>
        <v>Mr</v>
      </c>
    </row>
    <row r="1363" spans="1:7" ht="15.75">
      <c r="A1363" s="9" t="s">
        <v>1403</v>
      </c>
      <c r="B1363" s="9" t="s">
        <v>6038</v>
      </c>
      <c r="C1363" s="7" t="s">
        <v>2402</v>
      </c>
      <c r="D1363" s="7" t="s">
        <v>5037</v>
      </c>
      <c r="E1363" s="9" t="s">
        <v>4187</v>
      </c>
      <c r="F1363" t="str">
        <f t="shared" si="42"/>
        <v>Zachary</v>
      </c>
      <c r="G1363" t="str">
        <f t="shared" si="43"/>
        <v>Mr</v>
      </c>
    </row>
    <row r="1364" spans="1:7" ht="15.75">
      <c r="A1364" s="9" t="s">
        <v>1404</v>
      </c>
      <c r="B1364" s="9" t="s">
        <v>6039</v>
      </c>
      <c r="C1364" s="7" t="s">
        <v>2402</v>
      </c>
      <c r="D1364" s="7" t="s">
        <v>2580</v>
      </c>
      <c r="E1364" s="9" t="s">
        <v>6040</v>
      </c>
      <c r="F1364" t="str">
        <f t="shared" si="42"/>
        <v>Matthew T</v>
      </c>
      <c r="G1364" t="str">
        <f t="shared" si="43"/>
        <v>Mr</v>
      </c>
    </row>
    <row r="1365" spans="1:7" ht="15.75">
      <c r="A1365" s="9" t="s">
        <v>1405</v>
      </c>
      <c r="B1365" s="9" t="s">
        <v>6041</v>
      </c>
      <c r="C1365" s="7" t="s">
        <v>2402</v>
      </c>
      <c r="D1365" s="7" t="s">
        <v>6042</v>
      </c>
      <c r="E1365" s="9" t="s">
        <v>4873</v>
      </c>
      <c r="F1365" t="str">
        <f t="shared" si="42"/>
        <v>Pat</v>
      </c>
      <c r="G1365" t="str">
        <f t="shared" si="43"/>
        <v>Mr</v>
      </c>
    </row>
    <row r="1366" spans="1:7" ht="15.75">
      <c r="A1366" s="9" t="s">
        <v>1406</v>
      </c>
      <c r="B1366" s="9" t="s">
        <v>6043</v>
      </c>
      <c r="C1366" s="7" t="s">
        <v>2395</v>
      </c>
      <c r="D1366" s="7" t="s">
        <v>2443</v>
      </c>
      <c r="E1366" s="9" t="s">
        <v>6044</v>
      </c>
      <c r="F1366" t="str">
        <f t="shared" si="42"/>
        <v>Ashley</v>
      </c>
      <c r="G1366" t="str">
        <f t="shared" si="43"/>
        <v>Ms</v>
      </c>
    </row>
    <row r="1367" spans="1:7" ht="15.75">
      <c r="A1367" s="9" t="s">
        <v>1407</v>
      </c>
      <c r="B1367" s="9" t="s">
        <v>6045</v>
      </c>
      <c r="C1367" s="7" t="s">
        <v>2395</v>
      </c>
      <c r="D1367" s="7" t="s">
        <v>3316</v>
      </c>
      <c r="E1367" s="9" t="s">
        <v>3559</v>
      </c>
      <c r="F1367" t="str">
        <f t="shared" si="42"/>
        <v>Elizabeth A</v>
      </c>
      <c r="G1367" t="str">
        <f t="shared" si="43"/>
        <v>Ms</v>
      </c>
    </row>
    <row r="1368" spans="1:7" ht="15.75">
      <c r="A1368" s="9" t="s">
        <v>1408</v>
      </c>
      <c r="B1368" s="9" t="s">
        <v>6046</v>
      </c>
      <c r="C1368" s="7" t="s">
        <v>2395</v>
      </c>
      <c r="D1368" s="7" t="s">
        <v>6047</v>
      </c>
      <c r="E1368" s="9" t="s">
        <v>6048</v>
      </c>
      <c r="F1368" t="str">
        <f t="shared" si="42"/>
        <v>Rebecca M</v>
      </c>
      <c r="G1368" t="str">
        <f t="shared" si="43"/>
        <v>Ms</v>
      </c>
    </row>
    <row r="1369" spans="1:7" ht="15.75">
      <c r="A1369" s="9" t="s">
        <v>1409</v>
      </c>
      <c r="B1369" s="9" t="s">
        <v>6049</v>
      </c>
      <c r="C1369" s="7" t="s">
        <v>2395</v>
      </c>
      <c r="D1369" s="7" t="s">
        <v>6050</v>
      </c>
      <c r="E1369" s="9" t="s">
        <v>6051</v>
      </c>
      <c r="F1369" t="str">
        <f t="shared" si="42"/>
        <v>Ruth</v>
      </c>
      <c r="G1369" t="str">
        <f t="shared" si="43"/>
        <v>Ms</v>
      </c>
    </row>
    <row r="1370" spans="1:7" ht="15.75">
      <c r="A1370" s="9" t="s">
        <v>1410</v>
      </c>
      <c r="B1370" s="9" t="s">
        <v>6052</v>
      </c>
      <c r="C1370" s="7" t="s">
        <v>2402</v>
      </c>
      <c r="D1370" s="7" t="s">
        <v>3304</v>
      </c>
      <c r="E1370" s="9" t="s">
        <v>6053</v>
      </c>
      <c r="F1370" t="str">
        <f t="shared" si="42"/>
        <v>Erik</v>
      </c>
      <c r="G1370" t="str">
        <f t="shared" si="43"/>
        <v>Mr</v>
      </c>
    </row>
    <row r="1371" spans="1:7" ht="15.75">
      <c r="A1371" s="9" t="s">
        <v>1411</v>
      </c>
      <c r="B1371" s="9" t="s">
        <v>6054</v>
      </c>
      <c r="C1371" s="7" t="s">
        <v>2402</v>
      </c>
      <c r="D1371" s="7" t="s">
        <v>6055</v>
      </c>
      <c r="E1371" s="9" t="s">
        <v>6056</v>
      </c>
      <c r="F1371" t="str">
        <f t="shared" si="42"/>
        <v>Gregory S</v>
      </c>
      <c r="G1371" t="str">
        <f t="shared" si="43"/>
        <v>Mr</v>
      </c>
    </row>
    <row r="1372" spans="1:7" ht="15.75">
      <c r="A1372" s="9" t="s">
        <v>1412</v>
      </c>
      <c r="B1372" s="9" t="s">
        <v>6057</v>
      </c>
      <c r="C1372" s="7" t="s">
        <v>2395</v>
      </c>
      <c r="D1372" s="7" t="s">
        <v>6058</v>
      </c>
      <c r="E1372" s="9" t="s">
        <v>6059</v>
      </c>
      <c r="F1372" t="str">
        <f t="shared" si="42"/>
        <v>Alexandra S</v>
      </c>
      <c r="G1372" t="str">
        <f t="shared" si="43"/>
        <v>Ms</v>
      </c>
    </row>
    <row r="1373" spans="1:7" ht="15.75">
      <c r="A1373" s="9" t="s">
        <v>1413</v>
      </c>
      <c r="B1373" s="9" t="s">
        <v>6060</v>
      </c>
      <c r="C1373" s="7" t="s">
        <v>2395</v>
      </c>
      <c r="D1373" s="7" t="s">
        <v>6061</v>
      </c>
      <c r="E1373" s="9" t="s">
        <v>6062</v>
      </c>
      <c r="F1373" t="str">
        <f t="shared" si="42"/>
        <v>Hillary</v>
      </c>
      <c r="G1373" t="str">
        <f t="shared" si="43"/>
        <v>Ms</v>
      </c>
    </row>
    <row r="1374" spans="1:7" ht="15.75">
      <c r="A1374" s="9" t="s">
        <v>1414</v>
      </c>
      <c r="B1374" s="9" t="s">
        <v>6063</v>
      </c>
      <c r="C1374" s="7" t="s">
        <v>2395</v>
      </c>
      <c r="D1374" s="7" t="s">
        <v>6064</v>
      </c>
      <c r="E1374" s="9" t="s">
        <v>6065</v>
      </c>
      <c r="F1374" t="str">
        <f t="shared" si="42"/>
        <v>Amy K</v>
      </c>
      <c r="G1374" t="str">
        <f t="shared" si="43"/>
        <v>Ms</v>
      </c>
    </row>
    <row r="1375" spans="1:7" ht="15.75">
      <c r="A1375" s="9" t="s">
        <v>1415</v>
      </c>
      <c r="B1375" s="9" t="s">
        <v>6066</v>
      </c>
      <c r="C1375" s="7" t="s">
        <v>2402</v>
      </c>
      <c r="D1375" s="7" t="s">
        <v>2625</v>
      </c>
      <c r="E1375" s="9" t="s">
        <v>2699</v>
      </c>
      <c r="F1375" t="str">
        <f t="shared" si="42"/>
        <v>Scott</v>
      </c>
      <c r="G1375" t="str">
        <f t="shared" si="43"/>
        <v>Mr</v>
      </c>
    </row>
    <row r="1376" spans="1:7" ht="15.75">
      <c r="A1376" s="9" t="s">
        <v>1416</v>
      </c>
      <c r="B1376" s="9" t="s">
        <v>6067</v>
      </c>
      <c r="C1376" s="7" t="s">
        <v>2402</v>
      </c>
      <c r="D1376" s="7" t="s">
        <v>2985</v>
      </c>
      <c r="E1376" s="9" t="s">
        <v>6068</v>
      </c>
      <c r="F1376" t="str">
        <f t="shared" si="42"/>
        <v>John</v>
      </c>
      <c r="G1376" t="str">
        <f t="shared" si="43"/>
        <v>Mr</v>
      </c>
    </row>
    <row r="1377" spans="1:7" ht="15.75">
      <c r="A1377" s="9" t="s">
        <v>1417</v>
      </c>
      <c r="B1377" s="9" t="s">
        <v>6069</v>
      </c>
      <c r="C1377" s="7" t="s">
        <v>2402</v>
      </c>
      <c r="D1377" s="7" t="s">
        <v>6070</v>
      </c>
      <c r="E1377" s="9" t="s">
        <v>6071</v>
      </c>
      <c r="F1377" t="str">
        <f t="shared" si="42"/>
        <v>Maaikel</v>
      </c>
      <c r="G1377" t="str">
        <f t="shared" si="43"/>
        <v>Mr</v>
      </c>
    </row>
    <row r="1378" spans="1:7" ht="15.75">
      <c r="A1378" s="9" t="s">
        <v>1418</v>
      </c>
      <c r="B1378" s="9" t="s">
        <v>6072</v>
      </c>
      <c r="C1378" s="7" t="s">
        <v>2402</v>
      </c>
      <c r="D1378" s="7" t="s">
        <v>3758</v>
      </c>
      <c r="E1378" s="9" t="s">
        <v>6073</v>
      </c>
      <c r="F1378" t="str">
        <f t="shared" si="42"/>
        <v>Daniel C</v>
      </c>
      <c r="G1378" t="str">
        <f t="shared" si="43"/>
        <v>Mr</v>
      </c>
    </row>
    <row r="1379" spans="1:7" ht="15.75">
      <c r="A1379" s="9" t="s">
        <v>1419</v>
      </c>
      <c r="B1379" s="9" t="s">
        <v>6074</v>
      </c>
      <c r="C1379" s="7" t="s">
        <v>2402</v>
      </c>
      <c r="D1379" s="7" t="s">
        <v>6075</v>
      </c>
      <c r="E1379" s="9" t="s">
        <v>6076</v>
      </c>
      <c r="F1379" t="str">
        <f t="shared" si="42"/>
        <v>Christopher S</v>
      </c>
      <c r="G1379" t="str">
        <f t="shared" si="43"/>
        <v>Mr</v>
      </c>
    </row>
    <row r="1380" spans="1:7" ht="15.75">
      <c r="A1380" s="9" t="s">
        <v>1420</v>
      </c>
      <c r="B1380" s="9" t="s">
        <v>6077</v>
      </c>
      <c r="C1380" s="7" t="s">
        <v>2402</v>
      </c>
      <c r="D1380" s="7" t="s">
        <v>3058</v>
      </c>
      <c r="E1380" s="9" t="s">
        <v>3478</v>
      </c>
      <c r="F1380" t="str">
        <f t="shared" si="42"/>
        <v>William R</v>
      </c>
      <c r="G1380" t="str">
        <f t="shared" si="43"/>
        <v>Mr</v>
      </c>
    </row>
    <row r="1381" spans="1:7" ht="15.75">
      <c r="A1381" s="9" t="s">
        <v>1421</v>
      </c>
      <c r="B1381" s="9" t="s">
        <v>6078</v>
      </c>
      <c r="C1381" s="7" t="s">
        <v>2395</v>
      </c>
      <c r="D1381" s="7" t="s">
        <v>6079</v>
      </c>
      <c r="E1381" s="9" t="s">
        <v>6080</v>
      </c>
      <c r="F1381" t="str">
        <f t="shared" si="42"/>
        <v>Kiley D</v>
      </c>
      <c r="G1381" t="str">
        <f t="shared" si="43"/>
        <v>Ms</v>
      </c>
    </row>
    <row r="1382" spans="1:7" ht="15.75">
      <c r="A1382" s="9" t="s">
        <v>1422</v>
      </c>
      <c r="B1382" s="9" t="s">
        <v>6081</v>
      </c>
      <c r="C1382" s="7" t="s">
        <v>2395</v>
      </c>
      <c r="D1382" s="7" t="s">
        <v>6082</v>
      </c>
      <c r="E1382" s="9" t="s">
        <v>6083</v>
      </c>
      <c r="F1382" t="str">
        <f t="shared" si="42"/>
        <v>Lyndsy</v>
      </c>
      <c r="G1382" t="str">
        <f t="shared" si="43"/>
        <v>Ms</v>
      </c>
    </row>
    <row r="1383" spans="1:7" ht="15.75">
      <c r="A1383" s="9" t="s">
        <v>1423</v>
      </c>
      <c r="B1383" s="9" t="s">
        <v>6084</v>
      </c>
      <c r="C1383" s="7" t="s">
        <v>2395</v>
      </c>
      <c r="D1383" s="7" t="s">
        <v>4416</v>
      </c>
      <c r="E1383" s="9" t="s">
        <v>6085</v>
      </c>
      <c r="F1383" t="str">
        <f t="shared" si="42"/>
        <v>Jessica</v>
      </c>
      <c r="G1383" t="str">
        <f t="shared" si="43"/>
        <v>Ms</v>
      </c>
    </row>
    <row r="1384" spans="1:7" ht="15.75">
      <c r="A1384" s="9" t="s">
        <v>1424</v>
      </c>
      <c r="B1384" s="9" t="s">
        <v>6086</v>
      </c>
      <c r="C1384" s="7" t="s">
        <v>2395</v>
      </c>
      <c r="D1384" s="7" t="s">
        <v>6087</v>
      </c>
      <c r="E1384" s="9" t="s">
        <v>6088</v>
      </c>
      <c r="F1384" t="str">
        <f t="shared" si="42"/>
        <v>Anna</v>
      </c>
      <c r="G1384" t="str">
        <f t="shared" si="43"/>
        <v>Ms</v>
      </c>
    </row>
    <row r="1385" spans="1:7" ht="15.75">
      <c r="A1385" s="9" t="s">
        <v>1425</v>
      </c>
      <c r="B1385" s="9" t="s">
        <v>6089</v>
      </c>
      <c r="C1385" s="7" t="s">
        <v>2402</v>
      </c>
      <c r="D1385" s="7" t="s">
        <v>6090</v>
      </c>
      <c r="E1385" s="9" t="s">
        <v>4441</v>
      </c>
      <c r="F1385" t="str">
        <f t="shared" si="42"/>
        <v>Jordan</v>
      </c>
      <c r="G1385" t="str">
        <f t="shared" si="43"/>
        <v>Mr</v>
      </c>
    </row>
    <row r="1386" spans="1:7" ht="15.75">
      <c r="A1386" s="9" t="s">
        <v>1426</v>
      </c>
      <c r="B1386" s="9" t="s">
        <v>6091</v>
      </c>
      <c r="C1386" s="7" t="s">
        <v>2402</v>
      </c>
      <c r="D1386" s="7" t="s">
        <v>2437</v>
      </c>
      <c r="E1386" s="9" t="s">
        <v>6092</v>
      </c>
      <c r="F1386" t="str">
        <f t="shared" si="42"/>
        <v>Brian</v>
      </c>
      <c r="G1386" t="str">
        <f t="shared" si="43"/>
        <v>Mr</v>
      </c>
    </row>
    <row r="1387" spans="1:7" ht="15.75">
      <c r="A1387" s="9" t="s">
        <v>1427</v>
      </c>
      <c r="B1387" s="9" t="s">
        <v>6093</v>
      </c>
      <c r="C1387" s="7" t="s">
        <v>2395</v>
      </c>
      <c r="D1387" s="7" t="s">
        <v>3798</v>
      </c>
      <c r="E1387" s="9" t="s">
        <v>4641</v>
      </c>
      <c r="F1387" t="str">
        <f t="shared" si="42"/>
        <v>Katherine A</v>
      </c>
      <c r="G1387" t="str">
        <f t="shared" si="43"/>
        <v>Ms</v>
      </c>
    </row>
    <row r="1388" spans="1:7" ht="15.75">
      <c r="A1388" s="9" t="s">
        <v>1428</v>
      </c>
      <c r="B1388" s="9" t="s">
        <v>6094</v>
      </c>
      <c r="C1388" s="7" t="s">
        <v>2395</v>
      </c>
      <c r="D1388" s="7" t="s">
        <v>6095</v>
      </c>
      <c r="E1388" s="9" t="s">
        <v>6096</v>
      </c>
      <c r="F1388" t="str">
        <f t="shared" si="42"/>
        <v>Melanie</v>
      </c>
      <c r="G1388" t="str">
        <f t="shared" si="43"/>
        <v>Ms</v>
      </c>
    </row>
    <row r="1389" spans="1:7" ht="15.75">
      <c r="A1389" s="9" t="s">
        <v>1429</v>
      </c>
      <c r="B1389" s="9" t="s">
        <v>6097</v>
      </c>
      <c r="C1389" s="7" t="s">
        <v>2395</v>
      </c>
      <c r="D1389" s="7" t="s">
        <v>4416</v>
      </c>
      <c r="E1389" s="9" t="s">
        <v>6098</v>
      </c>
      <c r="F1389" t="str">
        <f t="shared" si="42"/>
        <v>Jessica</v>
      </c>
      <c r="G1389" t="str">
        <f t="shared" si="43"/>
        <v>Ms</v>
      </c>
    </row>
    <row r="1390" spans="1:7" ht="15.75">
      <c r="A1390" s="9" t="s">
        <v>1430</v>
      </c>
      <c r="B1390" s="9" t="s">
        <v>6099</v>
      </c>
      <c r="C1390" s="7" t="s">
        <v>2402</v>
      </c>
      <c r="D1390" s="7" t="s">
        <v>6100</v>
      </c>
      <c r="E1390" s="9" t="s">
        <v>6101</v>
      </c>
      <c r="F1390" t="str">
        <f t="shared" si="42"/>
        <v>Eric S</v>
      </c>
      <c r="G1390" t="str">
        <f t="shared" si="43"/>
        <v>Mr</v>
      </c>
    </row>
    <row r="1391" spans="1:7" ht="15.75">
      <c r="A1391" s="9" t="s">
        <v>1431</v>
      </c>
      <c r="B1391" s="9" t="s">
        <v>6102</v>
      </c>
      <c r="C1391" s="7" t="s">
        <v>2402</v>
      </c>
      <c r="D1391" s="7" t="s">
        <v>4245</v>
      </c>
      <c r="E1391" s="9" t="s">
        <v>6103</v>
      </c>
      <c r="F1391" t="str">
        <f t="shared" si="42"/>
        <v>Joseph</v>
      </c>
      <c r="G1391" t="str">
        <f t="shared" si="43"/>
        <v>Mr</v>
      </c>
    </row>
    <row r="1392" spans="1:7" ht="15.75">
      <c r="A1392" s="9" t="s">
        <v>1432</v>
      </c>
      <c r="B1392" s="9" t="s">
        <v>6104</v>
      </c>
      <c r="C1392" s="7" t="s">
        <v>2395</v>
      </c>
      <c r="D1392" s="7" t="s">
        <v>2767</v>
      </c>
      <c r="E1392" s="9" t="s">
        <v>6105</v>
      </c>
      <c r="F1392" t="str">
        <f t="shared" si="42"/>
        <v>Jennifer</v>
      </c>
      <c r="G1392" t="str">
        <f t="shared" si="43"/>
        <v>Ms</v>
      </c>
    </row>
    <row r="1393" spans="1:7" ht="15.75">
      <c r="A1393" s="9" t="s">
        <v>1433</v>
      </c>
      <c r="B1393" s="9" t="s">
        <v>6106</v>
      </c>
      <c r="C1393" s="7" t="s">
        <v>2395</v>
      </c>
      <c r="D1393" s="7" t="s">
        <v>3477</v>
      </c>
      <c r="E1393" s="9" t="s">
        <v>6107</v>
      </c>
      <c r="F1393" t="str">
        <f t="shared" si="42"/>
        <v>Mary</v>
      </c>
      <c r="G1393" t="str">
        <f t="shared" si="43"/>
        <v>Ms</v>
      </c>
    </row>
    <row r="1394" spans="1:7" ht="15.75">
      <c r="A1394" s="9" t="s">
        <v>1434</v>
      </c>
      <c r="B1394" s="9" t="s">
        <v>6108</v>
      </c>
      <c r="C1394" s="7" t="s">
        <v>2395</v>
      </c>
      <c r="D1394" s="7" t="s">
        <v>4587</v>
      </c>
      <c r="E1394" s="9" t="s">
        <v>6109</v>
      </c>
      <c r="F1394" t="str">
        <f t="shared" si="42"/>
        <v>Natalie</v>
      </c>
      <c r="G1394" t="str">
        <f t="shared" si="43"/>
        <v>Ms</v>
      </c>
    </row>
    <row r="1395" spans="1:7" ht="15.75">
      <c r="A1395" s="9" t="s">
        <v>1435</v>
      </c>
      <c r="B1395" s="9" t="s">
        <v>6110</v>
      </c>
      <c r="C1395" s="7" t="s">
        <v>2402</v>
      </c>
      <c r="D1395" s="7" t="s">
        <v>2816</v>
      </c>
      <c r="E1395" s="9" t="s">
        <v>6111</v>
      </c>
      <c r="F1395" t="str">
        <f t="shared" si="42"/>
        <v>Christopher</v>
      </c>
      <c r="G1395" t="str">
        <f t="shared" si="43"/>
        <v>Mr</v>
      </c>
    </row>
    <row r="1396" spans="1:7" ht="15.75">
      <c r="A1396" s="9" t="s">
        <v>1436</v>
      </c>
      <c r="B1396" s="9" t="s">
        <v>6112</v>
      </c>
      <c r="C1396" s="7" t="s">
        <v>2395</v>
      </c>
      <c r="D1396" s="7" t="s">
        <v>6113</v>
      </c>
      <c r="E1396" s="9" t="s">
        <v>6114</v>
      </c>
      <c r="F1396" t="str">
        <f t="shared" si="42"/>
        <v>Sonja</v>
      </c>
      <c r="G1396" t="str">
        <f t="shared" si="43"/>
        <v>Ms</v>
      </c>
    </row>
    <row r="1397" spans="1:7" ht="15.75">
      <c r="A1397" s="9" t="s">
        <v>1437</v>
      </c>
      <c r="B1397" s="9" t="s">
        <v>6115</v>
      </c>
      <c r="C1397" s="7" t="s">
        <v>2395</v>
      </c>
      <c r="D1397" s="7" t="s">
        <v>2562</v>
      </c>
      <c r="E1397" s="9" t="s">
        <v>6116</v>
      </c>
      <c r="F1397" t="str">
        <f t="shared" si="42"/>
        <v>Alexandra</v>
      </c>
      <c r="G1397" t="str">
        <f t="shared" si="43"/>
        <v>Ms</v>
      </c>
    </row>
    <row r="1398" spans="1:7" ht="15.75">
      <c r="A1398" s="9" t="s">
        <v>1438</v>
      </c>
      <c r="B1398" s="9" t="s">
        <v>6117</v>
      </c>
      <c r="C1398" s="7" t="s">
        <v>2395</v>
      </c>
      <c r="D1398" s="7" t="s">
        <v>6118</v>
      </c>
      <c r="E1398" s="9" t="s">
        <v>6119</v>
      </c>
      <c r="F1398" t="str">
        <f t="shared" si="42"/>
        <v>Martha L</v>
      </c>
      <c r="G1398" t="str">
        <f t="shared" si="43"/>
        <v>Ms</v>
      </c>
    </row>
    <row r="1399" spans="1:7" ht="15.75">
      <c r="A1399" s="9" t="s">
        <v>1439</v>
      </c>
      <c r="B1399" s="9" t="s">
        <v>6120</v>
      </c>
      <c r="C1399" s="7" t="s">
        <v>2402</v>
      </c>
      <c r="D1399" s="7" t="s">
        <v>3293</v>
      </c>
      <c r="E1399" s="9" t="s">
        <v>3478</v>
      </c>
      <c r="F1399" t="str">
        <f t="shared" si="42"/>
        <v>Ryan C</v>
      </c>
      <c r="G1399" t="str">
        <f t="shared" si="43"/>
        <v>Mr</v>
      </c>
    </row>
    <row r="1400" spans="1:7" ht="15.75">
      <c r="A1400" s="9" t="s">
        <v>1440</v>
      </c>
      <c r="B1400" s="9" t="s">
        <v>6121</v>
      </c>
      <c r="C1400" s="7" t="s">
        <v>2402</v>
      </c>
      <c r="D1400" s="7" t="s">
        <v>6122</v>
      </c>
      <c r="E1400" s="9" t="s">
        <v>6123</v>
      </c>
      <c r="F1400" t="str">
        <f t="shared" si="42"/>
        <v>Cliff</v>
      </c>
      <c r="G1400" t="str">
        <f t="shared" si="43"/>
        <v>Mr</v>
      </c>
    </row>
    <row r="1401" spans="1:7" ht="15.75">
      <c r="A1401" s="9" t="s">
        <v>1441</v>
      </c>
      <c r="B1401" s="9" t="s">
        <v>6124</v>
      </c>
      <c r="C1401" s="7" t="s">
        <v>2402</v>
      </c>
      <c r="D1401" s="7" t="s">
        <v>6125</v>
      </c>
      <c r="E1401" s="9" t="s">
        <v>6126</v>
      </c>
      <c r="F1401" t="str">
        <f t="shared" si="42"/>
        <v>Blue</v>
      </c>
      <c r="G1401" t="str">
        <f t="shared" si="43"/>
        <v>Mr</v>
      </c>
    </row>
    <row r="1402" spans="1:7" ht="15.75">
      <c r="A1402" s="9" t="s">
        <v>1442</v>
      </c>
      <c r="B1402" s="9" t="s">
        <v>6127</v>
      </c>
      <c r="C1402" s="7" t="s">
        <v>2402</v>
      </c>
      <c r="D1402" s="7" t="s">
        <v>6128</v>
      </c>
      <c r="E1402" s="9" t="s">
        <v>6129</v>
      </c>
      <c r="F1402" t="str">
        <f t="shared" si="42"/>
        <v>Jeffrey M</v>
      </c>
      <c r="G1402" t="str">
        <f t="shared" si="43"/>
        <v>Mr</v>
      </c>
    </row>
    <row r="1403" spans="1:7" ht="15.75">
      <c r="A1403" s="9" t="s">
        <v>1443</v>
      </c>
      <c r="B1403" s="9" t="s">
        <v>6130</v>
      </c>
      <c r="C1403" s="7" t="s">
        <v>2402</v>
      </c>
      <c r="D1403" s="7" t="s">
        <v>2658</v>
      </c>
      <c r="E1403" s="9" t="s">
        <v>2710</v>
      </c>
      <c r="F1403" t="str">
        <f t="shared" si="42"/>
        <v>Chris</v>
      </c>
      <c r="G1403" t="str">
        <f t="shared" si="43"/>
        <v>Mr</v>
      </c>
    </row>
    <row r="1404" spans="1:7" ht="15.75">
      <c r="A1404" s="9" t="s">
        <v>1444</v>
      </c>
      <c r="B1404" s="9" t="s">
        <v>6131</v>
      </c>
      <c r="C1404" s="7" t="s">
        <v>2402</v>
      </c>
      <c r="D1404" s="7" t="s">
        <v>3453</v>
      </c>
      <c r="E1404" s="9" t="s">
        <v>6132</v>
      </c>
      <c r="F1404" t="str">
        <f t="shared" si="42"/>
        <v>Andrew</v>
      </c>
      <c r="G1404" t="str">
        <f t="shared" si="43"/>
        <v>Mr</v>
      </c>
    </row>
    <row r="1405" spans="1:7" ht="15.75">
      <c r="A1405" s="9" t="s">
        <v>1445</v>
      </c>
      <c r="B1405" s="9" t="s">
        <v>6133</v>
      </c>
      <c r="C1405" s="7" t="s">
        <v>2395</v>
      </c>
      <c r="D1405" s="7" t="s">
        <v>6134</v>
      </c>
      <c r="E1405" s="9" t="s">
        <v>6135</v>
      </c>
      <c r="F1405" t="str">
        <f t="shared" si="42"/>
        <v>Julia</v>
      </c>
      <c r="G1405" t="str">
        <f t="shared" si="43"/>
        <v>Ms</v>
      </c>
    </row>
    <row r="1406" spans="1:7" ht="15.75">
      <c r="A1406" s="9" t="s">
        <v>1446</v>
      </c>
      <c r="B1406" s="9" t="s">
        <v>6136</v>
      </c>
      <c r="C1406" s="7" t="s">
        <v>2402</v>
      </c>
      <c r="D1406" s="7" t="s">
        <v>2403</v>
      </c>
      <c r="E1406" s="9" t="s">
        <v>6137</v>
      </c>
      <c r="F1406" t="str">
        <f t="shared" si="42"/>
        <v>Daniel</v>
      </c>
      <c r="G1406" t="str">
        <f t="shared" si="43"/>
        <v>Mr</v>
      </c>
    </row>
    <row r="1407" spans="1:7" ht="15.75">
      <c r="A1407" s="9" t="s">
        <v>1447</v>
      </c>
      <c r="B1407" s="9" t="s">
        <v>6138</v>
      </c>
      <c r="C1407" s="7" t="s">
        <v>2402</v>
      </c>
      <c r="D1407" s="7" t="s">
        <v>3609</v>
      </c>
      <c r="E1407" s="9" t="s">
        <v>6139</v>
      </c>
      <c r="F1407" t="str">
        <f t="shared" si="42"/>
        <v>Jaime</v>
      </c>
      <c r="G1407" t="str">
        <f t="shared" si="43"/>
        <v>Mr</v>
      </c>
    </row>
    <row r="1408" spans="1:7" ht="15.75">
      <c r="A1408" s="9" t="s">
        <v>1448</v>
      </c>
      <c r="B1408" s="9" t="s">
        <v>6140</v>
      </c>
      <c r="C1408" s="7" t="s">
        <v>2402</v>
      </c>
      <c r="D1408" s="7" t="s">
        <v>6141</v>
      </c>
      <c r="E1408" s="9" t="s">
        <v>6142</v>
      </c>
      <c r="F1408" t="str">
        <f t="shared" si="42"/>
        <v>Mohd Syahidan</v>
      </c>
      <c r="G1408" t="str">
        <f t="shared" si="43"/>
        <v>Mr</v>
      </c>
    </row>
    <row r="1409" spans="1:7" ht="15.75">
      <c r="A1409" s="9" t="s">
        <v>1449</v>
      </c>
      <c r="B1409" s="9" t="s">
        <v>6143</v>
      </c>
      <c r="C1409" s="7" t="s">
        <v>2402</v>
      </c>
      <c r="D1409" s="7" t="s">
        <v>2712</v>
      </c>
      <c r="E1409" s="9" t="s">
        <v>4397</v>
      </c>
      <c r="F1409" t="str">
        <f t="shared" si="42"/>
        <v>Matthew</v>
      </c>
      <c r="G1409" t="str">
        <f t="shared" si="43"/>
        <v>Mr</v>
      </c>
    </row>
    <row r="1410" spans="1:7" ht="15.75">
      <c r="A1410" s="9" t="s">
        <v>1450</v>
      </c>
      <c r="B1410" s="9" t="s">
        <v>6144</v>
      </c>
      <c r="C1410" s="7" t="s">
        <v>2395</v>
      </c>
      <c r="D1410" s="7" t="s">
        <v>2852</v>
      </c>
      <c r="E1410" s="9" t="s">
        <v>6145</v>
      </c>
      <c r="F1410" t="str">
        <f t="shared" si="42"/>
        <v>Elizabeth S</v>
      </c>
      <c r="G1410" t="str">
        <f t="shared" si="43"/>
        <v>Ms</v>
      </c>
    </row>
    <row r="1411" spans="1:7" ht="15.75">
      <c r="A1411" s="9" t="s">
        <v>1451</v>
      </c>
      <c r="B1411" s="9" t="s">
        <v>6146</v>
      </c>
      <c r="C1411" s="7" t="s">
        <v>2395</v>
      </c>
      <c r="D1411" s="7" t="s">
        <v>2828</v>
      </c>
      <c r="E1411" s="9" t="s">
        <v>6147</v>
      </c>
      <c r="F1411" t="str">
        <f t="shared" ref="F1411:F1474" si="44">TRIM(D1411)</f>
        <v>Katie</v>
      </c>
      <c r="G1411" t="str">
        <f t="shared" ref="G1411:G1474" si="45">TRIM(C1411)</f>
        <v>Ms</v>
      </c>
    </row>
    <row r="1412" spans="1:7" ht="15.75">
      <c r="A1412" s="9" t="s">
        <v>1452</v>
      </c>
      <c r="B1412" s="9" t="s">
        <v>6148</v>
      </c>
      <c r="C1412" s="7" t="s">
        <v>2395</v>
      </c>
      <c r="D1412" s="7" t="s">
        <v>6149</v>
      </c>
      <c r="E1412" s="9" t="s">
        <v>6150</v>
      </c>
      <c r="F1412" t="str">
        <f t="shared" si="44"/>
        <v>Christi A</v>
      </c>
      <c r="G1412" t="str">
        <f t="shared" si="45"/>
        <v>Ms</v>
      </c>
    </row>
    <row r="1413" spans="1:7" ht="15.75">
      <c r="A1413" s="9" t="s">
        <v>1453</v>
      </c>
      <c r="B1413" s="9" t="s">
        <v>6151</v>
      </c>
      <c r="C1413" s="7" t="s">
        <v>2395</v>
      </c>
      <c r="D1413" s="7" t="s">
        <v>6152</v>
      </c>
      <c r="E1413" s="9" t="s">
        <v>3483</v>
      </c>
      <c r="F1413" t="str">
        <f t="shared" si="44"/>
        <v>Sandra K</v>
      </c>
      <c r="G1413" t="str">
        <f t="shared" si="45"/>
        <v>Ms</v>
      </c>
    </row>
    <row r="1414" spans="1:7" ht="15.75">
      <c r="A1414" s="9" t="s">
        <v>1454</v>
      </c>
      <c r="B1414" s="9" t="s">
        <v>6153</v>
      </c>
      <c r="C1414" s="7" t="s">
        <v>2395</v>
      </c>
      <c r="D1414" s="7" t="s">
        <v>6154</v>
      </c>
      <c r="E1414" s="9" t="s">
        <v>3853</v>
      </c>
      <c r="F1414" t="str">
        <f t="shared" si="44"/>
        <v>Marian M</v>
      </c>
      <c r="G1414" t="str">
        <f t="shared" si="45"/>
        <v>Ms</v>
      </c>
    </row>
    <row r="1415" spans="1:7" ht="15.75">
      <c r="A1415" s="9" t="s">
        <v>1455</v>
      </c>
      <c r="B1415" s="9" t="s">
        <v>6155</v>
      </c>
      <c r="C1415" s="7" t="s">
        <v>2395</v>
      </c>
      <c r="D1415" s="7" t="s">
        <v>3808</v>
      </c>
      <c r="E1415" s="9" t="s">
        <v>4652</v>
      </c>
      <c r="F1415" t="str">
        <f t="shared" si="44"/>
        <v>Katharine</v>
      </c>
      <c r="G1415" t="str">
        <f t="shared" si="45"/>
        <v>Ms</v>
      </c>
    </row>
    <row r="1416" spans="1:7" ht="15.75">
      <c r="A1416" s="9" t="s">
        <v>1456</v>
      </c>
      <c r="B1416" s="9" t="s">
        <v>6156</v>
      </c>
      <c r="C1416" s="7" t="s">
        <v>2402</v>
      </c>
      <c r="D1416" s="7" t="s">
        <v>6157</v>
      </c>
      <c r="E1416" s="9" t="s">
        <v>6158</v>
      </c>
      <c r="F1416" t="str">
        <f t="shared" si="44"/>
        <v>Jerome</v>
      </c>
      <c r="G1416" t="str">
        <f t="shared" si="45"/>
        <v>Mr</v>
      </c>
    </row>
    <row r="1417" spans="1:7" ht="15.75">
      <c r="A1417" s="9" t="s">
        <v>1457</v>
      </c>
      <c r="B1417" s="9" t="s">
        <v>6159</v>
      </c>
      <c r="C1417" s="7" t="s">
        <v>2395</v>
      </c>
      <c r="D1417" s="7" t="s">
        <v>6160</v>
      </c>
      <c r="E1417" s="9" t="s">
        <v>6161</v>
      </c>
      <c r="F1417" t="str">
        <f t="shared" si="44"/>
        <v>Julia R</v>
      </c>
      <c r="G1417" t="str">
        <f t="shared" si="45"/>
        <v>Ms</v>
      </c>
    </row>
    <row r="1418" spans="1:7" ht="15.75">
      <c r="A1418" s="9" t="s">
        <v>1458</v>
      </c>
      <c r="B1418" s="9" t="s">
        <v>6162</v>
      </c>
      <c r="C1418" s="7" t="s">
        <v>2402</v>
      </c>
      <c r="D1418" s="7" t="s">
        <v>6163</v>
      </c>
      <c r="E1418" s="9" t="s">
        <v>5552</v>
      </c>
      <c r="F1418" t="str">
        <f t="shared" si="44"/>
        <v>Sean Henry</v>
      </c>
      <c r="G1418" t="str">
        <f t="shared" si="45"/>
        <v>Mr</v>
      </c>
    </row>
    <row r="1419" spans="1:7" ht="15.75">
      <c r="A1419" s="9" t="s">
        <v>1459</v>
      </c>
      <c r="B1419" s="9" t="s">
        <v>6164</v>
      </c>
      <c r="C1419" s="7" t="s">
        <v>2395</v>
      </c>
      <c r="D1419" s="7" t="s">
        <v>5917</v>
      </c>
      <c r="E1419" s="9" t="s">
        <v>6165</v>
      </c>
      <c r="F1419" t="str">
        <f t="shared" si="44"/>
        <v>Rachel A</v>
      </c>
      <c r="G1419" t="str">
        <f t="shared" si="45"/>
        <v>Ms</v>
      </c>
    </row>
    <row r="1420" spans="1:7" ht="15.75">
      <c r="A1420" s="9" t="s">
        <v>1460</v>
      </c>
      <c r="B1420" s="9" t="s">
        <v>6166</v>
      </c>
      <c r="C1420" s="7" t="s">
        <v>2402</v>
      </c>
      <c r="D1420" s="7" t="s">
        <v>3638</v>
      </c>
      <c r="E1420" s="9" t="s">
        <v>6167</v>
      </c>
      <c r="F1420" t="str">
        <f t="shared" si="44"/>
        <v>Jim</v>
      </c>
      <c r="G1420" t="str">
        <f t="shared" si="45"/>
        <v>Mr</v>
      </c>
    </row>
    <row r="1421" spans="1:7" ht="15.75">
      <c r="A1421" s="9" t="s">
        <v>1461</v>
      </c>
      <c r="B1421" s="9" t="s">
        <v>6168</v>
      </c>
      <c r="C1421" s="7" t="s">
        <v>2402</v>
      </c>
      <c r="D1421" s="7" t="s">
        <v>2491</v>
      </c>
      <c r="E1421" s="9" t="s">
        <v>6169</v>
      </c>
      <c r="F1421" t="str">
        <f t="shared" si="44"/>
        <v>Tim</v>
      </c>
      <c r="G1421" t="str">
        <f t="shared" si="45"/>
        <v>Mr</v>
      </c>
    </row>
    <row r="1422" spans="1:7" ht="15.75">
      <c r="A1422" s="9" t="s">
        <v>1462</v>
      </c>
      <c r="B1422" s="9" t="s">
        <v>6170</v>
      </c>
      <c r="C1422" s="7" t="s">
        <v>2395</v>
      </c>
      <c r="D1422" s="7" t="s">
        <v>6171</v>
      </c>
      <c r="E1422" s="9" t="s">
        <v>6172</v>
      </c>
      <c r="F1422" t="str">
        <f t="shared" si="44"/>
        <v>Abby L</v>
      </c>
      <c r="G1422" t="str">
        <f t="shared" si="45"/>
        <v>Ms</v>
      </c>
    </row>
    <row r="1423" spans="1:7" ht="15.75">
      <c r="A1423" s="9" t="s">
        <v>1463</v>
      </c>
      <c r="B1423" s="9" t="s">
        <v>6173</v>
      </c>
      <c r="C1423" s="7" t="s">
        <v>2402</v>
      </c>
      <c r="D1423" s="7" t="s">
        <v>2598</v>
      </c>
      <c r="E1423" s="9" t="s">
        <v>6174</v>
      </c>
      <c r="F1423" t="str">
        <f t="shared" si="44"/>
        <v>Mark</v>
      </c>
      <c r="G1423" t="str">
        <f t="shared" si="45"/>
        <v>Mr</v>
      </c>
    </row>
    <row r="1424" spans="1:7" ht="15.75">
      <c r="A1424" s="9" t="s">
        <v>1464</v>
      </c>
      <c r="B1424" s="9" t="s">
        <v>6175</v>
      </c>
      <c r="C1424" s="7" t="s">
        <v>2402</v>
      </c>
      <c r="D1424" s="7" t="s">
        <v>6176</v>
      </c>
      <c r="E1424" s="9" t="s">
        <v>3587</v>
      </c>
      <c r="F1424" t="str">
        <f t="shared" si="44"/>
        <v>Ali</v>
      </c>
      <c r="G1424" t="str">
        <f t="shared" si="45"/>
        <v>Mr</v>
      </c>
    </row>
    <row r="1425" spans="1:7" ht="15.75">
      <c r="A1425" s="9" t="s">
        <v>1465</v>
      </c>
      <c r="B1425" s="9" t="s">
        <v>6177</v>
      </c>
      <c r="C1425" s="7" t="s">
        <v>2402</v>
      </c>
      <c r="D1425" s="7" t="s">
        <v>5660</v>
      </c>
      <c r="E1425" s="9" t="s">
        <v>6178</v>
      </c>
      <c r="F1425" t="str">
        <f t="shared" si="44"/>
        <v>Jeremy</v>
      </c>
      <c r="G1425" t="str">
        <f t="shared" si="45"/>
        <v>Mr</v>
      </c>
    </row>
    <row r="1426" spans="1:7" ht="15.75">
      <c r="A1426" s="9" t="s">
        <v>1466</v>
      </c>
      <c r="B1426" s="9" t="s">
        <v>6179</v>
      </c>
      <c r="C1426" s="7" t="s">
        <v>2402</v>
      </c>
      <c r="D1426" s="7" t="s">
        <v>4567</v>
      </c>
      <c r="E1426" s="9" t="s">
        <v>6180</v>
      </c>
      <c r="F1426" t="str">
        <f t="shared" si="44"/>
        <v>Joshua</v>
      </c>
      <c r="G1426" t="str">
        <f t="shared" si="45"/>
        <v>Mr</v>
      </c>
    </row>
    <row r="1427" spans="1:7" ht="15.75">
      <c r="A1427" s="9" t="s">
        <v>1467</v>
      </c>
      <c r="B1427" s="9" t="s">
        <v>6181</v>
      </c>
      <c r="C1427" s="7" t="s">
        <v>2402</v>
      </c>
      <c r="D1427" s="7" t="s">
        <v>6182</v>
      </c>
      <c r="E1427" s="9" t="s">
        <v>6183</v>
      </c>
      <c r="F1427" t="str">
        <f t="shared" si="44"/>
        <v>Pierre</v>
      </c>
      <c r="G1427" t="str">
        <f t="shared" si="45"/>
        <v>Mr</v>
      </c>
    </row>
    <row r="1428" spans="1:7" ht="15.75">
      <c r="A1428" s="9" t="s">
        <v>1468</v>
      </c>
      <c r="B1428" s="9" t="s">
        <v>6184</v>
      </c>
      <c r="C1428" s="7" t="s">
        <v>2395</v>
      </c>
      <c r="D1428" s="7" t="s">
        <v>4066</v>
      </c>
      <c r="E1428" s="9" t="s">
        <v>2950</v>
      </c>
      <c r="F1428" t="str">
        <f t="shared" si="44"/>
        <v>Kate</v>
      </c>
      <c r="G1428" t="str">
        <f t="shared" si="45"/>
        <v>Ms</v>
      </c>
    </row>
    <row r="1429" spans="1:7" ht="15.75">
      <c r="A1429" s="9" t="s">
        <v>1469</v>
      </c>
      <c r="B1429" s="9" t="s">
        <v>6185</v>
      </c>
      <c r="C1429" s="7" t="s">
        <v>2402</v>
      </c>
      <c r="D1429" s="7" t="s">
        <v>2488</v>
      </c>
      <c r="E1429" s="9" t="s">
        <v>6186</v>
      </c>
      <c r="F1429" t="str">
        <f t="shared" si="44"/>
        <v>David</v>
      </c>
      <c r="G1429" t="str">
        <f t="shared" si="45"/>
        <v>Mr</v>
      </c>
    </row>
    <row r="1430" spans="1:7" ht="15.75">
      <c r="A1430" s="9" t="s">
        <v>1470</v>
      </c>
      <c r="B1430" s="9" t="s">
        <v>6187</v>
      </c>
      <c r="C1430" s="7" t="s">
        <v>2395</v>
      </c>
      <c r="D1430" s="7" t="s">
        <v>6188</v>
      </c>
      <c r="E1430" s="9" t="s">
        <v>6189</v>
      </c>
      <c r="F1430" t="str">
        <f t="shared" si="44"/>
        <v>Carla</v>
      </c>
      <c r="G1430" t="str">
        <f t="shared" si="45"/>
        <v>Ms</v>
      </c>
    </row>
    <row r="1431" spans="1:7" ht="15.75">
      <c r="A1431" s="9" t="s">
        <v>1471</v>
      </c>
      <c r="B1431" s="9" t="s">
        <v>6190</v>
      </c>
      <c r="C1431" s="7" t="s">
        <v>2402</v>
      </c>
      <c r="D1431" s="7" t="s">
        <v>6191</v>
      </c>
      <c r="E1431" s="9" t="s">
        <v>6192</v>
      </c>
      <c r="F1431" t="str">
        <f t="shared" si="44"/>
        <v>Alvaro Sr</v>
      </c>
      <c r="G1431" t="str">
        <f t="shared" si="45"/>
        <v>Mr</v>
      </c>
    </row>
    <row r="1432" spans="1:7" ht="15.75">
      <c r="A1432" s="9" t="s">
        <v>1472</v>
      </c>
      <c r="B1432" s="9" t="s">
        <v>6193</v>
      </c>
      <c r="C1432" s="7" t="s">
        <v>2395</v>
      </c>
      <c r="D1432" s="7" t="s">
        <v>6194</v>
      </c>
      <c r="E1432" s="9" t="s">
        <v>6111</v>
      </c>
      <c r="F1432" t="str">
        <f t="shared" si="44"/>
        <v>Hope</v>
      </c>
      <c r="G1432" t="str">
        <f t="shared" si="45"/>
        <v>Ms</v>
      </c>
    </row>
    <row r="1433" spans="1:7" ht="15.75">
      <c r="A1433" s="9" t="s">
        <v>1473</v>
      </c>
      <c r="B1433" s="9" t="s">
        <v>6195</v>
      </c>
      <c r="C1433" s="7" t="s">
        <v>2402</v>
      </c>
      <c r="D1433" s="7" t="s">
        <v>6196</v>
      </c>
      <c r="E1433" s="9" t="s">
        <v>6197</v>
      </c>
      <c r="F1433" t="str">
        <f t="shared" si="44"/>
        <v>Mark P</v>
      </c>
      <c r="G1433" t="str">
        <f t="shared" si="45"/>
        <v>Mr</v>
      </c>
    </row>
    <row r="1434" spans="1:7" ht="15.75">
      <c r="A1434" s="9" t="s">
        <v>1474</v>
      </c>
      <c r="B1434" s="9" t="s">
        <v>6198</v>
      </c>
      <c r="C1434" s="7" t="s">
        <v>2395</v>
      </c>
      <c r="D1434" s="7" t="s">
        <v>3816</v>
      </c>
      <c r="E1434" s="9" t="s">
        <v>6199</v>
      </c>
      <c r="F1434" t="str">
        <f t="shared" si="44"/>
        <v>Desiree</v>
      </c>
      <c r="G1434" t="str">
        <f t="shared" si="45"/>
        <v>Ms</v>
      </c>
    </row>
    <row r="1435" spans="1:7" ht="15.75">
      <c r="A1435" s="9" t="s">
        <v>1475</v>
      </c>
      <c r="B1435" s="9" t="s">
        <v>6200</v>
      </c>
      <c r="C1435" s="7" t="s">
        <v>2402</v>
      </c>
      <c r="D1435" s="7" t="s">
        <v>6201</v>
      </c>
      <c r="E1435" s="9" t="s">
        <v>6202</v>
      </c>
      <c r="F1435" t="str">
        <f t="shared" si="44"/>
        <v>Mario Jr</v>
      </c>
      <c r="G1435" t="str">
        <f t="shared" si="45"/>
        <v>Mr</v>
      </c>
    </row>
    <row r="1436" spans="1:7" ht="15.75">
      <c r="A1436" s="9" t="s">
        <v>1476</v>
      </c>
      <c r="B1436" s="9" t="s">
        <v>6203</v>
      </c>
      <c r="C1436" s="7" t="s">
        <v>2395</v>
      </c>
      <c r="D1436" s="7" t="s">
        <v>6204</v>
      </c>
      <c r="E1436" s="9" t="s">
        <v>6205</v>
      </c>
      <c r="F1436" t="str">
        <f t="shared" si="44"/>
        <v>Allison H</v>
      </c>
      <c r="G1436" t="str">
        <f t="shared" si="45"/>
        <v>Ms</v>
      </c>
    </row>
    <row r="1437" spans="1:7" ht="15.75">
      <c r="A1437" s="9" t="s">
        <v>1477</v>
      </c>
      <c r="B1437" s="9" t="s">
        <v>6206</v>
      </c>
      <c r="C1437" s="7" t="s">
        <v>2402</v>
      </c>
      <c r="D1437" s="7" t="s">
        <v>6207</v>
      </c>
      <c r="E1437" s="9" t="s">
        <v>6208</v>
      </c>
      <c r="F1437" t="str">
        <f t="shared" si="44"/>
        <v>Lusapho</v>
      </c>
      <c r="G1437" t="str">
        <f t="shared" si="45"/>
        <v>Mr</v>
      </c>
    </row>
    <row r="1438" spans="1:7" ht="15.75">
      <c r="A1438" s="9" t="s">
        <v>1478</v>
      </c>
      <c r="B1438" s="9" t="s">
        <v>6209</v>
      </c>
      <c r="C1438" s="7" t="s">
        <v>2395</v>
      </c>
      <c r="D1438" s="7" t="s">
        <v>2530</v>
      </c>
      <c r="E1438" s="9" t="s">
        <v>3587</v>
      </c>
      <c r="F1438" t="str">
        <f t="shared" si="44"/>
        <v>Erin C</v>
      </c>
      <c r="G1438" t="str">
        <f t="shared" si="45"/>
        <v>Ms</v>
      </c>
    </row>
    <row r="1439" spans="1:7" ht="15.75">
      <c r="A1439" s="9" t="s">
        <v>1479</v>
      </c>
      <c r="B1439" s="9" t="s">
        <v>6210</v>
      </c>
      <c r="C1439" s="7" t="s">
        <v>2402</v>
      </c>
      <c r="D1439" s="7" t="s">
        <v>6211</v>
      </c>
      <c r="E1439" s="9" t="s">
        <v>6212</v>
      </c>
      <c r="F1439" t="str">
        <f t="shared" si="44"/>
        <v>Alan F</v>
      </c>
      <c r="G1439" t="str">
        <f t="shared" si="45"/>
        <v>Mr</v>
      </c>
    </row>
    <row r="1440" spans="1:7" ht="15.75">
      <c r="A1440" s="9" t="s">
        <v>1480</v>
      </c>
      <c r="B1440" s="9" t="s">
        <v>6213</v>
      </c>
      <c r="C1440" s="7" t="s">
        <v>2402</v>
      </c>
      <c r="D1440" s="7" t="s">
        <v>2819</v>
      </c>
      <c r="E1440" s="9" t="s">
        <v>6214</v>
      </c>
      <c r="F1440" t="str">
        <f t="shared" si="44"/>
        <v>Ryan</v>
      </c>
      <c r="G1440" t="str">
        <f t="shared" si="45"/>
        <v>Mr</v>
      </c>
    </row>
    <row r="1441" spans="1:7" ht="15.75">
      <c r="A1441" s="9" t="s">
        <v>1481</v>
      </c>
      <c r="B1441" s="9" t="s">
        <v>6215</v>
      </c>
      <c r="C1441" s="7" t="s">
        <v>2395</v>
      </c>
      <c r="D1441" s="7" t="s">
        <v>6194</v>
      </c>
      <c r="E1441" s="9" t="s">
        <v>6216</v>
      </c>
      <c r="F1441" t="str">
        <f t="shared" si="44"/>
        <v>Hope</v>
      </c>
      <c r="G1441" t="str">
        <f t="shared" si="45"/>
        <v>Ms</v>
      </c>
    </row>
    <row r="1442" spans="1:7" ht="15.75">
      <c r="A1442" s="9" t="s">
        <v>1482</v>
      </c>
      <c r="B1442" s="9" t="s">
        <v>6217</v>
      </c>
      <c r="C1442" s="7" t="s">
        <v>2402</v>
      </c>
      <c r="D1442" s="7" t="s">
        <v>3886</v>
      </c>
      <c r="E1442" s="9" t="s">
        <v>6218</v>
      </c>
      <c r="F1442" t="str">
        <f t="shared" si="44"/>
        <v>Josh</v>
      </c>
      <c r="G1442" t="str">
        <f t="shared" si="45"/>
        <v>Mr</v>
      </c>
    </row>
    <row r="1443" spans="1:7" ht="15.75">
      <c r="A1443" s="9" t="s">
        <v>1483</v>
      </c>
      <c r="B1443" s="9" t="s">
        <v>6219</v>
      </c>
      <c r="C1443" s="7" t="s">
        <v>2402</v>
      </c>
      <c r="D1443" s="7" t="s">
        <v>6220</v>
      </c>
      <c r="E1443" s="9" t="s">
        <v>6221</v>
      </c>
      <c r="F1443" t="str">
        <f t="shared" si="44"/>
        <v>Jacob J</v>
      </c>
      <c r="G1443" t="str">
        <f t="shared" si="45"/>
        <v>Mr</v>
      </c>
    </row>
    <row r="1444" spans="1:7" ht="15.75">
      <c r="A1444" s="9" t="s">
        <v>1484</v>
      </c>
      <c r="B1444" s="9" t="s">
        <v>6222</v>
      </c>
      <c r="C1444" s="7" t="s">
        <v>2402</v>
      </c>
      <c r="D1444" s="7" t="s">
        <v>6223</v>
      </c>
      <c r="E1444" s="9" t="s">
        <v>6224</v>
      </c>
      <c r="F1444" t="str">
        <f t="shared" si="44"/>
        <v>Jose Tomas</v>
      </c>
      <c r="G1444" t="str">
        <f t="shared" si="45"/>
        <v>Mr</v>
      </c>
    </row>
    <row r="1445" spans="1:7" ht="15.75">
      <c r="A1445" s="9" t="s">
        <v>1485</v>
      </c>
      <c r="B1445" s="9" t="s">
        <v>6225</v>
      </c>
      <c r="C1445" s="7" t="s">
        <v>2395</v>
      </c>
      <c r="D1445" s="7" t="s">
        <v>6226</v>
      </c>
      <c r="E1445" s="9" t="s">
        <v>6227</v>
      </c>
      <c r="F1445" t="str">
        <f t="shared" si="44"/>
        <v>Mary Evan</v>
      </c>
      <c r="G1445" t="str">
        <f t="shared" si="45"/>
        <v>Ms</v>
      </c>
    </row>
    <row r="1446" spans="1:7" ht="15.75">
      <c r="A1446" s="9" t="s">
        <v>1486</v>
      </c>
      <c r="B1446" s="9" t="s">
        <v>6228</v>
      </c>
      <c r="C1446" s="7" t="s">
        <v>2402</v>
      </c>
      <c r="D1446" s="7" t="s">
        <v>6229</v>
      </c>
      <c r="E1446" s="9" t="s">
        <v>6230</v>
      </c>
      <c r="F1446" t="str">
        <f t="shared" si="44"/>
        <v>Justin K</v>
      </c>
      <c r="G1446" t="str">
        <f t="shared" si="45"/>
        <v>Mr</v>
      </c>
    </row>
    <row r="1447" spans="1:7" ht="15.75">
      <c r="A1447" s="9" t="s">
        <v>1487</v>
      </c>
      <c r="B1447" s="9" t="s">
        <v>6231</v>
      </c>
      <c r="C1447" s="7" t="s">
        <v>2395</v>
      </c>
      <c r="D1447" s="7" t="s">
        <v>2873</v>
      </c>
      <c r="E1447" s="9" t="s">
        <v>6232</v>
      </c>
      <c r="F1447" t="str">
        <f t="shared" si="44"/>
        <v>Nicole</v>
      </c>
      <c r="G1447" t="str">
        <f t="shared" si="45"/>
        <v>Ms</v>
      </c>
    </row>
    <row r="1448" spans="1:7" ht="15.75">
      <c r="A1448" s="9" t="s">
        <v>1488</v>
      </c>
      <c r="B1448" s="9" t="s">
        <v>6233</v>
      </c>
      <c r="C1448" s="7" t="s">
        <v>2395</v>
      </c>
      <c r="D1448" s="7" t="s">
        <v>2787</v>
      </c>
      <c r="E1448" s="9" t="s">
        <v>6234</v>
      </c>
      <c r="F1448" t="str">
        <f t="shared" si="44"/>
        <v>Elizabeth</v>
      </c>
      <c r="G1448" t="str">
        <f t="shared" si="45"/>
        <v>Ms</v>
      </c>
    </row>
    <row r="1449" spans="1:7" ht="15.75">
      <c r="A1449" s="9" t="s">
        <v>1489</v>
      </c>
      <c r="B1449" s="9" t="s">
        <v>6235</v>
      </c>
      <c r="C1449" s="7" t="s">
        <v>2402</v>
      </c>
      <c r="D1449" s="7" t="s">
        <v>2410</v>
      </c>
      <c r="E1449" s="9" t="s">
        <v>6236</v>
      </c>
      <c r="F1449" t="str">
        <f t="shared" si="44"/>
        <v>Patrick</v>
      </c>
      <c r="G1449" t="str">
        <f t="shared" si="45"/>
        <v>Mr</v>
      </c>
    </row>
    <row r="1450" spans="1:7" ht="15.75">
      <c r="A1450" s="9" t="s">
        <v>1490</v>
      </c>
      <c r="B1450" s="9" t="s">
        <v>6237</v>
      </c>
      <c r="C1450" s="7" t="s">
        <v>2402</v>
      </c>
      <c r="D1450" s="7" t="s">
        <v>6238</v>
      </c>
      <c r="E1450" s="9" t="s">
        <v>6239</v>
      </c>
      <c r="F1450" t="str">
        <f t="shared" si="44"/>
        <v>Roman</v>
      </c>
      <c r="G1450" t="str">
        <f t="shared" si="45"/>
        <v>Mr</v>
      </c>
    </row>
    <row r="1451" spans="1:7" ht="15.75">
      <c r="A1451" s="9" t="s">
        <v>1491</v>
      </c>
      <c r="B1451" s="9" t="s">
        <v>6240</v>
      </c>
      <c r="C1451" s="7" t="s">
        <v>2402</v>
      </c>
      <c r="D1451" s="7" t="s">
        <v>2488</v>
      </c>
      <c r="E1451" s="9" t="s">
        <v>6241</v>
      </c>
      <c r="F1451" t="str">
        <f t="shared" si="44"/>
        <v>David</v>
      </c>
      <c r="G1451" t="str">
        <f t="shared" si="45"/>
        <v>Mr</v>
      </c>
    </row>
    <row r="1452" spans="1:7" ht="15.75">
      <c r="A1452" s="9" t="s">
        <v>1492</v>
      </c>
      <c r="B1452" s="9" t="s">
        <v>6242</v>
      </c>
      <c r="C1452" s="7" t="s">
        <v>2395</v>
      </c>
      <c r="D1452" s="7" t="s">
        <v>6243</v>
      </c>
      <c r="E1452" s="9" t="s">
        <v>6244</v>
      </c>
      <c r="F1452" t="str">
        <f t="shared" si="44"/>
        <v>Evelyn L</v>
      </c>
      <c r="G1452" t="str">
        <f t="shared" si="45"/>
        <v>Ms</v>
      </c>
    </row>
    <row r="1453" spans="1:7" ht="15.75">
      <c r="A1453" s="9" t="s">
        <v>1493</v>
      </c>
      <c r="B1453" s="9" t="s">
        <v>6245</v>
      </c>
      <c r="C1453" s="7" t="s">
        <v>2402</v>
      </c>
      <c r="D1453" s="7" t="s">
        <v>3638</v>
      </c>
      <c r="E1453" s="9" t="s">
        <v>6246</v>
      </c>
      <c r="F1453" t="str">
        <f t="shared" si="44"/>
        <v>Jim</v>
      </c>
      <c r="G1453" t="str">
        <f t="shared" si="45"/>
        <v>Mr</v>
      </c>
    </row>
    <row r="1454" spans="1:7" ht="15.75">
      <c r="A1454" s="9" t="s">
        <v>1494</v>
      </c>
      <c r="B1454" s="9" t="s">
        <v>6247</v>
      </c>
      <c r="C1454" s="7" t="s">
        <v>2402</v>
      </c>
      <c r="D1454" s="7" t="s">
        <v>3787</v>
      </c>
      <c r="E1454" s="9" t="s">
        <v>6248</v>
      </c>
      <c r="F1454" t="str">
        <f t="shared" si="44"/>
        <v>Matthew S</v>
      </c>
      <c r="G1454" t="str">
        <f t="shared" si="45"/>
        <v>Mr</v>
      </c>
    </row>
    <row r="1455" spans="1:7" ht="15.75">
      <c r="A1455" s="9" t="s">
        <v>1495</v>
      </c>
      <c r="B1455" s="9" t="s">
        <v>6249</v>
      </c>
      <c r="C1455" s="7" t="s">
        <v>2402</v>
      </c>
      <c r="D1455" s="7" t="s">
        <v>2790</v>
      </c>
      <c r="E1455" s="9" t="s">
        <v>6250</v>
      </c>
      <c r="F1455" t="str">
        <f t="shared" si="44"/>
        <v>Kenneth</v>
      </c>
      <c r="G1455" t="str">
        <f t="shared" si="45"/>
        <v>Mr</v>
      </c>
    </row>
    <row r="1456" spans="1:7" ht="15.75">
      <c r="A1456" s="9" t="s">
        <v>1496</v>
      </c>
      <c r="B1456" s="9" t="s">
        <v>6251</v>
      </c>
      <c r="C1456" s="7" t="s">
        <v>2395</v>
      </c>
      <c r="D1456" s="7" t="s">
        <v>6252</v>
      </c>
      <c r="E1456" s="9" t="s">
        <v>6253</v>
      </c>
      <c r="F1456" t="str">
        <f t="shared" si="44"/>
        <v>Andrea</v>
      </c>
      <c r="G1456" t="str">
        <f t="shared" si="45"/>
        <v>Ms</v>
      </c>
    </row>
    <row r="1457" spans="1:7" ht="15.75">
      <c r="A1457" s="9" t="s">
        <v>1497</v>
      </c>
      <c r="B1457" s="9" t="s">
        <v>6254</v>
      </c>
      <c r="C1457" s="7" t="s">
        <v>2395</v>
      </c>
      <c r="D1457" s="7" t="s">
        <v>4656</v>
      </c>
      <c r="E1457" s="9" t="s">
        <v>6255</v>
      </c>
      <c r="F1457" t="str">
        <f t="shared" si="44"/>
        <v>Kristina</v>
      </c>
      <c r="G1457" t="str">
        <f t="shared" si="45"/>
        <v>Ms</v>
      </c>
    </row>
    <row r="1458" spans="1:7" ht="15.75">
      <c r="A1458" s="9" t="s">
        <v>1498</v>
      </c>
      <c r="B1458" s="9" t="s">
        <v>6256</v>
      </c>
      <c r="C1458" s="7" t="s">
        <v>2395</v>
      </c>
      <c r="D1458" s="7" t="s">
        <v>4590</v>
      </c>
      <c r="E1458" s="9" t="s">
        <v>4949</v>
      </c>
      <c r="F1458" t="str">
        <f t="shared" si="44"/>
        <v>Kristen</v>
      </c>
      <c r="G1458" t="str">
        <f t="shared" si="45"/>
        <v>Ms</v>
      </c>
    </row>
    <row r="1459" spans="1:7" ht="15.75">
      <c r="A1459" s="9" t="s">
        <v>1499</v>
      </c>
      <c r="B1459" s="9" t="s">
        <v>6257</v>
      </c>
      <c r="C1459" s="7" t="s">
        <v>2402</v>
      </c>
      <c r="D1459" s="7" t="s">
        <v>3453</v>
      </c>
      <c r="E1459" s="9" t="s">
        <v>6258</v>
      </c>
      <c r="F1459" t="str">
        <f t="shared" si="44"/>
        <v>Andrew</v>
      </c>
      <c r="G1459" t="str">
        <f t="shared" si="45"/>
        <v>Mr</v>
      </c>
    </row>
    <row r="1460" spans="1:7" ht="15.75">
      <c r="A1460" s="9" t="s">
        <v>1500</v>
      </c>
      <c r="B1460" s="9" t="s">
        <v>6259</v>
      </c>
      <c r="C1460" s="7" t="s">
        <v>2402</v>
      </c>
      <c r="D1460" s="7" t="s">
        <v>2712</v>
      </c>
      <c r="E1460" s="9" t="s">
        <v>3483</v>
      </c>
      <c r="F1460" t="str">
        <f t="shared" si="44"/>
        <v>Matthew</v>
      </c>
      <c r="G1460" t="str">
        <f t="shared" si="45"/>
        <v>Mr</v>
      </c>
    </row>
    <row r="1461" spans="1:7" ht="15.75">
      <c r="A1461" s="9" t="s">
        <v>1501</v>
      </c>
      <c r="B1461" s="9" t="s">
        <v>6260</v>
      </c>
      <c r="C1461" s="7" t="s">
        <v>2406</v>
      </c>
      <c r="D1461" s="7" t="s">
        <v>3981</v>
      </c>
      <c r="E1461" s="9" t="s">
        <v>6261</v>
      </c>
      <c r="F1461" t="str">
        <f t="shared" si="44"/>
        <v>Kathleen</v>
      </c>
      <c r="G1461" t="str">
        <f t="shared" si="45"/>
        <v>Mrs</v>
      </c>
    </row>
    <row r="1462" spans="1:7" ht="15.75">
      <c r="A1462" s="9" t="s">
        <v>1502</v>
      </c>
      <c r="B1462" s="9" t="s">
        <v>6262</v>
      </c>
      <c r="C1462" s="7" t="s">
        <v>2395</v>
      </c>
      <c r="D1462" s="7" t="s">
        <v>3330</v>
      </c>
      <c r="E1462" s="9" t="s">
        <v>6263</v>
      </c>
      <c r="F1462" t="str">
        <f t="shared" si="44"/>
        <v>Lindsey</v>
      </c>
      <c r="G1462" t="str">
        <f t="shared" si="45"/>
        <v>Ms</v>
      </c>
    </row>
    <row r="1463" spans="1:7" ht="15.75">
      <c r="A1463" s="9" t="s">
        <v>1503</v>
      </c>
      <c r="B1463" s="9" t="s">
        <v>6264</v>
      </c>
      <c r="C1463" s="7" t="s">
        <v>2402</v>
      </c>
      <c r="D1463" s="7" t="s">
        <v>3360</v>
      </c>
      <c r="E1463" s="9" t="s">
        <v>6265</v>
      </c>
      <c r="F1463" t="str">
        <f t="shared" si="44"/>
        <v>Robert</v>
      </c>
      <c r="G1463" t="str">
        <f t="shared" si="45"/>
        <v>Mr</v>
      </c>
    </row>
    <row r="1464" spans="1:7" ht="15.75">
      <c r="A1464" s="9" t="s">
        <v>1504</v>
      </c>
      <c r="B1464" s="9" t="s">
        <v>6266</v>
      </c>
      <c r="C1464" s="7" t="s">
        <v>2395</v>
      </c>
      <c r="D1464" s="7" t="s">
        <v>3883</v>
      </c>
      <c r="E1464" s="9" t="s">
        <v>6267</v>
      </c>
      <c r="F1464" t="str">
        <f t="shared" si="44"/>
        <v>Sarah E</v>
      </c>
      <c r="G1464" t="str">
        <f t="shared" si="45"/>
        <v>Ms</v>
      </c>
    </row>
    <row r="1465" spans="1:7" ht="15.75">
      <c r="A1465" s="9" t="s">
        <v>1505</v>
      </c>
      <c r="B1465" s="9" t="s">
        <v>6268</v>
      </c>
      <c r="C1465" s="7" t="s">
        <v>2395</v>
      </c>
      <c r="D1465" s="7" t="s">
        <v>6269</v>
      </c>
      <c r="E1465" s="9" t="s">
        <v>6270</v>
      </c>
      <c r="F1465" t="str">
        <f t="shared" si="44"/>
        <v>Flannery</v>
      </c>
      <c r="G1465" t="str">
        <f t="shared" si="45"/>
        <v>Ms</v>
      </c>
    </row>
    <row r="1466" spans="1:7" ht="15.75">
      <c r="A1466" s="9" t="s">
        <v>1506</v>
      </c>
      <c r="B1466" s="9" t="s">
        <v>6271</v>
      </c>
      <c r="C1466" s="7" t="s">
        <v>2402</v>
      </c>
      <c r="D1466" s="7" t="s">
        <v>6272</v>
      </c>
      <c r="E1466" s="9" t="s">
        <v>3748</v>
      </c>
      <c r="F1466" t="str">
        <f t="shared" si="44"/>
        <v>John T</v>
      </c>
      <c r="G1466" t="str">
        <f t="shared" si="45"/>
        <v>Mr</v>
      </c>
    </row>
    <row r="1467" spans="1:7" ht="15.75">
      <c r="A1467" s="9" t="s">
        <v>1507</v>
      </c>
      <c r="B1467" s="9" t="s">
        <v>6273</v>
      </c>
      <c r="C1467" s="7" t="s">
        <v>2402</v>
      </c>
      <c r="D1467" s="7" t="s">
        <v>6274</v>
      </c>
      <c r="E1467" s="9" t="s">
        <v>6275</v>
      </c>
      <c r="F1467" t="str">
        <f t="shared" si="44"/>
        <v>Koji</v>
      </c>
      <c r="G1467" t="str">
        <f t="shared" si="45"/>
        <v>Mr</v>
      </c>
    </row>
    <row r="1468" spans="1:7" ht="15.75">
      <c r="A1468" s="9" t="s">
        <v>1508</v>
      </c>
      <c r="B1468" s="9" t="s">
        <v>6276</v>
      </c>
      <c r="C1468" s="7" t="s">
        <v>2395</v>
      </c>
      <c r="D1468" s="7" t="s">
        <v>6277</v>
      </c>
      <c r="E1468" s="9" t="s">
        <v>4697</v>
      </c>
      <c r="F1468" t="str">
        <f t="shared" si="44"/>
        <v>Candice M</v>
      </c>
      <c r="G1468" t="str">
        <f t="shared" si="45"/>
        <v>Ms</v>
      </c>
    </row>
    <row r="1469" spans="1:7" ht="15.75">
      <c r="A1469" s="9" t="s">
        <v>1509</v>
      </c>
      <c r="B1469" s="9" t="s">
        <v>6278</v>
      </c>
      <c r="C1469" s="7" t="s">
        <v>2402</v>
      </c>
      <c r="D1469" s="7" t="s">
        <v>6279</v>
      </c>
      <c r="E1469" s="9" t="s">
        <v>6280</v>
      </c>
      <c r="F1469" t="str">
        <f t="shared" si="44"/>
        <v>Theodore A</v>
      </c>
      <c r="G1469" t="str">
        <f t="shared" si="45"/>
        <v>Mr</v>
      </c>
    </row>
    <row r="1470" spans="1:7" ht="15.75">
      <c r="A1470" s="9" t="s">
        <v>1510</v>
      </c>
      <c r="B1470" s="9" t="s">
        <v>6281</v>
      </c>
      <c r="C1470" s="7" t="s">
        <v>2402</v>
      </c>
      <c r="D1470" s="7" t="s">
        <v>6282</v>
      </c>
      <c r="E1470" s="9" t="s">
        <v>4748</v>
      </c>
      <c r="F1470" t="str">
        <f t="shared" si="44"/>
        <v>Anders J</v>
      </c>
      <c r="G1470" t="str">
        <f t="shared" si="45"/>
        <v>Mr</v>
      </c>
    </row>
    <row r="1471" spans="1:7" ht="15.75">
      <c r="A1471" s="9" t="s">
        <v>1511</v>
      </c>
      <c r="B1471" s="9" t="s">
        <v>6283</v>
      </c>
      <c r="C1471" s="7" t="s">
        <v>2395</v>
      </c>
      <c r="D1471" s="7" t="s">
        <v>6284</v>
      </c>
      <c r="E1471" s="9" t="s">
        <v>6285</v>
      </c>
      <c r="F1471" t="str">
        <f t="shared" si="44"/>
        <v>Lindy</v>
      </c>
      <c r="G1471" t="str">
        <f t="shared" si="45"/>
        <v>Ms</v>
      </c>
    </row>
    <row r="1472" spans="1:7" ht="15.75">
      <c r="A1472" s="9" t="s">
        <v>1512</v>
      </c>
      <c r="B1472" s="9" t="s">
        <v>6286</v>
      </c>
      <c r="C1472" s="7" t="s">
        <v>2402</v>
      </c>
      <c r="D1472" s="7" t="s">
        <v>2422</v>
      </c>
      <c r="E1472" s="9" t="s">
        <v>6287</v>
      </c>
      <c r="F1472" t="str">
        <f t="shared" si="44"/>
        <v>Thomas</v>
      </c>
      <c r="G1472" t="str">
        <f t="shared" si="45"/>
        <v>Mr</v>
      </c>
    </row>
    <row r="1473" spans="1:7" ht="15.75">
      <c r="A1473" s="9" t="s">
        <v>1513</v>
      </c>
      <c r="B1473" s="9" t="s">
        <v>6288</v>
      </c>
      <c r="C1473" s="7" t="s">
        <v>2395</v>
      </c>
      <c r="D1473" s="7" t="s">
        <v>6289</v>
      </c>
      <c r="E1473" s="9" t="s">
        <v>6290</v>
      </c>
      <c r="F1473" t="str">
        <f t="shared" si="44"/>
        <v>Holly</v>
      </c>
      <c r="G1473" t="str">
        <f t="shared" si="45"/>
        <v>Ms</v>
      </c>
    </row>
    <row r="1474" spans="1:7" ht="15.75">
      <c r="A1474" s="9" t="s">
        <v>1514</v>
      </c>
      <c r="B1474" s="9" t="s">
        <v>6291</v>
      </c>
      <c r="C1474" s="7" t="s">
        <v>2402</v>
      </c>
      <c r="D1474" s="7" t="s">
        <v>2712</v>
      </c>
      <c r="E1474" s="9" t="s">
        <v>6292</v>
      </c>
      <c r="F1474" t="str">
        <f t="shared" si="44"/>
        <v>Matthew</v>
      </c>
      <c r="G1474" t="str">
        <f t="shared" si="45"/>
        <v>Mr</v>
      </c>
    </row>
    <row r="1475" spans="1:7" ht="15.75">
      <c r="A1475" s="9" t="s">
        <v>1515</v>
      </c>
      <c r="B1475" s="9" t="s">
        <v>6293</v>
      </c>
      <c r="C1475" s="7" t="s">
        <v>2395</v>
      </c>
      <c r="D1475" s="7" t="s">
        <v>6294</v>
      </c>
      <c r="E1475" s="9" t="s">
        <v>6295</v>
      </c>
      <c r="F1475" t="str">
        <f t="shared" ref="F1475:F1538" si="46">TRIM(D1475)</f>
        <v>Meghan K</v>
      </c>
      <c r="G1475" t="str">
        <f t="shared" ref="G1475:G1538" si="47">TRIM(C1475)</f>
        <v>Ms</v>
      </c>
    </row>
    <row r="1476" spans="1:7" ht="15.75">
      <c r="A1476" s="9" t="s">
        <v>1516</v>
      </c>
      <c r="B1476" s="9" t="s">
        <v>6296</v>
      </c>
      <c r="C1476" s="7" t="s">
        <v>2402</v>
      </c>
      <c r="D1476" s="7" t="s">
        <v>6297</v>
      </c>
      <c r="E1476" s="9" t="s">
        <v>6298</v>
      </c>
      <c r="F1476" t="str">
        <f t="shared" si="46"/>
        <v>Fred</v>
      </c>
      <c r="G1476" t="str">
        <f t="shared" si="47"/>
        <v>Mr</v>
      </c>
    </row>
    <row r="1477" spans="1:7" ht="15.75">
      <c r="A1477" s="9" t="s">
        <v>1517</v>
      </c>
      <c r="B1477" s="9" t="s">
        <v>6299</v>
      </c>
      <c r="C1477" s="7" t="s">
        <v>2402</v>
      </c>
      <c r="D1477" s="7" t="s">
        <v>6300</v>
      </c>
      <c r="E1477" s="9" t="s">
        <v>6301</v>
      </c>
      <c r="F1477" t="str">
        <f t="shared" si="46"/>
        <v>Sebastian</v>
      </c>
      <c r="G1477" t="str">
        <f t="shared" si="47"/>
        <v>Mr</v>
      </c>
    </row>
    <row r="1478" spans="1:7" ht="15.75">
      <c r="A1478" s="9" t="s">
        <v>1518</v>
      </c>
      <c r="B1478" s="9" t="s">
        <v>6302</v>
      </c>
      <c r="C1478" s="7" t="s">
        <v>2395</v>
      </c>
      <c r="D1478" s="7" t="s">
        <v>2698</v>
      </c>
      <c r="E1478" s="9" t="s">
        <v>6303</v>
      </c>
      <c r="F1478" t="str">
        <f t="shared" si="46"/>
        <v>Laura</v>
      </c>
      <c r="G1478" t="str">
        <f t="shared" si="47"/>
        <v>Ms</v>
      </c>
    </row>
    <row r="1479" spans="1:7" ht="15.75">
      <c r="A1479" s="9" t="s">
        <v>1519</v>
      </c>
      <c r="B1479" s="9" t="s">
        <v>6304</v>
      </c>
      <c r="C1479" s="7" t="s">
        <v>2395</v>
      </c>
      <c r="D1479" s="7" t="s">
        <v>2873</v>
      </c>
      <c r="E1479" s="9" t="s">
        <v>6305</v>
      </c>
      <c r="F1479" t="str">
        <f t="shared" si="46"/>
        <v>Nicole</v>
      </c>
      <c r="G1479" t="str">
        <f t="shared" si="47"/>
        <v>Ms</v>
      </c>
    </row>
    <row r="1480" spans="1:7" ht="15.75">
      <c r="A1480" s="9" t="s">
        <v>1520</v>
      </c>
      <c r="B1480" s="9" t="s">
        <v>6306</v>
      </c>
      <c r="C1480" s="7" t="s">
        <v>2395</v>
      </c>
      <c r="D1480" s="7" t="s">
        <v>6307</v>
      </c>
      <c r="E1480" s="9" t="s">
        <v>6308</v>
      </c>
      <c r="F1480" t="str">
        <f t="shared" si="46"/>
        <v>Susan E</v>
      </c>
      <c r="G1480" t="str">
        <f t="shared" si="47"/>
        <v>Ms</v>
      </c>
    </row>
    <row r="1481" spans="1:7" ht="15.75">
      <c r="A1481" s="9" t="s">
        <v>1521</v>
      </c>
      <c r="B1481" s="9" t="s">
        <v>6309</v>
      </c>
      <c r="C1481" s="7" t="s">
        <v>2402</v>
      </c>
      <c r="D1481" s="7" t="s">
        <v>6310</v>
      </c>
      <c r="E1481" s="9" t="s">
        <v>6311</v>
      </c>
      <c r="F1481" t="str">
        <f t="shared" si="46"/>
        <v>Sean</v>
      </c>
      <c r="G1481" t="str">
        <f t="shared" si="47"/>
        <v>Mr</v>
      </c>
    </row>
    <row r="1482" spans="1:7" ht="15.75">
      <c r="A1482" s="9" t="s">
        <v>1522</v>
      </c>
      <c r="B1482" s="9" t="s">
        <v>6312</v>
      </c>
      <c r="C1482" s="7" t="s">
        <v>2395</v>
      </c>
      <c r="D1482" s="7" t="s">
        <v>6313</v>
      </c>
      <c r="E1482" s="9" t="s">
        <v>6314</v>
      </c>
      <c r="F1482" t="str">
        <f t="shared" si="46"/>
        <v>Katy</v>
      </c>
      <c r="G1482" t="str">
        <f t="shared" si="47"/>
        <v>Ms</v>
      </c>
    </row>
    <row r="1483" spans="1:7" ht="15.75">
      <c r="A1483" s="9" t="s">
        <v>1523</v>
      </c>
      <c r="B1483" s="9" t="s">
        <v>6315</v>
      </c>
      <c r="C1483" s="7" t="s">
        <v>2402</v>
      </c>
      <c r="D1483" s="7" t="s">
        <v>6090</v>
      </c>
      <c r="E1483" s="9" t="s">
        <v>6316</v>
      </c>
      <c r="F1483" t="str">
        <f t="shared" si="46"/>
        <v>Jordan</v>
      </c>
      <c r="G1483" t="str">
        <f t="shared" si="47"/>
        <v>Mr</v>
      </c>
    </row>
    <row r="1484" spans="1:7" ht="15.75">
      <c r="A1484" s="9" t="s">
        <v>1524</v>
      </c>
      <c r="B1484" s="9" t="s">
        <v>6317</v>
      </c>
      <c r="C1484" s="7" t="s">
        <v>2402</v>
      </c>
      <c r="D1484" s="7" t="s">
        <v>6318</v>
      </c>
      <c r="E1484" s="9" t="s">
        <v>6319</v>
      </c>
      <c r="F1484" t="str">
        <f t="shared" si="46"/>
        <v>Juan D Sr</v>
      </c>
      <c r="G1484" t="str">
        <f t="shared" si="47"/>
        <v>Mr</v>
      </c>
    </row>
    <row r="1485" spans="1:7" ht="15.75">
      <c r="A1485" s="9" t="s">
        <v>1525</v>
      </c>
      <c r="B1485" s="9" t="s">
        <v>6320</v>
      </c>
      <c r="C1485" s="7" t="s">
        <v>2395</v>
      </c>
      <c r="D1485" s="7" t="s">
        <v>4627</v>
      </c>
      <c r="E1485" s="9" t="s">
        <v>6321</v>
      </c>
      <c r="F1485" t="str">
        <f t="shared" si="46"/>
        <v>Julie</v>
      </c>
      <c r="G1485" t="str">
        <f t="shared" si="47"/>
        <v>Ms</v>
      </c>
    </row>
    <row r="1486" spans="1:7" ht="15.75">
      <c r="A1486" s="9" t="s">
        <v>1526</v>
      </c>
      <c r="B1486" s="9" t="s">
        <v>6322</v>
      </c>
      <c r="C1486" s="7" t="s">
        <v>2402</v>
      </c>
      <c r="D1486" s="7" t="s">
        <v>6323</v>
      </c>
      <c r="E1486" s="9" t="s">
        <v>6324</v>
      </c>
      <c r="F1486" t="str">
        <f t="shared" si="46"/>
        <v>Evan P</v>
      </c>
      <c r="G1486" t="str">
        <f t="shared" si="47"/>
        <v>Mr</v>
      </c>
    </row>
    <row r="1487" spans="1:7" ht="15.75">
      <c r="A1487" s="9" t="s">
        <v>1527</v>
      </c>
      <c r="B1487" s="9" t="s">
        <v>6325</v>
      </c>
      <c r="C1487" s="7" t="s">
        <v>2402</v>
      </c>
      <c r="D1487" s="7" t="s">
        <v>6326</v>
      </c>
      <c r="E1487" s="9" t="s">
        <v>6327</v>
      </c>
      <c r="F1487" t="str">
        <f t="shared" si="46"/>
        <v>Aaron K</v>
      </c>
      <c r="G1487" t="str">
        <f t="shared" si="47"/>
        <v>Mr</v>
      </c>
    </row>
    <row r="1488" spans="1:7" ht="15.75">
      <c r="A1488" s="9" t="s">
        <v>1528</v>
      </c>
      <c r="B1488" s="9" t="s">
        <v>6328</v>
      </c>
      <c r="C1488" s="7" t="s">
        <v>2402</v>
      </c>
      <c r="D1488" s="7" t="s">
        <v>6329</v>
      </c>
      <c r="E1488" s="9" t="s">
        <v>6330</v>
      </c>
      <c r="F1488" t="str">
        <f t="shared" si="46"/>
        <v>Brian M</v>
      </c>
      <c r="G1488" t="str">
        <f t="shared" si="47"/>
        <v>Mr</v>
      </c>
    </row>
    <row r="1489" spans="1:7" ht="15.75">
      <c r="A1489" s="9" t="s">
        <v>1529</v>
      </c>
      <c r="B1489" s="9" t="s">
        <v>6331</v>
      </c>
      <c r="C1489" s="7" t="s">
        <v>2402</v>
      </c>
      <c r="D1489" s="7" t="s">
        <v>5660</v>
      </c>
      <c r="E1489" s="9" t="s">
        <v>3483</v>
      </c>
      <c r="F1489" t="str">
        <f t="shared" si="46"/>
        <v>Jeremy</v>
      </c>
      <c r="G1489" t="str">
        <f t="shared" si="47"/>
        <v>Mr</v>
      </c>
    </row>
    <row r="1490" spans="1:7" ht="15.75">
      <c r="A1490" s="9" t="s">
        <v>1530</v>
      </c>
      <c r="B1490" s="9" t="s">
        <v>6332</v>
      </c>
      <c r="C1490" s="7" t="s">
        <v>2395</v>
      </c>
      <c r="D1490" s="7" t="s">
        <v>6333</v>
      </c>
      <c r="E1490" s="9" t="s">
        <v>6334</v>
      </c>
      <c r="F1490" t="str">
        <f t="shared" si="46"/>
        <v>Susannah</v>
      </c>
      <c r="G1490" t="str">
        <f t="shared" si="47"/>
        <v>Ms</v>
      </c>
    </row>
    <row r="1491" spans="1:7" ht="15.75">
      <c r="A1491" s="9" t="s">
        <v>1531</v>
      </c>
      <c r="B1491" s="9" t="s">
        <v>6335</v>
      </c>
      <c r="C1491" s="7" t="s">
        <v>2402</v>
      </c>
      <c r="D1491" s="7" t="s">
        <v>6336</v>
      </c>
      <c r="E1491" s="9" t="s">
        <v>6337</v>
      </c>
      <c r="F1491" t="str">
        <f t="shared" si="46"/>
        <v>Randy</v>
      </c>
      <c r="G1491" t="str">
        <f t="shared" si="47"/>
        <v>Mr</v>
      </c>
    </row>
    <row r="1492" spans="1:7" ht="15.75">
      <c r="A1492" s="9" t="s">
        <v>1532</v>
      </c>
      <c r="B1492" s="9" t="s">
        <v>6338</v>
      </c>
      <c r="C1492" s="7" t="s">
        <v>2402</v>
      </c>
      <c r="D1492" s="7" t="s">
        <v>6339</v>
      </c>
      <c r="E1492" s="9" t="s">
        <v>6340</v>
      </c>
      <c r="F1492" t="str">
        <f t="shared" si="46"/>
        <v>Leslie</v>
      </c>
      <c r="G1492" t="str">
        <f t="shared" si="47"/>
        <v>Mr</v>
      </c>
    </row>
    <row r="1493" spans="1:7" ht="15.75">
      <c r="A1493" s="9" t="s">
        <v>1533</v>
      </c>
      <c r="B1493" s="9" t="s">
        <v>6341</v>
      </c>
      <c r="C1493" s="7" t="s">
        <v>2395</v>
      </c>
      <c r="D1493" s="7" t="s">
        <v>6342</v>
      </c>
      <c r="E1493" s="9" t="s">
        <v>6343</v>
      </c>
      <c r="F1493" t="str">
        <f t="shared" si="46"/>
        <v>Brittany L</v>
      </c>
      <c r="G1493" t="str">
        <f t="shared" si="47"/>
        <v>Ms</v>
      </c>
    </row>
    <row r="1494" spans="1:7" ht="15.75">
      <c r="A1494" s="9" t="s">
        <v>1534</v>
      </c>
      <c r="B1494" s="9" t="s">
        <v>6344</v>
      </c>
      <c r="C1494" s="7" t="s">
        <v>2402</v>
      </c>
      <c r="D1494" s="7" t="s">
        <v>4195</v>
      </c>
      <c r="E1494" s="9" t="s">
        <v>6345</v>
      </c>
      <c r="F1494" t="str">
        <f t="shared" si="46"/>
        <v>Eric A</v>
      </c>
      <c r="G1494" t="str">
        <f t="shared" si="47"/>
        <v>Mr</v>
      </c>
    </row>
    <row r="1495" spans="1:7" ht="15.75">
      <c r="A1495" s="9" t="s">
        <v>1535</v>
      </c>
      <c r="B1495" s="9" t="s">
        <v>6346</v>
      </c>
      <c r="C1495" s="7" t="s">
        <v>2395</v>
      </c>
      <c r="D1495" s="7" t="s">
        <v>6347</v>
      </c>
      <c r="E1495" s="9" t="s">
        <v>6348</v>
      </c>
      <c r="F1495" t="str">
        <f t="shared" si="46"/>
        <v>Cassie J</v>
      </c>
      <c r="G1495" t="str">
        <f t="shared" si="47"/>
        <v>Ms</v>
      </c>
    </row>
    <row r="1496" spans="1:7" ht="15.75">
      <c r="A1496" s="9" t="s">
        <v>1536</v>
      </c>
      <c r="B1496" s="9" t="s">
        <v>6349</v>
      </c>
      <c r="C1496" s="7" t="s">
        <v>2402</v>
      </c>
      <c r="D1496" s="7" t="s">
        <v>6350</v>
      </c>
      <c r="E1496" s="9" t="s">
        <v>6351</v>
      </c>
      <c r="F1496" t="str">
        <f t="shared" si="46"/>
        <v>Peter W</v>
      </c>
      <c r="G1496" t="str">
        <f t="shared" si="47"/>
        <v>Mr</v>
      </c>
    </row>
    <row r="1497" spans="1:7" ht="15.75">
      <c r="A1497" s="9" t="s">
        <v>1537</v>
      </c>
      <c r="B1497" s="9" t="s">
        <v>6352</v>
      </c>
      <c r="C1497" s="7" t="s">
        <v>2402</v>
      </c>
      <c r="D1497" s="7" t="s">
        <v>6353</v>
      </c>
      <c r="E1497" s="9" t="s">
        <v>5118</v>
      </c>
      <c r="F1497" t="str">
        <f t="shared" si="46"/>
        <v>Douglas</v>
      </c>
      <c r="G1497" t="str">
        <f t="shared" si="47"/>
        <v>Mr</v>
      </c>
    </row>
    <row r="1498" spans="1:7" ht="15.75">
      <c r="A1498" s="9" t="s">
        <v>1538</v>
      </c>
      <c r="B1498" s="9" t="s">
        <v>6354</v>
      </c>
      <c r="C1498" s="7" t="s">
        <v>2402</v>
      </c>
      <c r="D1498" s="7" t="s">
        <v>3024</v>
      </c>
      <c r="E1498" s="9" t="s">
        <v>4383</v>
      </c>
      <c r="F1498" t="str">
        <f t="shared" si="46"/>
        <v>Dan</v>
      </c>
      <c r="G1498" t="str">
        <f t="shared" si="47"/>
        <v>Mr</v>
      </c>
    </row>
    <row r="1499" spans="1:7" ht="15.75">
      <c r="A1499" s="9" t="s">
        <v>1539</v>
      </c>
      <c r="B1499" s="9" t="s">
        <v>6355</v>
      </c>
      <c r="C1499" s="7" t="s">
        <v>2402</v>
      </c>
      <c r="D1499" s="7" t="s">
        <v>6356</v>
      </c>
      <c r="E1499" s="9" t="s">
        <v>3305</v>
      </c>
      <c r="F1499" t="str">
        <f t="shared" si="46"/>
        <v>Dan M</v>
      </c>
      <c r="G1499" t="str">
        <f t="shared" si="47"/>
        <v>Mr</v>
      </c>
    </row>
    <row r="1500" spans="1:7" ht="15.75">
      <c r="A1500" s="9" t="s">
        <v>1541</v>
      </c>
      <c r="B1500" s="9" t="s">
        <v>6357</v>
      </c>
      <c r="C1500" s="7" t="s">
        <v>2402</v>
      </c>
      <c r="D1500" s="7" t="s">
        <v>6358</v>
      </c>
      <c r="E1500" s="9" t="s">
        <v>6359</v>
      </c>
      <c r="F1500" t="str">
        <f t="shared" si="46"/>
        <v>Eric L</v>
      </c>
      <c r="G1500" t="str">
        <f t="shared" si="47"/>
        <v>Mr</v>
      </c>
    </row>
    <row r="1501" spans="1:7" ht="15.75">
      <c r="A1501" s="9" t="s">
        <v>1542</v>
      </c>
      <c r="B1501" s="9" t="s">
        <v>6360</v>
      </c>
      <c r="C1501" s="7" t="s">
        <v>2402</v>
      </c>
      <c r="D1501" s="7" t="s">
        <v>6361</v>
      </c>
      <c r="E1501" s="9" t="s">
        <v>6362</v>
      </c>
      <c r="F1501" t="str">
        <f t="shared" si="46"/>
        <v>Les J</v>
      </c>
      <c r="G1501" t="str">
        <f t="shared" si="47"/>
        <v>Mr</v>
      </c>
    </row>
    <row r="1502" spans="1:7" ht="15.75">
      <c r="A1502" s="9" t="s">
        <v>1543</v>
      </c>
      <c r="B1502" s="9" t="s">
        <v>6363</v>
      </c>
      <c r="C1502" s="7" t="s">
        <v>2395</v>
      </c>
      <c r="D1502" s="7" t="s">
        <v>5525</v>
      </c>
      <c r="E1502" s="9" t="s">
        <v>6364</v>
      </c>
      <c r="F1502" t="str">
        <f t="shared" si="46"/>
        <v>Stephanie</v>
      </c>
      <c r="G1502" t="str">
        <f t="shared" si="47"/>
        <v>Ms</v>
      </c>
    </row>
    <row r="1503" spans="1:7" ht="15.75">
      <c r="A1503" s="9" t="s">
        <v>1544</v>
      </c>
      <c r="B1503" s="9" t="s">
        <v>6365</v>
      </c>
      <c r="C1503" s="7" t="s">
        <v>2395</v>
      </c>
      <c r="D1503" s="7" t="s">
        <v>6366</v>
      </c>
      <c r="E1503" s="9" t="s">
        <v>6367</v>
      </c>
      <c r="F1503" t="str">
        <f t="shared" si="46"/>
        <v>Melissa Y</v>
      </c>
      <c r="G1503" t="str">
        <f t="shared" si="47"/>
        <v>Ms</v>
      </c>
    </row>
    <row r="1504" spans="1:7" ht="15.75">
      <c r="A1504" s="9" t="s">
        <v>1545</v>
      </c>
      <c r="B1504" s="9" t="s">
        <v>6368</v>
      </c>
      <c r="C1504" s="7" t="s">
        <v>2395</v>
      </c>
      <c r="D1504" s="7" t="s">
        <v>2443</v>
      </c>
      <c r="E1504" s="9" t="s">
        <v>6369</v>
      </c>
      <c r="F1504" t="str">
        <f t="shared" si="46"/>
        <v>Ashley</v>
      </c>
      <c r="G1504" t="str">
        <f t="shared" si="47"/>
        <v>Ms</v>
      </c>
    </row>
    <row r="1505" spans="1:7" ht="15.75">
      <c r="A1505" s="9" t="s">
        <v>1546</v>
      </c>
      <c r="B1505" s="9" t="s">
        <v>6370</v>
      </c>
      <c r="C1505" s="7" t="s">
        <v>2402</v>
      </c>
      <c r="D1505" s="7" t="s">
        <v>6371</v>
      </c>
      <c r="E1505" s="9" t="s">
        <v>6372</v>
      </c>
      <c r="F1505" t="str">
        <f t="shared" si="46"/>
        <v>Emiliano I</v>
      </c>
      <c r="G1505" t="str">
        <f t="shared" si="47"/>
        <v>Mr</v>
      </c>
    </row>
    <row r="1506" spans="1:7" ht="15.75">
      <c r="A1506" s="9" t="s">
        <v>1547</v>
      </c>
      <c r="B1506" s="9" t="s">
        <v>6373</v>
      </c>
      <c r="C1506" s="7" t="s">
        <v>2395</v>
      </c>
      <c r="D1506" s="7" t="s">
        <v>6374</v>
      </c>
      <c r="E1506" s="9" t="s">
        <v>6375</v>
      </c>
      <c r="F1506" t="str">
        <f t="shared" si="46"/>
        <v>Stephanie M</v>
      </c>
      <c r="G1506" t="str">
        <f t="shared" si="47"/>
        <v>Ms</v>
      </c>
    </row>
    <row r="1507" spans="1:7" ht="15.75">
      <c r="A1507" s="9" t="s">
        <v>1548</v>
      </c>
      <c r="B1507" s="9" t="s">
        <v>6376</v>
      </c>
      <c r="C1507" s="7" t="s">
        <v>2395</v>
      </c>
      <c r="D1507" s="7" t="s">
        <v>6377</v>
      </c>
      <c r="E1507" s="9" t="s">
        <v>6378</v>
      </c>
      <c r="F1507" t="str">
        <f t="shared" si="46"/>
        <v>Kylie</v>
      </c>
      <c r="G1507" t="str">
        <f t="shared" si="47"/>
        <v>Ms</v>
      </c>
    </row>
    <row r="1508" spans="1:7" ht="15.75">
      <c r="A1508" s="9" t="s">
        <v>1549</v>
      </c>
      <c r="B1508" s="9" t="s">
        <v>6379</v>
      </c>
      <c r="C1508" s="7" t="s">
        <v>2395</v>
      </c>
      <c r="D1508" s="7" t="s">
        <v>2396</v>
      </c>
      <c r="E1508" s="9" t="s">
        <v>6380</v>
      </c>
      <c r="F1508" t="str">
        <f t="shared" si="46"/>
        <v>Kelly</v>
      </c>
      <c r="G1508" t="str">
        <f t="shared" si="47"/>
        <v>Ms</v>
      </c>
    </row>
    <row r="1509" spans="1:7" ht="15.75">
      <c r="A1509" s="9" t="s">
        <v>1550</v>
      </c>
      <c r="B1509" s="9" t="s">
        <v>6381</v>
      </c>
      <c r="C1509" s="7" t="s">
        <v>2395</v>
      </c>
      <c r="D1509" s="7" t="s">
        <v>5404</v>
      </c>
      <c r="E1509" s="9" t="s">
        <v>6382</v>
      </c>
      <c r="F1509" t="str">
        <f t="shared" si="46"/>
        <v>Carrie</v>
      </c>
      <c r="G1509" t="str">
        <f t="shared" si="47"/>
        <v>Ms</v>
      </c>
    </row>
    <row r="1510" spans="1:7" ht="15.75">
      <c r="A1510" s="9" t="s">
        <v>1551</v>
      </c>
      <c r="B1510" s="9" t="s">
        <v>6383</v>
      </c>
      <c r="C1510" s="7" t="s">
        <v>2402</v>
      </c>
      <c r="D1510" s="7" t="s">
        <v>4670</v>
      </c>
      <c r="E1510" s="9" t="s">
        <v>6384</v>
      </c>
      <c r="F1510" t="str">
        <f t="shared" si="46"/>
        <v>Alex</v>
      </c>
      <c r="G1510" t="str">
        <f t="shared" si="47"/>
        <v>Mr</v>
      </c>
    </row>
    <row r="1511" spans="1:7" ht="15.75">
      <c r="A1511" s="9" t="s">
        <v>1552</v>
      </c>
      <c r="B1511" s="9" t="s">
        <v>6385</v>
      </c>
      <c r="C1511" s="7" t="s">
        <v>2402</v>
      </c>
      <c r="D1511" s="7" t="s">
        <v>6386</v>
      </c>
      <c r="E1511" s="9" t="s">
        <v>6387</v>
      </c>
      <c r="F1511" t="str">
        <f t="shared" si="46"/>
        <v>Zach S</v>
      </c>
      <c r="G1511" t="str">
        <f t="shared" si="47"/>
        <v>Mr</v>
      </c>
    </row>
    <row r="1512" spans="1:7" ht="15.75">
      <c r="A1512" s="9" t="s">
        <v>1553</v>
      </c>
      <c r="B1512" s="9" t="s">
        <v>6388</v>
      </c>
      <c r="C1512" s="7" t="s">
        <v>2402</v>
      </c>
      <c r="D1512" s="7" t="s">
        <v>3855</v>
      </c>
      <c r="E1512" s="9" t="s">
        <v>2724</v>
      </c>
      <c r="F1512" t="str">
        <f t="shared" si="46"/>
        <v>Alan</v>
      </c>
      <c r="G1512" t="str">
        <f t="shared" si="47"/>
        <v>Mr</v>
      </c>
    </row>
    <row r="1513" spans="1:7" ht="15.75">
      <c r="A1513" s="9" t="s">
        <v>1554</v>
      </c>
      <c r="B1513" s="9" t="s">
        <v>6389</v>
      </c>
      <c r="C1513" s="7" t="s">
        <v>2402</v>
      </c>
      <c r="D1513" s="7" t="s">
        <v>5934</v>
      </c>
      <c r="E1513" s="9" t="s">
        <v>6390</v>
      </c>
      <c r="F1513" t="str">
        <f t="shared" si="46"/>
        <v>Nate</v>
      </c>
      <c r="G1513" t="str">
        <f t="shared" si="47"/>
        <v>Mr</v>
      </c>
    </row>
    <row r="1514" spans="1:7" ht="15.75">
      <c r="A1514" s="9" t="s">
        <v>1555</v>
      </c>
      <c r="B1514" s="9" t="s">
        <v>6391</v>
      </c>
      <c r="C1514" s="7" t="s">
        <v>2402</v>
      </c>
      <c r="D1514" s="7" t="s">
        <v>6392</v>
      </c>
      <c r="E1514" s="9" t="s">
        <v>6393</v>
      </c>
      <c r="F1514" t="str">
        <f t="shared" si="46"/>
        <v>Jesse G</v>
      </c>
      <c r="G1514" t="str">
        <f t="shared" si="47"/>
        <v>Mr</v>
      </c>
    </row>
    <row r="1515" spans="1:7" ht="15.75">
      <c r="A1515" s="9" t="s">
        <v>1556</v>
      </c>
      <c r="B1515" s="9" t="s">
        <v>6394</v>
      </c>
      <c r="C1515" s="7" t="s">
        <v>2402</v>
      </c>
      <c r="D1515" s="7" t="s">
        <v>5799</v>
      </c>
      <c r="E1515" s="9" t="s">
        <v>6395</v>
      </c>
      <c r="F1515" t="str">
        <f t="shared" si="46"/>
        <v>Jason</v>
      </c>
      <c r="G1515" t="str">
        <f t="shared" si="47"/>
        <v>Mr</v>
      </c>
    </row>
    <row r="1516" spans="1:7" ht="15.75">
      <c r="A1516" s="9" t="s">
        <v>1557</v>
      </c>
      <c r="B1516" s="9" t="s">
        <v>6396</v>
      </c>
      <c r="C1516" s="7" t="s">
        <v>2402</v>
      </c>
      <c r="D1516" s="7" t="s">
        <v>2990</v>
      </c>
      <c r="E1516" s="9" t="s">
        <v>4802</v>
      </c>
      <c r="F1516" t="str">
        <f t="shared" si="46"/>
        <v>Adam</v>
      </c>
      <c r="G1516" t="str">
        <f t="shared" si="47"/>
        <v>Mr</v>
      </c>
    </row>
    <row r="1517" spans="1:7" ht="15.75">
      <c r="A1517" s="9" t="s">
        <v>1558</v>
      </c>
      <c r="B1517" s="9" t="s">
        <v>6397</v>
      </c>
      <c r="C1517" s="7" t="s">
        <v>2395</v>
      </c>
      <c r="D1517" s="7" t="s">
        <v>6398</v>
      </c>
      <c r="E1517" s="9" t="s">
        <v>6399</v>
      </c>
      <c r="F1517" t="str">
        <f t="shared" si="46"/>
        <v>Megan A</v>
      </c>
      <c r="G1517" t="str">
        <f t="shared" si="47"/>
        <v>Ms</v>
      </c>
    </row>
    <row r="1518" spans="1:7" ht="15.75">
      <c r="A1518" s="9" t="s">
        <v>1559</v>
      </c>
      <c r="B1518" s="9" t="s">
        <v>6400</v>
      </c>
      <c r="C1518" s="7" t="s">
        <v>2402</v>
      </c>
      <c r="D1518" s="7" t="s">
        <v>6401</v>
      </c>
      <c r="E1518" s="9" t="s">
        <v>2429</v>
      </c>
      <c r="F1518" t="str">
        <f t="shared" si="46"/>
        <v>Luke M</v>
      </c>
      <c r="G1518" t="str">
        <f t="shared" si="47"/>
        <v>Mr</v>
      </c>
    </row>
    <row r="1519" spans="1:7" ht="15.75">
      <c r="A1519" s="9" t="s">
        <v>1560</v>
      </c>
      <c r="B1519" s="9" t="s">
        <v>6402</v>
      </c>
      <c r="C1519" s="7" t="s">
        <v>2395</v>
      </c>
      <c r="D1519" s="7" t="s">
        <v>6403</v>
      </c>
      <c r="E1519" s="9" t="s">
        <v>6404</v>
      </c>
      <c r="F1519" t="str">
        <f t="shared" si="46"/>
        <v>Jacy D</v>
      </c>
      <c r="G1519" t="str">
        <f t="shared" si="47"/>
        <v>Ms</v>
      </c>
    </row>
    <row r="1520" spans="1:7" ht="15.75">
      <c r="A1520" s="9" t="s">
        <v>1561</v>
      </c>
      <c r="B1520" s="9" t="s">
        <v>6405</v>
      </c>
      <c r="C1520" s="7" t="s">
        <v>2402</v>
      </c>
      <c r="D1520" s="7" t="s">
        <v>6406</v>
      </c>
      <c r="E1520" s="9" t="s">
        <v>6407</v>
      </c>
      <c r="F1520" t="str">
        <f t="shared" si="46"/>
        <v>Simon G</v>
      </c>
      <c r="G1520" t="str">
        <f t="shared" si="47"/>
        <v>Mr</v>
      </c>
    </row>
    <row r="1521" spans="1:7" ht="15.75">
      <c r="A1521" s="9" t="s">
        <v>1562</v>
      </c>
      <c r="B1521" s="9" t="s">
        <v>6408</v>
      </c>
      <c r="C1521" s="7" t="s">
        <v>2395</v>
      </c>
      <c r="D1521" s="7" t="s">
        <v>6409</v>
      </c>
      <c r="E1521" s="9" t="s">
        <v>6410</v>
      </c>
      <c r="F1521" t="str">
        <f t="shared" si="46"/>
        <v>Ainsley E</v>
      </c>
      <c r="G1521" t="str">
        <f t="shared" si="47"/>
        <v>Ms</v>
      </c>
    </row>
    <row r="1522" spans="1:7" ht="15.75">
      <c r="A1522" s="9" t="s">
        <v>1563</v>
      </c>
      <c r="B1522" s="9" t="s">
        <v>6411</v>
      </c>
      <c r="C1522" s="7" t="s">
        <v>2395</v>
      </c>
      <c r="D1522" s="7" t="s">
        <v>6412</v>
      </c>
      <c r="E1522" s="9" t="s">
        <v>6413</v>
      </c>
      <c r="F1522" t="str">
        <f t="shared" si="46"/>
        <v>Erica A</v>
      </c>
      <c r="G1522" t="str">
        <f t="shared" si="47"/>
        <v>Ms</v>
      </c>
    </row>
    <row r="1523" spans="1:7" ht="15.75">
      <c r="A1523" s="9" t="s">
        <v>1564</v>
      </c>
      <c r="B1523" s="9" t="s">
        <v>6414</v>
      </c>
      <c r="C1523" s="7" t="s">
        <v>2402</v>
      </c>
      <c r="D1523" s="7" t="s">
        <v>3304</v>
      </c>
      <c r="E1523" s="9" t="s">
        <v>6415</v>
      </c>
      <c r="F1523" t="str">
        <f t="shared" si="46"/>
        <v>Erik</v>
      </c>
      <c r="G1523" t="str">
        <f t="shared" si="47"/>
        <v>Mr</v>
      </c>
    </row>
    <row r="1524" spans="1:7" ht="15.75">
      <c r="A1524" s="9" t="s">
        <v>1565</v>
      </c>
      <c r="B1524" s="9" t="s">
        <v>6416</v>
      </c>
      <c r="C1524" s="7" t="s">
        <v>2395</v>
      </c>
      <c r="D1524" s="7" t="s">
        <v>2530</v>
      </c>
      <c r="E1524" s="9" t="s">
        <v>6417</v>
      </c>
      <c r="F1524" t="str">
        <f t="shared" si="46"/>
        <v>Erin C</v>
      </c>
      <c r="G1524" t="str">
        <f t="shared" si="47"/>
        <v>Ms</v>
      </c>
    </row>
    <row r="1525" spans="1:7" ht="15.75">
      <c r="A1525" s="9" t="s">
        <v>1566</v>
      </c>
      <c r="B1525" s="9" t="s">
        <v>6418</v>
      </c>
      <c r="C1525" s="7" t="s">
        <v>2395</v>
      </c>
      <c r="D1525" s="7" t="s">
        <v>6419</v>
      </c>
      <c r="E1525" s="9" t="s">
        <v>4936</v>
      </c>
      <c r="F1525" t="str">
        <f t="shared" si="46"/>
        <v>Adrienne</v>
      </c>
      <c r="G1525" t="str">
        <f t="shared" si="47"/>
        <v>Ms</v>
      </c>
    </row>
    <row r="1526" spans="1:7" ht="15.75">
      <c r="A1526" s="9" t="s">
        <v>1567</v>
      </c>
      <c r="B1526" s="9" t="s">
        <v>6420</v>
      </c>
      <c r="C1526" s="7" t="s">
        <v>2402</v>
      </c>
      <c r="D1526" s="7" t="s">
        <v>2990</v>
      </c>
      <c r="E1526" s="9" t="s">
        <v>6421</v>
      </c>
      <c r="F1526" t="str">
        <f t="shared" si="46"/>
        <v>Adam</v>
      </c>
      <c r="G1526" t="str">
        <f t="shared" si="47"/>
        <v>Mr</v>
      </c>
    </row>
    <row r="1527" spans="1:7" ht="15.75">
      <c r="A1527" s="9" t="s">
        <v>1568</v>
      </c>
      <c r="B1527" s="9" t="s">
        <v>6422</v>
      </c>
      <c r="C1527" s="7" t="s">
        <v>2402</v>
      </c>
      <c r="D1527" s="7" t="s">
        <v>6423</v>
      </c>
      <c r="E1527" s="9" t="s">
        <v>6424</v>
      </c>
      <c r="F1527" t="str">
        <f t="shared" si="46"/>
        <v>Zach</v>
      </c>
      <c r="G1527" t="str">
        <f t="shared" si="47"/>
        <v>Mr</v>
      </c>
    </row>
    <row r="1528" spans="1:7" ht="15.75">
      <c r="A1528" s="9" t="s">
        <v>1569</v>
      </c>
      <c r="B1528" s="9" t="s">
        <v>6425</v>
      </c>
      <c r="C1528" s="7" t="s">
        <v>2402</v>
      </c>
      <c r="D1528" s="7" t="s">
        <v>6426</v>
      </c>
      <c r="E1528" s="9" t="s">
        <v>6427</v>
      </c>
      <c r="F1528" t="str">
        <f t="shared" si="46"/>
        <v>Yutaka</v>
      </c>
      <c r="G1528" t="str">
        <f t="shared" si="47"/>
        <v>Mr</v>
      </c>
    </row>
    <row r="1529" spans="1:7" ht="15.75">
      <c r="A1529" s="9" t="s">
        <v>1570</v>
      </c>
      <c r="B1529" s="9" t="s">
        <v>6428</v>
      </c>
      <c r="C1529" s="7" t="s">
        <v>2402</v>
      </c>
      <c r="D1529" s="7" t="s">
        <v>6429</v>
      </c>
      <c r="E1529" s="9" t="s">
        <v>3862</v>
      </c>
      <c r="F1529" t="str">
        <f t="shared" si="46"/>
        <v>Tyler M</v>
      </c>
      <c r="G1529" t="str">
        <f t="shared" si="47"/>
        <v>Mr</v>
      </c>
    </row>
    <row r="1530" spans="1:7" ht="15.75">
      <c r="A1530" s="9" t="s">
        <v>1571</v>
      </c>
      <c r="B1530" s="9" t="s">
        <v>6430</v>
      </c>
      <c r="C1530" s="7" t="s">
        <v>2402</v>
      </c>
      <c r="D1530" s="7" t="s">
        <v>2467</v>
      </c>
      <c r="E1530" s="9" t="s">
        <v>6431</v>
      </c>
      <c r="F1530" t="str">
        <f t="shared" si="46"/>
        <v>Stephen</v>
      </c>
      <c r="G1530" t="str">
        <f t="shared" si="47"/>
        <v>Mr</v>
      </c>
    </row>
    <row r="1531" spans="1:7" ht="15.75">
      <c r="A1531" s="9" t="s">
        <v>1572</v>
      </c>
      <c r="B1531" s="9" t="s">
        <v>6432</v>
      </c>
      <c r="C1531" s="7" t="s">
        <v>2402</v>
      </c>
      <c r="D1531" s="7" t="s">
        <v>6433</v>
      </c>
      <c r="E1531" s="9" t="s">
        <v>6434</v>
      </c>
      <c r="F1531" t="str">
        <f t="shared" si="46"/>
        <v>Andrew B</v>
      </c>
      <c r="G1531" t="str">
        <f t="shared" si="47"/>
        <v>Mr</v>
      </c>
    </row>
    <row r="1532" spans="1:7" ht="15.75">
      <c r="A1532" s="9" t="s">
        <v>1573</v>
      </c>
      <c r="B1532" s="9" t="s">
        <v>6435</v>
      </c>
      <c r="C1532" s="7" t="s">
        <v>2402</v>
      </c>
      <c r="D1532" s="7" t="s">
        <v>3721</v>
      </c>
      <c r="E1532" s="9" t="s">
        <v>6436</v>
      </c>
      <c r="F1532" t="str">
        <f t="shared" si="46"/>
        <v>James</v>
      </c>
      <c r="G1532" t="str">
        <f t="shared" si="47"/>
        <v>Mr</v>
      </c>
    </row>
    <row r="1533" spans="1:7" ht="15.75">
      <c r="A1533" s="9" t="s">
        <v>1574</v>
      </c>
      <c r="B1533" s="9" t="s">
        <v>6437</v>
      </c>
      <c r="C1533" s="7" t="s">
        <v>2402</v>
      </c>
      <c r="D1533" s="7" t="s">
        <v>6438</v>
      </c>
      <c r="E1533" s="9" t="s">
        <v>3011</v>
      </c>
      <c r="F1533" t="str">
        <f t="shared" si="46"/>
        <v>Shawn P</v>
      </c>
      <c r="G1533" t="str">
        <f t="shared" si="47"/>
        <v>Mr</v>
      </c>
    </row>
    <row r="1534" spans="1:7" ht="15.75">
      <c r="A1534" s="9" t="s">
        <v>1575</v>
      </c>
      <c r="B1534" s="9" t="s">
        <v>6439</v>
      </c>
      <c r="C1534" s="7" t="s">
        <v>2402</v>
      </c>
      <c r="D1534" s="7" t="s">
        <v>2595</v>
      </c>
      <c r="E1534" s="9" t="s">
        <v>6241</v>
      </c>
      <c r="F1534" t="str">
        <f t="shared" si="46"/>
        <v>Matt</v>
      </c>
      <c r="G1534" t="str">
        <f t="shared" si="47"/>
        <v>Mr</v>
      </c>
    </row>
    <row r="1535" spans="1:7" ht="15.75">
      <c r="A1535" s="9" t="s">
        <v>1576</v>
      </c>
      <c r="B1535" s="9" t="s">
        <v>6440</v>
      </c>
      <c r="C1535" s="7" t="s">
        <v>2402</v>
      </c>
      <c r="D1535" s="7" t="s">
        <v>3912</v>
      </c>
      <c r="E1535" s="9" t="s">
        <v>6441</v>
      </c>
      <c r="F1535" t="str">
        <f t="shared" si="46"/>
        <v>Nathaniel</v>
      </c>
      <c r="G1535" t="str">
        <f t="shared" si="47"/>
        <v>Mr</v>
      </c>
    </row>
    <row r="1536" spans="1:7" ht="15.75">
      <c r="A1536" s="9" t="s">
        <v>1577</v>
      </c>
      <c r="B1536" s="9" t="s">
        <v>6442</v>
      </c>
      <c r="C1536" s="7" t="s">
        <v>2402</v>
      </c>
      <c r="D1536" s="7" t="s">
        <v>6443</v>
      </c>
      <c r="E1536" s="9" t="s">
        <v>6444</v>
      </c>
      <c r="F1536" t="str">
        <f t="shared" si="46"/>
        <v>Kevin D</v>
      </c>
      <c r="G1536" t="str">
        <f t="shared" si="47"/>
        <v>Mr</v>
      </c>
    </row>
    <row r="1537" spans="1:7" ht="15.75">
      <c r="A1537" s="9" t="s">
        <v>1578</v>
      </c>
      <c r="B1537" s="9" t="s">
        <v>6445</v>
      </c>
      <c r="C1537" s="7" t="s">
        <v>2395</v>
      </c>
      <c r="D1537" s="7" t="s">
        <v>6446</v>
      </c>
      <c r="E1537" s="9" t="s">
        <v>4876</v>
      </c>
      <c r="F1537" t="str">
        <f t="shared" si="46"/>
        <v>Joan</v>
      </c>
      <c r="G1537" t="str">
        <f t="shared" si="47"/>
        <v>Ms</v>
      </c>
    </row>
    <row r="1538" spans="1:7" ht="15.75">
      <c r="A1538" s="9" t="s">
        <v>1579</v>
      </c>
      <c r="B1538" s="9" t="s">
        <v>6447</v>
      </c>
      <c r="C1538" s="7" t="s">
        <v>2395</v>
      </c>
      <c r="D1538" s="7" t="s">
        <v>4123</v>
      </c>
      <c r="E1538" s="9" t="s">
        <v>6448</v>
      </c>
      <c r="F1538" t="str">
        <f t="shared" si="46"/>
        <v>Stephanie W</v>
      </c>
      <c r="G1538" t="str">
        <f t="shared" si="47"/>
        <v>Ms</v>
      </c>
    </row>
    <row r="1539" spans="1:7" ht="15.75">
      <c r="A1539" s="9" t="s">
        <v>1580</v>
      </c>
      <c r="B1539" s="9" t="s">
        <v>6449</v>
      </c>
      <c r="C1539" s="7" t="s">
        <v>2402</v>
      </c>
      <c r="D1539" s="7" t="s">
        <v>6450</v>
      </c>
      <c r="E1539" s="9" t="s">
        <v>6451</v>
      </c>
      <c r="F1539" t="str">
        <f t="shared" ref="F1539:F1602" si="48">TRIM(D1539)</f>
        <v>Christopher A</v>
      </c>
      <c r="G1539" t="str">
        <f t="shared" ref="G1539:G1602" si="49">TRIM(C1539)</f>
        <v>Mr</v>
      </c>
    </row>
    <row r="1540" spans="1:7" ht="15.75">
      <c r="A1540" s="9" t="s">
        <v>1581</v>
      </c>
      <c r="B1540" s="9" t="s">
        <v>6452</v>
      </c>
      <c r="C1540" s="7" t="s">
        <v>2395</v>
      </c>
      <c r="D1540" s="7" t="s">
        <v>6453</v>
      </c>
      <c r="E1540" s="9" t="s">
        <v>6454</v>
      </c>
      <c r="F1540" t="str">
        <f t="shared" si="48"/>
        <v>Kacy L</v>
      </c>
      <c r="G1540" t="str">
        <f t="shared" si="49"/>
        <v>Ms</v>
      </c>
    </row>
    <row r="1541" spans="1:7" ht="15.75">
      <c r="A1541" s="9" t="s">
        <v>1582</v>
      </c>
      <c r="B1541" s="9" t="s">
        <v>6455</v>
      </c>
      <c r="C1541" s="7" t="s">
        <v>2402</v>
      </c>
      <c r="D1541" s="7" t="s">
        <v>6456</v>
      </c>
      <c r="E1541" s="9" t="s">
        <v>6457</v>
      </c>
      <c r="F1541" t="str">
        <f t="shared" si="48"/>
        <v>Benjamin H</v>
      </c>
      <c r="G1541" t="str">
        <f t="shared" si="49"/>
        <v>Mr</v>
      </c>
    </row>
    <row r="1542" spans="1:7" ht="15.75">
      <c r="A1542" s="9" t="s">
        <v>1583</v>
      </c>
      <c r="B1542" s="9" t="s">
        <v>6458</v>
      </c>
      <c r="C1542" s="7" t="s">
        <v>2402</v>
      </c>
      <c r="D1542" s="7" t="s">
        <v>6459</v>
      </c>
      <c r="E1542" s="9" t="s">
        <v>3623</v>
      </c>
      <c r="F1542" t="str">
        <f t="shared" si="48"/>
        <v>Xaviour J</v>
      </c>
      <c r="G1542" t="str">
        <f t="shared" si="49"/>
        <v>Mr</v>
      </c>
    </row>
    <row r="1543" spans="1:7" ht="15.75">
      <c r="A1543" s="9" t="s">
        <v>1584</v>
      </c>
      <c r="B1543" s="9" t="s">
        <v>6460</v>
      </c>
      <c r="C1543" s="7" t="s">
        <v>2402</v>
      </c>
      <c r="D1543" s="7" t="s">
        <v>6461</v>
      </c>
      <c r="E1543" s="9" t="s">
        <v>6462</v>
      </c>
      <c r="F1543" t="str">
        <f t="shared" si="48"/>
        <v>Michael T</v>
      </c>
      <c r="G1543" t="str">
        <f t="shared" si="49"/>
        <v>Mr</v>
      </c>
    </row>
    <row r="1544" spans="1:7" ht="15.75">
      <c r="A1544" s="9" t="s">
        <v>1585</v>
      </c>
      <c r="B1544" s="9" t="s">
        <v>6463</v>
      </c>
      <c r="C1544" s="7" t="s">
        <v>2402</v>
      </c>
      <c r="D1544" s="7" t="s">
        <v>5448</v>
      </c>
      <c r="E1544" s="9" t="s">
        <v>6464</v>
      </c>
      <c r="F1544" t="str">
        <f t="shared" si="48"/>
        <v>Bradley</v>
      </c>
      <c r="G1544" t="str">
        <f t="shared" si="49"/>
        <v>Mr</v>
      </c>
    </row>
    <row r="1545" spans="1:7" ht="15.75">
      <c r="A1545" s="9" t="s">
        <v>1586</v>
      </c>
      <c r="B1545" s="9" t="s">
        <v>6465</v>
      </c>
      <c r="C1545" s="7" t="s">
        <v>2395</v>
      </c>
      <c r="D1545" s="7" t="s">
        <v>6252</v>
      </c>
      <c r="E1545" s="9" t="s">
        <v>6466</v>
      </c>
      <c r="F1545" t="str">
        <f t="shared" si="48"/>
        <v>Andrea</v>
      </c>
      <c r="G1545" t="str">
        <f t="shared" si="49"/>
        <v>Ms</v>
      </c>
    </row>
    <row r="1546" spans="1:7" ht="15.75">
      <c r="A1546" s="9" t="s">
        <v>1587</v>
      </c>
      <c r="B1546" s="9" t="s">
        <v>6467</v>
      </c>
      <c r="C1546" s="7" t="s">
        <v>2395</v>
      </c>
      <c r="D1546" s="7" t="s">
        <v>6468</v>
      </c>
      <c r="E1546" s="9" t="s">
        <v>6469</v>
      </c>
      <c r="F1546" t="str">
        <f t="shared" si="48"/>
        <v>Nancy M</v>
      </c>
      <c r="G1546" t="str">
        <f t="shared" si="49"/>
        <v>Ms</v>
      </c>
    </row>
    <row r="1547" spans="1:7" ht="15.75">
      <c r="A1547" s="9" t="s">
        <v>1588</v>
      </c>
      <c r="B1547" s="9" t="s">
        <v>6470</v>
      </c>
      <c r="C1547" s="7" t="s">
        <v>2402</v>
      </c>
      <c r="D1547" s="7" t="s">
        <v>2595</v>
      </c>
      <c r="E1547" s="9" t="s">
        <v>6471</v>
      </c>
      <c r="F1547" t="str">
        <f t="shared" si="48"/>
        <v>Matt</v>
      </c>
      <c r="G1547" t="str">
        <f t="shared" si="49"/>
        <v>Mr</v>
      </c>
    </row>
    <row r="1548" spans="1:7" ht="15.75">
      <c r="A1548" s="9" t="s">
        <v>1589</v>
      </c>
      <c r="B1548" s="9" t="s">
        <v>6472</v>
      </c>
      <c r="C1548" s="7" t="s">
        <v>2402</v>
      </c>
      <c r="D1548" s="7" t="s">
        <v>6473</v>
      </c>
      <c r="E1548" s="9" t="s">
        <v>6474</v>
      </c>
      <c r="F1548" t="str">
        <f t="shared" si="48"/>
        <v>Lee</v>
      </c>
      <c r="G1548" t="str">
        <f t="shared" si="49"/>
        <v>Mr</v>
      </c>
    </row>
    <row r="1549" spans="1:7" ht="15.75">
      <c r="A1549" s="9" t="s">
        <v>1590</v>
      </c>
      <c r="B1549" s="9" t="s">
        <v>6475</v>
      </c>
      <c r="C1549" s="7" t="s">
        <v>2402</v>
      </c>
      <c r="D1549" s="7" t="s">
        <v>2467</v>
      </c>
      <c r="E1549" s="9" t="s">
        <v>4861</v>
      </c>
      <c r="F1549" t="str">
        <f t="shared" si="48"/>
        <v>Stephen</v>
      </c>
      <c r="G1549" t="str">
        <f t="shared" si="49"/>
        <v>Mr</v>
      </c>
    </row>
    <row r="1550" spans="1:7" ht="15.75">
      <c r="A1550" s="9" t="s">
        <v>1591</v>
      </c>
      <c r="B1550" s="9" t="s">
        <v>6476</v>
      </c>
      <c r="C1550" s="7" t="s">
        <v>2402</v>
      </c>
      <c r="D1550" s="7" t="s">
        <v>2658</v>
      </c>
      <c r="E1550" s="9" t="s">
        <v>6477</v>
      </c>
      <c r="F1550" t="str">
        <f t="shared" si="48"/>
        <v>Chris</v>
      </c>
      <c r="G1550" t="str">
        <f t="shared" si="49"/>
        <v>Mr</v>
      </c>
    </row>
    <row r="1551" spans="1:7" ht="15.75">
      <c r="A1551" s="9" t="s">
        <v>1592</v>
      </c>
      <c r="B1551" s="9" t="s">
        <v>6478</v>
      </c>
      <c r="C1551" s="7" t="s">
        <v>2402</v>
      </c>
      <c r="D1551" s="7" t="s">
        <v>6479</v>
      </c>
      <c r="E1551" s="9" t="s">
        <v>6480</v>
      </c>
      <c r="F1551" t="str">
        <f t="shared" si="48"/>
        <v>Erik T</v>
      </c>
      <c r="G1551" t="str">
        <f t="shared" si="49"/>
        <v>Mr</v>
      </c>
    </row>
    <row r="1552" spans="1:7" ht="15.75">
      <c r="A1552" s="9" t="s">
        <v>1593</v>
      </c>
      <c r="B1552" s="9" t="s">
        <v>6481</v>
      </c>
      <c r="C1552" s="7" t="s">
        <v>2402</v>
      </c>
      <c r="D1552" s="7" t="s">
        <v>6482</v>
      </c>
      <c r="E1552" s="9" t="s">
        <v>3850</v>
      </c>
      <c r="F1552" t="str">
        <f t="shared" si="48"/>
        <v>Rod W</v>
      </c>
      <c r="G1552" t="str">
        <f t="shared" si="49"/>
        <v>Mr</v>
      </c>
    </row>
    <row r="1553" spans="1:7" ht="15.75">
      <c r="A1553" s="9" t="s">
        <v>1594</v>
      </c>
      <c r="B1553" s="9" t="s">
        <v>6483</v>
      </c>
      <c r="C1553" s="7" t="s">
        <v>2402</v>
      </c>
      <c r="D1553" s="7" t="s">
        <v>6484</v>
      </c>
      <c r="E1553" s="9" t="s">
        <v>6485</v>
      </c>
      <c r="F1553" t="str">
        <f t="shared" si="48"/>
        <v>Joey</v>
      </c>
      <c r="G1553" t="str">
        <f t="shared" si="49"/>
        <v>Mr</v>
      </c>
    </row>
    <row r="1554" spans="1:7" ht="15.75">
      <c r="A1554" s="9" t="s">
        <v>1595</v>
      </c>
      <c r="B1554" s="9" t="s">
        <v>6486</v>
      </c>
      <c r="C1554" s="7" t="s">
        <v>2395</v>
      </c>
      <c r="D1554" s="7" t="s">
        <v>6487</v>
      </c>
      <c r="E1554" s="9" t="s">
        <v>5148</v>
      </c>
      <c r="F1554" t="str">
        <f t="shared" si="48"/>
        <v>Hillary L</v>
      </c>
      <c r="G1554" t="str">
        <f t="shared" si="49"/>
        <v>Ms</v>
      </c>
    </row>
    <row r="1555" spans="1:7" ht="15.75">
      <c r="A1555" s="9" t="s">
        <v>1596</v>
      </c>
      <c r="B1555" s="9" t="s">
        <v>6488</v>
      </c>
      <c r="C1555" s="7" t="s">
        <v>2402</v>
      </c>
      <c r="D1555" s="7" t="s">
        <v>6489</v>
      </c>
      <c r="E1555" s="9" t="s">
        <v>3748</v>
      </c>
      <c r="F1555" t="str">
        <f t="shared" si="48"/>
        <v>Eric J</v>
      </c>
      <c r="G1555" t="str">
        <f t="shared" si="49"/>
        <v>Mr</v>
      </c>
    </row>
    <row r="1556" spans="1:7" ht="15.75">
      <c r="A1556" s="9" t="s">
        <v>1597</v>
      </c>
      <c r="B1556" s="9" t="s">
        <v>6490</v>
      </c>
      <c r="C1556" s="7" t="s">
        <v>2402</v>
      </c>
      <c r="D1556" s="7" t="s">
        <v>6491</v>
      </c>
      <c r="E1556" s="9" t="s">
        <v>6492</v>
      </c>
      <c r="F1556" t="str">
        <f t="shared" si="48"/>
        <v>Nicolas</v>
      </c>
      <c r="G1556" t="str">
        <f t="shared" si="49"/>
        <v>Mr</v>
      </c>
    </row>
    <row r="1557" spans="1:7" ht="15.75">
      <c r="A1557" s="9" t="s">
        <v>1598</v>
      </c>
      <c r="B1557" s="9" t="s">
        <v>6493</v>
      </c>
      <c r="C1557" s="7" t="s">
        <v>2402</v>
      </c>
      <c r="D1557" s="7" t="s">
        <v>6494</v>
      </c>
      <c r="E1557" s="9" t="s">
        <v>6495</v>
      </c>
      <c r="F1557" t="str">
        <f t="shared" si="48"/>
        <v>Marcel</v>
      </c>
      <c r="G1557" t="str">
        <f t="shared" si="49"/>
        <v>Mr</v>
      </c>
    </row>
    <row r="1558" spans="1:7" ht="15.75">
      <c r="A1558" s="9" t="s">
        <v>1599</v>
      </c>
      <c r="B1558" s="9" t="s">
        <v>6496</v>
      </c>
      <c r="C1558" s="7" t="s">
        <v>2395</v>
      </c>
      <c r="D1558" s="7" t="s">
        <v>3781</v>
      </c>
      <c r="E1558" s="9" t="s">
        <v>6497</v>
      </c>
      <c r="F1558" t="str">
        <f t="shared" si="48"/>
        <v>Ashley N</v>
      </c>
      <c r="G1558" t="str">
        <f t="shared" si="49"/>
        <v>Ms</v>
      </c>
    </row>
    <row r="1559" spans="1:7" ht="15.75">
      <c r="A1559" s="9" t="s">
        <v>1600</v>
      </c>
      <c r="B1559" s="9" t="s">
        <v>6498</v>
      </c>
      <c r="C1559" s="7" t="s">
        <v>2402</v>
      </c>
      <c r="D1559" s="7" t="s">
        <v>6499</v>
      </c>
      <c r="E1559" s="9" t="s">
        <v>4243</v>
      </c>
      <c r="F1559" t="str">
        <f t="shared" si="48"/>
        <v>Evan D</v>
      </c>
      <c r="G1559" t="str">
        <f t="shared" si="49"/>
        <v>Mr</v>
      </c>
    </row>
    <row r="1560" spans="1:7" ht="15.75">
      <c r="A1560" s="9" t="s">
        <v>1601</v>
      </c>
      <c r="B1560" s="9" t="s">
        <v>6500</v>
      </c>
      <c r="C1560" s="7" t="s">
        <v>2402</v>
      </c>
      <c r="D1560" s="7" t="s">
        <v>6501</v>
      </c>
      <c r="E1560" s="9" t="s">
        <v>6502</v>
      </c>
      <c r="F1560" t="str">
        <f t="shared" si="48"/>
        <v>Phil</v>
      </c>
      <c r="G1560" t="str">
        <f t="shared" si="49"/>
        <v>Mr</v>
      </c>
    </row>
    <row r="1561" spans="1:7" ht="15.75">
      <c r="A1561" s="9" t="s">
        <v>1602</v>
      </c>
      <c r="B1561" s="9" t="s">
        <v>6503</v>
      </c>
      <c r="C1561" s="7" t="s">
        <v>2395</v>
      </c>
      <c r="D1561" s="7" t="s">
        <v>4587</v>
      </c>
      <c r="E1561" s="9" t="s">
        <v>6504</v>
      </c>
      <c r="F1561" t="str">
        <f t="shared" si="48"/>
        <v>Natalie</v>
      </c>
      <c r="G1561" t="str">
        <f t="shared" si="49"/>
        <v>Ms</v>
      </c>
    </row>
    <row r="1562" spans="1:7" ht="15.75">
      <c r="A1562" s="9" t="s">
        <v>1603</v>
      </c>
      <c r="B1562" s="9" t="s">
        <v>6505</v>
      </c>
      <c r="C1562" s="7" t="s">
        <v>2395</v>
      </c>
      <c r="D1562" s="7" t="s">
        <v>6506</v>
      </c>
      <c r="E1562" s="9" t="s">
        <v>6507</v>
      </c>
      <c r="F1562" t="str">
        <f t="shared" si="48"/>
        <v>Krisana</v>
      </c>
      <c r="G1562" t="str">
        <f t="shared" si="49"/>
        <v>Ms</v>
      </c>
    </row>
    <row r="1563" spans="1:7" ht="15.75">
      <c r="A1563" s="9" t="s">
        <v>1604</v>
      </c>
      <c r="B1563" s="9" t="s">
        <v>6508</v>
      </c>
      <c r="C1563" s="7" t="s">
        <v>2402</v>
      </c>
      <c r="D1563" s="7" t="s">
        <v>4991</v>
      </c>
      <c r="E1563" s="9" t="s">
        <v>4383</v>
      </c>
      <c r="F1563" t="str">
        <f t="shared" si="48"/>
        <v>Kyle</v>
      </c>
      <c r="G1563" t="str">
        <f t="shared" si="49"/>
        <v>Mr</v>
      </c>
    </row>
    <row r="1564" spans="1:7" ht="15.75">
      <c r="A1564" s="9" t="s">
        <v>1605</v>
      </c>
      <c r="B1564" s="9" t="s">
        <v>6509</v>
      </c>
      <c r="C1564" s="7" t="s">
        <v>2395</v>
      </c>
      <c r="D1564" s="7" t="s">
        <v>4066</v>
      </c>
      <c r="E1564" s="9" t="s">
        <v>6510</v>
      </c>
      <c r="F1564" t="str">
        <f t="shared" si="48"/>
        <v>Kate</v>
      </c>
      <c r="G1564" t="str">
        <f t="shared" si="49"/>
        <v>Ms</v>
      </c>
    </row>
    <row r="1565" spans="1:7" ht="15.75">
      <c r="A1565" s="9" t="s">
        <v>1606</v>
      </c>
      <c r="B1565" s="9" t="s">
        <v>6511</v>
      </c>
      <c r="C1565" s="7" t="s">
        <v>2402</v>
      </c>
      <c r="D1565" s="7" t="s">
        <v>6512</v>
      </c>
      <c r="E1565" s="9" t="s">
        <v>6513</v>
      </c>
      <c r="F1565" t="str">
        <f t="shared" si="48"/>
        <v>Martin A</v>
      </c>
      <c r="G1565" t="str">
        <f t="shared" si="49"/>
        <v>Mr</v>
      </c>
    </row>
    <row r="1566" spans="1:7" ht="15.75">
      <c r="A1566" s="9" t="s">
        <v>1607</v>
      </c>
      <c r="B1566" s="9" t="s">
        <v>6514</v>
      </c>
      <c r="C1566" s="7" t="s">
        <v>2395</v>
      </c>
      <c r="D1566" s="7" t="s">
        <v>6515</v>
      </c>
      <c r="E1566" s="9" t="s">
        <v>3124</v>
      </c>
      <c r="F1566" t="str">
        <f t="shared" si="48"/>
        <v>Stacey</v>
      </c>
      <c r="G1566" t="str">
        <f t="shared" si="49"/>
        <v>Ms</v>
      </c>
    </row>
    <row r="1567" spans="1:7" ht="15.75">
      <c r="A1567" s="9" t="s">
        <v>1608</v>
      </c>
      <c r="B1567" s="9" t="s">
        <v>6516</v>
      </c>
      <c r="C1567" s="7" t="s">
        <v>2395</v>
      </c>
      <c r="D1567" s="7" t="s">
        <v>6517</v>
      </c>
      <c r="E1567" s="9" t="s">
        <v>6518</v>
      </c>
      <c r="F1567" t="str">
        <f t="shared" si="48"/>
        <v>Christine</v>
      </c>
      <c r="G1567" t="str">
        <f t="shared" si="49"/>
        <v>Ms</v>
      </c>
    </row>
    <row r="1568" spans="1:7" ht="15.75">
      <c r="A1568" s="9" t="s">
        <v>1609</v>
      </c>
      <c r="B1568" s="9" t="s">
        <v>6519</v>
      </c>
      <c r="C1568" s="7" t="s">
        <v>2395</v>
      </c>
      <c r="D1568" s="7" t="s">
        <v>6520</v>
      </c>
      <c r="E1568" s="9" t="s">
        <v>6348</v>
      </c>
      <c r="F1568" t="str">
        <f t="shared" si="48"/>
        <v>Sarah C</v>
      </c>
      <c r="G1568" t="str">
        <f t="shared" si="49"/>
        <v>Ms</v>
      </c>
    </row>
    <row r="1569" spans="1:7" ht="15.75">
      <c r="A1569" s="9" t="s">
        <v>1610</v>
      </c>
      <c r="B1569" s="9" t="s">
        <v>6521</v>
      </c>
      <c r="C1569" s="7" t="s">
        <v>2395</v>
      </c>
      <c r="D1569" s="7" t="s">
        <v>2843</v>
      </c>
      <c r="E1569" s="9" t="s">
        <v>6522</v>
      </c>
      <c r="F1569" t="str">
        <f t="shared" si="48"/>
        <v>Megan</v>
      </c>
      <c r="G1569" t="str">
        <f t="shared" si="49"/>
        <v>Ms</v>
      </c>
    </row>
    <row r="1570" spans="1:7" ht="15.75">
      <c r="A1570" s="9" t="s">
        <v>1611</v>
      </c>
      <c r="B1570" s="9" t="s">
        <v>6523</v>
      </c>
      <c r="C1570" s="7" t="s">
        <v>2402</v>
      </c>
      <c r="D1570" s="7" t="s">
        <v>6524</v>
      </c>
      <c r="E1570" s="9" t="s">
        <v>6525</v>
      </c>
      <c r="F1570" t="str">
        <f t="shared" si="48"/>
        <v>Jason W</v>
      </c>
      <c r="G1570" t="str">
        <f t="shared" si="49"/>
        <v>Mr</v>
      </c>
    </row>
    <row r="1571" spans="1:7" ht="15.75">
      <c r="A1571" s="9" t="s">
        <v>1612</v>
      </c>
      <c r="B1571" s="9" t="s">
        <v>6526</v>
      </c>
      <c r="C1571" s="7" t="s">
        <v>2395</v>
      </c>
      <c r="D1571" s="7" t="s">
        <v>6527</v>
      </c>
      <c r="E1571" s="9" t="s">
        <v>3773</v>
      </c>
      <c r="F1571" t="str">
        <f t="shared" si="48"/>
        <v>Michele</v>
      </c>
      <c r="G1571" t="str">
        <f t="shared" si="49"/>
        <v>Ms</v>
      </c>
    </row>
    <row r="1572" spans="1:7" ht="15.75">
      <c r="A1572" s="9" t="s">
        <v>1613</v>
      </c>
      <c r="B1572" s="9" t="s">
        <v>6528</v>
      </c>
      <c r="C1572" s="7" t="s">
        <v>2395</v>
      </c>
      <c r="D1572" s="7" t="s">
        <v>6529</v>
      </c>
      <c r="E1572" s="9" t="s">
        <v>6530</v>
      </c>
      <c r="F1572" t="str">
        <f t="shared" si="48"/>
        <v>Nicole J</v>
      </c>
      <c r="G1572" t="str">
        <f t="shared" si="49"/>
        <v>Ms</v>
      </c>
    </row>
    <row r="1573" spans="1:7" ht="15.75">
      <c r="A1573" s="9" t="s">
        <v>1614</v>
      </c>
      <c r="B1573" s="9" t="s">
        <v>6531</v>
      </c>
      <c r="C1573" s="7" t="s">
        <v>2395</v>
      </c>
      <c r="D1573" s="7" t="s">
        <v>6532</v>
      </c>
      <c r="E1573" s="9" t="s">
        <v>6533</v>
      </c>
      <c r="F1573" t="str">
        <f t="shared" si="48"/>
        <v>Nikki</v>
      </c>
      <c r="G1573" t="str">
        <f t="shared" si="49"/>
        <v>Ms</v>
      </c>
    </row>
    <row r="1574" spans="1:7" ht="15.75">
      <c r="A1574" s="9" t="s">
        <v>1615</v>
      </c>
      <c r="B1574" s="9" t="s">
        <v>6534</v>
      </c>
      <c r="C1574" s="7" t="s">
        <v>2402</v>
      </c>
      <c r="D1574" s="7" t="s">
        <v>6535</v>
      </c>
      <c r="E1574" s="9" t="s">
        <v>5123</v>
      </c>
      <c r="F1574" t="str">
        <f t="shared" si="48"/>
        <v>Philip J</v>
      </c>
      <c r="G1574" t="str">
        <f t="shared" si="49"/>
        <v>Mr</v>
      </c>
    </row>
    <row r="1575" spans="1:7" ht="15.75">
      <c r="A1575" s="9" t="s">
        <v>1616</v>
      </c>
      <c r="B1575" s="9" t="s">
        <v>6536</v>
      </c>
      <c r="C1575" s="7" t="s">
        <v>2402</v>
      </c>
      <c r="D1575" s="7" t="s">
        <v>6537</v>
      </c>
      <c r="E1575" s="9" t="s">
        <v>6538</v>
      </c>
      <c r="F1575" t="str">
        <f t="shared" si="48"/>
        <v>Bryan L</v>
      </c>
      <c r="G1575" t="str">
        <f t="shared" si="49"/>
        <v>Mr</v>
      </c>
    </row>
    <row r="1576" spans="1:7" ht="15.75">
      <c r="A1576" s="9" t="s">
        <v>1617</v>
      </c>
      <c r="B1576" s="9" t="s">
        <v>6539</v>
      </c>
      <c r="C1576" s="7" t="s">
        <v>2402</v>
      </c>
      <c r="D1576" s="7" t="s">
        <v>6540</v>
      </c>
      <c r="E1576" s="9" t="s">
        <v>6541</v>
      </c>
      <c r="F1576" t="str">
        <f t="shared" si="48"/>
        <v>Timothy F</v>
      </c>
      <c r="G1576" t="str">
        <f t="shared" si="49"/>
        <v>Mr</v>
      </c>
    </row>
    <row r="1577" spans="1:7" ht="15.75">
      <c r="A1577" s="9" t="s">
        <v>1618</v>
      </c>
      <c r="B1577" s="9" t="s">
        <v>6542</v>
      </c>
      <c r="C1577" s="7" t="s">
        <v>2395</v>
      </c>
      <c r="D1577" s="7" t="s">
        <v>6543</v>
      </c>
      <c r="E1577" s="9" t="s">
        <v>6544</v>
      </c>
      <c r="F1577" t="str">
        <f t="shared" si="48"/>
        <v>Angielyn M</v>
      </c>
      <c r="G1577" t="str">
        <f t="shared" si="49"/>
        <v>Ms</v>
      </c>
    </row>
    <row r="1578" spans="1:7" ht="15.75">
      <c r="A1578" s="9" t="s">
        <v>1619</v>
      </c>
      <c r="B1578" s="9" t="s">
        <v>6545</v>
      </c>
      <c r="C1578" s="7" t="s">
        <v>2395</v>
      </c>
      <c r="D1578" s="7" t="s">
        <v>6546</v>
      </c>
      <c r="E1578" s="9" t="s">
        <v>6547</v>
      </c>
      <c r="F1578" t="str">
        <f t="shared" si="48"/>
        <v>Jeanie M</v>
      </c>
      <c r="G1578" t="str">
        <f t="shared" si="49"/>
        <v>Ms</v>
      </c>
    </row>
    <row r="1579" spans="1:7" ht="15.75">
      <c r="A1579" s="9" t="s">
        <v>1620</v>
      </c>
      <c r="B1579" s="9" t="s">
        <v>6548</v>
      </c>
      <c r="C1579" s="7" t="s">
        <v>2402</v>
      </c>
      <c r="D1579" s="7" t="s">
        <v>4407</v>
      </c>
      <c r="E1579" s="9" t="s">
        <v>6549</v>
      </c>
      <c r="F1579" t="str">
        <f t="shared" si="48"/>
        <v>Greg</v>
      </c>
      <c r="G1579" t="str">
        <f t="shared" si="49"/>
        <v>Mr</v>
      </c>
    </row>
    <row r="1580" spans="1:7" ht="15.75">
      <c r="A1580" s="9" t="s">
        <v>1621</v>
      </c>
      <c r="B1580" s="9" t="s">
        <v>6550</v>
      </c>
      <c r="C1580" s="7" t="s">
        <v>2402</v>
      </c>
      <c r="D1580" s="7" t="s">
        <v>2985</v>
      </c>
      <c r="E1580" s="9" t="s">
        <v>6551</v>
      </c>
      <c r="F1580" t="str">
        <f t="shared" si="48"/>
        <v>John</v>
      </c>
      <c r="G1580" t="str">
        <f t="shared" si="49"/>
        <v>Mr</v>
      </c>
    </row>
    <row r="1581" spans="1:7" ht="15.75">
      <c r="A1581" s="9" t="s">
        <v>1622</v>
      </c>
      <c r="B1581" s="9" t="s">
        <v>6552</v>
      </c>
      <c r="C1581" s="7" t="s">
        <v>2402</v>
      </c>
      <c r="D1581" s="7" t="s">
        <v>6553</v>
      </c>
      <c r="E1581" s="9" t="s">
        <v>6554</v>
      </c>
      <c r="F1581" t="str">
        <f t="shared" si="48"/>
        <v>Aliaksandr</v>
      </c>
      <c r="G1581" t="str">
        <f t="shared" si="49"/>
        <v>Mr</v>
      </c>
    </row>
    <row r="1582" spans="1:7" ht="15.75">
      <c r="A1582" s="9" t="s">
        <v>1623</v>
      </c>
      <c r="B1582" s="9" t="s">
        <v>6555</v>
      </c>
      <c r="C1582" s="7" t="s">
        <v>2402</v>
      </c>
      <c r="D1582" s="7" t="s">
        <v>6556</v>
      </c>
      <c r="E1582" s="9" t="s">
        <v>6557</v>
      </c>
      <c r="F1582" t="str">
        <f t="shared" si="48"/>
        <v>Jason M</v>
      </c>
      <c r="G1582" t="str">
        <f t="shared" si="49"/>
        <v>Mr</v>
      </c>
    </row>
    <row r="1583" spans="1:7" ht="15.75">
      <c r="A1583" s="9" t="s">
        <v>1624</v>
      </c>
      <c r="B1583" s="9" t="s">
        <v>6558</v>
      </c>
      <c r="C1583" s="7" t="s">
        <v>2402</v>
      </c>
      <c r="D1583" s="7" t="s">
        <v>6559</v>
      </c>
      <c r="E1583" s="9" t="s">
        <v>6560</v>
      </c>
      <c r="F1583" t="str">
        <f t="shared" si="48"/>
        <v>Jefferson D</v>
      </c>
      <c r="G1583" t="str">
        <f t="shared" si="49"/>
        <v>Mr</v>
      </c>
    </row>
    <row r="1584" spans="1:7" ht="15.75">
      <c r="A1584" s="9" t="s">
        <v>1625</v>
      </c>
      <c r="B1584" s="9" t="s">
        <v>6561</v>
      </c>
      <c r="C1584" s="7" t="s">
        <v>2395</v>
      </c>
      <c r="D1584" s="7" t="s">
        <v>6562</v>
      </c>
      <c r="E1584" s="9" t="s">
        <v>6563</v>
      </c>
      <c r="F1584" t="str">
        <f t="shared" si="48"/>
        <v>Sheera K</v>
      </c>
      <c r="G1584" t="str">
        <f t="shared" si="49"/>
        <v>Ms</v>
      </c>
    </row>
    <row r="1585" spans="1:7" ht="15.75">
      <c r="A1585" s="9" t="s">
        <v>1626</v>
      </c>
      <c r="B1585" s="9" t="s">
        <v>6564</v>
      </c>
      <c r="C1585" s="7" t="s">
        <v>2395</v>
      </c>
      <c r="D1585" s="7" t="s">
        <v>6565</v>
      </c>
      <c r="E1585" s="9" t="s">
        <v>6566</v>
      </c>
      <c r="F1585" t="str">
        <f t="shared" si="48"/>
        <v>Janice</v>
      </c>
      <c r="G1585" t="str">
        <f t="shared" si="49"/>
        <v>Ms</v>
      </c>
    </row>
    <row r="1586" spans="1:7" ht="15.75">
      <c r="A1586" s="9" t="s">
        <v>1627</v>
      </c>
      <c r="B1586" s="9" t="s">
        <v>6567</v>
      </c>
      <c r="C1586" s="7" t="s">
        <v>2402</v>
      </c>
      <c r="D1586" s="7" t="s">
        <v>6568</v>
      </c>
      <c r="E1586" s="9" t="s">
        <v>6569</v>
      </c>
      <c r="F1586" t="str">
        <f t="shared" si="48"/>
        <v>Timothy G</v>
      </c>
      <c r="G1586" t="str">
        <f t="shared" si="49"/>
        <v>Mr</v>
      </c>
    </row>
    <row r="1587" spans="1:7" ht="15.75">
      <c r="A1587" s="9" t="s">
        <v>1628</v>
      </c>
      <c r="B1587" s="9" t="s">
        <v>6570</v>
      </c>
      <c r="C1587" s="7" t="s">
        <v>2402</v>
      </c>
      <c r="D1587" s="7" t="s">
        <v>6571</v>
      </c>
      <c r="E1587" s="9" t="s">
        <v>3623</v>
      </c>
      <c r="F1587" t="str">
        <f t="shared" si="48"/>
        <v>Alan R</v>
      </c>
      <c r="G1587" t="str">
        <f t="shared" si="49"/>
        <v>Mr</v>
      </c>
    </row>
    <row r="1588" spans="1:7" ht="15.75">
      <c r="A1588" s="9" t="s">
        <v>1629</v>
      </c>
      <c r="B1588" s="9" t="s">
        <v>6572</v>
      </c>
      <c r="C1588" s="7" t="s">
        <v>2402</v>
      </c>
      <c r="D1588" s="7" t="s">
        <v>3223</v>
      </c>
      <c r="E1588" s="9" t="s">
        <v>6573</v>
      </c>
      <c r="F1588" t="str">
        <f t="shared" si="48"/>
        <v>Michael</v>
      </c>
      <c r="G1588" t="str">
        <f t="shared" si="49"/>
        <v>Mr</v>
      </c>
    </row>
    <row r="1589" spans="1:7" ht="15.75">
      <c r="A1589" s="9" t="s">
        <v>1630</v>
      </c>
      <c r="B1589" s="9" t="s">
        <v>6574</v>
      </c>
      <c r="C1589" s="7" t="s">
        <v>2395</v>
      </c>
      <c r="D1589" s="7" t="s">
        <v>6575</v>
      </c>
      <c r="E1589" s="9" t="s">
        <v>3386</v>
      </c>
      <c r="F1589" t="str">
        <f t="shared" si="48"/>
        <v>Marie-France</v>
      </c>
      <c r="G1589" t="str">
        <f t="shared" si="49"/>
        <v>Ms</v>
      </c>
    </row>
    <row r="1590" spans="1:7" ht="15.75">
      <c r="A1590" s="9" t="s">
        <v>1631</v>
      </c>
      <c r="B1590" s="9" t="s">
        <v>6576</v>
      </c>
      <c r="C1590" s="7" t="s">
        <v>2402</v>
      </c>
      <c r="D1590" s="7" t="s">
        <v>6577</v>
      </c>
      <c r="E1590" s="9" t="s">
        <v>6578</v>
      </c>
      <c r="F1590" t="str">
        <f t="shared" si="48"/>
        <v>Erik F</v>
      </c>
      <c r="G1590" t="str">
        <f t="shared" si="49"/>
        <v>Mr</v>
      </c>
    </row>
    <row r="1591" spans="1:7" ht="15.75">
      <c r="A1591" s="9" t="s">
        <v>1632</v>
      </c>
      <c r="B1591" s="9" t="s">
        <v>6579</v>
      </c>
      <c r="C1591" s="7" t="s">
        <v>2402</v>
      </c>
      <c r="D1591" s="7" t="s">
        <v>3453</v>
      </c>
      <c r="E1591" s="9" t="s">
        <v>6580</v>
      </c>
      <c r="F1591" t="str">
        <f t="shared" si="48"/>
        <v>Andrew</v>
      </c>
      <c r="G1591" t="str">
        <f t="shared" si="49"/>
        <v>Mr</v>
      </c>
    </row>
    <row r="1592" spans="1:7" ht="15.75">
      <c r="A1592" s="9" t="s">
        <v>1633</v>
      </c>
      <c r="B1592" s="9" t="s">
        <v>6581</v>
      </c>
      <c r="C1592" s="7" t="s">
        <v>2402</v>
      </c>
      <c r="D1592" s="7" t="s">
        <v>6582</v>
      </c>
      <c r="E1592" s="9" t="s">
        <v>6583</v>
      </c>
      <c r="F1592" t="str">
        <f t="shared" si="48"/>
        <v>Anthony</v>
      </c>
      <c r="G1592" t="str">
        <f t="shared" si="49"/>
        <v>Mr</v>
      </c>
    </row>
    <row r="1593" spans="1:7" ht="15.75">
      <c r="A1593" s="9" t="s">
        <v>1634</v>
      </c>
      <c r="B1593" s="9" t="s">
        <v>6584</v>
      </c>
      <c r="C1593" s="7" t="s">
        <v>2402</v>
      </c>
      <c r="D1593" s="7" t="s">
        <v>2658</v>
      </c>
      <c r="E1593" s="9" t="s">
        <v>6585</v>
      </c>
      <c r="F1593" t="str">
        <f t="shared" si="48"/>
        <v>Chris</v>
      </c>
      <c r="G1593" t="str">
        <f t="shared" si="49"/>
        <v>Mr</v>
      </c>
    </row>
    <row r="1594" spans="1:7" ht="15.75">
      <c r="A1594" s="9" t="s">
        <v>1635</v>
      </c>
      <c r="B1594" s="9" t="s">
        <v>6586</v>
      </c>
      <c r="C1594" s="7" t="s">
        <v>2402</v>
      </c>
      <c r="D1594" s="7" t="s">
        <v>6587</v>
      </c>
      <c r="E1594" s="9" t="s">
        <v>6588</v>
      </c>
      <c r="F1594" t="str">
        <f t="shared" si="48"/>
        <v>Brendan D</v>
      </c>
      <c r="G1594" t="str">
        <f t="shared" si="49"/>
        <v>Mr</v>
      </c>
    </row>
    <row r="1595" spans="1:7" ht="15.75">
      <c r="A1595" s="9" t="s">
        <v>1636</v>
      </c>
      <c r="B1595" s="9" t="s">
        <v>6589</v>
      </c>
      <c r="C1595" s="7" t="s">
        <v>2402</v>
      </c>
      <c r="D1595" s="7" t="s">
        <v>6590</v>
      </c>
      <c r="E1595" s="9" t="s">
        <v>6591</v>
      </c>
      <c r="F1595" t="str">
        <f t="shared" si="48"/>
        <v>Yu</v>
      </c>
      <c r="G1595" t="str">
        <f t="shared" si="49"/>
        <v>Mr</v>
      </c>
    </row>
    <row r="1596" spans="1:7" ht="15.75">
      <c r="A1596" s="9" t="s">
        <v>1637</v>
      </c>
      <c r="B1596" s="9" t="s">
        <v>6592</v>
      </c>
      <c r="C1596" s="7" t="s">
        <v>2402</v>
      </c>
      <c r="D1596" s="7" t="s">
        <v>6593</v>
      </c>
      <c r="E1596" s="9" t="s">
        <v>6594</v>
      </c>
      <c r="F1596" t="str">
        <f t="shared" si="48"/>
        <v>Caleb N</v>
      </c>
      <c r="G1596" t="str">
        <f t="shared" si="49"/>
        <v>Mr</v>
      </c>
    </row>
    <row r="1597" spans="1:7" ht="15.75">
      <c r="A1597" s="9" t="s">
        <v>1638</v>
      </c>
      <c r="B1597" s="9" t="s">
        <v>6595</v>
      </c>
      <c r="C1597" s="7" t="s">
        <v>2402</v>
      </c>
      <c r="D1597" s="7" t="s">
        <v>6556</v>
      </c>
      <c r="E1597" s="9" t="s">
        <v>6596</v>
      </c>
      <c r="F1597" t="str">
        <f t="shared" si="48"/>
        <v>Jason M</v>
      </c>
      <c r="G1597" t="str">
        <f t="shared" si="49"/>
        <v>Mr</v>
      </c>
    </row>
    <row r="1598" spans="1:7" ht="15.75">
      <c r="A1598" s="9" t="s">
        <v>1639</v>
      </c>
      <c r="B1598" s="9" t="s">
        <v>6597</v>
      </c>
      <c r="C1598" s="7" t="s">
        <v>2395</v>
      </c>
      <c r="D1598" s="7" t="s">
        <v>4258</v>
      </c>
      <c r="E1598" s="9" t="s">
        <v>6598</v>
      </c>
      <c r="F1598" t="str">
        <f t="shared" si="48"/>
        <v>Angela R</v>
      </c>
      <c r="G1598" t="str">
        <f t="shared" si="49"/>
        <v>Ms</v>
      </c>
    </row>
    <row r="1599" spans="1:7" ht="15.75">
      <c r="A1599" s="9" t="s">
        <v>1640</v>
      </c>
      <c r="B1599" s="9" t="s">
        <v>6599</v>
      </c>
      <c r="C1599" s="7" t="s">
        <v>2402</v>
      </c>
      <c r="D1599" s="7" t="s">
        <v>6600</v>
      </c>
      <c r="E1599" s="9" t="s">
        <v>6601</v>
      </c>
      <c r="F1599" t="str">
        <f t="shared" si="48"/>
        <v>Keith J</v>
      </c>
      <c r="G1599" t="str">
        <f t="shared" si="49"/>
        <v>Mr</v>
      </c>
    </row>
    <row r="1600" spans="1:7" ht="15.75">
      <c r="A1600" s="9" t="s">
        <v>1641</v>
      </c>
      <c r="B1600" s="9" t="s">
        <v>6602</v>
      </c>
      <c r="C1600" s="7" t="s">
        <v>2395</v>
      </c>
      <c r="D1600" s="7" t="s">
        <v>5922</v>
      </c>
      <c r="E1600" s="9" t="s">
        <v>6603</v>
      </c>
      <c r="F1600" t="str">
        <f t="shared" si="48"/>
        <v>Emma</v>
      </c>
      <c r="G1600" t="str">
        <f t="shared" si="49"/>
        <v>Ms</v>
      </c>
    </row>
    <row r="1601" spans="1:7" ht="15.75">
      <c r="A1601" s="9" t="s">
        <v>1642</v>
      </c>
      <c r="B1601" s="9" t="s">
        <v>6604</v>
      </c>
      <c r="C1601" s="7" t="s">
        <v>2402</v>
      </c>
      <c r="D1601" s="7" t="s">
        <v>6605</v>
      </c>
      <c r="E1601" s="9" t="s">
        <v>6606</v>
      </c>
      <c r="F1601" t="str">
        <f t="shared" si="48"/>
        <v>Nathan A</v>
      </c>
      <c r="G1601" t="str">
        <f t="shared" si="49"/>
        <v>Mr</v>
      </c>
    </row>
    <row r="1602" spans="1:7" ht="15.75">
      <c r="A1602" s="9" t="s">
        <v>1643</v>
      </c>
      <c r="B1602" s="9" t="s">
        <v>6607</v>
      </c>
      <c r="C1602" s="7" t="s">
        <v>2395</v>
      </c>
      <c r="D1602" s="7" t="s">
        <v>6608</v>
      </c>
      <c r="E1602" s="9" t="s">
        <v>6609</v>
      </c>
      <c r="F1602" t="str">
        <f t="shared" si="48"/>
        <v>Kathryn</v>
      </c>
      <c r="G1602" t="str">
        <f t="shared" si="49"/>
        <v>Ms</v>
      </c>
    </row>
    <row r="1603" spans="1:7" ht="15.75">
      <c r="A1603" s="9" t="s">
        <v>1644</v>
      </c>
      <c r="B1603" s="9" t="s">
        <v>6610</v>
      </c>
      <c r="C1603" s="7" t="s">
        <v>2395</v>
      </c>
      <c r="D1603" s="7" t="s">
        <v>5586</v>
      </c>
      <c r="E1603" s="9" t="s">
        <v>4218</v>
      </c>
      <c r="F1603" t="str">
        <f t="shared" ref="F1603:F1666" si="50">TRIM(D1603)</f>
        <v>Elizabeth H</v>
      </c>
      <c r="G1603" t="str">
        <f t="shared" ref="G1603:G1666" si="51">TRIM(C1603)</f>
        <v>Ms</v>
      </c>
    </row>
    <row r="1604" spans="1:7" ht="15.75">
      <c r="A1604" s="9" t="s">
        <v>1645</v>
      </c>
      <c r="B1604" s="9" t="s">
        <v>6611</v>
      </c>
      <c r="C1604" s="7" t="s">
        <v>2402</v>
      </c>
      <c r="D1604" s="7" t="s">
        <v>4385</v>
      </c>
      <c r="E1604" s="9" t="s">
        <v>6612</v>
      </c>
      <c r="F1604" t="str">
        <f t="shared" si="50"/>
        <v>Ben</v>
      </c>
      <c r="G1604" t="str">
        <f t="shared" si="51"/>
        <v>Mr</v>
      </c>
    </row>
    <row r="1605" spans="1:7" ht="15.75">
      <c r="A1605" s="9" t="s">
        <v>1646</v>
      </c>
      <c r="B1605" s="9" t="s">
        <v>6613</v>
      </c>
      <c r="C1605" s="7" t="s">
        <v>2395</v>
      </c>
      <c r="D1605" s="7" t="s">
        <v>5293</v>
      </c>
      <c r="E1605" s="9" t="s">
        <v>6614</v>
      </c>
      <c r="F1605" t="str">
        <f t="shared" si="50"/>
        <v>Courtney</v>
      </c>
      <c r="G1605" t="str">
        <f t="shared" si="51"/>
        <v>Ms</v>
      </c>
    </row>
    <row r="1606" spans="1:7" ht="15.75">
      <c r="A1606" s="9" t="s">
        <v>1647</v>
      </c>
      <c r="B1606" s="9" t="s">
        <v>6615</v>
      </c>
      <c r="C1606" s="7" t="s">
        <v>2395</v>
      </c>
      <c r="D1606" s="7" t="s">
        <v>6616</v>
      </c>
      <c r="E1606" s="9" t="s">
        <v>6617</v>
      </c>
      <c r="F1606" t="str">
        <f t="shared" si="50"/>
        <v>Cheryl A</v>
      </c>
      <c r="G1606" t="str">
        <f t="shared" si="51"/>
        <v>Ms</v>
      </c>
    </row>
    <row r="1607" spans="1:7" ht="15.75">
      <c r="A1607" s="9" t="s">
        <v>1648</v>
      </c>
      <c r="B1607" s="9" t="s">
        <v>6618</v>
      </c>
      <c r="C1607" s="7" t="s">
        <v>2395</v>
      </c>
      <c r="D1607" s="7" t="s">
        <v>6619</v>
      </c>
      <c r="E1607" s="9" t="s">
        <v>6620</v>
      </c>
      <c r="F1607" t="str">
        <f t="shared" si="50"/>
        <v>Kimberly A</v>
      </c>
      <c r="G1607" t="str">
        <f t="shared" si="51"/>
        <v>Ms</v>
      </c>
    </row>
    <row r="1608" spans="1:7" ht="15.75">
      <c r="A1608" s="9" t="s">
        <v>1649</v>
      </c>
      <c r="B1608" s="9" t="s">
        <v>6621</v>
      </c>
      <c r="C1608" s="7" t="s">
        <v>2395</v>
      </c>
      <c r="D1608" s="7" t="s">
        <v>4596</v>
      </c>
      <c r="E1608" s="9" t="s">
        <v>5291</v>
      </c>
      <c r="F1608" t="str">
        <f t="shared" si="50"/>
        <v>Cynthia</v>
      </c>
      <c r="G1608" t="str">
        <f t="shared" si="51"/>
        <v>Ms</v>
      </c>
    </row>
    <row r="1609" spans="1:7" ht="15.75">
      <c r="A1609" s="9" t="s">
        <v>1650</v>
      </c>
      <c r="B1609" s="9" t="s">
        <v>6622</v>
      </c>
      <c r="C1609" s="7" t="s">
        <v>2395</v>
      </c>
      <c r="D1609" s="7" t="s">
        <v>4416</v>
      </c>
      <c r="E1609" s="9" t="s">
        <v>6623</v>
      </c>
      <c r="F1609" t="str">
        <f t="shared" si="50"/>
        <v>Jessica</v>
      </c>
      <c r="G1609" t="str">
        <f t="shared" si="51"/>
        <v>Ms</v>
      </c>
    </row>
    <row r="1610" spans="1:7" ht="15.75">
      <c r="A1610" s="9" t="s">
        <v>1651</v>
      </c>
      <c r="B1610" s="9" t="s">
        <v>6624</v>
      </c>
      <c r="C1610" s="7" t="s">
        <v>2402</v>
      </c>
      <c r="D1610" s="7" t="s">
        <v>3061</v>
      </c>
      <c r="E1610" s="9" t="s">
        <v>6625</v>
      </c>
      <c r="F1610" t="str">
        <f t="shared" si="50"/>
        <v>Bruce</v>
      </c>
      <c r="G1610" t="str">
        <f t="shared" si="51"/>
        <v>Mr</v>
      </c>
    </row>
    <row r="1611" spans="1:7" ht="15.75">
      <c r="A1611" s="9" t="s">
        <v>1653</v>
      </c>
      <c r="B1611" s="9" t="s">
        <v>6626</v>
      </c>
      <c r="C1611" s="7" t="s">
        <v>2395</v>
      </c>
      <c r="D1611" s="7" t="s">
        <v>3769</v>
      </c>
      <c r="E1611" s="9" t="s">
        <v>6627</v>
      </c>
      <c r="F1611" t="str">
        <f t="shared" si="50"/>
        <v>Allison</v>
      </c>
      <c r="G1611" t="str">
        <f t="shared" si="51"/>
        <v>Ms</v>
      </c>
    </row>
    <row r="1612" spans="1:7" ht="15.75">
      <c r="A1612" s="9" t="s">
        <v>1654</v>
      </c>
      <c r="B1612" s="9" t="s">
        <v>6628</v>
      </c>
      <c r="C1612" s="7" t="s">
        <v>2402</v>
      </c>
      <c r="D1612" s="7" t="s">
        <v>4670</v>
      </c>
      <c r="E1612" s="9" t="s">
        <v>6629</v>
      </c>
      <c r="F1612" t="str">
        <f t="shared" si="50"/>
        <v>Alex</v>
      </c>
      <c r="G1612" t="str">
        <f t="shared" si="51"/>
        <v>Mr</v>
      </c>
    </row>
    <row r="1613" spans="1:7" ht="15.75">
      <c r="A1613" s="9" t="s">
        <v>1655</v>
      </c>
      <c r="B1613" s="9" t="s">
        <v>6630</v>
      </c>
      <c r="C1613" s="7" t="s">
        <v>2395</v>
      </c>
      <c r="D1613" s="7" t="s">
        <v>3027</v>
      </c>
      <c r="E1613" s="9" t="s">
        <v>6631</v>
      </c>
      <c r="F1613" t="str">
        <f t="shared" si="50"/>
        <v>Gabriela</v>
      </c>
      <c r="G1613" t="str">
        <f t="shared" si="51"/>
        <v>Ms</v>
      </c>
    </row>
    <row r="1614" spans="1:7" ht="15.75">
      <c r="A1614" s="9" t="s">
        <v>1656</v>
      </c>
      <c r="B1614" s="9" t="s">
        <v>6632</v>
      </c>
      <c r="C1614" s="7" t="s">
        <v>2395</v>
      </c>
      <c r="D1614" s="7" t="s">
        <v>2637</v>
      </c>
      <c r="E1614" s="9" t="s">
        <v>6633</v>
      </c>
      <c r="F1614" t="str">
        <f t="shared" si="50"/>
        <v>Sharon</v>
      </c>
      <c r="G1614" t="str">
        <f t="shared" si="51"/>
        <v>Ms</v>
      </c>
    </row>
    <row r="1615" spans="1:7" ht="15.75">
      <c r="A1615" s="9" t="s">
        <v>1657</v>
      </c>
      <c r="B1615" s="9" t="s">
        <v>6634</v>
      </c>
      <c r="C1615" s="7" t="s">
        <v>2402</v>
      </c>
      <c r="D1615" s="7" t="s">
        <v>4049</v>
      </c>
      <c r="E1615" s="9" t="s">
        <v>6303</v>
      </c>
      <c r="F1615" t="str">
        <f t="shared" si="50"/>
        <v>Jason A</v>
      </c>
      <c r="G1615" t="str">
        <f t="shared" si="51"/>
        <v>Mr</v>
      </c>
    </row>
    <row r="1616" spans="1:7" ht="15.75">
      <c r="A1616" s="9" t="s">
        <v>1658</v>
      </c>
      <c r="B1616" s="9" t="s">
        <v>6635</v>
      </c>
      <c r="C1616" s="7" t="s">
        <v>2395</v>
      </c>
      <c r="D1616" s="7" t="s">
        <v>6636</v>
      </c>
      <c r="E1616" s="9" t="s">
        <v>6637</v>
      </c>
      <c r="F1616" t="str">
        <f t="shared" si="50"/>
        <v>Sydney L</v>
      </c>
      <c r="G1616" t="str">
        <f t="shared" si="51"/>
        <v>Ms</v>
      </c>
    </row>
    <row r="1617" spans="1:7" ht="15.75">
      <c r="A1617" s="9" t="s">
        <v>1659</v>
      </c>
      <c r="B1617" s="9" t="s">
        <v>6638</v>
      </c>
      <c r="C1617" s="7" t="s">
        <v>2395</v>
      </c>
      <c r="D1617" s="7" t="s">
        <v>6639</v>
      </c>
      <c r="E1617" s="9" t="s">
        <v>4511</v>
      </c>
      <c r="F1617" t="str">
        <f t="shared" si="50"/>
        <v>Chelsey C</v>
      </c>
      <c r="G1617" t="str">
        <f t="shared" si="51"/>
        <v>Ms</v>
      </c>
    </row>
    <row r="1618" spans="1:7" ht="15.75">
      <c r="A1618" s="9" t="s">
        <v>1660</v>
      </c>
      <c r="B1618" s="9" t="s">
        <v>6640</v>
      </c>
      <c r="C1618" s="7" t="s">
        <v>2402</v>
      </c>
      <c r="D1618" s="7" t="s">
        <v>6641</v>
      </c>
      <c r="E1618" s="9" t="s">
        <v>3528</v>
      </c>
      <c r="F1618" t="str">
        <f t="shared" si="50"/>
        <v>Devon A</v>
      </c>
      <c r="G1618" t="str">
        <f t="shared" si="51"/>
        <v>Mr</v>
      </c>
    </row>
    <row r="1619" spans="1:7" ht="15.75">
      <c r="A1619" s="9" t="s">
        <v>1661</v>
      </c>
      <c r="B1619" s="9" t="s">
        <v>6642</v>
      </c>
      <c r="C1619" s="7" t="s">
        <v>2395</v>
      </c>
      <c r="D1619" s="7" t="s">
        <v>6643</v>
      </c>
      <c r="E1619" s="9" t="s">
        <v>6644</v>
      </c>
      <c r="F1619" t="str">
        <f t="shared" si="50"/>
        <v>Joni L</v>
      </c>
      <c r="G1619" t="str">
        <f t="shared" si="51"/>
        <v>Ms</v>
      </c>
    </row>
    <row r="1620" spans="1:7" ht="15.75">
      <c r="A1620" s="9" t="s">
        <v>1662</v>
      </c>
      <c r="B1620" s="9" t="s">
        <v>6645</v>
      </c>
      <c r="C1620" s="7" t="s">
        <v>2402</v>
      </c>
      <c r="D1620" s="7" t="s">
        <v>4902</v>
      </c>
      <c r="E1620" s="9" t="s">
        <v>3875</v>
      </c>
      <c r="F1620" t="str">
        <f t="shared" si="50"/>
        <v>Colin</v>
      </c>
      <c r="G1620" t="str">
        <f t="shared" si="51"/>
        <v>Mr</v>
      </c>
    </row>
    <row r="1621" spans="1:7" ht="15.75">
      <c r="A1621" s="9" t="s">
        <v>1663</v>
      </c>
      <c r="B1621" s="9" t="s">
        <v>6646</v>
      </c>
      <c r="C1621" s="7" t="s">
        <v>2395</v>
      </c>
      <c r="D1621" s="7" t="s">
        <v>5927</v>
      </c>
      <c r="E1621" s="9" t="s">
        <v>6647</v>
      </c>
      <c r="F1621" t="str">
        <f t="shared" si="50"/>
        <v>Rachael</v>
      </c>
      <c r="G1621" t="str">
        <f t="shared" si="51"/>
        <v>Ms</v>
      </c>
    </row>
    <row r="1622" spans="1:7" ht="15.75">
      <c r="A1622" s="9" t="s">
        <v>1664</v>
      </c>
      <c r="B1622" s="9" t="s">
        <v>6648</v>
      </c>
      <c r="C1622" s="7" t="s">
        <v>2395</v>
      </c>
      <c r="D1622" s="7" t="s">
        <v>6649</v>
      </c>
      <c r="E1622" s="9" t="s">
        <v>6650</v>
      </c>
      <c r="F1622" t="str">
        <f t="shared" si="50"/>
        <v>Maricela</v>
      </c>
      <c r="G1622" t="str">
        <f t="shared" si="51"/>
        <v>Ms</v>
      </c>
    </row>
    <row r="1623" spans="1:7" ht="15.75">
      <c r="A1623" s="9" t="s">
        <v>1665</v>
      </c>
      <c r="B1623" s="9" t="s">
        <v>6651</v>
      </c>
      <c r="C1623" s="7" t="s">
        <v>2395</v>
      </c>
      <c r="D1623" s="7" t="s">
        <v>5915</v>
      </c>
      <c r="E1623" s="9" t="s">
        <v>3834</v>
      </c>
      <c r="F1623" t="str">
        <f t="shared" si="50"/>
        <v>Marie</v>
      </c>
      <c r="G1623" t="str">
        <f t="shared" si="51"/>
        <v>Ms</v>
      </c>
    </row>
    <row r="1624" spans="1:7" ht="15.75">
      <c r="A1624" s="9" t="s">
        <v>1666</v>
      </c>
      <c r="B1624" s="9" t="s">
        <v>6652</v>
      </c>
      <c r="C1624" s="7" t="s">
        <v>2402</v>
      </c>
      <c r="D1624" s="7" t="s">
        <v>6653</v>
      </c>
      <c r="E1624" s="9" t="s">
        <v>6654</v>
      </c>
      <c r="F1624" t="str">
        <f t="shared" si="50"/>
        <v>Frank</v>
      </c>
      <c r="G1624" t="str">
        <f t="shared" si="51"/>
        <v>Mr</v>
      </c>
    </row>
    <row r="1625" spans="1:7" ht="15.75">
      <c r="A1625" s="9" t="s">
        <v>1667</v>
      </c>
      <c r="B1625" s="9" t="s">
        <v>6655</v>
      </c>
      <c r="C1625" s="7" t="s">
        <v>2402</v>
      </c>
      <c r="D1625" s="7" t="s">
        <v>6656</v>
      </c>
      <c r="E1625" s="9" t="s">
        <v>6657</v>
      </c>
      <c r="F1625" t="str">
        <f t="shared" si="50"/>
        <v>Jeffry</v>
      </c>
      <c r="G1625" t="str">
        <f t="shared" si="51"/>
        <v>Mr</v>
      </c>
    </row>
    <row r="1626" spans="1:7" ht="15.75">
      <c r="A1626" s="9" t="s">
        <v>1668</v>
      </c>
      <c r="B1626" s="9" t="s">
        <v>6658</v>
      </c>
      <c r="C1626" s="7" t="s">
        <v>2402</v>
      </c>
      <c r="D1626" s="7" t="s">
        <v>5709</v>
      </c>
      <c r="E1626" s="9" t="s">
        <v>6659</v>
      </c>
      <c r="F1626" t="str">
        <f t="shared" si="50"/>
        <v>Mike</v>
      </c>
      <c r="G1626" t="str">
        <f t="shared" si="51"/>
        <v>Mr</v>
      </c>
    </row>
    <row r="1627" spans="1:7" ht="15.75">
      <c r="A1627" s="9" t="s">
        <v>1669</v>
      </c>
      <c r="B1627" s="9" t="s">
        <v>6660</v>
      </c>
      <c r="C1627" s="7" t="s">
        <v>2402</v>
      </c>
      <c r="D1627" s="7" t="s">
        <v>6661</v>
      </c>
      <c r="E1627" s="9" t="s">
        <v>6662</v>
      </c>
      <c r="F1627" t="str">
        <f t="shared" si="50"/>
        <v>Julien</v>
      </c>
      <c r="G1627" t="str">
        <f t="shared" si="51"/>
        <v>Mr</v>
      </c>
    </row>
    <row r="1628" spans="1:7" ht="15.75">
      <c r="A1628" s="9" t="s">
        <v>1670</v>
      </c>
      <c r="B1628" s="9" t="s">
        <v>6663</v>
      </c>
      <c r="C1628" s="7" t="s">
        <v>2402</v>
      </c>
      <c r="D1628" s="7" t="s">
        <v>3598</v>
      </c>
      <c r="E1628" s="9" t="s">
        <v>3266</v>
      </c>
      <c r="F1628" t="str">
        <f t="shared" si="50"/>
        <v>Rick</v>
      </c>
      <c r="G1628" t="str">
        <f t="shared" si="51"/>
        <v>Mr</v>
      </c>
    </row>
    <row r="1629" spans="1:7" ht="15.75">
      <c r="A1629" s="9" t="s">
        <v>1671</v>
      </c>
      <c r="B1629" s="9" t="s">
        <v>6664</v>
      </c>
      <c r="C1629" s="7" t="s">
        <v>2402</v>
      </c>
      <c r="D1629" s="7" t="s">
        <v>6665</v>
      </c>
      <c r="E1629" s="9" t="s">
        <v>6666</v>
      </c>
      <c r="F1629" t="str">
        <f t="shared" si="50"/>
        <v>Pierre-Michel</v>
      </c>
      <c r="G1629" t="str">
        <f t="shared" si="51"/>
        <v>Mr</v>
      </c>
    </row>
    <row r="1630" spans="1:7" ht="15.75">
      <c r="A1630" s="9" t="s">
        <v>1672</v>
      </c>
      <c r="B1630" s="9" t="s">
        <v>6667</v>
      </c>
      <c r="C1630" s="7" t="s">
        <v>2402</v>
      </c>
      <c r="D1630" s="7" t="s">
        <v>2403</v>
      </c>
      <c r="E1630" s="9" t="s">
        <v>6668</v>
      </c>
      <c r="F1630" t="str">
        <f t="shared" si="50"/>
        <v>Daniel</v>
      </c>
      <c r="G1630" t="str">
        <f t="shared" si="51"/>
        <v>Mr</v>
      </c>
    </row>
    <row r="1631" spans="1:7" ht="15.75">
      <c r="A1631" s="9" t="s">
        <v>1673</v>
      </c>
      <c r="B1631" s="9" t="s">
        <v>6669</v>
      </c>
      <c r="C1631" s="7" t="s">
        <v>2402</v>
      </c>
      <c r="D1631" s="7" t="s">
        <v>6670</v>
      </c>
      <c r="E1631" s="9" t="s">
        <v>6671</v>
      </c>
      <c r="F1631" t="str">
        <f t="shared" si="50"/>
        <v>Brian L</v>
      </c>
      <c r="G1631" t="str">
        <f t="shared" si="51"/>
        <v>Mr</v>
      </c>
    </row>
    <row r="1632" spans="1:7" ht="15.75">
      <c r="A1632" s="9" t="s">
        <v>1674</v>
      </c>
      <c r="B1632" s="9" t="s">
        <v>6672</v>
      </c>
      <c r="C1632" s="7" t="s">
        <v>2395</v>
      </c>
      <c r="D1632" s="7" t="s">
        <v>6673</v>
      </c>
      <c r="E1632" s="9" t="s">
        <v>6674</v>
      </c>
      <c r="F1632" t="str">
        <f t="shared" si="50"/>
        <v>Morgan M</v>
      </c>
      <c r="G1632" t="str">
        <f t="shared" si="51"/>
        <v>Ms</v>
      </c>
    </row>
    <row r="1633" spans="1:7" ht="15.75">
      <c r="A1633" s="9" t="s">
        <v>1675</v>
      </c>
      <c r="B1633" s="9" t="s">
        <v>6675</v>
      </c>
      <c r="C1633" s="7" t="s">
        <v>2395</v>
      </c>
      <c r="D1633" s="7" t="s">
        <v>4171</v>
      </c>
      <c r="E1633" s="9" t="s">
        <v>6676</v>
      </c>
      <c r="F1633" t="str">
        <f t="shared" si="50"/>
        <v>Caroline</v>
      </c>
      <c r="G1633" t="str">
        <f t="shared" si="51"/>
        <v>Ms</v>
      </c>
    </row>
    <row r="1634" spans="1:7" ht="15.75">
      <c r="A1634" s="9" t="s">
        <v>1676</v>
      </c>
      <c r="B1634" s="9" t="s">
        <v>6677</v>
      </c>
      <c r="C1634" s="7" t="s">
        <v>2402</v>
      </c>
      <c r="D1634" s="7" t="s">
        <v>6678</v>
      </c>
      <c r="E1634" s="9" t="s">
        <v>6679</v>
      </c>
      <c r="F1634" t="str">
        <f t="shared" si="50"/>
        <v>Drew T</v>
      </c>
      <c r="G1634" t="str">
        <f t="shared" si="51"/>
        <v>Mr</v>
      </c>
    </row>
    <row r="1635" spans="1:7" ht="15.75">
      <c r="A1635" s="9" t="s">
        <v>1677</v>
      </c>
      <c r="B1635" s="9" t="s">
        <v>6680</v>
      </c>
      <c r="C1635" s="7" t="s">
        <v>2402</v>
      </c>
      <c r="D1635" s="7" t="s">
        <v>6681</v>
      </c>
      <c r="E1635" s="9" t="s">
        <v>6682</v>
      </c>
      <c r="F1635" t="str">
        <f t="shared" si="50"/>
        <v>Austin W</v>
      </c>
      <c r="G1635" t="str">
        <f t="shared" si="51"/>
        <v>Mr</v>
      </c>
    </row>
    <row r="1636" spans="1:7" ht="15.75">
      <c r="A1636" s="9" t="s">
        <v>1678</v>
      </c>
      <c r="B1636" s="9" t="s">
        <v>6683</v>
      </c>
      <c r="C1636" s="7" t="s">
        <v>2395</v>
      </c>
      <c r="D1636" s="7" t="s">
        <v>6684</v>
      </c>
      <c r="E1636" s="9" t="s">
        <v>6685</v>
      </c>
      <c r="F1636" t="str">
        <f t="shared" si="50"/>
        <v>Berenice</v>
      </c>
      <c r="G1636" t="str">
        <f t="shared" si="51"/>
        <v>Ms</v>
      </c>
    </row>
    <row r="1637" spans="1:7" ht="15.75">
      <c r="A1637" s="9" t="s">
        <v>1679</v>
      </c>
      <c r="B1637" s="9" t="s">
        <v>6686</v>
      </c>
      <c r="C1637" s="7" t="s">
        <v>2402</v>
      </c>
      <c r="D1637" s="7" t="s">
        <v>6687</v>
      </c>
      <c r="E1637" s="9" t="s">
        <v>6688</v>
      </c>
      <c r="F1637" t="str">
        <f t="shared" si="50"/>
        <v>Kenneth A</v>
      </c>
      <c r="G1637" t="str">
        <f t="shared" si="51"/>
        <v>Mr</v>
      </c>
    </row>
    <row r="1638" spans="1:7" ht="15.75">
      <c r="A1638" s="9" t="s">
        <v>1680</v>
      </c>
      <c r="B1638" s="9" t="s">
        <v>6689</v>
      </c>
      <c r="C1638" s="7" t="s">
        <v>2402</v>
      </c>
      <c r="D1638" s="7" t="s">
        <v>2419</v>
      </c>
      <c r="E1638" s="9" t="s">
        <v>6690</v>
      </c>
      <c r="F1638" t="str">
        <f t="shared" si="50"/>
        <v>Ryan M</v>
      </c>
      <c r="G1638" t="str">
        <f t="shared" si="51"/>
        <v>Mr</v>
      </c>
    </row>
    <row r="1639" spans="1:7" ht="15.75">
      <c r="A1639" s="9" t="s">
        <v>1681</v>
      </c>
      <c r="B1639" s="9" t="s">
        <v>6691</v>
      </c>
      <c r="C1639" s="7" t="s">
        <v>2402</v>
      </c>
      <c r="D1639" s="7" t="s">
        <v>6692</v>
      </c>
      <c r="E1639" s="9" t="s">
        <v>6693</v>
      </c>
      <c r="F1639" t="str">
        <f t="shared" si="50"/>
        <v>Miguel</v>
      </c>
      <c r="G1639" t="str">
        <f t="shared" si="51"/>
        <v>Mr</v>
      </c>
    </row>
    <row r="1640" spans="1:7" ht="15.75">
      <c r="A1640" s="9" t="s">
        <v>1682</v>
      </c>
      <c r="B1640" s="9" t="s">
        <v>6694</v>
      </c>
      <c r="C1640" s="7" t="s">
        <v>2395</v>
      </c>
      <c r="D1640" s="7" t="s">
        <v>6695</v>
      </c>
      <c r="E1640" s="9" t="s">
        <v>6696</v>
      </c>
      <c r="F1640" t="str">
        <f t="shared" si="50"/>
        <v>Hadley T</v>
      </c>
      <c r="G1640" t="str">
        <f t="shared" si="51"/>
        <v>Ms</v>
      </c>
    </row>
    <row r="1641" spans="1:7" ht="15.75">
      <c r="A1641" s="9" t="s">
        <v>1683</v>
      </c>
      <c r="B1641" s="9" t="s">
        <v>6697</v>
      </c>
      <c r="C1641" s="7" t="s">
        <v>2402</v>
      </c>
      <c r="D1641" s="7" t="s">
        <v>6698</v>
      </c>
      <c r="E1641" s="9" t="s">
        <v>6699</v>
      </c>
      <c r="F1641" t="str">
        <f t="shared" si="50"/>
        <v>Taylor</v>
      </c>
      <c r="G1641" t="str">
        <f t="shared" si="51"/>
        <v>Mr</v>
      </c>
    </row>
    <row r="1642" spans="1:7" ht="15.75">
      <c r="A1642" s="9" t="s">
        <v>1684</v>
      </c>
      <c r="B1642" s="9" t="s">
        <v>6700</v>
      </c>
      <c r="C1642" s="7" t="s">
        <v>2395</v>
      </c>
      <c r="D1642" s="7" t="s">
        <v>6701</v>
      </c>
      <c r="E1642" s="9" t="s">
        <v>6702</v>
      </c>
      <c r="F1642" t="str">
        <f t="shared" si="50"/>
        <v>Tenielle M</v>
      </c>
      <c r="G1642" t="str">
        <f t="shared" si="51"/>
        <v>Ms</v>
      </c>
    </row>
    <row r="1643" spans="1:7" ht="15.75">
      <c r="A1643" s="9" t="s">
        <v>1685</v>
      </c>
      <c r="B1643" s="9" t="s">
        <v>6703</v>
      </c>
      <c r="C1643" s="7" t="s">
        <v>2395</v>
      </c>
      <c r="D1643" s="7" t="s">
        <v>6252</v>
      </c>
      <c r="E1643" s="9" t="s">
        <v>6704</v>
      </c>
      <c r="F1643" t="str">
        <f t="shared" si="50"/>
        <v>Andrea</v>
      </c>
      <c r="G1643" t="str">
        <f t="shared" si="51"/>
        <v>Ms</v>
      </c>
    </row>
    <row r="1644" spans="1:7" ht="15.75">
      <c r="A1644" s="9" t="s">
        <v>1686</v>
      </c>
      <c r="B1644" s="9" t="s">
        <v>6705</v>
      </c>
      <c r="C1644" s="7" t="s">
        <v>2395</v>
      </c>
      <c r="D1644" s="7" t="s">
        <v>6706</v>
      </c>
      <c r="E1644" s="9" t="s">
        <v>6707</v>
      </c>
      <c r="F1644" t="str">
        <f t="shared" si="50"/>
        <v>Nora P</v>
      </c>
      <c r="G1644" t="str">
        <f t="shared" si="51"/>
        <v>Ms</v>
      </c>
    </row>
    <row r="1645" spans="1:7" ht="15.75">
      <c r="A1645" s="9" t="s">
        <v>1687</v>
      </c>
      <c r="B1645" s="9" t="s">
        <v>6708</v>
      </c>
      <c r="C1645" s="7" t="s">
        <v>2402</v>
      </c>
      <c r="D1645" s="7" t="s">
        <v>5037</v>
      </c>
      <c r="E1645" s="9" t="s">
        <v>6709</v>
      </c>
      <c r="F1645" t="str">
        <f t="shared" si="50"/>
        <v>Zachary</v>
      </c>
      <c r="G1645" t="str">
        <f t="shared" si="51"/>
        <v>Mr</v>
      </c>
    </row>
    <row r="1646" spans="1:7" ht="15.75">
      <c r="A1646" s="9" t="s">
        <v>1688</v>
      </c>
      <c r="B1646" s="9" t="s">
        <v>6710</v>
      </c>
      <c r="C1646" s="7" t="s">
        <v>2402</v>
      </c>
      <c r="D1646" s="7" t="s">
        <v>3223</v>
      </c>
      <c r="E1646" s="9" t="s">
        <v>6711</v>
      </c>
      <c r="F1646" t="str">
        <f t="shared" si="50"/>
        <v>Michael</v>
      </c>
      <c r="G1646" t="str">
        <f t="shared" si="51"/>
        <v>Mr</v>
      </c>
    </row>
    <row r="1647" spans="1:7" ht="15.75">
      <c r="A1647" s="9" t="s">
        <v>1689</v>
      </c>
      <c r="B1647" s="9" t="s">
        <v>6712</v>
      </c>
      <c r="C1647" s="7" t="s">
        <v>2395</v>
      </c>
      <c r="D1647" s="7" t="s">
        <v>6713</v>
      </c>
      <c r="E1647" s="9" t="s">
        <v>6714</v>
      </c>
      <c r="F1647" t="str">
        <f t="shared" si="50"/>
        <v>Alyssa K</v>
      </c>
      <c r="G1647" t="str">
        <f t="shared" si="51"/>
        <v>Ms</v>
      </c>
    </row>
    <row r="1648" spans="1:7" ht="15.75">
      <c r="A1648" s="9" t="s">
        <v>1690</v>
      </c>
      <c r="B1648" s="9" t="s">
        <v>6715</v>
      </c>
      <c r="C1648" s="7" t="s">
        <v>2395</v>
      </c>
      <c r="D1648" s="7" t="s">
        <v>4136</v>
      </c>
      <c r="E1648" s="9" t="s">
        <v>6716</v>
      </c>
      <c r="F1648" t="str">
        <f t="shared" si="50"/>
        <v>Heather</v>
      </c>
      <c r="G1648" t="str">
        <f t="shared" si="51"/>
        <v>Ms</v>
      </c>
    </row>
    <row r="1649" spans="1:7" ht="15.75">
      <c r="A1649" s="9" t="s">
        <v>1691</v>
      </c>
      <c r="B1649" s="9" t="s">
        <v>6717</v>
      </c>
      <c r="C1649" s="7" t="s">
        <v>2395</v>
      </c>
      <c r="D1649" s="7" t="s">
        <v>6718</v>
      </c>
      <c r="E1649" s="9" t="s">
        <v>6719</v>
      </c>
      <c r="F1649" t="str">
        <f t="shared" si="50"/>
        <v>Anna H</v>
      </c>
      <c r="G1649" t="str">
        <f t="shared" si="51"/>
        <v>Ms</v>
      </c>
    </row>
    <row r="1650" spans="1:7" ht="15.75">
      <c r="A1650" s="9" t="s">
        <v>1692</v>
      </c>
      <c r="B1650" s="9" t="s">
        <v>6720</v>
      </c>
      <c r="C1650" s="7" t="s">
        <v>2402</v>
      </c>
      <c r="D1650" s="7" t="s">
        <v>6721</v>
      </c>
      <c r="E1650" s="9" t="s">
        <v>6722</v>
      </c>
      <c r="F1650" t="str">
        <f t="shared" si="50"/>
        <v>Dante</v>
      </c>
      <c r="G1650" t="str">
        <f t="shared" si="51"/>
        <v>Mr</v>
      </c>
    </row>
    <row r="1651" spans="1:7" ht="15.75">
      <c r="A1651" s="9" t="s">
        <v>1693</v>
      </c>
      <c r="B1651" s="9" t="s">
        <v>6723</v>
      </c>
      <c r="C1651" s="7" t="s">
        <v>2395</v>
      </c>
      <c r="D1651" s="7" t="s">
        <v>6724</v>
      </c>
      <c r="E1651" s="9" t="s">
        <v>6725</v>
      </c>
      <c r="F1651" t="str">
        <f t="shared" si="50"/>
        <v>Sara E</v>
      </c>
      <c r="G1651" t="str">
        <f t="shared" si="51"/>
        <v>Ms</v>
      </c>
    </row>
    <row r="1652" spans="1:7" ht="15.75">
      <c r="A1652" s="9" t="s">
        <v>1694</v>
      </c>
      <c r="B1652" s="9" t="s">
        <v>6726</v>
      </c>
      <c r="C1652" s="7" t="s">
        <v>2402</v>
      </c>
      <c r="D1652" s="7" t="s">
        <v>2625</v>
      </c>
      <c r="E1652" s="9" t="s">
        <v>6727</v>
      </c>
      <c r="F1652" t="str">
        <f t="shared" si="50"/>
        <v>Scott</v>
      </c>
      <c r="G1652" t="str">
        <f t="shared" si="51"/>
        <v>Mr</v>
      </c>
    </row>
    <row r="1653" spans="1:7" ht="15.75">
      <c r="A1653" s="9" t="s">
        <v>1695</v>
      </c>
      <c r="B1653" s="9" t="s">
        <v>6728</v>
      </c>
      <c r="C1653" s="7" t="s">
        <v>2402</v>
      </c>
      <c r="D1653" s="7" t="s">
        <v>6310</v>
      </c>
      <c r="E1653" s="9" t="s">
        <v>6729</v>
      </c>
      <c r="F1653" t="str">
        <f t="shared" si="50"/>
        <v>Sean</v>
      </c>
      <c r="G1653" t="str">
        <f t="shared" si="51"/>
        <v>Mr</v>
      </c>
    </row>
    <row r="1654" spans="1:7" ht="15.75">
      <c r="A1654" s="9" t="s">
        <v>1696</v>
      </c>
      <c r="B1654" s="9" t="s">
        <v>6730</v>
      </c>
      <c r="C1654" s="7" t="s">
        <v>2395</v>
      </c>
      <c r="D1654" s="7" t="s">
        <v>6731</v>
      </c>
      <c r="E1654" s="9" t="s">
        <v>5402</v>
      </c>
      <c r="F1654" t="str">
        <f t="shared" si="50"/>
        <v>Danielle</v>
      </c>
      <c r="G1654" t="str">
        <f t="shared" si="51"/>
        <v>Ms</v>
      </c>
    </row>
    <row r="1655" spans="1:7" ht="15.75">
      <c r="A1655" s="9" t="s">
        <v>1697</v>
      </c>
      <c r="B1655" s="9" t="s">
        <v>6732</v>
      </c>
      <c r="C1655" s="7" t="s">
        <v>2402</v>
      </c>
      <c r="D1655" s="7" t="s">
        <v>6733</v>
      </c>
      <c r="E1655" s="9" t="s">
        <v>6734</v>
      </c>
      <c r="F1655" t="str">
        <f t="shared" si="50"/>
        <v>Andrew D</v>
      </c>
      <c r="G1655" t="str">
        <f t="shared" si="51"/>
        <v>Mr</v>
      </c>
    </row>
    <row r="1656" spans="1:7" ht="15.75">
      <c r="A1656" s="9" t="s">
        <v>1698</v>
      </c>
      <c r="B1656" s="9" t="s">
        <v>6735</v>
      </c>
      <c r="C1656" s="7" t="s">
        <v>2402</v>
      </c>
      <c r="D1656" s="7" t="s">
        <v>6736</v>
      </c>
      <c r="E1656" s="9" t="s">
        <v>6737</v>
      </c>
      <c r="F1656" t="str">
        <f t="shared" si="50"/>
        <v>Joel D</v>
      </c>
      <c r="G1656" t="str">
        <f t="shared" si="51"/>
        <v>Mr</v>
      </c>
    </row>
    <row r="1657" spans="1:7" ht="15.75">
      <c r="A1657" s="9" t="s">
        <v>1699</v>
      </c>
      <c r="B1657" s="9" t="s">
        <v>6738</v>
      </c>
      <c r="C1657" s="7" t="s">
        <v>2395</v>
      </c>
      <c r="D1657" s="7" t="s">
        <v>2516</v>
      </c>
      <c r="E1657" s="9" t="s">
        <v>6739</v>
      </c>
      <c r="F1657" t="str">
        <f t="shared" si="50"/>
        <v>Michelle</v>
      </c>
      <c r="G1657" t="str">
        <f t="shared" si="51"/>
        <v>Ms</v>
      </c>
    </row>
    <row r="1658" spans="1:7" ht="15.75">
      <c r="A1658" s="9" t="s">
        <v>1700</v>
      </c>
      <c r="B1658" s="9" t="s">
        <v>6740</v>
      </c>
      <c r="C1658" s="7" t="s">
        <v>2402</v>
      </c>
      <c r="D1658" s="7" t="s">
        <v>3521</v>
      </c>
      <c r="E1658" s="9" t="s">
        <v>5164</v>
      </c>
      <c r="F1658" t="str">
        <f t="shared" si="50"/>
        <v>Michael J</v>
      </c>
      <c r="G1658" t="str">
        <f t="shared" si="51"/>
        <v>Mr</v>
      </c>
    </row>
    <row r="1659" spans="1:7" ht="15.75">
      <c r="A1659" s="9" t="s">
        <v>1701</v>
      </c>
      <c r="B1659" s="9" t="s">
        <v>6741</v>
      </c>
      <c r="C1659" s="7" t="s">
        <v>2395</v>
      </c>
      <c r="D1659" s="7" t="s">
        <v>6532</v>
      </c>
      <c r="E1659" s="9" t="s">
        <v>6742</v>
      </c>
      <c r="F1659" t="str">
        <f t="shared" si="50"/>
        <v>Nikki</v>
      </c>
      <c r="G1659" t="str">
        <f t="shared" si="51"/>
        <v>Ms</v>
      </c>
    </row>
    <row r="1660" spans="1:7" ht="15.75">
      <c r="A1660" s="9" t="s">
        <v>1702</v>
      </c>
      <c r="B1660" s="9" t="s">
        <v>6743</v>
      </c>
      <c r="C1660" s="7" t="s">
        <v>2395</v>
      </c>
      <c r="D1660" s="7" t="s">
        <v>2943</v>
      </c>
      <c r="E1660" s="9" t="s">
        <v>6744</v>
      </c>
      <c r="F1660" t="str">
        <f t="shared" si="50"/>
        <v>Samantha</v>
      </c>
      <c r="G1660" t="str">
        <f t="shared" si="51"/>
        <v>Ms</v>
      </c>
    </row>
    <row r="1661" spans="1:7" ht="15.75">
      <c r="A1661" s="9" t="s">
        <v>1703</v>
      </c>
      <c r="B1661" s="9" t="s">
        <v>6745</v>
      </c>
      <c r="C1661" s="7" t="s">
        <v>2395</v>
      </c>
      <c r="D1661" s="7" t="s">
        <v>6746</v>
      </c>
      <c r="E1661" s="9" t="s">
        <v>6747</v>
      </c>
      <c r="F1661" t="str">
        <f t="shared" si="50"/>
        <v>Summer B</v>
      </c>
      <c r="G1661" t="str">
        <f t="shared" si="51"/>
        <v>Ms</v>
      </c>
    </row>
    <row r="1662" spans="1:7" ht="15.75">
      <c r="A1662" s="9" t="s">
        <v>1704</v>
      </c>
      <c r="B1662" s="9" t="s">
        <v>6748</v>
      </c>
      <c r="C1662" s="7" t="s">
        <v>2402</v>
      </c>
      <c r="D1662" s="7" t="s">
        <v>6749</v>
      </c>
      <c r="E1662" s="9" t="s">
        <v>6750</v>
      </c>
      <c r="F1662" t="str">
        <f t="shared" si="50"/>
        <v>Edward</v>
      </c>
      <c r="G1662" t="str">
        <f t="shared" si="51"/>
        <v>Mr</v>
      </c>
    </row>
    <row r="1663" spans="1:7" ht="15.75">
      <c r="A1663" s="9" t="s">
        <v>1705</v>
      </c>
      <c r="B1663" s="9" t="s">
        <v>6751</v>
      </c>
      <c r="C1663" s="7" t="s">
        <v>2402</v>
      </c>
      <c r="D1663" s="7" t="s">
        <v>2819</v>
      </c>
      <c r="E1663" s="9" t="s">
        <v>6752</v>
      </c>
      <c r="F1663" t="str">
        <f t="shared" si="50"/>
        <v>Ryan</v>
      </c>
      <c r="G1663" t="str">
        <f t="shared" si="51"/>
        <v>Mr</v>
      </c>
    </row>
    <row r="1664" spans="1:7" ht="15.75">
      <c r="A1664" s="9" t="s">
        <v>1706</v>
      </c>
      <c r="B1664" s="9" t="s">
        <v>6753</v>
      </c>
      <c r="C1664" s="7" t="s">
        <v>2395</v>
      </c>
      <c r="D1664" s="7" t="s">
        <v>6754</v>
      </c>
      <c r="E1664" s="9" t="s">
        <v>6755</v>
      </c>
      <c r="F1664" t="str">
        <f t="shared" si="50"/>
        <v>Kacee</v>
      </c>
      <c r="G1664" t="str">
        <f t="shared" si="51"/>
        <v>Ms</v>
      </c>
    </row>
    <row r="1665" spans="1:7" ht="15.75">
      <c r="A1665" s="9" t="s">
        <v>1707</v>
      </c>
      <c r="B1665" s="9" t="s">
        <v>6756</v>
      </c>
      <c r="C1665" s="7" t="s">
        <v>2402</v>
      </c>
      <c r="D1665" s="7" t="s">
        <v>4276</v>
      </c>
      <c r="E1665" s="9" t="s">
        <v>4620</v>
      </c>
      <c r="F1665" t="str">
        <f t="shared" si="50"/>
        <v>Dave</v>
      </c>
      <c r="G1665" t="str">
        <f t="shared" si="51"/>
        <v>Mr</v>
      </c>
    </row>
    <row r="1666" spans="1:7" ht="15.75">
      <c r="A1666" s="9" t="s">
        <v>1708</v>
      </c>
      <c r="B1666" s="9" t="s">
        <v>6757</v>
      </c>
      <c r="C1666" s="7" t="s">
        <v>2395</v>
      </c>
      <c r="D1666" s="7" t="s">
        <v>6758</v>
      </c>
      <c r="E1666" s="9" t="s">
        <v>6759</v>
      </c>
      <c r="F1666" t="str">
        <f t="shared" si="50"/>
        <v>Maryanna</v>
      </c>
      <c r="G1666" t="str">
        <f t="shared" si="51"/>
        <v>Ms</v>
      </c>
    </row>
    <row r="1667" spans="1:7" ht="15.75">
      <c r="A1667" s="9" t="s">
        <v>1709</v>
      </c>
      <c r="B1667" s="9" t="s">
        <v>6760</v>
      </c>
      <c r="C1667" s="7" t="s">
        <v>2395</v>
      </c>
      <c r="D1667" s="7" t="s">
        <v>6761</v>
      </c>
      <c r="E1667" s="9" t="s">
        <v>4939</v>
      </c>
      <c r="F1667" t="str">
        <f t="shared" ref="F1667:F1730" si="52">TRIM(D1667)</f>
        <v>Jessica H</v>
      </c>
      <c r="G1667" t="str">
        <f t="shared" ref="G1667:G1730" si="53">TRIM(C1667)</f>
        <v>Ms</v>
      </c>
    </row>
    <row r="1668" spans="1:7" ht="15.75">
      <c r="A1668" s="9" t="s">
        <v>1710</v>
      </c>
      <c r="B1668" s="9" t="s">
        <v>6762</v>
      </c>
      <c r="C1668" s="7" t="s">
        <v>2395</v>
      </c>
      <c r="D1668" s="7" t="s">
        <v>6763</v>
      </c>
      <c r="E1668" s="9" t="s">
        <v>6764</v>
      </c>
      <c r="F1668" t="str">
        <f t="shared" si="52"/>
        <v>Deanna</v>
      </c>
      <c r="G1668" t="str">
        <f t="shared" si="53"/>
        <v>Ms</v>
      </c>
    </row>
    <row r="1669" spans="1:7" ht="15.75">
      <c r="A1669" s="9" t="s">
        <v>1711</v>
      </c>
      <c r="B1669" s="9" t="s">
        <v>6765</v>
      </c>
      <c r="C1669" s="7" t="s">
        <v>2402</v>
      </c>
      <c r="D1669" s="7" t="s">
        <v>3237</v>
      </c>
      <c r="E1669" s="9" t="s">
        <v>6766</v>
      </c>
      <c r="F1669" t="str">
        <f t="shared" si="52"/>
        <v>Peter</v>
      </c>
      <c r="G1669" t="str">
        <f t="shared" si="53"/>
        <v>Mr</v>
      </c>
    </row>
    <row r="1670" spans="1:7" ht="15.75">
      <c r="A1670" s="9" t="s">
        <v>1712</v>
      </c>
      <c r="B1670" s="9" t="s">
        <v>6767</v>
      </c>
      <c r="C1670" s="7" t="s">
        <v>2395</v>
      </c>
      <c r="D1670" s="7" t="s">
        <v>4076</v>
      </c>
      <c r="E1670" s="9" t="s">
        <v>6768</v>
      </c>
      <c r="F1670" t="str">
        <f t="shared" si="52"/>
        <v>Rebecca</v>
      </c>
      <c r="G1670" t="str">
        <f t="shared" si="53"/>
        <v>Ms</v>
      </c>
    </row>
    <row r="1671" spans="1:7" ht="15.75">
      <c r="A1671" s="9" t="s">
        <v>1713</v>
      </c>
      <c r="B1671" s="9" t="s">
        <v>6769</v>
      </c>
      <c r="C1671" s="7" t="s">
        <v>2395</v>
      </c>
      <c r="D1671" s="7" t="s">
        <v>3422</v>
      </c>
      <c r="E1671" s="9" t="s">
        <v>6770</v>
      </c>
      <c r="F1671" t="str">
        <f t="shared" si="52"/>
        <v>Kelsey</v>
      </c>
      <c r="G1671" t="str">
        <f t="shared" si="53"/>
        <v>Ms</v>
      </c>
    </row>
    <row r="1672" spans="1:7" ht="15.75">
      <c r="A1672" s="9" t="s">
        <v>1714</v>
      </c>
      <c r="B1672" s="9" t="s">
        <v>6771</v>
      </c>
      <c r="C1672" s="7" t="s">
        <v>2402</v>
      </c>
      <c r="D1672" s="7" t="s">
        <v>3360</v>
      </c>
      <c r="E1672" s="9" t="s">
        <v>5792</v>
      </c>
      <c r="F1672" t="str">
        <f t="shared" si="52"/>
        <v>Robert</v>
      </c>
      <c r="G1672" t="str">
        <f t="shared" si="53"/>
        <v>Mr</v>
      </c>
    </row>
    <row r="1673" spans="1:7" ht="15.75">
      <c r="A1673" s="9" t="s">
        <v>1715</v>
      </c>
      <c r="B1673" s="9" t="s">
        <v>6772</v>
      </c>
      <c r="C1673" s="7" t="s">
        <v>2395</v>
      </c>
      <c r="D1673" s="7" t="s">
        <v>4309</v>
      </c>
      <c r="E1673" s="9" t="s">
        <v>2768</v>
      </c>
      <c r="F1673" t="str">
        <f t="shared" si="52"/>
        <v>Elizabeth M</v>
      </c>
      <c r="G1673" t="str">
        <f t="shared" si="53"/>
        <v>Ms</v>
      </c>
    </row>
    <row r="1674" spans="1:7" ht="15.75">
      <c r="A1674" s="9" t="s">
        <v>1716</v>
      </c>
      <c r="B1674" s="9" t="s">
        <v>6773</v>
      </c>
      <c r="C1674" s="7" t="s">
        <v>2402</v>
      </c>
      <c r="D1674" s="7" t="s">
        <v>3195</v>
      </c>
      <c r="E1674" s="9" t="s">
        <v>6774</v>
      </c>
      <c r="F1674" t="str">
        <f t="shared" si="52"/>
        <v>Gregory</v>
      </c>
      <c r="G1674" t="str">
        <f t="shared" si="53"/>
        <v>Mr</v>
      </c>
    </row>
    <row r="1675" spans="1:7" ht="15.75">
      <c r="A1675" s="9" t="s">
        <v>1717</v>
      </c>
      <c r="B1675" s="9" t="s">
        <v>6775</v>
      </c>
      <c r="C1675" s="7" t="s">
        <v>2395</v>
      </c>
      <c r="D1675" s="7" t="s">
        <v>3883</v>
      </c>
      <c r="E1675" s="9" t="s">
        <v>6776</v>
      </c>
      <c r="F1675" t="str">
        <f t="shared" si="52"/>
        <v>Sarah E</v>
      </c>
      <c r="G1675" t="str">
        <f t="shared" si="53"/>
        <v>Ms</v>
      </c>
    </row>
    <row r="1676" spans="1:7" ht="15.75">
      <c r="A1676" s="9" t="s">
        <v>1718</v>
      </c>
      <c r="B1676" s="9" t="s">
        <v>6777</v>
      </c>
      <c r="C1676" s="7" t="s">
        <v>2395</v>
      </c>
      <c r="D1676" s="7" t="s">
        <v>6778</v>
      </c>
      <c r="E1676" s="9" t="s">
        <v>6779</v>
      </c>
      <c r="F1676" t="str">
        <f t="shared" si="52"/>
        <v>Anne Elise</v>
      </c>
      <c r="G1676" t="str">
        <f t="shared" si="53"/>
        <v>Ms</v>
      </c>
    </row>
    <row r="1677" spans="1:7" ht="15.75">
      <c r="A1677" s="9" t="s">
        <v>1719</v>
      </c>
      <c r="B1677" s="9" t="s">
        <v>6780</v>
      </c>
      <c r="C1677" s="7" t="s">
        <v>2402</v>
      </c>
      <c r="D1677" s="7" t="s">
        <v>3445</v>
      </c>
      <c r="E1677" s="9" t="s">
        <v>6781</v>
      </c>
      <c r="F1677" t="str">
        <f t="shared" si="52"/>
        <v>Christopher R</v>
      </c>
      <c r="G1677" t="str">
        <f t="shared" si="53"/>
        <v>Mr</v>
      </c>
    </row>
    <row r="1678" spans="1:7" ht="15.75">
      <c r="A1678" s="9" t="s">
        <v>1720</v>
      </c>
      <c r="B1678" s="9" t="s">
        <v>6782</v>
      </c>
      <c r="C1678" s="7" t="s">
        <v>2402</v>
      </c>
      <c r="D1678" s="7" t="s">
        <v>6783</v>
      </c>
      <c r="E1678" s="9" t="s">
        <v>6784</v>
      </c>
      <c r="F1678" t="str">
        <f t="shared" si="52"/>
        <v>Elliot</v>
      </c>
      <c r="G1678" t="str">
        <f t="shared" si="53"/>
        <v>Mr</v>
      </c>
    </row>
    <row r="1679" spans="1:7" ht="15.75">
      <c r="A1679" s="9" t="s">
        <v>1721</v>
      </c>
      <c r="B1679" s="9" t="s">
        <v>6785</v>
      </c>
      <c r="C1679" s="7" t="s">
        <v>2402</v>
      </c>
      <c r="D1679" s="7" t="s">
        <v>2807</v>
      </c>
      <c r="E1679" s="9" t="s">
        <v>6786</v>
      </c>
      <c r="F1679" t="str">
        <f t="shared" si="52"/>
        <v>Christopher D</v>
      </c>
      <c r="G1679" t="str">
        <f t="shared" si="53"/>
        <v>Mr</v>
      </c>
    </row>
    <row r="1680" spans="1:7" ht="15.75">
      <c r="A1680" s="9" t="s">
        <v>1722</v>
      </c>
      <c r="B1680" s="9" t="s">
        <v>6787</v>
      </c>
      <c r="C1680" s="7" t="s">
        <v>2402</v>
      </c>
      <c r="D1680" s="7" t="s">
        <v>6788</v>
      </c>
      <c r="E1680" s="9" t="s">
        <v>6789</v>
      </c>
      <c r="F1680" t="str">
        <f t="shared" si="52"/>
        <v>Corey</v>
      </c>
      <c r="G1680" t="str">
        <f t="shared" si="53"/>
        <v>Mr</v>
      </c>
    </row>
    <row r="1681" spans="1:7" ht="15.75">
      <c r="A1681" s="9" t="s">
        <v>1723</v>
      </c>
      <c r="B1681" s="9" t="s">
        <v>6790</v>
      </c>
      <c r="C1681" s="7" t="s">
        <v>2402</v>
      </c>
      <c r="D1681" s="7" t="s">
        <v>6791</v>
      </c>
      <c r="E1681" s="9" t="s">
        <v>6792</v>
      </c>
      <c r="F1681" t="str">
        <f t="shared" si="52"/>
        <v>Patrick D</v>
      </c>
      <c r="G1681" t="str">
        <f t="shared" si="53"/>
        <v>Mr</v>
      </c>
    </row>
    <row r="1682" spans="1:7" ht="15.75">
      <c r="A1682" s="9" t="s">
        <v>1724</v>
      </c>
      <c r="B1682" s="9" t="s">
        <v>6793</v>
      </c>
      <c r="C1682" s="7" t="s">
        <v>2402</v>
      </c>
      <c r="D1682" s="7" t="s">
        <v>6794</v>
      </c>
      <c r="E1682" s="9" t="s">
        <v>4826</v>
      </c>
      <c r="F1682" t="str">
        <f t="shared" si="52"/>
        <v>Anthony D</v>
      </c>
      <c r="G1682" t="str">
        <f t="shared" si="53"/>
        <v>Mr</v>
      </c>
    </row>
    <row r="1683" spans="1:7" ht="15.75">
      <c r="A1683" s="9" t="s">
        <v>1725</v>
      </c>
      <c r="B1683" s="9" t="s">
        <v>6795</v>
      </c>
      <c r="C1683" s="7" t="s">
        <v>2402</v>
      </c>
      <c r="D1683" s="7" t="s">
        <v>6796</v>
      </c>
      <c r="E1683" s="9" t="s">
        <v>2994</v>
      </c>
      <c r="F1683" t="str">
        <f t="shared" si="52"/>
        <v>James R</v>
      </c>
      <c r="G1683" t="str">
        <f t="shared" si="53"/>
        <v>Mr</v>
      </c>
    </row>
    <row r="1684" spans="1:7" ht="15.75">
      <c r="A1684" s="9" t="s">
        <v>1726</v>
      </c>
      <c r="B1684" s="9" t="s">
        <v>6797</v>
      </c>
      <c r="C1684" s="7" t="s">
        <v>2395</v>
      </c>
      <c r="D1684" s="7" t="s">
        <v>6798</v>
      </c>
      <c r="E1684" s="9" t="s">
        <v>6799</v>
      </c>
      <c r="F1684" t="str">
        <f t="shared" si="52"/>
        <v>Melissa</v>
      </c>
      <c r="G1684" t="str">
        <f t="shared" si="53"/>
        <v>Ms</v>
      </c>
    </row>
    <row r="1685" spans="1:7" ht="15.75">
      <c r="A1685" s="9" t="s">
        <v>1727</v>
      </c>
      <c r="B1685" s="9" t="s">
        <v>6800</v>
      </c>
      <c r="C1685" s="7" t="s">
        <v>2395</v>
      </c>
      <c r="D1685" s="7" t="s">
        <v>6801</v>
      </c>
      <c r="E1685" s="9" t="s">
        <v>6802</v>
      </c>
      <c r="F1685" t="str">
        <f t="shared" si="52"/>
        <v>Raven</v>
      </c>
      <c r="G1685" t="str">
        <f t="shared" si="53"/>
        <v>Ms</v>
      </c>
    </row>
    <row r="1686" spans="1:7" ht="15.75">
      <c r="A1686" s="9" t="s">
        <v>1728</v>
      </c>
      <c r="B1686" s="9" t="s">
        <v>6803</v>
      </c>
      <c r="C1686" s="7" t="s">
        <v>2402</v>
      </c>
      <c r="D1686" s="7" t="s">
        <v>2816</v>
      </c>
      <c r="E1686" s="9" t="s">
        <v>6804</v>
      </c>
      <c r="F1686" t="str">
        <f t="shared" si="52"/>
        <v>Christopher</v>
      </c>
      <c r="G1686" t="str">
        <f t="shared" si="53"/>
        <v>Mr</v>
      </c>
    </row>
    <row r="1687" spans="1:7" ht="15.75">
      <c r="A1687" s="9" t="s">
        <v>1729</v>
      </c>
      <c r="B1687" s="9" t="s">
        <v>6805</v>
      </c>
      <c r="C1687" s="7" t="s">
        <v>2395</v>
      </c>
      <c r="D1687" s="7" t="s">
        <v>6806</v>
      </c>
      <c r="E1687" s="9" t="s">
        <v>6807</v>
      </c>
      <c r="F1687" t="str">
        <f t="shared" si="52"/>
        <v>Kendra A</v>
      </c>
      <c r="G1687" t="str">
        <f t="shared" si="53"/>
        <v>Ms</v>
      </c>
    </row>
    <row r="1688" spans="1:7" ht="15.75">
      <c r="A1688" s="9" t="s">
        <v>1730</v>
      </c>
      <c r="B1688" s="9" t="s">
        <v>6808</v>
      </c>
      <c r="C1688" s="7" t="s">
        <v>2395</v>
      </c>
      <c r="D1688" s="7" t="s">
        <v>6090</v>
      </c>
      <c r="E1688" s="9" t="s">
        <v>6809</v>
      </c>
      <c r="F1688" t="str">
        <f t="shared" si="52"/>
        <v>Jordan</v>
      </c>
      <c r="G1688" t="str">
        <f t="shared" si="53"/>
        <v>Ms</v>
      </c>
    </row>
    <row r="1689" spans="1:7" ht="15.75">
      <c r="A1689" s="9" t="s">
        <v>1731</v>
      </c>
      <c r="B1689" s="9" t="s">
        <v>6810</v>
      </c>
      <c r="C1689" s="7" t="s">
        <v>2402</v>
      </c>
      <c r="D1689" s="7" t="s">
        <v>6811</v>
      </c>
      <c r="E1689" s="9" t="s">
        <v>6812</v>
      </c>
      <c r="F1689" t="str">
        <f t="shared" si="52"/>
        <v>Nils</v>
      </c>
      <c r="G1689" t="str">
        <f t="shared" si="53"/>
        <v>Mr</v>
      </c>
    </row>
    <row r="1690" spans="1:7" ht="15.75">
      <c r="A1690" s="9" t="s">
        <v>1732</v>
      </c>
      <c r="B1690" s="9" t="s">
        <v>6813</v>
      </c>
      <c r="C1690" s="7" t="s">
        <v>2402</v>
      </c>
      <c r="D1690" s="7" t="s">
        <v>2625</v>
      </c>
      <c r="E1690" s="9" t="s">
        <v>4470</v>
      </c>
      <c r="F1690" t="str">
        <f t="shared" si="52"/>
        <v>Scott</v>
      </c>
      <c r="G1690" t="str">
        <f t="shared" si="53"/>
        <v>Mr</v>
      </c>
    </row>
    <row r="1691" spans="1:7" ht="15.75">
      <c r="A1691" s="9" t="s">
        <v>1733</v>
      </c>
      <c r="B1691" s="9" t="s">
        <v>6814</v>
      </c>
      <c r="C1691" s="7" t="s">
        <v>2395</v>
      </c>
      <c r="D1691" s="7" t="s">
        <v>6815</v>
      </c>
      <c r="E1691" s="9" t="s">
        <v>6816</v>
      </c>
      <c r="F1691" t="str">
        <f t="shared" si="52"/>
        <v>Angela</v>
      </c>
      <c r="G1691" t="str">
        <f t="shared" si="53"/>
        <v>Ms</v>
      </c>
    </row>
    <row r="1692" spans="1:7" ht="15.75">
      <c r="A1692" s="9" t="s">
        <v>1734</v>
      </c>
      <c r="B1692" s="9" t="s">
        <v>6817</v>
      </c>
      <c r="C1692" s="7" t="s">
        <v>2395</v>
      </c>
      <c r="D1692" s="7" t="s">
        <v>3769</v>
      </c>
      <c r="E1692" s="9" t="s">
        <v>6818</v>
      </c>
      <c r="F1692" t="str">
        <f t="shared" si="52"/>
        <v>Allison</v>
      </c>
      <c r="G1692" t="str">
        <f t="shared" si="53"/>
        <v>Ms</v>
      </c>
    </row>
    <row r="1693" spans="1:7" ht="15.75">
      <c r="A1693" s="9" t="s">
        <v>1735</v>
      </c>
      <c r="B1693" s="9" t="s">
        <v>6819</v>
      </c>
      <c r="C1693" s="7" t="s">
        <v>2395</v>
      </c>
      <c r="D1693" s="7" t="s">
        <v>6820</v>
      </c>
      <c r="E1693" s="9" t="s">
        <v>6821</v>
      </c>
      <c r="F1693" t="str">
        <f t="shared" si="52"/>
        <v>Caitlin O</v>
      </c>
      <c r="G1693" t="str">
        <f t="shared" si="53"/>
        <v>Ms</v>
      </c>
    </row>
    <row r="1694" spans="1:7" ht="15.75">
      <c r="A1694" s="9" t="s">
        <v>1736</v>
      </c>
      <c r="B1694" s="9" t="s">
        <v>6822</v>
      </c>
      <c r="C1694" s="7" t="s">
        <v>2395</v>
      </c>
      <c r="D1694" s="7" t="s">
        <v>6823</v>
      </c>
      <c r="E1694" s="9" t="s">
        <v>2950</v>
      </c>
      <c r="F1694" t="str">
        <f t="shared" si="52"/>
        <v>Roseann</v>
      </c>
      <c r="G1694" t="str">
        <f t="shared" si="53"/>
        <v>Ms</v>
      </c>
    </row>
    <row r="1695" spans="1:7" ht="15.75">
      <c r="A1695" s="9" t="s">
        <v>1737</v>
      </c>
      <c r="B1695" s="9" t="s">
        <v>6824</v>
      </c>
      <c r="C1695" s="7" t="s">
        <v>2395</v>
      </c>
      <c r="D1695" s="7" t="s">
        <v>6825</v>
      </c>
      <c r="E1695" s="9" t="s">
        <v>6826</v>
      </c>
      <c r="F1695" t="str">
        <f t="shared" si="52"/>
        <v>Tracy M</v>
      </c>
      <c r="G1695" t="str">
        <f t="shared" si="53"/>
        <v>Ms</v>
      </c>
    </row>
    <row r="1696" spans="1:7" ht="15.75">
      <c r="A1696" s="9" t="s">
        <v>1738</v>
      </c>
      <c r="B1696" s="9" t="s">
        <v>6827</v>
      </c>
      <c r="C1696" s="7" t="s">
        <v>2402</v>
      </c>
      <c r="D1696" s="7" t="s">
        <v>6828</v>
      </c>
      <c r="E1696" s="9" t="s">
        <v>6829</v>
      </c>
      <c r="F1696" t="str">
        <f t="shared" si="52"/>
        <v>Dustin M</v>
      </c>
      <c r="G1696" t="str">
        <f t="shared" si="53"/>
        <v>Mr</v>
      </c>
    </row>
    <row r="1697" spans="1:7" ht="15.75">
      <c r="A1697" s="9" t="s">
        <v>1739</v>
      </c>
      <c r="B1697" s="9" t="s">
        <v>6830</v>
      </c>
      <c r="C1697" s="7" t="s">
        <v>2395</v>
      </c>
      <c r="D1697" s="7" t="s">
        <v>3497</v>
      </c>
      <c r="E1697" s="9" t="s">
        <v>2762</v>
      </c>
      <c r="F1697" t="str">
        <f t="shared" si="52"/>
        <v>Jenny</v>
      </c>
      <c r="G1697" t="str">
        <f t="shared" si="53"/>
        <v>Ms</v>
      </c>
    </row>
    <row r="1698" spans="1:7" ht="15.75">
      <c r="A1698" s="9" t="s">
        <v>1740</v>
      </c>
      <c r="B1698" s="9" t="s">
        <v>6831</v>
      </c>
      <c r="C1698" s="7" t="s">
        <v>2395</v>
      </c>
      <c r="D1698" s="7" t="s">
        <v>2583</v>
      </c>
      <c r="E1698" s="9" t="s">
        <v>6832</v>
      </c>
      <c r="F1698" t="str">
        <f t="shared" si="52"/>
        <v>Emily</v>
      </c>
      <c r="G1698" t="str">
        <f t="shared" si="53"/>
        <v>Ms</v>
      </c>
    </row>
    <row r="1699" spans="1:7" ht="15.75">
      <c r="A1699" s="9" t="s">
        <v>1741</v>
      </c>
      <c r="B1699" s="9" t="s">
        <v>6833</v>
      </c>
      <c r="C1699" s="7" t="s">
        <v>2395</v>
      </c>
      <c r="D1699" s="7" t="s">
        <v>6834</v>
      </c>
      <c r="E1699" s="9" t="s">
        <v>6835</v>
      </c>
      <c r="F1699" t="str">
        <f t="shared" si="52"/>
        <v>Fabienne</v>
      </c>
      <c r="G1699" t="str">
        <f t="shared" si="53"/>
        <v>Ms</v>
      </c>
    </row>
    <row r="1700" spans="1:7" ht="15.75">
      <c r="A1700" s="9" t="s">
        <v>1742</v>
      </c>
      <c r="B1700" s="9" t="s">
        <v>6836</v>
      </c>
      <c r="C1700" s="7" t="s">
        <v>2402</v>
      </c>
      <c r="D1700" s="7" t="s">
        <v>6090</v>
      </c>
      <c r="E1700" s="9" t="s">
        <v>6837</v>
      </c>
      <c r="F1700" t="str">
        <f t="shared" si="52"/>
        <v>Jordan</v>
      </c>
      <c r="G1700" t="str">
        <f t="shared" si="53"/>
        <v>Mr</v>
      </c>
    </row>
    <row r="1701" spans="1:7" ht="15.75">
      <c r="A1701" s="9" t="s">
        <v>1743</v>
      </c>
      <c r="B1701" s="9" t="s">
        <v>6838</v>
      </c>
      <c r="C1701" s="7" t="s">
        <v>2402</v>
      </c>
      <c r="D1701" s="7" t="s">
        <v>2595</v>
      </c>
      <c r="E1701" s="9" t="s">
        <v>6839</v>
      </c>
      <c r="F1701" t="str">
        <f t="shared" si="52"/>
        <v>Matt</v>
      </c>
      <c r="G1701" t="str">
        <f t="shared" si="53"/>
        <v>Mr</v>
      </c>
    </row>
    <row r="1702" spans="1:7" ht="15.75">
      <c r="A1702" s="9" t="s">
        <v>1744</v>
      </c>
      <c r="B1702" s="9" t="s">
        <v>6840</v>
      </c>
      <c r="C1702" s="7" t="s">
        <v>2395</v>
      </c>
      <c r="D1702" s="7" t="s">
        <v>6841</v>
      </c>
      <c r="E1702" s="9" t="s">
        <v>6842</v>
      </c>
      <c r="F1702" t="str">
        <f t="shared" si="52"/>
        <v>Taryn L</v>
      </c>
      <c r="G1702" t="str">
        <f t="shared" si="53"/>
        <v>Ms</v>
      </c>
    </row>
    <row r="1703" spans="1:7" ht="15.75">
      <c r="A1703" s="9" t="s">
        <v>1745</v>
      </c>
      <c r="B1703" s="9" t="s">
        <v>6843</v>
      </c>
      <c r="C1703" s="7" t="s">
        <v>2395</v>
      </c>
      <c r="D1703" s="7" t="s">
        <v>6844</v>
      </c>
      <c r="E1703" s="9" t="s">
        <v>6845</v>
      </c>
      <c r="F1703" t="str">
        <f t="shared" si="52"/>
        <v>Temima</v>
      </c>
      <c r="G1703" t="str">
        <f t="shared" si="53"/>
        <v>Ms</v>
      </c>
    </row>
    <row r="1704" spans="1:7" ht="15.75">
      <c r="A1704" s="9" t="s">
        <v>1746</v>
      </c>
      <c r="B1704" s="9" t="s">
        <v>6846</v>
      </c>
      <c r="C1704" s="7" t="s">
        <v>2395</v>
      </c>
      <c r="D1704" s="7" t="s">
        <v>2767</v>
      </c>
      <c r="E1704" s="9" t="s">
        <v>6847</v>
      </c>
      <c r="F1704" t="str">
        <f t="shared" si="52"/>
        <v>Jennifer</v>
      </c>
      <c r="G1704" t="str">
        <f t="shared" si="53"/>
        <v>Ms</v>
      </c>
    </row>
    <row r="1705" spans="1:7" ht="15.75">
      <c r="A1705" s="9" t="s">
        <v>1747</v>
      </c>
      <c r="B1705" s="9" t="s">
        <v>6848</v>
      </c>
      <c r="C1705" s="7" t="s">
        <v>2395</v>
      </c>
      <c r="D1705" s="7" t="s">
        <v>2873</v>
      </c>
      <c r="E1705" s="9" t="s">
        <v>6849</v>
      </c>
      <c r="F1705" t="str">
        <f t="shared" si="52"/>
        <v>Nicole</v>
      </c>
      <c r="G1705" t="str">
        <f t="shared" si="53"/>
        <v>Ms</v>
      </c>
    </row>
    <row r="1706" spans="1:7" ht="15.75">
      <c r="A1706" s="9" t="s">
        <v>1748</v>
      </c>
      <c r="B1706" s="9" t="s">
        <v>6850</v>
      </c>
      <c r="C1706" s="7" t="s">
        <v>2395</v>
      </c>
      <c r="D1706" s="7" t="s">
        <v>6851</v>
      </c>
      <c r="E1706" s="9" t="s">
        <v>6852</v>
      </c>
      <c r="F1706" t="str">
        <f t="shared" si="52"/>
        <v>Serena M</v>
      </c>
      <c r="G1706" t="str">
        <f t="shared" si="53"/>
        <v>Ms</v>
      </c>
    </row>
    <row r="1707" spans="1:7" ht="15.75">
      <c r="A1707" s="9" t="s">
        <v>1749</v>
      </c>
      <c r="B1707" s="9" t="s">
        <v>6853</v>
      </c>
      <c r="C1707" s="7" t="s">
        <v>2395</v>
      </c>
      <c r="D1707" s="7" t="s">
        <v>6854</v>
      </c>
      <c r="E1707" s="9" t="s">
        <v>6855</v>
      </c>
      <c r="F1707" t="str">
        <f t="shared" si="52"/>
        <v>Victoria M</v>
      </c>
      <c r="G1707" t="str">
        <f t="shared" si="53"/>
        <v>Ms</v>
      </c>
    </row>
    <row r="1708" spans="1:7" ht="15.75">
      <c r="A1708" s="9" t="s">
        <v>1750</v>
      </c>
      <c r="B1708" s="9" t="s">
        <v>6856</v>
      </c>
      <c r="C1708" s="7" t="s">
        <v>2395</v>
      </c>
      <c r="D1708" s="7" t="s">
        <v>6857</v>
      </c>
      <c r="E1708" s="9" t="s">
        <v>6858</v>
      </c>
      <c r="F1708" t="str">
        <f t="shared" si="52"/>
        <v>Phoebe</v>
      </c>
      <c r="G1708" t="str">
        <f t="shared" si="53"/>
        <v>Ms</v>
      </c>
    </row>
    <row r="1709" spans="1:7" ht="15.75">
      <c r="A1709" s="9" t="s">
        <v>1751</v>
      </c>
      <c r="B1709" s="9" t="s">
        <v>6859</v>
      </c>
      <c r="C1709" s="7" t="s">
        <v>2402</v>
      </c>
      <c r="D1709" s="7" t="s">
        <v>6788</v>
      </c>
      <c r="E1709" s="9" t="s">
        <v>6860</v>
      </c>
      <c r="F1709" t="str">
        <f t="shared" si="52"/>
        <v>Corey</v>
      </c>
      <c r="G1709" t="str">
        <f t="shared" si="53"/>
        <v>Mr</v>
      </c>
    </row>
    <row r="1710" spans="1:7" ht="15.75">
      <c r="A1710" s="9" t="s">
        <v>1752</v>
      </c>
      <c r="B1710" s="9" t="s">
        <v>6861</v>
      </c>
      <c r="C1710" s="7" t="s">
        <v>2395</v>
      </c>
      <c r="D1710" s="7" t="s">
        <v>4076</v>
      </c>
      <c r="E1710" s="9" t="s">
        <v>6862</v>
      </c>
      <c r="F1710" t="str">
        <f t="shared" si="52"/>
        <v>Rebecca</v>
      </c>
      <c r="G1710" t="str">
        <f t="shared" si="53"/>
        <v>Ms</v>
      </c>
    </row>
    <row r="1711" spans="1:7" ht="15.75">
      <c r="A1711" s="9" t="s">
        <v>1753</v>
      </c>
      <c r="B1711" s="9" t="s">
        <v>6863</v>
      </c>
      <c r="C1711" s="7" t="s">
        <v>2402</v>
      </c>
      <c r="D1711" s="7" t="s">
        <v>6864</v>
      </c>
      <c r="E1711" s="9" t="s">
        <v>6865</v>
      </c>
      <c r="F1711" t="str">
        <f t="shared" si="52"/>
        <v>Nicholas D</v>
      </c>
      <c r="G1711" t="str">
        <f t="shared" si="53"/>
        <v>Mr</v>
      </c>
    </row>
    <row r="1712" spans="1:7" ht="15.75">
      <c r="A1712" s="9" t="s">
        <v>1754</v>
      </c>
      <c r="B1712" s="9" t="s">
        <v>6866</v>
      </c>
      <c r="C1712" s="7" t="s">
        <v>2402</v>
      </c>
      <c r="D1712" s="7" t="s">
        <v>6867</v>
      </c>
      <c r="E1712" s="9" t="s">
        <v>6868</v>
      </c>
      <c r="F1712" t="str">
        <f t="shared" si="52"/>
        <v>Christian</v>
      </c>
      <c r="G1712" t="str">
        <f t="shared" si="53"/>
        <v>Mr</v>
      </c>
    </row>
    <row r="1713" spans="1:7" ht="15.75">
      <c r="A1713" s="9" t="s">
        <v>1755</v>
      </c>
      <c r="B1713" s="9" t="s">
        <v>6869</v>
      </c>
      <c r="C1713" s="7" t="s">
        <v>2402</v>
      </c>
      <c r="D1713" s="7" t="s">
        <v>6870</v>
      </c>
      <c r="E1713" s="9" t="s">
        <v>6871</v>
      </c>
      <c r="F1713" t="str">
        <f t="shared" si="52"/>
        <v>Jonathon S</v>
      </c>
      <c r="G1713" t="str">
        <f t="shared" si="53"/>
        <v>Mr</v>
      </c>
    </row>
    <row r="1714" spans="1:7" ht="15.75">
      <c r="A1714" s="9" t="s">
        <v>1756</v>
      </c>
      <c r="B1714" s="9" t="s">
        <v>6872</v>
      </c>
      <c r="C1714" s="7" t="s">
        <v>2395</v>
      </c>
      <c r="D1714" s="7" t="s">
        <v>4171</v>
      </c>
      <c r="E1714" s="9" t="s">
        <v>6873</v>
      </c>
      <c r="F1714" t="str">
        <f t="shared" si="52"/>
        <v>Caroline</v>
      </c>
      <c r="G1714" t="str">
        <f t="shared" si="53"/>
        <v>Ms</v>
      </c>
    </row>
    <row r="1715" spans="1:7" ht="15.75">
      <c r="A1715" s="9" t="s">
        <v>1757</v>
      </c>
      <c r="B1715" s="9" t="s">
        <v>6874</v>
      </c>
      <c r="C1715" s="7" t="s">
        <v>2402</v>
      </c>
      <c r="D1715" s="7" t="s">
        <v>6875</v>
      </c>
      <c r="E1715" s="9" t="s">
        <v>6876</v>
      </c>
      <c r="F1715" t="str">
        <f t="shared" si="52"/>
        <v>Joshua D</v>
      </c>
      <c r="G1715" t="str">
        <f t="shared" si="53"/>
        <v>Mr</v>
      </c>
    </row>
    <row r="1716" spans="1:7" ht="15.75">
      <c r="A1716" s="9" t="s">
        <v>1758</v>
      </c>
      <c r="B1716" s="9" t="s">
        <v>6877</v>
      </c>
      <c r="C1716" s="7" t="s">
        <v>2402</v>
      </c>
      <c r="D1716" s="7" t="s">
        <v>6878</v>
      </c>
      <c r="E1716" s="9" t="s">
        <v>6879</v>
      </c>
      <c r="F1716" t="str">
        <f t="shared" si="52"/>
        <v>Spencer</v>
      </c>
      <c r="G1716" t="str">
        <f t="shared" si="53"/>
        <v>Mr</v>
      </c>
    </row>
    <row r="1717" spans="1:7" ht="15.75">
      <c r="A1717" s="9" t="s">
        <v>1759</v>
      </c>
      <c r="B1717" s="9" t="s">
        <v>6880</v>
      </c>
      <c r="C1717" s="7" t="s">
        <v>2395</v>
      </c>
      <c r="D1717" s="7" t="s">
        <v>6881</v>
      </c>
      <c r="E1717" s="9" t="s">
        <v>6882</v>
      </c>
      <c r="F1717" t="str">
        <f t="shared" si="52"/>
        <v>Nichole</v>
      </c>
      <c r="G1717" t="str">
        <f t="shared" si="53"/>
        <v>Ms</v>
      </c>
    </row>
    <row r="1718" spans="1:7" ht="15.75">
      <c r="A1718" s="9" t="s">
        <v>1760</v>
      </c>
      <c r="B1718" s="9" t="s">
        <v>6883</v>
      </c>
      <c r="C1718" s="7" t="s">
        <v>2395</v>
      </c>
      <c r="D1718" s="7" t="s">
        <v>6884</v>
      </c>
      <c r="E1718" s="9" t="s">
        <v>6885</v>
      </c>
      <c r="F1718" t="str">
        <f t="shared" si="52"/>
        <v>Denise M</v>
      </c>
      <c r="G1718" t="str">
        <f t="shared" si="53"/>
        <v>Ms</v>
      </c>
    </row>
    <row r="1719" spans="1:7" ht="15.75">
      <c r="A1719" s="9" t="s">
        <v>1761</v>
      </c>
      <c r="B1719" s="9" t="s">
        <v>6886</v>
      </c>
      <c r="C1719" s="7" t="s">
        <v>2402</v>
      </c>
      <c r="D1719" s="7" t="s">
        <v>6887</v>
      </c>
      <c r="E1719" s="9" t="s">
        <v>6888</v>
      </c>
      <c r="F1719" t="str">
        <f t="shared" si="52"/>
        <v>Peter R</v>
      </c>
      <c r="G1719" t="str">
        <f t="shared" si="53"/>
        <v>Mr</v>
      </c>
    </row>
    <row r="1720" spans="1:7" ht="15.75">
      <c r="A1720" s="9" t="s">
        <v>1762</v>
      </c>
      <c r="B1720" s="9" t="s">
        <v>6889</v>
      </c>
      <c r="C1720" s="7" t="s">
        <v>2402</v>
      </c>
      <c r="D1720" s="7" t="s">
        <v>6890</v>
      </c>
      <c r="E1720" s="9" t="s">
        <v>5552</v>
      </c>
      <c r="F1720" t="str">
        <f t="shared" si="52"/>
        <v>Johnson K</v>
      </c>
      <c r="G1720" t="str">
        <f t="shared" si="53"/>
        <v>Mr</v>
      </c>
    </row>
    <row r="1721" spans="1:7" ht="15.75">
      <c r="A1721" s="9" t="s">
        <v>1763</v>
      </c>
      <c r="B1721" s="9" t="s">
        <v>6891</v>
      </c>
      <c r="C1721" s="7" t="s">
        <v>2395</v>
      </c>
      <c r="D1721" s="7" t="s">
        <v>4930</v>
      </c>
      <c r="E1721" s="9" t="s">
        <v>6892</v>
      </c>
      <c r="F1721" t="str">
        <f t="shared" si="52"/>
        <v>Katherine</v>
      </c>
      <c r="G1721" t="str">
        <f t="shared" si="53"/>
        <v>Ms</v>
      </c>
    </row>
    <row r="1722" spans="1:7" ht="15.75">
      <c r="A1722" s="9" t="s">
        <v>1764</v>
      </c>
      <c r="B1722" s="9" t="s">
        <v>6893</v>
      </c>
      <c r="C1722" s="7" t="s">
        <v>2395</v>
      </c>
      <c r="D1722" s="7" t="s">
        <v>6894</v>
      </c>
      <c r="E1722" s="9" t="s">
        <v>6895</v>
      </c>
      <c r="F1722" t="str">
        <f t="shared" si="52"/>
        <v>Lynda</v>
      </c>
      <c r="G1722" t="str">
        <f t="shared" si="53"/>
        <v>Ms</v>
      </c>
    </row>
    <row r="1723" spans="1:7" ht="15.75">
      <c r="A1723" s="9" t="s">
        <v>1765</v>
      </c>
      <c r="B1723" s="9" t="s">
        <v>6896</v>
      </c>
      <c r="C1723" s="7" t="s">
        <v>2402</v>
      </c>
      <c r="D1723" s="7" t="s">
        <v>6582</v>
      </c>
      <c r="E1723" s="9" t="s">
        <v>6897</v>
      </c>
      <c r="F1723" t="str">
        <f t="shared" si="52"/>
        <v>Anthony</v>
      </c>
      <c r="G1723" t="str">
        <f t="shared" si="53"/>
        <v>Mr</v>
      </c>
    </row>
    <row r="1724" spans="1:7" ht="15.75">
      <c r="A1724" s="9" t="s">
        <v>1766</v>
      </c>
      <c r="B1724" s="9" t="s">
        <v>6898</v>
      </c>
      <c r="C1724" s="7" t="s">
        <v>2395</v>
      </c>
      <c r="D1724" s="7" t="s">
        <v>6899</v>
      </c>
      <c r="E1724" s="9" t="s">
        <v>6900</v>
      </c>
      <c r="F1724" t="str">
        <f t="shared" si="52"/>
        <v>Linnea C</v>
      </c>
      <c r="G1724" t="str">
        <f t="shared" si="53"/>
        <v>Ms</v>
      </c>
    </row>
    <row r="1725" spans="1:7" ht="15.75">
      <c r="A1725" s="9" t="s">
        <v>1767</v>
      </c>
      <c r="B1725" s="9" t="s">
        <v>6901</v>
      </c>
      <c r="C1725" s="7" t="s">
        <v>2402</v>
      </c>
      <c r="D1725" s="7" t="s">
        <v>6902</v>
      </c>
      <c r="E1725" s="9" t="s">
        <v>6903</v>
      </c>
      <c r="F1725" t="str">
        <f t="shared" si="52"/>
        <v>Massimiliano A</v>
      </c>
      <c r="G1725" t="str">
        <f t="shared" si="53"/>
        <v>Mr</v>
      </c>
    </row>
    <row r="1726" spans="1:7" ht="15.75">
      <c r="A1726" s="9" t="s">
        <v>1768</v>
      </c>
      <c r="B1726" s="9" t="s">
        <v>6904</v>
      </c>
      <c r="C1726" s="7" t="s">
        <v>2402</v>
      </c>
      <c r="D1726" s="7" t="s">
        <v>6905</v>
      </c>
      <c r="E1726" s="9" t="s">
        <v>3642</v>
      </c>
      <c r="F1726" t="str">
        <f t="shared" si="52"/>
        <v>James M</v>
      </c>
      <c r="G1726" t="str">
        <f t="shared" si="53"/>
        <v>Mr</v>
      </c>
    </row>
    <row r="1727" spans="1:7" ht="15.75">
      <c r="A1727" s="9" t="s">
        <v>1769</v>
      </c>
      <c r="B1727" s="9" t="s">
        <v>6906</v>
      </c>
      <c r="C1727" s="7" t="s">
        <v>2402</v>
      </c>
      <c r="D1727" s="7" t="s">
        <v>3690</v>
      </c>
      <c r="E1727" s="9" t="s">
        <v>6907</v>
      </c>
      <c r="F1727" t="str">
        <f t="shared" si="52"/>
        <v>Eric W</v>
      </c>
      <c r="G1727" t="str">
        <f t="shared" si="53"/>
        <v>Mr</v>
      </c>
    </row>
    <row r="1728" spans="1:7" ht="15.75">
      <c r="A1728" s="9" t="s">
        <v>1770</v>
      </c>
      <c r="B1728" s="9" t="s">
        <v>6908</v>
      </c>
      <c r="C1728" s="7" t="s">
        <v>2395</v>
      </c>
      <c r="D1728" s="7" t="s">
        <v>2735</v>
      </c>
      <c r="E1728" s="9" t="s">
        <v>6909</v>
      </c>
      <c r="F1728" t="str">
        <f t="shared" si="52"/>
        <v>Lauren</v>
      </c>
      <c r="G1728" t="str">
        <f t="shared" si="53"/>
        <v>Ms</v>
      </c>
    </row>
    <row r="1729" spans="1:7" ht="15.75">
      <c r="A1729" s="9" t="s">
        <v>1771</v>
      </c>
      <c r="B1729" s="9" t="s">
        <v>6910</v>
      </c>
      <c r="C1729" s="7" t="s">
        <v>2395</v>
      </c>
      <c r="D1729" s="7" t="s">
        <v>6911</v>
      </c>
      <c r="E1729" s="9" t="s">
        <v>4511</v>
      </c>
      <c r="F1729" t="str">
        <f t="shared" si="52"/>
        <v>Michele V</v>
      </c>
      <c r="G1729" t="str">
        <f t="shared" si="53"/>
        <v>Ms</v>
      </c>
    </row>
    <row r="1730" spans="1:7" ht="15.75">
      <c r="A1730" s="9" t="s">
        <v>1772</v>
      </c>
      <c r="B1730" s="9" t="s">
        <v>6912</v>
      </c>
      <c r="C1730" s="7" t="s">
        <v>2402</v>
      </c>
      <c r="D1730" s="7" t="s">
        <v>6913</v>
      </c>
      <c r="E1730" s="9" t="s">
        <v>3127</v>
      </c>
      <c r="F1730" t="str">
        <f t="shared" si="52"/>
        <v>Xiao</v>
      </c>
      <c r="G1730" t="str">
        <f t="shared" si="53"/>
        <v>Mr</v>
      </c>
    </row>
    <row r="1731" spans="1:7" ht="15.75">
      <c r="A1731" s="9" t="s">
        <v>1773</v>
      </c>
      <c r="B1731" s="9" t="s">
        <v>6914</v>
      </c>
      <c r="C1731" s="7" t="s">
        <v>2395</v>
      </c>
      <c r="D1731" s="7" t="s">
        <v>6915</v>
      </c>
      <c r="E1731" s="9" t="s">
        <v>6916</v>
      </c>
      <c r="F1731" t="str">
        <f t="shared" ref="F1731:F1794" si="54">TRIM(D1731)</f>
        <v>Harper L</v>
      </c>
      <c r="G1731" t="str">
        <f t="shared" ref="G1731:G1794" si="55">TRIM(C1731)</f>
        <v>Ms</v>
      </c>
    </row>
    <row r="1732" spans="1:7" ht="15.75">
      <c r="A1732" s="9" t="s">
        <v>1774</v>
      </c>
      <c r="B1732" s="9" t="s">
        <v>6917</v>
      </c>
      <c r="C1732" s="7" t="s">
        <v>2402</v>
      </c>
      <c r="D1732" s="7" t="s">
        <v>3450</v>
      </c>
      <c r="E1732" s="9" t="s">
        <v>6918</v>
      </c>
      <c r="F1732" t="str">
        <f t="shared" si="54"/>
        <v>Nick</v>
      </c>
      <c r="G1732" t="str">
        <f t="shared" si="55"/>
        <v>Mr</v>
      </c>
    </row>
    <row r="1733" spans="1:7" ht="15.75">
      <c r="A1733" s="9" t="s">
        <v>1775</v>
      </c>
      <c r="B1733" s="9" t="s">
        <v>6919</v>
      </c>
      <c r="C1733" s="7" t="s">
        <v>2402</v>
      </c>
      <c r="D1733" s="7" t="s">
        <v>2625</v>
      </c>
      <c r="E1733" s="9" t="s">
        <v>6920</v>
      </c>
      <c r="F1733" t="str">
        <f t="shared" si="54"/>
        <v>Scott</v>
      </c>
      <c r="G1733" t="str">
        <f t="shared" si="55"/>
        <v>Mr</v>
      </c>
    </row>
    <row r="1734" spans="1:7" ht="15.75">
      <c r="A1734" s="9" t="s">
        <v>1776</v>
      </c>
      <c r="B1734" s="9" t="s">
        <v>6921</v>
      </c>
      <c r="C1734" s="7" t="s">
        <v>2402</v>
      </c>
      <c r="D1734" s="7" t="s">
        <v>6922</v>
      </c>
      <c r="E1734" s="9" t="s">
        <v>6923</v>
      </c>
      <c r="F1734" t="str">
        <f t="shared" si="54"/>
        <v>Wilson</v>
      </c>
      <c r="G1734" t="str">
        <f t="shared" si="55"/>
        <v>Mr</v>
      </c>
    </row>
    <row r="1735" spans="1:7" ht="15.75">
      <c r="A1735" s="9" t="s">
        <v>1777</v>
      </c>
      <c r="B1735" s="9" t="s">
        <v>6924</v>
      </c>
      <c r="C1735" s="7" t="s">
        <v>2402</v>
      </c>
      <c r="D1735" s="7" t="s">
        <v>6473</v>
      </c>
      <c r="E1735" s="9" t="s">
        <v>6925</v>
      </c>
      <c r="F1735" t="str">
        <f t="shared" si="54"/>
        <v>Lee</v>
      </c>
      <c r="G1735" t="str">
        <f t="shared" si="55"/>
        <v>Mr</v>
      </c>
    </row>
    <row r="1736" spans="1:7" ht="15.75">
      <c r="A1736" s="9" t="s">
        <v>1778</v>
      </c>
      <c r="B1736" s="9" t="s">
        <v>6926</v>
      </c>
      <c r="C1736" s="7" t="s">
        <v>2402</v>
      </c>
      <c r="D1736" s="7" t="s">
        <v>6927</v>
      </c>
      <c r="E1736" s="9" t="s">
        <v>4394</v>
      </c>
      <c r="F1736" t="str">
        <f t="shared" si="54"/>
        <v>Shizhong</v>
      </c>
      <c r="G1736" t="str">
        <f t="shared" si="55"/>
        <v>Mr</v>
      </c>
    </row>
    <row r="1737" spans="1:7" ht="15.75">
      <c r="A1737" s="9" t="s">
        <v>1779</v>
      </c>
      <c r="B1737" s="9" t="s">
        <v>6928</v>
      </c>
      <c r="C1737" s="7" t="s">
        <v>2395</v>
      </c>
      <c r="D1737" s="7" t="s">
        <v>6929</v>
      </c>
      <c r="E1737" s="9" t="s">
        <v>6930</v>
      </c>
      <c r="F1737" t="str">
        <f t="shared" si="54"/>
        <v>Marie-Claire</v>
      </c>
      <c r="G1737" t="str">
        <f t="shared" si="55"/>
        <v>Ms</v>
      </c>
    </row>
    <row r="1738" spans="1:7" ht="15.75">
      <c r="A1738" s="9" t="s">
        <v>1780</v>
      </c>
      <c r="B1738" s="9" t="s">
        <v>6931</v>
      </c>
      <c r="C1738" s="7" t="s">
        <v>2395</v>
      </c>
      <c r="D1738" s="7" t="s">
        <v>6932</v>
      </c>
      <c r="E1738" s="9" t="s">
        <v>6933</v>
      </c>
      <c r="F1738" t="str">
        <f t="shared" si="54"/>
        <v>Brianna L</v>
      </c>
      <c r="G1738" t="str">
        <f t="shared" si="55"/>
        <v>Ms</v>
      </c>
    </row>
    <row r="1739" spans="1:7" ht="15.75">
      <c r="A1739" s="9" t="s">
        <v>1781</v>
      </c>
      <c r="B1739" s="9" t="s">
        <v>6934</v>
      </c>
      <c r="C1739" s="7" t="s">
        <v>2402</v>
      </c>
      <c r="D1739" s="7" t="s">
        <v>6935</v>
      </c>
      <c r="E1739" s="9" t="s">
        <v>2710</v>
      </c>
      <c r="F1739" t="str">
        <f t="shared" si="54"/>
        <v>Todd J</v>
      </c>
      <c r="G1739" t="str">
        <f t="shared" si="55"/>
        <v>Mr</v>
      </c>
    </row>
    <row r="1740" spans="1:7" ht="15.75">
      <c r="A1740" s="9" t="s">
        <v>1782</v>
      </c>
      <c r="B1740" s="9" t="s">
        <v>6936</v>
      </c>
      <c r="C1740" s="7" t="s">
        <v>2395</v>
      </c>
      <c r="D1740" s="7" t="s">
        <v>3753</v>
      </c>
      <c r="E1740" s="9" t="s">
        <v>3748</v>
      </c>
      <c r="F1740" t="str">
        <f t="shared" si="54"/>
        <v>Carolyn</v>
      </c>
      <c r="G1740" t="str">
        <f t="shared" si="55"/>
        <v>Ms</v>
      </c>
    </row>
    <row r="1741" spans="1:7" ht="15.75">
      <c r="A1741" s="9" t="s">
        <v>1783</v>
      </c>
      <c r="B1741" s="9" t="s">
        <v>6937</v>
      </c>
      <c r="C1741" s="7" t="s">
        <v>2395</v>
      </c>
      <c r="D1741" s="7" t="s">
        <v>3330</v>
      </c>
      <c r="E1741" s="9" t="s">
        <v>3875</v>
      </c>
      <c r="F1741" t="str">
        <f t="shared" si="54"/>
        <v>Lindsey</v>
      </c>
      <c r="G1741" t="str">
        <f t="shared" si="55"/>
        <v>Ms</v>
      </c>
    </row>
    <row r="1742" spans="1:7" ht="15.75">
      <c r="A1742" s="9" t="s">
        <v>1784</v>
      </c>
      <c r="B1742" s="9" t="s">
        <v>6938</v>
      </c>
      <c r="C1742" s="7" t="s">
        <v>2395</v>
      </c>
      <c r="D1742" s="7" t="s">
        <v>6939</v>
      </c>
      <c r="E1742" s="9" t="s">
        <v>6940</v>
      </c>
      <c r="F1742" t="str">
        <f t="shared" si="54"/>
        <v>Marissa D</v>
      </c>
      <c r="G1742" t="str">
        <f t="shared" si="55"/>
        <v>Ms</v>
      </c>
    </row>
    <row r="1743" spans="1:7" ht="15.75">
      <c r="A1743" s="9" t="s">
        <v>1785</v>
      </c>
      <c r="B1743" s="9" t="s">
        <v>6941</v>
      </c>
      <c r="C1743" s="7" t="s">
        <v>2402</v>
      </c>
      <c r="D1743" s="7" t="s">
        <v>6942</v>
      </c>
      <c r="E1743" s="9" t="s">
        <v>6943</v>
      </c>
      <c r="F1743" t="str">
        <f t="shared" si="54"/>
        <v>Jean Luc</v>
      </c>
      <c r="G1743" t="str">
        <f t="shared" si="55"/>
        <v>Mr</v>
      </c>
    </row>
    <row r="1744" spans="1:7" ht="15.75">
      <c r="A1744" s="9" t="s">
        <v>1786</v>
      </c>
      <c r="B1744" s="9" t="s">
        <v>6944</v>
      </c>
      <c r="C1744" s="7" t="s">
        <v>2395</v>
      </c>
      <c r="D1744" s="7" t="s">
        <v>6731</v>
      </c>
      <c r="E1744" s="9" t="s">
        <v>6945</v>
      </c>
      <c r="F1744" t="str">
        <f t="shared" si="54"/>
        <v>Danielle</v>
      </c>
      <c r="G1744" t="str">
        <f t="shared" si="55"/>
        <v>Ms</v>
      </c>
    </row>
    <row r="1745" spans="1:7" ht="15.75">
      <c r="A1745" s="9" t="s">
        <v>1787</v>
      </c>
      <c r="B1745" s="9" t="s">
        <v>6946</v>
      </c>
      <c r="C1745" s="7" t="s">
        <v>2402</v>
      </c>
      <c r="D1745" s="7" t="s">
        <v>3638</v>
      </c>
      <c r="E1745" s="9" t="s">
        <v>6947</v>
      </c>
      <c r="F1745" t="str">
        <f t="shared" si="54"/>
        <v>Jim</v>
      </c>
      <c r="G1745" t="str">
        <f t="shared" si="55"/>
        <v>Mr</v>
      </c>
    </row>
    <row r="1746" spans="1:7" ht="15.75">
      <c r="A1746" s="9" t="s">
        <v>1788</v>
      </c>
      <c r="B1746" s="9" t="s">
        <v>6948</v>
      </c>
      <c r="C1746" s="7" t="s">
        <v>2402</v>
      </c>
      <c r="D1746" s="7" t="s">
        <v>2580</v>
      </c>
      <c r="E1746" s="9" t="s">
        <v>3478</v>
      </c>
      <c r="F1746" t="str">
        <f t="shared" si="54"/>
        <v>Matthew T</v>
      </c>
      <c r="G1746" t="str">
        <f t="shared" si="55"/>
        <v>Mr</v>
      </c>
    </row>
    <row r="1747" spans="1:7" ht="15.75">
      <c r="A1747" s="9" t="s">
        <v>1789</v>
      </c>
      <c r="B1747" s="9" t="s">
        <v>6949</v>
      </c>
      <c r="C1747" s="7" t="s">
        <v>2395</v>
      </c>
      <c r="D1747" s="7" t="s">
        <v>6950</v>
      </c>
      <c r="E1747" s="9" t="s">
        <v>6951</v>
      </c>
      <c r="F1747" t="str">
        <f t="shared" si="54"/>
        <v>Rachel L</v>
      </c>
      <c r="G1747" t="str">
        <f t="shared" si="55"/>
        <v>Ms</v>
      </c>
    </row>
    <row r="1748" spans="1:7" ht="15.75">
      <c r="A1748" s="9" t="s">
        <v>1790</v>
      </c>
      <c r="B1748" s="9" t="s">
        <v>6952</v>
      </c>
      <c r="C1748" s="7" t="s">
        <v>2395</v>
      </c>
      <c r="D1748" s="7" t="s">
        <v>6953</v>
      </c>
      <c r="E1748" s="9" t="s">
        <v>6954</v>
      </c>
      <c r="F1748" t="str">
        <f t="shared" si="54"/>
        <v>Corina</v>
      </c>
      <c r="G1748" t="str">
        <f t="shared" si="55"/>
        <v>Ms</v>
      </c>
    </row>
    <row r="1749" spans="1:7" ht="15.75">
      <c r="A1749" s="9" t="s">
        <v>1791</v>
      </c>
      <c r="B1749" s="9" t="s">
        <v>6955</v>
      </c>
      <c r="C1749" s="7" t="s">
        <v>2402</v>
      </c>
      <c r="D1749" s="7" t="s">
        <v>4515</v>
      </c>
      <c r="E1749" s="9" t="s">
        <v>6956</v>
      </c>
      <c r="F1749" t="str">
        <f t="shared" si="54"/>
        <v>Thomas J</v>
      </c>
      <c r="G1749" t="str">
        <f t="shared" si="55"/>
        <v>Mr</v>
      </c>
    </row>
    <row r="1750" spans="1:7" ht="15.75">
      <c r="A1750" s="9" t="s">
        <v>1792</v>
      </c>
      <c r="B1750" s="9" t="s">
        <v>6957</v>
      </c>
      <c r="C1750" s="7" t="s">
        <v>2402</v>
      </c>
      <c r="D1750" s="7" t="s">
        <v>6958</v>
      </c>
      <c r="E1750" s="9" t="s">
        <v>5725</v>
      </c>
      <c r="F1750" t="str">
        <f t="shared" si="54"/>
        <v>Guannan</v>
      </c>
      <c r="G1750" t="str">
        <f t="shared" si="55"/>
        <v>Mr</v>
      </c>
    </row>
    <row r="1751" spans="1:7" ht="15.75">
      <c r="A1751" s="9" t="s">
        <v>1793</v>
      </c>
      <c r="B1751" s="9" t="s">
        <v>6959</v>
      </c>
      <c r="C1751" s="7" t="s">
        <v>2402</v>
      </c>
      <c r="D1751" s="7" t="s">
        <v>6960</v>
      </c>
      <c r="E1751" s="9" t="s">
        <v>6961</v>
      </c>
      <c r="F1751" t="str">
        <f t="shared" si="54"/>
        <v>Don</v>
      </c>
      <c r="G1751" t="str">
        <f t="shared" si="55"/>
        <v>Mr</v>
      </c>
    </row>
    <row r="1752" spans="1:7" ht="15.75">
      <c r="A1752" s="9" t="s">
        <v>1794</v>
      </c>
      <c r="B1752" s="9" t="s">
        <v>6962</v>
      </c>
      <c r="C1752" s="7" t="s">
        <v>2402</v>
      </c>
      <c r="D1752" s="7" t="s">
        <v>2658</v>
      </c>
      <c r="E1752" s="9" t="s">
        <v>6963</v>
      </c>
      <c r="F1752" t="str">
        <f t="shared" si="54"/>
        <v>Chris</v>
      </c>
      <c r="G1752" t="str">
        <f t="shared" si="55"/>
        <v>Mr</v>
      </c>
    </row>
    <row r="1753" spans="1:7" ht="15.75">
      <c r="A1753" s="9" t="s">
        <v>1795</v>
      </c>
      <c r="B1753" s="9" t="s">
        <v>6964</v>
      </c>
      <c r="C1753" s="7" t="s">
        <v>2402</v>
      </c>
      <c r="D1753" s="7" t="s">
        <v>6965</v>
      </c>
      <c r="E1753" s="9" t="s">
        <v>6359</v>
      </c>
      <c r="F1753" t="str">
        <f t="shared" si="54"/>
        <v>Gavin V</v>
      </c>
      <c r="G1753" t="str">
        <f t="shared" si="55"/>
        <v>Mr</v>
      </c>
    </row>
    <row r="1754" spans="1:7" ht="15.75">
      <c r="A1754" s="9" t="s">
        <v>1796</v>
      </c>
      <c r="B1754" s="9" t="s">
        <v>6966</v>
      </c>
      <c r="C1754" s="7" t="s">
        <v>2402</v>
      </c>
      <c r="D1754" s="7" t="s">
        <v>2488</v>
      </c>
      <c r="E1754" s="9" t="s">
        <v>6967</v>
      </c>
      <c r="F1754" t="str">
        <f t="shared" si="54"/>
        <v>David</v>
      </c>
      <c r="G1754" t="str">
        <f t="shared" si="55"/>
        <v>Mr</v>
      </c>
    </row>
    <row r="1755" spans="1:7" ht="15.75">
      <c r="A1755" s="9" t="s">
        <v>1797</v>
      </c>
      <c r="B1755" s="9" t="s">
        <v>6968</v>
      </c>
      <c r="C1755" s="7" t="s">
        <v>2402</v>
      </c>
      <c r="D1755" s="7" t="s">
        <v>6969</v>
      </c>
      <c r="E1755" s="9" t="s">
        <v>6970</v>
      </c>
      <c r="F1755" t="str">
        <f t="shared" si="54"/>
        <v>Jatin</v>
      </c>
      <c r="G1755" t="str">
        <f t="shared" si="55"/>
        <v>Mr</v>
      </c>
    </row>
    <row r="1756" spans="1:7" ht="15.75">
      <c r="A1756" s="9" t="s">
        <v>1798</v>
      </c>
      <c r="B1756" s="9" t="s">
        <v>6971</v>
      </c>
      <c r="C1756" s="7" t="s">
        <v>2402</v>
      </c>
      <c r="D1756" s="7" t="s">
        <v>6972</v>
      </c>
      <c r="E1756" s="9" t="s">
        <v>6973</v>
      </c>
      <c r="F1756" t="str">
        <f t="shared" si="54"/>
        <v>J P II</v>
      </c>
      <c r="G1756" t="str">
        <f t="shared" si="55"/>
        <v>Mr</v>
      </c>
    </row>
    <row r="1757" spans="1:7" ht="15.75">
      <c r="A1757" s="9" t="s">
        <v>1799</v>
      </c>
      <c r="B1757" s="9" t="s">
        <v>6974</v>
      </c>
      <c r="C1757" s="7" t="s">
        <v>2395</v>
      </c>
      <c r="D1757" s="7" t="s">
        <v>6975</v>
      </c>
      <c r="E1757" s="9" t="s">
        <v>6976</v>
      </c>
      <c r="F1757" t="str">
        <f t="shared" si="54"/>
        <v>Angela M</v>
      </c>
      <c r="G1757" t="str">
        <f t="shared" si="55"/>
        <v>Ms</v>
      </c>
    </row>
    <row r="1758" spans="1:7" ht="15.75">
      <c r="A1758" s="9" t="s">
        <v>1800</v>
      </c>
      <c r="B1758" s="9" t="s">
        <v>6977</v>
      </c>
      <c r="C1758" s="7" t="s">
        <v>2402</v>
      </c>
      <c r="D1758" s="7" t="s">
        <v>6978</v>
      </c>
      <c r="E1758" s="9" t="s">
        <v>4519</v>
      </c>
      <c r="F1758" t="str">
        <f t="shared" si="54"/>
        <v>Blake K</v>
      </c>
      <c r="G1758" t="str">
        <f t="shared" si="55"/>
        <v>Mr</v>
      </c>
    </row>
    <row r="1759" spans="1:7" ht="15.75">
      <c r="A1759" s="9" t="s">
        <v>1801</v>
      </c>
      <c r="B1759" s="9" t="s">
        <v>6979</v>
      </c>
      <c r="C1759" s="7" t="s">
        <v>2402</v>
      </c>
      <c r="D1759" s="7" t="s">
        <v>6980</v>
      </c>
      <c r="E1759" s="9" t="s">
        <v>2738</v>
      </c>
      <c r="F1759" t="str">
        <f t="shared" si="54"/>
        <v>Brian T</v>
      </c>
      <c r="G1759" t="str">
        <f t="shared" si="55"/>
        <v>Mr</v>
      </c>
    </row>
    <row r="1760" spans="1:7" ht="15.75">
      <c r="A1760" s="9" t="s">
        <v>1802</v>
      </c>
      <c r="B1760" s="9" t="s">
        <v>6981</v>
      </c>
      <c r="C1760" s="7" t="s">
        <v>2395</v>
      </c>
      <c r="D1760" s="7" t="s">
        <v>6982</v>
      </c>
      <c r="E1760" s="9" t="s">
        <v>2950</v>
      </c>
      <c r="F1760" t="str">
        <f t="shared" si="54"/>
        <v>Melissa L</v>
      </c>
      <c r="G1760" t="str">
        <f t="shared" si="55"/>
        <v>Ms</v>
      </c>
    </row>
    <row r="1761" spans="1:7" ht="15.75">
      <c r="A1761" s="9" t="s">
        <v>1803</v>
      </c>
      <c r="B1761" s="9" t="s">
        <v>6983</v>
      </c>
      <c r="C1761" s="7" t="s">
        <v>2402</v>
      </c>
      <c r="D1761" s="7" t="s">
        <v>6984</v>
      </c>
      <c r="E1761" s="9" t="s">
        <v>6985</v>
      </c>
      <c r="F1761" t="str">
        <f t="shared" si="54"/>
        <v>Damon</v>
      </c>
      <c r="G1761" t="str">
        <f t="shared" si="55"/>
        <v>Mr</v>
      </c>
    </row>
    <row r="1762" spans="1:7" ht="15.75">
      <c r="A1762" s="9" t="s">
        <v>1804</v>
      </c>
      <c r="B1762" s="9" t="s">
        <v>6986</v>
      </c>
      <c r="C1762" s="7" t="s">
        <v>2402</v>
      </c>
      <c r="D1762" s="7" t="s">
        <v>4339</v>
      </c>
      <c r="E1762" s="9" t="s">
        <v>4187</v>
      </c>
      <c r="F1762" t="str">
        <f t="shared" si="54"/>
        <v>Jeffrey</v>
      </c>
      <c r="G1762" t="str">
        <f t="shared" si="55"/>
        <v>Mr</v>
      </c>
    </row>
    <row r="1763" spans="1:7" ht="15.75">
      <c r="A1763" s="9" t="s">
        <v>1805</v>
      </c>
      <c r="B1763" s="9" t="s">
        <v>6987</v>
      </c>
      <c r="C1763" s="7" t="s">
        <v>2402</v>
      </c>
      <c r="D1763" s="7" t="s">
        <v>6988</v>
      </c>
      <c r="E1763" s="9" t="s">
        <v>6989</v>
      </c>
      <c r="F1763" t="str">
        <f t="shared" si="54"/>
        <v>Malcolm J</v>
      </c>
      <c r="G1763" t="str">
        <f t="shared" si="55"/>
        <v>Mr</v>
      </c>
    </row>
    <row r="1764" spans="1:7" ht="15.75">
      <c r="A1764" s="9" t="s">
        <v>1806</v>
      </c>
      <c r="B1764" s="9" t="s">
        <v>6990</v>
      </c>
      <c r="C1764" s="7" t="s">
        <v>2395</v>
      </c>
      <c r="D1764" s="7" t="s">
        <v>6991</v>
      </c>
      <c r="E1764" s="9" t="s">
        <v>6992</v>
      </c>
      <c r="F1764" t="str">
        <f t="shared" si="54"/>
        <v>Margaret B</v>
      </c>
      <c r="G1764" t="str">
        <f t="shared" si="55"/>
        <v>Ms</v>
      </c>
    </row>
    <row r="1765" spans="1:7" ht="15.75">
      <c r="A1765" s="9" t="s">
        <v>1807</v>
      </c>
      <c r="B1765" s="9" t="s">
        <v>6993</v>
      </c>
      <c r="C1765" s="7" t="s">
        <v>2395</v>
      </c>
      <c r="D1765" s="7" t="s">
        <v>6994</v>
      </c>
      <c r="E1765" s="9" t="s">
        <v>3389</v>
      </c>
      <c r="F1765" t="str">
        <f t="shared" si="54"/>
        <v>Helen</v>
      </c>
      <c r="G1765" t="str">
        <f t="shared" si="55"/>
        <v>Ms</v>
      </c>
    </row>
    <row r="1766" spans="1:7" ht="15.75">
      <c r="A1766" s="9" t="s">
        <v>1808</v>
      </c>
      <c r="B1766" s="9" t="s">
        <v>6995</v>
      </c>
      <c r="C1766" s="7" t="s">
        <v>2402</v>
      </c>
      <c r="D1766" s="7" t="s">
        <v>2712</v>
      </c>
      <c r="E1766" s="9" t="s">
        <v>6996</v>
      </c>
      <c r="F1766" t="str">
        <f t="shared" si="54"/>
        <v>Matthew</v>
      </c>
      <c r="G1766" t="str">
        <f t="shared" si="55"/>
        <v>Mr</v>
      </c>
    </row>
    <row r="1767" spans="1:7" ht="15.75">
      <c r="A1767" s="9" t="s">
        <v>1809</v>
      </c>
      <c r="B1767" s="9" t="s">
        <v>6997</v>
      </c>
      <c r="C1767" s="7" t="s">
        <v>2402</v>
      </c>
      <c r="D1767" s="7" t="s">
        <v>2982</v>
      </c>
      <c r="E1767" s="9" t="s">
        <v>6585</v>
      </c>
      <c r="F1767" t="str">
        <f t="shared" si="54"/>
        <v>Jeff</v>
      </c>
      <c r="G1767" t="str">
        <f t="shared" si="55"/>
        <v>Mr</v>
      </c>
    </row>
    <row r="1768" spans="1:7" ht="15.75">
      <c r="A1768" s="9" t="s">
        <v>1810</v>
      </c>
      <c r="B1768" s="9" t="s">
        <v>6998</v>
      </c>
      <c r="C1768" s="7" t="s">
        <v>2406</v>
      </c>
      <c r="D1768" s="7" t="s">
        <v>6999</v>
      </c>
      <c r="E1768" s="9" t="s">
        <v>7000</v>
      </c>
      <c r="F1768" t="str">
        <f t="shared" si="54"/>
        <v>Tara R</v>
      </c>
      <c r="G1768" t="str">
        <f t="shared" si="55"/>
        <v>Mrs</v>
      </c>
    </row>
    <row r="1769" spans="1:7" ht="15.75">
      <c r="A1769" s="9" t="s">
        <v>1811</v>
      </c>
      <c r="B1769" s="9" t="s">
        <v>7001</v>
      </c>
      <c r="C1769" s="7" t="s">
        <v>2395</v>
      </c>
      <c r="D1769" s="7" t="s">
        <v>3442</v>
      </c>
      <c r="E1769" s="9" t="s">
        <v>7002</v>
      </c>
      <c r="F1769" t="str">
        <f t="shared" si="54"/>
        <v>Kristin</v>
      </c>
      <c r="G1769" t="str">
        <f t="shared" si="55"/>
        <v>Ms</v>
      </c>
    </row>
    <row r="1770" spans="1:7" ht="15.75">
      <c r="A1770" s="9" t="s">
        <v>1812</v>
      </c>
      <c r="B1770" s="9" t="s">
        <v>7003</v>
      </c>
      <c r="C1770" s="7" t="s">
        <v>2402</v>
      </c>
      <c r="D1770" s="7" t="s">
        <v>3482</v>
      </c>
      <c r="E1770" s="9" t="s">
        <v>7004</v>
      </c>
      <c r="F1770" t="str">
        <f t="shared" si="54"/>
        <v>Timothy</v>
      </c>
      <c r="G1770" t="str">
        <f t="shared" si="55"/>
        <v>Mr</v>
      </c>
    </row>
    <row r="1771" spans="1:7" ht="15.75">
      <c r="A1771" s="9" t="s">
        <v>1813</v>
      </c>
      <c r="B1771" s="9" t="s">
        <v>7005</v>
      </c>
      <c r="C1771" s="7" t="s">
        <v>2402</v>
      </c>
      <c r="D1771" s="7" t="s">
        <v>7006</v>
      </c>
      <c r="E1771" s="9" t="s">
        <v>7007</v>
      </c>
      <c r="F1771" t="str">
        <f t="shared" si="54"/>
        <v>Flavio</v>
      </c>
      <c r="G1771" t="str">
        <f t="shared" si="55"/>
        <v>Mr</v>
      </c>
    </row>
    <row r="1772" spans="1:7" ht="15.75">
      <c r="A1772" s="9" t="s">
        <v>1814</v>
      </c>
      <c r="B1772" s="9" t="s">
        <v>7008</v>
      </c>
      <c r="C1772" s="7" t="s">
        <v>2402</v>
      </c>
      <c r="D1772" s="7" t="s">
        <v>2625</v>
      </c>
      <c r="E1772" s="9" t="s">
        <v>4541</v>
      </c>
      <c r="F1772" t="str">
        <f t="shared" si="54"/>
        <v>Scott</v>
      </c>
      <c r="G1772" t="str">
        <f t="shared" si="55"/>
        <v>Mr</v>
      </c>
    </row>
    <row r="1773" spans="1:7" ht="15.75">
      <c r="A1773" s="9" t="s">
        <v>1815</v>
      </c>
      <c r="B1773" s="9" t="s">
        <v>7009</v>
      </c>
      <c r="C1773" s="7" t="s">
        <v>2395</v>
      </c>
      <c r="D1773" s="7" t="s">
        <v>7010</v>
      </c>
      <c r="E1773" s="9" t="s">
        <v>7011</v>
      </c>
      <c r="F1773" t="str">
        <f t="shared" si="54"/>
        <v>Carly E</v>
      </c>
      <c r="G1773" t="str">
        <f t="shared" si="55"/>
        <v>Ms</v>
      </c>
    </row>
    <row r="1774" spans="1:7" ht="15.75">
      <c r="A1774" s="9" t="s">
        <v>1816</v>
      </c>
      <c r="B1774" s="9" t="s">
        <v>7012</v>
      </c>
      <c r="C1774" s="7" t="s">
        <v>2395</v>
      </c>
      <c r="D1774" s="7" t="s">
        <v>3407</v>
      </c>
      <c r="E1774" s="9" t="s">
        <v>4163</v>
      </c>
      <c r="F1774" t="str">
        <f t="shared" si="54"/>
        <v>Lisa</v>
      </c>
      <c r="G1774" t="str">
        <f t="shared" si="55"/>
        <v>Ms</v>
      </c>
    </row>
    <row r="1775" spans="1:7" ht="15.75">
      <c r="A1775" s="9" t="s">
        <v>1817</v>
      </c>
      <c r="B1775" s="9" t="s">
        <v>7013</v>
      </c>
      <c r="C1775" s="7" t="s">
        <v>2395</v>
      </c>
      <c r="D1775" s="7" t="s">
        <v>6515</v>
      </c>
      <c r="E1775" s="9" t="s">
        <v>7014</v>
      </c>
      <c r="F1775" t="str">
        <f t="shared" si="54"/>
        <v>Stacey</v>
      </c>
      <c r="G1775" t="str">
        <f t="shared" si="55"/>
        <v>Ms</v>
      </c>
    </row>
    <row r="1776" spans="1:7" ht="15.75">
      <c r="A1776" s="9" t="s">
        <v>1818</v>
      </c>
      <c r="B1776" s="9" t="s">
        <v>7015</v>
      </c>
      <c r="C1776" s="7" t="s">
        <v>2402</v>
      </c>
      <c r="D1776" s="7" t="s">
        <v>7016</v>
      </c>
      <c r="E1776" s="9" t="s">
        <v>7017</v>
      </c>
      <c r="F1776" t="str">
        <f t="shared" si="54"/>
        <v>Louis</v>
      </c>
      <c r="G1776" t="str">
        <f t="shared" si="55"/>
        <v>Mr</v>
      </c>
    </row>
    <row r="1777" spans="1:7" ht="15.75">
      <c r="A1777" s="9" t="s">
        <v>1819</v>
      </c>
      <c r="B1777" s="9" t="s">
        <v>7018</v>
      </c>
      <c r="C1777" s="7" t="s">
        <v>2402</v>
      </c>
      <c r="D1777" s="7" t="s">
        <v>7019</v>
      </c>
      <c r="E1777" s="9" t="s">
        <v>4187</v>
      </c>
      <c r="F1777" t="str">
        <f t="shared" si="54"/>
        <v>Brian R</v>
      </c>
      <c r="G1777" t="str">
        <f t="shared" si="55"/>
        <v>Mr</v>
      </c>
    </row>
    <row r="1778" spans="1:7" ht="15.75">
      <c r="A1778" s="9" t="s">
        <v>1820</v>
      </c>
      <c r="B1778" s="9" t="s">
        <v>7020</v>
      </c>
      <c r="C1778" s="7" t="s">
        <v>2406</v>
      </c>
      <c r="D1778" s="7" t="s">
        <v>4416</v>
      </c>
      <c r="E1778" s="9" t="s">
        <v>7021</v>
      </c>
      <c r="F1778" t="str">
        <f t="shared" si="54"/>
        <v>Jessica</v>
      </c>
      <c r="G1778" t="str">
        <f t="shared" si="55"/>
        <v>Mrs</v>
      </c>
    </row>
    <row r="1779" spans="1:7" ht="15.75">
      <c r="A1779" s="9" t="s">
        <v>1821</v>
      </c>
      <c r="B1779" s="9" t="s">
        <v>7022</v>
      </c>
      <c r="C1779" s="7" t="s">
        <v>2395</v>
      </c>
      <c r="D1779" s="7" t="s">
        <v>3456</v>
      </c>
      <c r="E1779" s="9" t="s">
        <v>7023</v>
      </c>
      <c r="F1779" t="str">
        <f t="shared" si="54"/>
        <v>Dawn M</v>
      </c>
      <c r="G1779" t="str">
        <f t="shared" si="55"/>
        <v>Ms</v>
      </c>
    </row>
    <row r="1780" spans="1:7" ht="15.75">
      <c r="A1780" s="9" t="s">
        <v>1822</v>
      </c>
      <c r="B1780" s="9" t="s">
        <v>7024</v>
      </c>
      <c r="C1780" s="7" t="s">
        <v>2402</v>
      </c>
      <c r="D1780" s="7" t="s">
        <v>2658</v>
      </c>
      <c r="E1780" s="9" t="s">
        <v>7025</v>
      </c>
      <c r="F1780" t="str">
        <f t="shared" si="54"/>
        <v>Chris</v>
      </c>
      <c r="G1780" t="str">
        <f t="shared" si="55"/>
        <v>Mr</v>
      </c>
    </row>
    <row r="1781" spans="1:7" ht="15.75">
      <c r="A1781" s="9" t="s">
        <v>1823</v>
      </c>
      <c r="B1781" s="9" t="s">
        <v>7026</v>
      </c>
      <c r="C1781" s="7" t="s">
        <v>2395</v>
      </c>
      <c r="D1781" s="7" t="s">
        <v>4769</v>
      </c>
      <c r="E1781" s="9" t="s">
        <v>7027</v>
      </c>
      <c r="F1781" t="str">
        <f t="shared" si="54"/>
        <v>Karen</v>
      </c>
      <c r="G1781" t="str">
        <f t="shared" si="55"/>
        <v>Ms</v>
      </c>
    </row>
    <row r="1782" spans="1:7" ht="15.75">
      <c r="A1782" s="9" t="s">
        <v>1824</v>
      </c>
      <c r="B1782" s="9" t="s">
        <v>7028</v>
      </c>
      <c r="C1782" s="7" t="s">
        <v>2395</v>
      </c>
      <c r="D1782" s="7" t="s">
        <v>7029</v>
      </c>
      <c r="E1782" s="9" t="s">
        <v>7030</v>
      </c>
      <c r="F1782" t="str">
        <f t="shared" si="54"/>
        <v>Kristyn</v>
      </c>
      <c r="G1782" t="str">
        <f t="shared" si="55"/>
        <v>Ms</v>
      </c>
    </row>
    <row r="1783" spans="1:7" ht="15.75">
      <c r="A1783" s="9" t="s">
        <v>1825</v>
      </c>
      <c r="B1783" s="9" t="s">
        <v>7031</v>
      </c>
      <c r="C1783" s="7" t="s">
        <v>2402</v>
      </c>
      <c r="D1783" s="7" t="s">
        <v>2819</v>
      </c>
      <c r="E1783" s="9" t="s">
        <v>7032</v>
      </c>
      <c r="F1783" t="str">
        <f t="shared" si="54"/>
        <v>Ryan</v>
      </c>
      <c r="G1783" t="str">
        <f t="shared" si="55"/>
        <v>Mr</v>
      </c>
    </row>
    <row r="1784" spans="1:7" ht="15.75">
      <c r="A1784" s="9" t="s">
        <v>1826</v>
      </c>
      <c r="B1784" s="9" t="s">
        <v>7033</v>
      </c>
      <c r="C1784" s="7" t="s">
        <v>2395</v>
      </c>
      <c r="D1784" s="7" t="s">
        <v>4416</v>
      </c>
      <c r="E1784" s="9" t="s">
        <v>7034</v>
      </c>
      <c r="F1784" t="str">
        <f t="shared" si="54"/>
        <v>Jessica</v>
      </c>
      <c r="G1784" t="str">
        <f t="shared" si="55"/>
        <v>Ms</v>
      </c>
    </row>
    <row r="1785" spans="1:7" ht="15.75">
      <c r="A1785" s="9" t="s">
        <v>1827</v>
      </c>
      <c r="B1785" s="9" t="s">
        <v>7035</v>
      </c>
      <c r="C1785" s="7" t="s">
        <v>2402</v>
      </c>
      <c r="D1785" s="7" t="s">
        <v>7036</v>
      </c>
      <c r="E1785" s="9" t="s">
        <v>7037</v>
      </c>
      <c r="F1785" t="str">
        <f t="shared" si="54"/>
        <v>Mathieu</v>
      </c>
      <c r="G1785" t="str">
        <f t="shared" si="55"/>
        <v>Mr</v>
      </c>
    </row>
    <row r="1786" spans="1:7" ht="15.75">
      <c r="A1786" s="9" t="s">
        <v>1828</v>
      </c>
      <c r="B1786" s="9" t="s">
        <v>7038</v>
      </c>
      <c r="C1786" s="7" t="s">
        <v>2402</v>
      </c>
      <c r="D1786" s="7" t="s">
        <v>7039</v>
      </c>
      <c r="E1786" s="9" t="s">
        <v>5552</v>
      </c>
      <c r="F1786" t="str">
        <f t="shared" si="54"/>
        <v>Kam S</v>
      </c>
      <c r="G1786" t="str">
        <f t="shared" si="55"/>
        <v>Mr</v>
      </c>
    </row>
    <row r="1787" spans="1:7" ht="15.75">
      <c r="A1787" s="9" t="s">
        <v>1829</v>
      </c>
      <c r="B1787" s="9" t="s">
        <v>7040</v>
      </c>
      <c r="C1787" s="7" t="s">
        <v>2395</v>
      </c>
      <c r="D1787" s="7" t="s">
        <v>7041</v>
      </c>
      <c r="E1787" s="9" t="s">
        <v>7042</v>
      </c>
      <c r="F1787" t="str">
        <f t="shared" si="54"/>
        <v>Valerie A</v>
      </c>
      <c r="G1787" t="str">
        <f t="shared" si="55"/>
        <v>Ms</v>
      </c>
    </row>
    <row r="1788" spans="1:7" ht="15.75">
      <c r="A1788" s="9" t="s">
        <v>1830</v>
      </c>
      <c r="B1788" s="9" t="s">
        <v>7043</v>
      </c>
      <c r="C1788" s="7" t="s">
        <v>2395</v>
      </c>
      <c r="D1788" s="7" t="s">
        <v>7044</v>
      </c>
      <c r="E1788" s="9" t="s">
        <v>7045</v>
      </c>
      <c r="F1788" t="str">
        <f t="shared" si="54"/>
        <v>Freya R</v>
      </c>
      <c r="G1788" t="str">
        <f t="shared" si="55"/>
        <v>Ms</v>
      </c>
    </row>
    <row r="1789" spans="1:7" ht="15.75">
      <c r="A1789" s="9" t="s">
        <v>1831</v>
      </c>
      <c r="B1789" s="9" t="s">
        <v>7046</v>
      </c>
      <c r="C1789" s="7" t="s">
        <v>2395</v>
      </c>
      <c r="D1789" s="7" t="s">
        <v>2767</v>
      </c>
      <c r="E1789" s="9" t="s">
        <v>2653</v>
      </c>
      <c r="F1789" t="str">
        <f t="shared" si="54"/>
        <v>Jennifer</v>
      </c>
      <c r="G1789" t="str">
        <f t="shared" si="55"/>
        <v>Ms</v>
      </c>
    </row>
    <row r="1790" spans="1:7" ht="15.75">
      <c r="A1790" s="9" t="s">
        <v>1832</v>
      </c>
      <c r="B1790" s="9" t="s">
        <v>7047</v>
      </c>
      <c r="C1790" s="7" t="s">
        <v>2395</v>
      </c>
      <c r="D1790" s="7" t="s">
        <v>2898</v>
      </c>
      <c r="E1790" s="9" t="s">
        <v>7048</v>
      </c>
      <c r="F1790" t="str">
        <f t="shared" si="54"/>
        <v>Kara</v>
      </c>
      <c r="G1790" t="str">
        <f t="shared" si="55"/>
        <v>Ms</v>
      </c>
    </row>
    <row r="1791" spans="1:7" ht="15.75">
      <c r="A1791" s="9" t="s">
        <v>1833</v>
      </c>
      <c r="B1791" s="9" t="s">
        <v>7049</v>
      </c>
      <c r="C1791" s="7" t="s">
        <v>2402</v>
      </c>
      <c r="D1791" s="7" t="s">
        <v>7050</v>
      </c>
      <c r="E1791" s="9" t="s">
        <v>7051</v>
      </c>
      <c r="F1791" t="str">
        <f t="shared" si="54"/>
        <v>Bradley A</v>
      </c>
      <c r="G1791" t="str">
        <f t="shared" si="55"/>
        <v>Mr</v>
      </c>
    </row>
    <row r="1792" spans="1:7" ht="15.75">
      <c r="A1792" s="9" t="s">
        <v>1834</v>
      </c>
      <c r="B1792" s="9" t="s">
        <v>7052</v>
      </c>
      <c r="C1792" s="7" t="s">
        <v>2402</v>
      </c>
      <c r="D1792" s="7" t="s">
        <v>7053</v>
      </c>
      <c r="E1792" s="9" t="s">
        <v>7054</v>
      </c>
      <c r="F1792" t="str">
        <f t="shared" si="54"/>
        <v>Brendan</v>
      </c>
      <c r="G1792" t="str">
        <f t="shared" si="55"/>
        <v>Mr</v>
      </c>
    </row>
    <row r="1793" spans="1:7" ht="15.75">
      <c r="A1793" s="9" t="s">
        <v>1835</v>
      </c>
      <c r="B1793" s="9" t="s">
        <v>7055</v>
      </c>
      <c r="C1793" s="7" t="s">
        <v>2395</v>
      </c>
      <c r="D1793" s="7" t="s">
        <v>7056</v>
      </c>
      <c r="E1793" s="9" t="s">
        <v>7057</v>
      </c>
      <c r="F1793" t="str">
        <f t="shared" si="54"/>
        <v>Amber R</v>
      </c>
      <c r="G1793" t="str">
        <f t="shared" si="55"/>
        <v>Ms</v>
      </c>
    </row>
    <row r="1794" spans="1:7" ht="15.75">
      <c r="A1794" s="9" t="s">
        <v>1836</v>
      </c>
      <c r="B1794" s="9" t="s">
        <v>7058</v>
      </c>
      <c r="C1794" s="7" t="s">
        <v>2402</v>
      </c>
      <c r="D1794" s="7" t="s">
        <v>7059</v>
      </c>
      <c r="E1794" s="9" t="s">
        <v>7060</v>
      </c>
      <c r="F1794" t="str">
        <f t="shared" si="54"/>
        <v>Anthony J</v>
      </c>
      <c r="G1794" t="str">
        <f t="shared" si="55"/>
        <v>Mr</v>
      </c>
    </row>
    <row r="1795" spans="1:7" ht="15.75">
      <c r="A1795" s="9" t="s">
        <v>1837</v>
      </c>
      <c r="B1795" s="9" t="s">
        <v>7061</v>
      </c>
      <c r="C1795" s="7" t="s">
        <v>2402</v>
      </c>
      <c r="D1795" s="7" t="s">
        <v>7062</v>
      </c>
      <c r="E1795" s="9" t="s">
        <v>7063</v>
      </c>
      <c r="F1795" t="str">
        <f t="shared" ref="F1795:F1858" si="56">TRIM(D1795)</f>
        <v>Sean K</v>
      </c>
      <c r="G1795" t="str">
        <f t="shared" ref="G1795:G1858" si="57">TRIM(C1795)</f>
        <v>Mr</v>
      </c>
    </row>
    <row r="1796" spans="1:7" ht="15.75">
      <c r="A1796" s="9" t="s">
        <v>1838</v>
      </c>
      <c r="B1796" s="9" t="s">
        <v>7064</v>
      </c>
      <c r="C1796" s="7" t="s">
        <v>2402</v>
      </c>
      <c r="D1796" s="7" t="s">
        <v>3598</v>
      </c>
      <c r="E1796" s="9" t="s">
        <v>7065</v>
      </c>
      <c r="F1796" t="str">
        <f t="shared" si="56"/>
        <v>Rick</v>
      </c>
      <c r="G1796" t="str">
        <f t="shared" si="57"/>
        <v>Mr</v>
      </c>
    </row>
    <row r="1797" spans="1:7" ht="15.75">
      <c r="A1797" s="9" t="s">
        <v>1839</v>
      </c>
      <c r="B1797" s="9" t="s">
        <v>7066</v>
      </c>
      <c r="C1797" s="7" t="s">
        <v>2402</v>
      </c>
      <c r="D1797" s="7" t="s">
        <v>2712</v>
      </c>
      <c r="E1797" s="9" t="s">
        <v>7067</v>
      </c>
      <c r="F1797" t="str">
        <f t="shared" si="56"/>
        <v>Matthew</v>
      </c>
      <c r="G1797" t="str">
        <f t="shared" si="57"/>
        <v>Mr</v>
      </c>
    </row>
    <row r="1798" spans="1:7" ht="15.75">
      <c r="A1798" s="9" t="s">
        <v>1840</v>
      </c>
      <c r="B1798" s="9" t="s">
        <v>7068</v>
      </c>
      <c r="C1798" s="7" t="s">
        <v>2402</v>
      </c>
      <c r="D1798" s="7" t="s">
        <v>7069</v>
      </c>
      <c r="E1798" s="9" t="s">
        <v>7070</v>
      </c>
      <c r="F1798" t="str">
        <f t="shared" si="56"/>
        <v>Brady</v>
      </c>
      <c r="G1798" t="str">
        <f t="shared" si="57"/>
        <v>Mr</v>
      </c>
    </row>
    <row r="1799" spans="1:7" ht="15.75">
      <c r="A1799" s="9" t="s">
        <v>1841</v>
      </c>
      <c r="B1799" s="9" t="s">
        <v>7071</v>
      </c>
      <c r="C1799" s="7" t="s">
        <v>2395</v>
      </c>
      <c r="D1799" s="7" t="s">
        <v>7072</v>
      </c>
      <c r="E1799" s="9" t="s">
        <v>7073</v>
      </c>
      <c r="F1799" t="str">
        <f t="shared" si="56"/>
        <v>Kameko</v>
      </c>
      <c r="G1799" t="str">
        <f t="shared" si="57"/>
        <v>Ms</v>
      </c>
    </row>
    <row r="1800" spans="1:7" ht="15.75">
      <c r="A1800" s="9" t="s">
        <v>1842</v>
      </c>
      <c r="B1800" s="9" t="s">
        <v>7074</v>
      </c>
      <c r="C1800" s="7" t="s">
        <v>2402</v>
      </c>
      <c r="D1800" s="7" t="s">
        <v>7075</v>
      </c>
      <c r="E1800" s="9" t="s">
        <v>7076</v>
      </c>
      <c r="F1800" t="str">
        <f t="shared" si="56"/>
        <v>Jeremy A</v>
      </c>
      <c r="G1800" t="str">
        <f t="shared" si="57"/>
        <v>Mr</v>
      </c>
    </row>
    <row r="1801" spans="1:7" ht="15.75">
      <c r="A1801" s="9" t="s">
        <v>1843</v>
      </c>
      <c r="B1801" s="9" t="s">
        <v>7077</v>
      </c>
      <c r="C1801" s="7" t="s">
        <v>2402</v>
      </c>
      <c r="D1801" s="7" t="s">
        <v>2403</v>
      </c>
      <c r="E1801" s="9" t="s">
        <v>7078</v>
      </c>
      <c r="F1801" t="str">
        <f t="shared" si="56"/>
        <v>Daniel</v>
      </c>
      <c r="G1801" t="str">
        <f t="shared" si="57"/>
        <v>Mr</v>
      </c>
    </row>
    <row r="1802" spans="1:7" ht="15.75">
      <c r="A1802" s="9" t="s">
        <v>1844</v>
      </c>
      <c r="B1802" s="9" t="s">
        <v>7079</v>
      </c>
      <c r="C1802" s="7" t="s">
        <v>2395</v>
      </c>
      <c r="D1802" s="7" t="s">
        <v>2695</v>
      </c>
      <c r="E1802" s="9" t="s">
        <v>5964</v>
      </c>
      <c r="F1802" t="str">
        <f t="shared" si="56"/>
        <v>Amanda</v>
      </c>
      <c r="G1802" t="str">
        <f t="shared" si="57"/>
        <v>Ms</v>
      </c>
    </row>
    <row r="1803" spans="1:7" ht="15.75">
      <c r="A1803" s="9" t="s">
        <v>1845</v>
      </c>
      <c r="B1803" s="9" t="s">
        <v>7080</v>
      </c>
      <c r="C1803" s="7" t="s">
        <v>2395</v>
      </c>
      <c r="D1803" s="7" t="s">
        <v>4769</v>
      </c>
      <c r="E1803" s="9" t="s">
        <v>7081</v>
      </c>
      <c r="F1803" t="str">
        <f t="shared" si="56"/>
        <v>Karen</v>
      </c>
      <c r="G1803" t="str">
        <f t="shared" si="57"/>
        <v>Ms</v>
      </c>
    </row>
    <row r="1804" spans="1:7" ht="15.75">
      <c r="A1804" s="9" t="s">
        <v>1846</v>
      </c>
      <c r="B1804" s="9" t="s">
        <v>7082</v>
      </c>
      <c r="C1804" s="7" t="s">
        <v>2402</v>
      </c>
      <c r="D1804" s="7" t="s">
        <v>3195</v>
      </c>
      <c r="E1804" s="9" t="s">
        <v>7083</v>
      </c>
      <c r="F1804" t="str">
        <f t="shared" si="56"/>
        <v>Gregory</v>
      </c>
      <c r="G1804" t="str">
        <f t="shared" si="57"/>
        <v>Mr</v>
      </c>
    </row>
    <row r="1805" spans="1:7" ht="15.75">
      <c r="A1805" s="9" t="s">
        <v>1847</v>
      </c>
      <c r="B1805" s="9" t="s">
        <v>7084</v>
      </c>
      <c r="C1805" s="7" t="s">
        <v>2395</v>
      </c>
      <c r="D1805" s="7" t="s">
        <v>4670</v>
      </c>
      <c r="E1805" s="9" t="s">
        <v>3127</v>
      </c>
      <c r="F1805" t="str">
        <f t="shared" si="56"/>
        <v>Alex</v>
      </c>
      <c r="G1805" t="str">
        <f t="shared" si="57"/>
        <v>Ms</v>
      </c>
    </row>
    <row r="1806" spans="1:7" ht="15.75">
      <c r="A1806" s="9" t="s">
        <v>1848</v>
      </c>
      <c r="B1806" s="9" t="s">
        <v>7085</v>
      </c>
      <c r="C1806" s="7" t="s">
        <v>2395</v>
      </c>
      <c r="D1806" s="7" t="s">
        <v>4396</v>
      </c>
      <c r="E1806" s="9" t="s">
        <v>7086</v>
      </c>
      <c r="F1806" t="str">
        <f t="shared" si="56"/>
        <v>Sabine</v>
      </c>
      <c r="G1806" t="str">
        <f t="shared" si="57"/>
        <v>Ms</v>
      </c>
    </row>
    <row r="1807" spans="1:7" ht="15.75">
      <c r="A1807" s="9" t="s">
        <v>1849</v>
      </c>
      <c r="B1807" s="9" t="s">
        <v>7087</v>
      </c>
      <c r="C1807" s="7" t="s">
        <v>2402</v>
      </c>
      <c r="D1807" s="7" t="s">
        <v>4245</v>
      </c>
      <c r="E1807" s="9" t="s">
        <v>7088</v>
      </c>
      <c r="F1807" t="str">
        <f t="shared" si="56"/>
        <v>Joseph</v>
      </c>
      <c r="G1807" t="str">
        <f t="shared" si="57"/>
        <v>Mr</v>
      </c>
    </row>
    <row r="1808" spans="1:7" ht="15.75">
      <c r="A1808" s="9" t="s">
        <v>1850</v>
      </c>
      <c r="B1808" s="9" t="s">
        <v>7089</v>
      </c>
      <c r="C1808" s="7" t="s">
        <v>2402</v>
      </c>
      <c r="D1808" s="7" t="s">
        <v>2990</v>
      </c>
      <c r="E1808" s="9" t="s">
        <v>7090</v>
      </c>
      <c r="F1808" t="str">
        <f t="shared" si="56"/>
        <v>Adam</v>
      </c>
      <c r="G1808" t="str">
        <f t="shared" si="57"/>
        <v>Mr</v>
      </c>
    </row>
    <row r="1809" spans="1:7" ht="15.75">
      <c r="A1809" s="9" t="s">
        <v>1851</v>
      </c>
      <c r="B1809" s="9" t="s">
        <v>7091</v>
      </c>
      <c r="C1809" s="7" t="s">
        <v>2395</v>
      </c>
      <c r="D1809" s="7" t="s">
        <v>7092</v>
      </c>
      <c r="E1809" s="9" t="s">
        <v>7093</v>
      </c>
      <c r="F1809" t="str">
        <f t="shared" si="56"/>
        <v>Karolyn A</v>
      </c>
      <c r="G1809" t="str">
        <f t="shared" si="57"/>
        <v>Ms</v>
      </c>
    </row>
    <row r="1810" spans="1:7" ht="15.75">
      <c r="A1810" s="9" t="s">
        <v>1852</v>
      </c>
      <c r="B1810" s="9" t="s">
        <v>7094</v>
      </c>
      <c r="C1810" s="7" t="s">
        <v>2406</v>
      </c>
      <c r="D1810" s="7" t="s">
        <v>7095</v>
      </c>
      <c r="E1810" s="9" t="s">
        <v>2893</v>
      </c>
      <c r="F1810" t="str">
        <f t="shared" si="56"/>
        <v>Anita L</v>
      </c>
      <c r="G1810" t="str">
        <f t="shared" si="57"/>
        <v>Mrs</v>
      </c>
    </row>
    <row r="1811" spans="1:7" ht="15.75">
      <c r="A1811" s="9" t="s">
        <v>1853</v>
      </c>
      <c r="B1811" s="9" t="s">
        <v>7096</v>
      </c>
      <c r="C1811" s="7" t="s">
        <v>2395</v>
      </c>
      <c r="D1811" s="7" t="s">
        <v>7097</v>
      </c>
      <c r="E1811" s="9" t="s">
        <v>7098</v>
      </c>
      <c r="F1811" t="str">
        <f t="shared" si="56"/>
        <v>Laura E</v>
      </c>
      <c r="G1811" t="str">
        <f t="shared" si="57"/>
        <v>Ms</v>
      </c>
    </row>
    <row r="1812" spans="1:7" ht="15.75">
      <c r="A1812" s="9" t="s">
        <v>1854</v>
      </c>
      <c r="B1812" s="9" t="s">
        <v>7099</v>
      </c>
      <c r="C1812" s="7" t="s">
        <v>2395</v>
      </c>
      <c r="D1812" s="7" t="s">
        <v>2865</v>
      </c>
      <c r="E1812" s="9" t="s">
        <v>7100</v>
      </c>
      <c r="F1812" t="str">
        <f t="shared" si="56"/>
        <v>Sarah</v>
      </c>
      <c r="G1812" t="str">
        <f t="shared" si="57"/>
        <v>Ms</v>
      </c>
    </row>
    <row r="1813" spans="1:7" ht="15.75">
      <c r="A1813" s="9" t="s">
        <v>1855</v>
      </c>
      <c r="B1813" s="9" t="s">
        <v>7101</v>
      </c>
      <c r="C1813" s="7" t="s">
        <v>2406</v>
      </c>
      <c r="D1813" s="7" t="s">
        <v>2452</v>
      </c>
      <c r="E1813" s="9" t="s">
        <v>7102</v>
      </c>
      <c r="F1813" t="str">
        <f t="shared" si="56"/>
        <v>Ashley E</v>
      </c>
      <c r="G1813" t="str">
        <f t="shared" si="57"/>
        <v>Mrs</v>
      </c>
    </row>
    <row r="1814" spans="1:7" ht="15.75">
      <c r="A1814" s="9" t="s">
        <v>1856</v>
      </c>
      <c r="B1814" s="9" t="s">
        <v>7103</v>
      </c>
      <c r="C1814" s="7" t="s">
        <v>2395</v>
      </c>
      <c r="D1814" s="7" t="s">
        <v>3330</v>
      </c>
      <c r="E1814" s="9" t="s">
        <v>5599</v>
      </c>
      <c r="F1814" t="str">
        <f t="shared" si="56"/>
        <v>Lindsey</v>
      </c>
      <c r="G1814" t="str">
        <f t="shared" si="57"/>
        <v>Ms</v>
      </c>
    </row>
    <row r="1815" spans="1:7" ht="15.75">
      <c r="A1815" s="9" t="s">
        <v>1857</v>
      </c>
      <c r="B1815" s="9" t="s">
        <v>7104</v>
      </c>
      <c r="C1815" s="7" t="s">
        <v>2402</v>
      </c>
      <c r="D1815" s="7" t="s">
        <v>3855</v>
      </c>
      <c r="E1815" s="9" t="s">
        <v>7105</v>
      </c>
      <c r="F1815" t="str">
        <f t="shared" si="56"/>
        <v>Alan</v>
      </c>
      <c r="G1815" t="str">
        <f t="shared" si="57"/>
        <v>Mr</v>
      </c>
    </row>
    <row r="1816" spans="1:7" ht="15.75">
      <c r="A1816" s="9" t="s">
        <v>1858</v>
      </c>
      <c r="B1816" s="9" t="s">
        <v>7106</v>
      </c>
      <c r="C1816" s="7" t="s">
        <v>2402</v>
      </c>
      <c r="D1816" s="7" t="s">
        <v>2488</v>
      </c>
      <c r="E1816" s="9" t="s">
        <v>7107</v>
      </c>
      <c r="F1816" t="str">
        <f t="shared" si="56"/>
        <v>David</v>
      </c>
      <c r="G1816" t="str">
        <f t="shared" si="57"/>
        <v>Mr</v>
      </c>
    </row>
    <row r="1817" spans="1:7" ht="15.75">
      <c r="A1817" s="9" t="s">
        <v>1859</v>
      </c>
      <c r="B1817" s="9" t="s">
        <v>7108</v>
      </c>
      <c r="C1817" s="7" t="s">
        <v>2402</v>
      </c>
      <c r="D1817" s="7" t="s">
        <v>7109</v>
      </c>
      <c r="E1817" s="9" t="s">
        <v>7110</v>
      </c>
      <c r="F1817" t="str">
        <f t="shared" si="56"/>
        <v>Dan R</v>
      </c>
      <c r="G1817" t="str">
        <f t="shared" si="57"/>
        <v>Mr</v>
      </c>
    </row>
    <row r="1818" spans="1:7" ht="15.75">
      <c r="A1818" s="9" t="s">
        <v>1860</v>
      </c>
      <c r="B1818" s="9" t="s">
        <v>7111</v>
      </c>
      <c r="C1818" s="7" t="s">
        <v>2395</v>
      </c>
      <c r="D1818" s="7" t="s">
        <v>2828</v>
      </c>
      <c r="E1818" s="9" t="s">
        <v>7112</v>
      </c>
      <c r="F1818" t="str">
        <f t="shared" si="56"/>
        <v>Katie</v>
      </c>
      <c r="G1818" t="str">
        <f t="shared" si="57"/>
        <v>Ms</v>
      </c>
    </row>
    <row r="1819" spans="1:7" ht="15.75">
      <c r="A1819" s="9" t="s">
        <v>1861</v>
      </c>
      <c r="B1819" s="9" t="s">
        <v>7113</v>
      </c>
      <c r="C1819" s="7" t="s">
        <v>2402</v>
      </c>
      <c r="D1819" s="7" t="s">
        <v>2646</v>
      </c>
      <c r="E1819" s="9" t="s">
        <v>7114</v>
      </c>
      <c r="F1819" t="str">
        <f t="shared" si="56"/>
        <v>Eric</v>
      </c>
      <c r="G1819" t="str">
        <f t="shared" si="57"/>
        <v>Mr</v>
      </c>
    </row>
    <row r="1820" spans="1:7" ht="15.75">
      <c r="A1820" s="9" t="s">
        <v>1862</v>
      </c>
      <c r="B1820" s="9" t="s">
        <v>7115</v>
      </c>
      <c r="C1820" s="7" t="s">
        <v>2395</v>
      </c>
      <c r="D1820" s="7" t="s">
        <v>7116</v>
      </c>
      <c r="E1820" s="9" t="s">
        <v>7117</v>
      </c>
      <c r="F1820" t="str">
        <f t="shared" si="56"/>
        <v>Cathryn</v>
      </c>
      <c r="G1820" t="str">
        <f t="shared" si="57"/>
        <v>Ms</v>
      </c>
    </row>
    <row r="1821" spans="1:7" ht="15.75">
      <c r="A1821" s="9" t="s">
        <v>1863</v>
      </c>
      <c r="B1821" s="9" t="s">
        <v>7118</v>
      </c>
      <c r="C1821" s="7" t="s">
        <v>2402</v>
      </c>
      <c r="D1821" s="7" t="s">
        <v>7053</v>
      </c>
      <c r="E1821" s="9" t="s">
        <v>7119</v>
      </c>
      <c r="F1821" t="str">
        <f t="shared" si="56"/>
        <v>Brendan</v>
      </c>
      <c r="G1821" t="str">
        <f t="shared" si="57"/>
        <v>Mr</v>
      </c>
    </row>
    <row r="1822" spans="1:7" ht="15.75">
      <c r="A1822" s="9" t="s">
        <v>1864</v>
      </c>
      <c r="B1822" s="9" t="s">
        <v>7120</v>
      </c>
      <c r="C1822" s="7" t="s">
        <v>2395</v>
      </c>
      <c r="D1822" s="7" t="s">
        <v>7121</v>
      </c>
      <c r="E1822" s="9" t="s">
        <v>7122</v>
      </c>
      <c r="F1822" t="str">
        <f t="shared" si="56"/>
        <v>Shauna</v>
      </c>
      <c r="G1822" t="str">
        <f t="shared" si="57"/>
        <v>Ms</v>
      </c>
    </row>
    <row r="1823" spans="1:7" ht="15.75">
      <c r="A1823" s="9" t="s">
        <v>1865</v>
      </c>
      <c r="B1823" s="9" t="s">
        <v>7123</v>
      </c>
      <c r="C1823" s="7" t="s">
        <v>2402</v>
      </c>
      <c r="D1823" s="7" t="s">
        <v>7124</v>
      </c>
      <c r="E1823" s="9" t="s">
        <v>5552</v>
      </c>
      <c r="F1823" t="str">
        <f t="shared" si="56"/>
        <v>Terence</v>
      </c>
      <c r="G1823" t="str">
        <f t="shared" si="57"/>
        <v>Mr</v>
      </c>
    </row>
    <row r="1824" spans="1:7" ht="15.75">
      <c r="A1824" s="9" t="s">
        <v>1866</v>
      </c>
      <c r="B1824" s="9" t="s">
        <v>7125</v>
      </c>
      <c r="C1824" s="7" t="s">
        <v>2395</v>
      </c>
      <c r="D1824" s="7" t="s">
        <v>7126</v>
      </c>
      <c r="E1824" s="9" t="s">
        <v>7127</v>
      </c>
      <c r="F1824" t="str">
        <f t="shared" si="56"/>
        <v>Marisol</v>
      </c>
      <c r="G1824" t="str">
        <f t="shared" si="57"/>
        <v>Ms</v>
      </c>
    </row>
    <row r="1825" spans="1:7" ht="15.75">
      <c r="A1825" s="9" t="s">
        <v>1867</v>
      </c>
      <c r="B1825" s="9" t="s">
        <v>7128</v>
      </c>
      <c r="C1825" s="7" t="s">
        <v>2395</v>
      </c>
      <c r="D1825" s="7" t="s">
        <v>7129</v>
      </c>
      <c r="E1825" s="9" t="s">
        <v>4175</v>
      </c>
      <c r="F1825" t="str">
        <f t="shared" si="56"/>
        <v>Lindsay</v>
      </c>
      <c r="G1825" t="str">
        <f t="shared" si="57"/>
        <v>Ms</v>
      </c>
    </row>
    <row r="1826" spans="1:7" ht="15.75">
      <c r="A1826" s="9" t="s">
        <v>1868</v>
      </c>
      <c r="B1826" s="9" t="s">
        <v>7130</v>
      </c>
      <c r="C1826" s="7" t="s">
        <v>2395</v>
      </c>
      <c r="D1826" s="7" t="s">
        <v>2828</v>
      </c>
      <c r="E1826" s="9" t="s">
        <v>7131</v>
      </c>
      <c r="F1826" t="str">
        <f t="shared" si="56"/>
        <v>Katie</v>
      </c>
      <c r="G1826" t="str">
        <f t="shared" si="57"/>
        <v>Ms</v>
      </c>
    </row>
    <row r="1827" spans="1:7" ht="15.75">
      <c r="A1827" s="9" t="s">
        <v>1869</v>
      </c>
      <c r="B1827" s="9" t="s">
        <v>7132</v>
      </c>
      <c r="C1827" s="7" t="s">
        <v>2402</v>
      </c>
      <c r="D1827" s="7" t="s">
        <v>6433</v>
      </c>
      <c r="E1827" s="9" t="s">
        <v>5313</v>
      </c>
      <c r="F1827" t="str">
        <f t="shared" si="56"/>
        <v>Andrew B</v>
      </c>
      <c r="G1827" t="str">
        <f t="shared" si="57"/>
        <v>Mr</v>
      </c>
    </row>
    <row r="1828" spans="1:7" ht="15.75">
      <c r="A1828" s="9" t="s">
        <v>1870</v>
      </c>
      <c r="B1828" s="9" t="s">
        <v>7133</v>
      </c>
      <c r="C1828" s="7" t="s">
        <v>2402</v>
      </c>
      <c r="D1828" s="7" t="s">
        <v>2403</v>
      </c>
      <c r="E1828" s="9" t="s">
        <v>7134</v>
      </c>
      <c r="F1828" t="str">
        <f t="shared" si="56"/>
        <v>Daniel</v>
      </c>
      <c r="G1828" t="str">
        <f t="shared" si="57"/>
        <v>Mr</v>
      </c>
    </row>
    <row r="1829" spans="1:7" ht="15.75">
      <c r="A1829" s="9" t="s">
        <v>1871</v>
      </c>
      <c r="B1829" s="9" t="s">
        <v>7135</v>
      </c>
      <c r="C1829" s="7" t="s">
        <v>2402</v>
      </c>
      <c r="D1829" s="7" t="s">
        <v>7136</v>
      </c>
      <c r="E1829" s="9" t="s">
        <v>7137</v>
      </c>
      <c r="F1829" t="str">
        <f t="shared" si="56"/>
        <v>Brett W</v>
      </c>
      <c r="G1829" t="str">
        <f t="shared" si="57"/>
        <v>Mr</v>
      </c>
    </row>
    <row r="1830" spans="1:7" ht="15.75">
      <c r="A1830" s="9" t="s">
        <v>1872</v>
      </c>
      <c r="B1830" s="9" t="s">
        <v>7138</v>
      </c>
      <c r="C1830" s="7" t="s">
        <v>2402</v>
      </c>
      <c r="D1830" s="7" t="s">
        <v>7139</v>
      </c>
      <c r="E1830" s="9" t="s">
        <v>7140</v>
      </c>
      <c r="F1830" t="str">
        <f t="shared" si="56"/>
        <v>Dylan J</v>
      </c>
      <c r="G1830" t="str">
        <f t="shared" si="57"/>
        <v>Mr</v>
      </c>
    </row>
    <row r="1831" spans="1:7" ht="15.75">
      <c r="A1831" s="9" t="s">
        <v>1873</v>
      </c>
      <c r="B1831" s="9" t="s">
        <v>7141</v>
      </c>
      <c r="C1831" s="7" t="s">
        <v>2395</v>
      </c>
      <c r="D1831" s="7" t="s">
        <v>2787</v>
      </c>
      <c r="E1831" s="9" t="s">
        <v>7142</v>
      </c>
      <c r="F1831" t="str">
        <f t="shared" si="56"/>
        <v>Elizabeth</v>
      </c>
      <c r="G1831" t="str">
        <f t="shared" si="57"/>
        <v>Ms</v>
      </c>
    </row>
    <row r="1832" spans="1:7" ht="15.75">
      <c r="A1832" s="9" t="s">
        <v>1874</v>
      </c>
      <c r="B1832" s="9" t="s">
        <v>7143</v>
      </c>
      <c r="C1832" s="7" t="s">
        <v>2395</v>
      </c>
      <c r="D1832" s="7" t="s">
        <v>7144</v>
      </c>
      <c r="E1832" s="9" t="s">
        <v>7145</v>
      </c>
      <c r="F1832" t="str">
        <f t="shared" si="56"/>
        <v>Brooke M</v>
      </c>
      <c r="G1832" t="str">
        <f t="shared" si="57"/>
        <v>Ms</v>
      </c>
    </row>
    <row r="1833" spans="1:7" ht="15.75">
      <c r="A1833" s="9" t="s">
        <v>1875</v>
      </c>
      <c r="B1833" s="9" t="s">
        <v>7146</v>
      </c>
      <c r="C1833" s="7" t="s">
        <v>2406</v>
      </c>
      <c r="D1833" s="7" t="s">
        <v>7147</v>
      </c>
      <c r="E1833" s="9" t="s">
        <v>7148</v>
      </c>
      <c r="F1833" t="str">
        <f t="shared" si="56"/>
        <v>Teiko</v>
      </c>
      <c r="G1833" t="str">
        <f t="shared" si="57"/>
        <v>Mrs</v>
      </c>
    </row>
    <row r="1834" spans="1:7" ht="15.75">
      <c r="A1834" s="9" t="s">
        <v>1876</v>
      </c>
      <c r="B1834" s="9" t="s">
        <v>7149</v>
      </c>
      <c r="C1834" s="7" t="s">
        <v>2402</v>
      </c>
      <c r="D1834" s="7" t="s">
        <v>5037</v>
      </c>
      <c r="E1834" s="9" t="s">
        <v>7150</v>
      </c>
      <c r="F1834" t="str">
        <f t="shared" si="56"/>
        <v>Zachary</v>
      </c>
      <c r="G1834" t="str">
        <f t="shared" si="57"/>
        <v>Mr</v>
      </c>
    </row>
    <row r="1835" spans="1:7" ht="15.75">
      <c r="A1835" s="9" t="s">
        <v>1877</v>
      </c>
      <c r="B1835" s="9" t="s">
        <v>7151</v>
      </c>
      <c r="C1835" s="7" t="s">
        <v>2395</v>
      </c>
      <c r="D1835" s="7" t="s">
        <v>7152</v>
      </c>
      <c r="E1835" s="9" t="s">
        <v>7153</v>
      </c>
      <c r="F1835" t="str">
        <f t="shared" si="56"/>
        <v>Johannah</v>
      </c>
      <c r="G1835" t="str">
        <f t="shared" si="57"/>
        <v>Ms</v>
      </c>
    </row>
    <row r="1836" spans="1:7" ht="15.75">
      <c r="A1836" s="9" t="s">
        <v>1878</v>
      </c>
      <c r="B1836" s="9" t="s">
        <v>7154</v>
      </c>
      <c r="C1836" s="7" t="s">
        <v>2402</v>
      </c>
      <c r="D1836" s="7" t="s">
        <v>7155</v>
      </c>
      <c r="E1836" s="9" t="s">
        <v>7156</v>
      </c>
      <c r="F1836" t="str">
        <f t="shared" si="56"/>
        <v>Ryan A</v>
      </c>
      <c r="G1836" t="str">
        <f t="shared" si="57"/>
        <v>Mr</v>
      </c>
    </row>
    <row r="1837" spans="1:7" ht="15.75">
      <c r="A1837" s="9" t="s">
        <v>1879</v>
      </c>
      <c r="B1837" s="9" t="s">
        <v>7157</v>
      </c>
      <c r="C1837" s="7" t="s">
        <v>2402</v>
      </c>
      <c r="D1837" s="7" t="s">
        <v>7158</v>
      </c>
      <c r="E1837" s="9" t="s">
        <v>7159</v>
      </c>
      <c r="F1837" t="str">
        <f t="shared" si="56"/>
        <v>Andres Sr</v>
      </c>
      <c r="G1837" t="str">
        <f t="shared" si="57"/>
        <v>Mr</v>
      </c>
    </row>
    <row r="1838" spans="1:7" ht="15.75">
      <c r="A1838" s="9" t="s">
        <v>1880</v>
      </c>
      <c r="B1838" s="9" t="s">
        <v>7160</v>
      </c>
      <c r="C1838" s="7" t="s">
        <v>2395</v>
      </c>
      <c r="D1838" s="7" t="s">
        <v>7161</v>
      </c>
      <c r="E1838" s="9" t="s">
        <v>7162</v>
      </c>
      <c r="F1838" t="str">
        <f t="shared" si="56"/>
        <v>Dara E</v>
      </c>
      <c r="G1838" t="str">
        <f t="shared" si="57"/>
        <v>Ms</v>
      </c>
    </row>
    <row r="1839" spans="1:7" ht="15.75">
      <c r="A1839" s="9" t="s">
        <v>1881</v>
      </c>
      <c r="B1839" s="9" t="s">
        <v>7163</v>
      </c>
      <c r="C1839" s="7" t="s">
        <v>2402</v>
      </c>
      <c r="D1839" s="7" t="s">
        <v>2649</v>
      </c>
      <c r="E1839" s="9" t="s">
        <v>7164</v>
      </c>
      <c r="F1839" t="str">
        <f t="shared" si="56"/>
        <v>Bryan</v>
      </c>
      <c r="G1839" t="str">
        <f t="shared" si="57"/>
        <v>Mr</v>
      </c>
    </row>
    <row r="1840" spans="1:7" ht="15.75">
      <c r="A1840" s="9" t="s">
        <v>1882</v>
      </c>
      <c r="B1840" s="9" t="s">
        <v>7165</v>
      </c>
      <c r="C1840" s="7" t="s">
        <v>2395</v>
      </c>
      <c r="D1840" s="7" t="s">
        <v>7166</v>
      </c>
      <c r="E1840" s="9" t="s">
        <v>7167</v>
      </c>
      <c r="F1840" t="str">
        <f t="shared" si="56"/>
        <v>Lizette</v>
      </c>
      <c r="G1840" t="str">
        <f t="shared" si="57"/>
        <v>Ms</v>
      </c>
    </row>
    <row r="1841" spans="1:7" ht="15.75">
      <c r="A1841" s="9" t="s">
        <v>1883</v>
      </c>
      <c r="B1841" s="9" t="s">
        <v>7168</v>
      </c>
      <c r="C1841" s="7" t="s">
        <v>2402</v>
      </c>
      <c r="D1841" s="7" t="s">
        <v>6960</v>
      </c>
      <c r="E1841" s="9" t="s">
        <v>3587</v>
      </c>
      <c r="F1841" t="str">
        <f t="shared" si="56"/>
        <v>Don</v>
      </c>
      <c r="G1841" t="str">
        <f t="shared" si="57"/>
        <v>Mr</v>
      </c>
    </row>
    <row r="1842" spans="1:7" ht="15.75">
      <c r="A1842" s="9" t="s">
        <v>1884</v>
      </c>
      <c r="B1842" s="9" t="s">
        <v>7169</v>
      </c>
      <c r="C1842" s="7" t="s">
        <v>2402</v>
      </c>
      <c r="D1842" s="7" t="s">
        <v>7170</v>
      </c>
      <c r="E1842" s="9" t="s">
        <v>5938</v>
      </c>
      <c r="F1842" t="str">
        <f t="shared" si="56"/>
        <v>Jeb</v>
      </c>
      <c r="G1842" t="str">
        <f t="shared" si="57"/>
        <v>Mr</v>
      </c>
    </row>
    <row r="1843" spans="1:7" ht="15.75">
      <c r="A1843" s="9" t="s">
        <v>1885</v>
      </c>
      <c r="B1843" s="9" t="s">
        <v>7171</v>
      </c>
      <c r="C1843" s="7" t="s">
        <v>2395</v>
      </c>
      <c r="D1843" s="7" t="s">
        <v>7172</v>
      </c>
      <c r="E1843" s="9" t="s">
        <v>3593</v>
      </c>
      <c r="F1843" t="str">
        <f t="shared" si="56"/>
        <v>Amy R</v>
      </c>
      <c r="G1843" t="str">
        <f t="shared" si="57"/>
        <v>Ms</v>
      </c>
    </row>
    <row r="1844" spans="1:7" ht="15.75">
      <c r="A1844" s="9" t="s">
        <v>1886</v>
      </c>
      <c r="B1844" s="9" t="s">
        <v>7173</v>
      </c>
      <c r="C1844" s="7" t="s">
        <v>2402</v>
      </c>
      <c r="D1844" s="7" t="s">
        <v>2437</v>
      </c>
      <c r="E1844" s="9" t="s">
        <v>4400</v>
      </c>
      <c r="F1844" t="str">
        <f t="shared" si="56"/>
        <v>Brian</v>
      </c>
      <c r="G1844" t="str">
        <f t="shared" si="57"/>
        <v>Mr</v>
      </c>
    </row>
    <row r="1845" spans="1:7" ht="15.75">
      <c r="A1845" s="9" t="s">
        <v>1887</v>
      </c>
      <c r="B1845" s="9" t="s">
        <v>7174</v>
      </c>
      <c r="C1845" s="7" t="s">
        <v>2402</v>
      </c>
      <c r="D1845" s="7" t="s">
        <v>7175</v>
      </c>
      <c r="E1845" s="9" t="s">
        <v>7176</v>
      </c>
      <c r="F1845" t="str">
        <f t="shared" si="56"/>
        <v>Mike G</v>
      </c>
      <c r="G1845" t="str">
        <f t="shared" si="57"/>
        <v>Mr</v>
      </c>
    </row>
    <row r="1846" spans="1:7" ht="15.75">
      <c r="A1846" s="9" t="s">
        <v>1888</v>
      </c>
      <c r="B1846" s="9" t="s">
        <v>7177</v>
      </c>
      <c r="C1846" s="7" t="s">
        <v>2395</v>
      </c>
      <c r="D1846" s="7" t="s">
        <v>7178</v>
      </c>
      <c r="E1846" s="9" t="s">
        <v>7179</v>
      </c>
      <c r="F1846" t="str">
        <f t="shared" si="56"/>
        <v>Simonezitrone Sr</v>
      </c>
      <c r="G1846" t="str">
        <f t="shared" si="57"/>
        <v>Ms</v>
      </c>
    </row>
    <row r="1847" spans="1:7" ht="15.75">
      <c r="A1847" s="9" t="s">
        <v>1889</v>
      </c>
      <c r="B1847" s="9" t="s">
        <v>7180</v>
      </c>
      <c r="C1847" s="7" t="s">
        <v>2402</v>
      </c>
      <c r="D1847" s="7" t="s">
        <v>2729</v>
      </c>
      <c r="E1847" s="9" t="s">
        <v>7181</v>
      </c>
      <c r="F1847" t="str">
        <f t="shared" si="56"/>
        <v>Nicholas</v>
      </c>
      <c r="G1847" t="str">
        <f t="shared" si="57"/>
        <v>Mr</v>
      </c>
    </row>
    <row r="1848" spans="1:7" ht="15.75">
      <c r="A1848" s="9" t="s">
        <v>1890</v>
      </c>
      <c r="B1848" s="9" t="s">
        <v>7182</v>
      </c>
      <c r="C1848" s="7" t="s">
        <v>2395</v>
      </c>
      <c r="D1848" s="7" t="s">
        <v>6975</v>
      </c>
      <c r="E1848" s="9" t="s">
        <v>7183</v>
      </c>
      <c r="F1848" t="str">
        <f t="shared" si="56"/>
        <v>Angela M</v>
      </c>
      <c r="G1848" t="str">
        <f t="shared" si="57"/>
        <v>Ms</v>
      </c>
    </row>
    <row r="1849" spans="1:7" ht="15.75">
      <c r="A1849" s="9" t="s">
        <v>1891</v>
      </c>
      <c r="B1849" s="9" t="s">
        <v>7184</v>
      </c>
      <c r="C1849" s="7" t="s">
        <v>2395</v>
      </c>
      <c r="D1849" s="7" t="s">
        <v>5025</v>
      </c>
      <c r="E1849" s="9" t="s">
        <v>7185</v>
      </c>
      <c r="F1849" t="str">
        <f t="shared" si="56"/>
        <v>Inna</v>
      </c>
      <c r="G1849" t="str">
        <f t="shared" si="57"/>
        <v>Ms</v>
      </c>
    </row>
    <row r="1850" spans="1:7" ht="15.75">
      <c r="A1850" s="9" t="s">
        <v>1892</v>
      </c>
      <c r="B1850" s="9" t="s">
        <v>7186</v>
      </c>
      <c r="C1850" s="7" t="s">
        <v>2402</v>
      </c>
      <c r="D1850" s="7" t="s">
        <v>7187</v>
      </c>
      <c r="E1850" s="9" t="s">
        <v>7188</v>
      </c>
      <c r="F1850" t="str">
        <f t="shared" si="56"/>
        <v>Oz</v>
      </c>
      <c r="G1850" t="str">
        <f t="shared" si="57"/>
        <v>Mr</v>
      </c>
    </row>
    <row r="1851" spans="1:7" ht="15.75">
      <c r="A1851" s="9" t="s">
        <v>1893</v>
      </c>
      <c r="B1851" s="9" t="s">
        <v>7189</v>
      </c>
      <c r="C1851" s="7" t="s">
        <v>2395</v>
      </c>
      <c r="D1851" s="7" t="s">
        <v>7190</v>
      </c>
      <c r="E1851" s="9" t="s">
        <v>4843</v>
      </c>
      <c r="F1851" t="str">
        <f t="shared" si="56"/>
        <v>Erin M</v>
      </c>
      <c r="G1851" t="str">
        <f t="shared" si="57"/>
        <v>Ms</v>
      </c>
    </row>
    <row r="1852" spans="1:7" ht="15.75">
      <c r="A1852" s="9" t="s">
        <v>1894</v>
      </c>
      <c r="B1852" s="9" t="s">
        <v>7191</v>
      </c>
      <c r="C1852" s="7" t="s">
        <v>2402</v>
      </c>
      <c r="D1852" s="7" t="s">
        <v>7192</v>
      </c>
      <c r="E1852" s="9" t="s">
        <v>7193</v>
      </c>
      <c r="F1852" t="str">
        <f t="shared" si="56"/>
        <v>Bobby E</v>
      </c>
      <c r="G1852" t="str">
        <f t="shared" si="57"/>
        <v>Mr</v>
      </c>
    </row>
    <row r="1853" spans="1:7" ht="15.75">
      <c r="A1853" s="9" t="s">
        <v>1895</v>
      </c>
      <c r="B1853" s="9" t="s">
        <v>7194</v>
      </c>
      <c r="C1853" s="7" t="s">
        <v>2402</v>
      </c>
      <c r="D1853" s="7" t="s">
        <v>2670</v>
      </c>
      <c r="E1853" s="9" t="s">
        <v>7195</v>
      </c>
      <c r="F1853" t="str">
        <f t="shared" si="56"/>
        <v>Daniel P</v>
      </c>
      <c r="G1853" t="str">
        <f t="shared" si="57"/>
        <v>Mr</v>
      </c>
    </row>
    <row r="1854" spans="1:7" ht="15.75">
      <c r="A1854" s="9" t="s">
        <v>1896</v>
      </c>
      <c r="B1854" s="9" t="s">
        <v>7196</v>
      </c>
      <c r="C1854" s="7" t="s">
        <v>2395</v>
      </c>
      <c r="D1854" s="7" t="s">
        <v>4580</v>
      </c>
      <c r="E1854" s="9" t="s">
        <v>7197</v>
      </c>
      <c r="F1854" t="str">
        <f t="shared" si="56"/>
        <v>Marie E</v>
      </c>
      <c r="G1854" t="str">
        <f t="shared" si="57"/>
        <v>Ms</v>
      </c>
    </row>
    <row r="1855" spans="1:7" ht="15.75">
      <c r="A1855" s="9" t="s">
        <v>1897</v>
      </c>
      <c r="B1855" s="9" t="s">
        <v>7198</v>
      </c>
      <c r="C1855" s="7" t="s">
        <v>2406</v>
      </c>
      <c r="D1855" s="7" t="s">
        <v>2828</v>
      </c>
      <c r="E1855" s="9" t="s">
        <v>7199</v>
      </c>
      <c r="F1855" t="str">
        <f t="shared" si="56"/>
        <v>Katie</v>
      </c>
      <c r="G1855" t="str">
        <f t="shared" si="57"/>
        <v>Mrs</v>
      </c>
    </row>
    <row r="1856" spans="1:7" ht="15.75">
      <c r="A1856" s="9" t="s">
        <v>1898</v>
      </c>
      <c r="B1856" s="9" t="s">
        <v>7200</v>
      </c>
      <c r="C1856" s="7" t="s">
        <v>2402</v>
      </c>
      <c r="D1856" s="7" t="s">
        <v>7201</v>
      </c>
      <c r="E1856" s="9" t="s">
        <v>3074</v>
      </c>
      <c r="F1856" t="str">
        <f t="shared" si="56"/>
        <v>Eric D</v>
      </c>
      <c r="G1856" t="str">
        <f t="shared" si="57"/>
        <v>Mr</v>
      </c>
    </row>
    <row r="1857" spans="1:7" ht="15.75">
      <c r="A1857" s="9" t="s">
        <v>1899</v>
      </c>
      <c r="B1857" s="9" t="s">
        <v>7202</v>
      </c>
      <c r="C1857" s="7" t="s">
        <v>2395</v>
      </c>
      <c r="D1857" s="7" t="s">
        <v>2522</v>
      </c>
      <c r="E1857" s="9" t="s">
        <v>7203</v>
      </c>
      <c r="F1857" t="str">
        <f t="shared" si="56"/>
        <v>Tara</v>
      </c>
      <c r="G1857" t="str">
        <f t="shared" si="57"/>
        <v>Ms</v>
      </c>
    </row>
    <row r="1858" spans="1:7" ht="15.75">
      <c r="A1858" s="9" t="s">
        <v>1900</v>
      </c>
      <c r="B1858" s="9" t="s">
        <v>7204</v>
      </c>
      <c r="C1858" s="7" t="s">
        <v>2395</v>
      </c>
      <c r="D1858" s="7" t="s">
        <v>7205</v>
      </c>
      <c r="E1858" s="9" t="s">
        <v>7206</v>
      </c>
      <c r="F1858" t="str">
        <f t="shared" si="56"/>
        <v>Haley L</v>
      </c>
      <c r="G1858" t="str">
        <f t="shared" si="57"/>
        <v>Ms</v>
      </c>
    </row>
    <row r="1859" spans="1:7" ht="15.75">
      <c r="A1859" s="9" t="s">
        <v>1901</v>
      </c>
      <c r="B1859" s="9" t="s">
        <v>7207</v>
      </c>
      <c r="C1859" s="7" t="s">
        <v>2395</v>
      </c>
      <c r="D1859" s="7" t="s">
        <v>7208</v>
      </c>
      <c r="E1859" s="9" t="s">
        <v>4506</v>
      </c>
      <c r="F1859" t="str">
        <f t="shared" ref="F1859:F1922" si="58">TRIM(D1859)</f>
        <v>Kayla B</v>
      </c>
      <c r="G1859" t="str">
        <f t="shared" ref="G1859:G1922" si="59">TRIM(C1859)</f>
        <v>Ms</v>
      </c>
    </row>
    <row r="1860" spans="1:7" ht="15.75">
      <c r="A1860" s="9" t="s">
        <v>1902</v>
      </c>
      <c r="B1860" s="9" t="s">
        <v>7209</v>
      </c>
      <c r="C1860" s="7" t="s">
        <v>2402</v>
      </c>
      <c r="D1860" s="7" t="s">
        <v>7210</v>
      </c>
      <c r="E1860" s="9" t="s">
        <v>7211</v>
      </c>
      <c r="F1860" t="str">
        <f t="shared" si="58"/>
        <v>Ari</v>
      </c>
      <c r="G1860" t="str">
        <f t="shared" si="59"/>
        <v>Mr</v>
      </c>
    </row>
    <row r="1861" spans="1:7" ht="15.75">
      <c r="A1861" s="9" t="s">
        <v>1903</v>
      </c>
      <c r="B1861" s="9" t="s">
        <v>7212</v>
      </c>
      <c r="C1861" s="7" t="s">
        <v>2402</v>
      </c>
      <c r="D1861" s="7" t="s">
        <v>3277</v>
      </c>
      <c r="E1861" s="9" t="s">
        <v>5077</v>
      </c>
      <c r="F1861" t="str">
        <f t="shared" si="58"/>
        <v>Mark D</v>
      </c>
      <c r="G1861" t="str">
        <f t="shared" si="59"/>
        <v>Mr</v>
      </c>
    </row>
    <row r="1862" spans="1:7" ht="15.75">
      <c r="A1862" s="9" t="s">
        <v>1904</v>
      </c>
      <c r="B1862" s="9" t="s">
        <v>7213</v>
      </c>
      <c r="C1862" s="7" t="s">
        <v>2402</v>
      </c>
      <c r="D1862" s="7" t="s">
        <v>3555</v>
      </c>
      <c r="E1862" s="9" t="s">
        <v>7214</v>
      </c>
      <c r="F1862" t="str">
        <f t="shared" si="58"/>
        <v>Patrick J</v>
      </c>
      <c r="G1862" t="str">
        <f t="shared" si="59"/>
        <v>Mr</v>
      </c>
    </row>
    <row r="1863" spans="1:7" ht="15.75">
      <c r="A1863" s="9" t="s">
        <v>1905</v>
      </c>
      <c r="B1863" s="9" t="s">
        <v>7215</v>
      </c>
      <c r="C1863" s="7" t="s">
        <v>2402</v>
      </c>
      <c r="D1863" s="7" t="s">
        <v>5443</v>
      </c>
      <c r="E1863" s="9" t="s">
        <v>7216</v>
      </c>
      <c r="F1863" t="str">
        <f t="shared" si="58"/>
        <v>Alejandro</v>
      </c>
      <c r="G1863" t="str">
        <f t="shared" si="59"/>
        <v>Mr</v>
      </c>
    </row>
    <row r="1864" spans="1:7" ht="15.75">
      <c r="A1864" s="9" t="s">
        <v>1906</v>
      </c>
      <c r="B1864" s="9" t="s">
        <v>7217</v>
      </c>
      <c r="C1864" s="7" t="s">
        <v>2406</v>
      </c>
      <c r="D1864" s="7" t="s">
        <v>7218</v>
      </c>
      <c r="E1864" s="9" t="s">
        <v>7219</v>
      </c>
      <c r="F1864" t="str">
        <f t="shared" si="58"/>
        <v>Beth A</v>
      </c>
      <c r="G1864" t="str">
        <f t="shared" si="59"/>
        <v>Mrs</v>
      </c>
    </row>
    <row r="1865" spans="1:7" ht="15.75">
      <c r="A1865" s="9" t="s">
        <v>1907</v>
      </c>
      <c r="B1865" s="9" t="s">
        <v>7220</v>
      </c>
      <c r="C1865" s="7" t="s">
        <v>2402</v>
      </c>
      <c r="D1865" s="7" t="s">
        <v>7221</v>
      </c>
      <c r="E1865" s="9" t="s">
        <v>7222</v>
      </c>
      <c r="F1865" t="str">
        <f t="shared" si="58"/>
        <v>Jason R</v>
      </c>
      <c r="G1865" t="str">
        <f t="shared" si="59"/>
        <v>Mr</v>
      </c>
    </row>
    <row r="1866" spans="1:7" ht="15.75">
      <c r="A1866" s="9" t="s">
        <v>1908</v>
      </c>
      <c r="B1866" s="9" t="s">
        <v>7223</v>
      </c>
      <c r="C1866" s="7" t="s">
        <v>2402</v>
      </c>
      <c r="D1866" s="7" t="s">
        <v>7224</v>
      </c>
      <c r="E1866" s="9" t="s">
        <v>7225</v>
      </c>
      <c r="F1866" t="str">
        <f t="shared" si="58"/>
        <v>Yoshinori</v>
      </c>
      <c r="G1866" t="str">
        <f t="shared" si="59"/>
        <v>Mr</v>
      </c>
    </row>
    <row r="1867" spans="1:7" ht="15.75">
      <c r="A1867" s="9" t="s">
        <v>1909</v>
      </c>
      <c r="B1867" s="9" t="s">
        <v>7226</v>
      </c>
      <c r="C1867" s="7" t="s">
        <v>2395</v>
      </c>
      <c r="D1867" s="7" t="s">
        <v>7227</v>
      </c>
      <c r="E1867" s="9" t="s">
        <v>7228</v>
      </c>
      <c r="F1867" t="str">
        <f t="shared" si="58"/>
        <v>Adrienne G</v>
      </c>
      <c r="G1867" t="str">
        <f t="shared" si="59"/>
        <v>Ms</v>
      </c>
    </row>
    <row r="1868" spans="1:7" ht="15.75">
      <c r="A1868" s="9" t="s">
        <v>1910</v>
      </c>
      <c r="B1868" s="9" t="s">
        <v>7229</v>
      </c>
      <c r="C1868" s="7" t="s">
        <v>2406</v>
      </c>
      <c r="D1868" s="7" t="s">
        <v>3140</v>
      </c>
      <c r="E1868" s="9" t="s">
        <v>7230</v>
      </c>
      <c r="F1868" t="str">
        <f t="shared" si="58"/>
        <v>Meredith</v>
      </c>
      <c r="G1868" t="str">
        <f t="shared" si="59"/>
        <v>Mrs</v>
      </c>
    </row>
    <row r="1869" spans="1:7" ht="15.75">
      <c r="A1869" s="9" t="s">
        <v>1911</v>
      </c>
      <c r="B1869" s="9" t="s">
        <v>7231</v>
      </c>
      <c r="C1869" s="7" t="s">
        <v>2402</v>
      </c>
      <c r="D1869" s="7" t="s">
        <v>7232</v>
      </c>
      <c r="E1869" s="9" t="s">
        <v>7233</v>
      </c>
      <c r="F1869" t="str">
        <f t="shared" si="58"/>
        <v>Junyong</v>
      </c>
      <c r="G1869" t="str">
        <f t="shared" si="59"/>
        <v>Mr</v>
      </c>
    </row>
    <row r="1870" spans="1:7" ht="15.75">
      <c r="A1870" s="9" t="s">
        <v>1912</v>
      </c>
      <c r="B1870" s="9" t="s">
        <v>7234</v>
      </c>
      <c r="C1870" s="7" t="s">
        <v>2395</v>
      </c>
      <c r="D1870" s="7" t="s">
        <v>7235</v>
      </c>
      <c r="E1870" s="9" t="s">
        <v>7236</v>
      </c>
      <c r="F1870" t="str">
        <f t="shared" si="58"/>
        <v>Kristen A</v>
      </c>
      <c r="G1870" t="str">
        <f t="shared" si="59"/>
        <v>Ms</v>
      </c>
    </row>
    <row r="1871" spans="1:7" ht="15.75">
      <c r="A1871" s="9" t="s">
        <v>1913</v>
      </c>
      <c r="B1871" s="9" t="s">
        <v>7237</v>
      </c>
      <c r="C1871" s="7" t="s">
        <v>2395</v>
      </c>
      <c r="D1871" s="7" t="s">
        <v>3330</v>
      </c>
      <c r="E1871" s="9" t="s">
        <v>7238</v>
      </c>
      <c r="F1871" t="str">
        <f t="shared" si="58"/>
        <v>Lindsey</v>
      </c>
      <c r="G1871" t="str">
        <f t="shared" si="59"/>
        <v>Ms</v>
      </c>
    </row>
    <row r="1872" spans="1:7" ht="15.75">
      <c r="A1872" s="9" t="s">
        <v>1914</v>
      </c>
      <c r="B1872" s="9" t="s">
        <v>7239</v>
      </c>
      <c r="C1872" s="7" t="s">
        <v>2395</v>
      </c>
      <c r="D1872" s="7" t="s">
        <v>7240</v>
      </c>
      <c r="E1872" s="9" t="s">
        <v>7241</v>
      </c>
      <c r="F1872" t="str">
        <f t="shared" si="58"/>
        <v>Maria I</v>
      </c>
      <c r="G1872" t="str">
        <f t="shared" si="59"/>
        <v>Ms</v>
      </c>
    </row>
    <row r="1873" spans="1:7" ht="15.75">
      <c r="A1873" s="9" t="s">
        <v>1915</v>
      </c>
      <c r="B1873" s="9" t="s">
        <v>7242</v>
      </c>
      <c r="C1873" s="7" t="s">
        <v>2402</v>
      </c>
      <c r="D1873" s="7" t="s">
        <v>4857</v>
      </c>
      <c r="E1873" s="9" t="s">
        <v>7243</v>
      </c>
      <c r="F1873" t="str">
        <f t="shared" si="58"/>
        <v>Jonathan</v>
      </c>
      <c r="G1873" t="str">
        <f t="shared" si="59"/>
        <v>Mr</v>
      </c>
    </row>
    <row r="1874" spans="1:7" ht="15.75">
      <c r="A1874" s="9" t="s">
        <v>1916</v>
      </c>
      <c r="B1874" s="9" t="s">
        <v>7244</v>
      </c>
      <c r="C1874" s="7" t="s">
        <v>2402</v>
      </c>
      <c r="D1874" s="7" t="s">
        <v>6501</v>
      </c>
      <c r="E1874" s="9" t="s">
        <v>7245</v>
      </c>
      <c r="F1874" t="str">
        <f t="shared" si="58"/>
        <v>Phil</v>
      </c>
      <c r="G1874" t="str">
        <f t="shared" si="59"/>
        <v>Mr</v>
      </c>
    </row>
    <row r="1875" spans="1:7" ht="15.75">
      <c r="A1875" s="9" t="s">
        <v>1917</v>
      </c>
      <c r="B1875" s="9" t="s">
        <v>7246</v>
      </c>
      <c r="C1875" s="7" t="s">
        <v>2395</v>
      </c>
      <c r="D1875" s="7" t="s">
        <v>7247</v>
      </c>
      <c r="E1875" s="9" t="s">
        <v>7248</v>
      </c>
      <c r="F1875" t="str">
        <f t="shared" si="58"/>
        <v>Benjamina C</v>
      </c>
      <c r="G1875" t="str">
        <f t="shared" si="59"/>
        <v>Ms</v>
      </c>
    </row>
    <row r="1876" spans="1:7" ht="15.75">
      <c r="A1876" s="9" t="s">
        <v>1918</v>
      </c>
      <c r="B1876" s="9" t="s">
        <v>7249</v>
      </c>
      <c r="C1876" s="7" t="s">
        <v>2402</v>
      </c>
      <c r="D1876" s="7" t="s">
        <v>2816</v>
      </c>
      <c r="E1876" s="9" t="s">
        <v>7250</v>
      </c>
      <c r="F1876" t="str">
        <f t="shared" si="58"/>
        <v>Christopher</v>
      </c>
      <c r="G1876" t="str">
        <f t="shared" si="59"/>
        <v>Mr</v>
      </c>
    </row>
    <row r="1877" spans="1:7" ht="15.75">
      <c r="A1877" s="9" t="s">
        <v>1919</v>
      </c>
      <c r="B1877" s="9" t="s">
        <v>7251</v>
      </c>
      <c r="C1877" s="7" t="s">
        <v>2395</v>
      </c>
      <c r="D1877" s="7" t="s">
        <v>7252</v>
      </c>
      <c r="E1877" s="9" t="s">
        <v>5099</v>
      </c>
      <c r="F1877" t="str">
        <f t="shared" si="58"/>
        <v>Alison B</v>
      </c>
      <c r="G1877" t="str">
        <f t="shared" si="59"/>
        <v>Ms</v>
      </c>
    </row>
    <row r="1878" spans="1:7" ht="15.75">
      <c r="A1878" s="9" t="s">
        <v>1920</v>
      </c>
      <c r="B1878" s="9" t="s">
        <v>7253</v>
      </c>
      <c r="C1878" s="7" t="s">
        <v>2395</v>
      </c>
      <c r="D1878" s="7" t="s">
        <v>4171</v>
      </c>
      <c r="E1878" s="9" t="s">
        <v>7254</v>
      </c>
      <c r="F1878" t="str">
        <f t="shared" si="58"/>
        <v>Caroline</v>
      </c>
      <c r="G1878" t="str">
        <f t="shared" si="59"/>
        <v>Ms</v>
      </c>
    </row>
    <row r="1879" spans="1:7" ht="15.75">
      <c r="A1879" s="9" t="s">
        <v>1921</v>
      </c>
      <c r="B1879" s="9" t="s">
        <v>7255</v>
      </c>
      <c r="C1879" s="7" t="s">
        <v>2395</v>
      </c>
      <c r="D1879" s="7" t="s">
        <v>7256</v>
      </c>
      <c r="E1879" s="9" t="s">
        <v>7257</v>
      </c>
      <c r="F1879" t="str">
        <f t="shared" si="58"/>
        <v>Alexis N</v>
      </c>
      <c r="G1879" t="str">
        <f t="shared" si="59"/>
        <v>Ms</v>
      </c>
    </row>
    <row r="1880" spans="1:7" ht="15.75">
      <c r="A1880" s="9" t="s">
        <v>1922</v>
      </c>
      <c r="B1880" s="9" t="s">
        <v>7258</v>
      </c>
      <c r="C1880" s="7" t="s">
        <v>2395</v>
      </c>
      <c r="D1880" s="7" t="s">
        <v>7259</v>
      </c>
      <c r="E1880" s="9" t="s">
        <v>4805</v>
      </c>
      <c r="F1880" t="str">
        <f t="shared" si="58"/>
        <v>Shanda L</v>
      </c>
      <c r="G1880" t="str">
        <f t="shared" si="59"/>
        <v>Ms</v>
      </c>
    </row>
    <row r="1881" spans="1:7" ht="15.75">
      <c r="A1881" s="9" t="s">
        <v>1923</v>
      </c>
      <c r="B1881" s="9" t="s">
        <v>7260</v>
      </c>
      <c r="C1881" s="7" t="s">
        <v>2406</v>
      </c>
      <c r="D1881" s="7" t="s">
        <v>7261</v>
      </c>
      <c r="E1881" s="9" t="s">
        <v>7262</v>
      </c>
      <c r="F1881" t="str">
        <f t="shared" si="58"/>
        <v>Lacey</v>
      </c>
      <c r="G1881" t="str">
        <f t="shared" si="59"/>
        <v>Mrs</v>
      </c>
    </row>
    <row r="1882" spans="1:7" ht="15.75">
      <c r="A1882" s="9" t="s">
        <v>1924</v>
      </c>
      <c r="B1882" s="9" t="s">
        <v>7263</v>
      </c>
      <c r="C1882" s="7" t="s">
        <v>2402</v>
      </c>
      <c r="D1882" s="7" t="s">
        <v>7264</v>
      </c>
      <c r="E1882" s="9" t="s">
        <v>7265</v>
      </c>
      <c r="F1882" t="str">
        <f t="shared" si="58"/>
        <v>Kenny</v>
      </c>
      <c r="G1882" t="str">
        <f t="shared" si="59"/>
        <v>Mr</v>
      </c>
    </row>
    <row r="1883" spans="1:7" ht="15.75">
      <c r="A1883" s="9" t="s">
        <v>1925</v>
      </c>
      <c r="B1883" s="9" t="s">
        <v>7266</v>
      </c>
      <c r="C1883" s="7" t="s">
        <v>2395</v>
      </c>
      <c r="D1883" s="7" t="s">
        <v>7267</v>
      </c>
      <c r="E1883" s="9" t="s">
        <v>7268</v>
      </c>
      <c r="F1883" t="str">
        <f t="shared" si="58"/>
        <v>Laurette</v>
      </c>
      <c r="G1883" t="str">
        <f t="shared" si="59"/>
        <v>Ms</v>
      </c>
    </row>
    <row r="1884" spans="1:7" ht="15.75">
      <c r="A1884" s="9" t="s">
        <v>1926</v>
      </c>
      <c r="B1884" s="9" t="s">
        <v>7269</v>
      </c>
      <c r="C1884" s="7" t="s">
        <v>2402</v>
      </c>
      <c r="D1884" s="7" t="s">
        <v>5799</v>
      </c>
      <c r="E1884" s="9" t="s">
        <v>4652</v>
      </c>
      <c r="F1884" t="str">
        <f t="shared" si="58"/>
        <v>Jason</v>
      </c>
      <c r="G1884" t="str">
        <f t="shared" si="59"/>
        <v>Mr</v>
      </c>
    </row>
    <row r="1885" spans="1:7" ht="15.75">
      <c r="A1885" s="9" t="s">
        <v>1927</v>
      </c>
      <c r="B1885" s="9" t="s">
        <v>7270</v>
      </c>
      <c r="C1885" s="7" t="s">
        <v>2395</v>
      </c>
      <c r="D1885" s="7" t="s">
        <v>3477</v>
      </c>
      <c r="E1885" s="9" t="s">
        <v>3478</v>
      </c>
      <c r="F1885" t="str">
        <f t="shared" si="58"/>
        <v>Mary</v>
      </c>
      <c r="G1885" t="str">
        <f t="shared" si="59"/>
        <v>Ms</v>
      </c>
    </row>
    <row r="1886" spans="1:7" ht="15.75">
      <c r="A1886" s="9" t="s">
        <v>1928</v>
      </c>
      <c r="B1886" s="9" t="s">
        <v>7271</v>
      </c>
      <c r="C1886" s="7" t="s">
        <v>2395</v>
      </c>
      <c r="D1886" s="7" t="s">
        <v>7272</v>
      </c>
      <c r="E1886" s="9" t="s">
        <v>7273</v>
      </c>
      <c r="F1886" t="str">
        <f t="shared" si="58"/>
        <v>Kati A</v>
      </c>
      <c r="G1886" t="str">
        <f t="shared" si="59"/>
        <v>Ms</v>
      </c>
    </row>
    <row r="1887" spans="1:7" ht="15.75">
      <c r="A1887" s="9" t="s">
        <v>1929</v>
      </c>
      <c r="B1887" s="9" t="s">
        <v>7274</v>
      </c>
      <c r="C1887" s="7" t="s">
        <v>2406</v>
      </c>
      <c r="D1887" s="7" t="s">
        <v>7275</v>
      </c>
      <c r="E1887" s="9" t="s">
        <v>7276</v>
      </c>
      <c r="F1887" t="str">
        <f t="shared" si="58"/>
        <v>Kelly J</v>
      </c>
      <c r="G1887" t="str">
        <f t="shared" si="59"/>
        <v>Mrs</v>
      </c>
    </row>
    <row r="1888" spans="1:7" ht="15.75">
      <c r="A1888" s="9" t="s">
        <v>1930</v>
      </c>
      <c r="B1888" s="9" t="s">
        <v>7277</v>
      </c>
      <c r="C1888" s="7" t="s">
        <v>2395</v>
      </c>
      <c r="D1888" s="7" t="s">
        <v>7278</v>
      </c>
      <c r="E1888" s="9" t="s">
        <v>7279</v>
      </c>
      <c r="F1888" t="str">
        <f t="shared" si="58"/>
        <v>Greer D</v>
      </c>
      <c r="G1888" t="str">
        <f t="shared" si="59"/>
        <v>Ms</v>
      </c>
    </row>
    <row r="1889" spans="1:7" ht="15.75">
      <c r="A1889" s="9" t="s">
        <v>1931</v>
      </c>
      <c r="B1889" s="9" t="s">
        <v>7280</v>
      </c>
      <c r="C1889" s="7" t="s">
        <v>2402</v>
      </c>
      <c r="D1889" s="7" t="s">
        <v>2752</v>
      </c>
      <c r="E1889" s="9" t="s">
        <v>7281</v>
      </c>
      <c r="F1889" t="str">
        <f t="shared" si="58"/>
        <v>Brent</v>
      </c>
      <c r="G1889" t="str">
        <f t="shared" si="59"/>
        <v>Mr</v>
      </c>
    </row>
    <row r="1890" spans="1:7" ht="15.75">
      <c r="A1890" s="9" t="s">
        <v>1932</v>
      </c>
      <c r="B1890" s="9" t="s">
        <v>7282</v>
      </c>
      <c r="C1890" s="7" t="s">
        <v>2402</v>
      </c>
      <c r="D1890" s="7" t="s">
        <v>7283</v>
      </c>
      <c r="E1890" s="9" t="s">
        <v>7284</v>
      </c>
      <c r="F1890" t="str">
        <f t="shared" si="58"/>
        <v>Eugene M</v>
      </c>
      <c r="G1890" t="str">
        <f t="shared" si="59"/>
        <v>Mr</v>
      </c>
    </row>
    <row r="1891" spans="1:7" ht="15.75">
      <c r="A1891" s="9" t="s">
        <v>1933</v>
      </c>
      <c r="B1891" s="9" t="s">
        <v>7285</v>
      </c>
      <c r="C1891" s="7" t="s">
        <v>2395</v>
      </c>
      <c r="D1891" s="7" t="s">
        <v>7286</v>
      </c>
      <c r="E1891" s="9" t="s">
        <v>5268</v>
      </c>
      <c r="F1891" t="str">
        <f t="shared" si="58"/>
        <v>Erin D</v>
      </c>
      <c r="G1891" t="str">
        <f t="shared" si="59"/>
        <v>Ms</v>
      </c>
    </row>
    <row r="1892" spans="1:7" ht="15.75">
      <c r="A1892" s="9" t="s">
        <v>1934</v>
      </c>
      <c r="B1892" s="9" t="s">
        <v>7287</v>
      </c>
      <c r="C1892" s="7" t="s">
        <v>2395</v>
      </c>
      <c r="D1892" s="7" t="s">
        <v>7288</v>
      </c>
      <c r="E1892" s="9" t="s">
        <v>7289</v>
      </c>
      <c r="F1892" t="str">
        <f t="shared" si="58"/>
        <v>Kamilla</v>
      </c>
      <c r="G1892" t="str">
        <f t="shared" si="59"/>
        <v>Ms</v>
      </c>
    </row>
    <row r="1893" spans="1:7" ht="15.75">
      <c r="A1893" s="9" t="s">
        <v>1935</v>
      </c>
      <c r="B1893" s="9" t="s">
        <v>7290</v>
      </c>
      <c r="C1893" s="7" t="s">
        <v>2402</v>
      </c>
      <c r="D1893" s="7" t="s">
        <v>7291</v>
      </c>
      <c r="E1893" s="9" t="s">
        <v>3472</v>
      </c>
      <c r="F1893" t="str">
        <f t="shared" si="58"/>
        <v>Russell B</v>
      </c>
      <c r="G1893" t="str">
        <f t="shared" si="59"/>
        <v>Mr</v>
      </c>
    </row>
    <row r="1894" spans="1:7" ht="15.75">
      <c r="A1894" s="9" t="s">
        <v>1936</v>
      </c>
      <c r="B1894" s="9" t="s">
        <v>7292</v>
      </c>
      <c r="C1894" s="7" t="s">
        <v>2395</v>
      </c>
      <c r="D1894" s="7" t="s">
        <v>7293</v>
      </c>
      <c r="E1894" s="9" t="s">
        <v>7294</v>
      </c>
      <c r="F1894" t="str">
        <f t="shared" si="58"/>
        <v>Louise</v>
      </c>
      <c r="G1894" t="str">
        <f t="shared" si="59"/>
        <v>Ms</v>
      </c>
    </row>
    <row r="1895" spans="1:7" ht="15.75">
      <c r="A1895" s="9" t="s">
        <v>1937</v>
      </c>
      <c r="B1895" s="9" t="s">
        <v>7295</v>
      </c>
      <c r="C1895" s="7" t="s">
        <v>2402</v>
      </c>
      <c r="D1895" s="7" t="s">
        <v>7296</v>
      </c>
      <c r="E1895" s="9" t="s">
        <v>7297</v>
      </c>
      <c r="F1895" t="str">
        <f t="shared" si="58"/>
        <v>Wayne I</v>
      </c>
      <c r="G1895" t="str">
        <f t="shared" si="59"/>
        <v>Mr</v>
      </c>
    </row>
    <row r="1896" spans="1:7" ht="15.75">
      <c r="A1896" s="9" t="s">
        <v>1938</v>
      </c>
      <c r="B1896" s="9" t="s">
        <v>7298</v>
      </c>
      <c r="C1896" s="7" t="s">
        <v>2395</v>
      </c>
      <c r="D1896" s="7" t="s">
        <v>4543</v>
      </c>
      <c r="E1896" s="9" t="s">
        <v>7299</v>
      </c>
      <c r="F1896" t="str">
        <f t="shared" si="58"/>
        <v>Tracy L</v>
      </c>
      <c r="G1896" t="str">
        <f t="shared" si="59"/>
        <v>Ms</v>
      </c>
    </row>
    <row r="1897" spans="1:7" ht="15.75">
      <c r="A1897" s="9" t="s">
        <v>1939</v>
      </c>
      <c r="B1897" s="9" t="s">
        <v>7300</v>
      </c>
      <c r="C1897" s="7" t="s">
        <v>2406</v>
      </c>
      <c r="D1897" s="7" t="s">
        <v>4136</v>
      </c>
      <c r="E1897" s="9" t="s">
        <v>4717</v>
      </c>
      <c r="F1897" t="str">
        <f t="shared" si="58"/>
        <v>Heather</v>
      </c>
      <c r="G1897" t="str">
        <f t="shared" si="59"/>
        <v>Mrs</v>
      </c>
    </row>
    <row r="1898" spans="1:7" ht="15.75">
      <c r="A1898" s="9" t="s">
        <v>1940</v>
      </c>
      <c r="B1898" s="9" t="s">
        <v>7301</v>
      </c>
      <c r="C1898" s="7" t="s">
        <v>2406</v>
      </c>
      <c r="D1898" s="7" t="s">
        <v>3117</v>
      </c>
      <c r="E1898" s="9" t="s">
        <v>7302</v>
      </c>
      <c r="F1898" t="str">
        <f t="shared" si="58"/>
        <v>Megan C</v>
      </c>
      <c r="G1898" t="str">
        <f t="shared" si="59"/>
        <v>Mrs</v>
      </c>
    </row>
    <row r="1899" spans="1:7" ht="15.75">
      <c r="A1899" s="9" t="s">
        <v>1941</v>
      </c>
      <c r="B1899" s="9" t="s">
        <v>7303</v>
      </c>
      <c r="C1899" s="7" t="s">
        <v>2402</v>
      </c>
      <c r="D1899" s="7" t="s">
        <v>4857</v>
      </c>
      <c r="E1899" s="9" t="s">
        <v>7304</v>
      </c>
      <c r="F1899" t="str">
        <f t="shared" si="58"/>
        <v>Jonathan</v>
      </c>
      <c r="G1899" t="str">
        <f t="shared" si="59"/>
        <v>Mr</v>
      </c>
    </row>
    <row r="1900" spans="1:7" ht="15.75">
      <c r="A1900" s="9" t="s">
        <v>1942</v>
      </c>
      <c r="B1900" s="9" t="s">
        <v>7305</v>
      </c>
      <c r="C1900" s="7" t="s">
        <v>2402</v>
      </c>
      <c r="D1900" s="7" t="s">
        <v>7306</v>
      </c>
      <c r="E1900" s="9" t="s">
        <v>2920</v>
      </c>
      <c r="F1900" t="str">
        <f t="shared" si="58"/>
        <v>Greg D</v>
      </c>
      <c r="G1900" t="str">
        <f t="shared" si="59"/>
        <v>Mr</v>
      </c>
    </row>
    <row r="1901" spans="1:7" ht="15.75">
      <c r="A1901" s="9" t="s">
        <v>1943</v>
      </c>
      <c r="B1901" s="9" t="s">
        <v>7307</v>
      </c>
      <c r="C1901" s="7" t="s">
        <v>2402</v>
      </c>
      <c r="D1901" s="7" t="s">
        <v>7308</v>
      </c>
      <c r="E1901" s="9" t="s">
        <v>7309</v>
      </c>
      <c r="F1901" t="str">
        <f t="shared" si="58"/>
        <v>Steven L</v>
      </c>
      <c r="G1901" t="str">
        <f t="shared" si="59"/>
        <v>Mr</v>
      </c>
    </row>
    <row r="1902" spans="1:7" ht="15.75">
      <c r="A1902" s="9" t="s">
        <v>1944</v>
      </c>
      <c r="B1902" s="9" t="s">
        <v>7310</v>
      </c>
      <c r="C1902" s="7" t="s">
        <v>2402</v>
      </c>
      <c r="D1902" s="7" t="s">
        <v>7311</v>
      </c>
      <c r="E1902" s="9" t="s">
        <v>7312</v>
      </c>
      <c r="F1902" t="str">
        <f t="shared" si="58"/>
        <v>Gianfilippo</v>
      </c>
      <c r="G1902" t="str">
        <f t="shared" si="59"/>
        <v>Mr</v>
      </c>
    </row>
    <row r="1903" spans="1:7" ht="15.75">
      <c r="A1903" s="9" t="s">
        <v>1945</v>
      </c>
      <c r="B1903" s="9" t="s">
        <v>7313</v>
      </c>
      <c r="C1903" s="7" t="s">
        <v>2402</v>
      </c>
      <c r="D1903" s="7" t="s">
        <v>7314</v>
      </c>
      <c r="E1903" s="9" t="s">
        <v>7315</v>
      </c>
      <c r="F1903" t="str">
        <f t="shared" si="58"/>
        <v>Hector</v>
      </c>
      <c r="G1903" t="str">
        <f t="shared" si="59"/>
        <v>Mr</v>
      </c>
    </row>
    <row r="1904" spans="1:7" ht="15.75">
      <c r="A1904" s="9" t="s">
        <v>1946</v>
      </c>
      <c r="B1904" s="9" t="s">
        <v>7316</v>
      </c>
      <c r="C1904" s="7" t="s">
        <v>2402</v>
      </c>
      <c r="D1904" s="7" t="s">
        <v>7317</v>
      </c>
      <c r="E1904" s="9" t="s">
        <v>7318</v>
      </c>
      <c r="F1904" t="str">
        <f t="shared" si="58"/>
        <v>Mark W</v>
      </c>
      <c r="G1904" t="str">
        <f t="shared" si="59"/>
        <v>Mr</v>
      </c>
    </row>
    <row r="1905" spans="1:7" ht="15.75">
      <c r="A1905" s="9" t="s">
        <v>1947</v>
      </c>
      <c r="B1905" s="9" t="s">
        <v>7319</v>
      </c>
      <c r="C1905" s="7" t="s">
        <v>2402</v>
      </c>
      <c r="D1905" s="7" t="s">
        <v>7320</v>
      </c>
      <c r="E1905" s="9" t="s">
        <v>7321</v>
      </c>
      <c r="F1905" t="str">
        <f t="shared" si="58"/>
        <v>Cameron</v>
      </c>
      <c r="G1905" t="str">
        <f t="shared" si="59"/>
        <v>Mr</v>
      </c>
    </row>
    <row r="1906" spans="1:7" ht="15.75">
      <c r="A1906" s="9" t="s">
        <v>1948</v>
      </c>
      <c r="B1906" s="9" t="s">
        <v>7322</v>
      </c>
      <c r="C1906" s="7" t="s">
        <v>2406</v>
      </c>
      <c r="D1906" s="7" t="s">
        <v>7323</v>
      </c>
      <c r="E1906" s="9" t="s">
        <v>7324</v>
      </c>
      <c r="F1906" t="str">
        <f t="shared" si="58"/>
        <v>Aubri</v>
      </c>
      <c r="G1906" t="str">
        <f t="shared" si="59"/>
        <v>Mrs</v>
      </c>
    </row>
    <row r="1907" spans="1:7" ht="15.75">
      <c r="A1907" s="9" t="s">
        <v>1949</v>
      </c>
      <c r="B1907" s="9" t="s">
        <v>7325</v>
      </c>
      <c r="C1907" s="7" t="s">
        <v>2402</v>
      </c>
      <c r="D1907" s="7" t="s">
        <v>3538</v>
      </c>
      <c r="E1907" s="9" t="s">
        <v>7326</v>
      </c>
      <c r="F1907" t="str">
        <f t="shared" si="58"/>
        <v>Justin</v>
      </c>
      <c r="G1907" t="str">
        <f t="shared" si="59"/>
        <v>Mr</v>
      </c>
    </row>
    <row r="1908" spans="1:7" ht="15.75">
      <c r="A1908" s="9" t="s">
        <v>1950</v>
      </c>
      <c r="B1908" s="9" t="s">
        <v>7327</v>
      </c>
      <c r="C1908" s="7" t="s">
        <v>2395</v>
      </c>
      <c r="D1908" s="7" t="s">
        <v>6398</v>
      </c>
      <c r="E1908" s="9" t="s">
        <v>7328</v>
      </c>
      <c r="F1908" t="str">
        <f t="shared" si="58"/>
        <v>Megan A</v>
      </c>
      <c r="G1908" t="str">
        <f t="shared" si="59"/>
        <v>Ms</v>
      </c>
    </row>
    <row r="1909" spans="1:7" ht="15.75">
      <c r="A1909" s="9" t="s">
        <v>1951</v>
      </c>
      <c r="B1909" s="9" t="s">
        <v>7329</v>
      </c>
      <c r="C1909" s="7" t="s">
        <v>2395</v>
      </c>
      <c r="D1909" s="7" t="s">
        <v>7330</v>
      </c>
      <c r="E1909" s="9" t="s">
        <v>7331</v>
      </c>
      <c r="F1909" t="str">
        <f t="shared" si="58"/>
        <v>Erika M</v>
      </c>
      <c r="G1909" t="str">
        <f t="shared" si="59"/>
        <v>Ms</v>
      </c>
    </row>
    <row r="1910" spans="1:7" ht="15.75">
      <c r="A1910" s="9" t="s">
        <v>1952</v>
      </c>
      <c r="B1910" s="9" t="s">
        <v>7332</v>
      </c>
      <c r="C1910" s="7" t="s">
        <v>2402</v>
      </c>
      <c r="D1910" s="7" t="s">
        <v>3385</v>
      </c>
      <c r="E1910" s="9" t="s">
        <v>7333</v>
      </c>
      <c r="F1910" t="str">
        <f t="shared" si="58"/>
        <v>Daniel G</v>
      </c>
      <c r="G1910" t="str">
        <f t="shared" si="59"/>
        <v>Mr</v>
      </c>
    </row>
    <row r="1911" spans="1:7" ht="15.75">
      <c r="A1911" s="9" t="s">
        <v>1953</v>
      </c>
      <c r="B1911" s="9" t="s">
        <v>7334</v>
      </c>
      <c r="C1911" s="7" t="s">
        <v>2395</v>
      </c>
      <c r="D1911" s="7" t="s">
        <v>7335</v>
      </c>
      <c r="E1911" s="9" t="s">
        <v>7336</v>
      </c>
      <c r="F1911" t="str">
        <f t="shared" si="58"/>
        <v>Devin C</v>
      </c>
      <c r="G1911" t="str">
        <f t="shared" si="59"/>
        <v>Ms</v>
      </c>
    </row>
    <row r="1912" spans="1:7" ht="15.75">
      <c r="A1912" s="9" t="s">
        <v>1954</v>
      </c>
      <c r="B1912" s="9" t="s">
        <v>7337</v>
      </c>
      <c r="C1912" s="7" t="s">
        <v>2395</v>
      </c>
      <c r="D1912" s="7" t="s">
        <v>7338</v>
      </c>
      <c r="E1912" s="9" t="s">
        <v>5123</v>
      </c>
      <c r="F1912" t="str">
        <f t="shared" si="58"/>
        <v>Louise A</v>
      </c>
      <c r="G1912" t="str">
        <f t="shared" si="59"/>
        <v>Ms</v>
      </c>
    </row>
    <row r="1913" spans="1:7" ht="15.75">
      <c r="A1913" s="9" t="s">
        <v>1955</v>
      </c>
      <c r="B1913" s="9" t="s">
        <v>7339</v>
      </c>
      <c r="C1913" s="7" t="s">
        <v>2406</v>
      </c>
      <c r="D1913" s="7" t="s">
        <v>2865</v>
      </c>
      <c r="E1913" s="9" t="s">
        <v>3623</v>
      </c>
      <c r="F1913" t="str">
        <f t="shared" si="58"/>
        <v>Sarah</v>
      </c>
      <c r="G1913" t="str">
        <f t="shared" si="59"/>
        <v>Mrs</v>
      </c>
    </row>
    <row r="1914" spans="1:7" ht="15.75">
      <c r="A1914" s="9" t="s">
        <v>1956</v>
      </c>
      <c r="B1914" s="9" t="s">
        <v>7340</v>
      </c>
      <c r="C1914" s="7" t="s">
        <v>2395</v>
      </c>
      <c r="D1914" s="7" t="s">
        <v>2434</v>
      </c>
      <c r="E1914" s="9" t="s">
        <v>7341</v>
      </c>
      <c r="F1914" t="str">
        <f t="shared" si="58"/>
        <v>Amy</v>
      </c>
      <c r="G1914" t="str">
        <f t="shared" si="59"/>
        <v>Ms</v>
      </c>
    </row>
    <row r="1915" spans="1:7" ht="15.75">
      <c r="A1915" s="9" t="s">
        <v>1957</v>
      </c>
      <c r="B1915" s="9" t="s">
        <v>7342</v>
      </c>
      <c r="C1915" s="7" t="s">
        <v>2395</v>
      </c>
      <c r="D1915" s="7" t="s">
        <v>6342</v>
      </c>
      <c r="E1915" s="9" t="s">
        <v>7343</v>
      </c>
      <c r="F1915" t="str">
        <f t="shared" si="58"/>
        <v>Brittany L</v>
      </c>
      <c r="G1915" t="str">
        <f t="shared" si="59"/>
        <v>Ms</v>
      </c>
    </row>
    <row r="1916" spans="1:7" ht="15.75">
      <c r="A1916" s="9" t="s">
        <v>1958</v>
      </c>
      <c r="B1916" s="9" t="s">
        <v>7344</v>
      </c>
      <c r="C1916" s="7" t="s">
        <v>2395</v>
      </c>
      <c r="D1916" s="7" t="s">
        <v>7345</v>
      </c>
      <c r="E1916" s="9" t="s">
        <v>7346</v>
      </c>
      <c r="F1916" t="str">
        <f t="shared" si="58"/>
        <v>Katie T</v>
      </c>
      <c r="G1916" t="str">
        <f t="shared" si="59"/>
        <v>Ms</v>
      </c>
    </row>
    <row r="1917" spans="1:7" ht="15.75">
      <c r="A1917" s="9" t="s">
        <v>1959</v>
      </c>
      <c r="B1917" s="9" t="s">
        <v>7347</v>
      </c>
      <c r="C1917" s="7" t="s">
        <v>2395</v>
      </c>
      <c r="D1917" s="7" t="s">
        <v>3488</v>
      </c>
      <c r="E1917" s="9" t="s">
        <v>5958</v>
      </c>
      <c r="F1917" t="str">
        <f t="shared" si="58"/>
        <v>Jessica L</v>
      </c>
      <c r="G1917" t="str">
        <f t="shared" si="59"/>
        <v>Ms</v>
      </c>
    </row>
    <row r="1918" spans="1:7" ht="15.75">
      <c r="A1918" s="9" t="s">
        <v>1960</v>
      </c>
      <c r="B1918" s="9" t="s">
        <v>7348</v>
      </c>
      <c r="C1918" s="7" t="s">
        <v>2406</v>
      </c>
      <c r="D1918" s="7" t="s">
        <v>7349</v>
      </c>
      <c r="E1918" s="9" t="s">
        <v>7350</v>
      </c>
      <c r="F1918" t="str">
        <f t="shared" si="58"/>
        <v>Kristina K</v>
      </c>
      <c r="G1918" t="str">
        <f t="shared" si="59"/>
        <v>Mrs</v>
      </c>
    </row>
    <row r="1919" spans="1:7" ht="15.75">
      <c r="A1919" s="9" t="s">
        <v>1961</v>
      </c>
      <c r="B1919" s="9" t="s">
        <v>7351</v>
      </c>
      <c r="C1919" s="7" t="s">
        <v>2402</v>
      </c>
      <c r="D1919" s="7" t="s">
        <v>3209</v>
      </c>
      <c r="E1919" s="9" t="s">
        <v>7352</v>
      </c>
      <c r="F1919" t="str">
        <f t="shared" si="58"/>
        <v>Brad</v>
      </c>
      <c r="G1919" t="str">
        <f t="shared" si="59"/>
        <v>Mr</v>
      </c>
    </row>
    <row r="1920" spans="1:7" ht="15.75">
      <c r="A1920" s="9" t="s">
        <v>1962</v>
      </c>
      <c r="B1920" s="9" t="s">
        <v>7353</v>
      </c>
      <c r="C1920" s="7" t="s">
        <v>2395</v>
      </c>
      <c r="D1920" s="7" t="s">
        <v>7354</v>
      </c>
      <c r="E1920" s="9" t="s">
        <v>7355</v>
      </c>
      <c r="F1920" t="str">
        <f t="shared" si="58"/>
        <v>Margaret O</v>
      </c>
      <c r="G1920" t="str">
        <f t="shared" si="59"/>
        <v>Ms</v>
      </c>
    </row>
    <row r="1921" spans="1:7" ht="15.75">
      <c r="A1921" s="9" t="s">
        <v>1963</v>
      </c>
      <c r="B1921" s="9" t="s">
        <v>7356</v>
      </c>
      <c r="C1921" s="7" t="s">
        <v>2402</v>
      </c>
      <c r="D1921" s="7" t="s">
        <v>7357</v>
      </c>
      <c r="E1921" s="9" t="s">
        <v>7358</v>
      </c>
      <c r="F1921" t="str">
        <f t="shared" si="58"/>
        <v>Craig R</v>
      </c>
      <c r="G1921" t="str">
        <f t="shared" si="59"/>
        <v>Mr</v>
      </c>
    </row>
    <row r="1922" spans="1:7" ht="15.75">
      <c r="A1922" s="9" t="s">
        <v>1964</v>
      </c>
      <c r="B1922" s="9" t="s">
        <v>7359</v>
      </c>
      <c r="C1922" s="7" t="s">
        <v>2402</v>
      </c>
      <c r="D1922" s="7" t="s">
        <v>7360</v>
      </c>
      <c r="E1922" s="9" t="s">
        <v>7361</v>
      </c>
      <c r="F1922" t="str">
        <f t="shared" si="58"/>
        <v>Simo</v>
      </c>
      <c r="G1922" t="str">
        <f t="shared" si="59"/>
        <v>Mr</v>
      </c>
    </row>
    <row r="1923" spans="1:7" ht="15.75">
      <c r="A1923" s="9" t="s">
        <v>1965</v>
      </c>
      <c r="B1923" s="9" t="s">
        <v>7362</v>
      </c>
      <c r="C1923" s="7" t="s">
        <v>2402</v>
      </c>
      <c r="D1923" s="7" t="s">
        <v>7363</v>
      </c>
      <c r="E1923" s="9" t="s">
        <v>7364</v>
      </c>
      <c r="F1923" t="str">
        <f t="shared" ref="F1923:F1986" si="60">TRIM(D1923)</f>
        <v>Christopher J</v>
      </c>
      <c r="G1923" t="str">
        <f t="shared" ref="G1923:G1986" si="61">TRIM(C1923)</f>
        <v>Mr</v>
      </c>
    </row>
    <row r="1924" spans="1:7" ht="15.75">
      <c r="A1924" s="9" t="s">
        <v>1966</v>
      </c>
      <c r="B1924" s="9" t="s">
        <v>7365</v>
      </c>
      <c r="C1924" s="7" t="s">
        <v>2402</v>
      </c>
      <c r="D1924" s="7" t="s">
        <v>7366</v>
      </c>
      <c r="E1924" s="9" t="s">
        <v>7367</v>
      </c>
      <c r="F1924" t="str">
        <f t="shared" si="60"/>
        <v>Mario Sr</v>
      </c>
      <c r="G1924" t="str">
        <f t="shared" si="61"/>
        <v>Mr</v>
      </c>
    </row>
    <row r="1925" spans="1:7" ht="15.75">
      <c r="A1925" s="9" t="s">
        <v>1967</v>
      </c>
      <c r="B1925" s="9" t="s">
        <v>7368</v>
      </c>
      <c r="C1925" s="7" t="s">
        <v>2406</v>
      </c>
      <c r="D1925" s="7" t="s">
        <v>7369</v>
      </c>
      <c r="E1925" s="9" t="s">
        <v>3082</v>
      </c>
      <c r="F1925" t="str">
        <f t="shared" si="60"/>
        <v>Meghann R</v>
      </c>
      <c r="G1925" t="str">
        <f t="shared" si="61"/>
        <v>Mrs</v>
      </c>
    </row>
    <row r="1926" spans="1:7" ht="15.75">
      <c r="A1926" s="9" t="s">
        <v>1968</v>
      </c>
      <c r="B1926" s="9" t="s">
        <v>7370</v>
      </c>
      <c r="C1926" s="7" t="s">
        <v>2402</v>
      </c>
      <c r="D1926" s="7" t="s">
        <v>4294</v>
      </c>
      <c r="E1926" s="9" t="s">
        <v>7371</v>
      </c>
      <c r="F1926" t="str">
        <f t="shared" si="60"/>
        <v>Scott M</v>
      </c>
      <c r="G1926" t="str">
        <f t="shared" si="61"/>
        <v>Mr</v>
      </c>
    </row>
    <row r="1927" spans="1:7" ht="15.75">
      <c r="A1927" s="9" t="s">
        <v>1969</v>
      </c>
      <c r="B1927" s="9" t="s">
        <v>7372</v>
      </c>
      <c r="C1927" s="7" t="s">
        <v>2395</v>
      </c>
      <c r="D1927" s="7" t="s">
        <v>3920</v>
      </c>
      <c r="E1927" s="9" t="s">
        <v>5469</v>
      </c>
      <c r="F1927" t="str">
        <f t="shared" si="60"/>
        <v>Casey</v>
      </c>
      <c r="G1927" t="str">
        <f t="shared" si="61"/>
        <v>Ms</v>
      </c>
    </row>
    <row r="1928" spans="1:7" ht="15.75">
      <c r="A1928" s="9" t="s">
        <v>1970</v>
      </c>
      <c r="B1928" s="9" t="s">
        <v>7373</v>
      </c>
      <c r="C1928" s="7" t="s">
        <v>2395</v>
      </c>
      <c r="D1928" s="7" t="s">
        <v>7374</v>
      </c>
      <c r="E1928" s="9" t="s">
        <v>3862</v>
      </c>
      <c r="F1928" t="str">
        <f t="shared" si="60"/>
        <v>Caitlin E</v>
      </c>
      <c r="G1928" t="str">
        <f t="shared" si="61"/>
        <v>Ms</v>
      </c>
    </row>
    <row r="1929" spans="1:7" ht="15.75">
      <c r="A1929" s="9" t="s">
        <v>1971</v>
      </c>
      <c r="B1929" s="9" t="s">
        <v>7375</v>
      </c>
      <c r="C1929" s="7" t="s">
        <v>2406</v>
      </c>
      <c r="D1929" s="7" t="s">
        <v>7376</v>
      </c>
      <c r="E1929" s="9" t="s">
        <v>7377</v>
      </c>
      <c r="F1929" t="str">
        <f t="shared" si="60"/>
        <v>Samantha A</v>
      </c>
      <c r="G1929" t="str">
        <f t="shared" si="61"/>
        <v>Mrs</v>
      </c>
    </row>
    <row r="1930" spans="1:7" ht="15.75">
      <c r="A1930" s="9" t="s">
        <v>1972</v>
      </c>
      <c r="B1930" s="9" t="s">
        <v>7378</v>
      </c>
      <c r="C1930" s="7" t="s">
        <v>2402</v>
      </c>
      <c r="D1930" s="7" t="s">
        <v>3304</v>
      </c>
      <c r="E1930" s="9" t="s">
        <v>7379</v>
      </c>
      <c r="F1930" t="str">
        <f t="shared" si="60"/>
        <v>Erik</v>
      </c>
      <c r="G1930" t="str">
        <f t="shared" si="61"/>
        <v>Mr</v>
      </c>
    </row>
    <row r="1931" spans="1:7" ht="15.75">
      <c r="A1931" s="9" t="s">
        <v>1973</v>
      </c>
      <c r="B1931" s="9" t="s">
        <v>7380</v>
      </c>
      <c r="C1931" s="7" t="s">
        <v>2402</v>
      </c>
      <c r="D1931" s="7" t="s">
        <v>2816</v>
      </c>
      <c r="E1931" s="9" t="s">
        <v>7381</v>
      </c>
      <c r="F1931" t="str">
        <f t="shared" si="60"/>
        <v>Christopher</v>
      </c>
      <c r="G1931" t="str">
        <f t="shared" si="61"/>
        <v>Mr</v>
      </c>
    </row>
    <row r="1932" spans="1:7" ht="15.75">
      <c r="A1932" s="9" t="s">
        <v>1974</v>
      </c>
      <c r="B1932" s="9" t="s">
        <v>7382</v>
      </c>
      <c r="C1932" s="7" t="s">
        <v>2406</v>
      </c>
      <c r="D1932" s="7" t="s">
        <v>7383</v>
      </c>
      <c r="E1932" s="9" t="s">
        <v>7384</v>
      </c>
      <c r="F1932" t="str">
        <f t="shared" si="60"/>
        <v>Maya</v>
      </c>
      <c r="G1932" t="str">
        <f t="shared" si="61"/>
        <v>Mrs</v>
      </c>
    </row>
    <row r="1933" spans="1:7" ht="15.75">
      <c r="A1933" s="9" t="s">
        <v>1975</v>
      </c>
      <c r="B1933" s="9" t="s">
        <v>7385</v>
      </c>
      <c r="C1933" s="7" t="s">
        <v>2402</v>
      </c>
      <c r="D1933" s="7" t="s">
        <v>7386</v>
      </c>
      <c r="E1933" s="9" t="s">
        <v>6596</v>
      </c>
      <c r="F1933" t="str">
        <f t="shared" si="60"/>
        <v>Zachary T</v>
      </c>
      <c r="G1933" t="str">
        <f t="shared" si="61"/>
        <v>Mr</v>
      </c>
    </row>
    <row r="1934" spans="1:7" ht="15.75">
      <c r="A1934" s="9" t="s">
        <v>1976</v>
      </c>
      <c r="B1934" s="9" t="s">
        <v>7387</v>
      </c>
      <c r="C1934" s="7" t="s">
        <v>2406</v>
      </c>
      <c r="D1934" s="7" t="s">
        <v>7388</v>
      </c>
      <c r="E1934" s="9" t="s">
        <v>7389</v>
      </c>
      <c r="F1934" t="str">
        <f t="shared" si="60"/>
        <v>Hilda</v>
      </c>
      <c r="G1934" t="str">
        <f t="shared" si="61"/>
        <v>Mrs</v>
      </c>
    </row>
    <row r="1935" spans="1:7" ht="15.75">
      <c r="A1935" s="9" t="s">
        <v>1977</v>
      </c>
      <c r="B1935" s="9" t="s">
        <v>7390</v>
      </c>
      <c r="C1935" s="7" t="s">
        <v>2395</v>
      </c>
      <c r="D1935" s="7" t="s">
        <v>5525</v>
      </c>
      <c r="E1935" s="9" t="s">
        <v>7391</v>
      </c>
      <c r="F1935" t="str">
        <f t="shared" si="60"/>
        <v>Stephanie</v>
      </c>
      <c r="G1935" t="str">
        <f t="shared" si="61"/>
        <v>Ms</v>
      </c>
    </row>
    <row r="1936" spans="1:7" ht="15.75">
      <c r="A1936" s="9" t="s">
        <v>1978</v>
      </c>
      <c r="B1936" s="9" t="s">
        <v>7392</v>
      </c>
      <c r="C1936" s="7" t="s">
        <v>2402</v>
      </c>
      <c r="D1936" s="7" t="s">
        <v>3170</v>
      </c>
      <c r="E1936" s="9" t="s">
        <v>7393</v>
      </c>
      <c r="F1936" t="str">
        <f t="shared" si="60"/>
        <v>Doug</v>
      </c>
      <c r="G1936" t="str">
        <f t="shared" si="61"/>
        <v>Mr</v>
      </c>
    </row>
    <row r="1937" spans="1:7" ht="15.75">
      <c r="A1937" s="9" t="s">
        <v>1979</v>
      </c>
      <c r="B1937" s="9" t="s">
        <v>7394</v>
      </c>
      <c r="C1937" s="7" t="s">
        <v>2395</v>
      </c>
      <c r="D1937" s="7" t="s">
        <v>7395</v>
      </c>
      <c r="E1937" s="9" t="s">
        <v>7396</v>
      </c>
      <c r="F1937" t="str">
        <f t="shared" si="60"/>
        <v>Bethany N</v>
      </c>
      <c r="G1937" t="str">
        <f t="shared" si="61"/>
        <v>Ms</v>
      </c>
    </row>
    <row r="1938" spans="1:7" ht="15.75">
      <c r="A1938" s="9" t="s">
        <v>1980</v>
      </c>
      <c r="B1938" s="9" t="s">
        <v>7397</v>
      </c>
      <c r="C1938" s="7" t="s">
        <v>2402</v>
      </c>
      <c r="D1938" s="7" t="s">
        <v>2488</v>
      </c>
      <c r="E1938" s="9" t="s">
        <v>7398</v>
      </c>
      <c r="F1938" t="str">
        <f t="shared" si="60"/>
        <v>David</v>
      </c>
      <c r="G1938" t="str">
        <f t="shared" si="61"/>
        <v>Mr</v>
      </c>
    </row>
    <row r="1939" spans="1:7" ht="15.75">
      <c r="A1939" s="9" t="s">
        <v>1981</v>
      </c>
      <c r="B1939" s="9" t="s">
        <v>7399</v>
      </c>
      <c r="C1939" s="7" t="s">
        <v>2406</v>
      </c>
      <c r="D1939" s="7" t="s">
        <v>7400</v>
      </c>
      <c r="E1939" s="9" t="s">
        <v>6770</v>
      </c>
      <c r="F1939" t="str">
        <f t="shared" si="60"/>
        <v>Sandra H</v>
      </c>
      <c r="G1939" t="str">
        <f t="shared" si="61"/>
        <v>Mrs</v>
      </c>
    </row>
    <row r="1940" spans="1:7" ht="15.75">
      <c r="A1940" s="9" t="s">
        <v>1982</v>
      </c>
      <c r="B1940" s="9" t="s">
        <v>7401</v>
      </c>
      <c r="C1940" s="7" t="s">
        <v>2402</v>
      </c>
      <c r="D1940" s="7" t="s">
        <v>7402</v>
      </c>
      <c r="E1940" s="9" t="s">
        <v>7403</v>
      </c>
      <c r="F1940" t="str">
        <f t="shared" si="60"/>
        <v>Takuo</v>
      </c>
      <c r="G1940" t="str">
        <f t="shared" si="61"/>
        <v>Mr</v>
      </c>
    </row>
    <row r="1941" spans="1:7" ht="15.75">
      <c r="A1941" s="9" t="s">
        <v>1983</v>
      </c>
      <c r="B1941" s="9" t="s">
        <v>7404</v>
      </c>
      <c r="C1941" s="7" t="s">
        <v>2395</v>
      </c>
      <c r="D1941" s="7" t="s">
        <v>3677</v>
      </c>
      <c r="E1941" s="9" t="s">
        <v>2710</v>
      </c>
      <c r="F1941" t="str">
        <f t="shared" si="60"/>
        <v>Kelly A</v>
      </c>
      <c r="G1941" t="str">
        <f t="shared" si="61"/>
        <v>Ms</v>
      </c>
    </row>
    <row r="1942" spans="1:7" ht="15.75">
      <c r="A1942" s="9" t="s">
        <v>1984</v>
      </c>
      <c r="B1942" s="9" t="s">
        <v>7405</v>
      </c>
      <c r="C1942" s="7" t="s">
        <v>2402</v>
      </c>
      <c r="D1942" s="7" t="s">
        <v>2625</v>
      </c>
      <c r="E1942" s="9" t="s">
        <v>3351</v>
      </c>
      <c r="F1942" t="str">
        <f t="shared" si="60"/>
        <v>Scott</v>
      </c>
      <c r="G1942" t="str">
        <f t="shared" si="61"/>
        <v>Mr</v>
      </c>
    </row>
    <row r="1943" spans="1:7" ht="15.75">
      <c r="A1943" s="9" t="s">
        <v>1985</v>
      </c>
      <c r="B1943" s="9" t="s">
        <v>7406</v>
      </c>
      <c r="C1943" s="7" t="s">
        <v>2402</v>
      </c>
      <c r="D1943" s="7" t="s">
        <v>7407</v>
      </c>
      <c r="E1943" s="9" t="s">
        <v>7408</v>
      </c>
      <c r="F1943" t="str">
        <f t="shared" si="60"/>
        <v>Benoit</v>
      </c>
      <c r="G1943" t="str">
        <f t="shared" si="61"/>
        <v>Mr</v>
      </c>
    </row>
    <row r="1944" spans="1:7" ht="15.75">
      <c r="A1944" s="9" t="s">
        <v>1986</v>
      </c>
      <c r="B1944" s="9" t="s">
        <v>7409</v>
      </c>
      <c r="C1944" s="7" t="s">
        <v>2395</v>
      </c>
      <c r="D1944" s="7" t="s">
        <v>4309</v>
      </c>
      <c r="E1944" s="9" t="s">
        <v>7410</v>
      </c>
      <c r="F1944" t="str">
        <f t="shared" si="60"/>
        <v>Elizabeth M</v>
      </c>
      <c r="G1944" t="str">
        <f t="shared" si="61"/>
        <v>Ms</v>
      </c>
    </row>
    <row r="1945" spans="1:7" ht="15.75">
      <c r="A1945" s="9" t="s">
        <v>1987</v>
      </c>
      <c r="B1945" s="9" t="s">
        <v>7411</v>
      </c>
      <c r="C1945" s="7" t="s">
        <v>2395</v>
      </c>
      <c r="D1945" s="7" t="s">
        <v>7412</v>
      </c>
      <c r="E1945" s="9" t="s">
        <v>3617</v>
      </c>
      <c r="F1945" t="str">
        <f t="shared" si="60"/>
        <v>Jessica A</v>
      </c>
      <c r="G1945" t="str">
        <f t="shared" si="61"/>
        <v>Ms</v>
      </c>
    </row>
    <row r="1946" spans="1:7" ht="15.75">
      <c r="A1946" s="9" t="s">
        <v>1988</v>
      </c>
      <c r="B1946" s="9" t="s">
        <v>7413</v>
      </c>
      <c r="C1946" s="7" t="s">
        <v>2395</v>
      </c>
      <c r="D1946" s="7" t="s">
        <v>7414</v>
      </c>
      <c r="E1946" s="9" t="s">
        <v>7415</v>
      </c>
      <c r="F1946" t="str">
        <f t="shared" si="60"/>
        <v>Monica K</v>
      </c>
      <c r="G1946" t="str">
        <f t="shared" si="61"/>
        <v>Ms</v>
      </c>
    </row>
    <row r="1947" spans="1:7" ht="15.75">
      <c r="A1947" s="9" t="s">
        <v>1989</v>
      </c>
      <c r="B1947" s="9" t="s">
        <v>7416</v>
      </c>
      <c r="C1947" s="7" t="s">
        <v>2402</v>
      </c>
      <c r="D1947" s="7" t="s">
        <v>5634</v>
      </c>
      <c r="E1947" s="9" t="s">
        <v>7417</v>
      </c>
      <c r="F1947" t="str">
        <f t="shared" si="60"/>
        <v>Kevin L</v>
      </c>
      <c r="G1947" t="str">
        <f t="shared" si="61"/>
        <v>Mr</v>
      </c>
    </row>
    <row r="1948" spans="1:7" ht="15.75">
      <c r="A1948" s="9" t="s">
        <v>1990</v>
      </c>
      <c r="B1948" s="9" t="s">
        <v>7418</v>
      </c>
      <c r="C1948" s="7" t="s">
        <v>2402</v>
      </c>
      <c r="D1948" s="7" t="s">
        <v>3195</v>
      </c>
      <c r="E1948" s="9" t="s">
        <v>7419</v>
      </c>
      <c r="F1948" t="str">
        <f t="shared" si="60"/>
        <v>Gregory</v>
      </c>
      <c r="G1948" t="str">
        <f t="shared" si="61"/>
        <v>Mr</v>
      </c>
    </row>
    <row r="1949" spans="1:7" ht="15.75">
      <c r="A1949" s="9" t="s">
        <v>1991</v>
      </c>
      <c r="B1949" s="9" t="s">
        <v>7420</v>
      </c>
      <c r="C1949" s="7" t="s">
        <v>2402</v>
      </c>
      <c r="D1949" s="7" t="s">
        <v>7421</v>
      </c>
      <c r="E1949" s="9" t="s">
        <v>2710</v>
      </c>
      <c r="F1949" t="str">
        <f t="shared" si="60"/>
        <v>Bryson C</v>
      </c>
      <c r="G1949" t="str">
        <f t="shared" si="61"/>
        <v>Mr</v>
      </c>
    </row>
    <row r="1950" spans="1:7" ht="15.75">
      <c r="A1950" s="9" t="s">
        <v>1992</v>
      </c>
      <c r="B1950" s="9" t="s">
        <v>7422</v>
      </c>
      <c r="C1950" s="7" t="s">
        <v>2395</v>
      </c>
      <c r="D1950" s="7" t="s">
        <v>7423</v>
      </c>
      <c r="E1950" s="9" t="s">
        <v>7424</v>
      </c>
      <c r="F1950" t="str">
        <f t="shared" si="60"/>
        <v>Della</v>
      </c>
      <c r="G1950" t="str">
        <f t="shared" si="61"/>
        <v>Ms</v>
      </c>
    </row>
    <row r="1951" spans="1:7" ht="15.75">
      <c r="A1951" s="9" t="s">
        <v>1993</v>
      </c>
      <c r="B1951" s="9" t="s">
        <v>7425</v>
      </c>
      <c r="C1951" s="7" t="s">
        <v>2402</v>
      </c>
      <c r="D1951" s="7" t="s">
        <v>2488</v>
      </c>
      <c r="E1951" s="9" t="s">
        <v>7426</v>
      </c>
      <c r="F1951" t="str">
        <f t="shared" si="60"/>
        <v>David</v>
      </c>
      <c r="G1951" t="str">
        <f t="shared" si="61"/>
        <v>Mr</v>
      </c>
    </row>
    <row r="1952" spans="1:7" ht="15.75">
      <c r="A1952" s="9" t="s">
        <v>1994</v>
      </c>
      <c r="B1952" s="9" t="s">
        <v>7427</v>
      </c>
      <c r="C1952" s="7" t="s">
        <v>2395</v>
      </c>
      <c r="D1952" s="7" t="s">
        <v>4041</v>
      </c>
      <c r="E1952" s="9" t="s">
        <v>7428</v>
      </c>
      <c r="F1952" t="str">
        <f t="shared" si="60"/>
        <v>Victoria</v>
      </c>
      <c r="G1952" t="str">
        <f t="shared" si="61"/>
        <v>Ms</v>
      </c>
    </row>
    <row r="1953" spans="1:7" ht="15.75">
      <c r="A1953" s="9" t="s">
        <v>1995</v>
      </c>
      <c r="B1953" s="9" t="s">
        <v>7429</v>
      </c>
      <c r="C1953" s="7" t="s">
        <v>2402</v>
      </c>
      <c r="D1953" s="7" t="s">
        <v>7430</v>
      </c>
      <c r="E1953" s="9" t="s">
        <v>7431</v>
      </c>
      <c r="F1953" t="str">
        <f t="shared" si="60"/>
        <v>Tasos</v>
      </c>
      <c r="G1953" t="str">
        <f t="shared" si="61"/>
        <v>Mr</v>
      </c>
    </row>
    <row r="1954" spans="1:7" ht="15.75">
      <c r="A1954" s="9" t="s">
        <v>1996</v>
      </c>
      <c r="B1954" s="9" t="s">
        <v>7432</v>
      </c>
      <c r="C1954" s="7" t="s">
        <v>2402</v>
      </c>
      <c r="D1954" s="7" t="s">
        <v>2422</v>
      </c>
      <c r="E1954" s="9" t="s">
        <v>7433</v>
      </c>
      <c r="F1954" t="str">
        <f t="shared" si="60"/>
        <v>Thomas</v>
      </c>
      <c r="G1954" t="str">
        <f t="shared" si="61"/>
        <v>Mr</v>
      </c>
    </row>
    <row r="1955" spans="1:7" ht="15.75">
      <c r="A1955" s="9" t="s">
        <v>1997</v>
      </c>
      <c r="B1955" s="9" t="s">
        <v>7434</v>
      </c>
      <c r="C1955" s="7" t="s">
        <v>2402</v>
      </c>
      <c r="D1955" s="7" t="s">
        <v>7435</v>
      </c>
      <c r="E1955" s="9" t="s">
        <v>7436</v>
      </c>
      <c r="F1955" t="str">
        <f t="shared" si="60"/>
        <v>Lukasz</v>
      </c>
      <c r="G1955" t="str">
        <f t="shared" si="61"/>
        <v>Mr</v>
      </c>
    </row>
    <row r="1956" spans="1:7" ht="15.75">
      <c r="A1956" s="9" t="s">
        <v>1998</v>
      </c>
      <c r="B1956" s="9" t="s">
        <v>7437</v>
      </c>
      <c r="C1956" s="7" t="s">
        <v>2402</v>
      </c>
      <c r="D1956" s="7" t="s">
        <v>7438</v>
      </c>
      <c r="E1956" s="9" t="s">
        <v>4207</v>
      </c>
      <c r="F1956" t="str">
        <f t="shared" si="60"/>
        <v>Matthew A</v>
      </c>
      <c r="G1956" t="str">
        <f t="shared" si="61"/>
        <v>Mr</v>
      </c>
    </row>
    <row r="1957" spans="1:7" ht="15.75">
      <c r="A1957" s="9" t="s">
        <v>1999</v>
      </c>
      <c r="B1957" s="9" t="s">
        <v>7439</v>
      </c>
      <c r="C1957" s="7" t="s">
        <v>2395</v>
      </c>
      <c r="D1957" s="7" t="s">
        <v>7440</v>
      </c>
      <c r="E1957" s="9" t="s">
        <v>7441</v>
      </c>
      <c r="F1957" t="str">
        <f t="shared" si="60"/>
        <v>Meta</v>
      </c>
      <c r="G1957" t="str">
        <f t="shared" si="61"/>
        <v>Ms</v>
      </c>
    </row>
    <row r="1958" spans="1:7" ht="15.75">
      <c r="A1958" s="9" t="s">
        <v>2000</v>
      </c>
      <c r="B1958" s="9" t="s">
        <v>7442</v>
      </c>
      <c r="C1958" s="7" t="s">
        <v>2395</v>
      </c>
      <c r="D1958" s="7" t="s">
        <v>7443</v>
      </c>
      <c r="E1958" s="9" t="s">
        <v>7444</v>
      </c>
      <c r="F1958" t="str">
        <f t="shared" si="60"/>
        <v>Rachel E</v>
      </c>
      <c r="G1958" t="str">
        <f t="shared" si="61"/>
        <v>Ms</v>
      </c>
    </row>
    <row r="1959" spans="1:7" ht="15.75">
      <c r="A1959" s="9" t="s">
        <v>2001</v>
      </c>
      <c r="B1959" s="9" t="s">
        <v>7445</v>
      </c>
      <c r="C1959" s="7" t="s">
        <v>2395</v>
      </c>
      <c r="D1959" s="7" t="s">
        <v>7446</v>
      </c>
      <c r="E1959" s="9" t="s">
        <v>7447</v>
      </c>
      <c r="F1959" t="str">
        <f t="shared" si="60"/>
        <v>Angelica</v>
      </c>
      <c r="G1959" t="str">
        <f t="shared" si="61"/>
        <v>Ms</v>
      </c>
    </row>
    <row r="1960" spans="1:7" ht="15.75">
      <c r="A1960" s="9" t="s">
        <v>2002</v>
      </c>
      <c r="B1960" s="9" t="s">
        <v>7448</v>
      </c>
      <c r="C1960" s="7" t="s">
        <v>2395</v>
      </c>
      <c r="D1960" s="7" t="s">
        <v>2843</v>
      </c>
      <c r="E1960" s="9" t="s">
        <v>5528</v>
      </c>
      <c r="F1960" t="str">
        <f t="shared" si="60"/>
        <v>Megan</v>
      </c>
      <c r="G1960" t="str">
        <f t="shared" si="61"/>
        <v>Ms</v>
      </c>
    </row>
    <row r="1961" spans="1:7" ht="15.75">
      <c r="A1961" s="9" t="s">
        <v>2003</v>
      </c>
      <c r="B1961" s="9" t="s">
        <v>7449</v>
      </c>
      <c r="C1961" s="7" t="s">
        <v>2395</v>
      </c>
      <c r="D1961" s="7" t="s">
        <v>3981</v>
      </c>
      <c r="E1961" s="9" t="s">
        <v>7450</v>
      </c>
      <c r="F1961" t="str">
        <f t="shared" si="60"/>
        <v>Kathleen</v>
      </c>
      <c r="G1961" t="str">
        <f t="shared" si="61"/>
        <v>Ms</v>
      </c>
    </row>
    <row r="1962" spans="1:7" ht="15.75">
      <c r="A1962" s="9" t="s">
        <v>2004</v>
      </c>
      <c r="B1962" s="9" t="s">
        <v>7451</v>
      </c>
      <c r="C1962" s="7" t="s">
        <v>2402</v>
      </c>
      <c r="D1962" s="7" t="s">
        <v>7452</v>
      </c>
      <c r="E1962" s="9" t="s">
        <v>7453</v>
      </c>
      <c r="F1962" t="str">
        <f t="shared" si="60"/>
        <v>Gabriel D</v>
      </c>
      <c r="G1962" t="str">
        <f t="shared" si="61"/>
        <v>Mr</v>
      </c>
    </row>
    <row r="1963" spans="1:7" ht="15.75">
      <c r="A1963" s="9" t="s">
        <v>2005</v>
      </c>
      <c r="B1963" s="9" t="s">
        <v>7454</v>
      </c>
      <c r="C1963" s="7" t="s">
        <v>2402</v>
      </c>
      <c r="D1963" s="7" t="s">
        <v>7455</v>
      </c>
      <c r="E1963" s="9" t="s">
        <v>2514</v>
      </c>
      <c r="F1963" t="str">
        <f t="shared" si="60"/>
        <v>Jeff T</v>
      </c>
      <c r="G1963" t="str">
        <f t="shared" si="61"/>
        <v>Mr</v>
      </c>
    </row>
    <row r="1964" spans="1:7" ht="15.75">
      <c r="A1964" s="9" t="s">
        <v>2006</v>
      </c>
      <c r="B1964" s="9" t="s">
        <v>7456</v>
      </c>
      <c r="C1964" s="7" t="s">
        <v>2402</v>
      </c>
      <c r="D1964" s="7" t="s">
        <v>7457</v>
      </c>
      <c r="E1964" s="9" t="s">
        <v>7458</v>
      </c>
      <c r="F1964" t="str">
        <f t="shared" si="60"/>
        <v>Neil D</v>
      </c>
      <c r="G1964" t="str">
        <f t="shared" si="61"/>
        <v>Mr</v>
      </c>
    </row>
    <row r="1965" spans="1:7" ht="15.75">
      <c r="A1965" s="9" t="s">
        <v>2007</v>
      </c>
      <c r="B1965" s="9" t="s">
        <v>7459</v>
      </c>
      <c r="C1965" s="7" t="s">
        <v>2395</v>
      </c>
      <c r="D1965" s="7" t="s">
        <v>7460</v>
      </c>
      <c r="E1965" s="9" t="s">
        <v>7461</v>
      </c>
      <c r="F1965" t="str">
        <f t="shared" si="60"/>
        <v>Katherine L</v>
      </c>
      <c r="G1965" t="str">
        <f t="shared" si="61"/>
        <v>Ms</v>
      </c>
    </row>
    <row r="1966" spans="1:7" ht="15.75">
      <c r="A1966" s="9" t="s">
        <v>2008</v>
      </c>
      <c r="B1966" s="9" t="s">
        <v>7462</v>
      </c>
      <c r="C1966" s="7" t="s">
        <v>2395</v>
      </c>
      <c r="D1966" s="7" t="s">
        <v>7463</v>
      </c>
      <c r="E1966" s="9" t="s">
        <v>7464</v>
      </c>
      <c r="F1966" t="str">
        <f t="shared" si="60"/>
        <v>Ariel E</v>
      </c>
      <c r="G1966" t="str">
        <f t="shared" si="61"/>
        <v>Ms</v>
      </c>
    </row>
    <row r="1967" spans="1:7" ht="15.75">
      <c r="A1967" s="9" t="s">
        <v>2009</v>
      </c>
      <c r="B1967" s="9" t="s">
        <v>7465</v>
      </c>
      <c r="C1967" s="7" t="s">
        <v>2402</v>
      </c>
      <c r="D1967" s="7" t="s">
        <v>5387</v>
      </c>
      <c r="E1967" s="9" t="s">
        <v>7466</v>
      </c>
      <c r="F1967" t="str">
        <f t="shared" si="60"/>
        <v>Christopher P</v>
      </c>
      <c r="G1967" t="str">
        <f t="shared" si="61"/>
        <v>Mr</v>
      </c>
    </row>
    <row r="1968" spans="1:7" ht="15.75">
      <c r="A1968" s="9" t="s">
        <v>2010</v>
      </c>
      <c r="B1968" s="9" t="s">
        <v>7467</v>
      </c>
      <c r="C1968" s="7" t="s">
        <v>2406</v>
      </c>
      <c r="D1968" s="7" t="s">
        <v>7190</v>
      </c>
      <c r="E1968" s="9" t="s">
        <v>7468</v>
      </c>
      <c r="F1968" t="str">
        <f t="shared" si="60"/>
        <v>Erin M</v>
      </c>
      <c r="G1968" t="str">
        <f t="shared" si="61"/>
        <v>Mrs</v>
      </c>
    </row>
    <row r="1969" spans="1:7" ht="15.75">
      <c r="A1969" s="9" t="s">
        <v>2011</v>
      </c>
      <c r="B1969" s="9" t="s">
        <v>7469</v>
      </c>
      <c r="C1969" s="7" t="s">
        <v>2406</v>
      </c>
      <c r="D1969" s="7" t="s">
        <v>7470</v>
      </c>
      <c r="E1969" s="9" t="s">
        <v>7471</v>
      </c>
      <c r="F1969" t="str">
        <f t="shared" si="60"/>
        <v>Molly K</v>
      </c>
      <c r="G1969" t="str">
        <f t="shared" si="61"/>
        <v>Mrs</v>
      </c>
    </row>
    <row r="1970" spans="1:7" ht="15.75">
      <c r="A1970" s="9" t="s">
        <v>2012</v>
      </c>
      <c r="B1970" s="9" t="s">
        <v>7472</v>
      </c>
      <c r="C1970" s="7" t="s">
        <v>2402</v>
      </c>
      <c r="D1970" s="7" t="s">
        <v>4988</v>
      </c>
      <c r="E1970" s="9" t="s">
        <v>4641</v>
      </c>
      <c r="F1970" t="str">
        <f t="shared" si="60"/>
        <v>Ryan J</v>
      </c>
      <c r="G1970" t="str">
        <f t="shared" si="61"/>
        <v>Mr</v>
      </c>
    </row>
    <row r="1971" spans="1:7" ht="15.75">
      <c r="A1971" s="9" t="s">
        <v>2013</v>
      </c>
      <c r="B1971" s="9" t="s">
        <v>7473</v>
      </c>
      <c r="C1971" s="7" t="s">
        <v>2402</v>
      </c>
      <c r="D1971" s="7" t="s">
        <v>2403</v>
      </c>
      <c r="E1971" s="9" t="s">
        <v>7474</v>
      </c>
      <c r="F1971" t="str">
        <f t="shared" si="60"/>
        <v>Daniel</v>
      </c>
      <c r="G1971" t="str">
        <f t="shared" si="61"/>
        <v>Mr</v>
      </c>
    </row>
    <row r="1972" spans="1:7" ht="15.75">
      <c r="A1972" s="9" t="s">
        <v>2014</v>
      </c>
      <c r="B1972" s="9" t="s">
        <v>7475</v>
      </c>
      <c r="C1972" s="7" t="s">
        <v>2406</v>
      </c>
      <c r="D1972" s="7" t="s">
        <v>2767</v>
      </c>
      <c r="E1972" s="9" t="s">
        <v>6679</v>
      </c>
      <c r="F1972" t="str">
        <f t="shared" si="60"/>
        <v>Jennifer</v>
      </c>
      <c r="G1972" t="str">
        <f t="shared" si="61"/>
        <v>Mrs</v>
      </c>
    </row>
    <row r="1973" spans="1:7" ht="15.75">
      <c r="A1973" s="9" t="s">
        <v>2015</v>
      </c>
      <c r="B1973" s="9" t="s">
        <v>7476</v>
      </c>
      <c r="C1973" s="7" t="s">
        <v>2402</v>
      </c>
      <c r="D1973" s="7" t="s">
        <v>7477</v>
      </c>
      <c r="E1973" s="9" t="s">
        <v>7478</v>
      </c>
      <c r="F1973" t="str">
        <f t="shared" si="60"/>
        <v>Daniel M</v>
      </c>
      <c r="G1973" t="str">
        <f t="shared" si="61"/>
        <v>Mr</v>
      </c>
    </row>
    <row r="1974" spans="1:7" ht="15.75">
      <c r="A1974" s="9" t="s">
        <v>2016</v>
      </c>
      <c r="B1974" s="9" t="s">
        <v>7479</v>
      </c>
      <c r="C1974" s="7" t="s">
        <v>2395</v>
      </c>
      <c r="D1974" s="7" t="s">
        <v>7480</v>
      </c>
      <c r="E1974" s="9" t="s">
        <v>7481</v>
      </c>
      <c r="F1974" t="str">
        <f t="shared" si="60"/>
        <v>Hiruni</v>
      </c>
      <c r="G1974" t="str">
        <f t="shared" si="61"/>
        <v>Ms</v>
      </c>
    </row>
    <row r="1975" spans="1:7" ht="15.75">
      <c r="A1975" s="9" t="s">
        <v>2017</v>
      </c>
      <c r="B1975" s="9" t="s">
        <v>7482</v>
      </c>
      <c r="C1975" s="7" t="s">
        <v>2395</v>
      </c>
      <c r="D1975" s="7" t="s">
        <v>7483</v>
      </c>
      <c r="E1975" s="9" t="s">
        <v>7484</v>
      </c>
      <c r="F1975" t="str">
        <f t="shared" si="60"/>
        <v>Reina H</v>
      </c>
      <c r="G1975" t="str">
        <f t="shared" si="61"/>
        <v>Ms</v>
      </c>
    </row>
    <row r="1976" spans="1:7" ht="15.75">
      <c r="A1976" s="9" t="s">
        <v>2018</v>
      </c>
      <c r="B1976" s="9" t="s">
        <v>7485</v>
      </c>
      <c r="C1976" s="7" t="s">
        <v>2395</v>
      </c>
      <c r="D1976" s="7" t="s">
        <v>7486</v>
      </c>
      <c r="E1976" s="9" t="s">
        <v>7487</v>
      </c>
      <c r="F1976" t="str">
        <f t="shared" si="60"/>
        <v>Kristi</v>
      </c>
      <c r="G1976" t="str">
        <f t="shared" si="61"/>
        <v>Ms</v>
      </c>
    </row>
    <row r="1977" spans="1:7" ht="15.75">
      <c r="A1977" s="9" t="s">
        <v>2019</v>
      </c>
      <c r="B1977" s="9" t="s">
        <v>7488</v>
      </c>
      <c r="C1977" s="7" t="s">
        <v>2395</v>
      </c>
      <c r="D1977" s="7" t="s">
        <v>3975</v>
      </c>
      <c r="E1977" s="9" t="s">
        <v>7489</v>
      </c>
      <c r="F1977" t="str">
        <f t="shared" si="60"/>
        <v>Meredith L</v>
      </c>
      <c r="G1977" t="str">
        <f t="shared" si="61"/>
        <v>Ms</v>
      </c>
    </row>
    <row r="1978" spans="1:7" ht="15.75">
      <c r="A1978" s="9" t="s">
        <v>2020</v>
      </c>
      <c r="B1978" s="9" t="s">
        <v>7490</v>
      </c>
      <c r="C1978" s="7" t="s">
        <v>2395</v>
      </c>
      <c r="D1978" s="7" t="s">
        <v>7491</v>
      </c>
      <c r="E1978" s="9" t="s">
        <v>5566</v>
      </c>
      <c r="F1978" t="str">
        <f t="shared" si="60"/>
        <v>Jocelyn</v>
      </c>
      <c r="G1978" t="str">
        <f t="shared" si="61"/>
        <v>Ms</v>
      </c>
    </row>
    <row r="1979" spans="1:7" ht="15.75">
      <c r="A1979" s="9" t="s">
        <v>2021</v>
      </c>
      <c r="B1979" s="9" t="s">
        <v>7492</v>
      </c>
      <c r="C1979" s="7" t="s">
        <v>2406</v>
      </c>
      <c r="D1979" s="7" t="s">
        <v>7493</v>
      </c>
      <c r="E1979" s="9" t="s">
        <v>7494</v>
      </c>
      <c r="F1979" t="str">
        <f t="shared" si="60"/>
        <v>Daphne</v>
      </c>
      <c r="G1979" t="str">
        <f t="shared" si="61"/>
        <v>Mrs</v>
      </c>
    </row>
    <row r="1980" spans="1:7" ht="15.75">
      <c r="A1980" s="9" t="s">
        <v>2022</v>
      </c>
      <c r="B1980" s="9" t="s">
        <v>7495</v>
      </c>
      <c r="C1980" s="7" t="s">
        <v>2395</v>
      </c>
      <c r="D1980" s="7" t="s">
        <v>7496</v>
      </c>
      <c r="E1980" s="9" t="s">
        <v>7497</v>
      </c>
      <c r="F1980" t="str">
        <f t="shared" si="60"/>
        <v>Margaret E</v>
      </c>
      <c r="G1980" t="str">
        <f t="shared" si="61"/>
        <v>Ms</v>
      </c>
    </row>
    <row r="1981" spans="1:7" ht="15.75">
      <c r="A1981" s="9" t="s">
        <v>2023</v>
      </c>
      <c r="B1981" s="9" t="s">
        <v>7498</v>
      </c>
      <c r="C1981" s="7" t="s">
        <v>2402</v>
      </c>
      <c r="D1981" s="7" t="s">
        <v>7499</v>
      </c>
      <c r="E1981" s="9" t="s">
        <v>7500</v>
      </c>
      <c r="F1981" t="str">
        <f t="shared" si="60"/>
        <v>Mario J</v>
      </c>
      <c r="G1981" t="str">
        <f t="shared" si="61"/>
        <v>Mr</v>
      </c>
    </row>
    <row r="1982" spans="1:7" ht="15.75">
      <c r="A1982" s="9" t="s">
        <v>2024</v>
      </c>
      <c r="B1982" s="9" t="s">
        <v>7501</v>
      </c>
      <c r="C1982" s="7" t="s">
        <v>2402</v>
      </c>
      <c r="D1982" s="7" t="s">
        <v>7502</v>
      </c>
      <c r="E1982" s="9" t="s">
        <v>3478</v>
      </c>
      <c r="F1982" t="str">
        <f t="shared" si="60"/>
        <v>Steven M</v>
      </c>
      <c r="G1982" t="str">
        <f t="shared" si="61"/>
        <v>Mr</v>
      </c>
    </row>
    <row r="1983" spans="1:7" ht="15.75">
      <c r="A1983" s="9" t="s">
        <v>2025</v>
      </c>
      <c r="B1983" s="9" t="s">
        <v>7503</v>
      </c>
      <c r="C1983" s="7" t="s">
        <v>2402</v>
      </c>
      <c r="D1983" s="7" t="s">
        <v>3237</v>
      </c>
      <c r="E1983" s="9" t="s">
        <v>7504</v>
      </c>
      <c r="F1983" t="str">
        <f t="shared" si="60"/>
        <v>Peter</v>
      </c>
      <c r="G1983" t="str">
        <f t="shared" si="61"/>
        <v>Mr</v>
      </c>
    </row>
    <row r="1984" spans="1:7" ht="15.75">
      <c r="A1984" s="9" t="s">
        <v>2026</v>
      </c>
      <c r="B1984" s="9" t="s">
        <v>7505</v>
      </c>
      <c r="C1984" s="7" t="s">
        <v>2395</v>
      </c>
      <c r="D1984" s="7" t="s">
        <v>7506</v>
      </c>
      <c r="E1984" s="9" t="s">
        <v>7507</v>
      </c>
      <c r="F1984" t="str">
        <f t="shared" si="60"/>
        <v>Carolina</v>
      </c>
      <c r="G1984" t="str">
        <f t="shared" si="61"/>
        <v>Ms</v>
      </c>
    </row>
    <row r="1985" spans="1:7" ht="15.75">
      <c r="A1985" s="9" t="s">
        <v>2027</v>
      </c>
      <c r="B1985" s="9" t="s">
        <v>7508</v>
      </c>
      <c r="C1985" s="7" t="s">
        <v>2406</v>
      </c>
      <c r="D1985" s="7" t="s">
        <v>7509</v>
      </c>
      <c r="E1985" s="9" t="s">
        <v>7510</v>
      </c>
      <c r="F1985" t="str">
        <f t="shared" si="60"/>
        <v>Jenny K</v>
      </c>
      <c r="G1985" t="str">
        <f t="shared" si="61"/>
        <v>Mrs</v>
      </c>
    </row>
    <row r="1986" spans="1:7" ht="15.75">
      <c r="A1986" s="9" t="s">
        <v>2028</v>
      </c>
      <c r="B1986" s="9" t="s">
        <v>7511</v>
      </c>
      <c r="C1986" s="7" t="s">
        <v>2395</v>
      </c>
      <c r="D1986" s="7" t="s">
        <v>4416</v>
      </c>
      <c r="E1986" s="9" t="s">
        <v>7512</v>
      </c>
      <c r="F1986" t="str">
        <f t="shared" si="60"/>
        <v>Jessica</v>
      </c>
      <c r="G1986" t="str">
        <f t="shared" si="61"/>
        <v>Ms</v>
      </c>
    </row>
    <row r="1987" spans="1:7" ht="15.75">
      <c r="A1987" s="9" t="s">
        <v>2029</v>
      </c>
      <c r="B1987" s="9" t="s">
        <v>7513</v>
      </c>
      <c r="C1987" s="7" t="s">
        <v>2395</v>
      </c>
      <c r="D1987" s="7" t="s">
        <v>7514</v>
      </c>
      <c r="E1987" s="9" t="s">
        <v>7515</v>
      </c>
      <c r="F1987" t="str">
        <f t="shared" ref="F1987:F2050" si="62">TRIM(D1987)</f>
        <v>Kimberly D</v>
      </c>
      <c r="G1987" t="str">
        <f t="shared" ref="G1987:G2050" si="63">TRIM(C1987)</f>
        <v>Ms</v>
      </c>
    </row>
    <row r="1988" spans="1:7" ht="15.75">
      <c r="A1988" s="9" t="s">
        <v>2030</v>
      </c>
      <c r="B1988" s="9" t="s">
        <v>7516</v>
      </c>
      <c r="C1988" s="7" t="s">
        <v>2402</v>
      </c>
      <c r="D1988" s="7" t="s">
        <v>7517</v>
      </c>
      <c r="E1988" s="9" t="s">
        <v>7518</v>
      </c>
      <c r="F1988" t="str">
        <f t="shared" si="62"/>
        <v>Marc-Olivier</v>
      </c>
      <c r="G1988" t="str">
        <f t="shared" si="63"/>
        <v>Mr</v>
      </c>
    </row>
    <row r="1989" spans="1:7" ht="15.75">
      <c r="A1989" s="9" t="s">
        <v>2031</v>
      </c>
      <c r="B1989" s="9" t="s">
        <v>7519</v>
      </c>
      <c r="C1989" s="7" t="s">
        <v>2402</v>
      </c>
      <c r="D1989" s="7" t="s">
        <v>7520</v>
      </c>
      <c r="E1989" s="9" t="s">
        <v>7521</v>
      </c>
      <c r="F1989" t="str">
        <f t="shared" si="62"/>
        <v>Russell J</v>
      </c>
      <c r="G1989" t="str">
        <f t="shared" si="63"/>
        <v>Mr</v>
      </c>
    </row>
    <row r="1990" spans="1:7" ht="15.75">
      <c r="A1990" s="9" t="s">
        <v>2032</v>
      </c>
      <c r="B1990" s="9" t="s">
        <v>7522</v>
      </c>
      <c r="C1990" s="7" t="s">
        <v>2395</v>
      </c>
      <c r="D1990" s="7" t="s">
        <v>7523</v>
      </c>
      <c r="E1990" s="9" t="s">
        <v>7524</v>
      </c>
      <c r="F1990" t="str">
        <f t="shared" si="62"/>
        <v>Karine</v>
      </c>
      <c r="G1990" t="str">
        <f t="shared" si="63"/>
        <v>Ms</v>
      </c>
    </row>
    <row r="1991" spans="1:7" ht="15.75">
      <c r="A1991" s="9" t="s">
        <v>2033</v>
      </c>
      <c r="B1991" s="9" t="s">
        <v>7525</v>
      </c>
      <c r="C1991" s="7" t="s">
        <v>2395</v>
      </c>
      <c r="D1991" s="7" t="s">
        <v>7526</v>
      </c>
      <c r="E1991" s="9" t="s">
        <v>7527</v>
      </c>
      <c r="F1991" t="str">
        <f t="shared" si="62"/>
        <v>Cheryl</v>
      </c>
      <c r="G1991" t="str">
        <f t="shared" si="63"/>
        <v>Ms</v>
      </c>
    </row>
    <row r="1992" spans="1:7" ht="15.75">
      <c r="A1992" s="9" t="s">
        <v>2034</v>
      </c>
      <c r="B1992" s="9" t="s">
        <v>7528</v>
      </c>
      <c r="C1992" s="7" t="s">
        <v>2395</v>
      </c>
      <c r="D1992" s="7" t="s">
        <v>3100</v>
      </c>
      <c r="E1992" s="9" t="s">
        <v>5003</v>
      </c>
      <c r="F1992" t="str">
        <f t="shared" si="62"/>
        <v>Allison M</v>
      </c>
      <c r="G1992" t="str">
        <f t="shared" si="63"/>
        <v>Ms</v>
      </c>
    </row>
    <row r="1993" spans="1:7" ht="15.75">
      <c r="A1993" s="9" t="s">
        <v>2035</v>
      </c>
      <c r="B1993" s="9" t="s">
        <v>7529</v>
      </c>
      <c r="C1993" s="7" t="s">
        <v>2395</v>
      </c>
      <c r="D1993" s="7" t="s">
        <v>7530</v>
      </c>
      <c r="E1993" s="9" t="s">
        <v>7531</v>
      </c>
      <c r="F1993" t="str">
        <f t="shared" si="62"/>
        <v>Jenna L</v>
      </c>
      <c r="G1993" t="str">
        <f t="shared" si="63"/>
        <v>Ms</v>
      </c>
    </row>
    <row r="1994" spans="1:7" ht="15.75">
      <c r="A1994" s="9" t="s">
        <v>2036</v>
      </c>
      <c r="B1994" s="9" t="s">
        <v>7532</v>
      </c>
      <c r="C1994" s="7" t="s">
        <v>2395</v>
      </c>
      <c r="D1994" s="7" t="s">
        <v>7533</v>
      </c>
      <c r="E1994" s="9" t="s">
        <v>2540</v>
      </c>
      <c r="F1994" t="str">
        <f t="shared" si="62"/>
        <v>Adriana</v>
      </c>
      <c r="G1994" t="str">
        <f t="shared" si="63"/>
        <v>Ms</v>
      </c>
    </row>
    <row r="1995" spans="1:7" ht="15.75">
      <c r="A1995" s="9" t="s">
        <v>2037</v>
      </c>
      <c r="B1995" s="9" t="s">
        <v>7534</v>
      </c>
      <c r="C1995" s="7" t="s">
        <v>2395</v>
      </c>
      <c r="D1995" s="7" t="s">
        <v>7535</v>
      </c>
      <c r="E1995" s="9" t="s">
        <v>7536</v>
      </c>
      <c r="F1995" t="str">
        <f t="shared" si="62"/>
        <v>Miranda J</v>
      </c>
      <c r="G1995" t="str">
        <f t="shared" si="63"/>
        <v>Ms</v>
      </c>
    </row>
    <row r="1996" spans="1:7" ht="15.75">
      <c r="A1996" s="9" t="s">
        <v>2038</v>
      </c>
      <c r="B1996" s="9" t="s">
        <v>7537</v>
      </c>
      <c r="C1996" s="7" t="s">
        <v>2402</v>
      </c>
      <c r="D1996" s="7" t="s">
        <v>7538</v>
      </c>
      <c r="E1996" s="9" t="s">
        <v>7539</v>
      </c>
      <c r="F1996" t="str">
        <f t="shared" si="62"/>
        <v>Roberto</v>
      </c>
      <c r="G1996" t="str">
        <f t="shared" si="63"/>
        <v>Mr</v>
      </c>
    </row>
    <row r="1997" spans="1:7" ht="15.75">
      <c r="A1997" s="9" t="s">
        <v>2039</v>
      </c>
      <c r="B1997" s="9" t="s">
        <v>7540</v>
      </c>
      <c r="C1997" s="7" t="s">
        <v>2406</v>
      </c>
      <c r="D1997" s="7" t="s">
        <v>7541</v>
      </c>
      <c r="E1997" s="9" t="s">
        <v>7542</v>
      </c>
      <c r="F1997" t="str">
        <f t="shared" si="62"/>
        <v>Rebecca B</v>
      </c>
      <c r="G1997" t="str">
        <f t="shared" si="63"/>
        <v>Mrs</v>
      </c>
    </row>
    <row r="1998" spans="1:7" ht="15.75">
      <c r="A1998" s="9" t="s">
        <v>2040</v>
      </c>
      <c r="B1998" s="9" t="s">
        <v>7543</v>
      </c>
      <c r="C1998" s="7" t="s">
        <v>2395</v>
      </c>
      <c r="D1998" s="7" t="s">
        <v>2568</v>
      </c>
      <c r="E1998" s="9" t="s">
        <v>7544</v>
      </c>
      <c r="F1998" t="str">
        <f t="shared" si="62"/>
        <v>Tiffany</v>
      </c>
      <c r="G1998" t="str">
        <f t="shared" si="63"/>
        <v>Ms</v>
      </c>
    </row>
    <row r="1999" spans="1:7" ht="15.75">
      <c r="A1999" s="9" t="s">
        <v>2041</v>
      </c>
      <c r="B1999" s="9" t="s">
        <v>7545</v>
      </c>
      <c r="C1999" s="7" t="s">
        <v>2402</v>
      </c>
      <c r="D1999" s="7" t="s">
        <v>7546</v>
      </c>
      <c r="E1999" s="9" t="s">
        <v>7547</v>
      </c>
      <c r="F1999" t="str">
        <f t="shared" si="62"/>
        <v>Alexander</v>
      </c>
      <c r="G1999" t="str">
        <f t="shared" si="63"/>
        <v>Mr</v>
      </c>
    </row>
    <row r="2000" spans="1:7" ht="15.75">
      <c r="A2000" s="9" t="s">
        <v>2042</v>
      </c>
      <c r="B2000" s="9" t="s">
        <v>7548</v>
      </c>
      <c r="C2000" s="7" t="s">
        <v>2402</v>
      </c>
      <c r="D2000" s="7" t="s">
        <v>7549</v>
      </c>
      <c r="E2000" s="9" t="s">
        <v>7550</v>
      </c>
      <c r="F2000" t="str">
        <f t="shared" si="62"/>
        <v>Rich M</v>
      </c>
      <c r="G2000" t="str">
        <f t="shared" si="63"/>
        <v>Mr</v>
      </c>
    </row>
    <row r="2001" spans="1:7" ht="15.75">
      <c r="A2001" s="9" t="s">
        <v>2043</v>
      </c>
      <c r="B2001" s="9" t="s">
        <v>7551</v>
      </c>
      <c r="C2001" s="7" t="s">
        <v>2402</v>
      </c>
      <c r="D2001" s="7" t="s">
        <v>7552</v>
      </c>
      <c r="E2001" s="9" t="s">
        <v>7553</v>
      </c>
      <c r="F2001" t="str">
        <f t="shared" si="62"/>
        <v>Aaron C</v>
      </c>
      <c r="G2001" t="str">
        <f t="shared" si="63"/>
        <v>Mr</v>
      </c>
    </row>
    <row r="2002" spans="1:7" ht="15.75">
      <c r="A2002" s="9" t="s">
        <v>2044</v>
      </c>
      <c r="B2002" s="9" t="s">
        <v>7554</v>
      </c>
      <c r="C2002" s="7" t="s">
        <v>2395</v>
      </c>
      <c r="D2002" s="7" t="s">
        <v>4066</v>
      </c>
      <c r="E2002" s="9" t="s">
        <v>7555</v>
      </c>
      <c r="F2002" t="str">
        <f t="shared" si="62"/>
        <v>Kate</v>
      </c>
      <c r="G2002" t="str">
        <f t="shared" si="63"/>
        <v>Ms</v>
      </c>
    </row>
    <row r="2003" spans="1:7" ht="15.75">
      <c r="A2003" s="9" t="s">
        <v>2045</v>
      </c>
      <c r="B2003" s="9" t="s">
        <v>7556</v>
      </c>
      <c r="C2003" s="7" t="s">
        <v>2395</v>
      </c>
      <c r="D2003" s="7" t="s">
        <v>7557</v>
      </c>
      <c r="E2003" s="9" t="s">
        <v>7558</v>
      </c>
      <c r="F2003" t="str">
        <f t="shared" si="62"/>
        <v>Maria M</v>
      </c>
      <c r="G2003" t="str">
        <f t="shared" si="63"/>
        <v>Ms</v>
      </c>
    </row>
    <row r="2004" spans="1:7" ht="15.75">
      <c r="A2004" s="9" t="s">
        <v>2046</v>
      </c>
      <c r="B2004" s="9" t="s">
        <v>7559</v>
      </c>
      <c r="C2004" s="7" t="s">
        <v>2402</v>
      </c>
      <c r="D2004" s="7" t="s">
        <v>2625</v>
      </c>
      <c r="E2004" s="9" t="s">
        <v>7560</v>
      </c>
      <c r="F2004" t="str">
        <f t="shared" si="62"/>
        <v>Scott</v>
      </c>
      <c r="G2004" t="str">
        <f t="shared" si="63"/>
        <v>Mr</v>
      </c>
    </row>
    <row r="2005" spans="1:7" ht="15.75">
      <c r="A2005" s="9" t="s">
        <v>2047</v>
      </c>
      <c r="B2005" s="9" t="s">
        <v>7561</v>
      </c>
      <c r="C2005" s="7" t="s">
        <v>2402</v>
      </c>
      <c r="D2005" s="7" t="s">
        <v>7562</v>
      </c>
      <c r="E2005" s="9" t="s">
        <v>5552</v>
      </c>
      <c r="F2005" t="str">
        <f t="shared" si="62"/>
        <v>Freeman</v>
      </c>
      <c r="G2005" t="str">
        <f t="shared" si="63"/>
        <v>Mr</v>
      </c>
    </row>
    <row r="2006" spans="1:7" ht="15.75">
      <c r="A2006" s="9" t="s">
        <v>2048</v>
      </c>
      <c r="B2006" s="9" t="s">
        <v>7563</v>
      </c>
      <c r="C2006" s="7" t="s">
        <v>2402</v>
      </c>
      <c r="D2006" s="7" t="s">
        <v>7564</v>
      </c>
      <c r="E2006" s="9" t="s">
        <v>7565</v>
      </c>
      <c r="F2006" t="str">
        <f t="shared" si="62"/>
        <v>Daven W</v>
      </c>
      <c r="G2006" t="str">
        <f t="shared" si="63"/>
        <v>Mr</v>
      </c>
    </row>
    <row r="2007" spans="1:7" ht="15.75">
      <c r="A2007" s="9" t="s">
        <v>2049</v>
      </c>
      <c r="B2007" s="9" t="s">
        <v>7566</v>
      </c>
      <c r="C2007" s="7" t="s">
        <v>2406</v>
      </c>
      <c r="D2007" s="7" t="s">
        <v>7567</v>
      </c>
      <c r="E2007" s="9" t="s">
        <v>7568</v>
      </c>
      <c r="F2007" t="str">
        <f t="shared" si="62"/>
        <v>Brianne</v>
      </c>
      <c r="G2007" t="str">
        <f t="shared" si="63"/>
        <v>Mrs</v>
      </c>
    </row>
    <row r="2008" spans="1:7" ht="15.75">
      <c r="A2008" s="9" t="s">
        <v>2050</v>
      </c>
      <c r="B2008" s="9" t="s">
        <v>7569</v>
      </c>
      <c r="C2008" s="7" t="s">
        <v>2402</v>
      </c>
      <c r="D2008" s="7" t="s">
        <v>7570</v>
      </c>
      <c r="E2008" s="9" t="s">
        <v>7571</v>
      </c>
      <c r="F2008" t="str">
        <f t="shared" si="62"/>
        <v>Hiroki</v>
      </c>
      <c r="G2008" t="str">
        <f t="shared" si="63"/>
        <v>Mr</v>
      </c>
    </row>
    <row r="2009" spans="1:7" ht="15.75">
      <c r="A2009" s="9" t="s">
        <v>2051</v>
      </c>
      <c r="B2009" s="9" t="s">
        <v>7572</v>
      </c>
      <c r="C2009" s="7" t="s">
        <v>2402</v>
      </c>
      <c r="D2009" s="7" t="s">
        <v>7573</v>
      </c>
      <c r="E2009" s="9" t="s">
        <v>7574</v>
      </c>
      <c r="F2009" t="str">
        <f t="shared" si="62"/>
        <v>Anders</v>
      </c>
      <c r="G2009" t="str">
        <f t="shared" si="63"/>
        <v>Mr</v>
      </c>
    </row>
    <row r="2010" spans="1:7" ht="15.75">
      <c r="A2010" s="9" t="s">
        <v>2052</v>
      </c>
      <c r="B2010" s="9" t="s">
        <v>7575</v>
      </c>
      <c r="C2010" s="7" t="s">
        <v>2395</v>
      </c>
      <c r="D2010" s="7" t="s">
        <v>6731</v>
      </c>
      <c r="E2010" s="9" t="s">
        <v>7576</v>
      </c>
      <c r="F2010" t="str">
        <f t="shared" si="62"/>
        <v>Danielle</v>
      </c>
      <c r="G2010" t="str">
        <f t="shared" si="63"/>
        <v>Ms</v>
      </c>
    </row>
    <row r="2011" spans="1:7" ht="15.75">
      <c r="A2011" s="9" t="s">
        <v>2053</v>
      </c>
      <c r="B2011" s="9" t="s">
        <v>7577</v>
      </c>
      <c r="C2011" s="7" t="s">
        <v>2395</v>
      </c>
      <c r="D2011" s="7" t="s">
        <v>7578</v>
      </c>
      <c r="E2011" s="9" t="s">
        <v>7579</v>
      </c>
      <c r="F2011" t="str">
        <f t="shared" si="62"/>
        <v>Candace N</v>
      </c>
      <c r="G2011" t="str">
        <f t="shared" si="63"/>
        <v>Ms</v>
      </c>
    </row>
    <row r="2012" spans="1:7" ht="15.75">
      <c r="A2012" s="9" t="s">
        <v>2054</v>
      </c>
      <c r="B2012" s="9" t="s">
        <v>7580</v>
      </c>
      <c r="C2012" s="7" t="s">
        <v>2402</v>
      </c>
      <c r="D2012" s="7" t="s">
        <v>7581</v>
      </c>
      <c r="E2012" s="9" t="s">
        <v>7582</v>
      </c>
      <c r="F2012" t="str">
        <f t="shared" si="62"/>
        <v>Bruno F</v>
      </c>
      <c r="G2012" t="str">
        <f t="shared" si="63"/>
        <v>Mr</v>
      </c>
    </row>
    <row r="2013" spans="1:7" ht="15.75">
      <c r="A2013" s="9" t="s">
        <v>2055</v>
      </c>
      <c r="B2013" s="9" t="s">
        <v>7583</v>
      </c>
      <c r="C2013" s="7" t="s">
        <v>2395</v>
      </c>
      <c r="D2013" s="7" t="s">
        <v>2583</v>
      </c>
      <c r="E2013" s="9" t="s">
        <v>7584</v>
      </c>
      <c r="F2013" t="str">
        <f t="shared" si="62"/>
        <v>Emily</v>
      </c>
      <c r="G2013" t="str">
        <f t="shared" si="63"/>
        <v>Ms</v>
      </c>
    </row>
    <row r="2014" spans="1:7" ht="15.75">
      <c r="A2014" s="9" t="s">
        <v>2056</v>
      </c>
      <c r="B2014" s="9" t="s">
        <v>7585</v>
      </c>
      <c r="C2014" s="7" t="s">
        <v>2406</v>
      </c>
      <c r="D2014" s="7" t="s">
        <v>2828</v>
      </c>
      <c r="E2014" s="9" t="s">
        <v>4187</v>
      </c>
      <c r="F2014" t="str">
        <f t="shared" si="62"/>
        <v>Katie</v>
      </c>
      <c r="G2014" t="str">
        <f t="shared" si="63"/>
        <v>Mrs</v>
      </c>
    </row>
    <row r="2015" spans="1:7" ht="15.75">
      <c r="A2015" s="9" t="s">
        <v>2057</v>
      </c>
      <c r="B2015" s="9" t="s">
        <v>7586</v>
      </c>
      <c r="C2015" s="7" t="s">
        <v>2406</v>
      </c>
      <c r="D2015" s="7" t="s">
        <v>7587</v>
      </c>
      <c r="E2015" s="9" t="s">
        <v>7588</v>
      </c>
      <c r="F2015" t="str">
        <f t="shared" si="62"/>
        <v>Sally</v>
      </c>
      <c r="G2015" t="str">
        <f t="shared" si="63"/>
        <v>Mrs</v>
      </c>
    </row>
    <row r="2016" spans="1:7" ht="15.75">
      <c r="A2016" s="9" t="s">
        <v>2058</v>
      </c>
      <c r="B2016" s="9" t="s">
        <v>7589</v>
      </c>
      <c r="C2016" s="7" t="s">
        <v>2402</v>
      </c>
      <c r="D2016" s="7" t="s">
        <v>2982</v>
      </c>
      <c r="E2016" s="9" t="s">
        <v>5123</v>
      </c>
      <c r="F2016" t="str">
        <f t="shared" si="62"/>
        <v>Jeff</v>
      </c>
      <c r="G2016" t="str">
        <f t="shared" si="63"/>
        <v>Mr</v>
      </c>
    </row>
    <row r="2017" spans="1:7" ht="15.75">
      <c r="A2017" s="9" t="s">
        <v>2059</v>
      </c>
      <c r="B2017" s="9" t="s">
        <v>7590</v>
      </c>
      <c r="C2017" s="7" t="s">
        <v>2395</v>
      </c>
      <c r="D2017" s="7" t="s">
        <v>7591</v>
      </c>
      <c r="E2017" s="9" t="s">
        <v>7592</v>
      </c>
      <c r="F2017" t="str">
        <f t="shared" si="62"/>
        <v>Meaghan J</v>
      </c>
      <c r="G2017" t="str">
        <f t="shared" si="63"/>
        <v>Ms</v>
      </c>
    </row>
    <row r="2018" spans="1:7" ht="15.75">
      <c r="A2018" s="9" t="s">
        <v>2060</v>
      </c>
      <c r="B2018" s="9" t="s">
        <v>7593</v>
      </c>
      <c r="C2018" s="7" t="s">
        <v>2395</v>
      </c>
      <c r="D2018" s="7" t="s">
        <v>7594</v>
      </c>
      <c r="E2018" s="9" t="s">
        <v>7595</v>
      </c>
      <c r="F2018" t="str">
        <f t="shared" si="62"/>
        <v>Rina</v>
      </c>
      <c r="G2018" t="str">
        <f t="shared" si="63"/>
        <v>Ms</v>
      </c>
    </row>
    <row r="2019" spans="1:7" ht="15.75">
      <c r="A2019" s="9" t="s">
        <v>2061</v>
      </c>
      <c r="B2019" s="9" t="s">
        <v>7596</v>
      </c>
      <c r="C2019" s="7" t="s">
        <v>2395</v>
      </c>
      <c r="D2019" s="7" t="s">
        <v>7597</v>
      </c>
      <c r="E2019" s="9" t="s">
        <v>4436</v>
      </c>
      <c r="F2019" t="str">
        <f t="shared" si="62"/>
        <v>Kristin P</v>
      </c>
      <c r="G2019" t="str">
        <f t="shared" si="63"/>
        <v>Ms</v>
      </c>
    </row>
    <row r="2020" spans="1:7" ht="15.75">
      <c r="A2020" s="9" t="s">
        <v>2062</v>
      </c>
      <c r="B2020" s="9" t="s">
        <v>7598</v>
      </c>
      <c r="C2020" s="7" t="s">
        <v>2402</v>
      </c>
      <c r="D2020" s="7" t="s">
        <v>7599</v>
      </c>
      <c r="E2020" s="9" t="s">
        <v>7600</v>
      </c>
      <c r="F2020" t="str">
        <f t="shared" si="62"/>
        <v>Albert</v>
      </c>
      <c r="G2020" t="str">
        <f t="shared" si="63"/>
        <v>Mr</v>
      </c>
    </row>
    <row r="2021" spans="1:7" ht="15.75">
      <c r="A2021" s="9" t="s">
        <v>2063</v>
      </c>
      <c r="B2021" s="9" t="s">
        <v>7601</v>
      </c>
      <c r="C2021" s="7" t="s">
        <v>2406</v>
      </c>
      <c r="D2021" s="7" t="s">
        <v>2443</v>
      </c>
      <c r="E2021" s="9" t="s">
        <v>7602</v>
      </c>
      <c r="F2021" t="str">
        <f t="shared" si="62"/>
        <v>Ashley</v>
      </c>
      <c r="G2021" t="str">
        <f t="shared" si="63"/>
        <v>Mrs</v>
      </c>
    </row>
    <row r="2022" spans="1:7" ht="15.75">
      <c r="A2022" s="9" t="s">
        <v>2064</v>
      </c>
      <c r="B2022" s="9" t="s">
        <v>7603</v>
      </c>
      <c r="C2022" s="7" t="s">
        <v>2406</v>
      </c>
      <c r="D2022" s="7" t="s">
        <v>4840</v>
      </c>
      <c r="E2022" s="9" t="s">
        <v>2710</v>
      </c>
      <c r="F2022" t="str">
        <f t="shared" si="62"/>
        <v>Shannon L</v>
      </c>
      <c r="G2022" t="str">
        <f t="shared" si="63"/>
        <v>Mrs</v>
      </c>
    </row>
    <row r="2023" spans="1:7" ht="15.75">
      <c r="A2023" s="9" t="s">
        <v>2065</v>
      </c>
      <c r="B2023" s="9" t="s">
        <v>7604</v>
      </c>
      <c r="C2023" s="7" t="s">
        <v>2395</v>
      </c>
      <c r="D2023" s="7" t="s">
        <v>7605</v>
      </c>
      <c r="E2023" s="9" t="s">
        <v>7606</v>
      </c>
      <c r="F2023" t="str">
        <f t="shared" si="62"/>
        <v>Amy B</v>
      </c>
      <c r="G2023" t="str">
        <f t="shared" si="63"/>
        <v>Ms</v>
      </c>
    </row>
    <row r="2024" spans="1:7" ht="15.75">
      <c r="A2024" s="9" t="s">
        <v>2066</v>
      </c>
      <c r="B2024" s="9" t="s">
        <v>7607</v>
      </c>
      <c r="C2024" s="7" t="s">
        <v>2395</v>
      </c>
      <c r="D2024" s="7" t="s">
        <v>7608</v>
      </c>
      <c r="E2024" s="9" t="s">
        <v>7609</v>
      </c>
      <c r="F2024" t="str">
        <f t="shared" si="62"/>
        <v>A Danielle</v>
      </c>
      <c r="G2024" t="str">
        <f t="shared" si="63"/>
        <v>Ms</v>
      </c>
    </row>
    <row r="2025" spans="1:7" ht="15.75">
      <c r="A2025" s="9" t="s">
        <v>2067</v>
      </c>
      <c r="B2025" s="9" t="s">
        <v>7610</v>
      </c>
      <c r="C2025" s="7" t="s">
        <v>2402</v>
      </c>
      <c r="D2025" s="7" t="s">
        <v>7611</v>
      </c>
      <c r="E2025" s="9" t="s">
        <v>7612</v>
      </c>
      <c r="F2025" t="str">
        <f t="shared" si="62"/>
        <v>Conrad F</v>
      </c>
      <c r="G2025" t="str">
        <f t="shared" si="63"/>
        <v>Mr</v>
      </c>
    </row>
    <row r="2026" spans="1:7" ht="15.75">
      <c r="A2026" s="9" t="s">
        <v>2068</v>
      </c>
      <c r="B2026" s="9" t="s">
        <v>7613</v>
      </c>
      <c r="C2026" s="7" t="s">
        <v>2402</v>
      </c>
      <c r="D2026" s="7" t="s">
        <v>3886</v>
      </c>
      <c r="E2026" s="9" t="s">
        <v>7614</v>
      </c>
      <c r="F2026" t="str">
        <f t="shared" si="62"/>
        <v>Josh</v>
      </c>
      <c r="G2026" t="str">
        <f t="shared" si="63"/>
        <v>Mr</v>
      </c>
    </row>
    <row r="2027" spans="1:7" ht="15.75">
      <c r="A2027" s="9" t="s">
        <v>2069</v>
      </c>
      <c r="B2027" s="9" t="s">
        <v>7615</v>
      </c>
      <c r="C2027" s="7" t="s">
        <v>2402</v>
      </c>
      <c r="D2027" s="7" t="s">
        <v>7616</v>
      </c>
      <c r="E2027" s="9" t="s">
        <v>7617</v>
      </c>
      <c r="F2027" t="str">
        <f t="shared" si="62"/>
        <v>Elenilton V Sr</v>
      </c>
      <c r="G2027" t="str">
        <f t="shared" si="63"/>
        <v>Mr</v>
      </c>
    </row>
    <row r="2028" spans="1:7" ht="15.75">
      <c r="A2028" s="9" t="s">
        <v>2070</v>
      </c>
      <c r="B2028" s="9" t="s">
        <v>7618</v>
      </c>
      <c r="C2028" s="7" t="s">
        <v>2402</v>
      </c>
      <c r="D2028" s="7" t="s">
        <v>7619</v>
      </c>
      <c r="E2028" s="9" t="s">
        <v>7620</v>
      </c>
      <c r="F2028" t="str">
        <f t="shared" si="62"/>
        <v>Maxime</v>
      </c>
      <c r="G2028" t="str">
        <f t="shared" si="63"/>
        <v>Mr</v>
      </c>
    </row>
    <row r="2029" spans="1:7" ht="15.75">
      <c r="A2029" s="9" t="s">
        <v>2071</v>
      </c>
      <c r="B2029" s="9" t="s">
        <v>7621</v>
      </c>
      <c r="C2029" s="7" t="s">
        <v>2395</v>
      </c>
      <c r="D2029" s="7" t="s">
        <v>4587</v>
      </c>
      <c r="E2029" s="9" t="s">
        <v>7622</v>
      </c>
      <c r="F2029" t="str">
        <f t="shared" si="62"/>
        <v>Natalie</v>
      </c>
      <c r="G2029" t="str">
        <f t="shared" si="63"/>
        <v>Ms</v>
      </c>
    </row>
    <row r="2030" spans="1:7" ht="15.75">
      <c r="A2030" s="9" t="s">
        <v>2072</v>
      </c>
      <c r="B2030" s="9" t="s">
        <v>7623</v>
      </c>
      <c r="C2030" s="7" t="s">
        <v>2395</v>
      </c>
      <c r="D2030" s="7" t="s">
        <v>6798</v>
      </c>
      <c r="E2030" s="9" t="s">
        <v>7624</v>
      </c>
      <c r="F2030" t="str">
        <f t="shared" si="62"/>
        <v>Melissa</v>
      </c>
      <c r="G2030" t="str">
        <f t="shared" si="63"/>
        <v>Ms</v>
      </c>
    </row>
    <row r="2031" spans="1:7" ht="15.75">
      <c r="A2031" s="9" t="s">
        <v>2073</v>
      </c>
      <c r="B2031" s="9" t="s">
        <v>7625</v>
      </c>
      <c r="C2031" s="7" t="s">
        <v>2395</v>
      </c>
      <c r="D2031" s="7" t="s">
        <v>7626</v>
      </c>
      <c r="E2031" s="9" t="s">
        <v>5509</v>
      </c>
      <c r="F2031" t="str">
        <f t="shared" si="62"/>
        <v>Laura P</v>
      </c>
      <c r="G2031" t="str">
        <f t="shared" si="63"/>
        <v>Ms</v>
      </c>
    </row>
    <row r="2032" spans="1:7" ht="15.75">
      <c r="A2032" s="9" t="s">
        <v>2074</v>
      </c>
      <c r="B2032" s="9" t="s">
        <v>7627</v>
      </c>
      <c r="C2032" s="7" t="s">
        <v>2406</v>
      </c>
      <c r="D2032" s="7" t="s">
        <v>3407</v>
      </c>
      <c r="E2032" s="9" t="s">
        <v>7628</v>
      </c>
      <c r="F2032" t="str">
        <f t="shared" si="62"/>
        <v>Lisa</v>
      </c>
      <c r="G2032" t="str">
        <f t="shared" si="63"/>
        <v>Mrs</v>
      </c>
    </row>
    <row r="2033" spans="1:7" ht="15.75">
      <c r="A2033" s="9" t="s">
        <v>2075</v>
      </c>
      <c r="B2033" s="9" t="s">
        <v>7629</v>
      </c>
      <c r="C2033" s="7" t="s">
        <v>2402</v>
      </c>
      <c r="D2033" s="7" t="s">
        <v>7630</v>
      </c>
      <c r="E2033" s="9" t="s">
        <v>7631</v>
      </c>
      <c r="F2033" t="str">
        <f t="shared" si="62"/>
        <v>William D Jr</v>
      </c>
      <c r="G2033" t="str">
        <f t="shared" si="63"/>
        <v>Mr</v>
      </c>
    </row>
    <row r="2034" spans="1:7" ht="15.75">
      <c r="A2034" s="9" t="s">
        <v>2076</v>
      </c>
      <c r="B2034" s="9" t="s">
        <v>7632</v>
      </c>
      <c r="C2034" s="7" t="s">
        <v>2402</v>
      </c>
      <c r="D2034" s="7" t="s">
        <v>3721</v>
      </c>
      <c r="E2034" s="9" t="s">
        <v>7633</v>
      </c>
      <c r="F2034" t="str">
        <f t="shared" si="62"/>
        <v>James</v>
      </c>
      <c r="G2034" t="str">
        <f t="shared" si="63"/>
        <v>Mr</v>
      </c>
    </row>
    <row r="2035" spans="1:7" ht="15.75">
      <c r="A2035" s="9" t="s">
        <v>2077</v>
      </c>
      <c r="B2035" s="9" t="s">
        <v>7634</v>
      </c>
      <c r="C2035" s="7" t="s">
        <v>2402</v>
      </c>
      <c r="D2035" s="7" t="s">
        <v>2985</v>
      </c>
      <c r="E2035" s="9" t="s">
        <v>7635</v>
      </c>
      <c r="F2035" t="str">
        <f t="shared" si="62"/>
        <v>John</v>
      </c>
      <c r="G2035" t="str">
        <f t="shared" si="63"/>
        <v>Mr</v>
      </c>
    </row>
    <row r="2036" spans="1:7" ht="15.75">
      <c r="A2036" s="9" t="s">
        <v>2078</v>
      </c>
      <c r="B2036" s="9" t="s">
        <v>7636</v>
      </c>
      <c r="C2036" s="7" t="s">
        <v>2402</v>
      </c>
      <c r="D2036" s="7" t="s">
        <v>7637</v>
      </c>
      <c r="E2036" s="9" t="s">
        <v>7638</v>
      </c>
      <c r="F2036" t="str">
        <f t="shared" si="62"/>
        <v>Adam S</v>
      </c>
      <c r="G2036" t="str">
        <f t="shared" si="63"/>
        <v>Mr</v>
      </c>
    </row>
    <row r="2037" spans="1:7" ht="15.75">
      <c r="A2037" s="9" t="s">
        <v>2079</v>
      </c>
      <c r="B2037" s="9" t="s">
        <v>7639</v>
      </c>
      <c r="C2037" s="7" t="s">
        <v>2402</v>
      </c>
      <c r="D2037" s="7" t="s">
        <v>7640</v>
      </c>
      <c r="E2037" s="9" t="s">
        <v>7614</v>
      </c>
      <c r="F2037" t="str">
        <f t="shared" si="62"/>
        <v>Armando</v>
      </c>
      <c r="G2037" t="str">
        <f t="shared" si="63"/>
        <v>Mr</v>
      </c>
    </row>
    <row r="2038" spans="1:7" ht="15.75">
      <c r="A2038" s="9" t="s">
        <v>2080</v>
      </c>
      <c r="B2038" s="9" t="s">
        <v>7641</v>
      </c>
      <c r="C2038" s="7" t="s">
        <v>2395</v>
      </c>
      <c r="D2038" s="7" t="s">
        <v>7642</v>
      </c>
      <c r="E2038" s="9" t="s">
        <v>7643</v>
      </c>
      <c r="F2038" t="str">
        <f t="shared" si="62"/>
        <v>Maurya</v>
      </c>
      <c r="G2038" t="str">
        <f t="shared" si="63"/>
        <v>Ms</v>
      </c>
    </row>
    <row r="2039" spans="1:7" ht="15.75">
      <c r="A2039" s="9" t="s">
        <v>2081</v>
      </c>
      <c r="B2039" s="9" t="s">
        <v>7644</v>
      </c>
      <c r="C2039" s="7" t="s">
        <v>2395</v>
      </c>
      <c r="D2039" s="7" t="s">
        <v>3670</v>
      </c>
      <c r="E2039" s="9" t="s">
        <v>7645</v>
      </c>
      <c r="F2039" t="str">
        <f t="shared" si="62"/>
        <v>Dana</v>
      </c>
      <c r="G2039" t="str">
        <f t="shared" si="63"/>
        <v>Ms</v>
      </c>
    </row>
    <row r="2040" spans="1:7" ht="15.75">
      <c r="A2040" s="9" t="s">
        <v>2082</v>
      </c>
      <c r="B2040" s="9" t="s">
        <v>7646</v>
      </c>
      <c r="C2040" s="7" t="s">
        <v>2395</v>
      </c>
      <c r="D2040" s="7" t="s">
        <v>4848</v>
      </c>
      <c r="E2040" s="9" t="s">
        <v>7647</v>
      </c>
      <c r="F2040" t="str">
        <f t="shared" si="62"/>
        <v>Jennifer L</v>
      </c>
      <c r="G2040" t="str">
        <f t="shared" si="63"/>
        <v>Ms</v>
      </c>
    </row>
    <row r="2041" spans="1:7" ht="15.75">
      <c r="A2041" s="9" t="s">
        <v>2083</v>
      </c>
      <c r="B2041" s="9" t="s">
        <v>7648</v>
      </c>
      <c r="C2041" s="7" t="s">
        <v>2402</v>
      </c>
      <c r="D2041" s="7" t="s">
        <v>4891</v>
      </c>
      <c r="E2041" s="9" t="s">
        <v>7649</v>
      </c>
      <c r="F2041" t="str">
        <f t="shared" si="62"/>
        <v>Benjamin</v>
      </c>
      <c r="G2041" t="str">
        <f t="shared" si="63"/>
        <v>Mr</v>
      </c>
    </row>
    <row r="2042" spans="1:7" ht="15.75">
      <c r="A2042" s="9" t="s">
        <v>2084</v>
      </c>
      <c r="B2042" s="9" t="s">
        <v>7650</v>
      </c>
      <c r="C2042" s="7" t="s">
        <v>2395</v>
      </c>
      <c r="D2042" s="7" t="s">
        <v>7651</v>
      </c>
      <c r="E2042" s="9" t="s">
        <v>7652</v>
      </c>
      <c r="F2042" t="str">
        <f t="shared" si="62"/>
        <v>Tanya</v>
      </c>
      <c r="G2042" t="str">
        <f t="shared" si="63"/>
        <v>Ms</v>
      </c>
    </row>
    <row r="2043" spans="1:7" ht="15.75">
      <c r="A2043" s="9" t="s">
        <v>2085</v>
      </c>
      <c r="B2043" s="9" t="s">
        <v>7653</v>
      </c>
      <c r="C2043" s="7" t="s">
        <v>2395</v>
      </c>
      <c r="D2043" s="7" t="s">
        <v>7654</v>
      </c>
      <c r="E2043" s="9" t="s">
        <v>3478</v>
      </c>
      <c r="F2043" t="str">
        <f t="shared" si="62"/>
        <v>Tracy</v>
      </c>
      <c r="G2043" t="str">
        <f t="shared" si="63"/>
        <v>Ms</v>
      </c>
    </row>
    <row r="2044" spans="1:7" ht="15.75">
      <c r="A2044" s="9" t="s">
        <v>2086</v>
      </c>
      <c r="B2044" s="9" t="s">
        <v>7655</v>
      </c>
      <c r="C2044" s="7" t="s">
        <v>2395</v>
      </c>
      <c r="D2044" s="7" t="s">
        <v>7656</v>
      </c>
      <c r="E2044" s="9" t="s">
        <v>7657</v>
      </c>
      <c r="F2044" t="str">
        <f t="shared" si="62"/>
        <v>Emily S</v>
      </c>
      <c r="G2044" t="str">
        <f t="shared" si="63"/>
        <v>Ms</v>
      </c>
    </row>
    <row r="2045" spans="1:7" ht="15.75">
      <c r="A2045" s="9" t="s">
        <v>2087</v>
      </c>
      <c r="B2045" s="9" t="s">
        <v>7658</v>
      </c>
      <c r="C2045" s="7" t="s">
        <v>2395</v>
      </c>
      <c r="D2045" s="7" t="s">
        <v>7659</v>
      </c>
      <c r="E2045" s="9" t="s">
        <v>7660</v>
      </c>
      <c r="F2045" t="str">
        <f t="shared" si="62"/>
        <v>Kelly R</v>
      </c>
      <c r="G2045" t="str">
        <f t="shared" si="63"/>
        <v>Ms</v>
      </c>
    </row>
    <row r="2046" spans="1:7" ht="15.75">
      <c r="A2046" s="9" t="s">
        <v>2088</v>
      </c>
      <c r="B2046" s="9" t="s">
        <v>7661</v>
      </c>
      <c r="C2046" s="7" t="s">
        <v>2402</v>
      </c>
      <c r="D2046" s="7" t="s">
        <v>4991</v>
      </c>
      <c r="E2046" s="9" t="s">
        <v>5250</v>
      </c>
      <c r="F2046" t="str">
        <f t="shared" si="62"/>
        <v>Kyle</v>
      </c>
      <c r="G2046" t="str">
        <f t="shared" si="63"/>
        <v>Mr</v>
      </c>
    </row>
    <row r="2047" spans="1:7" ht="15.75">
      <c r="A2047" s="9" t="s">
        <v>2089</v>
      </c>
      <c r="B2047" s="9" t="s">
        <v>7662</v>
      </c>
      <c r="C2047" s="7" t="s">
        <v>2402</v>
      </c>
      <c r="D2047" s="7" t="s">
        <v>7663</v>
      </c>
      <c r="E2047" s="9" t="s">
        <v>4692</v>
      </c>
      <c r="F2047" t="str">
        <f t="shared" si="62"/>
        <v>Bruce A Jr</v>
      </c>
      <c r="G2047" t="str">
        <f t="shared" si="63"/>
        <v>Mr</v>
      </c>
    </row>
    <row r="2048" spans="1:7" ht="15.75">
      <c r="A2048" s="9" t="s">
        <v>2090</v>
      </c>
      <c r="B2048" s="9" t="s">
        <v>7664</v>
      </c>
      <c r="C2048" s="7" t="s">
        <v>2402</v>
      </c>
      <c r="D2048" s="7" t="s">
        <v>7665</v>
      </c>
      <c r="E2048" s="9" t="s">
        <v>7666</v>
      </c>
      <c r="F2048" t="str">
        <f t="shared" si="62"/>
        <v>Cary J</v>
      </c>
      <c r="G2048" t="str">
        <f t="shared" si="63"/>
        <v>Mr</v>
      </c>
    </row>
    <row r="2049" spans="1:7" ht="15.75">
      <c r="A2049" s="9" t="s">
        <v>2091</v>
      </c>
      <c r="B2049" s="9" t="s">
        <v>7667</v>
      </c>
      <c r="C2049" s="7" t="s">
        <v>2395</v>
      </c>
      <c r="D2049" s="7" t="s">
        <v>7668</v>
      </c>
      <c r="E2049" s="9" t="s">
        <v>7669</v>
      </c>
      <c r="F2049" t="str">
        <f t="shared" si="62"/>
        <v>Samantha C</v>
      </c>
      <c r="G2049" t="str">
        <f t="shared" si="63"/>
        <v>Ms</v>
      </c>
    </row>
    <row r="2050" spans="1:7" ht="15.75">
      <c r="A2050" s="9" t="s">
        <v>2092</v>
      </c>
      <c r="B2050" s="9" t="s">
        <v>7670</v>
      </c>
      <c r="C2050" s="7" t="s">
        <v>2406</v>
      </c>
      <c r="D2050" s="7" t="s">
        <v>7671</v>
      </c>
      <c r="E2050" s="9" t="s">
        <v>7672</v>
      </c>
      <c r="F2050" t="str">
        <f t="shared" si="62"/>
        <v>Jill M</v>
      </c>
      <c r="G2050" t="str">
        <f t="shared" si="63"/>
        <v>Mrs</v>
      </c>
    </row>
    <row r="2051" spans="1:7" ht="15.75">
      <c r="A2051" s="9" t="s">
        <v>2093</v>
      </c>
      <c r="B2051" s="9" t="s">
        <v>7673</v>
      </c>
      <c r="C2051" s="7" t="s">
        <v>2402</v>
      </c>
      <c r="D2051" s="7" t="s">
        <v>2658</v>
      </c>
      <c r="E2051" s="9" t="s">
        <v>7674</v>
      </c>
      <c r="F2051" t="str">
        <f t="shared" ref="F2051:F2114" si="64">TRIM(D2051)</f>
        <v>Chris</v>
      </c>
      <c r="G2051" t="str">
        <f t="shared" ref="G2051:G2114" si="65">TRIM(C2051)</f>
        <v>Mr</v>
      </c>
    </row>
    <row r="2052" spans="1:7" ht="15.75">
      <c r="A2052" s="9" t="s">
        <v>2094</v>
      </c>
      <c r="B2052" s="9" t="s">
        <v>7675</v>
      </c>
      <c r="C2052" s="7" t="s">
        <v>2402</v>
      </c>
      <c r="D2052" s="7" t="s">
        <v>7676</v>
      </c>
      <c r="E2052" s="9" t="s">
        <v>7677</v>
      </c>
      <c r="F2052" t="str">
        <f t="shared" si="64"/>
        <v>Michael E</v>
      </c>
      <c r="G2052" t="str">
        <f t="shared" si="65"/>
        <v>Mr</v>
      </c>
    </row>
    <row r="2053" spans="1:7" ht="15.75">
      <c r="A2053" s="9" t="s">
        <v>2095</v>
      </c>
      <c r="B2053" s="9" t="s">
        <v>7678</v>
      </c>
      <c r="C2053" s="7" t="s">
        <v>2406</v>
      </c>
      <c r="D2053" s="7" t="s">
        <v>2735</v>
      </c>
      <c r="E2053" s="9" t="s">
        <v>7679</v>
      </c>
      <c r="F2053" t="str">
        <f t="shared" si="64"/>
        <v>Lauren</v>
      </c>
      <c r="G2053" t="str">
        <f t="shared" si="65"/>
        <v>Mrs</v>
      </c>
    </row>
    <row r="2054" spans="1:7" ht="15.75">
      <c r="A2054" s="9" t="s">
        <v>2096</v>
      </c>
      <c r="B2054" s="9" t="s">
        <v>7680</v>
      </c>
      <c r="C2054" s="7" t="s">
        <v>2406</v>
      </c>
      <c r="D2054" s="7" t="s">
        <v>2928</v>
      </c>
      <c r="E2054" s="9" t="s">
        <v>5975</v>
      </c>
      <c r="F2054" t="str">
        <f t="shared" si="64"/>
        <v>Kathryn E</v>
      </c>
      <c r="G2054" t="str">
        <f t="shared" si="65"/>
        <v>Mrs</v>
      </c>
    </row>
    <row r="2055" spans="1:7" ht="15.75">
      <c r="A2055" s="9" t="s">
        <v>2097</v>
      </c>
      <c r="B2055" s="9" t="s">
        <v>7681</v>
      </c>
      <c r="C2055" s="7" t="s">
        <v>2395</v>
      </c>
      <c r="D2055" s="7" t="s">
        <v>6026</v>
      </c>
      <c r="E2055" s="9" t="s">
        <v>5771</v>
      </c>
      <c r="F2055" t="str">
        <f t="shared" si="64"/>
        <v>Polly</v>
      </c>
      <c r="G2055" t="str">
        <f t="shared" si="65"/>
        <v>Ms</v>
      </c>
    </row>
    <row r="2056" spans="1:7" ht="15.75">
      <c r="A2056" s="9" t="s">
        <v>2098</v>
      </c>
      <c r="B2056" s="9" t="s">
        <v>7682</v>
      </c>
      <c r="C2056" s="7" t="s">
        <v>2402</v>
      </c>
      <c r="D2056" s="7" t="s">
        <v>7683</v>
      </c>
      <c r="E2056" s="9" t="s">
        <v>7684</v>
      </c>
      <c r="F2056" t="str">
        <f t="shared" si="64"/>
        <v>Mark H</v>
      </c>
      <c r="G2056" t="str">
        <f t="shared" si="65"/>
        <v>Mr</v>
      </c>
    </row>
    <row r="2057" spans="1:7" ht="15.75">
      <c r="A2057" s="9" t="s">
        <v>2099</v>
      </c>
      <c r="B2057" s="9" t="s">
        <v>7685</v>
      </c>
      <c r="C2057" s="7" t="s">
        <v>2406</v>
      </c>
      <c r="D2057" s="7" t="s">
        <v>7686</v>
      </c>
      <c r="E2057" s="9" t="s">
        <v>7687</v>
      </c>
      <c r="F2057" t="str">
        <f t="shared" si="64"/>
        <v>Jessie M</v>
      </c>
      <c r="G2057" t="str">
        <f t="shared" si="65"/>
        <v>Mrs</v>
      </c>
    </row>
    <row r="2058" spans="1:7" ht="15.75">
      <c r="A2058" s="9" t="s">
        <v>2100</v>
      </c>
      <c r="B2058" s="9" t="s">
        <v>7688</v>
      </c>
      <c r="C2058" s="7" t="s">
        <v>2402</v>
      </c>
      <c r="D2058" s="7" t="s">
        <v>2658</v>
      </c>
      <c r="E2058" s="9" t="s">
        <v>7689</v>
      </c>
      <c r="F2058" t="str">
        <f t="shared" si="64"/>
        <v>Chris</v>
      </c>
      <c r="G2058" t="str">
        <f t="shared" si="65"/>
        <v>Mr</v>
      </c>
    </row>
    <row r="2059" spans="1:7" ht="15.75">
      <c r="A2059" s="9" t="s">
        <v>2101</v>
      </c>
      <c r="B2059" s="9" t="s">
        <v>7690</v>
      </c>
      <c r="C2059" s="7" t="s">
        <v>2402</v>
      </c>
      <c r="D2059" s="7" t="s">
        <v>2403</v>
      </c>
      <c r="E2059" s="9" t="s">
        <v>7691</v>
      </c>
      <c r="F2059" t="str">
        <f t="shared" si="64"/>
        <v>Daniel</v>
      </c>
      <c r="G2059" t="str">
        <f t="shared" si="65"/>
        <v>Mr</v>
      </c>
    </row>
    <row r="2060" spans="1:7" ht="15.75">
      <c r="A2060" s="9" t="s">
        <v>2102</v>
      </c>
      <c r="B2060" s="9" t="s">
        <v>7692</v>
      </c>
      <c r="C2060" s="7" t="s">
        <v>2395</v>
      </c>
      <c r="D2060" s="7" t="s">
        <v>7693</v>
      </c>
      <c r="E2060" s="9" t="s">
        <v>7694</v>
      </c>
      <c r="F2060" t="str">
        <f t="shared" si="64"/>
        <v>Bethany A</v>
      </c>
      <c r="G2060" t="str">
        <f t="shared" si="65"/>
        <v>Ms</v>
      </c>
    </row>
    <row r="2061" spans="1:7" ht="15.75">
      <c r="A2061" s="9" t="s">
        <v>2103</v>
      </c>
      <c r="B2061" s="9" t="s">
        <v>7695</v>
      </c>
      <c r="C2061" s="7" t="s">
        <v>2395</v>
      </c>
      <c r="D2061" s="7" t="s">
        <v>2843</v>
      </c>
      <c r="E2061" s="9" t="s">
        <v>3101</v>
      </c>
      <c r="F2061" t="str">
        <f t="shared" si="64"/>
        <v>Megan</v>
      </c>
      <c r="G2061" t="str">
        <f t="shared" si="65"/>
        <v>Ms</v>
      </c>
    </row>
    <row r="2062" spans="1:7" ht="15.75">
      <c r="A2062" s="9" t="s">
        <v>2104</v>
      </c>
      <c r="B2062" s="9" t="s">
        <v>7696</v>
      </c>
      <c r="C2062" s="7" t="s">
        <v>2402</v>
      </c>
      <c r="D2062" s="7" t="s">
        <v>3713</v>
      </c>
      <c r="E2062" s="9" t="s">
        <v>6044</v>
      </c>
      <c r="F2062" t="str">
        <f t="shared" si="64"/>
        <v>Kevin</v>
      </c>
      <c r="G2062" t="str">
        <f t="shared" si="65"/>
        <v>Mr</v>
      </c>
    </row>
    <row r="2063" spans="1:7" ht="15.75">
      <c r="A2063" s="9" t="s">
        <v>2105</v>
      </c>
      <c r="B2063" s="9" t="s">
        <v>7697</v>
      </c>
      <c r="C2063" s="7" t="s">
        <v>2395</v>
      </c>
      <c r="D2063" s="7" t="s">
        <v>7698</v>
      </c>
      <c r="E2063" s="9" t="s">
        <v>7699</v>
      </c>
      <c r="F2063" t="str">
        <f t="shared" si="64"/>
        <v>Caroline S</v>
      </c>
      <c r="G2063" t="str">
        <f t="shared" si="65"/>
        <v>Ms</v>
      </c>
    </row>
    <row r="2064" spans="1:7" ht="15.75">
      <c r="A2064" s="9" t="s">
        <v>2106</v>
      </c>
      <c r="B2064" s="9" t="s">
        <v>7700</v>
      </c>
      <c r="C2064" s="7" t="s">
        <v>2395</v>
      </c>
      <c r="D2064" s="7" t="s">
        <v>7701</v>
      </c>
      <c r="E2064" s="9" t="s">
        <v>7702</v>
      </c>
      <c r="F2064" t="str">
        <f t="shared" si="64"/>
        <v>Nuta</v>
      </c>
      <c r="G2064" t="str">
        <f t="shared" si="65"/>
        <v>Ms</v>
      </c>
    </row>
    <row r="2065" spans="1:7" ht="15.75">
      <c r="A2065" s="9" t="s">
        <v>2107</v>
      </c>
      <c r="B2065" s="9" t="s">
        <v>7703</v>
      </c>
      <c r="C2065" s="7" t="s">
        <v>2395</v>
      </c>
      <c r="D2065" s="7" t="s">
        <v>7704</v>
      </c>
      <c r="E2065" s="9" t="s">
        <v>7705</v>
      </c>
      <c r="F2065" t="str">
        <f t="shared" si="64"/>
        <v>Margie</v>
      </c>
      <c r="G2065" t="str">
        <f t="shared" si="65"/>
        <v>Ms</v>
      </c>
    </row>
    <row r="2066" spans="1:7" ht="15.75">
      <c r="A2066" s="9" t="s">
        <v>2108</v>
      </c>
      <c r="B2066" s="9" t="s">
        <v>7706</v>
      </c>
      <c r="C2066" s="7" t="s">
        <v>2406</v>
      </c>
      <c r="D2066" s="7" t="s">
        <v>7707</v>
      </c>
      <c r="E2066" s="9" t="s">
        <v>6298</v>
      </c>
      <c r="F2066" t="str">
        <f t="shared" si="64"/>
        <v>Heidi</v>
      </c>
      <c r="G2066" t="str">
        <f t="shared" si="65"/>
        <v>Mrs</v>
      </c>
    </row>
    <row r="2067" spans="1:7" ht="15.75">
      <c r="A2067" s="9" t="s">
        <v>2109</v>
      </c>
      <c r="B2067" s="9" t="s">
        <v>7708</v>
      </c>
      <c r="C2067" s="7" t="s">
        <v>2402</v>
      </c>
      <c r="D2067" s="7" t="s">
        <v>7709</v>
      </c>
      <c r="E2067" s="9" t="s">
        <v>4917</v>
      </c>
      <c r="F2067" t="str">
        <f t="shared" si="64"/>
        <v>Diego J</v>
      </c>
      <c r="G2067" t="str">
        <f t="shared" si="65"/>
        <v>Mr</v>
      </c>
    </row>
    <row r="2068" spans="1:7" ht="15.75">
      <c r="A2068" s="9" t="s">
        <v>2110</v>
      </c>
      <c r="B2068" s="9" t="s">
        <v>7710</v>
      </c>
      <c r="C2068" s="7" t="s">
        <v>2402</v>
      </c>
      <c r="D2068" s="7" t="s">
        <v>7711</v>
      </c>
      <c r="E2068" s="9" t="s">
        <v>7712</v>
      </c>
      <c r="F2068" t="str">
        <f t="shared" si="64"/>
        <v>Enrique M Sr</v>
      </c>
      <c r="G2068" t="str">
        <f t="shared" si="65"/>
        <v>Mr</v>
      </c>
    </row>
    <row r="2069" spans="1:7" ht="15.75">
      <c r="A2069" s="9" t="s">
        <v>2111</v>
      </c>
      <c r="B2069" s="9" t="s">
        <v>7713</v>
      </c>
      <c r="C2069" s="7" t="s">
        <v>2402</v>
      </c>
      <c r="D2069" s="7" t="s">
        <v>4407</v>
      </c>
      <c r="E2069" s="9" t="s">
        <v>7714</v>
      </c>
      <c r="F2069" t="str">
        <f t="shared" si="64"/>
        <v>Greg</v>
      </c>
      <c r="G2069" t="str">
        <f t="shared" si="65"/>
        <v>Mr</v>
      </c>
    </row>
    <row r="2070" spans="1:7" ht="15.75">
      <c r="A2070" s="9" t="s">
        <v>2112</v>
      </c>
      <c r="B2070" s="9" t="s">
        <v>7715</v>
      </c>
      <c r="C2070" s="7" t="s">
        <v>2402</v>
      </c>
      <c r="D2070" s="7" t="s">
        <v>7716</v>
      </c>
      <c r="E2070" s="9" t="s">
        <v>7717</v>
      </c>
      <c r="F2070" t="str">
        <f t="shared" si="64"/>
        <v>Filip</v>
      </c>
      <c r="G2070" t="str">
        <f t="shared" si="65"/>
        <v>Mr</v>
      </c>
    </row>
    <row r="2071" spans="1:7" ht="15.75">
      <c r="A2071" s="9" t="s">
        <v>2113</v>
      </c>
      <c r="B2071" s="9" t="s">
        <v>7718</v>
      </c>
      <c r="C2071" s="7" t="s">
        <v>2402</v>
      </c>
      <c r="D2071" s="7" t="s">
        <v>7719</v>
      </c>
      <c r="E2071" s="9" t="s">
        <v>7720</v>
      </c>
      <c r="F2071" t="str">
        <f t="shared" si="64"/>
        <v>Yves</v>
      </c>
      <c r="G2071" t="str">
        <f t="shared" si="65"/>
        <v>Mr</v>
      </c>
    </row>
    <row r="2072" spans="1:7" ht="15.75">
      <c r="A2072" s="9" t="s">
        <v>2114</v>
      </c>
      <c r="B2072" s="9" t="s">
        <v>7721</v>
      </c>
      <c r="C2072" s="7" t="s">
        <v>2395</v>
      </c>
      <c r="D2072" s="7" t="s">
        <v>7722</v>
      </c>
      <c r="E2072" s="9" t="s">
        <v>7723</v>
      </c>
      <c r="F2072" t="str">
        <f t="shared" si="64"/>
        <v>Rosemary E</v>
      </c>
      <c r="G2072" t="str">
        <f t="shared" si="65"/>
        <v>Ms</v>
      </c>
    </row>
    <row r="2073" spans="1:7" ht="15.75">
      <c r="A2073" s="9" t="s">
        <v>2115</v>
      </c>
      <c r="B2073" s="9" t="s">
        <v>7724</v>
      </c>
      <c r="C2073" s="7" t="s">
        <v>2395</v>
      </c>
      <c r="D2073" s="7" t="s">
        <v>3407</v>
      </c>
      <c r="E2073" s="9" t="s">
        <v>7725</v>
      </c>
      <c r="F2073" t="str">
        <f t="shared" si="64"/>
        <v>Lisa</v>
      </c>
      <c r="G2073" t="str">
        <f t="shared" si="65"/>
        <v>Ms</v>
      </c>
    </row>
    <row r="2074" spans="1:7" ht="15.75">
      <c r="A2074" s="9" t="s">
        <v>2116</v>
      </c>
      <c r="B2074" s="9" t="s">
        <v>7726</v>
      </c>
      <c r="C2074" s="7" t="s">
        <v>2402</v>
      </c>
      <c r="D2074" s="7" t="s">
        <v>5799</v>
      </c>
      <c r="E2074" s="9" t="s">
        <v>7727</v>
      </c>
      <c r="F2074" t="str">
        <f t="shared" si="64"/>
        <v>Jason</v>
      </c>
      <c r="G2074" t="str">
        <f t="shared" si="65"/>
        <v>Mr</v>
      </c>
    </row>
    <row r="2075" spans="1:7" ht="15.75">
      <c r="A2075" s="9" t="s">
        <v>2117</v>
      </c>
      <c r="B2075" s="9" t="s">
        <v>7728</v>
      </c>
      <c r="C2075" s="7" t="s">
        <v>2395</v>
      </c>
      <c r="D2075" s="7" t="s">
        <v>5293</v>
      </c>
      <c r="E2075" s="9" t="s">
        <v>7729</v>
      </c>
      <c r="F2075" t="str">
        <f t="shared" si="64"/>
        <v>Courtney</v>
      </c>
      <c r="G2075" t="str">
        <f t="shared" si="65"/>
        <v>Ms</v>
      </c>
    </row>
    <row r="2076" spans="1:7" ht="15.75">
      <c r="A2076" s="9" t="s">
        <v>2118</v>
      </c>
      <c r="B2076" s="9" t="s">
        <v>7730</v>
      </c>
      <c r="C2076" s="7" t="s">
        <v>2395</v>
      </c>
      <c r="D2076" s="7" t="s">
        <v>7731</v>
      </c>
      <c r="E2076" s="9" t="s">
        <v>7732</v>
      </c>
      <c r="F2076" t="str">
        <f t="shared" si="64"/>
        <v>Jennifer R</v>
      </c>
      <c r="G2076" t="str">
        <f t="shared" si="65"/>
        <v>Ms</v>
      </c>
    </row>
    <row r="2077" spans="1:7" ht="15.75">
      <c r="A2077" s="9" t="s">
        <v>2119</v>
      </c>
      <c r="B2077" s="9" t="s">
        <v>7733</v>
      </c>
      <c r="C2077" s="7" t="s">
        <v>2395</v>
      </c>
      <c r="D2077" s="7" t="s">
        <v>7734</v>
      </c>
      <c r="E2077" s="9" t="s">
        <v>7735</v>
      </c>
      <c r="F2077" t="str">
        <f t="shared" si="64"/>
        <v>Lauren E</v>
      </c>
      <c r="G2077" t="str">
        <f t="shared" si="65"/>
        <v>Ms</v>
      </c>
    </row>
    <row r="2078" spans="1:7" ht="15.75">
      <c r="A2078" s="9" t="s">
        <v>2120</v>
      </c>
      <c r="B2078" s="9" t="s">
        <v>7736</v>
      </c>
      <c r="C2078" s="7" t="s">
        <v>2395</v>
      </c>
      <c r="D2078" s="7" t="s">
        <v>5522</v>
      </c>
      <c r="E2078" s="9" t="s">
        <v>7737</v>
      </c>
      <c r="F2078" t="str">
        <f t="shared" si="64"/>
        <v>Ashley M</v>
      </c>
      <c r="G2078" t="str">
        <f t="shared" si="65"/>
        <v>Ms</v>
      </c>
    </row>
    <row r="2079" spans="1:7" ht="15.75">
      <c r="A2079" s="9" t="s">
        <v>2121</v>
      </c>
      <c r="B2079" s="9" t="s">
        <v>7738</v>
      </c>
      <c r="C2079" s="7" t="s">
        <v>2395</v>
      </c>
      <c r="D2079" s="7" t="s">
        <v>7739</v>
      </c>
      <c r="E2079" s="9" t="s">
        <v>2608</v>
      </c>
      <c r="F2079" t="str">
        <f t="shared" si="64"/>
        <v>Alison R</v>
      </c>
      <c r="G2079" t="str">
        <f t="shared" si="65"/>
        <v>Ms</v>
      </c>
    </row>
    <row r="2080" spans="1:7" ht="15.75">
      <c r="A2080" s="9" t="s">
        <v>2122</v>
      </c>
      <c r="B2080" s="9" t="s">
        <v>7740</v>
      </c>
      <c r="C2080" s="7" t="s">
        <v>2395</v>
      </c>
      <c r="D2080" s="7" t="s">
        <v>3784</v>
      </c>
      <c r="E2080" s="9" t="s">
        <v>7741</v>
      </c>
      <c r="F2080" t="str">
        <f t="shared" si="64"/>
        <v>Madeleine</v>
      </c>
      <c r="G2080" t="str">
        <f t="shared" si="65"/>
        <v>Ms</v>
      </c>
    </row>
    <row r="2081" spans="1:7" ht="15.75">
      <c r="A2081" s="9" t="s">
        <v>2123</v>
      </c>
      <c r="B2081" s="9" t="s">
        <v>7742</v>
      </c>
      <c r="C2081" s="7" t="s">
        <v>2395</v>
      </c>
      <c r="D2081" s="7" t="s">
        <v>6515</v>
      </c>
      <c r="E2081" s="9" t="s">
        <v>4575</v>
      </c>
      <c r="F2081" t="str">
        <f t="shared" si="64"/>
        <v>Stacey</v>
      </c>
      <c r="G2081" t="str">
        <f t="shared" si="65"/>
        <v>Ms</v>
      </c>
    </row>
    <row r="2082" spans="1:7" ht="15.75">
      <c r="A2082" s="9" t="s">
        <v>2124</v>
      </c>
      <c r="B2082" s="9" t="s">
        <v>7743</v>
      </c>
      <c r="C2082" s="7" t="s">
        <v>2395</v>
      </c>
      <c r="D2082" s="7" t="s">
        <v>6731</v>
      </c>
      <c r="E2082" s="9" t="s">
        <v>7744</v>
      </c>
      <c r="F2082" t="str">
        <f t="shared" si="64"/>
        <v>Danielle</v>
      </c>
      <c r="G2082" t="str">
        <f t="shared" si="65"/>
        <v>Ms</v>
      </c>
    </row>
    <row r="2083" spans="1:7" ht="15.75">
      <c r="A2083" s="9" t="s">
        <v>2125</v>
      </c>
      <c r="B2083" s="9" t="s">
        <v>7745</v>
      </c>
      <c r="C2083" s="7" t="s">
        <v>2395</v>
      </c>
      <c r="D2083" s="7" t="s">
        <v>5033</v>
      </c>
      <c r="E2083" s="9" t="s">
        <v>7746</v>
      </c>
      <c r="F2083" t="str">
        <f t="shared" si="64"/>
        <v>Kimberly</v>
      </c>
      <c r="G2083" t="str">
        <f t="shared" si="65"/>
        <v>Ms</v>
      </c>
    </row>
    <row r="2084" spans="1:7" ht="15.75">
      <c r="A2084" s="9" t="s">
        <v>2126</v>
      </c>
      <c r="B2084" s="9" t="s">
        <v>7747</v>
      </c>
      <c r="C2084" s="7" t="s">
        <v>2402</v>
      </c>
      <c r="D2084" s="7" t="s">
        <v>3693</v>
      </c>
      <c r="E2084" s="9" t="s">
        <v>7748</v>
      </c>
      <c r="F2084" t="str">
        <f t="shared" si="64"/>
        <v>Matthew D</v>
      </c>
      <c r="G2084" t="str">
        <f t="shared" si="65"/>
        <v>Mr</v>
      </c>
    </row>
    <row r="2085" spans="1:7" ht="15.75">
      <c r="A2085" s="9" t="s">
        <v>2127</v>
      </c>
      <c r="B2085" s="9" t="s">
        <v>7749</v>
      </c>
      <c r="C2085" s="7" t="s">
        <v>2402</v>
      </c>
      <c r="D2085" s="7" t="s">
        <v>3223</v>
      </c>
      <c r="E2085" s="9" t="s">
        <v>7750</v>
      </c>
      <c r="F2085" t="str">
        <f t="shared" si="64"/>
        <v>Michael</v>
      </c>
      <c r="G2085" t="str">
        <f t="shared" si="65"/>
        <v>Mr</v>
      </c>
    </row>
    <row r="2086" spans="1:7" ht="15.75">
      <c r="A2086" s="9" t="s">
        <v>2128</v>
      </c>
      <c r="B2086" s="9" t="s">
        <v>7751</v>
      </c>
      <c r="C2086" s="7" t="s">
        <v>2402</v>
      </c>
      <c r="D2086" s="7" t="s">
        <v>4385</v>
      </c>
      <c r="E2086" s="9" t="s">
        <v>7752</v>
      </c>
      <c r="F2086" t="str">
        <f t="shared" si="64"/>
        <v>Ben</v>
      </c>
      <c r="G2086" t="str">
        <f t="shared" si="65"/>
        <v>Mr</v>
      </c>
    </row>
    <row r="2087" spans="1:7" ht="15.75">
      <c r="A2087" s="9" t="s">
        <v>2129</v>
      </c>
      <c r="B2087" s="9" t="s">
        <v>7753</v>
      </c>
      <c r="C2087" s="7" t="s">
        <v>2402</v>
      </c>
      <c r="D2087" s="7" t="s">
        <v>2658</v>
      </c>
      <c r="E2087" s="9" t="s">
        <v>7754</v>
      </c>
      <c r="F2087" t="str">
        <f t="shared" si="64"/>
        <v>Chris</v>
      </c>
      <c r="G2087" t="str">
        <f t="shared" si="65"/>
        <v>Mr</v>
      </c>
    </row>
    <row r="2088" spans="1:7" ht="15.75">
      <c r="A2088" s="9" t="s">
        <v>2130</v>
      </c>
      <c r="B2088" s="9" t="s">
        <v>7755</v>
      </c>
      <c r="C2088" s="7" t="s">
        <v>2402</v>
      </c>
      <c r="D2088" s="7" t="s">
        <v>3824</v>
      </c>
      <c r="E2088" s="9" t="s">
        <v>2629</v>
      </c>
      <c r="F2088" t="str">
        <f t="shared" si="64"/>
        <v>Jeremy J</v>
      </c>
      <c r="G2088" t="str">
        <f t="shared" si="65"/>
        <v>Mr</v>
      </c>
    </row>
    <row r="2089" spans="1:7" ht="15.75">
      <c r="A2089" s="9" t="s">
        <v>2131</v>
      </c>
      <c r="B2089" s="9" t="s">
        <v>7756</v>
      </c>
      <c r="C2089" s="7" t="s">
        <v>2406</v>
      </c>
      <c r="D2089" s="7" t="s">
        <v>4303</v>
      </c>
      <c r="E2089" s="9" t="s">
        <v>7757</v>
      </c>
      <c r="F2089" t="str">
        <f t="shared" si="64"/>
        <v>Amy L</v>
      </c>
      <c r="G2089" t="str">
        <f t="shared" si="65"/>
        <v>Mrs</v>
      </c>
    </row>
    <row r="2090" spans="1:7" ht="15.75">
      <c r="A2090" s="9" t="s">
        <v>2132</v>
      </c>
      <c r="B2090" s="9" t="s">
        <v>7758</v>
      </c>
      <c r="C2090" s="7" t="s">
        <v>2406</v>
      </c>
      <c r="D2090" s="7" t="s">
        <v>2622</v>
      </c>
      <c r="E2090" s="9" t="s">
        <v>5552</v>
      </c>
      <c r="F2090" t="str">
        <f t="shared" si="64"/>
        <v>Karen L</v>
      </c>
      <c r="G2090" t="str">
        <f t="shared" si="65"/>
        <v>Mrs</v>
      </c>
    </row>
    <row r="2091" spans="1:7" ht="15.75">
      <c r="A2091" s="9" t="s">
        <v>2133</v>
      </c>
      <c r="B2091" s="9" t="s">
        <v>7759</v>
      </c>
      <c r="C2091" s="7" t="s">
        <v>2395</v>
      </c>
      <c r="D2091" s="7" t="s">
        <v>7760</v>
      </c>
      <c r="E2091" s="9" t="s">
        <v>6022</v>
      </c>
      <c r="F2091" t="str">
        <f t="shared" si="64"/>
        <v>Tennille</v>
      </c>
      <c r="G2091" t="str">
        <f t="shared" si="65"/>
        <v>Ms</v>
      </c>
    </row>
    <row r="2092" spans="1:7" ht="15.75">
      <c r="A2092" s="9" t="s">
        <v>2134</v>
      </c>
      <c r="B2092" s="9" t="s">
        <v>7761</v>
      </c>
      <c r="C2092" s="7" t="s">
        <v>2402</v>
      </c>
      <c r="D2092" s="7" t="s">
        <v>2595</v>
      </c>
      <c r="E2092" s="9" t="s">
        <v>7762</v>
      </c>
      <c r="F2092" t="str">
        <f t="shared" si="64"/>
        <v>Matt</v>
      </c>
      <c r="G2092" t="str">
        <f t="shared" si="65"/>
        <v>Mr</v>
      </c>
    </row>
    <row r="2093" spans="1:7" ht="15.75">
      <c r="A2093" s="9" t="s">
        <v>2135</v>
      </c>
      <c r="B2093" s="9" t="s">
        <v>7763</v>
      </c>
      <c r="C2093" s="7" t="s">
        <v>2395</v>
      </c>
      <c r="D2093" s="7" t="s">
        <v>6134</v>
      </c>
      <c r="E2093" s="9" t="s">
        <v>7764</v>
      </c>
      <c r="F2093" t="str">
        <f t="shared" si="64"/>
        <v>Julia</v>
      </c>
      <c r="G2093" t="str">
        <f t="shared" si="65"/>
        <v>Ms</v>
      </c>
    </row>
    <row r="2094" spans="1:7" ht="15.75">
      <c r="A2094" s="9" t="s">
        <v>2136</v>
      </c>
      <c r="B2094" s="9" t="s">
        <v>7765</v>
      </c>
      <c r="C2094" s="7" t="s">
        <v>2395</v>
      </c>
      <c r="D2094" s="7" t="s">
        <v>2583</v>
      </c>
      <c r="E2094" s="9" t="s">
        <v>7766</v>
      </c>
      <c r="F2094" t="str">
        <f t="shared" si="64"/>
        <v>Emily</v>
      </c>
      <c r="G2094" t="str">
        <f t="shared" si="65"/>
        <v>Ms</v>
      </c>
    </row>
    <row r="2095" spans="1:7" ht="15.75">
      <c r="A2095" s="9" t="s">
        <v>2137</v>
      </c>
      <c r="B2095" s="9" t="s">
        <v>7767</v>
      </c>
      <c r="C2095" s="7" t="s">
        <v>2402</v>
      </c>
      <c r="D2095" s="7" t="s">
        <v>7768</v>
      </c>
      <c r="E2095" s="9" t="s">
        <v>7769</v>
      </c>
      <c r="F2095" t="str">
        <f t="shared" si="64"/>
        <v>Justin E</v>
      </c>
      <c r="G2095" t="str">
        <f t="shared" si="65"/>
        <v>Mr</v>
      </c>
    </row>
    <row r="2096" spans="1:7" ht="15.75">
      <c r="A2096" s="9" t="s">
        <v>2138</v>
      </c>
      <c r="B2096" s="9" t="s">
        <v>7770</v>
      </c>
      <c r="C2096" s="7" t="s">
        <v>2395</v>
      </c>
      <c r="D2096" s="7" t="s">
        <v>7771</v>
      </c>
      <c r="E2096" s="9" t="s">
        <v>7468</v>
      </c>
      <c r="F2096" t="str">
        <f t="shared" si="64"/>
        <v>Shalane</v>
      </c>
      <c r="G2096" t="str">
        <f t="shared" si="65"/>
        <v>Ms</v>
      </c>
    </row>
    <row r="2097" spans="1:7" ht="15.75">
      <c r="A2097" s="9" t="s">
        <v>2139</v>
      </c>
      <c r="B2097" s="9" t="s">
        <v>7772</v>
      </c>
      <c r="C2097" s="7" t="s">
        <v>2395</v>
      </c>
      <c r="D2097" s="7" t="s">
        <v>7773</v>
      </c>
      <c r="E2097" s="9" t="s">
        <v>7774</v>
      </c>
      <c r="F2097" t="str">
        <f t="shared" si="64"/>
        <v>Jessica N</v>
      </c>
      <c r="G2097" t="str">
        <f t="shared" si="65"/>
        <v>Ms</v>
      </c>
    </row>
    <row r="2098" spans="1:7" ht="15.75">
      <c r="A2098" s="9" t="s">
        <v>2140</v>
      </c>
      <c r="B2098" s="9" t="s">
        <v>7775</v>
      </c>
      <c r="C2098" s="7" t="s">
        <v>2395</v>
      </c>
      <c r="D2098" s="7" t="s">
        <v>6095</v>
      </c>
      <c r="E2098" s="9" t="s">
        <v>7776</v>
      </c>
      <c r="F2098" t="str">
        <f t="shared" si="64"/>
        <v>Melanie</v>
      </c>
      <c r="G2098" t="str">
        <f t="shared" si="65"/>
        <v>Ms</v>
      </c>
    </row>
    <row r="2099" spans="1:7" ht="15.75">
      <c r="A2099" s="9" t="s">
        <v>2141</v>
      </c>
      <c r="B2099" s="9" t="s">
        <v>7777</v>
      </c>
      <c r="C2099" s="7" t="s">
        <v>2395</v>
      </c>
      <c r="D2099" s="7" t="s">
        <v>7778</v>
      </c>
      <c r="E2099" s="9" t="s">
        <v>7779</v>
      </c>
      <c r="F2099" t="str">
        <f t="shared" si="64"/>
        <v>Ruth Angelica</v>
      </c>
      <c r="G2099" t="str">
        <f t="shared" si="65"/>
        <v>Ms</v>
      </c>
    </row>
    <row r="2100" spans="1:7" ht="15.75">
      <c r="A2100" s="9" t="s">
        <v>2142</v>
      </c>
      <c r="B2100" s="9" t="s">
        <v>7780</v>
      </c>
      <c r="C2100" s="7" t="s">
        <v>2395</v>
      </c>
      <c r="D2100" s="7" t="s">
        <v>7781</v>
      </c>
      <c r="E2100" s="9" t="s">
        <v>7782</v>
      </c>
      <c r="F2100" t="str">
        <f t="shared" si="64"/>
        <v>Una M</v>
      </c>
      <c r="G2100" t="str">
        <f t="shared" si="65"/>
        <v>Ms</v>
      </c>
    </row>
    <row r="2101" spans="1:7" ht="15.75">
      <c r="A2101" s="9" t="s">
        <v>2143</v>
      </c>
      <c r="B2101" s="9" t="s">
        <v>7783</v>
      </c>
      <c r="C2101" s="7" t="s">
        <v>2395</v>
      </c>
      <c r="D2101" s="7" t="s">
        <v>7784</v>
      </c>
      <c r="E2101" s="9" t="s">
        <v>7785</v>
      </c>
      <c r="F2101" t="str">
        <f t="shared" si="64"/>
        <v>Taralyn</v>
      </c>
      <c r="G2101" t="str">
        <f t="shared" si="65"/>
        <v>Ms</v>
      </c>
    </row>
    <row r="2102" spans="1:7" ht="15.75">
      <c r="A2102" s="9" t="s">
        <v>2144</v>
      </c>
      <c r="B2102" s="9" t="s">
        <v>7786</v>
      </c>
      <c r="C2102" s="7" t="s">
        <v>2402</v>
      </c>
      <c r="D2102" s="7" t="s">
        <v>4804</v>
      </c>
      <c r="E2102" s="9" t="s">
        <v>5792</v>
      </c>
      <c r="F2102" t="str">
        <f t="shared" si="64"/>
        <v>James A</v>
      </c>
      <c r="G2102" t="str">
        <f t="shared" si="65"/>
        <v>Mr</v>
      </c>
    </row>
    <row r="2103" spans="1:7" ht="15.75">
      <c r="A2103" s="9" t="s">
        <v>2145</v>
      </c>
      <c r="B2103" s="9" t="s">
        <v>7787</v>
      </c>
      <c r="C2103" s="7" t="s">
        <v>2402</v>
      </c>
      <c r="D2103" s="7" t="s">
        <v>7788</v>
      </c>
      <c r="E2103" s="9" t="s">
        <v>4403</v>
      </c>
      <c r="F2103" t="str">
        <f t="shared" si="64"/>
        <v>Ning</v>
      </c>
      <c r="G2103" t="str">
        <f t="shared" si="65"/>
        <v>Mr</v>
      </c>
    </row>
    <row r="2104" spans="1:7" ht="15.75">
      <c r="A2104" s="9" t="s">
        <v>2146</v>
      </c>
      <c r="B2104" s="9" t="s">
        <v>7789</v>
      </c>
      <c r="C2104" s="7" t="s">
        <v>2402</v>
      </c>
      <c r="D2104" s="7" t="s">
        <v>4567</v>
      </c>
      <c r="E2104" s="9" t="s">
        <v>7262</v>
      </c>
      <c r="F2104" t="str">
        <f t="shared" si="64"/>
        <v>Joshua</v>
      </c>
      <c r="G2104" t="str">
        <f t="shared" si="65"/>
        <v>Mr</v>
      </c>
    </row>
    <row r="2105" spans="1:7" ht="15.75">
      <c r="A2105" s="9" t="s">
        <v>2147</v>
      </c>
      <c r="B2105" s="9" t="s">
        <v>7790</v>
      </c>
      <c r="C2105" s="7" t="s">
        <v>2402</v>
      </c>
      <c r="D2105" s="7" t="s">
        <v>7791</v>
      </c>
      <c r="E2105" s="9" t="s">
        <v>7792</v>
      </c>
      <c r="F2105" t="str">
        <f t="shared" si="64"/>
        <v>Joel</v>
      </c>
      <c r="G2105" t="str">
        <f t="shared" si="65"/>
        <v>Mr</v>
      </c>
    </row>
    <row r="2106" spans="1:7" ht="15.75">
      <c r="A2106" s="9" t="s">
        <v>2148</v>
      </c>
      <c r="B2106" s="9" t="s">
        <v>7793</v>
      </c>
      <c r="C2106" s="7" t="s">
        <v>2395</v>
      </c>
      <c r="D2106" s="7" t="s">
        <v>7794</v>
      </c>
      <c r="E2106" s="9" t="s">
        <v>7795</v>
      </c>
      <c r="F2106" t="str">
        <f t="shared" si="64"/>
        <v>Pamela J</v>
      </c>
      <c r="G2106" t="str">
        <f t="shared" si="65"/>
        <v>Ms</v>
      </c>
    </row>
    <row r="2107" spans="1:7" ht="15.75">
      <c r="A2107" s="9" t="s">
        <v>2149</v>
      </c>
      <c r="B2107" s="9" t="s">
        <v>7796</v>
      </c>
      <c r="C2107" s="7" t="s">
        <v>2395</v>
      </c>
      <c r="D2107" s="7" t="s">
        <v>7797</v>
      </c>
      <c r="E2107" s="9" t="s">
        <v>7798</v>
      </c>
      <c r="F2107" t="str">
        <f t="shared" si="64"/>
        <v>Brittney</v>
      </c>
      <c r="G2107" t="str">
        <f t="shared" si="65"/>
        <v>Ms</v>
      </c>
    </row>
    <row r="2108" spans="1:7" ht="15.75">
      <c r="A2108" s="9" t="s">
        <v>2150</v>
      </c>
      <c r="B2108" s="9" t="s">
        <v>7799</v>
      </c>
      <c r="C2108" s="7" t="s">
        <v>2406</v>
      </c>
      <c r="D2108" s="7" t="s">
        <v>7800</v>
      </c>
      <c r="E2108" s="9" t="s">
        <v>7801</v>
      </c>
      <c r="F2108" t="str">
        <f t="shared" si="64"/>
        <v>Sheila</v>
      </c>
      <c r="G2108" t="str">
        <f t="shared" si="65"/>
        <v>Mrs</v>
      </c>
    </row>
    <row r="2109" spans="1:7" ht="15.75">
      <c r="A2109" s="9" t="s">
        <v>2151</v>
      </c>
      <c r="B2109" s="9" t="s">
        <v>7802</v>
      </c>
      <c r="C2109" s="7" t="s">
        <v>2402</v>
      </c>
      <c r="D2109" s="7" t="s">
        <v>6274</v>
      </c>
      <c r="E2109" s="9" t="s">
        <v>7803</v>
      </c>
      <c r="F2109" t="str">
        <f t="shared" si="64"/>
        <v>Koji</v>
      </c>
      <c r="G2109" t="str">
        <f t="shared" si="65"/>
        <v>Mr</v>
      </c>
    </row>
    <row r="2110" spans="1:7" ht="15.75">
      <c r="A2110" s="9" t="s">
        <v>2152</v>
      </c>
      <c r="B2110" s="9" t="s">
        <v>7804</v>
      </c>
      <c r="C2110" s="7" t="s">
        <v>2395</v>
      </c>
      <c r="D2110" s="7" t="s">
        <v>2865</v>
      </c>
      <c r="E2110" s="9" t="s">
        <v>7805</v>
      </c>
      <c r="F2110" t="str">
        <f t="shared" si="64"/>
        <v>Sarah</v>
      </c>
      <c r="G2110" t="str">
        <f t="shared" si="65"/>
        <v>Ms</v>
      </c>
    </row>
    <row r="2111" spans="1:7" ht="15.75">
      <c r="A2111" s="9" t="s">
        <v>2153</v>
      </c>
      <c r="B2111" s="9" t="s">
        <v>7806</v>
      </c>
      <c r="C2111" s="7" t="s">
        <v>2406</v>
      </c>
      <c r="D2111" s="7" t="s">
        <v>4793</v>
      </c>
      <c r="E2111" s="9" t="s">
        <v>7807</v>
      </c>
      <c r="F2111" t="str">
        <f t="shared" si="64"/>
        <v>Colleen M</v>
      </c>
      <c r="G2111" t="str">
        <f t="shared" si="65"/>
        <v>Mrs</v>
      </c>
    </row>
    <row r="2112" spans="1:7" ht="15.75">
      <c r="A2112" s="9" t="s">
        <v>2154</v>
      </c>
      <c r="B2112" s="9" t="s">
        <v>7808</v>
      </c>
      <c r="C2112" s="7" t="s">
        <v>2395</v>
      </c>
      <c r="D2112" s="7" t="s">
        <v>7809</v>
      </c>
      <c r="E2112" s="9" t="s">
        <v>7810</v>
      </c>
      <c r="F2112" t="str">
        <f t="shared" si="64"/>
        <v>Deedra G</v>
      </c>
      <c r="G2112" t="str">
        <f t="shared" si="65"/>
        <v>Ms</v>
      </c>
    </row>
    <row r="2113" spans="1:7" ht="15.75">
      <c r="A2113" s="9" t="s">
        <v>2155</v>
      </c>
      <c r="B2113" s="9" t="s">
        <v>7811</v>
      </c>
      <c r="C2113" s="7" t="s">
        <v>2406</v>
      </c>
      <c r="D2113" s="7" t="s">
        <v>7812</v>
      </c>
      <c r="E2113" s="9" t="s">
        <v>4288</v>
      </c>
      <c r="F2113" t="str">
        <f t="shared" si="64"/>
        <v>Kulwinder</v>
      </c>
      <c r="G2113" t="str">
        <f t="shared" si="65"/>
        <v>Mrs</v>
      </c>
    </row>
    <row r="2114" spans="1:7" ht="15.75">
      <c r="A2114" s="9" t="s">
        <v>2156</v>
      </c>
      <c r="B2114" s="9" t="s">
        <v>7813</v>
      </c>
      <c r="C2114" s="7" t="s">
        <v>2395</v>
      </c>
      <c r="D2114" s="7" t="s">
        <v>7814</v>
      </c>
      <c r="E2114" s="9" t="s">
        <v>4163</v>
      </c>
      <c r="F2114" t="str">
        <f t="shared" si="64"/>
        <v>Ann M</v>
      </c>
      <c r="G2114" t="str">
        <f t="shared" si="65"/>
        <v>Ms</v>
      </c>
    </row>
    <row r="2115" spans="1:7" ht="15.75">
      <c r="A2115" s="9" t="s">
        <v>2157</v>
      </c>
      <c r="B2115" s="9" t="s">
        <v>7815</v>
      </c>
      <c r="C2115" s="7" t="s">
        <v>2402</v>
      </c>
      <c r="D2115" s="7" t="s">
        <v>2467</v>
      </c>
      <c r="E2115" s="9" t="s">
        <v>7816</v>
      </c>
      <c r="F2115" t="str">
        <f t="shared" ref="F2115:F2178" si="66">TRIM(D2115)</f>
        <v>Stephen</v>
      </c>
      <c r="G2115" t="str">
        <f t="shared" ref="G2115:G2178" si="67">TRIM(C2115)</f>
        <v>Mr</v>
      </c>
    </row>
    <row r="2116" spans="1:7" ht="15.75">
      <c r="A2116" s="9" t="s">
        <v>2158</v>
      </c>
      <c r="B2116" s="9" t="s">
        <v>7817</v>
      </c>
      <c r="C2116" s="7" t="s">
        <v>2395</v>
      </c>
      <c r="D2116" s="7" t="s">
        <v>2767</v>
      </c>
      <c r="E2116" s="9" t="s">
        <v>7818</v>
      </c>
      <c r="F2116" t="str">
        <f t="shared" si="66"/>
        <v>Jennifer</v>
      </c>
      <c r="G2116" t="str">
        <f t="shared" si="67"/>
        <v>Ms</v>
      </c>
    </row>
    <row r="2117" spans="1:7" ht="15.75">
      <c r="A2117" s="9" t="s">
        <v>2159</v>
      </c>
      <c r="B2117" s="9" t="s">
        <v>7819</v>
      </c>
      <c r="C2117" s="7" t="s">
        <v>2395</v>
      </c>
      <c r="D2117" s="7" t="s">
        <v>3883</v>
      </c>
      <c r="E2117" s="9" t="s">
        <v>3848</v>
      </c>
      <c r="F2117" t="str">
        <f t="shared" si="66"/>
        <v>Sarah E</v>
      </c>
      <c r="G2117" t="str">
        <f t="shared" si="67"/>
        <v>Ms</v>
      </c>
    </row>
    <row r="2118" spans="1:7" ht="15.75">
      <c r="A2118" s="9" t="s">
        <v>2160</v>
      </c>
      <c r="B2118" s="9" t="s">
        <v>7820</v>
      </c>
      <c r="C2118" s="7" t="s">
        <v>2395</v>
      </c>
      <c r="D2118" s="7" t="s">
        <v>7821</v>
      </c>
      <c r="E2118" s="9" t="s">
        <v>7822</v>
      </c>
      <c r="F2118" t="str">
        <f t="shared" si="66"/>
        <v>Apryl J</v>
      </c>
      <c r="G2118" t="str">
        <f t="shared" si="67"/>
        <v>Ms</v>
      </c>
    </row>
    <row r="2119" spans="1:7" ht="15.75">
      <c r="A2119" s="9" t="s">
        <v>2161</v>
      </c>
      <c r="B2119" s="9" t="s">
        <v>7823</v>
      </c>
      <c r="C2119" s="7" t="s">
        <v>2406</v>
      </c>
      <c r="D2119" s="7" t="s">
        <v>7824</v>
      </c>
      <c r="E2119" s="9" t="s">
        <v>7825</v>
      </c>
      <c r="F2119" t="str">
        <f t="shared" si="66"/>
        <v>Ilana</v>
      </c>
      <c r="G2119" t="str">
        <f t="shared" si="67"/>
        <v>Mrs</v>
      </c>
    </row>
    <row r="2120" spans="1:7" ht="15.75">
      <c r="A2120" s="9" t="s">
        <v>2162</v>
      </c>
      <c r="B2120" s="9" t="s">
        <v>7826</v>
      </c>
      <c r="C2120" s="7" t="s">
        <v>2395</v>
      </c>
      <c r="D2120" s="7" t="s">
        <v>4930</v>
      </c>
      <c r="E2120" s="9" t="s">
        <v>3862</v>
      </c>
      <c r="F2120" t="str">
        <f t="shared" si="66"/>
        <v>Katherine</v>
      </c>
      <c r="G2120" t="str">
        <f t="shared" si="67"/>
        <v>Ms</v>
      </c>
    </row>
    <row r="2121" spans="1:7" ht="15.75">
      <c r="A2121" s="9" t="s">
        <v>2163</v>
      </c>
      <c r="B2121" s="9" t="s">
        <v>7827</v>
      </c>
      <c r="C2121" s="7" t="s">
        <v>2395</v>
      </c>
      <c r="D2121" s="7" t="s">
        <v>4930</v>
      </c>
      <c r="E2121" s="9" t="s">
        <v>7828</v>
      </c>
      <c r="F2121" t="str">
        <f t="shared" si="66"/>
        <v>Katherine</v>
      </c>
      <c r="G2121" t="str">
        <f t="shared" si="67"/>
        <v>Ms</v>
      </c>
    </row>
    <row r="2122" spans="1:7" ht="15.75">
      <c r="A2122" s="9" t="s">
        <v>2164</v>
      </c>
      <c r="B2122" s="9" t="s">
        <v>7829</v>
      </c>
      <c r="C2122" s="7" t="s">
        <v>2402</v>
      </c>
      <c r="D2122" s="7" t="s">
        <v>7830</v>
      </c>
      <c r="E2122" s="9" t="s">
        <v>7831</v>
      </c>
      <c r="F2122" t="str">
        <f t="shared" si="66"/>
        <v>Karl</v>
      </c>
      <c r="G2122" t="str">
        <f t="shared" si="67"/>
        <v>Mr</v>
      </c>
    </row>
    <row r="2123" spans="1:7" ht="15.75">
      <c r="A2123" s="9" t="s">
        <v>2165</v>
      </c>
      <c r="B2123" s="9" t="s">
        <v>7832</v>
      </c>
      <c r="C2123" s="7" t="s">
        <v>2402</v>
      </c>
      <c r="D2123" s="7" t="s">
        <v>2467</v>
      </c>
      <c r="E2123" s="9" t="s">
        <v>7833</v>
      </c>
      <c r="F2123" t="str">
        <f t="shared" si="66"/>
        <v>Stephen</v>
      </c>
      <c r="G2123" t="str">
        <f t="shared" si="67"/>
        <v>Mr</v>
      </c>
    </row>
    <row r="2124" spans="1:7" ht="15.75">
      <c r="A2124" s="9" t="s">
        <v>2166</v>
      </c>
      <c r="B2124" s="9" t="s">
        <v>7834</v>
      </c>
      <c r="C2124" s="7" t="s">
        <v>2402</v>
      </c>
      <c r="D2124" s="7" t="s">
        <v>7835</v>
      </c>
      <c r="E2124" s="9" t="s">
        <v>7836</v>
      </c>
      <c r="F2124" t="str">
        <f t="shared" si="66"/>
        <v>Will</v>
      </c>
      <c r="G2124" t="str">
        <f t="shared" si="67"/>
        <v>Mr</v>
      </c>
    </row>
    <row r="2125" spans="1:7" ht="15.75">
      <c r="A2125" s="9" t="s">
        <v>2167</v>
      </c>
      <c r="B2125" s="9" t="s">
        <v>7837</v>
      </c>
      <c r="C2125" s="7" t="s">
        <v>2402</v>
      </c>
      <c r="D2125" s="7" t="s">
        <v>7838</v>
      </c>
      <c r="E2125" s="9" t="s">
        <v>7839</v>
      </c>
      <c r="F2125" t="str">
        <f t="shared" si="66"/>
        <v>Bradley D</v>
      </c>
      <c r="G2125" t="str">
        <f t="shared" si="67"/>
        <v>Mr</v>
      </c>
    </row>
    <row r="2126" spans="1:7" ht="15.75">
      <c r="A2126" s="9" t="s">
        <v>2168</v>
      </c>
      <c r="B2126" s="9" t="s">
        <v>7840</v>
      </c>
      <c r="C2126" s="7" t="s">
        <v>2406</v>
      </c>
      <c r="D2126" s="7" t="s">
        <v>7841</v>
      </c>
      <c r="E2126" s="9" t="s">
        <v>7842</v>
      </c>
      <c r="F2126" t="str">
        <f t="shared" si="66"/>
        <v>Amy M</v>
      </c>
      <c r="G2126" t="str">
        <f t="shared" si="67"/>
        <v>Mrs</v>
      </c>
    </row>
    <row r="2127" spans="1:7" ht="15.75">
      <c r="A2127" s="9" t="s">
        <v>2169</v>
      </c>
      <c r="B2127" s="9" t="s">
        <v>7843</v>
      </c>
      <c r="C2127" s="7" t="s">
        <v>2395</v>
      </c>
      <c r="D2127" s="7" t="s">
        <v>7844</v>
      </c>
      <c r="E2127" s="9" t="s">
        <v>3875</v>
      </c>
      <c r="F2127" t="str">
        <f t="shared" si="66"/>
        <v>Gwen M</v>
      </c>
      <c r="G2127" t="str">
        <f t="shared" si="67"/>
        <v>Ms</v>
      </c>
    </row>
    <row r="2128" spans="1:7" ht="15.75">
      <c r="A2128" s="9" t="s">
        <v>2170</v>
      </c>
      <c r="B2128" s="9" t="s">
        <v>7845</v>
      </c>
      <c r="C2128" s="7" t="s">
        <v>2402</v>
      </c>
      <c r="D2128" s="7" t="s">
        <v>7846</v>
      </c>
      <c r="E2128" s="9" t="s">
        <v>5789</v>
      </c>
      <c r="F2128" t="str">
        <f t="shared" si="66"/>
        <v>Matthew W</v>
      </c>
      <c r="G2128" t="str">
        <f t="shared" si="67"/>
        <v>Mr</v>
      </c>
    </row>
    <row r="2129" spans="1:7" ht="15.75">
      <c r="A2129" s="9" t="s">
        <v>2171</v>
      </c>
      <c r="B2129" s="9" t="s">
        <v>7847</v>
      </c>
      <c r="C2129" s="7" t="s">
        <v>2402</v>
      </c>
      <c r="D2129" s="7" t="s">
        <v>3170</v>
      </c>
      <c r="E2129" s="9" t="s">
        <v>7848</v>
      </c>
      <c r="F2129" t="str">
        <f t="shared" si="66"/>
        <v>Doug</v>
      </c>
      <c r="G2129" t="str">
        <f t="shared" si="67"/>
        <v>Mr</v>
      </c>
    </row>
    <row r="2130" spans="1:7" ht="15.75">
      <c r="A2130" s="9" t="s">
        <v>2172</v>
      </c>
      <c r="B2130" s="9" t="s">
        <v>7849</v>
      </c>
      <c r="C2130" s="7" t="s">
        <v>2402</v>
      </c>
      <c r="D2130" s="7" t="s">
        <v>4701</v>
      </c>
      <c r="E2130" s="9" t="s">
        <v>2768</v>
      </c>
      <c r="F2130" t="str">
        <f t="shared" si="66"/>
        <v>Tom</v>
      </c>
      <c r="G2130" t="str">
        <f t="shared" si="67"/>
        <v>Mr</v>
      </c>
    </row>
    <row r="2131" spans="1:7" ht="15.75">
      <c r="A2131" s="9" t="s">
        <v>2173</v>
      </c>
      <c r="B2131" s="9" t="s">
        <v>7850</v>
      </c>
      <c r="C2131" s="7" t="s">
        <v>2402</v>
      </c>
      <c r="D2131" s="7" t="s">
        <v>4857</v>
      </c>
      <c r="E2131" s="9" t="s">
        <v>7851</v>
      </c>
      <c r="F2131" t="str">
        <f t="shared" si="66"/>
        <v>Jonathan</v>
      </c>
      <c r="G2131" t="str">
        <f t="shared" si="67"/>
        <v>Mr</v>
      </c>
    </row>
    <row r="2132" spans="1:7" ht="15.75">
      <c r="A2132" s="9" t="s">
        <v>2174</v>
      </c>
      <c r="B2132" s="9" t="s">
        <v>7852</v>
      </c>
      <c r="C2132" s="7" t="s">
        <v>2402</v>
      </c>
      <c r="D2132" s="7" t="s">
        <v>7853</v>
      </c>
      <c r="E2132" s="9" t="s">
        <v>7854</v>
      </c>
      <c r="F2132" t="str">
        <f t="shared" si="66"/>
        <v>Wayne A</v>
      </c>
      <c r="G2132" t="str">
        <f t="shared" si="67"/>
        <v>Mr</v>
      </c>
    </row>
    <row r="2133" spans="1:7" ht="15.75">
      <c r="A2133" s="9" t="s">
        <v>2175</v>
      </c>
      <c r="B2133" s="9" t="s">
        <v>7855</v>
      </c>
      <c r="C2133" s="7" t="s">
        <v>2402</v>
      </c>
      <c r="D2133" s="7" t="s">
        <v>7856</v>
      </c>
      <c r="E2133" s="9" t="s">
        <v>7857</v>
      </c>
      <c r="F2133" t="str">
        <f t="shared" si="66"/>
        <v>Nobuyori</v>
      </c>
      <c r="G2133" t="str">
        <f t="shared" si="67"/>
        <v>Mr</v>
      </c>
    </row>
    <row r="2134" spans="1:7" ht="15.75">
      <c r="A2134" s="9" t="s">
        <v>2176</v>
      </c>
      <c r="B2134" s="9" t="s">
        <v>7858</v>
      </c>
      <c r="C2134" s="7" t="s">
        <v>2402</v>
      </c>
      <c r="D2134" s="7" t="s">
        <v>7859</v>
      </c>
      <c r="E2134" s="9" t="s">
        <v>3556</v>
      </c>
      <c r="F2134" t="str">
        <f t="shared" si="66"/>
        <v>Rich</v>
      </c>
      <c r="G2134" t="str">
        <f t="shared" si="67"/>
        <v>Mr</v>
      </c>
    </row>
    <row r="2135" spans="1:7" ht="15.75">
      <c r="A2135" s="9" t="s">
        <v>2177</v>
      </c>
      <c r="B2135" s="9" t="s">
        <v>7860</v>
      </c>
      <c r="C2135" s="7" t="s">
        <v>2402</v>
      </c>
      <c r="D2135" s="7" t="s">
        <v>7861</v>
      </c>
      <c r="E2135" s="9" t="s">
        <v>7862</v>
      </c>
      <c r="F2135" t="str">
        <f t="shared" si="66"/>
        <v>Marcos S</v>
      </c>
      <c r="G2135" t="str">
        <f t="shared" si="67"/>
        <v>Mr</v>
      </c>
    </row>
    <row r="2136" spans="1:7" ht="15.75">
      <c r="A2136" s="9" t="s">
        <v>2178</v>
      </c>
      <c r="B2136" s="9" t="s">
        <v>7863</v>
      </c>
      <c r="C2136" s="7" t="s">
        <v>2402</v>
      </c>
      <c r="D2136" s="7" t="s">
        <v>4276</v>
      </c>
      <c r="E2136" s="9" t="s">
        <v>3124</v>
      </c>
      <c r="F2136" t="str">
        <f t="shared" si="66"/>
        <v>Dave</v>
      </c>
      <c r="G2136" t="str">
        <f t="shared" si="67"/>
        <v>Mr</v>
      </c>
    </row>
    <row r="2137" spans="1:7" ht="15.75">
      <c r="A2137" s="9" t="s">
        <v>2179</v>
      </c>
      <c r="B2137" s="9" t="s">
        <v>7864</v>
      </c>
      <c r="C2137" s="7" t="s">
        <v>2402</v>
      </c>
      <c r="D2137" s="7" t="s">
        <v>7865</v>
      </c>
      <c r="E2137" s="9" t="s">
        <v>7866</v>
      </c>
      <c r="F2137" t="str">
        <f t="shared" si="66"/>
        <v>Andy</v>
      </c>
      <c r="G2137" t="str">
        <f t="shared" si="67"/>
        <v>Mr</v>
      </c>
    </row>
    <row r="2138" spans="1:7" ht="15.75">
      <c r="A2138" s="9" t="s">
        <v>2180</v>
      </c>
      <c r="B2138" s="9" t="s">
        <v>7867</v>
      </c>
      <c r="C2138" s="7" t="s">
        <v>2402</v>
      </c>
      <c r="D2138" s="7" t="s">
        <v>2410</v>
      </c>
      <c r="E2138" s="9" t="s">
        <v>7868</v>
      </c>
      <c r="F2138" t="str">
        <f t="shared" si="66"/>
        <v>Patrick</v>
      </c>
      <c r="G2138" t="str">
        <f t="shared" si="67"/>
        <v>Mr</v>
      </c>
    </row>
    <row r="2139" spans="1:7" ht="15.75">
      <c r="A2139" s="9" t="s">
        <v>2181</v>
      </c>
      <c r="B2139" s="9" t="s">
        <v>7869</v>
      </c>
      <c r="C2139" s="7" t="s">
        <v>2395</v>
      </c>
      <c r="D2139" s="7" t="s">
        <v>3477</v>
      </c>
      <c r="E2139" s="9" t="s">
        <v>7870</v>
      </c>
      <c r="F2139" t="str">
        <f t="shared" si="66"/>
        <v>Mary</v>
      </c>
      <c r="G2139" t="str">
        <f t="shared" si="67"/>
        <v>Ms</v>
      </c>
    </row>
    <row r="2140" spans="1:7" ht="15.75">
      <c r="A2140" s="9" t="s">
        <v>2182</v>
      </c>
      <c r="B2140" s="9" t="s">
        <v>7871</v>
      </c>
      <c r="C2140" s="7" t="s">
        <v>2402</v>
      </c>
      <c r="D2140" s="7" t="s">
        <v>7872</v>
      </c>
      <c r="E2140" s="9" t="s">
        <v>3999</v>
      </c>
      <c r="F2140" t="str">
        <f t="shared" si="66"/>
        <v>Marcus B</v>
      </c>
      <c r="G2140" t="str">
        <f t="shared" si="67"/>
        <v>Mr</v>
      </c>
    </row>
    <row r="2141" spans="1:7" ht="15.75">
      <c r="A2141" s="9" t="s">
        <v>2183</v>
      </c>
      <c r="B2141" s="9" t="s">
        <v>7873</v>
      </c>
      <c r="C2141" s="7" t="s">
        <v>2402</v>
      </c>
      <c r="D2141" s="7" t="s">
        <v>7874</v>
      </c>
      <c r="E2141" s="9" t="s">
        <v>7875</v>
      </c>
      <c r="F2141" t="str">
        <f t="shared" si="66"/>
        <v>Thomas K</v>
      </c>
      <c r="G2141" t="str">
        <f t="shared" si="67"/>
        <v>Mr</v>
      </c>
    </row>
    <row r="2142" spans="1:7" ht="15.75">
      <c r="A2142" s="9" t="s">
        <v>2184</v>
      </c>
      <c r="B2142" s="9" t="s">
        <v>7876</v>
      </c>
      <c r="C2142" s="7" t="s">
        <v>2402</v>
      </c>
      <c r="D2142" s="7" t="s">
        <v>3360</v>
      </c>
      <c r="E2142" s="9" t="s">
        <v>7877</v>
      </c>
      <c r="F2142" t="str">
        <f t="shared" si="66"/>
        <v>Robert</v>
      </c>
      <c r="G2142" t="str">
        <f t="shared" si="67"/>
        <v>Mr</v>
      </c>
    </row>
    <row r="2143" spans="1:7" ht="15.75">
      <c r="A2143" s="9" t="s">
        <v>2185</v>
      </c>
      <c r="B2143" s="9" t="s">
        <v>7878</v>
      </c>
      <c r="C2143" s="7" t="s">
        <v>2402</v>
      </c>
      <c r="D2143" s="7" t="s">
        <v>7879</v>
      </c>
      <c r="E2143" s="9" t="s">
        <v>2540</v>
      </c>
      <c r="F2143" t="str">
        <f t="shared" si="66"/>
        <v>Geoff</v>
      </c>
      <c r="G2143" t="str">
        <f t="shared" si="67"/>
        <v>Mr</v>
      </c>
    </row>
    <row r="2144" spans="1:7" ht="15.75">
      <c r="A2144" s="9" t="s">
        <v>2186</v>
      </c>
      <c r="B2144" s="9" t="s">
        <v>7880</v>
      </c>
      <c r="C2144" s="7" t="s">
        <v>2402</v>
      </c>
      <c r="D2144" s="7" t="s">
        <v>7881</v>
      </c>
      <c r="E2144" s="9" t="s">
        <v>7882</v>
      </c>
      <c r="F2144" t="str">
        <f t="shared" si="66"/>
        <v>Chris J</v>
      </c>
      <c r="G2144" t="str">
        <f t="shared" si="67"/>
        <v>Mr</v>
      </c>
    </row>
    <row r="2145" spans="1:7" ht="15.75">
      <c r="A2145" s="9" t="s">
        <v>2187</v>
      </c>
      <c r="B2145" s="9" t="s">
        <v>7883</v>
      </c>
      <c r="C2145" s="7" t="s">
        <v>2395</v>
      </c>
      <c r="D2145" s="7" t="s">
        <v>7884</v>
      </c>
      <c r="E2145" s="9" t="s">
        <v>7885</v>
      </c>
      <c r="F2145" t="str">
        <f t="shared" si="66"/>
        <v>Kate A</v>
      </c>
      <c r="G2145" t="str">
        <f t="shared" si="67"/>
        <v>Ms</v>
      </c>
    </row>
    <row r="2146" spans="1:7" ht="15.75">
      <c r="A2146" s="9" t="s">
        <v>2188</v>
      </c>
      <c r="B2146" s="9" t="s">
        <v>7886</v>
      </c>
      <c r="C2146" s="7" t="s">
        <v>2395</v>
      </c>
      <c r="D2146" s="7" t="s">
        <v>7887</v>
      </c>
      <c r="E2146" s="9" t="s">
        <v>7888</v>
      </c>
      <c r="F2146" t="str">
        <f t="shared" si="66"/>
        <v>Kelli</v>
      </c>
      <c r="G2146" t="str">
        <f t="shared" si="67"/>
        <v>Ms</v>
      </c>
    </row>
    <row r="2147" spans="1:7" ht="15.75">
      <c r="A2147" s="9" t="s">
        <v>2189</v>
      </c>
      <c r="B2147" s="9" t="s">
        <v>7889</v>
      </c>
      <c r="C2147" s="7" t="s">
        <v>2406</v>
      </c>
      <c r="D2147" s="7" t="s">
        <v>7890</v>
      </c>
      <c r="E2147" s="9" t="s">
        <v>4163</v>
      </c>
      <c r="F2147" t="str">
        <f t="shared" si="66"/>
        <v>Maggie M</v>
      </c>
      <c r="G2147" t="str">
        <f t="shared" si="67"/>
        <v>Mrs</v>
      </c>
    </row>
    <row r="2148" spans="1:7" ht="15.75">
      <c r="A2148" s="9" t="s">
        <v>2190</v>
      </c>
      <c r="B2148" s="9" t="s">
        <v>7891</v>
      </c>
      <c r="C2148" s="7" t="s">
        <v>2406</v>
      </c>
      <c r="D2148" s="7" t="s">
        <v>7892</v>
      </c>
      <c r="E2148" s="9" t="s">
        <v>7063</v>
      </c>
      <c r="F2148" t="str">
        <f t="shared" si="66"/>
        <v>Michelle L</v>
      </c>
      <c r="G2148" t="str">
        <f t="shared" si="67"/>
        <v>Mrs</v>
      </c>
    </row>
    <row r="2149" spans="1:7" ht="15.75">
      <c r="A2149" s="9" t="s">
        <v>2191</v>
      </c>
      <c r="B2149" s="9" t="s">
        <v>7893</v>
      </c>
      <c r="C2149" s="7" t="s">
        <v>2395</v>
      </c>
      <c r="D2149" s="7" t="s">
        <v>4066</v>
      </c>
      <c r="E2149" s="9" t="s">
        <v>7894</v>
      </c>
      <c r="F2149" t="str">
        <f t="shared" si="66"/>
        <v>Kate</v>
      </c>
      <c r="G2149" t="str">
        <f t="shared" si="67"/>
        <v>Ms</v>
      </c>
    </row>
    <row r="2150" spans="1:7" ht="15.75">
      <c r="A2150" s="9" t="s">
        <v>2192</v>
      </c>
      <c r="B2150" s="9" t="s">
        <v>7895</v>
      </c>
      <c r="C2150" s="7" t="s">
        <v>2406</v>
      </c>
      <c r="D2150" s="7" t="s">
        <v>7896</v>
      </c>
      <c r="E2150" s="9" t="s">
        <v>7897</v>
      </c>
      <c r="F2150" t="str">
        <f t="shared" si="66"/>
        <v>Ashley K</v>
      </c>
      <c r="G2150" t="str">
        <f t="shared" si="67"/>
        <v>Mrs</v>
      </c>
    </row>
    <row r="2151" spans="1:7" ht="15.75">
      <c r="A2151" s="9" t="s">
        <v>2193</v>
      </c>
      <c r="B2151" s="9" t="s">
        <v>7898</v>
      </c>
      <c r="C2151" s="7" t="s">
        <v>2402</v>
      </c>
      <c r="D2151" s="7" t="s">
        <v>3223</v>
      </c>
      <c r="E2151" s="9" t="s">
        <v>7899</v>
      </c>
      <c r="F2151" t="str">
        <f t="shared" si="66"/>
        <v>Michael</v>
      </c>
      <c r="G2151" t="str">
        <f t="shared" si="67"/>
        <v>Mr</v>
      </c>
    </row>
    <row r="2152" spans="1:7" ht="15.75">
      <c r="A2152" s="9" t="s">
        <v>2194</v>
      </c>
      <c r="B2152" s="9" t="s">
        <v>7900</v>
      </c>
      <c r="C2152" s="7" t="s">
        <v>2402</v>
      </c>
      <c r="D2152" s="7" t="s">
        <v>7901</v>
      </c>
      <c r="E2152" s="9" t="s">
        <v>7902</v>
      </c>
      <c r="F2152" t="str">
        <f t="shared" si="66"/>
        <v>Ryan K</v>
      </c>
      <c r="G2152" t="str">
        <f t="shared" si="67"/>
        <v>Mr</v>
      </c>
    </row>
    <row r="2153" spans="1:7" ht="15.75">
      <c r="A2153" s="9" t="s">
        <v>2195</v>
      </c>
      <c r="B2153" s="9" t="s">
        <v>7903</v>
      </c>
      <c r="C2153" s="7" t="s">
        <v>2402</v>
      </c>
      <c r="D2153" s="7" t="s">
        <v>2709</v>
      </c>
      <c r="E2153" s="9" t="s">
        <v>7904</v>
      </c>
      <c r="F2153" t="str">
        <f t="shared" si="66"/>
        <v>Matthew J</v>
      </c>
      <c r="G2153" t="str">
        <f t="shared" si="67"/>
        <v>Mr</v>
      </c>
    </row>
    <row r="2154" spans="1:7" ht="15.75">
      <c r="A2154" s="9" t="s">
        <v>2196</v>
      </c>
      <c r="B2154" s="9" t="s">
        <v>7905</v>
      </c>
      <c r="C2154" s="7" t="s">
        <v>2406</v>
      </c>
      <c r="D2154" s="7" t="s">
        <v>7523</v>
      </c>
      <c r="E2154" s="9" t="s">
        <v>7906</v>
      </c>
      <c r="F2154" t="str">
        <f t="shared" si="66"/>
        <v>Karine</v>
      </c>
      <c r="G2154" t="str">
        <f t="shared" si="67"/>
        <v>Mrs</v>
      </c>
    </row>
    <row r="2155" spans="1:7" ht="15.75">
      <c r="A2155" s="9" t="s">
        <v>2197</v>
      </c>
      <c r="B2155" s="9" t="s">
        <v>7907</v>
      </c>
      <c r="C2155" s="7" t="s">
        <v>2395</v>
      </c>
      <c r="D2155" s="7" t="s">
        <v>7908</v>
      </c>
      <c r="E2155" s="9" t="s">
        <v>7909</v>
      </c>
      <c r="F2155" t="str">
        <f t="shared" si="66"/>
        <v>Antonia G</v>
      </c>
      <c r="G2155" t="str">
        <f t="shared" si="67"/>
        <v>Ms</v>
      </c>
    </row>
    <row r="2156" spans="1:7" ht="15.75">
      <c r="A2156" s="9" t="s">
        <v>2198</v>
      </c>
      <c r="B2156" s="9" t="s">
        <v>7910</v>
      </c>
      <c r="C2156" s="7" t="s">
        <v>2395</v>
      </c>
      <c r="D2156" s="7" t="s">
        <v>7911</v>
      </c>
      <c r="E2156" s="9" t="s">
        <v>2863</v>
      </c>
      <c r="F2156" t="str">
        <f t="shared" si="66"/>
        <v>Casondra L</v>
      </c>
      <c r="G2156" t="str">
        <f t="shared" si="67"/>
        <v>Ms</v>
      </c>
    </row>
    <row r="2157" spans="1:7" ht="15.75">
      <c r="A2157" s="9" t="s">
        <v>2199</v>
      </c>
      <c r="B2157" s="9" t="s">
        <v>7912</v>
      </c>
      <c r="C2157" s="7" t="s">
        <v>2395</v>
      </c>
      <c r="D2157" s="7" t="s">
        <v>7913</v>
      </c>
      <c r="E2157" s="9" t="s">
        <v>3053</v>
      </c>
      <c r="F2157" t="str">
        <f t="shared" si="66"/>
        <v>Wendy</v>
      </c>
      <c r="G2157" t="str">
        <f t="shared" si="67"/>
        <v>Ms</v>
      </c>
    </row>
    <row r="2158" spans="1:7" ht="15.75">
      <c r="A2158" s="9" t="s">
        <v>2200</v>
      </c>
      <c r="B2158" s="9" t="s">
        <v>7914</v>
      </c>
      <c r="C2158" s="7" t="s">
        <v>2402</v>
      </c>
      <c r="D2158" s="7" t="s">
        <v>7201</v>
      </c>
      <c r="E2158" s="9" t="s">
        <v>7371</v>
      </c>
      <c r="F2158" t="str">
        <f t="shared" si="66"/>
        <v>Eric D</v>
      </c>
      <c r="G2158" t="str">
        <f t="shared" si="67"/>
        <v>Mr</v>
      </c>
    </row>
    <row r="2159" spans="1:7" ht="15.75">
      <c r="A2159" s="9" t="s">
        <v>2201</v>
      </c>
      <c r="B2159" s="9" t="s">
        <v>7915</v>
      </c>
      <c r="C2159" s="7" t="s">
        <v>2395</v>
      </c>
      <c r="D2159" s="7" t="s">
        <v>2787</v>
      </c>
      <c r="E2159" s="9" t="s">
        <v>7916</v>
      </c>
      <c r="F2159" t="str">
        <f t="shared" si="66"/>
        <v>Elizabeth</v>
      </c>
      <c r="G2159" t="str">
        <f t="shared" si="67"/>
        <v>Ms</v>
      </c>
    </row>
    <row r="2160" spans="1:7" ht="15.75">
      <c r="A2160" s="9" t="s">
        <v>2202</v>
      </c>
      <c r="B2160" s="9" t="s">
        <v>7917</v>
      </c>
      <c r="C2160" s="7" t="s">
        <v>2402</v>
      </c>
      <c r="D2160" s="7" t="s">
        <v>3713</v>
      </c>
      <c r="E2160" s="9" t="s">
        <v>7918</v>
      </c>
      <c r="F2160" t="str">
        <f t="shared" si="66"/>
        <v>Kevin</v>
      </c>
      <c r="G2160" t="str">
        <f t="shared" si="67"/>
        <v>Mr</v>
      </c>
    </row>
    <row r="2161" spans="1:7" ht="15.75">
      <c r="A2161" s="9" t="s">
        <v>2203</v>
      </c>
      <c r="B2161" s="9" t="s">
        <v>7919</v>
      </c>
      <c r="C2161" s="7" t="s">
        <v>2395</v>
      </c>
      <c r="D2161" s="7" t="s">
        <v>7920</v>
      </c>
      <c r="E2161" s="9" t="s">
        <v>7921</v>
      </c>
      <c r="F2161" t="str">
        <f t="shared" si="66"/>
        <v>Laura F</v>
      </c>
      <c r="G2161" t="str">
        <f t="shared" si="67"/>
        <v>Ms</v>
      </c>
    </row>
    <row r="2162" spans="1:7" ht="15.75">
      <c r="A2162" s="9" t="s">
        <v>2204</v>
      </c>
      <c r="B2162" s="9" t="s">
        <v>7922</v>
      </c>
      <c r="C2162" s="7" t="s">
        <v>2395</v>
      </c>
      <c r="D2162" s="7" t="s">
        <v>7923</v>
      </c>
      <c r="E2162" s="9" t="s">
        <v>7924</v>
      </c>
      <c r="F2162" t="str">
        <f t="shared" si="66"/>
        <v>Amelia F</v>
      </c>
      <c r="G2162" t="str">
        <f t="shared" si="67"/>
        <v>Ms</v>
      </c>
    </row>
    <row r="2163" spans="1:7" ht="15.75">
      <c r="A2163" s="9" t="s">
        <v>2205</v>
      </c>
      <c r="B2163" s="9" t="s">
        <v>7925</v>
      </c>
      <c r="C2163" s="7" t="s">
        <v>2395</v>
      </c>
      <c r="D2163" s="7" t="s">
        <v>4303</v>
      </c>
      <c r="E2163" s="9" t="s">
        <v>7926</v>
      </c>
      <c r="F2163" t="str">
        <f t="shared" si="66"/>
        <v>Amy L</v>
      </c>
      <c r="G2163" t="str">
        <f t="shared" si="67"/>
        <v>Ms</v>
      </c>
    </row>
    <row r="2164" spans="1:7" ht="15.75">
      <c r="A2164" s="9" t="s">
        <v>2206</v>
      </c>
      <c r="B2164" s="9" t="s">
        <v>7927</v>
      </c>
      <c r="C2164" s="7" t="s">
        <v>2395</v>
      </c>
      <c r="D2164" s="7" t="s">
        <v>7928</v>
      </c>
      <c r="E2164" s="9" t="s">
        <v>7929</v>
      </c>
      <c r="F2164" t="str">
        <f t="shared" si="66"/>
        <v>Katie J</v>
      </c>
      <c r="G2164" t="str">
        <f t="shared" si="67"/>
        <v>Ms</v>
      </c>
    </row>
    <row r="2165" spans="1:7" ht="15.75">
      <c r="A2165" s="9" t="s">
        <v>2207</v>
      </c>
      <c r="B2165" s="9" t="s">
        <v>7930</v>
      </c>
      <c r="C2165" s="7" t="s">
        <v>2395</v>
      </c>
      <c r="D2165" s="7" t="s">
        <v>7097</v>
      </c>
      <c r="E2165" s="9" t="s">
        <v>3269</v>
      </c>
      <c r="F2165" t="str">
        <f t="shared" si="66"/>
        <v>Laura E</v>
      </c>
      <c r="G2165" t="str">
        <f t="shared" si="67"/>
        <v>Ms</v>
      </c>
    </row>
    <row r="2166" spans="1:7" ht="15.75">
      <c r="A2166" s="9" t="s">
        <v>2208</v>
      </c>
      <c r="B2166" s="9" t="s">
        <v>7931</v>
      </c>
      <c r="C2166" s="7" t="s">
        <v>2406</v>
      </c>
      <c r="D2166" s="7" t="s">
        <v>7932</v>
      </c>
      <c r="E2166" s="9" t="s">
        <v>7933</v>
      </c>
      <c r="F2166" t="str">
        <f t="shared" si="66"/>
        <v>Mayumi</v>
      </c>
      <c r="G2166" t="str">
        <f t="shared" si="67"/>
        <v>Mrs</v>
      </c>
    </row>
    <row r="2167" spans="1:7" ht="15.75">
      <c r="A2167" s="9" t="s">
        <v>2209</v>
      </c>
      <c r="B2167" s="9" t="s">
        <v>7934</v>
      </c>
      <c r="C2167" s="7" t="s">
        <v>2395</v>
      </c>
      <c r="D2167" s="7" t="s">
        <v>7935</v>
      </c>
      <c r="E2167" s="9" t="s">
        <v>7936</v>
      </c>
      <c r="F2167" t="str">
        <f t="shared" si="66"/>
        <v>Vanessa</v>
      </c>
      <c r="G2167" t="str">
        <f t="shared" si="67"/>
        <v>Ms</v>
      </c>
    </row>
    <row r="2168" spans="1:7" ht="15.75">
      <c r="A2168" s="9" t="s">
        <v>2210</v>
      </c>
      <c r="B2168" s="9" t="s">
        <v>7937</v>
      </c>
      <c r="C2168" s="7" t="s">
        <v>2395</v>
      </c>
      <c r="D2168" s="7" t="s">
        <v>7938</v>
      </c>
      <c r="E2168" s="9" t="s">
        <v>7939</v>
      </c>
      <c r="F2168" t="str">
        <f t="shared" si="66"/>
        <v>Natali N</v>
      </c>
      <c r="G2168" t="str">
        <f t="shared" si="67"/>
        <v>Ms</v>
      </c>
    </row>
    <row r="2169" spans="1:7" ht="15.75">
      <c r="A2169" s="9" t="s">
        <v>2211</v>
      </c>
      <c r="B2169" s="9" t="s">
        <v>7940</v>
      </c>
      <c r="C2169" s="7" t="s">
        <v>2395</v>
      </c>
      <c r="D2169" s="7" t="s">
        <v>3805</v>
      </c>
      <c r="E2169" s="9" t="s">
        <v>7941</v>
      </c>
      <c r="F2169" t="str">
        <f t="shared" si="66"/>
        <v>Beth</v>
      </c>
      <c r="G2169" t="str">
        <f t="shared" si="67"/>
        <v>Ms</v>
      </c>
    </row>
    <row r="2170" spans="1:7" ht="15.75">
      <c r="A2170" s="9" t="s">
        <v>2212</v>
      </c>
      <c r="B2170" s="9" t="s">
        <v>7942</v>
      </c>
      <c r="C2170" s="7" t="s">
        <v>2402</v>
      </c>
      <c r="D2170" s="7" t="s">
        <v>4670</v>
      </c>
      <c r="E2170" s="9" t="s">
        <v>7943</v>
      </c>
      <c r="F2170" t="str">
        <f t="shared" si="66"/>
        <v>Alex</v>
      </c>
      <c r="G2170" t="str">
        <f t="shared" si="67"/>
        <v>Mr</v>
      </c>
    </row>
    <row r="2171" spans="1:7" ht="15.75">
      <c r="A2171" s="9" t="s">
        <v>2213</v>
      </c>
      <c r="B2171" s="9" t="s">
        <v>7944</v>
      </c>
      <c r="C2171" s="7" t="s">
        <v>2402</v>
      </c>
      <c r="D2171" s="7" t="s">
        <v>7945</v>
      </c>
      <c r="E2171" s="9" t="s">
        <v>7946</v>
      </c>
      <c r="F2171" t="str">
        <f t="shared" si="66"/>
        <v>Stephen II</v>
      </c>
      <c r="G2171" t="str">
        <f t="shared" si="67"/>
        <v>Mr</v>
      </c>
    </row>
    <row r="2172" spans="1:7" ht="15.75">
      <c r="A2172" s="9" t="s">
        <v>2214</v>
      </c>
      <c r="B2172" s="9" t="s">
        <v>7947</v>
      </c>
      <c r="C2172" s="7" t="s">
        <v>2402</v>
      </c>
      <c r="D2172" s="7" t="s">
        <v>6878</v>
      </c>
      <c r="E2172" s="9" t="s">
        <v>7948</v>
      </c>
      <c r="F2172" t="str">
        <f t="shared" si="66"/>
        <v>Spencer</v>
      </c>
      <c r="G2172" t="str">
        <f t="shared" si="67"/>
        <v>Mr</v>
      </c>
    </row>
    <row r="2173" spans="1:7" ht="15.75">
      <c r="A2173" s="9" t="s">
        <v>2215</v>
      </c>
      <c r="B2173" s="9" t="s">
        <v>7949</v>
      </c>
      <c r="C2173" s="7" t="s">
        <v>2395</v>
      </c>
      <c r="D2173" s="7" t="s">
        <v>7950</v>
      </c>
      <c r="E2173" s="9" t="s">
        <v>7951</v>
      </c>
      <c r="F2173" t="str">
        <f t="shared" si="66"/>
        <v>Andee W</v>
      </c>
      <c r="G2173" t="str">
        <f t="shared" si="67"/>
        <v>Ms</v>
      </c>
    </row>
    <row r="2174" spans="1:7" ht="15.75">
      <c r="A2174" s="9" t="s">
        <v>2216</v>
      </c>
      <c r="B2174" s="9" t="s">
        <v>7952</v>
      </c>
      <c r="C2174" s="7" t="s">
        <v>2406</v>
      </c>
      <c r="D2174" s="7" t="s">
        <v>2434</v>
      </c>
      <c r="E2174" s="9" t="s">
        <v>7953</v>
      </c>
      <c r="F2174" t="str">
        <f t="shared" si="66"/>
        <v>Amy</v>
      </c>
      <c r="G2174" t="str">
        <f t="shared" si="67"/>
        <v>Mrs</v>
      </c>
    </row>
    <row r="2175" spans="1:7" ht="15.75">
      <c r="A2175" s="9" t="s">
        <v>2217</v>
      </c>
      <c r="B2175" s="9" t="s">
        <v>7954</v>
      </c>
      <c r="C2175" s="7" t="s">
        <v>2402</v>
      </c>
      <c r="D2175" s="7" t="s">
        <v>4567</v>
      </c>
      <c r="E2175" s="9" t="s">
        <v>4733</v>
      </c>
      <c r="F2175" t="str">
        <f t="shared" si="66"/>
        <v>Joshua</v>
      </c>
      <c r="G2175" t="str">
        <f t="shared" si="67"/>
        <v>Mr</v>
      </c>
    </row>
    <row r="2176" spans="1:7" ht="15.75">
      <c r="A2176" s="9" t="s">
        <v>2218</v>
      </c>
      <c r="B2176" s="9" t="s">
        <v>7955</v>
      </c>
      <c r="C2176" s="7" t="s">
        <v>2402</v>
      </c>
      <c r="D2176" s="7" t="s">
        <v>7956</v>
      </c>
      <c r="E2176" s="9" t="s">
        <v>7957</v>
      </c>
      <c r="F2176" t="str">
        <f t="shared" si="66"/>
        <v>C Fred</v>
      </c>
      <c r="G2176" t="str">
        <f t="shared" si="67"/>
        <v>Mr</v>
      </c>
    </row>
    <row r="2177" spans="1:7" ht="15.75">
      <c r="A2177" s="9" t="s">
        <v>2219</v>
      </c>
      <c r="B2177" s="9" t="s">
        <v>7958</v>
      </c>
      <c r="C2177" s="7" t="s">
        <v>2402</v>
      </c>
      <c r="D2177" s="7" t="s">
        <v>5660</v>
      </c>
      <c r="E2177" s="9" t="s">
        <v>7959</v>
      </c>
      <c r="F2177" t="str">
        <f t="shared" si="66"/>
        <v>Jeremy</v>
      </c>
      <c r="G2177" t="str">
        <f t="shared" si="67"/>
        <v>Mr</v>
      </c>
    </row>
    <row r="2178" spans="1:7" ht="15.75">
      <c r="A2178" s="9" t="s">
        <v>2220</v>
      </c>
      <c r="B2178" s="9" t="s">
        <v>7960</v>
      </c>
      <c r="C2178" s="7" t="s">
        <v>2402</v>
      </c>
      <c r="D2178" s="7" t="s">
        <v>7961</v>
      </c>
      <c r="E2178" s="9" t="s">
        <v>7962</v>
      </c>
      <c r="F2178" t="str">
        <f t="shared" si="66"/>
        <v>Patrick Sr</v>
      </c>
      <c r="G2178" t="str">
        <f t="shared" si="67"/>
        <v>Mr</v>
      </c>
    </row>
    <row r="2179" spans="1:7" ht="15.75">
      <c r="A2179" s="9" t="s">
        <v>2221</v>
      </c>
      <c r="B2179" s="9" t="s">
        <v>7963</v>
      </c>
      <c r="C2179" s="7" t="s">
        <v>2395</v>
      </c>
      <c r="D2179" s="7" t="s">
        <v>7964</v>
      </c>
      <c r="E2179" s="9" t="s">
        <v>7965</v>
      </c>
      <c r="F2179" t="str">
        <f t="shared" ref="F2179:F2242" si="68">TRIM(D2179)</f>
        <v>Kelly M</v>
      </c>
      <c r="G2179" t="str">
        <f t="shared" ref="G2179:G2242" si="69">TRIM(C2179)</f>
        <v>Ms</v>
      </c>
    </row>
    <row r="2180" spans="1:7" ht="15.75">
      <c r="A2180" s="9" t="s">
        <v>2222</v>
      </c>
      <c r="B2180" s="9" t="s">
        <v>7966</v>
      </c>
      <c r="C2180" s="7" t="s">
        <v>2395</v>
      </c>
      <c r="D2180" s="7" t="s">
        <v>4930</v>
      </c>
      <c r="E2180" s="9" t="s">
        <v>7967</v>
      </c>
      <c r="F2180" t="str">
        <f t="shared" si="68"/>
        <v>Katherine</v>
      </c>
      <c r="G2180" t="str">
        <f t="shared" si="69"/>
        <v>Ms</v>
      </c>
    </row>
    <row r="2181" spans="1:7" ht="15.75">
      <c r="A2181" s="9" t="s">
        <v>2223</v>
      </c>
      <c r="B2181" s="9" t="s">
        <v>7968</v>
      </c>
      <c r="C2181" s="7" t="s">
        <v>2395</v>
      </c>
      <c r="D2181" s="7" t="s">
        <v>7969</v>
      </c>
      <c r="E2181" s="9" t="s">
        <v>7970</v>
      </c>
      <c r="F2181" t="str">
        <f t="shared" si="68"/>
        <v>Keila L</v>
      </c>
      <c r="G2181" t="str">
        <f t="shared" si="69"/>
        <v>Ms</v>
      </c>
    </row>
    <row r="2182" spans="1:7" ht="15.75">
      <c r="A2182" s="9" t="s">
        <v>2224</v>
      </c>
      <c r="B2182" s="9" t="s">
        <v>7971</v>
      </c>
      <c r="C2182" s="7" t="s">
        <v>2402</v>
      </c>
      <c r="D2182" s="7" t="s">
        <v>7972</v>
      </c>
      <c r="E2182" s="9" t="s">
        <v>6214</v>
      </c>
      <c r="F2182" t="str">
        <f t="shared" si="68"/>
        <v>Philip</v>
      </c>
      <c r="G2182" t="str">
        <f t="shared" si="69"/>
        <v>Mr</v>
      </c>
    </row>
    <row r="2183" spans="1:7" ht="15.75">
      <c r="A2183" s="9" t="s">
        <v>2225</v>
      </c>
      <c r="B2183" s="9" t="s">
        <v>7973</v>
      </c>
      <c r="C2183" s="7" t="s">
        <v>2395</v>
      </c>
      <c r="D2183" s="7" t="s">
        <v>7974</v>
      </c>
      <c r="E2183" s="9" t="s">
        <v>7975</v>
      </c>
      <c r="F2183" t="str">
        <f t="shared" si="68"/>
        <v>Zanae E</v>
      </c>
      <c r="G2183" t="str">
        <f t="shared" si="69"/>
        <v>Ms</v>
      </c>
    </row>
    <row r="2184" spans="1:7" ht="15.75">
      <c r="A2184" s="9" t="s">
        <v>2226</v>
      </c>
      <c r="B2184" s="9" t="s">
        <v>7976</v>
      </c>
      <c r="C2184" s="7" t="s">
        <v>2402</v>
      </c>
      <c r="D2184" s="7" t="s">
        <v>4670</v>
      </c>
      <c r="E2184" s="9" t="s">
        <v>7977</v>
      </c>
      <c r="F2184" t="str">
        <f t="shared" si="68"/>
        <v>Alex</v>
      </c>
      <c r="G2184" t="str">
        <f t="shared" si="69"/>
        <v>Mr</v>
      </c>
    </row>
    <row r="2185" spans="1:7" ht="15.75">
      <c r="A2185" s="9" t="s">
        <v>2227</v>
      </c>
      <c r="B2185" s="9" t="s">
        <v>7978</v>
      </c>
      <c r="C2185" s="7" t="s">
        <v>2395</v>
      </c>
      <c r="D2185" s="7" t="s">
        <v>6608</v>
      </c>
      <c r="E2185" s="9" t="s">
        <v>5202</v>
      </c>
      <c r="F2185" t="str">
        <f t="shared" si="68"/>
        <v>Kathryn</v>
      </c>
      <c r="G2185" t="str">
        <f t="shared" si="69"/>
        <v>Ms</v>
      </c>
    </row>
    <row r="2186" spans="1:7" ht="15.75">
      <c r="A2186" s="9" t="s">
        <v>2228</v>
      </c>
      <c r="B2186" s="9" t="s">
        <v>7979</v>
      </c>
      <c r="C2186" s="7" t="s">
        <v>2402</v>
      </c>
      <c r="D2186" s="7" t="s">
        <v>7980</v>
      </c>
      <c r="E2186" s="9" t="s">
        <v>5642</v>
      </c>
      <c r="F2186" t="str">
        <f t="shared" si="68"/>
        <v>Jason L</v>
      </c>
      <c r="G2186" t="str">
        <f t="shared" si="69"/>
        <v>Mr</v>
      </c>
    </row>
    <row r="2187" spans="1:7" ht="15.75">
      <c r="A2187" s="9" t="s">
        <v>2229</v>
      </c>
      <c r="B2187" s="9" t="s">
        <v>7981</v>
      </c>
      <c r="C2187" s="7" t="s">
        <v>2402</v>
      </c>
      <c r="D2187" s="7" t="s">
        <v>7982</v>
      </c>
      <c r="E2187" s="9" t="s">
        <v>7983</v>
      </c>
      <c r="F2187" t="str">
        <f t="shared" si="68"/>
        <v>Benjamin J</v>
      </c>
      <c r="G2187" t="str">
        <f t="shared" si="69"/>
        <v>Mr</v>
      </c>
    </row>
    <row r="2188" spans="1:7" ht="15.75">
      <c r="A2188" s="9" t="s">
        <v>2230</v>
      </c>
      <c r="B2188" s="9" t="s">
        <v>7984</v>
      </c>
      <c r="C2188" s="7" t="s">
        <v>2402</v>
      </c>
      <c r="D2188" s="7" t="s">
        <v>7502</v>
      </c>
      <c r="E2188" s="9" t="s">
        <v>7985</v>
      </c>
      <c r="F2188" t="str">
        <f t="shared" si="68"/>
        <v>Steven M</v>
      </c>
      <c r="G2188" t="str">
        <f t="shared" si="69"/>
        <v>Mr</v>
      </c>
    </row>
    <row r="2189" spans="1:7" ht="15.75">
      <c r="A2189" s="9" t="s">
        <v>2231</v>
      </c>
      <c r="B2189" s="9" t="s">
        <v>7986</v>
      </c>
      <c r="C2189" s="7" t="s">
        <v>2406</v>
      </c>
      <c r="D2189" s="7" t="s">
        <v>7987</v>
      </c>
      <c r="E2189" s="9" t="s">
        <v>7988</v>
      </c>
      <c r="F2189" t="str">
        <f t="shared" si="68"/>
        <v>Erika</v>
      </c>
      <c r="G2189" t="str">
        <f t="shared" si="69"/>
        <v>Mrs</v>
      </c>
    </row>
    <row r="2190" spans="1:7" ht="15.75">
      <c r="A2190" s="9" t="s">
        <v>2232</v>
      </c>
      <c r="B2190" s="9" t="s">
        <v>7989</v>
      </c>
      <c r="C2190" s="7" t="s">
        <v>2402</v>
      </c>
      <c r="D2190" s="7" t="s">
        <v>7990</v>
      </c>
      <c r="E2190" s="9" t="s">
        <v>7991</v>
      </c>
      <c r="F2190" t="str">
        <f t="shared" si="68"/>
        <v>Chad</v>
      </c>
      <c r="G2190" t="str">
        <f t="shared" si="69"/>
        <v>Mr</v>
      </c>
    </row>
    <row r="2191" spans="1:7" ht="15.75">
      <c r="A2191" s="9" t="s">
        <v>2233</v>
      </c>
      <c r="B2191" s="9" t="s">
        <v>7992</v>
      </c>
      <c r="C2191" s="7" t="s">
        <v>2402</v>
      </c>
      <c r="D2191" s="7" t="s">
        <v>2598</v>
      </c>
      <c r="E2191" s="9" t="s">
        <v>7993</v>
      </c>
      <c r="F2191" t="str">
        <f t="shared" si="68"/>
        <v>Mark</v>
      </c>
      <c r="G2191" t="str">
        <f t="shared" si="69"/>
        <v>Mr</v>
      </c>
    </row>
    <row r="2192" spans="1:7" ht="15.75">
      <c r="A2192" s="9" t="s">
        <v>2234</v>
      </c>
      <c r="B2192" s="9" t="s">
        <v>7994</v>
      </c>
      <c r="C2192" s="7" t="s">
        <v>2402</v>
      </c>
      <c r="D2192" s="7" t="s">
        <v>2488</v>
      </c>
      <c r="E2192" s="9" t="s">
        <v>7995</v>
      </c>
      <c r="F2192" t="str">
        <f t="shared" si="68"/>
        <v>David</v>
      </c>
      <c r="G2192" t="str">
        <f t="shared" si="69"/>
        <v>Mr</v>
      </c>
    </row>
    <row r="2193" spans="1:7" ht="15.75">
      <c r="A2193" s="9" t="s">
        <v>2235</v>
      </c>
      <c r="B2193" s="9" t="s">
        <v>7996</v>
      </c>
      <c r="C2193" s="7" t="s">
        <v>2402</v>
      </c>
      <c r="D2193" s="7" t="s">
        <v>7997</v>
      </c>
      <c r="E2193" s="9" t="s">
        <v>7998</v>
      </c>
      <c r="F2193" t="str">
        <f t="shared" si="68"/>
        <v>Brett A</v>
      </c>
      <c r="G2193" t="str">
        <f t="shared" si="69"/>
        <v>Mr</v>
      </c>
    </row>
    <row r="2194" spans="1:7" ht="15.75">
      <c r="A2194" s="9" t="s">
        <v>2236</v>
      </c>
      <c r="B2194" s="9" t="s">
        <v>7999</v>
      </c>
      <c r="C2194" s="7" t="s">
        <v>2402</v>
      </c>
      <c r="D2194" s="7" t="s">
        <v>3382</v>
      </c>
      <c r="E2194" s="9" t="s">
        <v>8000</v>
      </c>
      <c r="F2194" t="str">
        <f t="shared" si="68"/>
        <v>Matthew R</v>
      </c>
      <c r="G2194" t="str">
        <f t="shared" si="69"/>
        <v>Mr</v>
      </c>
    </row>
    <row r="2195" spans="1:7" ht="15.75">
      <c r="A2195" s="9" t="s">
        <v>2237</v>
      </c>
      <c r="B2195" s="9" t="s">
        <v>8001</v>
      </c>
      <c r="C2195" s="7" t="s">
        <v>2406</v>
      </c>
      <c r="D2195" s="7" t="s">
        <v>8002</v>
      </c>
      <c r="E2195" s="9" t="s">
        <v>6270</v>
      </c>
      <c r="F2195" t="str">
        <f t="shared" si="68"/>
        <v>Orla</v>
      </c>
      <c r="G2195" t="str">
        <f t="shared" si="69"/>
        <v>Mrs</v>
      </c>
    </row>
    <row r="2196" spans="1:7" ht="15.75">
      <c r="A2196" s="9" t="s">
        <v>2238</v>
      </c>
      <c r="B2196" s="9" t="s">
        <v>8003</v>
      </c>
      <c r="C2196" s="7" t="s">
        <v>2395</v>
      </c>
      <c r="D2196" s="7" t="s">
        <v>8004</v>
      </c>
      <c r="E2196" s="9" t="s">
        <v>8005</v>
      </c>
      <c r="F2196" t="str">
        <f t="shared" si="68"/>
        <v>Shaista S</v>
      </c>
      <c r="G2196" t="str">
        <f t="shared" si="69"/>
        <v>Ms</v>
      </c>
    </row>
    <row r="2197" spans="1:7" ht="15.75">
      <c r="A2197" s="9" t="s">
        <v>2239</v>
      </c>
      <c r="B2197" s="9" t="s">
        <v>8006</v>
      </c>
      <c r="C2197" s="7" t="s">
        <v>2406</v>
      </c>
      <c r="D2197" s="7" t="s">
        <v>2583</v>
      </c>
      <c r="E2197" s="9" t="s">
        <v>8007</v>
      </c>
      <c r="F2197" t="str">
        <f t="shared" si="68"/>
        <v>Emily</v>
      </c>
      <c r="G2197" t="str">
        <f t="shared" si="69"/>
        <v>Mrs</v>
      </c>
    </row>
    <row r="2198" spans="1:7" ht="15.75">
      <c r="A2198" s="9" t="s">
        <v>2240</v>
      </c>
      <c r="B2198" s="9" t="s">
        <v>8008</v>
      </c>
      <c r="C2198" s="7" t="s">
        <v>2395</v>
      </c>
      <c r="D2198" s="7" t="s">
        <v>4796</v>
      </c>
      <c r="E2198" s="9" t="s">
        <v>8009</v>
      </c>
      <c r="F2198" t="str">
        <f t="shared" si="68"/>
        <v>Julie A</v>
      </c>
      <c r="G2198" t="str">
        <f t="shared" si="69"/>
        <v>Ms</v>
      </c>
    </row>
    <row r="2199" spans="1:7" ht="15.75">
      <c r="A2199" s="9" t="s">
        <v>2241</v>
      </c>
      <c r="B2199" s="9" t="s">
        <v>8010</v>
      </c>
      <c r="C2199" s="7" t="s">
        <v>2395</v>
      </c>
      <c r="D2199" s="7" t="s">
        <v>8011</v>
      </c>
      <c r="E2199" s="9" t="s">
        <v>8012</v>
      </c>
      <c r="F2199" t="str">
        <f t="shared" si="68"/>
        <v>Megumi</v>
      </c>
      <c r="G2199" t="str">
        <f t="shared" si="69"/>
        <v>Ms</v>
      </c>
    </row>
    <row r="2200" spans="1:7" ht="15.75">
      <c r="A2200" s="9" t="s">
        <v>2242</v>
      </c>
      <c r="B2200" s="9" t="s">
        <v>8013</v>
      </c>
      <c r="C2200" s="7" t="s">
        <v>2395</v>
      </c>
      <c r="D2200" s="7" t="s">
        <v>4282</v>
      </c>
      <c r="E2200" s="9" t="s">
        <v>8014</v>
      </c>
      <c r="F2200" t="str">
        <f t="shared" si="68"/>
        <v>Skylar</v>
      </c>
      <c r="G2200" t="str">
        <f t="shared" si="69"/>
        <v>Ms</v>
      </c>
    </row>
    <row r="2201" spans="1:7" ht="15.75">
      <c r="A2201" s="9" t="s">
        <v>2243</v>
      </c>
      <c r="B2201" s="9" t="s">
        <v>8015</v>
      </c>
      <c r="C2201" s="7" t="s">
        <v>2406</v>
      </c>
      <c r="D2201" s="7" t="s">
        <v>4041</v>
      </c>
      <c r="E2201" s="9" t="s">
        <v>4050</v>
      </c>
      <c r="F2201" t="str">
        <f t="shared" si="68"/>
        <v>Victoria</v>
      </c>
      <c r="G2201" t="str">
        <f t="shared" si="69"/>
        <v>Mrs</v>
      </c>
    </row>
    <row r="2202" spans="1:7" ht="15.75">
      <c r="A2202" s="9" t="s">
        <v>2244</v>
      </c>
      <c r="B2202" s="9" t="s">
        <v>8016</v>
      </c>
      <c r="C2202" s="7" t="s">
        <v>2406</v>
      </c>
      <c r="D2202" s="7" t="s">
        <v>3923</v>
      </c>
      <c r="E2202" s="9" t="s">
        <v>8017</v>
      </c>
      <c r="F2202" t="str">
        <f t="shared" si="68"/>
        <v>Amanda L</v>
      </c>
      <c r="G2202" t="str">
        <f t="shared" si="69"/>
        <v>Mrs</v>
      </c>
    </row>
    <row r="2203" spans="1:7" ht="15.75">
      <c r="A2203" s="9" t="s">
        <v>2245</v>
      </c>
      <c r="B2203" s="9" t="s">
        <v>8018</v>
      </c>
      <c r="C2203" s="7" t="s">
        <v>2395</v>
      </c>
      <c r="D2203" s="7" t="s">
        <v>8019</v>
      </c>
      <c r="E2203" s="9" t="s">
        <v>8020</v>
      </c>
      <c r="F2203" t="str">
        <f t="shared" si="68"/>
        <v>Renee</v>
      </c>
      <c r="G2203" t="str">
        <f t="shared" si="69"/>
        <v>Ms</v>
      </c>
    </row>
    <row r="2204" spans="1:7" ht="15.75">
      <c r="A2204" s="9" t="s">
        <v>2246</v>
      </c>
      <c r="B2204" s="9" t="s">
        <v>8021</v>
      </c>
      <c r="C2204" s="7" t="s">
        <v>2395</v>
      </c>
      <c r="D2204" s="7" t="s">
        <v>4076</v>
      </c>
      <c r="E2204" s="9" t="s">
        <v>8022</v>
      </c>
      <c r="F2204" t="str">
        <f t="shared" si="68"/>
        <v>Rebecca</v>
      </c>
      <c r="G2204" t="str">
        <f t="shared" si="69"/>
        <v>Ms</v>
      </c>
    </row>
    <row r="2205" spans="1:7" ht="15.75">
      <c r="A2205" s="9" t="s">
        <v>2247</v>
      </c>
      <c r="B2205" s="9" t="s">
        <v>8023</v>
      </c>
      <c r="C2205" s="7" t="s">
        <v>2395</v>
      </c>
      <c r="D2205" s="7" t="s">
        <v>8024</v>
      </c>
      <c r="E2205" s="9" t="s">
        <v>8025</v>
      </c>
      <c r="F2205" t="str">
        <f t="shared" si="68"/>
        <v>Nellie A</v>
      </c>
      <c r="G2205" t="str">
        <f t="shared" si="69"/>
        <v>Ms</v>
      </c>
    </row>
    <row r="2206" spans="1:7" ht="15.75">
      <c r="A2206" s="9" t="s">
        <v>2248</v>
      </c>
      <c r="B2206" s="9" t="s">
        <v>8026</v>
      </c>
      <c r="C2206" s="7" t="s">
        <v>2395</v>
      </c>
      <c r="D2206" s="7" t="s">
        <v>8027</v>
      </c>
      <c r="E2206" s="9" t="s">
        <v>8028</v>
      </c>
      <c r="F2206" t="str">
        <f t="shared" si="68"/>
        <v>Tamara</v>
      </c>
      <c r="G2206" t="str">
        <f t="shared" si="69"/>
        <v>Ms</v>
      </c>
    </row>
    <row r="2207" spans="1:7" ht="15.75">
      <c r="A2207" s="9" t="s">
        <v>2249</v>
      </c>
      <c r="B2207" s="9" t="s">
        <v>8029</v>
      </c>
      <c r="C2207" s="7" t="s">
        <v>2395</v>
      </c>
      <c r="D2207" s="7" t="s">
        <v>6446</v>
      </c>
      <c r="E2207" s="9" t="s">
        <v>8030</v>
      </c>
      <c r="F2207" t="str">
        <f t="shared" si="68"/>
        <v>Joan</v>
      </c>
      <c r="G2207" t="str">
        <f t="shared" si="69"/>
        <v>Ms</v>
      </c>
    </row>
    <row r="2208" spans="1:7" ht="15.75">
      <c r="A2208" s="9" t="s">
        <v>2250</v>
      </c>
      <c r="B2208" s="9" t="s">
        <v>8031</v>
      </c>
      <c r="C2208" s="7" t="s">
        <v>2395</v>
      </c>
      <c r="D2208" s="7" t="s">
        <v>8032</v>
      </c>
      <c r="E2208" s="9" t="s">
        <v>8033</v>
      </c>
      <c r="F2208" t="str">
        <f t="shared" si="68"/>
        <v>Aimee J</v>
      </c>
      <c r="G2208" t="str">
        <f t="shared" si="69"/>
        <v>Ms</v>
      </c>
    </row>
    <row r="2209" spans="1:7" ht="15.75">
      <c r="A2209" s="9" t="s">
        <v>2251</v>
      </c>
      <c r="B2209" s="9" t="s">
        <v>8034</v>
      </c>
      <c r="C2209" s="7" t="s">
        <v>2395</v>
      </c>
      <c r="D2209" s="7" t="s">
        <v>8035</v>
      </c>
      <c r="E2209" s="9" t="s">
        <v>8036</v>
      </c>
      <c r="F2209" t="str">
        <f t="shared" si="68"/>
        <v>Suzanne</v>
      </c>
      <c r="G2209" t="str">
        <f t="shared" si="69"/>
        <v>Ms</v>
      </c>
    </row>
    <row r="2210" spans="1:7" ht="15.75">
      <c r="A2210" s="9" t="s">
        <v>2252</v>
      </c>
      <c r="B2210" s="9" t="s">
        <v>8037</v>
      </c>
      <c r="C2210" s="7" t="s">
        <v>2395</v>
      </c>
      <c r="D2210" s="7" t="s">
        <v>8038</v>
      </c>
      <c r="E2210" s="9" t="s">
        <v>4166</v>
      </c>
      <c r="F2210" t="str">
        <f t="shared" si="68"/>
        <v>Kristin A</v>
      </c>
      <c r="G2210" t="str">
        <f t="shared" si="69"/>
        <v>Ms</v>
      </c>
    </row>
    <row r="2211" spans="1:7" ht="15.75">
      <c r="A2211" s="9" t="s">
        <v>2253</v>
      </c>
      <c r="B2211" s="9" t="s">
        <v>8039</v>
      </c>
      <c r="C2211" s="7" t="s">
        <v>2395</v>
      </c>
      <c r="D2211" s="7" t="s">
        <v>8040</v>
      </c>
      <c r="E2211" s="9" t="s">
        <v>8041</v>
      </c>
      <c r="F2211" t="str">
        <f t="shared" si="68"/>
        <v>Bronwyn</v>
      </c>
      <c r="G2211" t="str">
        <f t="shared" si="69"/>
        <v>Ms</v>
      </c>
    </row>
    <row r="2212" spans="1:7" ht="15.75">
      <c r="A2212" s="9" t="s">
        <v>2254</v>
      </c>
      <c r="B2212" s="9" t="s">
        <v>8042</v>
      </c>
      <c r="C2212" s="7" t="s">
        <v>2395</v>
      </c>
      <c r="D2212" s="7" t="s">
        <v>8043</v>
      </c>
      <c r="E2212" s="9" t="s">
        <v>8044</v>
      </c>
      <c r="F2212" t="str">
        <f t="shared" si="68"/>
        <v>Taylor J</v>
      </c>
      <c r="G2212" t="str">
        <f t="shared" si="69"/>
        <v>Ms</v>
      </c>
    </row>
    <row r="2213" spans="1:7" ht="15.75">
      <c r="A2213" s="9" t="s">
        <v>2255</v>
      </c>
      <c r="B2213" s="9" t="s">
        <v>8045</v>
      </c>
      <c r="C2213" s="7" t="s">
        <v>2406</v>
      </c>
      <c r="D2213" s="7" t="s">
        <v>8046</v>
      </c>
      <c r="E2213" s="9" t="s">
        <v>8047</v>
      </c>
      <c r="F2213" t="str">
        <f t="shared" si="68"/>
        <v>Kimberly M</v>
      </c>
      <c r="G2213" t="str">
        <f t="shared" si="69"/>
        <v>Mrs</v>
      </c>
    </row>
    <row r="2214" spans="1:7" ht="15.75">
      <c r="A2214" s="9" t="s">
        <v>2256</v>
      </c>
      <c r="B2214" s="9" t="s">
        <v>8048</v>
      </c>
      <c r="C2214" s="7" t="s">
        <v>2402</v>
      </c>
      <c r="D2214" s="7" t="s">
        <v>8049</v>
      </c>
      <c r="E2214" s="9" t="s">
        <v>8050</v>
      </c>
      <c r="F2214" t="str">
        <f t="shared" si="68"/>
        <v>Joshua E</v>
      </c>
      <c r="G2214" t="str">
        <f t="shared" si="69"/>
        <v>Mr</v>
      </c>
    </row>
    <row r="2215" spans="1:7" ht="15.75">
      <c r="A2215" s="9" t="s">
        <v>2257</v>
      </c>
      <c r="B2215" s="9" t="s">
        <v>8051</v>
      </c>
      <c r="C2215" s="7" t="s">
        <v>2395</v>
      </c>
      <c r="D2215" s="7" t="s">
        <v>8052</v>
      </c>
      <c r="E2215" s="9" t="s">
        <v>7633</v>
      </c>
      <c r="F2215" t="str">
        <f t="shared" si="68"/>
        <v>Kelley</v>
      </c>
      <c r="G2215" t="str">
        <f t="shared" si="69"/>
        <v>Ms</v>
      </c>
    </row>
    <row r="2216" spans="1:7" ht="15.75">
      <c r="A2216" s="9" t="s">
        <v>2258</v>
      </c>
      <c r="B2216" s="9" t="s">
        <v>8053</v>
      </c>
      <c r="C2216" s="7" t="s">
        <v>2402</v>
      </c>
      <c r="D2216" s="7" t="s">
        <v>4339</v>
      </c>
      <c r="E2216" s="9" t="s">
        <v>8054</v>
      </c>
      <c r="F2216" t="str">
        <f t="shared" si="68"/>
        <v>Jeffrey</v>
      </c>
      <c r="G2216" t="str">
        <f t="shared" si="69"/>
        <v>Mr</v>
      </c>
    </row>
    <row r="2217" spans="1:7" ht="15.75">
      <c r="A2217" s="9" t="s">
        <v>2259</v>
      </c>
      <c r="B2217" s="9" t="s">
        <v>8055</v>
      </c>
      <c r="C2217" s="7" t="s">
        <v>2402</v>
      </c>
      <c r="D2217" s="7" t="s">
        <v>8056</v>
      </c>
      <c r="E2217" s="9" t="s">
        <v>8057</v>
      </c>
      <c r="F2217" t="str">
        <f t="shared" si="68"/>
        <v>Andrew R</v>
      </c>
      <c r="G2217" t="str">
        <f t="shared" si="69"/>
        <v>Mr</v>
      </c>
    </row>
    <row r="2218" spans="1:7" ht="15.75">
      <c r="A2218" s="9" t="s">
        <v>2260</v>
      </c>
      <c r="B2218" s="9" t="s">
        <v>8058</v>
      </c>
      <c r="C2218" s="7" t="s">
        <v>2402</v>
      </c>
      <c r="D2218" s="7" t="s">
        <v>8059</v>
      </c>
      <c r="E2218" s="9" t="s">
        <v>8060</v>
      </c>
      <c r="F2218" t="str">
        <f t="shared" si="68"/>
        <v>Francisco J Sr</v>
      </c>
      <c r="G2218" t="str">
        <f t="shared" si="69"/>
        <v>Mr</v>
      </c>
    </row>
    <row r="2219" spans="1:7" ht="15.75">
      <c r="A2219" s="9" t="s">
        <v>2261</v>
      </c>
      <c r="B2219" s="9" t="s">
        <v>8061</v>
      </c>
      <c r="C2219" s="7" t="s">
        <v>2406</v>
      </c>
      <c r="D2219" s="7" t="s">
        <v>8062</v>
      </c>
      <c r="E2219" s="9" t="s">
        <v>8063</v>
      </c>
      <c r="F2219" t="str">
        <f t="shared" si="68"/>
        <v>Rhonda</v>
      </c>
      <c r="G2219" t="str">
        <f t="shared" si="69"/>
        <v>Mrs</v>
      </c>
    </row>
    <row r="2220" spans="1:7" ht="15.75">
      <c r="A2220" s="9" t="s">
        <v>2262</v>
      </c>
      <c r="B2220" s="9" t="s">
        <v>8064</v>
      </c>
      <c r="C2220" s="7" t="s">
        <v>2402</v>
      </c>
      <c r="D2220" s="7" t="s">
        <v>2985</v>
      </c>
      <c r="E2220" s="9" t="s">
        <v>8065</v>
      </c>
      <c r="F2220" t="str">
        <f t="shared" si="68"/>
        <v>John</v>
      </c>
      <c r="G2220" t="str">
        <f t="shared" si="69"/>
        <v>Mr</v>
      </c>
    </row>
    <row r="2221" spans="1:7" ht="15.75">
      <c r="A2221" s="9" t="s">
        <v>2263</v>
      </c>
      <c r="B2221" s="9" t="s">
        <v>8066</v>
      </c>
      <c r="C2221" s="7" t="s">
        <v>2402</v>
      </c>
      <c r="D2221" s="7" t="s">
        <v>8067</v>
      </c>
      <c r="E2221" s="9" t="s">
        <v>8068</v>
      </c>
      <c r="F2221" t="str">
        <f t="shared" si="68"/>
        <v>Miles J</v>
      </c>
      <c r="G2221" t="str">
        <f t="shared" si="69"/>
        <v>Mr</v>
      </c>
    </row>
    <row r="2222" spans="1:7" ht="15.75">
      <c r="A2222" s="9" t="s">
        <v>2264</v>
      </c>
      <c r="B2222" s="9" t="s">
        <v>8069</v>
      </c>
      <c r="C2222" s="7" t="s">
        <v>2395</v>
      </c>
      <c r="D2222" s="7" t="s">
        <v>8070</v>
      </c>
      <c r="E2222" s="9" t="s">
        <v>8071</v>
      </c>
      <c r="F2222" t="str">
        <f t="shared" si="68"/>
        <v>Justyna I</v>
      </c>
      <c r="G2222" t="str">
        <f t="shared" si="69"/>
        <v>Ms</v>
      </c>
    </row>
    <row r="2223" spans="1:7" ht="15.75">
      <c r="A2223" s="9" t="s">
        <v>2265</v>
      </c>
      <c r="B2223" s="9" t="s">
        <v>8072</v>
      </c>
      <c r="C2223" s="7" t="s">
        <v>2395</v>
      </c>
      <c r="D2223" s="7" t="s">
        <v>8073</v>
      </c>
      <c r="E2223" s="9" t="s">
        <v>2893</v>
      </c>
      <c r="F2223" t="str">
        <f t="shared" si="68"/>
        <v>Lucille</v>
      </c>
      <c r="G2223" t="str">
        <f t="shared" si="69"/>
        <v>Ms</v>
      </c>
    </row>
    <row r="2224" spans="1:7" ht="15.75">
      <c r="A2224" s="9" t="s">
        <v>2266</v>
      </c>
      <c r="B2224" s="9" t="s">
        <v>8074</v>
      </c>
      <c r="C2224" s="7" t="s">
        <v>2395</v>
      </c>
      <c r="D2224" s="7" t="s">
        <v>3778</v>
      </c>
      <c r="E2224" s="9" t="s">
        <v>8075</v>
      </c>
      <c r="F2224" t="str">
        <f t="shared" si="68"/>
        <v>April</v>
      </c>
      <c r="G2224" t="str">
        <f t="shared" si="69"/>
        <v>Ms</v>
      </c>
    </row>
    <row r="2225" spans="1:7" ht="15.75">
      <c r="A2225" s="9" t="s">
        <v>2267</v>
      </c>
      <c r="B2225" s="9" t="s">
        <v>8076</v>
      </c>
      <c r="C2225" s="7" t="s">
        <v>2402</v>
      </c>
      <c r="D2225" s="7" t="s">
        <v>3360</v>
      </c>
      <c r="E2225" s="9" t="s">
        <v>5415</v>
      </c>
      <c r="F2225" t="str">
        <f t="shared" si="68"/>
        <v>Robert</v>
      </c>
      <c r="G2225" t="str">
        <f t="shared" si="69"/>
        <v>Mr</v>
      </c>
    </row>
    <row r="2226" spans="1:7" ht="15.75">
      <c r="A2226" s="9" t="s">
        <v>2268</v>
      </c>
      <c r="B2226" s="9" t="s">
        <v>8077</v>
      </c>
      <c r="C2226" s="7" t="s">
        <v>2402</v>
      </c>
      <c r="D2226" s="7" t="s">
        <v>8078</v>
      </c>
      <c r="E2226" s="9" t="s">
        <v>5710</v>
      </c>
      <c r="F2226" t="str">
        <f t="shared" si="68"/>
        <v>Patrick R</v>
      </c>
      <c r="G2226" t="str">
        <f t="shared" si="69"/>
        <v>Mr</v>
      </c>
    </row>
    <row r="2227" spans="1:7" ht="15.75">
      <c r="A2227" s="9" t="s">
        <v>2269</v>
      </c>
      <c r="B2227" s="9" t="s">
        <v>8079</v>
      </c>
      <c r="C2227" s="7" t="s">
        <v>2395</v>
      </c>
      <c r="D2227" s="7" t="s">
        <v>8080</v>
      </c>
      <c r="E2227" s="9" t="s">
        <v>8081</v>
      </c>
      <c r="F2227" t="str">
        <f t="shared" si="68"/>
        <v>Abigail K</v>
      </c>
      <c r="G2227" t="str">
        <f t="shared" si="69"/>
        <v>Ms</v>
      </c>
    </row>
    <row r="2228" spans="1:7" ht="15.75">
      <c r="A2228" s="9" t="s">
        <v>2270</v>
      </c>
      <c r="B2228" s="9" t="s">
        <v>8082</v>
      </c>
      <c r="C2228" s="7" t="s">
        <v>2406</v>
      </c>
      <c r="D2228" s="7" t="s">
        <v>8083</v>
      </c>
      <c r="E2228" s="9" t="s">
        <v>5348</v>
      </c>
      <c r="F2228" t="str">
        <f t="shared" si="68"/>
        <v>Alyssa</v>
      </c>
      <c r="G2228" t="str">
        <f t="shared" si="69"/>
        <v>Mrs</v>
      </c>
    </row>
    <row r="2229" spans="1:7" ht="15.75">
      <c r="A2229" s="9" t="s">
        <v>2271</v>
      </c>
      <c r="B2229" s="9" t="s">
        <v>8084</v>
      </c>
      <c r="C2229" s="7" t="s">
        <v>2395</v>
      </c>
      <c r="D2229" s="7" t="s">
        <v>4585</v>
      </c>
      <c r="E2229" s="9" t="s">
        <v>8085</v>
      </c>
      <c r="F2229" t="str">
        <f t="shared" si="68"/>
        <v>Jessica E</v>
      </c>
      <c r="G2229" t="str">
        <f t="shared" si="69"/>
        <v>Ms</v>
      </c>
    </row>
    <row r="2230" spans="1:7" ht="15.75">
      <c r="A2230" s="9" t="s">
        <v>2272</v>
      </c>
      <c r="B2230" s="9" t="s">
        <v>8086</v>
      </c>
      <c r="C2230" s="7" t="s">
        <v>2402</v>
      </c>
      <c r="D2230" s="7" t="s">
        <v>3555</v>
      </c>
      <c r="E2230" s="9" t="s">
        <v>8087</v>
      </c>
      <c r="F2230" t="str">
        <f t="shared" si="68"/>
        <v>Patrick J</v>
      </c>
      <c r="G2230" t="str">
        <f t="shared" si="69"/>
        <v>Mr</v>
      </c>
    </row>
    <row r="2231" spans="1:7" ht="15.75">
      <c r="A2231" s="9" t="s">
        <v>2273</v>
      </c>
      <c r="B2231" s="9" t="s">
        <v>8088</v>
      </c>
      <c r="C2231" s="7" t="s">
        <v>2395</v>
      </c>
      <c r="D2231" s="7" t="s">
        <v>8089</v>
      </c>
      <c r="E2231" s="9" t="s">
        <v>8090</v>
      </c>
      <c r="F2231" t="str">
        <f t="shared" si="68"/>
        <v>Emilie</v>
      </c>
      <c r="G2231" t="str">
        <f t="shared" si="69"/>
        <v>Ms</v>
      </c>
    </row>
    <row r="2232" spans="1:7" ht="15.75">
      <c r="A2232" s="9" t="s">
        <v>2274</v>
      </c>
      <c r="B2232" s="9" t="s">
        <v>8091</v>
      </c>
      <c r="C2232" s="7" t="s">
        <v>2395</v>
      </c>
      <c r="D2232" s="7" t="s">
        <v>8092</v>
      </c>
      <c r="E2232" s="9" t="s">
        <v>3988</v>
      </c>
      <c r="F2232" t="str">
        <f t="shared" si="68"/>
        <v>Caitlin B</v>
      </c>
      <c r="G2232" t="str">
        <f t="shared" si="69"/>
        <v>Ms</v>
      </c>
    </row>
    <row r="2233" spans="1:7" ht="15.75">
      <c r="A2233" s="9" t="s">
        <v>2275</v>
      </c>
      <c r="B2233" s="9" t="s">
        <v>8093</v>
      </c>
      <c r="C2233" s="7" t="s">
        <v>2402</v>
      </c>
      <c r="D2233" s="7" t="s">
        <v>8094</v>
      </c>
      <c r="E2233" s="9" t="s">
        <v>8095</v>
      </c>
      <c r="F2233" t="str">
        <f t="shared" si="68"/>
        <v>Joseph W</v>
      </c>
      <c r="G2233" t="str">
        <f t="shared" si="69"/>
        <v>Mr</v>
      </c>
    </row>
    <row r="2234" spans="1:7" ht="15.75">
      <c r="A2234" s="9" t="s">
        <v>2276</v>
      </c>
      <c r="B2234" s="9" t="s">
        <v>8096</v>
      </c>
      <c r="C2234" s="7" t="s">
        <v>2395</v>
      </c>
      <c r="D2234" s="7" t="s">
        <v>7913</v>
      </c>
      <c r="E2234" s="9" t="s">
        <v>8097</v>
      </c>
      <c r="F2234" t="str">
        <f t="shared" si="68"/>
        <v>Wendy</v>
      </c>
      <c r="G2234" t="str">
        <f t="shared" si="69"/>
        <v>Ms</v>
      </c>
    </row>
    <row r="2235" spans="1:7" ht="15.75">
      <c r="A2235" s="9" t="s">
        <v>2277</v>
      </c>
      <c r="B2235" s="9" t="s">
        <v>8098</v>
      </c>
      <c r="C2235" s="7" t="s">
        <v>2406</v>
      </c>
      <c r="D2235" s="7" t="s">
        <v>8099</v>
      </c>
      <c r="E2235" s="9" t="s">
        <v>8100</v>
      </c>
      <c r="F2235" t="str">
        <f t="shared" si="68"/>
        <v>Leah L</v>
      </c>
      <c r="G2235" t="str">
        <f t="shared" si="69"/>
        <v>Mrs</v>
      </c>
    </row>
    <row r="2236" spans="1:7" ht="15.75">
      <c r="A2236" s="9" t="s">
        <v>2278</v>
      </c>
      <c r="B2236" s="9" t="s">
        <v>8101</v>
      </c>
      <c r="C2236" s="7" t="s">
        <v>2402</v>
      </c>
      <c r="D2236" s="7" t="s">
        <v>8102</v>
      </c>
      <c r="E2236" s="9" t="s">
        <v>8103</v>
      </c>
      <c r="F2236" t="str">
        <f t="shared" si="68"/>
        <v>Wayne L</v>
      </c>
      <c r="G2236" t="str">
        <f t="shared" si="69"/>
        <v>Mr</v>
      </c>
    </row>
    <row r="2237" spans="1:7" ht="15.75">
      <c r="A2237" s="9" t="s">
        <v>2279</v>
      </c>
      <c r="B2237" s="9" t="s">
        <v>8104</v>
      </c>
      <c r="C2237" s="7" t="s">
        <v>2402</v>
      </c>
      <c r="D2237" s="7" t="s">
        <v>6556</v>
      </c>
      <c r="E2237" s="9" t="s">
        <v>8105</v>
      </c>
      <c r="F2237" t="str">
        <f t="shared" si="68"/>
        <v>Jason M</v>
      </c>
      <c r="G2237" t="str">
        <f t="shared" si="69"/>
        <v>Mr</v>
      </c>
    </row>
    <row r="2238" spans="1:7" ht="15.75">
      <c r="A2238" s="9" t="s">
        <v>2280</v>
      </c>
      <c r="B2238" s="9" t="s">
        <v>8106</v>
      </c>
      <c r="C2238" s="7" t="s">
        <v>2395</v>
      </c>
      <c r="D2238" s="7" t="s">
        <v>6194</v>
      </c>
      <c r="E2238" s="9" t="s">
        <v>8107</v>
      </c>
      <c r="F2238" t="str">
        <f t="shared" si="68"/>
        <v>Hope</v>
      </c>
      <c r="G2238" t="str">
        <f t="shared" si="69"/>
        <v>Ms</v>
      </c>
    </row>
    <row r="2239" spans="1:7" ht="15.75">
      <c r="A2239" s="9" t="s">
        <v>2281</v>
      </c>
      <c r="B2239" s="9" t="s">
        <v>8108</v>
      </c>
      <c r="C2239" s="7" t="s">
        <v>2402</v>
      </c>
      <c r="D2239" s="7" t="s">
        <v>8109</v>
      </c>
      <c r="E2239" s="9" t="s">
        <v>8110</v>
      </c>
      <c r="F2239" t="str">
        <f t="shared" si="68"/>
        <v>Floris</v>
      </c>
      <c r="G2239" t="str">
        <f t="shared" si="69"/>
        <v>Mr</v>
      </c>
    </row>
    <row r="2240" spans="1:7" ht="15.75">
      <c r="A2240" s="9" t="s">
        <v>2282</v>
      </c>
      <c r="B2240" s="9" t="s">
        <v>8111</v>
      </c>
      <c r="C2240" s="7" t="s">
        <v>2402</v>
      </c>
      <c r="D2240" s="7" t="s">
        <v>5588</v>
      </c>
      <c r="E2240" s="9" t="s">
        <v>8112</v>
      </c>
      <c r="F2240" t="str">
        <f t="shared" si="68"/>
        <v>Marc</v>
      </c>
      <c r="G2240" t="str">
        <f t="shared" si="69"/>
        <v>Mr</v>
      </c>
    </row>
    <row r="2241" spans="1:7" ht="15.75">
      <c r="A2241" s="9" t="s">
        <v>2283</v>
      </c>
      <c r="B2241" s="9" t="s">
        <v>8113</v>
      </c>
      <c r="C2241" s="7" t="s">
        <v>2402</v>
      </c>
      <c r="D2241" s="7" t="s">
        <v>2816</v>
      </c>
      <c r="E2241" s="9" t="s">
        <v>3180</v>
      </c>
      <c r="F2241" t="str">
        <f t="shared" si="68"/>
        <v>Christopher</v>
      </c>
      <c r="G2241" t="str">
        <f t="shared" si="69"/>
        <v>Mr</v>
      </c>
    </row>
    <row r="2242" spans="1:7" ht="15.75">
      <c r="A2242" s="9" t="s">
        <v>2284</v>
      </c>
      <c r="B2242" s="9" t="s">
        <v>8114</v>
      </c>
      <c r="C2242" s="7" t="s">
        <v>2402</v>
      </c>
      <c r="D2242" s="7" t="s">
        <v>3713</v>
      </c>
      <c r="E2242" s="9" t="s">
        <v>8115</v>
      </c>
      <c r="F2242" t="str">
        <f t="shared" si="68"/>
        <v>Kevin</v>
      </c>
      <c r="G2242" t="str">
        <f t="shared" si="69"/>
        <v>Mr</v>
      </c>
    </row>
    <row r="2243" spans="1:7" ht="15.75">
      <c r="A2243" s="9" t="s">
        <v>2285</v>
      </c>
      <c r="B2243" s="9" t="s">
        <v>8116</v>
      </c>
      <c r="C2243" s="7" t="s">
        <v>2402</v>
      </c>
      <c r="D2243" s="7" t="s">
        <v>8117</v>
      </c>
      <c r="E2243" s="9" t="s">
        <v>3389</v>
      </c>
      <c r="F2243" t="str">
        <f t="shared" ref="F2243:F2306" si="70">TRIM(D2243)</f>
        <v>Aharon N</v>
      </c>
      <c r="G2243" t="str">
        <f t="shared" ref="G2243:G2306" si="71">TRIM(C2243)</f>
        <v>Mr</v>
      </c>
    </row>
    <row r="2244" spans="1:7" ht="15.75">
      <c r="A2244" s="9" t="s">
        <v>2286</v>
      </c>
      <c r="B2244" s="9" t="s">
        <v>8118</v>
      </c>
      <c r="C2244" s="7" t="s">
        <v>2402</v>
      </c>
      <c r="D2244" s="7" t="s">
        <v>8119</v>
      </c>
      <c r="E2244" s="9" t="s">
        <v>8120</v>
      </c>
      <c r="F2244" t="str">
        <f t="shared" si="70"/>
        <v>Lawrence D</v>
      </c>
      <c r="G2244" t="str">
        <f t="shared" si="71"/>
        <v>Mr</v>
      </c>
    </row>
    <row r="2245" spans="1:7" ht="15.75">
      <c r="A2245" s="9" t="s">
        <v>2287</v>
      </c>
      <c r="B2245" s="9" t="s">
        <v>8121</v>
      </c>
      <c r="C2245" s="7" t="s">
        <v>2402</v>
      </c>
      <c r="D2245" s="7" t="s">
        <v>5535</v>
      </c>
      <c r="E2245" s="9" t="s">
        <v>5348</v>
      </c>
      <c r="F2245" t="str">
        <f t="shared" si="70"/>
        <v>Malcolm</v>
      </c>
      <c r="G2245" t="str">
        <f t="shared" si="71"/>
        <v>Mr</v>
      </c>
    </row>
    <row r="2246" spans="1:7" ht="15.75">
      <c r="A2246" s="9" t="s">
        <v>2288</v>
      </c>
      <c r="B2246" s="9" t="s">
        <v>8122</v>
      </c>
      <c r="C2246" s="7" t="s">
        <v>2395</v>
      </c>
      <c r="D2246" s="7" t="s">
        <v>2446</v>
      </c>
      <c r="E2246" s="9" t="s">
        <v>8123</v>
      </c>
      <c r="F2246" t="str">
        <f t="shared" si="70"/>
        <v>Anna E</v>
      </c>
      <c r="G2246" t="str">
        <f t="shared" si="71"/>
        <v>Ms</v>
      </c>
    </row>
    <row r="2247" spans="1:7" ht="15.75">
      <c r="A2247" s="9" t="s">
        <v>2289</v>
      </c>
      <c r="B2247" s="9" t="s">
        <v>8124</v>
      </c>
      <c r="C2247" s="7" t="s">
        <v>2395</v>
      </c>
      <c r="D2247" s="7" t="s">
        <v>3497</v>
      </c>
      <c r="E2247" s="9" t="s">
        <v>8125</v>
      </c>
      <c r="F2247" t="str">
        <f t="shared" si="70"/>
        <v>Jenny</v>
      </c>
      <c r="G2247" t="str">
        <f t="shared" si="71"/>
        <v>Ms</v>
      </c>
    </row>
    <row r="2248" spans="1:7" ht="15.75">
      <c r="A2248" s="9" t="s">
        <v>2290</v>
      </c>
      <c r="B2248" s="9" t="s">
        <v>8126</v>
      </c>
      <c r="C2248" s="7" t="s">
        <v>2395</v>
      </c>
      <c r="D2248" s="7" t="s">
        <v>6982</v>
      </c>
      <c r="E2248" s="9" t="s">
        <v>8127</v>
      </c>
      <c r="F2248" t="str">
        <f t="shared" si="70"/>
        <v>Melissa L</v>
      </c>
      <c r="G2248" t="str">
        <f t="shared" si="71"/>
        <v>Ms</v>
      </c>
    </row>
    <row r="2249" spans="1:7" ht="15.75">
      <c r="A2249" s="9" t="s">
        <v>2291</v>
      </c>
      <c r="B2249" s="9" t="s">
        <v>8128</v>
      </c>
      <c r="C2249" s="7" t="s">
        <v>2395</v>
      </c>
      <c r="D2249" s="7" t="s">
        <v>8129</v>
      </c>
      <c r="E2249" s="9" t="s">
        <v>8130</v>
      </c>
      <c r="F2249" t="str">
        <f t="shared" si="70"/>
        <v>Elyse M</v>
      </c>
      <c r="G2249" t="str">
        <f t="shared" si="71"/>
        <v>Ms</v>
      </c>
    </row>
    <row r="2250" spans="1:7" ht="15.75">
      <c r="A2250" s="9" t="s">
        <v>2292</v>
      </c>
      <c r="B2250" s="9" t="s">
        <v>8131</v>
      </c>
      <c r="C2250" s="7" t="s">
        <v>2395</v>
      </c>
      <c r="D2250" s="7" t="s">
        <v>8132</v>
      </c>
      <c r="E2250" s="9" t="s">
        <v>4441</v>
      </c>
      <c r="F2250" t="str">
        <f t="shared" si="70"/>
        <v>Chia J</v>
      </c>
      <c r="G2250" t="str">
        <f t="shared" si="71"/>
        <v>Ms</v>
      </c>
    </row>
    <row r="2251" spans="1:7" ht="15.75">
      <c r="A2251" s="9" t="s">
        <v>2293</v>
      </c>
      <c r="B2251" s="9" t="s">
        <v>8133</v>
      </c>
      <c r="C2251" s="7" t="s">
        <v>2395</v>
      </c>
      <c r="D2251" s="7" t="s">
        <v>8134</v>
      </c>
      <c r="E2251" s="9" t="s">
        <v>8135</v>
      </c>
      <c r="F2251" t="str">
        <f t="shared" si="70"/>
        <v>Laura A</v>
      </c>
      <c r="G2251" t="str">
        <f t="shared" si="71"/>
        <v>Ms</v>
      </c>
    </row>
    <row r="2252" spans="1:7" ht="15.75">
      <c r="A2252" s="9" t="s">
        <v>2294</v>
      </c>
      <c r="B2252" s="9" t="s">
        <v>8136</v>
      </c>
      <c r="C2252" s="7" t="s">
        <v>2395</v>
      </c>
      <c r="D2252" s="7" t="s">
        <v>8137</v>
      </c>
      <c r="E2252" s="9" t="s">
        <v>8138</v>
      </c>
      <c r="F2252" t="str">
        <f t="shared" si="70"/>
        <v>Aditi</v>
      </c>
      <c r="G2252" t="str">
        <f t="shared" si="71"/>
        <v>Ms</v>
      </c>
    </row>
    <row r="2253" spans="1:7" ht="15.75">
      <c r="A2253" s="9" t="s">
        <v>2295</v>
      </c>
      <c r="B2253" s="9" t="s">
        <v>8139</v>
      </c>
      <c r="C2253" s="7" t="s">
        <v>2395</v>
      </c>
      <c r="D2253" s="7" t="s">
        <v>8140</v>
      </c>
      <c r="E2253" s="9" t="s">
        <v>8141</v>
      </c>
      <c r="F2253" t="str">
        <f t="shared" si="70"/>
        <v>Leah A</v>
      </c>
      <c r="G2253" t="str">
        <f t="shared" si="71"/>
        <v>Ms</v>
      </c>
    </row>
    <row r="2254" spans="1:7" ht="15.75">
      <c r="A2254" s="9" t="s">
        <v>2296</v>
      </c>
      <c r="B2254" s="9" t="s">
        <v>8142</v>
      </c>
      <c r="C2254" s="7" t="s">
        <v>2395</v>
      </c>
      <c r="D2254" s="7" t="s">
        <v>8143</v>
      </c>
      <c r="E2254" s="9" t="s">
        <v>8144</v>
      </c>
      <c r="F2254" t="str">
        <f t="shared" si="70"/>
        <v>Marianne</v>
      </c>
      <c r="G2254" t="str">
        <f t="shared" si="71"/>
        <v>Ms</v>
      </c>
    </row>
    <row r="2255" spans="1:7" ht="15.75">
      <c r="A2255" s="9" t="s">
        <v>2297</v>
      </c>
      <c r="B2255" s="9" t="s">
        <v>8145</v>
      </c>
      <c r="C2255" s="7" t="s">
        <v>2395</v>
      </c>
      <c r="D2255" s="7" t="s">
        <v>6188</v>
      </c>
      <c r="E2255" s="9" t="s">
        <v>8146</v>
      </c>
      <c r="F2255" t="str">
        <f t="shared" si="70"/>
        <v>Carla</v>
      </c>
      <c r="G2255" t="str">
        <f t="shared" si="71"/>
        <v>Ms</v>
      </c>
    </row>
    <row r="2256" spans="1:7" ht="15.75">
      <c r="A2256" s="9" t="s">
        <v>2298</v>
      </c>
      <c r="B2256" s="9" t="s">
        <v>8147</v>
      </c>
      <c r="C2256" s="7" t="s">
        <v>2395</v>
      </c>
      <c r="D2256" s="7" t="s">
        <v>8148</v>
      </c>
      <c r="E2256" s="9" t="s">
        <v>8149</v>
      </c>
      <c r="F2256" t="str">
        <f t="shared" si="70"/>
        <v>Oksana</v>
      </c>
      <c r="G2256" t="str">
        <f t="shared" si="71"/>
        <v>Ms</v>
      </c>
    </row>
    <row r="2257" spans="1:7" ht="15.75">
      <c r="A2257" s="9" t="s">
        <v>2299</v>
      </c>
      <c r="B2257" s="9" t="s">
        <v>8150</v>
      </c>
      <c r="C2257" s="7" t="s">
        <v>2395</v>
      </c>
      <c r="D2257" s="7" t="s">
        <v>7541</v>
      </c>
      <c r="E2257" s="9" t="s">
        <v>4268</v>
      </c>
      <c r="F2257" t="str">
        <f t="shared" si="70"/>
        <v>Rebecca B</v>
      </c>
      <c r="G2257" t="str">
        <f t="shared" si="71"/>
        <v>Ms</v>
      </c>
    </row>
    <row r="2258" spans="1:7" ht="15.75">
      <c r="A2258" s="9" t="s">
        <v>2300</v>
      </c>
      <c r="B2258" s="9" t="s">
        <v>8151</v>
      </c>
      <c r="C2258" s="7" t="s">
        <v>2395</v>
      </c>
      <c r="D2258" s="7" t="s">
        <v>8152</v>
      </c>
      <c r="E2258" s="9" t="s">
        <v>8153</v>
      </c>
      <c r="F2258" t="str">
        <f t="shared" si="70"/>
        <v>Maria A</v>
      </c>
      <c r="G2258" t="str">
        <f t="shared" si="71"/>
        <v>Ms</v>
      </c>
    </row>
    <row r="2259" spans="1:7" ht="15.75">
      <c r="A2259" s="9" t="s">
        <v>2301</v>
      </c>
      <c r="B2259" s="9" t="s">
        <v>8154</v>
      </c>
      <c r="C2259" s="7" t="s">
        <v>2406</v>
      </c>
      <c r="D2259" s="7" t="s">
        <v>2592</v>
      </c>
      <c r="E2259" s="9" t="s">
        <v>8155</v>
      </c>
      <c r="F2259" t="str">
        <f t="shared" si="70"/>
        <v>Lisa M</v>
      </c>
      <c r="G2259" t="str">
        <f t="shared" si="71"/>
        <v>Mrs</v>
      </c>
    </row>
    <row r="2260" spans="1:7" ht="15.75">
      <c r="A2260" s="9" t="s">
        <v>2302</v>
      </c>
      <c r="B2260" s="9" t="s">
        <v>8156</v>
      </c>
      <c r="C2260" s="7" t="s">
        <v>2402</v>
      </c>
      <c r="D2260" s="7" t="s">
        <v>2729</v>
      </c>
      <c r="E2260" s="9" t="s">
        <v>8157</v>
      </c>
      <c r="F2260" t="str">
        <f t="shared" si="70"/>
        <v>Nicholas</v>
      </c>
      <c r="G2260" t="str">
        <f t="shared" si="71"/>
        <v>Mr</v>
      </c>
    </row>
    <row r="2261" spans="1:7" ht="15.75">
      <c r="A2261" s="9" t="s">
        <v>2303</v>
      </c>
      <c r="B2261" s="9" t="s">
        <v>8158</v>
      </c>
      <c r="C2261" s="7" t="s">
        <v>2402</v>
      </c>
      <c r="D2261" s="7" t="s">
        <v>8159</v>
      </c>
      <c r="E2261" s="9" t="s">
        <v>8160</v>
      </c>
      <c r="F2261" t="str">
        <f t="shared" si="70"/>
        <v>Steve Jr</v>
      </c>
      <c r="G2261" t="str">
        <f t="shared" si="71"/>
        <v>Mr</v>
      </c>
    </row>
    <row r="2262" spans="1:7" ht="15.75">
      <c r="A2262" s="9" t="s">
        <v>2304</v>
      </c>
      <c r="B2262" s="9" t="s">
        <v>8161</v>
      </c>
      <c r="C2262" s="7" t="s">
        <v>2406</v>
      </c>
      <c r="D2262" s="7" t="s">
        <v>2568</v>
      </c>
      <c r="E2262" s="9" t="s">
        <v>8162</v>
      </c>
      <c r="F2262" t="str">
        <f t="shared" si="70"/>
        <v>Tiffany</v>
      </c>
      <c r="G2262" t="str">
        <f t="shared" si="71"/>
        <v>Mrs</v>
      </c>
    </row>
    <row r="2263" spans="1:7" ht="15.75">
      <c r="A2263" s="9" t="s">
        <v>2305</v>
      </c>
      <c r="B2263" s="9" t="s">
        <v>8163</v>
      </c>
      <c r="C2263" s="7" t="s">
        <v>2402</v>
      </c>
      <c r="D2263" s="7" t="s">
        <v>4407</v>
      </c>
      <c r="E2263" s="9" t="s">
        <v>8164</v>
      </c>
      <c r="F2263" t="str">
        <f t="shared" si="70"/>
        <v>Greg</v>
      </c>
      <c r="G2263" t="str">
        <f t="shared" si="71"/>
        <v>Mr</v>
      </c>
    </row>
    <row r="2264" spans="1:7" ht="15.75">
      <c r="A2264" s="9" t="s">
        <v>2306</v>
      </c>
      <c r="B2264" s="9" t="s">
        <v>8165</v>
      </c>
      <c r="C2264" s="7" t="s">
        <v>2402</v>
      </c>
      <c r="D2264" s="7" t="s">
        <v>8166</v>
      </c>
      <c r="E2264" s="9" t="s">
        <v>8167</v>
      </c>
      <c r="F2264" t="str">
        <f t="shared" si="70"/>
        <v>Dale</v>
      </c>
      <c r="G2264" t="str">
        <f t="shared" si="71"/>
        <v>Mr</v>
      </c>
    </row>
    <row r="2265" spans="1:7" ht="15.75">
      <c r="A2265" s="9" t="s">
        <v>2307</v>
      </c>
      <c r="B2265" s="9" t="s">
        <v>8168</v>
      </c>
      <c r="C2265" s="7" t="s">
        <v>2395</v>
      </c>
      <c r="D2265" s="7" t="s">
        <v>8169</v>
      </c>
      <c r="E2265" s="9" t="s">
        <v>5710</v>
      </c>
      <c r="F2265" t="str">
        <f t="shared" si="70"/>
        <v>Brittany A</v>
      </c>
      <c r="G2265" t="str">
        <f t="shared" si="71"/>
        <v>Ms</v>
      </c>
    </row>
    <row r="2266" spans="1:7" ht="15.75">
      <c r="A2266" s="9" t="s">
        <v>2308</v>
      </c>
      <c r="B2266" s="9" t="s">
        <v>8170</v>
      </c>
      <c r="C2266" s="7" t="s">
        <v>2402</v>
      </c>
      <c r="D2266" s="7" t="s">
        <v>8171</v>
      </c>
      <c r="E2266" s="9" t="s">
        <v>8172</v>
      </c>
      <c r="F2266" t="str">
        <f t="shared" si="70"/>
        <v>Robert S</v>
      </c>
      <c r="G2266" t="str">
        <f t="shared" si="71"/>
        <v>Mr</v>
      </c>
    </row>
    <row r="2267" spans="1:7" ht="15.75">
      <c r="A2267" s="9" t="s">
        <v>2309</v>
      </c>
      <c r="B2267" s="9" t="s">
        <v>8173</v>
      </c>
      <c r="C2267" s="7" t="s">
        <v>2402</v>
      </c>
      <c r="D2267" s="7" t="s">
        <v>7320</v>
      </c>
      <c r="E2267" s="9" t="s">
        <v>8174</v>
      </c>
      <c r="F2267" t="str">
        <f t="shared" si="70"/>
        <v>Cameron</v>
      </c>
      <c r="G2267" t="str">
        <f t="shared" si="71"/>
        <v>Mr</v>
      </c>
    </row>
    <row r="2268" spans="1:7" ht="15.75">
      <c r="A2268" s="9" t="s">
        <v>2310</v>
      </c>
      <c r="B2268" s="9" t="s">
        <v>8175</v>
      </c>
      <c r="C2268" s="7" t="s">
        <v>2406</v>
      </c>
      <c r="D2268" s="7" t="s">
        <v>8176</v>
      </c>
      <c r="E2268" s="9" t="s">
        <v>8123</v>
      </c>
      <c r="F2268" t="str">
        <f t="shared" si="70"/>
        <v>Ulrike</v>
      </c>
      <c r="G2268" t="str">
        <f t="shared" si="71"/>
        <v>Mrs</v>
      </c>
    </row>
    <row r="2269" spans="1:7" ht="15.75">
      <c r="A2269" s="9" t="s">
        <v>2311</v>
      </c>
      <c r="B2269" s="9" t="s">
        <v>8177</v>
      </c>
      <c r="C2269" s="7" t="s">
        <v>2395</v>
      </c>
      <c r="D2269" s="7" t="s">
        <v>8178</v>
      </c>
      <c r="E2269" s="9" t="s">
        <v>8179</v>
      </c>
      <c r="F2269" t="str">
        <f t="shared" si="70"/>
        <v>Katlyn A</v>
      </c>
      <c r="G2269" t="str">
        <f t="shared" si="71"/>
        <v>Ms</v>
      </c>
    </row>
    <row r="2270" spans="1:7" ht="15.75">
      <c r="A2270" s="9" t="s">
        <v>2312</v>
      </c>
      <c r="B2270" s="9" t="s">
        <v>8180</v>
      </c>
      <c r="C2270" s="7" t="s">
        <v>2402</v>
      </c>
      <c r="D2270" s="7" t="s">
        <v>8181</v>
      </c>
      <c r="E2270" s="9" t="s">
        <v>8182</v>
      </c>
      <c r="F2270" t="str">
        <f t="shared" si="70"/>
        <v>Morgan B</v>
      </c>
      <c r="G2270" t="str">
        <f t="shared" si="71"/>
        <v>Mr</v>
      </c>
    </row>
    <row r="2271" spans="1:7" ht="15.75">
      <c r="A2271" s="9" t="s">
        <v>2313</v>
      </c>
      <c r="B2271" s="9" t="s">
        <v>8183</v>
      </c>
      <c r="C2271" s="7" t="s">
        <v>2402</v>
      </c>
      <c r="D2271" s="7" t="s">
        <v>2488</v>
      </c>
      <c r="E2271" s="9" t="s">
        <v>6457</v>
      </c>
      <c r="F2271" t="str">
        <f t="shared" si="70"/>
        <v>David</v>
      </c>
      <c r="G2271" t="str">
        <f t="shared" si="71"/>
        <v>Mr</v>
      </c>
    </row>
    <row r="2272" spans="1:7" ht="15.75">
      <c r="A2272" s="9" t="s">
        <v>2314</v>
      </c>
      <c r="B2272" s="9" t="s">
        <v>8184</v>
      </c>
      <c r="C2272" s="7" t="s">
        <v>2402</v>
      </c>
      <c r="D2272" s="7" t="s">
        <v>3237</v>
      </c>
      <c r="E2272" s="9" t="s">
        <v>8185</v>
      </c>
      <c r="F2272" t="str">
        <f t="shared" si="70"/>
        <v>Peter</v>
      </c>
      <c r="G2272" t="str">
        <f t="shared" si="71"/>
        <v>Mr</v>
      </c>
    </row>
    <row r="2273" spans="1:7" ht="15.75">
      <c r="A2273" s="9" t="s">
        <v>2315</v>
      </c>
      <c r="B2273" s="9" t="s">
        <v>8186</v>
      </c>
      <c r="C2273" s="7" t="s">
        <v>2395</v>
      </c>
      <c r="D2273" s="7" t="s">
        <v>8187</v>
      </c>
      <c r="E2273" s="9" t="s">
        <v>8188</v>
      </c>
      <c r="F2273" t="str">
        <f t="shared" si="70"/>
        <v>Chandler</v>
      </c>
      <c r="G2273" t="str">
        <f t="shared" si="71"/>
        <v>Ms</v>
      </c>
    </row>
    <row r="2274" spans="1:7" ht="15.75">
      <c r="A2274" s="9" t="s">
        <v>2316</v>
      </c>
      <c r="B2274" s="9" t="s">
        <v>8189</v>
      </c>
      <c r="C2274" s="7" t="s">
        <v>2395</v>
      </c>
      <c r="D2274" s="7" t="s">
        <v>8190</v>
      </c>
      <c r="E2274" s="9" t="s">
        <v>8191</v>
      </c>
      <c r="F2274" t="str">
        <f t="shared" si="70"/>
        <v>Silvana M</v>
      </c>
      <c r="G2274" t="str">
        <f t="shared" si="71"/>
        <v>Ms</v>
      </c>
    </row>
    <row r="2275" spans="1:7" ht="15.75">
      <c r="A2275" s="9" t="s">
        <v>2317</v>
      </c>
      <c r="B2275" s="9" t="s">
        <v>8192</v>
      </c>
      <c r="C2275" s="7" t="s">
        <v>2395</v>
      </c>
      <c r="D2275" s="7" t="s">
        <v>8193</v>
      </c>
      <c r="E2275" s="9" t="s">
        <v>8194</v>
      </c>
      <c r="F2275" t="str">
        <f t="shared" si="70"/>
        <v>Natty</v>
      </c>
      <c r="G2275" t="str">
        <f t="shared" si="71"/>
        <v>Ms</v>
      </c>
    </row>
    <row r="2276" spans="1:7" ht="15.75">
      <c r="A2276" s="9" t="s">
        <v>2318</v>
      </c>
      <c r="B2276" s="9" t="s">
        <v>8195</v>
      </c>
      <c r="C2276" s="7" t="s">
        <v>2402</v>
      </c>
      <c r="D2276" s="7" t="s">
        <v>8196</v>
      </c>
      <c r="E2276" s="9" t="s">
        <v>5164</v>
      </c>
      <c r="F2276" t="str">
        <f t="shared" si="70"/>
        <v>Nicholas T</v>
      </c>
      <c r="G2276" t="str">
        <f t="shared" si="71"/>
        <v>Mr</v>
      </c>
    </row>
    <row r="2277" spans="1:7" ht="15.75">
      <c r="A2277" s="9" t="s">
        <v>2319</v>
      </c>
      <c r="B2277" s="9" t="s">
        <v>8197</v>
      </c>
      <c r="C2277" s="7" t="s">
        <v>2395</v>
      </c>
      <c r="D2277" s="7" t="s">
        <v>4076</v>
      </c>
      <c r="E2277" s="9" t="s">
        <v>8198</v>
      </c>
      <c r="F2277" t="str">
        <f t="shared" si="70"/>
        <v>Rebecca</v>
      </c>
      <c r="G2277" t="str">
        <f t="shared" si="71"/>
        <v>Ms</v>
      </c>
    </row>
    <row r="2278" spans="1:7" ht="15.75">
      <c r="A2278" s="9" t="s">
        <v>2320</v>
      </c>
      <c r="B2278" s="9" t="s">
        <v>8199</v>
      </c>
      <c r="C2278" s="7" t="s">
        <v>2402</v>
      </c>
      <c r="D2278" s="7" t="s">
        <v>2985</v>
      </c>
      <c r="E2278" s="9" t="s">
        <v>8200</v>
      </c>
      <c r="F2278" t="str">
        <f t="shared" si="70"/>
        <v>John</v>
      </c>
      <c r="G2278" t="str">
        <f t="shared" si="71"/>
        <v>Mr</v>
      </c>
    </row>
    <row r="2279" spans="1:7" ht="15.75">
      <c r="A2279" s="9" t="s">
        <v>2321</v>
      </c>
      <c r="B2279" s="9" t="s">
        <v>8201</v>
      </c>
      <c r="C2279" s="7" t="s">
        <v>2402</v>
      </c>
      <c r="D2279" s="7" t="s">
        <v>8202</v>
      </c>
      <c r="E2279" s="9" t="s">
        <v>4717</v>
      </c>
      <c r="F2279" t="str">
        <f t="shared" si="70"/>
        <v>Antony G</v>
      </c>
      <c r="G2279" t="str">
        <f t="shared" si="71"/>
        <v>Mr</v>
      </c>
    </row>
    <row r="2280" spans="1:7" ht="15.75">
      <c r="A2280" s="9" t="s">
        <v>2322</v>
      </c>
      <c r="B2280" s="9" t="s">
        <v>8203</v>
      </c>
      <c r="C2280" s="7" t="s">
        <v>2402</v>
      </c>
      <c r="D2280" s="7" t="s">
        <v>2646</v>
      </c>
      <c r="E2280" s="9" t="s">
        <v>8204</v>
      </c>
      <c r="F2280" t="str">
        <f t="shared" si="70"/>
        <v>Eric</v>
      </c>
      <c r="G2280" t="str">
        <f t="shared" si="71"/>
        <v>Mr</v>
      </c>
    </row>
    <row r="2281" spans="1:7" ht="15.75">
      <c r="A2281" s="9" t="s">
        <v>2323</v>
      </c>
      <c r="B2281" s="9" t="s">
        <v>8205</v>
      </c>
      <c r="C2281" s="7" t="s">
        <v>2402</v>
      </c>
      <c r="D2281" s="7" t="s">
        <v>3304</v>
      </c>
      <c r="E2281" s="9" t="s">
        <v>8206</v>
      </c>
      <c r="F2281" t="str">
        <f t="shared" si="70"/>
        <v>Erik</v>
      </c>
      <c r="G2281" t="str">
        <f t="shared" si="71"/>
        <v>Mr</v>
      </c>
    </row>
    <row r="2282" spans="1:7" ht="15.75">
      <c r="A2282" s="9" t="s">
        <v>2324</v>
      </c>
      <c r="B2282" s="9" t="s">
        <v>8207</v>
      </c>
      <c r="C2282" s="7" t="s">
        <v>2395</v>
      </c>
      <c r="D2282" s="7" t="s">
        <v>4587</v>
      </c>
      <c r="E2282" s="9" t="s">
        <v>8208</v>
      </c>
      <c r="F2282" t="str">
        <f t="shared" si="70"/>
        <v>Natalie</v>
      </c>
      <c r="G2282" t="str">
        <f t="shared" si="71"/>
        <v>Ms</v>
      </c>
    </row>
    <row r="2283" spans="1:7" ht="15.75">
      <c r="A2283" s="9" t="s">
        <v>2325</v>
      </c>
      <c r="B2283" s="9" t="s">
        <v>8209</v>
      </c>
      <c r="C2283" s="7" t="s">
        <v>2402</v>
      </c>
      <c r="D2283" s="7" t="s">
        <v>2580</v>
      </c>
      <c r="E2283" s="9" t="s">
        <v>8210</v>
      </c>
      <c r="F2283" t="str">
        <f t="shared" si="70"/>
        <v>Matthew T</v>
      </c>
      <c r="G2283" t="str">
        <f t="shared" si="71"/>
        <v>Mr</v>
      </c>
    </row>
    <row r="2284" spans="1:7" ht="15.75">
      <c r="A2284" s="9" t="s">
        <v>2326</v>
      </c>
      <c r="B2284" s="9" t="s">
        <v>8211</v>
      </c>
      <c r="C2284" s="7" t="s">
        <v>2395</v>
      </c>
      <c r="D2284" s="7" t="s">
        <v>8212</v>
      </c>
      <c r="E2284" s="9" t="s">
        <v>8213</v>
      </c>
      <c r="F2284" t="str">
        <f t="shared" si="70"/>
        <v>Cassandra</v>
      </c>
      <c r="G2284" t="str">
        <f t="shared" si="71"/>
        <v>Ms</v>
      </c>
    </row>
    <row r="2285" spans="1:7" ht="15.75">
      <c r="A2285" s="9" t="s">
        <v>2327</v>
      </c>
      <c r="B2285" s="9" t="s">
        <v>8214</v>
      </c>
      <c r="C2285" s="7" t="s">
        <v>2395</v>
      </c>
      <c r="D2285" s="7" t="s">
        <v>8215</v>
      </c>
      <c r="E2285" s="9" t="s">
        <v>4218</v>
      </c>
      <c r="F2285" t="str">
        <f t="shared" si="70"/>
        <v>Rosemary C</v>
      </c>
      <c r="G2285" t="str">
        <f t="shared" si="71"/>
        <v>Ms</v>
      </c>
    </row>
    <row r="2286" spans="1:7" ht="15.75">
      <c r="A2286" s="9" t="s">
        <v>2328</v>
      </c>
      <c r="B2286" s="9" t="s">
        <v>8216</v>
      </c>
      <c r="C2286" s="7" t="s">
        <v>2395</v>
      </c>
      <c r="D2286" s="7" t="s">
        <v>8217</v>
      </c>
      <c r="E2286" s="9" t="s">
        <v>8218</v>
      </c>
      <c r="F2286" t="str">
        <f t="shared" si="70"/>
        <v>Carrie A</v>
      </c>
      <c r="G2286" t="str">
        <f t="shared" si="71"/>
        <v>Ms</v>
      </c>
    </row>
    <row r="2287" spans="1:7" ht="15.75">
      <c r="A2287" s="9" t="s">
        <v>2329</v>
      </c>
      <c r="B2287" s="9" t="s">
        <v>8219</v>
      </c>
      <c r="C2287" s="7" t="s">
        <v>2402</v>
      </c>
      <c r="D2287" s="7" t="s">
        <v>8220</v>
      </c>
      <c r="E2287" s="9" t="s">
        <v>8221</v>
      </c>
      <c r="F2287" t="str">
        <f t="shared" si="70"/>
        <v>Gerardo Sr</v>
      </c>
      <c r="G2287" t="str">
        <f t="shared" si="71"/>
        <v>Mr</v>
      </c>
    </row>
    <row r="2288" spans="1:7" ht="15.75">
      <c r="A2288" s="9" t="s">
        <v>2330</v>
      </c>
      <c r="B2288" s="9" t="s">
        <v>8222</v>
      </c>
      <c r="C2288" s="7" t="s">
        <v>2402</v>
      </c>
      <c r="D2288" s="7" t="s">
        <v>3382</v>
      </c>
      <c r="E2288" s="9" t="s">
        <v>8223</v>
      </c>
      <c r="F2288" t="str">
        <f t="shared" si="70"/>
        <v>Matthew R</v>
      </c>
      <c r="G2288" t="str">
        <f t="shared" si="71"/>
        <v>Mr</v>
      </c>
    </row>
    <row r="2289" spans="1:7" ht="15.75">
      <c r="A2289" s="9" t="s">
        <v>2331</v>
      </c>
      <c r="B2289" s="9" t="s">
        <v>8224</v>
      </c>
      <c r="C2289" s="7" t="s">
        <v>2406</v>
      </c>
      <c r="D2289" s="7" t="s">
        <v>8225</v>
      </c>
      <c r="E2289" s="9" t="s">
        <v>8226</v>
      </c>
      <c r="F2289" t="str">
        <f t="shared" si="70"/>
        <v>Meghan E</v>
      </c>
      <c r="G2289" t="str">
        <f t="shared" si="71"/>
        <v>Mrs</v>
      </c>
    </row>
    <row r="2290" spans="1:7" ht="15.75">
      <c r="A2290" s="9" t="s">
        <v>2332</v>
      </c>
      <c r="B2290" s="9" t="s">
        <v>8227</v>
      </c>
      <c r="C2290" s="7" t="s">
        <v>2402</v>
      </c>
      <c r="D2290" s="7" t="s">
        <v>2646</v>
      </c>
      <c r="E2290" s="9" t="s">
        <v>8060</v>
      </c>
      <c r="F2290" t="str">
        <f t="shared" si="70"/>
        <v>Eric</v>
      </c>
      <c r="G2290" t="str">
        <f t="shared" si="71"/>
        <v>Mr</v>
      </c>
    </row>
    <row r="2291" spans="1:7" ht="15.75">
      <c r="A2291" s="9" t="s">
        <v>2333</v>
      </c>
      <c r="B2291" s="9" t="s">
        <v>8228</v>
      </c>
      <c r="C2291" s="7" t="s">
        <v>2395</v>
      </c>
      <c r="D2291" s="7" t="s">
        <v>8229</v>
      </c>
      <c r="E2291" s="9" t="s">
        <v>8230</v>
      </c>
      <c r="F2291" t="str">
        <f t="shared" si="70"/>
        <v>Lisa B</v>
      </c>
      <c r="G2291" t="str">
        <f t="shared" si="71"/>
        <v>Ms</v>
      </c>
    </row>
    <row r="2292" spans="1:7" ht="15.75">
      <c r="A2292" s="9" t="s">
        <v>2334</v>
      </c>
      <c r="B2292" s="9" t="s">
        <v>8231</v>
      </c>
      <c r="C2292" s="7" t="s">
        <v>2406</v>
      </c>
      <c r="D2292" s="7" t="s">
        <v>8232</v>
      </c>
      <c r="E2292" s="9" t="s">
        <v>8233</v>
      </c>
      <c r="F2292" t="str">
        <f t="shared" si="70"/>
        <v>Jane R</v>
      </c>
      <c r="G2292" t="str">
        <f t="shared" si="71"/>
        <v>Mrs</v>
      </c>
    </row>
    <row r="2293" spans="1:7" ht="15.75">
      <c r="A2293" s="9" t="s">
        <v>2335</v>
      </c>
      <c r="B2293" s="9" t="s">
        <v>8234</v>
      </c>
      <c r="C2293" s="7" t="s">
        <v>2402</v>
      </c>
      <c r="D2293" s="7" t="s">
        <v>2422</v>
      </c>
      <c r="E2293" s="9" t="s">
        <v>5405</v>
      </c>
      <c r="F2293" t="str">
        <f t="shared" si="70"/>
        <v>Thomas</v>
      </c>
      <c r="G2293" t="str">
        <f t="shared" si="71"/>
        <v>Mr</v>
      </c>
    </row>
    <row r="2294" spans="1:7" ht="15.75">
      <c r="A2294" s="9" t="s">
        <v>2336</v>
      </c>
      <c r="B2294" s="9" t="s">
        <v>8235</v>
      </c>
      <c r="C2294" s="7" t="s">
        <v>2395</v>
      </c>
      <c r="D2294" s="7" t="s">
        <v>3100</v>
      </c>
      <c r="E2294" s="9" t="s">
        <v>8236</v>
      </c>
      <c r="F2294" t="str">
        <f t="shared" si="70"/>
        <v>Allison M</v>
      </c>
      <c r="G2294" t="str">
        <f t="shared" si="71"/>
        <v>Ms</v>
      </c>
    </row>
    <row r="2295" spans="1:7" ht="15.75">
      <c r="A2295" s="9" t="s">
        <v>2337</v>
      </c>
      <c r="B2295" s="9" t="s">
        <v>8237</v>
      </c>
      <c r="C2295" s="7" t="s">
        <v>2406</v>
      </c>
      <c r="D2295" s="7" t="s">
        <v>3883</v>
      </c>
      <c r="E2295" s="9" t="s">
        <v>8238</v>
      </c>
      <c r="F2295" t="str">
        <f t="shared" si="70"/>
        <v>Sarah E</v>
      </c>
      <c r="G2295" t="str">
        <f t="shared" si="71"/>
        <v>Mrs</v>
      </c>
    </row>
    <row r="2296" spans="1:7" ht="15.75">
      <c r="A2296" s="9" t="s">
        <v>2338</v>
      </c>
      <c r="B2296" s="9" t="s">
        <v>8239</v>
      </c>
      <c r="C2296" s="7" t="s">
        <v>2402</v>
      </c>
      <c r="D2296" s="7" t="s">
        <v>6535</v>
      </c>
      <c r="E2296" s="9" t="s">
        <v>5148</v>
      </c>
      <c r="F2296" t="str">
        <f t="shared" si="70"/>
        <v>Philip J</v>
      </c>
      <c r="G2296" t="str">
        <f t="shared" si="71"/>
        <v>Mr</v>
      </c>
    </row>
    <row r="2297" spans="1:7" ht="15.75">
      <c r="A2297" s="9" t="s">
        <v>2339</v>
      </c>
      <c r="B2297" s="9" t="s">
        <v>8240</v>
      </c>
      <c r="C2297" s="7" t="s">
        <v>2395</v>
      </c>
      <c r="D2297" s="7" t="s">
        <v>8241</v>
      </c>
      <c r="E2297" s="9" t="s">
        <v>8242</v>
      </c>
      <c r="F2297" t="str">
        <f t="shared" si="70"/>
        <v>Jillian A</v>
      </c>
      <c r="G2297" t="str">
        <f t="shared" si="71"/>
        <v>Ms</v>
      </c>
    </row>
    <row r="2298" spans="1:7" ht="15.75">
      <c r="A2298" s="9" t="s">
        <v>2340</v>
      </c>
      <c r="B2298" s="9" t="s">
        <v>8243</v>
      </c>
      <c r="C2298" s="7" t="s">
        <v>2406</v>
      </c>
      <c r="D2298" s="7" t="s">
        <v>8244</v>
      </c>
      <c r="E2298" s="9" t="s">
        <v>8245</v>
      </c>
      <c r="F2298" t="str">
        <f t="shared" si="70"/>
        <v>Laura D</v>
      </c>
      <c r="G2298" t="str">
        <f t="shared" si="71"/>
        <v>Mrs</v>
      </c>
    </row>
    <row r="2299" spans="1:7" ht="15.75">
      <c r="A2299" s="9" t="s">
        <v>2341</v>
      </c>
      <c r="B2299" s="9" t="s">
        <v>8246</v>
      </c>
      <c r="C2299" s="7" t="s">
        <v>2395</v>
      </c>
      <c r="D2299" s="7" t="s">
        <v>8247</v>
      </c>
      <c r="E2299" s="9" t="s">
        <v>8248</v>
      </c>
      <c r="F2299" t="str">
        <f t="shared" si="70"/>
        <v>Megan E</v>
      </c>
      <c r="G2299" t="str">
        <f t="shared" si="71"/>
        <v>Ms</v>
      </c>
    </row>
    <row r="2300" spans="1:7" ht="15.75">
      <c r="A2300" s="9" t="s">
        <v>2342</v>
      </c>
      <c r="B2300" s="9" t="s">
        <v>8249</v>
      </c>
      <c r="C2300" s="7" t="s">
        <v>2395</v>
      </c>
      <c r="D2300" s="7" t="s">
        <v>8250</v>
      </c>
      <c r="E2300" s="9" t="s">
        <v>8251</v>
      </c>
      <c r="F2300" t="str">
        <f t="shared" si="70"/>
        <v>Shannon J</v>
      </c>
      <c r="G2300" t="str">
        <f t="shared" si="71"/>
        <v>Ms</v>
      </c>
    </row>
    <row r="2301" spans="1:7" ht="15.75">
      <c r="A2301" s="9" t="s">
        <v>2343</v>
      </c>
      <c r="B2301" s="9" t="s">
        <v>8252</v>
      </c>
      <c r="C2301" s="7" t="s">
        <v>2395</v>
      </c>
      <c r="D2301" s="7" t="s">
        <v>8253</v>
      </c>
      <c r="E2301" s="9" t="s">
        <v>8254</v>
      </c>
      <c r="F2301" t="str">
        <f t="shared" si="70"/>
        <v>Rachelle M</v>
      </c>
      <c r="G2301" t="str">
        <f t="shared" si="71"/>
        <v>Ms</v>
      </c>
    </row>
    <row r="2302" spans="1:7" ht="15.75">
      <c r="A2302" s="9" t="s">
        <v>2344</v>
      </c>
      <c r="B2302" s="9" t="s">
        <v>8255</v>
      </c>
      <c r="C2302" s="7" t="s">
        <v>2402</v>
      </c>
      <c r="D2302" s="7" t="s">
        <v>3920</v>
      </c>
      <c r="E2302" s="9" t="s">
        <v>8256</v>
      </c>
      <c r="F2302" t="str">
        <f t="shared" si="70"/>
        <v>Casey</v>
      </c>
      <c r="G2302" t="str">
        <f t="shared" si="71"/>
        <v>Mr</v>
      </c>
    </row>
    <row r="2303" spans="1:7" ht="15.75">
      <c r="A2303" s="9" t="s">
        <v>2345</v>
      </c>
      <c r="B2303" s="9" t="s">
        <v>8257</v>
      </c>
      <c r="C2303" s="7" t="s">
        <v>2395</v>
      </c>
      <c r="D2303" s="7" t="s">
        <v>3488</v>
      </c>
      <c r="E2303" s="9" t="s">
        <v>8258</v>
      </c>
      <c r="F2303" t="str">
        <f t="shared" si="70"/>
        <v>Jessica L</v>
      </c>
      <c r="G2303" t="str">
        <f t="shared" si="71"/>
        <v>Ms</v>
      </c>
    </row>
    <row r="2304" spans="1:7" ht="15.75">
      <c r="A2304" s="9" t="s">
        <v>2346</v>
      </c>
      <c r="B2304" s="9" t="s">
        <v>8259</v>
      </c>
      <c r="C2304" s="7" t="s">
        <v>2395</v>
      </c>
      <c r="D2304" s="7" t="s">
        <v>7794</v>
      </c>
      <c r="E2304" s="9" t="s">
        <v>8260</v>
      </c>
      <c r="F2304" t="str">
        <f t="shared" si="70"/>
        <v>Pamela J</v>
      </c>
      <c r="G2304" t="str">
        <f t="shared" si="71"/>
        <v>Ms</v>
      </c>
    </row>
    <row r="2305" spans="1:7" ht="15.75">
      <c r="A2305" s="9" t="s">
        <v>2347</v>
      </c>
      <c r="B2305" s="9" t="s">
        <v>8261</v>
      </c>
      <c r="C2305" s="7" t="s">
        <v>2402</v>
      </c>
      <c r="D2305" s="7" t="s">
        <v>8262</v>
      </c>
      <c r="E2305" s="9" t="s">
        <v>8263</v>
      </c>
      <c r="F2305" t="str">
        <f t="shared" si="70"/>
        <v>Brandon F</v>
      </c>
      <c r="G2305" t="str">
        <f t="shared" si="71"/>
        <v>Mr</v>
      </c>
    </row>
    <row r="2306" spans="1:7" ht="15.75">
      <c r="A2306" s="9" t="s">
        <v>2348</v>
      </c>
      <c r="B2306" s="9" t="s">
        <v>8264</v>
      </c>
      <c r="C2306" s="7" t="s">
        <v>2395</v>
      </c>
      <c r="D2306" s="7" t="s">
        <v>6798</v>
      </c>
      <c r="E2306" s="9" t="s">
        <v>8265</v>
      </c>
      <c r="F2306" t="str">
        <f t="shared" si="70"/>
        <v>Melissa</v>
      </c>
      <c r="G2306" t="str">
        <f t="shared" si="71"/>
        <v>Ms</v>
      </c>
    </row>
    <row r="2307" spans="1:7" ht="15.75">
      <c r="A2307" s="9" t="s">
        <v>2349</v>
      </c>
      <c r="B2307" s="9" t="s">
        <v>8266</v>
      </c>
      <c r="C2307" s="7" t="s">
        <v>2395</v>
      </c>
      <c r="D2307" s="7" t="s">
        <v>8267</v>
      </c>
      <c r="E2307" s="9" t="s">
        <v>8268</v>
      </c>
      <c r="F2307" t="str">
        <f t="shared" ref="F2307:F2336" si="72">TRIM(D2307)</f>
        <v>Danielle N</v>
      </c>
      <c r="G2307" t="str">
        <f t="shared" ref="G2307:G2336" si="73">TRIM(C2307)</f>
        <v>Ms</v>
      </c>
    </row>
    <row r="2308" spans="1:7" ht="15.75">
      <c r="A2308" s="9" t="s">
        <v>2350</v>
      </c>
      <c r="B2308" s="9" t="s">
        <v>8269</v>
      </c>
      <c r="C2308" s="7" t="s">
        <v>2402</v>
      </c>
      <c r="D2308" s="7" t="s">
        <v>2712</v>
      </c>
      <c r="E2308" s="9" t="s">
        <v>8270</v>
      </c>
      <c r="F2308" t="str">
        <f t="shared" si="72"/>
        <v>Matthew</v>
      </c>
      <c r="G2308" t="str">
        <f t="shared" si="73"/>
        <v>Mr</v>
      </c>
    </row>
    <row r="2309" spans="1:7" ht="15.75">
      <c r="A2309" s="9" t="s">
        <v>2351</v>
      </c>
      <c r="B2309" s="9" t="s">
        <v>8271</v>
      </c>
      <c r="C2309" s="7" t="s">
        <v>2406</v>
      </c>
      <c r="D2309" s="7" t="s">
        <v>8272</v>
      </c>
      <c r="E2309" s="9" t="s">
        <v>7732</v>
      </c>
      <c r="F2309" t="str">
        <f t="shared" si="72"/>
        <v>Bettina</v>
      </c>
      <c r="G2309" t="str">
        <f t="shared" si="73"/>
        <v>Mrs</v>
      </c>
    </row>
    <row r="2310" spans="1:7" ht="15.75">
      <c r="A2310" s="9" t="s">
        <v>2352</v>
      </c>
      <c r="B2310" s="9" t="s">
        <v>8273</v>
      </c>
      <c r="C2310" s="7" t="s">
        <v>2402</v>
      </c>
      <c r="D2310" s="7" t="s">
        <v>7546</v>
      </c>
      <c r="E2310" s="9" t="s">
        <v>8274</v>
      </c>
      <c r="F2310" t="str">
        <f t="shared" si="72"/>
        <v>Alexander</v>
      </c>
      <c r="G2310" t="str">
        <f t="shared" si="73"/>
        <v>Mr</v>
      </c>
    </row>
    <row r="2311" spans="1:7" ht="15.75">
      <c r="A2311" s="9" t="s">
        <v>2353</v>
      </c>
      <c r="B2311" s="9" t="s">
        <v>8275</v>
      </c>
      <c r="C2311" s="7" t="s">
        <v>2406</v>
      </c>
      <c r="D2311" s="7" t="s">
        <v>8276</v>
      </c>
      <c r="E2311" s="9" t="s">
        <v>8277</v>
      </c>
      <c r="F2311" t="str">
        <f t="shared" si="72"/>
        <v>Holli</v>
      </c>
      <c r="G2311" t="str">
        <f t="shared" si="73"/>
        <v>Mrs</v>
      </c>
    </row>
    <row r="2312" spans="1:7" ht="15.75">
      <c r="A2312" s="9" t="s">
        <v>2354</v>
      </c>
      <c r="B2312" s="9" t="s">
        <v>8278</v>
      </c>
      <c r="C2312" s="7" t="s">
        <v>2406</v>
      </c>
      <c r="D2312" s="7" t="s">
        <v>8279</v>
      </c>
      <c r="E2312" s="9" t="s">
        <v>4187</v>
      </c>
      <c r="F2312" t="str">
        <f t="shared" si="72"/>
        <v>Heather C</v>
      </c>
      <c r="G2312" t="str">
        <f t="shared" si="73"/>
        <v>Mrs</v>
      </c>
    </row>
    <row r="2313" spans="1:7" ht="15.75">
      <c r="A2313" s="9" t="s">
        <v>2355</v>
      </c>
      <c r="B2313" s="9" t="s">
        <v>8280</v>
      </c>
      <c r="C2313" s="7" t="s">
        <v>2402</v>
      </c>
      <c r="D2313" s="7" t="s">
        <v>4991</v>
      </c>
      <c r="E2313" s="9" t="s">
        <v>8281</v>
      </c>
      <c r="F2313" t="str">
        <f t="shared" si="72"/>
        <v>Kyle</v>
      </c>
      <c r="G2313" t="str">
        <f t="shared" si="73"/>
        <v>Mr</v>
      </c>
    </row>
    <row r="2314" spans="1:7" ht="15.75">
      <c r="A2314" s="9" t="s">
        <v>2356</v>
      </c>
      <c r="B2314" s="9" t="s">
        <v>8282</v>
      </c>
      <c r="C2314" s="7" t="s">
        <v>2402</v>
      </c>
      <c r="D2314" s="7" t="s">
        <v>4515</v>
      </c>
      <c r="E2314" s="9" t="s">
        <v>3283</v>
      </c>
      <c r="F2314" t="str">
        <f t="shared" si="72"/>
        <v>Thomas J</v>
      </c>
      <c r="G2314" t="str">
        <f t="shared" si="73"/>
        <v>Mr</v>
      </c>
    </row>
    <row r="2315" spans="1:7" ht="15.75">
      <c r="A2315" s="9" t="s">
        <v>2357</v>
      </c>
      <c r="B2315" s="9" t="s">
        <v>8283</v>
      </c>
      <c r="C2315" s="7" t="s">
        <v>2395</v>
      </c>
      <c r="D2315" s="7" t="s">
        <v>4416</v>
      </c>
      <c r="E2315" s="9" t="s">
        <v>8284</v>
      </c>
      <c r="F2315" t="str">
        <f t="shared" si="72"/>
        <v>Jessica</v>
      </c>
      <c r="G2315" t="str">
        <f t="shared" si="73"/>
        <v>Ms</v>
      </c>
    </row>
    <row r="2316" spans="1:7" ht="15.75">
      <c r="A2316" s="9" t="s">
        <v>2358</v>
      </c>
      <c r="B2316" s="9" t="s">
        <v>8285</v>
      </c>
      <c r="C2316" s="7" t="s">
        <v>2402</v>
      </c>
      <c r="D2316" s="7" t="s">
        <v>2658</v>
      </c>
      <c r="E2316" s="9" t="s">
        <v>8286</v>
      </c>
      <c r="F2316" t="str">
        <f t="shared" si="72"/>
        <v>Chris</v>
      </c>
      <c r="G2316" t="str">
        <f t="shared" si="73"/>
        <v>Mr</v>
      </c>
    </row>
    <row r="2317" spans="1:7" ht="15.75">
      <c r="A2317" s="9" t="s">
        <v>2359</v>
      </c>
      <c r="B2317" s="9" t="s">
        <v>8287</v>
      </c>
      <c r="C2317" s="7" t="s">
        <v>2402</v>
      </c>
      <c r="D2317" s="7" t="s">
        <v>8288</v>
      </c>
      <c r="E2317" s="9" t="s">
        <v>3933</v>
      </c>
      <c r="F2317" t="str">
        <f t="shared" si="72"/>
        <v>Graham</v>
      </c>
      <c r="G2317" t="str">
        <f t="shared" si="73"/>
        <v>Mr</v>
      </c>
    </row>
    <row r="2318" spans="1:7" ht="15.75">
      <c r="A2318" s="9" t="s">
        <v>2360</v>
      </c>
      <c r="B2318" s="9" t="s">
        <v>8289</v>
      </c>
      <c r="C2318" s="7" t="s">
        <v>2402</v>
      </c>
      <c r="D2318" s="7" t="s">
        <v>8290</v>
      </c>
      <c r="E2318" s="9" t="s">
        <v>8291</v>
      </c>
      <c r="F2318" t="str">
        <f t="shared" si="72"/>
        <v>Garrett</v>
      </c>
      <c r="G2318" t="str">
        <f t="shared" si="73"/>
        <v>Mr</v>
      </c>
    </row>
    <row r="2319" spans="1:7" ht="15.75">
      <c r="A2319" s="9" t="s">
        <v>2361</v>
      </c>
      <c r="B2319" s="9" t="s">
        <v>8292</v>
      </c>
      <c r="C2319" s="7" t="s">
        <v>2402</v>
      </c>
      <c r="D2319" s="7" t="s">
        <v>3453</v>
      </c>
      <c r="E2319" s="9" t="s">
        <v>8293</v>
      </c>
      <c r="F2319" t="str">
        <f t="shared" si="72"/>
        <v>Andrew</v>
      </c>
      <c r="G2319" t="str">
        <f t="shared" si="73"/>
        <v>Mr</v>
      </c>
    </row>
    <row r="2320" spans="1:7" ht="15.75">
      <c r="A2320" s="9" t="s">
        <v>2362</v>
      </c>
      <c r="B2320" s="9" t="s">
        <v>8294</v>
      </c>
      <c r="C2320" s="7" t="s">
        <v>2406</v>
      </c>
      <c r="D2320" s="7" t="s">
        <v>8295</v>
      </c>
      <c r="E2320" s="9" t="s">
        <v>8296</v>
      </c>
      <c r="F2320" t="str">
        <f t="shared" si="72"/>
        <v>Annabelle M</v>
      </c>
      <c r="G2320" t="str">
        <f t="shared" si="73"/>
        <v>Mrs</v>
      </c>
    </row>
    <row r="2321" spans="1:7" ht="15.75">
      <c r="A2321" s="9" t="s">
        <v>2363</v>
      </c>
      <c r="B2321" s="9" t="s">
        <v>8297</v>
      </c>
      <c r="C2321" s="7" t="s">
        <v>2402</v>
      </c>
      <c r="D2321" s="7" t="s">
        <v>8298</v>
      </c>
      <c r="E2321" s="9" t="s">
        <v>8299</v>
      </c>
      <c r="F2321" t="str">
        <f t="shared" si="72"/>
        <v>Daniel T</v>
      </c>
      <c r="G2321" t="str">
        <f t="shared" si="73"/>
        <v>Mr</v>
      </c>
    </row>
    <row r="2322" spans="1:7" ht="15.75">
      <c r="A2322" s="9" t="s">
        <v>2364</v>
      </c>
      <c r="B2322" s="9" t="s">
        <v>8300</v>
      </c>
      <c r="C2322" s="7" t="s">
        <v>2395</v>
      </c>
      <c r="D2322" s="7" t="s">
        <v>8301</v>
      </c>
      <c r="E2322" s="9" t="s">
        <v>8302</v>
      </c>
      <c r="F2322" t="str">
        <f t="shared" si="72"/>
        <v>Deanne</v>
      </c>
      <c r="G2322" t="str">
        <f t="shared" si="73"/>
        <v>Ms</v>
      </c>
    </row>
    <row r="2323" spans="1:7" ht="15.75">
      <c r="A2323" s="9" t="s">
        <v>2365</v>
      </c>
      <c r="B2323" s="9" t="s">
        <v>8303</v>
      </c>
      <c r="C2323" s="7" t="s">
        <v>2395</v>
      </c>
      <c r="D2323" s="7" t="s">
        <v>5404</v>
      </c>
      <c r="E2323" s="9" t="s">
        <v>3269</v>
      </c>
      <c r="F2323" t="str">
        <f t="shared" si="72"/>
        <v>Carrie</v>
      </c>
      <c r="G2323" t="str">
        <f t="shared" si="73"/>
        <v>Ms</v>
      </c>
    </row>
    <row r="2324" spans="1:7" ht="15.75">
      <c r="A2324" s="9" t="s">
        <v>2366</v>
      </c>
      <c r="B2324" s="9" t="s">
        <v>8304</v>
      </c>
      <c r="C2324" s="7" t="s">
        <v>2406</v>
      </c>
      <c r="D2324" s="7" t="s">
        <v>8035</v>
      </c>
      <c r="E2324" s="9" t="s">
        <v>8305</v>
      </c>
      <c r="F2324" t="str">
        <f t="shared" si="72"/>
        <v>Suzanne</v>
      </c>
      <c r="G2324" t="str">
        <f t="shared" si="73"/>
        <v>Mrs</v>
      </c>
    </row>
    <row r="2325" spans="1:7" ht="15.75">
      <c r="A2325" s="9" t="s">
        <v>2367</v>
      </c>
      <c r="B2325" s="9" t="s">
        <v>8306</v>
      </c>
      <c r="C2325" s="7" t="s">
        <v>2395</v>
      </c>
      <c r="D2325" s="7" t="s">
        <v>8307</v>
      </c>
      <c r="E2325" s="9" t="s">
        <v>8308</v>
      </c>
      <c r="F2325" t="str">
        <f t="shared" si="72"/>
        <v>Jasmine P</v>
      </c>
      <c r="G2325" t="str">
        <f t="shared" si="73"/>
        <v>Ms</v>
      </c>
    </row>
    <row r="2326" spans="1:7" ht="15.75">
      <c r="A2326" s="9" t="s">
        <v>2368</v>
      </c>
      <c r="B2326" s="9" t="s">
        <v>8309</v>
      </c>
      <c r="C2326" s="7" t="s">
        <v>2402</v>
      </c>
      <c r="D2326" s="7" t="s">
        <v>8310</v>
      </c>
      <c r="E2326" s="9" t="s">
        <v>8311</v>
      </c>
      <c r="F2326" t="str">
        <f t="shared" si="72"/>
        <v>Ron N</v>
      </c>
      <c r="G2326" t="str">
        <f t="shared" si="73"/>
        <v>Mr</v>
      </c>
    </row>
    <row r="2327" spans="1:7" ht="15.75">
      <c r="A2327" s="9" t="s">
        <v>2369</v>
      </c>
      <c r="B2327" s="9" t="s">
        <v>8312</v>
      </c>
      <c r="C2327" s="7" t="s">
        <v>2395</v>
      </c>
      <c r="D2327" s="7" t="s">
        <v>2767</v>
      </c>
      <c r="E2327" s="9" t="s">
        <v>2590</v>
      </c>
      <c r="F2327" t="str">
        <f t="shared" si="72"/>
        <v>Jennifer</v>
      </c>
      <c r="G2327" t="str">
        <f t="shared" si="73"/>
        <v>Ms</v>
      </c>
    </row>
    <row r="2328" spans="1:7" ht="15.75">
      <c r="A2328" s="9" t="s">
        <v>2370</v>
      </c>
      <c r="B2328" s="9" t="s">
        <v>8313</v>
      </c>
      <c r="C2328" s="7" t="s">
        <v>2395</v>
      </c>
      <c r="D2328" s="7" t="s">
        <v>8314</v>
      </c>
      <c r="E2328" s="9" t="s">
        <v>8315</v>
      </c>
      <c r="F2328" t="str">
        <f t="shared" si="72"/>
        <v>Tracie</v>
      </c>
      <c r="G2328" t="str">
        <f t="shared" si="73"/>
        <v>Ms</v>
      </c>
    </row>
    <row r="2329" spans="1:7" ht="15.75">
      <c r="A2329" s="9" t="s">
        <v>2371</v>
      </c>
      <c r="B2329" s="9" t="s">
        <v>8316</v>
      </c>
      <c r="C2329" s="7" t="s">
        <v>2402</v>
      </c>
      <c r="D2329" s="7" t="s">
        <v>8317</v>
      </c>
      <c r="E2329" s="9" t="s">
        <v>8081</v>
      </c>
      <c r="F2329" t="str">
        <f t="shared" si="72"/>
        <v>Tristan D</v>
      </c>
      <c r="G2329" t="str">
        <f t="shared" si="73"/>
        <v>Mr</v>
      </c>
    </row>
    <row r="2330" spans="1:7" ht="15.75">
      <c r="A2330" s="9" t="s">
        <v>2372</v>
      </c>
      <c r="B2330" s="9" t="s">
        <v>8318</v>
      </c>
      <c r="C2330" s="7" t="s">
        <v>2402</v>
      </c>
      <c r="D2330" s="7" t="s">
        <v>8319</v>
      </c>
      <c r="E2330" s="9" t="s">
        <v>2959</v>
      </c>
      <c r="F2330" t="str">
        <f t="shared" si="72"/>
        <v>Peiweng</v>
      </c>
      <c r="G2330" t="str">
        <f t="shared" si="73"/>
        <v>Mr</v>
      </c>
    </row>
    <row r="2331" spans="1:7" ht="15.75">
      <c r="A2331" s="9" t="s">
        <v>2373</v>
      </c>
      <c r="B2331" s="9" t="s">
        <v>8320</v>
      </c>
      <c r="C2331" s="7" t="s">
        <v>2395</v>
      </c>
      <c r="D2331" s="7" t="s">
        <v>8321</v>
      </c>
      <c r="E2331" s="9" t="s">
        <v>8322</v>
      </c>
      <c r="F2331" t="str">
        <f t="shared" si="72"/>
        <v>Theresa M</v>
      </c>
      <c r="G2331" t="str">
        <f t="shared" si="73"/>
        <v>Ms</v>
      </c>
    </row>
    <row r="2332" spans="1:7" ht="15.75">
      <c r="A2332" s="9" t="s">
        <v>2374</v>
      </c>
      <c r="B2332" s="9" t="s">
        <v>8323</v>
      </c>
      <c r="C2332" s="7" t="s">
        <v>2402</v>
      </c>
      <c r="D2332" s="7" t="s">
        <v>4775</v>
      </c>
      <c r="E2332" s="9" t="s">
        <v>2950</v>
      </c>
      <c r="F2332" t="str">
        <f t="shared" si="72"/>
        <v>Daniel J</v>
      </c>
      <c r="G2332" t="str">
        <f t="shared" si="73"/>
        <v>Mr</v>
      </c>
    </row>
    <row r="2333" spans="1:7" ht="15.75">
      <c r="A2333" s="9" t="s">
        <v>2375</v>
      </c>
      <c r="B2333" s="9" t="s">
        <v>8324</v>
      </c>
      <c r="C2333" s="7" t="s">
        <v>2406</v>
      </c>
      <c r="D2333" s="7" t="s">
        <v>8325</v>
      </c>
      <c r="E2333" s="9" t="s">
        <v>8326</v>
      </c>
      <c r="F2333" t="str">
        <f t="shared" si="72"/>
        <v>Courtney M</v>
      </c>
      <c r="G2333" t="str">
        <f t="shared" si="73"/>
        <v>Mrs</v>
      </c>
    </row>
    <row r="2334" spans="1:7" ht="15.75">
      <c r="A2334" s="9" t="s">
        <v>2376</v>
      </c>
      <c r="B2334" s="9" t="s">
        <v>8327</v>
      </c>
      <c r="C2334" s="7" t="s">
        <v>2402</v>
      </c>
      <c r="D2334" s="7" t="s">
        <v>8328</v>
      </c>
      <c r="E2334" s="9" t="s">
        <v>6372</v>
      </c>
      <c r="F2334" t="str">
        <f t="shared" si="72"/>
        <v>Jose A</v>
      </c>
      <c r="G2334" t="str">
        <f t="shared" si="73"/>
        <v>Mr</v>
      </c>
    </row>
    <row r="2335" spans="1:7" ht="15.75">
      <c r="A2335" s="9" t="s">
        <v>2377</v>
      </c>
      <c r="B2335" s="9" t="s">
        <v>8329</v>
      </c>
      <c r="C2335" s="7" t="s">
        <v>2406</v>
      </c>
      <c r="D2335" s="7" t="s">
        <v>2735</v>
      </c>
      <c r="E2335" s="9" t="s">
        <v>8330</v>
      </c>
      <c r="F2335" t="str">
        <f t="shared" si="72"/>
        <v>Lauren</v>
      </c>
      <c r="G2335" t="str">
        <f t="shared" si="73"/>
        <v>Mrs</v>
      </c>
    </row>
    <row r="2336" spans="1:7" ht="15.75">
      <c r="A2336" s="9" t="s">
        <v>2378</v>
      </c>
      <c r="B2336" s="9" t="s">
        <v>8331</v>
      </c>
      <c r="C2336" s="7" t="s">
        <v>2402</v>
      </c>
      <c r="D2336" s="7" t="s">
        <v>8332</v>
      </c>
      <c r="E2336" s="9" t="s">
        <v>3593</v>
      </c>
      <c r="F2336" t="str">
        <f t="shared" si="72"/>
        <v>Jonathon M</v>
      </c>
      <c r="G2336" t="str">
        <f t="shared" si="73"/>
        <v>Mr</v>
      </c>
    </row>
    <row r="2337" spans="1:5" ht="15.75">
      <c r="A2337" s="6"/>
      <c r="B2337" s="6"/>
      <c r="E2337" s="6"/>
    </row>
    <row r="2338" spans="1:5" ht="15.75">
      <c r="A2338" s="6"/>
      <c r="B2338" s="6"/>
      <c r="E2338" s="6"/>
    </row>
    <row r="2339" spans="1:5" ht="15.75">
      <c r="A2339" s="6"/>
      <c r="B2339" s="6"/>
      <c r="E2339" s="6"/>
    </row>
    <row r="2340" spans="1:5" ht="15.75">
      <c r="A2340" s="6"/>
      <c r="B2340" s="6"/>
      <c r="E2340" s="6"/>
    </row>
    <row r="2341" spans="1:5" ht="15.75">
      <c r="A2341" s="6"/>
      <c r="B2341" s="6"/>
      <c r="E2341" s="6"/>
    </row>
  </sheetData>
  <autoFilter ref="C1:E2336" xr:uid="{00000000-0001-0000-0000-000000000000}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1429-1138-4C6B-82D4-1CB9AC23F00D}">
  <dimension ref="A1:K2336"/>
  <sheetViews>
    <sheetView workbookViewId="0">
      <selection activeCell="F1" sqref="F1"/>
    </sheetView>
  </sheetViews>
  <sheetFormatPr defaultColWidth="14.28515625" defaultRowHeight="15"/>
  <cols>
    <col min="4" max="6" width="14.28515625" style="17"/>
    <col min="7" max="7" width="25.140625" style="17" customWidth="1"/>
    <col min="8" max="8" width="12.85546875" style="17" customWidth="1"/>
    <col min="9" max="9" width="24.85546875" style="17" customWidth="1"/>
    <col min="10" max="10" width="16" customWidth="1"/>
    <col min="11" max="11" width="16.28515625" customWidth="1"/>
  </cols>
  <sheetData>
    <row r="1" spans="1:11">
      <c r="A1" s="16" t="s">
        <v>0</v>
      </c>
      <c r="B1" s="16" t="s">
        <v>2379</v>
      </c>
      <c r="C1" s="16" t="s">
        <v>2380</v>
      </c>
      <c r="D1" s="16" t="s">
        <v>2381</v>
      </c>
      <c r="E1" s="16" t="s">
        <v>2382</v>
      </c>
      <c r="F1" s="16" t="s">
        <v>2383</v>
      </c>
      <c r="G1" s="16" t="s">
        <v>8333</v>
      </c>
      <c r="H1" s="16" t="s">
        <v>8334</v>
      </c>
      <c r="I1" s="18" t="s">
        <v>8333</v>
      </c>
      <c r="J1" s="16" t="s">
        <v>8335</v>
      </c>
      <c r="K1" s="22" t="s">
        <v>8336</v>
      </c>
    </row>
    <row r="2" spans="1:11">
      <c r="A2" s="12" t="s">
        <v>26</v>
      </c>
      <c r="B2" s="12">
        <v>47.41</v>
      </c>
      <c r="C2" s="20">
        <v>7.47</v>
      </c>
      <c r="D2" s="12" t="s">
        <v>8337</v>
      </c>
      <c r="E2" s="12" t="s">
        <v>8337</v>
      </c>
      <c r="F2" s="12" t="s">
        <v>8337</v>
      </c>
      <c r="G2" s="12" t="s">
        <v>2387</v>
      </c>
      <c r="H2" s="12" t="s">
        <v>8338</v>
      </c>
      <c r="I2" s="19">
        <f>IF(G2="No major surgery",0,G2)</f>
        <v>0</v>
      </c>
      <c r="J2" s="21" t="str" cm="1">
        <f t="array" ref="J2">_xlfn.IFS(B2&lt;18.5,"Under Weight",B2&lt;=24.9,"Normal Weight",B2&lt;=29.999,"Over Weight",B2&gt;=30,"Obesity")</f>
        <v>Obesity</v>
      </c>
      <c r="K2" s="7" t="str" cm="1">
        <f t="array" ref="K2">_xlfn.IFS(C2&lt;5.7,"Normal",C2&lt;=6.4,"Prediabetes",C2&gt;6.4,"Diabetes")</f>
        <v>Diabetes</v>
      </c>
    </row>
    <row r="3" spans="1:11">
      <c r="A3" s="12" t="s">
        <v>27</v>
      </c>
      <c r="B3" s="12">
        <v>38.06</v>
      </c>
      <c r="C3" s="20">
        <v>10.79</v>
      </c>
      <c r="D3" s="12" t="s">
        <v>8337</v>
      </c>
      <c r="E3" s="12" t="s">
        <v>8337</v>
      </c>
      <c r="F3" s="12" t="s">
        <v>8337</v>
      </c>
      <c r="G3" s="12" t="s">
        <v>2387</v>
      </c>
      <c r="H3" s="12" t="s">
        <v>8338</v>
      </c>
      <c r="I3" s="19">
        <f>IF(G3="No major surgery",0,G3)</f>
        <v>0</v>
      </c>
      <c r="J3" s="21" t="str" cm="1">
        <f t="array" ref="J3">_xlfn.IFS(B3&lt;18.5,"Under Weight",B3&lt;=24.9,"Normal Weight",B3&lt;=29.999,"Over Weight",B3&gt;=30,"Obesity")</f>
        <v>Obesity</v>
      </c>
      <c r="K3" s="7" t="str" cm="1">
        <f t="array" ref="K3">_xlfn.IFS(C3&lt;5.7,"Normal",C3&lt;=6.4,"Prediabetes",C3&gt;6.4,"Diabetes")</f>
        <v>Diabetes</v>
      </c>
    </row>
    <row r="4" spans="1:11">
      <c r="A4" s="12" t="s">
        <v>28</v>
      </c>
      <c r="B4" s="12">
        <v>48.2</v>
      </c>
      <c r="C4" s="20">
        <v>4.84</v>
      </c>
      <c r="D4" s="12" t="s">
        <v>8337</v>
      </c>
      <c r="E4" s="12" t="s">
        <v>8337</v>
      </c>
      <c r="F4" s="12" t="s">
        <v>8337</v>
      </c>
      <c r="G4" s="12" t="s">
        <v>2387</v>
      </c>
      <c r="H4" s="12" t="s">
        <v>8338</v>
      </c>
      <c r="I4" s="19">
        <f>IF(G4="No major surgery",0,G4)</f>
        <v>0</v>
      </c>
      <c r="J4" s="21" t="str" cm="1">
        <f t="array" ref="J4">_xlfn.IFS(B4&lt;18.5,"Under Weight",B4&lt;=24.9,"Normal Weight",B4&lt;=29.999,"Over Weight",B4&gt;=30,"Obesity")</f>
        <v>Obesity</v>
      </c>
      <c r="K4" s="7" t="str" cm="1">
        <f t="array" ref="K4">_xlfn.IFS(C4&lt;5.7,"Normal",C4&lt;=6.4,"Prediabetes",C4&gt;6.4,"Diabetes")</f>
        <v>Normal</v>
      </c>
    </row>
    <row r="5" spans="1:11">
      <c r="A5" s="12" t="s">
        <v>29</v>
      </c>
      <c r="B5" s="12">
        <v>39.17</v>
      </c>
      <c r="C5" s="20">
        <v>4.1500000000000004</v>
      </c>
      <c r="D5" s="12" t="s">
        <v>8337</v>
      </c>
      <c r="E5" s="12" t="s">
        <v>8337</v>
      </c>
      <c r="F5" s="12" t="s">
        <v>8337</v>
      </c>
      <c r="G5" s="12" t="s">
        <v>2387</v>
      </c>
      <c r="H5" s="12" t="s">
        <v>8337</v>
      </c>
      <c r="I5" s="19">
        <f>IF(G5="No major surgery",0,G5)</f>
        <v>0</v>
      </c>
      <c r="J5" s="21" t="str" cm="1">
        <f t="array" ref="J5">_xlfn.IFS(B5&lt;18.5,"Under Weight",B5&lt;=24.9,"Normal Weight",B5&lt;=29.999,"Over Weight",B5&gt;=30,"Obesity")</f>
        <v>Obesity</v>
      </c>
      <c r="K5" s="7" t="str" cm="1">
        <f t="array" ref="K5">_xlfn.IFS(C5&lt;5.7,"Normal",C5&lt;=6.4,"Prediabetes",C5&gt;6.4,"Diabetes")</f>
        <v>Normal</v>
      </c>
    </row>
    <row r="6" spans="1:11">
      <c r="A6" s="12" t="s">
        <v>31</v>
      </c>
      <c r="B6" s="12">
        <v>26.41</v>
      </c>
      <c r="C6" s="20">
        <v>5.99</v>
      </c>
      <c r="D6" s="12" t="s">
        <v>8338</v>
      </c>
      <c r="E6" s="12" t="s">
        <v>8337</v>
      </c>
      <c r="F6" s="12" t="s">
        <v>8338</v>
      </c>
      <c r="G6" s="12">
        <v>1</v>
      </c>
      <c r="H6" s="12" t="s">
        <v>8337</v>
      </c>
      <c r="I6" s="19">
        <f>IF(G6="No major surgery",0,G6)</f>
        <v>1</v>
      </c>
      <c r="J6" s="21" t="str" cm="1">
        <f t="array" ref="J6">_xlfn.IFS(B6&lt;18.5,"Under Weight",B6&lt;=24.9,"Normal Weight",B6&lt;=29.999,"Over Weight",B6&gt;=30,"Obesity")</f>
        <v>Over Weight</v>
      </c>
      <c r="K6" s="7" t="str" cm="1">
        <f t="array" ref="K6">_xlfn.IFS(C6&lt;5.7,"Normal",C6&lt;=6.4,"Prediabetes",C6&gt;6.4,"Diabetes")</f>
        <v>Prediabetes</v>
      </c>
    </row>
    <row r="7" spans="1:11">
      <c r="A7" s="12" t="s">
        <v>33</v>
      </c>
      <c r="B7" s="12">
        <v>30.63</v>
      </c>
      <c r="C7" s="20">
        <v>5.8</v>
      </c>
      <c r="D7" s="12" t="s">
        <v>8338</v>
      </c>
      <c r="E7" s="12" t="s">
        <v>8337</v>
      </c>
      <c r="F7" s="12" t="s">
        <v>8337</v>
      </c>
      <c r="G7" s="12" t="s">
        <v>2387</v>
      </c>
      <c r="H7" s="12" t="s">
        <v>8337</v>
      </c>
      <c r="I7" s="19">
        <f>IF(G7="No major surgery",0,G7)</f>
        <v>0</v>
      </c>
      <c r="J7" s="21" t="str" cm="1">
        <f t="array" ref="J7">_xlfn.IFS(B7&lt;18.5,"Under Weight",B7&lt;=24.9,"Normal Weight",B7&lt;=29.999,"Over Weight",B7&gt;=30,"Obesity")</f>
        <v>Obesity</v>
      </c>
      <c r="K7" s="7" t="str" cm="1">
        <f t="array" ref="K7">_xlfn.IFS(C7&lt;5.7,"Normal",C7&lt;=6.4,"Prediabetes",C7&gt;6.4,"Diabetes")</f>
        <v>Prediabetes</v>
      </c>
    </row>
    <row r="8" spans="1:11">
      <c r="A8" s="12" t="s">
        <v>35</v>
      </c>
      <c r="B8" s="12">
        <v>31.73</v>
      </c>
      <c r="C8" s="20">
        <v>7.32</v>
      </c>
      <c r="D8" s="12" t="s">
        <v>8338</v>
      </c>
      <c r="E8" s="12" t="s">
        <v>8337</v>
      </c>
      <c r="F8" s="12" t="s">
        <v>8337</v>
      </c>
      <c r="G8" s="12">
        <v>2</v>
      </c>
      <c r="H8" s="12" t="s">
        <v>8337</v>
      </c>
      <c r="I8" s="19">
        <f>IF(G8="No major surgery",0,G8)</f>
        <v>2</v>
      </c>
      <c r="J8" s="21" t="str" cm="1">
        <f t="array" ref="J8">_xlfn.IFS(B8&lt;18.5,"Under Weight",B8&lt;=24.9,"Normal Weight",B8&lt;=29.999,"Over Weight",B8&gt;=30,"Obesity")</f>
        <v>Obesity</v>
      </c>
      <c r="K8" s="7" t="str" cm="1">
        <f t="array" ref="K8">_xlfn.IFS(C8&lt;5.7,"Normal",C8&lt;=6.4,"Prediabetes",C8&gt;6.4,"Diabetes")</f>
        <v>Diabetes</v>
      </c>
    </row>
    <row r="9" spans="1:11">
      <c r="A9" s="12" t="s">
        <v>36</v>
      </c>
      <c r="B9" s="12">
        <v>30.7</v>
      </c>
      <c r="C9" s="20">
        <v>5.16</v>
      </c>
      <c r="D9" s="12" t="s">
        <v>8337</v>
      </c>
      <c r="E9" s="12" t="s">
        <v>8337</v>
      </c>
      <c r="F9" s="12" t="s">
        <v>8337</v>
      </c>
      <c r="G9" s="12">
        <v>2</v>
      </c>
      <c r="H9" s="12" t="s">
        <v>8337</v>
      </c>
      <c r="I9" s="19">
        <f>IF(G9="No major surgery",0,G9)</f>
        <v>2</v>
      </c>
      <c r="J9" s="21" t="str" cm="1">
        <f t="array" ref="J9">_xlfn.IFS(B9&lt;18.5,"Under Weight",B9&lt;=24.9,"Normal Weight",B9&lt;=29.999,"Over Weight",B9&gt;=30,"Obesity")</f>
        <v>Obesity</v>
      </c>
      <c r="K9" s="7" t="str" cm="1">
        <f t="array" ref="K9">_xlfn.IFS(C9&lt;5.7,"Normal",C9&lt;=6.4,"Prediabetes",C9&gt;6.4,"Diabetes")</f>
        <v>Normal</v>
      </c>
    </row>
    <row r="10" spans="1:11">
      <c r="A10" s="12" t="s">
        <v>39</v>
      </c>
      <c r="B10" s="12">
        <v>25.934999999999999</v>
      </c>
      <c r="C10" s="20">
        <v>5.96</v>
      </c>
      <c r="D10" s="12" t="s">
        <v>8338</v>
      </c>
      <c r="E10" s="12" t="s">
        <v>8337</v>
      </c>
      <c r="F10" s="12" t="s">
        <v>8337</v>
      </c>
      <c r="G10" s="12">
        <v>2</v>
      </c>
      <c r="H10" s="12" t="s">
        <v>8337</v>
      </c>
      <c r="I10" s="19">
        <f>IF(G10="No major surgery",0,G10)</f>
        <v>2</v>
      </c>
      <c r="J10" s="21" t="str" cm="1">
        <f t="array" ref="J10">_xlfn.IFS(B10&lt;18.5,"Under Weight",B10&lt;=24.9,"Normal Weight",B10&lt;=29.999,"Over Weight",B10&gt;=30,"Obesity")</f>
        <v>Over Weight</v>
      </c>
      <c r="K10" s="7" t="str" cm="1">
        <f t="array" ref="K10">_xlfn.IFS(C10&lt;5.7,"Normal",C10&lt;=6.4,"Prediabetes",C10&gt;6.4,"Diabetes")</f>
        <v>Prediabetes</v>
      </c>
    </row>
    <row r="11" spans="1:11">
      <c r="A11" s="12" t="s">
        <v>41</v>
      </c>
      <c r="B11" s="12">
        <v>35.9</v>
      </c>
      <c r="C11" s="20">
        <v>4.8499999999999996</v>
      </c>
      <c r="D11" s="12" t="s">
        <v>8338</v>
      </c>
      <c r="E11" s="12" t="s">
        <v>8337</v>
      </c>
      <c r="F11" s="12" t="s">
        <v>8338</v>
      </c>
      <c r="G11" s="12">
        <v>1</v>
      </c>
      <c r="H11" s="12" t="s">
        <v>8337</v>
      </c>
      <c r="I11" s="19">
        <f>IF(G11="No major surgery",0,G11)</f>
        <v>1</v>
      </c>
      <c r="J11" s="21" t="str" cm="1">
        <f t="array" ref="J11">_xlfn.IFS(B11&lt;18.5,"Under Weight",B11&lt;=24.9,"Normal Weight",B11&lt;=29.999,"Over Weight",B11&gt;=30,"Obesity")</f>
        <v>Obesity</v>
      </c>
      <c r="K11" s="7" t="str" cm="1">
        <f t="array" ref="K11">_xlfn.IFS(C11&lt;5.7,"Normal",C11&lt;=6.4,"Prediabetes",C11&gt;6.4,"Diabetes")</f>
        <v>Normal</v>
      </c>
    </row>
    <row r="12" spans="1:11">
      <c r="A12" s="12" t="s">
        <v>42</v>
      </c>
      <c r="B12" s="12">
        <v>26.7</v>
      </c>
      <c r="C12" s="20">
        <v>5.09</v>
      </c>
      <c r="D12" s="12" t="s">
        <v>8338</v>
      </c>
      <c r="E12" s="12" t="s">
        <v>8337</v>
      </c>
      <c r="F12" s="12" t="s">
        <v>8338</v>
      </c>
      <c r="G12" s="12">
        <v>1</v>
      </c>
      <c r="H12" s="12" t="s">
        <v>8337</v>
      </c>
      <c r="I12" s="19">
        <f>IF(G12="No major surgery",0,G12)</f>
        <v>1</v>
      </c>
      <c r="J12" s="21" t="str" cm="1">
        <f t="array" ref="J12">_xlfn.IFS(B12&lt;18.5,"Under Weight",B12&lt;=24.9,"Normal Weight",B12&lt;=29.999,"Over Weight",B12&gt;=30,"Obesity")</f>
        <v>Over Weight</v>
      </c>
      <c r="K12" s="7" t="str" cm="1">
        <f t="array" ref="K12">_xlfn.IFS(C12&lt;5.7,"Normal",C12&lt;=6.4,"Prediabetes",C12&gt;6.4,"Diabetes")</f>
        <v>Normal</v>
      </c>
    </row>
    <row r="13" spans="1:11">
      <c r="A13" s="12" t="s">
        <v>43</v>
      </c>
      <c r="B13" s="12">
        <v>33.71</v>
      </c>
      <c r="C13" s="20">
        <v>4.9400000000000004</v>
      </c>
      <c r="D13" s="12" t="s">
        <v>8337</v>
      </c>
      <c r="E13" s="12" t="s">
        <v>8337</v>
      </c>
      <c r="F13" s="12" t="s">
        <v>8337</v>
      </c>
      <c r="G13" s="12" t="s">
        <v>2387</v>
      </c>
      <c r="H13" s="12" t="s">
        <v>8337</v>
      </c>
      <c r="I13" s="19">
        <f>IF(G13="No major surgery",0,G13)</f>
        <v>0</v>
      </c>
      <c r="J13" s="21" t="str" cm="1">
        <f t="array" ref="J13">_xlfn.IFS(B13&lt;18.5,"Under Weight",B13&lt;=24.9,"Normal Weight",B13&lt;=29.999,"Over Weight",B13&gt;=30,"Obesity")</f>
        <v>Obesity</v>
      </c>
      <c r="K13" s="7" t="str" cm="1">
        <f t="array" ref="K13">_xlfn.IFS(C13&lt;5.7,"Normal",C13&lt;=6.4,"Prediabetes",C13&gt;6.4,"Diabetes")</f>
        <v>Normal</v>
      </c>
    </row>
    <row r="14" spans="1:11">
      <c r="A14" s="12" t="s">
        <v>44</v>
      </c>
      <c r="B14" s="12">
        <v>41.91</v>
      </c>
      <c r="C14" s="20">
        <v>4.92</v>
      </c>
      <c r="D14" s="12" t="s">
        <v>8338</v>
      </c>
      <c r="E14" s="12" t="s">
        <v>8337</v>
      </c>
      <c r="F14" s="12" t="s">
        <v>8337</v>
      </c>
      <c r="G14" s="12">
        <v>2</v>
      </c>
      <c r="H14" s="12" t="s">
        <v>8337</v>
      </c>
      <c r="I14" s="19">
        <f>IF(G14="No major surgery",0,G14)</f>
        <v>2</v>
      </c>
      <c r="J14" s="21" t="str" cm="1">
        <f t="array" ref="J14">_xlfn.IFS(B14&lt;18.5,"Under Weight",B14&lt;=24.9,"Normal Weight",B14&lt;=29.999,"Over Weight",B14&gt;=30,"Obesity")</f>
        <v>Obesity</v>
      </c>
      <c r="K14" s="7" t="str" cm="1">
        <f t="array" ref="K14">_xlfn.IFS(C14&lt;5.7,"Normal",C14&lt;=6.4,"Prediabetes",C14&gt;6.4,"Diabetes")</f>
        <v>Normal</v>
      </c>
    </row>
    <row r="15" spans="1:11">
      <c r="A15" s="12" t="s">
        <v>46</v>
      </c>
      <c r="B15" s="12">
        <v>35.75</v>
      </c>
      <c r="C15" s="20">
        <v>8</v>
      </c>
      <c r="D15" s="12" t="s">
        <v>8338</v>
      </c>
      <c r="E15" s="12" t="s">
        <v>8337</v>
      </c>
      <c r="F15" s="12" t="s">
        <v>8337</v>
      </c>
      <c r="G15" s="12" t="s">
        <v>2387</v>
      </c>
      <c r="H15" s="12" t="s">
        <v>8338</v>
      </c>
      <c r="I15" s="19">
        <f>IF(G15="No major surgery",0,G15)</f>
        <v>0</v>
      </c>
      <c r="J15" s="21" t="str" cm="1">
        <f t="array" ref="J15">_xlfn.IFS(B15&lt;18.5,"Under Weight",B15&lt;=24.9,"Normal Weight",B15&lt;=29.999,"Over Weight",B15&gt;=30,"Obesity")</f>
        <v>Obesity</v>
      </c>
      <c r="K15" s="7" t="str" cm="1">
        <f t="array" ref="K15">_xlfn.IFS(C15&lt;5.7,"Normal",C15&lt;=6.4,"Prediabetes",C15&gt;6.4,"Diabetes")</f>
        <v>Diabetes</v>
      </c>
    </row>
    <row r="16" spans="1:11">
      <c r="A16" s="12" t="s">
        <v>47</v>
      </c>
      <c r="B16" s="12">
        <v>39.82</v>
      </c>
      <c r="C16" s="20">
        <v>6.05</v>
      </c>
      <c r="D16" s="12" t="s">
        <v>8338</v>
      </c>
      <c r="E16" s="12" t="s">
        <v>8337</v>
      </c>
      <c r="F16" s="12" t="s">
        <v>8337</v>
      </c>
      <c r="G16" s="12">
        <v>2</v>
      </c>
      <c r="H16" s="12" t="s">
        <v>8337</v>
      </c>
      <c r="I16" s="19">
        <f>IF(G16="No major surgery",0,G16)</f>
        <v>2</v>
      </c>
      <c r="J16" s="21" t="str" cm="1">
        <f t="array" ref="J16">_xlfn.IFS(B16&lt;18.5,"Under Weight",B16&lt;=24.9,"Normal Weight",B16&lt;=29.999,"Over Weight",B16&gt;=30,"Obesity")</f>
        <v>Obesity</v>
      </c>
      <c r="K16" s="7" t="str" cm="1">
        <f t="array" ref="K16">_xlfn.IFS(C16&lt;5.7,"Normal",C16&lt;=6.4,"Prediabetes",C16&gt;6.4,"Diabetes")</f>
        <v>Prediabetes</v>
      </c>
    </row>
    <row r="17" spans="1:11">
      <c r="A17" s="12" t="s">
        <v>48</v>
      </c>
      <c r="B17" s="12">
        <v>28.12</v>
      </c>
      <c r="C17" s="20">
        <v>4.67</v>
      </c>
      <c r="D17" s="12" t="s">
        <v>8337</v>
      </c>
      <c r="E17" s="12" t="s">
        <v>8337</v>
      </c>
      <c r="F17" s="12" t="s">
        <v>8337</v>
      </c>
      <c r="G17" s="12">
        <v>2</v>
      </c>
      <c r="H17" s="12" t="s">
        <v>8337</v>
      </c>
      <c r="I17" s="19">
        <f>IF(G17="No major surgery",0,G17)</f>
        <v>2</v>
      </c>
      <c r="J17" s="21" t="str" cm="1">
        <f t="array" ref="J17">_xlfn.IFS(B17&lt;18.5,"Under Weight",B17&lt;=24.9,"Normal Weight",B17&lt;=29.999,"Over Weight",B17&gt;=30,"Obesity")</f>
        <v>Over Weight</v>
      </c>
      <c r="K17" s="7" t="str" cm="1">
        <f t="array" ref="K17">_xlfn.IFS(C17&lt;5.7,"Normal",C17&lt;=6.4,"Prediabetes",C17&gt;6.4,"Diabetes")</f>
        <v>Normal</v>
      </c>
    </row>
    <row r="18" spans="1:11">
      <c r="A18" s="12" t="s">
        <v>49</v>
      </c>
      <c r="B18" s="12">
        <v>26.98</v>
      </c>
      <c r="C18" s="20">
        <v>9.81</v>
      </c>
      <c r="D18" s="12" t="s">
        <v>8338</v>
      </c>
      <c r="E18" s="12" t="s">
        <v>8337</v>
      </c>
      <c r="F18" s="12" t="s">
        <v>8337</v>
      </c>
      <c r="G18" s="12" t="s">
        <v>2387</v>
      </c>
      <c r="H18" s="12" t="s">
        <v>8337</v>
      </c>
      <c r="I18" s="19">
        <f>IF(G18="No major surgery",0,G18)</f>
        <v>0</v>
      </c>
      <c r="J18" s="21" t="str" cm="1">
        <f t="array" ref="J18">_xlfn.IFS(B18&lt;18.5,"Under Weight",B18&lt;=24.9,"Normal Weight",B18&lt;=29.999,"Over Weight",B18&gt;=30,"Obesity")</f>
        <v>Over Weight</v>
      </c>
      <c r="K18" s="7" t="str" cm="1">
        <f t="array" ref="K18">_xlfn.IFS(C18&lt;5.7,"Normal",C18&lt;=6.4,"Prediabetes",C18&gt;6.4,"Diabetes")</f>
        <v>Diabetes</v>
      </c>
    </row>
    <row r="19" spans="1:11">
      <c r="A19" s="12" t="s">
        <v>50</v>
      </c>
      <c r="B19" s="12">
        <v>27.2</v>
      </c>
      <c r="C19" s="20">
        <v>6.06</v>
      </c>
      <c r="D19" s="12" t="s">
        <v>8338</v>
      </c>
      <c r="E19" s="12" t="s">
        <v>8337</v>
      </c>
      <c r="F19" s="12" t="s">
        <v>8337</v>
      </c>
      <c r="G19" s="12">
        <v>2</v>
      </c>
      <c r="H19" s="12" t="s">
        <v>8337</v>
      </c>
      <c r="I19" s="19">
        <f>IF(G19="No major surgery",0,G19)</f>
        <v>2</v>
      </c>
      <c r="J19" s="21" t="str" cm="1">
        <f t="array" ref="J19">_xlfn.IFS(B19&lt;18.5,"Under Weight",B19&lt;=24.9,"Normal Weight",B19&lt;=29.999,"Over Weight",B19&gt;=30,"Obesity")</f>
        <v>Over Weight</v>
      </c>
      <c r="K19" s="7" t="str" cm="1">
        <f t="array" ref="K19">_xlfn.IFS(C19&lt;5.7,"Normal",C19&lt;=6.4,"Prediabetes",C19&gt;6.4,"Diabetes")</f>
        <v>Prediabetes</v>
      </c>
    </row>
    <row r="20" spans="1:11">
      <c r="A20" s="12" t="s">
        <v>51</v>
      </c>
      <c r="B20" s="12">
        <v>25.3</v>
      </c>
      <c r="C20" s="20">
        <v>5.19</v>
      </c>
      <c r="D20" s="12" t="s">
        <v>8338</v>
      </c>
      <c r="E20" s="12" t="s">
        <v>8337</v>
      </c>
      <c r="F20" s="12" t="s">
        <v>8337</v>
      </c>
      <c r="G20" s="12">
        <v>2</v>
      </c>
      <c r="H20" s="12" t="s">
        <v>8337</v>
      </c>
      <c r="I20" s="19">
        <f>IF(G20="No major surgery",0,G20)</f>
        <v>2</v>
      </c>
      <c r="J20" s="21" t="str" cm="1">
        <f t="array" ref="J20">_xlfn.IFS(B20&lt;18.5,"Under Weight",B20&lt;=24.9,"Normal Weight",B20&lt;=29.999,"Over Weight",B20&gt;=30,"Obesity")</f>
        <v>Over Weight</v>
      </c>
      <c r="K20" s="7" t="str" cm="1">
        <f t="array" ref="K20">_xlfn.IFS(C20&lt;5.7,"Normal",C20&lt;=6.4,"Prediabetes",C20&gt;6.4,"Diabetes")</f>
        <v>Normal</v>
      </c>
    </row>
    <row r="21" spans="1:11">
      <c r="A21" s="12" t="s">
        <v>52</v>
      </c>
      <c r="B21" s="12">
        <v>30.25</v>
      </c>
      <c r="C21" s="20">
        <v>10.16</v>
      </c>
      <c r="D21" s="12" t="s">
        <v>8337</v>
      </c>
      <c r="E21" s="12" t="s">
        <v>8337</v>
      </c>
      <c r="F21" s="12" t="s">
        <v>8337</v>
      </c>
      <c r="G21" s="12" t="s">
        <v>2387</v>
      </c>
      <c r="H21" s="12" t="s">
        <v>8337</v>
      </c>
      <c r="I21" s="19">
        <f>IF(G21="No major surgery",0,G21)</f>
        <v>0</v>
      </c>
      <c r="J21" s="21" t="str" cm="1">
        <f t="array" ref="J21">_xlfn.IFS(B21&lt;18.5,"Under Weight",B21&lt;=24.9,"Normal Weight",B21&lt;=29.999,"Over Weight",B21&gt;=30,"Obesity")</f>
        <v>Obesity</v>
      </c>
      <c r="K21" s="7" t="str" cm="1">
        <f t="array" ref="K21">_xlfn.IFS(C21&lt;5.7,"Normal",C21&lt;=6.4,"Prediabetes",C21&gt;6.4,"Diabetes")</f>
        <v>Diabetes</v>
      </c>
    </row>
    <row r="22" spans="1:11">
      <c r="A22" s="12" t="s">
        <v>53</v>
      </c>
      <c r="B22" s="12">
        <v>54</v>
      </c>
      <c r="C22" s="20">
        <v>4.68</v>
      </c>
      <c r="D22" s="12" t="s">
        <v>8338</v>
      </c>
      <c r="E22" s="12" t="s">
        <v>8338</v>
      </c>
      <c r="F22" s="12" t="s">
        <v>8337</v>
      </c>
      <c r="G22" s="12">
        <v>2</v>
      </c>
      <c r="H22" s="12" t="s">
        <v>8337</v>
      </c>
      <c r="I22" s="19">
        <f>IF(G22="No major surgery",0,G22)</f>
        <v>2</v>
      </c>
      <c r="J22" s="21" t="str" cm="1">
        <f t="array" ref="J22">_xlfn.IFS(B22&lt;18.5,"Under Weight",B22&lt;=24.9,"Normal Weight",B22&lt;=29.999,"Over Weight",B22&gt;=30,"Obesity")</f>
        <v>Obesity</v>
      </c>
      <c r="K22" s="7" t="str" cm="1">
        <f t="array" ref="K22">_xlfn.IFS(C22&lt;5.7,"Normal",C22&lt;=6.4,"Prediabetes",C22&gt;6.4,"Diabetes")</f>
        <v>Normal</v>
      </c>
    </row>
    <row r="23" spans="1:11">
      <c r="A23" s="12" t="s">
        <v>54</v>
      </c>
      <c r="B23" s="12">
        <v>51.86</v>
      </c>
      <c r="C23" s="20">
        <v>5.32</v>
      </c>
      <c r="D23" s="12" t="s">
        <v>8338</v>
      </c>
      <c r="E23" s="12" t="s">
        <v>8337</v>
      </c>
      <c r="F23" s="12" t="s">
        <v>8337</v>
      </c>
      <c r="G23" s="12" t="s">
        <v>2387</v>
      </c>
      <c r="H23" s="12" t="s">
        <v>8337</v>
      </c>
      <c r="I23" s="19">
        <f>IF(G23="No major surgery",0,G23)</f>
        <v>0</v>
      </c>
      <c r="J23" s="21" t="str" cm="1">
        <f t="array" ref="J23">_xlfn.IFS(B23&lt;18.5,"Under Weight",B23&lt;=24.9,"Normal Weight",B23&lt;=29.999,"Over Weight",B23&gt;=30,"Obesity")</f>
        <v>Obesity</v>
      </c>
      <c r="K23" s="7" t="str" cm="1">
        <f t="array" ref="K23">_xlfn.IFS(C23&lt;5.7,"Normal",C23&lt;=6.4,"Prediabetes",C23&gt;6.4,"Diabetes")</f>
        <v>Normal</v>
      </c>
    </row>
    <row r="24" spans="1:11">
      <c r="A24" s="12" t="s">
        <v>55</v>
      </c>
      <c r="B24" s="12">
        <v>31.39</v>
      </c>
      <c r="C24" s="20">
        <v>6.99</v>
      </c>
      <c r="D24" s="12" t="s">
        <v>8337</v>
      </c>
      <c r="E24" s="12" t="s">
        <v>8337</v>
      </c>
      <c r="F24" s="12" t="s">
        <v>8337</v>
      </c>
      <c r="G24" s="12" t="s">
        <v>2387</v>
      </c>
      <c r="H24" s="12" t="s">
        <v>8337</v>
      </c>
      <c r="I24" s="19">
        <f>IF(G24="No major surgery",0,G24)</f>
        <v>0</v>
      </c>
      <c r="J24" s="21" t="str" cm="1">
        <f t="array" ref="J24">_xlfn.IFS(B24&lt;18.5,"Under Weight",B24&lt;=24.9,"Normal Weight",B24&lt;=29.999,"Over Weight",B24&gt;=30,"Obesity")</f>
        <v>Obesity</v>
      </c>
      <c r="K24" s="7" t="str" cm="1">
        <f t="array" ref="K24">_xlfn.IFS(C24&lt;5.7,"Normal",C24&lt;=6.4,"Prediabetes",C24&gt;6.4,"Diabetes")</f>
        <v>Diabetes</v>
      </c>
    </row>
    <row r="25" spans="1:11">
      <c r="A25" s="12" t="s">
        <v>56</v>
      </c>
      <c r="B25" s="12">
        <v>39.97</v>
      </c>
      <c r="C25" s="20">
        <v>5.55</v>
      </c>
      <c r="D25" s="12" t="s">
        <v>8337</v>
      </c>
      <c r="E25" s="12" t="s">
        <v>8337</v>
      </c>
      <c r="F25" s="12" t="s">
        <v>8337</v>
      </c>
      <c r="G25" s="12" t="s">
        <v>2387</v>
      </c>
      <c r="H25" s="12" t="s">
        <v>8337</v>
      </c>
      <c r="I25" s="19">
        <f>IF(G25="No major surgery",0,G25)</f>
        <v>0</v>
      </c>
      <c r="J25" s="21" t="str" cm="1">
        <f t="array" ref="J25">_xlfn.IFS(B25&lt;18.5,"Under Weight",B25&lt;=24.9,"Normal Weight",B25&lt;=29.999,"Over Weight",B25&gt;=30,"Obesity")</f>
        <v>Obesity</v>
      </c>
      <c r="K25" s="7" t="str" cm="1">
        <f t="array" ref="K25">_xlfn.IFS(C25&lt;5.7,"Normal",C25&lt;=6.4,"Prediabetes",C25&gt;6.4,"Diabetes")</f>
        <v>Normal</v>
      </c>
    </row>
    <row r="26" spans="1:11">
      <c r="A26" s="12" t="s">
        <v>57</v>
      </c>
      <c r="B26" s="12">
        <v>53.81</v>
      </c>
      <c r="C26" s="20">
        <v>8.77</v>
      </c>
      <c r="D26" s="12" t="s">
        <v>8338</v>
      </c>
      <c r="E26" s="12" t="s">
        <v>8337</v>
      </c>
      <c r="F26" s="12" t="s">
        <v>8337</v>
      </c>
      <c r="G26" s="12" t="s">
        <v>2387</v>
      </c>
      <c r="H26" s="12" t="s">
        <v>8338</v>
      </c>
      <c r="I26" s="19">
        <f>IF(G26="No major surgery",0,G26)</f>
        <v>0</v>
      </c>
      <c r="J26" s="21" t="str" cm="1">
        <f t="array" ref="J26">_xlfn.IFS(B26&lt;18.5,"Under Weight",B26&lt;=24.9,"Normal Weight",B26&lt;=29.999,"Over Weight",B26&gt;=30,"Obesity")</f>
        <v>Obesity</v>
      </c>
      <c r="K26" s="7" t="str" cm="1">
        <f t="array" ref="K26">_xlfn.IFS(C26&lt;5.7,"Normal",C26&lt;=6.4,"Prediabetes",C26&gt;6.4,"Diabetes")</f>
        <v>Diabetes</v>
      </c>
    </row>
    <row r="27" spans="1:11">
      <c r="A27" s="12" t="s">
        <v>58</v>
      </c>
      <c r="B27" s="12">
        <v>41.23</v>
      </c>
      <c r="C27" s="20">
        <v>6.94</v>
      </c>
      <c r="D27" s="12" t="s">
        <v>8337</v>
      </c>
      <c r="E27" s="12" t="s">
        <v>8337</v>
      </c>
      <c r="F27" s="12" t="s">
        <v>8337</v>
      </c>
      <c r="G27" s="12" t="s">
        <v>2387</v>
      </c>
      <c r="H27" s="12" t="s">
        <v>8337</v>
      </c>
      <c r="I27" s="19">
        <f>IF(G27="No major surgery",0,G27)</f>
        <v>0</v>
      </c>
      <c r="J27" s="21" t="str" cm="1">
        <f t="array" ref="J27">_xlfn.IFS(B27&lt;18.5,"Under Weight",B27&lt;=24.9,"Normal Weight",B27&lt;=29.999,"Over Weight",B27&gt;=30,"Obesity")</f>
        <v>Obesity</v>
      </c>
      <c r="K27" s="7" t="str" cm="1">
        <f t="array" ref="K27">_xlfn.IFS(C27&lt;5.7,"Normal",C27&lt;=6.4,"Prediabetes",C27&gt;6.4,"Diabetes")</f>
        <v>Diabetes</v>
      </c>
    </row>
    <row r="28" spans="1:11">
      <c r="A28" s="12" t="s">
        <v>59</v>
      </c>
      <c r="B28" s="12">
        <v>49.45</v>
      </c>
      <c r="C28" s="20">
        <v>4.2</v>
      </c>
      <c r="D28" s="12" t="s">
        <v>8338</v>
      </c>
      <c r="E28" s="12" t="s">
        <v>8337</v>
      </c>
      <c r="F28" s="12" t="s">
        <v>8337</v>
      </c>
      <c r="G28" s="12" t="s">
        <v>2387</v>
      </c>
      <c r="H28" s="12" t="s">
        <v>8337</v>
      </c>
      <c r="I28" s="19">
        <f>IF(G28="No major surgery",0,G28)</f>
        <v>0</v>
      </c>
      <c r="J28" s="21" t="str" cm="1">
        <f t="array" ref="J28">_xlfn.IFS(B28&lt;18.5,"Under Weight",B28&lt;=24.9,"Normal Weight",B28&lt;=29.999,"Over Weight",B28&gt;=30,"Obesity")</f>
        <v>Obesity</v>
      </c>
      <c r="K28" s="7" t="str" cm="1">
        <f t="array" ref="K28">_xlfn.IFS(C28&lt;5.7,"Normal",C28&lt;=6.4,"Prediabetes",C28&gt;6.4,"Diabetes")</f>
        <v>Normal</v>
      </c>
    </row>
    <row r="29" spans="1:11">
      <c r="A29" s="12" t="s">
        <v>60</v>
      </c>
      <c r="B29" s="12">
        <v>41.04</v>
      </c>
      <c r="C29" s="20">
        <v>5.59</v>
      </c>
      <c r="D29" s="12" t="s">
        <v>8337</v>
      </c>
      <c r="E29" s="12" t="s">
        <v>8337</v>
      </c>
      <c r="F29" s="12" t="s">
        <v>8337</v>
      </c>
      <c r="G29" s="12" t="s">
        <v>2387</v>
      </c>
      <c r="H29" s="12" t="s">
        <v>8337</v>
      </c>
      <c r="I29" s="19">
        <f>IF(G29="No major surgery",0,G29)</f>
        <v>0</v>
      </c>
      <c r="J29" s="21" t="str" cm="1">
        <f t="array" ref="J29">_xlfn.IFS(B29&lt;18.5,"Under Weight",B29&lt;=24.9,"Normal Weight",B29&lt;=29.999,"Over Weight",B29&gt;=30,"Obesity")</f>
        <v>Obesity</v>
      </c>
      <c r="K29" s="7" t="str" cm="1">
        <f t="array" ref="K29">_xlfn.IFS(C29&lt;5.7,"Normal",C29&lt;=6.4,"Prediabetes",C29&gt;6.4,"Diabetes")</f>
        <v>Normal</v>
      </c>
    </row>
    <row r="30" spans="1:11">
      <c r="A30" s="12" t="s">
        <v>61</v>
      </c>
      <c r="B30" s="12">
        <v>27.93</v>
      </c>
      <c r="C30" s="20">
        <v>9.9600000000000009</v>
      </c>
      <c r="D30" s="12" t="s">
        <v>8337</v>
      </c>
      <c r="E30" s="12" t="s">
        <v>8337</v>
      </c>
      <c r="F30" s="12" t="s">
        <v>8337</v>
      </c>
      <c r="G30" s="12" t="s">
        <v>2387</v>
      </c>
      <c r="H30" s="12" t="s">
        <v>8337</v>
      </c>
      <c r="I30" s="19">
        <f>IF(G30="No major surgery",0,G30)</f>
        <v>0</v>
      </c>
      <c r="J30" s="21" t="str" cm="1">
        <f t="array" ref="J30">_xlfn.IFS(B30&lt;18.5,"Under Weight",B30&lt;=24.9,"Normal Weight",B30&lt;=29.999,"Over Weight",B30&gt;=30,"Obesity")</f>
        <v>Over Weight</v>
      </c>
      <c r="K30" s="7" t="str" cm="1">
        <f t="array" ref="K30">_xlfn.IFS(C30&lt;5.7,"Normal",C30&lt;=6.4,"Prediabetes",C30&gt;6.4,"Diabetes")</f>
        <v>Diabetes</v>
      </c>
    </row>
    <row r="31" spans="1:11">
      <c r="A31" s="12" t="s">
        <v>62</v>
      </c>
      <c r="B31" s="12">
        <v>21.01</v>
      </c>
      <c r="C31" s="20">
        <v>7.37</v>
      </c>
      <c r="D31" s="12" t="s">
        <v>8337</v>
      </c>
      <c r="E31" s="12" t="s">
        <v>8337</v>
      </c>
      <c r="F31" s="12" t="s">
        <v>8337</v>
      </c>
      <c r="G31" s="12" t="s">
        <v>2387</v>
      </c>
      <c r="H31" s="12" t="s">
        <v>8337</v>
      </c>
      <c r="I31" s="19">
        <f>IF(G31="No major surgery",0,G31)</f>
        <v>0</v>
      </c>
      <c r="J31" s="21" t="str" cm="1">
        <f t="array" ref="J31">_xlfn.IFS(B31&lt;18.5,"Under Weight",B31&lt;=24.9,"Normal Weight",B31&lt;=29.999,"Over Weight",B31&gt;=30,"Obesity")</f>
        <v>Normal Weight</v>
      </c>
      <c r="K31" s="7" t="str" cm="1">
        <f t="array" ref="K31">_xlfn.IFS(C31&lt;5.7,"Normal",C31&lt;=6.4,"Prediabetes",C31&gt;6.4,"Diabetes")</f>
        <v>Diabetes</v>
      </c>
    </row>
    <row r="32" spans="1:11">
      <c r="A32" s="12" t="s">
        <v>63</v>
      </c>
      <c r="B32" s="12">
        <v>52.37</v>
      </c>
      <c r="C32" s="20">
        <v>5.0599999999999996</v>
      </c>
      <c r="D32" s="12" t="s">
        <v>8338</v>
      </c>
      <c r="E32" s="12" t="s">
        <v>8338</v>
      </c>
      <c r="F32" s="12" t="s">
        <v>8337</v>
      </c>
      <c r="G32" s="12">
        <v>2</v>
      </c>
      <c r="H32" s="12" t="s">
        <v>8337</v>
      </c>
      <c r="I32" s="19">
        <f>IF(G32="No major surgery",0,G32)</f>
        <v>2</v>
      </c>
      <c r="J32" s="21" t="str" cm="1">
        <f t="array" ref="J32">_xlfn.IFS(B32&lt;18.5,"Under Weight",B32&lt;=24.9,"Normal Weight",B32&lt;=29.999,"Over Weight",B32&gt;=30,"Obesity")</f>
        <v>Obesity</v>
      </c>
      <c r="K32" s="7" t="str" cm="1">
        <f t="array" ref="K32">_xlfn.IFS(C32&lt;5.7,"Normal",C32&lt;=6.4,"Prediabetes",C32&gt;6.4,"Diabetes")</f>
        <v>Normal</v>
      </c>
    </row>
    <row r="33" spans="1:11">
      <c r="A33" s="12" t="s">
        <v>64</v>
      </c>
      <c r="B33" s="12">
        <v>40.369999999999997</v>
      </c>
      <c r="C33" s="20">
        <v>8.2100000000000009</v>
      </c>
      <c r="D33" s="12" t="s">
        <v>8337</v>
      </c>
      <c r="E33" s="12" t="s">
        <v>8337</v>
      </c>
      <c r="F33" s="12" t="s">
        <v>8337</v>
      </c>
      <c r="G33" s="12" t="s">
        <v>2387</v>
      </c>
      <c r="H33" s="12" t="s">
        <v>8337</v>
      </c>
      <c r="I33" s="19">
        <f>IF(G33="No major surgery",0,G33)</f>
        <v>0</v>
      </c>
      <c r="J33" s="21" t="str" cm="1">
        <f t="array" ref="J33">_xlfn.IFS(B33&lt;18.5,"Under Weight",B33&lt;=24.9,"Normal Weight",B33&lt;=29.999,"Over Weight",B33&gt;=30,"Obesity")</f>
        <v>Obesity</v>
      </c>
      <c r="K33" s="7" t="str" cm="1">
        <f t="array" ref="K33">_xlfn.IFS(C33&lt;5.7,"Normal",C33&lt;=6.4,"Prediabetes",C33&gt;6.4,"Diabetes")</f>
        <v>Diabetes</v>
      </c>
    </row>
    <row r="34" spans="1:11">
      <c r="A34" s="12" t="s">
        <v>65</v>
      </c>
      <c r="B34" s="12">
        <v>41.47</v>
      </c>
      <c r="C34" s="20">
        <v>10.34</v>
      </c>
      <c r="D34" s="12" t="s">
        <v>8337</v>
      </c>
      <c r="E34" s="12" t="s">
        <v>8337</v>
      </c>
      <c r="F34" s="12" t="s">
        <v>8337</v>
      </c>
      <c r="G34" s="12">
        <v>2</v>
      </c>
      <c r="H34" s="12" t="s">
        <v>8337</v>
      </c>
      <c r="I34" s="19">
        <f>IF(G34="No major surgery",0,G34)</f>
        <v>2</v>
      </c>
      <c r="J34" s="21" t="str" cm="1">
        <f t="array" ref="J34">_xlfn.IFS(B34&lt;18.5,"Under Weight",B34&lt;=24.9,"Normal Weight",B34&lt;=29.999,"Over Weight",B34&gt;=30,"Obesity")</f>
        <v>Obesity</v>
      </c>
      <c r="K34" s="7" t="str" cm="1">
        <f t="array" ref="K34">_xlfn.IFS(C34&lt;5.7,"Normal",C34&lt;=6.4,"Prediabetes",C34&gt;6.4,"Diabetes")</f>
        <v>Diabetes</v>
      </c>
    </row>
    <row r="35" spans="1:11">
      <c r="A35" s="12" t="s">
        <v>66</v>
      </c>
      <c r="B35" s="12">
        <v>33.725000000000001</v>
      </c>
      <c r="C35" s="20">
        <v>5.51</v>
      </c>
      <c r="D35" s="12" t="s">
        <v>8338</v>
      </c>
      <c r="E35" s="12" t="s">
        <v>8337</v>
      </c>
      <c r="F35" s="12" t="s">
        <v>8337</v>
      </c>
      <c r="G35" s="12">
        <v>2</v>
      </c>
      <c r="H35" s="12" t="s">
        <v>8337</v>
      </c>
      <c r="I35" s="19">
        <f>IF(G35="No major surgery",0,G35)</f>
        <v>2</v>
      </c>
      <c r="J35" s="21" t="str" cm="1">
        <f t="array" ref="J35">_xlfn.IFS(B35&lt;18.5,"Under Weight",B35&lt;=24.9,"Normal Weight",B35&lt;=29.999,"Over Weight",B35&gt;=30,"Obesity")</f>
        <v>Obesity</v>
      </c>
      <c r="K35" s="7" t="str" cm="1">
        <f t="array" ref="K35">_xlfn.IFS(C35&lt;5.7,"Normal",C35&lt;=6.4,"Prediabetes",C35&gt;6.4,"Diabetes")</f>
        <v>Normal</v>
      </c>
    </row>
    <row r="36" spans="1:11">
      <c r="A36" s="12" t="s">
        <v>67</v>
      </c>
      <c r="B36" s="12">
        <v>28.1</v>
      </c>
      <c r="C36" s="20">
        <v>11.2</v>
      </c>
      <c r="D36" s="12" t="s">
        <v>8337</v>
      </c>
      <c r="E36" s="12" t="s">
        <v>8337</v>
      </c>
      <c r="F36" s="12" t="s">
        <v>8337</v>
      </c>
      <c r="G36" s="12" t="s">
        <v>2387</v>
      </c>
      <c r="H36" s="12" t="s">
        <v>8337</v>
      </c>
      <c r="I36" s="19">
        <f>IF(G36="No major surgery",0,G36)</f>
        <v>0</v>
      </c>
      <c r="J36" s="21" t="str" cm="1">
        <f t="array" ref="J36">_xlfn.IFS(B36&lt;18.5,"Under Weight",B36&lt;=24.9,"Normal Weight",B36&lt;=29.999,"Over Weight",B36&gt;=30,"Obesity")</f>
        <v>Over Weight</v>
      </c>
      <c r="K36" s="7" t="str" cm="1">
        <f t="array" ref="K36">_xlfn.IFS(C36&lt;5.7,"Normal",C36&lt;=6.4,"Prediabetes",C36&gt;6.4,"Diabetes")</f>
        <v>Diabetes</v>
      </c>
    </row>
    <row r="37" spans="1:11">
      <c r="A37" s="12" t="s">
        <v>68</v>
      </c>
      <c r="B37" s="12">
        <v>49.48</v>
      </c>
      <c r="C37" s="20">
        <v>4.96</v>
      </c>
      <c r="D37" s="12" t="s">
        <v>8337</v>
      </c>
      <c r="E37" s="12" t="s">
        <v>8337</v>
      </c>
      <c r="F37" s="12" t="s">
        <v>8338</v>
      </c>
      <c r="G37" s="12">
        <v>1</v>
      </c>
      <c r="H37" s="12" t="s">
        <v>8338</v>
      </c>
      <c r="I37" s="19">
        <f>IF(G37="No major surgery",0,G37)</f>
        <v>1</v>
      </c>
      <c r="J37" s="21" t="str" cm="1">
        <f t="array" ref="J37">_xlfn.IFS(B37&lt;18.5,"Under Weight",B37&lt;=24.9,"Normal Weight",B37&lt;=29.999,"Over Weight",B37&gt;=30,"Obesity")</f>
        <v>Obesity</v>
      </c>
      <c r="K37" s="7" t="str" cm="1">
        <f t="array" ref="K37">_xlfn.IFS(C37&lt;5.7,"Normal",C37&lt;=6.4,"Prediabetes",C37&gt;6.4,"Diabetes")</f>
        <v>Normal</v>
      </c>
    </row>
    <row r="38" spans="1:11">
      <c r="A38" s="12" t="s">
        <v>69</v>
      </c>
      <c r="B38" s="12">
        <v>37.43</v>
      </c>
      <c r="C38" s="20">
        <v>4.3499999999999996</v>
      </c>
      <c r="D38" s="12" t="s">
        <v>8338</v>
      </c>
      <c r="E38" s="12" t="s">
        <v>8337</v>
      </c>
      <c r="F38" s="12" t="s">
        <v>8338</v>
      </c>
      <c r="G38" s="12">
        <v>1</v>
      </c>
      <c r="H38" s="12" t="s">
        <v>8337</v>
      </c>
      <c r="I38" s="19">
        <f>IF(G38="No major surgery",0,G38)</f>
        <v>1</v>
      </c>
      <c r="J38" s="21" t="str" cm="1">
        <f t="array" ref="J38">_xlfn.IFS(B38&lt;18.5,"Under Weight",B38&lt;=24.9,"Normal Weight",B38&lt;=29.999,"Over Weight",B38&gt;=30,"Obesity")</f>
        <v>Obesity</v>
      </c>
      <c r="K38" s="7" t="str" cm="1">
        <f t="array" ref="K38">_xlfn.IFS(C38&lt;5.7,"Normal",C38&lt;=6.4,"Prediabetes",C38&gt;6.4,"Diabetes")</f>
        <v>Normal</v>
      </c>
    </row>
    <row r="39" spans="1:11">
      <c r="A39" s="12" t="s">
        <v>70</v>
      </c>
      <c r="B39" s="12">
        <v>23.7</v>
      </c>
      <c r="C39" s="20">
        <v>10.45</v>
      </c>
      <c r="D39" s="12" t="s">
        <v>8337</v>
      </c>
      <c r="E39" s="12" t="s">
        <v>8337</v>
      </c>
      <c r="F39" s="12" t="s">
        <v>8337</v>
      </c>
      <c r="G39" s="12" t="s">
        <v>2387</v>
      </c>
      <c r="H39" s="12" t="s">
        <v>8337</v>
      </c>
      <c r="I39" s="19">
        <f>IF(G39="No major surgery",0,G39)</f>
        <v>0</v>
      </c>
      <c r="J39" s="21" t="str" cm="1">
        <f t="array" ref="J39">_xlfn.IFS(B39&lt;18.5,"Under Weight",B39&lt;=24.9,"Normal Weight",B39&lt;=29.999,"Over Weight",B39&gt;=30,"Obesity")</f>
        <v>Normal Weight</v>
      </c>
      <c r="K39" s="7" t="str" cm="1">
        <f t="array" ref="K39">_xlfn.IFS(C39&lt;5.7,"Normal",C39&lt;=6.4,"Prediabetes",C39&gt;6.4,"Diabetes")</f>
        <v>Diabetes</v>
      </c>
    </row>
    <row r="40" spans="1:11">
      <c r="A40" s="12" t="s">
        <v>71</v>
      </c>
      <c r="B40" s="12">
        <v>24.795000000000002</v>
      </c>
      <c r="C40" s="20">
        <v>4.07</v>
      </c>
      <c r="D40" s="12" t="s">
        <v>8338</v>
      </c>
      <c r="E40" s="12" t="s">
        <v>8337</v>
      </c>
      <c r="F40" s="12" t="s">
        <v>8338</v>
      </c>
      <c r="G40" s="12">
        <v>1</v>
      </c>
      <c r="H40" s="12" t="s">
        <v>8337</v>
      </c>
      <c r="I40" s="19">
        <f>IF(G40="No major surgery",0,G40)</f>
        <v>1</v>
      </c>
      <c r="J40" s="21" t="str" cm="1">
        <f t="array" ref="J40">_xlfn.IFS(B40&lt;18.5,"Under Weight",B40&lt;=24.9,"Normal Weight",B40&lt;=29.999,"Over Weight",B40&gt;=30,"Obesity")</f>
        <v>Normal Weight</v>
      </c>
      <c r="K40" s="7" t="str" cm="1">
        <f t="array" ref="K40">_xlfn.IFS(C40&lt;5.7,"Normal",C40&lt;=6.4,"Prediabetes",C40&gt;6.4,"Diabetes")</f>
        <v>Normal</v>
      </c>
    </row>
    <row r="41" spans="1:11">
      <c r="A41" s="12" t="s">
        <v>72</v>
      </c>
      <c r="B41" s="12">
        <v>31.9</v>
      </c>
      <c r="C41" s="20">
        <v>8.34</v>
      </c>
      <c r="D41" s="12" t="s">
        <v>8337</v>
      </c>
      <c r="E41" s="12" t="s">
        <v>8337</v>
      </c>
      <c r="F41" s="12" t="s">
        <v>8337</v>
      </c>
      <c r="G41" s="12" t="s">
        <v>2387</v>
      </c>
      <c r="H41" s="12" t="s">
        <v>8337</v>
      </c>
      <c r="I41" s="19">
        <f>IF(G41="No major surgery",0,G41)</f>
        <v>0</v>
      </c>
      <c r="J41" s="21" t="str" cm="1">
        <f t="array" ref="J41">_xlfn.IFS(B41&lt;18.5,"Under Weight",B41&lt;=24.9,"Normal Weight",B41&lt;=29.999,"Over Weight",B41&gt;=30,"Obesity")</f>
        <v>Obesity</v>
      </c>
      <c r="K41" s="7" t="str" cm="1">
        <f t="array" ref="K41">_xlfn.IFS(C41&lt;5.7,"Normal",C41&lt;=6.4,"Prediabetes",C41&gt;6.4,"Diabetes")</f>
        <v>Diabetes</v>
      </c>
    </row>
    <row r="42" spans="1:11">
      <c r="A42" s="12" t="s">
        <v>73</v>
      </c>
      <c r="B42" s="12">
        <v>32.68</v>
      </c>
      <c r="C42" s="20">
        <v>7.41</v>
      </c>
      <c r="D42" s="12" t="s">
        <v>8337</v>
      </c>
      <c r="E42" s="12" t="s">
        <v>8337</v>
      </c>
      <c r="F42" s="12" t="s">
        <v>8337</v>
      </c>
      <c r="G42" s="12" t="s">
        <v>2387</v>
      </c>
      <c r="H42" s="12" t="s">
        <v>8337</v>
      </c>
      <c r="I42" s="19">
        <f>IF(G42="No major surgery",0,G42)</f>
        <v>0</v>
      </c>
      <c r="J42" s="21" t="str" cm="1">
        <f t="array" ref="J42">_xlfn.IFS(B42&lt;18.5,"Under Weight",B42&lt;=24.9,"Normal Weight",B42&lt;=29.999,"Over Weight",B42&gt;=30,"Obesity")</f>
        <v>Obesity</v>
      </c>
      <c r="K42" s="7" t="str" cm="1">
        <f t="array" ref="K42">_xlfn.IFS(C42&lt;5.7,"Normal",C42&lt;=6.4,"Prediabetes",C42&gt;6.4,"Diabetes")</f>
        <v>Diabetes</v>
      </c>
    </row>
    <row r="43" spans="1:11">
      <c r="A43" s="12" t="s">
        <v>75</v>
      </c>
      <c r="B43" s="12">
        <v>47.13</v>
      </c>
      <c r="C43" s="20">
        <v>4.3099999999999996</v>
      </c>
      <c r="D43" s="12" t="s">
        <v>8337</v>
      </c>
      <c r="E43" s="12" t="s">
        <v>8337</v>
      </c>
      <c r="F43" s="12" t="s">
        <v>8337</v>
      </c>
      <c r="G43" s="12" t="s">
        <v>2387</v>
      </c>
      <c r="H43" s="12" t="s">
        <v>8337</v>
      </c>
      <c r="I43" s="19">
        <f>IF(G43="No major surgery",0,G43)</f>
        <v>0</v>
      </c>
      <c r="J43" s="21" t="str" cm="1">
        <f t="array" ref="J43">_xlfn.IFS(B43&lt;18.5,"Under Weight",B43&lt;=24.9,"Normal Weight",B43&lt;=29.999,"Over Weight",B43&gt;=30,"Obesity")</f>
        <v>Obesity</v>
      </c>
      <c r="K43" s="7" t="str" cm="1">
        <f t="array" ref="K43">_xlfn.IFS(C43&lt;5.7,"Normal",C43&lt;=6.4,"Prediabetes",C43&gt;6.4,"Diabetes")</f>
        <v>Normal</v>
      </c>
    </row>
    <row r="44" spans="1:11">
      <c r="A44" s="12" t="s">
        <v>76</v>
      </c>
      <c r="B44" s="12">
        <v>36.67</v>
      </c>
      <c r="C44" s="20">
        <v>10.83</v>
      </c>
      <c r="D44" s="12" t="s">
        <v>8337</v>
      </c>
      <c r="E44" s="12" t="s">
        <v>8337</v>
      </c>
      <c r="F44" s="12" t="s">
        <v>8337</v>
      </c>
      <c r="G44" s="12" t="s">
        <v>2387</v>
      </c>
      <c r="H44" s="12" t="s">
        <v>8337</v>
      </c>
      <c r="I44" s="19">
        <f>IF(G44="No major surgery",0,G44)</f>
        <v>0</v>
      </c>
      <c r="J44" s="21" t="str" cm="1">
        <f t="array" ref="J44">_xlfn.IFS(B44&lt;18.5,"Under Weight",B44&lt;=24.9,"Normal Weight",B44&lt;=29.999,"Over Weight",B44&gt;=30,"Obesity")</f>
        <v>Obesity</v>
      </c>
      <c r="K44" s="7" t="str" cm="1">
        <f t="array" ref="K44">_xlfn.IFS(C44&lt;5.7,"Normal",C44&lt;=6.4,"Prediabetes",C44&gt;6.4,"Diabetes")</f>
        <v>Diabetes</v>
      </c>
    </row>
    <row r="45" spans="1:11">
      <c r="A45" s="12" t="s">
        <v>77</v>
      </c>
      <c r="B45" s="12">
        <v>33.630000000000003</v>
      </c>
      <c r="C45" s="20">
        <v>11.31</v>
      </c>
      <c r="D45" s="12" t="s">
        <v>8337</v>
      </c>
      <c r="E45" s="12" t="s">
        <v>8337</v>
      </c>
      <c r="F45" s="12" t="s">
        <v>8337</v>
      </c>
      <c r="G45" s="12" t="s">
        <v>2387</v>
      </c>
      <c r="H45" s="12" t="s">
        <v>8337</v>
      </c>
      <c r="I45" s="19">
        <f>IF(G45="No major surgery",0,G45)</f>
        <v>0</v>
      </c>
      <c r="J45" s="21" t="str" cm="1">
        <f t="array" ref="J45">_xlfn.IFS(B45&lt;18.5,"Under Weight",B45&lt;=24.9,"Normal Weight",B45&lt;=29.999,"Over Weight",B45&gt;=30,"Obesity")</f>
        <v>Obesity</v>
      </c>
      <c r="K45" s="7" t="str" cm="1">
        <f t="array" ref="K45">_xlfn.IFS(C45&lt;5.7,"Normal",C45&lt;=6.4,"Prediabetes",C45&gt;6.4,"Diabetes")</f>
        <v>Diabetes</v>
      </c>
    </row>
    <row r="46" spans="1:11">
      <c r="A46" s="12" t="s">
        <v>78</v>
      </c>
      <c r="B46" s="12">
        <v>32.67</v>
      </c>
      <c r="C46" s="20">
        <v>11.81</v>
      </c>
      <c r="D46" s="12" t="s">
        <v>8338</v>
      </c>
      <c r="E46" s="12" t="s">
        <v>8337</v>
      </c>
      <c r="F46" s="12" t="s">
        <v>8337</v>
      </c>
      <c r="G46" s="12" t="s">
        <v>2387</v>
      </c>
      <c r="H46" s="12" t="s">
        <v>8337</v>
      </c>
      <c r="I46" s="19">
        <f>IF(G46="No major surgery",0,G46)</f>
        <v>0</v>
      </c>
      <c r="J46" s="21" t="str" cm="1">
        <f t="array" ref="J46">_xlfn.IFS(B46&lt;18.5,"Under Weight",B46&lt;=24.9,"Normal Weight",B46&lt;=29.999,"Over Weight",B46&gt;=30,"Obesity")</f>
        <v>Obesity</v>
      </c>
      <c r="K46" s="7" t="str" cm="1">
        <f t="array" ref="K46">_xlfn.IFS(C46&lt;5.7,"Normal",C46&lt;=6.4,"Prediabetes",C46&gt;6.4,"Diabetes")</f>
        <v>Diabetes</v>
      </c>
    </row>
    <row r="47" spans="1:11">
      <c r="A47" s="12" t="s">
        <v>79</v>
      </c>
      <c r="B47" s="12">
        <v>33.299999999999997</v>
      </c>
      <c r="C47" s="20">
        <v>8.26</v>
      </c>
      <c r="D47" s="12" t="s">
        <v>8338</v>
      </c>
      <c r="E47" s="12" t="s">
        <v>8337</v>
      </c>
      <c r="F47" s="12" t="s">
        <v>8337</v>
      </c>
      <c r="G47" s="12">
        <v>2</v>
      </c>
      <c r="H47" s="12" t="s">
        <v>8337</v>
      </c>
      <c r="I47" s="19">
        <f>IF(G47="No major surgery",0,G47)</f>
        <v>2</v>
      </c>
      <c r="J47" s="21" t="str" cm="1">
        <f t="array" ref="J47">_xlfn.IFS(B47&lt;18.5,"Under Weight",B47&lt;=24.9,"Normal Weight",B47&lt;=29.999,"Over Weight",B47&gt;=30,"Obesity")</f>
        <v>Obesity</v>
      </c>
      <c r="K47" s="7" t="str" cm="1">
        <f t="array" ref="K47">_xlfn.IFS(C47&lt;5.7,"Normal",C47&lt;=6.4,"Prediabetes",C47&gt;6.4,"Diabetes")</f>
        <v>Diabetes</v>
      </c>
    </row>
    <row r="48" spans="1:11">
      <c r="A48" s="12" t="s">
        <v>80</v>
      </c>
      <c r="B48" s="12">
        <v>34.1</v>
      </c>
      <c r="C48" s="20">
        <v>4.43</v>
      </c>
      <c r="D48" s="12" t="s">
        <v>8338</v>
      </c>
      <c r="E48" s="12" t="s">
        <v>8337</v>
      </c>
      <c r="F48" s="12" t="s">
        <v>8337</v>
      </c>
      <c r="G48" s="12" t="s">
        <v>2387</v>
      </c>
      <c r="H48" s="12" t="s">
        <v>8338</v>
      </c>
      <c r="I48" s="19">
        <f>IF(G48="No major surgery",0,G48)</f>
        <v>0</v>
      </c>
      <c r="J48" s="21" t="str" cm="1">
        <f t="array" ref="J48">_xlfn.IFS(B48&lt;18.5,"Under Weight",B48&lt;=24.9,"Normal Weight",B48&lt;=29.999,"Over Weight",B48&gt;=30,"Obesity")</f>
        <v>Obesity</v>
      </c>
      <c r="K48" s="7" t="str" cm="1">
        <f t="array" ref="K48">_xlfn.IFS(C48&lt;5.7,"Normal",C48&lt;=6.4,"Prediabetes",C48&gt;6.4,"Diabetes")</f>
        <v>Normal</v>
      </c>
    </row>
    <row r="49" spans="1:11">
      <c r="A49" s="12" t="s">
        <v>81</v>
      </c>
      <c r="B49" s="12">
        <v>30.78</v>
      </c>
      <c r="C49" s="20">
        <v>10.74</v>
      </c>
      <c r="D49" s="12" t="s">
        <v>8338</v>
      </c>
      <c r="E49" s="12" t="s">
        <v>8337</v>
      </c>
      <c r="F49" s="12" t="s">
        <v>8337</v>
      </c>
      <c r="G49" s="12">
        <v>2</v>
      </c>
      <c r="H49" s="12" t="s">
        <v>8337</v>
      </c>
      <c r="I49" s="19">
        <f>IF(G49="No major surgery",0,G49)</f>
        <v>2</v>
      </c>
      <c r="J49" s="21" t="str" cm="1">
        <f t="array" ref="J49">_xlfn.IFS(B49&lt;18.5,"Under Weight",B49&lt;=24.9,"Normal Weight",B49&lt;=29.999,"Over Weight",B49&gt;=30,"Obesity")</f>
        <v>Obesity</v>
      </c>
      <c r="K49" s="7" t="str" cm="1">
        <f t="array" ref="K49">_xlfn.IFS(C49&lt;5.7,"Normal",C49&lt;=6.4,"Prediabetes",C49&gt;6.4,"Diabetes")</f>
        <v>Diabetes</v>
      </c>
    </row>
    <row r="50" spans="1:11">
      <c r="A50" s="12" t="s">
        <v>83</v>
      </c>
      <c r="B50" s="12">
        <v>28.975000000000001</v>
      </c>
      <c r="C50" s="20">
        <v>7.69</v>
      </c>
      <c r="D50" s="12" t="s">
        <v>8338</v>
      </c>
      <c r="E50" s="12" t="s">
        <v>8337</v>
      </c>
      <c r="F50" s="12" t="s">
        <v>8337</v>
      </c>
      <c r="G50" s="12" t="s">
        <v>2387</v>
      </c>
      <c r="H50" s="12" t="s">
        <v>8337</v>
      </c>
      <c r="I50" s="19">
        <f>IF(G50="No major surgery",0,G50)</f>
        <v>0</v>
      </c>
      <c r="J50" s="21" t="str" cm="1">
        <f t="array" ref="J50">_xlfn.IFS(B50&lt;18.5,"Under Weight",B50&lt;=24.9,"Normal Weight",B50&lt;=29.999,"Over Weight",B50&gt;=30,"Obesity")</f>
        <v>Over Weight</v>
      </c>
      <c r="K50" s="7" t="str" cm="1">
        <f t="array" ref="K50">_xlfn.IFS(C50&lt;5.7,"Normal",C50&lt;=6.4,"Prediabetes",C50&gt;6.4,"Diabetes")</f>
        <v>Diabetes</v>
      </c>
    </row>
    <row r="51" spans="1:11">
      <c r="A51" s="12" t="s">
        <v>85</v>
      </c>
      <c r="B51" s="12">
        <v>33.4</v>
      </c>
      <c r="C51" s="20">
        <v>4.84</v>
      </c>
      <c r="D51" s="12" t="s">
        <v>8337</v>
      </c>
      <c r="E51" s="12" t="s">
        <v>8337</v>
      </c>
      <c r="F51" s="12" t="s">
        <v>8337</v>
      </c>
      <c r="G51" s="12" t="s">
        <v>2387</v>
      </c>
      <c r="H51" s="12" t="s">
        <v>8337</v>
      </c>
      <c r="I51" s="19">
        <f>IF(G51="No major surgery",0,G51)</f>
        <v>0</v>
      </c>
      <c r="J51" s="21" t="str" cm="1">
        <f t="array" ref="J51">_xlfn.IFS(B51&lt;18.5,"Under Weight",B51&lt;=24.9,"Normal Weight",B51&lt;=29.999,"Over Weight",B51&gt;=30,"Obesity")</f>
        <v>Obesity</v>
      </c>
      <c r="K51" s="7" t="str" cm="1">
        <f t="array" ref="K51">_xlfn.IFS(C51&lt;5.7,"Normal",C51&lt;=6.4,"Prediabetes",C51&gt;6.4,"Diabetes")</f>
        <v>Normal</v>
      </c>
    </row>
    <row r="52" spans="1:11">
      <c r="A52" s="12" t="s">
        <v>86</v>
      </c>
      <c r="B52" s="12">
        <v>21.5</v>
      </c>
      <c r="C52" s="20">
        <v>9.77</v>
      </c>
      <c r="D52" s="12" t="s">
        <v>8338</v>
      </c>
      <c r="E52" s="12" t="s">
        <v>8337</v>
      </c>
      <c r="F52" s="12" t="s">
        <v>8337</v>
      </c>
      <c r="G52" s="12" t="s">
        <v>2387</v>
      </c>
      <c r="H52" s="12" t="s">
        <v>8337</v>
      </c>
      <c r="I52" s="19">
        <f>IF(G52="No major surgery",0,G52)</f>
        <v>0</v>
      </c>
      <c r="J52" s="21" t="str" cm="1">
        <f t="array" ref="J52">_xlfn.IFS(B52&lt;18.5,"Under Weight",B52&lt;=24.9,"Normal Weight",B52&lt;=29.999,"Over Weight",B52&gt;=30,"Obesity")</f>
        <v>Normal Weight</v>
      </c>
      <c r="K52" s="7" t="str" cm="1">
        <f t="array" ref="K52">_xlfn.IFS(C52&lt;5.7,"Normal",C52&lt;=6.4,"Prediabetes",C52&gt;6.4,"Diabetes")</f>
        <v>Diabetes</v>
      </c>
    </row>
    <row r="53" spans="1:11">
      <c r="A53" s="12" t="s">
        <v>87</v>
      </c>
      <c r="B53" s="12">
        <v>38.14</v>
      </c>
      <c r="C53" s="20">
        <v>5.84</v>
      </c>
      <c r="D53" s="12" t="s">
        <v>8337</v>
      </c>
      <c r="E53" s="12" t="s">
        <v>8337</v>
      </c>
      <c r="F53" s="12" t="s">
        <v>8337</v>
      </c>
      <c r="G53" s="12" t="s">
        <v>2387</v>
      </c>
      <c r="H53" s="12" t="s">
        <v>8337</v>
      </c>
      <c r="I53" s="19">
        <f>IF(G53="No major surgery",0,G53)</f>
        <v>0</v>
      </c>
      <c r="J53" s="21" t="str" cm="1">
        <f t="array" ref="J53">_xlfn.IFS(B53&lt;18.5,"Under Weight",B53&lt;=24.9,"Normal Weight",B53&lt;=29.999,"Over Weight",B53&gt;=30,"Obesity")</f>
        <v>Obesity</v>
      </c>
      <c r="K53" s="7" t="str" cm="1">
        <f t="array" ref="K53">_xlfn.IFS(C53&lt;5.7,"Normal",C53&lt;=6.4,"Prediabetes",C53&gt;6.4,"Diabetes")</f>
        <v>Prediabetes</v>
      </c>
    </row>
    <row r="54" spans="1:11">
      <c r="A54" s="12" t="s">
        <v>89</v>
      </c>
      <c r="B54" s="12">
        <v>35.42</v>
      </c>
      <c r="C54" s="20">
        <v>8.6999999999999993</v>
      </c>
      <c r="D54" s="12" t="s">
        <v>8338</v>
      </c>
      <c r="E54" s="12" t="s">
        <v>8337</v>
      </c>
      <c r="F54" s="12" t="s">
        <v>8337</v>
      </c>
      <c r="G54" s="12">
        <v>1</v>
      </c>
      <c r="H54" s="12" t="s">
        <v>8337</v>
      </c>
      <c r="I54" s="19">
        <f>IF(G54="No major surgery",0,G54)</f>
        <v>1</v>
      </c>
      <c r="J54" s="21" t="str" cm="1">
        <f t="array" ref="J54">_xlfn.IFS(B54&lt;18.5,"Under Weight",B54&lt;=24.9,"Normal Weight",B54&lt;=29.999,"Over Weight",B54&gt;=30,"Obesity")</f>
        <v>Obesity</v>
      </c>
      <c r="K54" s="7" t="str" cm="1">
        <f t="array" ref="K54">_xlfn.IFS(C54&lt;5.7,"Normal",C54&lt;=6.4,"Prediabetes",C54&gt;6.4,"Diabetes")</f>
        <v>Diabetes</v>
      </c>
    </row>
    <row r="55" spans="1:11">
      <c r="A55" s="12" t="s">
        <v>90</v>
      </c>
      <c r="B55" s="12">
        <v>35.625</v>
      </c>
      <c r="C55" s="20">
        <v>10.79</v>
      </c>
      <c r="D55" s="12" t="s">
        <v>8337</v>
      </c>
      <c r="E55" s="12" t="s">
        <v>8337</v>
      </c>
      <c r="F55" s="12" t="s">
        <v>8337</v>
      </c>
      <c r="G55" s="12" t="s">
        <v>2387</v>
      </c>
      <c r="H55" s="12" t="s">
        <v>8337</v>
      </c>
      <c r="I55" s="19">
        <f>IF(G55="No major surgery",0,G55)</f>
        <v>0</v>
      </c>
      <c r="J55" s="21" t="str" cm="1">
        <f t="array" ref="J55">_xlfn.IFS(B55&lt;18.5,"Under Weight",B55&lt;=24.9,"Normal Weight",B55&lt;=29.999,"Over Weight",B55&gt;=30,"Obesity")</f>
        <v>Obesity</v>
      </c>
      <c r="K55" s="7" t="str" cm="1">
        <f t="array" ref="K55">_xlfn.IFS(C55&lt;5.7,"Normal",C55&lt;=6.4,"Prediabetes",C55&gt;6.4,"Diabetes")</f>
        <v>Diabetes</v>
      </c>
    </row>
    <row r="56" spans="1:11">
      <c r="A56" s="12" t="s">
        <v>91</v>
      </c>
      <c r="B56" s="12">
        <v>45.51</v>
      </c>
      <c r="C56" s="20">
        <v>4.32</v>
      </c>
      <c r="D56" s="12" t="s">
        <v>8337</v>
      </c>
      <c r="E56" s="12" t="s">
        <v>8337</v>
      </c>
      <c r="F56" s="12" t="s">
        <v>8337</v>
      </c>
      <c r="G56" s="12">
        <v>1</v>
      </c>
      <c r="H56" s="12" t="s">
        <v>8337</v>
      </c>
      <c r="I56" s="19">
        <f>IF(G56="No major surgery",0,G56)</f>
        <v>1</v>
      </c>
      <c r="J56" s="21" t="str" cm="1">
        <f t="array" ref="J56">_xlfn.IFS(B56&lt;18.5,"Under Weight",B56&lt;=24.9,"Normal Weight",B56&lt;=29.999,"Over Weight",B56&gt;=30,"Obesity")</f>
        <v>Obesity</v>
      </c>
      <c r="K56" s="7" t="str" cm="1">
        <f t="array" ref="K56">_xlfn.IFS(C56&lt;5.7,"Normal",C56&lt;=6.4,"Prediabetes",C56&gt;6.4,"Diabetes")</f>
        <v>Normal</v>
      </c>
    </row>
    <row r="57" spans="1:11">
      <c r="A57" s="12" t="s">
        <v>92</v>
      </c>
      <c r="B57" s="12">
        <v>37.1</v>
      </c>
      <c r="C57" s="20">
        <v>7.19</v>
      </c>
      <c r="D57" s="12" t="s">
        <v>8338</v>
      </c>
      <c r="E57" s="12" t="s">
        <v>8337</v>
      </c>
      <c r="F57" s="12" t="s">
        <v>8337</v>
      </c>
      <c r="G57" s="12" t="s">
        <v>2387</v>
      </c>
      <c r="H57" s="12" t="s">
        <v>8337</v>
      </c>
      <c r="I57" s="19">
        <f>IF(G57="No major surgery",0,G57)</f>
        <v>0</v>
      </c>
      <c r="J57" s="21" t="str" cm="1">
        <f t="array" ref="J57">_xlfn.IFS(B57&lt;18.5,"Under Weight",B57&lt;=24.9,"Normal Weight",B57&lt;=29.999,"Over Weight",B57&gt;=30,"Obesity")</f>
        <v>Obesity</v>
      </c>
      <c r="K57" s="7" t="str" cm="1">
        <f t="array" ref="K57">_xlfn.IFS(C57&lt;5.7,"Normal",C57&lt;=6.4,"Prediabetes",C57&gt;6.4,"Diabetes")</f>
        <v>Diabetes</v>
      </c>
    </row>
    <row r="58" spans="1:11">
      <c r="A58" s="12" t="s">
        <v>93</v>
      </c>
      <c r="B58" s="12">
        <v>30.5</v>
      </c>
      <c r="C58" s="20">
        <v>11.94</v>
      </c>
      <c r="D58" s="12" t="s">
        <v>8338</v>
      </c>
      <c r="E58" s="12" t="s">
        <v>8337</v>
      </c>
      <c r="F58" s="12" t="s">
        <v>8337</v>
      </c>
      <c r="G58" s="12" t="s">
        <v>2387</v>
      </c>
      <c r="H58" s="12" t="s">
        <v>8337</v>
      </c>
      <c r="I58" s="19">
        <f>IF(G58="No major surgery",0,G58)</f>
        <v>0</v>
      </c>
      <c r="J58" s="21" t="str" cm="1">
        <f t="array" ref="J58">_xlfn.IFS(B58&lt;18.5,"Under Weight",B58&lt;=24.9,"Normal Weight",B58&lt;=29.999,"Over Weight",B58&gt;=30,"Obesity")</f>
        <v>Obesity</v>
      </c>
      <c r="K58" s="7" t="str" cm="1">
        <f t="array" ref="K58">_xlfn.IFS(C58&lt;5.7,"Normal",C58&lt;=6.4,"Prediabetes",C58&gt;6.4,"Diabetes")</f>
        <v>Diabetes</v>
      </c>
    </row>
    <row r="59" spans="1:11">
      <c r="A59" s="12" t="s">
        <v>94</v>
      </c>
      <c r="B59" s="12">
        <v>35.299999999999997</v>
      </c>
      <c r="C59" s="20">
        <v>5.82</v>
      </c>
      <c r="D59" s="12" t="s">
        <v>8338</v>
      </c>
      <c r="E59" s="12" t="s">
        <v>8337</v>
      </c>
      <c r="F59" s="12" t="s">
        <v>8338</v>
      </c>
      <c r="G59" s="12">
        <v>1</v>
      </c>
      <c r="H59" s="12" t="s">
        <v>8338</v>
      </c>
      <c r="I59" s="19">
        <f>IF(G59="No major surgery",0,G59)</f>
        <v>1</v>
      </c>
      <c r="J59" s="21" t="str" cm="1">
        <f t="array" ref="J59">_xlfn.IFS(B59&lt;18.5,"Under Weight",B59&lt;=24.9,"Normal Weight",B59&lt;=29.999,"Over Weight",B59&gt;=30,"Obesity")</f>
        <v>Obesity</v>
      </c>
      <c r="K59" s="7" t="str" cm="1">
        <f t="array" ref="K59">_xlfn.IFS(C59&lt;5.7,"Normal",C59&lt;=6.4,"Prediabetes",C59&gt;6.4,"Diabetes")</f>
        <v>Prediabetes</v>
      </c>
    </row>
    <row r="60" spans="1:11">
      <c r="A60" s="12" t="s">
        <v>95</v>
      </c>
      <c r="B60" s="12">
        <v>28.16</v>
      </c>
      <c r="C60" s="20">
        <v>5.56</v>
      </c>
      <c r="D60" s="12" t="s">
        <v>8337</v>
      </c>
      <c r="E60" s="12" t="s">
        <v>8337</v>
      </c>
      <c r="F60" s="12" t="s">
        <v>8337</v>
      </c>
      <c r="G60" s="12">
        <v>2</v>
      </c>
      <c r="H60" s="12" t="s">
        <v>8337</v>
      </c>
      <c r="I60" s="19">
        <f>IF(G60="No major surgery",0,G60)</f>
        <v>2</v>
      </c>
      <c r="J60" s="21" t="str" cm="1">
        <f t="array" ref="J60">_xlfn.IFS(B60&lt;18.5,"Under Weight",B60&lt;=24.9,"Normal Weight",B60&lt;=29.999,"Over Weight",B60&gt;=30,"Obesity")</f>
        <v>Over Weight</v>
      </c>
      <c r="K60" s="7" t="str" cm="1">
        <f t="array" ref="K60">_xlfn.IFS(C60&lt;5.7,"Normal",C60&lt;=6.4,"Prediabetes",C60&gt;6.4,"Diabetes")</f>
        <v>Normal</v>
      </c>
    </row>
    <row r="61" spans="1:11">
      <c r="A61" s="12" t="s">
        <v>96</v>
      </c>
      <c r="B61" s="12">
        <v>29.1</v>
      </c>
      <c r="C61" s="20">
        <v>5.64</v>
      </c>
      <c r="D61" s="12" t="s">
        <v>8338</v>
      </c>
      <c r="E61" s="12" t="s">
        <v>8337</v>
      </c>
      <c r="F61" s="12" t="s">
        <v>8337</v>
      </c>
      <c r="G61" s="12" t="s">
        <v>2387</v>
      </c>
      <c r="H61" s="12" t="s">
        <v>8337</v>
      </c>
      <c r="I61" s="19">
        <f>IF(G61="No major surgery",0,G61)</f>
        <v>0</v>
      </c>
      <c r="J61" s="21" t="str" cm="1">
        <f t="array" ref="J61">_xlfn.IFS(B61&lt;18.5,"Under Weight",B61&lt;=24.9,"Normal Weight",B61&lt;=29.999,"Over Weight",B61&gt;=30,"Obesity")</f>
        <v>Over Weight</v>
      </c>
      <c r="K61" s="7" t="str" cm="1">
        <f t="array" ref="K61">_xlfn.IFS(C61&lt;5.7,"Normal",C61&lt;=6.4,"Prediabetes",C61&gt;6.4,"Diabetes")</f>
        <v>Normal</v>
      </c>
    </row>
    <row r="62" spans="1:11">
      <c r="A62" s="12" t="s">
        <v>97</v>
      </c>
      <c r="B62" s="12">
        <v>30.22</v>
      </c>
      <c r="C62" s="20">
        <v>4.6500000000000004</v>
      </c>
      <c r="D62" s="12" t="s">
        <v>8337</v>
      </c>
      <c r="E62" s="12" t="s">
        <v>8337</v>
      </c>
      <c r="F62" s="12" t="s">
        <v>8337</v>
      </c>
      <c r="G62" s="12" t="s">
        <v>2387</v>
      </c>
      <c r="H62" s="12" t="s">
        <v>8337</v>
      </c>
      <c r="I62" s="19">
        <f>IF(G62="No major surgery",0,G62)</f>
        <v>0</v>
      </c>
      <c r="J62" s="21" t="str" cm="1">
        <f t="array" ref="J62">_xlfn.IFS(B62&lt;18.5,"Under Weight",B62&lt;=24.9,"Normal Weight",B62&lt;=29.999,"Over Weight",B62&gt;=30,"Obesity")</f>
        <v>Obesity</v>
      </c>
      <c r="K62" s="7" t="str" cm="1">
        <f t="array" ref="K62">_xlfn.IFS(C62&lt;5.7,"Normal",C62&lt;=6.4,"Prediabetes",C62&gt;6.4,"Diabetes")</f>
        <v>Normal</v>
      </c>
    </row>
    <row r="63" spans="1:11">
      <c r="A63" s="12" t="s">
        <v>98</v>
      </c>
      <c r="B63" s="12">
        <v>24.29</v>
      </c>
      <c r="C63" s="20">
        <v>9.0500000000000007</v>
      </c>
      <c r="D63" s="12" t="s">
        <v>8337</v>
      </c>
      <c r="E63" s="12" t="s">
        <v>8337</v>
      </c>
      <c r="F63" s="12" t="s">
        <v>8337</v>
      </c>
      <c r="G63" s="12" t="s">
        <v>2387</v>
      </c>
      <c r="H63" s="12" t="s">
        <v>8337</v>
      </c>
      <c r="I63" s="19">
        <f>IF(G63="No major surgery",0,G63)</f>
        <v>0</v>
      </c>
      <c r="J63" s="21" t="str" cm="1">
        <f t="array" ref="J63">_xlfn.IFS(B63&lt;18.5,"Under Weight",B63&lt;=24.9,"Normal Weight",B63&lt;=29.999,"Over Weight",B63&gt;=30,"Obesity")</f>
        <v>Normal Weight</v>
      </c>
      <c r="K63" s="7" t="str" cm="1">
        <f t="array" ref="K63">_xlfn.IFS(C63&lt;5.7,"Normal",C63&lt;=6.4,"Prediabetes",C63&gt;6.4,"Diabetes")</f>
        <v>Diabetes</v>
      </c>
    </row>
    <row r="64" spans="1:11">
      <c r="A64" s="12" t="s">
        <v>99</v>
      </c>
      <c r="B64" s="12">
        <v>29.39</v>
      </c>
      <c r="C64" s="20">
        <v>4.5199999999999996</v>
      </c>
      <c r="D64" s="12" t="s">
        <v>8338</v>
      </c>
      <c r="E64" s="12" t="s">
        <v>8337</v>
      </c>
      <c r="F64" s="12" t="s">
        <v>8337</v>
      </c>
      <c r="G64" s="12" t="s">
        <v>2387</v>
      </c>
      <c r="H64" s="12" t="s">
        <v>8337</v>
      </c>
      <c r="I64" s="19">
        <f>IF(G64="No major surgery",0,G64)</f>
        <v>0</v>
      </c>
      <c r="J64" s="21" t="str" cm="1">
        <f t="array" ref="J64">_xlfn.IFS(B64&lt;18.5,"Under Weight",B64&lt;=24.9,"Normal Weight",B64&lt;=29.999,"Over Weight",B64&gt;=30,"Obesity")</f>
        <v>Over Weight</v>
      </c>
      <c r="K64" s="7" t="str" cm="1">
        <f t="array" ref="K64">_xlfn.IFS(C64&lt;5.7,"Normal",C64&lt;=6.4,"Prediabetes",C64&gt;6.4,"Diabetes")</f>
        <v>Normal</v>
      </c>
    </row>
    <row r="65" spans="1:11">
      <c r="A65" s="12" t="s">
        <v>100</v>
      </c>
      <c r="B65" s="12">
        <v>25.66</v>
      </c>
      <c r="C65" s="20">
        <v>4.62</v>
      </c>
      <c r="D65" s="12" t="s">
        <v>8338</v>
      </c>
      <c r="E65" s="12" t="s">
        <v>8337</v>
      </c>
      <c r="F65" s="12" t="s">
        <v>8337</v>
      </c>
      <c r="G65" s="12">
        <v>1</v>
      </c>
      <c r="H65" s="12" t="s">
        <v>8337</v>
      </c>
      <c r="I65" s="19">
        <f>IF(G65="No major surgery",0,G65)</f>
        <v>1</v>
      </c>
      <c r="J65" s="21" t="str" cm="1">
        <f t="array" ref="J65">_xlfn.IFS(B65&lt;18.5,"Under Weight",B65&lt;=24.9,"Normal Weight",B65&lt;=29.999,"Over Weight",B65&gt;=30,"Obesity")</f>
        <v>Over Weight</v>
      </c>
      <c r="K65" s="7" t="str" cm="1">
        <f t="array" ref="K65">_xlfn.IFS(C65&lt;5.7,"Normal",C65&lt;=6.4,"Prediabetes",C65&gt;6.4,"Diabetes")</f>
        <v>Normal</v>
      </c>
    </row>
    <row r="66" spans="1:11">
      <c r="A66" s="12" t="s">
        <v>101</v>
      </c>
      <c r="B66" s="12">
        <v>39.11</v>
      </c>
      <c r="C66" s="20">
        <v>5.87</v>
      </c>
      <c r="D66" s="12" t="s">
        <v>8337</v>
      </c>
      <c r="E66" s="12" t="s">
        <v>8337</v>
      </c>
      <c r="F66" s="12" t="s">
        <v>8337</v>
      </c>
      <c r="G66" s="12" t="s">
        <v>2387</v>
      </c>
      <c r="H66" s="12" t="s">
        <v>8337</v>
      </c>
      <c r="I66" s="19">
        <f>IF(G66="No major surgery",0,G66)</f>
        <v>0</v>
      </c>
      <c r="J66" s="21" t="str" cm="1">
        <f t="array" ref="J66">_xlfn.IFS(B66&lt;18.5,"Under Weight",B66&lt;=24.9,"Normal Weight",B66&lt;=29.999,"Over Weight",B66&gt;=30,"Obesity")</f>
        <v>Obesity</v>
      </c>
      <c r="K66" s="7" t="str" cm="1">
        <f t="array" ref="K66">_xlfn.IFS(C66&lt;5.7,"Normal",C66&lt;=6.4,"Prediabetes",C66&gt;6.4,"Diabetes")</f>
        <v>Prediabetes</v>
      </c>
    </row>
    <row r="67" spans="1:11">
      <c r="A67" s="12" t="s">
        <v>102</v>
      </c>
      <c r="B67" s="12">
        <v>43.78</v>
      </c>
      <c r="C67" s="20">
        <v>5.71</v>
      </c>
      <c r="D67" s="12" t="s">
        <v>8337</v>
      </c>
      <c r="E67" s="12" t="s">
        <v>8337</v>
      </c>
      <c r="F67" s="12" t="s">
        <v>8337</v>
      </c>
      <c r="G67" s="12">
        <v>1</v>
      </c>
      <c r="H67" s="12" t="s">
        <v>8337</v>
      </c>
      <c r="I67" s="19">
        <f>IF(G67="No major surgery",0,G67)</f>
        <v>1</v>
      </c>
      <c r="J67" s="21" t="str" cm="1">
        <f t="array" ref="J67">_xlfn.IFS(B67&lt;18.5,"Under Weight",B67&lt;=24.9,"Normal Weight",B67&lt;=29.999,"Over Weight",B67&gt;=30,"Obesity")</f>
        <v>Obesity</v>
      </c>
      <c r="K67" s="7" t="str" cm="1">
        <f t="array" ref="K67">_xlfn.IFS(C67&lt;5.7,"Normal",C67&lt;=6.4,"Prediabetes",C67&gt;6.4,"Diabetes")</f>
        <v>Prediabetes</v>
      </c>
    </row>
    <row r="68" spans="1:11">
      <c r="A68" s="12" t="s">
        <v>103</v>
      </c>
      <c r="B68" s="12">
        <v>24.35</v>
      </c>
      <c r="C68" s="20">
        <v>9.08</v>
      </c>
      <c r="D68" s="12" t="s">
        <v>8337</v>
      </c>
      <c r="E68" s="12" t="s">
        <v>8337</v>
      </c>
      <c r="F68" s="12" t="s">
        <v>8337</v>
      </c>
      <c r="G68" s="12" t="s">
        <v>2387</v>
      </c>
      <c r="H68" s="12" t="s">
        <v>8337</v>
      </c>
      <c r="I68" s="19">
        <f>IF(G68="No major surgery",0,G68)</f>
        <v>0</v>
      </c>
      <c r="J68" s="21" t="str" cm="1">
        <f t="array" ref="J68">_xlfn.IFS(B68&lt;18.5,"Under Weight",B68&lt;=24.9,"Normal Weight",B68&lt;=29.999,"Over Weight",B68&gt;=30,"Obesity")</f>
        <v>Normal Weight</v>
      </c>
      <c r="K68" s="7" t="str" cm="1">
        <f t="array" ref="K68">_xlfn.IFS(C68&lt;5.7,"Normal",C68&lt;=6.4,"Prediabetes",C68&gt;6.4,"Diabetes")</f>
        <v>Diabetes</v>
      </c>
    </row>
    <row r="69" spans="1:11">
      <c r="A69" s="12" t="s">
        <v>104</v>
      </c>
      <c r="B69" s="12">
        <v>40.299999999999997</v>
      </c>
      <c r="C69" s="20">
        <v>5.3</v>
      </c>
      <c r="D69" s="12" t="s">
        <v>8338</v>
      </c>
      <c r="E69" s="12" t="s">
        <v>8337</v>
      </c>
      <c r="F69" s="12" t="s">
        <v>8337</v>
      </c>
      <c r="G69" s="12">
        <v>2</v>
      </c>
      <c r="H69" s="12" t="s">
        <v>8337</v>
      </c>
      <c r="I69" s="19">
        <f>IF(G69="No major surgery",0,G69)</f>
        <v>2</v>
      </c>
      <c r="J69" s="21" t="str" cm="1">
        <f t="array" ref="J69">_xlfn.IFS(B69&lt;18.5,"Under Weight",B69&lt;=24.9,"Normal Weight",B69&lt;=29.999,"Over Weight",B69&gt;=30,"Obesity")</f>
        <v>Obesity</v>
      </c>
      <c r="K69" s="7" t="str" cm="1">
        <f t="array" ref="K69">_xlfn.IFS(C69&lt;5.7,"Normal",C69&lt;=6.4,"Prediabetes",C69&gt;6.4,"Diabetes")</f>
        <v>Normal</v>
      </c>
    </row>
    <row r="70" spans="1:11">
      <c r="A70" s="12" t="s">
        <v>105</v>
      </c>
      <c r="B70" s="12">
        <v>43.83</v>
      </c>
      <c r="C70" s="20">
        <v>6.03</v>
      </c>
      <c r="D70" s="12" t="s">
        <v>8338</v>
      </c>
      <c r="E70" s="12" t="s">
        <v>8337</v>
      </c>
      <c r="F70" s="12" t="s">
        <v>8337</v>
      </c>
      <c r="G70" s="12">
        <v>2</v>
      </c>
      <c r="H70" s="12" t="s">
        <v>8338</v>
      </c>
      <c r="I70" s="19">
        <f>IF(G70="No major surgery",0,G70)</f>
        <v>2</v>
      </c>
      <c r="J70" s="21" t="str" cm="1">
        <f t="array" ref="J70">_xlfn.IFS(B70&lt;18.5,"Under Weight",B70&lt;=24.9,"Normal Weight",B70&lt;=29.999,"Over Weight",B70&gt;=30,"Obesity")</f>
        <v>Obesity</v>
      </c>
      <c r="K70" s="7" t="str" cm="1">
        <f t="array" ref="K70">_xlfn.IFS(C70&lt;5.7,"Normal",C70&lt;=6.4,"Prediabetes",C70&gt;6.4,"Diabetes")</f>
        <v>Prediabetes</v>
      </c>
    </row>
    <row r="71" spans="1:11">
      <c r="A71" s="12" t="s">
        <v>106</v>
      </c>
      <c r="B71" s="12">
        <v>32.774999999999999</v>
      </c>
      <c r="C71" s="20">
        <v>11.76</v>
      </c>
      <c r="D71" s="12" t="s">
        <v>8338</v>
      </c>
      <c r="E71" s="12" t="s">
        <v>8337</v>
      </c>
      <c r="F71" s="12" t="s">
        <v>8337</v>
      </c>
      <c r="G71" s="12" t="s">
        <v>2387</v>
      </c>
      <c r="H71" s="12" t="s">
        <v>8337</v>
      </c>
      <c r="I71" s="19">
        <f>IF(G71="No major surgery",0,G71)</f>
        <v>0</v>
      </c>
      <c r="J71" s="21" t="str" cm="1">
        <f t="array" ref="J71">_xlfn.IFS(B71&lt;18.5,"Under Weight",B71&lt;=24.9,"Normal Weight",B71&lt;=29.999,"Over Weight",B71&gt;=30,"Obesity")</f>
        <v>Obesity</v>
      </c>
      <c r="K71" s="7" t="str" cm="1">
        <f t="array" ref="K71">_xlfn.IFS(C71&lt;5.7,"Normal",C71&lt;=6.4,"Prediabetes",C71&gt;6.4,"Diabetes")</f>
        <v>Diabetes</v>
      </c>
    </row>
    <row r="72" spans="1:11">
      <c r="A72" s="12" t="s">
        <v>107</v>
      </c>
      <c r="B72" s="12">
        <v>39.6</v>
      </c>
      <c r="C72" s="20">
        <v>5.1100000000000003</v>
      </c>
      <c r="D72" s="12" t="s">
        <v>8338</v>
      </c>
      <c r="E72" s="12" t="s">
        <v>8337</v>
      </c>
      <c r="F72" s="12" t="s">
        <v>8337</v>
      </c>
      <c r="G72" s="12">
        <v>2</v>
      </c>
      <c r="H72" s="12" t="s">
        <v>8337</v>
      </c>
      <c r="I72" s="19">
        <f>IF(G72="No major surgery",0,G72)</f>
        <v>2</v>
      </c>
      <c r="J72" s="21" t="str" cm="1">
        <f t="array" ref="J72">_xlfn.IFS(B72&lt;18.5,"Under Weight",B72&lt;=24.9,"Normal Weight",B72&lt;=29.999,"Over Weight",B72&gt;=30,"Obesity")</f>
        <v>Obesity</v>
      </c>
      <c r="K72" s="7" t="str" cm="1">
        <f t="array" ref="K72">_xlfn.IFS(C72&lt;5.7,"Normal",C72&lt;=6.4,"Prediabetes",C72&gt;6.4,"Diabetes")</f>
        <v>Normal</v>
      </c>
    </row>
    <row r="73" spans="1:11">
      <c r="A73" s="12" t="s">
        <v>108</v>
      </c>
      <c r="B73" s="12">
        <v>30.97</v>
      </c>
      <c r="C73" s="20">
        <v>5.54</v>
      </c>
      <c r="D73" s="12" t="s">
        <v>8337</v>
      </c>
      <c r="E73" s="12" t="s">
        <v>8337</v>
      </c>
      <c r="F73" s="12" t="s">
        <v>8337</v>
      </c>
      <c r="G73" s="12">
        <v>2</v>
      </c>
      <c r="H73" s="12" t="s">
        <v>8337</v>
      </c>
      <c r="I73" s="19">
        <f>IF(G73="No major surgery",0,G73)</f>
        <v>2</v>
      </c>
      <c r="J73" s="21" t="str" cm="1">
        <f t="array" ref="J73">_xlfn.IFS(B73&lt;18.5,"Under Weight",B73&lt;=24.9,"Normal Weight",B73&lt;=29.999,"Over Weight",B73&gt;=30,"Obesity")</f>
        <v>Obesity</v>
      </c>
      <c r="K73" s="7" t="str" cm="1">
        <f t="array" ref="K73">_xlfn.IFS(C73&lt;5.7,"Normal",C73&lt;=6.4,"Prediabetes",C73&gt;6.4,"Diabetes")</f>
        <v>Normal</v>
      </c>
    </row>
    <row r="74" spans="1:11">
      <c r="A74" s="12" t="s">
        <v>109</v>
      </c>
      <c r="B74" s="12">
        <v>27.645</v>
      </c>
      <c r="C74" s="20">
        <v>8.8699999999999992</v>
      </c>
      <c r="D74" s="12" t="s">
        <v>8338</v>
      </c>
      <c r="E74" s="12" t="s">
        <v>8337</v>
      </c>
      <c r="F74" s="12" t="s">
        <v>8337</v>
      </c>
      <c r="G74" s="12" t="s">
        <v>2387</v>
      </c>
      <c r="H74" s="12" t="s">
        <v>8337</v>
      </c>
      <c r="I74" s="19">
        <f>IF(G74="No major surgery",0,G74)</f>
        <v>0</v>
      </c>
      <c r="J74" s="21" t="str" cm="1">
        <f t="array" ref="J74">_xlfn.IFS(B74&lt;18.5,"Under Weight",B74&lt;=24.9,"Normal Weight",B74&lt;=29.999,"Over Weight",B74&gt;=30,"Obesity")</f>
        <v>Over Weight</v>
      </c>
      <c r="K74" s="7" t="str" cm="1">
        <f t="array" ref="K74">_xlfn.IFS(C74&lt;5.7,"Normal",C74&lt;=6.4,"Prediabetes",C74&gt;6.4,"Diabetes")</f>
        <v>Diabetes</v>
      </c>
    </row>
    <row r="75" spans="1:11">
      <c r="A75" s="12" t="s">
        <v>110</v>
      </c>
      <c r="B75" s="12">
        <v>34.43</v>
      </c>
      <c r="C75" s="20">
        <v>5.96</v>
      </c>
      <c r="D75" s="12" t="s">
        <v>8338</v>
      </c>
      <c r="E75" s="12" t="s">
        <v>8337</v>
      </c>
      <c r="F75" s="12" t="s">
        <v>8337</v>
      </c>
      <c r="G75" s="12">
        <v>2</v>
      </c>
      <c r="H75" s="12" t="s">
        <v>8337</v>
      </c>
      <c r="I75" s="19">
        <f>IF(G75="No major surgery",0,G75)</f>
        <v>2</v>
      </c>
      <c r="J75" s="21" t="str" cm="1">
        <f t="array" ref="J75">_xlfn.IFS(B75&lt;18.5,"Under Weight",B75&lt;=24.9,"Normal Weight",B75&lt;=29.999,"Over Weight",B75&gt;=30,"Obesity")</f>
        <v>Obesity</v>
      </c>
      <c r="K75" s="7" t="str" cm="1">
        <f t="array" ref="K75">_xlfn.IFS(C75&lt;5.7,"Normal",C75&lt;=6.4,"Prediabetes",C75&gt;6.4,"Diabetes")</f>
        <v>Prediabetes</v>
      </c>
    </row>
    <row r="76" spans="1:11">
      <c r="A76" s="12" t="s">
        <v>111</v>
      </c>
      <c r="B76" s="12">
        <v>39.6</v>
      </c>
      <c r="C76" s="20">
        <v>4.4400000000000004</v>
      </c>
      <c r="D76" s="12" t="s">
        <v>8338</v>
      </c>
      <c r="E76" s="12" t="s">
        <v>8337</v>
      </c>
      <c r="F76" s="12" t="s">
        <v>8338</v>
      </c>
      <c r="G76" s="12">
        <v>1</v>
      </c>
      <c r="H76" s="12" t="s">
        <v>8337</v>
      </c>
      <c r="I76" s="19">
        <f>IF(G76="No major surgery",0,G76)</f>
        <v>1</v>
      </c>
      <c r="J76" s="21" t="str" cm="1">
        <f t="array" ref="J76">_xlfn.IFS(B76&lt;18.5,"Under Weight",B76&lt;=24.9,"Normal Weight",B76&lt;=29.999,"Over Weight",B76&gt;=30,"Obesity")</f>
        <v>Obesity</v>
      </c>
      <c r="K76" s="7" t="str" cm="1">
        <f t="array" ref="K76">_xlfn.IFS(C76&lt;5.7,"Normal",C76&lt;=6.4,"Prediabetes",C76&gt;6.4,"Diabetes")</f>
        <v>Normal</v>
      </c>
    </row>
    <row r="77" spans="1:11">
      <c r="A77" s="12" t="s">
        <v>112</v>
      </c>
      <c r="B77" s="12">
        <v>22.1</v>
      </c>
      <c r="C77" s="20">
        <v>4.6500000000000004</v>
      </c>
      <c r="D77" s="12" t="s">
        <v>8338</v>
      </c>
      <c r="E77" s="12" t="s">
        <v>8337</v>
      </c>
      <c r="F77" s="12" t="s">
        <v>8337</v>
      </c>
      <c r="G77" s="12">
        <v>2</v>
      </c>
      <c r="H77" s="12" t="s">
        <v>8337</v>
      </c>
      <c r="I77" s="19">
        <f>IF(G77="No major surgery",0,G77)</f>
        <v>2</v>
      </c>
      <c r="J77" s="21" t="str" cm="1">
        <f t="array" ref="J77">_xlfn.IFS(B77&lt;18.5,"Under Weight",B77&lt;=24.9,"Normal Weight",B77&lt;=29.999,"Over Weight",B77&gt;=30,"Obesity")</f>
        <v>Normal Weight</v>
      </c>
      <c r="K77" s="7" t="str" cm="1">
        <f t="array" ref="K77">_xlfn.IFS(C77&lt;5.7,"Normal",C77&lt;=6.4,"Prediabetes",C77&gt;6.4,"Diabetes")</f>
        <v>Normal</v>
      </c>
    </row>
    <row r="78" spans="1:11">
      <c r="A78" s="12" t="s">
        <v>113</v>
      </c>
      <c r="B78" s="12">
        <v>33.25</v>
      </c>
      <c r="C78" s="20">
        <v>5.64</v>
      </c>
      <c r="D78" s="12" t="s">
        <v>8338</v>
      </c>
      <c r="E78" s="12" t="s">
        <v>8337</v>
      </c>
      <c r="F78" s="12" t="s">
        <v>8338</v>
      </c>
      <c r="G78" s="12">
        <v>1</v>
      </c>
      <c r="H78" s="12" t="s">
        <v>8337</v>
      </c>
      <c r="I78" s="19">
        <f>IF(G78="No major surgery",0,G78)</f>
        <v>1</v>
      </c>
      <c r="J78" s="21" t="str" cm="1">
        <f t="array" ref="J78">_xlfn.IFS(B78&lt;18.5,"Under Weight",B78&lt;=24.9,"Normal Weight",B78&lt;=29.999,"Over Weight",B78&gt;=30,"Obesity")</f>
        <v>Obesity</v>
      </c>
      <c r="K78" s="7" t="str" cm="1">
        <f t="array" ref="K78">_xlfn.IFS(C78&lt;5.7,"Normal",C78&lt;=6.4,"Prediabetes",C78&gt;6.4,"Diabetes")</f>
        <v>Normal</v>
      </c>
    </row>
    <row r="79" spans="1:11">
      <c r="A79" s="12" t="s">
        <v>114</v>
      </c>
      <c r="B79" s="12">
        <v>33.33</v>
      </c>
      <c r="C79" s="20">
        <v>10.19</v>
      </c>
      <c r="D79" s="12" t="s">
        <v>8337</v>
      </c>
      <c r="E79" s="12" t="s">
        <v>8337</v>
      </c>
      <c r="F79" s="12" t="s">
        <v>8337</v>
      </c>
      <c r="G79" s="12" t="s">
        <v>2387</v>
      </c>
      <c r="H79" s="12" t="s">
        <v>8337</v>
      </c>
      <c r="I79" s="19">
        <f>IF(G79="No major surgery",0,G79)</f>
        <v>0</v>
      </c>
      <c r="J79" s="21" t="str" cm="1">
        <f t="array" ref="J79">_xlfn.IFS(B79&lt;18.5,"Under Weight",B79&lt;=24.9,"Normal Weight",B79&lt;=29.999,"Over Weight",B79&gt;=30,"Obesity")</f>
        <v>Obesity</v>
      </c>
      <c r="K79" s="7" t="str" cm="1">
        <f t="array" ref="K79">_xlfn.IFS(C79&lt;5.7,"Normal",C79&lt;=6.4,"Prediabetes",C79&gt;6.4,"Diabetes")</f>
        <v>Diabetes</v>
      </c>
    </row>
    <row r="80" spans="1:11">
      <c r="A80" s="12" t="s">
        <v>115</v>
      </c>
      <c r="B80" s="12">
        <v>30.5</v>
      </c>
      <c r="C80" s="20">
        <v>10.79</v>
      </c>
      <c r="D80" s="12" t="s">
        <v>8337</v>
      </c>
      <c r="E80" s="12" t="s">
        <v>8337</v>
      </c>
      <c r="F80" s="12" t="s">
        <v>8337</v>
      </c>
      <c r="G80" s="12" t="s">
        <v>2387</v>
      </c>
      <c r="H80" s="12" t="s">
        <v>8337</v>
      </c>
      <c r="I80" s="19">
        <f>IF(G80="No major surgery",0,G80)</f>
        <v>0</v>
      </c>
      <c r="J80" s="21" t="str" cm="1">
        <f t="array" ref="J80">_xlfn.IFS(B80&lt;18.5,"Under Weight",B80&lt;=24.9,"Normal Weight",B80&lt;=29.999,"Over Weight",B80&gt;=30,"Obesity")</f>
        <v>Obesity</v>
      </c>
      <c r="K80" s="7" t="str" cm="1">
        <f t="array" ref="K80">_xlfn.IFS(C80&lt;5.7,"Normal",C80&lt;=6.4,"Prediabetes",C80&gt;6.4,"Diabetes")</f>
        <v>Diabetes</v>
      </c>
    </row>
    <row r="81" spans="1:11">
      <c r="A81" s="12" t="s">
        <v>116</v>
      </c>
      <c r="B81" s="12">
        <v>50.07</v>
      </c>
      <c r="C81" s="20">
        <v>9.27</v>
      </c>
      <c r="D81" s="12" t="s">
        <v>8337</v>
      </c>
      <c r="E81" s="12" t="s">
        <v>8337</v>
      </c>
      <c r="F81" s="12" t="s">
        <v>8337</v>
      </c>
      <c r="G81" s="12" t="s">
        <v>2387</v>
      </c>
      <c r="H81" s="12" t="s">
        <v>8338</v>
      </c>
      <c r="I81" s="19">
        <f>IF(G81="No major surgery",0,G81)</f>
        <v>0</v>
      </c>
      <c r="J81" s="21" t="str" cm="1">
        <f t="array" ref="J81">_xlfn.IFS(B81&lt;18.5,"Under Weight",B81&lt;=24.9,"Normal Weight",B81&lt;=29.999,"Over Weight",B81&gt;=30,"Obesity")</f>
        <v>Obesity</v>
      </c>
      <c r="K81" s="7" t="str" cm="1">
        <f t="array" ref="K81">_xlfn.IFS(C81&lt;5.7,"Normal",C81&lt;=6.4,"Prediabetes",C81&gt;6.4,"Diabetes")</f>
        <v>Diabetes</v>
      </c>
    </row>
    <row r="82" spans="1:11">
      <c r="A82" s="12" t="s">
        <v>117</v>
      </c>
      <c r="B82" s="12">
        <v>30.3</v>
      </c>
      <c r="C82" s="20">
        <v>4.24</v>
      </c>
      <c r="D82" s="12" t="s">
        <v>8337</v>
      </c>
      <c r="E82" s="12" t="s">
        <v>8337</v>
      </c>
      <c r="F82" s="12" t="s">
        <v>8337</v>
      </c>
      <c r="G82" s="12" t="s">
        <v>2387</v>
      </c>
      <c r="H82" s="12" t="s">
        <v>8337</v>
      </c>
      <c r="I82" s="19">
        <f>IF(G82="No major surgery",0,G82)</f>
        <v>0</v>
      </c>
      <c r="J82" s="21" t="str" cm="1">
        <f t="array" ref="J82">_xlfn.IFS(B82&lt;18.5,"Under Weight",B82&lt;=24.9,"Normal Weight",B82&lt;=29.999,"Over Weight",B82&gt;=30,"Obesity")</f>
        <v>Obesity</v>
      </c>
      <c r="K82" s="7" t="str" cm="1">
        <f t="array" ref="K82">_xlfn.IFS(C82&lt;5.7,"Normal",C82&lt;=6.4,"Prediabetes",C82&gt;6.4,"Diabetes")</f>
        <v>Normal</v>
      </c>
    </row>
    <row r="83" spans="1:11">
      <c r="A83" s="12" t="s">
        <v>118</v>
      </c>
      <c r="B83" s="12">
        <v>26.22</v>
      </c>
      <c r="C83" s="20">
        <v>5.83</v>
      </c>
      <c r="D83" s="12" t="s">
        <v>8337</v>
      </c>
      <c r="E83" s="12" t="s">
        <v>8337</v>
      </c>
      <c r="F83" s="12" t="s">
        <v>8337</v>
      </c>
      <c r="G83" s="12">
        <v>2</v>
      </c>
      <c r="H83" s="12" t="s">
        <v>8337</v>
      </c>
      <c r="I83" s="19">
        <f>IF(G83="No major surgery",0,G83)</f>
        <v>2</v>
      </c>
      <c r="J83" s="21" t="str" cm="1">
        <f t="array" ref="J83">_xlfn.IFS(B83&lt;18.5,"Under Weight",B83&lt;=24.9,"Normal Weight",B83&lt;=29.999,"Over Weight",B83&gt;=30,"Obesity")</f>
        <v>Over Weight</v>
      </c>
      <c r="K83" s="7" t="str" cm="1">
        <f t="array" ref="K83">_xlfn.IFS(C83&lt;5.7,"Normal",C83&lt;=6.4,"Prediabetes",C83&gt;6.4,"Diabetes")</f>
        <v>Prediabetes</v>
      </c>
    </row>
    <row r="84" spans="1:11">
      <c r="A84" s="12" t="s">
        <v>119</v>
      </c>
      <c r="B84" s="12">
        <v>29.99</v>
      </c>
      <c r="C84" s="20">
        <v>11.85</v>
      </c>
      <c r="D84" s="12" t="s">
        <v>8337</v>
      </c>
      <c r="E84" s="12" t="s">
        <v>8337</v>
      </c>
      <c r="F84" s="12" t="s">
        <v>8337</v>
      </c>
      <c r="G84" s="12" t="s">
        <v>2387</v>
      </c>
      <c r="H84" s="12" t="s">
        <v>8337</v>
      </c>
      <c r="I84" s="19">
        <f>IF(G84="No major surgery",0,G84)</f>
        <v>0</v>
      </c>
      <c r="J84" s="21" t="str" cm="1">
        <f t="array" ref="J84">_xlfn.IFS(B84&lt;18.5,"Under Weight",B84&lt;=24.9,"Normal Weight",B84&lt;=29.999,"Over Weight",B84&gt;=30,"Obesity")</f>
        <v>Over Weight</v>
      </c>
      <c r="K84" s="7" t="str" cm="1">
        <f t="array" ref="K84">_xlfn.IFS(C84&lt;5.7,"Normal",C84&lt;=6.4,"Prediabetes",C84&gt;6.4,"Diabetes")</f>
        <v>Diabetes</v>
      </c>
    </row>
    <row r="85" spans="1:11">
      <c r="A85" s="12" t="s">
        <v>120</v>
      </c>
      <c r="B85" s="12">
        <v>36.380000000000003</v>
      </c>
      <c r="C85" s="20">
        <v>5.98</v>
      </c>
      <c r="D85" s="12" t="s">
        <v>8337</v>
      </c>
      <c r="E85" s="12" t="s">
        <v>8337</v>
      </c>
      <c r="F85" s="12" t="s">
        <v>8337</v>
      </c>
      <c r="G85" s="12">
        <v>1</v>
      </c>
      <c r="H85" s="12" t="s">
        <v>8337</v>
      </c>
      <c r="I85" s="19">
        <f>IF(G85="No major surgery",0,G85)</f>
        <v>1</v>
      </c>
      <c r="J85" s="21" t="str" cm="1">
        <f t="array" ref="J85">_xlfn.IFS(B85&lt;18.5,"Under Weight",B85&lt;=24.9,"Normal Weight",B85&lt;=29.999,"Over Weight",B85&gt;=30,"Obesity")</f>
        <v>Obesity</v>
      </c>
      <c r="K85" s="7" t="str" cm="1">
        <f t="array" ref="K85">_xlfn.IFS(C85&lt;5.7,"Normal",C85&lt;=6.4,"Prediabetes",C85&gt;6.4,"Diabetes")</f>
        <v>Prediabetes</v>
      </c>
    </row>
    <row r="86" spans="1:11">
      <c r="A86" s="12" t="s">
        <v>121</v>
      </c>
      <c r="B86" s="12">
        <v>31.16</v>
      </c>
      <c r="C86" s="20">
        <v>4.26</v>
      </c>
      <c r="D86" s="12" t="s">
        <v>8338</v>
      </c>
      <c r="E86" s="12" t="s">
        <v>8337</v>
      </c>
      <c r="F86" s="12" t="s">
        <v>8338</v>
      </c>
      <c r="G86" s="12">
        <v>1</v>
      </c>
      <c r="H86" s="12" t="s">
        <v>8337</v>
      </c>
      <c r="I86" s="19">
        <f>IF(G86="No major surgery",0,G86)</f>
        <v>1</v>
      </c>
      <c r="J86" s="21" t="str" cm="1">
        <f t="array" ref="J86">_xlfn.IFS(B86&lt;18.5,"Under Weight",B86&lt;=24.9,"Normal Weight",B86&lt;=29.999,"Over Weight",B86&gt;=30,"Obesity")</f>
        <v>Obesity</v>
      </c>
      <c r="K86" s="7" t="str" cm="1">
        <f t="array" ref="K86">_xlfn.IFS(C86&lt;5.7,"Normal",C86&lt;=6.4,"Prediabetes",C86&gt;6.4,"Diabetes")</f>
        <v>Normal</v>
      </c>
    </row>
    <row r="87" spans="1:11">
      <c r="A87" s="12" t="s">
        <v>122</v>
      </c>
      <c r="B87" s="12">
        <v>25.55</v>
      </c>
      <c r="C87" s="20">
        <v>4.96</v>
      </c>
      <c r="D87" s="12" t="s">
        <v>8338</v>
      </c>
      <c r="E87" s="12" t="s">
        <v>8337</v>
      </c>
      <c r="F87" s="12" t="s">
        <v>8337</v>
      </c>
      <c r="G87" s="12">
        <v>1</v>
      </c>
      <c r="H87" s="12" t="s">
        <v>8337</v>
      </c>
      <c r="I87" s="19">
        <f>IF(G87="No major surgery",0,G87)</f>
        <v>1</v>
      </c>
      <c r="J87" s="21" t="str" cm="1">
        <f t="array" ref="J87">_xlfn.IFS(B87&lt;18.5,"Under Weight",B87&lt;=24.9,"Normal Weight",B87&lt;=29.999,"Over Weight",B87&gt;=30,"Obesity")</f>
        <v>Over Weight</v>
      </c>
      <c r="K87" s="7" t="str" cm="1">
        <f t="array" ref="K87">_xlfn.IFS(C87&lt;5.7,"Normal",C87&lt;=6.4,"Prediabetes",C87&gt;6.4,"Diabetes")</f>
        <v>Normal</v>
      </c>
    </row>
    <row r="88" spans="1:11">
      <c r="A88" s="12" t="s">
        <v>123</v>
      </c>
      <c r="B88" s="12">
        <v>28.77</v>
      </c>
      <c r="C88" s="20">
        <v>4</v>
      </c>
      <c r="D88" s="12" t="s">
        <v>8338</v>
      </c>
      <c r="E88" s="12" t="s">
        <v>8337</v>
      </c>
      <c r="F88" s="12" t="s">
        <v>8337</v>
      </c>
      <c r="G88" s="12" t="s">
        <v>2387</v>
      </c>
      <c r="H88" s="12" t="s">
        <v>8337</v>
      </c>
      <c r="I88" s="19">
        <f>IF(G88="No major surgery",0,G88)</f>
        <v>0</v>
      </c>
      <c r="J88" s="21" t="str" cm="1">
        <f t="array" ref="J88">_xlfn.IFS(B88&lt;18.5,"Under Weight",B88&lt;=24.9,"Normal Weight",B88&lt;=29.999,"Over Weight",B88&gt;=30,"Obesity")</f>
        <v>Over Weight</v>
      </c>
      <c r="K88" s="7" t="str" cm="1">
        <f t="array" ref="K88">_xlfn.IFS(C88&lt;5.7,"Normal",C88&lt;=6.4,"Prediabetes",C88&gt;6.4,"Diabetes")</f>
        <v>Normal</v>
      </c>
    </row>
    <row r="89" spans="1:11">
      <c r="A89" s="12" t="s">
        <v>124</v>
      </c>
      <c r="B89" s="12">
        <v>23.14</v>
      </c>
      <c r="C89" s="20">
        <v>4.1500000000000004</v>
      </c>
      <c r="D89" s="12" t="s">
        <v>8338</v>
      </c>
      <c r="E89" s="12" t="s">
        <v>8337</v>
      </c>
      <c r="F89" s="12" t="s">
        <v>8337</v>
      </c>
      <c r="G89" s="12">
        <v>1</v>
      </c>
      <c r="H89" s="12" t="s">
        <v>8337</v>
      </c>
      <c r="I89" s="19">
        <f>IF(G89="No major surgery",0,G89)</f>
        <v>1</v>
      </c>
      <c r="J89" s="21" t="str" cm="1">
        <f t="array" ref="J89">_xlfn.IFS(B89&lt;18.5,"Under Weight",B89&lt;=24.9,"Normal Weight",B89&lt;=29.999,"Over Weight",B89&gt;=30,"Obesity")</f>
        <v>Normal Weight</v>
      </c>
      <c r="K89" s="7" t="str" cm="1">
        <f t="array" ref="K89">_xlfn.IFS(C89&lt;5.7,"Normal",C89&lt;=6.4,"Prediabetes",C89&gt;6.4,"Diabetes")</f>
        <v>Normal</v>
      </c>
    </row>
    <row r="90" spans="1:11">
      <c r="A90" s="12" t="s">
        <v>125</v>
      </c>
      <c r="B90" s="12">
        <v>39.6</v>
      </c>
      <c r="C90" s="20">
        <v>11.36</v>
      </c>
      <c r="D90" s="12" t="s">
        <v>8337</v>
      </c>
      <c r="E90" s="12" t="s">
        <v>8337</v>
      </c>
      <c r="F90" s="12" t="s">
        <v>8337</v>
      </c>
      <c r="G90" s="12" t="s">
        <v>2387</v>
      </c>
      <c r="H90" s="12" t="s">
        <v>8337</v>
      </c>
      <c r="I90" s="19">
        <f>IF(G90="No major surgery",0,G90)</f>
        <v>0</v>
      </c>
      <c r="J90" s="21" t="str" cm="1">
        <f t="array" ref="J90">_xlfn.IFS(B90&lt;18.5,"Under Weight",B90&lt;=24.9,"Normal Weight",B90&lt;=29.999,"Over Weight",B90&gt;=30,"Obesity")</f>
        <v>Obesity</v>
      </c>
      <c r="K90" s="7" t="str" cm="1">
        <f t="array" ref="K90">_xlfn.IFS(C90&lt;5.7,"Normal",C90&lt;=6.4,"Prediabetes",C90&gt;6.4,"Diabetes")</f>
        <v>Diabetes</v>
      </c>
    </row>
    <row r="91" spans="1:11">
      <c r="A91" s="12" t="s">
        <v>126</v>
      </c>
      <c r="B91" s="12">
        <v>29.2</v>
      </c>
      <c r="C91" s="20">
        <v>7.53</v>
      </c>
      <c r="D91" s="12" t="s">
        <v>8337</v>
      </c>
      <c r="E91" s="12" t="s">
        <v>8337</v>
      </c>
      <c r="F91" s="12" t="s">
        <v>8337</v>
      </c>
      <c r="G91" s="12" t="s">
        <v>2387</v>
      </c>
      <c r="H91" s="12" t="s">
        <v>8337</v>
      </c>
      <c r="I91" s="19">
        <f>IF(G91="No major surgery",0,G91)</f>
        <v>0</v>
      </c>
      <c r="J91" s="21" t="str" cm="1">
        <f t="array" ref="J91">_xlfn.IFS(B91&lt;18.5,"Under Weight",B91&lt;=24.9,"Normal Weight",B91&lt;=29.999,"Over Weight",B91&gt;=30,"Obesity")</f>
        <v>Over Weight</v>
      </c>
      <c r="K91" s="7" t="str" cm="1">
        <f t="array" ref="K91">_xlfn.IFS(C91&lt;5.7,"Normal",C91&lt;=6.4,"Prediabetes",C91&gt;6.4,"Diabetes")</f>
        <v>Diabetes</v>
      </c>
    </row>
    <row r="92" spans="1:11">
      <c r="A92" s="12" t="s">
        <v>127</v>
      </c>
      <c r="B92" s="12">
        <v>32.774999999999999</v>
      </c>
      <c r="C92" s="20">
        <v>5.53</v>
      </c>
      <c r="D92" s="12" t="s">
        <v>8337</v>
      </c>
      <c r="E92" s="12" t="s">
        <v>8337</v>
      </c>
      <c r="F92" s="12" t="s">
        <v>8337</v>
      </c>
      <c r="G92" s="12" t="s">
        <v>2387</v>
      </c>
      <c r="H92" s="12" t="s">
        <v>8338</v>
      </c>
      <c r="I92" s="19">
        <f>IF(G92="No major surgery",0,G92)</f>
        <v>0</v>
      </c>
      <c r="J92" s="21" t="str" cm="1">
        <f t="array" ref="J92">_xlfn.IFS(B92&lt;18.5,"Under Weight",B92&lt;=24.9,"Normal Weight",B92&lt;=29.999,"Over Weight",B92&gt;=30,"Obesity")</f>
        <v>Obesity</v>
      </c>
      <c r="K92" s="7" t="str" cm="1">
        <f t="array" ref="K92">_xlfn.IFS(C92&lt;5.7,"Normal",C92&lt;=6.4,"Prediabetes",C92&gt;6.4,"Diabetes")</f>
        <v>Normal</v>
      </c>
    </row>
    <row r="93" spans="1:11">
      <c r="A93" s="12" t="s">
        <v>128</v>
      </c>
      <c r="B93" s="12">
        <v>32.774999999999999</v>
      </c>
      <c r="C93" s="20">
        <v>7.95</v>
      </c>
      <c r="D93" s="12" t="s">
        <v>8337</v>
      </c>
      <c r="E93" s="12" t="s">
        <v>8337</v>
      </c>
      <c r="F93" s="12" t="s">
        <v>8337</v>
      </c>
      <c r="G93" s="12" t="s">
        <v>2387</v>
      </c>
      <c r="H93" s="12" t="s">
        <v>8337</v>
      </c>
      <c r="I93" s="19">
        <f>IF(G93="No major surgery",0,G93)</f>
        <v>0</v>
      </c>
      <c r="J93" s="21" t="str" cm="1">
        <f t="array" ref="J93">_xlfn.IFS(B93&lt;18.5,"Under Weight",B93&lt;=24.9,"Normal Weight",B93&lt;=29.999,"Over Weight",B93&gt;=30,"Obesity")</f>
        <v>Obesity</v>
      </c>
      <c r="K93" s="7" t="str" cm="1">
        <f t="array" ref="K93">_xlfn.IFS(C93&lt;5.7,"Normal",C93&lt;=6.4,"Prediabetes",C93&gt;6.4,"Diabetes")</f>
        <v>Diabetes</v>
      </c>
    </row>
    <row r="94" spans="1:11">
      <c r="A94" s="12" t="s">
        <v>129</v>
      </c>
      <c r="B94" s="12">
        <v>24.035</v>
      </c>
      <c r="C94" s="20">
        <v>8.5</v>
      </c>
      <c r="D94" s="12" t="s">
        <v>8337</v>
      </c>
      <c r="E94" s="12" t="s">
        <v>8337</v>
      </c>
      <c r="F94" s="12" t="s">
        <v>8337</v>
      </c>
      <c r="G94" s="12" t="s">
        <v>2387</v>
      </c>
      <c r="H94" s="12" t="s">
        <v>8337</v>
      </c>
      <c r="I94" s="19">
        <f>IF(G94="No major surgery",0,G94)</f>
        <v>0</v>
      </c>
      <c r="J94" s="21" t="str" cm="1">
        <f t="array" ref="J94">_xlfn.IFS(B94&lt;18.5,"Under Weight",B94&lt;=24.9,"Normal Weight",B94&lt;=29.999,"Over Weight",B94&gt;=30,"Obesity")</f>
        <v>Normal Weight</v>
      </c>
      <c r="K94" s="7" t="str" cm="1">
        <f t="array" ref="K94">_xlfn.IFS(C94&lt;5.7,"Normal",C94&lt;=6.4,"Prediabetes",C94&gt;6.4,"Diabetes")</f>
        <v>Diabetes</v>
      </c>
    </row>
    <row r="95" spans="1:11">
      <c r="A95" s="12" t="s">
        <v>131</v>
      </c>
      <c r="B95" s="12">
        <v>30.55</v>
      </c>
      <c r="C95" s="20">
        <v>5.89</v>
      </c>
      <c r="D95" s="12" t="s">
        <v>8337</v>
      </c>
      <c r="E95" s="12" t="s">
        <v>8337</v>
      </c>
      <c r="F95" s="12" t="s">
        <v>8338</v>
      </c>
      <c r="G95" s="12">
        <v>1</v>
      </c>
      <c r="H95" s="12" t="s">
        <v>8337</v>
      </c>
      <c r="I95" s="19">
        <f>IF(G95="No major surgery",0,G95)</f>
        <v>1</v>
      </c>
      <c r="J95" s="21" t="str" cm="1">
        <f t="array" ref="J95">_xlfn.IFS(B95&lt;18.5,"Under Weight",B95&lt;=24.9,"Normal Weight",B95&lt;=29.999,"Over Weight",B95&gt;=30,"Obesity")</f>
        <v>Obesity</v>
      </c>
      <c r="K95" s="7" t="str" cm="1">
        <f t="array" ref="K95">_xlfn.IFS(C95&lt;5.7,"Normal",C95&lt;=6.4,"Prediabetes",C95&gt;6.4,"Diabetes")</f>
        <v>Prediabetes</v>
      </c>
    </row>
    <row r="96" spans="1:11">
      <c r="A96" s="12" t="s">
        <v>132</v>
      </c>
      <c r="B96" s="12">
        <v>28.81</v>
      </c>
      <c r="C96" s="20">
        <v>8.76</v>
      </c>
      <c r="D96" s="12" t="s">
        <v>8337</v>
      </c>
      <c r="E96" s="12" t="s">
        <v>8337</v>
      </c>
      <c r="F96" s="12" t="s">
        <v>8337</v>
      </c>
      <c r="G96" s="12">
        <v>2</v>
      </c>
      <c r="H96" s="12" t="s">
        <v>8337</v>
      </c>
      <c r="I96" s="19">
        <f>IF(G96="No major surgery",0,G96)</f>
        <v>2</v>
      </c>
      <c r="J96" s="21" t="str" cm="1">
        <f t="array" ref="J96">_xlfn.IFS(B96&lt;18.5,"Under Weight",B96&lt;=24.9,"Normal Weight",B96&lt;=29.999,"Over Weight",B96&gt;=30,"Obesity")</f>
        <v>Over Weight</v>
      </c>
      <c r="K96" s="7" t="str" cm="1">
        <f t="array" ref="K96">_xlfn.IFS(C96&lt;5.7,"Normal",C96&lt;=6.4,"Prediabetes",C96&gt;6.4,"Diabetes")</f>
        <v>Diabetes</v>
      </c>
    </row>
    <row r="97" spans="1:11">
      <c r="A97" s="12" t="s">
        <v>133</v>
      </c>
      <c r="B97" s="12">
        <v>31.66</v>
      </c>
      <c r="C97" s="20">
        <v>4.1100000000000003</v>
      </c>
      <c r="D97" s="12" t="s">
        <v>8337</v>
      </c>
      <c r="E97" s="12" t="s">
        <v>8337</v>
      </c>
      <c r="F97" s="12" t="s">
        <v>8337</v>
      </c>
      <c r="G97" s="12" t="s">
        <v>2387</v>
      </c>
      <c r="H97" s="12" t="s">
        <v>8337</v>
      </c>
      <c r="I97" s="19">
        <f>IF(G97="No major surgery",0,G97)</f>
        <v>0</v>
      </c>
      <c r="J97" s="21" t="str" cm="1">
        <f t="array" ref="J97">_xlfn.IFS(B97&lt;18.5,"Under Weight",B97&lt;=24.9,"Normal Weight",B97&lt;=29.999,"Over Weight",B97&gt;=30,"Obesity")</f>
        <v>Obesity</v>
      </c>
      <c r="K97" s="7" t="str" cm="1">
        <f t="array" ref="K97">_xlfn.IFS(C97&lt;5.7,"Normal",C97&lt;=6.4,"Prediabetes",C97&gt;6.4,"Diabetes")</f>
        <v>Normal</v>
      </c>
    </row>
    <row r="98" spans="1:11">
      <c r="A98" s="12" t="s">
        <v>134</v>
      </c>
      <c r="B98" s="12">
        <v>28.215</v>
      </c>
      <c r="C98" s="20">
        <v>7.56</v>
      </c>
      <c r="D98" s="12" t="s">
        <v>8338</v>
      </c>
      <c r="E98" s="12" t="s">
        <v>8337</v>
      </c>
      <c r="F98" s="12" t="s">
        <v>8337</v>
      </c>
      <c r="G98" s="12">
        <v>1</v>
      </c>
      <c r="H98" s="12" t="s">
        <v>8337</v>
      </c>
      <c r="I98" s="19">
        <f>IF(G98="No major surgery",0,G98)</f>
        <v>1</v>
      </c>
      <c r="J98" s="21" t="str" cm="1">
        <f t="array" ref="J98">_xlfn.IFS(B98&lt;18.5,"Under Weight",B98&lt;=24.9,"Normal Weight",B98&lt;=29.999,"Over Weight",B98&gt;=30,"Obesity")</f>
        <v>Over Weight</v>
      </c>
      <c r="K98" s="7" t="str" cm="1">
        <f t="array" ref="K98">_xlfn.IFS(C98&lt;5.7,"Normal",C98&lt;=6.4,"Prediabetes",C98&gt;6.4,"Diabetes")</f>
        <v>Diabetes</v>
      </c>
    </row>
    <row r="99" spans="1:11">
      <c r="A99" s="12" t="s">
        <v>136</v>
      </c>
      <c r="B99" s="12">
        <v>26.12</v>
      </c>
      <c r="C99" s="20">
        <v>4.17</v>
      </c>
      <c r="D99" s="12" t="s">
        <v>8338</v>
      </c>
      <c r="E99" s="12" t="s">
        <v>8337</v>
      </c>
      <c r="F99" s="12" t="s">
        <v>8338</v>
      </c>
      <c r="G99" s="12">
        <v>1</v>
      </c>
      <c r="H99" s="12" t="s">
        <v>8337</v>
      </c>
      <c r="I99" s="19">
        <f>IF(G99="No major surgery",0,G99)</f>
        <v>1</v>
      </c>
      <c r="J99" s="21" t="str" cm="1">
        <f t="array" ref="J99">_xlfn.IFS(B99&lt;18.5,"Under Weight",B99&lt;=24.9,"Normal Weight",B99&lt;=29.999,"Over Weight",B99&gt;=30,"Obesity")</f>
        <v>Over Weight</v>
      </c>
      <c r="K99" s="7" t="str" cm="1">
        <f t="array" ref="K99">_xlfn.IFS(C99&lt;5.7,"Normal",C99&lt;=6.4,"Prediabetes",C99&gt;6.4,"Diabetes")</f>
        <v>Normal</v>
      </c>
    </row>
    <row r="100" spans="1:11">
      <c r="A100" s="12" t="s">
        <v>138</v>
      </c>
      <c r="B100" s="12">
        <v>36.630000000000003</v>
      </c>
      <c r="C100" s="20">
        <v>11.42</v>
      </c>
      <c r="D100" s="12" t="s">
        <v>8337</v>
      </c>
      <c r="E100" s="12" t="s">
        <v>8337</v>
      </c>
      <c r="F100" s="12" t="s">
        <v>8337</v>
      </c>
      <c r="G100" s="12">
        <v>2</v>
      </c>
      <c r="H100" s="12" t="s">
        <v>8337</v>
      </c>
      <c r="I100" s="19">
        <f>IF(G100="No major surgery",0,G100)</f>
        <v>2</v>
      </c>
      <c r="J100" s="21" t="str" cm="1">
        <f t="array" ref="J100">_xlfn.IFS(B100&lt;18.5,"Under Weight",B100&lt;=24.9,"Normal Weight",B100&lt;=29.999,"Over Weight",B100&gt;=30,"Obesity")</f>
        <v>Obesity</v>
      </c>
      <c r="K100" s="7" t="str" cm="1">
        <f t="array" ref="K100">_xlfn.IFS(C100&lt;5.7,"Normal",C100&lt;=6.4,"Prediabetes",C100&gt;6.4,"Diabetes")</f>
        <v>Diabetes</v>
      </c>
    </row>
    <row r="101" spans="1:11">
      <c r="A101" s="12" t="s">
        <v>139</v>
      </c>
      <c r="B101" s="12">
        <v>33.344999999999999</v>
      </c>
      <c r="C101" s="20">
        <v>7.33</v>
      </c>
      <c r="D101" s="12" t="s">
        <v>8337</v>
      </c>
      <c r="E101" s="12" t="s">
        <v>8337</v>
      </c>
      <c r="F101" s="12" t="s">
        <v>8337</v>
      </c>
      <c r="G101" s="12">
        <v>2</v>
      </c>
      <c r="H101" s="12" t="s">
        <v>8337</v>
      </c>
      <c r="I101" s="19">
        <f>IF(G101="No major surgery",0,G101)</f>
        <v>2</v>
      </c>
      <c r="J101" s="21" t="str" cm="1">
        <f t="array" ref="J101">_xlfn.IFS(B101&lt;18.5,"Under Weight",B101&lt;=24.9,"Normal Weight",B101&lt;=29.999,"Over Weight",B101&gt;=30,"Obesity")</f>
        <v>Obesity</v>
      </c>
      <c r="K101" s="7" t="str" cm="1">
        <f t="array" ref="K101">_xlfn.IFS(C101&lt;5.7,"Normal",C101&lt;=6.4,"Prediabetes",C101&gt;6.4,"Diabetes")</f>
        <v>Diabetes</v>
      </c>
    </row>
    <row r="102" spans="1:11">
      <c r="A102" s="12" t="s">
        <v>140</v>
      </c>
      <c r="B102" s="12">
        <v>27.11</v>
      </c>
      <c r="C102" s="20">
        <v>6.7</v>
      </c>
      <c r="D102" s="12" t="s">
        <v>8337</v>
      </c>
      <c r="E102" s="12" t="s">
        <v>8337</v>
      </c>
      <c r="F102" s="12" t="s">
        <v>8337</v>
      </c>
      <c r="G102" s="12" t="s">
        <v>2387</v>
      </c>
      <c r="H102" s="12" t="s">
        <v>8337</v>
      </c>
      <c r="I102" s="19">
        <f>IF(G102="No major surgery",0,G102)</f>
        <v>0</v>
      </c>
      <c r="J102" s="21" t="str" cm="1">
        <f t="array" ref="J102">_xlfn.IFS(B102&lt;18.5,"Under Weight",B102&lt;=24.9,"Normal Weight",B102&lt;=29.999,"Over Weight",B102&gt;=30,"Obesity")</f>
        <v>Over Weight</v>
      </c>
      <c r="K102" s="7" t="str" cm="1">
        <f t="array" ref="K102">_xlfn.IFS(C102&lt;5.7,"Normal",C102&lt;=6.4,"Prediabetes",C102&gt;6.4,"Diabetes")</f>
        <v>Diabetes</v>
      </c>
    </row>
    <row r="103" spans="1:11">
      <c r="A103" s="12" t="s">
        <v>141</v>
      </c>
      <c r="B103" s="12">
        <v>34.104999999999997</v>
      </c>
      <c r="C103" s="20">
        <v>5.07</v>
      </c>
      <c r="D103" s="12" t="s">
        <v>8337</v>
      </c>
      <c r="E103" s="12" t="s">
        <v>8337</v>
      </c>
      <c r="F103" s="12" t="s">
        <v>8337</v>
      </c>
      <c r="G103" s="12">
        <v>1</v>
      </c>
      <c r="H103" s="12" t="s">
        <v>8338</v>
      </c>
      <c r="I103" s="19">
        <f>IF(G103="No major surgery",0,G103)</f>
        <v>1</v>
      </c>
      <c r="J103" s="21" t="str" cm="1">
        <f t="array" ref="J103">_xlfn.IFS(B103&lt;18.5,"Under Weight",B103&lt;=24.9,"Normal Weight",B103&lt;=29.999,"Over Weight",B103&gt;=30,"Obesity")</f>
        <v>Obesity</v>
      </c>
      <c r="K103" s="7" t="str" cm="1">
        <f t="array" ref="K103">_xlfn.IFS(C103&lt;5.7,"Normal",C103&lt;=6.4,"Prediabetes",C103&gt;6.4,"Diabetes")</f>
        <v>Normal</v>
      </c>
    </row>
    <row r="104" spans="1:11">
      <c r="A104" s="12" t="s">
        <v>142</v>
      </c>
      <c r="B104" s="12">
        <v>26.6</v>
      </c>
      <c r="C104" s="20">
        <v>5.27</v>
      </c>
      <c r="D104" s="12" t="s">
        <v>8338</v>
      </c>
      <c r="E104" s="12" t="s">
        <v>8337</v>
      </c>
      <c r="F104" s="12" t="s">
        <v>8338</v>
      </c>
      <c r="G104" s="12">
        <v>1</v>
      </c>
      <c r="H104" s="12" t="s">
        <v>8337</v>
      </c>
      <c r="I104" s="19">
        <f>IF(G104="No major surgery",0,G104)</f>
        <v>1</v>
      </c>
      <c r="J104" s="21" t="str" cm="1">
        <f t="array" ref="J104">_xlfn.IFS(B104&lt;18.5,"Under Weight",B104&lt;=24.9,"Normal Weight",B104&lt;=29.999,"Over Weight",B104&gt;=30,"Obesity")</f>
        <v>Over Weight</v>
      </c>
      <c r="K104" s="7" t="str" cm="1">
        <f t="array" ref="K104">_xlfn.IFS(C104&lt;5.7,"Normal",C104&lt;=6.4,"Prediabetes",C104&gt;6.4,"Diabetes")</f>
        <v>Normal</v>
      </c>
    </row>
    <row r="105" spans="1:11">
      <c r="A105" s="12" t="s">
        <v>143</v>
      </c>
      <c r="B105" s="12">
        <v>30.41</v>
      </c>
      <c r="C105" s="20">
        <v>7.72</v>
      </c>
      <c r="D105" s="12" t="s">
        <v>8337</v>
      </c>
      <c r="E105" s="12" t="s">
        <v>8337</v>
      </c>
      <c r="F105" s="12" t="s">
        <v>8337</v>
      </c>
      <c r="G105" s="12" t="s">
        <v>2387</v>
      </c>
      <c r="H105" s="12" t="s">
        <v>8337</v>
      </c>
      <c r="I105" s="19">
        <f>IF(G105="No major surgery",0,G105)</f>
        <v>0</v>
      </c>
      <c r="J105" s="21" t="str" cm="1">
        <f t="array" ref="J105">_xlfn.IFS(B105&lt;18.5,"Under Weight",B105&lt;=24.9,"Normal Weight",B105&lt;=29.999,"Over Weight",B105&gt;=30,"Obesity")</f>
        <v>Obesity</v>
      </c>
      <c r="K105" s="7" t="str" cm="1">
        <f t="array" ref="K105">_xlfn.IFS(C105&lt;5.7,"Normal",C105&lt;=6.4,"Prediabetes",C105&gt;6.4,"Diabetes")</f>
        <v>Diabetes</v>
      </c>
    </row>
    <row r="106" spans="1:11">
      <c r="A106" s="12" t="s">
        <v>144</v>
      </c>
      <c r="B106" s="12">
        <v>28.98</v>
      </c>
      <c r="C106" s="20">
        <v>8.68</v>
      </c>
      <c r="D106" s="12" t="s">
        <v>8337</v>
      </c>
      <c r="E106" s="12" t="s">
        <v>8337</v>
      </c>
      <c r="F106" s="12" t="s">
        <v>8337</v>
      </c>
      <c r="G106" s="12">
        <v>2</v>
      </c>
      <c r="H106" s="12" t="s">
        <v>8337</v>
      </c>
      <c r="I106" s="19">
        <f>IF(G106="No major surgery",0,G106)</f>
        <v>2</v>
      </c>
      <c r="J106" s="21" t="str" cm="1">
        <f t="array" ref="J106">_xlfn.IFS(B106&lt;18.5,"Under Weight",B106&lt;=24.9,"Normal Weight",B106&lt;=29.999,"Over Weight",B106&gt;=30,"Obesity")</f>
        <v>Over Weight</v>
      </c>
      <c r="K106" s="7" t="str" cm="1">
        <f t="array" ref="K106">_xlfn.IFS(C106&lt;5.7,"Normal",C106&lt;=6.4,"Prediabetes",C106&gt;6.4,"Diabetes")</f>
        <v>Diabetes</v>
      </c>
    </row>
    <row r="107" spans="1:11">
      <c r="A107" s="12" t="s">
        <v>145</v>
      </c>
      <c r="B107" s="12">
        <v>31.24</v>
      </c>
      <c r="C107" s="20">
        <v>9.8000000000000007</v>
      </c>
      <c r="D107" s="12" t="s">
        <v>8337</v>
      </c>
      <c r="E107" s="12" t="s">
        <v>8337</v>
      </c>
      <c r="F107" s="12" t="s">
        <v>8337</v>
      </c>
      <c r="G107" s="12" t="s">
        <v>2387</v>
      </c>
      <c r="H107" s="12" t="s">
        <v>8337</v>
      </c>
      <c r="I107" s="19">
        <f>IF(G107="No major surgery",0,G107)</f>
        <v>0</v>
      </c>
      <c r="J107" s="21" t="str" cm="1">
        <f t="array" ref="J107">_xlfn.IFS(B107&lt;18.5,"Under Weight",B107&lt;=24.9,"Normal Weight",B107&lt;=29.999,"Over Weight",B107&gt;=30,"Obesity")</f>
        <v>Obesity</v>
      </c>
      <c r="K107" s="7" t="str" cm="1">
        <f t="array" ref="K107">_xlfn.IFS(C107&lt;5.7,"Normal",C107&lt;=6.4,"Prediabetes",C107&gt;6.4,"Diabetes")</f>
        <v>Diabetes</v>
      </c>
    </row>
    <row r="108" spans="1:11">
      <c r="A108" s="12" t="s">
        <v>146</v>
      </c>
      <c r="B108" s="12">
        <v>31.54</v>
      </c>
      <c r="C108" s="20">
        <v>4.4400000000000004</v>
      </c>
      <c r="D108" s="12" t="s">
        <v>8337</v>
      </c>
      <c r="E108" s="12" t="s">
        <v>8337</v>
      </c>
      <c r="F108" s="12" t="s">
        <v>8337</v>
      </c>
      <c r="G108" s="12" t="s">
        <v>2387</v>
      </c>
      <c r="H108" s="12" t="s">
        <v>8337</v>
      </c>
      <c r="I108" s="19">
        <f>IF(G108="No major surgery",0,G108)</f>
        <v>0</v>
      </c>
      <c r="J108" s="21" t="str" cm="1">
        <f t="array" ref="J108">_xlfn.IFS(B108&lt;18.5,"Under Weight",B108&lt;=24.9,"Normal Weight",B108&lt;=29.999,"Over Weight",B108&gt;=30,"Obesity")</f>
        <v>Obesity</v>
      </c>
      <c r="K108" s="7" t="str" cm="1">
        <f t="array" ref="K108">_xlfn.IFS(C108&lt;5.7,"Normal",C108&lt;=6.4,"Prediabetes",C108&gt;6.4,"Diabetes")</f>
        <v>Normal</v>
      </c>
    </row>
    <row r="109" spans="1:11">
      <c r="A109" s="12" t="s">
        <v>147</v>
      </c>
      <c r="B109" s="12">
        <v>38.6</v>
      </c>
      <c r="C109" s="20">
        <v>7.19</v>
      </c>
      <c r="D109" s="12" t="s">
        <v>8338</v>
      </c>
      <c r="E109" s="12" t="s">
        <v>8337</v>
      </c>
      <c r="F109" s="12" t="s">
        <v>8337</v>
      </c>
      <c r="G109" s="12">
        <v>2</v>
      </c>
      <c r="H109" s="12" t="s">
        <v>8337</v>
      </c>
      <c r="I109" s="19">
        <f>IF(G109="No major surgery",0,G109)</f>
        <v>2</v>
      </c>
      <c r="J109" s="21" t="str" cm="1">
        <f t="array" ref="J109">_xlfn.IFS(B109&lt;18.5,"Under Weight",B109&lt;=24.9,"Normal Weight",B109&lt;=29.999,"Over Weight",B109&gt;=30,"Obesity")</f>
        <v>Obesity</v>
      </c>
      <c r="K109" s="7" t="str" cm="1">
        <f t="array" ref="K109">_xlfn.IFS(C109&lt;5.7,"Normal",C109&lt;=6.4,"Prediabetes",C109&gt;6.4,"Diabetes")</f>
        <v>Diabetes</v>
      </c>
    </row>
    <row r="110" spans="1:11">
      <c r="A110" s="12" t="s">
        <v>148</v>
      </c>
      <c r="B110" s="12">
        <v>37.950000000000003</v>
      </c>
      <c r="C110" s="20">
        <v>6.06</v>
      </c>
      <c r="D110" s="12" t="s">
        <v>8337</v>
      </c>
      <c r="E110" s="12" t="s">
        <v>8337</v>
      </c>
      <c r="F110" s="12" t="s">
        <v>8337</v>
      </c>
      <c r="G110" s="12" t="s">
        <v>2387</v>
      </c>
      <c r="H110" s="12" t="s">
        <v>8337</v>
      </c>
      <c r="I110" s="19">
        <f>IF(G110="No major surgery",0,G110)</f>
        <v>0</v>
      </c>
      <c r="J110" s="21" t="str" cm="1">
        <f t="array" ref="J110">_xlfn.IFS(B110&lt;18.5,"Under Weight",B110&lt;=24.9,"Normal Weight",B110&lt;=29.999,"Over Weight",B110&gt;=30,"Obesity")</f>
        <v>Obesity</v>
      </c>
      <c r="K110" s="7" t="str" cm="1">
        <f t="array" ref="K110">_xlfn.IFS(C110&lt;5.7,"Normal",C110&lt;=6.4,"Prediabetes",C110&gt;6.4,"Diabetes")</f>
        <v>Prediabetes</v>
      </c>
    </row>
    <row r="111" spans="1:11">
      <c r="A111" s="12" t="s">
        <v>149</v>
      </c>
      <c r="B111" s="12">
        <v>38.97</v>
      </c>
      <c r="C111" s="20">
        <v>5.12</v>
      </c>
      <c r="D111" s="12" t="s">
        <v>8337</v>
      </c>
      <c r="E111" s="12" t="s">
        <v>8337</v>
      </c>
      <c r="F111" s="12" t="s">
        <v>8337</v>
      </c>
      <c r="G111" s="12" t="s">
        <v>2387</v>
      </c>
      <c r="H111" s="12" t="s">
        <v>8337</v>
      </c>
      <c r="I111" s="19">
        <f>IF(G111="No major surgery",0,G111)</f>
        <v>0</v>
      </c>
      <c r="J111" s="21" t="str" cm="1">
        <f t="array" ref="J111">_xlfn.IFS(B111&lt;18.5,"Under Weight",B111&lt;=24.9,"Normal Weight",B111&lt;=29.999,"Over Weight",B111&gt;=30,"Obesity")</f>
        <v>Obesity</v>
      </c>
      <c r="K111" s="7" t="str" cm="1">
        <f t="array" ref="K111">_xlfn.IFS(C111&lt;5.7,"Normal",C111&lt;=6.4,"Prediabetes",C111&gt;6.4,"Diabetes")</f>
        <v>Normal</v>
      </c>
    </row>
    <row r="112" spans="1:11">
      <c r="A112" s="12" t="s">
        <v>150</v>
      </c>
      <c r="B112" s="12">
        <v>21.2</v>
      </c>
      <c r="C112" s="20">
        <v>10.72</v>
      </c>
      <c r="D112" s="12" t="s">
        <v>8337</v>
      </c>
      <c r="E112" s="12" t="s">
        <v>8337</v>
      </c>
      <c r="F112" s="12" t="s">
        <v>8337</v>
      </c>
      <c r="G112" s="12" t="s">
        <v>2387</v>
      </c>
      <c r="H112" s="12" t="s">
        <v>8337</v>
      </c>
      <c r="I112" s="19">
        <f>IF(G112="No major surgery",0,G112)</f>
        <v>0</v>
      </c>
      <c r="J112" s="21" t="str" cm="1">
        <f t="array" ref="J112">_xlfn.IFS(B112&lt;18.5,"Under Weight",B112&lt;=24.9,"Normal Weight",B112&lt;=29.999,"Over Weight",B112&gt;=30,"Obesity")</f>
        <v>Normal Weight</v>
      </c>
      <c r="K112" s="7" t="str" cm="1">
        <f t="array" ref="K112">_xlfn.IFS(C112&lt;5.7,"Normal",C112&lt;=6.4,"Prediabetes",C112&gt;6.4,"Diabetes")</f>
        <v>Diabetes</v>
      </c>
    </row>
    <row r="113" spans="1:11">
      <c r="A113" s="12" t="s">
        <v>151</v>
      </c>
      <c r="B113" s="12">
        <v>23.96</v>
      </c>
      <c r="C113" s="20">
        <v>9.58</v>
      </c>
      <c r="D113" s="12" t="s">
        <v>8338</v>
      </c>
      <c r="E113" s="12" t="s">
        <v>8337</v>
      </c>
      <c r="F113" s="12" t="s">
        <v>8338</v>
      </c>
      <c r="G113" s="12">
        <v>1</v>
      </c>
      <c r="H113" s="12" t="s">
        <v>8337</v>
      </c>
      <c r="I113" s="19">
        <f>IF(G113="No major surgery",0,G113)</f>
        <v>1</v>
      </c>
      <c r="J113" s="21" t="str" cm="1">
        <f t="array" ref="J113">_xlfn.IFS(B113&lt;18.5,"Under Weight",B113&lt;=24.9,"Normal Weight",B113&lt;=29.999,"Over Weight",B113&gt;=30,"Obesity")</f>
        <v>Normal Weight</v>
      </c>
      <c r="K113" s="7" t="str" cm="1">
        <f t="array" ref="K113">_xlfn.IFS(C113&lt;5.7,"Normal",C113&lt;=6.4,"Prediabetes",C113&gt;6.4,"Diabetes")</f>
        <v>Diabetes</v>
      </c>
    </row>
    <row r="114" spans="1:11">
      <c r="A114" s="12" t="s">
        <v>152</v>
      </c>
      <c r="B114" s="12">
        <v>37.700000000000003</v>
      </c>
      <c r="C114" s="20">
        <v>5.96</v>
      </c>
      <c r="D114" s="12" t="s">
        <v>8338</v>
      </c>
      <c r="E114" s="12" t="s">
        <v>8337</v>
      </c>
      <c r="F114" s="12" t="s">
        <v>8337</v>
      </c>
      <c r="G114" s="12">
        <v>2</v>
      </c>
      <c r="H114" s="12" t="s">
        <v>8338</v>
      </c>
      <c r="I114" s="19">
        <f>IF(G114="No major surgery",0,G114)</f>
        <v>2</v>
      </c>
      <c r="J114" s="21" t="str" cm="1">
        <f t="array" ref="J114">_xlfn.IFS(B114&lt;18.5,"Under Weight",B114&lt;=24.9,"Normal Weight",B114&lt;=29.999,"Over Weight",B114&gt;=30,"Obesity")</f>
        <v>Obesity</v>
      </c>
      <c r="K114" s="7" t="str" cm="1">
        <f t="array" ref="K114">_xlfn.IFS(C114&lt;5.7,"Normal",C114&lt;=6.4,"Prediabetes",C114&gt;6.4,"Diabetes")</f>
        <v>Prediabetes</v>
      </c>
    </row>
    <row r="115" spans="1:11">
      <c r="A115" s="12" t="s">
        <v>153</v>
      </c>
      <c r="B115" s="12">
        <v>48.93</v>
      </c>
      <c r="C115" s="20">
        <v>11.17</v>
      </c>
      <c r="D115" s="12" t="s">
        <v>8338</v>
      </c>
      <c r="E115" s="12" t="s">
        <v>8337</v>
      </c>
      <c r="F115" s="12" t="s">
        <v>8337</v>
      </c>
      <c r="G115" s="12">
        <v>1</v>
      </c>
      <c r="H115" s="12" t="s">
        <v>8338</v>
      </c>
      <c r="I115" s="19">
        <f>IF(G115="No major surgery",0,G115)</f>
        <v>1</v>
      </c>
      <c r="J115" s="21" t="str" cm="1">
        <f t="array" ref="J115">_xlfn.IFS(B115&lt;18.5,"Under Weight",B115&lt;=24.9,"Normal Weight",B115&lt;=29.999,"Over Weight",B115&gt;=30,"Obesity")</f>
        <v>Obesity</v>
      </c>
      <c r="K115" s="7" t="str" cm="1">
        <f t="array" ref="K115">_xlfn.IFS(C115&lt;5.7,"Normal",C115&lt;=6.4,"Prediabetes",C115&gt;6.4,"Diabetes")</f>
        <v>Diabetes</v>
      </c>
    </row>
    <row r="116" spans="1:11">
      <c r="A116" s="12" t="s">
        <v>154</v>
      </c>
      <c r="B116" s="12">
        <v>35.93</v>
      </c>
      <c r="C116" s="20">
        <v>6.4</v>
      </c>
      <c r="D116" s="12" t="s">
        <v>8338</v>
      </c>
      <c r="E116" s="12" t="s">
        <v>8337</v>
      </c>
      <c r="F116" s="12" t="s">
        <v>8337</v>
      </c>
      <c r="G116" s="12">
        <v>1</v>
      </c>
      <c r="H116" s="12" t="s">
        <v>8337</v>
      </c>
      <c r="I116" s="19">
        <f>IF(G116="No major surgery",0,G116)</f>
        <v>1</v>
      </c>
      <c r="J116" s="21" t="str" cm="1">
        <f t="array" ref="J116">_xlfn.IFS(B116&lt;18.5,"Under Weight",B116&lt;=24.9,"Normal Weight",B116&lt;=29.999,"Over Weight",B116&gt;=30,"Obesity")</f>
        <v>Obesity</v>
      </c>
      <c r="K116" s="7" t="str" cm="1">
        <f t="array" ref="K116">_xlfn.IFS(C116&lt;5.7,"Normal",C116&lt;=6.4,"Prediabetes",C116&gt;6.4,"Diabetes")</f>
        <v>Prediabetes</v>
      </c>
    </row>
    <row r="117" spans="1:11">
      <c r="A117" s="12" t="s">
        <v>155</v>
      </c>
      <c r="B117" s="12">
        <v>26.11</v>
      </c>
      <c r="C117" s="20">
        <v>6.8</v>
      </c>
      <c r="D117" s="12" t="s">
        <v>8338</v>
      </c>
      <c r="E117" s="12" t="s">
        <v>8337</v>
      </c>
      <c r="F117" s="12" t="s">
        <v>8337</v>
      </c>
      <c r="G117" s="12">
        <v>2</v>
      </c>
      <c r="H117" s="12" t="s">
        <v>8337</v>
      </c>
      <c r="I117" s="19">
        <f>IF(G117="No major surgery",0,G117)</f>
        <v>2</v>
      </c>
      <c r="J117" s="21" t="str" cm="1">
        <f t="array" ref="J117">_xlfn.IFS(B117&lt;18.5,"Under Weight",B117&lt;=24.9,"Normal Weight",B117&lt;=29.999,"Over Weight",B117&gt;=30,"Obesity")</f>
        <v>Over Weight</v>
      </c>
      <c r="K117" s="7" t="str" cm="1">
        <f t="array" ref="K117">_xlfn.IFS(C117&lt;5.7,"Normal",C117&lt;=6.4,"Prediabetes",C117&gt;6.4,"Diabetes")</f>
        <v>Diabetes</v>
      </c>
    </row>
    <row r="118" spans="1:11">
      <c r="A118" s="12" t="s">
        <v>156</v>
      </c>
      <c r="B118" s="12">
        <v>32.299999999999997</v>
      </c>
      <c r="C118" s="20">
        <v>9.48</v>
      </c>
      <c r="D118" s="12" t="s">
        <v>8337</v>
      </c>
      <c r="E118" s="12" t="s">
        <v>8337</v>
      </c>
      <c r="F118" s="12" t="s">
        <v>8337</v>
      </c>
      <c r="G118" s="12">
        <v>2</v>
      </c>
      <c r="H118" s="12" t="s">
        <v>8337</v>
      </c>
      <c r="I118" s="19">
        <f>IF(G118="No major surgery",0,G118)</f>
        <v>2</v>
      </c>
      <c r="J118" s="21" t="str" cm="1">
        <f t="array" ref="J118">_xlfn.IFS(B118&lt;18.5,"Under Weight",B118&lt;=24.9,"Normal Weight",B118&lt;=29.999,"Over Weight",B118&gt;=30,"Obesity")</f>
        <v>Obesity</v>
      </c>
      <c r="K118" s="7" t="str" cm="1">
        <f t="array" ref="K118">_xlfn.IFS(C118&lt;5.7,"Normal",C118&lt;=6.4,"Prediabetes",C118&gt;6.4,"Diabetes")</f>
        <v>Diabetes</v>
      </c>
    </row>
    <row r="119" spans="1:11">
      <c r="A119" s="12" t="s">
        <v>157</v>
      </c>
      <c r="B119" s="12">
        <v>28.69</v>
      </c>
      <c r="C119" s="20">
        <v>7.45</v>
      </c>
      <c r="D119" s="12" t="s">
        <v>8337</v>
      </c>
      <c r="E119" s="12" t="s">
        <v>8337</v>
      </c>
      <c r="F119" s="12" t="s">
        <v>8337</v>
      </c>
      <c r="G119" s="12">
        <v>2</v>
      </c>
      <c r="H119" s="12" t="s">
        <v>8337</v>
      </c>
      <c r="I119" s="19">
        <f>IF(G119="No major surgery",0,G119)</f>
        <v>2</v>
      </c>
      <c r="J119" s="21" t="str" cm="1">
        <f t="array" ref="J119">_xlfn.IFS(B119&lt;18.5,"Under Weight",B119&lt;=24.9,"Normal Weight",B119&lt;=29.999,"Over Weight",B119&gt;=30,"Obesity")</f>
        <v>Over Weight</v>
      </c>
      <c r="K119" s="7" t="str" cm="1">
        <f t="array" ref="K119">_xlfn.IFS(C119&lt;5.7,"Normal",C119&lt;=6.4,"Prediabetes",C119&gt;6.4,"Diabetes")</f>
        <v>Diabetes</v>
      </c>
    </row>
    <row r="120" spans="1:11">
      <c r="A120" s="12" t="s">
        <v>158</v>
      </c>
      <c r="B120" s="12">
        <v>31.28</v>
      </c>
      <c r="C120" s="20">
        <v>6.94</v>
      </c>
      <c r="D120" s="12" t="s">
        <v>8338</v>
      </c>
      <c r="E120" s="12" t="s">
        <v>8337</v>
      </c>
      <c r="F120" s="12" t="s">
        <v>8337</v>
      </c>
      <c r="G120" s="12">
        <v>1</v>
      </c>
      <c r="H120" s="12" t="s">
        <v>8337</v>
      </c>
      <c r="I120" s="19">
        <f>IF(G120="No major surgery",0,G120)</f>
        <v>1</v>
      </c>
      <c r="J120" s="21" t="str" cm="1">
        <f t="array" ref="J120">_xlfn.IFS(B120&lt;18.5,"Under Weight",B120&lt;=24.9,"Normal Weight",B120&lt;=29.999,"Over Weight",B120&gt;=30,"Obesity")</f>
        <v>Obesity</v>
      </c>
      <c r="K120" s="7" t="str" cm="1">
        <f t="array" ref="K120">_xlfn.IFS(C120&lt;5.7,"Normal",C120&lt;=6.4,"Prediabetes",C120&gt;6.4,"Diabetes")</f>
        <v>Diabetes</v>
      </c>
    </row>
    <row r="121" spans="1:11">
      <c r="A121" s="12" t="s">
        <v>159</v>
      </c>
      <c r="B121" s="12">
        <v>30.21</v>
      </c>
      <c r="C121" s="20">
        <v>7.83</v>
      </c>
      <c r="D121" s="12" t="s">
        <v>8337</v>
      </c>
      <c r="E121" s="12" t="s">
        <v>8337</v>
      </c>
      <c r="F121" s="12" t="s">
        <v>8337</v>
      </c>
      <c r="G121" s="12" t="s">
        <v>2387</v>
      </c>
      <c r="H121" s="12" t="s">
        <v>8337</v>
      </c>
      <c r="I121" s="19">
        <f>IF(G121="No major surgery",0,G121)</f>
        <v>0</v>
      </c>
      <c r="J121" s="21" t="str" cm="1">
        <f t="array" ref="J121">_xlfn.IFS(B121&lt;18.5,"Under Weight",B121&lt;=24.9,"Normal Weight",B121&lt;=29.999,"Over Weight",B121&gt;=30,"Obesity")</f>
        <v>Obesity</v>
      </c>
      <c r="K121" s="7" t="str" cm="1">
        <f t="array" ref="K121">_xlfn.IFS(C121&lt;5.7,"Normal",C121&lt;=6.4,"Prediabetes",C121&gt;6.4,"Diabetes")</f>
        <v>Diabetes</v>
      </c>
    </row>
    <row r="122" spans="1:11">
      <c r="A122" s="12" t="s">
        <v>160</v>
      </c>
      <c r="B122" s="12">
        <v>38.28</v>
      </c>
      <c r="C122" s="20">
        <v>10.17</v>
      </c>
      <c r="D122" s="12" t="s">
        <v>8338</v>
      </c>
      <c r="E122" s="12" t="s">
        <v>8337</v>
      </c>
      <c r="F122" s="12" t="s">
        <v>8337</v>
      </c>
      <c r="G122" s="12" t="s">
        <v>2387</v>
      </c>
      <c r="H122" s="12" t="s">
        <v>8337</v>
      </c>
      <c r="I122" s="19">
        <f>IF(G122="No major surgery",0,G122)</f>
        <v>0</v>
      </c>
      <c r="J122" s="21" t="str" cm="1">
        <f t="array" ref="J122">_xlfn.IFS(B122&lt;18.5,"Under Weight",B122&lt;=24.9,"Normal Weight",B122&lt;=29.999,"Over Weight",B122&gt;=30,"Obesity")</f>
        <v>Obesity</v>
      </c>
      <c r="K122" s="7" t="str" cm="1">
        <f t="array" ref="K122">_xlfn.IFS(C122&lt;5.7,"Normal",C122&lt;=6.4,"Prediabetes",C122&gt;6.4,"Diabetes")</f>
        <v>Diabetes</v>
      </c>
    </row>
    <row r="123" spans="1:11">
      <c r="A123" s="12" t="s">
        <v>161</v>
      </c>
      <c r="B123" s="12">
        <v>29.9</v>
      </c>
      <c r="C123" s="20">
        <v>8.9600000000000009</v>
      </c>
      <c r="D123" s="12" t="s">
        <v>8338</v>
      </c>
      <c r="E123" s="12" t="s">
        <v>8337</v>
      </c>
      <c r="F123" s="12" t="s">
        <v>8337</v>
      </c>
      <c r="G123" s="12" t="s">
        <v>2387</v>
      </c>
      <c r="H123" s="12" t="s">
        <v>8337</v>
      </c>
      <c r="I123" s="19">
        <f>IF(G123="No major surgery",0,G123)</f>
        <v>0</v>
      </c>
      <c r="J123" s="21" t="str" cm="1">
        <f t="array" ref="J123">_xlfn.IFS(B123&lt;18.5,"Under Weight",B123&lt;=24.9,"Normal Weight",B123&lt;=29.999,"Over Weight",B123&gt;=30,"Obesity")</f>
        <v>Over Weight</v>
      </c>
      <c r="K123" s="7" t="str" cm="1">
        <f t="array" ref="K123">_xlfn.IFS(C123&lt;5.7,"Normal",C123&lt;=6.4,"Prediabetes",C123&gt;6.4,"Diabetes")</f>
        <v>Diabetes</v>
      </c>
    </row>
    <row r="124" spans="1:11">
      <c r="A124" s="12" t="s">
        <v>162</v>
      </c>
      <c r="B124" s="12">
        <v>23.18</v>
      </c>
      <c r="C124" s="20">
        <v>6.96</v>
      </c>
      <c r="D124" s="12" t="s">
        <v>8338</v>
      </c>
      <c r="E124" s="12" t="s">
        <v>8337</v>
      </c>
      <c r="F124" s="12" t="s">
        <v>8337</v>
      </c>
      <c r="G124" s="12">
        <v>2</v>
      </c>
      <c r="H124" s="12" t="s">
        <v>8337</v>
      </c>
      <c r="I124" s="19">
        <f>IF(G124="No major surgery",0,G124)</f>
        <v>2</v>
      </c>
      <c r="J124" s="21" t="str" cm="1">
        <f t="array" ref="J124">_xlfn.IFS(B124&lt;18.5,"Under Weight",B124&lt;=24.9,"Normal Weight",B124&lt;=29.999,"Over Weight",B124&gt;=30,"Obesity")</f>
        <v>Normal Weight</v>
      </c>
      <c r="K124" s="7" t="str" cm="1">
        <f t="array" ref="K124">_xlfn.IFS(C124&lt;5.7,"Normal",C124&lt;=6.4,"Prediabetes",C124&gt;6.4,"Diabetes")</f>
        <v>Diabetes</v>
      </c>
    </row>
    <row r="125" spans="1:11">
      <c r="A125" s="12" t="s">
        <v>163</v>
      </c>
      <c r="B125" s="12">
        <v>33.020000000000003</v>
      </c>
      <c r="C125" s="20">
        <v>5.07</v>
      </c>
      <c r="D125" s="12" t="s">
        <v>8338</v>
      </c>
      <c r="E125" s="12" t="s">
        <v>8337</v>
      </c>
      <c r="F125" s="12" t="s">
        <v>8337</v>
      </c>
      <c r="G125" s="12" t="s">
        <v>2387</v>
      </c>
      <c r="H125" s="12" t="s">
        <v>8337</v>
      </c>
      <c r="I125" s="19">
        <f>IF(G125="No major surgery",0,G125)</f>
        <v>0</v>
      </c>
      <c r="J125" s="21" t="str" cm="1">
        <f t="array" ref="J125">_xlfn.IFS(B125&lt;18.5,"Under Weight",B125&lt;=24.9,"Normal Weight",B125&lt;=29.999,"Over Weight",B125&gt;=30,"Obesity")</f>
        <v>Obesity</v>
      </c>
      <c r="K125" s="7" t="str" cm="1">
        <f t="array" ref="K125">_xlfn.IFS(C125&lt;5.7,"Normal",C125&lt;=6.4,"Prediabetes",C125&gt;6.4,"Diabetes")</f>
        <v>Normal</v>
      </c>
    </row>
    <row r="126" spans="1:11">
      <c r="A126" s="12" t="s">
        <v>164</v>
      </c>
      <c r="B126" s="12">
        <v>37.07</v>
      </c>
      <c r="C126" s="20">
        <v>6.14</v>
      </c>
      <c r="D126" s="12" t="s">
        <v>8338</v>
      </c>
      <c r="E126" s="12" t="s">
        <v>8337</v>
      </c>
      <c r="F126" s="12" t="s">
        <v>8337</v>
      </c>
      <c r="G126" s="12" t="s">
        <v>2387</v>
      </c>
      <c r="H126" s="12" t="s">
        <v>8338</v>
      </c>
      <c r="I126" s="19">
        <f>IF(G126="No major surgery",0,G126)</f>
        <v>0</v>
      </c>
      <c r="J126" s="21" t="str" cm="1">
        <f t="array" ref="J126">_xlfn.IFS(B126&lt;18.5,"Under Weight",B126&lt;=24.9,"Normal Weight",B126&lt;=29.999,"Over Weight",B126&gt;=30,"Obesity")</f>
        <v>Obesity</v>
      </c>
      <c r="K126" s="7" t="str" cm="1">
        <f t="array" ref="K126">_xlfn.IFS(C126&lt;5.7,"Normal",C126&lt;=6.4,"Prediabetes",C126&gt;6.4,"Diabetes")</f>
        <v>Prediabetes</v>
      </c>
    </row>
    <row r="127" spans="1:11">
      <c r="A127" s="12" t="s">
        <v>165</v>
      </c>
      <c r="B127" s="12">
        <v>27.29</v>
      </c>
      <c r="C127" s="20">
        <v>5.85</v>
      </c>
      <c r="D127" s="12" t="s">
        <v>8337</v>
      </c>
      <c r="E127" s="12" t="s">
        <v>8337</v>
      </c>
      <c r="F127" s="12" t="s">
        <v>8337</v>
      </c>
      <c r="G127" s="12">
        <v>2</v>
      </c>
      <c r="H127" s="12" t="s">
        <v>8337</v>
      </c>
      <c r="I127" s="19">
        <f>IF(G127="No major surgery",0,G127)</f>
        <v>2</v>
      </c>
      <c r="J127" s="21" t="str" cm="1">
        <f t="array" ref="J127">_xlfn.IFS(B127&lt;18.5,"Under Weight",B127&lt;=24.9,"Normal Weight",B127&lt;=29.999,"Over Weight",B127&gt;=30,"Obesity")</f>
        <v>Over Weight</v>
      </c>
      <c r="K127" s="7" t="str" cm="1">
        <f t="array" ref="K127">_xlfn.IFS(C127&lt;5.7,"Normal",C127&lt;=6.4,"Prediabetes",C127&gt;6.4,"Diabetes")</f>
        <v>Prediabetes</v>
      </c>
    </row>
    <row r="128" spans="1:11">
      <c r="A128" s="12" t="s">
        <v>166</v>
      </c>
      <c r="B128" s="12">
        <v>23.18</v>
      </c>
      <c r="C128" s="20">
        <v>10.56</v>
      </c>
      <c r="D128" s="12" t="s">
        <v>8337</v>
      </c>
      <c r="E128" s="12" t="s">
        <v>8337</v>
      </c>
      <c r="F128" s="12" t="s">
        <v>8337</v>
      </c>
      <c r="G128" s="12">
        <v>2</v>
      </c>
      <c r="H128" s="12" t="s">
        <v>8337</v>
      </c>
      <c r="I128" s="19">
        <f>IF(G128="No major surgery",0,G128)</f>
        <v>2</v>
      </c>
      <c r="J128" s="21" t="str" cm="1">
        <f t="array" ref="J128">_xlfn.IFS(B128&lt;18.5,"Under Weight",B128&lt;=24.9,"Normal Weight",B128&lt;=29.999,"Over Weight",B128&gt;=30,"Obesity")</f>
        <v>Normal Weight</v>
      </c>
      <c r="K128" s="7" t="str" cm="1">
        <f t="array" ref="K128">_xlfn.IFS(C128&lt;5.7,"Normal",C128&lt;=6.4,"Prediabetes",C128&gt;6.4,"Diabetes")</f>
        <v>Diabetes</v>
      </c>
    </row>
    <row r="129" spans="1:11">
      <c r="A129" s="12" t="s">
        <v>167</v>
      </c>
      <c r="B129" s="12">
        <v>32.659999999999997</v>
      </c>
      <c r="C129" s="20">
        <v>8.92</v>
      </c>
      <c r="D129" s="12" t="s">
        <v>8338</v>
      </c>
      <c r="E129" s="12" t="s">
        <v>8337</v>
      </c>
      <c r="F129" s="12" t="s">
        <v>8337</v>
      </c>
      <c r="G129" s="12" t="s">
        <v>2387</v>
      </c>
      <c r="H129" s="12" t="s">
        <v>8337</v>
      </c>
      <c r="I129" s="19">
        <f>IF(G129="No major surgery",0,G129)</f>
        <v>0</v>
      </c>
      <c r="J129" s="21" t="str" cm="1">
        <f t="array" ref="J129">_xlfn.IFS(B129&lt;18.5,"Under Weight",B129&lt;=24.9,"Normal Weight",B129&lt;=29.999,"Over Weight",B129&gt;=30,"Obesity")</f>
        <v>Obesity</v>
      </c>
      <c r="K129" s="7" t="str" cm="1">
        <f t="array" ref="K129">_xlfn.IFS(C129&lt;5.7,"Normal",C129&lt;=6.4,"Prediabetes",C129&gt;6.4,"Diabetes")</f>
        <v>Diabetes</v>
      </c>
    </row>
    <row r="130" spans="1:11">
      <c r="A130" s="12" t="s">
        <v>168</v>
      </c>
      <c r="B130" s="12">
        <v>30.78</v>
      </c>
      <c r="C130" s="20">
        <v>8.6300000000000008</v>
      </c>
      <c r="D130" s="12" t="s">
        <v>8337</v>
      </c>
      <c r="E130" s="12" t="s">
        <v>8337</v>
      </c>
      <c r="F130" s="12" t="s">
        <v>8337</v>
      </c>
      <c r="G130" s="12" t="s">
        <v>2387</v>
      </c>
      <c r="H130" s="12" t="s">
        <v>8337</v>
      </c>
      <c r="I130" s="19">
        <f>IF(G130="No major surgery",0,G130)</f>
        <v>0</v>
      </c>
      <c r="J130" s="21" t="str" cm="1">
        <f t="array" ref="J130">_xlfn.IFS(B130&lt;18.5,"Under Weight",B130&lt;=24.9,"Normal Weight",B130&lt;=29.999,"Over Weight",B130&gt;=30,"Obesity")</f>
        <v>Obesity</v>
      </c>
      <c r="K130" s="7" t="str" cm="1">
        <f t="array" ref="K130">_xlfn.IFS(C130&lt;5.7,"Normal",C130&lt;=6.4,"Prediabetes",C130&gt;6.4,"Diabetes")</f>
        <v>Diabetes</v>
      </c>
    </row>
    <row r="131" spans="1:11">
      <c r="A131" s="12" t="s">
        <v>169</v>
      </c>
      <c r="B131" s="12">
        <v>47.2</v>
      </c>
      <c r="C131" s="20">
        <v>6.29</v>
      </c>
      <c r="D131" s="12" t="s">
        <v>8338</v>
      </c>
      <c r="E131" s="12" t="s">
        <v>8337</v>
      </c>
      <c r="F131" s="12" t="s">
        <v>8338</v>
      </c>
      <c r="G131" s="12">
        <v>1</v>
      </c>
      <c r="H131" s="12" t="s">
        <v>8337</v>
      </c>
      <c r="I131" s="19">
        <f>IF(G131="No major surgery",0,G131)</f>
        <v>1</v>
      </c>
      <c r="J131" s="21" t="str" cm="1">
        <f t="array" ref="J131">_xlfn.IFS(B131&lt;18.5,"Under Weight",B131&lt;=24.9,"Normal Weight",B131&lt;=29.999,"Over Weight",B131&gt;=30,"Obesity")</f>
        <v>Obesity</v>
      </c>
      <c r="K131" s="7" t="str" cm="1">
        <f t="array" ref="K131">_xlfn.IFS(C131&lt;5.7,"Normal",C131&lt;=6.4,"Prediabetes",C131&gt;6.4,"Diabetes")</f>
        <v>Prediabetes</v>
      </c>
    </row>
    <row r="132" spans="1:11">
      <c r="A132" s="12" t="s">
        <v>170</v>
      </c>
      <c r="B132" s="12">
        <v>31.6</v>
      </c>
      <c r="C132" s="20">
        <v>5.75</v>
      </c>
      <c r="D132" s="12" t="s">
        <v>8337</v>
      </c>
      <c r="E132" s="12" t="s">
        <v>8337</v>
      </c>
      <c r="F132" s="12" t="s">
        <v>8337</v>
      </c>
      <c r="G132" s="12">
        <v>2</v>
      </c>
      <c r="H132" s="12" t="s">
        <v>8337</v>
      </c>
      <c r="I132" s="19">
        <f>IF(G132="No major surgery",0,G132)</f>
        <v>2</v>
      </c>
      <c r="J132" s="21" t="str" cm="1">
        <f t="array" ref="J132">_xlfn.IFS(B132&lt;18.5,"Under Weight",B132&lt;=24.9,"Normal Weight",B132&lt;=29.999,"Over Weight",B132&gt;=30,"Obesity")</f>
        <v>Obesity</v>
      </c>
      <c r="K132" s="7" t="str" cm="1">
        <f t="array" ref="K132">_xlfn.IFS(C132&lt;5.7,"Normal",C132&lt;=6.4,"Prediabetes",C132&gt;6.4,"Diabetes")</f>
        <v>Prediabetes</v>
      </c>
    </row>
    <row r="133" spans="1:11">
      <c r="A133" s="12" t="s">
        <v>171</v>
      </c>
      <c r="B133" s="12">
        <v>33.914999999999999</v>
      </c>
      <c r="C133" s="20">
        <v>6.66</v>
      </c>
      <c r="D133" s="12" t="s">
        <v>8338</v>
      </c>
      <c r="E133" s="12" t="s">
        <v>8337</v>
      </c>
      <c r="F133" s="12" t="s">
        <v>8337</v>
      </c>
      <c r="G133" s="12">
        <v>1</v>
      </c>
      <c r="H133" s="12" t="s">
        <v>8337</v>
      </c>
      <c r="I133" s="19">
        <f>IF(G133="No major surgery",0,G133)</f>
        <v>1</v>
      </c>
      <c r="J133" s="21" t="str" cm="1">
        <f t="array" ref="J133">_xlfn.IFS(B133&lt;18.5,"Under Weight",B133&lt;=24.9,"Normal Weight",B133&lt;=29.999,"Over Weight",B133&gt;=30,"Obesity")</f>
        <v>Obesity</v>
      </c>
      <c r="K133" s="7" t="str" cm="1">
        <f t="array" ref="K133">_xlfn.IFS(C133&lt;5.7,"Normal",C133&lt;=6.4,"Prediabetes",C133&gt;6.4,"Diabetes")</f>
        <v>Diabetes</v>
      </c>
    </row>
    <row r="134" spans="1:11">
      <c r="A134" s="12" t="s">
        <v>172</v>
      </c>
      <c r="B134" s="12">
        <v>23.54</v>
      </c>
      <c r="C134" s="20">
        <v>5.0999999999999996</v>
      </c>
      <c r="D134" s="12" t="s">
        <v>8337</v>
      </c>
      <c r="E134" s="12" t="s">
        <v>8337</v>
      </c>
      <c r="F134" s="12" t="s">
        <v>8337</v>
      </c>
      <c r="G134" s="12">
        <v>2</v>
      </c>
      <c r="H134" s="12" t="s">
        <v>8337</v>
      </c>
      <c r="I134" s="19">
        <f>IF(G134="No major surgery",0,G134)</f>
        <v>2</v>
      </c>
      <c r="J134" s="21" t="str" cm="1">
        <f t="array" ref="J134">_xlfn.IFS(B134&lt;18.5,"Under Weight",B134&lt;=24.9,"Normal Weight",B134&lt;=29.999,"Over Weight",B134&gt;=30,"Obesity")</f>
        <v>Normal Weight</v>
      </c>
      <c r="K134" s="7" t="str" cm="1">
        <f t="array" ref="K134">_xlfn.IFS(C134&lt;5.7,"Normal",C134&lt;=6.4,"Prediabetes",C134&gt;6.4,"Diabetes")</f>
        <v>Normal</v>
      </c>
    </row>
    <row r="135" spans="1:11">
      <c r="A135" s="12" t="s">
        <v>173</v>
      </c>
      <c r="B135" s="12">
        <v>27.074999999999999</v>
      </c>
      <c r="C135" s="20">
        <v>4.41</v>
      </c>
      <c r="D135" s="12" t="s">
        <v>8337</v>
      </c>
      <c r="E135" s="12" t="s">
        <v>8337</v>
      </c>
      <c r="F135" s="12" t="s">
        <v>8337</v>
      </c>
      <c r="G135" s="12">
        <v>2</v>
      </c>
      <c r="H135" s="12" t="s">
        <v>8337</v>
      </c>
      <c r="I135" s="19">
        <f>IF(G135="No major surgery",0,G135)</f>
        <v>2</v>
      </c>
      <c r="J135" s="21" t="str" cm="1">
        <f t="array" ref="J135">_xlfn.IFS(B135&lt;18.5,"Under Weight",B135&lt;=24.9,"Normal Weight",B135&lt;=29.999,"Over Weight",B135&gt;=30,"Obesity")</f>
        <v>Over Weight</v>
      </c>
      <c r="K135" s="7" t="str" cm="1">
        <f t="array" ref="K135">_xlfn.IFS(C135&lt;5.7,"Normal",C135&lt;=6.4,"Prediabetes",C135&gt;6.4,"Diabetes")</f>
        <v>Normal</v>
      </c>
    </row>
    <row r="136" spans="1:11">
      <c r="A136" s="12" t="s">
        <v>174</v>
      </c>
      <c r="B136" s="12">
        <v>25.8</v>
      </c>
      <c r="C136" s="20">
        <v>5.52</v>
      </c>
      <c r="D136" s="12" t="s">
        <v>8338</v>
      </c>
      <c r="E136" s="12" t="s">
        <v>8337</v>
      </c>
      <c r="F136" s="12" t="s">
        <v>8337</v>
      </c>
      <c r="G136" s="12" t="s">
        <v>2387</v>
      </c>
      <c r="H136" s="12" t="s">
        <v>8337</v>
      </c>
      <c r="I136" s="19">
        <f>IF(G136="No major surgery",0,G136)</f>
        <v>0</v>
      </c>
      <c r="J136" s="21" t="str" cm="1">
        <f t="array" ref="J136">_xlfn.IFS(B136&lt;18.5,"Under Weight",B136&lt;=24.9,"Normal Weight",B136&lt;=29.999,"Over Weight",B136&gt;=30,"Obesity")</f>
        <v>Over Weight</v>
      </c>
      <c r="K136" s="7" t="str" cm="1">
        <f t="array" ref="K136">_xlfn.IFS(C136&lt;5.7,"Normal",C136&lt;=6.4,"Prediabetes",C136&gt;6.4,"Diabetes")</f>
        <v>Normal</v>
      </c>
    </row>
    <row r="137" spans="1:11">
      <c r="A137" s="12" t="s">
        <v>175</v>
      </c>
      <c r="B137" s="12">
        <v>51.51</v>
      </c>
      <c r="C137" s="20">
        <v>6.26</v>
      </c>
      <c r="D137" s="12" t="s">
        <v>8338</v>
      </c>
      <c r="E137" s="12" t="s">
        <v>8337</v>
      </c>
      <c r="F137" s="12" t="s">
        <v>8338</v>
      </c>
      <c r="G137" s="12">
        <v>1</v>
      </c>
      <c r="H137" s="12" t="s">
        <v>8338</v>
      </c>
      <c r="I137" s="19">
        <f>IF(G137="No major surgery",0,G137)</f>
        <v>1</v>
      </c>
      <c r="J137" s="21" t="str" cm="1">
        <f t="array" ref="J137">_xlfn.IFS(B137&lt;18.5,"Under Weight",B137&lt;=24.9,"Normal Weight",B137&lt;=29.999,"Over Weight",B137&gt;=30,"Obesity")</f>
        <v>Obesity</v>
      </c>
      <c r="K137" s="7" t="str" cm="1">
        <f t="array" ref="K137">_xlfn.IFS(C137&lt;5.7,"Normal",C137&lt;=6.4,"Prediabetes",C137&gt;6.4,"Diabetes")</f>
        <v>Prediabetes</v>
      </c>
    </row>
    <row r="138" spans="1:11">
      <c r="A138" s="12" t="s">
        <v>176</v>
      </c>
      <c r="B138" s="12">
        <v>36.1</v>
      </c>
      <c r="C138" s="20">
        <v>4.62</v>
      </c>
      <c r="D138" s="12" t="s">
        <v>8338</v>
      </c>
      <c r="E138" s="12" t="s">
        <v>8337</v>
      </c>
      <c r="F138" s="12" t="s">
        <v>8338</v>
      </c>
      <c r="G138" s="12">
        <v>1</v>
      </c>
      <c r="H138" s="12" t="s">
        <v>8337</v>
      </c>
      <c r="I138" s="19">
        <f>IF(G138="No major surgery",0,G138)</f>
        <v>1</v>
      </c>
      <c r="J138" s="21" t="str" cm="1">
        <f t="array" ref="J138">_xlfn.IFS(B138&lt;18.5,"Under Weight",B138&lt;=24.9,"Normal Weight",B138&lt;=29.999,"Over Weight",B138&gt;=30,"Obesity")</f>
        <v>Obesity</v>
      </c>
      <c r="K138" s="7" t="str" cm="1">
        <f t="array" ref="K138">_xlfn.IFS(C138&lt;5.7,"Normal",C138&lt;=6.4,"Prediabetes",C138&gt;6.4,"Diabetes")</f>
        <v>Normal</v>
      </c>
    </row>
    <row r="139" spans="1:11">
      <c r="A139" s="12" t="s">
        <v>177</v>
      </c>
      <c r="B139" s="12">
        <v>30.495000000000001</v>
      </c>
      <c r="C139" s="20">
        <v>5.74</v>
      </c>
      <c r="D139" s="12" t="s">
        <v>8338</v>
      </c>
      <c r="E139" s="12" t="s">
        <v>8337</v>
      </c>
      <c r="F139" s="12" t="s">
        <v>8338</v>
      </c>
      <c r="G139" s="12">
        <v>1</v>
      </c>
      <c r="H139" s="12" t="s">
        <v>8337</v>
      </c>
      <c r="I139" s="19">
        <f>IF(G139="No major surgery",0,G139)</f>
        <v>1</v>
      </c>
      <c r="J139" s="21" t="str" cm="1">
        <f t="array" ref="J139">_xlfn.IFS(B139&lt;18.5,"Under Weight",B139&lt;=24.9,"Normal Weight",B139&lt;=29.999,"Over Weight",B139&gt;=30,"Obesity")</f>
        <v>Obesity</v>
      </c>
      <c r="K139" s="7" t="str" cm="1">
        <f t="array" ref="K139">_xlfn.IFS(C139&lt;5.7,"Normal",C139&lt;=6.4,"Prediabetes",C139&gt;6.4,"Diabetes")</f>
        <v>Prediabetes</v>
      </c>
    </row>
    <row r="140" spans="1:11">
      <c r="A140" s="12" t="s">
        <v>178</v>
      </c>
      <c r="B140" s="12">
        <v>21.4</v>
      </c>
      <c r="C140" s="20">
        <v>6.3</v>
      </c>
      <c r="D140" s="12" t="s">
        <v>8338</v>
      </c>
      <c r="E140" s="12" t="s">
        <v>8337</v>
      </c>
      <c r="F140" s="12" t="s">
        <v>8338</v>
      </c>
      <c r="G140" s="12">
        <v>1</v>
      </c>
      <c r="H140" s="12" t="s">
        <v>8337</v>
      </c>
      <c r="I140" s="19">
        <f>IF(G140="No major surgery",0,G140)</f>
        <v>1</v>
      </c>
      <c r="J140" s="21" t="str" cm="1">
        <f t="array" ref="J140">_xlfn.IFS(B140&lt;18.5,"Under Weight",B140&lt;=24.9,"Normal Weight",B140&lt;=29.999,"Over Weight",B140&gt;=30,"Obesity")</f>
        <v>Normal Weight</v>
      </c>
      <c r="K140" s="7" t="str" cm="1">
        <f t="array" ref="K140">_xlfn.IFS(C140&lt;5.7,"Normal",C140&lt;=6.4,"Prediabetes",C140&gt;6.4,"Diabetes")</f>
        <v>Prediabetes</v>
      </c>
    </row>
    <row r="141" spans="1:11">
      <c r="A141" s="12" t="s">
        <v>179</v>
      </c>
      <c r="B141" s="12">
        <v>32.299999999999997</v>
      </c>
      <c r="C141" s="20">
        <v>10.27</v>
      </c>
      <c r="D141" s="12" t="s">
        <v>8337</v>
      </c>
      <c r="E141" s="12" t="s">
        <v>8337</v>
      </c>
      <c r="F141" s="12" t="s">
        <v>8337</v>
      </c>
      <c r="G141" s="12" t="s">
        <v>2387</v>
      </c>
      <c r="H141" s="12" t="s">
        <v>8337</v>
      </c>
      <c r="I141" s="19">
        <f>IF(G141="No major surgery",0,G141)</f>
        <v>0</v>
      </c>
      <c r="J141" s="21" t="str" cm="1">
        <f t="array" ref="J141">_xlfn.IFS(B141&lt;18.5,"Under Weight",B141&lt;=24.9,"Normal Weight",B141&lt;=29.999,"Over Weight",B141&gt;=30,"Obesity")</f>
        <v>Obesity</v>
      </c>
      <c r="K141" s="7" t="str" cm="1">
        <f t="array" ref="K141">_xlfn.IFS(C141&lt;5.7,"Normal",C141&lt;=6.4,"Prediabetes",C141&gt;6.4,"Diabetes")</f>
        <v>Diabetes</v>
      </c>
    </row>
    <row r="142" spans="1:11">
      <c r="A142" s="12" t="s">
        <v>180</v>
      </c>
      <c r="B142" s="12">
        <v>29.78</v>
      </c>
      <c r="C142" s="20">
        <v>5.85</v>
      </c>
      <c r="D142" s="12" t="s">
        <v>8337</v>
      </c>
      <c r="E142" s="12" t="s">
        <v>8337</v>
      </c>
      <c r="F142" s="12" t="s">
        <v>8338</v>
      </c>
      <c r="G142" s="12">
        <v>1</v>
      </c>
      <c r="H142" s="12" t="s">
        <v>8337</v>
      </c>
      <c r="I142" s="19">
        <f>IF(G142="No major surgery",0,G142)</f>
        <v>1</v>
      </c>
      <c r="J142" s="21" t="str" cm="1">
        <f t="array" ref="J142">_xlfn.IFS(B142&lt;18.5,"Under Weight",B142&lt;=24.9,"Normal Weight",B142&lt;=29.999,"Over Weight",B142&gt;=30,"Obesity")</f>
        <v>Over Weight</v>
      </c>
      <c r="K142" s="7" t="str" cm="1">
        <f t="array" ref="K142">_xlfn.IFS(C142&lt;5.7,"Normal",C142&lt;=6.4,"Prediabetes",C142&gt;6.4,"Diabetes")</f>
        <v>Prediabetes</v>
      </c>
    </row>
    <row r="143" spans="1:11">
      <c r="A143" s="12" t="s">
        <v>181</v>
      </c>
      <c r="B143" s="12">
        <v>34.76</v>
      </c>
      <c r="C143" s="20">
        <v>5.92</v>
      </c>
      <c r="D143" s="12" t="s">
        <v>8338</v>
      </c>
      <c r="E143" s="12" t="s">
        <v>8337</v>
      </c>
      <c r="F143" s="12" t="s">
        <v>8337</v>
      </c>
      <c r="G143" s="12">
        <v>1</v>
      </c>
      <c r="H143" s="12" t="s">
        <v>8337</v>
      </c>
      <c r="I143" s="19">
        <f>IF(G143="No major surgery",0,G143)</f>
        <v>1</v>
      </c>
      <c r="J143" s="21" t="str" cm="1">
        <f t="array" ref="J143">_xlfn.IFS(B143&lt;18.5,"Under Weight",B143&lt;=24.9,"Normal Weight",B143&lt;=29.999,"Over Weight",B143&gt;=30,"Obesity")</f>
        <v>Obesity</v>
      </c>
      <c r="K143" s="7" t="str" cm="1">
        <f t="array" ref="K143">_xlfn.IFS(C143&lt;5.7,"Normal",C143&lt;=6.4,"Prediabetes",C143&gt;6.4,"Diabetes")</f>
        <v>Prediabetes</v>
      </c>
    </row>
    <row r="144" spans="1:11">
      <c r="A144" s="12" t="s">
        <v>182</v>
      </c>
      <c r="B144" s="12">
        <v>18.335000000000001</v>
      </c>
      <c r="C144" s="20">
        <v>10.01</v>
      </c>
      <c r="D144" s="12" t="s">
        <v>8338</v>
      </c>
      <c r="E144" s="12" t="s">
        <v>8337</v>
      </c>
      <c r="F144" s="12" t="s">
        <v>8337</v>
      </c>
      <c r="G144" s="12">
        <v>2</v>
      </c>
      <c r="H144" s="12" t="s">
        <v>8337</v>
      </c>
      <c r="I144" s="19">
        <f>IF(G144="No major surgery",0,G144)</f>
        <v>2</v>
      </c>
      <c r="J144" s="21" t="str" cm="1">
        <f t="array" ref="J144">_xlfn.IFS(B144&lt;18.5,"Under Weight",B144&lt;=24.9,"Normal Weight",B144&lt;=29.999,"Over Weight",B144&gt;=30,"Obesity")</f>
        <v>Under Weight</v>
      </c>
      <c r="K144" s="7" t="str" cm="1">
        <f t="array" ref="K144">_xlfn.IFS(C144&lt;5.7,"Normal",C144&lt;=6.4,"Prediabetes",C144&gt;6.4,"Diabetes")</f>
        <v>Diabetes</v>
      </c>
    </row>
    <row r="145" spans="1:11">
      <c r="A145" s="12" t="s">
        <v>183</v>
      </c>
      <c r="B145" s="12">
        <v>32.299999999999997</v>
      </c>
      <c r="C145" s="20">
        <v>9.59</v>
      </c>
      <c r="D145" s="12" t="s">
        <v>8337</v>
      </c>
      <c r="E145" s="12" t="s">
        <v>8337</v>
      </c>
      <c r="F145" s="12" t="s">
        <v>8337</v>
      </c>
      <c r="G145" s="12" t="s">
        <v>2387</v>
      </c>
      <c r="H145" s="12" t="s">
        <v>8337</v>
      </c>
      <c r="I145" s="19">
        <f>IF(G145="No major surgery",0,G145)</f>
        <v>0</v>
      </c>
      <c r="J145" s="21" t="str" cm="1">
        <f t="array" ref="J145">_xlfn.IFS(B145&lt;18.5,"Under Weight",B145&lt;=24.9,"Normal Weight",B145&lt;=29.999,"Over Weight",B145&gt;=30,"Obesity")</f>
        <v>Obesity</v>
      </c>
      <c r="K145" s="7" t="str" cm="1">
        <f t="array" ref="K145">_xlfn.IFS(C145&lt;5.7,"Normal",C145&lt;=6.4,"Prediabetes",C145&gt;6.4,"Diabetes")</f>
        <v>Diabetes</v>
      </c>
    </row>
    <row r="146" spans="1:11">
      <c r="A146" s="12" t="s">
        <v>184</v>
      </c>
      <c r="B146" s="12">
        <v>27.74</v>
      </c>
      <c r="C146" s="20">
        <v>10.37</v>
      </c>
      <c r="D146" s="12" t="s">
        <v>8337</v>
      </c>
      <c r="E146" s="12" t="s">
        <v>8337</v>
      </c>
      <c r="F146" s="12" t="s">
        <v>8337</v>
      </c>
      <c r="G146" s="12" t="s">
        <v>2387</v>
      </c>
      <c r="H146" s="12" t="s">
        <v>8337</v>
      </c>
      <c r="I146" s="19">
        <f>IF(G146="No major surgery",0,G146)</f>
        <v>0</v>
      </c>
      <c r="J146" s="21" t="str" cm="1">
        <f t="array" ref="J146">_xlfn.IFS(B146&lt;18.5,"Under Weight",B146&lt;=24.9,"Normal Weight",B146&lt;=29.999,"Over Weight",B146&gt;=30,"Obesity")</f>
        <v>Over Weight</v>
      </c>
      <c r="K146" s="7" t="str" cm="1">
        <f t="array" ref="K146">_xlfn.IFS(C146&lt;5.7,"Normal",C146&lt;=6.4,"Prediabetes",C146&gt;6.4,"Diabetes")</f>
        <v>Diabetes</v>
      </c>
    </row>
    <row r="147" spans="1:11">
      <c r="A147" s="12" t="s">
        <v>186</v>
      </c>
      <c r="B147" s="12">
        <v>24</v>
      </c>
      <c r="C147" s="20">
        <v>4.01</v>
      </c>
      <c r="D147" s="12" t="s">
        <v>8338</v>
      </c>
      <c r="E147" s="12" t="s">
        <v>8337</v>
      </c>
      <c r="F147" s="12" t="s">
        <v>8337</v>
      </c>
      <c r="G147" s="12">
        <v>1</v>
      </c>
      <c r="H147" s="12" t="s">
        <v>8337</v>
      </c>
      <c r="I147" s="19">
        <f>IF(G147="No major surgery",0,G147)</f>
        <v>1</v>
      </c>
      <c r="J147" s="21" t="str" cm="1">
        <f t="array" ref="J147">_xlfn.IFS(B147&lt;18.5,"Under Weight",B147&lt;=24.9,"Normal Weight",B147&lt;=29.999,"Over Weight",B147&gt;=30,"Obesity")</f>
        <v>Normal Weight</v>
      </c>
      <c r="K147" s="7" t="str" cm="1">
        <f t="array" ref="K147">_xlfn.IFS(C147&lt;5.7,"Normal",C147&lt;=6.4,"Prediabetes",C147&gt;6.4,"Diabetes")</f>
        <v>Normal</v>
      </c>
    </row>
    <row r="148" spans="1:11">
      <c r="A148" s="12" t="s">
        <v>187</v>
      </c>
      <c r="B148" s="12">
        <v>34.799999999999997</v>
      </c>
      <c r="C148" s="20">
        <v>4.72</v>
      </c>
      <c r="D148" s="12" t="s">
        <v>8338</v>
      </c>
      <c r="E148" s="12" t="s">
        <v>8337</v>
      </c>
      <c r="F148" s="12" t="s">
        <v>8337</v>
      </c>
      <c r="G148" s="12" t="s">
        <v>2387</v>
      </c>
      <c r="H148" s="12" t="s">
        <v>8338</v>
      </c>
      <c r="I148" s="19">
        <f>IF(G148="No major surgery",0,G148)</f>
        <v>0</v>
      </c>
      <c r="J148" s="21" t="str" cm="1">
        <f t="array" ref="J148">_xlfn.IFS(B148&lt;18.5,"Under Weight",B148&lt;=24.9,"Normal Weight",B148&lt;=29.999,"Over Weight",B148&gt;=30,"Obesity")</f>
        <v>Obesity</v>
      </c>
      <c r="K148" s="7" t="str" cm="1">
        <f t="array" ref="K148">_xlfn.IFS(C148&lt;5.7,"Normal",C148&lt;=6.4,"Prediabetes",C148&gt;6.4,"Diabetes")</f>
        <v>Normal</v>
      </c>
    </row>
    <row r="149" spans="1:11">
      <c r="A149" s="12" t="s">
        <v>188</v>
      </c>
      <c r="B149" s="12">
        <v>31.78</v>
      </c>
      <c r="C149" s="20">
        <v>4.24</v>
      </c>
      <c r="D149" s="12" t="s">
        <v>8338</v>
      </c>
      <c r="E149" s="12" t="s">
        <v>8337</v>
      </c>
      <c r="F149" s="12" t="s">
        <v>8338</v>
      </c>
      <c r="G149" s="12">
        <v>1</v>
      </c>
      <c r="H149" s="12" t="s">
        <v>8337</v>
      </c>
      <c r="I149" s="19">
        <f>IF(G149="No major surgery",0,G149)</f>
        <v>1</v>
      </c>
      <c r="J149" s="21" t="str" cm="1">
        <f t="array" ref="J149">_xlfn.IFS(B149&lt;18.5,"Under Weight",B149&lt;=24.9,"Normal Weight",B149&lt;=29.999,"Over Weight",B149&gt;=30,"Obesity")</f>
        <v>Obesity</v>
      </c>
      <c r="K149" s="7" t="str" cm="1">
        <f t="array" ref="K149">_xlfn.IFS(C149&lt;5.7,"Normal",C149&lt;=6.4,"Prediabetes",C149&gt;6.4,"Diabetes")</f>
        <v>Normal</v>
      </c>
    </row>
    <row r="150" spans="1:11">
      <c r="A150" s="12" t="s">
        <v>189</v>
      </c>
      <c r="B150" s="12">
        <v>32.25</v>
      </c>
      <c r="C150" s="20">
        <v>5.36</v>
      </c>
      <c r="D150" s="12" t="s">
        <v>8338</v>
      </c>
      <c r="E150" s="12" t="s">
        <v>8337</v>
      </c>
      <c r="F150" s="12" t="s">
        <v>8337</v>
      </c>
      <c r="G150" s="12" t="s">
        <v>2387</v>
      </c>
      <c r="H150" s="12" t="s">
        <v>8337</v>
      </c>
      <c r="I150" s="19">
        <f>IF(G150="No major surgery",0,G150)</f>
        <v>0</v>
      </c>
      <c r="J150" s="21" t="str" cm="1">
        <f t="array" ref="J150">_xlfn.IFS(B150&lt;18.5,"Under Weight",B150&lt;=24.9,"Normal Weight",B150&lt;=29.999,"Over Weight",B150&gt;=30,"Obesity")</f>
        <v>Obesity</v>
      </c>
      <c r="K150" s="7" t="str" cm="1">
        <f t="array" ref="K150">_xlfn.IFS(C150&lt;5.7,"Normal",C150&lt;=6.4,"Prediabetes",C150&gt;6.4,"Diabetes")</f>
        <v>Normal</v>
      </c>
    </row>
    <row r="151" spans="1:11">
      <c r="A151" s="12" t="s">
        <v>190</v>
      </c>
      <c r="B151" s="12">
        <v>30.114999999999998</v>
      </c>
      <c r="C151" s="20">
        <v>4.99</v>
      </c>
      <c r="D151" s="12" t="s">
        <v>8337</v>
      </c>
      <c r="E151" s="12" t="s">
        <v>8337</v>
      </c>
      <c r="F151" s="12" t="s">
        <v>8337</v>
      </c>
      <c r="G151" s="12">
        <v>2</v>
      </c>
      <c r="H151" s="12" t="s">
        <v>8337</v>
      </c>
      <c r="I151" s="19">
        <f>IF(G151="No major surgery",0,G151)</f>
        <v>2</v>
      </c>
      <c r="J151" s="21" t="str" cm="1">
        <f t="array" ref="J151">_xlfn.IFS(B151&lt;18.5,"Under Weight",B151&lt;=24.9,"Normal Weight",B151&lt;=29.999,"Over Weight",B151&gt;=30,"Obesity")</f>
        <v>Obesity</v>
      </c>
      <c r="K151" s="7" t="str" cm="1">
        <f t="array" ref="K151">_xlfn.IFS(C151&lt;5.7,"Normal",C151&lt;=6.4,"Prediabetes",C151&gt;6.4,"Diabetes")</f>
        <v>Normal</v>
      </c>
    </row>
    <row r="152" spans="1:11">
      <c r="A152" s="12" t="s">
        <v>191</v>
      </c>
      <c r="B152" s="12">
        <v>22.41</v>
      </c>
      <c r="C152" s="20">
        <v>8.68</v>
      </c>
      <c r="D152" s="12" t="s">
        <v>8337</v>
      </c>
      <c r="E152" s="12" t="s">
        <v>8337</v>
      </c>
      <c r="F152" s="12" t="s">
        <v>8337</v>
      </c>
      <c r="G152" s="12" t="s">
        <v>2387</v>
      </c>
      <c r="H152" s="12" t="s">
        <v>8337</v>
      </c>
      <c r="I152" s="19">
        <f>IF(G152="No major surgery",0,G152)</f>
        <v>0</v>
      </c>
      <c r="J152" s="21" t="str" cm="1">
        <f t="array" ref="J152">_xlfn.IFS(B152&lt;18.5,"Under Weight",B152&lt;=24.9,"Normal Weight",B152&lt;=29.999,"Over Weight",B152&gt;=30,"Obesity")</f>
        <v>Normal Weight</v>
      </c>
      <c r="K152" s="7" t="str" cm="1">
        <f t="array" ref="K152">_xlfn.IFS(C152&lt;5.7,"Normal",C152&lt;=6.4,"Prediabetes",C152&gt;6.4,"Diabetes")</f>
        <v>Diabetes</v>
      </c>
    </row>
    <row r="153" spans="1:11">
      <c r="A153" s="12" t="s">
        <v>192</v>
      </c>
      <c r="B153" s="12">
        <v>45.72</v>
      </c>
      <c r="C153" s="20">
        <v>4.2300000000000004</v>
      </c>
      <c r="D153" s="12" t="s">
        <v>8338</v>
      </c>
      <c r="E153" s="12" t="s">
        <v>8337</v>
      </c>
      <c r="F153" s="12" t="s">
        <v>8337</v>
      </c>
      <c r="G153" s="12" t="s">
        <v>2387</v>
      </c>
      <c r="H153" s="12" t="s">
        <v>8337</v>
      </c>
      <c r="I153" s="19">
        <f>IF(G153="No major surgery",0,G153)</f>
        <v>0</v>
      </c>
      <c r="J153" s="21" t="str" cm="1">
        <f t="array" ref="J153">_xlfn.IFS(B153&lt;18.5,"Under Weight",B153&lt;=24.9,"Normal Weight",B153&lt;=29.999,"Over Weight",B153&gt;=30,"Obesity")</f>
        <v>Obesity</v>
      </c>
      <c r="K153" s="7" t="str" cm="1">
        <f t="array" ref="K153">_xlfn.IFS(C153&lt;5.7,"Normal",C153&lt;=6.4,"Prediabetes",C153&gt;6.4,"Diabetes")</f>
        <v>Normal</v>
      </c>
    </row>
    <row r="154" spans="1:11">
      <c r="A154" s="12" t="s">
        <v>193</v>
      </c>
      <c r="B154" s="12">
        <v>25</v>
      </c>
      <c r="C154" s="20">
        <v>5.32</v>
      </c>
      <c r="D154" s="12" t="s">
        <v>8338</v>
      </c>
      <c r="E154" s="12" t="s">
        <v>8337</v>
      </c>
      <c r="F154" s="12" t="s">
        <v>8337</v>
      </c>
      <c r="G154" s="12">
        <v>2</v>
      </c>
      <c r="H154" s="12" t="s">
        <v>8337</v>
      </c>
      <c r="I154" s="19">
        <f>IF(G154="No major surgery",0,G154)</f>
        <v>2</v>
      </c>
      <c r="J154" s="21" t="str" cm="1">
        <f t="array" ref="J154">_xlfn.IFS(B154&lt;18.5,"Under Weight",B154&lt;=24.9,"Normal Weight",B154&lt;=29.999,"Over Weight",B154&gt;=30,"Obesity")</f>
        <v>Over Weight</v>
      </c>
      <c r="K154" s="7" t="str" cm="1">
        <f t="array" ref="K154">_xlfn.IFS(C154&lt;5.7,"Normal",C154&lt;=6.4,"Prediabetes",C154&gt;6.4,"Diabetes")</f>
        <v>Normal</v>
      </c>
    </row>
    <row r="155" spans="1:11">
      <c r="A155" s="12" t="s">
        <v>194</v>
      </c>
      <c r="B155" s="12">
        <v>39.5</v>
      </c>
      <c r="C155" s="20">
        <v>6.66</v>
      </c>
      <c r="D155" s="12" t="s">
        <v>8337</v>
      </c>
      <c r="E155" s="12" t="s">
        <v>8337</v>
      </c>
      <c r="F155" s="12" t="s">
        <v>8337</v>
      </c>
      <c r="G155" s="12" t="s">
        <v>2387</v>
      </c>
      <c r="H155" s="12" t="s">
        <v>8337</v>
      </c>
      <c r="I155" s="19">
        <f>IF(G155="No major surgery",0,G155)</f>
        <v>0</v>
      </c>
      <c r="J155" s="21" t="str" cm="1">
        <f t="array" ref="J155">_xlfn.IFS(B155&lt;18.5,"Under Weight",B155&lt;=24.9,"Normal Weight",B155&lt;=29.999,"Over Weight",B155&gt;=30,"Obesity")</f>
        <v>Obesity</v>
      </c>
      <c r="K155" s="7" t="str" cm="1">
        <f t="array" ref="K155">_xlfn.IFS(C155&lt;5.7,"Normal",C155&lt;=6.4,"Prediabetes",C155&gt;6.4,"Diabetes")</f>
        <v>Diabetes</v>
      </c>
    </row>
    <row r="156" spans="1:11">
      <c r="A156" s="12" t="s">
        <v>195</v>
      </c>
      <c r="B156" s="12">
        <v>37.729999999999997</v>
      </c>
      <c r="C156" s="20">
        <v>7.4</v>
      </c>
      <c r="D156" s="12" t="s">
        <v>8337</v>
      </c>
      <c r="E156" s="12" t="s">
        <v>8337</v>
      </c>
      <c r="F156" s="12" t="s">
        <v>8337</v>
      </c>
      <c r="G156" s="12" t="s">
        <v>2387</v>
      </c>
      <c r="H156" s="12" t="s">
        <v>8337</v>
      </c>
      <c r="I156" s="19">
        <f>IF(G156="No major surgery",0,G156)</f>
        <v>0</v>
      </c>
      <c r="J156" s="21" t="str" cm="1">
        <f t="array" ref="J156">_xlfn.IFS(B156&lt;18.5,"Under Weight",B156&lt;=24.9,"Normal Weight",B156&lt;=29.999,"Over Weight",B156&gt;=30,"Obesity")</f>
        <v>Obesity</v>
      </c>
      <c r="K156" s="7" t="str" cm="1">
        <f t="array" ref="K156">_xlfn.IFS(C156&lt;5.7,"Normal",C156&lt;=6.4,"Prediabetes",C156&gt;6.4,"Diabetes")</f>
        <v>Diabetes</v>
      </c>
    </row>
    <row r="157" spans="1:11">
      <c r="A157" s="12" t="s">
        <v>196</v>
      </c>
      <c r="B157" s="12">
        <v>40.659999999999997</v>
      </c>
      <c r="C157" s="20">
        <v>10.08</v>
      </c>
      <c r="D157" s="12" t="s">
        <v>8337</v>
      </c>
      <c r="E157" s="12" t="s">
        <v>8337</v>
      </c>
      <c r="F157" s="12" t="s">
        <v>8337</v>
      </c>
      <c r="G157" s="12" t="s">
        <v>2387</v>
      </c>
      <c r="H157" s="12" t="s">
        <v>8337</v>
      </c>
      <c r="I157" s="19">
        <f>IF(G157="No major surgery",0,G157)</f>
        <v>0</v>
      </c>
      <c r="J157" s="21" t="str" cm="1">
        <f t="array" ref="J157">_xlfn.IFS(B157&lt;18.5,"Under Weight",B157&lt;=24.9,"Normal Weight",B157&lt;=29.999,"Over Weight",B157&gt;=30,"Obesity")</f>
        <v>Obesity</v>
      </c>
      <c r="K157" s="7" t="str" cm="1">
        <f t="array" ref="K157">_xlfn.IFS(C157&lt;5.7,"Normal",C157&lt;=6.4,"Prediabetes",C157&gt;6.4,"Diabetes")</f>
        <v>Diabetes</v>
      </c>
    </row>
    <row r="158" spans="1:11">
      <c r="A158" s="12" t="s">
        <v>197</v>
      </c>
      <c r="B158" s="12">
        <v>34.200000000000003</v>
      </c>
      <c r="C158" s="20">
        <v>8.58</v>
      </c>
      <c r="D158" s="12" t="s">
        <v>8337</v>
      </c>
      <c r="E158" s="12" t="s">
        <v>8337</v>
      </c>
      <c r="F158" s="12" t="s">
        <v>8337</v>
      </c>
      <c r="G158" s="12" t="s">
        <v>2387</v>
      </c>
      <c r="H158" s="12" t="s">
        <v>8337</v>
      </c>
      <c r="I158" s="19">
        <f>IF(G158="No major surgery",0,G158)</f>
        <v>0</v>
      </c>
      <c r="J158" s="21" t="str" cm="1">
        <f t="array" ref="J158">_xlfn.IFS(B158&lt;18.5,"Under Weight",B158&lt;=24.9,"Normal Weight",B158&lt;=29.999,"Over Weight",B158&gt;=30,"Obesity")</f>
        <v>Obesity</v>
      </c>
      <c r="K158" s="7" t="str" cm="1">
        <f t="array" ref="K158">_xlfn.IFS(C158&lt;5.7,"Normal",C158&lt;=6.4,"Prediabetes",C158&gt;6.4,"Diabetes")</f>
        <v>Diabetes</v>
      </c>
    </row>
    <row r="159" spans="1:11">
      <c r="A159" s="12" t="s">
        <v>198</v>
      </c>
      <c r="B159" s="12">
        <v>36.67</v>
      </c>
      <c r="C159" s="20">
        <v>5.18</v>
      </c>
      <c r="D159" s="12" t="s">
        <v>8337</v>
      </c>
      <c r="E159" s="12" t="s">
        <v>8337</v>
      </c>
      <c r="F159" s="12" t="s">
        <v>8337</v>
      </c>
      <c r="G159" s="12">
        <v>1</v>
      </c>
      <c r="H159" s="12" t="s">
        <v>8338</v>
      </c>
      <c r="I159" s="19">
        <f>IF(G159="No major surgery",0,G159)</f>
        <v>1</v>
      </c>
      <c r="J159" s="21" t="str" cm="1">
        <f t="array" ref="J159">_xlfn.IFS(B159&lt;18.5,"Under Weight",B159&lt;=24.9,"Normal Weight",B159&lt;=29.999,"Over Weight",B159&gt;=30,"Obesity")</f>
        <v>Obesity</v>
      </c>
      <c r="K159" s="7" t="str" cm="1">
        <f t="array" ref="K159">_xlfn.IFS(C159&lt;5.7,"Normal",C159&lt;=6.4,"Prediabetes",C159&gt;6.4,"Diabetes")</f>
        <v>Normal</v>
      </c>
    </row>
    <row r="160" spans="1:11">
      <c r="A160" s="12" t="s">
        <v>200</v>
      </c>
      <c r="B160" s="12">
        <v>46.51</v>
      </c>
      <c r="C160" s="20">
        <v>5.84</v>
      </c>
      <c r="D160" s="12" t="s">
        <v>8337</v>
      </c>
      <c r="E160" s="12" t="s">
        <v>8337</v>
      </c>
      <c r="F160" s="12" t="s">
        <v>8337</v>
      </c>
      <c r="G160" s="12">
        <v>1</v>
      </c>
      <c r="H160" s="12" t="s">
        <v>8337</v>
      </c>
      <c r="I160" s="19">
        <f>IF(G160="No major surgery",0,G160)</f>
        <v>1</v>
      </c>
      <c r="J160" s="21" t="str" cm="1">
        <f t="array" ref="J160">_xlfn.IFS(B160&lt;18.5,"Under Weight",B160&lt;=24.9,"Normal Weight",B160&lt;=29.999,"Over Weight",B160&gt;=30,"Obesity")</f>
        <v>Obesity</v>
      </c>
      <c r="K160" s="7" t="str" cm="1">
        <f t="array" ref="K160">_xlfn.IFS(C160&lt;5.7,"Normal",C160&lt;=6.4,"Prediabetes",C160&gt;6.4,"Diabetes")</f>
        <v>Prediabetes</v>
      </c>
    </row>
    <row r="161" spans="1:11">
      <c r="A161" s="12" t="s">
        <v>201</v>
      </c>
      <c r="B161" s="12">
        <v>28.88</v>
      </c>
      <c r="C161" s="20">
        <v>4.8600000000000003</v>
      </c>
      <c r="D161" s="12" t="s">
        <v>8338</v>
      </c>
      <c r="E161" s="12" t="s">
        <v>8337</v>
      </c>
      <c r="F161" s="12" t="s">
        <v>8338</v>
      </c>
      <c r="G161" s="12">
        <v>1</v>
      </c>
      <c r="H161" s="12" t="s">
        <v>8337</v>
      </c>
      <c r="I161" s="19">
        <f>IF(G161="No major surgery",0,G161)</f>
        <v>1</v>
      </c>
      <c r="J161" s="21" t="str" cm="1">
        <f t="array" ref="J161">_xlfn.IFS(B161&lt;18.5,"Under Weight",B161&lt;=24.9,"Normal Weight",B161&lt;=29.999,"Over Weight",B161&gt;=30,"Obesity")</f>
        <v>Over Weight</v>
      </c>
      <c r="K161" s="7" t="str" cm="1">
        <f t="array" ref="K161">_xlfn.IFS(C161&lt;5.7,"Normal",C161&lt;=6.4,"Prediabetes",C161&gt;6.4,"Diabetes")</f>
        <v>Normal</v>
      </c>
    </row>
    <row r="162" spans="1:11">
      <c r="A162" s="12" t="s">
        <v>202</v>
      </c>
      <c r="B162" s="12">
        <v>33.914999999999999</v>
      </c>
      <c r="C162" s="20">
        <v>11.52</v>
      </c>
      <c r="D162" s="12" t="s">
        <v>8337</v>
      </c>
      <c r="E162" s="12" t="s">
        <v>8337</v>
      </c>
      <c r="F162" s="12" t="s">
        <v>8337</v>
      </c>
      <c r="G162" s="12" t="s">
        <v>2387</v>
      </c>
      <c r="H162" s="12" t="s">
        <v>8337</v>
      </c>
      <c r="I162" s="19">
        <f>IF(G162="No major surgery",0,G162)</f>
        <v>0</v>
      </c>
      <c r="J162" s="21" t="str" cm="1">
        <f t="array" ref="J162">_xlfn.IFS(B162&lt;18.5,"Under Weight",B162&lt;=24.9,"Normal Weight",B162&lt;=29.999,"Over Weight",B162&gt;=30,"Obesity")</f>
        <v>Obesity</v>
      </c>
      <c r="K162" s="7" t="str" cm="1">
        <f t="array" ref="K162">_xlfn.IFS(C162&lt;5.7,"Normal",C162&lt;=6.4,"Prediabetes",C162&gt;6.4,"Diabetes")</f>
        <v>Diabetes</v>
      </c>
    </row>
    <row r="163" spans="1:11">
      <c r="A163" s="12" t="s">
        <v>203</v>
      </c>
      <c r="B163" s="12">
        <v>24.32</v>
      </c>
      <c r="C163" s="20">
        <v>6.15</v>
      </c>
      <c r="D163" s="12" t="s">
        <v>8338</v>
      </c>
      <c r="E163" s="12" t="s">
        <v>8337</v>
      </c>
      <c r="F163" s="12" t="s">
        <v>8338</v>
      </c>
      <c r="G163" s="12">
        <v>1</v>
      </c>
      <c r="H163" s="12" t="s">
        <v>8337</v>
      </c>
      <c r="I163" s="19">
        <f>IF(G163="No major surgery",0,G163)</f>
        <v>1</v>
      </c>
      <c r="J163" s="21" t="str" cm="1">
        <f t="array" ref="J163">_xlfn.IFS(B163&lt;18.5,"Under Weight",B163&lt;=24.9,"Normal Weight",B163&lt;=29.999,"Over Weight",B163&gt;=30,"Obesity")</f>
        <v>Normal Weight</v>
      </c>
      <c r="K163" s="7" t="str" cm="1">
        <f t="array" ref="K163">_xlfn.IFS(C163&lt;5.7,"Normal",C163&lt;=6.4,"Prediabetes",C163&gt;6.4,"Diabetes")</f>
        <v>Prediabetes</v>
      </c>
    </row>
    <row r="164" spans="1:11">
      <c r="A164" s="12" t="s">
        <v>204</v>
      </c>
      <c r="B164" s="12">
        <v>25.8</v>
      </c>
      <c r="C164" s="20">
        <v>9.94</v>
      </c>
      <c r="D164" s="12" t="s">
        <v>8337</v>
      </c>
      <c r="E164" s="12" t="s">
        <v>8337</v>
      </c>
      <c r="F164" s="12" t="s">
        <v>8337</v>
      </c>
      <c r="G164" s="12" t="s">
        <v>2387</v>
      </c>
      <c r="H164" s="12" t="s">
        <v>8337</v>
      </c>
      <c r="I164" s="19">
        <f>IF(G164="No major surgery",0,G164)</f>
        <v>0</v>
      </c>
      <c r="J164" s="21" t="str" cm="1">
        <f t="array" ref="J164">_xlfn.IFS(B164&lt;18.5,"Under Weight",B164&lt;=24.9,"Normal Weight",B164&lt;=29.999,"Over Weight",B164&gt;=30,"Obesity")</f>
        <v>Over Weight</v>
      </c>
      <c r="K164" s="7" t="str" cm="1">
        <f t="array" ref="K164">_xlfn.IFS(C164&lt;5.7,"Normal",C164&lt;=6.4,"Prediabetes",C164&gt;6.4,"Diabetes")</f>
        <v>Diabetes</v>
      </c>
    </row>
    <row r="165" spans="1:11">
      <c r="A165" s="12" t="s">
        <v>205</v>
      </c>
      <c r="B165" s="12">
        <v>21.56</v>
      </c>
      <c r="C165" s="20">
        <v>10.56</v>
      </c>
      <c r="D165" s="12" t="s">
        <v>8337</v>
      </c>
      <c r="E165" s="12" t="s">
        <v>8337</v>
      </c>
      <c r="F165" s="12" t="s">
        <v>8337</v>
      </c>
      <c r="G165" s="12" t="s">
        <v>2387</v>
      </c>
      <c r="H165" s="12" t="s">
        <v>8337</v>
      </c>
      <c r="I165" s="19">
        <f>IF(G165="No major surgery",0,G165)</f>
        <v>0</v>
      </c>
      <c r="J165" s="21" t="str" cm="1">
        <f t="array" ref="J165">_xlfn.IFS(B165&lt;18.5,"Under Weight",B165&lt;=24.9,"Normal Weight",B165&lt;=29.999,"Over Weight",B165&gt;=30,"Obesity")</f>
        <v>Normal Weight</v>
      </c>
      <c r="K165" s="7" t="str" cm="1">
        <f t="array" ref="K165">_xlfn.IFS(C165&lt;5.7,"Normal",C165&lt;=6.4,"Prediabetes",C165&gt;6.4,"Diabetes")</f>
        <v>Diabetes</v>
      </c>
    </row>
    <row r="166" spans="1:11">
      <c r="A166" s="12" t="s">
        <v>206</v>
      </c>
      <c r="B166" s="12">
        <v>31.6</v>
      </c>
      <c r="C166" s="20">
        <v>6.79</v>
      </c>
      <c r="D166" s="12" t="s">
        <v>8337</v>
      </c>
      <c r="E166" s="12" t="s">
        <v>8337</v>
      </c>
      <c r="F166" s="12" t="s">
        <v>8337</v>
      </c>
      <c r="G166" s="12" t="s">
        <v>2387</v>
      </c>
      <c r="H166" s="12" t="s">
        <v>8337</v>
      </c>
      <c r="I166" s="19">
        <f>IF(G166="No major surgery",0,G166)</f>
        <v>0</v>
      </c>
      <c r="J166" s="21" t="str" cm="1">
        <f t="array" ref="J166">_xlfn.IFS(B166&lt;18.5,"Under Weight",B166&lt;=24.9,"Normal Weight",B166&lt;=29.999,"Over Weight",B166&gt;=30,"Obesity")</f>
        <v>Obesity</v>
      </c>
      <c r="K166" s="7" t="str" cm="1">
        <f t="array" ref="K166">_xlfn.IFS(C166&lt;5.7,"Normal",C166&lt;=6.4,"Prediabetes",C166&gt;6.4,"Diabetes")</f>
        <v>Diabetes</v>
      </c>
    </row>
    <row r="167" spans="1:11">
      <c r="A167" s="12" t="s">
        <v>207</v>
      </c>
      <c r="B167" s="12">
        <v>42.93</v>
      </c>
      <c r="C167" s="20">
        <v>4.8</v>
      </c>
      <c r="D167" s="12" t="s">
        <v>8337</v>
      </c>
      <c r="E167" s="12" t="s">
        <v>8337</v>
      </c>
      <c r="F167" s="12" t="s">
        <v>8337</v>
      </c>
      <c r="G167" s="12">
        <v>1</v>
      </c>
      <c r="H167" s="12" t="s">
        <v>8337</v>
      </c>
      <c r="I167" s="19">
        <f>IF(G167="No major surgery",0,G167)</f>
        <v>1</v>
      </c>
      <c r="J167" s="21" t="str" cm="1">
        <f t="array" ref="J167">_xlfn.IFS(B167&lt;18.5,"Under Weight",B167&lt;=24.9,"Normal Weight",B167&lt;=29.999,"Over Weight",B167&gt;=30,"Obesity")</f>
        <v>Obesity</v>
      </c>
      <c r="K167" s="7" t="str" cm="1">
        <f t="array" ref="K167">_xlfn.IFS(C167&lt;5.7,"Normal",C167&lt;=6.4,"Prediabetes",C167&gt;6.4,"Diabetes")</f>
        <v>Normal</v>
      </c>
    </row>
    <row r="168" spans="1:11">
      <c r="A168" s="12" t="s">
        <v>208</v>
      </c>
      <c r="B168" s="12">
        <v>26.72</v>
      </c>
      <c r="C168" s="20">
        <v>5.75</v>
      </c>
      <c r="D168" s="12" t="s">
        <v>8337</v>
      </c>
      <c r="E168" s="12" t="s">
        <v>8337</v>
      </c>
      <c r="F168" s="12" t="s">
        <v>8337</v>
      </c>
      <c r="G168" s="12">
        <v>2</v>
      </c>
      <c r="H168" s="12" t="s">
        <v>8337</v>
      </c>
      <c r="I168" s="19">
        <f>IF(G168="No major surgery",0,G168)</f>
        <v>2</v>
      </c>
      <c r="J168" s="21" t="str" cm="1">
        <f t="array" ref="J168">_xlfn.IFS(B168&lt;18.5,"Under Weight",B168&lt;=24.9,"Normal Weight",B168&lt;=29.999,"Over Weight",B168&gt;=30,"Obesity")</f>
        <v>Over Weight</v>
      </c>
      <c r="K168" s="7" t="str" cm="1">
        <f t="array" ref="K168">_xlfn.IFS(C168&lt;5.7,"Normal",C168&lt;=6.4,"Prediabetes",C168&gt;6.4,"Diabetes")</f>
        <v>Prediabetes</v>
      </c>
    </row>
    <row r="169" spans="1:11">
      <c r="A169" s="12" t="s">
        <v>209</v>
      </c>
      <c r="B169" s="12">
        <v>26.67</v>
      </c>
      <c r="C169" s="20">
        <v>5.81</v>
      </c>
      <c r="D169" s="12" t="s">
        <v>8337</v>
      </c>
      <c r="E169" s="12" t="s">
        <v>8337</v>
      </c>
      <c r="F169" s="12" t="s">
        <v>8337</v>
      </c>
      <c r="G169" s="12">
        <v>2</v>
      </c>
      <c r="H169" s="12" t="s">
        <v>8337</v>
      </c>
      <c r="I169" s="19">
        <f>IF(G169="No major surgery",0,G169)</f>
        <v>2</v>
      </c>
      <c r="J169" s="21" t="str" cm="1">
        <f t="array" ref="J169">_xlfn.IFS(B169&lt;18.5,"Under Weight",B169&lt;=24.9,"Normal Weight",B169&lt;=29.999,"Over Weight",B169&gt;=30,"Obesity")</f>
        <v>Over Weight</v>
      </c>
      <c r="K169" s="7" t="str" cm="1">
        <f t="array" ref="K169">_xlfn.IFS(C169&lt;5.7,"Normal",C169&lt;=6.4,"Prediabetes",C169&gt;6.4,"Diabetes")</f>
        <v>Prediabetes</v>
      </c>
    </row>
    <row r="170" spans="1:11">
      <c r="A170" s="12" t="s">
        <v>210</v>
      </c>
      <c r="B170" s="12">
        <v>30.9</v>
      </c>
      <c r="C170" s="20">
        <v>9.4</v>
      </c>
      <c r="D170" s="12" t="s">
        <v>8337</v>
      </c>
      <c r="E170" s="12" t="s">
        <v>8337</v>
      </c>
      <c r="F170" s="12" t="s">
        <v>8337</v>
      </c>
      <c r="G170" s="12">
        <v>2</v>
      </c>
      <c r="H170" s="12" t="s">
        <v>8338</v>
      </c>
      <c r="I170" s="19">
        <f>IF(G170="No major surgery",0,G170)</f>
        <v>2</v>
      </c>
      <c r="J170" s="21" t="str" cm="1">
        <f t="array" ref="J170">_xlfn.IFS(B170&lt;18.5,"Under Weight",B170&lt;=24.9,"Normal Weight",B170&lt;=29.999,"Over Weight",B170&gt;=30,"Obesity")</f>
        <v>Obesity</v>
      </c>
      <c r="K170" s="7" t="str" cm="1">
        <f t="array" ref="K170">_xlfn.IFS(C170&lt;5.7,"Normal",C170&lt;=6.4,"Prediabetes",C170&gt;6.4,"Diabetes")</f>
        <v>Diabetes</v>
      </c>
    </row>
    <row r="171" spans="1:11">
      <c r="A171" s="12" t="s">
        <v>211</v>
      </c>
      <c r="B171" s="12">
        <v>42.68</v>
      </c>
      <c r="C171" s="20">
        <v>9.2799999999999994</v>
      </c>
      <c r="D171" s="12" t="s">
        <v>8337</v>
      </c>
      <c r="E171" s="12" t="s">
        <v>8337</v>
      </c>
      <c r="F171" s="12" t="s">
        <v>8337</v>
      </c>
      <c r="G171" s="12">
        <v>2</v>
      </c>
      <c r="H171" s="12" t="s">
        <v>8337</v>
      </c>
      <c r="I171" s="19">
        <f>IF(G171="No major surgery",0,G171)</f>
        <v>2</v>
      </c>
      <c r="J171" s="21" t="str" cm="1">
        <f t="array" ref="J171">_xlfn.IFS(B171&lt;18.5,"Under Weight",B171&lt;=24.9,"Normal Weight",B171&lt;=29.999,"Over Weight",B171&gt;=30,"Obesity")</f>
        <v>Obesity</v>
      </c>
      <c r="K171" s="7" t="str" cm="1">
        <f t="array" ref="K171">_xlfn.IFS(C171&lt;5.7,"Normal",C171&lt;=6.4,"Prediabetes",C171&gt;6.4,"Diabetes")</f>
        <v>Diabetes</v>
      </c>
    </row>
    <row r="172" spans="1:11">
      <c r="A172" s="12" t="s">
        <v>212</v>
      </c>
      <c r="B172" s="12">
        <v>24.31</v>
      </c>
      <c r="C172" s="20">
        <v>6.37</v>
      </c>
      <c r="D172" s="12" t="s">
        <v>8337</v>
      </c>
      <c r="E172" s="12" t="s">
        <v>8337</v>
      </c>
      <c r="F172" s="12" t="s">
        <v>8337</v>
      </c>
      <c r="G172" s="12" t="s">
        <v>2387</v>
      </c>
      <c r="H172" s="12" t="s">
        <v>8337</v>
      </c>
      <c r="I172" s="19">
        <f>IF(G172="No major surgery",0,G172)</f>
        <v>0</v>
      </c>
      <c r="J172" s="21" t="str" cm="1">
        <f t="array" ref="J172">_xlfn.IFS(B172&lt;18.5,"Under Weight",B172&lt;=24.9,"Normal Weight",B172&lt;=29.999,"Over Weight",B172&gt;=30,"Obesity")</f>
        <v>Normal Weight</v>
      </c>
      <c r="K172" s="7" t="str" cm="1">
        <f t="array" ref="K172">_xlfn.IFS(C172&lt;5.7,"Normal",C172&lt;=6.4,"Prediabetes",C172&gt;6.4,"Diabetes")</f>
        <v>Prediabetes</v>
      </c>
    </row>
    <row r="173" spans="1:11">
      <c r="A173" s="12" t="s">
        <v>213</v>
      </c>
      <c r="B173" s="12">
        <v>44.75</v>
      </c>
      <c r="C173" s="20">
        <v>5.09</v>
      </c>
      <c r="D173" s="12" t="s">
        <v>8338</v>
      </c>
      <c r="E173" s="12" t="s">
        <v>8337</v>
      </c>
      <c r="F173" s="12" t="s">
        <v>8337</v>
      </c>
      <c r="G173" s="12" t="s">
        <v>2387</v>
      </c>
      <c r="H173" s="12" t="s">
        <v>8337</v>
      </c>
      <c r="I173" s="19">
        <f>IF(G173="No major surgery",0,G173)</f>
        <v>0</v>
      </c>
      <c r="J173" s="21" t="str" cm="1">
        <f t="array" ref="J173">_xlfn.IFS(B173&lt;18.5,"Under Weight",B173&lt;=24.9,"Normal Weight",B173&lt;=29.999,"Over Weight",B173&gt;=30,"Obesity")</f>
        <v>Obesity</v>
      </c>
      <c r="K173" s="7" t="str" cm="1">
        <f t="array" ref="K173">_xlfn.IFS(C173&lt;5.7,"Normal",C173&lt;=6.4,"Prediabetes",C173&gt;6.4,"Diabetes")</f>
        <v>Normal</v>
      </c>
    </row>
    <row r="174" spans="1:11">
      <c r="A174" s="12" t="s">
        <v>214</v>
      </c>
      <c r="B174" s="12">
        <v>30.78</v>
      </c>
      <c r="C174" s="20">
        <v>7.94</v>
      </c>
      <c r="D174" s="12" t="s">
        <v>8337</v>
      </c>
      <c r="E174" s="12" t="s">
        <v>8337</v>
      </c>
      <c r="F174" s="12" t="s">
        <v>8337</v>
      </c>
      <c r="G174" s="12">
        <v>2</v>
      </c>
      <c r="H174" s="12" t="s">
        <v>8337</v>
      </c>
      <c r="I174" s="19">
        <f>IF(G174="No major surgery",0,G174)</f>
        <v>2</v>
      </c>
      <c r="J174" s="21" t="str" cm="1">
        <f t="array" ref="J174">_xlfn.IFS(B174&lt;18.5,"Under Weight",B174&lt;=24.9,"Normal Weight",B174&lt;=29.999,"Over Weight",B174&gt;=30,"Obesity")</f>
        <v>Obesity</v>
      </c>
      <c r="K174" s="7" t="str" cm="1">
        <f t="array" ref="K174">_xlfn.IFS(C174&lt;5.7,"Normal",C174&lt;=6.4,"Prediabetes",C174&gt;6.4,"Diabetes")</f>
        <v>Diabetes</v>
      </c>
    </row>
    <row r="175" spans="1:11">
      <c r="A175" s="12" t="s">
        <v>215</v>
      </c>
      <c r="B175" s="12">
        <v>21.86</v>
      </c>
      <c r="C175" s="20">
        <v>10.95</v>
      </c>
      <c r="D175" s="12" t="s">
        <v>8337</v>
      </c>
      <c r="E175" s="12" t="s">
        <v>8337</v>
      </c>
      <c r="F175" s="12" t="s">
        <v>8337</v>
      </c>
      <c r="G175" s="12" t="s">
        <v>2387</v>
      </c>
      <c r="H175" s="12" t="s">
        <v>8337</v>
      </c>
      <c r="I175" s="19">
        <f>IF(G175="No major surgery",0,G175)</f>
        <v>0</v>
      </c>
      <c r="J175" s="21" t="str" cm="1">
        <f t="array" ref="J175">_xlfn.IFS(B175&lt;18.5,"Under Weight",B175&lt;=24.9,"Normal Weight",B175&lt;=29.999,"Over Weight",B175&gt;=30,"Obesity")</f>
        <v>Normal Weight</v>
      </c>
      <c r="K175" s="7" t="str" cm="1">
        <f t="array" ref="K175">_xlfn.IFS(C175&lt;5.7,"Normal",C175&lt;=6.4,"Prediabetes",C175&gt;6.4,"Diabetes")</f>
        <v>Diabetes</v>
      </c>
    </row>
    <row r="176" spans="1:11">
      <c r="A176" s="12" t="s">
        <v>216</v>
      </c>
      <c r="B176" s="12">
        <v>49.09</v>
      </c>
      <c r="C176" s="20">
        <v>6.3</v>
      </c>
      <c r="D176" s="12" t="s">
        <v>8338</v>
      </c>
      <c r="E176" s="12" t="s">
        <v>8337</v>
      </c>
      <c r="F176" s="12" t="s">
        <v>8337</v>
      </c>
      <c r="G176" s="12" t="s">
        <v>2387</v>
      </c>
      <c r="H176" s="12" t="s">
        <v>8337</v>
      </c>
      <c r="I176" s="19">
        <f>IF(G176="No major surgery",0,G176)</f>
        <v>0</v>
      </c>
      <c r="J176" s="21" t="str" cm="1">
        <f t="array" ref="J176">_xlfn.IFS(B176&lt;18.5,"Under Weight",B176&lt;=24.9,"Normal Weight",B176&lt;=29.999,"Over Weight",B176&gt;=30,"Obesity")</f>
        <v>Obesity</v>
      </c>
      <c r="K176" s="7" t="str" cm="1">
        <f t="array" ref="K176">_xlfn.IFS(C176&lt;5.7,"Normal",C176&lt;=6.4,"Prediabetes",C176&gt;6.4,"Diabetes")</f>
        <v>Prediabetes</v>
      </c>
    </row>
    <row r="177" spans="1:11">
      <c r="A177" s="12" t="s">
        <v>217</v>
      </c>
      <c r="B177" s="12">
        <v>47.74</v>
      </c>
      <c r="C177" s="20">
        <v>8.0500000000000007</v>
      </c>
      <c r="D177" s="12" t="s">
        <v>8338</v>
      </c>
      <c r="E177" s="12" t="s">
        <v>8337</v>
      </c>
      <c r="F177" s="12" t="s">
        <v>8337</v>
      </c>
      <c r="G177" s="12">
        <v>2</v>
      </c>
      <c r="H177" s="12" t="s">
        <v>8337</v>
      </c>
      <c r="I177" s="19">
        <f>IF(G177="No major surgery",0,G177)</f>
        <v>2</v>
      </c>
      <c r="J177" s="21" t="str" cm="1">
        <f t="array" ref="J177">_xlfn.IFS(B177&lt;18.5,"Under Weight",B177&lt;=24.9,"Normal Weight",B177&lt;=29.999,"Over Weight",B177&gt;=30,"Obesity")</f>
        <v>Obesity</v>
      </c>
      <c r="K177" s="7" t="str" cm="1">
        <f t="array" ref="K177">_xlfn.IFS(C177&lt;5.7,"Normal",C177&lt;=6.4,"Prediabetes",C177&gt;6.4,"Diabetes")</f>
        <v>Diabetes</v>
      </c>
    </row>
    <row r="178" spans="1:11">
      <c r="A178" s="12" t="s">
        <v>218</v>
      </c>
      <c r="B178" s="12">
        <v>30.2</v>
      </c>
      <c r="C178" s="20">
        <v>9.8800000000000008</v>
      </c>
      <c r="D178" s="12" t="s">
        <v>8338</v>
      </c>
      <c r="E178" s="12" t="s">
        <v>8337</v>
      </c>
      <c r="F178" s="12" t="s">
        <v>8337</v>
      </c>
      <c r="G178" s="12">
        <v>2</v>
      </c>
      <c r="H178" s="12" t="s">
        <v>8337</v>
      </c>
      <c r="I178" s="19">
        <f>IF(G178="No major surgery",0,G178)</f>
        <v>2</v>
      </c>
      <c r="J178" s="21" t="str" cm="1">
        <f t="array" ref="J178">_xlfn.IFS(B178&lt;18.5,"Under Weight",B178&lt;=24.9,"Normal Weight",B178&lt;=29.999,"Over Weight",B178&gt;=30,"Obesity")</f>
        <v>Obesity</v>
      </c>
      <c r="K178" s="7" t="str" cm="1">
        <f t="array" ref="K178">_xlfn.IFS(C178&lt;5.7,"Normal",C178&lt;=6.4,"Prediabetes",C178&gt;6.4,"Diabetes")</f>
        <v>Diabetes</v>
      </c>
    </row>
    <row r="179" spans="1:11">
      <c r="A179" s="12" t="s">
        <v>219</v>
      </c>
      <c r="B179" s="12">
        <v>33.25</v>
      </c>
      <c r="C179" s="20">
        <v>7.42</v>
      </c>
      <c r="D179" s="12" t="s">
        <v>8338</v>
      </c>
      <c r="E179" s="12" t="s">
        <v>8337</v>
      </c>
      <c r="F179" s="12" t="s">
        <v>8337</v>
      </c>
      <c r="G179" s="12">
        <v>2</v>
      </c>
      <c r="H179" s="12" t="s">
        <v>8337</v>
      </c>
      <c r="I179" s="19">
        <f>IF(G179="No major surgery",0,G179)</f>
        <v>2</v>
      </c>
      <c r="J179" s="21" t="str" cm="1">
        <f t="array" ref="J179">_xlfn.IFS(B179&lt;18.5,"Under Weight",B179&lt;=24.9,"Normal Weight",B179&lt;=29.999,"Over Weight",B179&gt;=30,"Obesity")</f>
        <v>Obesity</v>
      </c>
      <c r="K179" s="7" t="str" cm="1">
        <f t="array" ref="K179">_xlfn.IFS(C179&lt;5.7,"Normal",C179&lt;=6.4,"Prediabetes",C179&gt;6.4,"Diabetes")</f>
        <v>Diabetes</v>
      </c>
    </row>
    <row r="180" spans="1:11">
      <c r="A180" s="12" t="s">
        <v>220</v>
      </c>
      <c r="B180" s="12">
        <v>26.6</v>
      </c>
      <c r="C180" s="20">
        <v>8.4499999999999993</v>
      </c>
      <c r="D180" s="12" t="s">
        <v>8338</v>
      </c>
      <c r="E180" s="12" t="s">
        <v>8337</v>
      </c>
      <c r="F180" s="12" t="s">
        <v>8337</v>
      </c>
      <c r="G180" s="12">
        <v>1</v>
      </c>
      <c r="H180" s="12" t="s">
        <v>8337</v>
      </c>
      <c r="I180" s="19">
        <f>IF(G180="No major surgery",0,G180)</f>
        <v>1</v>
      </c>
      <c r="J180" s="21" t="str" cm="1">
        <f t="array" ref="J180">_xlfn.IFS(B180&lt;18.5,"Under Weight",B180&lt;=24.9,"Normal Weight",B180&lt;=29.999,"Over Weight",B180&gt;=30,"Obesity")</f>
        <v>Over Weight</v>
      </c>
      <c r="K180" s="7" t="str" cm="1">
        <f t="array" ref="K180">_xlfn.IFS(C180&lt;5.7,"Normal",C180&lt;=6.4,"Prediabetes",C180&gt;6.4,"Diabetes")</f>
        <v>Diabetes</v>
      </c>
    </row>
    <row r="181" spans="1:11">
      <c r="A181" s="12" t="s">
        <v>221</v>
      </c>
      <c r="B181" s="12">
        <v>30.495000000000001</v>
      </c>
      <c r="C181" s="20">
        <v>6.29</v>
      </c>
      <c r="D181" s="12" t="s">
        <v>8337</v>
      </c>
      <c r="E181" s="12" t="s">
        <v>8337</v>
      </c>
      <c r="F181" s="12" t="s">
        <v>8337</v>
      </c>
      <c r="G181" s="12" t="s">
        <v>2387</v>
      </c>
      <c r="H181" s="12" t="s">
        <v>8338</v>
      </c>
      <c r="I181" s="19">
        <f>IF(G181="No major surgery",0,G181)</f>
        <v>0</v>
      </c>
      <c r="J181" s="21" t="str" cm="1">
        <f t="array" ref="J181">_xlfn.IFS(B181&lt;18.5,"Under Weight",B181&lt;=24.9,"Normal Weight",B181&lt;=29.999,"Over Weight",B181&gt;=30,"Obesity")</f>
        <v>Obesity</v>
      </c>
      <c r="K181" s="7" t="str" cm="1">
        <f t="array" ref="K181">_xlfn.IFS(C181&lt;5.7,"Normal",C181&lt;=6.4,"Prediabetes",C181&gt;6.4,"Diabetes")</f>
        <v>Prediabetes</v>
      </c>
    </row>
    <row r="182" spans="1:11">
      <c r="A182" s="12" t="s">
        <v>222</v>
      </c>
      <c r="B182" s="12">
        <v>26.35</v>
      </c>
      <c r="C182" s="20">
        <v>6.21</v>
      </c>
      <c r="D182" s="12" t="s">
        <v>8337</v>
      </c>
      <c r="E182" s="12" t="s">
        <v>8337</v>
      </c>
      <c r="F182" s="12" t="s">
        <v>8337</v>
      </c>
      <c r="G182" s="12">
        <v>2</v>
      </c>
      <c r="H182" s="12" t="s">
        <v>8337</v>
      </c>
      <c r="I182" s="19">
        <f>IF(G182="No major surgery",0,G182)</f>
        <v>2</v>
      </c>
      <c r="J182" s="21" t="str" cm="1">
        <f t="array" ref="J182">_xlfn.IFS(B182&lt;18.5,"Under Weight",B182&lt;=24.9,"Normal Weight",B182&lt;=29.999,"Over Weight",B182&gt;=30,"Obesity")</f>
        <v>Over Weight</v>
      </c>
      <c r="K182" s="7" t="str" cm="1">
        <f t="array" ref="K182">_xlfn.IFS(C182&lt;5.7,"Normal",C182&lt;=6.4,"Prediabetes",C182&gt;6.4,"Diabetes")</f>
        <v>Prediabetes</v>
      </c>
    </row>
    <row r="183" spans="1:11">
      <c r="A183" s="12" t="s">
        <v>223</v>
      </c>
      <c r="B183" s="12">
        <v>39.994999999999997</v>
      </c>
      <c r="C183" s="20">
        <v>4.6500000000000004</v>
      </c>
      <c r="D183" s="12" t="s">
        <v>8337</v>
      </c>
      <c r="E183" s="12" t="s">
        <v>8337</v>
      </c>
      <c r="F183" s="12" t="s">
        <v>8337</v>
      </c>
      <c r="G183" s="12" t="s">
        <v>2387</v>
      </c>
      <c r="H183" s="12" t="s">
        <v>8337</v>
      </c>
      <c r="I183" s="19">
        <f>IF(G183="No major surgery",0,G183)</f>
        <v>0</v>
      </c>
      <c r="J183" s="21" t="str" cm="1">
        <f t="array" ref="J183">_xlfn.IFS(B183&lt;18.5,"Under Weight",B183&lt;=24.9,"Normal Weight",B183&lt;=29.999,"Over Weight",B183&gt;=30,"Obesity")</f>
        <v>Obesity</v>
      </c>
      <c r="K183" s="7" t="str" cm="1">
        <f t="array" ref="K183">_xlfn.IFS(C183&lt;5.7,"Normal",C183&lt;=6.4,"Prediabetes",C183&gt;6.4,"Diabetes")</f>
        <v>Normal</v>
      </c>
    </row>
    <row r="184" spans="1:11">
      <c r="A184" s="12" t="s">
        <v>224</v>
      </c>
      <c r="B184" s="12">
        <v>22.92</v>
      </c>
      <c r="C184" s="20">
        <v>5.87</v>
      </c>
      <c r="D184" s="12" t="s">
        <v>8338</v>
      </c>
      <c r="E184" s="12" t="s">
        <v>8337</v>
      </c>
      <c r="F184" s="12" t="s">
        <v>8337</v>
      </c>
      <c r="G184" s="12">
        <v>1</v>
      </c>
      <c r="H184" s="12" t="s">
        <v>8337</v>
      </c>
      <c r="I184" s="19">
        <f>IF(G184="No major surgery",0,G184)</f>
        <v>1</v>
      </c>
      <c r="J184" s="21" t="str" cm="1">
        <f t="array" ref="J184">_xlfn.IFS(B184&lt;18.5,"Under Weight",B184&lt;=24.9,"Normal Weight",B184&lt;=29.999,"Over Weight",B184&gt;=30,"Obesity")</f>
        <v>Normal Weight</v>
      </c>
      <c r="K184" s="7" t="str" cm="1">
        <f t="array" ref="K184">_xlfn.IFS(C184&lt;5.7,"Normal",C184&lt;=6.4,"Prediabetes",C184&gt;6.4,"Diabetes")</f>
        <v>Prediabetes</v>
      </c>
    </row>
    <row r="185" spans="1:11">
      <c r="A185" s="12" t="s">
        <v>225</v>
      </c>
      <c r="B185" s="12">
        <v>24.78</v>
      </c>
      <c r="C185" s="20">
        <v>4.24</v>
      </c>
      <c r="D185" s="12" t="s">
        <v>8338</v>
      </c>
      <c r="E185" s="12" t="s">
        <v>8337</v>
      </c>
      <c r="F185" s="12" t="s">
        <v>8337</v>
      </c>
      <c r="G185" s="12">
        <v>2</v>
      </c>
      <c r="H185" s="12" t="s">
        <v>8337</v>
      </c>
      <c r="I185" s="19">
        <f>IF(G185="No major surgery",0,G185)</f>
        <v>2</v>
      </c>
      <c r="J185" s="21" t="str" cm="1">
        <f t="array" ref="J185">_xlfn.IFS(B185&lt;18.5,"Under Weight",B185&lt;=24.9,"Normal Weight",B185&lt;=29.999,"Over Weight",B185&gt;=30,"Obesity")</f>
        <v>Normal Weight</v>
      </c>
      <c r="K185" s="7" t="str" cm="1">
        <f t="array" ref="K185">_xlfn.IFS(C185&lt;5.7,"Normal",C185&lt;=6.4,"Prediabetes",C185&gt;6.4,"Diabetes")</f>
        <v>Normal</v>
      </c>
    </row>
    <row r="186" spans="1:11">
      <c r="A186" s="12" t="s">
        <v>226</v>
      </c>
      <c r="B186" s="12">
        <v>34.07</v>
      </c>
      <c r="C186" s="20">
        <v>7.81</v>
      </c>
      <c r="D186" s="12" t="s">
        <v>8338</v>
      </c>
      <c r="E186" s="12" t="s">
        <v>8337</v>
      </c>
      <c r="F186" s="12" t="s">
        <v>8337</v>
      </c>
      <c r="G186" s="12" t="s">
        <v>2387</v>
      </c>
      <c r="H186" s="12" t="s">
        <v>8337</v>
      </c>
      <c r="I186" s="19">
        <f>IF(G186="No major surgery",0,G186)</f>
        <v>0</v>
      </c>
      <c r="J186" s="21" t="str" cm="1">
        <f t="array" ref="J186">_xlfn.IFS(B186&lt;18.5,"Under Weight",B186&lt;=24.9,"Normal Weight",B186&lt;=29.999,"Over Weight",B186&gt;=30,"Obesity")</f>
        <v>Obesity</v>
      </c>
      <c r="K186" s="7" t="str" cm="1">
        <f t="array" ref="K186">_xlfn.IFS(C186&lt;5.7,"Normal",C186&lt;=6.4,"Prediabetes",C186&gt;6.4,"Diabetes")</f>
        <v>Diabetes</v>
      </c>
    </row>
    <row r="187" spans="1:11">
      <c r="A187" s="12" t="s">
        <v>227</v>
      </c>
      <c r="B187" s="12">
        <v>30.14</v>
      </c>
      <c r="C187" s="20">
        <v>9.85</v>
      </c>
      <c r="D187" s="12" t="s">
        <v>8337</v>
      </c>
      <c r="E187" s="12" t="s">
        <v>8337</v>
      </c>
      <c r="F187" s="12" t="s">
        <v>8337</v>
      </c>
      <c r="G187" s="12" t="s">
        <v>2387</v>
      </c>
      <c r="H187" s="12" t="s">
        <v>8337</v>
      </c>
      <c r="I187" s="19">
        <f>IF(G187="No major surgery",0,G187)</f>
        <v>0</v>
      </c>
      <c r="J187" s="21" t="str" cm="1">
        <f t="array" ref="J187">_xlfn.IFS(B187&lt;18.5,"Under Weight",B187&lt;=24.9,"Normal Weight",B187&lt;=29.999,"Over Weight",B187&gt;=30,"Obesity")</f>
        <v>Obesity</v>
      </c>
      <c r="K187" s="7" t="str" cm="1">
        <f t="array" ref="K187">_xlfn.IFS(C187&lt;5.7,"Normal",C187&lt;=6.4,"Prediabetes",C187&gt;6.4,"Diabetes")</f>
        <v>Diabetes</v>
      </c>
    </row>
    <row r="188" spans="1:11">
      <c r="A188" s="12" t="s">
        <v>228</v>
      </c>
      <c r="B188" s="12">
        <v>18.05</v>
      </c>
      <c r="C188" s="20">
        <v>6.94</v>
      </c>
      <c r="D188" s="12" t="s">
        <v>8337</v>
      </c>
      <c r="E188" s="12" t="s">
        <v>8337</v>
      </c>
      <c r="F188" s="12" t="s">
        <v>8337</v>
      </c>
      <c r="G188" s="12" t="s">
        <v>2387</v>
      </c>
      <c r="H188" s="12" t="s">
        <v>8337</v>
      </c>
      <c r="I188" s="19">
        <f>IF(G188="No major surgery",0,G188)</f>
        <v>0</v>
      </c>
      <c r="J188" s="21" t="str" cm="1">
        <f t="array" ref="J188">_xlfn.IFS(B188&lt;18.5,"Under Weight",B188&lt;=24.9,"Normal Weight",B188&lt;=29.999,"Over Weight",B188&gt;=30,"Obesity")</f>
        <v>Under Weight</v>
      </c>
      <c r="K188" s="7" t="str" cm="1">
        <f t="array" ref="K188">_xlfn.IFS(C188&lt;5.7,"Normal",C188&lt;=6.4,"Prediabetes",C188&gt;6.4,"Diabetes")</f>
        <v>Diabetes</v>
      </c>
    </row>
    <row r="189" spans="1:11">
      <c r="A189" s="12" t="s">
        <v>229</v>
      </c>
      <c r="B189" s="12">
        <v>37.4</v>
      </c>
      <c r="C189" s="20">
        <v>11.3</v>
      </c>
      <c r="D189" s="12" t="s">
        <v>8338</v>
      </c>
      <c r="E189" s="12" t="s">
        <v>8337</v>
      </c>
      <c r="F189" s="12" t="s">
        <v>8337</v>
      </c>
      <c r="G189" s="12">
        <v>2</v>
      </c>
      <c r="H189" s="12" t="s">
        <v>8337</v>
      </c>
      <c r="I189" s="19">
        <f>IF(G189="No major surgery",0,G189)</f>
        <v>2</v>
      </c>
      <c r="J189" s="21" t="str" cm="1">
        <f t="array" ref="J189">_xlfn.IFS(B189&lt;18.5,"Under Weight",B189&lt;=24.9,"Normal Weight",B189&lt;=29.999,"Over Weight",B189&gt;=30,"Obesity")</f>
        <v>Obesity</v>
      </c>
      <c r="K189" s="7" t="str" cm="1">
        <f t="array" ref="K189">_xlfn.IFS(C189&lt;5.7,"Normal",C189&lt;=6.4,"Prediabetes",C189&gt;6.4,"Diabetes")</f>
        <v>Diabetes</v>
      </c>
    </row>
    <row r="190" spans="1:11">
      <c r="A190" s="12" t="s">
        <v>230</v>
      </c>
      <c r="B190" s="12">
        <v>25.75</v>
      </c>
      <c r="C190" s="20">
        <v>9.23</v>
      </c>
      <c r="D190" s="12" t="s">
        <v>8337</v>
      </c>
      <c r="E190" s="12" t="s">
        <v>8337</v>
      </c>
      <c r="F190" s="12" t="s">
        <v>8337</v>
      </c>
      <c r="G190" s="12" t="s">
        <v>2387</v>
      </c>
      <c r="H190" s="12" t="s">
        <v>8337</v>
      </c>
      <c r="I190" s="19">
        <f>IF(G190="No major surgery",0,G190)</f>
        <v>0</v>
      </c>
      <c r="J190" s="21" t="str" cm="1">
        <f t="array" ref="J190">_xlfn.IFS(B190&lt;18.5,"Under Weight",B190&lt;=24.9,"Normal Weight",B190&lt;=29.999,"Over Weight",B190&gt;=30,"Obesity")</f>
        <v>Over Weight</v>
      </c>
      <c r="K190" s="7" t="str" cm="1">
        <f t="array" ref="K190">_xlfn.IFS(C190&lt;5.7,"Normal",C190&lt;=6.4,"Prediabetes",C190&gt;6.4,"Diabetes")</f>
        <v>Diabetes</v>
      </c>
    </row>
    <row r="191" spans="1:11">
      <c r="A191" s="12" t="s">
        <v>231</v>
      </c>
      <c r="B191" s="12">
        <v>32.299999999999997</v>
      </c>
      <c r="C191" s="20">
        <v>4.37</v>
      </c>
      <c r="D191" s="12" t="s">
        <v>8337</v>
      </c>
      <c r="E191" s="12" t="s">
        <v>8337</v>
      </c>
      <c r="F191" s="12" t="s">
        <v>8337</v>
      </c>
      <c r="G191" s="12">
        <v>2</v>
      </c>
      <c r="H191" s="12" t="s">
        <v>8337</v>
      </c>
      <c r="I191" s="19">
        <f>IF(G191="No major surgery",0,G191)</f>
        <v>2</v>
      </c>
      <c r="J191" s="21" t="str" cm="1">
        <f t="array" ref="J191">_xlfn.IFS(B191&lt;18.5,"Under Weight",B191&lt;=24.9,"Normal Weight",B191&lt;=29.999,"Over Weight",B191&gt;=30,"Obesity")</f>
        <v>Obesity</v>
      </c>
      <c r="K191" s="7" t="str" cm="1">
        <f t="array" ref="K191">_xlfn.IFS(C191&lt;5.7,"Normal",C191&lt;=6.4,"Prediabetes",C191&gt;6.4,"Diabetes")</f>
        <v>Normal</v>
      </c>
    </row>
    <row r="192" spans="1:11">
      <c r="A192" s="12" t="s">
        <v>232</v>
      </c>
      <c r="B192" s="12">
        <v>44.88</v>
      </c>
      <c r="C192" s="20">
        <v>6.04</v>
      </c>
      <c r="D192" s="12" t="s">
        <v>8337</v>
      </c>
      <c r="E192" s="12" t="s">
        <v>8337</v>
      </c>
      <c r="F192" s="12" t="s">
        <v>8338</v>
      </c>
      <c r="G192" s="12">
        <v>1</v>
      </c>
      <c r="H192" s="12" t="s">
        <v>8338</v>
      </c>
      <c r="I192" s="19">
        <f>IF(G192="No major surgery",0,G192)</f>
        <v>1</v>
      </c>
      <c r="J192" s="21" t="str" cm="1">
        <f t="array" ref="J192">_xlfn.IFS(B192&lt;18.5,"Under Weight",B192&lt;=24.9,"Normal Weight",B192&lt;=29.999,"Over Weight",B192&gt;=30,"Obesity")</f>
        <v>Obesity</v>
      </c>
      <c r="K192" s="7" t="str" cm="1">
        <f t="array" ref="K192">_xlfn.IFS(C192&lt;5.7,"Normal",C192&lt;=6.4,"Prediabetes",C192&gt;6.4,"Diabetes")</f>
        <v>Prediabetes</v>
      </c>
    </row>
    <row r="193" spans="1:11">
      <c r="A193" s="12" t="s">
        <v>233</v>
      </c>
      <c r="B193" s="12">
        <v>28.61</v>
      </c>
      <c r="C193" s="20">
        <v>5.76</v>
      </c>
      <c r="D193" s="12" t="s">
        <v>8337</v>
      </c>
      <c r="E193" s="12" t="s">
        <v>8337</v>
      </c>
      <c r="F193" s="12" t="s">
        <v>8338</v>
      </c>
      <c r="G193" s="12">
        <v>1</v>
      </c>
      <c r="H193" s="12" t="s">
        <v>8337</v>
      </c>
      <c r="I193" s="19">
        <f>IF(G193="No major surgery",0,G193)</f>
        <v>1</v>
      </c>
      <c r="J193" s="21" t="str" cm="1">
        <f t="array" ref="J193">_xlfn.IFS(B193&lt;18.5,"Under Weight",B193&lt;=24.9,"Normal Weight",B193&lt;=29.999,"Over Weight",B193&gt;=30,"Obesity")</f>
        <v>Over Weight</v>
      </c>
      <c r="K193" s="7" t="str" cm="1">
        <f t="array" ref="K193">_xlfn.IFS(C193&lt;5.7,"Normal",C193&lt;=6.4,"Prediabetes",C193&gt;6.4,"Diabetes")</f>
        <v>Prediabetes</v>
      </c>
    </row>
    <row r="194" spans="1:11">
      <c r="A194" s="12" t="s">
        <v>234</v>
      </c>
      <c r="B194" s="12">
        <v>45.41</v>
      </c>
      <c r="C194" s="20">
        <v>4.96</v>
      </c>
      <c r="D194" s="12" t="s">
        <v>8337</v>
      </c>
      <c r="E194" s="12" t="s">
        <v>8337</v>
      </c>
      <c r="F194" s="12" t="s">
        <v>8337</v>
      </c>
      <c r="G194" s="12">
        <v>1</v>
      </c>
      <c r="H194" s="12" t="s">
        <v>8337</v>
      </c>
      <c r="I194" s="19">
        <f>IF(G194="No major surgery",0,G194)</f>
        <v>1</v>
      </c>
      <c r="J194" s="21" t="str" cm="1">
        <f t="array" ref="J194">_xlfn.IFS(B194&lt;18.5,"Under Weight",B194&lt;=24.9,"Normal Weight",B194&lt;=29.999,"Over Weight",B194&gt;=30,"Obesity")</f>
        <v>Obesity</v>
      </c>
      <c r="K194" s="7" t="str" cm="1">
        <f t="array" ref="K194">_xlfn.IFS(C194&lt;5.7,"Normal",C194&lt;=6.4,"Prediabetes",C194&gt;6.4,"Diabetes")</f>
        <v>Normal</v>
      </c>
    </row>
    <row r="195" spans="1:11">
      <c r="A195" s="12" t="s">
        <v>235</v>
      </c>
      <c r="B195" s="12">
        <v>31.2</v>
      </c>
      <c r="C195" s="20">
        <v>11.04</v>
      </c>
      <c r="D195" s="12" t="s">
        <v>8338</v>
      </c>
      <c r="E195" s="12" t="s">
        <v>8337</v>
      </c>
      <c r="F195" s="12" t="s">
        <v>8337</v>
      </c>
      <c r="G195" s="12">
        <v>2</v>
      </c>
      <c r="H195" s="12" t="s">
        <v>8337</v>
      </c>
      <c r="I195" s="19">
        <f>IF(G195="No major surgery",0,G195)</f>
        <v>2</v>
      </c>
      <c r="J195" s="21" t="str" cm="1">
        <f t="array" ref="J195">_xlfn.IFS(B195&lt;18.5,"Under Weight",B195&lt;=24.9,"Normal Weight",B195&lt;=29.999,"Over Weight",B195&gt;=30,"Obesity")</f>
        <v>Obesity</v>
      </c>
      <c r="K195" s="7" t="str" cm="1">
        <f t="array" ref="K195">_xlfn.IFS(C195&lt;5.7,"Normal",C195&lt;=6.4,"Prediabetes",C195&gt;6.4,"Diabetes")</f>
        <v>Diabetes</v>
      </c>
    </row>
    <row r="196" spans="1:11">
      <c r="A196" s="12" t="s">
        <v>236</v>
      </c>
      <c r="B196" s="12">
        <v>29.83</v>
      </c>
      <c r="C196" s="20">
        <v>7.81</v>
      </c>
      <c r="D196" s="12" t="s">
        <v>8338</v>
      </c>
      <c r="E196" s="12" t="s">
        <v>8337</v>
      </c>
      <c r="F196" s="12" t="s">
        <v>8337</v>
      </c>
      <c r="G196" s="12">
        <v>1</v>
      </c>
      <c r="H196" s="12" t="s">
        <v>8337</v>
      </c>
      <c r="I196" s="19">
        <f>IF(G196="No major surgery",0,G196)</f>
        <v>1</v>
      </c>
      <c r="J196" s="21" t="str" cm="1">
        <f t="array" ref="J196">_xlfn.IFS(B196&lt;18.5,"Under Weight",B196&lt;=24.9,"Normal Weight",B196&lt;=29.999,"Over Weight",B196&gt;=30,"Obesity")</f>
        <v>Over Weight</v>
      </c>
      <c r="K196" s="7" t="str" cm="1">
        <f t="array" ref="K196">_xlfn.IFS(C196&lt;5.7,"Normal",C196&lt;=6.4,"Prediabetes",C196&gt;6.4,"Diabetes")</f>
        <v>Diabetes</v>
      </c>
    </row>
    <row r="197" spans="1:11">
      <c r="A197" s="12" t="s">
        <v>237</v>
      </c>
      <c r="B197" s="12">
        <v>29.06</v>
      </c>
      <c r="C197" s="20">
        <v>4.55</v>
      </c>
      <c r="D197" s="12" t="s">
        <v>8337</v>
      </c>
      <c r="E197" s="12" t="s">
        <v>8337</v>
      </c>
      <c r="F197" s="12" t="s">
        <v>8337</v>
      </c>
      <c r="G197" s="12" t="s">
        <v>2387</v>
      </c>
      <c r="H197" s="12" t="s">
        <v>8337</v>
      </c>
      <c r="I197" s="19">
        <f>IF(G197="No major surgery",0,G197)</f>
        <v>0</v>
      </c>
      <c r="J197" s="21" t="str" cm="1">
        <f t="array" ref="J197">_xlfn.IFS(B197&lt;18.5,"Under Weight",B197&lt;=24.9,"Normal Weight",B197&lt;=29.999,"Over Weight",B197&gt;=30,"Obesity")</f>
        <v>Over Weight</v>
      </c>
      <c r="K197" s="7" t="str" cm="1">
        <f t="array" ref="K197">_xlfn.IFS(C197&lt;5.7,"Normal",C197&lt;=6.4,"Prediabetes",C197&gt;6.4,"Diabetes")</f>
        <v>Normal</v>
      </c>
    </row>
    <row r="198" spans="1:11">
      <c r="A198" s="12" t="s">
        <v>238</v>
      </c>
      <c r="B198" s="12">
        <v>27.454999999999998</v>
      </c>
      <c r="C198" s="20">
        <v>6.13</v>
      </c>
      <c r="D198" s="12" t="s">
        <v>8337</v>
      </c>
      <c r="E198" s="12" t="s">
        <v>8337</v>
      </c>
      <c r="F198" s="12" t="s">
        <v>8337</v>
      </c>
      <c r="G198" s="12">
        <v>2</v>
      </c>
      <c r="H198" s="12" t="s">
        <v>8337</v>
      </c>
      <c r="I198" s="19">
        <f>IF(G198="No major surgery",0,G198)</f>
        <v>2</v>
      </c>
      <c r="J198" s="21" t="str" cm="1">
        <f t="array" ref="J198">_xlfn.IFS(B198&lt;18.5,"Under Weight",B198&lt;=24.9,"Normal Weight",B198&lt;=29.999,"Over Weight",B198&gt;=30,"Obesity")</f>
        <v>Over Weight</v>
      </c>
      <c r="K198" s="7" t="str" cm="1">
        <f t="array" ref="K198">_xlfn.IFS(C198&lt;5.7,"Normal",C198&lt;=6.4,"Prediabetes",C198&gt;6.4,"Diabetes")</f>
        <v>Prediabetes</v>
      </c>
    </row>
    <row r="199" spans="1:11">
      <c r="A199" s="12" t="s">
        <v>239</v>
      </c>
      <c r="B199" s="12">
        <v>23.01</v>
      </c>
      <c r="C199" s="20">
        <v>6.04</v>
      </c>
      <c r="D199" s="12" t="s">
        <v>8338</v>
      </c>
      <c r="E199" s="12" t="s">
        <v>8337</v>
      </c>
      <c r="F199" s="12" t="s">
        <v>8337</v>
      </c>
      <c r="G199" s="12">
        <v>1</v>
      </c>
      <c r="H199" s="12" t="s">
        <v>8337</v>
      </c>
      <c r="I199" s="19">
        <f>IF(G199="No major surgery",0,G199)</f>
        <v>1</v>
      </c>
      <c r="J199" s="21" t="str" cm="1">
        <f t="array" ref="J199">_xlfn.IFS(B199&lt;18.5,"Under Weight",B199&lt;=24.9,"Normal Weight",B199&lt;=29.999,"Over Weight",B199&gt;=30,"Obesity")</f>
        <v>Normal Weight</v>
      </c>
      <c r="K199" s="7" t="str" cm="1">
        <f t="array" ref="K199">_xlfn.IFS(C199&lt;5.7,"Normal",C199&lt;=6.4,"Prediabetes",C199&gt;6.4,"Diabetes")</f>
        <v>Prediabetes</v>
      </c>
    </row>
    <row r="200" spans="1:11">
      <c r="A200" s="12" t="s">
        <v>240</v>
      </c>
      <c r="B200" s="12">
        <v>31.39</v>
      </c>
      <c r="C200" s="20">
        <v>8.85</v>
      </c>
      <c r="D200" s="12" t="s">
        <v>8338</v>
      </c>
      <c r="E200" s="12" t="s">
        <v>8337</v>
      </c>
      <c r="F200" s="12" t="s">
        <v>8337</v>
      </c>
      <c r="G200" s="12" t="s">
        <v>2387</v>
      </c>
      <c r="H200" s="12" t="s">
        <v>8337</v>
      </c>
      <c r="I200" s="19">
        <f>IF(G200="No major surgery",0,G200)</f>
        <v>0</v>
      </c>
      <c r="J200" s="21" t="str" cm="1">
        <f t="array" ref="J200">_xlfn.IFS(B200&lt;18.5,"Under Weight",B200&lt;=24.9,"Normal Weight",B200&lt;=29.999,"Over Weight",B200&gt;=30,"Obesity")</f>
        <v>Obesity</v>
      </c>
      <c r="K200" s="7" t="str" cm="1">
        <f t="array" ref="K200">_xlfn.IFS(C200&lt;5.7,"Normal",C200&lt;=6.4,"Prediabetes",C200&gt;6.4,"Diabetes")</f>
        <v>Diabetes</v>
      </c>
    </row>
    <row r="201" spans="1:11">
      <c r="A201" s="12" t="s">
        <v>241</v>
      </c>
      <c r="B201" s="12">
        <v>34.770000000000003</v>
      </c>
      <c r="C201" s="20">
        <v>10.54</v>
      </c>
      <c r="D201" s="12" t="s">
        <v>8337</v>
      </c>
      <c r="E201" s="12" t="s">
        <v>8337</v>
      </c>
      <c r="F201" s="12" t="s">
        <v>8337</v>
      </c>
      <c r="G201" s="12">
        <v>2</v>
      </c>
      <c r="H201" s="12" t="s">
        <v>8337</v>
      </c>
      <c r="I201" s="19">
        <f>IF(G201="No major surgery",0,G201)</f>
        <v>2</v>
      </c>
      <c r="J201" s="21" t="str" cm="1">
        <f t="array" ref="J201">_xlfn.IFS(B201&lt;18.5,"Under Weight",B201&lt;=24.9,"Normal Weight",B201&lt;=29.999,"Over Weight",B201&gt;=30,"Obesity")</f>
        <v>Obesity</v>
      </c>
      <c r="K201" s="7" t="str" cm="1">
        <f t="array" ref="K201">_xlfn.IFS(C201&lt;5.7,"Normal",C201&lt;=6.4,"Prediabetes",C201&gt;6.4,"Diabetes")</f>
        <v>Diabetes</v>
      </c>
    </row>
    <row r="202" spans="1:11">
      <c r="A202" s="12" t="s">
        <v>242</v>
      </c>
      <c r="B202" s="12">
        <v>24.48</v>
      </c>
      <c r="C202" s="20">
        <v>4.37</v>
      </c>
      <c r="D202" s="12" t="s">
        <v>8338</v>
      </c>
      <c r="E202" s="12" t="s">
        <v>8337</v>
      </c>
      <c r="F202" s="12" t="s">
        <v>8337</v>
      </c>
      <c r="G202" s="12">
        <v>2</v>
      </c>
      <c r="H202" s="12" t="s">
        <v>8337</v>
      </c>
      <c r="I202" s="19">
        <f>IF(G202="No major surgery",0,G202)</f>
        <v>2</v>
      </c>
      <c r="J202" s="21" t="str" cm="1">
        <f t="array" ref="J202">_xlfn.IFS(B202&lt;18.5,"Under Weight",B202&lt;=24.9,"Normal Weight",B202&lt;=29.999,"Over Weight",B202&gt;=30,"Obesity")</f>
        <v>Normal Weight</v>
      </c>
      <c r="K202" s="7" t="str" cm="1">
        <f t="array" ref="K202">_xlfn.IFS(C202&lt;5.7,"Normal",C202&lt;=6.4,"Prediabetes",C202&gt;6.4,"Diabetes")</f>
        <v>Normal</v>
      </c>
    </row>
    <row r="203" spans="1:11">
      <c r="A203" s="12" t="s">
        <v>243</v>
      </c>
      <c r="B203" s="12">
        <v>44.32</v>
      </c>
      <c r="C203" s="20">
        <v>10.55</v>
      </c>
      <c r="D203" s="12" t="s">
        <v>8337</v>
      </c>
      <c r="E203" s="12" t="s">
        <v>8337</v>
      </c>
      <c r="F203" s="12" t="s">
        <v>8337</v>
      </c>
      <c r="G203" s="12" t="s">
        <v>2387</v>
      </c>
      <c r="H203" s="12" t="s">
        <v>8338</v>
      </c>
      <c r="I203" s="19">
        <f>IF(G203="No major surgery",0,G203)</f>
        <v>0</v>
      </c>
      <c r="J203" s="21" t="str" cm="1">
        <f t="array" ref="J203">_xlfn.IFS(B203&lt;18.5,"Under Weight",B203&lt;=24.9,"Normal Weight",B203&lt;=29.999,"Over Weight",B203&gt;=30,"Obesity")</f>
        <v>Obesity</v>
      </c>
      <c r="K203" s="7" t="str" cm="1">
        <f t="array" ref="K203">_xlfn.IFS(C203&lt;5.7,"Normal",C203&lt;=6.4,"Prediabetes",C203&gt;6.4,"Diabetes")</f>
        <v>Diabetes</v>
      </c>
    </row>
    <row r="204" spans="1:11">
      <c r="A204" s="12" t="s">
        <v>244</v>
      </c>
      <c r="B204" s="12">
        <v>22.61</v>
      </c>
      <c r="C204" s="20">
        <v>9.6300000000000008</v>
      </c>
      <c r="D204" s="12" t="s">
        <v>8337</v>
      </c>
      <c r="E204" s="12" t="s">
        <v>8337</v>
      </c>
      <c r="F204" s="12" t="s">
        <v>8337</v>
      </c>
      <c r="G204" s="12">
        <v>2</v>
      </c>
      <c r="H204" s="12" t="s">
        <v>8337</v>
      </c>
      <c r="I204" s="19">
        <f>IF(G204="No major surgery",0,G204)</f>
        <v>2</v>
      </c>
      <c r="J204" s="21" t="str" cm="1">
        <f t="array" ref="J204">_xlfn.IFS(B204&lt;18.5,"Under Weight",B204&lt;=24.9,"Normal Weight",B204&lt;=29.999,"Over Weight",B204&gt;=30,"Obesity")</f>
        <v>Normal Weight</v>
      </c>
      <c r="K204" s="7" t="str" cm="1">
        <f t="array" ref="K204">_xlfn.IFS(C204&lt;5.7,"Normal",C204&lt;=6.4,"Prediabetes",C204&gt;6.4,"Diabetes")</f>
        <v>Diabetes</v>
      </c>
    </row>
    <row r="205" spans="1:11">
      <c r="A205" s="12" t="s">
        <v>245</v>
      </c>
      <c r="B205" s="12">
        <v>34.299999999999997</v>
      </c>
      <c r="C205" s="20">
        <v>10.37</v>
      </c>
      <c r="D205" s="12" t="s">
        <v>8337</v>
      </c>
      <c r="E205" s="12" t="s">
        <v>8337</v>
      </c>
      <c r="F205" s="12" t="s">
        <v>8337</v>
      </c>
      <c r="G205" s="12" t="s">
        <v>2387</v>
      </c>
      <c r="H205" s="12" t="s">
        <v>8337</v>
      </c>
      <c r="I205" s="19">
        <f>IF(G205="No major surgery",0,G205)</f>
        <v>0</v>
      </c>
      <c r="J205" s="21" t="str" cm="1">
        <f t="array" ref="J205">_xlfn.IFS(B205&lt;18.5,"Under Weight",B205&lt;=24.9,"Normal Weight",B205&lt;=29.999,"Over Weight",B205&gt;=30,"Obesity")</f>
        <v>Obesity</v>
      </c>
      <c r="K205" s="7" t="str" cm="1">
        <f t="array" ref="K205">_xlfn.IFS(C205&lt;5.7,"Normal",C205&lt;=6.4,"Prediabetes",C205&gt;6.4,"Diabetes")</f>
        <v>Diabetes</v>
      </c>
    </row>
    <row r="206" spans="1:11">
      <c r="A206" s="12" t="s">
        <v>246</v>
      </c>
      <c r="B206" s="12">
        <v>46.09</v>
      </c>
      <c r="C206" s="20">
        <v>5.44</v>
      </c>
      <c r="D206" s="12" t="s">
        <v>8337</v>
      </c>
      <c r="E206" s="12" t="s">
        <v>8337</v>
      </c>
      <c r="F206" s="12" t="s">
        <v>8337</v>
      </c>
      <c r="G206" s="12">
        <v>2</v>
      </c>
      <c r="H206" s="12" t="s">
        <v>8337</v>
      </c>
      <c r="I206" s="19">
        <f>IF(G206="No major surgery",0,G206)</f>
        <v>2</v>
      </c>
      <c r="J206" s="21" t="str" cm="1">
        <f t="array" ref="J206">_xlfn.IFS(B206&lt;18.5,"Under Weight",B206&lt;=24.9,"Normal Weight",B206&lt;=29.999,"Over Weight",B206&gt;=30,"Obesity")</f>
        <v>Obesity</v>
      </c>
      <c r="K206" s="7" t="str" cm="1">
        <f t="array" ref="K206">_xlfn.IFS(C206&lt;5.7,"Normal",C206&lt;=6.4,"Prediabetes",C206&gt;6.4,"Diabetes")</f>
        <v>Normal</v>
      </c>
    </row>
    <row r="207" spans="1:11">
      <c r="A207" s="12" t="s">
        <v>247</v>
      </c>
      <c r="B207" s="12">
        <v>44.744999999999997</v>
      </c>
      <c r="C207" s="20">
        <v>5.19</v>
      </c>
      <c r="D207" s="12" t="s">
        <v>8337</v>
      </c>
      <c r="E207" s="12" t="s">
        <v>8337</v>
      </c>
      <c r="F207" s="12" t="s">
        <v>8337</v>
      </c>
      <c r="G207" s="12">
        <v>2</v>
      </c>
      <c r="H207" s="12" t="s">
        <v>8337</v>
      </c>
      <c r="I207" s="19">
        <f>IF(G207="No major surgery",0,G207)</f>
        <v>2</v>
      </c>
      <c r="J207" s="21" t="str" cm="1">
        <f t="array" ref="J207">_xlfn.IFS(B207&lt;18.5,"Under Weight",B207&lt;=24.9,"Normal Weight",B207&lt;=29.999,"Over Weight",B207&gt;=30,"Obesity")</f>
        <v>Obesity</v>
      </c>
      <c r="K207" s="7" t="str" cm="1">
        <f t="array" ref="K207">_xlfn.IFS(C207&lt;5.7,"Normal",C207&lt;=6.4,"Prediabetes",C207&gt;6.4,"Diabetes")</f>
        <v>Normal</v>
      </c>
    </row>
    <row r="208" spans="1:11">
      <c r="A208" s="12" t="s">
        <v>248</v>
      </c>
      <c r="B208" s="12">
        <v>26.33</v>
      </c>
      <c r="C208" s="20">
        <v>11.8</v>
      </c>
      <c r="D208" s="12" t="s">
        <v>8338</v>
      </c>
      <c r="E208" s="12" t="s">
        <v>8337</v>
      </c>
      <c r="F208" s="12" t="s">
        <v>8337</v>
      </c>
      <c r="G208" s="12">
        <v>1</v>
      </c>
      <c r="H208" s="12" t="s">
        <v>8337</v>
      </c>
      <c r="I208" s="19">
        <f>IF(G208="No major surgery",0,G208)</f>
        <v>1</v>
      </c>
      <c r="J208" s="21" t="str" cm="1">
        <f t="array" ref="J208">_xlfn.IFS(B208&lt;18.5,"Under Weight",B208&lt;=24.9,"Normal Weight",B208&lt;=29.999,"Over Weight",B208&gt;=30,"Obesity")</f>
        <v>Over Weight</v>
      </c>
      <c r="K208" s="7" t="str" cm="1">
        <f t="array" ref="K208">_xlfn.IFS(C208&lt;5.7,"Normal",C208&lt;=6.4,"Prediabetes",C208&gt;6.4,"Diabetes")</f>
        <v>Diabetes</v>
      </c>
    </row>
    <row r="209" spans="1:11">
      <c r="A209" s="12" t="s">
        <v>249</v>
      </c>
      <c r="B209" s="12">
        <v>26.6</v>
      </c>
      <c r="C209" s="20">
        <v>8.3800000000000008</v>
      </c>
      <c r="D209" s="12" t="s">
        <v>8337</v>
      </c>
      <c r="E209" s="12" t="s">
        <v>8337</v>
      </c>
      <c r="F209" s="12" t="s">
        <v>8337</v>
      </c>
      <c r="G209" s="12">
        <v>2</v>
      </c>
      <c r="H209" s="12" t="s">
        <v>8337</v>
      </c>
      <c r="I209" s="19">
        <f>IF(G209="No major surgery",0,G209)</f>
        <v>2</v>
      </c>
      <c r="J209" s="21" t="str" cm="1">
        <f t="array" ref="J209">_xlfn.IFS(B209&lt;18.5,"Under Weight",B209&lt;=24.9,"Normal Weight",B209&lt;=29.999,"Over Weight",B209&gt;=30,"Obesity")</f>
        <v>Over Weight</v>
      </c>
      <c r="K209" s="7" t="str" cm="1">
        <f t="array" ref="K209">_xlfn.IFS(C209&lt;5.7,"Normal",C209&lt;=6.4,"Prediabetes",C209&gt;6.4,"Diabetes")</f>
        <v>Diabetes</v>
      </c>
    </row>
    <row r="210" spans="1:11">
      <c r="A210" s="12" t="s">
        <v>250</v>
      </c>
      <c r="B210" s="12">
        <v>27.5</v>
      </c>
      <c r="C210" s="20">
        <v>7.58</v>
      </c>
      <c r="D210" s="12" t="s">
        <v>8337</v>
      </c>
      <c r="E210" s="12" t="s">
        <v>8337</v>
      </c>
      <c r="F210" s="12" t="s">
        <v>8337</v>
      </c>
      <c r="G210" s="12" t="s">
        <v>2387</v>
      </c>
      <c r="H210" s="12" t="s">
        <v>8337</v>
      </c>
      <c r="I210" s="19">
        <f>IF(G210="No major surgery",0,G210)</f>
        <v>0</v>
      </c>
      <c r="J210" s="21" t="str" cm="1">
        <f t="array" ref="J210">_xlfn.IFS(B210&lt;18.5,"Under Weight",B210&lt;=24.9,"Normal Weight",B210&lt;=29.999,"Over Weight",B210&gt;=30,"Obesity")</f>
        <v>Over Weight</v>
      </c>
      <c r="K210" s="7" t="str" cm="1">
        <f t="array" ref="K210">_xlfn.IFS(C210&lt;5.7,"Normal",C210&lt;=6.4,"Prediabetes",C210&gt;6.4,"Diabetes")</f>
        <v>Diabetes</v>
      </c>
    </row>
    <row r="211" spans="1:11">
      <c r="A211" s="12" t="s">
        <v>251</v>
      </c>
      <c r="B211" s="12">
        <v>41.55</v>
      </c>
      <c r="C211" s="20">
        <v>4.6100000000000003</v>
      </c>
      <c r="D211" s="12" t="s">
        <v>8337</v>
      </c>
      <c r="E211" s="12" t="s">
        <v>8337</v>
      </c>
      <c r="F211" s="12" t="s">
        <v>8337</v>
      </c>
      <c r="G211" s="12">
        <v>1</v>
      </c>
      <c r="H211" s="12" t="s">
        <v>8337</v>
      </c>
      <c r="I211" s="19">
        <f>IF(G211="No major surgery",0,G211)</f>
        <v>1</v>
      </c>
      <c r="J211" s="21" t="str" cm="1">
        <f t="array" ref="J211">_xlfn.IFS(B211&lt;18.5,"Under Weight",B211&lt;=24.9,"Normal Weight",B211&lt;=29.999,"Over Weight",B211&gt;=30,"Obesity")</f>
        <v>Obesity</v>
      </c>
      <c r="K211" s="7" t="str" cm="1">
        <f t="array" ref="K211">_xlfn.IFS(C211&lt;5.7,"Normal",C211&lt;=6.4,"Prediabetes",C211&gt;6.4,"Diabetes")</f>
        <v>Normal</v>
      </c>
    </row>
    <row r="212" spans="1:11">
      <c r="A212" s="12" t="s">
        <v>252</v>
      </c>
      <c r="B212" s="12">
        <v>41.47</v>
      </c>
      <c r="C212" s="20">
        <v>4.7</v>
      </c>
      <c r="D212" s="12" t="s">
        <v>8338</v>
      </c>
      <c r="E212" s="12" t="s">
        <v>8337</v>
      </c>
      <c r="F212" s="12" t="s">
        <v>8338</v>
      </c>
      <c r="G212" s="12">
        <v>1</v>
      </c>
      <c r="H212" s="12" t="s">
        <v>8337</v>
      </c>
      <c r="I212" s="19">
        <f>IF(G212="No major surgery",0,G212)</f>
        <v>1</v>
      </c>
      <c r="J212" s="21" t="str" cm="1">
        <f t="array" ref="J212">_xlfn.IFS(B212&lt;18.5,"Under Weight",B212&lt;=24.9,"Normal Weight",B212&lt;=29.999,"Over Weight",B212&gt;=30,"Obesity")</f>
        <v>Obesity</v>
      </c>
      <c r="K212" s="7" t="str" cm="1">
        <f t="array" ref="K212">_xlfn.IFS(C212&lt;5.7,"Normal",C212&lt;=6.4,"Prediabetes",C212&gt;6.4,"Diabetes")</f>
        <v>Normal</v>
      </c>
    </row>
    <row r="213" spans="1:11">
      <c r="A213" s="12" t="s">
        <v>253</v>
      </c>
      <c r="B213" s="12">
        <v>24.795000000000002</v>
      </c>
      <c r="C213" s="20">
        <v>6.05</v>
      </c>
      <c r="D213" s="12" t="s">
        <v>8338</v>
      </c>
      <c r="E213" s="12" t="s">
        <v>8337</v>
      </c>
      <c r="F213" s="12" t="s">
        <v>8337</v>
      </c>
      <c r="G213" s="12" t="s">
        <v>2387</v>
      </c>
      <c r="H213" s="12" t="s">
        <v>8337</v>
      </c>
      <c r="I213" s="19">
        <f>IF(G213="No major surgery",0,G213)</f>
        <v>0</v>
      </c>
      <c r="J213" s="21" t="str" cm="1">
        <f t="array" ref="J213">_xlfn.IFS(B213&lt;18.5,"Under Weight",B213&lt;=24.9,"Normal Weight",B213&lt;=29.999,"Over Weight",B213&gt;=30,"Obesity")</f>
        <v>Normal Weight</v>
      </c>
      <c r="K213" s="7" t="str" cm="1">
        <f t="array" ref="K213">_xlfn.IFS(C213&lt;5.7,"Normal",C213&lt;=6.4,"Prediabetes",C213&gt;6.4,"Diabetes")</f>
        <v>Prediabetes</v>
      </c>
    </row>
    <row r="214" spans="1:11">
      <c r="A214" s="12" t="s">
        <v>254</v>
      </c>
      <c r="B214" s="12">
        <v>46.39</v>
      </c>
      <c r="C214" s="20">
        <v>5.09</v>
      </c>
      <c r="D214" s="12" t="s">
        <v>8337</v>
      </c>
      <c r="E214" s="12" t="s">
        <v>8337</v>
      </c>
      <c r="F214" s="12" t="s">
        <v>8337</v>
      </c>
      <c r="G214" s="12" t="s">
        <v>2387</v>
      </c>
      <c r="H214" s="12" t="s">
        <v>8338</v>
      </c>
      <c r="I214" s="19">
        <f>IF(G214="No major surgery",0,G214)</f>
        <v>0</v>
      </c>
      <c r="J214" s="21" t="str" cm="1">
        <f t="array" ref="J214">_xlfn.IFS(B214&lt;18.5,"Under Weight",B214&lt;=24.9,"Normal Weight",B214&lt;=29.999,"Over Weight",B214&gt;=30,"Obesity")</f>
        <v>Obesity</v>
      </c>
      <c r="K214" s="7" t="str" cm="1">
        <f t="array" ref="K214">_xlfn.IFS(C214&lt;5.7,"Normal",C214&lt;=6.4,"Prediabetes",C214&gt;6.4,"Diabetes")</f>
        <v>Normal</v>
      </c>
    </row>
    <row r="215" spans="1:11">
      <c r="A215" s="12" t="s">
        <v>255</v>
      </c>
      <c r="B215" s="12">
        <v>29.48</v>
      </c>
      <c r="C215" s="20">
        <v>5.63</v>
      </c>
      <c r="D215" s="12" t="s">
        <v>8338</v>
      </c>
      <c r="E215" s="12" t="s">
        <v>8337</v>
      </c>
      <c r="F215" s="12" t="s">
        <v>8338</v>
      </c>
      <c r="G215" s="12">
        <v>1</v>
      </c>
      <c r="H215" s="12" t="s">
        <v>8337</v>
      </c>
      <c r="I215" s="19">
        <f>IF(G215="No major surgery",0,G215)</f>
        <v>1</v>
      </c>
      <c r="J215" s="21" t="str" cm="1">
        <f t="array" ref="J215">_xlfn.IFS(B215&lt;18.5,"Under Weight",B215&lt;=24.9,"Normal Weight",B215&lt;=29.999,"Over Weight",B215&gt;=30,"Obesity")</f>
        <v>Over Weight</v>
      </c>
      <c r="K215" s="7" t="str" cm="1">
        <f t="array" ref="K215">_xlfn.IFS(C215&lt;5.7,"Normal",C215&lt;=6.4,"Prediabetes",C215&gt;6.4,"Diabetes")</f>
        <v>Normal</v>
      </c>
    </row>
    <row r="216" spans="1:11">
      <c r="A216" s="12" t="s">
        <v>256</v>
      </c>
      <c r="B216" s="12">
        <v>28.09</v>
      </c>
      <c r="C216" s="20">
        <v>6.06</v>
      </c>
      <c r="D216" s="12" t="s">
        <v>8337</v>
      </c>
      <c r="E216" s="12" t="s">
        <v>8337</v>
      </c>
      <c r="F216" s="12" t="s">
        <v>8338</v>
      </c>
      <c r="G216" s="12">
        <v>1</v>
      </c>
      <c r="H216" s="12" t="s">
        <v>8337</v>
      </c>
      <c r="I216" s="19">
        <f>IF(G216="No major surgery",0,G216)</f>
        <v>1</v>
      </c>
      <c r="J216" s="21" t="str" cm="1">
        <f t="array" ref="J216">_xlfn.IFS(B216&lt;18.5,"Under Weight",B216&lt;=24.9,"Normal Weight",B216&lt;=29.999,"Over Weight",B216&gt;=30,"Obesity")</f>
        <v>Over Weight</v>
      </c>
      <c r="K216" s="7" t="str" cm="1">
        <f t="array" ref="K216">_xlfn.IFS(C216&lt;5.7,"Normal",C216&lt;=6.4,"Prediabetes",C216&gt;6.4,"Diabetes")</f>
        <v>Prediabetes</v>
      </c>
    </row>
    <row r="217" spans="1:11">
      <c r="A217" s="12" t="s">
        <v>257</v>
      </c>
      <c r="B217" s="12">
        <v>32.729999999999997</v>
      </c>
      <c r="C217" s="20">
        <v>5.19</v>
      </c>
      <c r="D217" s="12" t="s">
        <v>8337</v>
      </c>
      <c r="E217" s="12" t="s">
        <v>8337</v>
      </c>
      <c r="F217" s="12" t="s">
        <v>8337</v>
      </c>
      <c r="G217" s="12">
        <v>1</v>
      </c>
      <c r="H217" s="12" t="s">
        <v>8337</v>
      </c>
      <c r="I217" s="19">
        <f>IF(G217="No major surgery",0,G217)</f>
        <v>1</v>
      </c>
      <c r="J217" s="21" t="str" cm="1">
        <f t="array" ref="J217">_xlfn.IFS(B217&lt;18.5,"Under Weight",B217&lt;=24.9,"Normal Weight",B217&lt;=29.999,"Over Weight",B217&gt;=30,"Obesity")</f>
        <v>Obesity</v>
      </c>
      <c r="K217" s="7" t="str" cm="1">
        <f t="array" ref="K217">_xlfn.IFS(C217&lt;5.7,"Normal",C217&lt;=6.4,"Prediabetes",C217&gt;6.4,"Diabetes")</f>
        <v>Normal</v>
      </c>
    </row>
    <row r="218" spans="1:11">
      <c r="A218" s="12" t="s">
        <v>258</v>
      </c>
      <c r="B218" s="12">
        <v>27.36</v>
      </c>
      <c r="C218" s="20">
        <v>8.9600000000000009</v>
      </c>
      <c r="D218" s="12" t="s">
        <v>8337</v>
      </c>
      <c r="E218" s="12" t="s">
        <v>8337</v>
      </c>
      <c r="F218" s="12" t="s">
        <v>8337</v>
      </c>
      <c r="G218" s="12" t="s">
        <v>2387</v>
      </c>
      <c r="H218" s="12" t="s">
        <v>8337</v>
      </c>
      <c r="I218" s="19">
        <f>IF(G218="No major surgery",0,G218)</f>
        <v>0</v>
      </c>
      <c r="J218" s="21" t="str" cm="1">
        <f t="array" ref="J218">_xlfn.IFS(B218&lt;18.5,"Under Weight",B218&lt;=24.9,"Normal Weight",B218&lt;=29.999,"Over Weight",B218&gt;=30,"Obesity")</f>
        <v>Over Weight</v>
      </c>
      <c r="K218" s="7" t="str" cm="1">
        <f t="array" ref="K218">_xlfn.IFS(C218&lt;5.7,"Normal",C218&lt;=6.4,"Prediabetes",C218&gt;6.4,"Diabetes")</f>
        <v>Diabetes</v>
      </c>
    </row>
    <row r="219" spans="1:11">
      <c r="A219" s="12" t="s">
        <v>259</v>
      </c>
      <c r="B219" s="12">
        <v>27.265000000000001</v>
      </c>
      <c r="C219" s="20">
        <v>11.39</v>
      </c>
      <c r="D219" s="12" t="s">
        <v>8337</v>
      </c>
      <c r="E219" s="12" t="s">
        <v>8337</v>
      </c>
      <c r="F219" s="12" t="s">
        <v>8337</v>
      </c>
      <c r="G219" s="12" t="s">
        <v>2387</v>
      </c>
      <c r="H219" s="12" t="s">
        <v>8337</v>
      </c>
      <c r="I219" s="19">
        <f>IF(G219="No major surgery",0,G219)</f>
        <v>0</v>
      </c>
      <c r="J219" s="21" t="str" cm="1">
        <f t="array" ref="J219">_xlfn.IFS(B219&lt;18.5,"Under Weight",B219&lt;=24.9,"Normal Weight",B219&lt;=29.999,"Over Weight",B219&gt;=30,"Obesity")</f>
        <v>Over Weight</v>
      </c>
      <c r="K219" s="7" t="str" cm="1">
        <f t="array" ref="K219">_xlfn.IFS(C219&lt;5.7,"Normal",C219&lt;=6.4,"Prediabetes",C219&gt;6.4,"Diabetes")</f>
        <v>Diabetes</v>
      </c>
    </row>
    <row r="220" spans="1:11">
      <c r="A220" s="12" t="s">
        <v>260</v>
      </c>
      <c r="B220" s="12">
        <v>48.07</v>
      </c>
      <c r="C220" s="20">
        <v>4.0599999999999996</v>
      </c>
      <c r="D220" s="12" t="s">
        <v>8338</v>
      </c>
      <c r="E220" s="12" t="s">
        <v>8337</v>
      </c>
      <c r="F220" s="12" t="s">
        <v>8337</v>
      </c>
      <c r="G220" s="12" t="s">
        <v>2387</v>
      </c>
      <c r="H220" s="12" t="s">
        <v>8337</v>
      </c>
      <c r="I220" s="19">
        <f>IF(G220="No major surgery",0,G220)</f>
        <v>0</v>
      </c>
      <c r="J220" s="21" t="str" cm="1">
        <f t="array" ref="J220">_xlfn.IFS(B220&lt;18.5,"Under Weight",B220&lt;=24.9,"Normal Weight",B220&lt;=29.999,"Over Weight",B220&gt;=30,"Obesity")</f>
        <v>Obesity</v>
      </c>
      <c r="K220" s="7" t="str" cm="1">
        <f t="array" ref="K220">_xlfn.IFS(C220&lt;5.7,"Normal",C220&lt;=6.4,"Prediabetes",C220&gt;6.4,"Diabetes")</f>
        <v>Normal</v>
      </c>
    </row>
    <row r="221" spans="1:11">
      <c r="A221" s="12" t="s">
        <v>261</v>
      </c>
      <c r="B221" s="12">
        <v>30.8</v>
      </c>
      <c r="C221" s="20">
        <v>5.23</v>
      </c>
      <c r="D221" s="12" t="s">
        <v>8338</v>
      </c>
      <c r="E221" s="12" t="s">
        <v>8337</v>
      </c>
      <c r="F221" s="12" t="s">
        <v>8337</v>
      </c>
      <c r="G221" s="12" t="s">
        <v>2387</v>
      </c>
      <c r="H221" s="12" t="s">
        <v>8337</v>
      </c>
      <c r="I221" s="19">
        <f>IF(G221="No major surgery",0,G221)</f>
        <v>0</v>
      </c>
      <c r="J221" s="21" t="str" cm="1">
        <f t="array" ref="J221">_xlfn.IFS(B221&lt;18.5,"Under Weight",B221&lt;=24.9,"Normal Weight",B221&lt;=29.999,"Over Weight",B221&gt;=30,"Obesity")</f>
        <v>Obesity</v>
      </c>
      <c r="K221" s="7" t="str" cm="1">
        <f t="array" ref="K221">_xlfn.IFS(C221&lt;5.7,"Normal",C221&lt;=6.4,"Prediabetes",C221&gt;6.4,"Diabetes")</f>
        <v>Normal</v>
      </c>
    </row>
    <row r="222" spans="1:11">
      <c r="A222" s="12" t="s">
        <v>262</v>
      </c>
      <c r="B222" s="12">
        <v>32.299999999999997</v>
      </c>
      <c r="C222" s="20">
        <v>5.05</v>
      </c>
      <c r="D222" s="12" t="s">
        <v>8338</v>
      </c>
      <c r="E222" s="12" t="s">
        <v>8337</v>
      </c>
      <c r="F222" s="12" t="s">
        <v>8337</v>
      </c>
      <c r="G222" s="12" t="s">
        <v>2387</v>
      </c>
      <c r="H222" s="12" t="s">
        <v>8337</v>
      </c>
      <c r="I222" s="19">
        <f>IF(G222="No major surgery",0,G222)</f>
        <v>0</v>
      </c>
      <c r="J222" s="21" t="str" cm="1">
        <f t="array" ref="J222">_xlfn.IFS(B222&lt;18.5,"Under Weight",B222&lt;=24.9,"Normal Weight",B222&lt;=29.999,"Over Weight",B222&gt;=30,"Obesity")</f>
        <v>Obesity</v>
      </c>
      <c r="K222" s="7" t="str" cm="1">
        <f t="array" ref="K222">_xlfn.IFS(C222&lt;5.7,"Normal",C222&lt;=6.4,"Prediabetes",C222&gt;6.4,"Diabetes")</f>
        <v>Normal</v>
      </c>
    </row>
    <row r="223" spans="1:11">
      <c r="A223" s="12" t="s">
        <v>263</v>
      </c>
      <c r="B223" s="12">
        <v>39.700000000000003</v>
      </c>
      <c r="C223" s="20">
        <v>7.34</v>
      </c>
      <c r="D223" s="12" t="s">
        <v>8337</v>
      </c>
      <c r="E223" s="12" t="s">
        <v>8337</v>
      </c>
      <c r="F223" s="12" t="s">
        <v>8337</v>
      </c>
      <c r="G223" s="12" t="s">
        <v>2387</v>
      </c>
      <c r="H223" s="12" t="s">
        <v>8337</v>
      </c>
      <c r="I223" s="19">
        <f>IF(G223="No major surgery",0,G223)</f>
        <v>0</v>
      </c>
      <c r="J223" s="21" t="str" cm="1">
        <f t="array" ref="J223">_xlfn.IFS(B223&lt;18.5,"Under Weight",B223&lt;=24.9,"Normal Weight",B223&lt;=29.999,"Over Weight",B223&gt;=30,"Obesity")</f>
        <v>Obesity</v>
      </c>
      <c r="K223" s="7" t="str" cm="1">
        <f t="array" ref="K223">_xlfn.IFS(C223&lt;5.7,"Normal",C223&lt;=6.4,"Prediabetes",C223&gt;6.4,"Diabetes")</f>
        <v>Diabetes</v>
      </c>
    </row>
    <row r="224" spans="1:11">
      <c r="A224" s="12" t="s">
        <v>264</v>
      </c>
      <c r="B224" s="12">
        <v>35.97</v>
      </c>
      <c r="C224" s="20">
        <v>8.1300000000000008</v>
      </c>
      <c r="D224" s="12" t="s">
        <v>8337</v>
      </c>
      <c r="E224" s="12" t="s">
        <v>8337</v>
      </c>
      <c r="F224" s="12" t="s">
        <v>8337</v>
      </c>
      <c r="G224" s="12" t="s">
        <v>2387</v>
      </c>
      <c r="H224" s="12" t="s">
        <v>8337</v>
      </c>
      <c r="I224" s="19">
        <f>IF(G224="No major surgery",0,G224)</f>
        <v>0</v>
      </c>
      <c r="J224" s="21" t="str" cm="1">
        <f t="array" ref="J224">_xlfn.IFS(B224&lt;18.5,"Under Weight",B224&lt;=24.9,"Normal Weight",B224&lt;=29.999,"Over Weight",B224&gt;=30,"Obesity")</f>
        <v>Obesity</v>
      </c>
      <c r="K224" s="7" t="str" cm="1">
        <f t="array" ref="K224">_xlfn.IFS(C224&lt;5.7,"Normal",C224&lt;=6.4,"Prediabetes",C224&gt;6.4,"Diabetes")</f>
        <v>Diabetes</v>
      </c>
    </row>
    <row r="225" spans="1:11">
      <c r="A225" s="12" t="s">
        <v>265</v>
      </c>
      <c r="B225" s="12">
        <v>42.13</v>
      </c>
      <c r="C225" s="20">
        <v>11.9</v>
      </c>
      <c r="D225" s="12" t="s">
        <v>8337</v>
      </c>
      <c r="E225" s="12" t="s">
        <v>8337</v>
      </c>
      <c r="F225" s="12" t="s">
        <v>8337</v>
      </c>
      <c r="G225" s="12" t="s">
        <v>2387</v>
      </c>
      <c r="H225" s="12" t="s">
        <v>8338</v>
      </c>
      <c r="I225" s="19">
        <f>IF(G225="No major surgery",0,G225)</f>
        <v>0</v>
      </c>
      <c r="J225" s="21" t="str" cm="1">
        <f t="array" ref="J225">_xlfn.IFS(B225&lt;18.5,"Under Weight",B225&lt;=24.9,"Normal Weight",B225&lt;=29.999,"Over Weight",B225&gt;=30,"Obesity")</f>
        <v>Obesity</v>
      </c>
      <c r="K225" s="7" t="str" cm="1">
        <f t="array" ref="K225">_xlfn.IFS(C225&lt;5.7,"Normal",C225&lt;=6.4,"Prediabetes",C225&gt;6.4,"Diabetes")</f>
        <v>Diabetes</v>
      </c>
    </row>
    <row r="226" spans="1:11">
      <c r="A226" s="12" t="s">
        <v>266</v>
      </c>
      <c r="B226" s="12">
        <v>42.13</v>
      </c>
      <c r="C226" s="20">
        <v>5.2</v>
      </c>
      <c r="D226" s="12" t="s">
        <v>8338</v>
      </c>
      <c r="E226" s="12" t="s">
        <v>8337</v>
      </c>
      <c r="F226" s="12" t="s">
        <v>8337</v>
      </c>
      <c r="G226" s="12">
        <v>1</v>
      </c>
      <c r="H226" s="12" t="s">
        <v>8338</v>
      </c>
      <c r="I226" s="19">
        <f>IF(G226="No major surgery",0,G226)</f>
        <v>1</v>
      </c>
      <c r="J226" s="21" t="str" cm="1">
        <f t="array" ref="J226">_xlfn.IFS(B226&lt;18.5,"Under Weight",B226&lt;=24.9,"Normal Weight",B226&lt;=29.999,"Over Weight",B226&gt;=30,"Obesity")</f>
        <v>Obesity</v>
      </c>
      <c r="K226" s="7" t="str" cm="1">
        <f t="array" ref="K226">_xlfn.IFS(C226&lt;5.7,"Normal",C226&lt;=6.4,"Prediabetes",C226&gt;6.4,"Diabetes")</f>
        <v>Normal</v>
      </c>
    </row>
    <row r="227" spans="1:11">
      <c r="A227" s="12" t="s">
        <v>267</v>
      </c>
      <c r="B227" s="12">
        <v>25.86</v>
      </c>
      <c r="C227" s="20">
        <v>6.68</v>
      </c>
      <c r="D227" s="12" t="s">
        <v>8338</v>
      </c>
      <c r="E227" s="12" t="s">
        <v>8337</v>
      </c>
      <c r="F227" s="12" t="s">
        <v>8337</v>
      </c>
      <c r="G227" s="12">
        <v>1</v>
      </c>
      <c r="H227" s="12" t="s">
        <v>8337</v>
      </c>
      <c r="I227" s="19">
        <f>IF(G227="No major surgery",0,G227)</f>
        <v>1</v>
      </c>
      <c r="J227" s="21" t="str" cm="1">
        <f t="array" ref="J227">_xlfn.IFS(B227&lt;18.5,"Under Weight",B227&lt;=24.9,"Normal Weight",B227&lt;=29.999,"Over Weight",B227&gt;=30,"Obesity")</f>
        <v>Over Weight</v>
      </c>
      <c r="K227" s="7" t="str" cm="1">
        <f t="array" ref="K227">_xlfn.IFS(C227&lt;5.7,"Normal",C227&lt;=6.4,"Prediabetes",C227&gt;6.4,"Diabetes")</f>
        <v>Diabetes</v>
      </c>
    </row>
    <row r="228" spans="1:11">
      <c r="A228" s="12" t="s">
        <v>268</v>
      </c>
      <c r="B228" s="12">
        <v>30.03</v>
      </c>
      <c r="C228" s="20">
        <v>11.51</v>
      </c>
      <c r="D228" s="12" t="s">
        <v>8337</v>
      </c>
      <c r="E228" s="12" t="s">
        <v>8337</v>
      </c>
      <c r="F228" s="12" t="s">
        <v>8337</v>
      </c>
      <c r="G228" s="12" t="s">
        <v>2387</v>
      </c>
      <c r="H228" s="12" t="s">
        <v>8337</v>
      </c>
      <c r="I228" s="19">
        <f>IF(G228="No major surgery",0,G228)</f>
        <v>0</v>
      </c>
      <c r="J228" s="21" t="str" cm="1">
        <f t="array" ref="J228">_xlfn.IFS(B228&lt;18.5,"Under Weight",B228&lt;=24.9,"Normal Weight",B228&lt;=29.999,"Over Weight",B228&gt;=30,"Obesity")</f>
        <v>Obesity</v>
      </c>
      <c r="K228" s="7" t="str" cm="1">
        <f t="array" ref="K228">_xlfn.IFS(C228&lt;5.7,"Normal",C228&lt;=6.4,"Prediabetes",C228&gt;6.4,"Diabetes")</f>
        <v>Diabetes</v>
      </c>
    </row>
    <row r="229" spans="1:11">
      <c r="A229" s="12" t="s">
        <v>269</v>
      </c>
      <c r="B229" s="12">
        <v>25.76</v>
      </c>
      <c r="C229" s="20">
        <v>6.02</v>
      </c>
      <c r="D229" s="12" t="s">
        <v>8338</v>
      </c>
      <c r="E229" s="12" t="s">
        <v>8337</v>
      </c>
      <c r="F229" s="12" t="s">
        <v>8338</v>
      </c>
      <c r="G229" s="12">
        <v>1</v>
      </c>
      <c r="H229" s="12" t="s">
        <v>8337</v>
      </c>
      <c r="I229" s="19">
        <f>IF(G229="No major surgery",0,G229)</f>
        <v>1</v>
      </c>
      <c r="J229" s="21" t="str" cm="1">
        <f t="array" ref="J229">_xlfn.IFS(B229&lt;18.5,"Under Weight",B229&lt;=24.9,"Normal Weight",B229&lt;=29.999,"Over Weight",B229&gt;=30,"Obesity")</f>
        <v>Over Weight</v>
      </c>
      <c r="K229" s="7" t="str" cm="1">
        <f t="array" ref="K229">_xlfn.IFS(C229&lt;5.7,"Normal",C229&lt;=6.4,"Prediabetes",C229&gt;6.4,"Diabetes")</f>
        <v>Prediabetes</v>
      </c>
    </row>
    <row r="230" spans="1:11">
      <c r="A230" s="12" t="s">
        <v>270</v>
      </c>
      <c r="B230" s="12">
        <v>22.42</v>
      </c>
      <c r="C230" s="20">
        <v>7.96</v>
      </c>
      <c r="D230" s="12" t="s">
        <v>8337</v>
      </c>
      <c r="E230" s="12" t="s">
        <v>8337</v>
      </c>
      <c r="F230" s="12" t="s">
        <v>8337</v>
      </c>
      <c r="G230" s="12" t="s">
        <v>2387</v>
      </c>
      <c r="H230" s="12" t="s">
        <v>8337</v>
      </c>
      <c r="I230" s="19">
        <f>IF(G230="No major surgery",0,G230)</f>
        <v>0</v>
      </c>
      <c r="J230" s="21" t="str" cm="1">
        <f t="array" ref="J230">_xlfn.IFS(B230&lt;18.5,"Under Weight",B230&lt;=24.9,"Normal Weight",B230&lt;=29.999,"Over Weight",B230&gt;=30,"Obesity")</f>
        <v>Normal Weight</v>
      </c>
      <c r="K230" s="7" t="str" cm="1">
        <f t="array" ref="K230">_xlfn.IFS(C230&lt;5.7,"Normal",C230&lt;=6.4,"Prediabetes",C230&gt;6.4,"Diabetes")</f>
        <v>Diabetes</v>
      </c>
    </row>
    <row r="231" spans="1:11">
      <c r="A231" s="12" t="s">
        <v>271</v>
      </c>
      <c r="B231" s="12">
        <v>33.18</v>
      </c>
      <c r="C231" s="20">
        <v>6.01</v>
      </c>
      <c r="D231" s="12" t="s">
        <v>8338</v>
      </c>
      <c r="E231" s="12" t="s">
        <v>8337</v>
      </c>
      <c r="F231" s="12" t="s">
        <v>8337</v>
      </c>
      <c r="G231" s="12">
        <v>1</v>
      </c>
      <c r="H231" s="12" t="s">
        <v>8337</v>
      </c>
      <c r="I231" s="19">
        <f>IF(G231="No major surgery",0,G231)</f>
        <v>1</v>
      </c>
      <c r="J231" s="21" t="str" cm="1">
        <f t="array" ref="J231">_xlfn.IFS(B231&lt;18.5,"Under Weight",B231&lt;=24.9,"Normal Weight",B231&lt;=29.999,"Over Weight",B231&gt;=30,"Obesity")</f>
        <v>Obesity</v>
      </c>
      <c r="K231" s="7" t="str" cm="1">
        <f t="array" ref="K231">_xlfn.IFS(C231&lt;5.7,"Normal",C231&lt;=6.4,"Prediabetes",C231&gt;6.4,"Diabetes")</f>
        <v>Prediabetes</v>
      </c>
    </row>
    <row r="232" spans="1:11">
      <c r="A232" s="12" t="s">
        <v>272</v>
      </c>
      <c r="B232" s="12">
        <v>43.04</v>
      </c>
      <c r="C232" s="20">
        <v>5.9</v>
      </c>
      <c r="D232" s="12" t="s">
        <v>8338</v>
      </c>
      <c r="E232" s="12" t="s">
        <v>8337</v>
      </c>
      <c r="F232" s="12" t="s">
        <v>8337</v>
      </c>
      <c r="G232" s="12" t="s">
        <v>2387</v>
      </c>
      <c r="H232" s="12" t="s">
        <v>8337</v>
      </c>
      <c r="I232" s="19">
        <f>IF(G232="No major surgery",0,G232)</f>
        <v>0</v>
      </c>
      <c r="J232" s="21" t="str" cm="1">
        <f t="array" ref="J232">_xlfn.IFS(B232&lt;18.5,"Under Weight",B232&lt;=24.9,"Normal Weight",B232&lt;=29.999,"Over Weight",B232&gt;=30,"Obesity")</f>
        <v>Obesity</v>
      </c>
      <c r="K232" s="7" t="str" cm="1">
        <f t="array" ref="K232">_xlfn.IFS(C232&lt;5.7,"Normal",C232&lt;=6.4,"Prediabetes",C232&gt;6.4,"Diabetes")</f>
        <v>Prediabetes</v>
      </c>
    </row>
    <row r="233" spans="1:11">
      <c r="A233" s="12" t="s">
        <v>273</v>
      </c>
      <c r="B233" s="12">
        <v>34.15</v>
      </c>
      <c r="C233" s="20">
        <v>4.49</v>
      </c>
      <c r="D233" s="12" t="s">
        <v>8338</v>
      </c>
      <c r="E233" s="12" t="s">
        <v>8337</v>
      </c>
      <c r="F233" s="12" t="s">
        <v>8337</v>
      </c>
      <c r="G233" s="12">
        <v>1</v>
      </c>
      <c r="H233" s="12" t="s">
        <v>8337</v>
      </c>
      <c r="I233" s="19">
        <f>IF(G233="No major surgery",0,G233)</f>
        <v>1</v>
      </c>
      <c r="J233" s="21" t="str" cm="1">
        <f t="array" ref="J233">_xlfn.IFS(B233&lt;18.5,"Under Weight",B233&lt;=24.9,"Normal Weight",B233&lt;=29.999,"Over Weight",B233&gt;=30,"Obesity")</f>
        <v>Obesity</v>
      </c>
      <c r="K233" s="7" t="str" cm="1">
        <f t="array" ref="K233">_xlfn.IFS(C233&lt;5.7,"Normal",C233&lt;=6.4,"Prediabetes",C233&gt;6.4,"Diabetes")</f>
        <v>Normal</v>
      </c>
    </row>
    <row r="234" spans="1:11">
      <c r="A234" s="12" t="s">
        <v>274</v>
      </c>
      <c r="B234" s="12">
        <v>25.78</v>
      </c>
      <c r="C234" s="20">
        <v>6.25</v>
      </c>
      <c r="D234" s="12" t="s">
        <v>8337</v>
      </c>
      <c r="E234" s="12" t="s">
        <v>8337</v>
      </c>
      <c r="F234" s="12" t="s">
        <v>8337</v>
      </c>
      <c r="G234" s="12" t="s">
        <v>2387</v>
      </c>
      <c r="H234" s="12" t="s">
        <v>8337</v>
      </c>
      <c r="I234" s="19">
        <f>IF(G234="No major surgery",0,G234)</f>
        <v>0</v>
      </c>
      <c r="J234" s="21" t="str" cm="1">
        <f t="array" ref="J234">_xlfn.IFS(B234&lt;18.5,"Under Weight",B234&lt;=24.9,"Normal Weight",B234&lt;=29.999,"Over Weight",B234&gt;=30,"Obesity")</f>
        <v>Over Weight</v>
      </c>
      <c r="K234" s="7" t="str" cm="1">
        <f t="array" ref="K234">_xlfn.IFS(C234&lt;5.7,"Normal",C234&lt;=6.4,"Prediabetes",C234&gt;6.4,"Diabetes")</f>
        <v>Prediabetes</v>
      </c>
    </row>
    <row r="235" spans="1:11">
      <c r="A235" s="12" t="s">
        <v>275</v>
      </c>
      <c r="B235" s="12">
        <v>21.02</v>
      </c>
      <c r="C235" s="20">
        <v>9.6199999999999992</v>
      </c>
      <c r="D235" s="12" t="s">
        <v>8338</v>
      </c>
      <c r="E235" s="12" t="s">
        <v>8337</v>
      </c>
      <c r="F235" s="12" t="s">
        <v>8338</v>
      </c>
      <c r="G235" s="12">
        <v>1</v>
      </c>
      <c r="H235" s="12" t="s">
        <v>8337</v>
      </c>
      <c r="I235" s="19">
        <f>IF(G235="No major surgery",0,G235)</f>
        <v>1</v>
      </c>
      <c r="J235" s="21" t="str" cm="1">
        <f t="array" ref="J235">_xlfn.IFS(B235&lt;18.5,"Under Weight",B235&lt;=24.9,"Normal Weight",B235&lt;=29.999,"Over Weight",B235&gt;=30,"Obesity")</f>
        <v>Normal Weight</v>
      </c>
      <c r="K235" s="7" t="str" cm="1">
        <f t="array" ref="K235">_xlfn.IFS(C235&lt;5.7,"Normal",C235&lt;=6.4,"Prediabetes",C235&gt;6.4,"Diabetes")</f>
        <v>Diabetes</v>
      </c>
    </row>
    <row r="236" spans="1:11">
      <c r="A236" s="12" t="s">
        <v>276</v>
      </c>
      <c r="B236" s="12">
        <v>37.51</v>
      </c>
      <c r="C236" s="20">
        <v>11.06</v>
      </c>
      <c r="D236" s="12" t="s">
        <v>8337</v>
      </c>
      <c r="E236" s="12" t="s">
        <v>8337</v>
      </c>
      <c r="F236" s="12" t="s">
        <v>8337</v>
      </c>
      <c r="G236" s="12">
        <v>2</v>
      </c>
      <c r="H236" s="12" t="s">
        <v>8337</v>
      </c>
      <c r="I236" s="19">
        <f>IF(G236="No major surgery",0,G236)</f>
        <v>2</v>
      </c>
      <c r="J236" s="21" t="str" cm="1">
        <f t="array" ref="J236">_xlfn.IFS(B236&lt;18.5,"Under Weight",B236&lt;=24.9,"Normal Weight",B236&lt;=29.999,"Over Weight",B236&gt;=30,"Obesity")</f>
        <v>Obesity</v>
      </c>
      <c r="K236" s="7" t="str" cm="1">
        <f t="array" ref="K236">_xlfn.IFS(C236&lt;5.7,"Normal",C236&lt;=6.4,"Prediabetes",C236&gt;6.4,"Diabetes")</f>
        <v>Diabetes</v>
      </c>
    </row>
    <row r="237" spans="1:11">
      <c r="A237" s="12" t="s">
        <v>277</v>
      </c>
      <c r="B237" s="12">
        <v>30.78</v>
      </c>
      <c r="C237" s="20">
        <v>8.4499999999999993</v>
      </c>
      <c r="D237" s="12" t="s">
        <v>8338</v>
      </c>
      <c r="E237" s="12" t="s">
        <v>8337</v>
      </c>
      <c r="F237" s="12" t="s">
        <v>8337</v>
      </c>
      <c r="G237" s="12" t="s">
        <v>2387</v>
      </c>
      <c r="H237" s="12" t="s">
        <v>8338</v>
      </c>
      <c r="I237" s="19">
        <f>IF(G237="No major surgery",0,G237)</f>
        <v>0</v>
      </c>
      <c r="J237" s="21" t="str" cm="1">
        <f t="array" ref="J237">_xlfn.IFS(B237&lt;18.5,"Under Weight",B237&lt;=24.9,"Normal Weight",B237&lt;=29.999,"Over Weight",B237&gt;=30,"Obesity")</f>
        <v>Obesity</v>
      </c>
      <c r="K237" s="7" t="str" cm="1">
        <f t="array" ref="K237">_xlfn.IFS(C237&lt;5.7,"Normal",C237&lt;=6.4,"Prediabetes",C237&gt;6.4,"Diabetes")</f>
        <v>Diabetes</v>
      </c>
    </row>
    <row r="238" spans="1:11">
      <c r="A238" s="12" t="s">
        <v>278</v>
      </c>
      <c r="B238" s="12">
        <v>25.745000000000001</v>
      </c>
      <c r="C238" s="20">
        <v>6.11</v>
      </c>
      <c r="D238" s="12" t="s">
        <v>8338</v>
      </c>
      <c r="E238" s="12" t="s">
        <v>8337</v>
      </c>
      <c r="F238" s="12" t="s">
        <v>8337</v>
      </c>
      <c r="G238" s="12" t="s">
        <v>2387</v>
      </c>
      <c r="H238" s="12" t="s">
        <v>8337</v>
      </c>
      <c r="I238" s="19">
        <f>IF(G238="No major surgery",0,G238)</f>
        <v>0</v>
      </c>
      <c r="J238" s="21" t="str" cm="1">
        <f t="array" ref="J238">_xlfn.IFS(B238&lt;18.5,"Under Weight",B238&lt;=24.9,"Normal Weight",B238&lt;=29.999,"Over Weight",B238&gt;=30,"Obesity")</f>
        <v>Over Weight</v>
      </c>
      <c r="K238" s="7" t="str" cm="1">
        <f t="array" ref="K238">_xlfn.IFS(C238&lt;5.7,"Normal",C238&lt;=6.4,"Prediabetes",C238&gt;6.4,"Diabetes")</f>
        <v>Prediabetes</v>
      </c>
    </row>
    <row r="239" spans="1:11">
      <c r="A239" s="12" t="s">
        <v>279</v>
      </c>
      <c r="B239" s="12">
        <v>31.35</v>
      </c>
      <c r="C239" s="20">
        <v>11.49</v>
      </c>
      <c r="D239" s="12" t="s">
        <v>8337</v>
      </c>
      <c r="E239" s="12" t="s">
        <v>8337</v>
      </c>
      <c r="F239" s="12" t="s">
        <v>8337</v>
      </c>
      <c r="G239" s="12">
        <v>2</v>
      </c>
      <c r="H239" s="12" t="s">
        <v>8337</v>
      </c>
      <c r="I239" s="19">
        <f>IF(G239="No major surgery",0,G239)</f>
        <v>2</v>
      </c>
      <c r="J239" s="21" t="str" cm="1">
        <f t="array" ref="J239">_xlfn.IFS(B239&lt;18.5,"Under Weight",B239&lt;=24.9,"Normal Weight",B239&lt;=29.999,"Over Weight",B239&gt;=30,"Obesity")</f>
        <v>Obesity</v>
      </c>
      <c r="K239" s="7" t="str" cm="1">
        <f t="array" ref="K239">_xlfn.IFS(C239&lt;5.7,"Normal",C239&lt;=6.4,"Prediabetes",C239&gt;6.4,"Diabetes")</f>
        <v>Diabetes</v>
      </c>
    </row>
    <row r="240" spans="1:11">
      <c r="A240" s="12" t="s">
        <v>280</v>
      </c>
      <c r="B240" s="12">
        <v>29.83</v>
      </c>
      <c r="C240" s="20">
        <v>8.68</v>
      </c>
      <c r="D240" s="12" t="s">
        <v>8337</v>
      </c>
      <c r="E240" s="12" t="s">
        <v>8337</v>
      </c>
      <c r="F240" s="12" t="s">
        <v>8337</v>
      </c>
      <c r="G240" s="12">
        <v>2</v>
      </c>
      <c r="H240" s="12" t="s">
        <v>8337</v>
      </c>
      <c r="I240" s="19">
        <f>IF(G240="No major surgery",0,G240)</f>
        <v>2</v>
      </c>
      <c r="J240" s="21" t="str" cm="1">
        <f t="array" ref="J240">_xlfn.IFS(B240&lt;18.5,"Under Weight",B240&lt;=24.9,"Normal Weight",B240&lt;=29.999,"Over Weight",B240&gt;=30,"Obesity")</f>
        <v>Over Weight</v>
      </c>
      <c r="K240" s="7" t="str" cm="1">
        <f t="array" ref="K240">_xlfn.IFS(C240&lt;5.7,"Normal",C240&lt;=6.4,"Prediabetes",C240&gt;6.4,"Diabetes")</f>
        <v>Diabetes</v>
      </c>
    </row>
    <row r="241" spans="1:11">
      <c r="A241" s="12" t="s">
        <v>281</v>
      </c>
      <c r="B241" s="12">
        <v>25.49</v>
      </c>
      <c r="C241" s="20">
        <v>5.68</v>
      </c>
      <c r="D241" s="12" t="s">
        <v>8338</v>
      </c>
      <c r="E241" s="12" t="s">
        <v>8337</v>
      </c>
      <c r="F241" s="12" t="s">
        <v>8338</v>
      </c>
      <c r="G241" s="12">
        <v>1</v>
      </c>
      <c r="H241" s="12" t="s">
        <v>8337</v>
      </c>
      <c r="I241" s="19">
        <f>IF(G241="No major surgery",0,G241)</f>
        <v>1</v>
      </c>
      <c r="J241" s="21" t="str" cm="1">
        <f t="array" ref="J241">_xlfn.IFS(B241&lt;18.5,"Under Weight",B241&lt;=24.9,"Normal Weight",B241&lt;=29.999,"Over Weight",B241&gt;=30,"Obesity")</f>
        <v>Over Weight</v>
      </c>
      <c r="K241" s="7" t="str" cm="1">
        <f t="array" ref="K241">_xlfn.IFS(C241&lt;5.7,"Normal",C241&lt;=6.4,"Prediabetes",C241&gt;6.4,"Diabetes")</f>
        <v>Normal</v>
      </c>
    </row>
    <row r="242" spans="1:11">
      <c r="A242" s="12" t="s">
        <v>282</v>
      </c>
      <c r="B242" s="12">
        <v>34.1</v>
      </c>
      <c r="C242" s="20">
        <v>8.4499999999999993</v>
      </c>
      <c r="D242" s="12" t="s">
        <v>8337</v>
      </c>
      <c r="E242" s="12" t="s">
        <v>8337</v>
      </c>
      <c r="F242" s="12" t="s">
        <v>8337</v>
      </c>
      <c r="G242" s="12" t="s">
        <v>2387</v>
      </c>
      <c r="H242" s="12" t="s">
        <v>8337</v>
      </c>
      <c r="I242" s="19">
        <f>IF(G242="No major surgery",0,G242)</f>
        <v>0</v>
      </c>
      <c r="J242" s="21" t="str" cm="1">
        <f t="array" ref="J242">_xlfn.IFS(B242&lt;18.5,"Under Weight",B242&lt;=24.9,"Normal Weight",B242&lt;=29.999,"Over Weight",B242&gt;=30,"Obesity")</f>
        <v>Obesity</v>
      </c>
      <c r="K242" s="7" t="str" cm="1">
        <f t="array" ref="K242">_xlfn.IFS(C242&lt;5.7,"Normal",C242&lt;=6.4,"Prediabetes",C242&gt;6.4,"Diabetes")</f>
        <v>Diabetes</v>
      </c>
    </row>
    <row r="243" spans="1:11">
      <c r="A243" s="12" t="s">
        <v>283</v>
      </c>
      <c r="B243" s="12">
        <v>25.84</v>
      </c>
      <c r="C243" s="20">
        <v>8.51</v>
      </c>
      <c r="D243" s="12" t="s">
        <v>8337</v>
      </c>
      <c r="E243" s="12" t="s">
        <v>8337</v>
      </c>
      <c r="F243" s="12" t="s">
        <v>8337</v>
      </c>
      <c r="G243" s="12">
        <v>2</v>
      </c>
      <c r="H243" s="12" t="s">
        <v>8337</v>
      </c>
      <c r="I243" s="19">
        <f>IF(G243="No major surgery",0,G243)</f>
        <v>2</v>
      </c>
      <c r="J243" s="21" t="str" cm="1">
        <f t="array" ref="J243">_xlfn.IFS(B243&lt;18.5,"Under Weight",B243&lt;=24.9,"Normal Weight",B243&lt;=29.999,"Over Weight",B243&gt;=30,"Obesity")</f>
        <v>Over Weight</v>
      </c>
      <c r="K243" s="7" t="str" cm="1">
        <f t="array" ref="K243">_xlfn.IFS(C243&lt;5.7,"Normal",C243&lt;=6.4,"Prediabetes",C243&gt;6.4,"Diabetes")</f>
        <v>Diabetes</v>
      </c>
    </row>
    <row r="244" spans="1:11">
      <c r="A244" s="12" t="s">
        <v>284</v>
      </c>
      <c r="B244" s="12">
        <v>20.6</v>
      </c>
      <c r="C244" s="20">
        <v>7.62</v>
      </c>
      <c r="D244" s="12" t="s">
        <v>8337</v>
      </c>
      <c r="E244" s="12" t="s">
        <v>8337</v>
      </c>
      <c r="F244" s="12" t="s">
        <v>8337</v>
      </c>
      <c r="G244" s="12" t="s">
        <v>2387</v>
      </c>
      <c r="H244" s="12" t="s">
        <v>8337</v>
      </c>
      <c r="I244" s="19">
        <f>IF(G244="No major surgery",0,G244)</f>
        <v>0</v>
      </c>
      <c r="J244" s="21" t="str" cm="1">
        <f t="array" ref="J244">_xlfn.IFS(B244&lt;18.5,"Under Weight",B244&lt;=24.9,"Normal Weight",B244&lt;=29.999,"Over Weight",B244&gt;=30,"Obesity")</f>
        <v>Normal Weight</v>
      </c>
      <c r="K244" s="7" t="str" cm="1">
        <f t="array" ref="K244">_xlfn.IFS(C244&lt;5.7,"Normal",C244&lt;=6.4,"Prediabetes",C244&gt;6.4,"Diabetes")</f>
        <v>Diabetes</v>
      </c>
    </row>
    <row r="245" spans="1:11">
      <c r="A245" s="12" t="s">
        <v>285</v>
      </c>
      <c r="B245" s="12">
        <v>28.88</v>
      </c>
      <c r="C245" s="20">
        <v>10.18</v>
      </c>
      <c r="D245" s="12" t="s">
        <v>8337</v>
      </c>
      <c r="E245" s="12" t="s">
        <v>8337</v>
      </c>
      <c r="F245" s="12" t="s">
        <v>8337</v>
      </c>
      <c r="G245" s="12" t="s">
        <v>2387</v>
      </c>
      <c r="H245" s="12" t="s">
        <v>8337</v>
      </c>
      <c r="I245" s="19">
        <f>IF(G245="No major surgery",0,G245)</f>
        <v>0</v>
      </c>
      <c r="J245" s="21" t="str" cm="1">
        <f t="array" ref="J245">_xlfn.IFS(B245&lt;18.5,"Under Weight",B245&lt;=24.9,"Normal Weight",B245&lt;=29.999,"Over Weight",B245&gt;=30,"Obesity")</f>
        <v>Over Weight</v>
      </c>
      <c r="K245" s="7" t="str" cm="1">
        <f t="array" ref="K245">_xlfn.IFS(C245&lt;5.7,"Normal",C245&lt;=6.4,"Prediabetes",C245&gt;6.4,"Diabetes")</f>
        <v>Diabetes</v>
      </c>
    </row>
    <row r="246" spans="1:11">
      <c r="A246" s="12" t="s">
        <v>286</v>
      </c>
      <c r="B246" s="12">
        <v>28.24</v>
      </c>
      <c r="C246" s="20">
        <v>5.36</v>
      </c>
      <c r="D246" s="12" t="s">
        <v>8337</v>
      </c>
      <c r="E246" s="12" t="s">
        <v>8337</v>
      </c>
      <c r="F246" s="12" t="s">
        <v>8337</v>
      </c>
      <c r="G246" s="12" t="s">
        <v>2387</v>
      </c>
      <c r="H246" s="12" t="s">
        <v>8337</v>
      </c>
      <c r="I246" s="19">
        <f>IF(G246="No major surgery",0,G246)</f>
        <v>0</v>
      </c>
      <c r="J246" s="21" t="str" cm="1">
        <f t="array" ref="J246">_xlfn.IFS(B246&lt;18.5,"Under Weight",B246&lt;=24.9,"Normal Weight",B246&lt;=29.999,"Over Weight",B246&gt;=30,"Obesity")</f>
        <v>Over Weight</v>
      </c>
      <c r="K246" s="7" t="str" cm="1">
        <f t="array" ref="K246">_xlfn.IFS(C246&lt;5.7,"Normal",C246&lt;=6.4,"Prediabetes",C246&gt;6.4,"Diabetes")</f>
        <v>Normal</v>
      </c>
    </row>
    <row r="247" spans="1:11">
      <c r="A247" s="12" t="s">
        <v>287</v>
      </c>
      <c r="B247" s="12">
        <v>25.46</v>
      </c>
      <c r="C247" s="20">
        <v>11.78</v>
      </c>
      <c r="D247" s="12" t="s">
        <v>8338</v>
      </c>
      <c r="E247" s="12" t="s">
        <v>8337</v>
      </c>
      <c r="F247" s="12" t="s">
        <v>8337</v>
      </c>
      <c r="G247" s="12">
        <v>1</v>
      </c>
      <c r="H247" s="12" t="s">
        <v>8337</v>
      </c>
      <c r="I247" s="19">
        <f>IF(G247="No major surgery",0,G247)</f>
        <v>1</v>
      </c>
      <c r="J247" s="21" t="str" cm="1">
        <f t="array" ref="J247">_xlfn.IFS(B247&lt;18.5,"Under Weight",B247&lt;=24.9,"Normal Weight",B247&lt;=29.999,"Over Weight",B247&gt;=30,"Obesity")</f>
        <v>Over Weight</v>
      </c>
      <c r="K247" s="7" t="str" cm="1">
        <f t="array" ref="K247">_xlfn.IFS(C247&lt;5.7,"Normal",C247&lt;=6.4,"Prediabetes",C247&gt;6.4,"Diabetes")</f>
        <v>Diabetes</v>
      </c>
    </row>
    <row r="248" spans="1:11">
      <c r="A248" s="12" t="s">
        <v>288</v>
      </c>
      <c r="B248" s="12">
        <v>31.35</v>
      </c>
      <c r="C248" s="20">
        <v>9.5399999999999991</v>
      </c>
      <c r="D248" s="12" t="s">
        <v>8337</v>
      </c>
      <c r="E248" s="12" t="s">
        <v>8337</v>
      </c>
      <c r="F248" s="12" t="s">
        <v>8337</v>
      </c>
      <c r="G248" s="12" t="s">
        <v>2387</v>
      </c>
      <c r="H248" s="12" t="s">
        <v>8338</v>
      </c>
      <c r="I248" s="19">
        <f>IF(G248="No major surgery",0,G248)</f>
        <v>0</v>
      </c>
      <c r="J248" s="21" t="str" cm="1">
        <f t="array" ref="J248">_xlfn.IFS(B248&lt;18.5,"Under Weight",B248&lt;=24.9,"Normal Weight",B248&lt;=29.999,"Over Weight",B248&gt;=30,"Obesity")</f>
        <v>Obesity</v>
      </c>
      <c r="K248" s="7" t="str" cm="1">
        <f t="array" ref="K248">_xlfn.IFS(C248&lt;5.7,"Normal",C248&lt;=6.4,"Prediabetes",C248&gt;6.4,"Diabetes")</f>
        <v>Diabetes</v>
      </c>
    </row>
    <row r="249" spans="1:11">
      <c r="A249" s="12" t="s">
        <v>289</v>
      </c>
      <c r="B249" s="12">
        <v>29.64</v>
      </c>
      <c r="C249" s="20">
        <v>10.82</v>
      </c>
      <c r="D249" s="12" t="s">
        <v>8338</v>
      </c>
      <c r="E249" s="12" t="s">
        <v>8337</v>
      </c>
      <c r="F249" s="12" t="s">
        <v>8337</v>
      </c>
      <c r="G249" s="12" t="s">
        <v>2387</v>
      </c>
      <c r="H249" s="12" t="s">
        <v>8337</v>
      </c>
      <c r="I249" s="19">
        <f>IF(G249="No major surgery",0,G249)</f>
        <v>0</v>
      </c>
      <c r="J249" s="21" t="str" cm="1">
        <f t="array" ref="J249">_xlfn.IFS(B249&lt;18.5,"Under Weight",B249&lt;=24.9,"Normal Weight",B249&lt;=29.999,"Over Weight",B249&gt;=30,"Obesity")</f>
        <v>Over Weight</v>
      </c>
      <c r="K249" s="7" t="str" cm="1">
        <f t="array" ref="K249">_xlfn.IFS(C249&lt;5.7,"Normal",C249&lt;=6.4,"Prediabetes",C249&gt;6.4,"Diabetes")</f>
        <v>Diabetes</v>
      </c>
    </row>
    <row r="250" spans="1:11">
      <c r="A250" s="12" t="s">
        <v>290</v>
      </c>
      <c r="B250" s="12">
        <v>31.27</v>
      </c>
      <c r="C250" s="20">
        <v>7.73</v>
      </c>
      <c r="D250" s="12" t="s">
        <v>8338</v>
      </c>
      <c r="E250" s="12" t="s">
        <v>8337</v>
      </c>
      <c r="F250" s="12" t="s">
        <v>8337</v>
      </c>
      <c r="G250" s="12">
        <v>1</v>
      </c>
      <c r="H250" s="12" t="s">
        <v>8337</v>
      </c>
      <c r="I250" s="19">
        <f>IF(G250="No major surgery",0,G250)</f>
        <v>1</v>
      </c>
      <c r="J250" s="21" t="str" cm="1">
        <f t="array" ref="J250">_xlfn.IFS(B250&lt;18.5,"Under Weight",B250&lt;=24.9,"Normal Weight",B250&lt;=29.999,"Over Weight",B250&gt;=30,"Obesity")</f>
        <v>Obesity</v>
      </c>
      <c r="K250" s="7" t="str" cm="1">
        <f t="array" ref="K250">_xlfn.IFS(C250&lt;5.7,"Normal",C250&lt;=6.4,"Prediabetes",C250&gt;6.4,"Diabetes")</f>
        <v>Diabetes</v>
      </c>
    </row>
    <row r="251" spans="1:11">
      <c r="A251" s="12" t="s">
        <v>291</v>
      </c>
      <c r="B251" s="12">
        <v>19.95</v>
      </c>
      <c r="C251" s="20">
        <v>6.24</v>
      </c>
      <c r="D251" s="12" t="s">
        <v>8338</v>
      </c>
      <c r="E251" s="12" t="s">
        <v>8337</v>
      </c>
      <c r="F251" s="12" t="s">
        <v>8337</v>
      </c>
      <c r="G251" s="12" t="s">
        <v>2387</v>
      </c>
      <c r="H251" s="12" t="s">
        <v>8337</v>
      </c>
      <c r="I251" s="19">
        <f>IF(G251="No major surgery",0,G251)</f>
        <v>0</v>
      </c>
      <c r="J251" s="21" t="str" cm="1">
        <f t="array" ref="J251">_xlfn.IFS(B251&lt;18.5,"Under Weight",B251&lt;=24.9,"Normal Weight",B251&lt;=29.999,"Over Weight",B251&gt;=30,"Obesity")</f>
        <v>Normal Weight</v>
      </c>
      <c r="K251" s="7" t="str" cm="1">
        <f t="array" ref="K251">_xlfn.IFS(C251&lt;5.7,"Normal",C251&lt;=6.4,"Prediabetes",C251&gt;6.4,"Diabetes")</f>
        <v>Prediabetes</v>
      </c>
    </row>
    <row r="252" spans="1:11">
      <c r="A252" s="12" t="s">
        <v>292</v>
      </c>
      <c r="B252" s="12">
        <v>21.3</v>
      </c>
      <c r="C252" s="20">
        <v>10.42</v>
      </c>
      <c r="D252" s="12" t="s">
        <v>8337</v>
      </c>
      <c r="E252" s="12" t="s">
        <v>8337</v>
      </c>
      <c r="F252" s="12" t="s">
        <v>8337</v>
      </c>
      <c r="G252" s="12">
        <v>2</v>
      </c>
      <c r="H252" s="12" t="s">
        <v>8337</v>
      </c>
      <c r="I252" s="19">
        <f>IF(G252="No major surgery",0,G252)</f>
        <v>2</v>
      </c>
      <c r="J252" s="21" t="str" cm="1">
        <f t="array" ref="J252">_xlfn.IFS(B252&lt;18.5,"Under Weight",B252&lt;=24.9,"Normal Weight",B252&lt;=29.999,"Over Weight",B252&gt;=30,"Obesity")</f>
        <v>Normal Weight</v>
      </c>
      <c r="K252" s="7" t="str" cm="1">
        <f t="array" ref="K252">_xlfn.IFS(C252&lt;5.7,"Normal",C252&lt;=6.4,"Prediabetes",C252&gt;6.4,"Diabetes")</f>
        <v>Diabetes</v>
      </c>
    </row>
    <row r="253" spans="1:11">
      <c r="A253" s="12" t="s">
        <v>293</v>
      </c>
      <c r="B253" s="12">
        <v>31.635000000000002</v>
      </c>
      <c r="C253" s="20">
        <v>11.11</v>
      </c>
      <c r="D253" s="12" t="s">
        <v>8337</v>
      </c>
      <c r="E253" s="12" t="s">
        <v>8337</v>
      </c>
      <c r="F253" s="12" t="s">
        <v>8337</v>
      </c>
      <c r="G253" s="12" t="s">
        <v>2387</v>
      </c>
      <c r="H253" s="12" t="s">
        <v>8337</v>
      </c>
      <c r="I253" s="19">
        <f>IF(G253="No major surgery",0,G253)</f>
        <v>0</v>
      </c>
      <c r="J253" s="21" t="str" cm="1">
        <f t="array" ref="J253">_xlfn.IFS(B253&lt;18.5,"Under Weight",B253&lt;=24.9,"Normal Weight",B253&lt;=29.999,"Over Weight",B253&gt;=30,"Obesity")</f>
        <v>Obesity</v>
      </c>
      <c r="K253" s="7" t="str" cm="1">
        <f t="array" ref="K253">_xlfn.IFS(C253&lt;5.7,"Normal",C253&lt;=6.4,"Prediabetes",C253&gt;6.4,"Diabetes")</f>
        <v>Diabetes</v>
      </c>
    </row>
    <row r="254" spans="1:11">
      <c r="A254" s="12" t="s">
        <v>294</v>
      </c>
      <c r="B254" s="12">
        <v>23.9</v>
      </c>
      <c r="C254" s="20">
        <v>7.67</v>
      </c>
      <c r="D254" s="12" t="s">
        <v>8338</v>
      </c>
      <c r="E254" s="12" t="s">
        <v>8337</v>
      </c>
      <c r="F254" s="12" t="s">
        <v>8337</v>
      </c>
      <c r="G254" s="12">
        <v>2</v>
      </c>
      <c r="H254" s="12" t="s">
        <v>8337</v>
      </c>
      <c r="I254" s="19">
        <f>IF(G254="No major surgery",0,G254)</f>
        <v>2</v>
      </c>
      <c r="J254" s="21" t="str" cm="1">
        <f t="array" ref="J254">_xlfn.IFS(B254&lt;18.5,"Under Weight",B254&lt;=24.9,"Normal Weight",B254&lt;=29.999,"Over Weight",B254&gt;=30,"Obesity")</f>
        <v>Normal Weight</v>
      </c>
      <c r="K254" s="7" t="str" cm="1">
        <f t="array" ref="K254">_xlfn.IFS(C254&lt;5.7,"Normal",C254&lt;=6.4,"Prediabetes",C254&gt;6.4,"Diabetes")</f>
        <v>Diabetes</v>
      </c>
    </row>
    <row r="255" spans="1:11">
      <c r="A255" s="12" t="s">
        <v>295</v>
      </c>
      <c r="B255" s="12">
        <v>34.15</v>
      </c>
      <c r="C255" s="20">
        <v>6.15</v>
      </c>
      <c r="D255" s="12" t="s">
        <v>8337</v>
      </c>
      <c r="E255" s="12" t="s">
        <v>8337</v>
      </c>
      <c r="F255" s="12" t="s">
        <v>8337</v>
      </c>
      <c r="G255" s="12" t="s">
        <v>2387</v>
      </c>
      <c r="H255" s="12" t="s">
        <v>8337</v>
      </c>
      <c r="I255" s="19">
        <f>IF(G255="No major surgery",0,G255)</f>
        <v>0</v>
      </c>
      <c r="J255" s="21" t="str" cm="1">
        <f t="array" ref="J255">_xlfn.IFS(B255&lt;18.5,"Under Weight",B255&lt;=24.9,"Normal Weight",B255&lt;=29.999,"Over Weight",B255&gt;=30,"Obesity")</f>
        <v>Obesity</v>
      </c>
      <c r="K255" s="7" t="str" cm="1">
        <f t="array" ref="K255">_xlfn.IFS(C255&lt;5.7,"Normal",C255&lt;=6.4,"Prediabetes",C255&gt;6.4,"Diabetes")</f>
        <v>Prediabetes</v>
      </c>
    </row>
    <row r="256" spans="1:11">
      <c r="A256" s="12" t="s">
        <v>296</v>
      </c>
      <c r="B256" s="12">
        <v>28.71</v>
      </c>
      <c r="C256" s="20">
        <v>5.71</v>
      </c>
      <c r="D256" s="12" t="s">
        <v>8337</v>
      </c>
      <c r="E256" s="12" t="s">
        <v>8337</v>
      </c>
      <c r="F256" s="12" t="s">
        <v>8337</v>
      </c>
      <c r="G256" s="12" t="s">
        <v>2387</v>
      </c>
      <c r="H256" s="12" t="s">
        <v>8337</v>
      </c>
      <c r="I256" s="19">
        <f>IF(G256="No major surgery",0,G256)</f>
        <v>0</v>
      </c>
      <c r="J256" s="21" t="str" cm="1">
        <f t="array" ref="J256">_xlfn.IFS(B256&lt;18.5,"Under Weight",B256&lt;=24.9,"Normal Weight",B256&lt;=29.999,"Over Weight",B256&gt;=30,"Obesity")</f>
        <v>Over Weight</v>
      </c>
      <c r="K256" s="7" t="str" cm="1">
        <f t="array" ref="K256">_xlfn.IFS(C256&lt;5.7,"Normal",C256&lt;=6.4,"Prediabetes",C256&gt;6.4,"Diabetes")</f>
        <v>Prediabetes</v>
      </c>
    </row>
    <row r="257" spans="1:11">
      <c r="A257" s="12" t="s">
        <v>297</v>
      </c>
      <c r="B257" s="12">
        <v>36.700000000000003</v>
      </c>
      <c r="C257" s="20">
        <v>8.6999999999999993</v>
      </c>
      <c r="D257" s="12" t="s">
        <v>8338</v>
      </c>
      <c r="E257" s="12" t="s">
        <v>8337</v>
      </c>
      <c r="F257" s="12" t="s">
        <v>8337</v>
      </c>
      <c r="G257" s="12">
        <v>2</v>
      </c>
      <c r="H257" s="12" t="s">
        <v>8337</v>
      </c>
      <c r="I257" s="19">
        <f>IF(G257="No major surgery",0,G257)</f>
        <v>2</v>
      </c>
      <c r="J257" s="21" t="str" cm="1">
        <f t="array" ref="J257">_xlfn.IFS(B257&lt;18.5,"Under Weight",B257&lt;=24.9,"Normal Weight",B257&lt;=29.999,"Over Weight",B257&gt;=30,"Obesity")</f>
        <v>Obesity</v>
      </c>
      <c r="K257" s="7" t="str" cm="1">
        <f t="array" ref="K257">_xlfn.IFS(C257&lt;5.7,"Normal",C257&lt;=6.4,"Prediabetes",C257&gt;6.4,"Diabetes")</f>
        <v>Diabetes</v>
      </c>
    </row>
    <row r="258" spans="1:11">
      <c r="A258" s="12" t="s">
        <v>298</v>
      </c>
      <c r="B258" s="12">
        <v>34.1</v>
      </c>
      <c r="C258" s="20">
        <v>9.0399999999999991</v>
      </c>
      <c r="D258" s="12" t="s">
        <v>8338</v>
      </c>
      <c r="E258" s="12" t="s">
        <v>8337</v>
      </c>
      <c r="F258" s="12" t="s">
        <v>8337</v>
      </c>
      <c r="G258" s="12">
        <v>2</v>
      </c>
      <c r="H258" s="12" t="s">
        <v>8337</v>
      </c>
      <c r="I258" s="19">
        <f>IF(G258="No major surgery",0,G258)</f>
        <v>2</v>
      </c>
      <c r="J258" s="21" t="str" cm="1">
        <f t="array" ref="J258">_xlfn.IFS(B258&lt;18.5,"Under Weight",B258&lt;=24.9,"Normal Weight",B258&lt;=29.999,"Over Weight",B258&gt;=30,"Obesity")</f>
        <v>Obesity</v>
      </c>
      <c r="K258" s="7" t="str" cm="1">
        <f t="array" ref="K258">_xlfn.IFS(C258&lt;5.7,"Normal",C258&lt;=6.4,"Prediabetes",C258&gt;6.4,"Diabetes")</f>
        <v>Diabetes</v>
      </c>
    </row>
    <row r="259" spans="1:11">
      <c r="A259" s="12" t="s">
        <v>299</v>
      </c>
      <c r="B259" s="12">
        <v>41.46</v>
      </c>
      <c r="C259" s="20">
        <v>4.99</v>
      </c>
      <c r="D259" s="12" t="s">
        <v>8338</v>
      </c>
      <c r="E259" s="12" t="s">
        <v>8337</v>
      </c>
      <c r="F259" s="12" t="s">
        <v>8337</v>
      </c>
      <c r="G259" s="12">
        <v>2</v>
      </c>
      <c r="H259" s="12" t="s">
        <v>8338</v>
      </c>
      <c r="I259" s="19">
        <f>IF(G259="No major surgery",0,G259)</f>
        <v>2</v>
      </c>
      <c r="J259" s="21" t="str" cm="1">
        <f t="array" ref="J259">_xlfn.IFS(B259&lt;18.5,"Under Weight",B259&lt;=24.9,"Normal Weight",B259&lt;=29.999,"Over Weight",B259&gt;=30,"Obesity")</f>
        <v>Obesity</v>
      </c>
      <c r="K259" s="7" t="str" cm="1">
        <f t="array" ref="K259">_xlfn.IFS(C259&lt;5.7,"Normal",C259&lt;=6.4,"Prediabetes",C259&gt;6.4,"Diabetes")</f>
        <v>Normal</v>
      </c>
    </row>
    <row r="260" spans="1:11">
      <c r="A260" s="12" t="s">
        <v>300</v>
      </c>
      <c r="B260" s="12">
        <v>25.7</v>
      </c>
      <c r="C260" s="20">
        <v>5.61</v>
      </c>
      <c r="D260" s="12" t="s">
        <v>8337</v>
      </c>
      <c r="E260" s="12" t="s">
        <v>8337</v>
      </c>
      <c r="F260" s="12" t="s">
        <v>8337</v>
      </c>
      <c r="G260" s="12" t="s">
        <v>2387</v>
      </c>
      <c r="H260" s="12" t="s">
        <v>8337</v>
      </c>
      <c r="I260" s="19">
        <f>IF(G260="No major surgery",0,G260)</f>
        <v>0</v>
      </c>
      <c r="J260" s="21" t="str" cm="1">
        <f t="array" ref="J260">_xlfn.IFS(B260&lt;18.5,"Under Weight",B260&lt;=24.9,"Normal Weight",B260&lt;=29.999,"Over Weight",B260&gt;=30,"Obesity")</f>
        <v>Over Weight</v>
      </c>
      <c r="K260" s="7" t="str" cm="1">
        <f t="array" ref="K260">_xlfn.IFS(C260&lt;5.7,"Normal",C260&lt;=6.4,"Prediabetes",C260&gt;6.4,"Diabetes")</f>
        <v>Normal</v>
      </c>
    </row>
    <row r="261" spans="1:11">
      <c r="A261" s="12" t="s">
        <v>301</v>
      </c>
      <c r="B261" s="12">
        <v>21.68</v>
      </c>
      <c r="C261" s="20">
        <v>8.1199999999999992</v>
      </c>
      <c r="D261" s="12" t="s">
        <v>8337</v>
      </c>
      <c r="E261" s="12" t="s">
        <v>8337</v>
      </c>
      <c r="F261" s="12" t="s">
        <v>8337</v>
      </c>
      <c r="G261" s="12" t="s">
        <v>2387</v>
      </c>
      <c r="H261" s="12" t="s">
        <v>8337</v>
      </c>
      <c r="I261" s="19">
        <f>IF(G261="No major surgery",0,G261)</f>
        <v>0</v>
      </c>
      <c r="J261" s="21" t="str" cm="1">
        <f t="array" ref="J261">_xlfn.IFS(B261&lt;18.5,"Under Weight",B261&lt;=24.9,"Normal Weight",B261&lt;=29.999,"Over Weight",B261&gt;=30,"Obesity")</f>
        <v>Normal Weight</v>
      </c>
      <c r="K261" s="7" t="str" cm="1">
        <f t="array" ref="K261">_xlfn.IFS(C261&lt;5.7,"Normal",C261&lt;=6.4,"Prediabetes",C261&gt;6.4,"Diabetes")</f>
        <v>Diabetes</v>
      </c>
    </row>
    <row r="262" spans="1:11">
      <c r="A262" s="12" t="s">
        <v>302</v>
      </c>
      <c r="B262" s="12">
        <v>25.175000000000001</v>
      </c>
      <c r="C262" s="20">
        <v>4.74</v>
      </c>
      <c r="D262" s="12" t="s">
        <v>8337</v>
      </c>
      <c r="E262" s="12" t="s">
        <v>8337</v>
      </c>
      <c r="F262" s="12" t="s">
        <v>8337</v>
      </c>
      <c r="G262" s="12" t="s">
        <v>2387</v>
      </c>
      <c r="H262" s="12" t="s">
        <v>8337</v>
      </c>
      <c r="I262" s="19">
        <f>IF(G262="No major surgery",0,G262)</f>
        <v>0</v>
      </c>
      <c r="J262" s="21" t="str" cm="1">
        <f t="array" ref="J262">_xlfn.IFS(B262&lt;18.5,"Under Weight",B262&lt;=24.9,"Normal Weight",B262&lt;=29.999,"Over Weight",B262&gt;=30,"Obesity")</f>
        <v>Over Weight</v>
      </c>
      <c r="K262" s="7" t="str" cm="1">
        <f t="array" ref="K262">_xlfn.IFS(C262&lt;5.7,"Normal",C262&lt;=6.4,"Prediabetes",C262&gt;6.4,"Diabetes")</f>
        <v>Normal</v>
      </c>
    </row>
    <row r="263" spans="1:11">
      <c r="A263" s="12" t="s">
        <v>303</v>
      </c>
      <c r="B263" s="12">
        <v>44.77</v>
      </c>
      <c r="C263" s="20">
        <v>4.0599999999999996</v>
      </c>
      <c r="D263" s="12" t="s">
        <v>8337</v>
      </c>
      <c r="E263" s="12" t="s">
        <v>8337</v>
      </c>
      <c r="F263" s="12" t="s">
        <v>8337</v>
      </c>
      <c r="G263" s="12">
        <v>2</v>
      </c>
      <c r="H263" s="12" t="s">
        <v>8337</v>
      </c>
      <c r="I263" s="19">
        <f>IF(G263="No major surgery",0,G263)</f>
        <v>2</v>
      </c>
      <c r="J263" s="21" t="str" cm="1">
        <f t="array" ref="J263">_xlfn.IFS(B263&lt;18.5,"Under Weight",B263&lt;=24.9,"Normal Weight",B263&lt;=29.999,"Over Weight",B263&gt;=30,"Obesity")</f>
        <v>Obesity</v>
      </c>
      <c r="K263" s="7" t="str" cm="1">
        <f t="array" ref="K263">_xlfn.IFS(C263&lt;5.7,"Normal",C263&lt;=6.4,"Prediabetes",C263&gt;6.4,"Diabetes")</f>
        <v>Normal</v>
      </c>
    </row>
    <row r="264" spans="1:11">
      <c r="A264" s="12" t="s">
        <v>304</v>
      </c>
      <c r="B264" s="12">
        <v>37.07</v>
      </c>
      <c r="C264" s="20">
        <v>5.69</v>
      </c>
      <c r="D264" s="12" t="s">
        <v>8337</v>
      </c>
      <c r="E264" s="12" t="s">
        <v>8337</v>
      </c>
      <c r="F264" s="12" t="s">
        <v>8337</v>
      </c>
      <c r="G264" s="12">
        <v>2</v>
      </c>
      <c r="H264" s="12" t="s">
        <v>8337</v>
      </c>
      <c r="I264" s="19">
        <f>IF(G264="No major surgery",0,G264)</f>
        <v>2</v>
      </c>
      <c r="J264" s="21" t="str" cm="1">
        <f t="array" ref="J264">_xlfn.IFS(B264&lt;18.5,"Under Weight",B264&lt;=24.9,"Normal Weight",B264&lt;=29.999,"Over Weight",B264&gt;=30,"Obesity")</f>
        <v>Obesity</v>
      </c>
      <c r="K264" s="7" t="str" cm="1">
        <f t="array" ref="K264">_xlfn.IFS(C264&lt;5.7,"Normal",C264&lt;=6.4,"Prediabetes",C264&gt;6.4,"Diabetes")</f>
        <v>Normal</v>
      </c>
    </row>
    <row r="265" spans="1:11">
      <c r="A265" s="12" t="s">
        <v>305</v>
      </c>
      <c r="B265" s="12">
        <v>39.799999999999997</v>
      </c>
      <c r="C265" s="20">
        <v>5.66</v>
      </c>
      <c r="D265" s="12" t="s">
        <v>8337</v>
      </c>
      <c r="E265" s="12" t="s">
        <v>8337</v>
      </c>
      <c r="F265" s="12" t="s">
        <v>8338</v>
      </c>
      <c r="G265" s="12">
        <v>1</v>
      </c>
      <c r="H265" s="12" t="s">
        <v>8337</v>
      </c>
      <c r="I265" s="19">
        <f>IF(G265="No major surgery",0,G265)</f>
        <v>1</v>
      </c>
      <c r="J265" s="21" t="str" cm="1">
        <f t="array" ref="J265">_xlfn.IFS(B265&lt;18.5,"Under Weight",B265&lt;=24.9,"Normal Weight",B265&lt;=29.999,"Over Weight",B265&gt;=30,"Obesity")</f>
        <v>Obesity</v>
      </c>
      <c r="K265" s="7" t="str" cm="1">
        <f t="array" ref="K265">_xlfn.IFS(C265&lt;5.7,"Normal",C265&lt;=6.4,"Prediabetes",C265&gt;6.4,"Diabetes")</f>
        <v>Normal</v>
      </c>
    </row>
    <row r="266" spans="1:11">
      <c r="A266" s="12" t="s">
        <v>306</v>
      </c>
      <c r="B266" s="12">
        <v>26.36</v>
      </c>
      <c r="C266" s="20">
        <v>4.32</v>
      </c>
      <c r="D266" s="12" t="s">
        <v>8337</v>
      </c>
      <c r="E266" s="12" t="s">
        <v>8337</v>
      </c>
      <c r="F266" s="12" t="s">
        <v>8338</v>
      </c>
      <c r="G266" s="12">
        <v>1</v>
      </c>
      <c r="H266" s="12" t="s">
        <v>8337</v>
      </c>
      <c r="I266" s="19">
        <f>IF(G266="No major surgery",0,G266)</f>
        <v>1</v>
      </c>
      <c r="J266" s="21" t="str" cm="1">
        <f t="array" ref="J266">_xlfn.IFS(B266&lt;18.5,"Under Weight",B266&lt;=24.9,"Normal Weight",B266&lt;=29.999,"Over Weight",B266&gt;=30,"Obesity")</f>
        <v>Over Weight</v>
      </c>
      <c r="K266" s="7" t="str" cm="1">
        <f t="array" ref="K266">_xlfn.IFS(C266&lt;5.7,"Normal",C266&lt;=6.4,"Prediabetes",C266&gt;6.4,"Diabetes")</f>
        <v>Normal</v>
      </c>
    </row>
    <row r="267" spans="1:11">
      <c r="A267" s="12" t="s">
        <v>307</v>
      </c>
      <c r="B267" s="12">
        <v>29.925000000000001</v>
      </c>
      <c r="C267" s="20">
        <v>8.2899999999999991</v>
      </c>
      <c r="D267" s="12" t="s">
        <v>8337</v>
      </c>
      <c r="E267" s="12" t="s">
        <v>8337</v>
      </c>
      <c r="F267" s="12" t="s">
        <v>8337</v>
      </c>
      <c r="G267" s="12">
        <v>2</v>
      </c>
      <c r="H267" s="12" t="s">
        <v>8337</v>
      </c>
      <c r="I267" s="19">
        <f>IF(G267="No major surgery",0,G267)</f>
        <v>2</v>
      </c>
      <c r="J267" s="21" t="str" cm="1">
        <f t="array" ref="J267">_xlfn.IFS(B267&lt;18.5,"Under Weight",B267&lt;=24.9,"Normal Weight",B267&lt;=29.999,"Over Weight",B267&gt;=30,"Obesity")</f>
        <v>Over Weight</v>
      </c>
      <c r="K267" s="7" t="str" cm="1">
        <f t="array" ref="K267">_xlfn.IFS(C267&lt;5.7,"Normal",C267&lt;=6.4,"Prediabetes",C267&gt;6.4,"Diabetes")</f>
        <v>Diabetes</v>
      </c>
    </row>
    <row r="268" spans="1:11">
      <c r="A268" s="12" t="s">
        <v>308</v>
      </c>
      <c r="B268" s="12">
        <v>37.29</v>
      </c>
      <c r="C268" s="20">
        <v>10.46</v>
      </c>
      <c r="D268" s="12" t="s">
        <v>8337</v>
      </c>
      <c r="E268" s="12" t="s">
        <v>8337</v>
      </c>
      <c r="F268" s="12" t="s">
        <v>8337</v>
      </c>
      <c r="G268" s="12" t="s">
        <v>2387</v>
      </c>
      <c r="H268" s="12" t="s">
        <v>8337</v>
      </c>
      <c r="I268" s="19">
        <f>IF(G268="No major surgery",0,G268)</f>
        <v>0</v>
      </c>
      <c r="J268" s="21" t="str" cm="1">
        <f t="array" ref="J268">_xlfn.IFS(B268&lt;18.5,"Under Weight",B268&lt;=24.9,"Normal Weight",B268&lt;=29.999,"Over Weight",B268&gt;=30,"Obesity")</f>
        <v>Obesity</v>
      </c>
      <c r="K268" s="7" t="str" cm="1">
        <f t="array" ref="K268">_xlfn.IFS(C268&lt;5.7,"Normal",C268&lt;=6.4,"Prediabetes",C268&gt;6.4,"Diabetes")</f>
        <v>Diabetes</v>
      </c>
    </row>
    <row r="269" spans="1:11">
      <c r="A269" s="12" t="s">
        <v>309</v>
      </c>
      <c r="B269" s="12">
        <v>30.2</v>
      </c>
      <c r="C269" s="20">
        <v>11.96</v>
      </c>
      <c r="D269" s="12" t="s">
        <v>8337</v>
      </c>
      <c r="E269" s="12" t="s">
        <v>8337</v>
      </c>
      <c r="F269" s="12" t="s">
        <v>8337</v>
      </c>
      <c r="G269" s="12" t="s">
        <v>2387</v>
      </c>
      <c r="H269" s="12" t="s">
        <v>8337</v>
      </c>
      <c r="I269" s="19">
        <f>IF(G269="No major surgery",0,G269)</f>
        <v>0</v>
      </c>
      <c r="J269" s="21" t="str" cm="1">
        <f t="array" ref="J269">_xlfn.IFS(B269&lt;18.5,"Under Weight",B269&lt;=24.9,"Normal Weight",B269&lt;=29.999,"Over Weight",B269&gt;=30,"Obesity")</f>
        <v>Obesity</v>
      </c>
      <c r="K269" s="7" t="str" cm="1">
        <f t="array" ref="K269">_xlfn.IFS(C269&lt;5.7,"Normal",C269&lt;=6.4,"Prediabetes",C269&gt;6.4,"Diabetes")</f>
        <v>Diabetes</v>
      </c>
    </row>
    <row r="270" spans="1:11">
      <c r="A270" s="12" t="s">
        <v>310</v>
      </c>
      <c r="B270" s="12">
        <v>48</v>
      </c>
      <c r="C270" s="20">
        <v>10.54</v>
      </c>
      <c r="D270" s="12" t="s">
        <v>8337</v>
      </c>
      <c r="E270" s="12" t="s">
        <v>8337</v>
      </c>
      <c r="F270" s="12" t="s">
        <v>8337</v>
      </c>
      <c r="G270" s="12" t="s">
        <v>2387</v>
      </c>
      <c r="H270" s="12" t="s">
        <v>8338</v>
      </c>
      <c r="I270" s="19">
        <f>IF(G270="No major surgery",0,G270)</f>
        <v>0</v>
      </c>
      <c r="J270" s="21" t="str" cm="1">
        <f t="array" ref="J270">_xlfn.IFS(B270&lt;18.5,"Under Weight",B270&lt;=24.9,"Normal Weight",B270&lt;=29.999,"Over Weight",B270&gt;=30,"Obesity")</f>
        <v>Obesity</v>
      </c>
      <c r="K270" s="7" t="str" cm="1">
        <f t="array" ref="K270">_xlfn.IFS(C270&lt;5.7,"Normal",C270&lt;=6.4,"Prediabetes",C270&gt;6.4,"Diabetes")</f>
        <v>Diabetes</v>
      </c>
    </row>
    <row r="271" spans="1:11">
      <c r="A271" s="12" t="s">
        <v>311</v>
      </c>
      <c r="B271" s="12">
        <v>24.225000000000001</v>
      </c>
      <c r="C271" s="20">
        <v>4.25</v>
      </c>
      <c r="D271" s="12" t="s">
        <v>8338</v>
      </c>
      <c r="E271" s="12" t="s">
        <v>8337</v>
      </c>
      <c r="F271" s="12" t="s">
        <v>8338</v>
      </c>
      <c r="G271" s="12">
        <v>1</v>
      </c>
      <c r="H271" s="12" t="s">
        <v>8337</v>
      </c>
      <c r="I271" s="19">
        <f>IF(G271="No major surgery",0,G271)</f>
        <v>1</v>
      </c>
      <c r="J271" s="21" t="str" cm="1">
        <f t="array" ref="J271">_xlfn.IFS(B271&lt;18.5,"Under Weight",B271&lt;=24.9,"Normal Weight",B271&lt;=29.999,"Over Weight",B271&gt;=30,"Obesity")</f>
        <v>Normal Weight</v>
      </c>
      <c r="K271" s="7" t="str" cm="1">
        <f t="array" ref="K271">_xlfn.IFS(C271&lt;5.7,"Normal",C271&lt;=6.4,"Prediabetes",C271&gt;6.4,"Diabetes")</f>
        <v>Normal</v>
      </c>
    </row>
    <row r="272" spans="1:11">
      <c r="A272" s="12" t="s">
        <v>312</v>
      </c>
      <c r="B272" s="12">
        <v>31.445</v>
      </c>
      <c r="C272" s="20">
        <v>8.33</v>
      </c>
      <c r="D272" s="12" t="s">
        <v>8337</v>
      </c>
      <c r="E272" s="12" t="s">
        <v>8337</v>
      </c>
      <c r="F272" s="12" t="s">
        <v>8337</v>
      </c>
      <c r="G272" s="12" t="s">
        <v>2387</v>
      </c>
      <c r="H272" s="12" t="s">
        <v>8337</v>
      </c>
      <c r="I272" s="19">
        <f>IF(G272="No major surgery",0,G272)</f>
        <v>0</v>
      </c>
      <c r="J272" s="21" t="str" cm="1">
        <f t="array" ref="J272">_xlfn.IFS(B272&lt;18.5,"Under Weight",B272&lt;=24.9,"Normal Weight",B272&lt;=29.999,"Over Weight",B272&gt;=30,"Obesity")</f>
        <v>Obesity</v>
      </c>
      <c r="K272" s="7" t="str" cm="1">
        <f t="array" ref="K272">_xlfn.IFS(C272&lt;5.7,"Normal",C272&lt;=6.4,"Prediabetes",C272&gt;6.4,"Diabetes")</f>
        <v>Diabetes</v>
      </c>
    </row>
    <row r="273" spans="1:11">
      <c r="A273" s="12" t="s">
        <v>313</v>
      </c>
      <c r="B273" s="12">
        <v>38.880000000000003</v>
      </c>
      <c r="C273" s="20">
        <v>4.29</v>
      </c>
      <c r="D273" s="12" t="s">
        <v>8337</v>
      </c>
      <c r="E273" s="12" t="s">
        <v>8337</v>
      </c>
      <c r="F273" s="12" t="s">
        <v>8337</v>
      </c>
      <c r="G273" s="12">
        <v>1</v>
      </c>
      <c r="H273" s="12" t="s">
        <v>8337</v>
      </c>
      <c r="I273" s="19">
        <f>IF(G273="No major surgery",0,G273)</f>
        <v>1</v>
      </c>
      <c r="J273" s="21" t="str" cm="1">
        <f t="array" ref="J273">_xlfn.IFS(B273&lt;18.5,"Under Weight",B273&lt;=24.9,"Normal Weight",B273&lt;=29.999,"Over Weight",B273&gt;=30,"Obesity")</f>
        <v>Obesity</v>
      </c>
      <c r="K273" s="7" t="str" cm="1">
        <f t="array" ref="K273">_xlfn.IFS(C273&lt;5.7,"Normal",C273&lt;=6.4,"Prediabetes",C273&gt;6.4,"Diabetes")</f>
        <v>Normal</v>
      </c>
    </row>
    <row r="274" spans="1:11">
      <c r="A274" s="12" t="s">
        <v>314</v>
      </c>
      <c r="B274" s="12">
        <v>43.89</v>
      </c>
      <c r="C274" s="20">
        <v>6.32</v>
      </c>
      <c r="D274" s="12" t="s">
        <v>8338</v>
      </c>
      <c r="E274" s="12" t="s">
        <v>8337</v>
      </c>
      <c r="F274" s="12" t="s">
        <v>8337</v>
      </c>
      <c r="G274" s="12" t="s">
        <v>2387</v>
      </c>
      <c r="H274" s="12" t="s">
        <v>8337</v>
      </c>
      <c r="I274" s="19">
        <f>IF(G274="No major surgery",0,G274)</f>
        <v>0</v>
      </c>
      <c r="J274" s="21" t="str" cm="1">
        <f t="array" ref="J274">_xlfn.IFS(B274&lt;18.5,"Under Weight",B274&lt;=24.9,"Normal Weight",B274&lt;=29.999,"Over Weight",B274&gt;=30,"Obesity")</f>
        <v>Obesity</v>
      </c>
      <c r="K274" s="7" t="str" cm="1">
        <f t="array" ref="K274">_xlfn.IFS(C274&lt;5.7,"Normal",C274&lt;=6.4,"Prediabetes",C274&gt;6.4,"Diabetes")</f>
        <v>Prediabetes</v>
      </c>
    </row>
    <row r="275" spans="1:11">
      <c r="A275" s="12" t="s">
        <v>315</v>
      </c>
      <c r="B275" s="12">
        <v>25.6</v>
      </c>
      <c r="C275" s="20">
        <v>5.65</v>
      </c>
      <c r="D275" s="12" t="s">
        <v>8337</v>
      </c>
      <c r="E275" s="12" t="s">
        <v>8337</v>
      </c>
      <c r="F275" s="12" t="s">
        <v>8337</v>
      </c>
      <c r="G275" s="12">
        <v>2</v>
      </c>
      <c r="H275" s="12" t="s">
        <v>8337</v>
      </c>
      <c r="I275" s="19">
        <f>IF(G275="No major surgery",0,G275)</f>
        <v>2</v>
      </c>
      <c r="J275" s="21" t="str" cm="1">
        <f t="array" ref="J275">_xlfn.IFS(B275&lt;18.5,"Under Weight",B275&lt;=24.9,"Normal Weight",B275&lt;=29.999,"Over Weight",B275&gt;=30,"Obesity")</f>
        <v>Over Weight</v>
      </c>
      <c r="K275" s="7" t="str" cm="1">
        <f t="array" ref="K275">_xlfn.IFS(C275&lt;5.7,"Normal",C275&lt;=6.4,"Prediabetes",C275&gt;6.4,"Diabetes")</f>
        <v>Normal</v>
      </c>
    </row>
    <row r="276" spans="1:11">
      <c r="A276" s="12" t="s">
        <v>316</v>
      </c>
      <c r="B276" s="12">
        <v>29.545000000000002</v>
      </c>
      <c r="C276" s="20">
        <v>8.41</v>
      </c>
      <c r="D276" s="12" t="s">
        <v>8338</v>
      </c>
      <c r="E276" s="12" t="s">
        <v>8337</v>
      </c>
      <c r="F276" s="12" t="s">
        <v>8337</v>
      </c>
      <c r="G276" s="12">
        <v>1</v>
      </c>
      <c r="H276" s="12" t="s">
        <v>8337</v>
      </c>
      <c r="I276" s="19">
        <f>IF(G276="No major surgery",0,G276)</f>
        <v>1</v>
      </c>
      <c r="J276" s="21" t="str" cm="1">
        <f t="array" ref="J276">_xlfn.IFS(B276&lt;18.5,"Under Weight",B276&lt;=24.9,"Normal Weight",B276&lt;=29.999,"Over Weight",B276&gt;=30,"Obesity")</f>
        <v>Over Weight</v>
      </c>
      <c r="K276" s="7" t="str" cm="1">
        <f t="array" ref="K276">_xlfn.IFS(C276&lt;5.7,"Normal",C276&lt;=6.4,"Prediabetes",C276&gt;6.4,"Diabetes")</f>
        <v>Diabetes</v>
      </c>
    </row>
    <row r="277" spans="1:11">
      <c r="A277" s="12" t="s">
        <v>317</v>
      </c>
      <c r="B277" s="12">
        <v>23.25</v>
      </c>
      <c r="C277" s="20">
        <v>11.96</v>
      </c>
      <c r="D277" s="12" t="s">
        <v>8338</v>
      </c>
      <c r="E277" s="12" t="s">
        <v>8337</v>
      </c>
      <c r="F277" s="12" t="s">
        <v>8337</v>
      </c>
      <c r="G277" s="12" t="s">
        <v>2387</v>
      </c>
      <c r="H277" s="12" t="s">
        <v>8337</v>
      </c>
      <c r="I277" s="19">
        <f>IF(G277="No major surgery",0,G277)</f>
        <v>0</v>
      </c>
      <c r="J277" s="21" t="str" cm="1">
        <f t="array" ref="J277">_xlfn.IFS(B277&lt;18.5,"Under Weight",B277&lt;=24.9,"Normal Weight",B277&lt;=29.999,"Over Weight",B277&gt;=30,"Obesity")</f>
        <v>Normal Weight</v>
      </c>
      <c r="K277" s="7" t="str" cm="1">
        <f t="array" ref="K277">_xlfn.IFS(C277&lt;5.7,"Normal",C277&lt;=6.4,"Prediabetes",C277&gt;6.4,"Diabetes")</f>
        <v>Diabetes</v>
      </c>
    </row>
    <row r="278" spans="1:11">
      <c r="A278" s="12" t="s">
        <v>318</v>
      </c>
      <c r="B278" s="12">
        <v>43.95</v>
      </c>
      <c r="C278" s="20">
        <v>5.17</v>
      </c>
      <c r="D278" s="12" t="s">
        <v>8338</v>
      </c>
      <c r="E278" s="12" t="s">
        <v>8337</v>
      </c>
      <c r="F278" s="12" t="s">
        <v>8338</v>
      </c>
      <c r="G278" s="12">
        <v>1</v>
      </c>
      <c r="H278" s="12" t="s">
        <v>8337</v>
      </c>
      <c r="I278" s="19">
        <f>IF(G278="No major surgery",0,G278)</f>
        <v>1</v>
      </c>
      <c r="J278" s="21" t="str" cm="1">
        <f t="array" ref="J278">_xlfn.IFS(B278&lt;18.5,"Under Weight",B278&lt;=24.9,"Normal Weight",B278&lt;=29.999,"Over Weight",B278&gt;=30,"Obesity")</f>
        <v>Obesity</v>
      </c>
      <c r="K278" s="7" t="str" cm="1">
        <f t="array" ref="K278">_xlfn.IFS(C278&lt;5.7,"Normal",C278&lt;=6.4,"Prediabetes",C278&gt;6.4,"Diabetes")</f>
        <v>Normal</v>
      </c>
    </row>
    <row r="279" spans="1:11">
      <c r="A279" s="12" t="s">
        <v>319</v>
      </c>
      <c r="B279" s="12">
        <v>21.85</v>
      </c>
      <c r="C279" s="20">
        <v>8.76</v>
      </c>
      <c r="D279" s="12" t="s">
        <v>8337</v>
      </c>
      <c r="E279" s="12" t="s">
        <v>8337</v>
      </c>
      <c r="F279" s="12" t="s">
        <v>8337</v>
      </c>
      <c r="G279" s="12" t="s">
        <v>2387</v>
      </c>
      <c r="H279" s="12" t="s">
        <v>8337</v>
      </c>
      <c r="I279" s="19">
        <f>IF(G279="No major surgery",0,G279)</f>
        <v>0</v>
      </c>
      <c r="J279" s="21" t="str" cm="1">
        <f t="array" ref="J279">_xlfn.IFS(B279&lt;18.5,"Under Weight",B279&lt;=24.9,"Normal Weight",B279&lt;=29.999,"Over Weight",B279&gt;=30,"Obesity")</f>
        <v>Normal Weight</v>
      </c>
      <c r="K279" s="7" t="str" cm="1">
        <f t="array" ref="K279">_xlfn.IFS(C279&lt;5.7,"Normal",C279&lt;=6.4,"Prediabetes",C279&gt;6.4,"Diabetes")</f>
        <v>Diabetes</v>
      </c>
    </row>
    <row r="280" spans="1:11">
      <c r="A280" s="12" t="s">
        <v>320</v>
      </c>
      <c r="B280" s="12">
        <v>25.73</v>
      </c>
      <c r="C280" s="20">
        <v>7.99</v>
      </c>
      <c r="D280" s="12" t="s">
        <v>8337</v>
      </c>
      <c r="E280" s="12" t="s">
        <v>8337</v>
      </c>
      <c r="F280" s="12" t="s">
        <v>8337</v>
      </c>
      <c r="G280" s="12">
        <v>2</v>
      </c>
      <c r="H280" s="12" t="s">
        <v>8337</v>
      </c>
      <c r="I280" s="19">
        <f>IF(G280="No major surgery",0,G280)</f>
        <v>2</v>
      </c>
      <c r="J280" s="21" t="str" cm="1">
        <f t="array" ref="J280">_xlfn.IFS(B280&lt;18.5,"Under Weight",B280&lt;=24.9,"Normal Weight",B280&lt;=29.999,"Over Weight",B280&gt;=30,"Obesity")</f>
        <v>Over Weight</v>
      </c>
      <c r="K280" s="7" t="str" cm="1">
        <f t="array" ref="K280">_xlfn.IFS(C280&lt;5.7,"Normal",C280&lt;=6.4,"Prediabetes",C280&gt;6.4,"Diabetes")</f>
        <v>Diabetes</v>
      </c>
    </row>
    <row r="281" spans="1:11">
      <c r="A281" s="12" t="s">
        <v>321</v>
      </c>
      <c r="B281" s="12">
        <v>49.13</v>
      </c>
      <c r="C281" s="20">
        <v>4.54</v>
      </c>
      <c r="D281" s="12" t="s">
        <v>8337</v>
      </c>
      <c r="E281" s="12" t="s">
        <v>8337</v>
      </c>
      <c r="F281" s="12" t="s">
        <v>8337</v>
      </c>
      <c r="G281" s="12" t="s">
        <v>2387</v>
      </c>
      <c r="H281" s="12" t="s">
        <v>8338</v>
      </c>
      <c r="I281" s="19">
        <f>IF(G281="No major surgery",0,G281)</f>
        <v>0</v>
      </c>
      <c r="J281" s="21" t="str" cm="1">
        <f t="array" ref="J281">_xlfn.IFS(B281&lt;18.5,"Under Weight",B281&lt;=24.9,"Normal Weight",B281&lt;=29.999,"Over Weight",B281&gt;=30,"Obesity")</f>
        <v>Obesity</v>
      </c>
      <c r="K281" s="7" t="str" cm="1">
        <f t="array" ref="K281">_xlfn.IFS(C281&lt;5.7,"Normal",C281&lt;=6.4,"Prediabetes",C281&gt;6.4,"Diabetes")</f>
        <v>Normal</v>
      </c>
    </row>
    <row r="282" spans="1:11">
      <c r="A282" s="12" t="s">
        <v>322</v>
      </c>
      <c r="B282" s="12">
        <v>32.229999999999997</v>
      </c>
      <c r="C282" s="20">
        <v>8.59</v>
      </c>
      <c r="D282" s="12" t="s">
        <v>8337</v>
      </c>
      <c r="E282" s="12" t="s">
        <v>8337</v>
      </c>
      <c r="F282" s="12" t="s">
        <v>8337</v>
      </c>
      <c r="G282" s="12" t="s">
        <v>2387</v>
      </c>
      <c r="H282" s="12" t="s">
        <v>8337</v>
      </c>
      <c r="I282" s="19">
        <f>IF(G282="No major surgery",0,G282)</f>
        <v>0</v>
      </c>
      <c r="J282" s="21" t="str" cm="1">
        <f t="array" ref="J282">_xlfn.IFS(B282&lt;18.5,"Under Weight",B282&lt;=24.9,"Normal Weight",B282&lt;=29.999,"Over Weight",B282&gt;=30,"Obesity")</f>
        <v>Obesity</v>
      </c>
      <c r="K282" s="7" t="str" cm="1">
        <f t="array" ref="K282">_xlfn.IFS(C282&lt;5.7,"Normal",C282&lt;=6.4,"Prediabetes",C282&gt;6.4,"Diabetes")</f>
        <v>Diabetes</v>
      </c>
    </row>
    <row r="283" spans="1:11">
      <c r="A283" s="12" t="s">
        <v>323</v>
      </c>
      <c r="B283" s="12">
        <v>32.204999999999998</v>
      </c>
      <c r="C283" s="20">
        <v>6.14</v>
      </c>
      <c r="D283" s="12" t="s">
        <v>8337</v>
      </c>
      <c r="E283" s="12" t="s">
        <v>8337</v>
      </c>
      <c r="F283" s="12" t="s">
        <v>8337</v>
      </c>
      <c r="G283" s="12">
        <v>2</v>
      </c>
      <c r="H283" s="12" t="s">
        <v>8337</v>
      </c>
      <c r="I283" s="19">
        <f>IF(G283="No major surgery",0,G283)</f>
        <v>2</v>
      </c>
      <c r="J283" s="21" t="str" cm="1">
        <f t="array" ref="J283">_xlfn.IFS(B283&lt;18.5,"Under Weight",B283&lt;=24.9,"Normal Weight",B283&lt;=29.999,"Over Weight",B283&gt;=30,"Obesity")</f>
        <v>Obesity</v>
      </c>
      <c r="K283" s="7" t="str" cm="1">
        <f t="array" ref="K283">_xlfn.IFS(C283&lt;5.7,"Normal",C283&lt;=6.4,"Prediabetes",C283&gt;6.4,"Diabetes")</f>
        <v>Prediabetes</v>
      </c>
    </row>
    <row r="284" spans="1:11">
      <c r="A284" s="12" t="s">
        <v>324</v>
      </c>
      <c r="B284" s="12">
        <v>26.41</v>
      </c>
      <c r="C284" s="20">
        <v>4.08</v>
      </c>
      <c r="D284" s="12" t="s">
        <v>8337</v>
      </c>
      <c r="E284" s="12" t="s">
        <v>8337</v>
      </c>
      <c r="F284" s="12" t="s">
        <v>8337</v>
      </c>
      <c r="G284" s="12">
        <v>2</v>
      </c>
      <c r="H284" s="12" t="s">
        <v>8337</v>
      </c>
      <c r="I284" s="19">
        <f>IF(G284="No major surgery",0,G284)</f>
        <v>2</v>
      </c>
      <c r="J284" s="21" t="str" cm="1">
        <f t="array" ref="J284">_xlfn.IFS(B284&lt;18.5,"Under Weight",B284&lt;=24.9,"Normal Weight",B284&lt;=29.999,"Over Weight",B284&gt;=30,"Obesity")</f>
        <v>Over Weight</v>
      </c>
      <c r="K284" s="7" t="str" cm="1">
        <f t="array" ref="K284">_xlfn.IFS(C284&lt;5.7,"Normal",C284&lt;=6.4,"Prediabetes",C284&gt;6.4,"Diabetes")</f>
        <v>Normal</v>
      </c>
    </row>
    <row r="285" spans="1:11">
      <c r="A285" s="12" t="s">
        <v>325</v>
      </c>
      <c r="B285" s="12">
        <v>30.2</v>
      </c>
      <c r="C285" s="20">
        <v>6.25</v>
      </c>
      <c r="D285" s="12" t="s">
        <v>8338</v>
      </c>
      <c r="E285" s="12" t="s">
        <v>8337</v>
      </c>
      <c r="F285" s="12" t="s">
        <v>8337</v>
      </c>
      <c r="G285" s="12" t="s">
        <v>2387</v>
      </c>
      <c r="H285" s="12" t="s">
        <v>8337</v>
      </c>
      <c r="I285" s="19">
        <f>IF(G285="No major surgery",0,G285)</f>
        <v>0</v>
      </c>
      <c r="J285" s="21" t="str" cm="1">
        <f t="array" ref="J285">_xlfn.IFS(B285&lt;18.5,"Under Weight",B285&lt;=24.9,"Normal Weight",B285&lt;=29.999,"Over Weight",B285&gt;=30,"Obesity")</f>
        <v>Obesity</v>
      </c>
      <c r="K285" s="7" t="str" cm="1">
        <f t="array" ref="K285">_xlfn.IFS(C285&lt;5.7,"Normal",C285&lt;=6.4,"Prediabetes",C285&gt;6.4,"Diabetes")</f>
        <v>Prediabetes</v>
      </c>
    </row>
    <row r="286" spans="1:11">
      <c r="A286" s="12" t="s">
        <v>326</v>
      </c>
      <c r="B286" s="12">
        <v>31.26</v>
      </c>
      <c r="C286" s="20">
        <v>5.94</v>
      </c>
      <c r="D286" s="12" t="s">
        <v>8338</v>
      </c>
      <c r="E286" s="12" t="s">
        <v>8337</v>
      </c>
      <c r="F286" s="12" t="s">
        <v>8337</v>
      </c>
      <c r="G286" s="12">
        <v>1</v>
      </c>
      <c r="H286" s="12" t="s">
        <v>8337</v>
      </c>
      <c r="I286" s="19">
        <f>IF(G286="No major surgery",0,G286)</f>
        <v>1</v>
      </c>
      <c r="J286" s="21" t="str" cm="1">
        <f t="array" ref="J286">_xlfn.IFS(B286&lt;18.5,"Under Weight",B286&lt;=24.9,"Normal Weight",B286&lt;=29.999,"Over Weight",B286&gt;=30,"Obesity")</f>
        <v>Obesity</v>
      </c>
      <c r="K286" s="7" t="str" cm="1">
        <f t="array" ref="K286">_xlfn.IFS(C286&lt;5.7,"Normal",C286&lt;=6.4,"Prediabetes",C286&gt;6.4,"Diabetes")</f>
        <v>Prediabetes</v>
      </c>
    </row>
    <row r="287" spans="1:11">
      <c r="A287" s="12" t="s">
        <v>327</v>
      </c>
      <c r="B287" s="12">
        <v>33.725000000000001</v>
      </c>
      <c r="C287" s="20">
        <v>6.45</v>
      </c>
      <c r="D287" s="12" t="s">
        <v>8338</v>
      </c>
      <c r="E287" s="12" t="s">
        <v>8337</v>
      </c>
      <c r="F287" s="12" t="s">
        <v>8337</v>
      </c>
      <c r="G287" s="12" t="s">
        <v>2387</v>
      </c>
      <c r="H287" s="12" t="s">
        <v>8337</v>
      </c>
      <c r="I287" s="19">
        <f>IF(G287="No major surgery",0,G287)</f>
        <v>0</v>
      </c>
      <c r="J287" s="21" t="str" cm="1">
        <f t="array" ref="J287">_xlfn.IFS(B287&lt;18.5,"Under Weight",B287&lt;=24.9,"Normal Weight",B287&lt;=29.999,"Over Weight",B287&gt;=30,"Obesity")</f>
        <v>Obesity</v>
      </c>
      <c r="K287" s="7" t="str" cm="1">
        <f t="array" ref="K287">_xlfn.IFS(C287&lt;5.7,"Normal",C287&lt;=6.4,"Prediabetes",C287&gt;6.4,"Diabetes")</f>
        <v>Diabetes</v>
      </c>
    </row>
    <row r="288" spans="1:11">
      <c r="A288" s="12" t="s">
        <v>328</v>
      </c>
      <c r="B288" s="12">
        <v>28.9</v>
      </c>
      <c r="C288" s="20">
        <v>5.74</v>
      </c>
      <c r="D288" s="12" t="s">
        <v>8338</v>
      </c>
      <c r="E288" s="12" t="s">
        <v>8337</v>
      </c>
      <c r="F288" s="12" t="s">
        <v>8337</v>
      </c>
      <c r="G288" s="12" t="s">
        <v>2387</v>
      </c>
      <c r="H288" s="12" t="s">
        <v>8337</v>
      </c>
      <c r="I288" s="19">
        <f>IF(G288="No major surgery",0,G288)</f>
        <v>0</v>
      </c>
      <c r="J288" s="21" t="str" cm="1">
        <f t="array" ref="J288">_xlfn.IFS(B288&lt;18.5,"Under Weight",B288&lt;=24.9,"Normal Weight",B288&lt;=29.999,"Over Weight",B288&gt;=30,"Obesity")</f>
        <v>Over Weight</v>
      </c>
      <c r="K288" s="7" t="str" cm="1">
        <f t="array" ref="K288">_xlfn.IFS(C288&lt;5.7,"Normal",C288&lt;=6.4,"Prediabetes",C288&gt;6.4,"Diabetes")</f>
        <v>Prediabetes</v>
      </c>
    </row>
    <row r="289" spans="1:11">
      <c r="A289" s="12" t="s">
        <v>329</v>
      </c>
      <c r="B289" s="12">
        <v>45.69</v>
      </c>
      <c r="C289" s="20">
        <v>4.43</v>
      </c>
      <c r="D289" s="12" t="s">
        <v>8338</v>
      </c>
      <c r="E289" s="12" t="s">
        <v>8337</v>
      </c>
      <c r="F289" s="12" t="s">
        <v>8337</v>
      </c>
      <c r="G289" s="12" t="s">
        <v>2387</v>
      </c>
      <c r="H289" s="12" t="s">
        <v>8337</v>
      </c>
      <c r="I289" s="19">
        <f>IF(G289="No major surgery",0,G289)</f>
        <v>0</v>
      </c>
      <c r="J289" s="21" t="str" cm="1">
        <f t="array" ref="J289">_xlfn.IFS(B289&lt;18.5,"Under Weight",B289&lt;=24.9,"Normal Weight",B289&lt;=29.999,"Over Weight",B289&gt;=30,"Obesity")</f>
        <v>Obesity</v>
      </c>
      <c r="K289" s="7" t="str" cm="1">
        <f t="array" ref="K289">_xlfn.IFS(C289&lt;5.7,"Normal",C289&lt;=6.4,"Prediabetes",C289&gt;6.4,"Diabetes")</f>
        <v>Normal</v>
      </c>
    </row>
    <row r="290" spans="1:11">
      <c r="A290" s="12" t="s">
        <v>330</v>
      </c>
      <c r="B290" s="12">
        <v>21.03</v>
      </c>
      <c r="C290" s="20">
        <v>6.5</v>
      </c>
      <c r="D290" s="12" t="s">
        <v>8337</v>
      </c>
      <c r="E290" s="12" t="s">
        <v>8337</v>
      </c>
      <c r="F290" s="12" t="s">
        <v>8337</v>
      </c>
      <c r="G290" s="12" t="s">
        <v>2387</v>
      </c>
      <c r="H290" s="12" t="s">
        <v>8337</v>
      </c>
      <c r="I290" s="19">
        <f>IF(G290="No major surgery",0,G290)</f>
        <v>0</v>
      </c>
      <c r="J290" s="21" t="str" cm="1">
        <f t="array" ref="J290">_xlfn.IFS(B290&lt;18.5,"Under Weight",B290&lt;=24.9,"Normal Weight",B290&lt;=29.999,"Over Weight",B290&gt;=30,"Obesity")</f>
        <v>Normal Weight</v>
      </c>
      <c r="K290" s="7" t="str" cm="1">
        <f t="array" ref="K290">_xlfn.IFS(C290&lt;5.7,"Normal",C290&lt;=6.4,"Prediabetes",C290&gt;6.4,"Diabetes")</f>
        <v>Diabetes</v>
      </c>
    </row>
    <row r="291" spans="1:11">
      <c r="A291" s="12" t="s">
        <v>331</v>
      </c>
      <c r="B291" s="12">
        <v>37</v>
      </c>
      <c r="C291" s="20">
        <v>8.75</v>
      </c>
      <c r="D291" s="12" t="s">
        <v>8337</v>
      </c>
      <c r="E291" s="12" t="s">
        <v>8337</v>
      </c>
      <c r="F291" s="12" t="s">
        <v>8337</v>
      </c>
      <c r="G291" s="12" t="s">
        <v>2387</v>
      </c>
      <c r="H291" s="12" t="s">
        <v>8337</v>
      </c>
      <c r="I291" s="19">
        <f>IF(G291="No major surgery",0,G291)</f>
        <v>0</v>
      </c>
      <c r="J291" s="21" t="str" cm="1">
        <f t="array" ref="J291">_xlfn.IFS(B291&lt;18.5,"Under Weight",B291&lt;=24.9,"Normal Weight",B291&lt;=29.999,"Over Weight",B291&gt;=30,"Obesity")</f>
        <v>Obesity</v>
      </c>
      <c r="K291" s="7" t="str" cm="1">
        <f t="array" ref="K291">_xlfn.IFS(C291&lt;5.7,"Normal",C291&lt;=6.4,"Prediabetes",C291&gt;6.4,"Diabetes")</f>
        <v>Diabetes</v>
      </c>
    </row>
    <row r="292" spans="1:11">
      <c r="A292" s="12" t="s">
        <v>332</v>
      </c>
      <c r="B292" s="12">
        <v>37.799999999999997</v>
      </c>
      <c r="C292" s="20">
        <v>6.29</v>
      </c>
      <c r="D292" s="12" t="s">
        <v>8337</v>
      </c>
      <c r="E292" s="12" t="s">
        <v>8337</v>
      </c>
      <c r="F292" s="12" t="s">
        <v>8337</v>
      </c>
      <c r="G292" s="12">
        <v>1</v>
      </c>
      <c r="H292" s="12" t="s">
        <v>8338</v>
      </c>
      <c r="I292" s="19">
        <f>IF(G292="No major surgery",0,G292)</f>
        <v>1</v>
      </c>
      <c r="J292" s="21" t="str" cm="1">
        <f t="array" ref="J292">_xlfn.IFS(B292&lt;18.5,"Under Weight",B292&lt;=24.9,"Normal Weight",B292&lt;=29.999,"Over Weight",B292&gt;=30,"Obesity")</f>
        <v>Obesity</v>
      </c>
      <c r="K292" s="7" t="str" cm="1">
        <f t="array" ref="K292">_xlfn.IFS(C292&lt;5.7,"Normal",C292&lt;=6.4,"Prediabetes",C292&gt;6.4,"Diabetes")</f>
        <v>Prediabetes</v>
      </c>
    </row>
    <row r="293" spans="1:11">
      <c r="A293" s="12" t="s">
        <v>333</v>
      </c>
      <c r="B293" s="12">
        <v>25.4</v>
      </c>
      <c r="C293" s="20">
        <v>11.96</v>
      </c>
      <c r="D293" s="12" t="s">
        <v>8337</v>
      </c>
      <c r="E293" s="12" t="s">
        <v>8337</v>
      </c>
      <c r="F293" s="12" t="s">
        <v>8337</v>
      </c>
      <c r="G293" s="12" t="s">
        <v>2387</v>
      </c>
      <c r="H293" s="12" t="s">
        <v>8337</v>
      </c>
      <c r="I293" s="19">
        <f>IF(G293="No major surgery",0,G293)</f>
        <v>0</v>
      </c>
      <c r="J293" s="21" t="str" cm="1">
        <f t="array" ref="J293">_xlfn.IFS(B293&lt;18.5,"Under Weight",B293&lt;=24.9,"Normal Weight",B293&lt;=29.999,"Over Weight",B293&gt;=30,"Obesity")</f>
        <v>Over Weight</v>
      </c>
      <c r="K293" s="7" t="str" cm="1">
        <f t="array" ref="K293">_xlfn.IFS(C293&lt;5.7,"Normal",C293&lt;=6.4,"Prediabetes",C293&gt;6.4,"Diabetes")</f>
        <v>Diabetes</v>
      </c>
    </row>
    <row r="294" spans="1:11">
      <c r="A294" s="12" t="s">
        <v>334</v>
      </c>
      <c r="B294" s="12">
        <v>32.299999999999997</v>
      </c>
      <c r="C294" s="20">
        <v>10.54</v>
      </c>
      <c r="D294" s="12" t="s">
        <v>8337</v>
      </c>
      <c r="E294" s="12" t="s">
        <v>8337</v>
      </c>
      <c r="F294" s="12" t="s">
        <v>8337</v>
      </c>
      <c r="G294" s="12" t="s">
        <v>2387</v>
      </c>
      <c r="H294" s="12" t="s">
        <v>8337</v>
      </c>
      <c r="I294" s="19">
        <f>IF(G294="No major surgery",0,G294)</f>
        <v>0</v>
      </c>
      <c r="J294" s="21" t="str" cm="1">
        <f t="array" ref="J294">_xlfn.IFS(B294&lt;18.5,"Under Weight",B294&lt;=24.9,"Normal Weight",B294&lt;=29.999,"Over Weight",B294&gt;=30,"Obesity")</f>
        <v>Obesity</v>
      </c>
      <c r="K294" s="7" t="str" cm="1">
        <f t="array" ref="K294">_xlfn.IFS(C294&lt;5.7,"Normal",C294&lt;=6.4,"Prediabetes",C294&gt;6.4,"Diabetes")</f>
        <v>Diabetes</v>
      </c>
    </row>
    <row r="295" spans="1:11">
      <c r="A295" s="12" t="s">
        <v>335</v>
      </c>
      <c r="B295" s="12">
        <v>23.94</v>
      </c>
      <c r="C295" s="20">
        <v>4.54</v>
      </c>
      <c r="D295" s="12" t="s">
        <v>8338</v>
      </c>
      <c r="E295" s="12" t="s">
        <v>8337</v>
      </c>
      <c r="F295" s="12" t="s">
        <v>8338</v>
      </c>
      <c r="G295" s="12">
        <v>1</v>
      </c>
      <c r="H295" s="12" t="s">
        <v>8337</v>
      </c>
      <c r="I295" s="19">
        <f>IF(G295="No major surgery",0,G295)</f>
        <v>1</v>
      </c>
      <c r="J295" s="21" t="str" cm="1">
        <f t="array" ref="J295">_xlfn.IFS(B295&lt;18.5,"Under Weight",B295&lt;=24.9,"Normal Weight",B295&lt;=29.999,"Over Weight",B295&gt;=30,"Obesity")</f>
        <v>Normal Weight</v>
      </c>
      <c r="K295" s="7" t="str" cm="1">
        <f t="array" ref="K295">_xlfn.IFS(C295&lt;5.7,"Normal",C295&lt;=6.4,"Prediabetes",C295&gt;6.4,"Diabetes")</f>
        <v>Normal</v>
      </c>
    </row>
    <row r="296" spans="1:11">
      <c r="A296" s="12" t="s">
        <v>336</v>
      </c>
      <c r="B296" s="12">
        <v>46.4</v>
      </c>
      <c r="C296" s="20">
        <v>5.71</v>
      </c>
      <c r="D296" s="12" t="s">
        <v>8337</v>
      </c>
      <c r="E296" s="12" t="s">
        <v>8337</v>
      </c>
      <c r="F296" s="12" t="s">
        <v>8337</v>
      </c>
      <c r="G296" s="12" t="s">
        <v>2387</v>
      </c>
      <c r="H296" s="12" t="s">
        <v>8337</v>
      </c>
      <c r="I296" s="19">
        <f>IF(G296="No major surgery",0,G296)</f>
        <v>0</v>
      </c>
      <c r="J296" s="21" t="str" cm="1">
        <f t="array" ref="J296">_xlfn.IFS(B296&lt;18.5,"Under Weight",B296&lt;=24.9,"Normal Weight",B296&lt;=29.999,"Over Weight",B296&gt;=30,"Obesity")</f>
        <v>Obesity</v>
      </c>
      <c r="K296" s="7" t="str" cm="1">
        <f t="array" ref="K296">_xlfn.IFS(C296&lt;5.7,"Normal",C296&lt;=6.4,"Prediabetes",C296&gt;6.4,"Diabetes")</f>
        <v>Prediabetes</v>
      </c>
    </row>
    <row r="297" spans="1:11">
      <c r="A297" s="12" t="s">
        <v>337</v>
      </c>
      <c r="B297" s="12">
        <v>40.375</v>
      </c>
      <c r="C297" s="20">
        <v>6.25</v>
      </c>
      <c r="D297" s="12" t="s">
        <v>8338</v>
      </c>
      <c r="E297" s="12" t="s">
        <v>8337</v>
      </c>
      <c r="F297" s="12" t="s">
        <v>8337</v>
      </c>
      <c r="G297" s="12" t="s">
        <v>2387</v>
      </c>
      <c r="H297" s="12" t="s">
        <v>8337</v>
      </c>
      <c r="I297" s="19">
        <f>IF(G297="No major surgery",0,G297)</f>
        <v>0</v>
      </c>
      <c r="J297" s="21" t="str" cm="1">
        <f t="array" ref="J297">_xlfn.IFS(B297&lt;18.5,"Under Weight",B297&lt;=24.9,"Normal Weight",B297&lt;=29.999,"Over Weight",B297&gt;=30,"Obesity")</f>
        <v>Obesity</v>
      </c>
      <c r="K297" s="7" t="str" cm="1">
        <f t="array" ref="K297">_xlfn.IFS(C297&lt;5.7,"Normal",C297&lt;=6.4,"Prediabetes",C297&gt;6.4,"Diabetes")</f>
        <v>Prediabetes</v>
      </c>
    </row>
    <row r="298" spans="1:11">
      <c r="A298" s="12" t="s">
        <v>338</v>
      </c>
      <c r="B298" s="12">
        <v>28.7</v>
      </c>
      <c r="C298" s="20">
        <v>9.4700000000000006</v>
      </c>
      <c r="D298" s="12" t="s">
        <v>8337</v>
      </c>
      <c r="E298" s="12" t="s">
        <v>8337</v>
      </c>
      <c r="F298" s="12" t="s">
        <v>8337</v>
      </c>
      <c r="G298" s="12">
        <v>2</v>
      </c>
      <c r="H298" s="12" t="s">
        <v>8337</v>
      </c>
      <c r="I298" s="19">
        <f>IF(G298="No major surgery",0,G298)</f>
        <v>2</v>
      </c>
      <c r="J298" s="21" t="str" cm="1">
        <f t="array" ref="J298">_xlfn.IFS(B298&lt;18.5,"Under Weight",B298&lt;=24.9,"Normal Weight",B298&lt;=29.999,"Over Weight",B298&gt;=30,"Obesity")</f>
        <v>Over Weight</v>
      </c>
      <c r="K298" s="7" t="str" cm="1">
        <f t="array" ref="K298">_xlfn.IFS(C298&lt;5.7,"Normal",C298&lt;=6.4,"Prediabetes",C298&gt;6.4,"Diabetes")</f>
        <v>Diabetes</v>
      </c>
    </row>
    <row r="299" spans="1:11">
      <c r="A299" s="12" t="s">
        <v>339</v>
      </c>
      <c r="B299" s="12">
        <v>26.63</v>
      </c>
      <c r="C299" s="20">
        <v>5.7</v>
      </c>
      <c r="D299" s="12" t="s">
        <v>8337</v>
      </c>
      <c r="E299" s="12" t="s">
        <v>8337</v>
      </c>
      <c r="F299" s="12" t="s">
        <v>8337</v>
      </c>
      <c r="G299" s="12" t="s">
        <v>2387</v>
      </c>
      <c r="H299" s="12" t="s">
        <v>8337</v>
      </c>
      <c r="I299" s="19">
        <f>IF(G299="No major surgery",0,G299)</f>
        <v>0</v>
      </c>
      <c r="J299" s="21" t="str" cm="1">
        <f t="array" ref="J299">_xlfn.IFS(B299&lt;18.5,"Under Weight",B299&lt;=24.9,"Normal Weight",B299&lt;=29.999,"Over Weight",B299&gt;=30,"Obesity")</f>
        <v>Over Weight</v>
      </c>
      <c r="K299" s="7" t="str" cm="1">
        <f t="array" ref="K299">_xlfn.IFS(C299&lt;5.7,"Normal",C299&lt;=6.4,"Prediabetes",C299&gt;6.4,"Diabetes")</f>
        <v>Prediabetes</v>
      </c>
    </row>
    <row r="300" spans="1:11">
      <c r="A300" s="12" t="s">
        <v>340</v>
      </c>
      <c r="B300" s="12">
        <v>22.515000000000001</v>
      </c>
      <c r="C300" s="20">
        <v>11.18</v>
      </c>
      <c r="D300" s="12" t="s">
        <v>8337</v>
      </c>
      <c r="E300" s="12" t="s">
        <v>8337</v>
      </c>
      <c r="F300" s="12" t="s">
        <v>8337</v>
      </c>
      <c r="G300" s="12">
        <v>2</v>
      </c>
      <c r="H300" s="12" t="s">
        <v>8337</v>
      </c>
      <c r="I300" s="19">
        <f>IF(G300="No major surgery",0,G300)</f>
        <v>2</v>
      </c>
      <c r="J300" s="21" t="str" cm="1">
        <f t="array" ref="J300">_xlfn.IFS(B300&lt;18.5,"Under Weight",B300&lt;=24.9,"Normal Weight",B300&lt;=29.999,"Over Weight",B300&gt;=30,"Obesity")</f>
        <v>Normal Weight</v>
      </c>
      <c r="K300" s="7" t="str" cm="1">
        <f t="array" ref="K300">_xlfn.IFS(C300&lt;5.7,"Normal",C300&lt;=6.4,"Prediabetes",C300&gt;6.4,"Diabetes")</f>
        <v>Diabetes</v>
      </c>
    </row>
    <row r="301" spans="1:11">
      <c r="A301" s="12" t="s">
        <v>341</v>
      </c>
      <c r="B301" s="12">
        <v>36.575000000000003</v>
      </c>
      <c r="C301" s="20">
        <v>10.98</v>
      </c>
      <c r="D301" s="12" t="s">
        <v>8337</v>
      </c>
      <c r="E301" s="12" t="s">
        <v>8337</v>
      </c>
      <c r="F301" s="12" t="s">
        <v>8337</v>
      </c>
      <c r="G301" s="12" t="s">
        <v>2387</v>
      </c>
      <c r="H301" s="12" t="s">
        <v>8337</v>
      </c>
      <c r="I301" s="19">
        <f>IF(G301="No major surgery",0,G301)</f>
        <v>0</v>
      </c>
      <c r="J301" s="21" t="str" cm="1">
        <f t="array" ref="J301">_xlfn.IFS(B301&lt;18.5,"Under Weight",B301&lt;=24.9,"Normal Weight",B301&lt;=29.999,"Over Weight",B301&gt;=30,"Obesity")</f>
        <v>Obesity</v>
      </c>
      <c r="K301" s="7" t="str" cm="1">
        <f t="array" ref="K301">_xlfn.IFS(C301&lt;5.7,"Normal",C301&lt;=6.4,"Prediabetes",C301&gt;6.4,"Diabetes")</f>
        <v>Diabetes</v>
      </c>
    </row>
    <row r="302" spans="1:11">
      <c r="A302" s="12" t="s">
        <v>342</v>
      </c>
      <c r="B302" s="12">
        <v>23.66</v>
      </c>
      <c r="C302" s="20">
        <v>5.1100000000000003</v>
      </c>
      <c r="D302" s="12" t="s">
        <v>8338</v>
      </c>
      <c r="E302" s="12" t="s">
        <v>8337</v>
      </c>
      <c r="F302" s="12" t="s">
        <v>8338</v>
      </c>
      <c r="G302" s="12">
        <v>1</v>
      </c>
      <c r="H302" s="12" t="s">
        <v>8337</v>
      </c>
      <c r="I302" s="19">
        <f>IF(G302="No major surgery",0,G302)</f>
        <v>1</v>
      </c>
      <c r="J302" s="21" t="str" cm="1">
        <f t="array" ref="J302">_xlfn.IFS(B302&lt;18.5,"Under Weight",B302&lt;=24.9,"Normal Weight",B302&lt;=29.999,"Over Weight",B302&gt;=30,"Obesity")</f>
        <v>Normal Weight</v>
      </c>
      <c r="K302" s="7" t="str" cm="1">
        <f t="array" ref="K302">_xlfn.IFS(C302&lt;5.7,"Normal",C302&lt;=6.4,"Prediabetes",C302&gt;6.4,"Diabetes")</f>
        <v>Normal</v>
      </c>
    </row>
    <row r="303" spans="1:11">
      <c r="A303" s="12" t="s">
        <v>343</v>
      </c>
      <c r="B303" s="12">
        <v>38.299999999999997</v>
      </c>
      <c r="C303" s="20">
        <v>9.51</v>
      </c>
      <c r="D303" s="12" t="s">
        <v>8337</v>
      </c>
      <c r="E303" s="12" t="s">
        <v>8337</v>
      </c>
      <c r="F303" s="12" t="s">
        <v>8337</v>
      </c>
      <c r="G303" s="12" t="s">
        <v>2387</v>
      </c>
      <c r="H303" s="12" t="s">
        <v>8338</v>
      </c>
      <c r="I303" s="19">
        <f>IF(G303="No major surgery",0,G303)</f>
        <v>0</v>
      </c>
      <c r="J303" s="21" t="str" cm="1">
        <f t="array" ref="J303">_xlfn.IFS(B303&lt;18.5,"Under Weight",B303&lt;=24.9,"Normal Weight",B303&lt;=29.999,"Over Weight",B303&gt;=30,"Obesity")</f>
        <v>Obesity</v>
      </c>
      <c r="K303" s="7" t="str" cm="1">
        <f t="array" ref="K303">_xlfn.IFS(C303&lt;5.7,"Normal",C303&lt;=6.4,"Prediabetes",C303&gt;6.4,"Diabetes")</f>
        <v>Diabetes</v>
      </c>
    </row>
    <row r="304" spans="1:11">
      <c r="A304" s="12" t="s">
        <v>344</v>
      </c>
      <c r="B304" s="12">
        <v>18.62</v>
      </c>
      <c r="C304" s="20">
        <v>10.24</v>
      </c>
      <c r="D304" s="12" t="s">
        <v>8337</v>
      </c>
      <c r="E304" s="12" t="s">
        <v>8337</v>
      </c>
      <c r="F304" s="12" t="s">
        <v>8337</v>
      </c>
      <c r="G304" s="12" t="s">
        <v>2387</v>
      </c>
      <c r="H304" s="12" t="s">
        <v>8337</v>
      </c>
      <c r="I304" s="19">
        <f>IF(G304="No major surgery",0,G304)</f>
        <v>0</v>
      </c>
      <c r="J304" s="21" t="str" cm="1">
        <f t="array" ref="J304">_xlfn.IFS(B304&lt;18.5,"Under Weight",B304&lt;=24.9,"Normal Weight",B304&lt;=29.999,"Over Weight",B304&gt;=30,"Obesity")</f>
        <v>Normal Weight</v>
      </c>
      <c r="K304" s="7" t="str" cm="1">
        <f t="array" ref="K304">_xlfn.IFS(C304&lt;5.7,"Normal",C304&lt;=6.4,"Prediabetes",C304&gt;6.4,"Diabetes")</f>
        <v>Diabetes</v>
      </c>
    </row>
    <row r="305" spans="1:11">
      <c r="A305" s="12" t="s">
        <v>345</v>
      </c>
      <c r="B305" s="12">
        <v>19.190000000000001</v>
      </c>
      <c r="C305" s="20">
        <v>7.71</v>
      </c>
      <c r="D305" s="12" t="s">
        <v>8338</v>
      </c>
      <c r="E305" s="12" t="s">
        <v>8337</v>
      </c>
      <c r="F305" s="12" t="s">
        <v>8337</v>
      </c>
      <c r="G305" s="12">
        <v>1</v>
      </c>
      <c r="H305" s="12" t="s">
        <v>8337</v>
      </c>
      <c r="I305" s="19">
        <f>IF(G305="No major surgery",0,G305)</f>
        <v>1</v>
      </c>
      <c r="J305" s="21" t="str" cm="1">
        <f t="array" ref="J305">_xlfn.IFS(B305&lt;18.5,"Under Weight",B305&lt;=24.9,"Normal Weight",B305&lt;=29.999,"Over Weight",B305&gt;=30,"Obesity")</f>
        <v>Normal Weight</v>
      </c>
      <c r="K305" s="7" t="str" cm="1">
        <f t="array" ref="K305">_xlfn.IFS(C305&lt;5.7,"Normal",C305&lt;=6.4,"Prediabetes",C305&gt;6.4,"Diabetes")</f>
        <v>Diabetes</v>
      </c>
    </row>
    <row r="306" spans="1:11">
      <c r="A306" s="12" t="s">
        <v>346</v>
      </c>
      <c r="B306" s="12">
        <v>27.5</v>
      </c>
      <c r="C306" s="20">
        <v>6.03</v>
      </c>
      <c r="D306" s="12" t="s">
        <v>8337</v>
      </c>
      <c r="E306" s="12" t="s">
        <v>8337</v>
      </c>
      <c r="F306" s="12" t="s">
        <v>8337</v>
      </c>
      <c r="G306" s="12" t="s">
        <v>2387</v>
      </c>
      <c r="H306" s="12" t="s">
        <v>8337</v>
      </c>
      <c r="I306" s="19">
        <f>IF(G306="No major surgery",0,G306)</f>
        <v>0</v>
      </c>
      <c r="J306" s="21" t="str" cm="1">
        <f t="array" ref="J306">_xlfn.IFS(B306&lt;18.5,"Under Weight",B306&lt;=24.9,"Normal Weight",B306&lt;=29.999,"Over Weight",B306&gt;=30,"Obesity")</f>
        <v>Over Weight</v>
      </c>
      <c r="K306" s="7" t="str" cm="1">
        <f t="array" ref="K306">_xlfn.IFS(C306&lt;5.7,"Normal",C306&lt;=6.4,"Prediabetes",C306&gt;6.4,"Diabetes")</f>
        <v>Prediabetes</v>
      </c>
    </row>
    <row r="307" spans="1:11">
      <c r="A307" s="12" t="s">
        <v>347</v>
      </c>
      <c r="B307" s="12">
        <v>27.36</v>
      </c>
      <c r="C307" s="20">
        <v>5.96</v>
      </c>
      <c r="D307" s="12" t="s">
        <v>8337</v>
      </c>
      <c r="E307" s="12" t="s">
        <v>8337</v>
      </c>
      <c r="F307" s="12" t="s">
        <v>8338</v>
      </c>
      <c r="G307" s="12">
        <v>1</v>
      </c>
      <c r="H307" s="12" t="s">
        <v>8337</v>
      </c>
      <c r="I307" s="19">
        <f>IF(G307="No major surgery",0,G307)</f>
        <v>1</v>
      </c>
      <c r="J307" s="21" t="str" cm="1">
        <f t="array" ref="J307">_xlfn.IFS(B307&lt;18.5,"Under Weight",B307&lt;=24.9,"Normal Weight",B307&lt;=29.999,"Over Weight",B307&gt;=30,"Obesity")</f>
        <v>Over Weight</v>
      </c>
      <c r="K307" s="7" t="str" cm="1">
        <f t="array" ref="K307">_xlfn.IFS(C307&lt;5.7,"Normal",C307&lt;=6.4,"Prediabetes",C307&gt;6.4,"Diabetes")</f>
        <v>Prediabetes</v>
      </c>
    </row>
    <row r="308" spans="1:11">
      <c r="A308" s="12" t="s">
        <v>348</v>
      </c>
      <c r="B308" s="12">
        <v>20.350000000000001</v>
      </c>
      <c r="C308" s="20">
        <v>4.16</v>
      </c>
      <c r="D308" s="12" t="s">
        <v>8337</v>
      </c>
      <c r="E308" s="12" t="s">
        <v>8337</v>
      </c>
      <c r="F308" s="12" t="s">
        <v>8337</v>
      </c>
      <c r="G308" s="12" t="s">
        <v>2387</v>
      </c>
      <c r="H308" s="12" t="s">
        <v>8337</v>
      </c>
      <c r="I308" s="19">
        <f>IF(G308="No major surgery",0,G308)</f>
        <v>0</v>
      </c>
      <c r="J308" s="21" t="str" cm="1">
        <f t="array" ref="J308">_xlfn.IFS(B308&lt;18.5,"Under Weight",B308&lt;=24.9,"Normal Weight",B308&lt;=29.999,"Over Weight",B308&gt;=30,"Obesity")</f>
        <v>Normal Weight</v>
      </c>
      <c r="K308" s="7" t="str" cm="1">
        <f t="array" ref="K308">_xlfn.IFS(C308&lt;5.7,"Normal",C308&lt;=6.4,"Prediabetes",C308&gt;6.4,"Diabetes")</f>
        <v>Normal</v>
      </c>
    </row>
    <row r="309" spans="1:11">
      <c r="A309" s="12" t="s">
        <v>349</v>
      </c>
      <c r="B309" s="12">
        <v>24.035</v>
      </c>
      <c r="C309" s="20">
        <v>6.11</v>
      </c>
      <c r="D309" s="12" t="s">
        <v>8337</v>
      </c>
      <c r="E309" s="12" t="s">
        <v>8337</v>
      </c>
      <c r="F309" s="12" t="s">
        <v>8337</v>
      </c>
      <c r="G309" s="12" t="s">
        <v>2387</v>
      </c>
      <c r="H309" s="12" t="s">
        <v>8337</v>
      </c>
      <c r="I309" s="19">
        <f>IF(G309="No major surgery",0,G309)</f>
        <v>0</v>
      </c>
      <c r="J309" s="21" t="str" cm="1">
        <f t="array" ref="J309">_xlfn.IFS(B309&lt;18.5,"Under Weight",B309&lt;=24.9,"Normal Weight",B309&lt;=29.999,"Over Weight",B309&gt;=30,"Obesity")</f>
        <v>Normal Weight</v>
      </c>
      <c r="K309" s="7" t="str" cm="1">
        <f t="array" ref="K309">_xlfn.IFS(C309&lt;5.7,"Normal",C309&lt;=6.4,"Prediabetes",C309&gt;6.4,"Diabetes")</f>
        <v>Prediabetes</v>
      </c>
    </row>
    <row r="310" spans="1:11">
      <c r="A310" s="12" t="s">
        <v>350</v>
      </c>
      <c r="B310" s="12">
        <v>23.56</v>
      </c>
      <c r="C310" s="20">
        <v>5.97</v>
      </c>
      <c r="D310" s="12" t="s">
        <v>8337</v>
      </c>
      <c r="E310" s="12" t="s">
        <v>8337</v>
      </c>
      <c r="F310" s="12" t="s">
        <v>8337</v>
      </c>
      <c r="G310" s="12" t="s">
        <v>2387</v>
      </c>
      <c r="H310" s="12" t="s">
        <v>8337</v>
      </c>
      <c r="I310" s="19">
        <f>IF(G310="No major surgery",0,G310)</f>
        <v>0</v>
      </c>
      <c r="J310" s="21" t="str" cm="1">
        <f t="array" ref="J310">_xlfn.IFS(B310&lt;18.5,"Under Weight",B310&lt;=24.9,"Normal Weight",B310&lt;=29.999,"Over Weight",B310&gt;=30,"Obesity")</f>
        <v>Normal Weight</v>
      </c>
      <c r="K310" s="7" t="str" cm="1">
        <f t="array" ref="K310">_xlfn.IFS(C310&lt;5.7,"Normal",C310&lt;=6.4,"Prediabetes",C310&gt;6.4,"Diabetes")</f>
        <v>Prediabetes</v>
      </c>
    </row>
    <row r="311" spans="1:11">
      <c r="A311" s="12" t="s">
        <v>351</v>
      </c>
      <c r="B311" s="12">
        <v>27.17</v>
      </c>
      <c r="C311" s="20">
        <v>10.81</v>
      </c>
      <c r="D311" s="12" t="s">
        <v>8337</v>
      </c>
      <c r="E311" s="12" t="s">
        <v>8337</v>
      </c>
      <c r="F311" s="12" t="s">
        <v>8337</v>
      </c>
      <c r="G311" s="12">
        <v>2</v>
      </c>
      <c r="H311" s="12" t="s">
        <v>8337</v>
      </c>
      <c r="I311" s="19">
        <f>IF(G311="No major surgery",0,G311)</f>
        <v>2</v>
      </c>
      <c r="J311" s="21" t="str" cm="1">
        <f t="array" ref="J311">_xlfn.IFS(B311&lt;18.5,"Under Weight",B311&lt;=24.9,"Normal Weight",B311&lt;=29.999,"Over Weight",B311&gt;=30,"Obesity")</f>
        <v>Over Weight</v>
      </c>
      <c r="K311" s="7" t="str" cm="1">
        <f t="array" ref="K311">_xlfn.IFS(C311&lt;5.7,"Normal",C311&lt;=6.4,"Prediabetes",C311&gt;6.4,"Diabetes")</f>
        <v>Diabetes</v>
      </c>
    </row>
    <row r="312" spans="1:11">
      <c r="A312" s="12" t="s">
        <v>352</v>
      </c>
      <c r="B312" s="12">
        <v>34.32</v>
      </c>
      <c r="C312" s="20">
        <v>5.7</v>
      </c>
      <c r="D312" s="12" t="s">
        <v>8338</v>
      </c>
      <c r="E312" s="12" t="s">
        <v>8337</v>
      </c>
      <c r="F312" s="12" t="s">
        <v>8338</v>
      </c>
      <c r="G312" s="12">
        <v>1</v>
      </c>
      <c r="H312" s="12" t="s">
        <v>8337</v>
      </c>
      <c r="I312" s="19">
        <f>IF(G312="No major surgery",0,G312)</f>
        <v>1</v>
      </c>
      <c r="J312" s="21" t="str" cm="1">
        <f t="array" ref="J312">_xlfn.IFS(B312&lt;18.5,"Under Weight",B312&lt;=24.9,"Normal Weight",B312&lt;=29.999,"Over Weight",B312&gt;=30,"Obesity")</f>
        <v>Obesity</v>
      </c>
      <c r="K312" s="7" t="str" cm="1">
        <f t="array" ref="K312">_xlfn.IFS(C312&lt;5.7,"Normal",C312&lt;=6.4,"Prediabetes",C312&gt;6.4,"Diabetes")</f>
        <v>Prediabetes</v>
      </c>
    </row>
    <row r="313" spans="1:11">
      <c r="A313" s="12" t="s">
        <v>353</v>
      </c>
      <c r="B313" s="12">
        <v>23.87</v>
      </c>
      <c r="C313" s="20">
        <v>4.7699999999999996</v>
      </c>
      <c r="D313" s="12" t="s">
        <v>8338</v>
      </c>
      <c r="E313" s="12" t="s">
        <v>8337</v>
      </c>
      <c r="F313" s="12" t="s">
        <v>8338</v>
      </c>
      <c r="G313" s="12">
        <v>1</v>
      </c>
      <c r="H313" s="12" t="s">
        <v>8337</v>
      </c>
      <c r="I313" s="19">
        <f>IF(G313="No major surgery",0,G313)</f>
        <v>1</v>
      </c>
      <c r="J313" s="21" t="str" cm="1">
        <f t="array" ref="J313">_xlfn.IFS(B313&lt;18.5,"Under Weight",B313&lt;=24.9,"Normal Weight",B313&lt;=29.999,"Over Weight",B313&gt;=30,"Obesity")</f>
        <v>Normal Weight</v>
      </c>
      <c r="K313" s="7" t="str" cm="1">
        <f t="array" ref="K313">_xlfn.IFS(C313&lt;5.7,"Normal",C313&lt;=6.4,"Prediabetes",C313&gt;6.4,"Diabetes")</f>
        <v>Normal</v>
      </c>
    </row>
    <row r="314" spans="1:11">
      <c r="A314" s="12" t="s">
        <v>354</v>
      </c>
      <c r="B314" s="12">
        <v>32.774999999999999</v>
      </c>
      <c r="C314" s="20">
        <v>4.72</v>
      </c>
      <c r="D314" s="12" t="s">
        <v>8337</v>
      </c>
      <c r="E314" s="12" t="s">
        <v>8337</v>
      </c>
      <c r="F314" s="12" t="s">
        <v>8337</v>
      </c>
      <c r="G314" s="12" t="s">
        <v>2387</v>
      </c>
      <c r="H314" s="12" t="s">
        <v>8338</v>
      </c>
      <c r="I314" s="19">
        <f>IF(G314="No major surgery",0,G314)</f>
        <v>0</v>
      </c>
      <c r="J314" s="21" t="str" cm="1">
        <f t="array" ref="J314">_xlfn.IFS(B314&lt;18.5,"Under Weight",B314&lt;=24.9,"Normal Weight",B314&lt;=29.999,"Over Weight",B314&gt;=30,"Obesity")</f>
        <v>Obesity</v>
      </c>
      <c r="K314" s="7" t="str" cm="1">
        <f t="array" ref="K314">_xlfn.IFS(C314&lt;5.7,"Normal",C314&lt;=6.4,"Prediabetes",C314&gt;6.4,"Diabetes")</f>
        <v>Normal</v>
      </c>
    </row>
    <row r="315" spans="1:11">
      <c r="A315" s="12" t="s">
        <v>355</v>
      </c>
      <c r="B315" s="12">
        <v>30.15</v>
      </c>
      <c r="C315" s="20">
        <v>4.25</v>
      </c>
      <c r="D315" s="12" t="s">
        <v>8337</v>
      </c>
      <c r="E315" s="12" t="s">
        <v>8337</v>
      </c>
      <c r="F315" s="12" t="s">
        <v>8337</v>
      </c>
      <c r="G315" s="12">
        <v>1</v>
      </c>
      <c r="H315" s="12" t="s">
        <v>8337</v>
      </c>
      <c r="I315" s="19">
        <f>IF(G315="No major surgery",0,G315)</f>
        <v>1</v>
      </c>
      <c r="J315" s="21" t="str" cm="1">
        <f t="array" ref="J315">_xlfn.IFS(B315&lt;18.5,"Under Weight",B315&lt;=24.9,"Normal Weight",B315&lt;=29.999,"Over Weight",B315&gt;=30,"Obesity")</f>
        <v>Obesity</v>
      </c>
      <c r="K315" s="7" t="str" cm="1">
        <f t="array" ref="K315">_xlfn.IFS(C315&lt;5.7,"Normal",C315&lt;=6.4,"Prediabetes",C315&gt;6.4,"Diabetes")</f>
        <v>Normal</v>
      </c>
    </row>
    <row r="316" spans="1:11">
      <c r="A316" s="12" t="s">
        <v>356</v>
      </c>
      <c r="B316" s="12">
        <v>26.36</v>
      </c>
      <c r="C316" s="20">
        <v>5.52</v>
      </c>
      <c r="D316" s="12" t="s">
        <v>8337</v>
      </c>
      <c r="E316" s="12" t="s">
        <v>8337</v>
      </c>
      <c r="F316" s="12" t="s">
        <v>8337</v>
      </c>
      <c r="G316" s="12" t="s">
        <v>2387</v>
      </c>
      <c r="H316" s="12" t="s">
        <v>8337</v>
      </c>
      <c r="I316" s="19">
        <f>IF(G316="No major surgery",0,G316)</f>
        <v>0</v>
      </c>
      <c r="J316" s="21" t="str" cm="1">
        <f t="array" ref="J316">_xlfn.IFS(B316&lt;18.5,"Under Weight",B316&lt;=24.9,"Normal Weight",B316&lt;=29.999,"Over Weight",B316&gt;=30,"Obesity")</f>
        <v>Over Weight</v>
      </c>
      <c r="K316" s="7" t="str" cm="1">
        <f t="array" ref="K316">_xlfn.IFS(C316&lt;5.7,"Normal",C316&lt;=6.4,"Prediabetes",C316&gt;6.4,"Diabetes")</f>
        <v>Normal</v>
      </c>
    </row>
    <row r="317" spans="1:11">
      <c r="A317" s="12" t="s">
        <v>357</v>
      </c>
      <c r="B317" s="12">
        <v>45.32</v>
      </c>
      <c r="C317" s="20">
        <v>6.53</v>
      </c>
      <c r="D317" s="12" t="s">
        <v>8338</v>
      </c>
      <c r="E317" s="12" t="s">
        <v>8337</v>
      </c>
      <c r="F317" s="12" t="s">
        <v>8337</v>
      </c>
      <c r="G317" s="12">
        <v>1</v>
      </c>
      <c r="H317" s="12" t="s">
        <v>8337</v>
      </c>
      <c r="I317" s="19">
        <f>IF(G317="No major surgery",0,G317)</f>
        <v>1</v>
      </c>
      <c r="J317" s="21" t="str" cm="1">
        <f t="array" ref="J317">_xlfn.IFS(B317&lt;18.5,"Under Weight",B317&lt;=24.9,"Normal Weight",B317&lt;=29.999,"Over Weight",B317&gt;=30,"Obesity")</f>
        <v>Obesity</v>
      </c>
      <c r="K317" s="7" t="str" cm="1">
        <f t="array" ref="K317">_xlfn.IFS(C317&lt;5.7,"Normal",C317&lt;=6.4,"Prediabetes",C317&gt;6.4,"Diabetes")</f>
        <v>Diabetes</v>
      </c>
    </row>
    <row r="318" spans="1:11">
      <c r="A318" s="12" t="s">
        <v>358</v>
      </c>
      <c r="B318" s="12">
        <v>31.93</v>
      </c>
      <c r="C318" s="20">
        <v>4.82</v>
      </c>
      <c r="D318" s="12" t="s">
        <v>8338</v>
      </c>
      <c r="E318" s="12" t="s">
        <v>8337</v>
      </c>
      <c r="F318" s="12" t="s">
        <v>8337</v>
      </c>
      <c r="G318" s="12">
        <v>1</v>
      </c>
      <c r="H318" s="12" t="s">
        <v>8337</v>
      </c>
      <c r="I318" s="19">
        <f>IF(G318="No major surgery",0,G318)</f>
        <v>1</v>
      </c>
      <c r="J318" s="21" t="str" cm="1">
        <f t="array" ref="J318">_xlfn.IFS(B318&lt;18.5,"Under Weight",B318&lt;=24.9,"Normal Weight",B318&lt;=29.999,"Over Weight",B318&gt;=30,"Obesity")</f>
        <v>Obesity</v>
      </c>
      <c r="K318" s="7" t="str" cm="1">
        <f t="array" ref="K318">_xlfn.IFS(C318&lt;5.7,"Normal",C318&lt;=6.4,"Prediabetes",C318&gt;6.4,"Diabetes")</f>
        <v>Normal</v>
      </c>
    </row>
    <row r="319" spans="1:11">
      <c r="A319" s="12" t="s">
        <v>359</v>
      </c>
      <c r="B319" s="12">
        <v>36</v>
      </c>
      <c r="C319" s="20">
        <v>11.94</v>
      </c>
      <c r="D319" s="12" t="s">
        <v>8338</v>
      </c>
      <c r="E319" s="12" t="s">
        <v>8337</v>
      </c>
      <c r="F319" s="12" t="s">
        <v>8337</v>
      </c>
      <c r="G319" s="12">
        <v>1</v>
      </c>
      <c r="H319" s="12" t="s">
        <v>8337</v>
      </c>
      <c r="I319" s="19">
        <f>IF(G319="No major surgery",0,G319)</f>
        <v>1</v>
      </c>
      <c r="J319" s="21" t="str" cm="1">
        <f t="array" ref="J319">_xlfn.IFS(B319&lt;18.5,"Under Weight",B319&lt;=24.9,"Normal Weight",B319&lt;=29.999,"Over Weight",B319&gt;=30,"Obesity")</f>
        <v>Obesity</v>
      </c>
      <c r="K319" s="7" t="str" cm="1">
        <f t="array" ref="K319">_xlfn.IFS(C319&lt;5.7,"Normal",C319&lt;=6.4,"Prediabetes",C319&gt;6.4,"Diabetes")</f>
        <v>Diabetes</v>
      </c>
    </row>
    <row r="320" spans="1:11">
      <c r="A320" s="12" t="s">
        <v>360</v>
      </c>
      <c r="B320" s="12">
        <v>32</v>
      </c>
      <c r="C320" s="20">
        <v>7.85</v>
      </c>
      <c r="D320" s="12" t="s">
        <v>8338</v>
      </c>
      <c r="E320" s="12" t="s">
        <v>8337</v>
      </c>
      <c r="F320" s="12" t="s">
        <v>8337</v>
      </c>
      <c r="G320" s="12">
        <v>1</v>
      </c>
      <c r="H320" s="12" t="s">
        <v>8337</v>
      </c>
      <c r="I320" s="19">
        <f>IF(G320="No major surgery",0,G320)</f>
        <v>1</v>
      </c>
      <c r="J320" s="21" t="str" cm="1">
        <f t="array" ref="J320">_xlfn.IFS(B320&lt;18.5,"Under Weight",B320&lt;=24.9,"Normal Weight",B320&lt;=29.999,"Over Weight",B320&gt;=30,"Obesity")</f>
        <v>Obesity</v>
      </c>
      <c r="K320" s="7" t="str" cm="1">
        <f t="array" ref="K320">_xlfn.IFS(C320&lt;5.7,"Normal",C320&lt;=6.4,"Prediabetes",C320&gt;6.4,"Diabetes")</f>
        <v>Diabetes</v>
      </c>
    </row>
    <row r="321" spans="1:11">
      <c r="A321" s="12" t="s">
        <v>361</v>
      </c>
      <c r="B321" s="12">
        <v>29.37</v>
      </c>
      <c r="C321" s="20">
        <v>8.01</v>
      </c>
      <c r="D321" s="12" t="s">
        <v>8338</v>
      </c>
      <c r="E321" s="12" t="s">
        <v>8337</v>
      </c>
      <c r="F321" s="12" t="s">
        <v>8337</v>
      </c>
      <c r="G321" s="12">
        <v>1</v>
      </c>
      <c r="H321" s="12" t="s">
        <v>8337</v>
      </c>
      <c r="I321" s="19">
        <f>IF(G321="No major surgery",0,G321)</f>
        <v>1</v>
      </c>
      <c r="J321" s="21" t="str" cm="1">
        <f t="array" ref="J321">_xlfn.IFS(B321&lt;18.5,"Under Weight",B321&lt;=24.9,"Normal Weight",B321&lt;=29.999,"Over Weight",B321&gt;=30,"Obesity")</f>
        <v>Over Weight</v>
      </c>
      <c r="K321" s="7" t="str" cm="1">
        <f t="array" ref="K321">_xlfn.IFS(C321&lt;5.7,"Normal",C321&lt;=6.4,"Prediabetes",C321&gt;6.4,"Diabetes")</f>
        <v>Diabetes</v>
      </c>
    </row>
    <row r="322" spans="1:11">
      <c r="A322" s="12" t="s">
        <v>362</v>
      </c>
      <c r="B322" s="12">
        <v>23.6</v>
      </c>
      <c r="C322" s="20">
        <v>7.4</v>
      </c>
      <c r="D322" s="12" t="s">
        <v>8338</v>
      </c>
      <c r="E322" s="12" t="s">
        <v>8337</v>
      </c>
      <c r="F322" s="12" t="s">
        <v>8337</v>
      </c>
      <c r="G322" s="12">
        <v>1</v>
      </c>
      <c r="H322" s="12" t="s">
        <v>8337</v>
      </c>
      <c r="I322" s="19">
        <f>IF(G322="No major surgery",0,G322)</f>
        <v>1</v>
      </c>
      <c r="J322" s="21" t="str" cm="1">
        <f t="array" ref="J322">_xlfn.IFS(B322&lt;18.5,"Under Weight",B322&lt;=24.9,"Normal Weight",B322&lt;=29.999,"Over Weight",B322&gt;=30,"Obesity")</f>
        <v>Normal Weight</v>
      </c>
      <c r="K322" s="7" t="str" cm="1">
        <f t="array" ref="K322">_xlfn.IFS(C322&lt;5.7,"Normal",C322&lt;=6.4,"Prediabetes",C322&gt;6.4,"Diabetes")</f>
        <v>Diabetes</v>
      </c>
    </row>
    <row r="323" spans="1:11">
      <c r="A323" s="12" t="s">
        <v>363</v>
      </c>
      <c r="B323" s="12">
        <v>33.155000000000001</v>
      </c>
      <c r="C323" s="20">
        <v>8.3800000000000008</v>
      </c>
      <c r="D323" s="12" t="s">
        <v>8338</v>
      </c>
      <c r="E323" s="12" t="s">
        <v>8337</v>
      </c>
      <c r="F323" s="12" t="s">
        <v>8337</v>
      </c>
      <c r="G323" s="12" t="s">
        <v>2387</v>
      </c>
      <c r="H323" s="12" t="s">
        <v>8337</v>
      </c>
      <c r="I323" s="19">
        <f>IF(G323="No major surgery",0,G323)</f>
        <v>0</v>
      </c>
      <c r="J323" s="21" t="str" cm="1">
        <f t="array" ref="J323">_xlfn.IFS(B323&lt;18.5,"Under Weight",B323&lt;=24.9,"Normal Weight",B323&lt;=29.999,"Over Weight",B323&gt;=30,"Obesity")</f>
        <v>Obesity</v>
      </c>
      <c r="K323" s="7" t="str" cm="1">
        <f t="array" ref="K323">_xlfn.IFS(C323&lt;5.7,"Normal",C323&lt;=6.4,"Prediabetes",C323&gt;6.4,"Diabetes")</f>
        <v>Diabetes</v>
      </c>
    </row>
    <row r="324" spans="1:11">
      <c r="A324" s="12" t="s">
        <v>364</v>
      </c>
      <c r="B324" s="12">
        <v>24.32</v>
      </c>
      <c r="C324" s="20">
        <v>11.56</v>
      </c>
      <c r="D324" s="12" t="s">
        <v>8338</v>
      </c>
      <c r="E324" s="12" t="s">
        <v>8337</v>
      </c>
      <c r="F324" s="12" t="s">
        <v>8337</v>
      </c>
      <c r="G324" s="12">
        <v>1</v>
      </c>
      <c r="H324" s="12" t="s">
        <v>8337</v>
      </c>
      <c r="I324" s="19">
        <f>IF(G324="No major surgery",0,G324)</f>
        <v>1</v>
      </c>
      <c r="J324" s="21" t="str" cm="1">
        <f t="array" ref="J324">_xlfn.IFS(B324&lt;18.5,"Under Weight",B324&lt;=24.9,"Normal Weight",B324&lt;=29.999,"Over Weight",B324&gt;=30,"Obesity")</f>
        <v>Normal Weight</v>
      </c>
      <c r="K324" s="7" t="str" cm="1">
        <f t="array" ref="K324">_xlfn.IFS(C324&lt;5.7,"Normal",C324&lt;=6.4,"Prediabetes",C324&gt;6.4,"Diabetes")</f>
        <v>Diabetes</v>
      </c>
    </row>
    <row r="325" spans="1:11">
      <c r="A325" s="12" t="s">
        <v>365</v>
      </c>
      <c r="B325" s="12">
        <v>34.200000000000003</v>
      </c>
      <c r="C325" s="20">
        <v>5.91</v>
      </c>
      <c r="D325" s="12" t="s">
        <v>8338</v>
      </c>
      <c r="E325" s="12" t="s">
        <v>8337</v>
      </c>
      <c r="F325" s="12" t="s">
        <v>8337</v>
      </c>
      <c r="G325" s="12" t="s">
        <v>2387</v>
      </c>
      <c r="H325" s="12" t="s">
        <v>8338</v>
      </c>
      <c r="I325" s="19">
        <f>IF(G325="No major surgery",0,G325)</f>
        <v>0</v>
      </c>
      <c r="J325" s="21" t="str" cm="1">
        <f t="array" ref="J325">_xlfn.IFS(B325&lt;18.5,"Under Weight",B325&lt;=24.9,"Normal Weight",B325&lt;=29.999,"Over Weight",B325&gt;=30,"Obesity")</f>
        <v>Obesity</v>
      </c>
      <c r="K325" s="7" t="str" cm="1">
        <f t="array" ref="K325">_xlfn.IFS(C325&lt;5.7,"Normal",C325&lt;=6.4,"Prediabetes",C325&gt;6.4,"Diabetes")</f>
        <v>Prediabetes</v>
      </c>
    </row>
    <row r="326" spans="1:11">
      <c r="A326" s="12" t="s">
        <v>366</v>
      </c>
      <c r="B326" s="12">
        <v>36.299999999999997</v>
      </c>
      <c r="C326" s="20">
        <v>4.6100000000000003</v>
      </c>
      <c r="D326" s="12" t="s">
        <v>8337</v>
      </c>
      <c r="E326" s="12" t="s">
        <v>8337</v>
      </c>
      <c r="F326" s="12" t="s">
        <v>8337</v>
      </c>
      <c r="G326" s="12" t="s">
        <v>2387</v>
      </c>
      <c r="H326" s="12" t="s">
        <v>8337</v>
      </c>
      <c r="I326" s="19">
        <f>IF(G326="No major surgery",0,G326)</f>
        <v>0</v>
      </c>
      <c r="J326" s="21" t="str" cm="1">
        <f t="array" ref="J326">_xlfn.IFS(B326&lt;18.5,"Under Weight",B326&lt;=24.9,"Normal Weight",B326&lt;=29.999,"Over Weight",B326&gt;=30,"Obesity")</f>
        <v>Obesity</v>
      </c>
      <c r="K326" s="7" t="str" cm="1">
        <f t="array" ref="K326">_xlfn.IFS(C326&lt;5.7,"Normal",C326&lt;=6.4,"Prediabetes",C326&gt;6.4,"Diabetes")</f>
        <v>Normal</v>
      </c>
    </row>
    <row r="327" spans="1:11">
      <c r="A327" s="12" t="s">
        <v>367</v>
      </c>
      <c r="B327" s="12">
        <v>34.4</v>
      </c>
      <c r="C327" s="20">
        <v>4.95</v>
      </c>
      <c r="D327" s="12" t="s">
        <v>8337</v>
      </c>
      <c r="E327" s="12" t="s">
        <v>8337</v>
      </c>
      <c r="F327" s="12" t="s">
        <v>8338</v>
      </c>
      <c r="G327" s="12">
        <v>1</v>
      </c>
      <c r="H327" s="12" t="s">
        <v>8337</v>
      </c>
      <c r="I327" s="19">
        <f>IF(G327="No major surgery",0,G327)</f>
        <v>1</v>
      </c>
      <c r="J327" s="21" t="str" cm="1">
        <f t="array" ref="J327">_xlfn.IFS(B327&lt;18.5,"Under Weight",B327&lt;=24.9,"Normal Weight",B327&lt;=29.999,"Over Weight",B327&gt;=30,"Obesity")</f>
        <v>Obesity</v>
      </c>
      <c r="K327" s="7" t="str" cm="1">
        <f t="array" ref="K327">_xlfn.IFS(C327&lt;5.7,"Normal",C327&lt;=6.4,"Prediabetes",C327&gt;6.4,"Diabetes")</f>
        <v>Normal</v>
      </c>
    </row>
    <row r="328" spans="1:11">
      <c r="A328" s="12" t="s">
        <v>368</v>
      </c>
      <c r="B328" s="12">
        <v>30.9</v>
      </c>
      <c r="C328" s="20">
        <v>5.04</v>
      </c>
      <c r="D328" s="12" t="s">
        <v>8337</v>
      </c>
      <c r="E328" s="12" t="s">
        <v>8337</v>
      </c>
      <c r="F328" s="12" t="s">
        <v>8337</v>
      </c>
      <c r="G328" s="12" t="s">
        <v>2387</v>
      </c>
      <c r="H328" s="12" t="s">
        <v>8337</v>
      </c>
      <c r="I328" s="19">
        <f>IF(G328="No major surgery",0,G328)</f>
        <v>0</v>
      </c>
      <c r="J328" s="21" t="str" cm="1">
        <f t="array" ref="J328">_xlfn.IFS(B328&lt;18.5,"Under Weight",B328&lt;=24.9,"Normal Weight",B328&lt;=29.999,"Over Weight",B328&gt;=30,"Obesity")</f>
        <v>Obesity</v>
      </c>
      <c r="K328" s="7" t="str" cm="1">
        <f t="array" ref="K328">_xlfn.IFS(C328&lt;5.7,"Normal",C328&lt;=6.4,"Prediabetes",C328&gt;6.4,"Diabetes")</f>
        <v>Normal</v>
      </c>
    </row>
    <row r="329" spans="1:11">
      <c r="A329" s="12" t="s">
        <v>369</v>
      </c>
      <c r="B329" s="12">
        <v>28.6</v>
      </c>
      <c r="C329" s="20">
        <v>5.42</v>
      </c>
      <c r="D329" s="12" t="s">
        <v>8337</v>
      </c>
      <c r="E329" s="12" t="s">
        <v>8337</v>
      </c>
      <c r="F329" s="12" t="s">
        <v>8337</v>
      </c>
      <c r="G329" s="12" t="s">
        <v>2387</v>
      </c>
      <c r="H329" s="12" t="s">
        <v>8337</v>
      </c>
      <c r="I329" s="19">
        <f>IF(G329="No major surgery",0,G329)</f>
        <v>0</v>
      </c>
      <c r="J329" s="21" t="str" cm="1">
        <f t="array" ref="J329">_xlfn.IFS(B329&lt;18.5,"Under Weight",B329&lt;=24.9,"Normal Weight",B329&lt;=29.999,"Over Weight",B329&gt;=30,"Obesity")</f>
        <v>Over Weight</v>
      </c>
      <c r="K329" s="7" t="str" cm="1">
        <f t="array" ref="K329">_xlfn.IFS(C329&lt;5.7,"Normal",C329&lt;=6.4,"Prediabetes",C329&gt;6.4,"Diabetes")</f>
        <v>Normal</v>
      </c>
    </row>
    <row r="330" spans="1:11">
      <c r="A330" s="12" t="s">
        <v>370</v>
      </c>
      <c r="B330" s="12">
        <v>27.83</v>
      </c>
      <c r="C330" s="20">
        <v>5.39</v>
      </c>
      <c r="D330" s="12" t="s">
        <v>8337</v>
      </c>
      <c r="E330" s="12" t="s">
        <v>8337</v>
      </c>
      <c r="F330" s="12" t="s">
        <v>8337</v>
      </c>
      <c r="G330" s="12" t="s">
        <v>2387</v>
      </c>
      <c r="H330" s="12" t="s">
        <v>8337</v>
      </c>
      <c r="I330" s="19">
        <f>IF(G330="No major surgery",0,G330)</f>
        <v>0</v>
      </c>
      <c r="J330" s="21" t="str" cm="1">
        <f t="array" ref="J330">_xlfn.IFS(B330&lt;18.5,"Under Weight",B330&lt;=24.9,"Normal Weight",B330&lt;=29.999,"Over Weight",B330&gt;=30,"Obesity")</f>
        <v>Over Weight</v>
      </c>
      <c r="K330" s="7" t="str" cm="1">
        <f t="array" ref="K330">_xlfn.IFS(C330&lt;5.7,"Normal",C330&lt;=6.4,"Prediabetes",C330&gt;6.4,"Diabetes")</f>
        <v>Normal</v>
      </c>
    </row>
    <row r="331" spans="1:11">
      <c r="A331" s="12" t="s">
        <v>371</v>
      </c>
      <c r="B331" s="12">
        <v>39.64</v>
      </c>
      <c r="C331" s="20">
        <v>6</v>
      </c>
      <c r="D331" s="12" t="s">
        <v>8337</v>
      </c>
      <c r="E331" s="12" t="s">
        <v>8337</v>
      </c>
      <c r="F331" s="12" t="s">
        <v>8338</v>
      </c>
      <c r="G331" s="12">
        <v>1</v>
      </c>
      <c r="H331" s="12" t="s">
        <v>8337</v>
      </c>
      <c r="I331" s="19">
        <f>IF(G331="No major surgery",0,G331)</f>
        <v>1</v>
      </c>
      <c r="J331" s="21" t="str" cm="1">
        <f t="array" ref="J331">_xlfn.IFS(B331&lt;18.5,"Under Weight",B331&lt;=24.9,"Normal Weight",B331&lt;=29.999,"Over Weight",B331&gt;=30,"Obesity")</f>
        <v>Obesity</v>
      </c>
      <c r="K331" s="7" t="str" cm="1">
        <f t="array" ref="K331">_xlfn.IFS(C331&lt;5.7,"Normal",C331&lt;=6.4,"Prediabetes",C331&gt;6.4,"Diabetes")</f>
        <v>Prediabetes</v>
      </c>
    </row>
    <row r="332" spans="1:11">
      <c r="A332" s="12" t="s">
        <v>372</v>
      </c>
      <c r="B332" s="12">
        <v>38.479999999999997</v>
      </c>
      <c r="C332" s="20">
        <v>6.02</v>
      </c>
      <c r="D332" s="12" t="s">
        <v>8337</v>
      </c>
      <c r="E332" s="12" t="s">
        <v>8337</v>
      </c>
      <c r="F332" s="12" t="s">
        <v>8337</v>
      </c>
      <c r="G332" s="12">
        <v>1</v>
      </c>
      <c r="H332" s="12" t="s">
        <v>8337</v>
      </c>
      <c r="I332" s="19">
        <f>IF(G332="No major surgery",0,G332)</f>
        <v>1</v>
      </c>
      <c r="J332" s="21" t="str" cm="1">
        <f t="array" ref="J332">_xlfn.IFS(B332&lt;18.5,"Under Weight",B332&lt;=24.9,"Normal Weight",B332&lt;=29.999,"Over Weight",B332&gt;=30,"Obesity")</f>
        <v>Obesity</v>
      </c>
      <c r="K332" s="7" t="str" cm="1">
        <f t="array" ref="K332">_xlfn.IFS(C332&lt;5.7,"Normal",C332&lt;=6.4,"Prediabetes",C332&gt;6.4,"Diabetes")</f>
        <v>Prediabetes</v>
      </c>
    </row>
    <row r="333" spans="1:11">
      <c r="A333" s="12" t="s">
        <v>373</v>
      </c>
      <c r="B333" s="12">
        <v>36.200000000000003</v>
      </c>
      <c r="C333" s="20">
        <v>4.62</v>
      </c>
      <c r="D333" s="12" t="s">
        <v>8337</v>
      </c>
      <c r="E333" s="12" t="s">
        <v>8337</v>
      </c>
      <c r="F333" s="12" t="s">
        <v>8337</v>
      </c>
      <c r="G333" s="12">
        <v>2</v>
      </c>
      <c r="H333" s="12" t="s">
        <v>8337</v>
      </c>
      <c r="I333" s="19">
        <f>IF(G333="No major surgery",0,G333)</f>
        <v>2</v>
      </c>
      <c r="J333" s="21" t="str" cm="1">
        <f t="array" ref="J333">_xlfn.IFS(B333&lt;18.5,"Under Weight",B333&lt;=24.9,"Normal Weight",B333&lt;=29.999,"Over Weight",B333&gt;=30,"Obesity")</f>
        <v>Obesity</v>
      </c>
      <c r="K333" s="7" t="str" cm="1">
        <f t="array" ref="K333">_xlfn.IFS(C333&lt;5.7,"Normal",C333&lt;=6.4,"Prediabetes",C333&gt;6.4,"Diabetes")</f>
        <v>Normal</v>
      </c>
    </row>
    <row r="334" spans="1:11">
      <c r="A334" s="12" t="s">
        <v>374</v>
      </c>
      <c r="B334" s="12">
        <v>27.13</v>
      </c>
      <c r="C334" s="20">
        <v>5.59</v>
      </c>
      <c r="D334" s="12" t="s">
        <v>8337</v>
      </c>
      <c r="E334" s="12" t="s">
        <v>8337</v>
      </c>
      <c r="F334" s="12" t="s">
        <v>8337</v>
      </c>
      <c r="G334" s="12">
        <v>1</v>
      </c>
      <c r="H334" s="12" t="s">
        <v>8337</v>
      </c>
      <c r="I334" s="19">
        <f>IF(G334="No major surgery",0,G334)</f>
        <v>1</v>
      </c>
      <c r="J334" s="21" t="str" cm="1">
        <f t="array" ref="J334">_xlfn.IFS(B334&lt;18.5,"Under Weight",B334&lt;=24.9,"Normal Weight",B334&lt;=29.999,"Over Weight",B334&gt;=30,"Obesity")</f>
        <v>Over Weight</v>
      </c>
      <c r="K334" s="7" t="str" cm="1">
        <f t="array" ref="K334">_xlfn.IFS(C334&lt;5.7,"Normal",C334&lt;=6.4,"Prediabetes",C334&gt;6.4,"Diabetes")</f>
        <v>Normal</v>
      </c>
    </row>
    <row r="335" spans="1:11">
      <c r="A335" s="12" t="s">
        <v>375</v>
      </c>
      <c r="B335" s="12">
        <v>20.75</v>
      </c>
      <c r="C335" s="20">
        <v>5.18</v>
      </c>
      <c r="D335" s="12" t="s">
        <v>8338</v>
      </c>
      <c r="E335" s="12" t="s">
        <v>8337</v>
      </c>
      <c r="F335" s="12" t="s">
        <v>8337</v>
      </c>
      <c r="G335" s="12">
        <v>2</v>
      </c>
      <c r="H335" s="12" t="s">
        <v>8337</v>
      </c>
      <c r="I335" s="19">
        <f>IF(G335="No major surgery",0,G335)</f>
        <v>2</v>
      </c>
      <c r="J335" s="21" t="str" cm="1">
        <f t="array" ref="J335">_xlfn.IFS(B335&lt;18.5,"Under Weight",B335&lt;=24.9,"Normal Weight",B335&lt;=29.999,"Over Weight",B335&gt;=30,"Obesity")</f>
        <v>Normal Weight</v>
      </c>
      <c r="K335" s="7" t="str" cm="1">
        <f t="array" ref="K335">_xlfn.IFS(C335&lt;5.7,"Normal",C335&lt;=6.4,"Prediabetes",C335&gt;6.4,"Diabetes")</f>
        <v>Normal</v>
      </c>
    </row>
    <row r="336" spans="1:11">
      <c r="A336" s="12" t="s">
        <v>376</v>
      </c>
      <c r="B336" s="12">
        <v>40.92</v>
      </c>
      <c r="C336" s="20">
        <v>8.41</v>
      </c>
      <c r="D336" s="12" t="s">
        <v>8337</v>
      </c>
      <c r="E336" s="12" t="s">
        <v>8337</v>
      </c>
      <c r="F336" s="12" t="s">
        <v>8337</v>
      </c>
      <c r="G336" s="12" t="s">
        <v>2387</v>
      </c>
      <c r="H336" s="12" t="s">
        <v>8338</v>
      </c>
      <c r="I336" s="19">
        <f>IF(G336="No major surgery",0,G336)</f>
        <v>0</v>
      </c>
      <c r="J336" s="21" t="str" cm="1">
        <f t="array" ref="J336">_xlfn.IFS(B336&lt;18.5,"Under Weight",B336&lt;=24.9,"Normal Weight",B336&lt;=29.999,"Over Weight",B336&gt;=30,"Obesity")</f>
        <v>Obesity</v>
      </c>
      <c r="K336" s="7" t="str" cm="1">
        <f t="array" ref="K336">_xlfn.IFS(C336&lt;5.7,"Normal",C336&lt;=6.4,"Prediabetes",C336&gt;6.4,"Diabetes")</f>
        <v>Diabetes</v>
      </c>
    </row>
    <row r="337" spans="1:11">
      <c r="A337" s="12" t="s">
        <v>377</v>
      </c>
      <c r="B337" s="12">
        <v>30.2</v>
      </c>
      <c r="C337" s="20">
        <v>9.58</v>
      </c>
      <c r="D337" s="12" t="s">
        <v>8337</v>
      </c>
      <c r="E337" s="12" t="s">
        <v>8337</v>
      </c>
      <c r="F337" s="12" t="s">
        <v>8337</v>
      </c>
      <c r="G337" s="12" t="s">
        <v>2387</v>
      </c>
      <c r="H337" s="12" t="s">
        <v>8338</v>
      </c>
      <c r="I337" s="19">
        <f>IF(G337="No major surgery",0,G337)</f>
        <v>0</v>
      </c>
      <c r="J337" s="21" t="str" cm="1">
        <f t="array" ref="J337">_xlfn.IFS(B337&lt;18.5,"Under Weight",B337&lt;=24.9,"Normal Weight",B337&lt;=29.999,"Over Weight",B337&gt;=30,"Obesity")</f>
        <v>Obesity</v>
      </c>
      <c r="K337" s="7" t="str" cm="1">
        <f t="array" ref="K337">_xlfn.IFS(C337&lt;5.7,"Normal",C337&lt;=6.4,"Prediabetes",C337&gt;6.4,"Diabetes")</f>
        <v>Diabetes</v>
      </c>
    </row>
    <row r="338" spans="1:11">
      <c r="A338" s="12" t="s">
        <v>378</v>
      </c>
      <c r="B338" s="12">
        <v>26.6</v>
      </c>
      <c r="C338" s="20">
        <v>6.29</v>
      </c>
      <c r="D338" s="12" t="s">
        <v>8337</v>
      </c>
      <c r="E338" s="12" t="s">
        <v>8337</v>
      </c>
      <c r="F338" s="12" t="s">
        <v>8337</v>
      </c>
      <c r="G338" s="12">
        <v>2</v>
      </c>
      <c r="H338" s="12" t="s">
        <v>8337</v>
      </c>
      <c r="I338" s="19">
        <f>IF(G338="No major surgery",0,G338)</f>
        <v>2</v>
      </c>
      <c r="J338" s="21" t="str" cm="1">
        <f t="array" ref="J338">_xlfn.IFS(B338&lt;18.5,"Under Weight",B338&lt;=24.9,"Normal Weight",B338&lt;=29.999,"Over Weight",B338&gt;=30,"Obesity")</f>
        <v>Over Weight</v>
      </c>
      <c r="K338" s="7" t="str" cm="1">
        <f t="array" ref="K338">_xlfn.IFS(C338&lt;5.7,"Normal",C338&lt;=6.4,"Prediabetes",C338&gt;6.4,"Diabetes")</f>
        <v>Prediabetes</v>
      </c>
    </row>
    <row r="339" spans="1:11">
      <c r="A339" s="12" t="s">
        <v>379</v>
      </c>
      <c r="B339" s="12">
        <v>25.3</v>
      </c>
      <c r="C339" s="20">
        <v>4.49</v>
      </c>
      <c r="D339" s="12" t="s">
        <v>8337</v>
      </c>
      <c r="E339" s="12" t="s">
        <v>8337</v>
      </c>
      <c r="F339" s="12" t="s">
        <v>8337</v>
      </c>
      <c r="G339" s="12">
        <v>2</v>
      </c>
      <c r="H339" s="12" t="s">
        <v>8337</v>
      </c>
      <c r="I339" s="19">
        <f>IF(G339="No major surgery",0,G339)</f>
        <v>2</v>
      </c>
      <c r="J339" s="21" t="str" cm="1">
        <f t="array" ref="J339">_xlfn.IFS(B339&lt;18.5,"Under Weight",B339&lt;=24.9,"Normal Weight",B339&lt;=29.999,"Over Weight",B339&gt;=30,"Obesity")</f>
        <v>Over Weight</v>
      </c>
      <c r="K339" s="7" t="str" cm="1">
        <f t="array" ref="K339">_xlfn.IFS(C339&lt;5.7,"Normal",C339&lt;=6.4,"Prediabetes",C339&gt;6.4,"Diabetes")</f>
        <v>Normal</v>
      </c>
    </row>
    <row r="340" spans="1:11">
      <c r="A340" s="12" t="s">
        <v>380</v>
      </c>
      <c r="B340" s="12">
        <v>18.84</v>
      </c>
      <c r="C340" s="20">
        <v>11.82</v>
      </c>
      <c r="D340" s="12" t="s">
        <v>8338</v>
      </c>
      <c r="E340" s="12" t="s">
        <v>8337</v>
      </c>
      <c r="F340" s="12" t="s">
        <v>8338</v>
      </c>
      <c r="G340" s="12">
        <v>1</v>
      </c>
      <c r="H340" s="12" t="s">
        <v>8337</v>
      </c>
      <c r="I340" s="19">
        <f>IF(G340="No major surgery",0,G340)</f>
        <v>1</v>
      </c>
      <c r="J340" s="21" t="str" cm="1">
        <f t="array" ref="J340">_xlfn.IFS(B340&lt;18.5,"Under Weight",B340&lt;=24.9,"Normal Weight",B340&lt;=29.999,"Over Weight",B340&gt;=30,"Obesity")</f>
        <v>Normal Weight</v>
      </c>
      <c r="K340" s="7" t="str" cm="1">
        <f t="array" ref="K340">_xlfn.IFS(C340&lt;5.7,"Normal",C340&lt;=6.4,"Prediabetes",C340&gt;6.4,"Diabetes")</f>
        <v>Diabetes</v>
      </c>
    </row>
    <row r="341" spans="1:11">
      <c r="A341" s="12" t="s">
        <v>381</v>
      </c>
      <c r="B341" s="12">
        <v>19.57</v>
      </c>
      <c r="C341" s="20">
        <v>7.41</v>
      </c>
      <c r="D341" s="12" t="s">
        <v>8338</v>
      </c>
      <c r="E341" s="12" t="s">
        <v>8337</v>
      </c>
      <c r="F341" s="12" t="s">
        <v>8337</v>
      </c>
      <c r="G341" s="12">
        <v>1</v>
      </c>
      <c r="H341" s="12" t="s">
        <v>8337</v>
      </c>
      <c r="I341" s="19">
        <f>IF(G341="No major surgery",0,G341)</f>
        <v>1</v>
      </c>
      <c r="J341" s="21" t="str" cm="1">
        <f t="array" ref="J341">_xlfn.IFS(B341&lt;18.5,"Under Weight",B341&lt;=24.9,"Normal Weight",B341&lt;=29.999,"Over Weight",B341&gt;=30,"Obesity")</f>
        <v>Normal Weight</v>
      </c>
      <c r="K341" s="7" t="str" cm="1">
        <f t="array" ref="K341">_xlfn.IFS(C341&lt;5.7,"Normal",C341&lt;=6.4,"Prediabetes",C341&gt;6.4,"Diabetes")</f>
        <v>Diabetes</v>
      </c>
    </row>
    <row r="342" spans="1:11">
      <c r="A342" s="12" t="s">
        <v>382</v>
      </c>
      <c r="B342" s="12">
        <v>30.495000000000001</v>
      </c>
      <c r="C342" s="20">
        <v>5.97</v>
      </c>
      <c r="D342" s="12" t="s">
        <v>8337</v>
      </c>
      <c r="E342" s="12" t="s">
        <v>8337</v>
      </c>
      <c r="F342" s="12" t="s">
        <v>8337</v>
      </c>
      <c r="G342" s="12" t="s">
        <v>2387</v>
      </c>
      <c r="H342" s="12" t="s">
        <v>8337</v>
      </c>
      <c r="I342" s="19">
        <f>IF(G342="No major surgery",0,G342)</f>
        <v>0</v>
      </c>
      <c r="J342" s="21" t="str" cm="1">
        <f t="array" ref="J342">_xlfn.IFS(B342&lt;18.5,"Under Weight",B342&lt;=24.9,"Normal Weight",B342&lt;=29.999,"Over Weight",B342&gt;=30,"Obesity")</f>
        <v>Obesity</v>
      </c>
      <c r="K342" s="7" t="str" cm="1">
        <f t="array" ref="K342">_xlfn.IFS(C342&lt;5.7,"Normal",C342&lt;=6.4,"Prediabetes",C342&gt;6.4,"Diabetes")</f>
        <v>Prediabetes</v>
      </c>
    </row>
    <row r="343" spans="1:11">
      <c r="A343" s="12" t="s">
        <v>383</v>
      </c>
      <c r="B343" s="12">
        <v>30.114999999999998</v>
      </c>
      <c r="C343" s="20">
        <v>5.74</v>
      </c>
      <c r="D343" s="12" t="s">
        <v>8337</v>
      </c>
      <c r="E343" s="12" t="s">
        <v>8337</v>
      </c>
      <c r="F343" s="12" t="s">
        <v>8338</v>
      </c>
      <c r="G343" s="12">
        <v>1</v>
      </c>
      <c r="H343" s="12" t="s">
        <v>8337</v>
      </c>
      <c r="I343" s="19">
        <f>IF(G343="No major surgery",0,G343)</f>
        <v>1</v>
      </c>
      <c r="J343" s="21" t="str" cm="1">
        <f t="array" ref="J343">_xlfn.IFS(B343&lt;18.5,"Under Weight",B343&lt;=24.9,"Normal Weight",B343&lt;=29.999,"Over Weight",B343&gt;=30,"Obesity")</f>
        <v>Obesity</v>
      </c>
      <c r="K343" s="7" t="str" cm="1">
        <f t="array" ref="K343">_xlfn.IFS(C343&lt;5.7,"Normal",C343&lt;=6.4,"Prediabetes",C343&gt;6.4,"Diabetes")</f>
        <v>Prediabetes</v>
      </c>
    </row>
    <row r="344" spans="1:11">
      <c r="A344" s="12" t="s">
        <v>384</v>
      </c>
      <c r="B344" s="12">
        <v>24.78</v>
      </c>
      <c r="C344" s="20">
        <v>9.85</v>
      </c>
      <c r="D344" s="12" t="s">
        <v>8337</v>
      </c>
      <c r="E344" s="12" t="s">
        <v>8337</v>
      </c>
      <c r="F344" s="12" t="s">
        <v>8337</v>
      </c>
      <c r="G344" s="12" t="s">
        <v>2387</v>
      </c>
      <c r="H344" s="12" t="s">
        <v>8337</v>
      </c>
      <c r="I344" s="19">
        <f>IF(G344="No major surgery",0,G344)</f>
        <v>0</v>
      </c>
      <c r="J344" s="21" t="str" cm="1">
        <f t="array" ref="J344">_xlfn.IFS(B344&lt;18.5,"Under Weight",B344&lt;=24.9,"Normal Weight",B344&lt;=29.999,"Over Weight",B344&gt;=30,"Obesity")</f>
        <v>Normal Weight</v>
      </c>
      <c r="K344" s="7" t="str" cm="1">
        <f t="array" ref="K344">_xlfn.IFS(C344&lt;5.7,"Normal",C344&lt;=6.4,"Prediabetes",C344&gt;6.4,"Diabetes")</f>
        <v>Diabetes</v>
      </c>
    </row>
    <row r="345" spans="1:11">
      <c r="A345" s="12" t="s">
        <v>385</v>
      </c>
      <c r="B345" s="12">
        <v>24.77</v>
      </c>
      <c r="C345" s="20">
        <v>7.59</v>
      </c>
      <c r="D345" s="12" t="s">
        <v>8337</v>
      </c>
      <c r="E345" s="12" t="s">
        <v>8337</v>
      </c>
      <c r="F345" s="12" t="s">
        <v>8337</v>
      </c>
      <c r="G345" s="12" t="s">
        <v>2387</v>
      </c>
      <c r="H345" s="12" t="s">
        <v>8337</v>
      </c>
      <c r="I345" s="19">
        <f>IF(G345="No major surgery",0,G345)</f>
        <v>0</v>
      </c>
      <c r="J345" s="21" t="str" cm="1">
        <f t="array" ref="J345">_xlfn.IFS(B345&lt;18.5,"Under Weight",B345&lt;=24.9,"Normal Weight",B345&lt;=29.999,"Over Weight",B345&gt;=30,"Obesity")</f>
        <v>Normal Weight</v>
      </c>
      <c r="K345" s="7" t="str" cm="1">
        <f t="array" ref="K345">_xlfn.IFS(C345&lt;5.7,"Normal",C345&lt;=6.4,"Prediabetes",C345&gt;6.4,"Diabetes")</f>
        <v>Diabetes</v>
      </c>
    </row>
    <row r="346" spans="1:11">
      <c r="A346" s="12" t="s">
        <v>386</v>
      </c>
      <c r="B346" s="12">
        <v>16.579999999999998</v>
      </c>
      <c r="C346" s="20">
        <v>6.98</v>
      </c>
      <c r="D346" s="12" t="s">
        <v>8338</v>
      </c>
      <c r="E346" s="12" t="s">
        <v>8337</v>
      </c>
      <c r="F346" s="12" t="s">
        <v>8338</v>
      </c>
      <c r="G346" s="12">
        <v>1</v>
      </c>
      <c r="H346" s="12" t="s">
        <v>8337</v>
      </c>
      <c r="I346" s="19">
        <f>IF(G346="No major surgery",0,G346)</f>
        <v>1</v>
      </c>
      <c r="J346" s="21" t="str" cm="1">
        <f t="array" ref="J346">_xlfn.IFS(B346&lt;18.5,"Under Weight",B346&lt;=24.9,"Normal Weight",B346&lt;=29.999,"Over Weight",B346&gt;=30,"Obesity")</f>
        <v>Under Weight</v>
      </c>
      <c r="K346" s="7" t="str" cm="1">
        <f t="array" ref="K346">_xlfn.IFS(C346&lt;5.7,"Normal",C346&lt;=6.4,"Prediabetes",C346&gt;6.4,"Diabetes")</f>
        <v>Diabetes</v>
      </c>
    </row>
    <row r="347" spans="1:11">
      <c r="A347" s="12" t="s">
        <v>387</v>
      </c>
      <c r="B347" s="12">
        <v>38.17</v>
      </c>
      <c r="C347" s="20">
        <v>4.7300000000000004</v>
      </c>
      <c r="D347" s="12" t="s">
        <v>8338</v>
      </c>
      <c r="E347" s="12" t="s">
        <v>8337</v>
      </c>
      <c r="F347" s="12" t="s">
        <v>8337</v>
      </c>
      <c r="G347" s="12" t="s">
        <v>2387</v>
      </c>
      <c r="H347" s="12" t="s">
        <v>8337</v>
      </c>
      <c r="I347" s="19">
        <f>IF(G347="No major surgery",0,G347)</f>
        <v>0</v>
      </c>
      <c r="J347" s="21" t="str" cm="1">
        <f t="array" ref="J347">_xlfn.IFS(B347&lt;18.5,"Under Weight",B347&lt;=24.9,"Normal Weight",B347&lt;=29.999,"Over Weight",B347&gt;=30,"Obesity")</f>
        <v>Obesity</v>
      </c>
      <c r="K347" s="7" t="str" cm="1">
        <f t="array" ref="K347">_xlfn.IFS(C347&lt;5.7,"Normal",C347&lt;=6.4,"Prediabetes",C347&gt;6.4,"Diabetes")</f>
        <v>Normal</v>
      </c>
    </row>
    <row r="348" spans="1:11">
      <c r="A348" s="12" t="s">
        <v>388</v>
      </c>
      <c r="B348" s="12">
        <v>48.32</v>
      </c>
      <c r="C348" s="20">
        <v>5.77</v>
      </c>
      <c r="D348" s="12" t="s">
        <v>8337</v>
      </c>
      <c r="E348" s="12" t="s">
        <v>8337</v>
      </c>
      <c r="F348" s="12" t="s">
        <v>8337</v>
      </c>
      <c r="G348" s="12" t="s">
        <v>2387</v>
      </c>
      <c r="H348" s="12" t="s">
        <v>8338</v>
      </c>
      <c r="I348" s="19">
        <f>IF(G348="No major surgery",0,G348)</f>
        <v>0</v>
      </c>
      <c r="J348" s="21" t="str" cm="1">
        <f t="array" ref="J348">_xlfn.IFS(B348&lt;18.5,"Under Weight",B348&lt;=24.9,"Normal Weight",B348&lt;=29.999,"Over Weight",B348&gt;=30,"Obesity")</f>
        <v>Obesity</v>
      </c>
      <c r="K348" s="7" t="str" cm="1">
        <f t="array" ref="K348">_xlfn.IFS(C348&lt;5.7,"Normal",C348&lt;=6.4,"Prediabetes",C348&gt;6.4,"Diabetes")</f>
        <v>Prediabetes</v>
      </c>
    </row>
    <row r="349" spans="1:11">
      <c r="A349" s="12" t="s">
        <v>389</v>
      </c>
      <c r="B349" s="12">
        <v>39.424999999999997</v>
      </c>
      <c r="C349" s="20">
        <v>4.76</v>
      </c>
      <c r="D349" s="12" t="s">
        <v>8338</v>
      </c>
      <c r="E349" s="12" t="s">
        <v>8337</v>
      </c>
      <c r="F349" s="12" t="s">
        <v>8337</v>
      </c>
      <c r="G349" s="12" t="s">
        <v>2387</v>
      </c>
      <c r="H349" s="12" t="s">
        <v>8337</v>
      </c>
      <c r="I349" s="19">
        <f>IF(G349="No major surgery",0,G349)</f>
        <v>0</v>
      </c>
      <c r="J349" s="21" t="str" cm="1">
        <f t="array" ref="J349">_xlfn.IFS(B349&lt;18.5,"Under Weight",B349&lt;=24.9,"Normal Weight",B349&lt;=29.999,"Over Weight",B349&gt;=30,"Obesity")</f>
        <v>Obesity</v>
      </c>
      <c r="K349" s="7" t="str" cm="1">
        <f t="array" ref="K349">_xlfn.IFS(C349&lt;5.7,"Normal",C349&lt;=6.4,"Prediabetes",C349&gt;6.4,"Diabetes")</f>
        <v>Normal</v>
      </c>
    </row>
    <row r="350" spans="1:11">
      <c r="A350" s="12" t="s">
        <v>390</v>
      </c>
      <c r="B350" s="12">
        <v>33.44</v>
      </c>
      <c r="C350" s="20">
        <v>6.24</v>
      </c>
      <c r="D350" s="12" t="s">
        <v>8338</v>
      </c>
      <c r="E350" s="12" t="s">
        <v>8337</v>
      </c>
      <c r="F350" s="12" t="s">
        <v>8337</v>
      </c>
      <c r="G350" s="12" t="s">
        <v>2387</v>
      </c>
      <c r="H350" s="12" t="s">
        <v>8337</v>
      </c>
      <c r="I350" s="19">
        <f>IF(G350="No major surgery",0,G350)</f>
        <v>0</v>
      </c>
      <c r="J350" s="21" t="str" cm="1">
        <f t="array" ref="J350">_xlfn.IFS(B350&lt;18.5,"Under Weight",B350&lt;=24.9,"Normal Weight",B350&lt;=29.999,"Over Weight",B350&gt;=30,"Obesity")</f>
        <v>Obesity</v>
      </c>
      <c r="K350" s="7" t="str" cm="1">
        <f t="array" ref="K350">_xlfn.IFS(C350&lt;5.7,"Normal",C350&lt;=6.4,"Prediabetes",C350&gt;6.4,"Diabetes")</f>
        <v>Prediabetes</v>
      </c>
    </row>
    <row r="351" spans="1:11">
      <c r="A351" s="12" t="s">
        <v>391</v>
      </c>
      <c r="B351" s="12">
        <v>33.344999999999999</v>
      </c>
      <c r="C351" s="20">
        <v>5.44</v>
      </c>
      <c r="D351" s="12" t="s">
        <v>8338</v>
      </c>
      <c r="E351" s="12" t="s">
        <v>8337</v>
      </c>
      <c r="F351" s="12" t="s">
        <v>8337</v>
      </c>
      <c r="G351" s="12" t="s">
        <v>2387</v>
      </c>
      <c r="H351" s="12" t="s">
        <v>8337</v>
      </c>
      <c r="I351" s="19">
        <f>IF(G351="No major surgery",0,G351)</f>
        <v>0</v>
      </c>
      <c r="J351" s="21" t="str" cm="1">
        <f t="array" ref="J351">_xlfn.IFS(B351&lt;18.5,"Under Weight",B351&lt;=24.9,"Normal Weight",B351&lt;=29.999,"Over Weight",B351&gt;=30,"Obesity")</f>
        <v>Obesity</v>
      </c>
      <c r="K351" s="7" t="str" cm="1">
        <f t="array" ref="K351">_xlfn.IFS(C351&lt;5.7,"Normal",C351&lt;=6.4,"Prediabetes",C351&gt;6.4,"Diabetes")</f>
        <v>Normal</v>
      </c>
    </row>
    <row r="352" spans="1:11">
      <c r="A352" s="12" t="s">
        <v>392</v>
      </c>
      <c r="B352" s="12">
        <v>38.79</v>
      </c>
      <c r="C352" s="20">
        <v>5.08</v>
      </c>
      <c r="D352" s="12" t="s">
        <v>8337</v>
      </c>
      <c r="E352" s="12" t="s">
        <v>8337</v>
      </c>
      <c r="F352" s="12" t="s">
        <v>8338</v>
      </c>
      <c r="G352" s="12">
        <v>1</v>
      </c>
      <c r="H352" s="12" t="s">
        <v>8337</v>
      </c>
      <c r="I352" s="19">
        <f>IF(G352="No major surgery",0,G352)</f>
        <v>1</v>
      </c>
      <c r="J352" s="21" t="str" cm="1">
        <f t="array" ref="J352">_xlfn.IFS(B352&lt;18.5,"Under Weight",B352&lt;=24.9,"Normal Weight",B352&lt;=29.999,"Over Weight",B352&gt;=30,"Obesity")</f>
        <v>Obesity</v>
      </c>
      <c r="K352" s="7" t="str" cm="1">
        <f t="array" ref="K352">_xlfn.IFS(C352&lt;5.7,"Normal",C352&lt;=6.4,"Prediabetes",C352&gt;6.4,"Diabetes")</f>
        <v>Normal</v>
      </c>
    </row>
    <row r="353" spans="1:11">
      <c r="A353" s="12" t="s">
        <v>393</v>
      </c>
      <c r="B353" s="12">
        <v>30.684999999999999</v>
      </c>
      <c r="C353" s="20">
        <v>4.87</v>
      </c>
      <c r="D353" s="12" t="s">
        <v>8337</v>
      </c>
      <c r="E353" s="12" t="s">
        <v>8337</v>
      </c>
      <c r="F353" s="12" t="s">
        <v>8338</v>
      </c>
      <c r="G353" s="12">
        <v>1</v>
      </c>
      <c r="H353" s="12" t="s">
        <v>8337</v>
      </c>
      <c r="I353" s="19">
        <f>IF(G353="No major surgery",0,G353)</f>
        <v>1</v>
      </c>
      <c r="J353" s="21" t="str" cm="1">
        <f t="array" ref="J353">_xlfn.IFS(B353&lt;18.5,"Under Weight",B353&lt;=24.9,"Normal Weight",B353&lt;=29.999,"Over Weight",B353&gt;=30,"Obesity")</f>
        <v>Obesity</v>
      </c>
      <c r="K353" s="7" t="str" cm="1">
        <f t="array" ref="K353">_xlfn.IFS(C353&lt;5.7,"Normal",C353&lt;=6.4,"Prediabetes",C353&gt;6.4,"Diabetes")</f>
        <v>Normal</v>
      </c>
    </row>
    <row r="354" spans="1:11">
      <c r="A354" s="12" t="s">
        <v>394</v>
      </c>
      <c r="B354" s="12">
        <v>22.135000000000002</v>
      </c>
      <c r="C354" s="20">
        <v>8.17</v>
      </c>
      <c r="D354" s="12" t="s">
        <v>8337</v>
      </c>
      <c r="E354" s="12" t="s">
        <v>8337</v>
      </c>
      <c r="F354" s="12" t="s">
        <v>8337</v>
      </c>
      <c r="G354" s="12" t="s">
        <v>2387</v>
      </c>
      <c r="H354" s="12" t="s">
        <v>8337</v>
      </c>
      <c r="I354" s="19">
        <f>IF(G354="No major surgery",0,G354)</f>
        <v>0</v>
      </c>
      <c r="J354" s="21" t="str" cm="1">
        <f t="array" ref="J354">_xlfn.IFS(B354&lt;18.5,"Under Weight",B354&lt;=24.9,"Normal Weight",B354&lt;=29.999,"Over Weight",B354&gt;=30,"Obesity")</f>
        <v>Normal Weight</v>
      </c>
      <c r="K354" s="7" t="str" cm="1">
        <f t="array" ref="K354">_xlfn.IFS(C354&lt;5.7,"Normal",C354&lt;=6.4,"Prediabetes",C354&gt;6.4,"Diabetes")</f>
        <v>Diabetes</v>
      </c>
    </row>
    <row r="355" spans="1:11">
      <c r="A355" s="12" t="s">
        <v>395</v>
      </c>
      <c r="B355" s="12">
        <v>33.33</v>
      </c>
      <c r="C355" s="20">
        <v>7.61</v>
      </c>
      <c r="D355" s="12" t="s">
        <v>8337</v>
      </c>
      <c r="E355" s="12" t="s">
        <v>8337</v>
      </c>
      <c r="F355" s="12" t="s">
        <v>8337</v>
      </c>
      <c r="G355" s="12" t="s">
        <v>2387</v>
      </c>
      <c r="H355" s="12" t="s">
        <v>8337</v>
      </c>
      <c r="I355" s="19">
        <f>IF(G355="No major surgery",0,G355)</f>
        <v>0</v>
      </c>
      <c r="J355" s="21" t="str" cm="1">
        <f t="array" ref="J355">_xlfn.IFS(B355&lt;18.5,"Under Weight",B355&lt;=24.9,"Normal Weight",B355&lt;=29.999,"Over Weight",B355&gt;=30,"Obesity")</f>
        <v>Obesity</v>
      </c>
      <c r="K355" s="7" t="str" cm="1">
        <f t="array" ref="K355">_xlfn.IFS(C355&lt;5.7,"Normal",C355&lt;=6.4,"Prediabetes",C355&gt;6.4,"Diabetes")</f>
        <v>Diabetes</v>
      </c>
    </row>
    <row r="356" spans="1:11">
      <c r="A356" s="12" t="s">
        <v>396</v>
      </c>
      <c r="B356" s="12">
        <v>31.13</v>
      </c>
      <c r="C356" s="20">
        <v>10.1</v>
      </c>
      <c r="D356" s="12" t="s">
        <v>8337</v>
      </c>
      <c r="E356" s="12" t="s">
        <v>8337</v>
      </c>
      <c r="F356" s="12" t="s">
        <v>8337</v>
      </c>
      <c r="G356" s="12" t="s">
        <v>2387</v>
      </c>
      <c r="H356" s="12" t="s">
        <v>8337</v>
      </c>
      <c r="I356" s="19">
        <f>IF(G356="No major surgery",0,G356)</f>
        <v>0</v>
      </c>
      <c r="J356" s="21" t="str" cm="1">
        <f t="array" ref="J356">_xlfn.IFS(B356&lt;18.5,"Under Weight",B356&lt;=24.9,"Normal Weight",B356&lt;=29.999,"Over Weight",B356&gt;=30,"Obesity")</f>
        <v>Obesity</v>
      </c>
      <c r="K356" s="7" t="str" cm="1">
        <f t="array" ref="K356">_xlfn.IFS(C356&lt;5.7,"Normal",C356&lt;=6.4,"Prediabetes",C356&gt;6.4,"Diabetes")</f>
        <v>Diabetes</v>
      </c>
    </row>
    <row r="357" spans="1:11">
      <c r="A357" s="12" t="s">
        <v>397</v>
      </c>
      <c r="B357" s="12">
        <v>28.9</v>
      </c>
      <c r="C357" s="20">
        <v>11.24</v>
      </c>
      <c r="D357" s="12" t="s">
        <v>8337</v>
      </c>
      <c r="E357" s="12" t="s">
        <v>8337</v>
      </c>
      <c r="F357" s="12" t="s">
        <v>8337</v>
      </c>
      <c r="G357" s="12" t="s">
        <v>2387</v>
      </c>
      <c r="H357" s="12" t="s">
        <v>8337</v>
      </c>
      <c r="I357" s="19">
        <f>IF(G357="No major surgery",0,G357)</f>
        <v>0</v>
      </c>
      <c r="J357" s="21" t="str" cm="1">
        <f t="array" ref="J357">_xlfn.IFS(B357&lt;18.5,"Under Weight",B357&lt;=24.9,"Normal Weight",B357&lt;=29.999,"Over Weight",B357&gt;=30,"Obesity")</f>
        <v>Over Weight</v>
      </c>
      <c r="K357" s="7" t="str" cm="1">
        <f t="array" ref="K357">_xlfn.IFS(C357&lt;5.7,"Normal",C357&lt;=6.4,"Prediabetes",C357&gt;6.4,"Diabetes")</f>
        <v>Diabetes</v>
      </c>
    </row>
    <row r="358" spans="1:11">
      <c r="A358" s="12" t="s">
        <v>398</v>
      </c>
      <c r="B358" s="12">
        <v>43.31</v>
      </c>
      <c r="C358" s="20">
        <v>6.1</v>
      </c>
      <c r="D358" s="12" t="s">
        <v>8338</v>
      </c>
      <c r="E358" s="12" t="s">
        <v>8338</v>
      </c>
      <c r="F358" s="12" t="s">
        <v>8337</v>
      </c>
      <c r="G358" s="12">
        <v>1</v>
      </c>
      <c r="H358" s="12" t="s">
        <v>8337</v>
      </c>
      <c r="I358" s="19">
        <f>IF(G358="No major surgery",0,G358)</f>
        <v>1</v>
      </c>
      <c r="J358" s="21" t="str" cm="1">
        <f t="array" ref="J358">_xlfn.IFS(B358&lt;18.5,"Under Weight",B358&lt;=24.9,"Normal Weight",B358&lt;=29.999,"Over Weight",B358&gt;=30,"Obesity")</f>
        <v>Obesity</v>
      </c>
      <c r="K358" s="7" t="str" cm="1">
        <f t="array" ref="K358">_xlfn.IFS(C358&lt;5.7,"Normal",C358&lt;=6.4,"Prediabetes",C358&gt;6.4,"Diabetes")</f>
        <v>Prediabetes</v>
      </c>
    </row>
    <row r="359" spans="1:11">
      <c r="A359" s="12" t="s">
        <v>399</v>
      </c>
      <c r="B359" s="12">
        <v>44.86</v>
      </c>
      <c r="C359" s="20">
        <v>4.38</v>
      </c>
      <c r="D359" s="12" t="s">
        <v>8338</v>
      </c>
      <c r="E359" s="12" t="s">
        <v>8337</v>
      </c>
      <c r="F359" s="12" t="s">
        <v>8337</v>
      </c>
      <c r="G359" s="12" t="s">
        <v>2387</v>
      </c>
      <c r="H359" s="12" t="s">
        <v>8338</v>
      </c>
      <c r="I359" s="19">
        <f>IF(G359="No major surgery",0,G359)</f>
        <v>0</v>
      </c>
      <c r="J359" s="21" t="str" cm="1">
        <f t="array" ref="J359">_xlfn.IFS(B359&lt;18.5,"Under Weight",B359&lt;=24.9,"Normal Weight",B359&lt;=29.999,"Over Weight",B359&gt;=30,"Obesity")</f>
        <v>Obesity</v>
      </c>
      <c r="K359" s="7" t="str" cm="1">
        <f t="array" ref="K359">_xlfn.IFS(C359&lt;5.7,"Normal",C359&lt;=6.4,"Prediabetes",C359&gt;6.4,"Diabetes")</f>
        <v>Normal</v>
      </c>
    </row>
    <row r="360" spans="1:11">
      <c r="A360" s="12" t="s">
        <v>400</v>
      </c>
      <c r="B360" s="12">
        <v>22.8</v>
      </c>
      <c r="C360" s="20">
        <v>6.98</v>
      </c>
      <c r="D360" s="12" t="s">
        <v>8337</v>
      </c>
      <c r="E360" s="12" t="s">
        <v>8337</v>
      </c>
      <c r="F360" s="12" t="s">
        <v>8337</v>
      </c>
      <c r="G360" s="12" t="s">
        <v>2387</v>
      </c>
      <c r="H360" s="12" t="s">
        <v>8337</v>
      </c>
      <c r="I360" s="19">
        <f>IF(G360="No major surgery",0,G360)</f>
        <v>0</v>
      </c>
      <c r="J360" s="21" t="str" cm="1">
        <f t="array" ref="J360">_xlfn.IFS(B360&lt;18.5,"Under Weight",B360&lt;=24.9,"Normal Weight",B360&lt;=29.999,"Over Weight",B360&gt;=30,"Obesity")</f>
        <v>Normal Weight</v>
      </c>
      <c r="K360" s="7" t="str" cm="1">
        <f t="array" ref="K360">_xlfn.IFS(C360&lt;5.7,"Normal",C360&lt;=6.4,"Prediabetes",C360&gt;6.4,"Diabetes")</f>
        <v>Diabetes</v>
      </c>
    </row>
    <row r="361" spans="1:11">
      <c r="A361" s="12" t="s">
        <v>401</v>
      </c>
      <c r="B361" s="12">
        <v>19.09</v>
      </c>
      <c r="C361" s="20">
        <v>4</v>
      </c>
      <c r="D361" s="12" t="s">
        <v>8338</v>
      </c>
      <c r="E361" s="12" t="s">
        <v>8337</v>
      </c>
      <c r="F361" s="12" t="s">
        <v>8337</v>
      </c>
      <c r="G361" s="12">
        <v>1</v>
      </c>
      <c r="H361" s="12" t="s">
        <v>8337</v>
      </c>
      <c r="I361" s="19">
        <f>IF(G361="No major surgery",0,G361)</f>
        <v>1</v>
      </c>
      <c r="J361" s="21" t="str" cm="1">
        <f t="array" ref="J361">_xlfn.IFS(B361&lt;18.5,"Under Weight",B361&lt;=24.9,"Normal Weight",B361&lt;=29.999,"Over Weight",B361&gt;=30,"Obesity")</f>
        <v>Normal Weight</v>
      </c>
      <c r="K361" s="7" t="str" cm="1">
        <f t="array" ref="K361">_xlfn.IFS(C361&lt;5.7,"Normal",C361&lt;=6.4,"Prediabetes",C361&gt;6.4,"Diabetes")</f>
        <v>Normal</v>
      </c>
    </row>
    <row r="362" spans="1:11">
      <c r="A362" s="12" t="s">
        <v>402</v>
      </c>
      <c r="B362" s="12">
        <v>23.37</v>
      </c>
      <c r="C362" s="20">
        <v>4.2300000000000004</v>
      </c>
      <c r="D362" s="12" t="s">
        <v>8337</v>
      </c>
      <c r="E362" s="12" t="s">
        <v>8337</v>
      </c>
      <c r="F362" s="12" t="s">
        <v>8337</v>
      </c>
      <c r="G362" s="12" t="s">
        <v>2387</v>
      </c>
      <c r="H362" s="12" t="s">
        <v>8337</v>
      </c>
      <c r="I362" s="19">
        <f>IF(G362="No major surgery",0,G362)</f>
        <v>0</v>
      </c>
      <c r="J362" s="21" t="str" cm="1">
        <f t="array" ref="J362">_xlfn.IFS(B362&lt;18.5,"Under Weight",B362&lt;=24.9,"Normal Weight",B362&lt;=29.999,"Over Weight",B362&gt;=30,"Obesity")</f>
        <v>Normal Weight</v>
      </c>
      <c r="K362" s="7" t="str" cm="1">
        <f t="array" ref="K362">_xlfn.IFS(C362&lt;5.7,"Normal",C362&lt;=6.4,"Prediabetes",C362&gt;6.4,"Diabetes")</f>
        <v>Normal</v>
      </c>
    </row>
    <row r="363" spans="1:11">
      <c r="A363" s="12" t="s">
        <v>403</v>
      </c>
      <c r="B363" s="12">
        <v>33.44</v>
      </c>
      <c r="C363" s="20">
        <v>4.72</v>
      </c>
      <c r="D363" s="12" t="s">
        <v>8338</v>
      </c>
      <c r="E363" s="12" t="s">
        <v>8337</v>
      </c>
      <c r="F363" s="12" t="s">
        <v>8337</v>
      </c>
      <c r="G363" s="12" t="s">
        <v>2387</v>
      </c>
      <c r="H363" s="12" t="s">
        <v>8337</v>
      </c>
      <c r="I363" s="19">
        <f>IF(G363="No major surgery",0,G363)</f>
        <v>0</v>
      </c>
      <c r="J363" s="21" t="str" cm="1">
        <f t="array" ref="J363">_xlfn.IFS(B363&lt;18.5,"Under Weight",B363&lt;=24.9,"Normal Weight",B363&lt;=29.999,"Over Weight",B363&gt;=30,"Obesity")</f>
        <v>Obesity</v>
      </c>
      <c r="K363" s="7" t="str" cm="1">
        <f t="array" ref="K363">_xlfn.IFS(C363&lt;5.7,"Normal",C363&lt;=6.4,"Prediabetes",C363&gt;6.4,"Diabetes")</f>
        <v>Normal</v>
      </c>
    </row>
    <row r="364" spans="1:11">
      <c r="A364" s="12" t="s">
        <v>404</v>
      </c>
      <c r="B364" s="12">
        <v>28.05</v>
      </c>
      <c r="C364" s="20">
        <v>5.63</v>
      </c>
      <c r="D364" s="12" t="s">
        <v>8338</v>
      </c>
      <c r="E364" s="12" t="s">
        <v>8337</v>
      </c>
      <c r="F364" s="12" t="s">
        <v>8337</v>
      </c>
      <c r="G364" s="12" t="s">
        <v>2387</v>
      </c>
      <c r="H364" s="12" t="s">
        <v>8337</v>
      </c>
      <c r="I364" s="19">
        <f>IF(G364="No major surgery",0,G364)</f>
        <v>0</v>
      </c>
      <c r="J364" s="21" t="str" cm="1">
        <f t="array" ref="J364">_xlfn.IFS(B364&lt;18.5,"Under Weight",B364&lt;=24.9,"Normal Weight",B364&lt;=29.999,"Over Weight",B364&gt;=30,"Obesity")</f>
        <v>Over Weight</v>
      </c>
      <c r="K364" s="7" t="str" cm="1">
        <f t="array" ref="K364">_xlfn.IFS(C364&lt;5.7,"Normal",C364&lt;=6.4,"Prediabetes",C364&gt;6.4,"Diabetes")</f>
        <v>Normal</v>
      </c>
    </row>
    <row r="365" spans="1:11">
      <c r="A365" s="12" t="s">
        <v>405</v>
      </c>
      <c r="B365" s="12">
        <v>27.72</v>
      </c>
      <c r="C365" s="20">
        <v>5.83</v>
      </c>
      <c r="D365" s="12" t="s">
        <v>8338</v>
      </c>
      <c r="E365" s="12" t="s">
        <v>8337</v>
      </c>
      <c r="F365" s="12" t="s">
        <v>8337</v>
      </c>
      <c r="G365" s="12" t="s">
        <v>2387</v>
      </c>
      <c r="H365" s="12" t="s">
        <v>8337</v>
      </c>
      <c r="I365" s="19">
        <f>IF(G365="No major surgery",0,G365)</f>
        <v>0</v>
      </c>
      <c r="J365" s="21" t="str" cm="1">
        <f t="array" ref="J365">_xlfn.IFS(B365&lt;18.5,"Under Weight",B365&lt;=24.9,"Normal Weight",B365&lt;=29.999,"Over Weight",B365&gt;=30,"Obesity")</f>
        <v>Over Weight</v>
      </c>
      <c r="K365" s="7" t="str" cm="1">
        <f t="array" ref="K365">_xlfn.IFS(C365&lt;5.7,"Normal",C365&lt;=6.4,"Prediabetes",C365&gt;6.4,"Diabetes")</f>
        <v>Prediabetes</v>
      </c>
    </row>
    <row r="366" spans="1:11">
      <c r="A366" s="12" t="s">
        <v>406</v>
      </c>
      <c r="B366" s="12">
        <v>29.81</v>
      </c>
      <c r="C366" s="20">
        <v>9.23</v>
      </c>
      <c r="D366" s="12" t="s">
        <v>8337</v>
      </c>
      <c r="E366" s="12" t="s">
        <v>8337</v>
      </c>
      <c r="F366" s="12" t="s">
        <v>8337</v>
      </c>
      <c r="G366" s="12" t="s">
        <v>2387</v>
      </c>
      <c r="H366" s="12" t="s">
        <v>8337</v>
      </c>
      <c r="I366" s="19">
        <f>IF(G366="No major surgery",0,G366)</f>
        <v>0</v>
      </c>
      <c r="J366" s="21" t="str" cm="1">
        <f t="array" ref="J366">_xlfn.IFS(B366&lt;18.5,"Under Weight",B366&lt;=24.9,"Normal Weight",B366&lt;=29.999,"Over Weight",B366&gt;=30,"Obesity")</f>
        <v>Over Weight</v>
      </c>
      <c r="K366" s="7" t="str" cm="1">
        <f t="array" ref="K366">_xlfn.IFS(C366&lt;5.7,"Normal",C366&lt;=6.4,"Prediabetes",C366&gt;6.4,"Diabetes")</f>
        <v>Diabetes</v>
      </c>
    </row>
    <row r="367" spans="1:11">
      <c r="A367" s="12" t="s">
        <v>407</v>
      </c>
      <c r="B367" s="12">
        <v>23.98</v>
      </c>
      <c r="C367" s="20">
        <v>9.89</v>
      </c>
      <c r="D367" s="12" t="s">
        <v>8337</v>
      </c>
      <c r="E367" s="12" t="s">
        <v>8337</v>
      </c>
      <c r="F367" s="12" t="s">
        <v>8337</v>
      </c>
      <c r="G367" s="12" t="s">
        <v>2387</v>
      </c>
      <c r="H367" s="12" t="s">
        <v>8337</v>
      </c>
      <c r="I367" s="19">
        <f>IF(G367="No major surgery",0,G367)</f>
        <v>0</v>
      </c>
      <c r="J367" s="21" t="str" cm="1">
        <f t="array" ref="J367">_xlfn.IFS(B367&lt;18.5,"Under Weight",B367&lt;=24.9,"Normal Weight",B367&lt;=29.999,"Over Weight",B367&gt;=30,"Obesity")</f>
        <v>Normal Weight</v>
      </c>
      <c r="K367" s="7" t="str" cm="1">
        <f t="array" ref="K367">_xlfn.IFS(C367&lt;5.7,"Normal",C367&lt;=6.4,"Prediabetes",C367&gt;6.4,"Diabetes")</f>
        <v>Diabetes</v>
      </c>
    </row>
    <row r="368" spans="1:11">
      <c r="A368" s="12" t="s">
        <v>408</v>
      </c>
      <c r="B368" s="12">
        <v>17.34</v>
      </c>
      <c r="C368" s="20">
        <v>12</v>
      </c>
      <c r="D368" s="12" t="s">
        <v>8337</v>
      </c>
      <c r="E368" s="12" t="s">
        <v>8337</v>
      </c>
      <c r="F368" s="12" t="s">
        <v>8337</v>
      </c>
      <c r="G368" s="12" t="s">
        <v>2387</v>
      </c>
      <c r="H368" s="12" t="s">
        <v>8337</v>
      </c>
      <c r="I368" s="19">
        <f>IF(G368="No major surgery",0,G368)</f>
        <v>0</v>
      </c>
      <c r="J368" s="21" t="str" cm="1">
        <f t="array" ref="J368">_xlfn.IFS(B368&lt;18.5,"Under Weight",B368&lt;=24.9,"Normal Weight",B368&lt;=29.999,"Over Weight",B368&gt;=30,"Obesity")</f>
        <v>Under Weight</v>
      </c>
      <c r="K368" s="7" t="str" cm="1">
        <f t="array" ref="K368">_xlfn.IFS(C368&lt;5.7,"Normal",C368&lt;=6.4,"Prediabetes",C368&gt;6.4,"Diabetes")</f>
        <v>Diabetes</v>
      </c>
    </row>
    <row r="369" spans="1:11">
      <c r="A369" s="12" t="s">
        <v>409</v>
      </c>
      <c r="B369" s="12">
        <v>40.39</v>
      </c>
      <c r="C369" s="20">
        <v>4.24</v>
      </c>
      <c r="D369" s="12" t="s">
        <v>8338</v>
      </c>
      <c r="E369" s="12" t="s">
        <v>8337</v>
      </c>
      <c r="F369" s="12" t="s">
        <v>8338</v>
      </c>
      <c r="G369" s="12">
        <v>1</v>
      </c>
      <c r="H369" s="12" t="s">
        <v>8337</v>
      </c>
      <c r="I369" s="19">
        <f>IF(G369="No major surgery",0,G369)</f>
        <v>1</v>
      </c>
      <c r="J369" s="21" t="str" cm="1">
        <f t="array" ref="J369">_xlfn.IFS(B369&lt;18.5,"Under Weight",B369&lt;=24.9,"Normal Weight",B369&lt;=29.999,"Over Weight",B369&gt;=30,"Obesity")</f>
        <v>Obesity</v>
      </c>
      <c r="K369" s="7" t="str" cm="1">
        <f t="array" ref="K369">_xlfn.IFS(C369&lt;5.7,"Normal",C369&lt;=6.4,"Prediabetes",C369&gt;6.4,"Diabetes")</f>
        <v>Normal</v>
      </c>
    </row>
    <row r="370" spans="1:11">
      <c r="A370" s="12" t="s">
        <v>410</v>
      </c>
      <c r="B370" s="12">
        <v>52.15</v>
      </c>
      <c r="C370" s="20">
        <v>5.65</v>
      </c>
      <c r="D370" s="12" t="s">
        <v>8337</v>
      </c>
      <c r="E370" s="12" t="s">
        <v>8337</v>
      </c>
      <c r="F370" s="12" t="s">
        <v>8337</v>
      </c>
      <c r="G370" s="12">
        <v>1</v>
      </c>
      <c r="H370" s="12" t="s">
        <v>8338</v>
      </c>
      <c r="I370" s="19">
        <f>IF(G370="No major surgery",0,G370)</f>
        <v>1</v>
      </c>
      <c r="J370" s="21" t="str" cm="1">
        <f t="array" ref="J370">_xlfn.IFS(B370&lt;18.5,"Under Weight",B370&lt;=24.9,"Normal Weight",B370&lt;=29.999,"Over Weight",B370&gt;=30,"Obesity")</f>
        <v>Obesity</v>
      </c>
      <c r="K370" s="7" t="str" cm="1">
        <f t="array" ref="K370">_xlfn.IFS(C370&lt;5.7,"Normal",C370&lt;=6.4,"Prediabetes",C370&gt;6.4,"Diabetes")</f>
        <v>Normal</v>
      </c>
    </row>
    <row r="371" spans="1:11">
      <c r="A371" s="12" t="s">
        <v>411</v>
      </c>
      <c r="B371" s="12">
        <v>25.96</v>
      </c>
      <c r="C371" s="20">
        <v>4.68</v>
      </c>
      <c r="D371" s="12" t="s">
        <v>8338</v>
      </c>
      <c r="E371" s="12" t="s">
        <v>8337</v>
      </c>
      <c r="F371" s="12" t="s">
        <v>8338</v>
      </c>
      <c r="G371" s="12">
        <v>1</v>
      </c>
      <c r="H371" s="12" t="s">
        <v>8337</v>
      </c>
      <c r="I371" s="19">
        <f>IF(G371="No major surgery",0,G371)</f>
        <v>1</v>
      </c>
      <c r="J371" s="21" t="str" cm="1">
        <f t="array" ref="J371">_xlfn.IFS(B371&lt;18.5,"Under Weight",B371&lt;=24.9,"Normal Weight",B371&lt;=29.999,"Over Weight",B371&gt;=30,"Obesity")</f>
        <v>Over Weight</v>
      </c>
      <c r="K371" s="7" t="str" cm="1">
        <f t="array" ref="K371">_xlfn.IFS(C371&lt;5.7,"Normal",C371&lt;=6.4,"Prediabetes",C371&gt;6.4,"Diabetes")</f>
        <v>Normal</v>
      </c>
    </row>
    <row r="372" spans="1:11">
      <c r="A372" s="12" t="s">
        <v>412</v>
      </c>
      <c r="B372" s="12">
        <v>17.68</v>
      </c>
      <c r="C372" s="20">
        <v>8.57</v>
      </c>
      <c r="D372" s="12" t="s">
        <v>8338</v>
      </c>
      <c r="E372" s="12" t="s">
        <v>8337</v>
      </c>
      <c r="F372" s="12" t="s">
        <v>8338</v>
      </c>
      <c r="G372" s="12">
        <v>1</v>
      </c>
      <c r="H372" s="12" t="s">
        <v>8337</v>
      </c>
      <c r="I372" s="19">
        <f>IF(G372="No major surgery",0,G372)</f>
        <v>1</v>
      </c>
      <c r="J372" s="21" t="str" cm="1">
        <f t="array" ref="J372">_xlfn.IFS(B372&lt;18.5,"Under Weight",B372&lt;=24.9,"Normal Weight",B372&lt;=29.999,"Over Weight",B372&gt;=30,"Obesity")</f>
        <v>Under Weight</v>
      </c>
      <c r="K372" s="7" t="str" cm="1">
        <f t="array" ref="K372">_xlfn.IFS(C372&lt;5.7,"Normal",C372&lt;=6.4,"Prediabetes",C372&gt;6.4,"Diabetes")</f>
        <v>Diabetes</v>
      </c>
    </row>
    <row r="373" spans="1:11">
      <c r="A373" s="12" t="s">
        <v>413</v>
      </c>
      <c r="B373" s="12">
        <v>30.875</v>
      </c>
      <c r="C373" s="20">
        <v>4.0999999999999996</v>
      </c>
      <c r="D373" s="12" t="s">
        <v>8337</v>
      </c>
      <c r="E373" s="12" t="s">
        <v>8337</v>
      </c>
      <c r="F373" s="12" t="s">
        <v>8337</v>
      </c>
      <c r="G373" s="12" t="s">
        <v>2387</v>
      </c>
      <c r="H373" s="12" t="s">
        <v>8337</v>
      </c>
      <c r="I373" s="19">
        <f>IF(G373="No major surgery",0,G373)</f>
        <v>0</v>
      </c>
      <c r="J373" s="21" t="str" cm="1">
        <f t="array" ref="J373">_xlfn.IFS(B373&lt;18.5,"Under Weight",B373&lt;=24.9,"Normal Weight",B373&lt;=29.999,"Over Weight",B373&gt;=30,"Obesity")</f>
        <v>Obesity</v>
      </c>
      <c r="K373" s="7" t="str" cm="1">
        <f t="array" ref="K373">_xlfn.IFS(C373&lt;5.7,"Normal",C373&lt;=6.4,"Prediabetes",C373&gt;6.4,"Diabetes")</f>
        <v>Normal</v>
      </c>
    </row>
    <row r="374" spans="1:11">
      <c r="A374" s="12" t="s">
        <v>414</v>
      </c>
      <c r="B374" s="12">
        <v>30.81</v>
      </c>
      <c r="C374" s="20">
        <v>4.49</v>
      </c>
      <c r="D374" s="12" t="s">
        <v>8337</v>
      </c>
      <c r="E374" s="12" t="s">
        <v>8337</v>
      </c>
      <c r="F374" s="12" t="s">
        <v>8337</v>
      </c>
      <c r="G374" s="12" t="s">
        <v>2387</v>
      </c>
      <c r="H374" s="12" t="s">
        <v>8337</v>
      </c>
      <c r="I374" s="19">
        <f>IF(G374="No major surgery",0,G374)</f>
        <v>0</v>
      </c>
      <c r="J374" s="21" t="str" cm="1">
        <f t="array" ref="J374">_xlfn.IFS(B374&lt;18.5,"Under Weight",B374&lt;=24.9,"Normal Weight",B374&lt;=29.999,"Over Weight",B374&gt;=30,"Obesity")</f>
        <v>Obesity</v>
      </c>
      <c r="K374" s="7" t="str" cm="1">
        <f t="array" ref="K374">_xlfn.IFS(C374&lt;5.7,"Normal",C374&lt;=6.4,"Prediabetes",C374&gt;6.4,"Diabetes")</f>
        <v>Normal</v>
      </c>
    </row>
    <row r="375" spans="1:11">
      <c r="A375" s="12" t="s">
        <v>415</v>
      </c>
      <c r="B375" s="12">
        <v>36.85</v>
      </c>
      <c r="C375" s="20">
        <v>8.8000000000000007</v>
      </c>
      <c r="D375" s="12" t="s">
        <v>8337</v>
      </c>
      <c r="E375" s="12" t="s">
        <v>8337</v>
      </c>
      <c r="F375" s="12" t="s">
        <v>8337</v>
      </c>
      <c r="G375" s="12">
        <v>2</v>
      </c>
      <c r="H375" s="12" t="s">
        <v>8337</v>
      </c>
      <c r="I375" s="19">
        <f>IF(G375="No major surgery",0,G375)</f>
        <v>2</v>
      </c>
      <c r="J375" s="21" t="str" cm="1">
        <f t="array" ref="J375">_xlfn.IFS(B375&lt;18.5,"Under Weight",B375&lt;=24.9,"Normal Weight",B375&lt;=29.999,"Over Weight",B375&gt;=30,"Obesity")</f>
        <v>Obesity</v>
      </c>
      <c r="K375" s="7" t="str" cm="1">
        <f t="array" ref="K375">_xlfn.IFS(C375&lt;5.7,"Normal",C375&lt;=6.4,"Prediabetes",C375&gt;6.4,"Diabetes")</f>
        <v>Diabetes</v>
      </c>
    </row>
    <row r="376" spans="1:11">
      <c r="A376" s="12" t="s">
        <v>416</v>
      </c>
      <c r="B376" s="12">
        <v>35.86</v>
      </c>
      <c r="C376" s="20">
        <v>7.93</v>
      </c>
      <c r="D376" s="12" t="s">
        <v>8337</v>
      </c>
      <c r="E376" s="12" t="s">
        <v>8337</v>
      </c>
      <c r="F376" s="12" t="s">
        <v>8337</v>
      </c>
      <c r="G376" s="12">
        <v>2</v>
      </c>
      <c r="H376" s="12" t="s">
        <v>8337</v>
      </c>
      <c r="I376" s="19">
        <f>IF(G376="No major surgery",0,G376)</f>
        <v>2</v>
      </c>
      <c r="J376" s="21" t="str" cm="1">
        <f t="array" ref="J376">_xlfn.IFS(B376&lt;18.5,"Under Weight",B376&lt;=24.9,"Normal Weight",B376&lt;=29.999,"Over Weight",B376&gt;=30,"Obesity")</f>
        <v>Obesity</v>
      </c>
      <c r="K376" s="7" t="str" cm="1">
        <f t="array" ref="K376">_xlfn.IFS(C376&lt;5.7,"Normal",C376&lt;=6.4,"Prediabetes",C376&gt;6.4,"Diabetes")</f>
        <v>Diabetes</v>
      </c>
    </row>
    <row r="377" spans="1:11">
      <c r="A377" s="12" t="s">
        <v>417</v>
      </c>
      <c r="B377" s="12">
        <v>30.3</v>
      </c>
      <c r="C377" s="20">
        <v>9.4499999999999993</v>
      </c>
      <c r="D377" s="12" t="s">
        <v>8337</v>
      </c>
      <c r="E377" s="12" t="s">
        <v>8337</v>
      </c>
      <c r="F377" s="12" t="s">
        <v>8337</v>
      </c>
      <c r="G377" s="12">
        <v>2</v>
      </c>
      <c r="H377" s="12" t="s">
        <v>8337</v>
      </c>
      <c r="I377" s="19">
        <f>IF(G377="No major surgery",0,G377)</f>
        <v>2</v>
      </c>
      <c r="J377" s="21" t="str" cm="1">
        <f t="array" ref="J377">_xlfn.IFS(B377&lt;18.5,"Under Weight",B377&lt;=24.9,"Normal Weight",B377&lt;=29.999,"Over Weight",B377&gt;=30,"Obesity")</f>
        <v>Obesity</v>
      </c>
      <c r="K377" s="7" t="str" cm="1">
        <f t="array" ref="K377">_xlfn.IFS(C377&lt;5.7,"Normal",C377&lt;=6.4,"Prediabetes",C377&gt;6.4,"Diabetes")</f>
        <v>Diabetes</v>
      </c>
    </row>
    <row r="378" spans="1:11">
      <c r="A378" s="12" t="s">
        <v>418</v>
      </c>
      <c r="B378" s="12">
        <v>32.015000000000001</v>
      </c>
      <c r="C378" s="20">
        <v>7.67</v>
      </c>
      <c r="D378" s="12" t="s">
        <v>8337</v>
      </c>
      <c r="E378" s="12" t="s">
        <v>8337</v>
      </c>
      <c r="F378" s="12" t="s">
        <v>8337</v>
      </c>
      <c r="G378" s="12" t="s">
        <v>2387</v>
      </c>
      <c r="H378" s="12" t="s">
        <v>8337</v>
      </c>
      <c r="I378" s="19">
        <f>IF(G378="No major surgery",0,G378)</f>
        <v>0</v>
      </c>
      <c r="J378" s="21" t="str" cm="1">
        <f t="array" ref="J378">_xlfn.IFS(B378&lt;18.5,"Under Weight",B378&lt;=24.9,"Normal Weight",B378&lt;=29.999,"Over Weight",B378&gt;=30,"Obesity")</f>
        <v>Obesity</v>
      </c>
      <c r="K378" s="7" t="str" cm="1">
        <f t="array" ref="K378">_xlfn.IFS(C378&lt;5.7,"Normal",C378&lt;=6.4,"Prediabetes",C378&gt;6.4,"Diabetes")</f>
        <v>Diabetes</v>
      </c>
    </row>
    <row r="379" spans="1:11">
      <c r="A379" s="12" t="s">
        <v>419</v>
      </c>
      <c r="B379" s="12">
        <v>25.06</v>
      </c>
      <c r="C379" s="20">
        <v>10.53</v>
      </c>
      <c r="D379" s="12" t="s">
        <v>8337</v>
      </c>
      <c r="E379" s="12" t="s">
        <v>8337</v>
      </c>
      <c r="F379" s="12" t="s">
        <v>8337</v>
      </c>
      <c r="G379" s="12">
        <v>2</v>
      </c>
      <c r="H379" s="12" t="s">
        <v>8337</v>
      </c>
      <c r="I379" s="19">
        <f>IF(G379="No major surgery",0,G379)</f>
        <v>2</v>
      </c>
      <c r="J379" s="21" t="str" cm="1">
        <f t="array" ref="J379">_xlfn.IFS(B379&lt;18.5,"Under Weight",B379&lt;=24.9,"Normal Weight",B379&lt;=29.999,"Over Weight",B379&gt;=30,"Obesity")</f>
        <v>Over Weight</v>
      </c>
      <c r="K379" s="7" t="str" cm="1">
        <f t="array" ref="K379">_xlfn.IFS(C379&lt;5.7,"Normal",C379&lt;=6.4,"Prediabetes",C379&gt;6.4,"Diabetes")</f>
        <v>Diabetes</v>
      </c>
    </row>
    <row r="380" spans="1:11">
      <c r="A380" s="12" t="s">
        <v>420</v>
      </c>
      <c r="B380" s="12">
        <v>18.829999999999998</v>
      </c>
      <c r="C380" s="20">
        <v>10.08</v>
      </c>
      <c r="D380" s="12" t="s">
        <v>8338</v>
      </c>
      <c r="E380" s="12" t="s">
        <v>8337</v>
      </c>
      <c r="F380" s="12" t="s">
        <v>8337</v>
      </c>
      <c r="G380" s="12" t="s">
        <v>2387</v>
      </c>
      <c r="H380" s="12" t="s">
        <v>8337</v>
      </c>
      <c r="I380" s="19">
        <f>IF(G380="No major surgery",0,G380)</f>
        <v>0</v>
      </c>
      <c r="J380" s="21" t="str" cm="1">
        <f t="array" ref="J380">_xlfn.IFS(B380&lt;18.5,"Under Weight",B380&lt;=24.9,"Normal Weight",B380&lt;=29.999,"Over Weight",B380&gt;=30,"Obesity")</f>
        <v>Normal Weight</v>
      </c>
      <c r="K380" s="7" t="str" cm="1">
        <f t="array" ref="K380">_xlfn.IFS(C380&lt;5.7,"Normal",C380&lt;=6.4,"Prediabetes",C380&gt;6.4,"Diabetes")</f>
        <v>Diabetes</v>
      </c>
    </row>
    <row r="381" spans="1:11">
      <c r="A381" s="12" t="s">
        <v>421</v>
      </c>
      <c r="B381" s="12">
        <v>41.12</v>
      </c>
      <c r="C381" s="20">
        <v>7.54</v>
      </c>
      <c r="D381" s="12" t="s">
        <v>8338</v>
      </c>
      <c r="E381" s="12" t="s">
        <v>8337</v>
      </c>
      <c r="F381" s="12" t="s">
        <v>8337</v>
      </c>
      <c r="G381" s="12" t="s">
        <v>2387</v>
      </c>
      <c r="H381" s="12" t="s">
        <v>8338</v>
      </c>
      <c r="I381" s="19">
        <f>IF(G381="No major surgery",0,G381)</f>
        <v>0</v>
      </c>
      <c r="J381" s="21" t="str" cm="1">
        <f t="array" ref="J381">_xlfn.IFS(B381&lt;18.5,"Under Weight",B381&lt;=24.9,"Normal Weight",B381&lt;=29.999,"Over Weight",B381&gt;=30,"Obesity")</f>
        <v>Obesity</v>
      </c>
      <c r="K381" s="7" t="str" cm="1">
        <f t="array" ref="K381">_xlfn.IFS(C381&lt;5.7,"Normal",C381&lt;=6.4,"Prediabetes",C381&gt;6.4,"Diabetes")</f>
        <v>Diabetes</v>
      </c>
    </row>
    <row r="382" spans="1:11">
      <c r="A382" s="12" t="s">
        <v>422</v>
      </c>
      <c r="B382" s="12">
        <v>47.52</v>
      </c>
      <c r="C382" s="20">
        <v>11.39</v>
      </c>
      <c r="D382" s="12" t="s">
        <v>8338</v>
      </c>
      <c r="E382" s="12" t="s">
        <v>8337</v>
      </c>
      <c r="F382" s="12" t="s">
        <v>8337</v>
      </c>
      <c r="G382" s="12">
        <v>1</v>
      </c>
      <c r="H382" s="12" t="s">
        <v>8337</v>
      </c>
      <c r="I382" s="19">
        <f>IF(G382="No major surgery",0,G382)</f>
        <v>1</v>
      </c>
      <c r="J382" s="21" t="str" cm="1">
        <f t="array" ref="J382">_xlfn.IFS(B382&lt;18.5,"Under Weight",B382&lt;=24.9,"Normal Weight",B382&lt;=29.999,"Over Weight",B382&gt;=30,"Obesity")</f>
        <v>Obesity</v>
      </c>
      <c r="K382" s="7" t="str" cm="1">
        <f t="array" ref="K382">_xlfn.IFS(C382&lt;5.7,"Normal",C382&lt;=6.4,"Prediabetes",C382&gt;6.4,"Diabetes")</f>
        <v>Diabetes</v>
      </c>
    </row>
    <row r="383" spans="1:11">
      <c r="A383" s="12" t="s">
        <v>423</v>
      </c>
      <c r="B383" s="12">
        <v>37.82</v>
      </c>
      <c r="C383" s="20">
        <v>6.36</v>
      </c>
      <c r="D383" s="12" t="s">
        <v>8337</v>
      </c>
      <c r="E383" s="12" t="s">
        <v>8337</v>
      </c>
      <c r="F383" s="12" t="s">
        <v>8337</v>
      </c>
      <c r="G383" s="12" t="s">
        <v>2387</v>
      </c>
      <c r="H383" s="12" t="s">
        <v>8337</v>
      </c>
      <c r="I383" s="19">
        <f>IF(G383="No major surgery",0,G383)</f>
        <v>0</v>
      </c>
      <c r="J383" s="21" t="str" cm="1">
        <f t="array" ref="J383">_xlfn.IFS(B383&lt;18.5,"Under Weight",B383&lt;=24.9,"Normal Weight",B383&lt;=29.999,"Over Weight",B383&gt;=30,"Obesity")</f>
        <v>Obesity</v>
      </c>
      <c r="K383" s="7" t="str" cm="1">
        <f t="array" ref="K383">_xlfn.IFS(C383&lt;5.7,"Normal",C383&lt;=6.4,"Prediabetes",C383&gt;6.4,"Diabetes")</f>
        <v>Prediabetes</v>
      </c>
    </row>
    <row r="384" spans="1:11">
      <c r="A384" s="12" t="s">
        <v>424</v>
      </c>
      <c r="B384" s="12">
        <v>44.16</v>
      </c>
      <c r="C384" s="20">
        <v>5.31</v>
      </c>
      <c r="D384" s="12" t="s">
        <v>8338</v>
      </c>
      <c r="E384" s="12" t="s">
        <v>8337</v>
      </c>
      <c r="F384" s="12" t="s">
        <v>8337</v>
      </c>
      <c r="G384" s="12" t="s">
        <v>2387</v>
      </c>
      <c r="H384" s="12" t="s">
        <v>8337</v>
      </c>
      <c r="I384" s="19">
        <f>IF(G384="No major surgery",0,G384)</f>
        <v>0</v>
      </c>
      <c r="J384" s="21" t="str" cm="1">
        <f t="array" ref="J384">_xlfn.IFS(B384&lt;18.5,"Under Weight",B384&lt;=24.9,"Normal Weight",B384&lt;=29.999,"Over Weight",B384&gt;=30,"Obesity")</f>
        <v>Obesity</v>
      </c>
      <c r="K384" s="7" t="str" cm="1">
        <f t="array" ref="K384">_xlfn.IFS(C384&lt;5.7,"Normal",C384&lt;=6.4,"Prediabetes",C384&gt;6.4,"Diabetes")</f>
        <v>Normal</v>
      </c>
    </row>
    <row r="385" spans="1:11">
      <c r="A385" s="12" t="s">
        <v>425</v>
      </c>
      <c r="B385" s="12">
        <v>37.049999999999997</v>
      </c>
      <c r="C385" s="20">
        <v>4.74</v>
      </c>
      <c r="D385" s="12" t="s">
        <v>8337</v>
      </c>
      <c r="E385" s="12" t="s">
        <v>8337</v>
      </c>
      <c r="F385" s="12" t="s">
        <v>8338</v>
      </c>
      <c r="G385" s="12">
        <v>1</v>
      </c>
      <c r="H385" s="12" t="s">
        <v>8337</v>
      </c>
      <c r="I385" s="19">
        <f>IF(G385="No major surgery",0,G385)</f>
        <v>1</v>
      </c>
      <c r="J385" s="21" t="str" cm="1">
        <f t="array" ref="J385">_xlfn.IFS(B385&lt;18.5,"Under Weight",B385&lt;=24.9,"Normal Weight",B385&lt;=29.999,"Over Weight",B385&gt;=30,"Obesity")</f>
        <v>Obesity</v>
      </c>
      <c r="K385" s="7" t="str" cm="1">
        <f t="array" ref="K385">_xlfn.IFS(C385&lt;5.7,"Normal",C385&lt;=6.4,"Prediabetes",C385&gt;6.4,"Diabetes")</f>
        <v>Normal</v>
      </c>
    </row>
    <row r="386" spans="1:11">
      <c r="A386" s="12" t="s">
        <v>426</v>
      </c>
      <c r="B386" s="12">
        <v>18.66</v>
      </c>
      <c r="C386" s="20">
        <v>11.35</v>
      </c>
      <c r="D386" s="12" t="s">
        <v>8337</v>
      </c>
      <c r="E386" s="12" t="s">
        <v>8337</v>
      </c>
      <c r="F386" s="12" t="s">
        <v>8337</v>
      </c>
      <c r="G386" s="12" t="s">
        <v>2387</v>
      </c>
      <c r="H386" s="12" t="s">
        <v>8337</v>
      </c>
      <c r="I386" s="19">
        <f>IF(G386="No major surgery",0,G386)</f>
        <v>0</v>
      </c>
      <c r="J386" s="21" t="str" cm="1">
        <f t="array" ref="J386">_xlfn.IFS(B386&lt;18.5,"Under Weight",B386&lt;=24.9,"Normal Weight",B386&lt;=29.999,"Over Weight",B386&gt;=30,"Obesity")</f>
        <v>Normal Weight</v>
      </c>
      <c r="K386" s="7" t="str" cm="1">
        <f t="array" ref="K386">_xlfn.IFS(C386&lt;5.7,"Normal",C386&lt;=6.4,"Prediabetes",C386&gt;6.4,"Diabetes")</f>
        <v>Diabetes</v>
      </c>
    </row>
    <row r="387" spans="1:11">
      <c r="A387" s="12" t="s">
        <v>427</v>
      </c>
      <c r="B387" s="12">
        <v>36.200000000000003</v>
      </c>
      <c r="C387" s="20">
        <v>6.81</v>
      </c>
      <c r="D387" s="12" t="s">
        <v>8338</v>
      </c>
      <c r="E387" s="12" t="s">
        <v>8337</v>
      </c>
      <c r="F387" s="12" t="s">
        <v>8337</v>
      </c>
      <c r="G387" s="12">
        <v>1</v>
      </c>
      <c r="H387" s="12" t="s">
        <v>8337</v>
      </c>
      <c r="I387" s="19">
        <f>IF(G387="No major surgery",0,G387)</f>
        <v>1</v>
      </c>
      <c r="J387" s="21" t="str" cm="1">
        <f t="array" ref="J387">_xlfn.IFS(B387&lt;18.5,"Under Weight",B387&lt;=24.9,"Normal Weight",B387&lt;=29.999,"Over Weight",B387&gt;=30,"Obesity")</f>
        <v>Obesity</v>
      </c>
      <c r="K387" s="7" t="str" cm="1">
        <f t="array" ref="K387">_xlfn.IFS(C387&lt;5.7,"Normal",C387&lt;=6.4,"Prediabetes",C387&gt;6.4,"Diabetes")</f>
        <v>Diabetes</v>
      </c>
    </row>
    <row r="388" spans="1:11">
      <c r="A388" s="12" t="s">
        <v>428</v>
      </c>
      <c r="B388" s="12">
        <v>18.87</v>
      </c>
      <c r="C388" s="20">
        <v>8.06</v>
      </c>
      <c r="D388" s="12" t="s">
        <v>8337</v>
      </c>
      <c r="E388" s="12" t="s">
        <v>8337</v>
      </c>
      <c r="F388" s="12" t="s">
        <v>8337</v>
      </c>
      <c r="G388" s="12" t="s">
        <v>2387</v>
      </c>
      <c r="H388" s="12" t="s">
        <v>8337</v>
      </c>
      <c r="I388" s="19">
        <f>IF(G388="No major surgery",0,G388)</f>
        <v>0</v>
      </c>
      <c r="J388" s="21" t="str" cm="1">
        <f t="array" ref="J388">_xlfn.IFS(B388&lt;18.5,"Under Weight",B388&lt;=24.9,"Normal Weight",B388&lt;=29.999,"Over Weight",B388&gt;=30,"Obesity")</f>
        <v>Normal Weight</v>
      </c>
      <c r="K388" s="7" t="str" cm="1">
        <f t="array" ref="K388">_xlfn.IFS(C388&lt;5.7,"Normal",C388&lt;=6.4,"Prediabetes",C388&gt;6.4,"Diabetes")</f>
        <v>Diabetes</v>
      </c>
    </row>
    <row r="389" spans="1:11">
      <c r="A389" s="12" t="s">
        <v>429</v>
      </c>
      <c r="B389" s="12">
        <v>32.299999999999997</v>
      </c>
      <c r="C389" s="20">
        <v>6.74</v>
      </c>
      <c r="D389" s="12" t="s">
        <v>8338</v>
      </c>
      <c r="E389" s="12" t="s">
        <v>8337</v>
      </c>
      <c r="F389" s="12" t="s">
        <v>8337</v>
      </c>
      <c r="G389" s="12">
        <v>1</v>
      </c>
      <c r="H389" s="12" t="s">
        <v>8337</v>
      </c>
      <c r="I389" s="19">
        <f>IF(G389="No major surgery",0,G389)</f>
        <v>1</v>
      </c>
      <c r="J389" s="21" t="str" cm="1">
        <f t="array" ref="J389">_xlfn.IFS(B389&lt;18.5,"Under Weight",B389&lt;=24.9,"Normal Weight",B389&lt;=29.999,"Over Weight",B389&gt;=30,"Obesity")</f>
        <v>Obesity</v>
      </c>
      <c r="K389" s="7" t="str" cm="1">
        <f t="array" ref="K389">_xlfn.IFS(C389&lt;5.7,"Normal",C389&lt;=6.4,"Prediabetes",C389&gt;6.4,"Diabetes")</f>
        <v>Diabetes</v>
      </c>
    </row>
    <row r="390" spans="1:11">
      <c r="A390" s="12" t="s">
        <v>430</v>
      </c>
      <c r="B390" s="12">
        <v>22.64</v>
      </c>
      <c r="C390" s="20">
        <v>6.54</v>
      </c>
      <c r="D390" s="12" t="s">
        <v>8338</v>
      </c>
      <c r="E390" s="12" t="s">
        <v>8337</v>
      </c>
      <c r="F390" s="12" t="s">
        <v>8337</v>
      </c>
      <c r="G390" s="12">
        <v>2</v>
      </c>
      <c r="H390" s="12" t="s">
        <v>8337</v>
      </c>
      <c r="I390" s="19">
        <f>IF(G390="No major surgery",0,G390)</f>
        <v>2</v>
      </c>
      <c r="J390" s="21" t="str" cm="1">
        <f t="array" ref="J390">_xlfn.IFS(B390&lt;18.5,"Under Weight",B390&lt;=24.9,"Normal Weight",B390&lt;=29.999,"Over Weight",B390&gt;=30,"Obesity")</f>
        <v>Normal Weight</v>
      </c>
      <c r="K390" s="7" t="str" cm="1">
        <f t="array" ref="K390">_xlfn.IFS(C390&lt;5.7,"Normal",C390&lt;=6.4,"Prediabetes",C390&gt;6.4,"Diabetes")</f>
        <v>Diabetes</v>
      </c>
    </row>
    <row r="391" spans="1:11">
      <c r="A391" s="12" t="s">
        <v>431</v>
      </c>
      <c r="B391" s="12">
        <v>28.69</v>
      </c>
      <c r="C391" s="20">
        <v>5.4</v>
      </c>
      <c r="D391" s="12" t="s">
        <v>8337</v>
      </c>
      <c r="E391" s="12" t="s">
        <v>8337</v>
      </c>
      <c r="F391" s="12" t="s">
        <v>8337</v>
      </c>
      <c r="G391" s="12" t="s">
        <v>2387</v>
      </c>
      <c r="H391" s="12" t="s">
        <v>8337</v>
      </c>
      <c r="I391" s="19">
        <f>IF(G391="No major surgery",0,G391)</f>
        <v>0</v>
      </c>
      <c r="J391" s="21" t="str" cm="1">
        <f t="array" ref="J391">_xlfn.IFS(B391&lt;18.5,"Under Weight",B391&lt;=24.9,"Normal Weight",B391&lt;=29.999,"Over Weight",B391&gt;=30,"Obesity")</f>
        <v>Over Weight</v>
      </c>
      <c r="K391" s="7" t="str" cm="1">
        <f t="array" ref="K391">_xlfn.IFS(C391&lt;5.7,"Normal",C391&lt;=6.4,"Prediabetes",C391&gt;6.4,"Diabetes")</f>
        <v>Normal</v>
      </c>
    </row>
    <row r="392" spans="1:11">
      <c r="A392" s="12" t="s">
        <v>432</v>
      </c>
      <c r="B392" s="12">
        <v>38.39</v>
      </c>
      <c r="C392" s="20">
        <v>5.1100000000000003</v>
      </c>
      <c r="D392" s="12" t="s">
        <v>8338</v>
      </c>
      <c r="E392" s="12" t="s">
        <v>8337</v>
      </c>
      <c r="F392" s="12" t="s">
        <v>8337</v>
      </c>
      <c r="G392" s="12">
        <v>1</v>
      </c>
      <c r="H392" s="12" t="s">
        <v>8338</v>
      </c>
      <c r="I392" s="19">
        <f>IF(G392="No major surgery",0,G392)</f>
        <v>1</v>
      </c>
      <c r="J392" s="21" t="str" cm="1">
        <f t="array" ref="J392">_xlfn.IFS(B392&lt;18.5,"Under Weight",B392&lt;=24.9,"Normal Weight",B392&lt;=29.999,"Over Weight",B392&gt;=30,"Obesity")</f>
        <v>Obesity</v>
      </c>
      <c r="K392" s="7" t="str" cm="1">
        <f t="array" ref="K392">_xlfn.IFS(C392&lt;5.7,"Normal",C392&lt;=6.4,"Prediabetes",C392&gt;6.4,"Diabetes")</f>
        <v>Normal</v>
      </c>
    </row>
    <row r="393" spans="1:11">
      <c r="A393" s="12" t="s">
        <v>433</v>
      </c>
      <c r="B393" s="12">
        <v>28.16</v>
      </c>
      <c r="C393" s="20">
        <v>5.58</v>
      </c>
      <c r="D393" s="12" t="s">
        <v>8338</v>
      </c>
      <c r="E393" s="12" t="s">
        <v>8337</v>
      </c>
      <c r="F393" s="12" t="s">
        <v>8337</v>
      </c>
      <c r="G393" s="12" t="s">
        <v>2387</v>
      </c>
      <c r="H393" s="12" t="s">
        <v>8337</v>
      </c>
      <c r="I393" s="19">
        <f>IF(G393="No major surgery",0,G393)</f>
        <v>0</v>
      </c>
      <c r="J393" s="21" t="str" cm="1">
        <f t="array" ref="J393">_xlfn.IFS(B393&lt;18.5,"Under Weight",B393&lt;=24.9,"Normal Weight",B393&lt;=29.999,"Over Weight",B393&gt;=30,"Obesity")</f>
        <v>Over Weight</v>
      </c>
      <c r="K393" s="7" t="str" cm="1">
        <f t="array" ref="K393">_xlfn.IFS(C393&lt;5.7,"Normal",C393&lt;=6.4,"Prediabetes",C393&gt;6.4,"Diabetes")</f>
        <v>Normal</v>
      </c>
    </row>
    <row r="394" spans="1:11">
      <c r="A394" s="12" t="s">
        <v>434</v>
      </c>
      <c r="B394" s="12">
        <v>45.54</v>
      </c>
      <c r="C394" s="20">
        <v>5.84</v>
      </c>
      <c r="D394" s="12" t="s">
        <v>8337</v>
      </c>
      <c r="E394" s="12" t="s">
        <v>8337</v>
      </c>
      <c r="F394" s="12" t="s">
        <v>8338</v>
      </c>
      <c r="G394" s="12">
        <v>1</v>
      </c>
      <c r="H394" s="12" t="s">
        <v>8337</v>
      </c>
      <c r="I394" s="19">
        <f>IF(G394="No major surgery",0,G394)</f>
        <v>1</v>
      </c>
      <c r="J394" s="21" t="str" cm="1">
        <f t="array" ref="J394">_xlfn.IFS(B394&lt;18.5,"Under Weight",B394&lt;=24.9,"Normal Weight",B394&lt;=29.999,"Over Weight",B394&gt;=30,"Obesity")</f>
        <v>Obesity</v>
      </c>
      <c r="K394" s="7" t="str" cm="1">
        <f t="array" ref="K394">_xlfn.IFS(C394&lt;5.7,"Normal",C394&lt;=6.4,"Prediabetes",C394&gt;6.4,"Diabetes")</f>
        <v>Prediabetes</v>
      </c>
    </row>
    <row r="395" spans="1:11">
      <c r="A395" s="12" t="s">
        <v>435</v>
      </c>
      <c r="B395" s="12">
        <v>28.7</v>
      </c>
      <c r="C395" s="20">
        <v>4.2</v>
      </c>
      <c r="D395" s="12" t="s">
        <v>8337</v>
      </c>
      <c r="E395" s="12" t="s">
        <v>8337</v>
      </c>
      <c r="F395" s="12" t="s">
        <v>8337</v>
      </c>
      <c r="G395" s="12" t="s">
        <v>2387</v>
      </c>
      <c r="H395" s="12" t="s">
        <v>8337</v>
      </c>
      <c r="I395" s="19">
        <f>IF(G395="No major surgery",0,G395)</f>
        <v>0</v>
      </c>
      <c r="J395" s="21" t="str" cm="1">
        <f t="array" ref="J395">_xlfn.IFS(B395&lt;18.5,"Under Weight",B395&lt;=24.9,"Normal Weight",B395&lt;=29.999,"Over Weight",B395&gt;=30,"Obesity")</f>
        <v>Over Weight</v>
      </c>
      <c r="K395" s="7" t="str" cm="1">
        <f t="array" ref="K395">_xlfn.IFS(C395&lt;5.7,"Normal",C395&lt;=6.4,"Prediabetes",C395&gt;6.4,"Diabetes")</f>
        <v>Normal</v>
      </c>
    </row>
    <row r="396" spans="1:11">
      <c r="A396" s="12" t="s">
        <v>436</v>
      </c>
      <c r="B396" s="12">
        <v>27.74</v>
      </c>
      <c r="C396" s="20">
        <v>6.06</v>
      </c>
      <c r="D396" s="12" t="s">
        <v>8338</v>
      </c>
      <c r="E396" s="12" t="s">
        <v>8337</v>
      </c>
      <c r="F396" s="12" t="s">
        <v>8337</v>
      </c>
      <c r="G396" s="12" t="s">
        <v>2387</v>
      </c>
      <c r="H396" s="12" t="s">
        <v>8337</v>
      </c>
      <c r="I396" s="19">
        <f>IF(G396="No major surgery",0,G396)</f>
        <v>0</v>
      </c>
      <c r="J396" s="21" t="str" cm="1">
        <f t="array" ref="J396">_xlfn.IFS(B396&lt;18.5,"Under Weight",B396&lt;=24.9,"Normal Weight",B396&lt;=29.999,"Over Weight",B396&gt;=30,"Obesity")</f>
        <v>Over Weight</v>
      </c>
      <c r="K396" s="7" t="str" cm="1">
        <f t="array" ref="K396">_xlfn.IFS(C396&lt;5.7,"Normal",C396&lt;=6.4,"Prediabetes",C396&gt;6.4,"Diabetes")</f>
        <v>Prediabetes</v>
      </c>
    </row>
    <row r="397" spans="1:11">
      <c r="A397" s="12" t="s">
        <v>437</v>
      </c>
      <c r="B397" s="12">
        <v>36.954999999999998</v>
      </c>
      <c r="C397" s="20">
        <v>7.57</v>
      </c>
      <c r="D397" s="12" t="s">
        <v>8337</v>
      </c>
      <c r="E397" s="12" t="s">
        <v>8337</v>
      </c>
      <c r="F397" s="12" t="s">
        <v>8337</v>
      </c>
      <c r="G397" s="12" t="s">
        <v>2387</v>
      </c>
      <c r="H397" s="12" t="s">
        <v>8337</v>
      </c>
      <c r="I397" s="19">
        <f>IF(G397="No major surgery",0,G397)</f>
        <v>0</v>
      </c>
      <c r="J397" s="21" t="str" cm="1">
        <f t="array" ref="J397">_xlfn.IFS(B397&lt;18.5,"Under Weight",B397&lt;=24.9,"Normal Weight",B397&lt;=29.999,"Over Weight",B397&gt;=30,"Obesity")</f>
        <v>Obesity</v>
      </c>
      <c r="K397" s="7" t="str" cm="1">
        <f t="array" ref="K397">_xlfn.IFS(C397&lt;5.7,"Normal",C397&lt;=6.4,"Prediabetes",C397&gt;6.4,"Diabetes")</f>
        <v>Diabetes</v>
      </c>
    </row>
    <row r="398" spans="1:11">
      <c r="A398" s="12" t="s">
        <v>438</v>
      </c>
      <c r="B398" s="12">
        <v>30.69</v>
      </c>
      <c r="C398" s="20">
        <v>6.15</v>
      </c>
      <c r="D398" s="12" t="s">
        <v>8337</v>
      </c>
      <c r="E398" s="12" t="s">
        <v>8337</v>
      </c>
      <c r="F398" s="12" t="s">
        <v>8337</v>
      </c>
      <c r="G398" s="12" t="s">
        <v>2387</v>
      </c>
      <c r="H398" s="12" t="s">
        <v>8337</v>
      </c>
      <c r="I398" s="19">
        <f>IF(G398="No major surgery",0,G398)</f>
        <v>0</v>
      </c>
      <c r="J398" s="21" t="str" cm="1">
        <f t="array" ref="J398">_xlfn.IFS(B398&lt;18.5,"Under Weight",B398&lt;=24.9,"Normal Weight",B398&lt;=29.999,"Over Weight",B398&gt;=30,"Obesity")</f>
        <v>Obesity</v>
      </c>
      <c r="K398" s="7" t="str" cm="1">
        <f t="array" ref="K398">_xlfn.IFS(C398&lt;5.7,"Normal",C398&lt;=6.4,"Prediabetes",C398&gt;6.4,"Diabetes")</f>
        <v>Prediabetes</v>
      </c>
    </row>
    <row r="399" spans="1:11">
      <c r="A399" s="12" t="s">
        <v>439</v>
      </c>
      <c r="B399" s="12">
        <v>24.984999999999999</v>
      </c>
      <c r="C399" s="20">
        <v>4.5599999999999996</v>
      </c>
      <c r="D399" s="12" t="s">
        <v>8337</v>
      </c>
      <c r="E399" s="12" t="s">
        <v>8337</v>
      </c>
      <c r="F399" s="12" t="s">
        <v>8337</v>
      </c>
      <c r="G399" s="12" t="s">
        <v>2387</v>
      </c>
      <c r="H399" s="12" t="s">
        <v>8337</v>
      </c>
      <c r="I399" s="19">
        <f>IF(G399="No major surgery",0,G399)</f>
        <v>0</v>
      </c>
      <c r="J399" s="21" t="str" cm="1">
        <f t="array" ref="J399">_xlfn.IFS(B399&lt;18.5,"Under Weight",B399&lt;=24.9,"Normal Weight",B399&lt;=29.999,"Over Weight",B399&gt;=30,"Obesity")</f>
        <v>Over Weight</v>
      </c>
      <c r="K399" s="7" t="str" cm="1">
        <f t="array" ref="K399">_xlfn.IFS(C399&lt;5.7,"Normal",C399&lt;=6.4,"Prediabetes",C399&gt;6.4,"Diabetes")</f>
        <v>Normal</v>
      </c>
    </row>
    <row r="400" spans="1:11">
      <c r="A400" s="12" t="s">
        <v>440</v>
      </c>
      <c r="B400" s="12">
        <v>39.42</v>
      </c>
      <c r="C400" s="20">
        <v>4.72</v>
      </c>
      <c r="D400" s="12" t="s">
        <v>8338</v>
      </c>
      <c r="E400" s="12" t="s">
        <v>8337</v>
      </c>
      <c r="F400" s="12" t="s">
        <v>8337</v>
      </c>
      <c r="G400" s="12">
        <v>1</v>
      </c>
      <c r="H400" s="12" t="s">
        <v>8337</v>
      </c>
      <c r="I400" s="19">
        <f>IF(G400="No major surgery",0,G400)</f>
        <v>1</v>
      </c>
      <c r="J400" s="21" t="str" cm="1">
        <f t="array" ref="J400">_xlfn.IFS(B400&lt;18.5,"Under Weight",B400&lt;=24.9,"Normal Weight",B400&lt;=29.999,"Over Weight",B400&gt;=30,"Obesity")</f>
        <v>Obesity</v>
      </c>
      <c r="K400" s="7" t="str" cm="1">
        <f t="array" ref="K400">_xlfn.IFS(C400&lt;5.7,"Normal",C400&lt;=6.4,"Prediabetes",C400&gt;6.4,"Diabetes")</f>
        <v>Normal</v>
      </c>
    </row>
    <row r="401" spans="1:11">
      <c r="A401" s="12" t="s">
        <v>441</v>
      </c>
      <c r="B401" s="12">
        <v>16.8</v>
      </c>
      <c r="C401" s="20">
        <v>7.98</v>
      </c>
      <c r="D401" s="12" t="s">
        <v>8337</v>
      </c>
      <c r="E401" s="12" t="s">
        <v>8337</v>
      </c>
      <c r="F401" s="12" t="s">
        <v>8337</v>
      </c>
      <c r="G401" s="12" t="s">
        <v>2387</v>
      </c>
      <c r="H401" s="12" t="s">
        <v>8337</v>
      </c>
      <c r="I401" s="19">
        <f>IF(G401="No major surgery",0,G401)</f>
        <v>0</v>
      </c>
      <c r="J401" s="21" t="str" cm="1">
        <f t="array" ref="J401">_xlfn.IFS(B401&lt;18.5,"Under Weight",B401&lt;=24.9,"Normal Weight",B401&lt;=29.999,"Over Weight",B401&gt;=30,"Obesity")</f>
        <v>Under Weight</v>
      </c>
      <c r="K401" s="7" t="str" cm="1">
        <f t="array" ref="K401">_xlfn.IFS(C401&lt;5.7,"Normal",C401&lt;=6.4,"Prediabetes",C401&gt;6.4,"Diabetes")</f>
        <v>Diabetes</v>
      </c>
    </row>
    <row r="402" spans="1:11">
      <c r="A402" s="12" t="s">
        <v>442</v>
      </c>
      <c r="B402" s="12">
        <v>23.274999999999999</v>
      </c>
      <c r="C402" s="20">
        <v>6.26</v>
      </c>
      <c r="D402" s="12" t="s">
        <v>8338</v>
      </c>
      <c r="E402" s="12" t="s">
        <v>8337</v>
      </c>
      <c r="F402" s="12" t="s">
        <v>8338</v>
      </c>
      <c r="G402" s="12">
        <v>1</v>
      </c>
      <c r="H402" s="12" t="s">
        <v>8337</v>
      </c>
      <c r="I402" s="19">
        <f>IF(G402="No major surgery",0,G402)</f>
        <v>1</v>
      </c>
      <c r="J402" s="21" t="str" cm="1">
        <f t="array" ref="J402">_xlfn.IFS(B402&lt;18.5,"Under Weight",B402&lt;=24.9,"Normal Weight",B402&lt;=29.999,"Over Weight",B402&gt;=30,"Obesity")</f>
        <v>Normal Weight</v>
      </c>
      <c r="K402" s="7" t="str" cm="1">
        <f t="array" ref="K402">_xlfn.IFS(C402&lt;5.7,"Normal",C402&lt;=6.4,"Prediabetes",C402&gt;6.4,"Diabetes")</f>
        <v>Prediabetes</v>
      </c>
    </row>
    <row r="403" spans="1:11">
      <c r="A403" s="12" t="s">
        <v>443</v>
      </c>
      <c r="B403" s="12">
        <v>46.85</v>
      </c>
      <c r="C403" s="20">
        <v>4.25</v>
      </c>
      <c r="D403" s="12" t="s">
        <v>8337</v>
      </c>
      <c r="E403" s="12" t="s">
        <v>8337</v>
      </c>
      <c r="F403" s="12" t="s">
        <v>8338</v>
      </c>
      <c r="G403" s="12">
        <v>1</v>
      </c>
      <c r="H403" s="12" t="s">
        <v>8338</v>
      </c>
      <c r="I403" s="19">
        <f>IF(G403="No major surgery",0,G403)</f>
        <v>1</v>
      </c>
      <c r="J403" s="21" t="str" cm="1">
        <f t="array" ref="J403">_xlfn.IFS(B403&lt;18.5,"Under Weight",B403&lt;=24.9,"Normal Weight",B403&lt;=29.999,"Over Weight",B403&gt;=30,"Obesity")</f>
        <v>Obesity</v>
      </c>
      <c r="K403" s="7" t="str" cm="1">
        <f t="array" ref="K403">_xlfn.IFS(C403&lt;5.7,"Normal",C403&lt;=6.4,"Prediabetes",C403&gt;6.4,"Diabetes")</f>
        <v>Normal</v>
      </c>
    </row>
    <row r="404" spans="1:11">
      <c r="A404" s="12" t="s">
        <v>444</v>
      </c>
      <c r="B404" s="12">
        <v>22.8</v>
      </c>
      <c r="C404" s="20">
        <v>4.29</v>
      </c>
      <c r="D404" s="12" t="s">
        <v>8338</v>
      </c>
      <c r="E404" s="12" t="s">
        <v>8337</v>
      </c>
      <c r="F404" s="12" t="s">
        <v>8338</v>
      </c>
      <c r="G404" s="12">
        <v>1</v>
      </c>
      <c r="H404" s="12" t="s">
        <v>8337</v>
      </c>
      <c r="I404" s="19">
        <f>IF(G404="No major surgery",0,G404)</f>
        <v>1</v>
      </c>
      <c r="J404" s="21" t="str" cm="1">
        <f t="array" ref="J404">_xlfn.IFS(B404&lt;18.5,"Under Weight",B404&lt;=24.9,"Normal Weight",B404&lt;=29.999,"Over Weight",B404&gt;=30,"Obesity")</f>
        <v>Normal Weight</v>
      </c>
      <c r="K404" s="7" t="str" cm="1">
        <f t="array" ref="K404">_xlfn.IFS(C404&lt;5.7,"Normal",C404&lt;=6.4,"Prediabetes",C404&gt;6.4,"Diabetes")</f>
        <v>Normal</v>
      </c>
    </row>
    <row r="405" spans="1:11">
      <c r="A405" s="12" t="s">
        <v>445</v>
      </c>
      <c r="B405" s="12">
        <v>24.3</v>
      </c>
      <c r="C405" s="20">
        <v>5.43</v>
      </c>
      <c r="D405" s="12" t="s">
        <v>8337</v>
      </c>
      <c r="E405" s="12" t="s">
        <v>8337</v>
      </c>
      <c r="F405" s="12" t="s">
        <v>8337</v>
      </c>
      <c r="G405" s="12">
        <v>2</v>
      </c>
      <c r="H405" s="12" t="s">
        <v>8337</v>
      </c>
      <c r="I405" s="19">
        <f>IF(G405="No major surgery",0,G405)</f>
        <v>2</v>
      </c>
      <c r="J405" s="21" t="str" cm="1">
        <f t="array" ref="J405">_xlfn.IFS(B405&lt;18.5,"Under Weight",B405&lt;=24.9,"Normal Weight",B405&lt;=29.999,"Over Weight",B405&gt;=30,"Obesity")</f>
        <v>Normal Weight</v>
      </c>
      <c r="K405" s="7" t="str" cm="1">
        <f t="array" ref="K405">_xlfn.IFS(C405&lt;5.7,"Normal",C405&lt;=6.4,"Prediabetes",C405&gt;6.4,"Diabetes")</f>
        <v>Normal</v>
      </c>
    </row>
    <row r="406" spans="1:11">
      <c r="A406" s="12" t="s">
        <v>446</v>
      </c>
      <c r="B406" s="12">
        <v>25.13</v>
      </c>
      <c r="C406" s="20">
        <v>8</v>
      </c>
      <c r="D406" s="12" t="s">
        <v>8338</v>
      </c>
      <c r="E406" s="12" t="s">
        <v>8337</v>
      </c>
      <c r="F406" s="12" t="s">
        <v>8337</v>
      </c>
      <c r="G406" s="12">
        <v>1</v>
      </c>
      <c r="H406" s="12" t="s">
        <v>8337</v>
      </c>
      <c r="I406" s="19">
        <f>IF(G406="No major surgery",0,G406)</f>
        <v>1</v>
      </c>
      <c r="J406" s="21" t="str" cm="1">
        <f t="array" ref="J406">_xlfn.IFS(B406&lt;18.5,"Under Weight",B406&lt;=24.9,"Normal Weight",B406&lt;=29.999,"Over Weight",B406&gt;=30,"Obesity")</f>
        <v>Over Weight</v>
      </c>
      <c r="K406" s="7" t="str" cm="1">
        <f t="array" ref="K406">_xlfn.IFS(C406&lt;5.7,"Normal",C406&lt;=6.4,"Prediabetes",C406&gt;6.4,"Diabetes")</f>
        <v>Diabetes</v>
      </c>
    </row>
    <row r="407" spans="1:11">
      <c r="A407" s="12" t="s">
        <v>447</v>
      </c>
      <c r="B407" s="12">
        <v>22.72</v>
      </c>
      <c r="C407" s="20">
        <v>9.9600000000000009</v>
      </c>
      <c r="D407" s="12" t="s">
        <v>8338</v>
      </c>
      <c r="E407" s="12" t="s">
        <v>8337</v>
      </c>
      <c r="F407" s="12" t="s">
        <v>8337</v>
      </c>
      <c r="G407" s="12">
        <v>2</v>
      </c>
      <c r="H407" s="12" t="s">
        <v>8337</v>
      </c>
      <c r="I407" s="19">
        <f>IF(G407="No major surgery",0,G407)</f>
        <v>2</v>
      </c>
      <c r="J407" s="21" t="str" cm="1">
        <f t="array" ref="J407">_xlfn.IFS(B407&lt;18.5,"Under Weight",B407&lt;=24.9,"Normal Weight",B407&lt;=29.999,"Over Weight",B407&gt;=30,"Obesity")</f>
        <v>Normal Weight</v>
      </c>
      <c r="K407" s="7" t="str" cm="1">
        <f t="array" ref="K407">_xlfn.IFS(C407&lt;5.7,"Normal",C407&lt;=6.4,"Prediabetes",C407&gt;6.4,"Diabetes")</f>
        <v>Diabetes</v>
      </c>
    </row>
    <row r="408" spans="1:11">
      <c r="A408" s="12" t="s">
        <v>448</v>
      </c>
      <c r="B408" s="12">
        <v>32.6</v>
      </c>
      <c r="C408" s="20">
        <v>6.8</v>
      </c>
      <c r="D408" s="12" t="s">
        <v>8338</v>
      </c>
      <c r="E408" s="12" t="s">
        <v>8337</v>
      </c>
      <c r="F408" s="12" t="s">
        <v>8337</v>
      </c>
      <c r="G408" s="12" t="s">
        <v>2387</v>
      </c>
      <c r="H408" s="12" t="s">
        <v>8337</v>
      </c>
      <c r="I408" s="19">
        <f>IF(G408="No major surgery",0,G408)</f>
        <v>0</v>
      </c>
      <c r="J408" s="21" t="str" cm="1">
        <f t="array" ref="J408">_xlfn.IFS(B408&lt;18.5,"Under Weight",B408&lt;=24.9,"Normal Weight",B408&lt;=29.999,"Over Weight",B408&gt;=30,"Obesity")</f>
        <v>Obesity</v>
      </c>
      <c r="K408" s="7" t="str" cm="1">
        <f t="array" ref="K408">_xlfn.IFS(C408&lt;5.7,"Normal",C408&lt;=6.4,"Prediabetes",C408&gt;6.4,"Diabetes")</f>
        <v>Diabetes</v>
      </c>
    </row>
    <row r="409" spans="1:11">
      <c r="A409" s="12" t="s">
        <v>449</v>
      </c>
      <c r="B409" s="12">
        <v>17.28</v>
      </c>
      <c r="C409" s="20">
        <v>6.22</v>
      </c>
      <c r="D409" s="12" t="s">
        <v>8338</v>
      </c>
      <c r="E409" s="12" t="s">
        <v>8337</v>
      </c>
      <c r="F409" s="12" t="s">
        <v>8337</v>
      </c>
      <c r="G409" s="12">
        <v>2</v>
      </c>
      <c r="H409" s="12" t="s">
        <v>8337</v>
      </c>
      <c r="I409" s="19">
        <f>IF(G409="No major surgery",0,G409)</f>
        <v>2</v>
      </c>
      <c r="J409" s="21" t="str" cm="1">
        <f t="array" ref="J409">_xlfn.IFS(B409&lt;18.5,"Under Weight",B409&lt;=24.9,"Normal Weight",B409&lt;=29.999,"Over Weight",B409&gt;=30,"Obesity")</f>
        <v>Under Weight</v>
      </c>
      <c r="K409" s="7" t="str" cm="1">
        <f t="array" ref="K409">_xlfn.IFS(C409&lt;5.7,"Normal",C409&lt;=6.4,"Prediabetes",C409&gt;6.4,"Diabetes")</f>
        <v>Prediabetes</v>
      </c>
    </row>
    <row r="410" spans="1:11">
      <c r="A410" s="12" t="s">
        <v>450</v>
      </c>
      <c r="B410" s="12">
        <v>27.92</v>
      </c>
      <c r="C410" s="20">
        <v>5.79</v>
      </c>
      <c r="D410" s="12" t="s">
        <v>8337</v>
      </c>
      <c r="E410" s="12" t="s">
        <v>8337</v>
      </c>
      <c r="F410" s="12" t="s">
        <v>8337</v>
      </c>
      <c r="G410" s="12">
        <v>1</v>
      </c>
      <c r="H410" s="12" t="s">
        <v>8337</v>
      </c>
      <c r="I410" s="19">
        <f>IF(G410="No major surgery",0,G410)</f>
        <v>1</v>
      </c>
      <c r="J410" s="21" t="str" cm="1">
        <f t="array" ref="J410">_xlfn.IFS(B410&lt;18.5,"Under Weight",B410&lt;=24.9,"Normal Weight",B410&lt;=29.999,"Over Weight",B410&gt;=30,"Obesity")</f>
        <v>Over Weight</v>
      </c>
      <c r="K410" s="7" t="str" cm="1">
        <f t="array" ref="K410">_xlfn.IFS(C410&lt;5.7,"Normal",C410&lt;=6.4,"Prediabetes",C410&gt;6.4,"Diabetes")</f>
        <v>Prediabetes</v>
      </c>
    </row>
    <row r="411" spans="1:11">
      <c r="A411" s="12" t="s">
        <v>451</v>
      </c>
      <c r="B411" s="12">
        <v>38.284999999999997</v>
      </c>
      <c r="C411" s="20">
        <v>5.41</v>
      </c>
      <c r="D411" s="12" t="s">
        <v>8337</v>
      </c>
      <c r="E411" s="12" t="s">
        <v>8337</v>
      </c>
      <c r="F411" s="12" t="s">
        <v>8337</v>
      </c>
      <c r="G411" s="12" t="s">
        <v>2387</v>
      </c>
      <c r="H411" s="12" t="s">
        <v>8337</v>
      </c>
      <c r="I411" s="19">
        <f>IF(G411="No major surgery",0,G411)</f>
        <v>0</v>
      </c>
      <c r="J411" s="21" t="str" cm="1">
        <f t="array" ref="J411">_xlfn.IFS(B411&lt;18.5,"Under Weight",B411&lt;=24.9,"Normal Weight",B411&lt;=29.999,"Over Weight",B411&gt;=30,"Obesity")</f>
        <v>Obesity</v>
      </c>
      <c r="K411" s="7" t="str" cm="1">
        <f t="array" ref="K411">_xlfn.IFS(C411&lt;5.7,"Normal",C411&lt;=6.4,"Prediabetes",C411&gt;6.4,"Diabetes")</f>
        <v>Normal</v>
      </c>
    </row>
    <row r="412" spans="1:11">
      <c r="A412" s="12" t="s">
        <v>452</v>
      </c>
      <c r="B412" s="12">
        <v>16.48</v>
      </c>
      <c r="C412" s="20">
        <v>11.05</v>
      </c>
      <c r="D412" s="12" t="s">
        <v>8337</v>
      </c>
      <c r="E412" s="12" t="s">
        <v>8337</v>
      </c>
      <c r="F412" s="12" t="s">
        <v>8337</v>
      </c>
      <c r="G412" s="12" t="s">
        <v>2387</v>
      </c>
      <c r="H412" s="12" t="s">
        <v>8337</v>
      </c>
      <c r="I412" s="19">
        <f>IF(G412="No major surgery",0,G412)</f>
        <v>0</v>
      </c>
      <c r="J412" s="21" t="str" cm="1">
        <f t="array" ref="J412">_xlfn.IFS(B412&lt;18.5,"Under Weight",B412&lt;=24.9,"Normal Weight",B412&lt;=29.999,"Over Weight",B412&gt;=30,"Obesity")</f>
        <v>Under Weight</v>
      </c>
      <c r="K412" s="7" t="str" cm="1">
        <f t="array" ref="K412">_xlfn.IFS(C412&lt;5.7,"Normal",C412&lt;=6.4,"Prediabetes",C412&gt;6.4,"Diabetes")</f>
        <v>Diabetes</v>
      </c>
    </row>
    <row r="413" spans="1:11">
      <c r="A413" s="12" t="s">
        <v>453</v>
      </c>
      <c r="B413" s="12">
        <v>38.57</v>
      </c>
      <c r="C413" s="20">
        <v>6.27</v>
      </c>
      <c r="D413" s="12" t="s">
        <v>8337</v>
      </c>
      <c r="E413" s="12" t="s">
        <v>8337</v>
      </c>
      <c r="F413" s="12" t="s">
        <v>8337</v>
      </c>
      <c r="G413" s="12" t="s">
        <v>2387</v>
      </c>
      <c r="H413" s="12" t="s">
        <v>8337</v>
      </c>
      <c r="I413" s="19">
        <f>IF(G413="No major surgery",0,G413)</f>
        <v>0</v>
      </c>
      <c r="J413" s="21" t="str" cm="1">
        <f t="array" ref="J413">_xlfn.IFS(B413&lt;18.5,"Under Weight",B413&lt;=24.9,"Normal Weight",B413&lt;=29.999,"Over Weight",B413&gt;=30,"Obesity")</f>
        <v>Obesity</v>
      </c>
      <c r="K413" s="7" t="str" cm="1">
        <f t="array" ref="K413">_xlfn.IFS(C413&lt;5.7,"Normal",C413&lt;=6.4,"Prediabetes",C413&gt;6.4,"Diabetes")</f>
        <v>Prediabetes</v>
      </c>
    </row>
    <row r="414" spans="1:11">
      <c r="A414" s="12" t="s">
        <v>454</v>
      </c>
      <c r="B414" s="12">
        <v>42.24</v>
      </c>
      <c r="C414" s="20">
        <v>5.55</v>
      </c>
      <c r="D414" s="12" t="s">
        <v>8337</v>
      </c>
      <c r="E414" s="12" t="s">
        <v>8338</v>
      </c>
      <c r="F414" s="12" t="s">
        <v>8337</v>
      </c>
      <c r="G414" s="12">
        <v>1</v>
      </c>
      <c r="H414" s="12" t="s">
        <v>8338</v>
      </c>
      <c r="I414" s="19">
        <f>IF(G414="No major surgery",0,G414)</f>
        <v>1</v>
      </c>
      <c r="J414" s="21" t="str" cm="1">
        <f t="array" ref="J414">_xlfn.IFS(B414&lt;18.5,"Under Weight",B414&lt;=24.9,"Normal Weight",B414&lt;=29.999,"Over Weight",B414&gt;=30,"Obesity")</f>
        <v>Obesity</v>
      </c>
      <c r="K414" s="7" t="str" cm="1">
        <f t="array" ref="K414">_xlfn.IFS(C414&lt;5.7,"Normal",C414&lt;=6.4,"Prediabetes",C414&gt;6.4,"Diabetes")</f>
        <v>Normal</v>
      </c>
    </row>
    <row r="415" spans="1:11">
      <c r="A415" s="12" t="s">
        <v>455</v>
      </c>
      <c r="B415" s="12">
        <v>43.85</v>
      </c>
      <c r="C415" s="20">
        <v>4.7699999999999996</v>
      </c>
      <c r="D415" s="12" t="s">
        <v>8338</v>
      </c>
      <c r="E415" s="12" t="s">
        <v>8337</v>
      </c>
      <c r="F415" s="12" t="s">
        <v>8337</v>
      </c>
      <c r="G415" s="12" t="s">
        <v>2387</v>
      </c>
      <c r="H415" s="12" t="s">
        <v>8337</v>
      </c>
      <c r="I415" s="19">
        <f>IF(G415="No major surgery",0,G415)</f>
        <v>0</v>
      </c>
      <c r="J415" s="21" t="str" cm="1">
        <f t="array" ref="J415">_xlfn.IFS(B415&lt;18.5,"Under Weight",B415&lt;=24.9,"Normal Weight",B415&lt;=29.999,"Over Weight",B415&gt;=30,"Obesity")</f>
        <v>Obesity</v>
      </c>
      <c r="K415" s="7" t="str" cm="1">
        <f t="array" ref="K415">_xlfn.IFS(C415&lt;5.7,"Normal",C415&lt;=6.4,"Prediabetes",C415&gt;6.4,"Diabetes")</f>
        <v>Normal</v>
      </c>
    </row>
    <row r="416" spans="1:11">
      <c r="A416" s="12" t="s">
        <v>456</v>
      </c>
      <c r="B416" s="12">
        <v>30.11</v>
      </c>
      <c r="C416" s="20">
        <v>4.08</v>
      </c>
      <c r="D416" s="12" t="s">
        <v>8337</v>
      </c>
      <c r="E416" s="12" t="s">
        <v>8337</v>
      </c>
      <c r="F416" s="12" t="s">
        <v>8337</v>
      </c>
      <c r="G416" s="12" t="s">
        <v>2387</v>
      </c>
      <c r="H416" s="12" t="s">
        <v>8337</v>
      </c>
      <c r="I416" s="19">
        <f>IF(G416="No major surgery",0,G416)</f>
        <v>0</v>
      </c>
      <c r="J416" s="21" t="str" cm="1">
        <f t="array" ref="J416">_xlfn.IFS(B416&lt;18.5,"Under Weight",B416&lt;=24.9,"Normal Weight",B416&lt;=29.999,"Over Weight",B416&gt;=30,"Obesity")</f>
        <v>Obesity</v>
      </c>
      <c r="K416" s="7" t="str" cm="1">
        <f t="array" ref="K416">_xlfn.IFS(C416&lt;5.7,"Normal",C416&lt;=6.4,"Prediabetes",C416&gt;6.4,"Diabetes")</f>
        <v>Normal</v>
      </c>
    </row>
    <row r="417" spans="1:11">
      <c r="A417" s="12" t="s">
        <v>457</v>
      </c>
      <c r="B417" s="12">
        <v>31.59</v>
      </c>
      <c r="C417" s="20">
        <v>6.01</v>
      </c>
      <c r="D417" s="12" t="s">
        <v>8337</v>
      </c>
      <c r="E417" s="12" t="s">
        <v>8337</v>
      </c>
      <c r="F417" s="12" t="s">
        <v>8337</v>
      </c>
      <c r="G417" s="12" t="s">
        <v>2387</v>
      </c>
      <c r="H417" s="12" t="s">
        <v>8337</v>
      </c>
      <c r="I417" s="19">
        <f>IF(G417="No major surgery",0,G417)</f>
        <v>0</v>
      </c>
      <c r="J417" s="21" t="str" cm="1">
        <f t="array" ref="J417">_xlfn.IFS(B417&lt;18.5,"Under Weight",B417&lt;=24.9,"Normal Weight",B417&lt;=29.999,"Over Weight",B417&gt;=30,"Obesity")</f>
        <v>Obesity</v>
      </c>
      <c r="K417" s="7" t="str" cm="1">
        <f t="array" ref="K417">_xlfn.IFS(C417&lt;5.7,"Normal",C417&lt;=6.4,"Prediabetes",C417&gt;6.4,"Diabetes")</f>
        <v>Prediabetes</v>
      </c>
    </row>
    <row r="418" spans="1:11">
      <c r="A418" s="12" t="s">
        <v>458</v>
      </c>
      <c r="B418" s="12">
        <v>40.15</v>
      </c>
      <c r="C418" s="20">
        <v>11.84</v>
      </c>
      <c r="D418" s="12" t="s">
        <v>8337</v>
      </c>
      <c r="E418" s="12" t="s">
        <v>8337</v>
      </c>
      <c r="F418" s="12" t="s">
        <v>8337</v>
      </c>
      <c r="G418" s="12" t="s">
        <v>2387</v>
      </c>
      <c r="H418" s="12" t="s">
        <v>8337</v>
      </c>
      <c r="I418" s="19">
        <f>IF(G418="No major surgery",0,G418)</f>
        <v>0</v>
      </c>
      <c r="J418" s="21" t="str" cm="1">
        <f t="array" ref="J418">_xlfn.IFS(B418&lt;18.5,"Under Weight",B418&lt;=24.9,"Normal Weight",B418&lt;=29.999,"Over Weight",B418&gt;=30,"Obesity")</f>
        <v>Obesity</v>
      </c>
      <c r="K418" s="7" t="str" cm="1">
        <f t="array" ref="K418">_xlfn.IFS(C418&lt;5.7,"Normal",C418&lt;=6.4,"Prediabetes",C418&gt;6.4,"Diabetes")</f>
        <v>Diabetes</v>
      </c>
    </row>
    <row r="419" spans="1:11">
      <c r="A419" s="12" t="s">
        <v>459</v>
      </c>
      <c r="B419" s="12">
        <v>40.700000000000003</v>
      </c>
      <c r="C419" s="20">
        <v>6.27</v>
      </c>
      <c r="D419" s="12" t="s">
        <v>8338</v>
      </c>
      <c r="E419" s="12" t="s">
        <v>8337</v>
      </c>
      <c r="F419" s="12" t="s">
        <v>8338</v>
      </c>
      <c r="G419" s="12">
        <v>1</v>
      </c>
      <c r="H419" s="12" t="s">
        <v>8337</v>
      </c>
      <c r="I419" s="19">
        <f>IF(G419="No major surgery",0,G419)</f>
        <v>1</v>
      </c>
      <c r="J419" s="21" t="str" cm="1">
        <f t="array" ref="J419">_xlfn.IFS(B419&lt;18.5,"Under Weight",B419&lt;=24.9,"Normal Weight",B419&lt;=29.999,"Over Weight",B419&gt;=30,"Obesity")</f>
        <v>Obesity</v>
      </c>
      <c r="K419" s="7" t="str" cm="1">
        <f t="array" ref="K419">_xlfn.IFS(C419&lt;5.7,"Normal",C419&lt;=6.4,"Prediabetes",C419&gt;6.4,"Diabetes")</f>
        <v>Prediabetes</v>
      </c>
    </row>
    <row r="420" spans="1:11">
      <c r="A420" s="12" t="s">
        <v>460</v>
      </c>
      <c r="B420" s="12">
        <v>40.76</v>
      </c>
      <c r="C420" s="20">
        <v>5.28</v>
      </c>
      <c r="D420" s="12" t="s">
        <v>8337</v>
      </c>
      <c r="E420" s="12" t="s">
        <v>8337</v>
      </c>
      <c r="F420" s="12" t="s">
        <v>8337</v>
      </c>
      <c r="G420" s="12" t="s">
        <v>2387</v>
      </c>
      <c r="H420" s="12" t="s">
        <v>8337</v>
      </c>
      <c r="I420" s="19">
        <f>IF(G420="No major surgery",0,G420)</f>
        <v>0</v>
      </c>
      <c r="J420" s="21" t="str" cm="1">
        <f t="array" ref="J420">_xlfn.IFS(B420&lt;18.5,"Under Weight",B420&lt;=24.9,"Normal Weight",B420&lt;=29.999,"Over Weight",B420&gt;=30,"Obesity")</f>
        <v>Obesity</v>
      </c>
      <c r="K420" s="7" t="str" cm="1">
        <f t="array" ref="K420">_xlfn.IFS(C420&lt;5.7,"Normal",C420&lt;=6.4,"Prediabetes",C420&gt;6.4,"Diabetes")</f>
        <v>Normal</v>
      </c>
    </row>
    <row r="421" spans="1:11">
      <c r="A421" s="12" t="s">
        <v>461</v>
      </c>
      <c r="B421" s="12">
        <v>29.7</v>
      </c>
      <c r="C421" s="20">
        <v>7.03</v>
      </c>
      <c r="D421" s="12" t="s">
        <v>8337</v>
      </c>
      <c r="E421" s="12" t="s">
        <v>8337</v>
      </c>
      <c r="F421" s="12" t="s">
        <v>8337</v>
      </c>
      <c r="G421" s="12" t="s">
        <v>2387</v>
      </c>
      <c r="H421" s="12" t="s">
        <v>8337</v>
      </c>
      <c r="I421" s="19">
        <f>IF(G421="No major surgery",0,G421)</f>
        <v>0</v>
      </c>
      <c r="J421" s="21" t="str" cm="1">
        <f t="array" ref="J421">_xlfn.IFS(B421&lt;18.5,"Under Weight",B421&lt;=24.9,"Normal Weight",B421&lt;=29.999,"Over Weight",B421&gt;=30,"Obesity")</f>
        <v>Over Weight</v>
      </c>
      <c r="K421" s="7" t="str" cm="1">
        <f t="array" ref="K421">_xlfn.IFS(C421&lt;5.7,"Normal",C421&lt;=6.4,"Prediabetes",C421&gt;6.4,"Diabetes")</f>
        <v>Diabetes</v>
      </c>
    </row>
    <row r="422" spans="1:11">
      <c r="A422" s="12" t="s">
        <v>462</v>
      </c>
      <c r="B422" s="12">
        <v>40.58</v>
      </c>
      <c r="C422" s="20">
        <v>5.32</v>
      </c>
      <c r="D422" s="12" t="s">
        <v>8338</v>
      </c>
      <c r="E422" s="12" t="s">
        <v>8337</v>
      </c>
      <c r="F422" s="12" t="s">
        <v>8338</v>
      </c>
      <c r="G422" s="12">
        <v>1</v>
      </c>
      <c r="H422" s="12" t="s">
        <v>8337</v>
      </c>
      <c r="I422" s="19">
        <f>IF(G422="No major surgery",0,G422)</f>
        <v>1</v>
      </c>
      <c r="J422" s="21" t="str" cm="1">
        <f t="array" ref="J422">_xlfn.IFS(B422&lt;18.5,"Under Weight",B422&lt;=24.9,"Normal Weight",B422&lt;=29.999,"Over Weight",B422&gt;=30,"Obesity")</f>
        <v>Obesity</v>
      </c>
      <c r="K422" s="7" t="str" cm="1">
        <f t="array" ref="K422">_xlfn.IFS(C422&lt;5.7,"Normal",C422&lt;=6.4,"Prediabetes",C422&gt;6.4,"Diabetes")</f>
        <v>Normal</v>
      </c>
    </row>
    <row r="423" spans="1:11">
      <c r="A423" s="12" t="s">
        <v>463</v>
      </c>
      <c r="B423" s="12">
        <v>33.06</v>
      </c>
      <c r="C423" s="20">
        <v>9.59</v>
      </c>
      <c r="D423" s="12" t="s">
        <v>8338</v>
      </c>
      <c r="E423" s="12" t="s">
        <v>8337</v>
      </c>
      <c r="F423" s="12" t="s">
        <v>8337</v>
      </c>
      <c r="G423" s="12" t="s">
        <v>2387</v>
      </c>
      <c r="H423" s="12" t="s">
        <v>8337</v>
      </c>
      <c r="I423" s="19">
        <f>IF(G423="No major surgery",0,G423)</f>
        <v>0</v>
      </c>
      <c r="J423" s="21" t="str" cm="1">
        <f t="array" ref="J423">_xlfn.IFS(B423&lt;18.5,"Under Weight",B423&lt;=24.9,"Normal Weight",B423&lt;=29.999,"Over Weight",B423&gt;=30,"Obesity")</f>
        <v>Obesity</v>
      </c>
      <c r="K423" s="7" t="str" cm="1">
        <f t="array" ref="K423">_xlfn.IFS(C423&lt;5.7,"Normal",C423&lt;=6.4,"Prediabetes",C423&gt;6.4,"Diabetes")</f>
        <v>Diabetes</v>
      </c>
    </row>
    <row r="424" spans="1:11">
      <c r="A424" s="12" t="s">
        <v>464</v>
      </c>
      <c r="B424" s="12">
        <v>26.62</v>
      </c>
      <c r="C424" s="20">
        <v>6.15</v>
      </c>
      <c r="D424" s="12" t="s">
        <v>8338</v>
      </c>
      <c r="E424" s="12" t="s">
        <v>8337</v>
      </c>
      <c r="F424" s="12" t="s">
        <v>8337</v>
      </c>
      <c r="G424" s="12" t="s">
        <v>2387</v>
      </c>
      <c r="H424" s="12" t="s">
        <v>8337</v>
      </c>
      <c r="I424" s="19">
        <f>IF(G424="No major surgery",0,G424)</f>
        <v>0</v>
      </c>
      <c r="J424" s="21" t="str" cm="1">
        <f t="array" ref="J424">_xlfn.IFS(B424&lt;18.5,"Under Weight",B424&lt;=24.9,"Normal Weight",B424&lt;=29.999,"Over Weight",B424&gt;=30,"Obesity")</f>
        <v>Over Weight</v>
      </c>
      <c r="K424" s="7" t="str" cm="1">
        <f t="array" ref="K424">_xlfn.IFS(C424&lt;5.7,"Normal",C424&lt;=6.4,"Prediabetes",C424&gt;6.4,"Diabetes")</f>
        <v>Prediabetes</v>
      </c>
    </row>
    <row r="425" spans="1:11">
      <c r="A425" s="12" t="s">
        <v>465</v>
      </c>
      <c r="B425" s="12">
        <v>34.39</v>
      </c>
      <c r="C425" s="20">
        <v>5.78</v>
      </c>
      <c r="D425" s="12" t="s">
        <v>8337</v>
      </c>
      <c r="E425" s="12" t="s">
        <v>8337</v>
      </c>
      <c r="F425" s="12" t="s">
        <v>8337</v>
      </c>
      <c r="G425" s="12" t="s">
        <v>2387</v>
      </c>
      <c r="H425" s="12" t="s">
        <v>8338</v>
      </c>
      <c r="I425" s="19">
        <f>IF(G425="No major surgery",0,G425)</f>
        <v>0</v>
      </c>
      <c r="J425" s="21" t="str" cm="1">
        <f t="array" ref="J425">_xlfn.IFS(B425&lt;18.5,"Under Weight",B425&lt;=24.9,"Normal Weight",B425&lt;=29.999,"Over Weight",B425&gt;=30,"Obesity")</f>
        <v>Obesity</v>
      </c>
      <c r="K425" s="7" t="str" cm="1">
        <f t="array" ref="K425">_xlfn.IFS(C425&lt;5.7,"Normal",C425&lt;=6.4,"Prediabetes",C425&gt;6.4,"Diabetes")</f>
        <v>Prediabetes</v>
      </c>
    </row>
    <row r="426" spans="1:11">
      <c r="A426" s="12" t="s">
        <v>466</v>
      </c>
      <c r="B426" s="12">
        <v>37.1</v>
      </c>
      <c r="C426" s="20">
        <v>11.08</v>
      </c>
      <c r="D426" s="12" t="s">
        <v>8337</v>
      </c>
      <c r="E426" s="12" t="s">
        <v>8337</v>
      </c>
      <c r="F426" s="12" t="s">
        <v>8337</v>
      </c>
      <c r="G426" s="12" t="s">
        <v>2387</v>
      </c>
      <c r="H426" s="12" t="s">
        <v>8337</v>
      </c>
      <c r="I426" s="19">
        <f>IF(G426="No major surgery",0,G426)</f>
        <v>0</v>
      </c>
      <c r="J426" s="21" t="str" cm="1">
        <f t="array" ref="J426">_xlfn.IFS(B426&lt;18.5,"Under Weight",B426&lt;=24.9,"Normal Weight",B426&lt;=29.999,"Over Weight",B426&gt;=30,"Obesity")</f>
        <v>Obesity</v>
      </c>
      <c r="K426" s="7" t="str" cm="1">
        <f t="array" ref="K426">_xlfn.IFS(C426&lt;5.7,"Normal",C426&lt;=6.4,"Prediabetes",C426&gt;6.4,"Diabetes")</f>
        <v>Diabetes</v>
      </c>
    </row>
    <row r="427" spans="1:11">
      <c r="A427" s="12" t="s">
        <v>467</v>
      </c>
      <c r="B427" s="12">
        <v>18.28</v>
      </c>
      <c r="C427" s="20">
        <v>7.95</v>
      </c>
      <c r="D427" s="12" t="s">
        <v>8337</v>
      </c>
      <c r="E427" s="12" t="s">
        <v>8337</v>
      </c>
      <c r="F427" s="12" t="s">
        <v>8337</v>
      </c>
      <c r="G427" s="12" t="s">
        <v>2387</v>
      </c>
      <c r="H427" s="12" t="s">
        <v>8337</v>
      </c>
      <c r="I427" s="19">
        <f>IF(G427="No major surgery",0,G427)</f>
        <v>0</v>
      </c>
      <c r="J427" s="21" t="str" cm="1">
        <f t="array" ref="J427">_xlfn.IFS(B427&lt;18.5,"Under Weight",B427&lt;=24.9,"Normal Weight",B427&lt;=29.999,"Over Weight",B427&gt;=30,"Obesity")</f>
        <v>Under Weight</v>
      </c>
      <c r="K427" s="7" t="str" cm="1">
        <f t="array" ref="K427">_xlfn.IFS(C427&lt;5.7,"Normal",C427&lt;=6.4,"Prediabetes",C427&gt;6.4,"Diabetes")</f>
        <v>Diabetes</v>
      </c>
    </row>
    <row r="428" spans="1:11">
      <c r="A428" s="12" t="s">
        <v>468</v>
      </c>
      <c r="B428" s="12">
        <v>35.814999999999998</v>
      </c>
      <c r="C428" s="20">
        <v>6.23</v>
      </c>
      <c r="D428" s="12" t="s">
        <v>8337</v>
      </c>
      <c r="E428" s="12" t="s">
        <v>8337</v>
      </c>
      <c r="F428" s="12" t="s">
        <v>8337</v>
      </c>
      <c r="G428" s="12" t="s">
        <v>2387</v>
      </c>
      <c r="H428" s="12" t="s">
        <v>8337</v>
      </c>
      <c r="I428" s="19">
        <f>IF(G428="No major surgery",0,G428)</f>
        <v>0</v>
      </c>
      <c r="J428" s="21" t="str" cm="1">
        <f t="array" ref="J428">_xlfn.IFS(B428&lt;18.5,"Under Weight",B428&lt;=24.9,"Normal Weight",B428&lt;=29.999,"Over Weight",B428&gt;=30,"Obesity")</f>
        <v>Obesity</v>
      </c>
      <c r="K428" s="7" t="str" cm="1">
        <f t="array" ref="K428">_xlfn.IFS(C428&lt;5.7,"Normal",C428&lt;=6.4,"Prediabetes",C428&gt;6.4,"Diabetes")</f>
        <v>Prediabetes</v>
      </c>
    </row>
    <row r="429" spans="1:11">
      <c r="A429" s="12" t="s">
        <v>469</v>
      </c>
      <c r="B429" s="12">
        <v>30.69</v>
      </c>
      <c r="C429" s="20">
        <v>6.5</v>
      </c>
      <c r="D429" s="12" t="s">
        <v>8337</v>
      </c>
      <c r="E429" s="12" t="s">
        <v>8337</v>
      </c>
      <c r="F429" s="12" t="s">
        <v>8337</v>
      </c>
      <c r="G429" s="12" t="s">
        <v>2387</v>
      </c>
      <c r="H429" s="12" t="s">
        <v>8337</v>
      </c>
      <c r="I429" s="19">
        <f>IF(G429="No major surgery",0,G429)</f>
        <v>0</v>
      </c>
      <c r="J429" s="21" t="str" cm="1">
        <f t="array" ref="J429">_xlfn.IFS(B429&lt;18.5,"Under Weight",B429&lt;=24.9,"Normal Weight",B429&lt;=29.999,"Over Weight",B429&gt;=30,"Obesity")</f>
        <v>Obesity</v>
      </c>
      <c r="K429" s="7" t="str" cm="1">
        <f t="array" ref="K429">_xlfn.IFS(C429&lt;5.7,"Normal",C429&lt;=6.4,"Prediabetes",C429&gt;6.4,"Diabetes")</f>
        <v>Diabetes</v>
      </c>
    </row>
    <row r="430" spans="1:11">
      <c r="A430" s="12" t="s">
        <v>470</v>
      </c>
      <c r="B430" s="12">
        <v>26.125</v>
      </c>
      <c r="C430" s="20">
        <v>5.22</v>
      </c>
      <c r="D430" s="12" t="s">
        <v>8337</v>
      </c>
      <c r="E430" s="12" t="s">
        <v>8337</v>
      </c>
      <c r="F430" s="12" t="s">
        <v>8337</v>
      </c>
      <c r="G430" s="12" t="s">
        <v>2387</v>
      </c>
      <c r="H430" s="12" t="s">
        <v>8337</v>
      </c>
      <c r="I430" s="19">
        <f>IF(G430="No major surgery",0,G430)</f>
        <v>0</v>
      </c>
      <c r="J430" s="21" t="str" cm="1">
        <f t="array" ref="J430">_xlfn.IFS(B430&lt;18.5,"Under Weight",B430&lt;=24.9,"Normal Weight",B430&lt;=29.999,"Over Weight",B430&gt;=30,"Obesity")</f>
        <v>Over Weight</v>
      </c>
      <c r="K430" s="7" t="str" cm="1">
        <f t="array" ref="K430">_xlfn.IFS(C430&lt;5.7,"Normal",C430&lt;=6.4,"Prediabetes",C430&gt;6.4,"Diabetes")</f>
        <v>Normal</v>
      </c>
    </row>
    <row r="431" spans="1:11">
      <c r="A431" s="12" t="s">
        <v>471</v>
      </c>
      <c r="B431" s="12">
        <v>34.58</v>
      </c>
      <c r="C431" s="20">
        <v>6.3</v>
      </c>
      <c r="D431" s="12" t="s">
        <v>8337</v>
      </c>
      <c r="E431" s="12" t="s">
        <v>8337</v>
      </c>
      <c r="F431" s="12" t="s">
        <v>8338</v>
      </c>
      <c r="G431" s="12">
        <v>1</v>
      </c>
      <c r="H431" s="12" t="s">
        <v>8337</v>
      </c>
      <c r="I431" s="19">
        <f>IF(G431="No major surgery",0,G431)</f>
        <v>1</v>
      </c>
      <c r="J431" s="21" t="str" cm="1">
        <f t="array" ref="J431">_xlfn.IFS(B431&lt;18.5,"Under Weight",B431&lt;=24.9,"Normal Weight",B431&lt;=29.999,"Over Weight",B431&gt;=30,"Obesity")</f>
        <v>Obesity</v>
      </c>
      <c r="K431" s="7" t="str" cm="1">
        <f t="array" ref="K431">_xlfn.IFS(C431&lt;5.7,"Normal",C431&lt;=6.4,"Prediabetes",C431&gt;6.4,"Diabetes")</f>
        <v>Prediabetes</v>
      </c>
    </row>
    <row r="432" spans="1:11">
      <c r="A432" s="12" t="s">
        <v>472</v>
      </c>
      <c r="B432" s="12">
        <v>27.4</v>
      </c>
      <c r="C432" s="20">
        <v>8.84</v>
      </c>
      <c r="D432" s="12" t="s">
        <v>8337</v>
      </c>
      <c r="E432" s="12" t="s">
        <v>8337</v>
      </c>
      <c r="F432" s="12" t="s">
        <v>8337</v>
      </c>
      <c r="G432" s="12" t="s">
        <v>2387</v>
      </c>
      <c r="H432" s="12" t="s">
        <v>8337</v>
      </c>
      <c r="I432" s="19">
        <f>IF(G432="No major surgery",0,G432)</f>
        <v>0</v>
      </c>
      <c r="J432" s="21" t="str" cm="1">
        <f t="array" ref="J432">_xlfn.IFS(B432&lt;18.5,"Under Weight",B432&lt;=24.9,"Normal Weight",B432&lt;=29.999,"Over Weight",B432&gt;=30,"Obesity")</f>
        <v>Over Weight</v>
      </c>
      <c r="K432" s="7" t="str" cm="1">
        <f t="array" ref="K432">_xlfn.IFS(C432&lt;5.7,"Normal",C432&lt;=6.4,"Prediabetes",C432&gt;6.4,"Diabetes")</f>
        <v>Diabetes</v>
      </c>
    </row>
    <row r="433" spans="1:11">
      <c r="A433" s="12" t="s">
        <v>473</v>
      </c>
      <c r="B433" s="12">
        <v>27.53</v>
      </c>
      <c r="C433" s="20">
        <v>4.1100000000000003</v>
      </c>
      <c r="D433" s="12" t="s">
        <v>8337</v>
      </c>
      <c r="E433" s="12" t="s">
        <v>8337</v>
      </c>
      <c r="F433" s="12" t="s">
        <v>8337</v>
      </c>
      <c r="G433" s="12">
        <v>1</v>
      </c>
      <c r="H433" s="12" t="s">
        <v>8337</v>
      </c>
      <c r="I433" s="19">
        <f>IF(G433="No major surgery",0,G433)</f>
        <v>1</v>
      </c>
      <c r="J433" s="21" t="str" cm="1">
        <f t="array" ref="J433">_xlfn.IFS(B433&lt;18.5,"Under Weight",B433&lt;=24.9,"Normal Weight",B433&lt;=29.999,"Over Weight",B433&gt;=30,"Obesity")</f>
        <v>Over Weight</v>
      </c>
      <c r="K433" s="7" t="str" cm="1">
        <f t="array" ref="K433">_xlfn.IFS(C433&lt;5.7,"Normal",C433&lt;=6.4,"Prediabetes",C433&gt;6.4,"Diabetes")</f>
        <v>Normal</v>
      </c>
    </row>
    <row r="434" spans="1:11">
      <c r="A434" s="12" t="s">
        <v>474</v>
      </c>
      <c r="B434" s="12">
        <v>33</v>
      </c>
      <c r="C434" s="20">
        <v>4.57</v>
      </c>
      <c r="D434" s="12" t="s">
        <v>8337</v>
      </c>
      <c r="E434" s="12" t="s">
        <v>8337</v>
      </c>
      <c r="F434" s="12" t="s">
        <v>8337</v>
      </c>
      <c r="G434" s="12" t="s">
        <v>2387</v>
      </c>
      <c r="H434" s="12" t="s">
        <v>8337</v>
      </c>
      <c r="I434" s="19">
        <f>IF(G434="No major surgery",0,G434)</f>
        <v>0</v>
      </c>
      <c r="J434" s="21" t="str" cm="1">
        <f t="array" ref="J434">_xlfn.IFS(B434&lt;18.5,"Under Weight",B434&lt;=24.9,"Normal Weight",B434&lt;=29.999,"Over Weight",B434&gt;=30,"Obesity")</f>
        <v>Obesity</v>
      </c>
      <c r="K434" s="7" t="str" cm="1">
        <f t="array" ref="K434">_xlfn.IFS(C434&lt;5.7,"Normal",C434&lt;=6.4,"Prediabetes",C434&gt;6.4,"Diabetes")</f>
        <v>Normal</v>
      </c>
    </row>
    <row r="435" spans="1:11">
      <c r="A435" s="12" t="s">
        <v>475</v>
      </c>
      <c r="B435" s="12">
        <v>25.78</v>
      </c>
      <c r="C435" s="20">
        <v>11.06</v>
      </c>
      <c r="D435" s="12" t="s">
        <v>8338</v>
      </c>
      <c r="E435" s="12" t="s">
        <v>8337</v>
      </c>
      <c r="F435" s="12" t="s">
        <v>8337</v>
      </c>
      <c r="G435" s="12" t="s">
        <v>2387</v>
      </c>
      <c r="H435" s="12" t="s">
        <v>8337</v>
      </c>
      <c r="I435" s="19">
        <f>IF(G435="No major surgery",0,G435)</f>
        <v>0</v>
      </c>
      <c r="J435" s="21" t="str" cm="1">
        <f t="array" ref="J435">_xlfn.IFS(B435&lt;18.5,"Under Weight",B435&lt;=24.9,"Normal Weight",B435&lt;=29.999,"Over Weight",B435&gt;=30,"Obesity")</f>
        <v>Over Weight</v>
      </c>
      <c r="K435" s="7" t="str" cm="1">
        <f t="array" ref="K435">_xlfn.IFS(C435&lt;5.7,"Normal",C435&lt;=6.4,"Prediabetes",C435&gt;6.4,"Diabetes")</f>
        <v>Diabetes</v>
      </c>
    </row>
    <row r="436" spans="1:11">
      <c r="A436" s="12" t="s">
        <v>476</v>
      </c>
      <c r="B436" s="12">
        <v>42.89</v>
      </c>
      <c r="C436" s="20">
        <v>5.28</v>
      </c>
      <c r="D436" s="12" t="s">
        <v>8338</v>
      </c>
      <c r="E436" s="12" t="s">
        <v>8337</v>
      </c>
      <c r="F436" s="12" t="s">
        <v>8337</v>
      </c>
      <c r="G436" s="12" t="s">
        <v>2387</v>
      </c>
      <c r="H436" s="12" t="s">
        <v>8338</v>
      </c>
      <c r="I436" s="19">
        <f>IF(G436="No major surgery",0,G436)</f>
        <v>0</v>
      </c>
      <c r="J436" s="21" t="str" cm="1">
        <f t="array" ref="J436">_xlfn.IFS(B436&lt;18.5,"Under Weight",B436&lt;=24.9,"Normal Weight",B436&lt;=29.999,"Over Weight",B436&gt;=30,"Obesity")</f>
        <v>Obesity</v>
      </c>
      <c r="K436" s="7" t="str" cm="1">
        <f t="array" ref="K436">_xlfn.IFS(C436&lt;5.7,"Normal",C436&lt;=6.4,"Prediabetes",C436&gt;6.4,"Diabetes")</f>
        <v>Normal</v>
      </c>
    </row>
    <row r="437" spans="1:11">
      <c r="A437" s="12" t="s">
        <v>477</v>
      </c>
      <c r="B437" s="12">
        <v>22.66</v>
      </c>
      <c r="C437" s="20">
        <v>10.68</v>
      </c>
      <c r="D437" s="12" t="s">
        <v>8337</v>
      </c>
      <c r="E437" s="12" t="s">
        <v>8337</v>
      </c>
      <c r="F437" s="12" t="s">
        <v>8337</v>
      </c>
      <c r="G437" s="12" t="s">
        <v>2387</v>
      </c>
      <c r="H437" s="12" t="s">
        <v>8337</v>
      </c>
      <c r="I437" s="19">
        <f>IF(G437="No major surgery",0,G437)</f>
        <v>0</v>
      </c>
      <c r="J437" s="21" t="str" cm="1">
        <f t="array" ref="J437">_xlfn.IFS(B437&lt;18.5,"Under Weight",B437&lt;=24.9,"Normal Weight",B437&lt;=29.999,"Over Weight",B437&gt;=30,"Obesity")</f>
        <v>Normal Weight</v>
      </c>
      <c r="K437" s="7" t="str" cm="1">
        <f t="array" ref="K437">_xlfn.IFS(C437&lt;5.7,"Normal",C437&lt;=6.4,"Prediabetes",C437&gt;6.4,"Diabetes")</f>
        <v>Diabetes</v>
      </c>
    </row>
    <row r="438" spans="1:11">
      <c r="A438" s="12" t="s">
        <v>478</v>
      </c>
      <c r="B438" s="12">
        <v>38.81</v>
      </c>
      <c r="C438" s="20">
        <v>6.14</v>
      </c>
      <c r="D438" s="12" t="s">
        <v>8338</v>
      </c>
      <c r="E438" s="12" t="s">
        <v>8337</v>
      </c>
      <c r="F438" s="12" t="s">
        <v>8337</v>
      </c>
      <c r="G438" s="12">
        <v>1</v>
      </c>
      <c r="H438" s="12" t="s">
        <v>8337</v>
      </c>
      <c r="I438" s="19">
        <f>IF(G438="No major surgery",0,G438)</f>
        <v>1</v>
      </c>
      <c r="J438" s="21" t="str" cm="1">
        <f t="array" ref="J438">_xlfn.IFS(B438&lt;18.5,"Under Weight",B438&lt;=24.9,"Normal Weight",B438&lt;=29.999,"Over Weight",B438&gt;=30,"Obesity")</f>
        <v>Obesity</v>
      </c>
      <c r="K438" s="7" t="str" cm="1">
        <f t="array" ref="K438">_xlfn.IFS(C438&lt;5.7,"Normal",C438&lt;=6.4,"Prediabetes",C438&gt;6.4,"Diabetes")</f>
        <v>Prediabetes</v>
      </c>
    </row>
    <row r="439" spans="1:11">
      <c r="A439" s="12" t="s">
        <v>479</v>
      </c>
      <c r="B439" s="12">
        <v>38.51</v>
      </c>
      <c r="C439" s="20">
        <v>5.45</v>
      </c>
      <c r="D439" s="12" t="s">
        <v>8338</v>
      </c>
      <c r="E439" s="12" t="s">
        <v>8337</v>
      </c>
      <c r="F439" s="12" t="s">
        <v>8337</v>
      </c>
      <c r="G439" s="12" t="s">
        <v>2387</v>
      </c>
      <c r="H439" s="12" t="s">
        <v>8337</v>
      </c>
      <c r="I439" s="19">
        <f>IF(G439="No major surgery",0,G439)</f>
        <v>0</v>
      </c>
      <c r="J439" s="21" t="str" cm="1">
        <f t="array" ref="J439">_xlfn.IFS(B439&lt;18.5,"Under Weight",B439&lt;=24.9,"Normal Weight",B439&lt;=29.999,"Over Weight",B439&gt;=30,"Obesity")</f>
        <v>Obesity</v>
      </c>
      <c r="K439" s="7" t="str" cm="1">
        <f t="array" ref="K439">_xlfn.IFS(C439&lt;5.7,"Normal",C439&lt;=6.4,"Prediabetes",C439&gt;6.4,"Diabetes")</f>
        <v>Normal</v>
      </c>
    </row>
    <row r="440" spans="1:11">
      <c r="A440" s="12" t="s">
        <v>480</v>
      </c>
      <c r="B440" s="12">
        <v>22.98</v>
      </c>
      <c r="C440" s="20">
        <v>6.14</v>
      </c>
      <c r="D440" s="12" t="s">
        <v>8338</v>
      </c>
      <c r="E440" s="12" t="s">
        <v>8337</v>
      </c>
      <c r="F440" s="12" t="s">
        <v>8337</v>
      </c>
      <c r="G440" s="12" t="s">
        <v>2387</v>
      </c>
      <c r="H440" s="12" t="s">
        <v>8337</v>
      </c>
      <c r="I440" s="19">
        <f>IF(G440="No major surgery",0,G440)</f>
        <v>0</v>
      </c>
      <c r="J440" s="21" t="str" cm="1">
        <f t="array" ref="J440">_xlfn.IFS(B440&lt;18.5,"Under Weight",B440&lt;=24.9,"Normal Weight",B440&lt;=29.999,"Over Weight",B440&gt;=30,"Obesity")</f>
        <v>Normal Weight</v>
      </c>
      <c r="K440" s="7" t="str" cm="1">
        <f t="array" ref="K440">_xlfn.IFS(C440&lt;5.7,"Normal",C440&lt;=6.4,"Prediabetes",C440&gt;6.4,"Diabetes")</f>
        <v>Prediabetes</v>
      </c>
    </row>
    <row r="441" spans="1:11">
      <c r="A441" s="12" t="s">
        <v>481</v>
      </c>
      <c r="B441" s="12">
        <v>15.65</v>
      </c>
      <c r="C441" s="20">
        <v>7.85</v>
      </c>
      <c r="D441" s="12" t="s">
        <v>8337</v>
      </c>
      <c r="E441" s="12" t="s">
        <v>8337</v>
      </c>
      <c r="F441" s="12" t="s">
        <v>8337</v>
      </c>
      <c r="G441" s="12" t="s">
        <v>2387</v>
      </c>
      <c r="H441" s="12" t="s">
        <v>8337</v>
      </c>
      <c r="I441" s="19">
        <f>IF(G441="No major surgery",0,G441)</f>
        <v>0</v>
      </c>
      <c r="J441" s="21" t="str" cm="1">
        <f t="array" ref="J441">_xlfn.IFS(B441&lt;18.5,"Under Weight",B441&lt;=24.9,"Normal Weight",B441&lt;=29.999,"Over Weight",B441&gt;=30,"Obesity")</f>
        <v>Under Weight</v>
      </c>
      <c r="K441" s="7" t="str" cm="1">
        <f t="array" ref="K441">_xlfn.IFS(C441&lt;5.7,"Normal",C441&lt;=6.4,"Prediabetes",C441&gt;6.4,"Diabetes")</f>
        <v>Diabetes</v>
      </c>
    </row>
    <row r="442" spans="1:11">
      <c r="A442" s="12" t="s">
        <v>482</v>
      </c>
      <c r="B442" s="12">
        <v>39.97</v>
      </c>
      <c r="C442" s="20">
        <v>4.09</v>
      </c>
      <c r="D442" s="12" t="s">
        <v>8337</v>
      </c>
      <c r="E442" s="12" t="s">
        <v>8337</v>
      </c>
      <c r="F442" s="12" t="s">
        <v>8337</v>
      </c>
      <c r="G442" s="12">
        <v>1</v>
      </c>
      <c r="H442" s="12" t="s">
        <v>8337</v>
      </c>
      <c r="I442" s="19">
        <f>IF(G442="No major surgery",0,G442)</f>
        <v>1</v>
      </c>
      <c r="J442" s="21" t="str" cm="1">
        <f t="array" ref="J442">_xlfn.IFS(B442&lt;18.5,"Under Weight",B442&lt;=24.9,"Normal Weight",B442&lt;=29.999,"Over Weight",B442&gt;=30,"Obesity")</f>
        <v>Obesity</v>
      </c>
      <c r="K442" s="7" t="str" cm="1">
        <f t="array" ref="K442">_xlfn.IFS(C442&lt;5.7,"Normal",C442&lt;=6.4,"Prediabetes",C442&gt;6.4,"Diabetes")</f>
        <v>Normal</v>
      </c>
    </row>
    <row r="443" spans="1:11">
      <c r="A443" s="12" t="s">
        <v>483</v>
      </c>
      <c r="B443" s="12">
        <v>37.22</v>
      </c>
      <c r="C443" s="20">
        <v>4.62</v>
      </c>
      <c r="D443" s="12" t="s">
        <v>8337</v>
      </c>
      <c r="E443" s="12" t="s">
        <v>8337</v>
      </c>
      <c r="F443" s="12" t="s">
        <v>8338</v>
      </c>
      <c r="G443" s="12">
        <v>1</v>
      </c>
      <c r="H443" s="12" t="s">
        <v>8337</v>
      </c>
      <c r="I443" s="19">
        <f>IF(G443="No major surgery",0,G443)</f>
        <v>1</v>
      </c>
      <c r="J443" s="21" t="str" cm="1">
        <f t="array" ref="J443">_xlfn.IFS(B443&lt;18.5,"Under Weight",B443&lt;=24.9,"Normal Weight",B443&lt;=29.999,"Over Weight",B443&gt;=30,"Obesity")</f>
        <v>Obesity</v>
      </c>
      <c r="K443" s="7" t="str" cm="1">
        <f t="array" ref="K443">_xlfn.IFS(C443&lt;5.7,"Normal",C443&lt;=6.4,"Prediabetes",C443&gt;6.4,"Diabetes")</f>
        <v>Normal</v>
      </c>
    </row>
    <row r="444" spans="1:11">
      <c r="A444" s="12" t="s">
        <v>484</v>
      </c>
      <c r="B444" s="12">
        <v>41.325000000000003</v>
      </c>
      <c r="C444" s="20">
        <v>5.77</v>
      </c>
      <c r="D444" s="12" t="s">
        <v>8337</v>
      </c>
      <c r="E444" s="12" t="s">
        <v>8337</v>
      </c>
      <c r="F444" s="12" t="s">
        <v>8337</v>
      </c>
      <c r="G444" s="12" t="s">
        <v>2387</v>
      </c>
      <c r="H444" s="12" t="s">
        <v>8337</v>
      </c>
      <c r="I444" s="19">
        <f>IF(G444="No major surgery",0,G444)</f>
        <v>0</v>
      </c>
      <c r="J444" s="21" t="str" cm="1">
        <f t="array" ref="J444">_xlfn.IFS(B444&lt;18.5,"Under Weight",B444&lt;=24.9,"Normal Weight",B444&lt;=29.999,"Over Weight",B444&gt;=30,"Obesity")</f>
        <v>Obesity</v>
      </c>
      <c r="K444" s="7" t="str" cm="1">
        <f t="array" ref="K444">_xlfn.IFS(C444&lt;5.7,"Normal",C444&lt;=6.4,"Prediabetes",C444&gt;6.4,"Diabetes")</f>
        <v>Prediabetes</v>
      </c>
    </row>
    <row r="445" spans="1:11">
      <c r="A445" s="12" t="s">
        <v>485</v>
      </c>
      <c r="B445" s="12">
        <v>40.31</v>
      </c>
      <c r="C445" s="20">
        <v>5.84</v>
      </c>
      <c r="D445" s="12" t="s">
        <v>8337</v>
      </c>
      <c r="E445" s="12" t="s">
        <v>8337</v>
      </c>
      <c r="F445" s="12" t="s">
        <v>8337</v>
      </c>
      <c r="G445" s="12" t="s">
        <v>2387</v>
      </c>
      <c r="H445" s="12" t="s">
        <v>8337</v>
      </c>
      <c r="I445" s="19">
        <f>IF(G445="No major surgery",0,G445)</f>
        <v>0</v>
      </c>
      <c r="J445" s="21" t="str" cm="1">
        <f t="array" ref="J445">_xlfn.IFS(B445&lt;18.5,"Under Weight",B445&lt;=24.9,"Normal Weight",B445&lt;=29.999,"Over Weight",B445&gt;=30,"Obesity")</f>
        <v>Obesity</v>
      </c>
      <c r="K445" s="7" t="str" cm="1">
        <f t="array" ref="K445">_xlfn.IFS(C445&lt;5.7,"Normal",C445&lt;=6.4,"Prediabetes",C445&gt;6.4,"Diabetes")</f>
        <v>Prediabetes</v>
      </c>
    </row>
    <row r="446" spans="1:11">
      <c r="A446" s="12" t="s">
        <v>486</v>
      </c>
      <c r="B446" s="12">
        <v>29.48</v>
      </c>
      <c r="C446" s="20">
        <v>4.91</v>
      </c>
      <c r="D446" s="12" t="s">
        <v>8337</v>
      </c>
      <c r="E446" s="12" t="s">
        <v>8337</v>
      </c>
      <c r="F446" s="12" t="s">
        <v>8337</v>
      </c>
      <c r="G446" s="12" t="s">
        <v>2387</v>
      </c>
      <c r="H446" s="12" t="s">
        <v>8337</v>
      </c>
      <c r="I446" s="19">
        <f>IF(G446="No major surgery",0,G446)</f>
        <v>0</v>
      </c>
      <c r="J446" s="21" t="str" cm="1">
        <f t="array" ref="J446">_xlfn.IFS(B446&lt;18.5,"Under Weight",B446&lt;=24.9,"Normal Weight",B446&lt;=29.999,"Over Weight",B446&gt;=30,"Obesity")</f>
        <v>Over Weight</v>
      </c>
      <c r="K446" s="7" t="str" cm="1">
        <f t="array" ref="K446">_xlfn.IFS(C446&lt;5.7,"Normal",C446&lt;=6.4,"Prediabetes",C446&gt;6.4,"Diabetes")</f>
        <v>Normal</v>
      </c>
    </row>
    <row r="447" spans="1:11">
      <c r="A447" s="12" t="s">
        <v>487</v>
      </c>
      <c r="B447" s="12">
        <v>40.564999999999998</v>
      </c>
      <c r="C447" s="20">
        <v>7.02</v>
      </c>
      <c r="D447" s="12" t="s">
        <v>8337</v>
      </c>
      <c r="E447" s="12" t="s">
        <v>8337</v>
      </c>
      <c r="F447" s="12" t="s">
        <v>8337</v>
      </c>
      <c r="G447" s="12" t="s">
        <v>2387</v>
      </c>
      <c r="H447" s="12" t="s">
        <v>8338</v>
      </c>
      <c r="I447" s="19">
        <f>IF(G447="No major surgery",0,G447)</f>
        <v>0</v>
      </c>
      <c r="J447" s="21" t="str" cm="1">
        <f t="array" ref="J447">_xlfn.IFS(B447&lt;18.5,"Under Weight",B447&lt;=24.9,"Normal Weight",B447&lt;=29.999,"Over Weight",B447&gt;=30,"Obesity")</f>
        <v>Obesity</v>
      </c>
      <c r="K447" s="7" t="str" cm="1">
        <f t="array" ref="K447">_xlfn.IFS(C447&lt;5.7,"Normal",C447&lt;=6.4,"Prediabetes",C447&gt;6.4,"Diabetes")</f>
        <v>Diabetes</v>
      </c>
    </row>
    <row r="448" spans="1:11">
      <c r="A448" s="12" t="s">
        <v>488</v>
      </c>
      <c r="B448" s="12">
        <v>36.299999999999997</v>
      </c>
      <c r="C448" s="20">
        <v>5.39</v>
      </c>
      <c r="D448" s="12" t="s">
        <v>8337</v>
      </c>
      <c r="E448" s="12" t="s">
        <v>8337</v>
      </c>
      <c r="F448" s="12" t="s">
        <v>8337</v>
      </c>
      <c r="G448" s="12" t="s">
        <v>2387</v>
      </c>
      <c r="H448" s="12" t="s">
        <v>8338</v>
      </c>
      <c r="I448" s="19">
        <f>IF(G448="No major surgery",0,G448)</f>
        <v>0</v>
      </c>
      <c r="J448" s="21" t="str" cm="1">
        <f t="array" ref="J448">_xlfn.IFS(B448&lt;18.5,"Under Weight",B448&lt;=24.9,"Normal Weight",B448&lt;=29.999,"Over Weight",B448&gt;=30,"Obesity")</f>
        <v>Obesity</v>
      </c>
      <c r="K448" s="7" t="str" cm="1">
        <f t="array" ref="K448">_xlfn.IFS(C448&lt;5.7,"Normal",C448&lt;=6.4,"Prediabetes",C448&gt;6.4,"Diabetes")</f>
        <v>Normal</v>
      </c>
    </row>
    <row r="449" spans="1:11">
      <c r="A449" s="12" t="s">
        <v>489</v>
      </c>
      <c r="B449" s="12">
        <v>33.155000000000001</v>
      </c>
      <c r="C449" s="20">
        <v>5.07</v>
      </c>
      <c r="D449" s="12" t="s">
        <v>8337</v>
      </c>
      <c r="E449" s="12" t="s">
        <v>8337</v>
      </c>
      <c r="F449" s="12" t="s">
        <v>8337</v>
      </c>
      <c r="G449" s="12" t="s">
        <v>2387</v>
      </c>
      <c r="H449" s="12" t="s">
        <v>8337</v>
      </c>
      <c r="I449" s="19">
        <f>IF(G449="No major surgery",0,G449)</f>
        <v>0</v>
      </c>
      <c r="J449" s="21" t="str" cm="1">
        <f t="array" ref="J449">_xlfn.IFS(B449&lt;18.5,"Under Weight",B449&lt;=24.9,"Normal Weight",B449&lt;=29.999,"Over Weight",B449&gt;=30,"Obesity")</f>
        <v>Obesity</v>
      </c>
      <c r="K449" s="7" t="str" cm="1">
        <f t="array" ref="K449">_xlfn.IFS(C449&lt;5.7,"Normal",C449&lt;=6.4,"Prediabetes",C449&gt;6.4,"Diabetes")</f>
        <v>Normal</v>
      </c>
    </row>
    <row r="450" spans="1:11">
      <c r="A450" s="12" t="s">
        <v>490</v>
      </c>
      <c r="B450" s="12">
        <v>42.85</v>
      </c>
      <c r="C450" s="20">
        <v>5.81</v>
      </c>
      <c r="D450" s="12" t="s">
        <v>8338</v>
      </c>
      <c r="E450" s="12" t="s">
        <v>8337</v>
      </c>
      <c r="F450" s="12" t="s">
        <v>8337</v>
      </c>
      <c r="G450" s="12" t="s">
        <v>2387</v>
      </c>
      <c r="H450" s="12" t="s">
        <v>8337</v>
      </c>
      <c r="I450" s="19">
        <f>IF(G450="No major surgery",0,G450)</f>
        <v>0</v>
      </c>
      <c r="J450" s="21" t="str" cm="1">
        <f t="array" ref="J450">_xlfn.IFS(B450&lt;18.5,"Under Weight",B450&lt;=24.9,"Normal Weight",B450&lt;=29.999,"Over Weight",B450&gt;=30,"Obesity")</f>
        <v>Obesity</v>
      </c>
      <c r="K450" s="7" t="str" cm="1">
        <f t="array" ref="K450">_xlfn.IFS(C450&lt;5.7,"Normal",C450&lt;=6.4,"Prediabetes",C450&gt;6.4,"Diabetes")</f>
        <v>Prediabetes</v>
      </c>
    </row>
    <row r="451" spans="1:11">
      <c r="A451" s="12" t="s">
        <v>491</v>
      </c>
      <c r="B451" s="12">
        <v>32.340000000000003</v>
      </c>
      <c r="C451" s="20">
        <v>11.2</v>
      </c>
      <c r="D451" s="12" t="s">
        <v>8337</v>
      </c>
      <c r="E451" s="12" t="s">
        <v>8337</v>
      </c>
      <c r="F451" s="12" t="s">
        <v>8337</v>
      </c>
      <c r="G451" s="12" t="s">
        <v>2387</v>
      </c>
      <c r="H451" s="12" t="s">
        <v>8337</v>
      </c>
      <c r="I451" s="19">
        <f>IF(G451="No major surgery",0,G451)</f>
        <v>0</v>
      </c>
      <c r="J451" s="21" t="str" cm="1">
        <f t="array" ref="J451">_xlfn.IFS(B451&lt;18.5,"Under Weight",B451&lt;=24.9,"Normal Weight",B451&lt;=29.999,"Over Weight",B451&gt;=30,"Obesity")</f>
        <v>Obesity</v>
      </c>
      <c r="K451" s="7" t="str" cm="1">
        <f t="array" ref="K451">_xlfn.IFS(C451&lt;5.7,"Normal",C451&lt;=6.4,"Prediabetes",C451&gt;6.4,"Diabetes")</f>
        <v>Diabetes</v>
      </c>
    </row>
    <row r="452" spans="1:11">
      <c r="A452" s="12" t="s">
        <v>492</v>
      </c>
      <c r="B452" s="12">
        <v>27.5</v>
      </c>
      <c r="C452" s="20">
        <v>10.75</v>
      </c>
      <c r="D452" s="12" t="s">
        <v>8337</v>
      </c>
      <c r="E452" s="12" t="s">
        <v>8337</v>
      </c>
      <c r="F452" s="12" t="s">
        <v>8337</v>
      </c>
      <c r="G452" s="12" t="s">
        <v>2387</v>
      </c>
      <c r="H452" s="12" t="s">
        <v>8337</v>
      </c>
      <c r="I452" s="19">
        <f>IF(G452="No major surgery",0,G452)</f>
        <v>0</v>
      </c>
      <c r="J452" s="21" t="str" cm="1">
        <f t="array" ref="J452">_xlfn.IFS(B452&lt;18.5,"Under Weight",B452&lt;=24.9,"Normal Weight",B452&lt;=29.999,"Over Weight",B452&gt;=30,"Obesity")</f>
        <v>Over Weight</v>
      </c>
      <c r="K452" s="7" t="str" cm="1">
        <f t="array" ref="K452">_xlfn.IFS(C452&lt;5.7,"Normal",C452&lt;=6.4,"Prediabetes",C452&gt;6.4,"Diabetes")</f>
        <v>Diabetes</v>
      </c>
    </row>
    <row r="453" spans="1:11">
      <c r="A453" s="12" t="s">
        <v>493</v>
      </c>
      <c r="B453" s="12">
        <v>25.8</v>
      </c>
      <c r="C453" s="20">
        <v>7.8</v>
      </c>
      <c r="D453" s="12" t="s">
        <v>8337</v>
      </c>
      <c r="E453" s="12" t="s">
        <v>8337</v>
      </c>
      <c r="F453" s="12" t="s">
        <v>8337</v>
      </c>
      <c r="G453" s="12" t="s">
        <v>2387</v>
      </c>
      <c r="H453" s="12" t="s">
        <v>8337</v>
      </c>
      <c r="I453" s="19">
        <f>IF(G453="No major surgery",0,G453)</f>
        <v>0</v>
      </c>
      <c r="J453" s="21" t="str" cm="1">
        <f t="array" ref="J453">_xlfn.IFS(B453&lt;18.5,"Under Weight",B453&lt;=24.9,"Normal Weight",B453&lt;=29.999,"Over Weight",B453&gt;=30,"Obesity")</f>
        <v>Over Weight</v>
      </c>
      <c r="K453" s="7" t="str" cm="1">
        <f t="array" ref="K453">_xlfn.IFS(C453&lt;5.7,"Normal",C453&lt;=6.4,"Prediabetes",C453&gt;6.4,"Diabetes")</f>
        <v>Diabetes</v>
      </c>
    </row>
    <row r="454" spans="1:11">
      <c r="A454" s="12" t="s">
        <v>494</v>
      </c>
      <c r="B454" s="12">
        <v>25</v>
      </c>
      <c r="C454" s="20">
        <v>7.04</v>
      </c>
      <c r="D454" s="12" t="s">
        <v>8337</v>
      </c>
      <c r="E454" s="12" t="s">
        <v>8337</v>
      </c>
      <c r="F454" s="12" t="s">
        <v>8337</v>
      </c>
      <c r="G454" s="12" t="s">
        <v>2387</v>
      </c>
      <c r="H454" s="12" t="s">
        <v>8337</v>
      </c>
      <c r="I454" s="19">
        <f>IF(G454="No major surgery",0,G454)</f>
        <v>0</v>
      </c>
      <c r="J454" s="21" t="str" cm="1">
        <f t="array" ref="J454">_xlfn.IFS(B454&lt;18.5,"Under Weight",B454&lt;=24.9,"Normal Weight",B454&lt;=29.999,"Over Weight",B454&gt;=30,"Obesity")</f>
        <v>Over Weight</v>
      </c>
      <c r="K454" s="7" t="str" cm="1">
        <f t="array" ref="K454">_xlfn.IFS(C454&lt;5.7,"Normal",C454&lt;=6.4,"Prediabetes",C454&gt;6.4,"Diabetes")</f>
        <v>Diabetes</v>
      </c>
    </row>
    <row r="455" spans="1:11">
      <c r="A455" s="12" t="s">
        <v>495</v>
      </c>
      <c r="B455" s="12">
        <v>41.2</v>
      </c>
      <c r="C455" s="20">
        <v>4.18</v>
      </c>
      <c r="D455" s="12" t="s">
        <v>8338</v>
      </c>
      <c r="E455" s="12" t="s">
        <v>8337</v>
      </c>
      <c r="F455" s="12" t="s">
        <v>8337</v>
      </c>
      <c r="G455" s="12" t="s">
        <v>2387</v>
      </c>
      <c r="H455" s="12" t="s">
        <v>8337</v>
      </c>
      <c r="I455" s="19">
        <f>IF(G455="No major surgery",0,G455)</f>
        <v>0</v>
      </c>
      <c r="J455" s="21" t="str" cm="1">
        <f t="array" ref="J455">_xlfn.IFS(B455&lt;18.5,"Under Weight",B455&lt;=24.9,"Normal Weight",B455&lt;=29.999,"Over Weight",B455&gt;=30,"Obesity")</f>
        <v>Obesity</v>
      </c>
      <c r="K455" s="7" t="str" cm="1">
        <f t="array" ref="K455">_xlfn.IFS(C455&lt;5.7,"Normal",C455&lt;=6.4,"Prediabetes",C455&gt;6.4,"Diabetes")</f>
        <v>Normal</v>
      </c>
    </row>
    <row r="456" spans="1:11">
      <c r="A456" s="12" t="s">
        <v>496</v>
      </c>
      <c r="B456" s="12">
        <v>17.78</v>
      </c>
      <c r="C456" s="20">
        <v>8.19</v>
      </c>
      <c r="D456" s="12" t="s">
        <v>8337</v>
      </c>
      <c r="E456" s="12" t="s">
        <v>8337</v>
      </c>
      <c r="F456" s="12" t="s">
        <v>8337</v>
      </c>
      <c r="G456" s="12" t="s">
        <v>2387</v>
      </c>
      <c r="H456" s="12" t="s">
        <v>8337</v>
      </c>
      <c r="I456" s="19">
        <f>IF(G456="No major surgery",0,G456)</f>
        <v>0</v>
      </c>
      <c r="J456" s="21" t="str" cm="1">
        <f t="array" ref="J456">_xlfn.IFS(B456&lt;18.5,"Under Weight",B456&lt;=24.9,"Normal Weight",B456&lt;=29.999,"Over Weight",B456&gt;=30,"Obesity")</f>
        <v>Under Weight</v>
      </c>
      <c r="K456" s="7" t="str" cm="1">
        <f t="array" ref="K456">_xlfn.IFS(C456&lt;5.7,"Normal",C456&lt;=6.4,"Prediabetes",C456&gt;6.4,"Diabetes")</f>
        <v>Diabetes</v>
      </c>
    </row>
    <row r="457" spans="1:11">
      <c r="A457" s="12" t="s">
        <v>497</v>
      </c>
      <c r="B457" s="12">
        <v>40.119999999999997</v>
      </c>
      <c r="C457" s="20">
        <v>6.22</v>
      </c>
      <c r="D457" s="12" t="s">
        <v>8338</v>
      </c>
      <c r="E457" s="12" t="s">
        <v>8337</v>
      </c>
      <c r="F457" s="12" t="s">
        <v>8338</v>
      </c>
      <c r="G457" s="12">
        <v>1</v>
      </c>
      <c r="H457" s="12" t="s">
        <v>8337</v>
      </c>
      <c r="I457" s="19">
        <f>IF(G457="No major surgery",0,G457)</f>
        <v>1</v>
      </c>
      <c r="J457" s="21" t="str" cm="1">
        <f t="array" ref="J457">_xlfn.IFS(B457&lt;18.5,"Under Weight",B457&lt;=24.9,"Normal Weight",B457&lt;=29.999,"Over Weight",B457&gt;=30,"Obesity")</f>
        <v>Obesity</v>
      </c>
      <c r="K457" s="7" t="str" cm="1">
        <f t="array" ref="K457">_xlfn.IFS(C457&lt;5.7,"Normal",C457&lt;=6.4,"Prediabetes",C457&gt;6.4,"Diabetes")</f>
        <v>Prediabetes</v>
      </c>
    </row>
    <row r="458" spans="1:11">
      <c r="A458" s="12" t="s">
        <v>498</v>
      </c>
      <c r="B458" s="12">
        <v>19.350000000000001</v>
      </c>
      <c r="C458" s="20">
        <v>8.2200000000000006</v>
      </c>
      <c r="D458" s="12" t="s">
        <v>8338</v>
      </c>
      <c r="E458" s="12" t="s">
        <v>8337</v>
      </c>
      <c r="F458" s="12" t="s">
        <v>8337</v>
      </c>
      <c r="G458" s="12" t="s">
        <v>2387</v>
      </c>
      <c r="H458" s="12" t="s">
        <v>8337</v>
      </c>
      <c r="I458" s="19">
        <f>IF(G458="No major surgery",0,G458)</f>
        <v>0</v>
      </c>
      <c r="J458" s="21" t="str" cm="1">
        <f t="array" ref="J458">_xlfn.IFS(B458&lt;18.5,"Under Weight",B458&lt;=24.9,"Normal Weight",B458&lt;=29.999,"Over Weight",B458&gt;=30,"Obesity")</f>
        <v>Normal Weight</v>
      </c>
      <c r="K458" s="7" t="str" cm="1">
        <f t="array" ref="K458">_xlfn.IFS(C458&lt;5.7,"Normal",C458&lt;=6.4,"Prediabetes",C458&gt;6.4,"Diabetes")</f>
        <v>Diabetes</v>
      </c>
    </row>
    <row r="459" spans="1:11">
      <c r="A459" s="12" t="s">
        <v>499</v>
      </c>
      <c r="B459" s="12">
        <v>35.200000000000003</v>
      </c>
      <c r="C459" s="20">
        <v>8.01</v>
      </c>
      <c r="D459" s="12" t="s">
        <v>8338</v>
      </c>
      <c r="E459" s="12" t="s">
        <v>8337</v>
      </c>
      <c r="F459" s="12" t="s">
        <v>8337</v>
      </c>
      <c r="G459" s="12">
        <v>1</v>
      </c>
      <c r="H459" s="12" t="s">
        <v>8338</v>
      </c>
      <c r="I459" s="19">
        <f>IF(G459="No major surgery",0,G459)</f>
        <v>1</v>
      </c>
      <c r="J459" s="21" t="str" cm="1">
        <f t="array" ref="J459">_xlfn.IFS(B459&lt;18.5,"Under Weight",B459&lt;=24.9,"Normal Weight",B459&lt;=29.999,"Over Weight",B459&gt;=30,"Obesity")</f>
        <v>Obesity</v>
      </c>
      <c r="K459" s="7" t="str" cm="1">
        <f t="array" ref="K459">_xlfn.IFS(C459&lt;5.7,"Normal",C459&lt;=6.4,"Prediabetes",C459&gt;6.4,"Diabetes")</f>
        <v>Diabetes</v>
      </c>
    </row>
    <row r="460" spans="1:11">
      <c r="A460" s="12" t="s">
        <v>500</v>
      </c>
      <c r="B460" s="12">
        <v>36.69</v>
      </c>
      <c r="C460" s="20">
        <v>6.15</v>
      </c>
      <c r="D460" s="12" t="s">
        <v>8337</v>
      </c>
      <c r="E460" s="12" t="s">
        <v>8337</v>
      </c>
      <c r="F460" s="12" t="s">
        <v>8337</v>
      </c>
      <c r="G460" s="12" t="s">
        <v>2387</v>
      </c>
      <c r="H460" s="12" t="s">
        <v>8337</v>
      </c>
      <c r="I460" s="19">
        <f>IF(G460="No major surgery",0,G460)</f>
        <v>0</v>
      </c>
      <c r="J460" s="21" t="str" cm="1">
        <f t="array" ref="J460">_xlfn.IFS(B460&lt;18.5,"Under Weight",B460&lt;=24.9,"Normal Weight",B460&lt;=29.999,"Over Weight",B460&gt;=30,"Obesity")</f>
        <v>Obesity</v>
      </c>
      <c r="K460" s="7" t="str" cm="1">
        <f t="array" ref="K460">_xlfn.IFS(C460&lt;5.7,"Normal",C460&lt;=6.4,"Prediabetes",C460&gt;6.4,"Diabetes")</f>
        <v>Prediabetes</v>
      </c>
    </row>
    <row r="461" spans="1:11">
      <c r="A461" s="12" t="s">
        <v>501</v>
      </c>
      <c r="B461" s="12">
        <v>28.51</v>
      </c>
      <c r="C461" s="20">
        <v>5.65</v>
      </c>
      <c r="D461" s="12" t="s">
        <v>8338</v>
      </c>
      <c r="E461" s="12" t="s">
        <v>8337</v>
      </c>
      <c r="F461" s="12" t="s">
        <v>8337</v>
      </c>
      <c r="G461" s="12">
        <v>1</v>
      </c>
      <c r="H461" s="12" t="s">
        <v>8337</v>
      </c>
      <c r="I461" s="19">
        <f>IF(G461="No major surgery",0,G461)</f>
        <v>1</v>
      </c>
      <c r="J461" s="21" t="str" cm="1">
        <f t="array" ref="J461">_xlfn.IFS(B461&lt;18.5,"Under Weight",B461&lt;=24.9,"Normal Weight",B461&lt;=29.999,"Over Weight",B461&gt;=30,"Obesity")</f>
        <v>Over Weight</v>
      </c>
      <c r="K461" s="7" t="str" cm="1">
        <f t="array" ref="K461">_xlfn.IFS(C461&lt;5.7,"Normal",C461&lt;=6.4,"Prediabetes",C461&gt;6.4,"Diabetes")</f>
        <v>Normal</v>
      </c>
    </row>
    <row r="462" spans="1:11">
      <c r="A462" s="12" t="s">
        <v>502</v>
      </c>
      <c r="B462" s="12">
        <v>30.21</v>
      </c>
      <c r="C462" s="20">
        <v>5.5</v>
      </c>
      <c r="D462" s="12" t="s">
        <v>8337</v>
      </c>
      <c r="E462" s="12" t="s">
        <v>8337</v>
      </c>
      <c r="F462" s="12" t="s">
        <v>8337</v>
      </c>
      <c r="G462" s="12">
        <v>1</v>
      </c>
      <c r="H462" s="12" t="s">
        <v>8337</v>
      </c>
      <c r="I462" s="19">
        <f>IF(G462="No major surgery",0,G462)</f>
        <v>1</v>
      </c>
      <c r="J462" s="21" t="str" cm="1">
        <f t="array" ref="J462">_xlfn.IFS(B462&lt;18.5,"Under Weight",B462&lt;=24.9,"Normal Weight",B462&lt;=29.999,"Over Weight",B462&gt;=30,"Obesity")</f>
        <v>Obesity</v>
      </c>
      <c r="K462" s="7" t="str" cm="1">
        <f t="array" ref="K462">_xlfn.IFS(C462&lt;5.7,"Normal",C462&lt;=6.4,"Prediabetes",C462&gt;6.4,"Diabetes")</f>
        <v>Normal</v>
      </c>
    </row>
    <row r="463" spans="1:11">
      <c r="A463" s="12" t="s">
        <v>503</v>
      </c>
      <c r="B463" s="12">
        <v>24.33</v>
      </c>
      <c r="C463" s="20">
        <v>8</v>
      </c>
      <c r="D463" s="12" t="s">
        <v>8337</v>
      </c>
      <c r="E463" s="12" t="s">
        <v>8337</v>
      </c>
      <c r="F463" s="12" t="s">
        <v>8337</v>
      </c>
      <c r="G463" s="12" t="s">
        <v>2387</v>
      </c>
      <c r="H463" s="12" t="s">
        <v>8337</v>
      </c>
      <c r="I463" s="19">
        <f>IF(G463="No major surgery",0,G463)</f>
        <v>0</v>
      </c>
      <c r="J463" s="21" t="str" cm="1">
        <f t="array" ref="J463">_xlfn.IFS(B463&lt;18.5,"Under Weight",B463&lt;=24.9,"Normal Weight",B463&lt;=29.999,"Over Weight",B463&gt;=30,"Obesity")</f>
        <v>Normal Weight</v>
      </c>
      <c r="K463" s="7" t="str" cm="1">
        <f t="array" ref="K463">_xlfn.IFS(C463&lt;5.7,"Normal",C463&lt;=6.4,"Prediabetes",C463&gt;6.4,"Diabetes")</f>
        <v>Diabetes</v>
      </c>
    </row>
    <row r="464" spans="1:11">
      <c r="A464" s="12" t="s">
        <v>504</v>
      </c>
      <c r="B464" s="12">
        <v>19.855</v>
      </c>
      <c r="C464" s="20">
        <v>5.71</v>
      </c>
      <c r="D464" s="12" t="s">
        <v>8338</v>
      </c>
      <c r="E464" s="12" t="s">
        <v>8337</v>
      </c>
      <c r="F464" s="12" t="s">
        <v>8337</v>
      </c>
      <c r="G464" s="12" t="s">
        <v>2387</v>
      </c>
      <c r="H464" s="12" t="s">
        <v>8337</v>
      </c>
      <c r="I464" s="19">
        <f>IF(G464="No major surgery",0,G464)</f>
        <v>0</v>
      </c>
      <c r="J464" s="21" t="str" cm="1">
        <f t="array" ref="J464">_xlfn.IFS(B464&lt;18.5,"Under Weight",B464&lt;=24.9,"Normal Weight",B464&lt;=29.999,"Over Weight",B464&gt;=30,"Obesity")</f>
        <v>Normal Weight</v>
      </c>
      <c r="K464" s="7" t="str" cm="1">
        <f t="array" ref="K464">_xlfn.IFS(C464&lt;5.7,"Normal",C464&lt;=6.4,"Prediabetes",C464&gt;6.4,"Diabetes")</f>
        <v>Prediabetes</v>
      </c>
    </row>
    <row r="465" spans="1:11">
      <c r="A465" s="12" t="s">
        <v>505</v>
      </c>
      <c r="B465" s="12">
        <v>25.364999999999998</v>
      </c>
      <c r="C465" s="20">
        <v>11.71</v>
      </c>
      <c r="D465" s="12" t="s">
        <v>8337</v>
      </c>
      <c r="E465" s="12" t="s">
        <v>8337</v>
      </c>
      <c r="F465" s="12" t="s">
        <v>8337</v>
      </c>
      <c r="G465" s="12" t="s">
        <v>2387</v>
      </c>
      <c r="H465" s="12" t="s">
        <v>8337</v>
      </c>
      <c r="I465" s="19">
        <f>IF(G465="No major surgery",0,G465)</f>
        <v>0</v>
      </c>
      <c r="J465" s="21" t="str" cm="1">
        <f t="array" ref="J465">_xlfn.IFS(B465&lt;18.5,"Under Weight",B465&lt;=24.9,"Normal Weight",B465&lt;=29.999,"Over Weight",B465&gt;=30,"Obesity")</f>
        <v>Over Weight</v>
      </c>
      <c r="K465" s="7" t="str" cm="1">
        <f t="array" ref="K465">_xlfn.IFS(C465&lt;5.7,"Normal",C465&lt;=6.4,"Prediabetes",C465&gt;6.4,"Diabetes")</f>
        <v>Diabetes</v>
      </c>
    </row>
    <row r="466" spans="1:11">
      <c r="A466" s="12" t="s">
        <v>506</v>
      </c>
      <c r="B466" s="12">
        <v>29.6</v>
      </c>
      <c r="C466" s="20">
        <v>6.17</v>
      </c>
      <c r="D466" s="12" t="s">
        <v>8338</v>
      </c>
      <c r="E466" s="12" t="s">
        <v>8337</v>
      </c>
      <c r="F466" s="12" t="s">
        <v>8338</v>
      </c>
      <c r="G466" s="12">
        <v>1</v>
      </c>
      <c r="H466" s="12" t="s">
        <v>8337</v>
      </c>
      <c r="I466" s="19">
        <f>IF(G466="No major surgery",0,G466)</f>
        <v>1</v>
      </c>
      <c r="J466" s="21" t="str" cm="1">
        <f t="array" ref="J466">_xlfn.IFS(B466&lt;18.5,"Under Weight",B466&lt;=24.9,"Normal Weight",B466&lt;=29.999,"Over Weight",B466&gt;=30,"Obesity")</f>
        <v>Over Weight</v>
      </c>
      <c r="K466" s="7" t="str" cm="1">
        <f t="array" ref="K466">_xlfn.IFS(C466&lt;5.7,"Normal",C466&lt;=6.4,"Prediabetes",C466&gt;6.4,"Diabetes")</f>
        <v>Prediabetes</v>
      </c>
    </row>
    <row r="467" spans="1:11">
      <c r="A467" s="12" t="s">
        <v>507</v>
      </c>
      <c r="B467" s="12">
        <v>39.43</v>
      </c>
      <c r="C467" s="20">
        <v>6.1</v>
      </c>
      <c r="D467" s="12" t="s">
        <v>8338</v>
      </c>
      <c r="E467" s="12" t="s">
        <v>8337</v>
      </c>
      <c r="F467" s="12" t="s">
        <v>8338</v>
      </c>
      <c r="G467" s="12">
        <v>1</v>
      </c>
      <c r="H467" s="12" t="s">
        <v>8337</v>
      </c>
      <c r="I467" s="19">
        <f>IF(G467="No major surgery",0,G467)</f>
        <v>1</v>
      </c>
      <c r="J467" s="21" t="str" cm="1">
        <f t="array" ref="J467">_xlfn.IFS(B467&lt;18.5,"Under Weight",B467&lt;=24.9,"Normal Weight",B467&lt;=29.999,"Over Weight",B467&gt;=30,"Obesity")</f>
        <v>Obesity</v>
      </c>
      <c r="K467" s="7" t="str" cm="1">
        <f t="array" ref="K467">_xlfn.IFS(C467&lt;5.7,"Normal",C467&lt;=6.4,"Prediabetes",C467&gt;6.4,"Diabetes")</f>
        <v>Prediabetes</v>
      </c>
    </row>
    <row r="468" spans="1:11">
      <c r="A468" s="12" t="s">
        <v>508</v>
      </c>
      <c r="B468" s="12">
        <v>27.34</v>
      </c>
      <c r="C468" s="20">
        <v>5.19</v>
      </c>
      <c r="D468" s="12" t="s">
        <v>8338</v>
      </c>
      <c r="E468" s="12" t="s">
        <v>8337</v>
      </c>
      <c r="F468" s="12" t="s">
        <v>8337</v>
      </c>
      <c r="G468" s="12">
        <v>1</v>
      </c>
      <c r="H468" s="12" t="s">
        <v>8337</v>
      </c>
      <c r="I468" s="19">
        <f>IF(G468="No major surgery",0,G468)</f>
        <v>1</v>
      </c>
      <c r="J468" s="21" t="str" cm="1">
        <f t="array" ref="J468">_xlfn.IFS(B468&lt;18.5,"Under Weight",B468&lt;=24.9,"Normal Weight",B468&lt;=29.999,"Over Weight",B468&gt;=30,"Obesity")</f>
        <v>Over Weight</v>
      </c>
      <c r="K468" s="7" t="str" cm="1">
        <f t="array" ref="K468">_xlfn.IFS(C468&lt;5.7,"Normal",C468&lt;=6.4,"Prediabetes",C468&gt;6.4,"Diabetes")</f>
        <v>Normal</v>
      </c>
    </row>
    <row r="469" spans="1:11">
      <c r="A469" s="12" t="s">
        <v>509</v>
      </c>
      <c r="B469" s="12">
        <v>39.01</v>
      </c>
      <c r="C469" s="20">
        <v>5.37</v>
      </c>
      <c r="D469" s="12" t="s">
        <v>8338</v>
      </c>
      <c r="E469" s="12" t="s">
        <v>8337</v>
      </c>
      <c r="F469" s="12" t="s">
        <v>8337</v>
      </c>
      <c r="G469" s="12" t="s">
        <v>2387</v>
      </c>
      <c r="H469" s="12" t="s">
        <v>8337</v>
      </c>
      <c r="I469" s="19">
        <f>IF(G469="No major surgery",0,G469)</f>
        <v>0</v>
      </c>
      <c r="J469" s="21" t="str" cm="1">
        <f t="array" ref="J469">_xlfn.IFS(B469&lt;18.5,"Under Weight",B469&lt;=24.9,"Normal Weight",B469&lt;=29.999,"Over Weight",B469&gt;=30,"Obesity")</f>
        <v>Obesity</v>
      </c>
      <c r="K469" s="7" t="str" cm="1">
        <f t="array" ref="K469">_xlfn.IFS(C469&lt;5.7,"Normal",C469&lt;=6.4,"Prediabetes",C469&gt;6.4,"Diabetes")</f>
        <v>Normal</v>
      </c>
    </row>
    <row r="470" spans="1:11">
      <c r="A470" s="12" t="s">
        <v>510</v>
      </c>
      <c r="B470" s="12">
        <v>53.62</v>
      </c>
      <c r="C470" s="20">
        <v>5.21</v>
      </c>
      <c r="D470" s="12" t="s">
        <v>8337</v>
      </c>
      <c r="E470" s="12" t="s">
        <v>8337</v>
      </c>
      <c r="F470" s="12" t="s">
        <v>8337</v>
      </c>
      <c r="G470" s="12" t="s">
        <v>2387</v>
      </c>
      <c r="H470" s="12" t="s">
        <v>8338</v>
      </c>
      <c r="I470" s="19">
        <f>IF(G470="No major surgery",0,G470)</f>
        <v>0</v>
      </c>
      <c r="J470" s="21" t="str" cm="1">
        <f t="array" ref="J470">_xlfn.IFS(B470&lt;18.5,"Under Weight",B470&lt;=24.9,"Normal Weight",B470&lt;=29.999,"Over Weight",B470&gt;=30,"Obesity")</f>
        <v>Obesity</v>
      </c>
      <c r="K470" s="7" t="str" cm="1">
        <f t="array" ref="K470">_xlfn.IFS(C470&lt;5.7,"Normal",C470&lt;=6.4,"Prediabetes",C470&gt;6.4,"Diabetes")</f>
        <v>Normal</v>
      </c>
    </row>
    <row r="471" spans="1:11">
      <c r="A471" s="12" t="s">
        <v>511</v>
      </c>
      <c r="B471" s="12">
        <v>18.989999999999998</v>
      </c>
      <c r="C471" s="20">
        <v>10.82</v>
      </c>
      <c r="D471" s="12" t="s">
        <v>8338</v>
      </c>
      <c r="E471" s="12" t="s">
        <v>8337</v>
      </c>
      <c r="F471" s="12" t="s">
        <v>8337</v>
      </c>
      <c r="G471" s="12" t="s">
        <v>2387</v>
      </c>
      <c r="H471" s="12" t="s">
        <v>8337</v>
      </c>
      <c r="I471" s="19">
        <f>IF(G471="No major surgery",0,G471)</f>
        <v>0</v>
      </c>
      <c r="J471" s="21" t="str" cm="1">
        <f t="array" ref="J471">_xlfn.IFS(B471&lt;18.5,"Under Weight",B471&lt;=24.9,"Normal Weight",B471&lt;=29.999,"Over Weight",B471&gt;=30,"Obesity")</f>
        <v>Normal Weight</v>
      </c>
      <c r="K471" s="7" t="str" cm="1">
        <f t="array" ref="K471">_xlfn.IFS(C471&lt;5.7,"Normal",C471&lt;=6.4,"Prediabetes",C471&gt;6.4,"Diabetes")</f>
        <v>Diabetes</v>
      </c>
    </row>
    <row r="472" spans="1:11">
      <c r="A472" s="12" t="s">
        <v>512</v>
      </c>
      <c r="B472" s="12">
        <v>42.3</v>
      </c>
      <c r="C472" s="20">
        <v>6.06</v>
      </c>
      <c r="D472" s="12" t="s">
        <v>8338</v>
      </c>
      <c r="E472" s="12" t="s">
        <v>8337</v>
      </c>
      <c r="F472" s="12" t="s">
        <v>8337</v>
      </c>
      <c r="G472" s="12" t="s">
        <v>2387</v>
      </c>
      <c r="H472" s="12" t="s">
        <v>8337</v>
      </c>
      <c r="I472" s="19">
        <f>IF(G472="No major surgery",0,G472)</f>
        <v>0</v>
      </c>
      <c r="J472" s="21" t="str" cm="1">
        <f t="array" ref="J472">_xlfn.IFS(B472&lt;18.5,"Under Weight",B472&lt;=24.9,"Normal Weight",B472&lt;=29.999,"Over Weight",B472&gt;=30,"Obesity")</f>
        <v>Obesity</v>
      </c>
      <c r="K472" s="7" t="str" cm="1">
        <f t="array" ref="K472">_xlfn.IFS(C472&lt;5.7,"Normal",C472&lt;=6.4,"Prediabetes",C472&gt;6.4,"Diabetes")</f>
        <v>Prediabetes</v>
      </c>
    </row>
    <row r="473" spans="1:11">
      <c r="A473" s="12" t="s">
        <v>513</v>
      </c>
      <c r="B473" s="12">
        <v>39.805</v>
      </c>
      <c r="C473" s="20">
        <v>5.91</v>
      </c>
      <c r="D473" s="12" t="s">
        <v>8337</v>
      </c>
      <c r="E473" s="12" t="s">
        <v>8337</v>
      </c>
      <c r="F473" s="12" t="s">
        <v>8337</v>
      </c>
      <c r="G473" s="12" t="s">
        <v>2387</v>
      </c>
      <c r="H473" s="12" t="s">
        <v>8337</v>
      </c>
      <c r="I473" s="19">
        <f>IF(G473="No major surgery",0,G473)</f>
        <v>0</v>
      </c>
      <c r="J473" s="21" t="str" cm="1">
        <f t="array" ref="J473">_xlfn.IFS(B473&lt;18.5,"Under Weight",B473&lt;=24.9,"Normal Weight",B473&lt;=29.999,"Over Weight",B473&gt;=30,"Obesity")</f>
        <v>Obesity</v>
      </c>
      <c r="K473" s="7" t="str" cm="1">
        <f t="array" ref="K473">_xlfn.IFS(C473&lt;5.7,"Normal",C473&lt;=6.4,"Prediabetes",C473&gt;6.4,"Diabetes")</f>
        <v>Prediabetes</v>
      </c>
    </row>
    <row r="474" spans="1:11">
      <c r="A474" s="12" t="s">
        <v>514</v>
      </c>
      <c r="B474" s="12">
        <v>33.700000000000003</v>
      </c>
      <c r="C474" s="20">
        <v>5.87</v>
      </c>
      <c r="D474" s="12" t="s">
        <v>8337</v>
      </c>
      <c r="E474" s="12" t="s">
        <v>8337</v>
      </c>
      <c r="F474" s="12" t="s">
        <v>8337</v>
      </c>
      <c r="G474" s="12" t="s">
        <v>2387</v>
      </c>
      <c r="H474" s="12" t="s">
        <v>8337</v>
      </c>
      <c r="I474" s="19">
        <f>IF(G474="No major surgery",0,G474)</f>
        <v>0</v>
      </c>
      <c r="J474" s="21" t="str" cm="1">
        <f t="array" ref="J474">_xlfn.IFS(B474&lt;18.5,"Under Weight",B474&lt;=24.9,"Normal Weight",B474&lt;=29.999,"Over Weight",B474&gt;=30,"Obesity")</f>
        <v>Obesity</v>
      </c>
      <c r="K474" s="7" t="str" cm="1">
        <f t="array" ref="K474">_xlfn.IFS(C474&lt;5.7,"Normal",C474&lt;=6.4,"Prediabetes",C474&gt;6.4,"Diabetes")</f>
        <v>Prediabetes</v>
      </c>
    </row>
    <row r="475" spans="1:11">
      <c r="A475" s="12" t="s">
        <v>515</v>
      </c>
      <c r="B475" s="12">
        <v>36.195</v>
      </c>
      <c r="C475" s="20">
        <v>6.22</v>
      </c>
      <c r="D475" s="12" t="s">
        <v>8337</v>
      </c>
      <c r="E475" s="12" t="s">
        <v>8337</v>
      </c>
      <c r="F475" s="12" t="s">
        <v>8337</v>
      </c>
      <c r="G475" s="12" t="s">
        <v>2387</v>
      </c>
      <c r="H475" s="12" t="s">
        <v>8337</v>
      </c>
      <c r="I475" s="19">
        <f>IF(G475="No major surgery",0,G475)</f>
        <v>0</v>
      </c>
      <c r="J475" s="21" t="str" cm="1">
        <f t="array" ref="J475">_xlfn.IFS(B475&lt;18.5,"Under Weight",B475&lt;=24.9,"Normal Weight",B475&lt;=29.999,"Over Weight",B475&gt;=30,"Obesity")</f>
        <v>Obesity</v>
      </c>
      <c r="K475" s="7" t="str" cm="1">
        <f t="array" ref="K475">_xlfn.IFS(C475&lt;5.7,"Normal",C475&lt;=6.4,"Prediabetes",C475&gt;6.4,"Diabetes")</f>
        <v>Prediabetes</v>
      </c>
    </row>
    <row r="476" spans="1:11">
      <c r="A476" s="12" t="s">
        <v>516</v>
      </c>
      <c r="B476" s="12">
        <v>32.6</v>
      </c>
      <c r="C476" s="20">
        <v>5.73</v>
      </c>
      <c r="D476" s="12" t="s">
        <v>8337</v>
      </c>
      <c r="E476" s="12" t="s">
        <v>8337</v>
      </c>
      <c r="F476" s="12" t="s">
        <v>8338</v>
      </c>
      <c r="G476" s="12">
        <v>1</v>
      </c>
      <c r="H476" s="12" t="s">
        <v>8337</v>
      </c>
      <c r="I476" s="19">
        <f>IF(G476="No major surgery",0,G476)</f>
        <v>1</v>
      </c>
      <c r="J476" s="21" t="str" cm="1">
        <f t="array" ref="J476">_xlfn.IFS(B476&lt;18.5,"Under Weight",B476&lt;=24.9,"Normal Weight",B476&lt;=29.999,"Over Weight",B476&gt;=30,"Obesity")</f>
        <v>Obesity</v>
      </c>
      <c r="K476" s="7" t="str" cm="1">
        <f t="array" ref="K476">_xlfn.IFS(C476&lt;5.7,"Normal",C476&lt;=6.4,"Prediabetes",C476&gt;6.4,"Diabetes")</f>
        <v>Prediabetes</v>
      </c>
    </row>
    <row r="477" spans="1:11">
      <c r="A477" s="12" t="s">
        <v>517</v>
      </c>
      <c r="B477" s="12">
        <v>30.2</v>
      </c>
      <c r="C477" s="20">
        <v>5.7</v>
      </c>
      <c r="D477" s="12" t="s">
        <v>8337</v>
      </c>
      <c r="E477" s="12" t="s">
        <v>8337</v>
      </c>
      <c r="F477" s="12" t="s">
        <v>8337</v>
      </c>
      <c r="G477" s="12" t="s">
        <v>2387</v>
      </c>
      <c r="H477" s="12" t="s">
        <v>8337</v>
      </c>
      <c r="I477" s="19">
        <f>IF(G477="No major surgery",0,G477)</f>
        <v>0</v>
      </c>
      <c r="J477" s="21" t="str" cm="1">
        <f t="array" ref="J477">_xlfn.IFS(B477&lt;18.5,"Under Weight",B477&lt;=24.9,"Normal Weight",B477&lt;=29.999,"Over Weight",B477&gt;=30,"Obesity")</f>
        <v>Obesity</v>
      </c>
      <c r="K477" s="7" t="str" cm="1">
        <f t="array" ref="K477">_xlfn.IFS(C477&lt;5.7,"Normal",C477&lt;=6.4,"Prediabetes",C477&gt;6.4,"Diabetes")</f>
        <v>Prediabetes</v>
      </c>
    </row>
    <row r="478" spans="1:11">
      <c r="A478" s="12" t="s">
        <v>518</v>
      </c>
      <c r="B478" s="12">
        <v>27.645</v>
      </c>
      <c r="C478" s="20">
        <v>9.91</v>
      </c>
      <c r="D478" s="12" t="s">
        <v>8337</v>
      </c>
      <c r="E478" s="12" t="s">
        <v>8337</v>
      </c>
      <c r="F478" s="12" t="s">
        <v>8337</v>
      </c>
      <c r="G478" s="12" t="s">
        <v>2387</v>
      </c>
      <c r="H478" s="12" t="s">
        <v>8337</v>
      </c>
      <c r="I478" s="19">
        <f>IF(G478="No major surgery",0,G478)</f>
        <v>0</v>
      </c>
      <c r="J478" s="21" t="str" cm="1">
        <f t="array" ref="J478">_xlfn.IFS(B478&lt;18.5,"Under Weight",B478&lt;=24.9,"Normal Weight",B478&lt;=29.999,"Over Weight",B478&gt;=30,"Obesity")</f>
        <v>Over Weight</v>
      </c>
      <c r="K478" s="7" t="str" cm="1">
        <f t="array" ref="K478">_xlfn.IFS(C478&lt;5.7,"Normal",C478&lt;=6.4,"Prediabetes",C478&gt;6.4,"Diabetes")</f>
        <v>Diabetes</v>
      </c>
    </row>
    <row r="479" spans="1:11">
      <c r="A479" s="12" t="s">
        <v>519</v>
      </c>
      <c r="B479" s="12">
        <v>26.41</v>
      </c>
      <c r="C479" s="20">
        <v>11.4</v>
      </c>
      <c r="D479" s="12" t="s">
        <v>8337</v>
      </c>
      <c r="E479" s="12" t="s">
        <v>8337</v>
      </c>
      <c r="F479" s="12" t="s">
        <v>8337</v>
      </c>
      <c r="G479" s="12" t="s">
        <v>2387</v>
      </c>
      <c r="H479" s="12" t="s">
        <v>8337</v>
      </c>
      <c r="I479" s="19">
        <f>IF(G479="No major surgery",0,G479)</f>
        <v>0</v>
      </c>
      <c r="J479" s="21" t="str" cm="1">
        <f t="array" ref="J479">_xlfn.IFS(B479&lt;18.5,"Under Weight",B479&lt;=24.9,"Normal Weight",B479&lt;=29.999,"Over Weight",B479&gt;=30,"Obesity")</f>
        <v>Over Weight</v>
      </c>
      <c r="K479" s="7" t="str" cm="1">
        <f t="array" ref="K479">_xlfn.IFS(C479&lt;5.7,"Normal",C479&lt;=6.4,"Prediabetes",C479&gt;6.4,"Diabetes")</f>
        <v>Diabetes</v>
      </c>
    </row>
    <row r="480" spans="1:11">
      <c r="A480" s="12" t="s">
        <v>520</v>
      </c>
      <c r="B480" s="12">
        <v>34.1</v>
      </c>
      <c r="C480" s="20">
        <v>6.29</v>
      </c>
      <c r="D480" s="12" t="s">
        <v>8338</v>
      </c>
      <c r="E480" s="12" t="s">
        <v>8337</v>
      </c>
      <c r="F480" s="12" t="s">
        <v>8338</v>
      </c>
      <c r="G480" s="12">
        <v>1</v>
      </c>
      <c r="H480" s="12" t="s">
        <v>8337</v>
      </c>
      <c r="I480" s="19">
        <f>IF(G480="No major surgery",0,G480)</f>
        <v>1</v>
      </c>
      <c r="J480" s="21" t="str" cm="1">
        <f t="array" ref="J480">_xlfn.IFS(B480&lt;18.5,"Under Weight",B480&lt;=24.9,"Normal Weight",B480&lt;=29.999,"Over Weight",B480&gt;=30,"Obesity")</f>
        <v>Obesity</v>
      </c>
      <c r="K480" s="7" t="str" cm="1">
        <f t="array" ref="K480">_xlfn.IFS(C480&lt;5.7,"Normal",C480&lt;=6.4,"Prediabetes",C480&gt;6.4,"Diabetes")</f>
        <v>Prediabetes</v>
      </c>
    </row>
    <row r="481" spans="1:11">
      <c r="A481" s="12" t="s">
        <v>521</v>
      </c>
      <c r="B481" s="12">
        <v>36.67</v>
      </c>
      <c r="C481" s="20">
        <v>6.27</v>
      </c>
      <c r="D481" s="12" t="s">
        <v>8337</v>
      </c>
      <c r="E481" s="12" t="s">
        <v>8337</v>
      </c>
      <c r="F481" s="12" t="s">
        <v>8337</v>
      </c>
      <c r="G481" s="12" t="s">
        <v>2387</v>
      </c>
      <c r="H481" s="12" t="s">
        <v>8338</v>
      </c>
      <c r="I481" s="19">
        <f>IF(G481="No major surgery",0,G481)</f>
        <v>0</v>
      </c>
      <c r="J481" s="21" t="str" cm="1">
        <f t="array" ref="J481">_xlfn.IFS(B481&lt;18.5,"Under Weight",B481&lt;=24.9,"Normal Weight",B481&lt;=29.999,"Over Weight",B481&gt;=30,"Obesity")</f>
        <v>Obesity</v>
      </c>
      <c r="K481" s="7" t="str" cm="1">
        <f t="array" ref="K481">_xlfn.IFS(C481&lt;5.7,"Normal",C481&lt;=6.4,"Prediabetes",C481&gt;6.4,"Diabetes")</f>
        <v>Prediabetes</v>
      </c>
    </row>
    <row r="482" spans="1:11">
      <c r="A482" s="12" t="s">
        <v>522</v>
      </c>
      <c r="B482" s="12">
        <v>17.3</v>
      </c>
      <c r="C482" s="20">
        <v>9.2799999999999994</v>
      </c>
      <c r="D482" s="12" t="s">
        <v>8337</v>
      </c>
      <c r="E482" s="12" t="s">
        <v>8337</v>
      </c>
      <c r="F482" s="12" t="s">
        <v>8337</v>
      </c>
      <c r="G482" s="12" t="s">
        <v>2387</v>
      </c>
      <c r="H482" s="12" t="s">
        <v>8337</v>
      </c>
      <c r="I482" s="19">
        <f>IF(G482="No major surgery",0,G482)</f>
        <v>0</v>
      </c>
      <c r="J482" s="21" t="str" cm="1">
        <f t="array" ref="J482">_xlfn.IFS(B482&lt;18.5,"Under Weight",B482&lt;=24.9,"Normal Weight",B482&lt;=29.999,"Over Weight",B482&gt;=30,"Obesity")</f>
        <v>Under Weight</v>
      </c>
      <c r="K482" s="7" t="str" cm="1">
        <f t="array" ref="K482">_xlfn.IFS(C482&lt;5.7,"Normal",C482&lt;=6.4,"Prediabetes",C482&gt;6.4,"Diabetes")</f>
        <v>Diabetes</v>
      </c>
    </row>
    <row r="483" spans="1:11">
      <c r="A483" s="12" t="s">
        <v>523</v>
      </c>
      <c r="B483" s="12">
        <v>35.020000000000003</v>
      </c>
      <c r="C483" s="20">
        <v>4.78</v>
      </c>
      <c r="D483" s="12" t="s">
        <v>8337</v>
      </c>
      <c r="E483" s="12" t="s">
        <v>8337</v>
      </c>
      <c r="F483" s="12" t="s">
        <v>8338</v>
      </c>
      <c r="G483" s="12">
        <v>1</v>
      </c>
      <c r="H483" s="12" t="s">
        <v>8337</v>
      </c>
      <c r="I483" s="19">
        <f>IF(G483="No major surgery",0,G483)</f>
        <v>1</v>
      </c>
      <c r="J483" s="21" t="str" cm="1">
        <f t="array" ref="J483">_xlfn.IFS(B483&lt;18.5,"Under Weight",B483&lt;=24.9,"Normal Weight",B483&lt;=29.999,"Over Weight",B483&gt;=30,"Obesity")</f>
        <v>Obesity</v>
      </c>
      <c r="K483" s="7" t="str" cm="1">
        <f t="array" ref="K483">_xlfn.IFS(C483&lt;5.7,"Normal",C483&lt;=6.4,"Prediabetes",C483&gt;6.4,"Diabetes")</f>
        <v>Normal</v>
      </c>
    </row>
    <row r="484" spans="1:11">
      <c r="A484" s="12" t="s">
        <v>524</v>
      </c>
      <c r="B484" s="12">
        <v>37.1</v>
      </c>
      <c r="C484" s="20">
        <v>8.8699999999999992</v>
      </c>
      <c r="D484" s="12" t="s">
        <v>8338</v>
      </c>
      <c r="E484" s="12" t="s">
        <v>8337</v>
      </c>
      <c r="F484" s="12" t="s">
        <v>8337</v>
      </c>
      <c r="G484" s="12" t="s">
        <v>2387</v>
      </c>
      <c r="H484" s="12" t="s">
        <v>8337</v>
      </c>
      <c r="I484" s="19">
        <f>IF(G484="No major surgery",0,G484)</f>
        <v>0</v>
      </c>
      <c r="J484" s="21" t="str" cm="1">
        <f t="array" ref="J484">_xlfn.IFS(B484&lt;18.5,"Under Weight",B484&lt;=24.9,"Normal Weight",B484&lt;=29.999,"Over Weight",B484&gt;=30,"Obesity")</f>
        <v>Obesity</v>
      </c>
      <c r="K484" s="7" t="str" cm="1">
        <f t="array" ref="K484">_xlfn.IFS(C484&lt;5.7,"Normal",C484&lt;=6.4,"Prediabetes",C484&gt;6.4,"Diabetes")</f>
        <v>Diabetes</v>
      </c>
    </row>
    <row r="485" spans="1:11">
      <c r="A485" s="12" t="s">
        <v>525</v>
      </c>
      <c r="B485" s="12">
        <v>16.79</v>
      </c>
      <c r="C485" s="20">
        <v>11.4</v>
      </c>
      <c r="D485" s="12" t="s">
        <v>8337</v>
      </c>
      <c r="E485" s="12" t="s">
        <v>8337</v>
      </c>
      <c r="F485" s="12" t="s">
        <v>8337</v>
      </c>
      <c r="G485" s="12" t="s">
        <v>2387</v>
      </c>
      <c r="H485" s="12" t="s">
        <v>8337</v>
      </c>
      <c r="I485" s="19">
        <f>IF(G485="No major surgery",0,G485)</f>
        <v>0</v>
      </c>
      <c r="J485" s="21" t="str" cm="1">
        <f t="array" ref="J485">_xlfn.IFS(B485&lt;18.5,"Under Weight",B485&lt;=24.9,"Normal Weight",B485&lt;=29.999,"Over Weight",B485&gt;=30,"Obesity")</f>
        <v>Under Weight</v>
      </c>
      <c r="K485" s="7" t="str" cm="1">
        <f t="array" ref="K485">_xlfn.IFS(C485&lt;5.7,"Normal",C485&lt;=6.4,"Prediabetes",C485&gt;6.4,"Diabetes")</f>
        <v>Diabetes</v>
      </c>
    </row>
    <row r="486" spans="1:11">
      <c r="A486" s="12" t="s">
        <v>526</v>
      </c>
      <c r="B486" s="12">
        <v>31.635000000000002</v>
      </c>
      <c r="C486" s="20">
        <v>9.1300000000000008</v>
      </c>
      <c r="D486" s="12" t="s">
        <v>8338</v>
      </c>
      <c r="E486" s="12" t="s">
        <v>8337</v>
      </c>
      <c r="F486" s="12" t="s">
        <v>8337</v>
      </c>
      <c r="G486" s="12" t="s">
        <v>2387</v>
      </c>
      <c r="H486" s="12" t="s">
        <v>8337</v>
      </c>
      <c r="I486" s="19">
        <f>IF(G486="No major surgery",0,G486)</f>
        <v>0</v>
      </c>
      <c r="J486" s="21" t="str" cm="1">
        <f t="array" ref="J486">_xlfn.IFS(B486&lt;18.5,"Under Weight",B486&lt;=24.9,"Normal Weight",B486&lt;=29.999,"Over Weight",B486&gt;=30,"Obesity")</f>
        <v>Obesity</v>
      </c>
      <c r="K486" s="7" t="str" cm="1">
        <f t="array" ref="K486">_xlfn.IFS(C486&lt;5.7,"Normal",C486&lt;=6.4,"Prediabetes",C486&gt;6.4,"Diabetes")</f>
        <v>Diabetes</v>
      </c>
    </row>
    <row r="487" spans="1:11">
      <c r="A487" s="12" t="s">
        <v>527</v>
      </c>
      <c r="B487" s="12">
        <v>24.19</v>
      </c>
      <c r="C487" s="20">
        <v>6.22</v>
      </c>
      <c r="D487" s="12" t="s">
        <v>8338</v>
      </c>
      <c r="E487" s="12" t="s">
        <v>8337</v>
      </c>
      <c r="F487" s="12" t="s">
        <v>8338</v>
      </c>
      <c r="G487" s="12">
        <v>1</v>
      </c>
      <c r="H487" s="12" t="s">
        <v>8337</v>
      </c>
      <c r="I487" s="19">
        <f>IF(G487="No major surgery",0,G487)</f>
        <v>1</v>
      </c>
      <c r="J487" s="21" t="str" cm="1">
        <f t="array" ref="J487">_xlfn.IFS(B487&lt;18.5,"Under Weight",B487&lt;=24.9,"Normal Weight",B487&lt;=29.999,"Over Weight",B487&gt;=30,"Obesity")</f>
        <v>Normal Weight</v>
      </c>
      <c r="K487" s="7" t="str" cm="1">
        <f t="array" ref="K487">_xlfn.IFS(C487&lt;5.7,"Normal",C487&lt;=6.4,"Prediabetes",C487&gt;6.4,"Diabetes")</f>
        <v>Prediabetes</v>
      </c>
    </row>
    <row r="488" spans="1:11">
      <c r="A488" s="12" t="s">
        <v>528</v>
      </c>
      <c r="B488" s="12">
        <v>35.29</v>
      </c>
      <c r="C488" s="20">
        <v>5.9</v>
      </c>
      <c r="D488" s="12" t="s">
        <v>8337</v>
      </c>
      <c r="E488" s="12" t="s">
        <v>8337</v>
      </c>
      <c r="F488" s="12" t="s">
        <v>8338</v>
      </c>
      <c r="G488" s="12">
        <v>1</v>
      </c>
      <c r="H488" s="12" t="s">
        <v>8337</v>
      </c>
      <c r="I488" s="19">
        <f>IF(G488="No major surgery",0,G488)</f>
        <v>1</v>
      </c>
      <c r="J488" s="21" t="str" cm="1">
        <f t="array" ref="J488">_xlfn.IFS(B488&lt;18.5,"Under Weight",B488&lt;=24.9,"Normal Weight",B488&lt;=29.999,"Over Weight",B488&gt;=30,"Obesity")</f>
        <v>Obesity</v>
      </c>
      <c r="K488" s="7" t="str" cm="1">
        <f t="array" ref="K488">_xlfn.IFS(C488&lt;5.7,"Normal",C488&lt;=6.4,"Prediabetes",C488&gt;6.4,"Diabetes")</f>
        <v>Prediabetes</v>
      </c>
    </row>
    <row r="489" spans="1:11">
      <c r="A489" s="12" t="s">
        <v>529</v>
      </c>
      <c r="B489" s="12">
        <v>35.299999999999997</v>
      </c>
      <c r="C489" s="20">
        <v>4.45</v>
      </c>
      <c r="D489" s="12" t="s">
        <v>8337</v>
      </c>
      <c r="E489" s="12" t="s">
        <v>8337</v>
      </c>
      <c r="F489" s="12" t="s">
        <v>8337</v>
      </c>
      <c r="G489" s="12" t="s">
        <v>2387</v>
      </c>
      <c r="H489" s="12" t="s">
        <v>8337</v>
      </c>
      <c r="I489" s="19">
        <f>IF(G489="No major surgery",0,G489)</f>
        <v>0</v>
      </c>
      <c r="J489" s="21" t="str" cm="1">
        <f t="array" ref="J489">_xlfn.IFS(B489&lt;18.5,"Under Weight",B489&lt;=24.9,"Normal Weight",B489&lt;=29.999,"Over Weight",B489&gt;=30,"Obesity")</f>
        <v>Obesity</v>
      </c>
      <c r="K489" s="7" t="str" cm="1">
        <f t="array" ref="K489">_xlfn.IFS(C489&lt;5.7,"Normal",C489&lt;=6.4,"Prediabetes",C489&gt;6.4,"Diabetes")</f>
        <v>Normal</v>
      </c>
    </row>
    <row r="490" spans="1:11">
      <c r="A490" s="12" t="s">
        <v>530</v>
      </c>
      <c r="B490" s="12">
        <v>35.64</v>
      </c>
      <c r="C490" s="20">
        <v>6.17</v>
      </c>
      <c r="D490" s="12" t="s">
        <v>8337</v>
      </c>
      <c r="E490" s="12" t="s">
        <v>8337</v>
      </c>
      <c r="F490" s="12" t="s">
        <v>8338</v>
      </c>
      <c r="G490" s="12">
        <v>1</v>
      </c>
      <c r="H490" s="12" t="s">
        <v>8337</v>
      </c>
      <c r="I490" s="19">
        <f>IF(G490="No major surgery",0,G490)</f>
        <v>1</v>
      </c>
      <c r="J490" s="21" t="str" cm="1">
        <f t="array" ref="J490">_xlfn.IFS(B490&lt;18.5,"Under Weight",B490&lt;=24.9,"Normal Weight",B490&lt;=29.999,"Over Weight",B490&gt;=30,"Obesity")</f>
        <v>Obesity</v>
      </c>
      <c r="K490" s="7" t="str" cm="1">
        <f t="array" ref="K490">_xlfn.IFS(C490&lt;5.7,"Normal",C490&lt;=6.4,"Prediabetes",C490&gt;6.4,"Diabetes")</f>
        <v>Prediabetes</v>
      </c>
    </row>
    <row r="491" spans="1:11">
      <c r="A491" s="12" t="s">
        <v>531</v>
      </c>
      <c r="B491" s="12">
        <v>33.1</v>
      </c>
      <c r="C491" s="20">
        <v>4.93</v>
      </c>
      <c r="D491" s="12" t="s">
        <v>8337</v>
      </c>
      <c r="E491" s="12" t="s">
        <v>8337</v>
      </c>
      <c r="F491" s="12" t="s">
        <v>8337</v>
      </c>
      <c r="G491" s="12" t="s">
        <v>2387</v>
      </c>
      <c r="H491" s="12" t="s">
        <v>8337</v>
      </c>
      <c r="I491" s="19">
        <f>IF(G491="No major surgery",0,G491)</f>
        <v>0</v>
      </c>
      <c r="J491" s="21" t="str" cm="1">
        <f t="array" ref="J491">_xlfn.IFS(B491&lt;18.5,"Under Weight",B491&lt;=24.9,"Normal Weight",B491&lt;=29.999,"Over Weight",B491&gt;=30,"Obesity")</f>
        <v>Obesity</v>
      </c>
      <c r="K491" s="7" t="str" cm="1">
        <f t="array" ref="K491">_xlfn.IFS(C491&lt;5.7,"Normal",C491&lt;=6.4,"Prediabetes",C491&gt;6.4,"Diabetes")</f>
        <v>Normal</v>
      </c>
    </row>
    <row r="492" spans="1:11">
      <c r="A492" s="12" t="s">
        <v>532</v>
      </c>
      <c r="B492" s="12">
        <v>33.4</v>
      </c>
      <c r="C492" s="20">
        <v>10.73</v>
      </c>
      <c r="D492" s="12" t="s">
        <v>8338</v>
      </c>
      <c r="E492" s="12" t="s">
        <v>8337</v>
      </c>
      <c r="F492" s="12" t="s">
        <v>8337</v>
      </c>
      <c r="G492" s="12">
        <v>1</v>
      </c>
      <c r="H492" s="12" t="s">
        <v>8338</v>
      </c>
      <c r="I492" s="19">
        <f>IF(G492="No major surgery",0,G492)</f>
        <v>1</v>
      </c>
      <c r="J492" s="21" t="str" cm="1">
        <f t="array" ref="J492">_xlfn.IFS(B492&lt;18.5,"Under Weight",B492&lt;=24.9,"Normal Weight",B492&lt;=29.999,"Over Weight",B492&gt;=30,"Obesity")</f>
        <v>Obesity</v>
      </c>
      <c r="K492" s="7" t="str" cm="1">
        <f t="array" ref="K492">_xlfn.IFS(C492&lt;5.7,"Normal",C492&lt;=6.4,"Prediabetes",C492&gt;6.4,"Diabetes")</f>
        <v>Diabetes</v>
      </c>
    </row>
    <row r="493" spans="1:11">
      <c r="A493" s="12" t="s">
        <v>533</v>
      </c>
      <c r="B493" s="12">
        <v>26.41</v>
      </c>
      <c r="C493" s="20">
        <v>7.32</v>
      </c>
      <c r="D493" s="12" t="s">
        <v>8338</v>
      </c>
      <c r="E493" s="12" t="s">
        <v>8337</v>
      </c>
      <c r="F493" s="12" t="s">
        <v>8337</v>
      </c>
      <c r="G493" s="12">
        <v>1</v>
      </c>
      <c r="H493" s="12" t="s">
        <v>8337</v>
      </c>
      <c r="I493" s="19">
        <f>IF(G493="No major surgery",0,G493)</f>
        <v>1</v>
      </c>
      <c r="J493" s="21" t="str" cm="1">
        <f t="array" ref="J493">_xlfn.IFS(B493&lt;18.5,"Under Weight",B493&lt;=24.9,"Normal Weight",B493&lt;=29.999,"Over Weight",B493&gt;=30,"Obesity")</f>
        <v>Over Weight</v>
      </c>
      <c r="K493" s="7" t="str" cm="1">
        <f t="array" ref="K493">_xlfn.IFS(C493&lt;5.7,"Normal",C493&lt;=6.4,"Prediabetes",C493&gt;6.4,"Diabetes")</f>
        <v>Diabetes</v>
      </c>
    </row>
    <row r="494" spans="1:11">
      <c r="A494" s="12" t="s">
        <v>534</v>
      </c>
      <c r="B494" s="12">
        <v>29.9</v>
      </c>
      <c r="C494" s="20">
        <v>5.27</v>
      </c>
      <c r="D494" s="12" t="s">
        <v>8337</v>
      </c>
      <c r="E494" s="12" t="s">
        <v>8337</v>
      </c>
      <c r="F494" s="12" t="s">
        <v>8338</v>
      </c>
      <c r="G494" s="12">
        <v>1</v>
      </c>
      <c r="H494" s="12" t="s">
        <v>8337</v>
      </c>
      <c r="I494" s="19">
        <f>IF(G494="No major surgery",0,G494)</f>
        <v>1</v>
      </c>
      <c r="J494" s="21" t="str" cm="1">
        <f t="array" ref="J494">_xlfn.IFS(B494&lt;18.5,"Under Weight",B494&lt;=24.9,"Normal Weight",B494&lt;=29.999,"Over Weight",B494&gt;=30,"Obesity")</f>
        <v>Over Weight</v>
      </c>
      <c r="K494" s="7" t="str" cm="1">
        <f t="array" ref="K494">_xlfn.IFS(C494&lt;5.7,"Normal",C494&lt;=6.4,"Prediabetes",C494&gt;6.4,"Diabetes")</f>
        <v>Normal</v>
      </c>
    </row>
    <row r="495" spans="1:11">
      <c r="A495" s="12" t="s">
        <v>535</v>
      </c>
      <c r="B495" s="12">
        <v>25.24</v>
      </c>
      <c r="C495" s="20">
        <v>5.82</v>
      </c>
      <c r="D495" s="12" t="s">
        <v>8337</v>
      </c>
      <c r="E495" s="12" t="s">
        <v>8337</v>
      </c>
      <c r="F495" s="12" t="s">
        <v>8337</v>
      </c>
      <c r="G495" s="12">
        <v>1</v>
      </c>
      <c r="H495" s="12" t="s">
        <v>8337</v>
      </c>
      <c r="I495" s="19">
        <f>IF(G495="No major surgery",0,G495)</f>
        <v>1</v>
      </c>
      <c r="J495" s="21" t="str" cm="1">
        <f t="array" ref="J495">_xlfn.IFS(B495&lt;18.5,"Under Weight",B495&lt;=24.9,"Normal Weight",B495&lt;=29.999,"Over Weight",B495&gt;=30,"Obesity")</f>
        <v>Over Weight</v>
      </c>
      <c r="K495" s="7" t="str" cm="1">
        <f t="array" ref="K495">_xlfn.IFS(C495&lt;5.7,"Normal",C495&lt;=6.4,"Prediabetes",C495&gt;6.4,"Diabetes")</f>
        <v>Prediabetes</v>
      </c>
    </row>
    <row r="496" spans="1:11">
      <c r="A496" s="12" t="s">
        <v>536</v>
      </c>
      <c r="B496" s="12">
        <v>25.08</v>
      </c>
      <c r="C496" s="20">
        <v>5.8</v>
      </c>
      <c r="D496" s="12" t="s">
        <v>8337</v>
      </c>
      <c r="E496" s="12" t="s">
        <v>8337</v>
      </c>
      <c r="F496" s="12" t="s">
        <v>8338</v>
      </c>
      <c r="G496" s="12">
        <v>1</v>
      </c>
      <c r="H496" s="12" t="s">
        <v>8337</v>
      </c>
      <c r="I496" s="19">
        <f>IF(G496="No major surgery",0,G496)</f>
        <v>1</v>
      </c>
      <c r="J496" s="21" t="str" cm="1">
        <f t="array" ref="J496">_xlfn.IFS(B496&lt;18.5,"Under Weight",B496&lt;=24.9,"Normal Weight",B496&lt;=29.999,"Over Weight",B496&gt;=30,"Obesity")</f>
        <v>Over Weight</v>
      </c>
      <c r="K496" s="7" t="str" cm="1">
        <f t="array" ref="K496">_xlfn.IFS(C496&lt;5.7,"Normal",C496&lt;=6.4,"Prediabetes",C496&gt;6.4,"Diabetes")</f>
        <v>Prediabetes</v>
      </c>
    </row>
    <row r="497" spans="1:11">
      <c r="A497" s="12" t="s">
        <v>537</v>
      </c>
      <c r="B497" s="12">
        <v>29.164999999999999</v>
      </c>
      <c r="C497" s="20">
        <v>4.87</v>
      </c>
      <c r="D497" s="12" t="s">
        <v>8337</v>
      </c>
      <c r="E497" s="12" t="s">
        <v>8338</v>
      </c>
      <c r="F497" s="12" t="s">
        <v>8337</v>
      </c>
      <c r="G497" s="12">
        <v>1</v>
      </c>
      <c r="H497" s="12" t="s">
        <v>8337</v>
      </c>
      <c r="I497" s="19">
        <f>IF(G497="No major surgery",0,G497)</f>
        <v>1</v>
      </c>
      <c r="J497" s="21" t="str" cm="1">
        <f t="array" ref="J497">_xlfn.IFS(B497&lt;18.5,"Under Weight",B497&lt;=24.9,"Normal Weight",B497&lt;=29.999,"Over Weight",B497&gt;=30,"Obesity")</f>
        <v>Over Weight</v>
      </c>
      <c r="K497" s="7" t="str" cm="1">
        <f t="array" ref="K497">_xlfn.IFS(C497&lt;5.7,"Normal",C497&lt;=6.4,"Prediabetes",C497&gt;6.4,"Diabetes")</f>
        <v>Normal</v>
      </c>
    </row>
    <row r="498" spans="1:11">
      <c r="A498" s="12" t="s">
        <v>538</v>
      </c>
      <c r="B498" s="12">
        <v>15.05</v>
      </c>
      <c r="C498" s="20">
        <v>8.1199999999999992</v>
      </c>
      <c r="D498" s="12" t="s">
        <v>8337</v>
      </c>
      <c r="E498" s="12" t="s">
        <v>8337</v>
      </c>
      <c r="F498" s="12" t="s">
        <v>8337</v>
      </c>
      <c r="G498" s="12" t="s">
        <v>2387</v>
      </c>
      <c r="H498" s="12" t="s">
        <v>8337</v>
      </c>
      <c r="I498" s="19">
        <f>IF(G498="No major surgery",0,G498)</f>
        <v>0</v>
      </c>
      <c r="J498" s="21" t="str" cm="1">
        <f t="array" ref="J498">_xlfn.IFS(B498&lt;18.5,"Under Weight",B498&lt;=24.9,"Normal Weight",B498&lt;=29.999,"Over Weight",B498&gt;=30,"Obesity")</f>
        <v>Under Weight</v>
      </c>
      <c r="K498" s="7" t="str" cm="1">
        <f t="array" ref="K498">_xlfn.IFS(C498&lt;5.7,"Normal",C498&lt;=6.4,"Prediabetes",C498&gt;6.4,"Diabetes")</f>
        <v>Diabetes</v>
      </c>
    </row>
    <row r="499" spans="1:11">
      <c r="A499" s="12" t="s">
        <v>539</v>
      </c>
      <c r="B499" s="12">
        <v>19.95</v>
      </c>
      <c r="C499" s="20">
        <v>4.3600000000000003</v>
      </c>
      <c r="D499" s="12" t="s">
        <v>8337</v>
      </c>
      <c r="E499" s="12" t="s">
        <v>8337</v>
      </c>
      <c r="F499" s="12" t="s">
        <v>8337</v>
      </c>
      <c r="G499" s="12">
        <v>2</v>
      </c>
      <c r="H499" s="12" t="s">
        <v>8337</v>
      </c>
      <c r="I499" s="19">
        <f>IF(G499="No major surgery",0,G499)</f>
        <v>2</v>
      </c>
      <c r="J499" s="21" t="str" cm="1">
        <f t="array" ref="J499">_xlfn.IFS(B499&lt;18.5,"Under Weight",B499&lt;=24.9,"Normal Weight",B499&lt;=29.999,"Over Weight",B499&gt;=30,"Obesity")</f>
        <v>Normal Weight</v>
      </c>
      <c r="K499" s="7" t="str" cm="1">
        <f t="array" ref="K499">_xlfn.IFS(C499&lt;5.7,"Normal",C499&lt;=6.4,"Prediabetes",C499&gt;6.4,"Diabetes")</f>
        <v>Normal</v>
      </c>
    </row>
    <row r="500" spans="1:11">
      <c r="A500" s="12" t="s">
        <v>540</v>
      </c>
      <c r="B500" s="12">
        <v>16.66</v>
      </c>
      <c r="C500" s="20">
        <v>9.16</v>
      </c>
      <c r="D500" s="12" t="s">
        <v>8337</v>
      </c>
      <c r="E500" s="12" t="s">
        <v>8337</v>
      </c>
      <c r="F500" s="12" t="s">
        <v>8337</v>
      </c>
      <c r="G500" s="12" t="s">
        <v>2387</v>
      </c>
      <c r="H500" s="12" t="s">
        <v>8337</v>
      </c>
      <c r="I500" s="19">
        <f>IF(G500="No major surgery",0,G500)</f>
        <v>0</v>
      </c>
      <c r="J500" s="21" t="str" cm="1">
        <f t="array" ref="J500">_xlfn.IFS(B500&lt;18.5,"Under Weight",B500&lt;=24.9,"Normal Weight",B500&lt;=29.999,"Over Weight",B500&gt;=30,"Obesity")</f>
        <v>Under Weight</v>
      </c>
      <c r="K500" s="7" t="str" cm="1">
        <f t="array" ref="K500">_xlfn.IFS(C500&lt;5.7,"Normal",C500&lt;=6.4,"Prediabetes",C500&gt;6.4,"Diabetes")</f>
        <v>Diabetes</v>
      </c>
    </row>
    <row r="501" spans="1:11">
      <c r="A501" s="12" t="s">
        <v>541</v>
      </c>
      <c r="B501" s="12">
        <v>16.62</v>
      </c>
      <c r="C501" s="20">
        <v>9.14</v>
      </c>
      <c r="D501" s="12" t="s">
        <v>8337</v>
      </c>
      <c r="E501" s="12" t="s">
        <v>8337</v>
      </c>
      <c r="F501" s="12" t="s">
        <v>8337</v>
      </c>
      <c r="G501" s="12" t="s">
        <v>2387</v>
      </c>
      <c r="H501" s="12" t="s">
        <v>8337</v>
      </c>
      <c r="I501" s="19">
        <f>IF(G501="No major surgery",0,G501)</f>
        <v>0</v>
      </c>
      <c r="J501" s="21" t="str" cm="1">
        <f t="array" ref="J501">_xlfn.IFS(B501&lt;18.5,"Under Weight",B501&lt;=24.9,"Normal Weight",B501&lt;=29.999,"Over Weight",B501&gt;=30,"Obesity")</f>
        <v>Under Weight</v>
      </c>
      <c r="K501" s="7" t="str" cm="1">
        <f t="array" ref="K501">_xlfn.IFS(C501&lt;5.7,"Normal",C501&lt;=6.4,"Prediabetes",C501&gt;6.4,"Diabetes")</f>
        <v>Diabetes</v>
      </c>
    </row>
    <row r="502" spans="1:11">
      <c r="A502" s="12" t="s">
        <v>542</v>
      </c>
      <c r="B502" s="12">
        <v>15.36</v>
      </c>
      <c r="C502" s="20">
        <v>5.49</v>
      </c>
      <c r="D502" s="12" t="s">
        <v>8338</v>
      </c>
      <c r="E502" s="12" t="s">
        <v>8337</v>
      </c>
      <c r="F502" s="12" t="s">
        <v>8337</v>
      </c>
      <c r="G502" s="12">
        <v>2</v>
      </c>
      <c r="H502" s="12" t="s">
        <v>8337</v>
      </c>
      <c r="I502" s="19">
        <f>IF(G502="No major surgery",0,G502)</f>
        <v>2</v>
      </c>
      <c r="J502" s="21" t="str" cm="1">
        <f t="array" ref="J502">_xlfn.IFS(B502&lt;18.5,"Under Weight",B502&lt;=24.9,"Normal Weight",B502&lt;=29.999,"Over Weight",B502&gt;=30,"Obesity")</f>
        <v>Under Weight</v>
      </c>
      <c r="K502" s="7" t="str" cm="1">
        <f t="array" ref="K502">_xlfn.IFS(C502&lt;5.7,"Normal",C502&lt;=6.4,"Prediabetes",C502&gt;6.4,"Diabetes")</f>
        <v>Normal</v>
      </c>
    </row>
    <row r="503" spans="1:11">
      <c r="A503" s="12" t="s">
        <v>543</v>
      </c>
      <c r="B503" s="12">
        <v>42.71</v>
      </c>
      <c r="C503" s="20">
        <v>10.52</v>
      </c>
      <c r="D503" s="12" t="s">
        <v>8337</v>
      </c>
      <c r="E503" s="12" t="s">
        <v>8337</v>
      </c>
      <c r="F503" s="12" t="s">
        <v>8337</v>
      </c>
      <c r="G503" s="12" t="s">
        <v>2387</v>
      </c>
      <c r="H503" s="12" t="s">
        <v>8338</v>
      </c>
      <c r="I503" s="19">
        <f>IF(G503="No major surgery",0,G503)</f>
        <v>0</v>
      </c>
      <c r="J503" s="21" t="str" cm="1">
        <f t="array" ref="J503">_xlfn.IFS(B503&lt;18.5,"Under Weight",B503&lt;=24.9,"Normal Weight",B503&lt;=29.999,"Over Weight",B503&gt;=30,"Obesity")</f>
        <v>Obesity</v>
      </c>
      <c r="K503" s="7" t="str" cm="1">
        <f t="array" ref="K503">_xlfn.IFS(C503&lt;5.7,"Normal",C503&lt;=6.4,"Prediabetes",C503&gt;6.4,"Diabetes")</f>
        <v>Diabetes</v>
      </c>
    </row>
    <row r="504" spans="1:11">
      <c r="A504" s="12" t="s">
        <v>544</v>
      </c>
      <c r="B504" s="12">
        <v>27.74</v>
      </c>
      <c r="C504" s="20">
        <v>5.96</v>
      </c>
      <c r="D504" s="12" t="s">
        <v>8338</v>
      </c>
      <c r="E504" s="12" t="s">
        <v>8337</v>
      </c>
      <c r="F504" s="12" t="s">
        <v>8337</v>
      </c>
      <c r="G504" s="12" t="s">
        <v>2387</v>
      </c>
      <c r="H504" s="12" t="s">
        <v>8337</v>
      </c>
      <c r="I504" s="19">
        <f>IF(G504="No major surgery",0,G504)</f>
        <v>0</v>
      </c>
      <c r="J504" s="21" t="str" cm="1">
        <f t="array" ref="J504">_xlfn.IFS(B504&lt;18.5,"Under Weight",B504&lt;=24.9,"Normal Weight",B504&lt;=29.999,"Over Weight",B504&gt;=30,"Obesity")</f>
        <v>Over Weight</v>
      </c>
      <c r="K504" s="7" t="str" cm="1">
        <f t="array" ref="K504">_xlfn.IFS(C504&lt;5.7,"Normal",C504&lt;=6.4,"Prediabetes",C504&gt;6.4,"Diabetes")</f>
        <v>Prediabetes</v>
      </c>
    </row>
    <row r="505" spans="1:11">
      <c r="A505" s="12" t="s">
        <v>545</v>
      </c>
      <c r="B505" s="12">
        <v>22.44</v>
      </c>
      <c r="C505" s="20">
        <v>4.62</v>
      </c>
      <c r="D505" s="12" t="s">
        <v>8338</v>
      </c>
      <c r="E505" s="12" t="s">
        <v>8337</v>
      </c>
      <c r="F505" s="12" t="s">
        <v>8337</v>
      </c>
      <c r="G505" s="12" t="s">
        <v>2387</v>
      </c>
      <c r="H505" s="12" t="s">
        <v>8337</v>
      </c>
      <c r="I505" s="19">
        <f>IF(G505="No major surgery",0,G505)</f>
        <v>0</v>
      </c>
      <c r="J505" s="21" t="str" cm="1">
        <f t="array" ref="J505">_xlfn.IFS(B505&lt;18.5,"Under Weight",B505&lt;=24.9,"Normal Weight",B505&lt;=29.999,"Over Weight",B505&gt;=30,"Obesity")</f>
        <v>Normal Weight</v>
      </c>
      <c r="K505" s="7" t="str" cm="1">
        <f t="array" ref="K505">_xlfn.IFS(C505&lt;5.7,"Normal",C505&lt;=6.4,"Prediabetes",C505&gt;6.4,"Diabetes")</f>
        <v>Normal</v>
      </c>
    </row>
    <row r="506" spans="1:11">
      <c r="A506" s="12" t="s">
        <v>546</v>
      </c>
      <c r="B506" s="12">
        <v>37.049999999999997</v>
      </c>
      <c r="C506" s="20">
        <v>9.9600000000000009</v>
      </c>
      <c r="D506" s="12" t="s">
        <v>8338</v>
      </c>
      <c r="E506" s="12" t="s">
        <v>8337</v>
      </c>
      <c r="F506" s="12" t="s">
        <v>8337</v>
      </c>
      <c r="G506" s="12" t="s">
        <v>2387</v>
      </c>
      <c r="H506" s="12" t="s">
        <v>8337</v>
      </c>
      <c r="I506" s="19">
        <f>IF(G506="No major surgery",0,G506)</f>
        <v>0</v>
      </c>
      <c r="J506" s="21" t="str" cm="1">
        <f t="array" ref="J506">_xlfn.IFS(B506&lt;18.5,"Under Weight",B506&lt;=24.9,"Normal Weight",B506&lt;=29.999,"Over Weight",B506&gt;=30,"Obesity")</f>
        <v>Obesity</v>
      </c>
      <c r="K506" s="7" t="str" cm="1">
        <f t="array" ref="K506">_xlfn.IFS(C506&lt;5.7,"Normal",C506&lt;=6.4,"Prediabetes",C506&gt;6.4,"Diabetes")</f>
        <v>Diabetes</v>
      </c>
    </row>
    <row r="507" spans="1:11">
      <c r="A507" s="12" t="s">
        <v>547</v>
      </c>
      <c r="B507" s="12">
        <v>22.95</v>
      </c>
      <c r="C507" s="20">
        <v>10.53</v>
      </c>
      <c r="D507" s="12" t="s">
        <v>8337</v>
      </c>
      <c r="E507" s="12" t="s">
        <v>8337</v>
      </c>
      <c r="F507" s="12" t="s">
        <v>8337</v>
      </c>
      <c r="G507" s="12">
        <v>2</v>
      </c>
      <c r="H507" s="12" t="s">
        <v>8337</v>
      </c>
      <c r="I507" s="19">
        <f>IF(G507="No major surgery",0,G507)</f>
        <v>2</v>
      </c>
      <c r="J507" s="21" t="str" cm="1">
        <f t="array" ref="J507">_xlfn.IFS(B507&lt;18.5,"Under Weight",B507&lt;=24.9,"Normal Weight",B507&lt;=29.999,"Over Weight",B507&gt;=30,"Obesity")</f>
        <v>Normal Weight</v>
      </c>
      <c r="K507" s="7" t="str" cm="1">
        <f t="array" ref="K507">_xlfn.IFS(C507&lt;5.7,"Normal",C507&lt;=6.4,"Prediabetes",C507&gt;6.4,"Diabetes")</f>
        <v>Diabetes</v>
      </c>
    </row>
    <row r="508" spans="1:11">
      <c r="A508" s="12" t="s">
        <v>548</v>
      </c>
      <c r="B508" s="12">
        <v>34.200000000000003</v>
      </c>
      <c r="C508" s="20">
        <v>6.69</v>
      </c>
      <c r="D508" s="12" t="s">
        <v>8338</v>
      </c>
      <c r="E508" s="12" t="s">
        <v>8337</v>
      </c>
      <c r="F508" s="12" t="s">
        <v>8337</v>
      </c>
      <c r="G508" s="12" t="s">
        <v>2387</v>
      </c>
      <c r="H508" s="12" t="s">
        <v>8337</v>
      </c>
      <c r="I508" s="19">
        <f>IF(G508="No major surgery",0,G508)</f>
        <v>0</v>
      </c>
      <c r="J508" s="21" t="str" cm="1">
        <f t="array" ref="J508">_xlfn.IFS(B508&lt;18.5,"Under Weight",B508&lt;=24.9,"Normal Weight",B508&lt;=29.999,"Over Weight",B508&gt;=30,"Obesity")</f>
        <v>Obesity</v>
      </c>
      <c r="K508" s="7" t="str" cm="1">
        <f t="array" ref="K508">_xlfn.IFS(C508&lt;5.7,"Normal",C508&lt;=6.4,"Prediabetes",C508&gt;6.4,"Diabetes")</f>
        <v>Diabetes</v>
      </c>
    </row>
    <row r="509" spans="1:11">
      <c r="A509" s="12" t="s">
        <v>549</v>
      </c>
      <c r="B509" s="12">
        <v>30.59</v>
      </c>
      <c r="C509" s="20">
        <v>9.5500000000000007</v>
      </c>
      <c r="D509" s="12" t="s">
        <v>8338</v>
      </c>
      <c r="E509" s="12" t="s">
        <v>8337</v>
      </c>
      <c r="F509" s="12" t="s">
        <v>8337</v>
      </c>
      <c r="G509" s="12" t="s">
        <v>2387</v>
      </c>
      <c r="H509" s="12" t="s">
        <v>8337</v>
      </c>
      <c r="I509" s="19">
        <f>IF(G509="No major surgery",0,G509)</f>
        <v>0</v>
      </c>
      <c r="J509" s="21" t="str" cm="1">
        <f t="array" ref="J509">_xlfn.IFS(B509&lt;18.5,"Under Weight",B509&lt;=24.9,"Normal Weight",B509&lt;=29.999,"Over Weight",B509&gt;=30,"Obesity")</f>
        <v>Obesity</v>
      </c>
      <c r="K509" s="7" t="str" cm="1">
        <f t="array" ref="K509">_xlfn.IFS(C509&lt;5.7,"Normal",C509&lt;=6.4,"Prediabetes",C509&gt;6.4,"Diabetes")</f>
        <v>Diabetes</v>
      </c>
    </row>
    <row r="510" spans="1:11">
      <c r="A510" s="12" t="s">
        <v>550</v>
      </c>
      <c r="B510" s="12">
        <v>25.51</v>
      </c>
      <c r="C510" s="20">
        <v>6.05</v>
      </c>
      <c r="D510" s="12" t="s">
        <v>8337</v>
      </c>
      <c r="E510" s="12" t="s">
        <v>8337</v>
      </c>
      <c r="F510" s="12" t="s">
        <v>8337</v>
      </c>
      <c r="G510" s="12" t="s">
        <v>2387</v>
      </c>
      <c r="H510" s="12" t="s">
        <v>8337</v>
      </c>
      <c r="I510" s="19">
        <f>IF(G510="No major surgery",0,G510)</f>
        <v>0</v>
      </c>
      <c r="J510" s="21" t="str" cm="1">
        <f t="array" ref="J510">_xlfn.IFS(B510&lt;18.5,"Under Weight",B510&lt;=24.9,"Normal Weight",B510&lt;=29.999,"Over Weight",B510&gt;=30,"Obesity")</f>
        <v>Over Weight</v>
      </c>
      <c r="K510" s="7" t="str" cm="1">
        <f t="array" ref="K510">_xlfn.IFS(C510&lt;5.7,"Normal",C510&lt;=6.4,"Prediabetes",C510&gt;6.4,"Diabetes")</f>
        <v>Prediabetes</v>
      </c>
    </row>
    <row r="511" spans="1:11">
      <c r="A511" s="12" t="s">
        <v>551</v>
      </c>
      <c r="B511" s="12">
        <v>29.04</v>
      </c>
      <c r="C511" s="20">
        <v>10.56</v>
      </c>
      <c r="D511" s="12" t="s">
        <v>8338</v>
      </c>
      <c r="E511" s="12" t="s">
        <v>8337</v>
      </c>
      <c r="F511" s="12" t="s">
        <v>8337</v>
      </c>
      <c r="G511" s="12">
        <v>1</v>
      </c>
      <c r="H511" s="12" t="s">
        <v>8337</v>
      </c>
      <c r="I511" s="19">
        <f>IF(G511="No major surgery",0,G511)</f>
        <v>1</v>
      </c>
      <c r="J511" s="21" t="str" cm="1">
        <f t="array" ref="J511">_xlfn.IFS(B511&lt;18.5,"Under Weight",B511&lt;=24.9,"Normal Weight",B511&lt;=29.999,"Over Weight",B511&gt;=30,"Obesity")</f>
        <v>Over Weight</v>
      </c>
      <c r="K511" s="7" t="str" cm="1">
        <f t="array" ref="K511">_xlfn.IFS(C511&lt;5.7,"Normal",C511&lt;=6.4,"Prediabetes",C511&gt;6.4,"Diabetes")</f>
        <v>Diabetes</v>
      </c>
    </row>
    <row r="512" spans="1:11">
      <c r="A512" s="12" t="s">
        <v>552</v>
      </c>
      <c r="B512" s="12">
        <v>22.135000000000002</v>
      </c>
      <c r="C512" s="20">
        <v>10.81</v>
      </c>
      <c r="D512" s="12" t="s">
        <v>8338</v>
      </c>
      <c r="E512" s="12" t="s">
        <v>8337</v>
      </c>
      <c r="F512" s="12" t="s">
        <v>8337</v>
      </c>
      <c r="G512" s="12">
        <v>1</v>
      </c>
      <c r="H512" s="12" t="s">
        <v>8337</v>
      </c>
      <c r="I512" s="19">
        <f>IF(G512="No major surgery",0,G512)</f>
        <v>1</v>
      </c>
      <c r="J512" s="21" t="str" cm="1">
        <f t="array" ref="J512">_xlfn.IFS(B512&lt;18.5,"Under Weight",B512&lt;=24.9,"Normal Weight",B512&lt;=29.999,"Over Weight",B512&gt;=30,"Obesity")</f>
        <v>Normal Weight</v>
      </c>
      <c r="K512" s="7" t="str" cm="1">
        <f t="array" ref="K512">_xlfn.IFS(C512&lt;5.7,"Normal",C512&lt;=6.4,"Prediabetes",C512&gt;6.4,"Diabetes")</f>
        <v>Diabetes</v>
      </c>
    </row>
    <row r="513" spans="1:11">
      <c r="A513" s="12" t="s">
        <v>553</v>
      </c>
      <c r="B513" s="12">
        <v>21.375</v>
      </c>
      <c r="C513" s="20">
        <v>4.32</v>
      </c>
      <c r="D513" s="12" t="s">
        <v>8337</v>
      </c>
      <c r="E513" s="12" t="s">
        <v>8337</v>
      </c>
      <c r="F513" s="12" t="s">
        <v>8337</v>
      </c>
      <c r="G513" s="12" t="s">
        <v>2387</v>
      </c>
      <c r="H513" s="12" t="s">
        <v>8337</v>
      </c>
      <c r="I513" s="19">
        <f>IF(G513="No major surgery",0,G513)</f>
        <v>0</v>
      </c>
      <c r="J513" s="21" t="str" cm="1">
        <f t="array" ref="J513">_xlfn.IFS(B513&lt;18.5,"Under Weight",B513&lt;=24.9,"Normal Weight",B513&lt;=29.999,"Over Weight",B513&gt;=30,"Obesity")</f>
        <v>Normal Weight</v>
      </c>
      <c r="K513" s="7" t="str" cm="1">
        <f t="array" ref="K513">_xlfn.IFS(C513&lt;5.7,"Normal",C513&lt;=6.4,"Prediabetes",C513&gt;6.4,"Diabetes")</f>
        <v>Normal</v>
      </c>
    </row>
    <row r="514" spans="1:11">
      <c r="A514" s="12" t="s">
        <v>554</v>
      </c>
      <c r="B514" s="12">
        <v>41.52</v>
      </c>
      <c r="C514" s="20">
        <v>11.82</v>
      </c>
      <c r="D514" s="12" t="s">
        <v>8338</v>
      </c>
      <c r="E514" s="12" t="s">
        <v>8337</v>
      </c>
      <c r="F514" s="12" t="s">
        <v>8337</v>
      </c>
      <c r="G514" s="12">
        <v>2</v>
      </c>
      <c r="H514" s="12" t="s">
        <v>8338</v>
      </c>
      <c r="I514" s="19">
        <f>IF(G514="No major surgery",0,G514)</f>
        <v>2</v>
      </c>
      <c r="J514" s="21" t="str" cm="1">
        <f t="array" ref="J514">_xlfn.IFS(B514&lt;18.5,"Under Weight",B514&lt;=24.9,"Normal Weight",B514&lt;=29.999,"Over Weight",B514&gt;=30,"Obesity")</f>
        <v>Obesity</v>
      </c>
      <c r="K514" s="7" t="str" cm="1">
        <f t="array" ref="K514">_xlfn.IFS(C514&lt;5.7,"Normal",C514&lt;=6.4,"Prediabetes",C514&gt;6.4,"Diabetes")</f>
        <v>Diabetes</v>
      </c>
    </row>
    <row r="515" spans="1:11">
      <c r="A515" s="12" t="s">
        <v>555</v>
      </c>
      <c r="B515" s="12">
        <v>29.19</v>
      </c>
      <c r="C515" s="20">
        <v>4.37</v>
      </c>
      <c r="D515" s="12" t="s">
        <v>8337</v>
      </c>
      <c r="E515" s="12" t="s">
        <v>8337</v>
      </c>
      <c r="F515" s="12" t="s">
        <v>8337</v>
      </c>
      <c r="G515" s="12" t="s">
        <v>2387</v>
      </c>
      <c r="H515" s="12" t="s">
        <v>8337</v>
      </c>
      <c r="I515" s="19">
        <f>IF(G515="No major surgery",0,G515)</f>
        <v>0</v>
      </c>
      <c r="J515" s="21" t="str" cm="1">
        <f t="array" ref="J515">_xlfn.IFS(B515&lt;18.5,"Under Weight",B515&lt;=24.9,"Normal Weight",B515&lt;=29.999,"Over Weight",B515&gt;=30,"Obesity")</f>
        <v>Over Weight</v>
      </c>
      <c r="K515" s="7" t="str" cm="1">
        <f t="array" ref="K515">_xlfn.IFS(C515&lt;5.7,"Normal",C515&lt;=6.4,"Prediabetes",C515&gt;6.4,"Diabetes")</f>
        <v>Normal</v>
      </c>
    </row>
    <row r="516" spans="1:11">
      <c r="A516" s="12" t="s">
        <v>556</v>
      </c>
      <c r="B516" s="12">
        <v>31.92</v>
      </c>
      <c r="C516" s="20">
        <v>4.8099999999999996</v>
      </c>
      <c r="D516" s="12" t="s">
        <v>8338</v>
      </c>
      <c r="E516" s="12" t="s">
        <v>8337</v>
      </c>
      <c r="F516" s="12" t="s">
        <v>8338</v>
      </c>
      <c r="G516" s="12">
        <v>1</v>
      </c>
      <c r="H516" s="12" t="s">
        <v>8337</v>
      </c>
      <c r="I516" s="19">
        <f>IF(G516="No major surgery",0,G516)</f>
        <v>1</v>
      </c>
      <c r="J516" s="21" t="str" cm="1">
        <f t="array" ref="J516">_xlfn.IFS(B516&lt;18.5,"Under Weight",B516&lt;=24.9,"Normal Weight",B516&lt;=29.999,"Over Weight",B516&gt;=30,"Obesity")</f>
        <v>Obesity</v>
      </c>
      <c r="K516" s="7" t="str" cm="1">
        <f t="array" ref="K516">_xlfn.IFS(C516&lt;5.7,"Normal",C516&lt;=6.4,"Prediabetes",C516&gt;6.4,"Diabetes")</f>
        <v>Normal</v>
      </c>
    </row>
    <row r="517" spans="1:11">
      <c r="A517" s="12" t="s">
        <v>557</v>
      </c>
      <c r="B517" s="12">
        <v>26.315000000000001</v>
      </c>
      <c r="C517" s="20">
        <v>4.5599999999999996</v>
      </c>
      <c r="D517" s="12" t="s">
        <v>8338</v>
      </c>
      <c r="E517" s="12" t="s">
        <v>8337</v>
      </c>
      <c r="F517" s="12" t="s">
        <v>8338</v>
      </c>
      <c r="G517" s="12">
        <v>1</v>
      </c>
      <c r="H517" s="12" t="s">
        <v>8337</v>
      </c>
      <c r="I517" s="19">
        <f>IF(G517="No major surgery",0,G517)</f>
        <v>1</v>
      </c>
      <c r="J517" s="21" t="str" cm="1">
        <f t="array" ref="J517">_xlfn.IFS(B517&lt;18.5,"Under Weight",B517&lt;=24.9,"Normal Weight",B517&lt;=29.999,"Over Weight",B517&gt;=30,"Obesity")</f>
        <v>Over Weight</v>
      </c>
      <c r="K517" s="7" t="str" cm="1">
        <f t="array" ref="K517">_xlfn.IFS(C517&lt;5.7,"Normal",C517&lt;=6.4,"Prediabetes",C517&gt;6.4,"Diabetes")</f>
        <v>Normal</v>
      </c>
    </row>
    <row r="518" spans="1:11">
      <c r="A518" s="12" t="s">
        <v>558</v>
      </c>
      <c r="B518" s="12">
        <v>35.299999999999997</v>
      </c>
      <c r="C518" s="20">
        <v>4.3899999999999997</v>
      </c>
      <c r="D518" s="12" t="s">
        <v>8337</v>
      </c>
      <c r="E518" s="12" t="s">
        <v>8337</v>
      </c>
      <c r="F518" s="12" t="s">
        <v>8337</v>
      </c>
      <c r="G518" s="12" t="s">
        <v>2387</v>
      </c>
      <c r="H518" s="12" t="s">
        <v>8337</v>
      </c>
      <c r="I518" s="19">
        <f>IF(G518="No major surgery",0,G518)</f>
        <v>0</v>
      </c>
      <c r="J518" s="21" t="str" cm="1">
        <f t="array" ref="J518">_xlfn.IFS(B518&lt;18.5,"Under Weight",B518&lt;=24.9,"Normal Weight",B518&lt;=29.999,"Over Weight",B518&gt;=30,"Obesity")</f>
        <v>Obesity</v>
      </c>
      <c r="K518" s="7" t="str" cm="1">
        <f t="array" ref="K518">_xlfn.IFS(C518&lt;5.7,"Normal",C518&lt;=6.4,"Prediabetes",C518&gt;6.4,"Diabetes")</f>
        <v>Normal</v>
      </c>
    </row>
    <row r="519" spans="1:11">
      <c r="A519" s="12" t="s">
        <v>559</v>
      </c>
      <c r="B519" s="12">
        <v>18.91</v>
      </c>
      <c r="C519" s="20">
        <v>11.44</v>
      </c>
      <c r="D519" s="12" t="s">
        <v>8337</v>
      </c>
      <c r="E519" s="12" t="s">
        <v>8337</v>
      </c>
      <c r="F519" s="12" t="s">
        <v>8337</v>
      </c>
      <c r="G519" s="12" t="s">
        <v>2387</v>
      </c>
      <c r="H519" s="12" t="s">
        <v>8337</v>
      </c>
      <c r="I519" s="19">
        <f>IF(G519="No major surgery",0,G519)</f>
        <v>0</v>
      </c>
      <c r="J519" s="21" t="str" cm="1">
        <f t="array" ref="J519">_xlfn.IFS(B519&lt;18.5,"Under Weight",B519&lt;=24.9,"Normal Weight",B519&lt;=29.999,"Over Weight",B519&gt;=30,"Obesity")</f>
        <v>Normal Weight</v>
      </c>
      <c r="K519" s="7" t="str" cm="1">
        <f t="array" ref="K519">_xlfn.IFS(C519&lt;5.7,"Normal",C519&lt;=6.4,"Prediabetes",C519&gt;6.4,"Diabetes")</f>
        <v>Diabetes</v>
      </c>
    </row>
    <row r="520" spans="1:11">
      <c r="A520" s="12" t="s">
        <v>560</v>
      </c>
      <c r="B520" s="12">
        <v>22.41</v>
      </c>
      <c r="C520" s="20">
        <v>11.37</v>
      </c>
      <c r="D520" s="12" t="s">
        <v>8338</v>
      </c>
      <c r="E520" s="12" t="s">
        <v>8337</v>
      </c>
      <c r="F520" s="12" t="s">
        <v>8337</v>
      </c>
      <c r="G520" s="12">
        <v>1</v>
      </c>
      <c r="H520" s="12" t="s">
        <v>8337</v>
      </c>
      <c r="I520" s="19">
        <f>IF(G520="No major surgery",0,G520)</f>
        <v>1</v>
      </c>
      <c r="J520" s="21" t="str" cm="1">
        <f t="array" ref="J520">_xlfn.IFS(B520&lt;18.5,"Under Weight",B520&lt;=24.9,"Normal Weight",B520&lt;=29.999,"Over Weight",B520&gt;=30,"Obesity")</f>
        <v>Normal Weight</v>
      </c>
      <c r="K520" s="7" t="str" cm="1">
        <f t="array" ref="K520">_xlfn.IFS(C520&lt;5.7,"Normal",C520&lt;=6.4,"Prediabetes",C520&gt;6.4,"Diabetes")</f>
        <v>Diabetes</v>
      </c>
    </row>
    <row r="521" spans="1:11">
      <c r="A521" s="12" t="s">
        <v>561</v>
      </c>
      <c r="B521" s="12">
        <v>22.704999999999998</v>
      </c>
      <c r="C521" s="20">
        <v>6.14</v>
      </c>
      <c r="D521" s="12" t="s">
        <v>8337</v>
      </c>
      <c r="E521" s="12" t="s">
        <v>8337</v>
      </c>
      <c r="F521" s="12" t="s">
        <v>8337</v>
      </c>
      <c r="G521" s="12" t="s">
        <v>2387</v>
      </c>
      <c r="H521" s="12" t="s">
        <v>8337</v>
      </c>
      <c r="I521" s="19">
        <f>IF(G521="No major surgery",0,G521)</f>
        <v>0</v>
      </c>
      <c r="J521" s="21" t="str" cm="1">
        <f t="array" ref="J521">_xlfn.IFS(B521&lt;18.5,"Under Weight",B521&lt;=24.9,"Normal Weight",B521&lt;=29.999,"Over Weight",B521&gt;=30,"Obesity")</f>
        <v>Normal Weight</v>
      </c>
      <c r="K521" s="7" t="str" cm="1">
        <f t="array" ref="K521">_xlfn.IFS(C521&lt;5.7,"Normal",C521&lt;=6.4,"Prediabetes",C521&gt;6.4,"Diabetes")</f>
        <v>Prediabetes</v>
      </c>
    </row>
    <row r="522" spans="1:11">
      <c r="A522" s="12" t="s">
        <v>562</v>
      </c>
      <c r="B522" s="12">
        <v>37.18</v>
      </c>
      <c r="C522" s="20">
        <v>4.8899999999999997</v>
      </c>
      <c r="D522" s="12" t="s">
        <v>8337</v>
      </c>
      <c r="E522" s="12" t="s">
        <v>8337</v>
      </c>
      <c r="F522" s="12" t="s">
        <v>8337</v>
      </c>
      <c r="G522" s="12" t="s">
        <v>2387</v>
      </c>
      <c r="H522" s="12" t="s">
        <v>8337</v>
      </c>
      <c r="I522" s="19">
        <f>IF(G522="No major surgery",0,G522)</f>
        <v>0</v>
      </c>
      <c r="J522" s="21" t="str" cm="1">
        <f t="array" ref="J522">_xlfn.IFS(B522&lt;18.5,"Under Weight",B522&lt;=24.9,"Normal Weight",B522&lt;=29.999,"Over Weight",B522&gt;=30,"Obesity")</f>
        <v>Obesity</v>
      </c>
      <c r="K522" s="7" t="str" cm="1">
        <f t="array" ref="K522">_xlfn.IFS(C522&lt;5.7,"Normal",C522&lt;=6.4,"Prediabetes",C522&gt;6.4,"Diabetes")</f>
        <v>Normal</v>
      </c>
    </row>
    <row r="523" spans="1:11">
      <c r="A523" s="12" t="s">
        <v>563</v>
      </c>
      <c r="B523" s="12">
        <v>35.97</v>
      </c>
      <c r="C523" s="20">
        <v>4.5999999999999996</v>
      </c>
      <c r="D523" s="12" t="s">
        <v>8337</v>
      </c>
      <c r="E523" s="12" t="s">
        <v>8337</v>
      </c>
      <c r="F523" s="12" t="s">
        <v>8337</v>
      </c>
      <c r="G523" s="12" t="s">
        <v>2387</v>
      </c>
      <c r="H523" s="12" t="s">
        <v>8337</v>
      </c>
      <c r="I523" s="19">
        <f>IF(G523="No major surgery",0,G523)</f>
        <v>0</v>
      </c>
      <c r="J523" s="21" t="str" cm="1">
        <f t="array" ref="J523">_xlfn.IFS(B523&lt;18.5,"Under Weight",B523&lt;=24.9,"Normal Weight",B523&lt;=29.999,"Over Weight",B523&gt;=30,"Obesity")</f>
        <v>Obesity</v>
      </c>
      <c r="K523" s="7" t="str" cm="1">
        <f t="array" ref="K523">_xlfn.IFS(C523&lt;5.7,"Normal",C523&lt;=6.4,"Prediabetes",C523&gt;6.4,"Diabetes")</f>
        <v>Normal</v>
      </c>
    </row>
    <row r="524" spans="1:11">
      <c r="A524" s="12" t="s">
        <v>564</v>
      </c>
      <c r="B524" s="12">
        <v>35.799999999999997</v>
      </c>
      <c r="C524" s="20">
        <v>4.42</v>
      </c>
      <c r="D524" s="12" t="s">
        <v>8337</v>
      </c>
      <c r="E524" s="12" t="s">
        <v>8337</v>
      </c>
      <c r="F524" s="12" t="s">
        <v>8337</v>
      </c>
      <c r="G524" s="12" t="s">
        <v>2387</v>
      </c>
      <c r="H524" s="12" t="s">
        <v>8337</v>
      </c>
      <c r="I524" s="19">
        <f>IF(G524="No major surgery",0,G524)</f>
        <v>0</v>
      </c>
      <c r="J524" s="21" t="str" cm="1">
        <f t="array" ref="J524">_xlfn.IFS(B524&lt;18.5,"Under Weight",B524&lt;=24.9,"Normal Weight",B524&lt;=29.999,"Over Weight",B524&gt;=30,"Obesity")</f>
        <v>Obesity</v>
      </c>
      <c r="K524" s="7" t="str" cm="1">
        <f t="array" ref="K524">_xlfn.IFS(C524&lt;5.7,"Normal",C524&lt;=6.4,"Prediabetes",C524&gt;6.4,"Diabetes")</f>
        <v>Normal</v>
      </c>
    </row>
    <row r="525" spans="1:11">
      <c r="A525" s="12" t="s">
        <v>565</v>
      </c>
      <c r="B525" s="12">
        <v>39.4</v>
      </c>
      <c r="C525" s="20">
        <v>6.76</v>
      </c>
      <c r="D525" s="12" t="s">
        <v>8337</v>
      </c>
      <c r="E525" s="12" t="s">
        <v>8337</v>
      </c>
      <c r="F525" s="12" t="s">
        <v>8337</v>
      </c>
      <c r="G525" s="12" t="s">
        <v>2387</v>
      </c>
      <c r="H525" s="12" t="s">
        <v>8338</v>
      </c>
      <c r="I525" s="19">
        <f>IF(G525="No major surgery",0,G525)</f>
        <v>0</v>
      </c>
      <c r="J525" s="21" t="str" cm="1">
        <f t="array" ref="J525">_xlfn.IFS(B525&lt;18.5,"Under Weight",B525&lt;=24.9,"Normal Weight",B525&lt;=29.999,"Over Weight",B525&gt;=30,"Obesity")</f>
        <v>Obesity</v>
      </c>
      <c r="K525" s="7" t="str" cm="1">
        <f t="array" ref="K525">_xlfn.IFS(C525&lt;5.7,"Normal",C525&lt;=6.4,"Prediabetes",C525&gt;6.4,"Diabetes")</f>
        <v>Diabetes</v>
      </c>
    </row>
    <row r="526" spans="1:11">
      <c r="A526" s="12" t="s">
        <v>566</v>
      </c>
      <c r="B526" s="12">
        <v>28.31</v>
      </c>
      <c r="C526" s="20">
        <v>7.48</v>
      </c>
      <c r="D526" s="12" t="s">
        <v>8338</v>
      </c>
      <c r="E526" s="12" t="s">
        <v>8337</v>
      </c>
      <c r="F526" s="12" t="s">
        <v>8337</v>
      </c>
      <c r="G526" s="12" t="s">
        <v>2387</v>
      </c>
      <c r="H526" s="12" t="s">
        <v>8337</v>
      </c>
      <c r="I526" s="19">
        <f>IF(G526="No major surgery",0,G526)</f>
        <v>0</v>
      </c>
      <c r="J526" s="21" t="str" cm="1">
        <f t="array" ref="J526">_xlfn.IFS(B526&lt;18.5,"Under Weight",B526&lt;=24.9,"Normal Weight",B526&lt;=29.999,"Over Weight",B526&gt;=30,"Obesity")</f>
        <v>Over Weight</v>
      </c>
      <c r="K526" s="7" t="str" cm="1">
        <f t="array" ref="K526">_xlfn.IFS(C526&lt;5.7,"Normal",C526&lt;=6.4,"Prediabetes",C526&gt;6.4,"Diabetes")</f>
        <v>Diabetes</v>
      </c>
    </row>
    <row r="527" spans="1:11">
      <c r="A527" s="12" t="s">
        <v>567</v>
      </c>
      <c r="B527" s="12">
        <v>38.06</v>
      </c>
      <c r="C527" s="20">
        <v>10.74</v>
      </c>
      <c r="D527" s="12" t="s">
        <v>8337</v>
      </c>
      <c r="E527" s="12" t="s">
        <v>8337</v>
      </c>
      <c r="F527" s="12" t="s">
        <v>8337</v>
      </c>
      <c r="G527" s="12" t="s">
        <v>2387</v>
      </c>
      <c r="H527" s="12" t="s">
        <v>8337</v>
      </c>
      <c r="I527" s="19">
        <f>IF(G527="No major surgery",0,G527)</f>
        <v>0</v>
      </c>
      <c r="J527" s="21" t="str" cm="1">
        <f t="array" ref="J527">_xlfn.IFS(B527&lt;18.5,"Under Weight",B527&lt;=24.9,"Normal Weight",B527&lt;=29.999,"Over Weight",B527&gt;=30,"Obesity")</f>
        <v>Obesity</v>
      </c>
      <c r="K527" s="7" t="str" cm="1">
        <f t="array" ref="K527">_xlfn.IFS(C527&lt;5.7,"Normal",C527&lt;=6.4,"Prediabetes",C527&gt;6.4,"Diabetes")</f>
        <v>Diabetes</v>
      </c>
    </row>
    <row r="528" spans="1:11">
      <c r="A528" s="12" t="s">
        <v>568</v>
      </c>
      <c r="B528" s="12">
        <v>28</v>
      </c>
      <c r="C528" s="20">
        <v>5.19</v>
      </c>
      <c r="D528" s="12" t="s">
        <v>8337</v>
      </c>
      <c r="E528" s="12" t="s">
        <v>8337</v>
      </c>
      <c r="F528" s="12" t="s">
        <v>8337</v>
      </c>
      <c r="G528" s="12">
        <v>1</v>
      </c>
      <c r="H528" s="12" t="s">
        <v>8337</v>
      </c>
      <c r="I528" s="19">
        <f>IF(G528="No major surgery",0,G528)</f>
        <v>1</v>
      </c>
      <c r="J528" s="21" t="str" cm="1">
        <f t="array" ref="J528">_xlfn.IFS(B528&lt;18.5,"Under Weight",B528&lt;=24.9,"Normal Weight",B528&lt;=29.999,"Over Weight",B528&gt;=30,"Obesity")</f>
        <v>Over Weight</v>
      </c>
      <c r="K528" s="7" t="str" cm="1">
        <f t="array" ref="K528">_xlfn.IFS(C528&lt;5.7,"Normal",C528&lt;=6.4,"Prediabetes",C528&gt;6.4,"Diabetes")</f>
        <v>Normal</v>
      </c>
    </row>
    <row r="529" spans="1:11">
      <c r="A529" s="12" t="s">
        <v>569</v>
      </c>
      <c r="B529" s="12">
        <v>34.32</v>
      </c>
      <c r="C529" s="20">
        <v>9.17</v>
      </c>
      <c r="D529" s="12" t="s">
        <v>8337</v>
      </c>
      <c r="E529" s="12" t="s">
        <v>8337</v>
      </c>
      <c r="F529" s="12" t="s">
        <v>8337</v>
      </c>
      <c r="G529" s="12" t="s">
        <v>2387</v>
      </c>
      <c r="H529" s="12" t="s">
        <v>8337</v>
      </c>
      <c r="I529" s="19">
        <f>IF(G529="No major surgery",0,G529)</f>
        <v>0</v>
      </c>
      <c r="J529" s="21" t="str" cm="1">
        <f t="array" ref="J529">_xlfn.IFS(B529&lt;18.5,"Under Weight",B529&lt;=24.9,"Normal Weight",B529&lt;=29.999,"Over Weight",B529&gt;=30,"Obesity")</f>
        <v>Obesity</v>
      </c>
      <c r="K529" s="7" t="str" cm="1">
        <f t="array" ref="K529">_xlfn.IFS(C529&lt;5.7,"Normal",C529&lt;=6.4,"Prediabetes",C529&gt;6.4,"Diabetes")</f>
        <v>Diabetes</v>
      </c>
    </row>
    <row r="530" spans="1:11">
      <c r="A530" s="12" t="s">
        <v>570</v>
      </c>
      <c r="B530" s="12">
        <v>22.3</v>
      </c>
      <c r="C530" s="20">
        <v>4.95</v>
      </c>
      <c r="D530" s="12" t="s">
        <v>8338</v>
      </c>
      <c r="E530" s="12" t="s">
        <v>8337</v>
      </c>
      <c r="F530" s="12" t="s">
        <v>8337</v>
      </c>
      <c r="G530" s="12" t="s">
        <v>2387</v>
      </c>
      <c r="H530" s="12" t="s">
        <v>8337</v>
      </c>
      <c r="I530" s="19">
        <f>IF(G530="No major surgery",0,G530)</f>
        <v>0</v>
      </c>
      <c r="J530" s="21" t="str" cm="1">
        <f t="array" ref="J530">_xlfn.IFS(B530&lt;18.5,"Under Weight",B530&lt;=24.9,"Normal Weight",B530&lt;=29.999,"Over Weight",B530&gt;=30,"Obesity")</f>
        <v>Normal Weight</v>
      </c>
      <c r="K530" s="7" t="str" cm="1">
        <f t="array" ref="K530">_xlfn.IFS(C530&lt;5.7,"Normal",C530&lt;=6.4,"Prediabetes",C530&gt;6.4,"Diabetes")</f>
        <v>Normal</v>
      </c>
    </row>
    <row r="531" spans="1:11">
      <c r="A531" s="12" t="s">
        <v>571</v>
      </c>
      <c r="B531" s="12">
        <v>27.835000000000001</v>
      </c>
      <c r="C531" s="20">
        <v>6.03</v>
      </c>
      <c r="D531" s="12" t="s">
        <v>8337</v>
      </c>
      <c r="E531" s="12" t="s">
        <v>8337</v>
      </c>
      <c r="F531" s="12" t="s">
        <v>8337</v>
      </c>
      <c r="G531" s="12">
        <v>1</v>
      </c>
      <c r="H531" s="12" t="s">
        <v>8337</v>
      </c>
      <c r="I531" s="19">
        <f>IF(G531="No major surgery",0,G531)</f>
        <v>1</v>
      </c>
      <c r="J531" s="21" t="str" cm="1">
        <f t="array" ref="J531">_xlfn.IFS(B531&lt;18.5,"Under Weight",B531&lt;=24.9,"Normal Weight",B531&lt;=29.999,"Over Weight",B531&gt;=30,"Obesity")</f>
        <v>Over Weight</v>
      </c>
      <c r="K531" s="7" t="str" cm="1">
        <f t="array" ref="K531">_xlfn.IFS(C531&lt;5.7,"Normal",C531&lt;=6.4,"Prediabetes",C531&gt;6.4,"Diabetes")</f>
        <v>Prediabetes</v>
      </c>
    </row>
    <row r="532" spans="1:11">
      <c r="A532" s="12" t="s">
        <v>572</v>
      </c>
      <c r="B532" s="12">
        <v>39.229999999999997</v>
      </c>
      <c r="C532" s="20">
        <v>5.36</v>
      </c>
      <c r="D532" s="12" t="s">
        <v>8337</v>
      </c>
      <c r="E532" s="12" t="s">
        <v>8337</v>
      </c>
      <c r="F532" s="12" t="s">
        <v>8337</v>
      </c>
      <c r="G532" s="12" t="s">
        <v>2387</v>
      </c>
      <c r="H532" s="12" t="s">
        <v>8337</v>
      </c>
      <c r="I532" s="19">
        <f>IF(G532="No major surgery",0,G532)</f>
        <v>0</v>
      </c>
      <c r="J532" s="21" t="str" cm="1">
        <f t="array" ref="J532">_xlfn.IFS(B532&lt;18.5,"Under Weight",B532&lt;=24.9,"Normal Weight",B532&lt;=29.999,"Over Weight",B532&gt;=30,"Obesity")</f>
        <v>Obesity</v>
      </c>
      <c r="K532" s="7" t="str" cm="1">
        <f t="array" ref="K532">_xlfn.IFS(C532&lt;5.7,"Normal",C532&lt;=6.4,"Prediabetes",C532&gt;6.4,"Diabetes")</f>
        <v>Normal</v>
      </c>
    </row>
    <row r="533" spans="1:11">
      <c r="A533" s="12" t="s">
        <v>573</v>
      </c>
      <c r="B533" s="12">
        <v>19.95</v>
      </c>
      <c r="C533" s="20">
        <v>6.11</v>
      </c>
      <c r="D533" s="12" t="s">
        <v>8337</v>
      </c>
      <c r="E533" s="12" t="s">
        <v>8337</v>
      </c>
      <c r="F533" s="12" t="s">
        <v>8337</v>
      </c>
      <c r="G533" s="12">
        <v>1</v>
      </c>
      <c r="H533" s="12" t="s">
        <v>8337</v>
      </c>
      <c r="I533" s="19">
        <f>IF(G533="No major surgery",0,G533)</f>
        <v>1</v>
      </c>
      <c r="J533" s="21" t="str" cm="1">
        <f t="array" ref="J533">_xlfn.IFS(B533&lt;18.5,"Under Weight",B533&lt;=24.9,"Normal Weight",B533&lt;=29.999,"Over Weight",B533&gt;=30,"Obesity")</f>
        <v>Normal Weight</v>
      </c>
      <c r="K533" s="7" t="str" cm="1">
        <f t="array" ref="K533">_xlfn.IFS(C533&lt;5.7,"Normal",C533&lt;=6.4,"Prediabetes",C533&gt;6.4,"Diabetes")</f>
        <v>Prediabetes</v>
      </c>
    </row>
    <row r="534" spans="1:11">
      <c r="A534" s="12" t="s">
        <v>574</v>
      </c>
      <c r="B534" s="12">
        <v>34.64</v>
      </c>
      <c r="C534" s="20">
        <v>4.88</v>
      </c>
      <c r="D534" s="12" t="s">
        <v>8337</v>
      </c>
      <c r="E534" s="12" t="s">
        <v>8337</v>
      </c>
      <c r="F534" s="12" t="s">
        <v>8338</v>
      </c>
      <c r="G534" s="12">
        <v>1</v>
      </c>
      <c r="H534" s="12" t="s">
        <v>8337</v>
      </c>
      <c r="I534" s="19">
        <f>IF(G534="No major surgery",0,G534)</f>
        <v>1</v>
      </c>
      <c r="J534" s="21" t="str" cm="1">
        <f t="array" ref="J534">_xlfn.IFS(B534&lt;18.5,"Under Weight",B534&lt;=24.9,"Normal Weight",B534&lt;=29.999,"Over Weight",B534&gt;=30,"Obesity")</f>
        <v>Obesity</v>
      </c>
      <c r="K534" s="7" t="str" cm="1">
        <f t="array" ref="K534">_xlfn.IFS(C534&lt;5.7,"Normal",C534&lt;=6.4,"Prediabetes",C534&gt;6.4,"Diabetes")</f>
        <v>Normal</v>
      </c>
    </row>
    <row r="535" spans="1:11">
      <c r="A535" s="12" t="s">
        <v>575</v>
      </c>
      <c r="B535" s="12">
        <v>18.75</v>
      </c>
      <c r="C535" s="20">
        <v>6.72</v>
      </c>
      <c r="D535" s="12" t="s">
        <v>8337</v>
      </c>
      <c r="E535" s="12" t="s">
        <v>8337</v>
      </c>
      <c r="F535" s="12" t="s">
        <v>8337</v>
      </c>
      <c r="G535" s="12" t="s">
        <v>2387</v>
      </c>
      <c r="H535" s="12" t="s">
        <v>8337</v>
      </c>
      <c r="I535" s="19">
        <f>IF(G535="No major surgery",0,G535)</f>
        <v>0</v>
      </c>
      <c r="J535" s="21" t="str" cm="1">
        <f t="array" ref="J535">_xlfn.IFS(B535&lt;18.5,"Under Weight",B535&lt;=24.9,"Normal Weight",B535&lt;=29.999,"Over Weight",B535&gt;=30,"Obesity")</f>
        <v>Normal Weight</v>
      </c>
      <c r="K535" s="7" t="str" cm="1">
        <f t="array" ref="K535">_xlfn.IFS(C535&lt;5.7,"Normal",C535&lt;=6.4,"Prediabetes",C535&gt;6.4,"Diabetes")</f>
        <v>Diabetes</v>
      </c>
    </row>
    <row r="536" spans="1:11">
      <c r="A536" s="12" t="s">
        <v>576</v>
      </c>
      <c r="B536" s="12">
        <v>46.45</v>
      </c>
      <c r="C536" s="20">
        <v>5.62</v>
      </c>
      <c r="D536" s="12" t="s">
        <v>8337</v>
      </c>
      <c r="E536" s="12" t="s">
        <v>8337</v>
      </c>
      <c r="F536" s="12" t="s">
        <v>8337</v>
      </c>
      <c r="G536" s="12" t="s">
        <v>2387</v>
      </c>
      <c r="H536" s="12" t="s">
        <v>8338</v>
      </c>
      <c r="I536" s="19">
        <f>IF(G536="No major surgery",0,G536)</f>
        <v>0</v>
      </c>
      <c r="J536" s="21" t="str" cm="1">
        <f t="array" ref="J536">_xlfn.IFS(B536&lt;18.5,"Under Weight",B536&lt;=24.9,"Normal Weight",B536&lt;=29.999,"Over Weight",B536&gt;=30,"Obesity")</f>
        <v>Obesity</v>
      </c>
      <c r="K536" s="7" t="str" cm="1">
        <f t="array" ref="K536">_xlfn.IFS(C536&lt;5.7,"Normal",C536&lt;=6.4,"Prediabetes",C536&gt;6.4,"Diabetes")</f>
        <v>Normal</v>
      </c>
    </row>
    <row r="537" spans="1:11">
      <c r="A537" s="12" t="s">
        <v>577</v>
      </c>
      <c r="B537" s="12">
        <v>26.48</v>
      </c>
      <c r="C537" s="20">
        <v>4.2</v>
      </c>
      <c r="D537" s="12" t="s">
        <v>8337</v>
      </c>
      <c r="E537" s="12" t="s">
        <v>8337</v>
      </c>
      <c r="F537" s="12" t="s">
        <v>8337</v>
      </c>
      <c r="G537" s="12">
        <v>1</v>
      </c>
      <c r="H537" s="12" t="s">
        <v>8337</v>
      </c>
      <c r="I537" s="19">
        <f>IF(G537="No major surgery",0,G537)</f>
        <v>1</v>
      </c>
      <c r="J537" s="21" t="str" cm="1">
        <f t="array" ref="J537">_xlfn.IFS(B537&lt;18.5,"Under Weight",B537&lt;=24.9,"Normal Weight",B537&lt;=29.999,"Over Weight",B537&gt;=30,"Obesity")</f>
        <v>Over Weight</v>
      </c>
      <c r="K537" s="7" t="str" cm="1">
        <f t="array" ref="K537">_xlfn.IFS(C537&lt;5.7,"Normal",C537&lt;=6.4,"Prediabetes",C537&gt;6.4,"Diabetes")</f>
        <v>Normal</v>
      </c>
    </row>
    <row r="538" spans="1:11">
      <c r="A538" s="12" t="s">
        <v>578</v>
      </c>
      <c r="B538" s="12">
        <v>34.83</v>
      </c>
      <c r="C538" s="20">
        <v>5.79</v>
      </c>
      <c r="D538" s="12" t="s">
        <v>8337</v>
      </c>
      <c r="E538" s="12" t="s">
        <v>8337</v>
      </c>
      <c r="F538" s="12" t="s">
        <v>8337</v>
      </c>
      <c r="G538" s="12">
        <v>1</v>
      </c>
      <c r="H538" s="12" t="s">
        <v>8337</v>
      </c>
      <c r="I538" s="19">
        <f>IF(G538="No major surgery",0,G538)</f>
        <v>1</v>
      </c>
      <c r="J538" s="21" t="str" cm="1">
        <f t="array" ref="J538">_xlfn.IFS(B538&lt;18.5,"Under Weight",B538&lt;=24.9,"Normal Weight",B538&lt;=29.999,"Over Weight",B538&gt;=30,"Obesity")</f>
        <v>Obesity</v>
      </c>
      <c r="K538" s="7" t="str" cm="1">
        <f t="array" ref="K538">_xlfn.IFS(C538&lt;5.7,"Normal",C538&lt;=6.4,"Prediabetes",C538&gt;6.4,"Diabetes")</f>
        <v>Prediabetes</v>
      </c>
    </row>
    <row r="539" spans="1:11">
      <c r="A539" s="12" t="s">
        <v>579</v>
      </c>
      <c r="B539" s="12">
        <v>25.46</v>
      </c>
      <c r="C539" s="20">
        <v>4.29</v>
      </c>
      <c r="D539" s="12" t="s">
        <v>8337</v>
      </c>
      <c r="E539" s="12" t="s">
        <v>8337</v>
      </c>
      <c r="F539" s="12" t="s">
        <v>8337</v>
      </c>
      <c r="G539" s="12" t="s">
        <v>2387</v>
      </c>
      <c r="H539" s="12" t="s">
        <v>8337</v>
      </c>
      <c r="I539" s="19">
        <f>IF(G539="No major surgery",0,G539)</f>
        <v>0</v>
      </c>
      <c r="J539" s="21" t="str" cm="1">
        <f t="array" ref="J539">_xlfn.IFS(B539&lt;18.5,"Under Weight",B539&lt;=24.9,"Normal Weight",B539&lt;=29.999,"Over Weight",B539&gt;=30,"Obesity")</f>
        <v>Over Weight</v>
      </c>
      <c r="K539" s="7" t="str" cm="1">
        <f t="array" ref="K539">_xlfn.IFS(C539&lt;5.7,"Normal",C539&lt;=6.4,"Prediabetes",C539&gt;6.4,"Diabetes")</f>
        <v>Normal</v>
      </c>
    </row>
    <row r="540" spans="1:11">
      <c r="A540" s="12" t="s">
        <v>580</v>
      </c>
      <c r="B540" s="12">
        <v>23.31</v>
      </c>
      <c r="C540" s="20">
        <v>8.27</v>
      </c>
      <c r="D540" s="12" t="s">
        <v>8337</v>
      </c>
      <c r="E540" s="12" t="s">
        <v>8337</v>
      </c>
      <c r="F540" s="12" t="s">
        <v>8337</v>
      </c>
      <c r="G540" s="12" t="s">
        <v>2387</v>
      </c>
      <c r="H540" s="12" t="s">
        <v>8337</v>
      </c>
      <c r="I540" s="19">
        <f>IF(G540="No major surgery",0,G540)</f>
        <v>0</v>
      </c>
      <c r="J540" s="21" t="str" cm="1">
        <f t="array" ref="J540">_xlfn.IFS(B540&lt;18.5,"Under Weight",B540&lt;=24.9,"Normal Weight",B540&lt;=29.999,"Over Weight",B540&gt;=30,"Obesity")</f>
        <v>Normal Weight</v>
      </c>
      <c r="K540" s="7" t="str" cm="1">
        <f t="array" ref="K540">_xlfn.IFS(C540&lt;5.7,"Normal",C540&lt;=6.4,"Prediabetes",C540&gt;6.4,"Diabetes")</f>
        <v>Diabetes</v>
      </c>
    </row>
    <row r="541" spans="1:11">
      <c r="A541" s="12" t="s">
        <v>581</v>
      </c>
      <c r="B541" s="12">
        <v>29</v>
      </c>
      <c r="C541" s="20">
        <v>4.5599999999999996</v>
      </c>
      <c r="D541" s="12" t="s">
        <v>8337</v>
      </c>
      <c r="E541" s="12" t="s">
        <v>8337</v>
      </c>
      <c r="F541" s="12" t="s">
        <v>8337</v>
      </c>
      <c r="G541" s="12" t="s">
        <v>2387</v>
      </c>
      <c r="H541" s="12" t="s">
        <v>8337</v>
      </c>
      <c r="I541" s="19">
        <f>IF(G541="No major surgery",0,G541)</f>
        <v>0</v>
      </c>
      <c r="J541" s="21" t="str" cm="1">
        <f t="array" ref="J541">_xlfn.IFS(B541&lt;18.5,"Under Weight",B541&lt;=24.9,"Normal Weight",B541&lt;=29.999,"Over Weight",B541&gt;=30,"Obesity")</f>
        <v>Over Weight</v>
      </c>
      <c r="K541" s="7" t="str" cm="1">
        <f t="array" ref="K541">_xlfn.IFS(C541&lt;5.7,"Normal",C541&lt;=6.4,"Prediabetes",C541&gt;6.4,"Diabetes")</f>
        <v>Normal</v>
      </c>
    </row>
    <row r="542" spans="1:11">
      <c r="A542" s="12" t="s">
        <v>582</v>
      </c>
      <c r="B542" s="12">
        <v>32.869999999999997</v>
      </c>
      <c r="C542" s="20">
        <v>5.33</v>
      </c>
      <c r="D542" s="12" t="s">
        <v>8337</v>
      </c>
      <c r="E542" s="12" t="s">
        <v>8337</v>
      </c>
      <c r="F542" s="12" t="s">
        <v>8337</v>
      </c>
      <c r="G542" s="12" t="s">
        <v>2387</v>
      </c>
      <c r="H542" s="12" t="s">
        <v>8337</v>
      </c>
      <c r="I542" s="19">
        <f>IF(G542="No major surgery",0,G542)</f>
        <v>0</v>
      </c>
      <c r="J542" s="21" t="str" cm="1">
        <f t="array" ref="J542">_xlfn.IFS(B542&lt;18.5,"Under Weight",B542&lt;=24.9,"Normal Weight",B542&lt;=29.999,"Over Weight",B542&gt;=30,"Obesity")</f>
        <v>Obesity</v>
      </c>
      <c r="K542" s="7" t="str" cm="1">
        <f t="array" ref="K542">_xlfn.IFS(C542&lt;5.7,"Normal",C542&lt;=6.4,"Prediabetes",C542&gt;6.4,"Diabetes")</f>
        <v>Normal</v>
      </c>
    </row>
    <row r="543" spans="1:11">
      <c r="A543" s="12" t="s">
        <v>583</v>
      </c>
      <c r="B543" s="12">
        <v>26.18</v>
      </c>
      <c r="C543" s="20">
        <v>5.63</v>
      </c>
      <c r="D543" s="12" t="s">
        <v>8337</v>
      </c>
      <c r="E543" s="12" t="s">
        <v>8337</v>
      </c>
      <c r="F543" s="12" t="s">
        <v>8337</v>
      </c>
      <c r="G543" s="12" t="s">
        <v>2387</v>
      </c>
      <c r="H543" s="12" t="s">
        <v>8337</v>
      </c>
      <c r="I543" s="19">
        <f>IF(G543="No major surgery",0,G543)</f>
        <v>0</v>
      </c>
      <c r="J543" s="21" t="str" cm="1">
        <f t="array" ref="J543">_xlfn.IFS(B543&lt;18.5,"Under Weight",B543&lt;=24.9,"Normal Weight",B543&lt;=29.999,"Over Weight",B543&gt;=30,"Obesity")</f>
        <v>Over Weight</v>
      </c>
      <c r="K543" s="7" t="str" cm="1">
        <f t="array" ref="K543">_xlfn.IFS(C543&lt;5.7,"Normal",C543&lt;=6.4,"Prediabetes",C543&gt;6.4,"Diabetes")</f>
        <v>Normal</v>
      </c>
    </row>
    <row r="544" spans="1:11">
      <c r="A544" s="12" t="s">
        <v>584</v>
      </c>
      <c r="B544" s="12">
        <v>25.3</v>
      </c>
      <c r="C544" s="20">
        <v>5.12</v>
      </c>
      <c r="D544" s="12" t="s">
        <v>8337</v>
      </c>
      <c r="E544" s="12" t="s">
        <v>8337</v>
      </c>
      <c r="F544" s="12" t="s">
        <v>8337</v>
      </c>
      <c r="G544" s="12" t="s">
        <v>2387</v>
      </c>
      <c r="H544" s="12" t="s">
        <v>8337</v>
      </c>
      <c r="I544" s="19">
        <f>IF(G544="No major surgery",0,G544)</f>
        <v>0</v>
      </c>
      <c r="J544" s="21" t="str" cm="1">
        <f t="array" ref="J544">_xlfn.IFS(B544&lt;18.5,"Under Weight",B544&lt;=24.9,"Normal Weight",B544&lt;=29.999,"Over Weight",B544&gt;=30,"Obesity")</f>
        <v>Over Weight</v>
      </c>
      <c r="K544" s="7" t="str" cm="1">
        <f t="array" ref="K544">_xlfn.IFS(C544&lt;5.7,"Normal",C544&lt;=6.4,"Prediabetes",C544&gt;6.4,"Diabetes")</f>
        <v>Normal</v>
      </c>
    </row>
    <row r="545" spans="1:11">
      <c r="A545" s="12" t="s">
        <v>585</v>
      </c>
      <c r="B545" s="12">
        <v>36.94</v>
      </c>
      <c r="C545" s="20">
        <v>5.15</v>
      </c>
      <c r="D545" s="12" t="s">
        <v>8338</v>
      </c>
      <c r="E545" s="12" t="s">
        <v>8337</v>
      </c>
      <c r="F545" s="12" t="s">
        <v>8337</v>
      </c>
      <c r="G545" s="12">
        <v>1</v>
      </c>
      <c r="H545" s="12" t="s">
        <v>8337</v>
      </c>
      <c r="I545" s="19">
        <f>IF(G545="No major surgery",0,G545)</f>
        <v>1</v>
      </c>
      <c r="J545" s="21" t="str" cm="1">
        <f t="array" ref="J545">_xlfn.IFS(B545&lt;18.5,"Under Weight",B545&lt;=24.9,"Normal Weight",B545&lt;=29.999,"Over Weight",B545&gt;=30,"Obesity")</f>
        <v>Obesity</v>
      </c>
      <c r="K545" s="7" t="str" cm="1">
        <f t="array" ref="K545">_xlfn.IFS(C545&lt;5.7,"Normal",C545&lt;=6.4,"Prediabetes",C545&gt;6.4,"Diabetes")</f>
        <v>Normal</v>
      </c>
    </row>
    <row r="546" spans="1:11">
      <c r="A546" s="12" t="s">
        <v>586</v>
      </c>
      <c r="B546" s="12">
        <v>22.86</v>
      </c>
      <c r="C546" s="20">
        <v>7.5</v>
      </c>
      <c r="D546" s="12" t="s">
        <v>8337</v>
      </c>
      <c r="E546" s="12" t="s">
        <v>8337</v>
      </c>
      <c r="F546" s="12" t="s">
        <v>8337</v>
      </c>
      <c r="G546" s="12" t="s">
        <v>2387</v>
      </c>
      <c r="H546" s="12" t="s">
        <v>8337</v>
      </c>
      <c r="I546" s="19">
        <f>IF(G546="No major surgery",0,G546)</f>
        <v>0</v>
      </c>
      <c r="J546" s="21" t="str" cm="1">
        <f t="array" ref="J546">_xlfn.IFS(B546&lt;18.5,"Under Weight",B546&lt;=24.9,"Normal Weight",B546&lt;=29.999,"Over Weight",B546&gt;=30,"Obesity")</f>
        <v>Normal Weight</v>
      </c>
      <c r="K546" s="7" t="str" cm="1">
        <f t="array" ref="K546">_xlfn.IFS(C546&lt;5.7,"Normal",C546&lt;=6.4,"Prediabetes",C546&gt;6.4,"Diabetes")</f>
        <v>Diabetes</v>
      </c>
    </row>
    <row r="547" spans="1:11">
      <c r="A547" s="12" t="s">
        <v>587</v>
      </c>
      <c r="B547" s="12">
        <v>35.75</v>
      </c>
      <c r="C547" s="20">
        <v>4.1900000000000004</v>
      </c>
      <c r="D547" s="12" t="s">
        <v>8337</v>
      </c>
      <c r="E547" s="12" t="s">
        <v>8337</v>
      </c>
      <c r="F547" s="12" t="s">
        <v>8337</v>
      </c>
      <c r="G547" s="12" t="s">
        <v>2387</v>
      </c>
      <c r="H547" s="12" t="s">
        <v>8338</v>
      </c>
      <c r="I547" s="19">
        <f>IF(G547="No major surgery",0,G547)</f>
        <v>0</v>
      </c>
      <c r="J547" s="21" t="str" cm="1">
        <f t="array" ref="J547">_xlfn.IFS(B547&lt;18.5,"Under Weight",B547&lt;=24.9,"Normal Weight",B547&lt;=29.999,"Over Weight",B547&gt;=30,"Obesity")</f>
        <v>Obesity</v>
      </c>
      <c r="K547" s="7" t="str" cm="1">
        <f t="array" ref="K547">_xlfn.IFS(C547&lt;5.7,"Normal",C547&lt;=6.4,"Prediabetes",C547&gt;6.4,"Diabetes")</f>
        <v>Normal</v>
      </c>
    </row>
    <row r="548" spans="1:11">
      <c r="A548" s="12" t="s">
        <v>588</v>
      </c>
      <c r="B548" s="12">
        <v>18.760000000000002</v>
      </c>
      <c r="C548" s="20">
        <v>4.88</v>
      </c>
      <c r="D548" s="12" t="s">
        <v>8338</v>
      </c>
      <c r="E548" s="12" t="s">
        <v>8337</v>
      </c>
      <c r="F548" s="12" t="s">
        <v>8338</v>
      </c>
      <c r="G548" s="12">
        <v>1</v>
      </c>
      <c r="H548" s="12" t="s">
        <v>8337</v>
      </c>
      <c r="I548" s="19">
        <f>IF(G548="No major surgery",0,G548)</f>
        <v>1</v>
      </c>
      <c r="J548" s="21" t="str" cm="1">
        <f t="array" ref="J548">_xlfn.IFS(B548&lt;18.5,"Under Weight",B548&lt;=24.9,"Normal Weight",B548&lt;=29.999,"Over Weight",B548&gt;=30,"Obesity")</f>
        <v>Normal Weight</v>
      </c>
      <c r="K548" s="7" t="str" cm="1">
        <f t="array" ref="K548">_xlfn.IFS(C548&lt;5.7,"Normal",C548&lt;=6.4,"Prediabetes",C548&gt;6.4,"Diabetes")</f>
        <v>Normal</v>
      </c>
    </row>
    <row r="549" spans="1:11">
      <c r="A549" s="12" t="s">
        <v>589</v>
      </c>
      <c r="B549" s="12">
        <v>24.36</v>
      </c>
      <c r="C549" s="20">
        <v>5.57</v>
      </c>
      <c r="D549" s="12" t="s">
        <v>8337</v>
      </c>
      <c r="E549" s="12" t="s">
        <v>8337</v>
      </c>
      <c r="F549" s="12" t="s">
        <v>8337</v>
      </c>
      <c r="G549" s="12" t="s">
        <v>2387</v>
      </c>
      <c r="H549" s="12" t="s">
        <v>8337</v>
      </c>
      <c r="I549" s="19">
        <f>IF(G549="No major surgery",0,G549)</f>
        <v>0</v>
      </c>
      <c r="J549" s="21" t="str" cm="1">
        <f t="array" ref="J549">_xlfn.IFS(B549&lt;18.5,"Under Weight",B549&lt;=24.9,"Normal Weight",B549&lt;=29.999,"Over Weight",B549&gt;=30,"Obesity")</f>
        <v>Normal Weight</v>
      </c>
      <c r="K549" s="7" t="str" cm="1">
        <f t="array" ref="K549">_xlfn.IFS(C549&lt;5.7,"Normal",C549&lt;=6.4,"Prediabetes",C549&gt;6.4,"Diabetes")</f>
        <v>Normal</v>
      </c>
    </row>
    <row r="550" spans="1:11">
      <c r="A550" s="12" t="s">
        <v>590</v>
      </c>
      <c r="B550" s="12">
        <v>32.299999999999997</v>
      </c>
      <c r="C550" s="20">
        <v>5.31</v>
      </c>
      <c r="D550" s="12" t="s">
        <v>8337</v>
      </c>
      <c r="E550" s="12" t="s">
        <v>8337</v>
      </c>
      <c r="F550" s="12" t="s">
        <v>8337</v>
      </c>
      <c r="G550" s="12" t="s">
        <v>2387</v>
      </c>
      <c r="H550" s="12" t="s">
        <v>8337</v>
      </c>
      <c r="I550" s="19">
        <f>IF(G550="No major surgery",0,G550)</f>
        <v>0</v>
      </c>
      <c r="J550" s="21" t="str" cm="1">
        <f t="array" ref="J550">_xlfn.IFS(B550&lt;18.5,"Under Weight",B550&lt;=24.9,"Normal Weight",B550&lt;=29.999,"Over Weight",B550&gt;=30,"Obesity")</f>
        <v>Obesity</v>
      </c>
      <c r="K550" s="7" t="str" cm="1">
        <f t="array" ref="K550">_xlfn.IFS(C550&lt;5.7,"Normal",C550&lt;=6.4,"Prediabetes",C550&gt;6.4,"Diabetes")</f>
        <v>Normal</v>
      </c>
    </row>
    <row r="551" spans="1:11">
      <c r="A551" s="12" t="s">
        <v>591</v>
      </c>
      <c r="B551" s="12">
        <v>22.704999999999998</v>
      </c>
      <c r="C551" s="20">
        <v>4.57</v>
      </c>
      <c r="D551" s="12" t="s">
        <v>8338</v>
      </c>
      <c r="E551" s="12" t="s">
        <v>8337</v>
      </c>
      <c r="F551" s="12" t="s">
        <v>8337</v>
      </c>
      <c r="G551" s="12" t="s">
        <v>2387</v>
      </c>
      <c r="H551" s="12" t="s">
        <v>8337</v>
      </c>
      <c r="I551" s="19">
        <f>IF(G551="No major surgery",0,G551)</f>
        <v>0</v>
      </c>
      <c r="J551" s="21" t="str" cm="1">
        <f t="array" ref="J551">_xlfn.IFS(B551&lt;18.5,"Under Weight",B551&lt;=24.9,"Normal Weight",B551&lt;=29.999,"Over Weight",B551&gt;=30,"Obesity")</f>
        <v>Normal Weight</v>
      </c>
      <c r="K551" s="7" t="str" cm="1">
        <f t="array" ref="K551">_xlfn.IFS(C551&lt;5.7,"Normal",C551&lt;=6.4,"Prediabetes",C551&gt;6.4,"Diabetes")</f>
        <v>Normal</v>
      </c>
    </row>
    <row r="552" spans="1:11">
      <c r="A552" s="12" t="s">
        <v>592</v>
      </c>
      <c r="B552" s="12">
        <v>21.79</v>
      </c>
      <c r="C552" s="20">
        <v>8.6999999999999993</v>
      </c>
      <c r="D552" s="12" t="s">
        <v>8338</v>
      </c>
      <c r="E552" s="12" t="s">
        <v>8337</v>
      </c>
      <c r="F552" s="12" t="s">
        <v>8337</v>
      </c>
      <c r="G552" s="12">
        <v>1</v>
      </c>
      <c r="H552" s="12" t="s">
        <v>8337</v>
      </c>
      <c r="I552" s="19">
        <f>IF(G552="No major surgery",0,G552)</f>
        <v>1</v>
      </c>
      <c r="J552" s="21" t="str" cm="1">
        <f t="array" ref="J552">_xlfn.IFS(B552&lt;18.5,"Under Weight",B552&lt;=24.9,"Normal Weight",B552&lt;=29.999,"Over Weight",B552&gt;=30,"Obesity")</f>
        <v>Normal Weight</v>
      </c>
      <c r="K552" s="7" t="str" cm="1">
        <f t="array" ref="K552">_xlfn.IFS(C552&lt;5.7,"Normal",C552&lt;=6.4,"Prediabetes",C552&gt;6.4,"Diabetes")</f>
        <v>Diabetes</v>
      </c>
    </row>
    <row r="553" spans="1:11">
      <c r="A553" s="12" t="s">
        <v>593</v>
      </c>
      <c r="B553" s="12">
        <v>24.52</v>
      </c>
      <c r="C553" s="20">
        <v>4.76</v>
      </c>
      <c r="D553" s="12" t="s">
        <v>8337</v>
      </c>
      <c r="E553" s="12" t="s">
        <v>8337</v>
      </c>
      <c r="F553" s="12" t="s">
        <v>8337</v>
      </c>
      <c r="G553" s="12" t="s">
        <v>2387</v>
      </c>
      <c r="H553" s="12" t="s">
        <v>8337</v>
      </c>
      <c r="I553" s="19">
        <f>IF(G553="No major surgery",0,G553)</f>
        <v>0</v>
      </c>
      <c r="J553" s="21" t="str" cm="1">
        <f t="array" ref="J553">_xlfn.IFS(B553&lt;18.5,"Under Weight",B553&lt;=24.9,"Normal Weight",B553&lt;=29.999,"Over Weight",B553&gt;=30,"Obesity")</f>
        <v>Normal Weight</v>
      </c>
      <c r="K553" s="7" t="str" cm="1">
        <f t="array" ref="K553">_xlfn.IFS(C553&lt;5.7,"Normal",C553&lt;=6.4,"Prediabetes",C553&gt;6.4,"Diabetes")</f>
        <v>Normal</v>
      </c>
    </row>
    <row r="554" spans="1:11">
      <c r="A554" s="12" t="s">
        <v>594</v>
      </c>
      <c r="B554" s="12">
        <v>39.520000000000003</v>
      </c>
      <c r="C554" s="20">
        <v>11.81</v>
      </c>
      <c r="D554" s="12" t="s">
        <v>8337</v>
      </c>
      <c r="E554" s="12" t="s">
        <v>8337</v>
      </c>
      <c r="F554" s="12" t="s">
        <v>8337</v>
      </c>
      <c r="G554" s="12" t="s">
        <v>2387</v>
      </c>
      <c r="H554" s="12" t="s">
        <v>8337</v>
      </c>
      <c r="I554" s="19">
        <f>IF(G554="No major surgery",0,G554)</f>
        <v>0</v>
      </c>
      <c r="J554" s="21" t="str" cm="1">
        <f t="array" ref="J554">_xlfn.IFS(B554&lt;18.5,"Under Weight",B554&lt;=24.9,"Normal Weight",B554&lt;=29.999,"Over Weight",B554&gt;=30,"Obesity")</f>
        <v>Obesity</v>
      </c>
      <c r="K554" s="7" t="str" cm="1">
        <f t="array" ref="K554">_xlfn.IFS(C554&lt;5.7,"Normal",C554&lt;=6.4,"Prediabetes",C554&gt;6.4,"Diabetes")</f>
        <v>Diabetes</v>
      </c>
    </row>
    <row r="555" spans="1:11">
      <c r="A555" s="12" t="s">
        <v>595</v>
      </c>
      <c r="B555" s="12">
        <v>24.49</v>
      </c>
      <c r="C555" s="20">
        <v>4.67</v>
      </c>
      <c r="D555" s="12" t="s">
        <v>8337</v>
      </c>
      <c r="E555" s="12" t="s">
        <v>8337</v>
      </c>
      <c r="F555" s="12" t="s">
        <v>8337</v>
      </c>
      <c r="G555" s="12" t="s">
        <v>2387</v>
      </c>
      <c r="H555" s="12" t="s">
        <v>8337</v>
      </c>
      <c r="I555" s="19">
        <f>IF(G555="No major surgery",0,G555)</f>
        <v>0</v>
      </c>
      <c r="J555" s="21" t="str" cm="1">
        <f t="array" ref="J555">_xlfn.IFS(B555&lt;18.5,"Under Weight",B555&lt;=24.9,"Normal Weight",B555&lt;=29.999,"Over Weight",B555&gt;=30,"Obesity")</f>
        <v>Normal Weight</v>
      </c>
      <c r="K555" s="7" t="str" cm="1">
        <f t="array" ref="K555">_xlfn.IFS(C555&lt;5.7,"Normal",C555&lt;=6.4,"Prediabetes",C555&gt;6.4,"Diabetes")</f>
        <v>Normal</v>
      </c>
    </row>
    <row r="556" spans="1:11">
      <c r="A556" s="12" t="s">
        <v>596</v>
      </c>
      <c r="B556" s="12">
        <v>26.315000000000001</v>
      </c>
      <c r="C556" s="20">
        <v>6.02</v>
      </c>
      <c r="D556" s="12" t="s">
        <v>8337</v>
      </c>
      <c r="E556" s="12" t="s">
        <v>8337</v>
      </c>
      <c r="F556" s="12" t="s">
        <v>8337</v>
      </c>
      <c r="G556" s="12" t="s">
        <v>2387</v>
      </c>
      <c r="H556" s="12" t="s">
        <v>8337</v>
      </c>
      <c r="I556" s="19">
        <f>IF(G556="No major surgery",0,G556)</f>
        <v>0</v>
      </c>
      <c r="J556" s="21" t="str" cm="1">
        <f t="array" ref="J556">_xlfn.IFS(B556&lt;18.5,"Under Weight",B556&lt;=24.9,"Normal Weight",B556&lt;=29.999,"Over Weight",B556&gt;=30,"Obesity")</f>
        <v>Over Weight</v>
      </c>
      <c r="K556" s="7" t="str" cm="1">
        <f t="array" ref="K556">_xlfn.IFS(C556&lt;5.7,"Normal",C556&lt;=6.4,"Prediabetes",C556&gt;6.4,"Diabetes")</f>
        <v>Prediabetes</v>
      </c>
    </row>
    <row r="557" spans="1:11">
      <c r="A557" s="12" t="s">
        <v>597</v>
      </c>
      <c r="B557" s="12">
        <v>22.58</v>
      </c>
      <c r="C557" s="20">
        <v>7.46</v>
      </c>
      <c r="D557" s="12" t="s">
        <v>8337</v>
      </c>
      <c r="E557" s="12" t="s">
        <v>8337</v>
      </c>
      <c r="F557" s="12" t="s">
        <v>8337</v>
      </c>
      <c r="G557" s="12" t="s">
        <v>2387</v>
      </c>
      <c r="H557" s="12" t="s">
        <v>8337</v>
      </c>
      <c r="I557" s="19">
        <f>IF(G557="No major surgery",0,G557)</f>
        <v>0</v>
      </c>
      <c r="J557" s="21" t="str" cm="1">
        <f t="array" ref="J557">_xlfn.IFS(B557&lt;18.5,"Under Weight",B557&lt;=24.9,"Normal Weight",B557&lt;=29.999,"Over Weight",B557&gt;=30,"Obesity")</f>
        <v>Normal Weight</v>
      </c>
      <c r="K557" s="7" t="str" cm="1">
        <f t="array" ref="K557">_xlfn.IFS(C557&lt;5.7,"Normal",C557&lt;=6.4,"Prediabetes",C557&gt;6.4,"Diabetes")</f>
        <v>Diabetes</v>
      </c>
    </row>
    <row r="558" spans="1:11">
      <c r="A558" s="12" t="s">
        <v>598</v>
      </c>
      <c r="B558" s="12">
        <v>36.384999999999998</v>
      </c>
      <c r="C558" s="20">
        <v>7.59</v>
      </c>
      <c r="D558" s="12" t="s">
        <v>8338</v>
      </c>
      <c r="E558" s="12" t="s">
        <v>8337</v>
      </c>
      <c r="F558" s="12" t="s">
        <v>8337</v>
      </c>
      <c r="G558" s="12">
        <v>2</v>
      </c>
      <c r="H558" s="12" t="s">
        <v>8338</v>
      </c>
      <c r="I558" s="19">
        <f>IF(G558="No major surgery",0,G558)</f>
        <v>2</v>
      </c>
      <c r="J558" s="21" t="str" cm="1">
        <f t="array" ref="J558">_xlfn.IFS(B558&lt;18.5,"Under Weight",B558&lt;=24.9,"Normal Weight",B558&lt;=29.999,"Over Weight",B558&gt;=30,"Obesity")</f>
        <v>Obesity</v>
      </c>
      <c r="K558" s="7" t="str" cm="1">
        <f t="array" ref="K558">_xlfn.IFS(C558&lt;5.7,"Normal",C558&lt;=6.4,"Prediabetes",C558&gt;6.4,"Diabetes")</f>
        <v>Diabetes</v>
      </c>
    </row>
    <row r="559" spans="1:11">
      <c r="A559" s="12" t="s">
        <v>599</v>
      </c>
      <c r="B559" s="12">
        <v>26.07</v>
      </c>
      <c r="C559" s="20">
        <v>5.32</v>
      </c>
      <c r="D559" s="12" t="s">
        <v>8337</v>
      </c>
      <c r="E559" s="12" t="s">
        <v>8337</v>
      </c>
      <c r="F559" s="12" t="s">
        <v>8337</v>
      </c>
      <c r="G559" s="12" t="s">
        <v>2387</v>
      </c>
      <c r="H559" s="12" t="s">
        <v>8338</v>
      </c>
      <c r="I559" s="19">
        <f>IF(G559="No major surgery",0,G559)</f>
        <v>0</v>
      </c>
      <c r="J559" s="21" t="str" cm="1">
        <f t="array" ref="J559">_xlfn.IFS(B559&lt;18.5,"Under Weight",B559&lt;=24.9,"Normal Weight",B559&lt;=29.999,"Over Weight",B559&gt;=30,"Obesity")</f>
        <v>Over Weight</v>
      </c>
      <c r="K559" s="7" t="str" cm="1">
        <f t="array" ref="K559">_xlfn.IFS(C559&lt;5.7,"Normal",C559&lt;=6.4,"Prediabetes",C559&gt;6.4,"Diabetes")</f>
        <v>Normal</v>
      </c>
    </row>
    <row r="560" spans="1:11">
      <c r="A560" s="12" t="s">
        <v>600</v>
      </c>
      <c r="B560" s="12">
        <v>19.475000000000001</v>
      </c>
      <c r="C560" s="20">
        <v>4.74</v>
      </c>
      <c r="D560" s="12" t="s">
        <v>8337</v>
      </c>
      <c r="E560" s="12" t="s">
        <v>8337</v>
      </c>
      <c r="F560" s="12" t="s">
        <v>8337</v>
      </c>
      <c r="G560" s="12">
        <v>1</v>
      </c>
      <c r="H560" s="12" t="s">
        <v>8337</v>
      </c>
      <c r="I560" s="19">
        <f>IF(G560="No major surgery",0,G560)</f>
        <v>1</v>
      </c>
      <c r="J560" s="21" t="str" cm="1">
        <f t="array" ref="J560">_xlfn.IFS(B560&lt;18.5,"Under Weight",B560&lt;=24.9,"Normal Weight",B560&lt;=29.999,"Over Weight",B560&gt;=30,"Obesity")</f>
        <v>Normal Weight</v>
      </c>
      <c r="K560" s="7" t="str" cm="1">
        <f t="array" ref="K560">_xlfn.IFS(C560&lt;5.7,"Normal",C560&lt;=6.4,"Prediabetes",C560&gt;6.4,"Diabetes")</f>
        <v>Normal</v>
      </c>
    </row>
    <row r="561" spans="1:11">
      <c r="A561" s="12" t="s">
        <v>601</v>
      </c>
      <c r="B561" s="12">
        <v>26.33</v>
      </c>
      <c r="C561" s="20">
        <v>4.79</v>
      </c>
      <c r="D561" s="12" t="s">
        <v>8337</v>
      </c>
      <c r="E561" s="12" t="s">
        <v>8337</v>
      </c>
      <c r="F561" s="12" t="s">
        <v>8337</v>
      </c>
      <c r="G561" s="12" t="s">
        <v>2387</v>
      </c>
      <c r="H561" s="12" t="s">
        <v>8337</v>
      </c>
      <c r="I561" s="19">
        <f>IF(G561="No major surgery",0,G561)</f>
        <v>0</v>
      </c>
      <c r="J561" s="21" t="str" cm="1">
        <f t="array" ref="J561">_xlfn.IFS(B561&lt;18.5,"Under Weight",B561&lt;=24.9,"Normal Weight",B561&lt;=29.999,"Over Weight",B561&gt;=30,"Obesity")</f>
        <v>Over Weight</v>
      </c>
      <c r="K561" s="7" t="str" cm="1">
        <f t="array" ref="K561">_xlfn.IFS(C561&lt;5.7,"Normal",C561&lt;=6.4,"Prediabetes",C561&gt;6.4,"Diabetes")</f>
        <v>Normal</v>
      </c>
    </row>
    <row r="562" spans="1:11">
      <c r="A562" s="12" t="s">
        <v>602</v>
      </c>
      <c r="B562" s="12">
        <v>17.29</v>
      </c>
      <c r="C562" s="20">
        <v>5.35</v>
      </c>
      <c r="D562" s="12" t="s">
        <v>8338</v>
      </c>
      <c r="E562" s="12" t="s">
        <v>8337</v>
      </c>
      <c r="F562" s="12" t="s">
        <v>8337</v>
      </c>
      <c r="G562" s="12" t="s">
        <v>2387</v>
      </c>
      <c r="H562" s="12" t="s">
        <v>8337</v>
      </c>
      <c r="I562" s="19">
        <f>IF(G562="No major surgery",0,G562)</f>
        <v>0</v>
      </c>
      <c r="J562" s="21" t="str" cm="1">
        <f t="array" ref="J562">_xlfn.IFS(B562&lt;18.5,"Under Weight",B562&lt;=24.9,"Normal Weight",B562&lt;=29.999,"Over Weight",B562&gt;=30,"Obesity")</f>
        <v>Under Weight</v>
      </c>
      <c r="K562" s="7" t="str" cm="1">
        <f t="array" ref="K562">_xlfn.IFS(C562&lt;5.7,"Normal",C562&lt;=6.4,"Prediabetes",C562&gt;6.4,"Diabetes")</f>
        <v>Normal</v>
      </c>
    </row>
    <row r="563" spans="1:11">
      <c r="A563" s="12" t="s">
        <v>603</v>
      </c>
      <c r="B563" s="12">
        <v>42.88</v>
      </c>
      <c r="C563" s="20">
        <v>4.87</v>
      </c>
      <c r="D563" s="12" t="s">
        <v>8337</v>
      </c>
      <c r="E563" s="12" t="s">
        <v>8338</v>
      </c>
      <c r="F563" s="12" t="s">
        <v>8337</v>
      </c>
      <c r="G563" s="12">
        <v>1</v>
      </c>
      <c r="H563" s="12" t="s">
        <v>8337</v>
      </c>
      <c r="I563" s="19">
        <f>IF(G563="No major surgery",0,G563)</f>
        <v>1</v>
      </c>
      <c r="J563" s="21" t="str" cm="1">
        <f t="array" ref="J563">_xlfn.IFS(B563&lt;18.5,"Under Weight",B563&lt;=24.9,"Normal Weight",B563&lt;=29.999,"Over Weight",B563&gt;=30,"Obesity")</f>
        <v>Obesity</v>
      </c>
      <c r="K563" s="7" t="str" cm="1">
        <f t="array" ref="K563">_xlfn.IFS(C563&lt;5.7,"Normal",C563&lt;=6.4,"Prediabetes",C563&gt;6.4,"Diabetes")</f>
        <v>Normal</v>
      </c>
    </row>
    <row r="564" spans="1:11">
      <c r="A564" s="12" t="s">
        <v>604</v>
      </c>
      <c r="B564" s="12">
        <v>32.200000000000003</v>
      </c>
      <c r="C564" s="20">
        <v>10.09</v>
      </c>
      <c r="D564" s="12" t="s">
        <v>8338</v>
      </c>
      <c r="E564" s="12" t="s">
        <v>8337</v>
      </c>
      <c r="F564" s="12" t="s">
        <v>8337</v>
      </c>
      <c r="G564" s="12" t="s">
        <v>2387</v>
      </c>
      <c r="H564" s="12" t="s">
        <v>8337</v>
      </c>
      <c r="I564" s="19">
        <f>IF(G564="No major surgery",0,G564)</f>
        <v>0</v>
      </c>
      <c r="J564" s="21" t="str" cm="1">
        <f t="array" ref="J564">_xlfn.IFS(B564&lt;18.5,"Under Weight",B564&lt;=24.9,"Normal Weight",B564&lt;=29.999,"Over Weight",B564&gt;=30,"Obesity")</f>
        <v>Obesity</v>
      </c>
      <c r="K564" s="7" t="str" cm="1">
        <f t="array" ref="K564">_xlfn.IFS(C564&lt;5.7,"Normal",C564&lt;=6.4,"Prediabetes",C564&gt;6.4,"Diabetes")</f>
        <v>Diabetes</v>
      </c>
    </row>
    <row r="565" spans="1:11">
      <c r="A565" s="12" t="s">
        <v>605</v>
      </c>
      <c r="B565" s="12">
        <v>18.75</v>
      </c>
      <c r="C565" s="20">
        <v>5.47</v>
      </c>
      <c r="D565" s="12" t="s">
        <v>8338</v>
      </c>
      <c r="E565" s="12" t="s">
        <v>8337</v>
      </c>
      <c r="F565" s="12" t="s">
        <v>8338</v>
      </c>
      <c r="G565" s="12">
        <v>1</v>
      </c>
      <c r="H565" s="12" t="s">
        <v>8337</v>
      </c>
      <c r="I565" s="19">
        <f>IF(G565="No major surgery",0,G565)</f>
        <v>1</v>
      </c>
      <c r="J565" s="21" t="str" cm="1">
        <f t="array" ref="J565">_xlfn.IFS(B565&lt;18.5,"Under Weight",B565&lt;=24.9,"Normal Weight",B565&lt;=29.999,"Over Weight",B565&gt;=30,"Obesity")</f>
        <v>Normal Weight</v>
      </c>
      <c r="K565" s="7" t="str" cm="1">
        <f t="array" ref="K565">_xlfn.IFS(C565&lt;5.7,"Normal",C565&lt;=6.4,"Prediabetes",C565&gt;6.4,"Diabetes")</f>
        <v>Normal</v>
      </c>
    </row>
    <row r="566" spans="1:11">
      <c r="A566" s="12" t="s">
        <v>606</v>
      </c>
      <c r="B566" s="12">
        <v>22.36</v>
      </c>
      <c r="C566" s="20">
        <v>8.6</v>
      </c>
      <c r="D566" s="12" t="s">
        <v>8337</v>
      </c>
      <c r="E566" s="12" t="s">
        <v>8337</v>
      </c>
      <c r="F566" s="12" t="s">
        <v>8337</v>
      </c>
      <c r="G566" s="12" t="s">
        <v>2387</v>
      </c>
      <c r="H566" s="12" t="s">
        <v>8337</v>
      </c>
      <c r="I566" s="19">
        <f>IF(G566="No major surgery",0,G566)</f>
        <v>0</v>
      </c>
      <c r="J566" s="21" t="str" cm="1">
        <f t="array" ref="J566">_xlfn.IFS(B566&lt;18.5,"Under Weight",B566&lt;=24.9,"Normal Weight",B566&lt;=29.999,"Over Weight",B566&gt;=30,"Obesity")</f>
        <v>Normal Weight</v>
      </c>
      <c r="K566" s="7" t="str" cm="1">
        <f t="array" ref="K566">_xlfn.IFS(C566&lt;5.7,"Normal",C566&lt;=6.4,"Prediabetes",C566&gt;6.4,"Diabetes")</f>
        <v>Diabetes</v>
      </c>
    </row>
    <row r="567" spans="1:11">
      <c r="A567" s="12" t="s">
        <v>607</v>
      </c>
      <c r="B567" s="12">
        <v>23.94</v>
      </c>
      <c r="C567" s="20">
        <v>10.74</v>
      </c>
      <c r="D567" s="12" t="s">
        <v>8338</v>
      </c>
      <c r="E567" s="12" t="s">
        <v>8337</v>
      </c>
      <c r="F567" s="12" t="s">
        <v>8337</v>
      </c>
      <c r="G567" s="12" t="s">
        <v>2387</v>
      </c>
      <c r="H567" s="12" t="s">
        <v>8337</v>
      </c>
      <c r="I567" s="19">
        <f>IF(G567="No major surgery",0,G567)</f>
        <v>0</v>
      </c>
      <c r="J567" s="21" t="str" cm="1">
        <f t="array" ref="J567">_xlfn.IFS(B567&lt;18.5,"Under Weight",B567&lt;=24.9,"Normal Weight",B567&lt;=29.999,"Over Weight",B567&gt;=30,"Obesity")</f>
        <v>Normal Weight</v>
      </c>
      <c r="K567" s="7" t="str" cm="1">
        <f t="array" ref="K567">_xlfn.IFS(C567&lt;5.7,"Normal",C567&lt;=6.4,"Prediabetes",C567&gt;6.4,"Diabetes")</f>
        <v>Diabetes</v>
      </c>
    </row>
    <row r="568" spans="1:11">
      <c r="A568" s="12" t="s">
        <v>608</v>
      </c>
      <c r="B568" s="12">
        <v>30.1</v>
      </c>
      <c r="C568" s="20">
        <v>4.3899999999999997</v>
      </c>
      <c r="D568" s="12" t="s">
        <v>8337</v>
      </c>
      <c r="E568" s="12" t="s">
        <v>8337</v>
      </c>
      <c r="F568" s="12" t="s">
        <v>8338</v>
      </c>
      <c r="G568" s="12">
        <v>1</v>
      </c>
      <c r="H568" s="12" t="s">
        <v>8337</v>
      </c>
      <c r="I568" s="19">
        <f>IF(G568="No major surgery",0,G568)</f>
        <v>1</v>
      </c>
      <c r="J568" s="21" t="str" cm="1">
        <f t="array" ref="J568">_xlfn.IFS(B568&lt;18.5,"Under Weight",B568&lt;=24.9,"Normal Weight",B568&lt;=29.999,"Over Weight",B568&gt;=30,"Obesity")</f>
        <v>Obesity</v>
      </c>
      <c r="K568" s="7" t="str" cm="1">
        <f t="array" ref="K568">_xlfn.IFS(C568&lt;5.7,"Normal",C568&lt;=6.4,"Prediabetes",C568&gt;6.4,"Diabetes")</f>
        <v>Normal</v>
      </c>
    </row>
    <row r="569" spans="1:11">
      <c r="A569" s="12" t="s">
        <v>609</v>
      </c>
      <c r="B569" s="12">
        <v>21.93</v>
      </c>
      <c r="C569" s="20">
        <v>6.3</v>
      </c>
      <c r="D569" s="12" t="s">
        <v>8337</v>
      </c>
      <c r="E569" s="12" t="s">
        <v>8337</v>
      </c>
      <c r="F569" s="12" t="s">
        <v>8337</v>
      </c>
      <c r="G569" s="12" t="s">
        <v>2387</v>
      </c>
      <c r="H569" s="12" t="s">
        <v>8337</v>
      </c>
      <c r="I569" s="19">
        <f>IF(G569="No major surgery",0,G569)</f>
        <v>0</v>
      </c>
      <c r="J569" s="21" t="str" cm="1">
        <f t="array" ref="J569">_xlfn.IFS(B569&lt;18.5,"Under Weight",B569&lt;=24.9,"Normal Weight",B569&lt;=29.999,"Over Weight",B569&gt;=30,"Obesity")</f>
        <v>Normal Weight</v>
      </c>
      <c r="K569" s="7" t="str" cm="1">
        <f t="array" ref="K569">_xlfn.IFS(C569&lt;5.7,"Normal",C569&lt;=6.4,"Prediabetes",C569&gt;6.4,"Diabetes")</f>
        <v>Prediabetes</v>
      </c>
    </row>
    <row r="570" spans="1:11">
      <c r="A570" s="12" t="s">
        <v>610</v>
      </c>
      <c r="B570" s="12">
        <v>36.54</v>
      </c>
      <c r="C570" s="20">
        <v>4.46</v>
      </c>
      <c r="D570" s="12" t="s">
        <v>8338</v>
      </c>
      <c r="E570" s="12" t="s">
        <v>8337</v>
      </c>
      <c r="F570" s="12" t="s">
        <v>8337</v>
      </c>
      <c r="G570" s="12">
        <v>1</v>
      </c>
      <c r="H570" s="12" t="s">
        <v>8338</v>
      </c>
      <c r="I570" s="19">
        <f>IF(G570="No major surgery",0,G570)</f>
        <v>1</v>
      </c>
      <c r="J570" s="21" t="str" cm="1">
        <f t="array" ref="J570">_xlfn.IFS(B570&lt;18.5,"Under Weight",B570&lt;=24.9,"Normal Weight",B570&lt;=29.999,"Over Weight",B570&gt;=30,"Obesity")</f>
        <v>Obesity</v>
      </c>
      <c r="K570" s="7" t="str" cm="1">
        <f t="array" ref="K570">_xlfn.IFS(C570&lt;5.7,"Normal",C570&lt;=6.4,"Prediabetes",C570&gt;6.4,"Diabetes")</f>
        <v>Normal</v>
      </c>
    </row>
    <row r="571" spans="1:11">
      <c r="A571" s="12" t="s">
        <v>611</v>
      </c>
      <c r="B571" s="12">
        <v>39.75</v>
      </c>
      <c r="C571" s="20">
        <v>5.41</v>
      </c>
      <c r="D571" s="12" t="s">
        <v>8337</v>
      </c>
      <c r="E571" s="12" t="s">
        <v>8338</v>
      </c>
      <c r="F571" s="12" t="s">
        <v>8337</v>
      </c>
      <c r="G571" s="12">
        <v>1</v>
      </c>
      <c r="H571" s="12" t="s">
        <v>8337</v>
      </c>
      <c r="I571" s="19">
        <f>IF(G571="No major surgery",0,G571)</f>
        <v>1</v>
      </c>
      <c r="J571" s="21" t="str" cm="1">
        <f t="array" ref="J571">_xlfn.IFS(B571&lt;18.5,"Under Weight",B571&lt;=24.9,"Normal Weight",B571&lt;=29.999,"Over Weight",B571&gt;=30,"Obesity")</f>
        <v>Obesity</v>
      </c>
      <c r="K571" s="7" t="str" cm="1">
        <f t="array" ref="K571">_xlfn.IFS(C571&lt;5.7,"Normal",C571&lt;=6.4,"Prediabetes",C571&gt;6.4,"Diabetes")</f>
        <v>Normal</v>
      </c>
    </row>
    <row r="572" spans="1:11">
      <c r="A572" s="12" t="s">
        <v>612</v>
      </c>
      <c r="B572" s="12">
        <v>26.03</v>
      </c>
      <c r="C572" s="20">
        <v>4.47</v>
      </c>
      <c r="D572" s="12" t="s">
        <v>8337</v>
      </c>
      <c r="E572" s="12" t="s">
        <v>8337</v>
      </c>
      <c r="F572" s="12" t="s">
        <v>8338</v>
      </c>
      <c r="G572" s="12">
        <v>1</v>
      </c>
      <c r="H572" s="12" t="s">
        <v>8337</v>
      </c>
      <c r="I572" s="19">
        <f>IF(G572="No major surgery",0,G572)</f>
        <v>1</v>
      </c>
      <c r="J572" s="21" t="str" cm="1">
        <f t="array" ref="J572">_xlfn.IFS(B572&lt;18.5,"Under Weight",B572&lt;=24.9,"Normal Weight",B572&lt;=29.999,"Over Weight",B572&gt;=30,"Obesity")</f>
        <v>Over Weight</v>
      </c>
      <c r="K572" s="7" t="str" cm="1">
        <f t="array" ref="K572">_xlfn.IFS(C572&lt;5.7,"Normal",C572&lt;=6.4,"Prediabetes",C572&gt;6.4,"Diabetes")</f>
        <v>Normal</v>
      </c>
    </row>
    <row r="573" spans="1:11">
      <c r="A573" s="12" t="s">
        <v>613</v>
      </c>
      <c r="B573" s="12">
        <v>34.51</v>
      </c>
      <c r="C573" s="20">
        <v>6.26</v>
      </c>
      <c r="D573" s="12" t="s">
        <v>8337</v>
      </c>
      <c r="E573" s="12" t="s">
        <v>8337</v>
      </c>
      <c r="F573" s="12" t="s">
        <v>8337</v>
      </c>
      <c r="G573" s="12" t="s">
        <v>2387</v>
      </c>
      <c r="H573" s="12" t="s">
        <v>8337</v>
      </c>
      <c r="I573" s="19">
        <f>IF(G573="No major surgery",0,G573)</f>
        <v>0</v>
      </c>
      <c r="J573" s="21" t="str" cm="1">
        <f t="array" ref="J573">_xlfn.IFS(B573&lt;18.5,"Under Weight",B573&lt;=24.9,"Normal Weight",B573&lt;=29.999,"Over Weight",B573&gt;=30,"Obesity")</f>
        <v>Obesity</v>
      </c>
      <c r="K573" s="7" t="str" cm="1">
        <f t="array" ref="K573">_xlfn.IFS(C573&lt;5.7,"Normal",C573&lt;=6.4,"Prediabetes",C573&gt;6.4,"Diabetes")</f>
        <v>Prediabetes</v>
      </c>
    </row>
    <row r="574" spans="1:11">
      <c r="A574" s="12" t="s">
        <v>614</v>
      </c>
      <c r="B574" s="12">
        <v>19.32</v>
      </c>
      <c r="C574" s="20">
        <v>11.58</v>
      </c>
      <c r="D574" s="12" t="s">
        <v>8338</v>
      </c>
      <c r="E574" s="12" t="s">
        <v>8337</v>
      </c>
      <c r="F574" s="12" t="s">
        <v>8337</v>
      </c>
      <c r="G574" s="12">
        <v>1</v>
      </c>
      <c r="H574" s="12" t="s">
        <v>8337</v>
      </c>
      <c r="I574" s="19">
        <f>IF(G574="No major surgery",0,G574)</f>
        <v>1</v>
      </c>
      <c r="J574" s="21" t="str" cm="1">
        <f t="array" ref="J574">_xlfn.IFS(B574&lt;18.5,"Under Weight",B574&lt;=24.9,"Normal Weight",B574&lt;=29.999,"Over Weight",B574&gt;=30,"Obesity")</f>
        <v>Normal Weight</v>
      </c>
      <c r="K574" s="7" t="str" cm="1">
        <f t="array" ref="K574">_xlfn.IFS(C574&lt;5.7,"Normal",C574&lt;=6.4,"Prediabetes",C574&gt;6.4,"Diabetes")</f>
        <v>Diabetes</v>
      </c>
    </row>
    <row r="575" spans="1:11">
      <c r="A575" s="12" t="s">
        <v>615</v>
      </c>
      <c r="B575" s="12">
        <v>28.5</v>
      </c>
      <c r="C575" s="20">
        <v>4.3600000000000003</v>
      </c>
      <c r="D575" s="12" t="s">
        <v>8337</v>
      </c>
      <c r="E575" s="12" t="s">
        <v>8337</v>
      </c>
      <c r="F575" s="12" t="s">
        <v>8337</v>
      </c>
      <c r="G575" s="12" t="s">
        <v>2387</v>
      </c>
      <c r="H575" s="12" t="s">
        <v>8337</v>
      </c>
      <c r="I575" s="19">
        <f>IF(G575="No major surgery",0,G575)</f>
        <v>0</v>
      </c>
      <c r="J575" s="21" t="str" cm="1">
        <f t="array" ref="J575">_xlfn.IFS(B575&lt;18.5,"Under Weight",B575&lt;=24.9,"Normal Weight",B575&lt;=29.999,"Over Weight",B575&gt;=30,"Obesity")</f>
        <v>Over Weight</v>
      </c>
      <c r="K575" s="7" t="str" cm="1">
        <f t="array" ref="K575">_xlfn.IFS(C575&lt;5.7,"Normal",C575&lt;=6.4,"Prediabetes",C575&gt;6.4,"Diabetes")</f>
        <v>Normal</v>
      </c>
    </row>
    <row r="576" spans="1:11">
      <c r="A576" s="12" t="s">
        <v>616</v>
      </c>
      <c r="B576" s="12">
        <v>30.875</v>
      </c>
      <c r="C576" s="20">
        <v>4.1399999999999997</v>
      </c>
      <c r="D576" s="12" t="s">
        <v>8338</v>
      </c>
      <c r="E576" s="12" t="s">
        <v>8337</v>
      </c>
      <c r="F576" s="12" t="s">
        <v>8337</v>
      </c>
      <c r="G576" s="12" t="s">
        <v>2387</v>
      </c>
      <c r="H576" s="12" t="s">
        <v>8337</v>
      </c>
      <c r="I576" s="19">
        <f>IF(G576="No major surgery",0,G576)</f>
        <v>0</v>
      </c>
      <c r="J576" s="21" t="str" cm="1">
        <f t="array" ref="J576">_xlfn.IFS(B576&lt;18.5,"Under Weight",B576&lt;=24.9,"Normal Weight",B576&lt;=29.999,"Over Weight",B576&gt;=30,"Obesity")</f>
        <v>Obesity</v>
      </c>
      <c r="K576" s="7" t="str" cm="1">
        <f t="array" ref="K576">_xlfn.IFS(C576&lt;5.7,"Normal",C576&lt;=6.4,"Prediabetes",C576&gt;6.4,"Diabetes")</f>
        <v>Normal</v>
      </c>
    </row>
    <row r="577" spans="1:11">
      <c r="A577" s="12" t="s">
        <v>617</v>
      </c>
      <c r="B577" s="12">
        <v>24.02</v>
      </c>
      <c r="C577" s="20">
        <v>4.38</v>
      </c>
      <c r="D577" s="12" t="s">
        <v>8337</v>
      </c>
      <c r="E577" s="12" t="s">
        <v>8337</v>
      </c>
      <c r="F577" s="12" t="s">
        <v>8337</v>
      </c>
      <c r="G577" s="12" t="s">
        <v>2387</v>
      </c>
      <c r="H577" s="12" t="s">
        <v>8337</v>
      </c>
      <c r="I577" s="19">
        <f>IF(G577="No major surgery",0,G577)</f>
        <v>0</v>
      </c>
      <c r="J577" s="21" t="str" cm="1">
        <f t="array" ref="J577">_xlfn.IFS(B577&lt;18.5,"Under Weight",B577&lt;=24.9,"Normal Weight",B577&lt;=29.999,"Over Weight",B577&gt;=30,"Obesity")</f>
        <v>Normal Weight</v>
      </c>
      <c r="K577" s="7" t="str" cm="1">
        <f t="array" ref="K577">_xlfn.IFS(C577&lt;5.7,"Normal",C577&lt;=6.4,"Prediabetes",C577&gt;6.4,"Diabetes")</f>
        <v>Normal</v>
      </c>
    </row>
    <row r="578" spans="1:11">
      <c r="A578" s="12" t="s">
        <v>618</v>
      </c>
      <c r="B578" s="12">
        <v>36.08</v>
      </c>
      <c r="C578" s="20">
        <v>11.61</v>
      </c>
      <c r="D578" s="12" t="s">
        <v>8338</v>
      </c>
      <c r="E578" s="12" t="s">
        <v>8337</v>
      </c>
      <c r="F578" s="12" t="s">
        <v>8337</v>
      </c>
      <c r="G578" s="12" t="s">
        <v>2387</v>
      </c>
      <c r="H578" s="12" t="s">
        <v>8337</v>
      </c>
      <c r="I578" s="19">
        <f>IF(G578="No major surgery",0,G578)</f>
        <v>0</v>
      </c>
      <c r="J578" s="21" t="str" cm="1">
        <f t="array" ref="J578">_xlfn.IFS(B578&lt;18.5,"Under Weight",B578&lt;=24.9,"Normal Weight",B578&lt;=29.999,"Over Weight",B578&gt;=30,"Obesity")</f>
        <v>Obesity</v>
      </c>
      <c r="K578" s="7" t="str" cm="1">
        <f t="array" ref="K578">_xlfn.IFS(C578&lt;5.7,"Normal",C578&lt;=6.4,"Prediabetes",C578&gt;6.4,"Diabetes")</f>
        <v>Diabetes</v>
      </c>
    </row>
    <row r="579" spans="1:11">
      <c r="A579" s="12" t="s">
        <v>619</v>
      </c>
      <c r="B579" s="12">
        <v>32.200000000000003</v>
      </c>
      <c r="C579" s="20">
        <v>10.59</v>
      </c>
      <c r="D579" s="12" t="s">
        <v>8338</v>
      </c>
      <c r="E579" s="12" t="s">
        <v>8337</v>
      </c>
      <c r="F579" s="12" t="s">
        <v>8337</v>
      </c>
      <c r="G579" s="12" t="s">
        <v>2387</v>
      </c>
      <c r="H579" s="12" t="s">
        <v>8337</v>
      </c>
      <c r="I579" s="19">
        <f>IF(G579="No major surgery",0,G579)</f>
        <v>0</v>
      </c>
      <c r="J579" s="21" t="str" cm="1">
        <f t="array" ref="J579">_xlfn.IFS(B579&lt;18.5,"Under Weight",B579&lt;=24.9,"Normal Weight",B579&lt;=29.999,"Over Weight",B579&gt;=30,"Obesity")</f>
        <v>Obesity</v>
      </c>
      <c r="K579" s="7" t="str" cm="1">
        <f t="array" ref="K579">_xlfn.IFS(C579&lt;5.7,"Normal",C579&lt;=6.4,"Prediabetes",C579&gt;6.4,"Diabetes")</f>
        <v>Diabetes</v>
      </c>
    </row>
    <row r="580" spans="1:11">
      <c r="A580" s="12" t="s">
        <v>620</v>
      </c>
      <c r="B580" s="12">
        <v>28.05</v>
      </c>
      <c r="C580" s="20">
        <v>11.85</v>
      </c>
      <c r="D580" s="12" t="s">
        <v>8338</v>
      </c>
      <c r="E580" s="12" t="s">
        <v>8337</v>
      </c>
      <c r="F580" s="12" t="s">
        <v>8337</v>
      </c>
      <c r="G580" s="12" t="s">
        <v>2387</v>
      </c>
      <c r="H580" s="12" t="s">
        <v>8337</v>
      </c>
      <c r="I580" s="19">
        <f>IF(G580="No major surgery",0,G580)</f>
        <v>0</v>
      </c>
      <c r="J580" s="21" t="str" cm="1">
        <f t="array" ref="J580">_xlfn.IFS(B580&lt;18.5,"Under Weight",B580&lt;=24.9,"Normal Weight",B580&lt;=29.999,"Over Weight",B580&gt;=30,"Obesity")</f>
        <v>Over Weight</v>
      </c>
      <c r="K580" s="7" t="str" cm="1">
        <f t="array" ref="K580">_xlfn.IFS(C580&lt;5.7,"Normal",C580&lt;=6.4,"Prediabetes",C580&gt;6.4,"Diabetes")</f>
        <v>Diabetes</v>
      </c>
    </row>
    <row r="581" spans="1:11">
      <c r="A581" s="12" t="s">
        <v>621</v>
      </c>
      <c r="B581" s="12">
        <v>51.64</v>
      </c>
      <c r="C581" s="20">
        <v>5.65</v>
      </c>
      <c r="D581" s="12" t="s">
        <v>8337</v>
      </c>
      <c r="E581" s="12" t="s">
        <v>8337</v>
      </c>
      <c r="F581" s="12" t="s">
        <v>8337</v>
      </c>
      <c r="G581" s="12" t="s">
        <v>2387</v>
      </c>
      <c r="H581" s="12" t="s">
        <v>8338</v>
      </c>
      <c r="I581" s="19">
        <f>IF(G581="No major surgery",0,G581)</f>
        <v>0</v>
      </c>
      <c r="J581" s="21" t="str" cm="1">
        <f t="array" ref="J581">_xlfn.IFS(B581&lt;18.5,"Under Weight",B581&lt;=24.9,"Normal Weight",B581&lt;=29.999,"Over Weight",B581&gt;=30,"Obesity")</f>
        <v>Obesity</v>
      </c>
      <c r="K581" s="7" t="str" cm="1">
        <f t="array" ref="K581">_xlfn.IFS(C581&lt;5.7,"Normal",C581&lt;=6.4,"Prediabetes",C581&gt;6.4,"Diabetes")</f>
        <v>Normal</v>
      </c>
    </row>
    <row r="582" spans="1:11">
      <c r="A582" s="12" t="s">
        <v>622</v>
      </c>
      <c r="B582" s="12">
        <v>19</v>
      </c>
      <c r="C582" s="20">
        <v>5.46</v>
      </c>
      <c r="D582" s="12" t="s">
        <v>8338</v>
      </c>
      <c r="E582" s="12" t="s">
        <v>8337</v>
      </c>
      <c r="F582" s="12" t="s">
        <v>8337</v>
      </c>
      <c r="G582" s="12">
        <v>1</v>
      </c>
      <c r="H582" s="12" t="s">
        <v>8337</v>
      </c>
      <c r="I582" s="19">
        <f>IF(G582="No major surgery",0,G582)</f>
        <v>1</v>
      </c>
      <c r="J582" s="21" t="str" cm="1">
        <f t="array" ref="J582">_xlfn.IFS(B582&lt;18.5,"Under Weight",B582&lt;=24.9,"Normal Weight",B582&lt;=29.999,"Over Weight",B582&gt;=30,"Obesity")</f>
        <v>Normal Weight</v>
      </c>
      <c r="K582" s="7" t="str" cm="1">
        <f t="array" ref="K582">_xlfn.IFS(C582&lt;5.7,"Normal",C582&lt;=6.4,"Prediabetes",C582&gt;6.4,"Diabetes")</f>
        <v>Normal</v>
      </c>
    </row>
    <row r="583" spans="1:11">
      <c r="A583" s="12" t="s">
        <v>623</v>
      </c>
      <c r="B583" s="12">
        <v>16.13</v>
      </c>
      <c r="C583" s="20">
        <v>4.54</v>
      </c>
      <c r="D583" s="12" t="s">
        <v>8338</v>
      </c>
      <c r="E583" s="12" t="s">
        <v>8337</v>
      </c>
      <c r="F583" s="12" t="s">
        <v>8337</v>
      </c>
      <c r="G583" s="12">
        <v>2</v>
      </c>
      <c r="H583" s="12" t="s">
        <v>8337</v>
      </c>
      <c r="I583" s="19">
        <f>IF(G583="No major surgery",0,G583)</f>
        <v>2</v>
      </c>
      <c r="J583" s="21" t="str" cm="1">
        <f t="array" ref="J583">_xlfn.IFS(B583&lt;18.5,"Under Weight",B583&lt;=24.9,"Normal Weight",B583&lt;=29.999,"Over Weight",B583&gt;=30,"Obesity")</f>
        <v>Under Weight</v>
      </c>
      <c r="K583" s="7" t="str" cm="1">
        <f t="array" ref="K583">_xlfn.IFS(C583&lt;5.7,"Normal",C583&lt;=6.4,"Prediabetes",C583&gt;6.4,"Diabetes")</f>
        <v>Normal</v>
      </c>
    </row>
    <row r="584" spans="1:11">
      <c r="A584" s="12" t="s">
        <v>624</v>
      </c>
      <c r="B584" s="12">
        <v>18.77</v>
      </c>
      <c r="C584" s="20">
        <v>11.98</v>
      </c>
      <c r="D584" s="12" t="s">
        <v>8338</v>
      </c>
      <c r="E584" s="12" t="s">
        <v>8337</v>
      </c>
      <c r="F584" s="12" t="s">
        <v>8337</v>
      </c>
      <c r="G584" s="12">
        <v>2</v>
      </c>
      <c r="H584" s="12" t="s">
        <v>8337</v>
      </c>
      <c r="I584" s="19">
        <f>IF(G584="No major surgery",0,G584)</f>
        <v>2</v>
      </c>
      <c r="J584" s="21" t="str" cm="1">
        <f t="array" ref="J584">_xlfn.IFS(B584&lt;18.5,"Under Weight",B584&lt;=24.9,"Normal Weight",B584&lt;=29.999,"Over Weight",B584&gt;=30,"Obesity")</f>
        <v>Normal Weight</v>
      </c>
      <c r="K584" s="7" t="str" cm="1">
        <f t="array" ref="K584">_xlfn.IFS(C584&lt;5.7,"Normal",C584&lt;=6.4,"Prediabetes",C584&gt;6.4,"Diabetes")</f>
        <v>Diabetes</v>
      </c>
    </row>
    <row r="585" spans="1:11">
      <c r="A585" s="12" t="s">
        <v>625</v>
      </c>
      <c r="B585" s="12">
        <v>28.88</v>
      </c>
      <c r="C585" s="20">
        <v>6.59</v>
      </c>
      <c r="D585" s="12" t="s">
        <v>8338</v>
      </c>
      <c r="E585" s="12" t="s">
        <v>8337</v>
      </c>
      <c r="F585" s="12" t="s">
        <v>8337</v>
      </c>
      <c r="G585" s="12">
        <v>1</v>
      </c>
      <c r="H585" s="12" t="s">
        <v>8337</v>
      </c>
      <c r="I585" s="19">
        <f>IF(G585="No major surgery",0,G585)</f>
        <v>1</v>
      </c>
      <c r="J585" s="21" t="str" cm="1">
        <f t="array" ref="J585">_xlfn.IFS(B585&lt;18.5,"Under Weight",B585&lt;=24.9,"Normal Weight",B585&lt;=29.999,"Over Weight",B585&gt;=30,"Obesity")</f>
        <v>Over Weight</v>
      </c>
      <c r="K585" s="7" t="str" cm="1">
        <f t="array" ref="K585">_xlfn.IFS(C585&lt;5.7,"Normal",C585&lt;=6.4,"Prediabetes",C585&gt;6.4,"Diabetes")</f>
        <v>Diabetes</v>
      </c>
    </row>
    <row r="586" spans="1:11">
      <c r="A586" s="12" t="s">
        <v>626</v>
      </c>
      <c r="B586" s="12">
        <v>27.55</v>
      </c>
      <c r="C586" s="20">
        <v>10.83</v>
      </c>
      <c r="D586" s="12" t="s">
        <v>8338</v>
      </c>
      <c r="E586" s="12" t="s">
        <v>8337</v>
      </c>
      <c r="F586" s="12" t="s">
        <v>8337</v>
      </c>
      <c r="G586" s="12">
        <v>1</v>
      </c>
      <c r="H586" s="12" t="s">
        <v>8337</v>
      </c>
      <c r="I586" s="19">
        <f>IF(G586="No major surgery",0,G586)</f>
        <v>1</v>
      </c>
      <c r="J586" s="21" t="str" cm="1">
        <f t="array" ref="J586">_xlfn.IFS(B586&lt;18.5,"Under Weight",B586&lt;=24.9,"Normal Weight",B586&lt;=29.999,"Over Weight",B586&gt;=30,"Obesity")</f>
        <v>Over Weight</v>
      </c>
      <c r="K586" s="7" t="str" cm="1">
        <f t="array" ref="K586">_xlfn.IFS(C586&lt;5.7,"Normal",C586&lt;=6.4,"Prediabetes",C586&gt;6.4,"Diabetes")</f>
        <v>Diabetes</v>
      </c>
    </row>
    <row r="587" spans="1:11">
      <c r="A587" s="12" t="s">
        <v>627</v>
      </c>
      <c r="B587" s="12">
        <v>15.6</v>
      </c>
      <c r="C587" s="20">
        <v>8.6</v>
      </c>
      <c r="D587" s="12" t="s">
        <v>8337</v>
      </c>
      <c r="E587" s="12" t="s">
        <v>8337</v>
      </c>
      <c r="F587" s="12" t="s">
        <v>8337</v>
      </c>
      <c r="G587" s="12" t="s">
        <v>2387</v>
      </c>
      <c r="H587" s="12" t="s">
        <v>8337</v>
      </c>
      <c r="I587" s="19">
        <f>IF(G587="No major surgery",0,G587)</f>
        <v>0</v>
      </c>
      <c r="J587" s="21" t="str" cm="1">
        <f t="array" ref="J587">_xlfn.IFS(B587&lt;18.5,"Under Weight",B587&lt;=24.9,"Normal Weight",B587&lt;=29.999,"Over Weight",B587&gt;=30,"Obesity")</f>
        <v>Under Weight</v>
      </c>
      <c r="K587" s="7" t="str" cm="1">
        <f t="array" ref="K587">_xlfn.IFS(C587&lt;5.7,"Normal",C587&lt;=6.4,"Prediabetes",C587&gt;6.4,"Diabetes")</f>
        <v>Diabetes</v>
      </c>
    </row>
    <row r="588" spans="1:11">
      <c r="A588" s="12" t="s">
        <v>628</v>
      </c>
      <c r="B588" s="12">
        <v>21.99</v>
      </c>
      <c r="C588" s="20">
        <v>11.17</v>
      </c>
      <c r="D588" s="12" t="s">
        <v>8337</v>
      </c>
      <c r="E588" s="12" t="s">
        <v>8337</v>
      </c>
      <c r="F588" s="12" t="s">
        <v>8337</v>
      </c>
      <c r="G588" s="12" t="s">
        <v>2387</v>
      </c>
      <c r="H588" s="12" t="s">
        <v>8337</v>
      </c>
      <c r="I588" s="19">
        <f>IF(G588="No major surgery",0,G588)</f>
        <v>0</v>
      </c>
      <c r="J588" s="21" t="str" cm="1">
        <f t="array" ref="J588">_xlfn.IFS(B588&lt;18.5,"Under Weight",B588&lt;=24.9,"Normal Weight",B588&lt;=29.999,"Over Weight",B588&gt;=30,"Obesity")</f>
        <v>Normal Weight</v>
      </c>
      <c r="K588" s="7" t="str" cm="1">
        <f t="array" ref="K588">_xlfn.IFS(C588&lt;5.7,"Normal",C588&lt;=6.4,"Prediabetes",C588&gt;6.4,"Diabetes")</f>
        <v>Diabetes</v>
      </c>
    </row>
    <row r="589" spans="1:11">
      <c r="A589" s="12" t="s">
        <v>629</v>
      </c>
      <c r="B589" s="12">
        <v>34.85</v>
      </c>
      <c r="C589" s="20">
        <v>5.75</v>
      </c>
      <c r="D589" s="12" t="s">
        <v>8337</v>
      </c>
      <c r="E589" s="12" t="s">
        <v>8337</v>
      </c>
      <c r="F589" s="12" t="s">
        <v>8337</v>
      </c>
      <c r="G589" s="12" t="s">
        <v>2387</v>
      </c>
      <c r="H589" s="12" t="s">
        <v>8337</v>
      </c>
      <c r="I589" s="19">
        <f>IF(G589="No major surgery",0,G589)</f>
        <v>0</v>
      </c>
      <c r="J589" s="21" t="str" cm="1">
        <f t="array" ref="J589">_xlfn.IFS(B589&lt;18.5,"Under Weight",B589&lt;=24.9,"Normal Weight",B589&lt;=29.999,"Over Weight",B589&gt;=30,"Obesity")</f>
        <v>Obesity</v>
      </c>
      <c r="K589" s="7" t="str" cm="1">
        <f t="array" ref="K589">_xlfn.IFS(C589&lt;5.7,"Normal",C589&lt;=6.4,"Prediabetes",C589&gt;6.4,"Diabetes")</f>
        <v>Prediabetes</v>
      </c>
    </row>
    <row r="590" spans="1:11">
      <c r="A590" s="12" t="s">
        <v>630</v>
      </c>
      <c r="B590" s="12">
        <v>24.51</v>
      </c>
      <c r="C590" s="20">
        <v>4.83</v>
      </c>
      <c r="D590" s="12" t="s">
        <v>8338</v>
      </c>
      <c r="E590" s="12" t="s">
        <v>8337</v>
      </c>
      <c r="F590" s="12" t="s">
        <v>8338</v>
      </c>
      <c r="G590" s="12">
        <v>1</v>
      </c>
      <c r="H590" s="12" t="s">
        <v>8337</v>
      </c>
      <c r="I590" s="19">
        <f>IF(G590="No major surgery",0,G590)</f>
        <v>1</v>
      </c>
      <c r="J590" s="21" t="str" cm="1">
        <f t="array" ref="J590">_xlfn.IFS(B590&lt;18.5,"Under Weight",B590&lt;=24.9,"Normal Weight",B590&lt;=29.999,"Over Weight",B590&gt;=30,"Obesity")</f>
        <v>Normal Weight</v>
      </c>
      <c r="K590" s="7" t="str" cm="1">
        <f t="array" ref="K590">_xlfn.IFS(C590&lt;5.7,"Normal",C590&lt;=6.4,"Prediabetes",C590&gt;6.4,"Diabetes")</f>
        <v>Normal</v>
      </c>
    </row>
    <row r="591" spans="1:11">
      <c r="A591" s="12" t="s">
        <v>631</v>
      </c>
      <c r="B591" s="12">
        <v>19.399999999999999</v>
      </c>
      <c r="C591" s="20">
        <v>11.93</v>
      </c>
      <c r="D591" s="12" t="s">
        <v>8337</v>
      </c>
      <c r="E591" s="12" t="s">
        <v>8337</v>
      </c>
      <c r="F591" s="12" t="s">
        <v>8337</v>
      </c>
      <c r="G591" s="12" t="s">
        <v>2387</v>
      </c>
      <c r="H591" s="12" t="s">
        <v>8337</v>
      </c>
      <c r="I591" s="19">
        <f>IF(G591="No major surgery",0,G591)</f>
        <v>0</v>
      </c>
      <c r="J591" s="21" t="str" cm="1">
        <f t="array" ref="J591">_xlfn.IFS(B591&lt;18.5,"Under Weight",B591&lt;=24.9,"Normal Weight",B591&lt;=29.999,"Over Weight",B591&gt;=30,"Obesity")</f>
        <v>Normal Weight</v>
      </c>
      <c r="K591" s="7" t="str" cm="1">
        <f t="array" ref="K591">_xlfn.IFS(C591&lt;5.7,"Normal",C591&lt;=6.4,"Prediabetes",C591&gt;6.4,"Diabetes")</f>
        <v>Diabetes</v>
      </c>
    </row>
    <row r="592" spans="1:11">
      <c r="A592" s="12" t="s">
        <v>632</v>
      </c>
      <c r="B592" s="12">
        <v>42.83</v>
      </c>
      <c r="C592" s="20">
        <v>6.04</v>
      </c>
      <c r="D592" s="12" t="s">
        <v>8337</v>
      </c>
      <c r="E592" s="12" t="s">
        <v>8337</v>
      </c>
      <c r="F592" s="12" t="s">
        <v>8337</v>
      </c>
      <c r="G592" s="12">
        <v>2</v>
      </c>
      <c r="H592" s="12" t="s">
        <v>8338</v>
      </c>
      <c r="I592" s="19">
        <f>IF(G592="No major surgery",0,G592)</f>
        <v>2</v>
      </c>
      <c r="J592" s="21" t="str" cm="1">
        <f t="array" ref="J592">_xlfn.IFS(B592&lt;18.5,"Under Weight",B592&lt;=24.9,"Normal Weight",B592&lt;=29.999,"Over Weight",B592&gt;=30,"Obesity")</f>
        <v>Obesity</v>
      </c>
      <c r="K592" s="7" t="str" cm="1">
        <f t="array" ref="K592">_xlfn.IFS(C592&lt;5.7,"Normal",C592&lt;=6.4,"Prediabetes",C592&gt;6.4,"Diabetes")</f>
        <v>Prediabetes</v>
      </c>
    </row>
    <row r="593" spans="1:11">
      <c r="A593" s="12" t="s">
        <v>633</v>
      </c>
      <c r="B593" s="12">
        <v>15.1</v>
      </c>
      <c r="C593" s="20">
        <v>8.41</v>
      </c>
      <c r="D593" s="12" t="s">
        <v>8337</v>
      </c>
      <c r="E593" s="12" t="s">
        <v>8337</v>
      </c>
      <c r="F593" s="12" t="s">
        <v>8337</v>
      </c>
      <c r="G593" s="12" t="s">
        <v>2387</v>
      </c>
      <c r="H593" s="12" t="s">
        <v>8337</v>
      </c>
      <c r="I593" s="19">
        <f>IF(G593="No major surgery",0,G593)</f>
        <v>0</v>
      </c>
      <c r="J593" s="21" t="str" cm="1">
        <f t="array" ref="J593">_xlfn.IFS(B593&lt;18.5,"Under Weight",B593&lt;=24.9,"Normal Weight",B593&lt;=29.999,"Over Weight",B593&gt;=30,"Obesity")</f>
        <v>Under Weight</v>
      </c>
      <c r="K593" s="7" t="str" cm="1">
        <f t="array" ref="K593">_xlfn.IFS(C593&lt;5.7,"Normal",C593&lt;=6.4,"Prediabetes",C593&gt;6.4,"Diabetes")</f>
        <v>Diabetes</v>
      </c>
    </row>
    <row r="594" spans="1:11">
      <c r="A594" s="12" t="s">
        <v>634</v>
      </c>
      <c r="B594" s="12">
        <v>23.37</v>
      </c>
      <c r="C594" s="20">
        <v>5.59</v>
      </c>
      <c r="D594" s="12" t="s">
        <v>8338</v>
      </c>
      <c r="E594" s="12" t="s">
        <v>8337</v>
      </c>
      <c r="F594" s="12" t="s">
        <v>8337</v>
      </c>
      <c r="G594" s="12" t="s">
        <v>2387</v>
      </c>
      <c r="H594" s="12" t="s">
        <v>8337</v>
      </c>
      <c r="I594" s="19">
        <f>IF(G594="No major surgery",0,G594)</f>
        <v>0</v>
      </c>
      <c r="J594" s="21" t="str" cm="1">
        <f t="array" ref="J594">_xlfn.IFS(B594&lt;18.5,"Under Weight",B594&lt;=24.9,"Normal Weight",B594&lt;=29.999,"Over Weight",B594&gt;=30,"Obesity")</f>
        <v>Normal Weight</v>
      </c>
      <c r="K594" s="7" t="str" cm="1">
        <f t="array" ref="K594">_xlfn.IFS(C594&lt;5.7,"Normal",C594&lt;=6.4,"Prediabetes",C594&gt;6.4,"Diabetes")</f>
        <v>Normal</v>
      </c>
    </row>
    <row r="595" spans="1:11">
      <c r="A595" s="12" t="s">
        <v>635</v>
      </c>
      <c r="B595" s="12">
        <v>42.4</v>
      </c>
      <c r="C595" s="20">
        <v>4.0599999999999996</v>
      </c>
      <c r="D595" s="12" t="s">
        <v>8337</v>
      </c>
      <c r="E595" s="12" t="s">
        <v>8337</v>
      </c>
      <c r="F595" s="12" t="s">
        <v>8337</v>
      </c>
      <c r="G595" s="12" t="s">
        <v>2387</v>
      </c>
      <c r="H595" s="12" t="s">
        <v>8337</v>
      </c>
      <c r="I595" s="19">
        <f>IF(G595="No major surgery",0,G595)</f>
        <v>0</v>
      </c>
      <c r="J595" s="21" t="str" cm="1">
        <f t="array" ref="J595">_xlfn.IFS(B595&lt;18.5,"Under Weight",B595&lt;=24.9,"Normal Weight",B595&lt;=29.999,"Over Weight",B595&gt;=30,"Obesity")</f>
        <v>Obesity</v>
      </c>
      <c r="K595" s="7" t="str" cm="1">
        <f t="array" ref="K595">_xlfn.IFS(C595&lt;5.7,"Normal",C595&lt;=6.4,"Prediabetes",C595&gt;6.4,"Diabetes")</f>
        <v>Normal</v>
      </c>
    </row>
    <row r="596" spans="1:11">
      <c r="A596" s="12" t="s">
        <v>636</v>
      </c>
      <c r="B596" s="12">
        <v>28.405000000000001</v>
      </c>
      <c r="C596" s="20">
        <v>7.02</v>
      </c>
      <c r="D596" s="12" t="s">
        <v>8338</v>
      </c>
      <c r="E596" s="12" t="s">
        <v>8337</v>
      </c>
      <c r="F596" s="12" t="s">
        <v>8337</v>
      </c>
      <c r="G596" s="12" t="s">
        <v>2387</v>
      </c>
      <c r="H596" s="12" t="s">
        <v>8337</v>
      </c>
      <c r="I596" s="19">
        <f>IF(G596="No major surgery",0,G596)</f>
        <v>0</v>
      </c>
      <c r="J596" s="21" t="str" cm="1">
        <f t="array" ref="J596">_xlfn.IFS(B596&lt;18.5,"Under Weight",B596&lt;=24.9,"Normal Weight",B596&lt;=29.999,"Over Weight",B596&gt;=30,"Obesity")</f>
        <v>Over Weight</v>
      </c>
      <c r="K596" s="7" t="str" cm="1">
        <f t="array" ref="K596">_xlfn.IFS(C596&lt;5.7,"Normal",C596&lt;=6.4,"Prediabetes",C596&gt;6.4,"Diabetes")</f>
        <v>Diabetes</v>
      </c>
    </row>
    <row r="597" spans="1:11">
      <c r="A597" s="12" t="s">
        <v>637</v>
      </c>
      <c r="B597" s="12">
        <v>23.4</v>
      </c>
      <c r="C597" s="20">
        <v>4.47</v>
      </c>
      <c r="D597" s="12" t="s">
        <v>8337</v>
      </c>
      <c r="E597" s="12" t="s">
        <v>8337</v>
      </c>
      <c r="F597" s="12" t="s">
        <v>8337</v>
      </c>
      <c r="G597" s="12" t="s">
        <v>2387</v>
      </c>
      <c r="H597" s="12" t="s">
        <v>8337</v>
      </c>
      <c r="I597" s="19">
        <f>IF(G597="No major surgery",0,G597)</f>
        <v>0</v>
      </c>
      <c r="J597" s="21" t="str" cm="1">
        <f t="array" ref="J597">_xlfn.IFS(B597&lt;18.5,"Under Weight",B597&lt;=24.9,"Normal Weight",B597&lt;=29.999,"Over Weight",B597&gt;=30,"Obesity")</f>
        <v>Normal Weight</v>
      </c>
      <c r="K597" s="7" t="str" cm="1">
        <f t="array" ref="K597">_xlfn.IFS(C597&lt;5.7,"Normal",C597&lt;=6.4,"Prediabetes",C597&gt;6.4,"Diabetes")</f>
        <v>Normal</v>
      </c>
    </row>
    <row r="598" spans="1:11">
      <c r="A598" s="12" t="s">
        <v>638</v>
      </c>
      <c r="B598" s="12">
        <v>33.44</v>
      </c>
      <c r="C598" s="20">
        <v>4.54</v>
      </c>
      <c r="D598" s="12" t="s">
        <v>8337</v>
      </c>
      <c r="E598" s="12" t="s">
        <v>8337</v>
      </c>
      <c r="F598" s="12" t="s">
        <v>8337</v>
      </c>
      <c r="G598" s="12" t="s">
        <v>2387</v>
      </c>
      <c r="H598" s="12" t="s">
        <v>8337</v>
      </c>
      <c r="I598" s="19">
        <f>IF(G598="No major surgery",0,G598)</f>
        <v>0</v>
      </c>
      <c r="J598" s="21" t="str" cm="1">
        <f t="array" ref="J598">_xlfn.IFS(B598&lt;18.5,"Under Weight",B598&lt;=24.9,"Normal Weight",B598&lt;=29.999,"Over Weight",B598&gt;=30,"Obesity")</f>
        <v>Obesity</v>
      </c>
      <c r="K598" s="7" t="str" cm="1">
        <f t="array" ref="K598">_xlfn.IFS(C598&lt;5.7,"Normal",C598&lt;=6.4,"Prediabetes",C598&gt;6.4,"Diabetes")</f>
        <v>Normal</v>
      </c>
    </row>
    <row r="599" spans="1:11">
      <c r="A599" s="12" t="s">
        <v>639</v>
      </c>
      <c r="B599" s="12">
        <v>21.12</v>
      </c>
      <c r="C599" s="20">
        <v>4.99</v>
      </c>
      <c r="D599" s="12" t="s">
        <v>8337</v>
      </c>
      <c r="E599" s="12" t="s">
        <v>8337</v>
      </c>
      <c r="F599" s="12" t="s">
        <v>8337</v>
      </c>
      <c r="G599" s="12">
        <v>1</v>
      </c>
      <c r="H599" s="12" t="s">
        <v>8337</v>
      </c>
      <c r="I599" s="19">
        <f>IF(G599="No major surgery",0,G599)</f>
        <v>1</v>
      </c>
      <c r="J599" s="21" t="str" cm="1">
        <f t="array" ref="J599">_xlfn.IFS(B599&lt;18.5,"Under Weight",B599&lt;=24.9,"Normal Weight",B599&lt;=29.999,"Over Weight",B599&gt;=30,"Obesity")</f>
        <v>Normal Weight</v>
      </c>
      <c r="K599" s="7" t="str" cm="1">
        <f t="array" ref="K599">_xlfn.IFS(C599&lt;5.7,"Normal",C599&lt;=6.4,"Prediabetes",C599&gt;6.4,"Diabetes")</f>
        <v>Normal</v>
      </c>
    </row>
    <row r="600" spans="1:11">
      <c r="A600" s="12" t="s">
        <v>640</v>
      </c>
      <c r="B600" s="12">
        <v>18.48</v>
      </c>
      <c r="C600" s="20">
        <v>10.84</v>
      </c>
      <c r="D600" s="12" t="s">
        <v>8338</v>
      </c>
      <c r="E600" s="12" t="s">
        <v>8337</v>
      </c>
      <c r="F600" s="12" t="s">
        <v>8337</v>
      </c>
      <c r="G600" s="12">
        <v>2</v>
      </c>
      <c r="H600" s="12" t="s">
        <v>8337</v>
      </c>
      <c r="I600" s="19">
        <f>IF(G600="No major surgery",0,G600)</f>
        <v>2</v>
      </c>
      <c r="J600" s="21" t="str" cm="1">
        <f t="array" ref="J600">_xlfn.IFS(B600&lt;18.5,"Under Weight",B600&lt;=24.9,"Normal Weight",B600&lt;=29.999,"Over Weight",B600&gt;=30,"Obesity")</f>
        <v>Under Weight</v>
      </c>
      <c r="K600" s="7" t="str" cm="1">
        <f t="array" ref="K600">_xlfn.IFS(C600&lt;5.7,"Normal",C600&lt;=6.4,"Prediabetes",C600&gt;6.4,"Diabetes")</f>
        <v>Diabetes</v>
      </c>
    </row>
    <row r="601" spans="1:11">
      <c r="A601" s="12" t="s">
        <v>641</v>
      </c>
      <c r="B601" s="12">
        <v>16.815000000000001</v>
      </c>
      <c r="C601" s="20">
        <v>5.63</v>
      </c>
      <c r="D601" s="12" t="s">
        <v>8337</v>
      </c>
      <c r="E601" s="12" t="s">
        <v>8337</v>
      </c>
      <c r="F601" s="12" t="s">
        <v>8337</v>
      </c>
      <c r="G601" s="12">
        <v>1</v>
      </c>
      <c r="H601" s="12" t="s">
        <v>8337</v>
      </c>
      <c r="I601" s="19">
        <f>IF(G601="No major surgery",0,G601)</f>
        <v>1</v>
      </c>
      <c r="J601" s="21" t="str" cm="1">
        <f t="array" ref="J601">_xlfn.IFS(B601&lt;18.5,"Under Weight",B601&lt;=24.9,"Normal Weight",B601&lt;=29.999,"Over Weight",B601&gt;=30,"Obesity")</f>
        <v>Under Weight</v>
      </c>
      <c r="K601" s="7" t="str" cm="1">
        <f t="array" ref="K601">_xlfn.IFS(C601&lt;5.7,"Normal",C601&lt;=6.4,"Prediabetes",C601&gt;6.4,"Diabetes")</f>
        <v>Normal</v>
      </c>
    </row>
    <row r="602" spans="1:11">
      <c r="A602" s="12" t="s">
        <v>642</v>
      </c>
      <c r="B602" s="12">
        <v>26.72</v>
      </c>
      <c r="C602" s="20">
        <v>4.1399999999999997</v>
      </c>
      <c r="D602" s="12" t="s">
        <v>8337</v>
      </c>
      <c r="E602" s="12" t="s">
        <v>8337</v>
      </c>
      <c r="F602" s="12" t="s">
        <v>8337</v>
      </c>
      <c r="G602" s="12" t="s">
        <v>2387</v>
      </c>
      <c r="H602" s="12" t="s">
        <v>8337</v>
      </c>
      <c r="I602" s="19">
        <f>IF(G602="No major surgery",0,G602)</f>
        <v>0</v>
      </c>
      <c r="J602" s="21" t="str" cm="1">
        <f t="array" ref="J602">_xlfn.IFS(B602&lt;18.5,"Under Weight",B602&lt;=24.9,"Normal Weight",B602&lt;=29.999,"Over Weight",B602&gt;=30,"Obesity")</f>
        <v>Over Weight</v>
      </c>
      <c r="K602" s="7" t="str" cm="1">
        <f t="array" ref="K602">_xlfn.IFS(C602&lt;5.7,"Normal",C602&lt;=6.4,"Prediabetes",C602&gt;6.4,"Diabetes")</f>
        <v>Normal</v>
      </c>
    </row>
    <row r="603" spans="1:11">
      <c r="A603" s="12" t="s">
        <v>643</v>
      </c>
      <c r="B603" s="12">
        <v>40.15</v>
      </c>
      <c r="C603" s="20">
        <v>5.76</v>
      </c>
      <c r="D603" s="12" t="s">
        <v>8337</v>
      </c>
      <c r="E603" s="12" t="s">
        <v>8337</v>
      </c>
      <c r="F603" s="12" t="s">
        <v>8337</v>
      </c>
      <c r="G603" s="12">
        <v>1</v>
      </c>
      <c r="H603" s="12" t="s">
        <v>8338</v>
      </c>
      <c r="I603" s="19">
        <f>IF(G603="No major surgery",0,G603)</f>
        <v>1</v>
      </c>
      <c r="J603" s="21" t="str" cm="1">
        <f t="array" ref="J603">_xlfn.IFS(B603&lt;18.5,"Under Weight",B603&lt;=24.9,"Normal Weight",B603&lt;=29.999,"Over Weight",B603&gt;=30,"Obesity")</f>
        <v>Obesity</v>
      </c>
      <c r="K603" s="7" t="str" cm="1">
        <f t="array" ref="K603">_xlfn.IFS(C603&lt;5.7,"Normal",C603&lt;=6.4,"Prediabetes",C603&gt;6.4,"Diabetes")</f>
        <v>Prediabetes</v>
      </c>
    </row>
    <row r="604" spans="1:11">
      <c r="A604" s="12" t="s">
        <v>644</v>
      </c>
      <c r="B604" s="12">
        <v>41.42</v>
      </c>
      <c r="C604" s="20">
        <v>5.17</v>
      </c>
      <c r="D604" s="12" t="s">
        <v>8337</v>
      </c>
      <c r="E604" s="12" t="s">
        <v>8337</v>
      </c>
      <c r="F604" s="12" t="s">
        <v>8338</v>
      </c>
      <c r="G604" s="12">
        <v>1</v>
      </c>
      <c r="H604" s="12" t="s">
        <v>8337</v>
      </c>
      <c r="I604" s="19">
        <f>IF(G604="No major surgery",0,G604)</f>
        <v>1</v>
      </c>
      <c r="J604" s="21" t="str" cm="1">
        <f t="array" ref="J604">_xlfn.IFS(B604&lt;18.5,"Under Weight",B604&lt;=24.9,"Normal Weight",B604&lt;=29.999,"Over Weight",B604&gt;=30,"Obesity")</f>
        <v>Obesity</v>
      </c>
      <c r="K604" s="7" t="str" cm="1">
        <f t="array" ref="K604">_xlfn.IFS(C604&lt;5.7,"Normal",C604&lt;=6.4,"Prediabetes",C604&gt;6.4,"Diabetes")</f>
        <v>Normal</v>
      </c>
    </row>
    <row r="605" spans="1:11">
      <c r="A605" s="12" t="s">
        <v>645</v>
      </c>
      <c r="B605" s="12">
        <v>20.69</v>
      </c>
      <c r="C605" s="20">
        <v>6.93</v>
      </c>
      <c r="D605" s="12" t="s">
        <v>8337</v>
      </c>
      <c r="E605" s="12" t="s">
        <v>8337</v>
      </c>
      <c r="F605" s="12" t="s">
        <v>8337</v>
      </c>
      <c r="G605" s="12">
        <v>2</v>
      </c>
      <c r="H605" s="12" t="s">
        <v>8337</v>
      </c>
      <c r="I605" s="19">
        <f>IF(G605="No major surgery",0,G605)</f>
        <v>2</v>
      </c>
      <c r="J605" s="21" t="str" cm="1">
        <f t="array" ref="J605">_xlfn.IFS(B605&lt;18.5,"Under Weight",B605&lt;=24.9,"Normal Weight",B605&lt;=29.999,"Over Weight",B605&gt;=30,"Obesity")</f>
        <v>Normal Weight</v>
      </c>
      <c r="K605" s="7" t="str" cm="1">
        <f t="array" ref="K605">_xlfn.IFS(C605&lt;5.7,"Normal",C605&lt;=6.4,"Prediabetes",C605&gt;6.4,"Diabetes")</f>
        <v>Diabetes</v>
      </c>
    </row>
    <row r="606" spans="1:11">
      <c r="A606" s="12" t="s">
        <v>646</v>
      </c>
      <c r="B606" s="12">
        <v>41.23</v>
      </c>
      <c r="C606" s="20">
        <v>4.24</v>
      </c>
      <c r="D606" s="12" t="s">
        <v>8337</v>
      </c>
      <c r="E606" s="12" t="s">
        <v>8337</v>
      </c>
      <c r="F606" s="12" t="s">
        <v>8337</v>
      </c>
      <c r="G606" s="12" t="s">
        <v>2387</v>
      </c>
      <c r="H606" s="12" t="s">
        <v>8337</v>
      </c>
      <c r="I606" s="19">
        <f>IF(G606="No major surgery",0,G606)</f>
        <v>0</v>
      </c>
      <c r="J606" s="21" t="str" cm="1">
        <f t="array" ref="J606">_xlfn.IFS(B606&lt;18.5,"Under Weight",B606&lt;=24.9,"Normal Weight",B606&lt;=29.999,"Over Weight",B606&gt;=30,"Obesity")</f>
        <v>Obesity</v>
      </c>
      <c r="K606" s="7" t="str" cm="1">
        <f t="array" ref="K606">_xlfn.IFS(C606&lt;5.7,"Normal",C606&lt;=6.4,"Prediabetes",C606&gt;6.4,"Diabetes")</f>
        <v>Normal</v>
      </c>
    </row>
    <row r="607" spans="1:11">
      <c r="A607" s="12" t="s">
        <v>647</v>
      </c>
      <c r="B607" s="12">
        <v>29.9</v>
      </c>
      <c r="C607" s="20">
        <v>5.91</v>
      </c>
      <c r="D607" s="12" t="s">
        <v>8337</v>
      </c>
      <c r="E607" s="12" t="s">
        <v>8337</v>
      </c>
      <c r="F607" s="12" t="s">
        <v>8337</v>
      </c>
      <c r="G607" s="12" t="s">
        <v>2387</v>
      </c>
      <c r="H607" s="12" t="s">
        <v>8337</v>
      </c>
      <c r="I607" s="19">
        <f>IF(G607="No major surgery",0,G607)</f>
        <v>0</v>
      </c>
      <c r="J607" s="21" t="str" cm="1">
        <f t="array" ref="J607">_xlfn.IFS(B607&lt;18.5,"Under Weight",B607&lt;=24.9,"Normal Weight",B607&lt;=29.999,"Over Weight",B607&gt;=30,"Obesity")</f>
        <v>Over Weight</v>
      </c>
      <c r="K607" s="7" t="str" cm="1">
        <f t="array" ref="K607">_xlfn.IFS(C607&lt;5.7,"Normal",C607&lt;=6.4,"Prediabetes",C607&gt;6.4,"Diabetes")</f>
        <v>Prediabetes</v>
      </c>
    </row>
    <row r="608" spans="1:11">
      <c r="A608" s="12" t="s">
        <v>648</v>
      </c>
      <c r="B608" s="12">
        <v>34.104999999999997</v>
      </c>
      <c r="C608" s="20">
        <v>5.93</v>
      </c>
      <c r="D608" s="12" t="s">
        <v>8337</v>
      </c>
      <c r="E608" s="12" t="s">
        <v>8337</v>
      </c>
      <c r="F608" s="12" t="s">
        <v>8337</v>
      </c>
      <c r="G608" s="12" t="s">
        <v>2387</v>
      </c>
      <c r="H608" s="12" t="s">
        <v>8337</v>
      </c>
      <c r="I608" s="19">
        <f>IF(G608="No major surgery",0,G608)</f>
        <v>0</v>
      </c>
      <c r="J608" s="21" t="str" cm="1">
        <f t="array" ref="J608">_xlfn.IFS(B608&lt;18.5,"Under Weight",B608&lt;=24.9,"Normal Weight",B608&lt;=29.999,"Over Weight",B608&gt;=30,"Obesity")</f>
        <v>Obesity</v>
      </c>
      <c r="K608" s="7" t="str" cm="1">
        <f t="array" ref="K608">_xlfn.IFS(C608&lt;5.7,"Normal",C608&lt;=6.4,"Prediabetes",C608&gt;6.4,"Diabetes")</f>
        <v>Prediabetes</v>
      </c>
    </row>
    <row r="609" spans="1:11">
      <c r="A609" s="12" t="s">
        <v>649</v>
      </c>
      <c r="B609" s="12">
        <v>24.97</v>
      </c>
      <c r="C609" s="20">
        <v>5.66</v>
      </c>
      <c r="D609" s="12" t="s">
        <v>8337</v>
      </c>
      <c r="E609" s="12" t="s">
        <v>8337</v>
      </c>
      <c r="F609" s="12" t="s">
        <v>8337</v>
      </c>
      <c r="G609" s="12" t="s">
        <v>2387</v>
      </c>
      <c r="H609" s="12" t="s">
        <v>8337</v>
      </c>
      <c r="I609" s="19">
        <f>IF(G609="No major surgery",0,G609)</f>
        <v>0</v>
      </c>
      <c r="J609" s="21" t="str" cm="1">
        <f t="array" ref="J609">_xlfn.IFS(B609&lt;18.5,"Under Weight",B609&lt;=24.9,"Normal Weight",B609&lt;=29.999,"Over Weight",B609&gt;=30,"Obesity")</f>
        <v>Over Weight</v>
      </c>
      <c r="K609" s="7" t="str" cm="1">
        <f t="array" ref="K609">_xlfn.IFS(C609&lt;5.7,"Normal",C609&lt;=6.4,"Prediabetes",C609&gt;6.4,"Diabetes")</f>
        <v>Normal</v>
      </c>
    </row>
    <row r="610" spans="1:11">
      <c r="A610" s="12" t="s">
        <v>650</v>
      </c>
      <c r="B610" s="12">
        <v>34.799999999999997</v>
      </c>
      <c r="C610" s="20">
        <v>4.1900000000000004</v>
      </c>
      <c r="D610" s="12" t="s">
        <v>8337</v>
      </c>
      <c r="E610" s="12" t="s">
        <v>8337</v>
      </c>
      <c r="F610" s="12" t="s">
        <v>8337</v>
      </c>
      <c r="G610" s="12">
        <v>1</v>
      </c>
      <c r="H610" s="12" t="s">
        <v>8337</v>
      </c>
      <c r="I610" s="19">
        <f>IF(G610="No major surgery",0,G610)</f>
        <v>1</v>
      </c>
      <c r="J610" s="21" t="str" cm="1">
        <f t="array" ref="J610">_xlfn.IFS(B610&lt;18.5,"Under Weight",B610&lt;=24.9,"Normal Weight",B610&lt;=29.999,"Over Weight",B610&gt;=30,"Obesity")</f>
        <v>Obesity</v>
      </c>
      <c r="K610" s="7" t="str" cm="1">
        <f t="array" ref="K610">_xlfn.IFS(C610&lt;5.7,"Normal",C610&lt;=6.4,"Prediabetes",C610&gt;6.4,"Diabetes")</f>
        <v>Normal</v>
      </c>
    </row>
    <row r="611" spans="1:11">
      <c r="A611" s="12" t="s">
        <v>651</v>
      </c>
      <c r="B611" s="12">
        <v>32.965000000000003</v>
      </c>
      <c r="C611" s="20">
        <v>9.2100000000000009</v>
      </c>
      <c r="D611" s="12" t="s">
        <v>8338</v>
      </c>
      <c r="E611" s="12" t="s">
        <v>8337</v>
      </c>
      <c r="F611" s="12" t="s">
        <v>8337</v>
      </c>
      <c r="G611" s="12" t="s">
        <v>2387</v>
      </c>
      <c r="H611" s="12" t="s">
        <v>8337</v>
      </c>
      <c r="I611" s="19">
        <f>IF(G611="No major surgery",0,G611)</f>
        <v>0</v>
      </c>
      <c r="J611" s="21" t="str" cm="1">
        <f t="array" ref="J611">_xlfn.IFS(B611&lt;18.5,"Under Weight",B611&lt;=24.9,"Normal Weight",B611&lt;=29.999,"Over Weight",B611&gt;=30,"Obesity")</f>
        <v>Obesity</v>
      </c>
      <c r="K611" s="7" t="str" cm="1">
        <f t="array" ref="K611">_xlfn.IFS(C611&lt;5.7,"Normal",C611&lt;=6.4,"Prediabetes",C611&gt;6.4,"Diabetes")</f>
        <v>Diabetes</v>
      </c>
    </row>
    <row r="612" spans="1:11">
      <c r="A612" s="12" t="s">
        <v>652</v>
      </c>
      <c r="B612" s="12">
        <v>27.265000000000001</v>
      </c>
      <c r="C612" s="20">
        <v>5.51</v>
      </c>
      <c r="D612" s="12" t="s">
        <v>8337</v>
      </c>
      <c r="E612" s="12" t="s">
        <v>8337</v>
      </c>
      <c r="F612" s="12" t="s">
        <v>8337</v>
      </c>
      <c r="G612" s="12">
        <v>1</v>
      </c>
      <c r="H612" s="12" t="s">
        <v>8337</v>
      </c>
      <c r="I612" s="19">
        <f>IF(G612="No major surgery",0,G612)</f>
        <v>1</v>
      </c>
      <c r="J612" s="21" t="str" cm="1">
        <f t="array" ref="J612">_xlfn.IFS(B612&lt;18.5,"Under Weight",B612&lt;=24.9,"Normal Weight",B612&lt;=29.999,"Over Weight",B612&gt;=30,"Obesity")</f>
        <v>Over Weight</v>
      </c>
      <c r="K612" s="7" t="str" cm="1">
        <f t="array" ref="K612">_xlfn.IFS(C612&lt;5.7,"Normal",C612&lt;=6.4,"Prediabetes",C612&gt;6.4,"Diabetes")</f>
        <v>Normal</v>
      </c>
    </row>
    <row r="613" spans="1:11">
      <c r="A613" s="12" t="s">
        <v>653</v>
      </c>
      <c r="B613" s="12">
        <v>17.059999999999999</v>
      </c>
      <c r="C613" s="20">
        <v>8.5</v>
      </c>
      <c r="D613" s="12" t="s">
        <v>8337</v>
      </c>
      <c r="E613" s="12" t="s">
        <v>8337</v>
      </c>
      <c r="F613" s="12" t="s">
        <v>8337</v>
      </c>
      <c r="G613" s="12" t="s">
        <v>2387</v>
      </c>
      <c r="H613" s="12" t="s">
        <v>8337</v>
      </c>
      <c r="I613" s="19">
        <f>IF(G613="No major surgery",0,G613)</f>
        <v>0</v>
      </c>
      <c r="J613" s="21" t="str" cm="1">
        <f t="array" ref="J613">_xlfn.IFS(B613&lt;18.5,"Under Weight",B613&lt;=24.9,"Normal Weight",B613&lt;=29.999,"Over Weight",B613&gt;=30,"Obesity")</f>
        <v>Under Weight</v>
      </c>
      <c r="K613" s="7" t="str" cm="1">
        <f t="array" ref="K613">_xlfn.IFS(C613&lt;5.7,"Normal",C613&lt;=6.4,"Prediabetes",C613&gt;6.4,"Diabetes")</f>
        <v>Diabetes</v>
      </c>
    </row>
    <row r="614" spans="1:11">
      <c r="A614" s="12" t="s">
        <v>654</v>
      </c>
      <c r="B614" s="12">
        <v>27.8</v>
      </c>
      <c r="C614" s="20">
        <v>4.3600000000000003</v>
      </c>
      <c r="D614" s="12" t="s">
        <v>8337</v>
      </c>
      <c r="E614" s="12" t="s">
        <v>8337</v>
      </c>
      <c r="F614" s="12" t="s">
        <v>8338</v>
      </c>
      <c r="G614" s="12">
        <v>1</v>
      </c>
      <c r="H614" s="12" t="s">
        <v>8338</v>
      </c>
      <c r="I614" s="19">
        <f>IF(G614="No major surgery",0,G614)</f>
        <v>1</v>
      </c>
      <c r="J614" s="21" t="str" cm="1">
        <f t="array" ref="J614">_xlfn.IFS(B614&lt;18.5,"Under Weight",B614&lt;=24.9,"Normal Weight",B614&lt;=29.999,"Over Weight",B614&gt;=30,"Obesity")</f>
        <v>Over Weight</v>
      </c>
      <c r="K614" s="7" t="str" cm="1">
        <f t="array" ref="K614">_xlfn.IFS(C614&lt;5.7,"Normal",C614&lt;=6.4,"Prediabetes",C614&gt;6.4,"Diabetes")</f>
        <v>Normal</v>
      </c>
    </row>
    <row r="615" spans="1:11">
      <c r="A615" s="12" t="s">
        <v>655</v>
      </c>
      <c r="B615" s="12">
        <v>36.29</v>
      </c>
      <c r="C615" s="20">
        <v>6.23</v>
      </c>
      <c r="D615" s="12" t="s">
        <v>8337</v>
      </c>
      <c r="E615" s="12" t="s">
        <v>8337</v>
      </c>
      <c r="F615" s="12" t="s">
        <v>8337</v>
      </c>
      <c r="G615" s="12" t="s">
        <v>2387</v>
      </c>
      <c r="H615" s="12" t="s">
        <v>8337</v>
      </c>
      <c r="I615" s="19">
        <f>IF(G615="No major surgery",0,G615)</f>
        <v>0</v>
      </c>
      <c r="J615" s="21" t="str" cm="1">
        <f t="array" ref="J615">_xlfn.IFS(B615&lt;18.5,"Under Weight",B615&lt;=24.9,"Normal Weight",B615&lt;=29.999,"Over Weight",B615&gt;=30,"Obesity")</f>
        <v>Obesity</v>
      </c>
      <c r="K615" s="7" t="str" cm="1">
        <f t="array" ref="K615">_xlfn.IFS(C615&lt;5.7,"Normal",C615&lt;=6.4,"Prediabetes",C615&gt;6.4,"Diabetes")</f>
        <v>Prediabetes</v>
      </c>
    </row>
    <row r="616" spans="1:11">
      <c r="A616" s="12" t="s">
        <v>656</v>
      </c>
      <c r="B616" s="12">
        <v>28.594999999999999</v>
      </c>
      <c r="C616" s="20">
        <v>8.5299999999999994</v>
      </c>
      <c r="D616" s="12" t="s">
        <v>8338</v>
      </c>
      <c r="E616" s="12" t="s">
        <v>8337</v>
      </c>
      <c r="F616" s="12" t="s">
        <v>8337</v>
      </c>
      <c r="G616" s="12">
        <v>1</v>
      </c>
      <c r="H616" s="12" t="s">
        <v>8337</v>
      </c>
      <c r="I616" s="19">
        <f>IF(G616="No major surgery",0,G616)</f>
        <v>1</v>
      </c>
      <c r="J616" s="21" t="str" cm="1">
        <f t="array" ref="J616">_xlfn.IFS(B616&lt;18.5,"Under Weight",B616&lt;=24.9,"Normal Weight",B616&lt;=29.999,"Over Weight",B616&gt;=30,"Obesity")</f>
        <v>Over Weight</v>
      </c>
      <c r="K616" s="7" t="str" cm="1">
        <f t="array" ref="K616">_xlfn.IFS(C616&lt;5.7,"Normal",C616&lt;=6.4,"Prediabetes",C616&gt;6.4,"Diabetes")</f>
        <v>Diabetes</v>
      </c>
    </row>
    <row r="617" spans="1:11">
      <c r="A617" s="12" t="s">
        <v>657</v>
      </c>
      <c r="B617" s="12">
        <v>17.8</v>
      </c>
      <c r="C617" s="20">
        <v>5.75</v>
      </c>
      <c r="D617" s="12" t="s">
        <v>8338</v>
      </c>
      <c r="E617" s="12" t="s">
        <v>8337</v>
      </c>
      <c r="F617" s="12" t="s">
        <v>8338</v>
      </c>
      <c r="G617" s="12">
        <v>1</v>
      </c>
      <c r="H617" s="12" t="s">
        <v>8337</v>
      </c>
      <c r="I617" s="19">
        <f>IF(G617="No major surgery",0,G617)</f>
        <v>1</v>
      </c>
      <c r="J617" s="21" t="str" cm="1">
        <f t="array" ref="J617">_xlfn.IFS(B617&lt;18.5,"Under Weight",B617&lt;=24.9,"Normal Weight",B617&lt;=29.999,"Over Weight",B617&gt;=30,"Obesity")</f>
        <v>Under Weight</v>
      </c>
      <c r="K617" s="7" t="str" cm="1">
        <f t="array" ref="K617">_xlfn.IFS(C617&lt;5.7,"Normal",C617&lt;=6.4,"Prediabetes",C617&gt;6.4,"Diabetes")</f>
        <v>Prediabetes</v>
      </c>
    </row>
    <row r="618" spans="1:11">
      <c r="A618" s="12" t="s">
        <v>658</v>
      </c>
      <c r="B618" s="12">
        <v>21.4</v>
      </c>
      <c r="C618" s="20">
        <v>5.6</v>
      </c>
      <c r="D618" s="12" t="s">
        <v>8337</v>
      </c>
      <c r="E618" s="12" t="s">
        <v>8337</v>
      </c>
      <c r="F618" s="12" t="s">
        <v>8337</v>
      </c>
      <c r="G618" s="12" t="s">
        <v>2387</v>
      </c>
      <c r="H618" s="12" t="s">
        <v>8337</v>
      </c>
      <c r="I618" s="19">
        <f>IF(G618="No major surgery",0,G618)</f>
        <v>0</v>
      </c>
      <c r="J618" s="21" t="str" cm="1">
        <f t="array" ref="J618">_xlfn.IFS(B618&lt;18.5,"Under Weight",B618&lt;=24.9,"Normal Weight",B618&lt;=29.999,"Over Weight",B618&gt;=30,"Obesity")</f>
        <v>Normal Weight</v>
      </c>
      <c r="K618" s="7" t="str" cm="1">
        <f t="array" ref="K618">_xlfn.IFS(C618&lt;5.7,"Normal",C618&lt;=6.4,"Prediabetes",C618&gt;6.4,"Diabetes")</f>
        <v>Normal</v>
      </c>
    </row>
    <row r="619" spans="1:11">
      <c r="A619" s="12" t="s">
        <v>659</v>
      </c>
      <c r="B619" s="12">
        <v>23.01</v>
      </c>
      <c r="C619" s="20">
        <v>4.68</v>
      </c>
      <c r="D619" s="12" t="s">
        <v>8337</v>
      </c>
      <c r="E619" s="12" t="s">
        <v>8337</v>
      </c>
      <c r="F619" s="12" t="s">
        <v>8337</v>
      </c>
      <c r="G619" s="12" t="s">
        <v>2387</v>
      </c>
      <c r="H619" s="12" t="s">
        <v>8337</v>
      </c>
      <c r="I619" s="19">
        <f>IF(G619="No major surgery",0,G619)</f>
        <v>0</v>
      </c>
      <c r="J619" s="21" t="str" cm="1">
        <f t="array" ref="J619">_xlfn.IFS(B619&lt;18.5,"Under Weight",B619&lt;=24.9,"Normal Weight",B619&lt;=29.999,"Over Weight",B619&gt;=30,"Obesity")</f>
        <v>Normal Weight</v>
      </c>
      <c r="K619" s="7" t="str" cm="1">
        <f t="array" ref="K619">_xlfn.IFS(C619&lt;5.7,"Normal",C619&lt;=6.4,"Prediabetes",C619&gt;6.4,"Diabetes")</f>
        <v>Normal</v>
      </c>
    </row>
    <row r="620" spans="1:11">
      <c r="A620" s="12" t="s">
        <v>660</v>
      </c>
      <c r="B620" s="12">
        <v>19.86</v>
      </c>
      <c r="C620" s="20">
        <v>5.62</v>
      </c>
      <c r="D620" s="12" t="s">
        <v>8338</v>
      </c>
      <c r="E620" s="12" t="s">
        <v>8337</v>
      </c>
      <c r="F620" s="12" t="s">
        <v>8337</v>
      </c>
      <c r="G620" s="12" t="s">
        <v>2387</v>
      </c>
      <c r="H620" s="12" t="s">
        <v>8337</v>
      </c>
      <c r="I620" s="19">
        <f>IF(G620="No major surgery",0,G620)</f>
        <v>0</v>
      </c>
      <c r="J620" s="21" t="str" cm="1">
        <f t="array" ref="J620">_xlfn.IFS(B620&lt;18.5,"Under Weight",B620&lt;=24.9,"Normal Weight",B620&lt;=29.999,"Over Weight",B620&gt;=30,"Obesity")</f>
        <v>Normal Weight</v>
      </c>
      <c r="K620" s="7" t="str" cm="1">
        <f t="array" ref="K620">_xlfn.IFS(C620&lt;5.7,"Normal",C620&lt;=6.4,"Prediabetes",C620&gt;6.4,"Diabetes")</f>
        <v>Normal</v>
      </c>
    </row>
    <row r="621" spans="1:11">
      <c r="A621" s="12" t="s">
        <v>661</v>
      </c>
      <c r="B621" s="12">
        <v>33.58</v>
      </c>
      <c r="C621" s="20">
        <v>5.08</v>
      </c>
      <c r="D621" s="12" t="s">
        <v>8337</v>
      </c>
      <c r="E621" s="12" t="s">
        <v>8337</v>
      </c>
      <c r="F621" s="12" t="s">
        <v>8337</v>
      </c>
      <c r="G621" s="12" t="s">
        <v>2387</v>
      </c>
      <c r="H621" s="12" t="s">
        <v>8337</v>
      </c>
      <c r="I621" s="19">
        <f>IF(G621="No major surgery",0,G621)</f>
        <v>0</v>
      </c>
      <c r="J621" s="21" t="str" cm="1">
        <f t="array" ref="J621">_xlfn.IFS(B621&lt;18.5,"Under Weight",B621&lt;=24.9,"Normal Weight",B621&lt;=29.999,"Over Weight",B621&gt;=30,"Obesity")</f>
        <v>Obesity</v>
      </c>
      <c r="K621" s="7" t="str" cm="1">
        <f t="array" ref="K621">_xlfn.IFS(C621&lt;5.7,"Normal",C621&lt;=6.4,"Prediabetes",C621&gt;6.4,"Diabetes")</f>
        <v>Normal</v>
      </c>
    </row>
    <row r="622" spans="1:11">
      <c r="A622" s="12" t="s">
        <v>662</v>
      </c>
      <c r="B622" s="12">
        <v>29.81</v>
      </c>
      <c r="C622" s="20">
        <v>5.28</v>
      </c>
      <c r="D622" s="12" t="s">
        <v>8337</v>
      </c>
      <c r="E622" s="12" t="s">
        <v>8337</v>
      </c>
      <c r="F622" s="12" t="s">
        <v>8337</v>
      </c>
      <c r="G622" s="12" t="s">
        <v>2387</v>
      </c>
      <c r="H622" s="12" t="s">
        <v>8337</v>
      </c>
      <c r="I622" s="19">
        <f>IF(G622="No major surgery",0,G622)</f>
        <v>0</v>
      </c>
      <c r="J622" s="21" t="str" cm="1">
        <f t="array" ref="J622">_xlfn.IFS(B622&lt;18.5,"Under Weight",B622&lt;=24.9,"Normal Weight",B622&lt;=29.999,"Over Weight",B622&gt;=30,"Obesity")</f>
        <v>Over Weight</v>
      </c>
      <c r="K622" s="7" t="str" cm="1">
        <f t="array" ref="K622">_xlfn.IFS(C622&lt;5.7,"Normal",C622&lt;=6.4,"Prediabetes",C622&gt;6.4,"Diabetes")</f>
        <v>Normal</v>
      </c>
    </row>
    <row r="623" spans="1:11">
      <c r="A623" s="12" t="s">
        <v>663</v>
      </c>
      <c r="B623" s="12">
        <v>27.4</v>
      </c>
      <c r="C623" s="20">
        <v>4.6100000000000003</v>
      </c>
      <c r="D623" s="12" t="s">
        <v>8337</v>
      </c>
      <c r="E623" s="12" t="s">
        <v>8337</v>
      </c>
      <c r="F623" s="12" t="s">
        <v>8337</v>
      </c>
      <c r="G623" s="12" t="s">
        <v>2387</v>
      </c>
      <c r="H623" s="12" t="s">
        <v>8337</v>
      </c>
      <c r="I623" s="19">
        <f>IF(G623="No major surgery",0,G623)</f>
        <v>0</v>
      </c>
      <c r="J623" s="21" t="str" cm="1">
        <f t="array" ref="J623">_xlfn.IFS(B623&lt;18.5,"Under Weight",B623&lt;=24.9,"Normal Weight",B623&lt;=29.999,"Over Weight",B623&gt;=30,"Obesity")</f>
        <v>Over Weight</v>
      </c>
      <c r="K623" s="7" t="str" cm="1">
        <f t="array" ref="K623">_xlfn.IFS(C623&lt;5.7,"Normal",C623&lt;=6.4,"Prediabetes",C623&gt;6.4,"Diabetes")</f>
        <v>Normal</v>
      </c>
    </row>
    <row r="624" spans="1:11">
      <c r="A624" s="12" t="s">
        <v>664</v>
      </c>
      <c r="B624" s="12">
        <v>17.98</v>
      </c>
      <c r="C624" s="20">
        <v>6.57</v>
      </c>
      <c r="D624" s="12" t="s">
        <v>8338</v>
      </c>
      <c r="E624" s="12" t="s">
        <v>8337</v>
      </c>
      <c r="F624" s="12" t="s">
        <v>8337</v>
      </c>
      <c r="G624" s="12">
        <v>2</v>
      </c>
      <c r="H624" s="12" t="s">
        <v>8337</v>
      </c>
      <c r="I624" s="19">
        <f>IF(G624="No major surgery",0,G624)</f>
        <v>2</v>
      </c>
      <c r="J624" s="21" t="str" cm="1">
        <f t="array" ref="J624">_xlfn.IFS(B624&lt;18.5,"Under Weight",B624&lt;=24.9,"Normal Weight",B624&lt;=29.999,"Over Weight",B624&gt;=30,"Obesity")</f>
        <v>Under Weight</v>
      </c>
      <c r="K624" s="7" t="str" cm="1">
        <f t="array" ref="K624">_xlfn.IFS(C624&lt;5.7,"Normal",C624&lt;=6.4,"Prediabetes",C624&gt;6.4,"Diabetes")</f>
        <v>Diabetes</v>
      </c>
    </row>
    <row r="625" spans="1:11">
      <c r="A625" s="12" t="s">
        <v>665</v>
      </c>
      <c r="B625" s="12">
        <v>45.81</v>
      </c>
      <c r="C625" s="20">
        <v>4.76</v>
      </c>
      <c r="D625" s="12" t="s">
        <v>8338</v>
      </c>
      <c r="E625" s="12" t="s">
        <v>8337</v>
      </c>
      <c r="F625" s="12" t="s">
        <v>8338</v>
      </c>
      <c r="G625" s="12">
        <v>1</v>
      </c>
      <c r="H625" s="12" t="s">
        <v>8338</v>
      </c>
      <c r="I625" s="19">
        <f>IF(G625="No major surgery",0,G625)</f>
        <v>1</v>
      </c>
      <c r="J625" s="21" t="str" cm="1">
        <f t="array" ref="J625">_xlfn.IFS(B625&lt;18.5,"Under Weight",B625&lt;=24.9,"Normal Weight",B625&lt;=29.999,"Over Weight",B625&gt;=30,"Obesity")</f>
        <v>Obesity</v>
      </c>
      <c r="K625" s="7" t="str" cm="1">
        <f t="array" ref="K625">_xlfn.IFS(C625&lt;5.7,"Normal",C625&lt;=6.4,"Prediabetes",C625&gt;6.4,"Diabetes")</f>
        <v>Normal</v>
      </c>
    </row>
    <row r="626" spans="1:11">
      <c r="A626" s="12" t="s">
        <v>666</v>
      </c>
      <c r="B626" s="12">
        <v>37.9</v>
      </c>
      <c r="C626" s="20">
        <v>5.83</v>
      </c>
      <c r="D626" s="12" t="s">
        <v>8337</v>
      </c>
      <c r="E626" s="12" t="s">
        <v>8337</v>
      </c>
      <c r="F626" s="12" t="s">
        <v>8337</v>
      </c>
      <c r="G626" s="12" t="s">
        <v>2387</v>
      </c>
      <c r="H626" s="12" t="s">
        <v>8337</v>
      </c>
      <c r="I626" s="19">
        <f>IF(G626="No major surgery",0,G626)</f>
        <v>0</v>
      </c>
      <c r="J626" s="21" t="str" cm="1">
        <f t="array" ref="J626">_xlfn.IFS(B626&lt;18.5,"Under Weight",B626&lt;=24.9,"Normal Weight",B626&lt;=29.999,"Over Weight",B626&gt;=30,"Obesity")</f>
        <v>Obesity</v>
      </c>
      <c r="K626" s="7" t="str" cm="1">
        <f t="array" ref="K626">_xlfn.IFS(C626&lt;5.7,"Normal",C626&lt;=6.4,"Prediabetes",C626&gt;6.4,"Diabetes")</f>
        <v>Prediabetes</v>
      </c>
    </row>
    <row r="627" spans="1:11">
      <c r="A627" s="12" t="s">
        <v>667</v>
      </c>
      <c r="B627" s="12">
        <v>25.27</v>
      </c>
      <c r="C627" s="20">
        <v>6.98</v>
      </c>
      <c r="D627" s="12" t="s">
        <v>8338</v>
      </c>
      <c r="E627" s="12" t="s">
        <v>8337</v>
      </c>
      <c r="F627" s="12" t="s">
        <v>8337</v>
      </c>
      <c r="G627" s="12" t="s">
        <v>2387</v>
      </c>
      <c r="H627" s="12" t="s">
        <v>8337</v>
      </c>
      <c r="I627" s="19">
        <f>IF(G627="No major surgery",0,G627)</f>
        <v>0</v>
      </c>
      <c r="J627" s="21" t="str" cm="1">
        <f t="array" ref="J627">_xlfn.IFS(B627&lt;18.5,"Under Weight",B627&lt;=24.9,"Normal Weight",B627&lt;=29.999,"Over Weight",B627&gt;=30,"Obesity")</f>
        <v>Over Weight</v>
      </c>
      <c r="K627" s="7" t="str" cm="1">
        <f t="array" ref="K627">_xlfn.IFS(C627&lt;5.7,"Normal",C627&lt;=6.4,"Prediabetes",C627&gt;6.4,"Diabetes")</f>
        <v>Diabetes</v>
      </c>
    </row>
    <row r="628" spans="1:11">
      <c r="A628" s="12" t="s">
        <v>668</v>
      </c>
      <c r="B628" s="12">
        <v>29.26</v>
      </c>
      <c r="C628" s="20">
        <v>4.03</v>
      </c>
      <c r="D628" s="12" t="s">
        <v>8337</v>
      </c>
      <c r="E628" s="12" t="s">
        <v>8337</v>
      </c>
      <c r="F628" s="12" t="s">
        <v>8337</v>
      </c>
      <c r="G628" s="12">
        <v>1</v>
      </c>
      <c r="H628" s="12" t="s">
        <v>8337</v>
      </c>
      <c r="I628" s="19">
        <f>IF(G628="No major surgery",0,G628)</f>
        <v>1</v>
      </c>
      <c r="J628" s="21" t="str" cm="1">
        <f t="array" ref="J628">_xlfn.IFS(B628&lt;18.5,"Under Weight",B628&lt;=24.9,"Normal Weight",B628&lt;=29.999,"Over Weight",B628&gt;=30,"Obesity")</f>
        <v>Over Weight</v>
      </c>
      <c r="K628" s="7" t="str" cm="1">
        <f t="array" ref="K628">_xlfn.IFS(C628&lt;5.7,"Normal",C628&lt;=6.4,"Prediabetes",C628&gt;6.4,"Diabetes")</f>
        <v>Normal</v>
      </c>
    </row>
    <row r="629" spans="1:11">
      <c r="A629" s="12" t="s">
        <v>669</v>
      </c>
      <c r="B629" s="12">
        <v>27.835000000000001</v>
      </c>
      <c r="C629" s="20">
        <v>4.5599999999999996</v>
      </c>
      <c r="D629" s="12" t="s">
        <v>8337</v>
      </c>
      <c r="E629" s="12" t="s">
        <v>8337</v>
      </c>
      <c r="F629" s="12" t="s">
        <v>8337</v>
      </c>
      <c r="G629" s="12">
        <v>1</v>
      </c>
      <c r="H629" s="12" t="s">
        <v>8337</v>
      </c>
      <c r="I629" s="19">
        <f>IF(G629="No major surgery",0,G629)</f>
        <v>1</v>
      </c>
      <c r="J629" s="21" t="str" cm="1">
        <f t="array" ref="J629">_xlfn.IFS(B629&lt;18.5,"Under Weight",B629&lt;=24.9,"Normal Weight",B629&lt;=29.999,"Over Weight",B629&gt;=30,"Obesity")</f>
        <v>Over Weight</v>
      </c>
      <c r="K629" s="7" t="str" cm="1">
        <f t="array" ref="K629">_xlfn.IFS(C629&lt;5.7,"Normal",C629&lt;=6.4,"Prediabetes",C629&gt;6.4,"Diabetes")</f>
        <v>Normal</v>
      </c>
    </row>
    <row r="630" spans="1:11">
      <c r="A630" s="12" t="s">
        <v>670</v>
      </c>
      <c r="B630" s="12">
        <v>46.53</v>
      </c>
      <c r="C630" s="20">
        <v>5.38</v>
      </c>
      <c r="D630" s="12" t="s">
        <v>8338</v>
      </c>
      <c r="E630" s="12" t="s">
        <v>8337</v>
      </c>
      <c r="F630" s="12" t="s">
        <v>8337</v>
      </c>
      <c r="G630" s="12" t="s">
        <v>2387</v>
      </c>
      <c r="H630" s="12" t="s">
        <v>8337</v>
      </c>
      <c r="I630" s="19">
        <f>IF(G630="No major surgery",0,G630)</f>
        <v>0</v>
      </c>
      <c r="J630" s="21" t="str" cm="1">
        <f t="array" ref="J630">_xlfn.IFS(B630&lt;18.5,"Under Weight",B630&lt;=24.9,"Normal Weight",B630&lt;=29.999,"Over Weight",B630&gt;=30,"Obesity")</f>
        <v>Obesity</v>
      </c>
      <c r="K630" s="7" t="str" cm="1">
        <f t="array" ref="K630">_xlfn.IFS(C630&lt;5.7,"Normal",C630&lt;=6.4,"Prediabetes",C630&gt;6.4,"Diabetes")</f>
        <v>Normal</v>
      </c>
    </row>
    <row r="631" spans="1:11">
      <c r="A631" s="12" t="s">
        <v>671</v>
      </c>
      <c r="B631" s="12">
        <v>20.58</v>
      </c>
      <c r="C631" s="20">
        <v>11.04</v>
      </c>
      <c r="D631" s="12" t="s">
        <v>8338</v>
      </c>
      <c r="E631" s="12" t="s">
        <v>8337</v>
      </c>
      <c r="F631" s="12" t="s">
        <v>8337</v>
      </c>
      <c r="G631" s="12">
        <v>1</v>
      </c>
      <c r="H631" s="12" t="s">
        <v>8337</v>
      </c>
      <c r="I631" s="19">
        <f>IF(G631="No major surgery",0,G631)</f>
        <v>1</v>
      </c>
      <c r="J631" s="21" t="str" cm="1">
        <f t="array" ref="J631">_xlfn.IFS(B631&lt;18.5,"Under Weight",B631&lt;=24.9,"Normal Weight",B631&lt;=29.999,"Over Weight",B631&gt;=30,"Obesity")</f>
        <v>Normal Weight</v>
      </c>
      <c r="K631" s="7" t="str" cm="1">
        <f t="array" ref="K631">_xlfn.IFS(C631&lt;5.7,"Normal",C631&lt;=6.4,"Prediabetes",C631&gt;6.4,"Diabetes")</f>
        <v>Diabetes</v>
      </c>
    </row>
    <row r="632" spans="1:11">
      <c r="A632" s="12" t="s">
        <v>672</v>
      </c>
      <c r="B632" s="12">
        <v>19.53</v>
      </c>
      <c r="C632" s="20">
        <v>6.09</v>
      </c>
      <c r="D632" s="12" t="s">
        <v>8338</v>
      </c>
      <c r="E632" s="12" t="s">
        <v>8337</v>
      </c>
      <c r="F632" s="12" t="s">
        <v>8337</v>
      </c>
      <c r="G632" s="12" t="s">
        <v>2387</v>
      </c>
      <c r="H632" s="12" t="s">
        <v>8337</v>
      </c>
      <c r="I632" s="19">
        <f>IF(G632="No major surgery",0,G632)</f>
        <v>0</v>
      </c>
      <c r="J632" s="21" t="str" cm="1">
        <f t="array" ref="J632">_xlfn.IFS(B632&lt;18.5,"Under Weight",B632&lt;=24.9,"Normal Weight",B632&lt;=29.999,"Over Weight",B632&gt;=30,"Obesity")</f>
        <v>Normal Weight</v>
      </c>
      <c r="K632" s="7" t="str" cm="1">
        <f t="array" ref="K632">_xlfn.IFS(C632&lt;5.7,"Normal",C632&lt;=6.4,"Prediabetes",C632&gt;6.4,"Diabetes")</f>
        <v>Prediabetes</v>
      </c>
    </row>
    <row r="633" spans="1:11">
      <c r="A633" s="12" t="s">
        <v>673</v>
      </c>
      <c r="B633" s="12">
        <v>27.7</v>
      </c>
      <c r="C633" s="20">
        <v>4.71</v>
      </c>
      <c r="D633" s="12" t="s">
        <v>8337</v>
      </c>
      <c r="E633" s="12" t="s">
        <v>8337</v>
      </c>
      <c r="F633" s="12" t="s">
        <v>8337</v>
      </c>
      <c r="G633" s="12">
        <v>1</v>
      </c>
      <c r="H633" s="12" t="s">
        <v>8337</v>
      </c>
      <c r="I633" s="19">
        <f>IF(G633="No major surgery",0,G633)</f>
        <v>1</v>
      </c>
      <c r="J633" s="21" t="str" cm="1">
        <f t="array" ref="J633">_xlfn.IFS(B633&lt;18.5,"Under Weight",B633&lt;=24.9,"Normal Weight",B633&lt;=29.999,"Over Weight",B633&gt;=30,"Obesity")</f>
        <v>Over Weight</v>
      </c>
      <c r="K633" s="7" t="str" cm="1">
        <f t="array" ref="K633">_xlfn.IFS(C633&lt;5.7,"Normal",C633&lt;=6.4,"Prediabetes",C633&gt;6.4,"Diabetes")</f>
        <v>Normal</v>
      </c>
    </row>
    <row r="634" spans="1:11">
      <c r="A634" s="12" t="s">
        <v>674</v>
      </c>
      <c r="B634" s="12">
        <v>18.920000000000002</v>
      </c>
      <c r="C634" s="20">
        <v>8.18</v>
      </c>
      <c r="D634" s="12" t="s">
        <v>8337</v>
      </c>
      <c r="E634" s="12" t="s">
        <v>8337</v>
      </c>
      <c r="F634" s="12" t="s">
        <v>8337</v>
      </c>
      <c r="G634" s="12" t="s">
        <v>2387</v>
      </c>
      <c r="H634" s="12" t="s">
        <v>8337</v>
      </c>
      <c r="I634" s="19">
        <f>IF(G634="No major surgery",0,G634)</f>
        <v>0</v>
      </c>
      <c r="J634" s="21" t="str" cm="1">
        <f t="array" ref="J634">_xlfn.IFS(B634&lt;18.5,"Under Weight",B634&lt;=24.9,"Normal Weight",B634&lt;=29.999,"Over Weight",B634&gt;=30,"Obesity")</f>
        <v>Normal Weight</v>
      </c>
      <c r="K634" s="7" t="str" cm="1">
        <f t="array" ref="K634">_xlfn.IFS(C634&lt;5.7,"Normal",C634&lt;=6.4,"Prediabetes",C634&gt;6.4,"Diabetes")</f>
        <v>Diabetes</v>
      </c>
    </row>
    <row r="635" spans="1:11">
      <c r="A635" s="12" t="s">
        <v>675</v>
      </c>
      <c r="B635" s="12">
        <v>17.760000000000002</v>
      </c>
      <c r="C635" s="20">
        <v>11.18</v>
      </c>
      <c r="D635" s="12" t="s">
        <v>8338</v>
      </c>
      <c r="E635" s="12" t="s">
        <v>8337</v>
      </c>
      <c r="F635" s="12" t="s">
        <v>8337</v>
      </c>
      <c r="G635" s="12">
        <v>2</v>
      </c>
      <c r="H635" s="12" t="s">
        <v>8337</v>
      </c>
      <c r="I635" s="19">
        <f>IF(G635="No major surgery",0,G635)</f>
        <v>2</v>
      </c>
      <c r="J635" s="21" t="str" cm="1">
        <f t="array" ref="J635">_xlfn.IFS(B635&lt;18.5,"Under Weight",B635&lt;=24.9,"Normal Weight",B635&lt;=29.999,"Over Weight",B635&gt;=30,"Obesity")</f>
        <v>Under Weight</v>
      </c>
      <c r="K635" s="7" t="str" cm="1">
        <f t="array" ref="K635">_xlfn.IFS(C635&lt;5.7,"Normal",C635&lt;=6.4,"Prediabetes",C635&gt;6.4,"Diabetes")</f>
        <v>Diabetes</v>
      </c>
    </row>
    <row r="636" spans="1:11">
      <c r="A636" s="12" t="s">
        <v>676</v>
      </c>
      <c r="B636" s="12">
        <v>34.43</v>
      </c>
      <c r="C636" s="20">
        <v>10.82</v>
      </c>
      <c r="D636" s="12" t="s">
        <v>8338</v>
      </c>
      <c r="E636" s="12" t="s">
        <v>8337</v>
      </c>
      <c r="F636" s="12" t="s">
        <v>8337</v>
      </c>
      <c r="G636" s="12">
        <v>1</v>
      </c>
      <c r="H636" s="12" t="s">
        <v>8338</v>
      </c>
      <c r="I636" s="19">
        <f>IF(G636="No major surgery",0,G636)</f>
        <v>1</v>
      </c>
      <c r="J636" s="21" t="str" cm="1">
        <f t="array" ref="J636">_xlfn.IFS(B636&lt;18.5,"Under Weight",B636&lt;=24.9,"Normal Weight",B636&lt;=29.999,"Over Weight",B636&gt;=30,"Obesity")</f>
        <v>Obesity</v>
      </c>
      <c r="K636" s="7" t="str" cm="1">
        <f t="array" ref="K636">_xlfn.IFS(C636&lt;5.7,"Normal",C636&lt;=6.4,"Prediabetes",C636&gt;6.4,"Diabetes")</f>
        <v>Diabetes</v>
      </c>
    </row>
    <row r="637" spans="1:11">
      <c r="A637" s="12" t="s">
        <v>677</v>
      </c>
      <c r="B637" s="12">
        <v>29.83</v>
      </c>
      <c r="C637" s="20">
        <v>5.03</v>
      </c>
      <c r="D637" s="12" t="s">
        <v>8338</v>
      </c>
      <c r="E637" s="12" t="s">
        <v>8337</v>
      </c>
      <c r="F637" s="12" t="s">
        <v>8337</v>
      </c>
      <c r="G637" s="12" t="s">
        <v>2387</v>
      </c>
      <c r="H637" s="12" t="s">
        <v>8337</v>
      </c>
      <c r="I637" s="19">
        <f>IF(G637="No major surgery",0,G637)</f>
        <v>0</v>
      </c>
      <c r="J637" s="21" t="str" cm="1">
        <f t="array" ref="J637">_xlfn.IFS(B637&lt;18.5,"Under Weight",B637&lt;=24.9,"Normal Weight",B637&lt;=29.999,"Over Weight",B637&gt;=30,"Obesity")</f>
        <v>Over Weight</v>
      </c>
      <c r="K637" s="7" t="str" cm="1">
        <f t="array" ref="K637">_xlfn.IFS(C637&lt;5.7,"Normal",C637&lt;=6.4,"Prediabetes",C637&gt;6.4,"Diabetes")</f>
        <v>Normal</v>
      </c>
    </row>
    <row r="638" spans="1:11">
      <c r="A638" s="12" t="s">
        <v>678</v>
      </c>
      <c r="B638" s="12">
        <v>23.465</v>
      </c>
      <c r="C638" s="20">
        <v>5.56</v>
      </c>
      <c r="D638" s="12" t="s">
        <v>8337</v>
      </c>
      <c r="E638" s="12" t="s">
        <v>8337</v>
      </c>
      <c r="F638" s="12" t="s">
        <v>8337</v>
      </c>
      <c r="G638" s="12">
        <v>1</v>
      </c>
      <c r="H638" s="12" t="s">
        <v>8337</v>
      </c>
      <c r="I638" s="19">
        <f>IF(G638="No major surgery",0,G638)</f>
        <v>1</v>
      </c>
      <c r="J638" s="21" t="str" cm="1">
        <f t="array" ref="J638">_xlfn.IFS(B638&lt;18.5,"Under Weight",B638&lt;=24.9,"Normal Weight",B638&lt;=29.999,"Over Weight",B638&gt;=30,"Obesity")</f>
        <v>Normal Weight</v>
      </c>
      <c r="K638" s="7" t="str" cm="1">
        <f t="array" ref="K638">_xlfn.IFS(C638&lt;5.7,"Normal",C638&lt;=6.4,"Prediabetes",C638&gt;6.4,"Diabetes")</f>
        <v>Normal</v>
      </c>
    </row>
    <row r="639" spans="1:11">
      <c r="A639" s="12" t="s">
        <v>679</v>
      </c>
      <c r="B639" s="12">
        <v>29.355</v>
      </c>
      <c r="C639" s="20">
        <v>4.33</v>
      </c>
      <c r="D639" s="12" t="s">
        <v>8337</v>
      </c>
      <c r="E639" s="12" t="s">
        <v>8337</v>
      </c>
      <c r="F639" s="12" t="s">
        <v>8337</v>
      </c>
      <c r="G639" s="12" t="s">
        <v>2387</v>
      </c>
      <c r="H639" s="12" t="s">
        <v>8337</v>
      </c>
      <c r="I639" s="19">
        <f>IF(G639="No major surgery",0,G639)</f>
        <v>0</v>
      </c>
      <c r="J639" s="21" t="str" cm="1">
        <f t="array" ref="J639">_xlfn.IFS(B639&lt;18.5,"Under Weight",B639&lt;=24.9,"Normal Weight",B639&lt;=29.999,"Over Weight",B639&gt;=30,"Obesity")</f>
        <v>Over Weight</v>
      </c>
      <c r="K639" s="7" t="str" cm="1">
        <f t="array" ref="K639">_xlfn.IFS(C639&lt;5.7,"Normal",C639&lt;=6.4,"Prediabetes",C639&gt;6.4,"Diabetes")</f>
        <v>Normal</v>
      </c>
    </row>
    <row r="640" spans="1:11">
      <c r="A640" s="12" t="s">
        <v>680</v>
      </c>
      <c r="B640" s="12">
        <v>35.49</v>
      </c>
      <c r="C640" s="20">
        <v>5.21</v>
      </c>
      <c r="D640" s="12" t="s">
        <v>8338</v>
      </c>
      <c r="E640" s="12" t="s">
        <v>8337</v>
      </c>
      <c r="F640" s="12" t="s">
        <v>8338</v>
      </c>
      <c r="G640" s="12">
        <v>1</v>
      </c>
      <c r="H640" s="12" t="s">
        <v>8337</v>
      </c>
      <c r="I640" s="19">
        <f>IF(G640="No major surgery",0,G640)</f>
        <v>1</v>
      </c>
      <c r="J640" s="21" t="str" cm="1">
        <f t="array" ref="J640">_xlfn.IFS(B640&lt;18.5,"Under Weight",B640&lt;=24.9,"Normal Weight",B640&lt;=29.999,"Over Weight",B640&gt;=30,"Obesity")</f>
        <v>Obesity</v>
      </c>
      <c r="K640" s="7" t="str" cm="1">
        <f t="array" ref="K640">_xlfn.IFS(C640&lt;5.7,"Normal",C640&lt;=6.4,"Prediabetes",C640&gt;6.4,"Diabetes")</f>
        <v>Normal</v>
      </c>
    </row>
    <row r="641" spans="1:11">
      <c r="A641" s="12" t="s">
        <v>681</v>
      </c>
      <c r="B641" s="12">
        <v>26.315000000000001</v>
      </c>
      <c r="C641" s="20">
        <v>5.89</v>
      </c>
      <c r="D641" s="12" t="s">
        <v>8337</v>
      </c>
      <c r="E641" s="12" t="s">
        <v>8337</v>
      </c>
      <c r="F641" s="12" t="s">
        <v>8337</v>
      </c>
      <c r="G641" s="12" t="s">
        <v>2387</v>
      </c>
      <c r="H641" s="12" t="s">
        <v>8337</v>
      </c>
      <c r="I641" s="19">
        <f>IF(G641="No major surgery",0,G641)</f>
        <v>0</v>
      </c>
      <c r="J641" s="21" t="str" cm="1">
        <f t="array" ref="J641">_xlfn.IFS(B641&lt;18.5,"Under Weight",B641&lt;=24.9,"Normal Weight",B641&lt;=29.999,"Over Weight",B641&gt;=30,"Obesity")</f>
        <v>Over Weight</v>
      </c>
      <c r="K641" s="7" t="str" cm="1">
        <f t="array" ref="K641">_xlfn.IFS(C641&lt;5.7,"Normal",C641&lt;=6.4,"Prediabetes",C641&gt;6.4,"Diabetes")</f>
        <v>Prediabetes</v>
      </c>
    </row>
    <row r="642" spans="1:11">
      <c r="A642" s="12" t="s">
        <v>682</v>
      </c>
      <c r="B642" s="12">
        <v>19.79</v>
      </c>
      <c r="C642" s="20">
        <v>4.8099999999999996</v>
      </c>
      <c r="D642" s="12" t="s">
        <v>8338</v>
      </c>
      <c r="E642" s="12" t="s">
        <v>8337</v>
      </c>
      <c r="F642" s="12" t="s">
        <v>8337</v>
      </c>
      <c r="G642" s="12" t="s">
        <v>2387</v>
      </c>
      <c r="H642" s="12" t="s">
        <v>8337</v>
      </c>
      <c r="I642" s="19">
        <f>IF(G642="No major surgery",0,G642)</f>
        <v>0</v>
      </c>
      <c r="J642" s="21" t="str" cm="1">
        <f t="array" ref="J642">_xlfn.IFS(B642&lt;18.5,"Under Weight",B642&lt;=24.9,"Normal Weight",B642&lt;=29.999,"Over Weight",B642&gt;=30,"Obesity")</f>
        <v>Normal Weight</v>
      </c>
      <c r="K642" s="7" t="str" cm="1">
        <f t="array" ref="K642">_xlfn.IFS(C642&lt;5.7,"Normal",C642&lt;=6.4,"Prediabetes",C642&gt;6.4,"Diabetes")</f>
        <v>Normal</v>
      </c>
    </row>
    <row r="643" spans="1:11">
      <c r="A643" s="12" t="s">
        <v>683</v>
      </c>
      <c r="B643" s="12">
        <v>40.564999999999998</v>
      </c>
      <c r="C643" s="20">
        <v>5.66</v>
      </c>
      <c r="D643" s="12" t="s">
        <v>8337</v>
      </c>
      <c r="E643" s="12" t="s">
        <v>8337</v>
      </c>
      <c r="F643" s="12" t="s">
        <v>8337</v>
      </c>
      <c r="G643" s="12">
        <v>1</v>
      </c>
      <c r="H643" s="12" t="s">
        <v>8337</v>
      </c>
      <c r="I643" s="19">
        <f>IF(G643="No major surgery",0,G643)</f>
        <v>1</v>
      </c>
      <c r="J643" s="21" t="str" cm="1">
        <f t="array" ref="J643">_xlfn.IFS(B643&lt;18.5,"Under Weight",B643&lt;=24.9,"Normal Weight",B643&lt;=29.999,"Over Weight",B643&gt;=30,"Obesity")</f>
        <v>Obesity</v>
      </c>
      <c r="K643" s="7" t="str" cm="1">
        <f t="array" ref="K643">_xlfn.IFS(C643&lt;5.7,"Normal",C643&lt;=6.4,"Prediabetes",C643&gt;6.4,"Diabetes")</f>
        <v>Normal</v>
      </c>
    </row>
    <row r="644" spans="1:11">
      <c r="A644" s="12" t="s">
        <v>684</v>
      </c>
      <c r="B644" s="12">
        <v>18.03</v>
      </c>
      <c r="C644" s="20">
        <v>10.66</v>
      </c>
      <c r="D644" s="12" t="s">
        <v>8338</v>
      </c>
      <c r="E644" s="12" t="s">
        <v>8337</v>
      </c>
      <c r="F644" s="12" t="s">
        <v>8337</v>
      </c>
      <c r="G644" s="12">
        <v>2</v>
      </c>
      <c r="H644" s="12" t="s">
        <v>8337</v>
      </c>
      <c r="I644" s="19">
        <f>IF(G644="No major surgery",0,G644)</f>
        <v>2</v>
      </c>
      <c r="J644" s="21" t="str" cm="1">
        <f t="array" ref="J644">_xlfn.IFS(B644&lt;18.5,"Under Weight",B644&lt;=24.9,"Normal Weight",B644&lt;=29.999,"Over Weight",B644&gt;=30,"Obesity")</f>
        <v>Under Weight</v>
      </c>
      <c r="K644" s="7" t="str" cm="1">
        <f t="array" ref="K644">_xlfn.IFS(C644&lt;5.7,"Normal",C644&lt;=6.4,"Prediabetes",C644&gt;6.4,"Diabetes")</f>
        <v>Diabetes</v>
      </c>
    </row>
    <row r="645" spans="1:11">
      <c r="A645" s="12" t="s">
        <v>685</v>
      </c>
      <c r="B645" s="12">
        <v>34.65</v>
      </c>
      <c r="C645" s="20">
        <v>5.98</v>
      </c>
      <c r="D645" s="12" t="s">
        <v>8338</v>
      </c>
      <c r="E645" s="12" t="s">
        <v>8337</v>
      </c>
      <c r="F645" s="12" t="s">
        <v>8337</v>
      </c>
      <c r="G645" s="12" t="s">
        <v>2387</v>
      </c>
      <c r="H645" s="12" t="s">
        <v>8337</v>
      </c>
      <c r="I645" s="19">
        <f>IF(G645="No major surgery",0,G645)</f>
        <v>0</v>
      </c>
      <c r="J645" s="21" t="str" cm="1">
        <f t="array" ref="J645">_xlfn.IFS(B645&lt;18.5,"Under Weight",B645&lt;=24.9,"Normal Weight",B645&lt;=29.999,"Over Weight",B645&gt;=30,"Obesity")</f>
        <v>Obesity</v>
      </c>
      <c r="K645" s="7" t="str" cm="1">
        <f t="array" ref="K645">_xlfn.IFS(C645&lt;5.7,"Normal",C645&lt;=6.4,"Prediabetes",C645&gt;6.4,"Diabetes")</f>
        <v>Prediabetes</v>
      </c>
    </row>
    <row r="646" spans="1:11">
      <c r="A646" s="12" t="s">
        <v>686</v>
      </c>
      <c r="B646" s="12">
        <v>42.94</v>
      </c>
      <c r="C646" s="20">
        <v>4.34</v>
      </c>
      <c r="D646" s="12" t="s">
        <v>8337</v>
      </c>
      <c r="E646" s="12" t="s">
        <v>8337</v>
      </c>
      <c r="F646" s="12" t="s">
        <v>8337</v>
      </c>
      <c r="G646" s="12" t="s">
        <v>2387</v>
      </c>
      <c r="H646" s="12" t="s">
        <v>8337</v>
      </c>
      <c r="I646" s="19">
        <f>IF(G646="No major surgery",0,G646)</f>
        <v>0</v>
      </c>
      <c r="J646" s="21" t="str" cm="1">
        <f t="array" ref="J646">_xlfn.IFS(B646&lt;18.5,"Under Weight",B646&lt;=24.9,"Normal Weight",B646&lt;=29.999,"Over Weight",B646&gt;=30,"Obesity")</f>
        <v>Obesity</v>
      </c>
      <c r="K646" s="7" t="str" cm="1">
        <f t="array" ref="K646">_xlfn.IFS(C646&lt;5.7,"Normal",C646&lt;=6.4,"Prediabetes",C646&gt;6.4,"Diabetes")</f>
        <v>Normal</v>
      </c>
    </row>
    <row r="647" spans="1:11">
      <c r="A647" s="12" t="s">
        <v>687</v>
      </c>
      <c r="B647" s="12">
        <v>41.33</v>
      </c>
      <c r="C647" s="20">
        <v>4.01</v>
      </c>
      <c r="D647" s="12" t="s">
        <v>8338</v>
      </c>
      <c r="E647" s="12" t="s">
        <v>8337</v>
      </c>
      <c r="F647" s="12" t="s">
        <v>8337</v>
      </c>
      <c r="G647" s="12" t="s">
        <v>2387</v>
      </c>
      <c r="H647" s="12" t="s">
        <v>8338</v>
      </c>
      <c r="I647" s="19">
        <f>IF(G647="No major surgery",0,G647)</f>
        <v>0</v>
      </c>
      <c r="J647" s="21" t="str" cm="1">
        <f t="array" ref="J647">_xlfn.IFS(B647&lt;18.5,"Under Weight",B647&lt;=24.9,"Normal Weight",B647&lt;=29.999,"Over Weight",B647&gt;=30,"Obesity")</f>
        <v>Obesity</v>
      </c>
      <c r="K647" s="7" t="str" cm="1">
        <f t="array" ref="K647">_xlfn.IFS(C647&lt;5.7,"Normal",C647&lt;=6.4,"Prediabetes",C647&gt;6.4,"Diabetes")</f>
        <v>Normal</v>
      </c>
    </row>
    <row r="648" spans="1:11">
      <c r="A648" s="12" t="s">
        <v>688</v>
      </c>
      <c r="B648" s="12">
        <v>31.254999999999999</v>
      </c>
      <c r="C648" s="20">
        <v>5.17</v>
      </c>
      <c r="D648" s="12" t="s">
        <v>8337</v>
      </c>
      <c r="E648" s="12" t="s">
        <v>8337</v>
      </c>
      <c r="F648" s="12" t="s">
        <v>8337</v>
      </c>
      <c r="G648" s="12" t="s">
        <v>2387</v>
      </c>
      <c r="H648" s="12" t="s">
        <v>8337</v>
      </c>
      <c r="I648" s="19">
        <f>IF(G648="No major surgery",0,G648)</f>
        <v>0</v>
      </c>
      <c r="J648" s="21" t="str" cm="1">
        <f t="array" ref="J648">_xlfn.IFS(B648&lt;18.5,"Under Weight",B648&lt;=24.9,"Normal Weight",B648&lt;=29.999,"Over Weight",B648&gt;=30,"Obesity")</f>
        <v>Obesity</v>
      </c>
      <c r="K648" s="7" t="str" cm="1">
        <f t="array" ref="K648">_xlfn.IFS(C648&lt;5.7,"Normal",C648&lt;=6.4,"Prediabetes",C648&gt;6.4,"Diabetes")</f>
        <v>Normal</v>
      </c>
    </row>
    <row r="649" spans="1:11">
      <c r="A649" s="12" t="s">
        <v>689</v>
      </c>
      <c r="B649" s="12">
        <v>45.43</v>
      </c>
      <c r="C649" s="20">
        <v>4.2300000000000004</v>
      </c>
      <c r="D649" s="12" t="s">
        <v>8338</v>
      </c>
      <c r="E649" s="12" t="s">
        <v>8337</v>
      </c>
      <c r="F649" s="12" t="s">
        <v>8338</v>
      </c>
      <c r="G649" s="12">
        <v>1</v>
      </c>
      <c r="H649" s="12" t="s">
        <v>8337</v>
      </c>
      <c r="I649" s="19">
        <f>IF(G649="No major surgery",0,G649)</f>
        <v>1</v>
      </c>
      <c r="J649" s="21" t="str" cm="1">
        <f t="array" ref="J649">_xlfn.IFS(B649&lt;18.5,"Under Weight",B649&lt;=24.9,"Normal Weight",B649&lt;=29.999,"Over Weight",B649&gt;=30,"Obesity")</f>
        <v>Obesity</v>
      </c>
      <c r="K649" s="7" t="str" cm="1">
        <f t="array" ref="K649">_xlfn.IFS(C649&lt;5.7,"Normal",C649&lt;=6.4,"Prediabetes",C649&gt;6.4,"Diabetes")</f>
        <v>Normal</v>
      </c>
    </row>
    <row r="650" spans="1:11">
      <c r="A650" s="12" t="s">
        <v>690</v>
      </c>
      <c r="B650" s="12">
        <v>32.340000000000003</v>
      </c>
      <c r="C650" s="20">
        <v>4.88</v>
      </c>
      <c r="D650" s="12" t="s">
        <v>8338</v>
      </c>
      <c r="E650" s="12" t="s">
        <v>8337</v>
      </c>
      <c r="F650" s="12" t="s">
        <v>8338</v>
      </c>
      <c r="G650" s="12">
        <v>1</v>
      </c>
      <c r="H650" s="12" t="s">
        <v>8337</v>
      </c>
      <c r="I650" s="19">
        <f>IF(G650="No major surgery",0,G650)</f>
        <v>1</v>
      </c>
      <c r="J650" s="21" t="str" cm="1">
        <f t="array" ref="J650">_xlfn.IFS(B650&lt;18.5,"Under Weight",B650&lt;=24.9,"Normal Weight",B650&lt;=29.999,"Over Weight",B650&gt;=30,"Obesity")</f>
        <v>Obesity</v>
      </c>
      <c r="K650" s="7" t="str" cm="1">
        <f t="array" ref="K650">_xlfn.IFS(C650&lt;5.7,"Normal",C650&lt;=6.4,"Prediabetes",C650&gt;6.4,"Diabetes")</f>
        <v>Normal</v>
      </c>
    </row>
    <row r="651" spans="1:11">
      <c r="A651" s="12" t="s">
        <v>691</v>
      </c>
      <c r="B651" s="12">
        <v>25.46</v>
      </c>
      <c r="C651" s="20">
        <v>9.7100000000000009</v>
      </c>
      <c r="D651" s="12" t="s">
        <v>8338</v>
      </c>
      <c r="E651" s="12" t="s">
        <v>8337</v>
      </c>
      <c r="F651" s="12" t="s">
        <v>8337</v>
      </c>
      <c r="G651" s="12">
        <v>1</v>
      </c>
      <c r="H651" s="12" t="s">
        <v>8337</v>
      </c>
      <c r="I651" s="19">
        <f>IF(G651="No major surgery",0,G651)</f>
        <v>1</v>
      </c>
      <c r="J651" s="21" t="str" cm="1">
        <f t="array" ref="J651">_xlfn.IFS(B651&lt;18.5,"Under Weight",B651&lt;=24.9,"Normal Weight",B651&lt;=29.999,"Over Weight",B651&gt;=30,"Obesity")</f>
        <v>Over Weight</v>
      </c>
      <c r="K651" s="7" t="str" cm="1">
        <f t="array" ref="K651">_xlfn.IFS(C651&lt;5.7,"Normal",C651&lt;=6.4,"Prediabetes",C651&gt;6.4,"Diabetes")</f>
        <v>Diabetes</v>
      </c>
    </row>
    <row r="652" spans="1:11">
      <c r="A652" s="12" t="s">
        <v>692</v>
      </c>
      <c r="B652" s="12">
        <v>37.145000000000003</v>
      </c>
      <c r="C652" s="20">
        <v>5.32</v>
      </c>
      <c r="D652" s="12" t="s">
        <v>8337</v>
      </c>
      <c r="E652" s="12" t="s">
        <v>8337</v>
      </c>
      <c r="F652" s="12" t="s">
        <v>8337</v>
      </c>
      <c r="G652" s="12" t="s">
        <v>2387</v>
      </c>
      <c r="H652" s="12" t="s">
        <v>8337</v>
      </c>
      <c r="I652" s="19">
        <f>IF(G652="No major surgery",0,G652)</f>
        <v>0</v>
      </c>
      <c r="J652" s="21" t="str" cm="1">
        <f t="array" ref="J652">_xlfn.IFS(B652&lt;18.5,"Under Weight",B652&lt;=24.9,"Normal Weight",B652&lt;=29.999,"Over Weight",B652&gt;=30,"Obesity")</f>
        <v>Obesity</v>
      </c>
      <c r="K652" s="7" t="str" cm="1">
        <f t="array" ref="K652">_xlfn.IFS(C652&lt;5.7,"Normal",C652&lt;=6.4,"Prediabetes",C652&gt;6.4,"Diabetes")</f>
        <v>Normal</v>
      </c>
    </row>
    <row r="653" spans="1:11">
      <c r="A653" s="12" t="s">
        <v>693</v>
      </c>
      <c r="B653" s="12">
        <v>30.8</v>
      </c>
      <c r="C653" s="20">
        <v>5.83</v>
      </c>
      <c r="D653" s="12" t="s">
        <v>8338</v>
      </c>
      <c r="E653" s="12" t="s">
        <v>8337</v>
      </c>
      <c r="F653" s="12" t="s">
        <v>8337</v>
      </c>
      <c r="G653" s="12" t="s">
        <v>2387</v>
      </c>
      <c r="H653" s="12" t="s">
        <v>8337</v>
      </c>
      <c r="I653" s="19">
        <f>IF(G653="No major surgery",0,G653)</f>
        <v>0</v>
      </c>
      <c r="J653" s="21" t="str" cm="1">
        <f t="array" ref="J653">_xlfn.IFS(B653&lt;18.5,"Under Weight",B653&lt;=24.9,"Normal Weight",B653&lt;=29.999,"Over Weight",B653&gt;=30,"Obesity")</f>
        <v>Obesity</v>
      </c>
      <c r="K653" s="7" t="str" cm="1">
        <f t="array" ref="K653">_xlfn.IFS(C653&lt;5.7,"Normal",C653&lt;=6.4,"Prediabetes",C653&gt;6.4,"Diabetes")</f>
        <v>Prediabetes</v>
      </c>
    </row>
    <row r="654" spans="1:11">
      <c r="A654" s="12" t="s">
        <v>694</v>
      </c>
      <c r="B654" s="12">
        <v>29.5</v>
      </c>
      <c r="C654" s="20">
        <v>5.54</v>
      </c>
      <c r="D654" s="12" t="s">
        <v>8338</v>
      </c>
      <c r="E654" s="12" t="s">
        <v>8337</v>
      </c>
      <c r="F654" s="12" t="s">
        <v>8337</v>
      </c>
      <c r="G654" s="12" t="s">
        <v>2387</v>
      </c>
      <c r="H654" s="12" t="s">
        <v>8337</v>
      </c>
      <c r="I654" s="19">
        <f>IF(G654="No major surgery",0,G654)</f>
        <v>0</v>
      </c>
      <c r="J654" s="21" t="str" cm="1">
        <f t="array" ref="J654">_xlfn.IFS(B654&lt;18.5,"Under Weight",B654&lt;=24.9,"Normal Weight",B654&lt;=29.999,"Over Weight",B654&gt;=30,"Obesity")</f>
        <v>Over Weight</v>
      </c>
      <c r="K654" s="7" t="str" cm="1">
        <f t="array" ref="K654">_xlfn.IFS(C654&lt;5.7,"Normal",C654&lt;=6.4,"Prediabetes",C654&gt;6.4,"Diabetes")</f>
        <v>Normal</v>
      </c>
    </row>
    <row r="655" spans="1:11">
      <c r="A655" s="12" t="s">
        <v>695</v>
      </c>
      <c r="B655" s="12">
        <v>43.39</v>
      </c>
      <c r="C655" s="20">
        <v>5.85</v>
      </c>
      <c r="D655" s="12" t="s">
        <v>8337</v>
      </c>
      <c r="E655" s="12" t="s">
        <v>8338</v>
      </c>
      <c r="F655" s="12" t="s">
        <v>8337</v>
      </c>
      <c r="G655" s="12">
        <v>1</v>
      </c>
      <c r="H655" s="12" t="s">
        <v>8337</v>
      </c>
      <c r="I655" s="19">
        <f>IF(G655="No major surgery",0,G655)</f>
        <v>1</v>
      </c>
      <c r="J655" s="21" t="str" cm="1">
        <f t="array" ref="J655">_xlfn.IFS(B655&lt;18.5,"Under Weight",B655&lt;=24.9,"Normal Weight",B655&lt;=29.999,"Over Weight",B655&gt;=30,"Obesity")</f>
        <v>Obesity</v>
      </c>
      <c r="K655" s="7" t="str" cm="1">
        <f t="array" ref="K655">_xlfn.IFS(C655&lt;5.7,"Normal",C655&lt;=6.4,"Prediabetes",C655&gt;6.4,"Diabetes")</f>
        <v>Prediabetes</v>
      </c>
    </row>
    <row r="656" spans="1:11">
      <c r="A656" s="12" t="s">
        <v>696</v>
      </c>
      <c r="B656" s="12">
        <v>15.08</v>
      </c>
      <c r="C656" s="20">
        <v>4.8499999999999996</v>
      </c>
      <c r="D656" s="12" t="s">
        <v>8338</v>
      </c>
      <c r="E656" s="12" t="s">
        <v>8337</v>
      </c>
      <c r="F656" s="12" t="s">
        <v>8338</v>
      </c>
      <c r="G656" s="12">
        <v>1</v>
      </c>
      <c r="H656" s="12" t="s">
        <v>8337</v>
      </c>
      <c r="I656" s="19">
        <f>IF(G656="No major surgery",0,G656)</f>
        <v>1</v>
      </c>
      <c r="J656" s="21" t="str" cm="1">
        <f t="array" ref="J656">_xlfn.IFS(B656&lt;18.5,"Under Weight",B656&lt;=24.9,"Normal Weight",B656&lt;=29.999,"Over Weight",B656&gt;=30,"Obesity")</f>
        <v>Under Weight</v>
      </c>
      <c r="K656" s="7" t="str" cm="1">
        <f t="array" ref="K656">_xlfn.IFS(C656&lt;5.7,"Normal",C656&lt;=6.4,"Prediabetes",C656&gt;6.4,"Diabetes")</f>
        <v>Normal</v>
      </c>
    </row>
    <row r="657" spans="1:11">
      <c r="A657" s="12" t="s">
        <v>697</v>
      </c>
      <c r="B657" s="12">
        <v>20.48</v>
      </c>
      <c r="C657" s="20">
        <v>11.09</v>
      </c>
      <c r="D657" s="12" t="s">
        <v>8337</v>
      </c>
      <c r="E657" s="12" t="s">
        <v>8337</v>
      </c>
      <c r="F657" s="12" t="s">
        <v>8337</v>
      </c>
      <c r="G657" s="12" t="s">
        <v>2387</v>
      </c>
      <c r="H657" s="12" t="s">
        <v>8337</v>
      </c>
      <c r="I657" s="19">
        <f>IF(G657="No major surgery",0,G657)</f>
        <v>0</v>
      </c>
      <c r="J657" s="21" t="str" cm="1">
        <f t="array" ref="J657">_xlfn.IFS(B657&lt;18.5,"Under Weight",B657&lt;=24.9,"Normal Weight",B657&lt;=29.999,"Over Weight",B657&gt;=30,"Obesity")</f>
        <v>Normal Weight</v>
      </c>
      <c r="K657" s="7" t="str" cm="1">
        <f t="array" ref="K657">_xlfn.IFS(C657&lt;5.7,"Normal",C657&lt;=6.4,"Prediabetes",C657&gt;6.4,"Diabetes")</f>
        <v>Diabetes</v>
      </c>
    </row>
    <row r="658" spans="1:11">
      <c r="A658" s="12" t="s">
        <v>698</v>
      </c>
      <c r="B658" s="12">
        <v>31.92</v>
      </c>
      <c r="C658" s="20">
        <v>5.12</v>
      </c>
      <c r="D658" s="12" t="s">
        <v>8338</v>
      </c>
      <c r="E658" s="12" t="s">
        <v>8337</v>
      </c>
      <c r="F658" s="12" t="s">
        <v>8337</v>
      </c>
      <c r="G658" s="12">
        <v>1</v>
      </c>
      <c r="H658" s="12" t="s">
        <v>8338</v>
      </c>
      <c r="I658" s="19">
        <f>IF(G658="No major surgery",0,G658)</f>
        <v>1</v>
      </c>
      <c r="J658" s="21" t="str" cm="1">
        <f t="array" ref="J658">_xlfn.IFS(B658&lt;18.5,"Under Weight",B658&lt;=24.9,"Normal Weight",B658&lt;=29.999,"Over Weight",B658&gt;=30,"Obesity")</f>
        <v>Obesity</v>
      </c>
      <c r="K658" s="7" t="str" cm="1">
        <f t="array" ref="K658">_xlfn.IFS(C658&lt;5.7,"Normal",C658&lt;=6.4,"Prediabetes",C658&gt;6.4,"Diabetes")</f>
        <v>Normal</v>
      </c>
    </row>
    <row r="659" spans="1:11">
      <c r="A659" s="12" t="s">
        <v>699</v>
      </c>
      <c r="B659" s="12">
        <v>34.450000000000003</v>
      </c>
      <c r="C659" s="20">
        <v>5.58</v>
      </c>
      <c r="D659" s="12" t="s">
        <v>8338</v>
      </c>
      <c r="E659" s="12" t="s">
        <v>8337</v>
      </c>
      <c r="F659" s="12" t="s">
        <v>8337</v>
      </c>
      <c r="G659" s="12" t="s">
        <v>2387</v>
      </c>
      <c r="H659" s="12" t="s">
        <v>8337</v>
      </c>
      <c r="I659" s="19">
        <f>IF(G659="No major surgery",0,G659)</f>
        <v>0</v>
      </c>
      <c r="J659" s="21" t="str" cm="1">
        <f t="array" ref="J659">_xlfn.IFS(B659&lt;18.5,"Under Weight",B659&lt;=24.9,"Normal Weight",B659&lt;=29.999,"Over Weight",B659&gt;=30,"Obesity")</f>
        <v>Obesity</v>
      </c>
      <c r="K659" s="7" t="str" cm="1">
        <f t="array" ref="K659">_xlfn.IFS(C659&lt;5.7,"Normal",C659&lt;=6.4,"Prediabetes",C659&gt;6.4,"Diabetes")</f>
        <v>Normal</v>
      </c>
    </row>
    <row r="660" spans="1:11">
      <c r="A660" s="12" t="s">
        <v>700</v>
      </c>
      <c r="B660" s="12">
        <v>34.21</v>
      </c>
      <c r="C660" s="20">
        <v>9.7200000000000006</v>
      </c>
      <c r="D660" s="12" t="s">
        <v>8338</v>
      </c>
      <c r="E660" s="12" t="s">
        <v>8337</v>
      </c>
      <c r="F660" s="12" t="s">
        <v>8337</v>
      </c>
      <c r="G660" s="12" t="s">
        <v>2387</v>
      </c>
      <c r="H660" s="12" t="s">
        <v>8337</v>
      </c>
      <c r="I660" s="19">
        <f>IF(G660="No major surgery",0,G660)</f>
        <v>0</v>
      </c>
      <c r="J660" s="21" t="str" cm="1">
        <f t="array" ref="J660">_xlfn.IFS(B660&lt;18.5,"Under Weight",B660&lt;=24.9,"Normal Weight",B660&lt;=29.999,"Over Weight",B660&gt;=30,"Obesity")</f>
        <v>Obesity</v>
      </c>
      <c r="K660" s="7" t="str" cm="1">
        <f t="array" ref="K660">_xlfn.IFS(C660&lt;5.7,"Normal",C660&lt;=6.4,"Prediabetes",C660&gt;6.4,"Diabetes")</f>
        <v>Diabetes</v>
      </c>
    </row>
    <row r="661" spans="1:11">
      <c r="A661" s="12" t="s">
        <v>701</v>
      </c>
      <c r="B661" s="12">
        <v>28.8</v>
      </c>
      <c r="C661" s="20">
        <v>11.41</v>
      </c>
      <c r="D661" s="12" t="s">
        <v>8338</v>
      </c>
      <c r="E661" s="12" t="s">
        <v>8337</v>
      </c>
      <c r="F661" s="12" t="s">
        <v>8337</v>
      </c>
      <c r="G661" s="12" t="s">
        <v>2387</v>
      </c>
      <c r="H661" s="12" t="s">
        <v>8337</v>
      </c>
      <c r="I661" s="19">
        <f>IF(G661="No major surgery",0,G661)</f>
        <v>0</v>
      </c>
      <c r="J661" s="21" t="str" cm="1">
        <f t="array" ref="J661">_xlfn.IFS(B661&lt;18.5,"Under Weight",B661&lt;=24.9,"Normal Weight",B661&lt;=29.999,"Over Weight",B661&gt;=30,"Obesity")</f>
        <v>Over Weight</v>
      </c>
      <c r="K661" s="7" t="str" cm="1">
        <f t="array" ref="K661">_xlfn.IFS(C661&lt;5.7,"Normal",C661&lt;=6.4,"Prediabetes",C661&gt;6.4,"Diabetes")</f>
        <v>Diabetes</v>
      </c>
    </row>
    <row r="662" spans="1:11">
      <c r="A662" s="12" t="s">
        <v>702</v>
      </c>
      <c r="B662" s="12">
        <v>31.74</v>
      </c>
      <c r="C662" s="20">
        <v>4.46</v>
      </c>
      <c r="D662" s="12" t="s">
        <v>8337</v>
      </c>
      <c r="E662" s="12" t="s">
        <v>8337</v>
      </c>
      <c r="F662" s="12" t="s">
        <v>8338</v>
      </c>
      <c r="G662" s="12">
        <v>1</v>
      </c>
      <c r="H662" s="12" t="s">
        <v>8337</v>
      </c>
      <c r="I662" s="19">
        <f>IF(G662="No major surgery",0,G662)</f>
        <v>1</v>
      </c>
      <c r="J662" s="21" t="str" cm="1">
        <f t="array" ref="J662">_xlfn.IFS(B662&lt;18.5,"Under Weight",B662&lt;=24.9,"Normal Weight",B662&lt;=29.999,"Over Weight",B662&gt;=30,"Obesity")</f>
        <v>Obesity</v>
      </c>
      <c r="K662" s="7" t="str" cm="1">
        <f t="array" ref="K662">_xlfn.IFS(C662&lt;5.7,"Normal",C662&lt;=6.4,"Prediabetes",C662&gt;6.4,"Diabetes")</f>
        <v>Normal</v>
      </c>
    </row>
    <row r="663" spans="1:11">
      <c r="A663" s="12" t="s">
        <v>703</v>
      </c>
      <c r="B663" s="12">
        <v>21.78</v>
      </c>
      <c r="C663" s="20">
        <v>9.31</v>
      </c>
      <c r="D663" s="12" t="s">
        <v>8338</v>
      </c>
      <c r="E663" s="12" t="s">
        <v>8337</v>
      </c>
      <c r="F663" s="12" t="s">
        <v>8337</v>
      </c>
      <c r="G663" s="12" t="s">
        <v>2387</v>
      </c>
      <c r="H663" s="12" t="s">
        <v>8337</v>
      </c>
      <c r="I663" s="19">
        <f>IF(G663="No major surgery",0,G663)</f>
        <v>0</v>
      </c>
      <c r="J663" s="21" t="str" cm="1">
        <f t="array" ref="J663">_xlfn.IFS(B663&lt;18.5,"Under Weight",B663&lt;=24.9,"Normal Weight",B663&lt;=29.999,"Over Weight",B663&gt;=30,"Obesity")</f>
        <v>Normal Weight</v>
      </c>
      <c r="K663" s="7" t="str" cm="1">
        <f t="array" ref="K663">_xlfn.IFS(C663&lt;5.7,"Normal",C663&lt;=6.4,"Prediabetes",C663&gt;6.4,"Diabetes")</f>
        <v>Diabetes</v>
      </c>
    </row>
    <row r="664" spans="1:11">
      <c r="A664" s="12" t="s">
        <v>704</v>
      </c>
      <c r="B664" s="12">
        <v>23.75</v>
      </c>
      <c r="C664" s="20">
        <v>5.03</v>
      </c>
      <c r="D664" s="12" t="s">
        <v>8337</v>
      </c>
      <c r="E664" s="12" t="s">
        <v>8337</v>
      </c>
      <c r="F664" s="12" t="s">
        <v>8337</v>
      </c>
      <c r="G664" s="12">
        <v>1</v>
      </c>
      <c r="H664" s="12" t="s">
        <v>8337</v>
      </c>
      <c r="I664" s="19">
        <f>IF(G664="No major surgery",0,G664)</f>
        <v>1</v>
      </c>
      <c r="J664" s="21" t="str" cm="1">
        <f t="array" ref="J664">_xlfn.IFS(B664&lt;18.5,"Under Weight",B664&lt;=24.9,"Normal Weight",B664&lt;=29.999,"Over Weight",B664&gt;=30,"Obesity")</f>
        <v>Normal Weight</v>
      </c>
      <c r="K664" s="7" t="str" cm="1">
        <f t="array" ref="K664">_xlfn.IFS(C664&lt;5.7,"Normal",C664&lt;=6.4,"Prediabetes",C664&gt;6.4,"Diabetes")</f>
        <v>Normal</v>
      </c>
    </row>
    <row r="665" spans="1:11">
      <c r="A665" s="12" t="s">
        <v>705</v>
      </c>
      <c r="B665" s="12">
        <v>33.21</v>
      </c>
      <c r="C665" s="20">
        <v>5.07</v>
      </c>
      <c r="D665" s="12" t="s">
        <v>8338</v>
      </c>
      <c r="E665" s="12" t="s">
        <v>8337</v>
      </c>
      <c r="F665" s="12" t="s">
        <v>8337</v>
      </c>
      <c r="G665" s="12">
        <v>1</v>
      </c>
      <c r="H665" s="12" t="s">
        <v>8337</v>
      </c>
      <c r="I665" s="19">
        <f>IF(G665="No major surgery",0,G665)</f>
        <v>1</v>
      </c>
      <c r="J665" s="21" t="str" cm="1">
        <f t="array" ref="J665">_xlfn.IFS(B665&lt;18.5,"Under Weight",B665&lt;=24.9,"Normal Weight",B665&lt;=29.999,"Over Weight",B665&gt;=30,"Obesity")</f>
        <v>Obesity</v>
      </c>
      <c r="K665" s="7" t="str" cm="1">
        <f t="array" ref="K665">_xlfn.IFS(C665&lt;5.7,"Normal",C665&lt;=6.4,"Prediabetes",C665&gt;6.4,"Diabetes")</f>
        <v>Normal</v>
      </c>
    </row>
    <row r="666" spans="1:11">
      <c r="A666" s="12" t="s">
        <v>706</v>
      </c>
      <c r="B666" s="12">
        <v>17.7</v>
      </c>
      <c r="C666" s="20">
        <v>10.42</v>
      </c>
      <c r="D666" s="12" t="s">
        <v>8338</v>
      </c>
      <c r="E666" s="12" t="s">
        <v>8337</v>
      </c>
      <c r="F666" s="12" t="s">
        <v>8337</v>
      </c>
      <c r="G666" s="12">
        <v>2</v>
      </c>
      <c r="H666" s="12" t="s">
        <v>8337</v>
      </c>
      <c r="I666" s="19">
        <f>IF(G666="No major surgery",0,G666)</f>
        <v>2</v>
      </c>
      <c r="J666" s="21" t="str" cm="1">
        <f t="array" ref="J666">_xlfn.IFS(B666&lt;18.5,"Under Weight",B666&lt;=24.9,"Normal Weight",B666&lt;=29.999,"Over Weight",B666&gt;=30,"Obesity")</f>
        <v>Under Weight</v>
      </c>
      <c r="K666" s="7" t="str" cm="1">
        <f t="array" ref="K666">_xlfn.IFS(C666&lt;5.7,"Normal",C666&lt;=6.4,"Prediabetes",C666&gt;6.4,"Diabetes")</f>
        <v>Diabetes</v>
      </c>
    </row>
    <row r="667" spans="1:11">
      <c r="A667" s="12" t="s">
        <v>707</v>
      </c>
      <c r="B667" s="12">
        <v>17.2</v>
      </c>
      <c r="C667" s="20">
        <v>6.45</v>
      </c>
      <c r="D667" s="12" t="s">
        <v>8337</v>
      </c>
      <c r="E667" s="12" t="s">
        <v>8337</v>
      </c>
      <c r="F667" s="12" t="s">
        <v>8337</v>
      </c>
      <c r="G667" s="12">
        <v>2</v>
      </c>
      <c r="H667" s="12" t="s">
        <v>8337</v>
      </c>
      <c r="I667" s="19">
        <f>IF(G667="No major surgery",0,G667)</f>
        <v>2</v>
      </c>
      <c r="J667" s="21" t="str" cm="1">
        <f t="array" ref="J667">_xlfn.IFS(B667&lt;18.5,"Under Weight",B667&lt;=24.9,"Normal Weight",B667&lt;=29.999,"Over Weight",B667&gt;=30,"Obesity")</f>
        <v>Under Weight</v>
      </c>
      <c r="K667" s="7" t="str" cm="1">
        <f t="array" ref="K667">_xlfn.IFS(C667&lt;5.7,"Normal",C667&lt;=6.4,"Prediabetes",C667&gt;6.4,"Diabetes")</f>
        <v>Diabetes</v>
      </c>
    </row>
    <row r="668" spans="1:11">
      <c r="A668" s="12" t="s">
        <v>708</v>
      </c>
      <c r="B668" s="12">
        <v>19.21</v>
      </c>
      <c r="C668" s="20">
        <v>5.52</v>
      </c>
      <c r="D668" s="12" t="s">
        <v>8337</v>
      </c>
      <c r="E668" s="12" t="s">
        <v>8337</v>
      </c>
      <c r="F668" s="12" t="s">
        <v>8337</v>
      </c>
      <c r="G668" s="12">
        <v>2</v>
      </c>
      <c r="H668" s="12" t="s">
        <v>8337</v>
      </c>
      <c r="I668" s="19">
        <f>IF(G668="No major surgery",0,G668)</f>
        <v>2</v>
      </c>
      <c r="J668" s="21" t="str" cm="1">
        <f t="array" ref="J668">_xlfn.IFS(B668&lt;18.5,"Under Weight",B668&lt;=24.9,"Normal Weight",B668&lt;=29.999,"Over Weight",B668&gt;=30,"Obesity")</f>
        <v>Normal Weight</v>
      </c>
      <c r="K668" s="7" t="str" cm="1">
        <f t="array" ref="K668">_xlfn.IFS(C668&lt;5.7,"Normal",C668&lt;=6.4,"Prediabetes",C668&gt;6.4,"Diabetes")</f>
        <v>Normal</v>
      </c>
    </row>
    <row r="669" spans="1:11">
      <c r="A669" s="12" t="s">
        <v>709</v>
      </c>
      <c r="B669" s="12">
        <v>39.9</v>
      </c>
      <c r="C669" s="20">
        <v>11.32</v>
      </c>
      <c r="D669" s="12" t="s">
        <v>8337</v>
      </c>
      <c r="E669" s="12" t="s">
        <v>8337</v>
      </c>
      <c r="F669" s="12" t="s">
        <v>8337</v>
      </c>
      <c r="G669" s="12" t="s">
        <v>2387</v>
      </c>
      <c r="H669" s="12" t="s">
        <v>8338</v>
      </c>
      <c r="I669" s="19">
        <f>IF(G669="No major surgery",0,G669)</f>
        <v>0</v>
      </c>
      <c r="J669" s="21" t="str" cm="1">
        <f t="array" ref="J669">_xlfn.IFS(B669&lt;18.5,"Under Weight",B669&lt;=24.9,"Normal Weight",B669&lt;=29.999,"Over Weight",B669&gt;=30,"Obesity")</f>
        <v>Obesity</v>
      </c>
      <c r="K669" s="7" t="str" cm="1">
        <f t="array" ref="K669">_xlfn.IFS(C669&lt;5.7,"Normal",C669&lt;=6.4,"Prediabetes",C669&gt;6.4,"Diabetes")</f>
        <v>Diabetes</v>
      </c>
    </row>
    <row r="670" spans="1:11">
      <c r="A670" s="12" t="s">
        <v>710</v>
      </c>
      <c r="B670" s="12">
        <v>39.799999999999997</v>
      </c>
      <c r="C670" s="20">
        <v>10.54</v>
      </c>
      <c r="D670" s="12" t="s">
        <v>8338</v>
      </c>
      <c r="E670" s="12" t="s">
        <v>8337</v>
      </c>
      <c r="F670" s="12" t="s">
        <v>8337</v>
      </c>
      <c r="G670" s="12">
        <v>2</v>
      </c>
      <c r="H670" s="12" t="s">
        <v>8338</v>
      </c>
      <c r="I670" s="19">
        <f>IF(G670="No major surgery",0,G670)</f>
        <v>2</v>
      </c>
      <c r="J670" s="21" t="str" cm="1">
        <f t="array" ref="J670">_xlfn.IFS(B670&lt;18.5,"Under Weight",B670&lt;=24.9,"Normal Weight",B670&lt;=29.999,"Over Weight",B670&gt;=30,"Obesity")</f>
        <v>Obesity</v>
      </c>
      <c r="K670" s="7" t="str" cm="1">
        <f t="array" ref="K670">_xlfn.IFS(C670&lt;5.7,"Normal",C670&lt;=6.4,"Prediabetes",C670&gt;6.4,"Diabetes")</f>
        <v>Diabetes</v>
      </c>
    </row>
    <row r="671" spans="1:11">
      <c r="A671" s="12" t="s">
        <v>711</v>
      </c>
      <c r="B671" s="12">
        <v>23.2</v>
      </c>
      <c r="C671" s="20">
        <v>4.41</v>
      </c>
      <c r="D671" s="12" t="s">
        <v>8337</v>
      </c>
      <c r="E671" s="12" t="s">
        <v>8337</v>
      </c>
      <c r="F671" s="12" t="s">
        <v>8338</v>
      </c>
      <c r="G671" s="12">
        <v>1</v>
      </c>
      <c r="H671" s="12" t="s">
        <v>8337</v>
      </c>
      <c r="I671" s="19">
        <f>IF(G671="No major surgery",0,G671)</f>
        <v>1</v>
      </c>
      <c r="J671" s="21" t="str" cm="1">
        <f t="array" ref="J671">_xlfn.IFS(B671&lt;18.5,"Under Weight",B671&lt;=24.9,"Normal Weight",B671&lt;=29.999,"Over Weight",B671&gt;=30,"Obesity")</f>
        <v>Normal Weight</v>
      </c>
      <c r="K671" s="7" t="str" cm="1">
        <f t="array" ref="K671">_xlfn.IFS(C671&lt;5.7,"Normal",C671&lt;=6.4,"Prediabetes",C671&gt;6.4,"Diabetes")</f>
        <v>Normal</v>
      </c>
    </row>
    <row r="672" spans="1:11">
      <c r="A672" s="12" t="s">
        <v>712</v>
      </c>
      <c r="B672" s="12">
        <v>32.5</v>
      </c>
      <c r="C672" s="20">
        <v>4.6900000000000004</v>
      </c>
      <c r="D672" s="12" t="s">
        <v>8338</v>
      </c>
      <c r="E672" s="12" t="s">
        <v>8337</v>
      </c>
      <c r="F672" s="12" t="s">
        <v>8338</v>
      </c>
      <c r="G672" s="12">
        <v>1</v>
      </c>
      <c r="H672" s="12" t="s">
        <v>8337</v>
      </c>
      <c r="I672" s="19">
        <f>IF(G672="No major surgery",0,G672)</f>
        <v>1</v>
      </c>
      <c r="J672" s="21" t="str" cm="1">
        <f t="array" ref="J672">_xlfn.IFS(B672&lt;18.5,"Under Weight",B672&lt;=24.9,"Normal Weight",B672&lt;=29.999,"Over Weight",B672&gt;=30,"Obesity")</f>
        <v>Obesity</v>
      </c>
      <c r="K672" s="7" t="str" cm="1">
        <f t="array" ref="K672">_xlfn.IFS(C672&lt;5.7,"Normal",C672&lt;=6.4,"Prediabetes",C672&gt;6.4,"Diabetes")</f>
        <v>Normal</v>
      </c>
    </row>
    <row r="673" spans="1:11">
      <c r="A673" s="12" t="s">
        <v>713</v>
      </c>
      <c r="B673" s="12">
        <v>20.9</v>
      </c>
      <c r="C673" s="20">
        <v>6.94</v>
      </c>
      <c r="D673" s="12" t="s">
        <v>8337</v>
      </c>
      <c r="E673" s="12" t="s">
        <v>8337</v>
      </c>
      <c r="F673" s="12" t="s">
        <v>8337</v>
      </c>
      <c r="G673" s="12" t="s">
        <v>2387</v>
      </c>
      <c r="H673" s="12" t="s">
        <v>8337</v>
      </c>
      <c r="I673" s="19">
        <f>IF(G673="No major surgery",0,G673)</f>
        <v>0</v>
      </c>
      <c r="J673" s="21" t="str" cm="1">
        <f t="array" ref="J673">_xlfn.IFS(B673&lt;18.5,"Under Weight",B673&lt;=24.9,"Normal Weight",B673&lt;=29.999,"Over Weight",B673&gt;=30,"Obesity")</f>
        <v>Normal Weight</v>
      </c>
      <c r="K673" s="7" t="str" cm="1">
        <f t="array" ref="K673">_xlfn.IFS(C673&lt;5.7,"Normal",C673&lt;=6.4,"Prediabetes",C673&gt;6.4,"Diabetes")</f>
        <v>Diabetes</v>
      </c>
    </row>
    <row r="674" spans="1:11">
      <c r="A674" s="12" t="s">
        <v>714</v>
      </c>
      <c r="B674" s="12">
        <v>19.11</v>
      </c>
      <c r="C674" s="20">
        <v>4.3499999999999996</v>
      </c>
      <c r="D674" s="12" t="s">
        <v>8337</v>
      </c>
      <c r="E674" s="12" t="s">
        <v>8337</v>
      </c>
      <c r="F674" s="12" t="s">
        <v>8337</v>
      </c>
      <c r="G674" s="12">
        <v>2</v>
      </c>
      <c r="H674" s="12" t="s">
        <v>8337</v>
      </c>
      <c r="I674" s="19">
        <f>IF(G674="No major surgery",0,G674)</f>
        <v>2</v>
      </c>
      <c r="J674" s="21" t="str" cm="1">
        <f t="array" ref="J674">_xlfn.IFS(B674&lt;18.5,"Under Weight",B674&lt;=24.9,"Normal Weight",B674&lt;=29.999,"Over Weight",B674&gt;=30,"Obesity")</f>
        <v>Normal Weight</v>
      </c>
      <c r="K674" s="7" t="str" cm="1">
        <f t="array" ref="K674">_xlfn.IFS(C674&lt;5.7,"Normal",C674&lt;=6.4,"Prediabetes",C674&gt;6.4,"Diabetes")</f>
        <v>Normal</v>
      </c>
    </row>
    <row r="675" spans="1:11">
      <c r="A675" s="12" t="s">
        <v>715</v>
      </c>
      <c r="B675" s="12">
        <v>31.17</v>
      </c>
      <c r="C675" s="20">
        <v>5.28</v>
      </c>
      <c r="D675" s="12" t="s">
        <v>8337</v>
      </c>
      <c r="E675" s="12" t="s">
        <v>8337</v>
      </c>
      <c r="F675" s="12" t="s">
        <v>8337</v>
      </c>
      <c r="G675" s="12">
        <v>1</v>
      </c>
      <c r="H675" s="12" t="s">
        <v>8337</v>
      </c>
      <c r="I675" s="19">
        <f>IF(G675="No major surgery",0,G675)</f>
        <v>1</v>
      </c>
      <c r="J675" s="21" t="str" cm="1">
        <f t="array" ref="J675">_xlfn.IFS(B675&lt;18.5,"Under Weight",B675&lt;=24.9,"Normal Weight",B675&lt;=29.999,"Over Weight",B675&gt;=30,"Obesity")</f>
        <v>Obesity</v>
      </c>
      <c r="K675" s="7" t="str" cm="1">
        <f t="array" ref="K675">_xlfn.IFS(C675&lt;5.7,"Normal",C675&lt;=6.4,"Prediabetes",C675&gt;6.4,"Diabetes")</f>
        <v>Normal</v>
      </c>
    </row>
    <row r="676" spans="1:11">
      <c r="A676" s="12" t="s">
        <v>716</v>
      </c>
      <c r="B676" s="12">
        <v>36.08</v>
      </c>
      <c r="C676" s="20">
        <v>4.29</v>
      </c>
      <c r="D676" s="12" t="s">
        <v>8337</v>
      </c>
      <c r="E676" s="12" t="s">
        <v>8337</v>
      </c>
      <c r="F676" s="12" t="s">
        <v>8337</v>
      </c>
      <c r="G676" s="12" t="s">
        <v>2387</v>
      </c>
      <c r="H676" s="12" t="s">
        <v>8337</v>
      </c>
      <c r="I676" s="19">
        <f>IF(G676="No major surgery",0,G676)</f>
        <v>0</v>
      </c>
      <c r="J676" s="21" t="str" cm="1">
        <f t="array" ref="J676">_xlfn.IFS(B676&lt;18.5,"Under Weight",B676&lt;=24.9,"Normal Weight",B676&lt;=29.999,"Over Weight",B676&gt;=30,"Obesity")</f>
        <v>Obesity</v>
      </c>
      <c r="K676" s="7" t="str" cm="1">
        <f t="array" ref="K676">_xlfn.IFS(C676&lt;5.7,"Normal",C676&lt;=6.4,"Prediabetes",C676&gt;6.4,"Diabetes")</f>
        <v>Normal</v>
      </c>
    </row>
    <row r="677" spans="1:11">
      <c r="A677" s="12" t="s">
        <v>717</v>
      </c>
      <c r="B677" s="12">
        <v>28.024999999999999</v>
      </c>
      <c r="C677" s="20">
        <v>5.69</v>
      </c>
      <c r="D677" s="12" t="s">
        <v>8338</v>
      </c>
      <c r="E677" s="12" t="s">
        <v>8337</v>
      </c>
      <c r="F677" s="12" t="s">
        <v>8337</v>
      </c>
      <c r="G677" s="12" t="s">
        <v>2387</v>
      </c>
      <c r="H677" s="12" t="s">
        <v>8337</v>
      </c>
      <c r="I677" s="19">
        <f>IF(G677="No major surgery",0,G677)</f>
        <v>0</v>
      </c>
      <c r="J677" s="21" t="str" cm="1">
        <f t="array" ref="J677">_xlfn.IFS(B677&lt;18.5,"Under Weight",B677&lt;=24.9,"Normal Weight",B677&lt;=29.999,"Over Weight",B677&gt;=30,"Obesity")</f>
        <v>Over Weight</v>
      </c>
      <c r="K677" s="7" t="str" cm="1">
        <f t="array" ref="K677">_xlfn.IFS(C677&lt;5.7,"Normal",C677&lt;=6.4,"Prediabetes",C677&gt;6.4,"Diabetes")</f>
        <v>Normal</v>
      </c>
    </row>
    <row r="678" spans="1:11">
      <c r="A678" s="12" t="s">
        <v>718</v>
      </c>
      <c r="B678" s="12">
        <v>24.32</v>
      </c>
      <c r="C678" s="20">
        <v>5.56</v>
      </c>
      <c r="D678" s="12" t="s">
        <v>8338</v>
      </c>
      <c r="E678" s="12" t="s">
        <v>8337</v>
      </c>
      <c r="F678" s="12" t="s">
        <v>8337</v>
      </c>
      <c r="G678" s="12" t="s">
        <v>2387</v>
      </c>
      <c r="H678" s="12" t="s">
        <v>8337</v>
      </c>
      <c r="I678" s="19">
        <f>IF(G678="No major surgery",0,G678)</f>
        <v>0</v>
      </c>
      <c r="J678" s="21" t="str" cm="1">
        <f t="array" ref="J678">_xlfn.IFS(B678&lt;18.5,"Under Weight",B678&lt;=24.9,"Normal Weight",B678&lt;=29.999,"Over Weight",B678&gt;=30,"Obesity")</f>
        <v>Normal Weight</v>
      </c>
      <c r="K678" s="7" t="str" cm="1">
        <f t="array" ref="K678">_xlfn.IFS(C678&lt;5.7,"Normal",C678&lt;=6.4,"Prediabetes",C678&gt;6.4,"Diabetes")</f>
        <v>Normal</v>
      </c>
    </row>
    <row r="679" spans="1:11">
      <c r="A679" s="12" t="s">
        <v>719</v>
      </c>
      <c r="B679" s="12">
        <v>38</v>
      </c>
      <c r="C679" s="20">
        <v>5.41</v>
      </c>
      <c r="D679" s="12" t="s">
        <v>8338</v>
      </c>
      <c r="E679" s="12" t="s">
        <v>8337</v>
      </c>
      <c r="F679" s="12" t="s">
        <v>8337</v>
      </c>
      <c r="G679" s="12">
        <v>1</v>
      </c>
      <c r="H679" s="12" t="s">
        <v>8337</v>
      </c>
      <c r="I679" s="19">
        <f>IF(G679="No major surgery",0,G679)</f>
        <v>1</v>
      </c>
      <c r="J679" s="21" t="str" cm="1">
        <f t="array" ref="J679">_xlfn.IFS(B679&lt;18.5,"Under Weight",B679&lt;=24.9,"Normal Weight",B679&lt;=29.999,"Over Weight",B679&gt;=30,"Obesity")</f>
        <v>Obesity</v>
      </c>
      <c r="K679" s="7" t="str" cm="1">
        <f t="array" ref="K679">_xlfn.IFS(C679&lt;5.7,"Normal",C679&lt;=6.4,"Prediabetes",C679&gt;6.4,"Diabetes")</f>
        <v>Normal</v>
      </c>
    </row>
    <row r="680" spans="1:11">
      <c r="A680" s="12" t="s">
        <v>720</v>
      </c>
      <c r="B680" s="12">
        <v>31.6</v>
      </c>
      <c r="C680" s="20">
        <v>10.85</v>
      </c>
      <c r="D680" s="12" t="s">
        <v>8338</v>
      </c>
      <c r="E680" s="12" t="s">
        <v>8337</v>
      </c>
      <c r="F680" s="12" t="s">
        <v>8337</v>
      </c>
      <c r="G680" s="12" t="s">
        <v>2387</v>
      </c>
      <c r="H680" s="12" t="s">
        <v>8337</v>
      </c>
      <c r="I680" s="19">
        <f>IF(G680="No major surgery",0,G680)</f>
        <v>0</v>
      </c>
      <c r="J680" s="21" t="str" cm="1">
        <f t="array" ref="J680">_xlfn.IFS(B680&lt;18.5,"Under Weight",B680&lt;=24.9,"Normal Weight",B680&lt;=29.999,"Over Weight",B680&gt;=30,"Obesity")</f>
        <v>Obesity</v>
      </c>
      <c r="K680" s="7" t="str" cm="1">
        <f t="array" ref="K680">_xlfn.IFS(C680&lt;5.7,"Normal",C680&lt;=6.4,"Prediabetes",C680&gt;6.4,"Diabetes")</f>
        <v>Diabetes</v>
      </c>
    </row>
    <row r="681" spans="1:11">
      <c r="A681" s="12" t="s">
        <v>721</v>
      </c>
      <c r="B681" s="12">
        <v>42.82</v>
      </c>
      <c r="C681" s="20">
        <v>4.21</v>
      </c>
      <c r="D681" s="12" t="s">
        <v>8337</v>
      </c>
      <c r="E681" s="12" t="s">
        <v>8337</v>
      </c>
      <c r="F681" s="12" t="s">
        <v>8337</v>
      </c>
      <c r="G681" s="12" t="s">
        <v>2387</v>
      </c>
      <c r="H681" s="12" t="s">
        <v>8338</v>
      </c>
      <c r="I681" s="19">
        <f>IF(G681="No major surgery",0,G681)</f>
        <v>0</v>
      </c>
      <c r="J681" s="21" t="str" cm="1">
        <f t="array" ref="J681">_xlfn.IFS(B681&lt;18.5,"Under Weight",B681&lt;=24.9,"Normal Weight",B681&lt;=29.999,"Over Weight",B681&gt;=30,"Obesity")</f>
        <v>Obesity</v>
      </c>
      <c r="K681" s="7" t="str" cm="1">
        <f t="array" ref="K681">_xlfn.IFS(C681&lt;5.7,"Normal",C681&lt;=6.4,"Prediabetes",C681&gt;6.4,"Diabetes")</f>
        <v>Normal</v>
      </c>
    </row>
    <row r="682" spans="1:11">
      <c r="A682" s="12" t="s">
        <v>722</v>
      </c>
      <c r="B682" s="12">
        <v>31.02</v>
      </c>
      <c r="C682" s="20">
        <v>11.63</v>
      </c>
      <c r="D682" s="12" t="s">
        <v>8338</v>
      </c>
      <c r="E682" s="12" t="s">
        <v>8337</v>
      </c>
      <c r="F682" s="12" t="s">
        <v>8337</v>
      </c>
      <c r="G682" s="12" t="s">
        <v>2387</v>
      </c>
      <c r="H682" s="12" t="s">
        <v>8337</v>
      </c>
      <c r="I682" s="19">
        <f>IF(G682="No major surgery",0,G682)</f>
        <v>0</v>
      </c>
      <c r="J682" s="21" t="str" cm="1">
        <f t="array" ref="J682">_xlfn.IFS(B682&lt;18.5,"Under Weight",B682&lt;=24.9,"Normal Weight",B682&lt;=29.999,"Over Weight",B682&gt;=30,"Obesity")</f>
        <v>Obesity</v>
      </c>
      <c r="K682" s="7" t="str" cm="1">
        <f t="array" ref="K682">_xlfn.IFS(C682&lt;5.7,"Normal",C682&lt;=6.4,"Prediabetes",C682&gt;6.4,"Diabetes")</f>
        <v>Diabetes</v>
      </c>
    </row>
    <row r="683" spans="1:11">
      <c r="A683" s="12" t="s">
        <v>723</v>
      </c>
      <c r="B683" s="12">
        <v>29.26</v>
      </c>
      <c r="C683" s="20">
        <v>5.68</v>
      </c>
      <c r="D683" s="12" t="s">
        <v>8338</v>
      </c>
      <c r="E683" s="12" t="s">
        <v>8337</v>
      </c>
      <c r="F683" s="12" t="s">
        <v>8337</v>
      </c>
      <c r="G683" s="12">
        <v>1</v>
      </c>
      <c r="H683" s="12" t="s">
        <v>8337</v>
      </c>
      <c r="I683" s="19">
        <f>IF(G683="No major surgery",0,G683)</f>
        <v>1</v>
      </c>
      <c r="J683" s="21" t="str" cm="1">
        <f t="array" ref="J683">_xlfn.IFS(B683&lt;18.5,"Under Weight",B683&lt;=24.9,"Normal Weight",B683&lt;=29.999,"Over Weight",B683&gt;=30,"Obesity")</f>
        <v>Over Weight</v>
      </c>
      <c r="K683" s="7" t="str" cm="1">
        <f t="array" ref="K683">_xlfn.IFS(C683&lt;5.7,"Normal",C683&lt;=6.4,"Prediabetes",C683&gt;6.4,"Diabetes")</f>
        <v>Normal</v>
      </c>
    </row>
    <row r="684" spans="1:11">
      <c r="A684" s="12" t="s">
        <v>724</v>
      </c>
      <c r="B684" s="12">
        <v>15.09</v>
      </c>
      <c r="C684" s="20">
        <v>7.59</v>
      </c>
      <c r="D684" s="12" t="s">
        <v>8338</v>
      </c>
      <c r="E684" s="12" t="s">
        <v>8337</v>
      </c>
      <c r="F684" s="12" t="s">
        <v>8337</v>
      </c>
      <c r="G684" s="12">
        <v>2</v>
      </c>
      <c r="H684" s="12" t="s">
        <v>8337</v>
      </c>
      <c r="I684" s="19">
        <f>IF(G684="No major surgery",0,G684)</f>
        <v>2</v>
      </c>
      <c r="J684" s="21" t="str" cm="1">
        <f t="array" ref="J684">_xlfn.IFS(B684&lt;18.5,"Under Weight",B684&lt;=24.9,"Normal Weight",B684&lt;=29.999,"Over Weight",B684&gt;=30,"Obesity")</f>
        <v>Under Weight</v>
      </c>
      <c r="K684" s="7" t="str" cm="1">
        <f t="array" ref="K684">_xlfn.IFS(C684&lt;5.7,"Normal",C684&lt;=6.4,"Prediabetes",C684&gt;6.4,"Diabetes")</f>
        <v>Diabetes</v>
      </c>
    </row>
    <row r="685" spans="1:11">
      <c r="A685" s="12" t="s">
        <v>725</v>
      </c>
      <c r="B685" s="12">
        <v>22.63</v>
      </c>
      <c r="C685" s="20">
        <v>5.09</v>
      </c>
      <c r="D685" s="12" t="s">
        <v>8338</v>
      </c>
      <c r="E685" s="12" t="s">
        <v>8337</v>
      </c>
      <c r="F685" s="12" t="s">
        <v>8337</v>
      </c>
      <c r="G685" s="12" t="s">
        <v>2387</v>
      </c>
      <c r="H685" s="12" t="s">
        <v>8337</v>
      </c>
      <c r="I685" s="19">
        <f>IF(G685="No major surgery",0,G685)</f>
        <v>0</v>
      </c>
      <c r="J685" s="21" t="str" cm="1">
        <f t="array" ref="J685">_xlfn.IFS(B685&lt;18.5,"Under Weight",B685&lt;=24.9,"Normal Weight",B685&lt;=29.999,"Over Weight",B685&gt;=30,"Obesity")</f>
        <v>Normal Weight</v>
      </c>
      <c r="K685" s="7" t="str" cm="1">
        <f t="array" ref="K685">_xlfn.IFS(C685&lt;5.7,"Normal",C685&lt;=6.4,"Prediabetes",C685&gt;6.4,"Diabetes")</f>
        <v>Normal</v>
      </c>
    </row>
    <row r="686" spans="1:11">
      <c r="A686" s="12" t="s">
        <v>726</v>
      </c>
      <c r="B686" s="12">
        <v>23.46</v>
      </c>
      <c r="C686" s="20">
        <v>4.21</v>
      </c>
      <c r="D686" s="12" t="s">
        <v>8337</v>
      </c>
      <c r="E686" s="12" t="s">
        <v>8337</v>
      </c>
      <c r="F686" s="12" t="s">
        <v>8337</v>
      </c>
      <c r="G686" s="12">
        <v>1</v>
      </c>
      <c r="H686" s="12" t="s">
        <v>8337</v>
      </c>
      <c r="I686" s="19">
        <f>IF(G686="No major surgery",0,G686)</f>
        <v>1</v>
      </c>
      <c r="J686" s="21" t="str" cm="1">
        <f t="array" ref="J686">_xlfn.IFS(B686&lt;18.5,"Under Weight",B686&lt;=24.9,"Normal Weight",B686&lt;=29.999,"Over Weight",B686&gt;=30,"Obesity")</f>
        <v>Normal Weight</v>
      </c>
      <c r="K686" s="7" t="str" cm="1">
        <f t="array" ref="K686">_xlfn.IFS(C686&lt;5.7,"Normal",C686&lt;=6.4,"Prediabetes",C686&gt;6.4,"Diabetes")</f>
        <v>Normal</v>
      </c>
    </row>
    <row r="687" spans="1:11">
      <c r="A687" s="12" t="s">
        <v>727</v>
      </c>
      <c r="B687" s="12">
        <v>22.56</v>
      </c>
      <c r="C687" s="20">
        <v>4.34</v>
      </c>
      <c r="D687" s="12" t="s">
        <v>8338</v>
      </c>
      <c r="E687" s="12" t="s">
        <v>8337</v>
      </c>
      <c r="F687" s="12" t="s">
        <v>8337</v>
      </c>
      <c r="G687" s="12" t="s">
        <v>2387</v>
      </c>
      <c r="H687" s="12" t="s">
        <v>8337</v>
      </c>
      <c r="I687" s="19">
        <f>IF(G687="No major surgery",0,G687)</f>
        <v>0</v>
      </c>
      <c r="J687" s="21" t="str" cm="1">
        <f t="array" ref="J687">_xlfn.IFS(B687&lt;18.5,"Under Weight",B687&lt;=24.9,"Normal Weight",B687&lt;=29.999,"Over Weight",B687&gt;=30,"Obesity")</f>
        <v>Normal Weight</v>
      </c>
      <c r="K687" s="7" t="str" cm="1">
        <f t="array" ref="K687">_xlfn.IFS(C687&lt;5.7,"Normal",C687&lt;=6.4,"Prediabetes",C687&gt;6.4,"Diabetes")</f>
        <v>Normal</v>
      </c>
    </row>
    <row r="688" spans="1:11">
      <c r="A688" s="12" t="s">
        <v>728</v>
      </c>
      <c r="B688" s="12">
        <v>19.28</v>
      </c>
      <c r="C688" s="20">
        <v>11.85</v>
      </c>
      <c r="D688" s="12" t="s">
        <v>8337</v>
      </c>
      <c r="E688" s="12" t="s">
        <v>8337</v>
      </c>
      <c r="F688" s="12" t="s">
        <v>8337</v>
      </c>
      <c r="G688" s="12">
        <v>2</v>
      </c>
      <c r="H688" s="12" t="s">
        <v>8337</v>
      </c>
      <c r="I688" s="19">
        <f>IF(G688="No major surgery",0,G688)</f>
        <v>2</v>
      </c>
      <c r="J688" s="21" t="str" cm="1">
        <f t="array" ref="J688">_xlfn.IFS(B688&lt;18.5,"Under Weight",B688&lt;=24.9,"Normal Weight",B688&lt;=29.999,"Over Weight",B688&gt;=30,"Obesity")</f>
        <v>Normal Weight</v>
      </c>
      <c r="K688" s="7" t="str" cm="1">
        <f t="array" ref="K688">_xlfn.IFS(C688&lt;5.7,"Normal",C688&lt;=6.4,"Prediabetes",C688&gt;6.4,"Diabetes")</f>
        <v>Diabetes</v>
      </c>
    </row>
    <row r="689" spans="1:11">
      <c r="A689" s="12" t="s">
        <v>729</v>
      </c>
      <c r="B689" s="12">
        <v>15.37</v>
      </c>
      <c r="C689" s="20">
        <v>9.61</v>
      </c>
      <c r="D689" s="12" t="s">
        <v>8338</v>
      </c>
      <c r="E689" s="12" t="s">
        <v>8337</v>
      </c>
      <c r="F689" s="12" t="s">
        <v>8337</v>
      </c>
      <c r="G689" s="12">
        <v>2</v>
      </c>
      <c r="H689" s="12" t="s">
        <v>8337</v>
      </c>
      <c r="I689" s="19">
        <f>IF(G689="No major surgery",0,G689)</f>
        <v>2</v>
      </c>
      <c r="J689" s="21" t="str" cm="1">
        <f t="array" ref="J689">_xlfn.IFS(B689&lt;18.5,"Under Weight",B689&lt;=24.9,"Normal Weight",B689&lt;=29.999,"Over Weight",B689&gt;=30,"Obesity")</f>
        <v>Under Weight</v>
      </c>
      <c r="K689" s="7" t="str" cm="1">
        <f t="array" ref="K689">_xlfn.IFS(C689&lt;5.7,"Normal",C689&lt;=6.4,"Prediabetes",C689&gt;6.4,"Diabetes")</f>
        <v>Diabetes</v>
      </c>
    </row>
    <row r="690" spans="1:11">
      <c r="A690" s="12" t="s">
        <v>730</v>
      </c>
      <c r="B690" s="12">
        <v>18.71</v>
      </c>
      <c r="C690" s="20">
        <v>5.29</v>
      </c>
      <c r="D690" s="12" t="s">
        <v>8338</v>
      </c>
      <c r="E690" s="12" t="s">
        <v>8337</v>
      </c>
      <c r="F690" s="12" t="s">
        <v>8337</v>
      </c>
      <c r="G690" s="12" t="s">
        <v>2387</v>
      </c>
      <c r="H690" s="12" t="s">
        <v>8337</v>
      </c>
      <c r="I690" s="19">
        <f>IF(G690="No major surgery",0,G690)</f>
        <v>0</v>
      </c>
      <c r="J690" s="21" t="str" cm="1">
        <f t="array" ref="J690">_xlfn.IFS(B690&lt;18.5,"Under Weight",B690&lt;=24.9,"Normal Weight",B690&lt;=29.999,"Over Weight",B690&gt;=30,"Obesity")</f>
        <v>Normal Weight</v>
      </c>
      <c r="K690" s="7" t="str" cm="1">
        <f t="array" ref="K690">_xlfn.IFS(C690&lt;5.7,"Normal",C690&lt;=6.4,"Prediabetes",C690&gt;6.4,"Diabetes")</f>
        <v>Normal</v>
      </c>
    </row>
    <row r="691" spans="1:11">
      <c r="A691" s="12" t="s">
        <v>731</v>
      </c>
      <c r="B691" s="12">
        <v>20.61</v>
      </c>
      <c r="C691" s="20">
        <v>6.89</v>
      </c>
      <c r="D691" s="12" t="s">
        <v>8337</v>
      </c>
      <c r="E691" s="12" t="s">
        <v>8337</v>
      </c>
      <c r="F691" s="12" t="s">
        <v>8337</v>
      </c>
      <c r="G691" s="12" t="s">
        <v>2387</v>
      </c>
      <c r="H691" s="12" t="s">
        <v>8337</v>
      </c>
      <c r="I691" s="19">
        <f>IF(G691="No major surgery",0,G691)</f>
        <v>0</v>
      </c>
      <c r="J691" s="21" t="str" cm="1">
        <f t="array" ref="J691">_xlfn.IFS(B691&lt;18.5,"Under Weight",B691&lt;=24.9,"Normal Weight",B691&lt;=29.999,"Over Weight",B691&gt;=30,"Obesity")</f>
        <v>Normal Weight</v>
      </c>
      <c r="K691" s="7" t="str" cm="1">
        <f t="array" ref="K691">_xlfn.IFS(C691&lt;5.7,"Normal",C691&lt;=6.4,"Prediabetes",C691&gt;6.4,"Diabetes")</f>
        <v>Diabetes</v>
      </c>
    </row>
    <row r="692" spans="1:11">
      <c r="A692" s="12" t="s">
        <v>732</v>
      </c>
      <c r="B692" s="12">
        <v>33.630000000000003</v>
      </c>
      <c r="C692" s="20">
        <v>5.42</v>
      </c>
      <c r="D692" s="12" t="s">
        <v>8337</v>
      </c>
      <c r="E692" s="12" t="s">
        <v>8337</v>
      </c>
      <c r="F692" s="12" t="s">
        <v>8337</v>
      </c>
      <c r="G692" s="12" t="s">
        <v>2387</v>
      </c>
      <c r="H692" s="12" t="s">
        <v>8338</v>
      </c>
      <c r="I692" s="19">
        <f>IF(G692="No major surgery",0,G692)</f>
        <v>0</v>
      </c>
      <c r="J692" s="21" t="str" cm="1">
        <f t="array" ref="J692">_xlfn.IFS(B692&lt;18.5,"Under Weight",B692&lt;=24.9,"Normal Weight",B692&lt;=29.999,"Over Weight",B692&gt;=30,"Obesity")</f>
        <v>Obesity</v>
      </c>
      <c r="K692" s="7" t="str" cm="1">
        <f t="array" ref="K692">_xlfn.IFS(C692&lt;5.7,"Normal",C692&lt;=6.4,"Prediabetes",C692&gt;6.4,"Diabetes")</f>
        <v>Normal</v>
      </c>
    </row>
    <row r="693" spans="1:11">
      <c r="A693" s="12" t="s">
        <v>733</v>
      </c>
      <c r="B693" s="12">
        <v>15.99</v>
      </c>
      <c r="C693" s="20">
        <v>4.57</v>
      </c>
      <c r="D693" s="12" t="s">
        <v>8338</v>
      </c>
      <c r="E693" s="12" t="s">
        <v>8337</v>
      </c>
      <c r="F693" s="12" t="s">
        <v>8338</v>
      </c>
      <c r="G693" s="12">
        <v>1</v>
      </c>
      <c r="H693" s="12" t="s">
        <v>8337</v>
      </c>
      <c r="I693" s="19">
        <f>IF(G693="No major surgery",0,G693)</f>
        <v>1</v>
      </c>
      <c r="J693" s="21" t="str" cm="1">
        <f t="array" ref="J693">_xlfn.IFS(B693&lt;18.5,"Under Weight",B693&lt;=24.9,"Normal Weight",B693&lt;=29.999,"Over Weight",B693&gt;=30,"Obesity")</f>
        <v>Under Weight</v>
      </c>
      <c r="K693" s="7" t="str" cm="1">
        <f t="array" ref="K693">_xlfn.IFS(C693&lt;5.7,"Normal",C693&lt;=6.4,"Prediabetes",C693&gt;6.4,"Diabetes")</f>
        <v>Normal</v>
      </c>
    </row>
    <row r="694" spans="1:11">
      <c r="A694" s="12" t="s">
        <v>734</v>
      </c>
      <c r="B694" s="12">
        <v>33.155000000000001</v>
      </c>
      <c r="C694" s="20">
        <v>4.32</v>
      </c>
      <c r="D694" s="12" t="s">
        <v>8337</v>
      </c>
      <c r="E694" s="12" t="s">
        <v>8337</v>
      </c>
      <c r="F694" s="12" t="s">
        <v>8337</v>
      </c>
      <c r="G694" s="12" t="s">
        <v>2387</v>
      </c>
      <c r="H694" s="12" t="s">
        <v>8337</v>
      </c>
      <c r="I694" s="19">
        <f>IF(G694="No major surgery",0,G694)</f>
        <v>0</v>
      </c>
      <c r="J694" s="21" t="str" cm="1">
        <f t="array" ref="J694">_xlfn.IFS(B694&lt;18.5,"Under Weight",B694&lt;=24.9,"Normal Weight",B694&lt;=29.999,"Over Weight",B694&gt;=30,"Obesity")</f>
        <v>Obesity</v>
      </c>
      <c r="K694" s="7" t="str" cm="1">
        <f t="array" ref="K694">_xlfn.IFS(C694&lt;5.7,"Normal",C694&lt;=6.4,"Prediabetes",C694&gt;6.4,"Diabetes")</f>
        <v>Normal</v>
      </c>
    </row>
    <row r="695" spans="1:11">
      <c r="A695" s="12" t="s">
        <v>735</v>
      </c>
      <c r="B695" s="12">
        <v>26.22</v>
      </c>
      <c r="C695" s="20">
        <v>5.57</v>
      </c>
      <c r="D695" s="12" t="s">
        <v>8338</v>
      </c>
      <c r="E695" s="12" t="s">
        <v>8337</v>
      </c>
      <c r="F695" s="12" t="s">
        <v>8338</v>
      </c>
      <c r="G695" s="12">
        <v>1</v>
      </c>
      <c r="H695" s="12" t="s">
        <v>8337</v>
      </c>
      <c r="I695" s="19">
        <f>IF(G695="No major surgery",0,G695)</f>
        <v>1</v>
      </c>
      <c r="J695" s="21" t="str" cm="1">
        <f t="array" ref="J695">_xlfn.IFS(B695&lt;18.5,"Under Weight",B695&lt;=24.9,"Normal Weight",B695&lt;=29.999,"Over Weight",B695&gt;=30,"Obesity")</f>
        <v>Over Weight</v>
      </c>
      <c r="K695" s="7" t="str" cm="1">
        <f t="array" ref="K695">_xlfn.IFS(C695&lt;5.7,"Normal",C695&lt;=6.4,"Prediabetes",C695&gt;6.4,"Diabetes")</f>
        <v>Normal</v>
      </c>
    </row>
    <row r="696" spans="1:11">
      <c r="A696" s="12" t="s">
        <v>736</v>
      </c>
      <c r="B696" s="12">
        <v>21.85</v>
      </c>
      <c r="C696" s="20">
        <v>5.26</v>
      </c>
      <c r="D696" s="12" t="s">
        <v>8338</v>
      </c>
      <c r="E696" s="12" t="s">
        <v>8337</v>
      </c>
      <c r="F696" s="12" t="s">
        <v>8338</v>
      </c>
      <c r="G696" s="12">
        <v>1</v>
      </c>
      <c r="H696" s="12" t="s">
        <v>8337</v>
      </c>
      <c r="I696" s="19">
        <f>IF(G696="No major surgery",0,G696)</f>
        <v>1</v>
      </c>
      <c r="J696" s="21" t="str" cm="1">
        <f t="array" ref="J696">_xlfn.IFS(B696&lt;18.5,"Under Weight",B696&lt;=24.9,"Normal Weight",B696&lt;=29.999,"Over Weight",B696&gt;=30,"Obesity")</f>
        <v>Normal Weight</v>
      </c>
      <c r="K696" s="7" t="str" cm="1">
        <f t="array" ref="K696">_xlfn.IFS(C696&lt;5.7,"Normal",C696&lt;=6.4,"Prediabetes",C696&gt;6.4,"Diabetes")</f>
        <v>Normal</v>
      </c>
    </row>
    <row r="697" spans="1:11">
      <c r="A697" s="12" t="s">
        <v>737</v>
      </c>
      <c r="B697" s="12">
        <v>30.495000000000001</v>
      </c>
      <c r="C697" s="20">
        <v>6.25</v>
      </c>
      <c r="D697" s="12" t="s">
        <v>8337</v>
      </c>
      <c r="E697" s="12" t="s">
        <v>8337</v>
      </c>
      <c r="F697" s="12" t="s">
        <v>8337</v>
      </c>
      <c r="G697" s="12" t="s">
        <v>2387</v>
      </c>
      <c r="H697" s="12" t="s">
        <v>8337</v>
      </c>
      <c r="I697" s="19">
        <f>IF(G697="No major surgery",0,G697)</f>
        <v>0</v>
      </c>
      <c r="J697" s="21" t="str" cm="1">
        <f t="array" ref="J697">_xlfn.IFS(B697&lt;18.5,"Under Weight",B697&lt;=24.9,"Normal Weight",B697&lt;=29.999,"Over Weight",B697&gt;=30,"Obesity")</f>
        <v>Obesity</v>
      </c>
      <c r="K697" s="7" t="str" cm="1">
        <f t="array" ref="K697">_xlfn.IFS(C697&lt;5.7,"Normal",C697&lt;=6.4,"Prediabetes",C697&gt;6.4,"Diabetes")</f>
        <v>Prediabetes</v>
      </c>
    </row>
    <row r="698" spans="1:11">
      <c r="A698" s="12" t="s">
        <v>738</v>
      </c>
      <c r="B698" s="12">
        <v>34.104999999999997</v>
      </c>
      <c r="C698" s="20">
        <v>5.67</v>
      </c>
      <c r="D698" s="12" t="s">
        <v>8338</v>
      </c>
      <c r="E698" s="12" t="s">
        <v>8337</v>
      </c>
      <c r="F698" s="12" t="s">
        <v>8337</v>
      </c>
      <c r="G698" s="12" t="s">
        <v>2387</v>
      </c>
      <c r="H698" s="12" t="s">
        <v>8337</v>
      </c>
      <c r="I698" s="19">
        <f>IF(G698="No major surgery",0,G698)</f>
        <v>0</v>
      </c>
      <c r="J698" s="21" t="str" cm="1">
        <f t="array" ref="J698">_xlfn.IFS(B698&lt;18.5,"Under Weight",B698&lt;=24.9,"Normal Weight",B698&lt;=29.999,"Over Weight",B698&gt;=30,"Obesity")</f>
        <v>Obesity</v>
      </c>
      <c r="K698" s="7" t="str" cm="1">
        <f t="array" ref="K698">_xlfn.IFS(C698&lt;5.7,"Normal",C698&lt;=6.4,"Prediabetes",C698&gt;6.4,"Diabetes")</f>
        <v>Normal</v>
      </c>
    </row>
    <row r="699" spans="1:11">
      <c r="A699" s="12" t="s">
        <v>739</v>
      </c>
      <c r="B699" s="12">
        <v>32.770000000000003</v>
      </c>
      <c r="C699" s="20">
        <v>4.42</v>
      </c>
      <c r="D699" s="12" t="s">
        <v>8338</v>
      </c>
      <c r="E699" s="12" t="s">
        <v>8337</v>
      </c>
      <c r="F699" s="12" t="s">
        <v>8337</v>
      </c>
      <c r="G699" s="12">
        <v>1</v>
      </c>
      <c r="H699" s="12" t="s">
        <v>8337</v>
      </c>
      <c r="I699" s="19">
        <f>IF(G699="No major surgery",0,G699)</f>
        <v>1</v>
      </c>
      <c r="J699" s="21" t="str" cm="1">
        <f t="array" ref="J699">_xlfn.IFS(B699&lt;18.5,"Under Weight",B699&lt;=24.9,"Normal Weight",B699&lt;=29.999,"Over Weight",B699&gt;=30,"Obesity")</f>
        <v>Obesity</v>
      </c>
      <c r="K699" s="7" t="str" cm="1">
        <f t="array" ref="K699">_xlfn.IFS(C699&lt;5.7,"Normal",C699&lt;=6.4,"Prediabetes",C699&gt;6.4,"Diabetes")</f>
        <v>Normal</v>
      </c>
    </row>
    <row r="700" spans="1:11">
      <c r="A700" s="12" t="s">
        <v>740</v>
      </c>
      <c r="B700" s="12">
        <v>16.850000000000001</v>
      </c>
      <c r="C700" s="20">
        <v>11.75</v>
      </c>
      <c r="D700" s="12" t="s">
        <v>8338</v>
      </c>
      <c r="E700" s="12" t="s">
        <v>8337</v>
      </c>
      <c r="F700" s="12" t="s">
        <v>8337</v>
      </c>
      <c r="G700" s="12">
        <v>2</v>
      </c>
      <c r="H700" s="12" t="s">
        <v>8337</v>
      </c>
      <c r="I700" s="19">
        <f>IF(G700="No major surgery",0,G700)</f>
        <v>2</v>
      </c>
      <c r="J700" s="21" t="str" cm="1">
        <f t="array" ref="J700">_xlfn.IFS(B700&lt;18.5,"Under Weight",B700&lt;=24.9,"Normal Weight",B700&lt;=29.999,"Over Weight",B700&gt;=30,"Obesity")</f>
        <v>Under Weight</v>
      </c>
      <c r="K700" s="7" t="str" cm="1">
        <f t="array" ref="K700">_xlfn.IFS(C700&lt;5.7,"Normal",C700&lt;=6.4,"Prediabetes",C700&gt;6.4,"Diabetes")</f>
        <v>Diabetes</v>
      </c>
    </row>
    <row r="701" spans="1:11">
      <c r="A701" s="12" t="s">
        <v>741</v>
      </c>
      <c r="B701" s="12">
        <v>34.700000000000003</v>
      </c>
      <c r="C701" s="20">
        <v>6.06</v>
      </c>
      <c r="D701" s="12" t="s">
        <v>8337</v>
      </c>
      <c r="E701" s="12" t="s">
        <v>8337</v>
      </c>
      <c r="F701" s="12" t="s">
        <v>8337</v>
      </c>
      <c r="G701" s="12">
        <v>1</v>
      </c>
      <c r="H701" s="12" t="s">
        <v>8337</v>
      </c>
      <c r="I701" s="19">
        <f>IF(G701="No major surgery",0,G701)</f>
        <v>1</v>
      </c>
      <c r="J701" s="21" t="str" cm="1">
        <f t="array" ref="J701">_xlfn.IFS(B701&lt;18.5,"Under Weight",B701&lt;=24.9,"Normal Weight",B701&lt;=29.999,"Over Weight",B701&gt;=30,"Obesity")</f>
        <v>Obesity</v>
      </c>
      <c r="K701" s="7" t="str" cm="1">
        <f t="array" ref="K701">_xlfn.IFS(C701&lt;5.7,"Normal",C701&lt;=6.4,"Prediabetes",C701&gt;6.4,"Diabetes")</f>
        <v>Prediabetes</v>
      </c>
    </row>
    <row r="702" spans="1:11">
      <c r="A702" s="12" t="s">
        <v>742</v>
      </c>
      <c r="B702" s="12">
        <v>37.049999999999997</v>
      </c>
      <c r="C702" s="20">
        <v>5.48</v>
      </c>
      <c r="D702" s="12" t="s">
        <v>8337</v>
      </c>
      <c r="E702" s="12" t="s">
        <v>8337</v>
      </c>
      <c r="F702" s="12" t="s">
        <v>8337</v>
      </c>
      <c r="G702" s="12">
        <v>1</v>
      </c>
      <c r="H702" s="12" t="s">
        <v>8337</v>
      </c>
      <c r="I702" s="19">
        <f>IF(G702="No major surgery",0,G702)</f>
        <v>1</v>
      </c>
      <c r="J702" s="21" t="str" cm="1">
        <f t="array" ref="J702">_xlfn.IFS(B702&lt;18.5,"Under Weight",B702&lt;=24.9,"Normal Weight",B702&lt;=29.999,"Over Weight",B702&gt;=30,"Obesity")</f>
        <v>Obesity</v>
      </c>
      <c r="K702" s="7" t="str" cm="1">
        <f t="array" ref="K702">_xlfn.IFS(C702&lt;5.7,"Normal",C702&lt;=6.4,"Prediabetes",C702&gt;6.4,"Diabetes")</f>
        <v>Normal</v>
      </c>
    </row>
    <row r="703" spans="1:11">
      <c r="A703" s="12" t="s">
        <v>743</v>
      </c>
      <c r="B703" s="12">
        <v>37.07</v>
      </c>
      <c r="C703" s="20">
        <v>4.28</v>
      </c>
      <c r="D703" s="12" t="s">
        <v>8337</v>
      </c>
      <c r="E703" s="12" t="s">
        <v>8338</v>
      </c>
      <c r="F703" s="12" t="s">
        <v>8337</v>
      </c>
      <c r="G703" s="12">
        <v>1</v>
      </c>
      <c r="H703" s="12" t="s">
        <v>8338</v>
      </c>
      <c r="I703" s="19">
        <f>IF(G703="No major surgery",0,G703)</f>
        <v>1</v>
      </c>
      <c r="J703" s="21" t="str" cm="1">
        <f t="array" ref="J703">_xlfn.IFS(B703&lt;18.5,"Under Weight",B703&lt;=24.9,"Normal Weight",B703&lt;=29.999,"Over Weight",B703&gt;=30,"Obesity")</f>
        <v>Obesity</v>
      </c>
      <c r="K703" s="7" t="str" cm="1">
        <f t="array" ref="K703">_xlfn.IFS(C703&lt;5.7,"Normal",C703&lt;=6.4,"Prediabetes",C703&gt;6.4,"Diabetes")</f>
        <v>Normal</v>
      </c>
    </row>
    <row r="704" spans="1:11">
      <c r="A704" s="12" t="s">
        <v>744</v>
      </c>
      <c r="B704" s="12">
        <v>18.78</v>
      </c>
      <c r="C704" s="20">
        <v>4.45</v>
      </c>
      <c r="D704" s="12" t="s">
        <v>8337</v>
      </c>
      <c r="E704" s="12" t="s">
        <v>8337</v>
      </c>
      <c r="F704" s="12" t="s">
        <v>8338</v>
      </c>
      <c r="G704" s="12">
        <v>1</v>
      </c>
      <c r="H704" s="12" t="s">
        <v>8337</v>
      </c>
      <c r="I704" s="19">
        <f>IF(G704="No major surgery",0,G704)</f>
        <v>1</v>
      </c>
      <c r="J704" s="21" t="str" cm="1">
        <f t="array" ref="J704">_xlfn.IFS(B704&lt;18.5,"Under Weight",B704&lt;=24.9,"Normal Weight",B704&lt;=29.999,"Over Weight",B704&gt;=30,"Obesity")</f>
        <v>Normal Weight</v>
      </c>
      <c r="K704" s="7" t="str" cm="1">
        <f t="array" ref="K704">_xlfn.IFS(C704&lt;5.7,"Normal",C704&lt;=6.4,"Prediabetes",C704&gt;6.4,"Diabetes")</f>
        <v>Normal</v>
      </c>
    </row>
    <row r="705" spans="1:11">
      <c r="A705" s="12" t="s">
        <v>745</v>
      </c>
      <c r="B705" s="12">
        <v>28.024999999999999</v>
      </c>
      <c r="C705" s="20">
        <v>5</v>
      </c>
      <c r="D705" s="12" t="s">
        <v>8337</v>
      </c>
      <c r="E705" s="12" t="s">
        <v>8337</v>
      </c>
      <c r="F705" s="12" t="s">
        <v>8337</v>
      </c>
      <c r="G705" s="12">
        <v>1</v>
      </c>
      <c r="H705" s="12" t="s">
        <v>8337</v>
      </c>
      <c r="I705" s="19">
        <f>IF(G705="No major surgery",0,G705)</f>
        <v>1</v>
      </c>
      <c r="J705" s="21" t="str" cm="1">
        <f t="array" ref="J705">_xlfn.IFS(B705&lt;18.5,"Under Weight",B705&lt;=24.9,"Normal Weight",B705&lt;=29.999,"Over Weight",B705&gt;=30,"Obesity")</f>
        <v>Over Weight</v>
      </c>
      <c r="K705" s="7" t="str" cm="1">
        <f t="array" ref="K705">_xlfn.IFS(C705&lt;5.7,"Normal",C705&lt;=6.4,"Prediabetes",C705&gt;6.4,"Diabetes")</f>
        <v>Normal</v>
      </c>
    </row>
    <row r="706" spans="1:11">
      <c r="A706" s="12" t="s">
        <v>746</v>
      </c>
      <c r="B706" s="12">
        <v>35.090000000000003</v>
      </c>
      <c r="C706" s="20">
        <v>5.84</v>
      </c>
      <c r="D706" s="12" t="s">
        <v>8337</v>
      </c>
      <c r="E706" s="12" t="s">
        <v>8337</v>
      </c>
      <c r="F706" s="12" t="s">
        <v>8337</v>
      </c>
      <c r="G706" s="12" t="s">
        <v>2387</v>
      </c>
      <c r="H706" s="12" t="s">
        <v>8337</v>
      </c>
      <c r="I706" s="19">
        <f>IF(G706="No major surgery",0,G706)</f>
        <v>0</v>
      </c>
      <c r="J706" s="21" t="str" cm="1">
        <f t="array" ref="J706">_xlfn.IFS(B706&lt;18.5,"Under Weight",B706&lt;=24.9,"Normal Weight",B706&lt;=29.999,"Over Weight",B706&gt;=30,"Obesity")</f>
        <v>Obesity</v>
      </c>
      <c r="K706" s="7" t="str" cm="1">
        <f t="array" ref="K706">_xlfn.IFS(C706&lt;5.7,"Normal",C706&lt;=6.4,"Prediabetes",C706&gt;6.4,"Diabetes")</f>
        <v>Prediabetes</v>
      </c>
    </row>
    <row r="707" spans="1:11">
      <c r="A707" s="12" t="s">
        <v>747</v>
      </c>
      <c r="B707" s="12">
        <v>34.42</v>
      </c>
      <c r="C707" s="20">
        <v>5.21</v>
      </c>
      <c r="D707" s="12" t="s">
        <v>8338</v>
      </c>
      <c r="E707" s="12" t="s">
        <v>8337</v>
      </c>
      <c r="F707" s="12" t="s">
        <v>8337</v>
      </c>
      <c r="G707" s="12" t="s">
        <v>2387</v>
      </c>
      <c r="H707" s="12" t="s">
        <v>8337</v>
      </c>
      <c r="I707" s="19">
        <f>IF(G707="No major surgery",0,G707)</f>
        <v>0</v>
      </c>
      <c r="J707" s="21" t="str" cm="1">
        <f t="array" ref="J707">_xlfn.IFS(B707&lt;18.5,"Under Weight",B707&lt;=24.9,"Normal Weight",B707&lt;=29.999,"Over Weight",B707&gt;=30,"Obesity")</f>
        <v>Obesity</v>
      </c>
      <c r="K707" s="7" t="str" cm="1">
        <f t="array" ref="K707">_xlfn.IFS(C707&lt;5.7,"Normal",C707&lt;=6.4,"Prediabetes",C707&gt;6.4,"Diabetes")</f>
        <v>Normal</v>
      </c>
    </row>
    <row r="708" spans="1:11">
      <c r="A708" s="12" t="s">
        <v>748</v>
      </c>
      <c r="B708" s="12">
        <v>29.4</v>
      </c>
      <c r="C708" s="20">
        <v>4.26</v>
      </c>
      <c r="D708" s="12" t="s">
        <v>8337</v>
      </c>
      <c r="E708" s="12" t="s">
        <v>8337</v>
      </c>
      <c r="F708" s="12" t="s">
        <v>8337</v>
      </c>
      <c r="G708" s="12" t="s">
        <v>2387</v>
      </c>
      <c r="H708" s="12" t="s">
        <v>8337</v>
      </c>
      <c r="I708" s="19">
        <f>IF(G708="No major surgery",0,G708)</f>
        <v>0</v>
      </c>
      <c r="J708" s="21" t="str" cm="1">
        <f t="array" ref="J708">_xlfn.IFS(B708&lt;18.5,"Under Weight",B708&lt;=24.9,"Normal Weight",B708&lt;=29.999,"Over Weight",B708&gt;=30,"Obesity")</f>
        <v>Over Weight</v>
      </c>
      <c r="K708" s="7" t="str" cm="1">
        <f t="array" ref="K708">_xlfn.IFS(C708&lt;5.7,"Normal",C708&lt;=6.4,"Prediabetes",C708&gt;6.4,"Diabetes")</f>
        <v>Normal</v>
      </c>
    </row>
    <row r="709" spans="1:11">
      <c r="A709" s="12" t="s">
        <v>749</v>
      </c>
      <c r="B709" s="12">
        <v>21.31</v>
      </c>
      <c r="C709" s="20">
        <v>4.17</v>
      </c>
      <c r="D709" s="12" t="s">
        <v>8337</v>
      </c>
      <c r="E709" s="12" t="s">
        <v>8337</v>
      </c>
      <c r="F709" s="12" t="s">
        <v>8337</v>
      </c>
      <c r="G709" s="12" t="s">
        <v>2387</v>
      </c>
      <c r="H709" s="12" t="s">
        <v>8337</v>
      </c>
      <c r="I709" s="19">
        <f>IF(G709="No major surgery",0,G709)</f>
        <v>0</v>
      </c>
      <c r="J709" s="21" t="str" cm="1">
        <f t="array" ref="J709">_xlfn.IFS(B709&lt;18.5,"Under Weight",B709&lt;=24.9,"Normal Weight",B709&lt;=29.999,"Over Weight",B709&gt;=30,"Obesity")</f>
        <v>Normal Weight</v>
      </c>
      <c r="K709" s="7" t="str" cm="1">
        <f t="array" ref="K709">_xlfn.IFS(C709&lt;5.7,"Normal",C709&lt;=6.4,"Prediabetes",C709&gt;6.4,"Diabetes")</f>
        <v>Normal</v>
      </c>
    </row>
    <row r="710" spans="1:11">
      <c r="A710" s="12" t="s">
        <v>750</v>
      </c>
      <c r="B710" s="12">
        <v>19.559999999999999</v>
      </c>
      <c r="C710" s="20">
        <v>11.96</v>
      </c>
      <c r="D710" s="12" t="s">
        <v>8337</v>
      </c>
      <c r="E710" s="12" t="s">
        <v>8337</v>
      </c>
      <c r="F710" s="12" t="s">
        <v>8337</v>
      </c>
      <c r="G710" s="12" t="s">
        <v>2387</v>
      </c>
      <c r="H710" s="12" t="s">
        <v>8337</v>
      </c>
      <c r="I710" s="19">
        <f>IF(G710="No major surgery",0,G710)</f>
        <v>0</v>
      </c>
      <c r="J710" s="21" t="str" cm="1">
        <f t="array" ref="J710">_xlfn.IFS(B710&lt;18.5,"Under Weight",B710&lt;=24.9,"Normal Weight",B710&lt;=29.999,"Over Weight",B710&gt;=30,"Obesity")</f>
        <v>Normal Weight</v>
      </c>
      <c r="K710" s="7" t="str" cm="1">
        <f t="array" ref="K710">_xlfn.IFS(C710&lt;5.7,"Normal",C710&lt;=6.4,"Prediabetes",C710&gt;6.4,"Diabetes")</f>
        <v>Diabetes</v>
      </c>
    </row>
    <row r="711" spans="1:11">
      <c r="A711" s="12" t="s">
        <v>751</v>
      </c>
      <c r="B711" s="12">
        <v>37.335000000000001</v>
      </c>
      <c r="C711" s="20">
        <v>6.26</v>
      </c>
      <c r="D711" s="12" t="s">
        <v>8338</v>
      </c>
      <c r="E711" s="12" t="s">
        <v>8337</v>
      </c>
      <c r="F711" s="12" t="s">
        <v>8337</v>
      </c>
      <c r="G711" s="12">
        <v>1</v>
      </c>
      <c r="H711" s="12" t="s">
        <v>8337</v>
      </c>
      <c r="I711" s="19">
        <f>IF(G711="No major surgery",0,G711)</f>
        <v>1</v>
      </c>
      <c r="J711" s="21" t="str" cm="1">
        <f t="array" ref="J711">_xlfn.IFS(B711&lt;18.5,"Under Weight",B711&lt;=24.9,"Normal Weight",B711&lt;=29.999,"Over Weight",B711&gt;=30,"Obesity")</f>
        <v>Obesity</v>
      </c>
      <c r="K711" s="7" t="str" cm="1">
        <f t="array" ref="K711">_xlfn.IFS(C711&lt;5.7,"Normal",C711&lt;=6.4,"Prediabetes",C711&gt;6.4,"Diabetes")</f>
        <v>Prediabetes</v>
      </c>
    </row>
    <row r="712" spans="1:11">
      <c r="A712" s="12" t="s">
        <v>752</v>
      </c>
      <c r="B712" s="12">
        <v>19.53</v>
      </c>
      <c r="C712" s="20">
        <v>11.68</v>
      </c>
      <c r="D712" s="12" t="s">
        <v>8337</v>
      </c>
      <c r="E712" s="12" t="s">
        <v>8337</v>
      </c>
      <c r="F712" s="12" t="s">
        <v>8337</v>
      </c>
      <c r="G712" s="12" t="s">
        <v>2387</v>
      </c>
      <c r="H712" s="12" t="s">
        <v>8337</v>
      </c>
      <c r="I712" s="19">
        <f>IF(G712="No major surgery",0,G712)</f>
        <v>0</v>
      </c>
      <c r="J712" s="21" t="str" cm="1">
        <f t="array" ref="J712">_xlfn.IFS(B712&lt;18.5,"Under Weight",B712&lt;=24.9,"Normal Weight",B712&lt;=29.999,"Over Weight",B712&gt;=30,"Obesity")</f>
        <v>Normal Weight</v>
      </c>
      <c r="K712" s="7" t="str" cm="1">
        <f t="array" ref="K712">_xlfn.IFS(C712&lt;5.7,"Normal",C712&lt;=6.4,"Prediabetes",C712&gt;6.4,"Diabetes")</f>
        <v>Diabetes</v>
      </c>
    </row>
    <row r="713" spans="1:11">
      <c r="A713" s="12" t="s">
        <v>753</v>
      </c>
      <c r="B713" s="12">
        <v>34.1</v>
      </c>
      <c r="C713" s="20">
        <v>5.16</v>
      </c>
      <c r="D713" s="12" t="s">
        <v>8337</v>
      </c>
      <c r="E713" s="12" t="s">
        <v>8337</v>
      </c>
      <c r="F713" s="12" t="s">
        <v>8337</v>
      </c>
      <c r="G713" s="12" t="s">
        <v>2387</v>
      </c>
      <c r="H713" s="12" t="s">
        <v>8337</v>
      </c>
      <c r="I713" s="19">
        <f>IF(G713="No major surgery",0,G713)</f>
        <v>0</v>
      </c>
      <c r="J713" s="21" t="str" cm="1">
        <f t="array" ref="J713">_xlfn.IFS(B713&lt;18.5,"Under Weight",B713&lt;=24.9,"Normal Weight",B713&lt;=29.999,"Over Weight",B713&gt;=30,"Obesity")</f>
        <v>Obesity</v>
      </c>
      <c r="K713" s="7" t="str" cm="1">
        <f t="array" ref="K713">_xlfn.IFS(C713&lt;5.7,"Normal",C713&lt;=6.4,"Prediabetes",C713&gt;6.4,"Diabetes")</f>
        <v>Normal</v>
      </c>
    </row>
    <row r="714" spans="1:11">
      <c r="A714" s="12" t="s">
        <v>754</v>
      </c>
      <c r="B714" s="12">
        <v>35.625</v>
      </c>
      <c r="C714" s="20">
        <v>8.9</v>
      </c>
      <c r="D714" s="12" t="s">
        <v>8337</v>
      </c>
      <c r="E714" s="12" t="s">
        <v>8337</v>
      </c>
      <c r="F714" s="12" t="s">
        <v>8337</v>
      </c>
      <c r="G714" s="12" t="s">
        <v>2387</v>
      </c>
      <c r="H714" s="12" t="s">
        <v>8338</v>
      </c>
      <c r="I714" s="19">
        <f>IF(G714="No major surgery",0,G714)</f>
        <v>0</v>
      </c>
      <c r="J714" s="21" t="str" cm="1">
        <f t="array" ref="J714">_xlfn.IFS(B714&lt;18.5,"Under Weight",B714&lt;=24.9,"Normal Weight",B714&lt;=29.999,"Over Weight",B714&gt;=30,"Obesity")</f>
        <v>Obesity</v>
      </c>
      <c r="K714" s="7" t="str" cm="1">
        <f t="array" ref="K714">_xlfn.IFS(C714&lt;5.7,"Normal",C714&lt;=6.4,"Prediabetes",C714&gt;6.4,"Diabetes")</f>
        <v>Diabetes</v>
      </c>
    </row>
    <row r="715" spans="1:11">
      <c r="A715" s="12" t="s">
        <v>755</v>
      </c>
      <c r="B715" s="12">
        <v>16.5</v>
      </c>
      <c r="C715" s="20">
        <v>6.9</v>
      </c>
      <c r="D715" s="12" t="s">
        <v>8338</v>
      </c>
      <c r="E715" s="12" t="s">
        <v>8337</v>
      </c>
      <c r="F715" s="12" t="s">
        <v>8337</v>
      </c>
      <c r="G715" s="12">
        <v>2</v>
      </c>
      <c r="H715" s="12" t="s">
        <v>8337</v>
      </c>
      <c r="I715" s="19">
        <f>IF(G715="No major surgery",0,G715)</f>
        <v>2</v>
      </c>
      <c r="J715" s="21" t="str" cm="1">
        <f t="array" ref="J715">_xlfn.IFS(B715&lt;18.5,"Under Weight",B715&lt;=24.9,"Normal Weight",B715&lt;=29.999,"Over Weight",B715&gt;=30,"Obesity")</f>
        <v>Under Weight</v>
      </c>
      <c r="K715" s="7" t="str" cm="1">
        <f t="array" ref="K715">_xlfn.IFS(C715&lt;5.7,"Normal",C715&lt;=6.4,"Prediabetes",C715&gt;6.4,"Diabetes")</f>
        <v>Diabetes</v>
      </c>
    </row>
    <row r="716" spans="1:11">
      <c r="A716" s="12" t="s">
        <v>756</v>
      </c>
      <c r="B716" s="12">
        <v>30.69</v>
      </c>
      <c r="C716" s="20">
        <v>4.83</v>
      </c>
      <c r="D716" s="12" t="s">
        <v>8337</v>
      </c>
      <c r="E716" s="12" t="s">
        <v>8337</v>
      </c>
      <c r="F716" s="12" t="s">
        <v>8337</v>
      </c>
      <c r="G716" s="12">
        <v>1</v>
      </c>
      <c r="H716" s="12" t="s">
        <v>8337</v>
      </c>
      <c r="I716" s="19">
        <f>IF(G716="No major surgery",0,G716)</f>
        <v>1</v>
      </c>
      <c r="J716" s="21" t="str" cm="1">
        <f t="array" ref="J716">_xlfn.IFS(B716&lt;18.5,"Under Weight",B716&lt;=24.9,"Normal Weight",B716&lt;=29.999,"Over Weight",B716&gt;=30,"Obesity")</f>
        <v>Obesity</v>
      </c>
      <c r="K716" s="7" t="str" cm="1">
        <f t="array" ref="K716">_xlfn.IFS(C716&lt;5.7,"Normal",C716&lt;=6.4,"Prediabetes",C716&gt;6.4,"Diabetes")</f>
        <v>Normal</v>
      </c>
    </row>
    <row r="717" spans="1:11">
      <c r="A717" s="12" t="s">
        <v>757</v>
      </c>
      <c r="B717" s="12">
        <v>28.93</v>
      </c>
      <c r="C717" s="20">
        <v>4.87</v>
      </c>
      <c r="D717" s="12" t="s">
        <v>8337</v>
      </c>
      <c r="E717" s="12" t="s">
        <v>8337</v>
      </c>
      <c r="F717" s="12" t="s">
        <v>8337</v>
      </c>
      <c r="G717" s="12">
        <v>1</v>
      </c>
      <c r="H717" s="12" t="s">
        <v>8337</v>
      </c>
      <c r="I717" s="19">
        <f>IF(G717="No major surgery",0,G717)</f>
        <v>1</v>
      </c>
      <c r="J717" s="21" t="str" cm="1">
        <f t="array" ref="J717">_xlfn.IFS(B717&lt;18.5,"Under Weight",B717&lt;=24.9,"Normal Weight",B717&lt;=29.999,"Over Weight",B717&gt;=30,"Obesity")</f>
        <v>Over Weight</v>
      </c>
      <c r="K717" s="7" t="str" cm="1">
        <f t="array" ref="K717">_xlfn.IFS(C717&lt;5.7,"Normal",C717&lt;=6.4,"Prediabetes",C717&gt;6.4,"Diabetes")</f>
        <v>Normal</v>
      </c>
    </row>
    <row r="718" spans="1:11">
      <c r="A718" s="12" t="s">
        <v>758</v>
      </c>
      <c r="B718" s="12">
        <v>38.9</v>
      </c>
      <c r="C718" s="20">
        <v>4.28</v>
      </c>
      <c r="D718" s="12" t="s">
        <v>8337</v>
      </c>
      <c r="E718" s="12" t="s">
        <v>8337</v>
      </c>
      <c r="F718" s="12" t="s">
        <v>8337</v>
      </c>
      <c r="G718" s="12" t="s">
        <v>2387</v>
      </c>
      <c r="H718" s="12" t="s">
        <v>8337</v>
      </c>
      <c r="I718" s="19">
        <f>IF(G718="No major surgery",0,G718)</f>
        <v>0</v>
      </c>
      <c r="J718" s="21" t="str" cm="1">
        <f t="array" ref="J718">_xlfn.IFS(B718&lt;18.5,"Under Weight",B718&lt;=24.9,"Normal Weight",B718&lt;=29.999,"Over Weight",B718&gt;=30,"Obesity")</f>
        <v>Obesity</v>
      </c>
      <c r="K718" s="7" t="str" cm="1">
        <f t="array" ref="K718">_xlfn.IFS(C718&lt;5.7,"Normal",C718&lt;=6.4,"Prediabetes",C718&gt;6.4,"Diabetes")</f>
        <v>Normal</v>
      </c>
    </row>
    <row r="719" spans="1:11">
      <c r="A719" s="12" t="s">
        <v>759</v>
      </c>
      <c r="B719" s="12">
        <v>26.9</v>
      </c>
      <c r="C719" s="20">
        <v>4.07</v>
      </c>
      <c r="D719" s="12" t="s">
        <v>8337</v>
      </c>
      <c r="E719" s="12" t="s">
        <v>8337</v>
      </c>
      <c r="F719" s="12" t="s">
        <v>8337</v>
      </c>
      <c r="G719" s="12" t="s">
        <v>2387</v>
      </c>
      <c r="H719" s="12" t="s">
        <v>8337</v>
      </c>
      <c r="I719" s="19">
        <f>IF(G719="No major surgery",0,G719)</f>
        <v>0</v>
      </c>
      <c r="J719" s="21" t="str" cm="1">
        <f t="array" ref="J719">_xlfn.IFS(B719&lt;18.5,"Under Weight",B719&lt;=24.9,"Normal Weight",B719&lt;=29.999,"Over Weight",B719&gt;=30,"Obesity")</f>
        <v>Over Weight</v>
      </c>
      <c r="K719" s="7" t="str" cm="1">
        <f t="array" ref="K719">_xlfn.IFS(C719&lt;5.7,"Normal",C719&lt;=6.4,"Prediabetes",C719&gt;6.4,"Diabetes")</f>
        <v>Normal</v>
      </c>
    </row>
    <row r="720" spans="1:11">
      <c r="A720" s="12" t="s">
        <v>760</v>
      </c>
      <c r="B720" s="12">
        <v>24.86</v>
      </c>
      <c r="C720" s="20">
        <v>6.23</v>
      </c>
      <c r="D720" s="12" t="s">
        <v>8337</v>
      </c>
      <c r="E720" s="12" t="s">
        <v>8337</v>
      </c>
      <c r="F720" s="12" t="s">
        <v>8337</v>
      </c>
      <c r="G720" s="12" t="s">
        <v>2387</v>
      </c>
      <c r="H720" s="12" t="s">
        <v>8337</v>
      </c>
      <c r="I720" s="19">
        <f>IF(G720="No major surgery",0,G720)</f>
        <v>0</v>
      </c>
      <c r="J720" s="21" t="str" cm="1">
        <f t="array" ref="J720">_xlfn.IFS(B720&lt;18.5,"Under Weight",B720&lt;=24.9,"Normal Weight",B720&lt;=29.999,"Over Weight",B720&gt;=30,"Obesity")</f>
        <v>Normal Weight</v>
      </c>
      <c r="K720" s="7" t="str" cm="1">
        <f t="array" ref="K720">_xlfn.IFS(C720&lt;5.7,"Normal",C720&lt;=6.4,"Prediabetes",C720&gt;6.4,"Diabetes")</f>
        <v>Prediabetes</v>
      </c>
    </row>
    <row r="721" spans="1:11">
      <c r="A721" s="12" t="s">
        <v>761</v>
      </c>
      <c r="B721" s="12">
        <v>39.14</v>
      </c>
      <c r="C721" s="20">
        <v>6.24</v>
      </c>
      <c r="D721" s="12" t="s">
        <v>8337</v>
      </c>
      <c r="E721" s="12" t="s">
        <v>8338</v>
      </c>
      <c r="F721" s="12" t="s">
        <v>8337</v>
      </c>
      <c r="G721" s="12">
        <v>1</v>
      </c>
      <c r="H721" s="12" t="s">
        <v>8337</v>
      </c>
      <c r="I721" s="19">
        <f>IF(G721="No major surgery",0,G721)</f>
        <v>1</v>
      </c>
      <c r="J721" s="21" t="str" cm="1">
        <f t="array" ref="J721">_xlfn.IFS(B721&lt;18.5,"Under Weight",B721&lt;=24.9,"Normal Weight",B721&lt;=29.999,"Over Weight",B721&gt;=30,"Obesity")</f>
        <v>Obesity</v>
      </c>
      <c r="K721" s="7" t="str" cm="1">
        <f t="array" ref="K721">_xlfn.IFS(C721&lt;5.7,"Normal",C721&lt;=6.4,"Prediabetes",C721&gt;6.4,"Diabetes")</f>
        <v>Prediabetes</v>
      </c>
    </row>
    <row r="722" spans="1:11">
      <c r="A722" s="12" t="s">
        <v>762</v>
      </c>
      <c r="B722" s="12">
        <v>39.799999999999997</v>
      </c>
      <c r="C722" s="20">
        <v>6.17</v>
      </c>
      <c r="D722" s="12" t="s">
        <v>8337</v>
      </c>
      <c r="E722" s="12" t="s">
        <v>8337</v>
      </c>
      <c r="F722" s="12" t="s">
        <v>8338</v>
      </c>
      <c r="G722" s="12">
        <v>1</v>
      </c>
      <c r="H722" s="12" t="s">
        <v>8337</v>
      </c>
      <c r="I722" s="19">
        <f>IF(G722="No major surgery",0,G722)</f>
        <v>1</v>
      </c>
      <c r="J722" s="21" t="str" cm="1">
        <f t="array" ref="J722">_xlfn.IFS(B722&lt;18.5,"Under Weight",B722&lt;=24.9,"Normal Weight",B722&lt;=29.999,"Over Weight",B722&gt;=30,"Obesity")</f>
        <v>Obesity</v>
      </c>
      <c r="K722" s="7" t="str" cm="1">
        <f t="array" ref="K722">_xlfn.IFS(C722&lt;5.7,"Normal",C722&lt;=6.4,"Prediabetes",C722&gt;6.4,"Diabetes")</f>
        <v>Prediabetes</v>
      </c>
    </row>
    <row r="723" spans="1:11">
      <c r="A723" s="12" t="s">
        <v>763</v>
      </c>
      <c r="B723" s="12">
        <v>34.32</v>
      </c>
      <c r="C723" s="20">
        <v>5.16</v>
      </c>
      <c r="D723" s="12" t="s">
        <v>8337</v>
      </c>
      <c r="E723" s="12" t="s">
        <v>8337</v>
      </c>
      <c r="F723" s="12" t="s">
        <v>8337</v>
      </c>
      <c r="G723" s="12">
        <v>1</v>
      </c>
      <c r="H723" s="12" t="s">
        <v>8337</v>
      </c>
      <c r="I723" s="19">
        <f>IF(G723="No major surgery",0,G723)</f>
        <v>1</v>
      </c>
      <c r="J723" s="21" t="str" cm="1">
        <f t="array" ref="J723">_xlfn.IFS(B723&lt;18.5,"Under Weight",B723&lt;=24.9,"Normal Weight",B723&lt;=29.999,"Over Weight",B723&gt;=30,"Obesity")</f>
        <v>Obesity</v>
      </c>
      <c r="K723" s="7" t="str" cm="1">
        <f t="array" ref="K723">_xlfn.IFS(C723&lt;5.7,"Normal",C723&lt;=6.4,"Prediabetes",C723&gt;6.4,"Diabetes")</f>
        <v>Normal</v>
      </c>
    </row>
    <row r="724" spans="1:11">
      <c r="A724" s="12" t="s">
        <v>764</v>
      </c>
      <c r="B724" s="12">
        <v>32.51</v>
      </c>
      <c r="C724" s="20">
        <v>4.3</v>
      </c>
      <c r="D724" s="12" t="s">
        <v>8337</v>
      </c>
      <c r="E724" s="12" t="s">
        <v>8337</v>
      </c>
      <c r="F724" s="12" t="s">
        <v>8337</v>
      </c>
      <c r="G724" s="12" t="s">
        <v>2387</v>
      </c>
      <c r="H724" s="12" t="s">
        <v>8337</v>
      </c>
      <c r="I724" s="19">
        <f>IF(G724="No major surgery",0,G724)</f>
        <v>0</v>
      </c>
      <c r="J724" s="21" t="str" cm="1">
        <f t="array" ref="J724">_xlfn.IFS(B724&lt;18.5,"Under Weight",B724&lt;=24.9,"Normal Weight",B724&lt;=29.999,"Over Weight",B724&gt;=30,"Obesity")</f>
        <v>Obesity</v>
      </c>
      <c r="K724" s="7" t="str" cm="1">
        <f t="array" ref="K724">_xlfn.IFS(C724&lt;5.7,"Normal",C724&lt;=6.4,"Prediabetes",C724&gt;6.4,"Diabetes")</f>
        <v>Normal</v>
      </c>
    </row>
    <row r="725" spans="1:11">
      <c r="A725" s="12" t="s">
        <v>765</v>
      </c>
      <c r="B725" s="12">
        <v>42.69</v>
      </c>
      <c r="C725" s="20">
        <v>4.8899999999999997</v>
      </c>
      <c r="D725" s="12" t="s">
        <v>8337</v>
      </c>
      <c r="E725" s="12" t="s">
        <v>8337</v>
      </c>
      <c r="F725" s="12" t="s">
        <v>8338</v>
      </c>
      <c r="G725" s="12">
        <v>1</v>
      </c>
      <c r="H725" s="12" t="s">
        <v>8338</v>
      </c>
      <c r="I725" s="19">
        <f>IF(G725="No major surgery",0,G725)</f>
        <v>1</v>
      </c>
      <c r="J725" s="21" t="str" cm="1">
        <f t="array" ref="J725">_xlfn.IFS(B725&lt;18.5,"Under Weight",B725&lt;=24.9,"Normal Weight",B725&lt;=29.999,"Over Weight",B725&gt;=30,"Obesity")</f>
        <v>Obesity</v>
      </c>
      <c r="K725" s="7" t="str" cm="1">
        <f t="array" ref="K725">_xlfn.IFS(C725&lt;5.7,"Normal",C725&lt;=6.4,"Prediabetes",C725&gt;6.4,"Diabetes")</f>
        <v>Normal</v>
      </c>
    </row>
    <row r="726" spans="1:11">
      <c r="A726" s="12" t="s">
        <v>766</v>
      </c>
      <c r="B726" s="12">
        <v>30.71</v>
      </c>
      <c r="C726" s="20">
        <v>6.14</v>
      </c>
      <c r="D726" s="12" t="s">
        <v>8337</v>
      </c>
      <c r="E726" s="12" t="s">
        <v>8337</v>
      </c>
      <c r="F726" s="12" t="s">
        <v>8338</v>
      </c>
      <c r="G726" s="12">
        <v>1</v>
      </c>
      <c r="H726" s="12" t="s">
        <v>8337</v>
      </c>
      <c r="I726" s="19">
        <f>IF(G726="No major surgery",0,G726)</f>
        <v>1</v>
      </c>
      <c r="J726" s="21" t="str" cm="1">
        <f t="array" ref="J726">_xlfn.IFS(B726&lt;18.5,"Under Weight",B726&lt;=24.9,"Normal Weight",B726&lt;=29.999,"Over Weight",B726&gt;=30,"Obesity")</f>
        <v>Obesity</v>
      </c>
      <c r="K726" s="7" t="str" cm="1">
        <f t="array" ref="K726">_xlfn.IFS(C726&lt;5.7,"Normal",C726&lt;=6.4,"Prediabetes",C726&gt;6.4,"Diabetes")</f>
        <v>Prediabetes</v>
      </c>
    </row>
    <row r="727" spans="1:11">
      <c r="A727" s="12" t="s">
        <v>767</v>
      </c>
      <c r="B727" s="12">
        <v>28.9</v>
      </c>
      <c r="C727" s="20">
        <v>5.36</v>
      </c>
      <c r="D727" s="12" t="s">
        <v>8337</v>
      </c>
      <c r="E727" s="12" t="s">
        <v>8337</v>
      </c>
      <c r="F727" s="12" t="s">
        <v>8337</v>
      </c>
      <c r="G727" s="12">
        <v>1</v>
      </c>
      <c r="H727" s="12" t="s">
        <v>8337</v>
      </c>
      <c r="I727" s="19">
        <f>IF(G727="No major surgery",0,G727)</f>
        <v>1</v>
      </c>
      <c r="J727" s="21" t="str" cm="1">
        <f t="array" ref="J727">_xlfn.IFS(B727&lt;18.5,"Under Weight",B727&lt;=24.9,"Normal Weight",B727&lt;=29.999,"Over Weight",B727&gt;=30,"Obesity")</f>
        <v>Over Weight</v>
      </c>
      <c r="K727" s="7" t="str" cm="1">
        <f t="array" ref="K727">_xlfn.IFS(C727&lt;5.7,"Normal",C727&lt;=6.4,"Prediabetes",C727&gt;6.4,"Diabetes")</f>
        <v>Normal</v>
      </c>
    </row>
    <row r="728" spans="1:11">
      <c r="A728" s="12" t="s">
        <v>768</v>
      </c>
      <c r="B728" s="12">
        <v>36.19</v>
      </c>
      <c r="C728" s="20">
        <v>4.3</v>
      </c>
      <c r="D728" s="12" t="s">
        <v>8337</v>
      </c>
      <c r="E728" s="12" t="s">
        <v>8337</v>
      </c>
      <c r="F728" s="12" t="s">
        <v>8337</v>
      </c>
      <c r="G728" s="12" t="s">
        <v>2387</v>
      </c>
      <c r="H728" s="12" t="s">
        <v>8337</v>
      </c>
      <c r="I728" s="19">
        <f>IF(G728="No major surgery",0,G728)</f>
        <v>0</v>
      </c>
      <c r="J728" s="21" t="str" cm="1">
        <f t="array" ref="J728">_xlfn.IFS(B728&lt;18.5,"Under Weight",B728&lt;=24.9,"Normal Weight",B728&lt;=29.999,"Over Weight",B728&gt;=30,"Obesity")</f>
        <v>Obesity</v>
      </c>
      <c r="K728" s="7" t="str" cm="1">
        <f t="array" ref="K728">_xlfn.IFS(C728&lt;5.7,"Normal",C728&lt;=6.4,"Prediabetes",C728&gt;6.4,"Diabetes")</f>
        <v>Normal</v>
      </c>
    </row>
    <row r="729" spans="1:11">
      <c r="A729" s="12" t="s">
        <v>769</v>
      </c>
      <c r="B729" s="12">
        <v>29.6</v>
      </c>
      <c r="C729" s="20">
        <v>4.09</v>
      </c>
      <c r="D729" s="12" t="s">
        <v>8337</v>
      </c>
      <c r="E729" s="12" t="s">
        <v>8337</v>
      </c>
      <c r="F729" s="12" t="s">
        <v>8337</v>
      </c>
      <c r="G729" s="12" t="s">
        <v>2387</v>
      </c>
      <c r="H729" s="12" t="s">
        <v>8337</v>
      </c>
      <c r="I729" s="19">
        <f>IF(G729="No major surgery",0,G729)</f>
        <v>0</v>
      </c>
      <c r="J729" s="21" t="str" cm="1">
        <f t="array" ref="J729">_xlfn.IFS(B729&lt;18.5,"Under Weight",B729&lt;=24.9,"Normal Weight",B729&lt;=29.999,"Over Weight",B729&gt;=30,"Obesity")</f>
        <v>Over Weight</v>
      </c>
      <c r="K729" s="7" t="str" cm="1">
        <f t="array" ref="K729">_xlfn.IFS(C729&lt;5.7,"Normal",C729&lt;=6.4,"Prediabetes",C729&gt;6.4,"Diabetes")</f>
        <v>Normal</v>
      </c>
    </row>
    <row r="730" spans="1:11">
      <c r="A730" s="12" t="s">
        <v>770</v>
      </c>
      <c r="B730" s="12">
        <v>30.95</v>
      </c>
      <c r="C730" s="20">
        <v>6.27</v>
      </c>
      <c r="D730" s="12" t="s">
        <v>8337</v>
      </c>
      <c r="E730" s="12" t="s">
        <v>8337</v>
      </c>
      <c r="F730" s="12" t="s">
        <v>8338</v>
      </c>
      <c r="G730" s="12">
        <v>1</v>
      </c>
      <c r="H730" s="12" t="s">
        <v>8337</v>
      </c>
      <c r="I730" s="19">
        <f>IF(G730="No major surgery",0,G730)</f>
        <v>1</v>
      </c>
      <c r="J730" s="21" t="str" cm="1">
        <f t="array" ref="J730">_xlfn.IFS(B730&lt;18.5,"Under Weight",B730&lt;=24.9,"Normal Weight",B730&lt;=29.999,"Over Weight",B730&gt;=30,"Obesity")</f>
        <v>Obesity</v>
      </c>
      <c r="K730" s="7" t="str" cm="1">
        <f t="array" ref="K730">_xlfn.IFS(C730&lt;5.7,"Normal",C730&lt;=6.4,"Prediabetes",C730&gt;6.4,"Diabetes")</f>
        <v>Prediabetes</v>
      </c>
    </row>
    <row r="731" spans="1:11">
      <c r="A731" s="12" t="s">
        <v>771</v>
      </c>
      <c r="B731" s="12">
        <v>19.95</v>
      </c>
      <c r="C731" s="20">
        <v>5.39</v>
      </c>
      <c r="D731" s="12" t="s">
        <v>8337</v>
      </c>
      <c r="E731" s="12" t="s">
        <v>8337</v>
      </c>
      <c r="F731" s="12" t="s">
        <v>8337</v>
      </c>
      <c r="G731" s="12">
        <v>1</v>
      </c>
      <c r="H731" s="12" t="s">
        <v>8337</v>
      </c>
      <c r="I731" s="19">
        <f>IF(G731="No major surgery",0,G731)</f>
        <v>1</v>
      </c>
      <c r="J731" s="21" t="str" cm="1">
        <f t="array" ref="J731">_xlfn.IFS(B731&lt;18.5,"Under Weight",B731&lt;=24.9,"Normal Weight",B731&lt;=29.999,"Over Weight",B731&gt;=30,"Obesity")</f>
        <v>Normal Weight</v>
      </c>
      <c r="K731" s="7" t="str" cm="1">
        <f t="array" ref="K731">_xlfn.IFS(C731&lt;5.7,"Normal",C731&lt;=6.4,"Prediabetes",C731&gt;6.4,"Diabetes")</f>
        <v>Normal</v>
      </c>
    </row>
    <row r="732" spans="1:11">
      <c r="A732" s="12" t="s">
        <v>772</v>
      </c>
      <c r="B732" s="12">
        <v>23.65</v>
      </c>
      <c r="C732" s="20">
        <v>5.75</v>
      </c>
      <c r="D732" s="12" t="s">
        <v>8338</v>
      </c>
      <c r="E732" s="12" t="s">
        <v>8337</v>
      </c>
      <c r="F732" s="12" t="s">
        <v>8337</v>
      </c>
      <c r="G732" s="12" t="s">
        <v>2387</v>
      </c>
      <c r="H732" s="12" t="s">
        <v>8337</v>
      </c>
      <c r="I732" s="19">
        <f>IF(G732="No major surgery",0,G732)</f>
        <v>0</v>
      </c>
      <c r="J732" s="21" t="str" cm="1">
        <f t="array" ref="J732">_xlfn.IFS(B732&lt;18.5,"Under Weight",B732&lt;=24.9,"Normal Weight",B732&lt;=29.999,"Over Weight",B732&gt;=30,"Obesity")</f>
        <v>Normal Weight</v>
      </c>
      <c r="K732" s="7" t="str" cm="1">
        <f t="array" ref="K732">_xlfn.IFS(C732&lt;5.7,"Normal",C732&lt;=6.4,"Prediabetes",C732&gt;6.4,"Diabetes")</f>
        <v>Prediabetes</v>
      </c>
    </row>
    <row r="733" spans="1:11">
      <c r="A733" s="12" t="s">
        <v>773</v>
      </c>
      <c r="B733" s="12">
        <v>43.34</v>
      </c>
      <c r="C733" s="20">
        <v>4.91</v>
      </c>
      <c r="D733" s="12" t="s">
        <v>8337</v>
      </c>
      <c r="E733" s="12" t="s">
        <v>8337</v>
      </c>
      <c r="F733" s="12" t="s">
        <v>8337</v>
      </c>
      <c r="G733" s="12">
        <v>1</v>
      </c>
      <c r="H733" s="12" t="s">
        <v>8337</v>
      </c>
      <c r="I733" s="19">
        <f>IF(G733="No major surgery",0,G733)</f>
        <v>1</v>
      </c>
      <c r="J733" s="21" t="str" cm="1">
        <f t="array" ref="J733">_xlfn.IFS(B733&lt;18.5,"Under Weight",B733&lt;=24.9,"Normal Weight",B733&lt;=29.999,"Over Weight",B733&gt;=30,"Obesity")</f>
        <v>Obesity</v>
      </c>
      <c r="K733" s="7" t="str" cm="1">
        <f t="array" ref="K733">_xlfn.IFS(C733&lt;5.7,"Normal",C733&lt;=6.4,"Prediabetes",C733&gt;6.4,"Diabetes")</f>
        <v>Normal</v>
      </c>
    </row>
    <row r="734" spans="1:11">
      <c r="A734" s="12" t="s">
        <v>774</v>
      </c>
      <c r="B734" s="12">
        <v>31.98</v>
      </c>
      <c r="C734" s="20">
        <v>4.46</v>
      </c>
      <c r="D734" s="12" t="s">
        <v>8338</v>
      </c>
      <c r="E734" s="12" t="s">
        <v>8337</v>
      </c>
      <c r="F734" s="12" t="s">
        <v>8337</v>
      </c>
      <c r="G734" s="12">
        <v>1</v>
      </c>
      <c r="H734" s="12" t="s">
        <v>8337</v>
      </c>
      <c r="I734" s="19">
        <f>IF(G734="No major surgery",0,G734)</f>
        <v>1</v>
      </c>
      <c r="J734" s="21" t="str" cm="1">
        <f t="array" ref="J734">_xlfn.IFS(B734&lt;18.5,"Under Weight",B734&lt;=24.9,"Normal Weight",B734&lt;=29.999,"Over Weight",B734&gt;=30,"Obesity")</f>
        <v>Obesity</v>
      </c>
      <c r="K734" s="7" t="str" cm="1">
        <f t="array" ref="K734">_xlfn.IFS(C734&lt;5.7,"Normal",C734&lt;=6.4,"Prediabetes",C734&gt;6.4,"Diabetes")</f>
        <v>Normal</v>
      </c>
    </row>
    <row r="735" spans="1:11">
      <c r="A735" s="12" t="s">
        <v>775</v>
      </c>
      <c r="B735" s="12">
        <v>35.86</v>
      </c>
      <c r="C735" s="20">
        <v>6.22</v>
      </c>
      <c r="D735" s="12" t="s">
        <v>8337</v>
      </c>
      <c r="E735" s="12" t="s">
        <v>8337</v>
      </c>
      <c r="F735" s="12" t="s">
        <v>8337</v>
      </c>
      <c r="G735" s="12">
        <v>1</v>
      </c>
      <c r="H735" s="12" t="s">
        <v>8337</v>
      </c>
      <c r="I735" s="19">
        <f>IF(G735="No major surgery",0,G735)</f>
        <v>1</v>
      </c>
      <c r="J735" s="21" t="str" cm="1">
        <f t="array" ref="J735">_xlfn.IFS(B735&lt;18.5,"Under Weight",B735&lt;=24.9,"Normal Weight",B735&lt;=29.999,"Over Weight",B735&gt;=30,"Obesity")</f>
        <v>Obesity</v>
      </c>
      <c r="K735" s="7" t="str" cm="1">
        <f t="array" ref="K735">_xlfn.IFS(C735&lt;5.7,"Normal",C735&lt;=6.4,"Prediabetes",C735&gt;6.4,"Diabetes")</f>
        <v>Prediabetes</v>
      </c>
    </row>
    <row r="736" spans="1:11">
      <c r="A736" s="12" t="s">
        <v>776</v>
      </c>
      <c r="B736" s="12">
        <v>37.869999999999997</v>
      </c>
      <c r="C736" s="20">
        <v>4.29</v>
      </c>
      <c r="D736" s="12" t="s">
        <v>8338</v>
      </c>
      <c r="E736" s="12" t="s">
        <v>8337</v>
      </c>
      <c r="F736" s="12" t="s">
        <v>8338</v>
      </c>
      <c r="G736" s="12">
        <v>1</v>
      </c>
      <c r="H736" s="12" t="s">
        <v>8338</v>
      </c>
      <c r="I736" s="19">
        <f>IF(G736="No major surgery",0,G736)</f>
        <v>1</v>
      </c>
      <c r="J736" s="21" t="str" cm="1">
        <f t="array" ref="J736">_xlfn.IFS(B736&lt;18.5,"Under Weight",B736&lt;=24.9,"Normal Weight",B736&lt;=29.999,"Over Weight",B736&gt;=30,"Obesity")</f>
        <v>Obesity</v>
      </c>
      <c r="K736" s="7" t="str" cm="1">
        <f t="array" ref="K736">_xlfn.IFS(C736&lt;5.7,"Normal",C736&lt;=6.4,"Prediabetes",C736&gt;6.4,"Diabetes")</f>
        <v>Normal</v>
      </c>
    </row>
    <row r="737" spans="1:11">
      <c r="A737" s="12" t="s">
        <v>777</v>
      </c>
      <c r="B737" s="12">
        <v>15.2</v>
      </c>
      <c r="C737" s="20">
        <v>8.82</v>
      </c>
      <c r="D737" s="12" t="s">
        <v>8337</v>
      </c>
      <c r="E737" s="12" t="s">
        <v>8337</v>
      </c>
      <c r="F737" s="12" t="s">
        <v>8337</v>
      </c>
      <c r="G737" s="12" t="s">
        <v>2387</v>
      </c>
      <c r="H737" s="12" t="s">
        <v>8337</v>
      </c>
      <c r="I737" s="19">
        <f>IF(G737="No major surgery",0,G737)</f>
        <v>0</v>
      </c>
      <c r="J737" s="21" t="str" cm="1">
        <f t="array" ref="J737">_xlfn.IFS(B737&lt;18.5,"Under Weight",B737&lt;=24.9,"Normal Weight",B737&lt;=29.999,"Over Weight",B737&gt;=30,"Obesity")</f>
        <v>Under Weight</v>
      </c>
      <c r="K737" s="7" t="str" cm="1">
        <f t="array" ref="K737">_xlfn.IFS(C737&lt;5.7,"Normal",C737&lt;=6.4,"Prediabetes",C737&gt;6.4,"Diabetes")</f>
        <v>Diabetes</v>
      </c>
    </row>
    <row r="738" spans="1:11">
      <c r="A738" s="12" t="s">
        <v>778</v>
      </c>
      <c r="B738" s="12">
        <v>37.200000000000003</v>
      </c>
      <c r="C738" s="20">
        <v>10.14</v>
      </c>
      <c r="D738" s="12" t="s">
        <v>8337</v>
      </c>
      <c r="E738" s="12" t="s">
        <v>8337</v>
      </c>
      <c r="F738" s="12" t="s">
        <v>8337</v>
      </c>
      <c r="G738" s="12" t="s">
        <v>2387</v>
      </c>
      <c r="H738" s="12" t="s">
        <v>8337</v>
      </c>
      <c r="I738" s="19">
        <f>IF(G738="No major surgery",0,G738)</f>
        <v>0</v>
      </c>
      <c r="J738" s="21" t="str" cm="1">
        <f t="array" ref="J738">_xlfn.IFS(B738&lt;18.5,"Under Weight",B738&lt;=24.9,"Normal Weight",B738&lt;=29.999,"Over Weight",B738&gt;=30,"Obesity")</f>
        <v>Obesity</v>
      </c>
      <c r="K738" s="7" t="str" cm="1">
        <f t="array" ref="K738">_xlfn.IFS(C738&lt;5.7,"Normal",C738&lt;=6.4,"Prediabetes",C738&gt;6.4,"Diabetes")</f>
        <v>Diabetes</v>
      </c>
    </row>
    <row r="739" spans="1:11">
      <c r="A739" s="12" t="s">
        <v>779</v>
      </c>
      <c r="B739" s="12">
        <v>17.91</v>
      </c>
      <c r="C739" s="20">
        <v>4.66</v>
      </c>
      <c r="D739" s="12" t="s">
        <v>8337</v>
      </c>
      <c r="E739" s="12" t="s">
        <v>8337</v>
      </c>
      <c r="F739" s="12" t="s">
        <v>8337</v>
      </c>
      <c r="G739" s="12">
        <v>2</v>
      </c>
      <c r="H739" s="12" t="s">
        <v>8337</v>
      </c>
      <c r="I739" s="19">
        <f>IF(G739="No major surgery",0,G739)</f>
        <v>2</v>
      </c>
      <c r="J739" s="21" t="str" cm="1">
        <f t="array" ref="J739">_xlfn.IFS(B739&lt;18.5,"Under Weight",B739&lt;=24.9,"Normal Weight",B739&lt;=29.999,"Over Weight",B739&gt;=30,"Obesity")</f>
        <v>Under Weight</v>
      </c>
      <c r="K739" s="7" t="str" cm="1">
        <f t="array" ref="K739">_xlfn.IFS(C739&lt;5.7,"Normal",C739&lt;=6.4,"Prediabetes",C739&gt;6.4,"Diabetes")</f>
        <v>Normal</v>
      </c>
    </row>
    <row r="740" spans="1:11">
      <c r="A740" s="12" t="s">
        <v>780</v>
      </c>
      <c r="B740" s="12">
        <v>20.76</v>
      </c>
      <c r="C740" s="20">
        <v>6.26</v>
      </c>
      <c r="D740" s="12" t="s">
        <v>8337</v>
      </c>
      <c r="E740" s="12" t="s">
        <v>8337</v>
      </c>
      <c r="F740" s="12" t="s">
        <v>8337</v>
      </c>
      <c r="G740" s="12" t="s">
        <v>2387</v>
      </c>
      <c r="H740" s="12" t="s">
        <v>8337</v>
      </c>
      <c r="I740" s="19">
        <f>IF(G740="No major surgery",0,G740)</f>
        <v>0</v>
      </c>
      <c r="J740" s="21" t="str" cm="1">
        <f t="array" ref="J740">_xlfn.IFS(B740&lt;18.5,"Under Weight",B740&lt;=24.9,"Normal Weight",B740&lt;=29.999,"Over Weight",B740&gt;=30,"Obesity")</f>
        <v>Normal Weight</v>
      </c>
      <c r="K740" s="7" t="str" cm="1">
        <f t="array" ref="K740">_xlfn.IFS(C740&lt;5.7,"Normal",C740&lt;=6.4,"Prediabetes",C740&gt;6.4,"Diabetes")</f>
        <v>Prediabetes</v>
      </c>
    </row>
    <row r="741" spans="1:11">
      <c r="A741" s="12" t="s">
        <v>781</v>
      </c>
      <c r="B741" s="12">
        <v>38.99</v>
      </c>
      <c r="C741" s="20">
        <v>5.21</v>
      </c>
      <c r="D741" s="12" t="s">
        <v>8337</v>
      </c>
      <c r="E741" s="12" t="s">
        <v>8338</v>
      </c>
      <c r="F741" s="12" t="s">
        <v>8337</v>
      </c>
      <c r="G741" s="12">
        <v>1</v>
      </c>
      <c r="H741" s="12" t="s">
        <v>8337</v>
      </c>
      <c r="I741" s="19">
        <f>IF(G741="No major surgery",0,G741)</f>
        <v>1</v>
      </c>
      <c r="J741" s="21" t="str" cm="1">
        <f t="array" ref="J741">_xlfn.IFS(B741&lt;18.5,"Under Weight",B741&lt;=24.9,"Normal Weight",B741&lt;=29.999,"Over Weight",B741&gt;=30,"Obesity")</f>
        <v>Obesity</v>
      </c>
      <c r="K741" s="7" t="str" cm="1">
        <f t="array" ref="K741">_xlfn.IFS(C741&lt;5.7,"Normal",C741&lt;=6.4,"Prediabetes",C741&gt;6.4,"Diabetes")</f>
        <v>Normal</v>
      </c>
    </row>
    <row r="742" spans="1:11">
      <c r="A742" s="12" t="s">
        <v>782</v>
      </c>
      <c r="B742" s="12">
        <v>42.655000000000001</v>
      </c>
      <c r="C742" s="20">
        <v>5.94</v>
      </c>
      <c r="D742" s="12" t="s">
        <v>8338</v>
      </c>
      <c r="E742" s="12" t="s">
        <v>8337</v>
      </c>
      <c r="F742" s="12" t="s">
        <v>8338</v>
      </c>
      <c r="G742" s="12">
        <v>1</v>
      </c>
      <c r="H742" s="12" t="s">
        <v>8337</v>
      </c>
      <c r="I742" s="19">
        <f>IF(G742="No major surgery",0,G742)</f>
        <v>1</v>
      </c>
      <c r="J742" s="21" t="str" cm="1">
        <f t="array" ref="J742">_xlfn.IFS(B742&lt;18.5,"Under Weight",B742&lt;=24.9,"Normal Weight",B742&lt;=29.999,"Over Weight",B742&gt;=30,"Obesity")</f>
        <v>Obesity</v>
      </c>
      <c r="K742" s="7" t="str" cm="1">
        <f t="array" ref="K742">_xlfn.IFS(C742&lt;5.7,"Normal",C742&lt;=6.4,"Prediabetes",C742&gt;6.4,"Diabetes")</f>
        <v>Prediabetes</v>
      </c>
    </row>
    <row r="743" spans="1:11">
      <c r="A743" s="12" t="s">
        <v>783</v>
      </c>
      <c r="B743" s="12">
        <v>30.57</v>
      </c>
      <c r="C743" s="20">
        <v>5.34</v>
      </c>
      <c r="D743" s="12" t="s">
        <v>8337</v>
      </c>
      <c r="E743" s="12" t="s">
        <v>8337</v>
      </c>
      <c r="F743" s="12" t="s">
        <v>8338</v>
      </c>
      <c r="G743" s="12">
        <v>1</v>
      </c>
      <c r="H743" s="12" t="s">
        <v>8337</v>
      </c>
      <c r="I743" s="19">
        <f>IF(G743="No major surgery",0,G743)</f>
        <v>1</v>
      </c>
      <c r="J743" s="21" t="str" cm="1">
        <f t="array" ref="J743">_xlfn.IFS(B743&lt;18.5,"Under Weight",B743&lt;=24.9,"Normal Weight",B743&lt;=29.999,"Over Weight",B743&gt;=30,"Obesity")</f>
        <v>Obesity</v>
      </c>
      <c r="K743" s="7" t="str" cm="1">
        <f t="array" ref="K743">_xlfn.IFS(C743&lt;5.7,"Normal",C743&lt;=6.4,"Prediabetes",C743&gt;6.4,"Diabetes")</f>
        <v>Normal</v>
      </c>
    </row>
    <row r="744" spans="1:11">
      <c r="A744" s="12" t="s">
        <v>784</v>
      </c>
      <c r="B744" s="12">
        <v>17.7</v>
      </c>
      <c r="C744" s="20">
        <v>6.38</v>
      </c>
      <c r="D744" s="12" t="s">
        <v>8337</v>
      </c>
      <c r="E744" s="12" t="s">
        <v>8337</v>
      </c>
      <c r="F744" s="12" t="s">
        <v>8337</v>
      </c>
      <c r="G744" s="12">
        <v>2</v>
      </c>
      <c r="H744" s="12" t="s">
        <v>8337</v>
      </c>
      <c r="I744" s="19">
        <f>IF(G744="No major surgery",0,G744)</f>
        <v>2</v>
      </c>
      <c r="J744" s="21" t="str" cm="1">
        <f t="array" ref="J744">_xlfn.IFS(B744&lt;18.5,"Under Weight",B744&lt;=24.9,"Normal Weight",B744&lt;=29.999,"Over Weight",B744&gt;=30,"Obesity")</f>
        <v>Under Weight</v>
      </c>
      <c r="K744" s="7" t="str" cm="1">
        <f t="array" ref="K744">_xlfn.IFS(C744&lt;5.7,"Normal",C744&lt;=6.4,"Prediabetes",C744&gt;6.4,"Diabetes")</f>
        <v>Prediabetes</v>
      </c>
    </row>
    <row r="745" spans="1:11">
      <c r="A745" s="12" t="s">
        <v>785</v>
      </c>
      <c r="B745" s="12">
        <v>34.770000000000003</v>
      </c>
      <c r="C745" s="20">
        <v>4.47</v>
      </c>
      <c r="D745" s="12" t="s">
        <v>8337</v>
      </c>
      <c r="E745" s="12" t="s">
        <v>8337</v>
      </c>
      <c r="F745" s="12" t="s">
        <v>8337</v>
      </c>
      <c r="G745" s="12">
        <v>1</v>
      </c>
      <c r="H745" s="12" t="s">
        <v>8337</v>
      </c>
      <c r="I745" s="19">
        <f>IF(G745="No major surgery",0,G745)</f>
        <v>1</v>
      </c>
      <c r="J745" s="21" t="str" cm="1">
        <f t="array" ref="J745">_xlfn.IFS(B745&lt;18.5,"Under Weight",B745&lt;=24.9,"Normal Weight",B745&lt;=29.999,"Over Weight",B745&gt;=30,"Obesity")</f>
        <v>Obesity</v>
      </c>
      <c r="K745" s="7" t="str" cm="1">
        <f t="array" ref="K745">_xlfn.IFS(C745&lt;5.7,"Normal",C745&lt;=6.4,"Prediabetes",C745&gt;6.4,"Diabetes")</f>
        <v>Normal</v>
      </c>
    </row>
    <row r="746" spans="1:11">
      <c r="A746" s="12" t="s">
        <v>786</v>
      </c>
      <c r="B746" s="12">
        <v>16.88</v>
      </c>
      <c r="C746" s="20">
        <v>9.9600000000000009</v>
      </c>
      <c r="D746" s="12" t="s">
        <v>8337</v>
      </c>
      <c r="E746" s="12" t="s">
        <v>8337</v>
      </c>
      <c r="F746" s="12" t="s">
        <v>8337</v>
      </c>
      <c r="G746" s="12" t="s">
        <v>2387</v>
      </c>
      <c r="H746" s="12" t="s">
        <v>8337</v>
      </c>
      <c r="I746" s="19">
        <f>IF(G746="No major surgery",0,G746)</f>
        <v>0</v>
      </c>
      <c r="J746" s="21" t="str" cm="1">
        <f t="array" ref="J746">_xlfn.IFS(B746&lt;18.5,"Under Weight",B746&lt;=24.9,"Normal Weight",B746&lt;=29.999,"Over Weight",B746&gt;=30,"Obesity")</f>
        <v>Under Weight</v>
      </c>
      <c r="K746" s="7" t="str" cm="1">
        <f t="array" ref="K746">_xlfn.IFS(C746&lt;5.7,"Normal",C746&lt;=6.4,"Prediabetes",C746&gt;6.4,"Diabetes")</f>
        <v>Diabetes</v>
      </c>
    </row>
    <row r="747" spans="1:11">
      <c r="A747" s="12" t="s">
        <v>787</v>
      </c>
      <c r="B747" s="12">
        <v>40.61</v>
      </c>
      <c r="C747" s="20">
        <v>8</v>
      </c>
      <c r="D747" s="12" t="s">
        <v>8338</v>
      </c>
      <c r="E747" s="12" t="s">
        <v>8337</v>
      </c>
      <c r="F747" s="12" t="s">
        <v>8337</v>
      </c>
      <c r="G747" s="12">
        <v>1</v>
      </c>
      <c r="H747" s="12" t="s">
        <v>8338</v>
      </c>
      <c r="I747" s="19">
        <f>IF(G747="No major surgery",0,G747)</f>
        <v>1</v>
      </c>
      <c r="J747" s="21" t="str" cm="1">
        <f t="array" ref="J747">_xlfn.IFS(B747&lt;18.5,"Under Weight",B747&lt;=24.9,"Normal Weight",B747&lt;=29.999,"Over Weight",B747&gt;=30,"Obesity")</f>
        <v>Obesity</v>
      </c>
      <c r="K747" s="7" t="str" cm="1">
        <f t="array" ref="K747">_xlfn.IFS(C747&lt;5.7,"Normal",C747&lt;=6.4,"Prediabetes",C747&gt;6.4,"Diabetes")</f>
        <v>Diabetes</v>
      </c>
    </row>
    <row r="748" spans="1:11">
      <c r="A748" s="12" t="s">
        <v>788</v>
      </c>
      <c r="B748" s="12">
        <v>40.26</v>
      </c>
      <c r="C748" s="20">
        <v>9.92</v>
      </c>
      <c r="D748" s="12" t="s">
        <v>8338</v>
      </c>
      <c r="E748" s="12" t="s">
        <v>8337</v>
      </c>
      <c r="F748" s="12" t="s">
        <v>8337</v>
      </c>
      <c r="G748" s="12" t="s">
        <v>2387</v>
      </c>
      <c r="H748" s="12" t="s">
        <v>8337</v>
      </c>
      <c r="I748" s="19">
        <f>IF(G748="No major surgery",0,G748)</f>
        <v>0</v>
      </c>
      <c r="J748" s="21" t="str" cm="1">
        <f t="array" ref="J748">_xlfn.IFS(B748&lt;18.5,"Under Weight",B748&lt;=24.9,"Normal Weight",B748&lt;=29.999,"Over Weight",B748&gt;=30,"Obesity")</f>
        <v>Obesity</v>
      </c>
      <c r="K748" s="7" t="str" cm="1">
        <f t="array" ref="K748">_xlfn.IFS(C748&lt;5.7,"Normal",C748&lt;=6.4,"Prediabetes",C748&gt;6.4,"Diabetes")</f>
        <v>Diabetes</v>
      </c>
    </row>
    <row r="749" spans="1:11">
      <c r="A749" s="12" t="s">
        <v>789</v>
      </c>
      <c r="B749" s="12">
        <v>25.6</v>
      </c>
      <c r="C749" s="20">
        <v>6.03</v>
      </c>
      <c r="D749" s="12" t="s">
        <v>8337</v>
      </c>
      <c r="E749" s="12" t="s">
        <v>8337</v>
      </c>
      <c r="F749" s="12" t="s">
        <v>8338</v>
      </c>
      <c r="G749" s="12">
        <v>1</v>
      </c>
      <c r="H749" s="12" t="s">
        <v>8337</v>
      </c>
      <c r="I749" s="19">
        <f>IF(G749="No major surgery",0,G749)</f>
        <v>1</v>
      </c>
      <c r="J749" s="21" t="str" cm="1">
        <f t="array" ref="J749">_xlfn.IFS(B749&lt;18.5,"Under Weight",B749&lt;=24.9,"Normal Weight",B749&lt;=29.999,"Over Weight",B749&gt;=30,"Obesity")</f>
        <v>Over Weight</v>
      </c>
      <c r="K749" s="7" t="str" cm="1">
        <f t="array" ref="K749">_xlfn.IFS(C749&lt;5.7,"Normal",C749&lt;=6.4,"Prediabetes",C749&gt;6.4,"Diabetes")</f>
        <v>Prediabetes</v>
      </c>
    </row>
    <row r="750" spans="1:11">
      <c r="A750" s="12" t="s">
        <v>790</v>
      </c>
      <c r="B750" s="12">
        <v>33.549999999999997</v>
      </c>
      <c r="C750" s="20">
        <v>10.9</v>
      </c>
      <c r="D750" s="12" t="s">
        <v>8338</v>
      </c>
      <c r="E750" s="12" t="s">
        <v>8337</v>
      </c>
      <c r="F750" s="12" t="s">
        <v>8337</v>
      </c>
      <c r="G750" s="12" t="s">
        <v>2387</v>
      </c>
      <c r="H750" s="12" t="s">
        <v>8337</v>
      </c>
      <c r="I750" s="19">
        <f>IF(G750="No major surgery",0,G750)</f>
        <v>0</v>
      </c>
      <c r="J750" s="21" t="str" cm="1">
        <f t="array" ref="J750">_xlfn.IFS(B750&lt;18.5,"Under Weight",B750&lt;=24.9,"Normal Weight",B750&lt;=29.999,"Over Weight",B750&gt;=30,"Obesity")</f>
        <v>Obesity</v>
      </c>
      <c r="K750" s="7" t="str" cm="1">
        <f t="array" ref="K750">_xlfn.IFS(C750&lt;5.7,"Normal",C750&lt;=6.4,"Prediabetes",C750&gt;6.4,"Diabetes")</f>
        <v>Diabetes</v>
      </c>
    </row>
    <row r="751" spans="1:11">
      <c r="A751" s="12" t="s">
        <v>791</v>
      </c>
      <c r="B751" s="12">
        <v>16.690000000000001</v>
      </c>
      <c r="C751" s="20">
        <v>10.66</v>
      </c>
      <c r="D751" s="12" t="s">
        <v>8337</v>
      </c>
      <c r="E751" s="12" t="s">
        <v>8337</v>
      </c>
      <c r="F751" s="12" t="s">
        <v>8337</v>
      </c>
      <c r="G751" s="12" t="s">
        <v>2387</v>
      </c>
      <c r="H751" s="12" t="s">
        <v>8337</v>
      </c>
      <c r="I751" s="19">
        <f>IF(G751="No major surgery",0,G751)</f>
        <v>0</v>
      </c>
      <c r="J751" s="21" t="str" cm="1">
        <f t="array" ref="J751">_xlfn.IFS(B751&lt;18.5,"Under Weight",B751&lt;=24.9,"Normal Weight",B751&lt;=29.999,"Over Weight",B751&gt;=30,"Obesity")</f>
        <v>Under Weight</v>
      </c>
      <c r="K751" s="7" t="str" cm="1">
        <f t="array" ref="K751">_xlfn.IFS(C751&lt;5.7,"Normal",C751&lt;=6.4,"Prediabetes",C751&gt;6.4,"Diabetes")</f>
        <v>Diabetes</v>
      </c>
    </row>
    <row r="752" spans="1:11">
      <c r="A752" s="12" t="s">
        <v>792</v>
      </c>
      <c r="B752" s="12">
        <v>19.95</v>
      </c>
      <c r="C752" s="20">
        <v>4.05</v>
      </c>
      <c r="D752" s="12" t="s">
        <v>8337</v>
      </c>
      <c r="E752" s="12" t="s">
        <v>8337</v>
      </c>
      <c r="F752" s="12" t="s">
        <v>8337</v>
      </c>
      <c r="G752" s="12">
        <v>1</v>
      </c>
      <c r="H752" s="12" t="s">
        <v>8337</v>
      </c>
      <c r="I752" s="19">
        <f>IF(G752="No major surgery",0,G752)</f>
        <v>1</v>
      </c>
      <c r="J752" s="21" t="str" cm="1">
        <f t="array" ref="J752">_xlfn.IFS(B752&lt;18.5,"Under Weight",B752&lt;=24.9,"Normal Weight",B752&lt;=29.999,"Over Weight",B752&gt;=30,"Obesity")</f>
        <v>Normal Weight</v>
      </c>
      <c r="K752" s="7" t="str" cm="1">
        <f t="array" ref="K752">_xlfn.IFS(C752&lt;5.7,"Normal",C752&lt;=6.4,"Prediabetes",C752&gt;6.4,"Diabetes")</f>
        <v>Normal</v>
      </c>
    </row>
    <row r="753" spans="1:11">
      <c r="A753" s="12" t="s">
        <v>793</v>
      </c>
      <c r="B753" s="12">
        <v>17.55</v>
      </c>
      <c r="C753" s="20">
        <v>4.2300000000000004</v>
      </c>
      <c r="D753" s="12" t="s">
        <v>8337</v>
      </c>
      <c r="E753" s="12" t="s">
        <v>8337</v>
      </c>
      <c r="F753" s="12" t="s">
        <v>8337</v>
      </c>
      <c r="G753" s="12">
        <v>2</v>
      </c>
      <c r="H753" s="12" t="s">
        <v>8337</v>
      </c>
      <c r="I753" s="19">
        <f>IF(G753="No major surgery",0,G753)</f>
        <v>2</v>
      </c>
      <c r="J753" s="21" t="str" cm="1">
        <f t="array" ref="J753">_xlfn.IFS(B753&lt;18.5,"Under Weight",B753&lt;=24.9,"Normal Weight",B753&lt;=29.999,"Over Weight",B753&gt;=30,"Obesity")</f>
        <v>Under Weight</v>
      </c>
      <c r="K753" s="7" t="str" cm="1">
        <f t="array" ref="K753">_xlfn.IFS(C753&lt;5.7,"Normal",C753&lt;=6.4,"Prediabetes",C753&gt;6.4,"Diabetes")</f>
        <v>Normal</v>
      </c>
    </row>
    <row r="754" spans="1:11">
      <c r="A754" s="12" t="s">
        <v>794</v>
      </c>
      <c r="B754" s="12">
        <v>22.01</v>
      </c>
      <c r="C754" s="20">
        <v>5.01</v>
      </c>
      <c r="D754" s="12" t="s">
        <v>8337</v>
      </c>
      <c r="E754" s="12" t="s">
        <v>8337</v>
      </c>
      <c r="F754" s="12" t="s">
        <v>8337</v>
      </c>
      <c r="G754" s="12">
        <v>1</v>
      </c>
      <c r="H754" s="12" t="s">
        <v>8337</v>
      </c>
      <c r="I754" s="19">
        <f>IF(G754="No major surgery",0,G754)</f>
        <v>1</v>
      </c>
      <c r="J754" s="21" t="str" cm="1">
        <f t="array" ref="J754">_xlfn.IFS(B754&lt;18.5,"Under Weight",B754&lt;=24.9,"Normal Weight",B754&lt;=29.999,"Over Weight",B754&gt;=30,"Obesity")</f>
        <v>Normal Weight</v>
      </c>
      <c r="K754" s="7" t="str" cm="1">
        <f t="array" ref="K754">_xlfn.IFS(C754&lt;5.7,"Normal",C754&lt;=6.4,"Prediabetes",C754&gt;6.4,"Diabetes")</f>
        <v>Normal</v>
      </c>
    </row>
    <row r="755" spans="1:11">
      <c r="A755" s="12" t="s">
        <v>795</v>
      </c>
      <c r="B755" s="12">
        <v>41.8</v>
      </c>
      <c r="C755" s="20">
        <v>5.82</v>
      </c>
      <c r="D755" s="12" t="s">
        <v>8338</v>
      </c>
      <c r="E755" s="12" t="s">
        <v>8337</v>
      </c>
      <c r="F755" s="12" t="s">
        <v>8338</v>
      </c>
      <c r="G755" s="12">
        <v>1</v>
      </c>
      <c r="H755" s="12" t="s">
        <v>8337</v>
      </c>
      <c r="I755" s="19">
        <f>IF(G755="No major surgery",0,G755)</f>
        <v>1</v>
      </c>
      <c r="J755" s="21" t="str" cm="1">
        <f t="array" ref="J755">_xlfn.IFS(B755&lt;18.5,"Under Weight",B755&lt;=24.9,"Normal Weight",B755&lt;=29.999,"Over Weight",B755&gt;=30,"Obesity")</f>
        <v>Obesity</v>
      </c>
      <c r="K755" s="7" t="str" cm="1">
        <f t="array" ref="K755">_xlfn.IFS(C755&lt;5.7,"Normal",C755&lt;=6.4,"Prediabetes",C755&gt;6.4,"Diabetes")</f>
        <v>Prediabetes</v>
      </c>
    </row>
    <row r="756" spans="1:11">
      <c r="A756" s="12" t="s">
        <v>796</v>
      </c>
      <c r="B756" s="12">
        <v>19.170000000000002</v>
      </c>
      <c r="C756" s="20">
        <v>7.94</v>
      </c>
      <c r="D756" s="12" t="s">
        <v>8337</v>
      </c>
      <c r="E756" s="12" t="s">
        <v>8337</v>
      </c>
      <c r="F756" s="12" t="s">
        <v>8337</v>
      </c>
      <c r="G756" s="12" t="s">
        <v>2387</v>
      </c>
      <c r="H756" s="12" t="s">
        <v>8337</v>
      </c>
      <c r="I756" s="19">
        <f>IF(G756="No major surgery",0,G756)</f>
        <v>0</v>
      </c>
      <c r="J756" s="21" t="str" cm="1">
        <f t="array" ref="J756">_xlfn.IFS(B756&lt;18.5,"Under Weight",B756&lt;=24.9,"Normal Weight",B756&lt;=29.999,"Over Weight",B756&gt;=30,"Obesity")</f>
        <v>Normal Weight</v>
      </c>
      <c r="K756" s="7" t="str" cm="1">
        <f t="array" ref="K756">_xlfn.IFS(C756&lt;5.7,"Normal",C756&lt;=6.4,"Prediabetes",C756&gt;6.4,"Diabetes")</f>
        <v>Diabetes</v>
      </c>
    </row>
    <row r="757" spans="1:11">
      <c r="A757" s="12" t="s">
        <v>797</v>
      </c>
      <c r="B757" s="12">
        <v>32.799999999999997</v>
      </c>
      <c r="C757" s="20">
        <v>6.16</v>
      </c>
      <c r="D757" s="12" t="s">
        <v>8338</v>
      </c>
      <c r="E757" s="12" t="s">
        <v>8337</v>
      </c>
      <c r="F757" s="12" t="s">
        <v>8338</v>
      </c>
      <c r="G757" s="12">
        <v>1</v>
      </c>
      <c r="H757" s="12" t="s">
        <v>8337</v>
      </c>
      <c r="I757" s="19">
        <f>IF(G757="No major surgery",0,G757)</f>
        <v>1</v>
      </c>
      <c r="J757" s="21" t="str" cm="1">
        <f t="array" ref="J757">_xlfn.IFS(B757&lt;18.5,"Under Weight",B757&lt;=24.9,"Normal Weight",B757&lt;=29.999,"Over Weight",B757&gt;=30,"Obesity")</f>
        <v>Obesity</v>
      </c>
      <c r="K757" s="7" t="str" cm="1">
        <f t="array" ref="K757">_xlfn.IFS(C757&lt;5.7,"Normal",C757&lt;=6.4,"Prediabetes",C757&gt;6.4,"Diabetes")</f>
        <v>Prediabetes</v>
      </c>
    </row>
    <row r="758" spans="1:11">
      <c r="A758" s="12" t="s">
        <v>798</v>
      </c>
      <c r="B758" s="12">
        <v>30.78</v>
      </c>
      <c r="C758" s="20">
        <v>4.67</v>
      </c>
      <c r="D758" s="12" t="s">
        <v>8338</v>
      </c>
      <c r="E758" s="12" t="s">
        <v>8337</v>
      </c>
      <c r="F758" s="12" t="s">
        <v>8337</v>
      </c>
      <c r="G758" s="12" t="s">
        <v>2387</v>
      </c>
      <c r="H758" s="12" t="s">
        <v>8338</v>
      </c>
      <c r="I758" s="19">
        <f>IF(G758="No major surgery",0,G758)</f>
        <v>0</v>
      </c>
      <c r="J758" s="21" t="str" cm="1">
        <f t="array" ref="J758">_xlfn.IFS(B758&lt;18.5,"Under Weight",B758&lt;=24.9,"Normal Weight",B758&lt;=29.999,"Over Weight",B758&gt;=30,"Obesity")</f>
        <v>Obesity</v>
      </c>
      <c r="K758" s="7" t="str" cm="1">
        <f t="array" ref="K758">_xlfn.IFS(C758&lt;5.7,"Normal",C758&lt;=6.4,"Prediabetes",C758&gt;6.4,"Diabetes")</f>
        <v>Normal</v>
      </c>
    </row>
    <row r="759" spans="1:11">
      <c r="A759" s="12" t="s">
        <v>799</v>
      </c>
      <c r="B759" s="12">
        <v>35.814999999999998</v>
      </c>
      <c r="C759" s="20">
        <v>4.1500000000000004</v>
      </c>
      <c r="D759" s="12" t="s">
        <v>8337</v>
      </c>
      <c r="E759" s="12" t="s">
        <v>8337</v>
      </c>
      <c r="F759" s="12" t="s">
        <v>8337</v>
      </c>
      <c r="G759" s="12">
        <v>1</v>
      </c>
      <c r="H759" s="12" t="s">
        <v>8337</v>
      </c>
      <c r="I759" s="19">
        <f>IF(G759="No major surgery",0,G759)</f>
        <v>1</v>
      </c>
      <c r="J759" s="21" t="str" cm="1">
        <f t="array" ref="J759">_xlfn.IFS(B759&lt;18.5,"Under Weight",B759&lt;=24.9,"Normal Weight",B759&lt;=29.999,"Over Weight",B759&gt;=30,"Obesity")</f>
        <v>Obesity</v>
      </c>
      <c r="K759" s="7" t="str" cm="1">
        <f t="array" ref="K759">_xlfn.IFS(C759&lt;5.7,"Normal",C759&lt;=6.4,"Prediabetes",C759&gt;6.4,"Diabetes")</f>
        <v>Normal</v>
      </c>
    </row>
    <row r="760" spans="1:11">
      <c r="A760" s="12" t="s">
        <v>800</v>
      </c>
      <c r="B760" s="12">
        <v>24.3</v>
      </c>
      <c r="C760" s="20">
        <v>6.23</v>
      </c>
      <c r="D760" s="12" t="s">
        <v>8337</v>
      </c>
      <c r="E760" s="12" t="s">
        <v>8337</v>
      </c>
      <c r="F760" s="12" t="s">
        <v>8337</v>
      </c>
      <c r="G760" s="12" t="s">
        <v>2387</v>
      </c>
      <c r="H760" s="12" t="s">
        <v>8337</v>
      </c>
      <c r="I760" s="19">
        <f>IF(G760="No major surgery",0,G760)</f>
        <v>0</v>
      </c>
      <c r="J760" s="21" t="str" cm="1">
        <f t="array" ref="J760">_xlfn.IFS(B760&lt;18.5,"Under Weight",B760&lt;=24.9,"Normal Weight",B760&lt;=29.999,"Over Weight",B760&gt;=30,"Obesity")</f>
        <v>Normal Weight</v>
      </c>
      <c r="K760" s="7" t="str" cm="1">
        <f t="array" ref="K760">_xlfn.IFS(C760&lt;5.7,"Normal",C760&lt;=6.4,"Prediabetes",C760&gt;6.4,"Diabetes")</f>
        <v>Prediabetes</v>
      </c>
    </row>
    <row r="761" spans="1:11">
      <c r="A761" s="12" t="s">
        <v>801</v>
      </c>
      <c r="B761" s="12">
        <v>19.059999999999999</v>
      </c>
      <c r="C761" s="20">
        <v>7.41</v>
      </c>
      <c r="D761" s="12" t="s">
        <v>8337</v>
      </c>
      <c r="E761" s="12" t="s">
        <v>8337</v>
      </c>
      <c r="F761" s="12" t="s">
        <v>8337</v>
      </c>
      <c r="G761" s="12" t="s">
        <v>2387</v>
      </c>
      <c r="H761" s="12" t="s">
        <v>8337</v>
      </c>
      <c r="I761" s="19">
        <f>IF(G761="No major surgery",0,G761)</f>
        <v>0</v>
      </c>
      <c r="J761" s="21" t="str" cm="1">
        <f t="array" ref="J761">_xlfn.IFS(B761&lt;18.5,"Under Weight",B761&lt;=24.9,"Normal Weight",B761&lt;=29.999,"Over Weight",B761&gt;=30,"Obesity")</f>
        <v>Normal Weight</v>
      </c>
      <c r="K761" s="7" t="str" cm="1">
        <f t="array" ref="K761">_xlfn.IFS(C761&lt;5.7,"Normal",C761&lt;=6.4,"Prediabetes",C761&gt;6.4,"Diabetes")</f>
        <v>Diabetes</v>
      </c>
    </row>
    <row r="762" spans="1:11">
      <c r="A762" s="12" t="s">
        <v>802</v>
      </c>
      <c r="B762" s="12">
        <v>33.25</v>
      </c>
      <c r="C762" s="20">
        <v>5.62</v>
      </c>
      <c r="D762" s="12" t="s">
        <v>8338</v>
      </c>
      <c r="E762" s="12" t="s">
        <v>8337</v>
      </c>
      <c r="F762" s="12" t="s">
        <v>8337</v>
      </c>
      <c r="G762" s="12">
        <v>1</v>
      </c>
      <c r="H762" s="12" t="s">
        <v>8337</v>
      </c>
      <c r="I762" s="19">
        <f>IF(G762="No major surgery",0,G762)</f>
        <v>1</v>
      </c>
      <c r="J762" s="21" t="str" cm="1">
        <f t="array" ref="J762">_xlfn.IFS(B762&lt;18.5,"Under Weight",B762&lt;=24.9,"Normal Weight",B762&lt;=29.999,"Over Weight",B762&gt;=30,"Obesity")</f>
        <v>Obesity</v>
      </c>
      <c r="K762" s="7" t="str" cm="1">
        <f t="array" ref="K762">_xlfn.IFS(C762&lt;5.7,"Normal",C762&lt;=6.4,"Prediabetes",C762&gt;6.4,"Diabetes")</f>
        <v>Normal</v>
      </c>
    </row>
    <row r="763" spans="1:11">
      <c r="A763" s="12" t="s">
        <v>803</v>
      </c>
      <c r="B763" s="12">
        <v>21.37</v>
      </c>
      <c r="C763" s="20">
        <v>4.54</v>
      </c>
      <c r="D763" s="12" t="s">
        <v>8338</v>
      </c>
      <c r="E763" s="12" t="s">
        <v>8337</v>
      </c>
      <c r="F763" s="12" t="s">
        <v>8338</v>
      </c>
      <c r="G763" s="12">
        <v>1</v>
      </c>
      <c r="H763" s="12" t="s">
        <v>8337</v>
      </c>
      <c r="I763" s="19">
        <f>IF(G763="No major surgery",0,G763)</f>
        <v>1</v>
      </c>
      <c r="J763" s="21" t="str" cm="1">
        <f t="array" ref="J763">_xlfn.IFS(B763&lt;18.5,"Under Weight",B763&lt;=24.9,"Normal Weight",B763&lt;=29.999,"Over Weight",B763&gt;=30,"Obesity")</f>
        <v>Normal Weight</v>
      </c>
      <c r="K763" s="7" t="str" cm="1">
        <f t="array" ref="K763">_xlfn.IFS(C763&lt;5.7,"Normal",C763&lt;=6.4,"Prediabetes",C763&gt;6.4,"Diabetes")</f>
        <v>Normal</v>
      </c>
    </row>
    <row r="764" spans="1:11">
      <c r="A764" s="12" t="s">
        <v>804</v>
      </c>
      <c r="B764" s="12">
        <v>34.43</v>
      </c>
      <c r="C764" s="20">
        <v>8.6199999999999992</v>
      </c>
      <c r="D764" s="12" t="s">
        <v>8338</v>
      </c>
      <c r="E764" s="12" t="s">
        <v>8337</v>
      </c>
      <c r="F764" s="12" t="s">
        <v>8337</v>
      </c>
      <c r="G764" s="12">
        <v>1</v>
      </c>
      <c r="H764" s="12" t="s">
        <v>8337</v>
      </c>
      <c r="I764" s="19">
        <f>IF(G764="No major surgery",0,G764)</f>
        <v>1</v>
      </c>
      <c r="J764" s="21" t="str" cm="1">
        <f t="array" ref="J764">_xlfn.IFS(B764&lt;18.5,"Under Weight",B764&lt;=24.9,"Normal Weight",B764&lt;=29.999,"Over Weight",B764&gt;=30,"Obesity")</f>
        <v>Obesity</v>
      </c>
      <c r="K764" s="7" t="str" cm="1">
        <f t="array" ref="K764">_xlfn.IFS(C764&lt;5.7,"Normal",C764&lt;=6.4,"Prediabetes",C764&gt;6.4,"Diabetes")</f>
        <v>Diabetes</v>
      </c>
    </row>
    <row r="765" spans="1:11">
      <c r="A765" s="12" t="s">
        <v>805</v>
      </c>
      <c r="B765" s="12">
        <v>20.86</v>
      </c>
      <c r="C765" s="20">
        <v>4.3600000000000003</v>
      </c>
      <c r="D765" s="12" t="s">
        <v>8338</v>
      </c>
      <c r="E765" s="12" t="s">
        <v>8337</v>
      </c>
      <c r="F765" s="12" t="s">
        <v>8337</v>
      </c>
      <c r="G765" s="12" t="s">
        <v>2387</v>
      </c>
      <c r="H765" s="12" t="s">
        <v>8337</v>
      </c>
      <c r="I765" s="19">
        <f>IF(G765="No major surgery",0,G765)</f>
        <v>0</v>
      </c>
      <c r="J765" s="21" t="str" cm="1">
        <f t="array" ref="J765">_xlfn.IFS(B765&lt;18.5,"Under Weight",B765&lt;=24.9,"Normal Weight",B765&lt;=29.999,"Over Weight",B765&gt;=30,"Obesity")</f>
        <v>Normal Weight</v>
      </c>
      <c r="K765" s="7" t="str" cm="1">
        <f t="array" ref="K765">_xlfn.IFS(C765&lt;5.7,"Normal",C765&lt;=6.4,"Prediabetes",C765&gt;6.4,"Diabetes")</f>
        <v>Normal</v>
      </c>
    </row>
    <row r="766" spans="1:11">
      <c r="A766" s="12" t="s">
        <v>806</v>
      </c>
      <c r="B766" s="12">
        <v>18.34</v>
      </c>
      <c r="C766" s="20">
        <v>10.01</v>
      </c>
      <c r="D766" s="12" t="s">
        <v>8337</v>
      </c>
      <c r="E766" s="12" t="s">
        <v>8337</v>
      </c>
      <c r="F766" s="12" t="s">
        <v>8337</v>
      </c>
      <c r="G766" s="12" t="s">
        <v>2387</v>
      </c>
      <c r="H766" s="12" t="s">
        <v>8337</v>
      </c>
      <c r="I766" s="19">
        <f>IF(G766="No major surgery",0,G766)</f>
        <v>0</v>
      </c>
      <c r="J766" s="21" t="str" cm="1">
        <f t="array" ref="J766">_xlfn.IFS(B766&lt;18.5,"Under Weight",B766&lt;=24.9,"Normal Weight",B766&lt;=29.999,"Over Weight",B766&gt;=30,"Obesity")</f>
        <v>Under Weight</v>
      </c>
      <c r="K766" s="7" t="str" cm="1">
        <f t="array" ref="K766">_xlfn.IFS(C766&lt;5.7,"Normal",C766&lt;=6.4,"Prediabetes",C766&gt;6.4,"Diabetes")</f>
        <v>Diabetes</v>
      </c>
    </row>
    <row r="767" spans="1:11">
      <c r="A767" s="12" t="s">
        <v>807</v>
      </c>
      <c r="B767" s="12">
        <v>34.15</v>
      </c>
      <c r="C767" s="20">
        <v>5.42</v>
      </c>
      <c r="D767" s="12" t="s">
        <v>8337</v>
      </c>
      <c r="E767" s="12" t="s">
        <v>8337</v>
      </c>
      <c r="F767" s="12" t="s">
        <v>8337</v>
      </c>
      <c r="G767" s="12" t="s">
        <v>2387</v>
      </c>
      <c r="H767" s="12" t="s">
        <v>8337</v>
      </c>
      <c r="I767" s="19">
        <f>IF(G767="No major surgery",0,G767)</f>
        <v>0</v>
      </c>
      <c r="J767" s="21" t="str" cm="1">
        <f t="array" ref="J767">_xlfn.IFS(B767&lt;18.5,"Under Weight",B767&lt;=24.9,"Normal Weight",B767&lt;=29.999,"Over Weight",B767&gt;=30,"Obesity")</f>
        <v>Obesity</v>
      </c>
      <c r="K767" s="7" t="str" cm="1">
        <f t="array" ref="K767">_xlfn.IFS(C767&lt;5.7,"Normal",C767&lt;=6.4,"Prediabetes",C767&gt;6.4,"Diabetes")</f>
        <v>Normal</v>
      </c>
    </row>
    <row r="768" spans="1:11">
      <c r="A768" s="12" t="s">
        <v>808</v>
      </c>
      <c r="B768" s="12">
        <v>18.350000000000001</v>
      </c>
      <c r="C768" s="20">
        <v>5.12</v>
      </c>
      <c r="D768" s="12" t="s">
        <v>8337</v>
      </c>
      <c r="E768" s="12" t="s">
        <v>8337</v>
      </c>
      <c r="F768" s="12" t="s">
        <v>8337</v>
      </c>
      <c r="G768" s="12" t="s">
        <v>2387</v>
      </c>
      <c r="H768" s="12" t="s">
        <v>8337</v>
      </c>
      <c r="I768" s="19">
        <f>IF(G768="No major surgery",0,G768)</f>
        <v>0</v>
      </c>
      <c r="J768" s="21" t="str" cm="1">
        <f t="array" ref="J768">_xlfn.IFS(B768&lt;18.5,"Under Weight",B768&lt;=24.9,"Normal Weight",B768&lt;=29.999,"Over Weight",B768&gt;=30,"Obesity")</f>
        <v>Under Weight</v>
      </c>
      <c r="K768" s="7" t="str" cm="1">
        <f t="array" ref="K768">_xlfn.IFS(C768&lt;5.7,"Normal",C768&lt;=6.4,"Prediabetes",C768&gt;6.4,"Diabetes")</f>
        <v>Normal</v>
      </c>
    </row>
    <row r="769" spans="1:11">
      <c r="A769" s="12" t="s">
        <v>809</v>
      </c>
      <c r="B769" s="12">
        <v>49.49</v>
      </c>
      <c r="C769" s="20">
        <v>4.5</v>
      </c>
      <c r="D769" s="12" t="s">
        <v>8337</v>
      </c>
      <c r="E769" s="12" t="s">
        <v>8337</v>
      </c>
      <c r="F769" s="12" t="s">
        <v>8337</v>
      </c>
      <c r="G769" s="12" t="s">
        <v>2387</v>
      </c>
      <c r="H769" s="12" t="s">
        <v>8338</v>
      </c>
      <c r="I769" s="19">
        <f>IF(G769="No major surgery",0,G769)</f>
        <v>0</v>
      </c>
      <c r="J769" s="21" t="str" cm="1">
        <f t="array" ref="J769">_xlfn.IFS(B769&lt;18.5,"Under Weight",B769&lt;=24.9,"Normal Weight",B769&lt;=29.999,"Over Weight",B769&gt;=30,"Obesity")</f>
        <v>Obesity</v>
      </c>
      <c r="K769" s="7" t="str" cm="1">
        <f t="array" ref="K769">_xlfn.IFS(C769&lt;5.7,"Normal",C769&lt;=6.4,"Prediabetes",C769&gt;6.4,"Diabetes")</f>
        <v>Normal</v>
      </c>
    </row>
    <row r="770" spans="1:11">
      <c r="A770" s="12" t="s">
        <v>810</v>
      </c>
      <c r="B770" s="12">
        <v>22.13</v>
      </c>
      <c r="C770" s="20">
        <v>9.1999999999999993</v>
      </c>
      <c r="D770" s="12" t="s">
        <v>8338</v>
      </c>
      <c r="E770" s="12" t="s">
        <v>8337</v>
      </c>
      <c r="F770" s="12" t="s">
        <v>8337</v>
      </c>
      <c r="G770" s="12" t="s">
        <v>2387</v>
      </c>
      <c r="H770" s="12" t="s">
        <v>8337</v>
      </c>
      <c r="I770" s="19">
        <f>IF(G770="No major surgery",0,G770)</f>
        <v>0</v>
      </c>
      <c r="J770" s="21" t="str" cm="1">
        <f t="array" ref="J770">_xlfn.IFS(B770&lt;18.5,"Under Weight",B770&lt;=24.9,"Normal Weight",B770&lt;=29.999,"Over Weight",B770&gt;=30,"Obesity")</f>
        <v>Normal Weight</v>
      </c>
      <c r="K770" s="7" t="str" cm="1">
        <f t="array" ref="K770">_xlfn.IFS(C770&lt;5.7,"Normal",C770&lt;=6.4,"Prediabetes",C770&gt;6.4,"Diabetes")</f>
        <v>Diabetes</v>
      </c>
    </row>
    <row r="771" spans="1:11">
      <c r="A771" s="12" t="s">
        <v>811</v>
      </c>
      <c r="B771" s="12">
        <v>22.51</v>
      </c>
      <c r="C771" s="20">
        <v>6.08</v>
      </c>
      <c r="D771" s="12" t="s">
        <v>8338</v>
      </c>
      <c r="E771" s="12" t="s">
        <v>8337</v>
      </c>
      <c r="F771" s="12" t="s">
        <v>8337</v>
      </c>
      <c r="G771" s="12">
        <v>1</v>
      </c>
      <c r="H771" s="12" t="s">
        <v>8337</v>
      </c>
      <c r="I771" s="19">
        <f>IF(G771="No major surgery",0,G771)</f>
        <v>1</v>
      </c>
      <c r="J771" s="21" t="str" cm="1">
        <f t="array" ref="J771">_xlfn.IFS(B771&lt;18.5,"Under Weight",B771&lt;=24.9,"Normal Weight",B771&lt;=29.999,"Over Weight",B771&gt;=30,"Obesity")</f>
        <v>Normal Weight</v>
      </c>
      <c r="K771" s="7" t="str" cm="1">
        <f t="array" ref="K771">_xlfn.IFS(C771&lt;5.7,"Normal",C771&lt;=6.4,"Prediabetes",C771&gt;6.4,"Diabetes")</f>
        <v>Prediabetes</v>
      </c>
    </row>
    <row r="772" spans="1:11">
      <c r="A772" s="12" t="s">
        <v>812</v>
      </c>
      <c r="B772" s="12">
        <v>31</v>
      </c>
      <c r="C772" s="20">
        <v>4.7699999999999996</v>
      </c>
      <c r="D772" s="12" t="s">
        <v>8337</v>
      </c>
      <c r="E772" s="12" t="s">
        <v>8337</v>
      </c>
      <c r="F772" s="12" t="s">
        <v>8337</v>
      </c>
      <c r="G772" s="12">
        <v>1</v>
      </c>
      <c r="H772" s="12" t="s">
        <v>8337</v>
      </c>
      <c r="I772" s="19">
        <f>IF(G772="No major surgery",0,G772)</f>
        <v>1</v>
      </c>
      <c r="J772" s="21" t="str" cm="1">
        <f t="array" ref="J772">_xlfn.IFS(B772&lt;18.5,"Under Weight",B772&lt;=24.9,"Normal Weight",B772&lt;=29.999,"Over Weight",B772&gt;=30,"Obesity")</f>
        <v>Obesity</v>
      </c>
      <c r="K772" s="7" t="str" cm="1">
        <f t="array" ref="K772">_xlfn.IFS(C772&lt;5.7,"Normal",C772&lt;=6.4,"Prediabetes",C772&gt;6.4,"Diabetes")</f>
        <v>Normal</v>
      </c>
    </row>
    <row r="773" spans="1:11">
      <c r="A773" s="12" t="s">
        <v>813</v>
      </c>
      <c r="B773" s="12">
        <v>28.27</v>
      </c>
      <c r="C773" s="20">
        <v>4.62</v>
      </c>
      <c r="D773" s="12" t="s">
        <v>8337</v>
      </c>
      <c r="E773" s="12" t="s">
        <v>8337</v>
      </c>
      <c r="F773" s="12" t="s">
        <v>8337</v>
      </c>
      <c r="G773" s="12">
        <v>1</v>
      </c>
      <c r="H773" s="12" t="s">
        <v>8337</v>
      </c>
      <c r="I773" s="19">
        <f>IF(G773="No major surgery",0,G773)</f>
        <v>1</v>
      </c>
      <c r="J773" s="21" t="str" cm="1">
        <f t="array" ref="J773">_xlfn.IFS(B773&lt;18.5,"Under Weight",B773&lt;=24.9,"Normal Weight",B773&lt;=29.999,"Over Weight",B773&gt;=30,"Obesity")</f>
        <v>Over Weight</v>
      </c>
      <c r="K773" s="7" t="str" cm="1">
        <f t="array" ref="K773">_xlfn.IFS(C773&lt;5.7,"Normal",C773&lt;=6.4,"Prediabetes",C773&gt;6.4,"Diabetes")</f>
        <v>Normal</v>
      </c>
    </row>
    <row r="774" spans="1:11">
      <c r="A774" s="12" t="s">
        <v>814</v>
      </c>
      <c r="B774" s="12">
        <v>29.92</v>
      </c>
      <c r="C774" s="20">
        <v>9.07</v>
      </c>
      <c r="D774" s="12" t="s">
        <v>8338</v>
      </c>
      <c r="E774" s="12" t="s">
        <v>8337</v>
      </c>
      <c r="F774" s="12" t="s">
        <v>8337</v>
      </c>
      <c r="G774" s="12">
        <v>1</v>
      </c>
      <c r="H774" s="12" t="s">
        <v>8337</v>
      </c>
      <c r="I774" s="19">
        <f>IF(G774="No major surgery",0,G774)</f>
        <v>1</v>
      </c>
      <c r="J774" s="21" t="str" cm="1">
        <f t="array" ref="J774">_xlfn.IFS(B774&lt;18.5,"Under Weight",B774&lt;=24.9,"Normal Weight",B774&lt;=29.999,"Over Weight",B774&gt;=30,"Obesity")</f>
        <v>Over Weight</v>
      </c>
      <c r="K774" s="7" t="str" cm="1">
        <f t="array" ref="K774">_xlfn.IFS(C774&lt;5.7,"Normal",C774&lt;=6.4,"Prediabetes",C774&gt;6.4,"Diabetes")</f>
        <v>Diabetes</v>
      </c>
    </row>
    <row r="775" spans="1:11">
      <c r="A775" s="12" t="s">
        <v>815</v>
      </c>
      <c r="B775" s="12">
        <v>25.9</v>
      </c>
      <c r="C775" s="20">
        <v>9.1199999999999992</v>
      </c>
      <c r="D775" s="12" t="s">
        <v>8338</v>
      </c>
      <c r="E775" s="12" t="s">
        <v>8337</v>
      </c>
      <c r="F775" s="12" t="s">
        <v>8337</v>
      </c>
      <c r="G775" s="12">
        <v>1</v>
      </c>
      <c r="H775" s="12" t="s">
        <v>8337</v>
      </c>
      <c r="I775" s="19">
        <f>IF(G775="No major surgery",0,G775)</f>
        <v>1</v>
      </c>
      <c r="J775" s="21" t="str" cm="1">
        <f t="array" ref="J775">_xlfn.IFS(B775&lt;18.5,"Under Weight",B775&lt;=24.9,"Normal Weight",B775&lt;=29.999,"Over Weight",B775&gt;=30,"Obesity")</f>
        <v>Over Weight</v>
      </c>
      <c r="K775" s="7" t="str" cm="1">
        <f t="array" ref="K775">_xlfn.IFS(C775&lt;5.7,"Normal",C775&lt;=6.4,"Prediabetes",C775&gt;6.4,"Diabetes")</f>
        <v>Diabetes</v>
      </c>
    </row>
    <row r="776" spans="1:11">
      <c r="A776" s="12" t="s">
        <v>816</v>
      </c>
      <c r="B776" s="12">
        <v>27.74</v>
      </c>
      <c r="C776" s="20">
        <v>7.32</v>
      </c>
      <c r="D776" s="12" t="s">
        <v>8338</v>
      </c>
      <c r="E776" s="12" t="s">
        <v>8337</v>
      </c>
      <c r="F776" s="12" t="s">
        <v>8337</v>
      </c>
      <c r="G776" s="12">
        <v>1</v>
      </c>
      <c r="H776" s="12" t="s">
        <v>8337</v>
      </c>
      <c r="I776" s="19">
        <f>IF(G776="No major surgery",0,G776)</f>
        <v>1</v>
      </c>
      <c r="J776" s="21" t="str" cm="1">
        <f t="array" ref="J776">_xlfn.IFS(B776&lt;18.5,"Under Weight",B776&lt;=24.9,"Normal Weight",B776&lt;=29.999,"Over Weight",B776&gt;=30,"Obesity")</f>
        <v>Over Weight</v>
      </c>
      <c r="K776" s="7" t="str" cm="1">
        <f t="array" ref="K776">_xlfn.IFS(C776&lt;5.7,"Normal",C776&lt;=6.4,"Prediabetes",C776&gt;6.4,"Diabetes")</f>
        <v>Diabetes</v>
      </c>
    </row>
    <row r="777" spans="1:11">
      <c r="A777" s="12" t="s">
        <v>817</v>
      </c>
      <c r="B777" s="12">
        <v>17.260000000000002</v>
      </c>
      <c r="C777" s="20">
        <v>11.73</v>
      </c>
      <c r="D777" s="12" t="s">
        <v>8337</v>
      </c>
      <c r="E777" s="12" t="s">
        <v>8337</v>
      </c>
      <c r="F777" s="12" t="s">
        <v>8337</v>
      </c>
      <c r="G777" s="12">
        <v>2</v>
      </c>
      <c r="H777" s="12" t="s">
        <v>8337</v>
      </c>
      <c r="I777" s="19">
        <f>IF(G777="No major surgery",0,G777)</f>
        <v>2</v>
      </c>
      <c r="J777" s="21" t="str" cm="1">
        <f t="array" ref="J777">_xlfn.IFS(B777&lt;18.5,"Under Weight",B777&lt;=24.9,"Normal Weight",B777&lt;=29.999,"Over Weight",B777&gt;=30,"Obesity")</f>
        <v>Under Weight</v>
      </c>
      <c r="K777" s="7" t="str" cm="1">
        <f t="array" ref="K777">_xlfn.IFS(C777&lt;5.7,"Normal",C777&lt;=6.4,"Prediabetes",C777&gt;6.4,"Diabetes")</f>
        <v>Diabetes</v>
      </c>
    </row>
    <row r="778" spans="1:11">
      <c r="A778" s="12" t="s">
        <v>818</v>
      </c>
      <c r="B778" s="12">
        <v>19.855</v>
      </c>
      <c r="C778" s="20">
        <v>6.64</v>
      </c>
      <c r="D778" s="12" t="s">
        <v>8338</v>
      </c>
      <c r="E778" s="12" t="s">
        <v>8337</v>
      </c>
      <c r="F778" s="12" t="s">
        <v>8337</v>
      </c>
      <c r="G778" s="12">
        <v>1</v>
      </c>
      <c r="H778" s="12" t="s">
        <v>8337</v>
      </c>
      <c r="I778" s="19">
        <f>IF(G778="No major surgery",0,G778)</f>
        <v>1</v>
      </c>
      <c r="J778" s="21" t="str" cm="1">
        <f t="array" ref="J778">_xlfn.IFS(B778&lt;18.5,"Under Weight",B778&lt;=24.9,"Normal Weight",B778&lt;=29.999,"Over Weight",B778&gt;=30,"Obesity")</f>
        <v>Normal Weight</v>
      </c>
      <c r="K778" s="7" t="str" cm="1">
        <f t="array" ref="K778">_xlfn.IFS(C778&lt;5.7,"Normal",C778&lt;=6.4,"Prediabetes",C778&gt;6.4,"Diabetes")</f>
        <v>Diabetes</v>
      </c>
    </row>
    <row r="779" spans="1:11">
      <c r="A779" s="12" t="s">
        <v>819</v>
      </c>
      <c r="B779" s="12">
        <v>41.69</v>
      </c>
      <c r="C779" s="20">
        <v>5.78</v>
      </c>
      <c r="D779" s="12" t="s">
        <v>8337</v>
      </c>
      <c r="E779" s="12" t="s">
        <v>8337</v>
      </c>
      <c r="F779" s="12" t="s">
        <v>8337</v>
      </c>
      <c r="G779" s="12" t="s">
        <v>2387</v>
      </c>
      <c r="H779" s="12" t="s">
        <v>8337</v>
      </c>
      <c r="I779" s="19">
        <f>IF(G779="No major surgery",0,G779)</f>
        <v>0</v>
      </c>
      <c r="J779" s="21" t="str" cm="1">
        <f t="array" ref="J779">_xlfn.IFS(B779&lt;18.5,"Under Weight",B779&lt;=24.9,"Normal Weight",B779&lt;=29.999,"Over Weight",B779&gt;=30,"Obesity")</f>
        <v>Obesity</v>
      </c>
      <c r="K779" s="7" t="str" cm="1">
        <f t="array" ref="K779">_xlfn.IFS(C779&lt;5.7,"Normal",C779&lt;=6.4,"Prediabetes",C779&gt;6.4,"Diabetes")</f>
        <v>Prediabetes</v>
      </c>
    </row>
    <row r="780" spans="1:11">
      <c r="A780" s="12" t="s">
        <v>820</v>
      </c>
      <c r="B780" s="12">
        <v>33.799999999999997</v>
      </c>
      <c r="C780" s="20">
        <v>7.67</v>
      </c>
      <c r="D780" s="12" t="s">
        <v>8337</v>
      </c>
      <c r="E780" s="12" t="s">
        <v>8337</v>
      </c>
      <c r="F780" s="12" t="s">
        <v>8337</v>
      </c>
      <c r="G780" s="12">
        <v>3</v>
      </c>
      <c r="H780" s="12" t="s">
        <v>8338</v>
      </c>
      <c r="I780" s="19">
        <f>IF(G780="No major surgery",0,G780)</f>
        <v>3</v>
      </c>
      <c r="J780" s="21" t="str" cm="1">
        <f t="array" ref="J780">_xlfn.IFS(B780&lt;18.5,"Under Weight",B780&lt;=24.9,"Normal Weight",B780&lt;=29.999,"Over Weight",B780&gt;=30,"Obesity")</f>
        <v>Obesity</v>
      </c>
      <c r="K780" s="7" t="str" cm="1">
        <f t="array" ref="K780">_xlfn.IFS(C780&lt;5.7,"Normal",C780&lt;=6.4,"Prediabetes",C780&gt;6.4,"Diabetes")</f>
        <v>Diabetes</v>
      </c>
    </row>
    <row r="781" spans="1:11">
      <c r="A781" s="12" t="s">
        <v>821</v>
      </c>
      <c r="B781" s="12">
        <v>37.619999999999997</v>
      </c>
      <c r="C781" s="20">
        <v>6.32</v>
      </c>
      <c r="D781" s="12" t="s">
        <v>8338</v>
      </c>
      <c r="E781" s="12" t="s">
        <v>8338</v>
      </c>
      <c r="F781" s="12" t="s">
        <v>8337</v>
      </c>
      <c r="G781" s="12">
        <v>2</v>
      </c>
      <c r="H781" s="12" t="s">
        <v>8338</v>
      </c>
      <c r="I781" s="19">
        <f>IF(G781="No major surgery",0,G781)</f>
        <v>2</v>
      </c>
      <c r="J781" s="21" t="str" cm="1">
        <f t="array" ref="J781">_xlfn.IFS(B781&lt;18.5,"Under Weight",B781&lt;=24.9,"Normal Weight",B781&lt;=29.999,"Over Weight",B781&gt;=30,"Obesity")</f>
        <v>Obesity</v>
      </c>
      <c r="K781" s="7" t="str" cm="1">
        <f t="array" ref="K781">_xlfn.IFS(C781&lt;5.7,"Normal",C781&lt;=6.4,"Prediabetes",C781&gt;6.4,"Diabetes")</f>
        <v>Prediabetes</v>
      </c>
    </row>
    <row r="782" spans="1:11">
      <c r="A782" s="12" t="s">
        <v>822</v>
      </c>
      <c r="B782" s="12">
        <v>16.12</v>
      </c>
      <c r="C782" s="20">
        <v>10.45</v>
      </c>
      <c r="D782" s="12" t="s">
        <v>8337</v>
      </c>
      <c r="E782" s="12" t="s">
        <v>8337</v>
      </c>
      <c r="F782" s="12" t="s">
        <v>8337</v>
      </c>
      <c r="G782" s="12" t="s">
        <v>2387</v>
      </c>
      <c r="H782" s="12" t="s">
        <v>8337</v>
      </c>
      <c r="I782" s="19">
        <f>IF(G782="No major surgery",0,G782)</f>
        <v>0</v>
      </c>
      <c r="J782" s="21" t="str" cm="1">
        <f t="array" ref="J782">_xlfn.IFS(B782&lt;18.5,"Under Weight",B782&lt;=24.9,"Normal Weight",B782&lt;=29.999,"Over Weight",B782&gt;=30,"Obesity")</f>
        <v>Under Weight</v>
      </c>
      <c r="K782" s="7" t="str" cm="1">
        <f t="array" ref="K782">_xlfn.IFS(C782&lt;5.7,"Normal",C782&lt;=6.4,"Prediabetes",C782&gt;6.4,"Diabetes")</f>
        <v>Diabetes</v>
      </c>
    </row>
    <row r="783" spans="1:11">
      <c r="A783" s="12" t="s">
        <v>823</v>
      </c>
      <c r="B783" s="12">
        <v>37.43</v>
      </c>
      <c r="C783" s="20">
        <v>4.5199999999999996</v>
      </c>
      <c r="D783" s="12" t="s">
        <v>8337</v>
      </c>
      <c r="E783" s="12" t="s">
        <v>8337</v>
      </c>
      <c r="F783" s="12" t="s">
        <v>8337</v>
      </c>
      <c r="G783" s="12">
        <v>1</v>
      </c>
      <c r="H783" s="12" t="s">
        <v>8337</v>
      </c>
      <c r="I783" s="19">
        <f>IF(G783="No major surgery",0,G783)</f>
        <v>1</v>
      </c>
      <c r="J783" s="21" t="str" cm="1">
        <f t="array" ref="J783">_xlfn.IFS(B783&lt;18.5,"Under Weight",B783&lt;=24.9,"Normal Weight",B783&lt;=29.999,"Over Weight",B783&gt;=30,"Obesity")</f>
        <v>Obesity</v>
      </c>
      <c r="K783" s="7" t="str" cm="1">
        <f t="array" ref="K783">_xlfn.IFS(C783&lt;5.7,"Normal",C783&lt;=6.4,"Prediabetes",C783&gt;6.4,"Diabetes")</f>
        <v>Normal</v>
      </c>
    </row>
    <row r="784" spans="1:11">
      <c r="A784" s="12" t="s">
        <v>824</v>
      </c>
      <c r="B784" s="12">
        <v>31.065000000000001</v>
      </c>
      <c r="C784" s="20">
        <v>5.71</v>
      </c>
      <c r="D784" s="12" t="s">
        <v>8337</v>
      </c>
      <c r="E784" s="12" t="s">
        <v>8337</v>
      </c>
      <c r="F784" s="12" t="s">
        <v>8337</v>
      </c>
      <c r="G784" s="12" t="s">
        <v>2387</v>
      </c>
      <c r="H784" s="12" t="s">
        <v>8337</v>
      </c>
      <c r="I784" s="19">
        <f>IF(G784="No major surgery",0,G784)</f>
        <v>0</v>
      </c>
      <c r="J784" s="21" t="str" cm="1">
        <f t="array" ref="J784">_xlfn.IFS(B784&lt;18.5,"Under Weight",B784&lt;=24.9,"Normal Weight",B784&lt;=29.999,"Over Weight",B784&gt;=30,"Obesity")</f>
        <v>Obesity</v>
      </c>
      <c r="K784" s="7" t="str" cm="1">
        <f t="array" ref="K784">_xlfn.IFS(C784&lt;5.7,"Normal",C784&lt;=6.4,"Prediabetes",C784&gt;6.4,"Diabetes")</f>
        <v>Prediabetes</v>
      </c>
    </row>
    <row r="785" spans="1:11">
      <c r="A785" s="12" t="s">
        <v>825</v>
      </c>
      <c r="B785" s="12">
        <v>25.08</v>
      </c>
      <c r="C785" s="20">
        <v>4.7699999999999996</v>
      </c>
      <c r="D785" s="12" t="s">
        <v>8337</v>
      </c>
      <c r="E785" s="12" t="s">
        <v>8337</v>
      </c>
      <c r="F785" s="12" t="s">
        <v>8337</v>
      </c>
      <c r="G785" s="12" t="s">
        <v>2387</v>
      </c>
      <c r="H785" s="12" t="s">
        <v>8337</v>
      </c>
      <c r="I785" s="19">
        <f>IF(G785="No major surgery",0,G785)</f>
        <v>0</v>
      </c>
      <c r="J785" s="21" t="str" cm="1">
        <f t="array" ref="J785">_xlfn.IFS(B785&lt;18.5,"Under Weight",B785&lt;=24.9,"Normal Weight",B785&lt;=29.999,"Over Weight",B785&gt;=30,"Obesity")</f>
        <v>Over Weight</v>
      </c>
      <c r="K785" s="7" t="str" cm="1">
        <f t="array" ref="K785">_xlfn.IFS(C785&lt;5.7,"Normal",C785&lt;=6.4,"Prediabetes",C785&gt;6.4,"Diabetes")</f>
        <v>Normal</v>
      </c>
    </row>
    <row r="786" spans="1:11">
      <c r="A786" s="12" t="s">
        <v>826</v>
      </c>
      <c r="B786" s="12">
        <v>15.2</v>
      </c>
      <c r="C786" s="20">
        <v>7.81</v>
      </c>
      <c r="D786" s="12" t="s">
        <v>8338</v>
      </c>
      <c r="E786" s="12" t="s">
        <v>8337</v>
      </c>
      <c r="F786" s="12" t="s">
        <v>8337</v>
      </c>
      <c r="G786" s="12">
        <v>1</v>
      </c>
      <c r="H786" s="12" t="s">
        <v>8337</v>
      </c>
      <c r="I786" s="19">
        <f>IF(G786="No major surgery",0,G786)</f>
        <v>1</v>
      </c>
      <c r="J786" s="21" t="str" cm="1">
        <f t="array" ref="J786">_xlfn.IFS(B786&lt;18.5,"Under Weight",B786&lt;=24.9,"Normal Weight",B786&lt;=29.999,"Over Weight",B786&gt;=30,"Obesity")</f>
        <v>Under Weight</v>
      </c>
      <c r="K786" s="7" t="str" cm="1">
        <f t="array" ref="K786">_xlfn.IFS(C786&lt;5.7,"Normal",C786&lt;=6.4,"Prediabetes",C786&gt;6.4,"Diabetes")</f>
        <v>Diabetes</v>
      </c>
    </row>
    <row r="787" spans="1:11">
      <c r="A787" s="12" t="s">
        <v>827</v>
      </c>
      <c r="B787" s="12">
        <v>22.34</v>
      </c>
      <c r="C787" s="20">
        <v>5.19</v>
      </c>
      <c r="D787" s="12" t="s">
        <v>8338</v>
      </c>
      <c r="E787" s="12" t="s">
        <v>8337</v>
      </c>
      <c r="F787" s="12" t="s">
        <v>8337</v>
      </c>
      <c r="G787" s="12" t="s">
        <v>2387</v>
      </c>
      <c r="H787" s="12" t="s">
        <v>8337</v>
      </c>
      <c r="I787" s="19">
        <f>IF(G787="No major surgery",0,G787)</f>
        <v>0</v>
      </c>
      <c r="J787" s="21" t="str" cm="1">
        <f t="array" ref="J787">_xlfn.IFS(B787&lt;18.5,"Under Weight",B787&lt;=24.9,"Normal Weight",B787&lt;=29.999,"Over Weight",B787&gt;=30,"Obesity")</f>
        <v>Normal Weight</v>
      </c>
      <c r="K787" s="7" t="str" cm="1">
        <f t="array" ref="K787">_xlfn.IFS(C787&lt;5.7,"Normal",C787&lt;=6.4,"Prediabetes",C787&gt;6.4,"Diabetes")</f>
        <v>Normal</v>
      </c>
    </row>
    <row r="788" spans="1:11">
      <c r="A788" s="12" t="s">
        <v>828</v>
      </c>
      <c r="B788" s="12">
        <v>40.15</v>
      </c>
      <c r="C788" s="20">
        <v>5.93</v>
      </c>
      <c r="D788" s="12" t="s">
        <v>8337</v>
      </c>
      <c r="E788" s="12" t="s">
        <v>8337</v>
      </c>
      <c r="F788" s="12" t="s">
        <v>8337</v>
      </c>
      <c r="G788" s="12">
        <v>1</v>
      </c>
      <c r="H788" s="12" t="s">
        <v>8337</v>
      </c>
      <c r="I788" s="19">
        <f>IF(G788="No major surgery",0,G788)</f>
        <v>1</v>
      </c>
      <c r="J788" s="21" t="str" cm="1">
        <f t="array" ref="J788">_xlfn.IFS(B788&lt;18.5,"Under Weight",B788&lt;=24.9,"Normal Weight",B788&lt;=29.999,"Over Weight",B788&gt;=30,"Obesity")</f>
        <v>Obesity</v>
      </c>
      <c r="K788" s="7" t="str" cm="1">
        <f t="array" ref="K788">_xlfn.IFS(C788&lt;5.7,"Normal",C788&lt;=6.4,"Prediabetes",C788&gt;6.4,"Diabetes")</f>
        <v>Prediabetes</v>
      </c>
    </row>
    <row r="789" spans="1:11">
      <c r="A789" s="12" t="s">
        <v>829</v>
      </c>
      <c r="B789" s="12">
        <v>37.729999999999997</v>
      </c>
      <c r="C789" s="20">
        <v>6.29</v>
      </c>
      <c r="D789" s="12" t="s">
        <v>8337</v>
      </c>
      <c r="E789" s="12" t="s">
        <v>8337</v>
      </c>
      <c r="F789" s="12" t="s">
        <v>8337</v>
      </c>
      <c r="G789" s="12">
        <v>1</v>
      </c>
      <c r="H789" s="12" t="s">
        <v>8337</v>
      </c>
      <c r="I789" s="19">
        <f>IF(G789="No major surgery",0,G789)</f>
        <v>1</v>
      </c>
      <c r="J789" s="21" t="str" cm="1">
        <f t="array" ref="J789">_xlfn.IFS(B789&lt;18.5,"Under Weight",B789&lt;=24.9,"Normal Weight",B789&lt;=29.999,"Over Weight",B789&gt;=30,"Obesity")</f>
        <v>Obesity</v>
      </c>
      <c r="K789" s="7" t="str" cm="1">
        <f t="array" ref="K789">_xlfn.IFS(C789&lt;5.7,"Normal",C789&lt;=6.4,"Prediabetes",C789&gt;6.4,"Diabetes")</f>
        <v>Prediabetes</v>
      </c>
    </row>
    <row r="790" spans="1:11">
      <c r="A790" s="12" t="s">
        <v>830</v>
      </c>
      <c r="B790" s="12">
        <v>25.35</v>
      </c>
      <c r="C790" s="20">
        <v>4.9000000000000004</v>
      </c>
      <c r="D790" s="12" t="s">
        <v>8337</v>
      </c>
      <c r="E790" s="12" t="s">
        <v>8337</v>
      </c>
      <c r="F790" s="12" t="s">
        <v>8337</v>
      </c>
      <c r="G790" s="12" t="s">
        <v>2387</v>
      </c>
      <c r="H790" s="12" t="s">
        <v>8337</v>
      </c>
      <c r="I790" s="19">
        <f>IF(G790="No major surgery",0,G790)</f>
        <v>0</v>
      </c>
      <c r="J790" s="21" t="str" cm="1">
        <f t="array" ref="J790">_xlfn.IFS(B790&lt;18.5,"Under Weight",B790&lt;=24.9,"Normal Weight",B790&lt;=29.999,"Over Weight",B790&gt;=30,"Obesity")</f>
        <v>Over Weight</v>
      </c>
      <c r="K790" s="7" t="str" cm="1">
        <f t="array" ref="K790">_xlfn.IFS(C790&lt;5.7,"Normal",C790&lt;=6.4,"Prediabetes",C790&gt;6.4,"Diabetes")</f>
        <v>Normal</v>
      </c>
    </row>
    <row r="791" spans="1:11">
      <c r="A791" s="12" t="s">
        <v>831</v>
      </c>
      <c r="B791" s="12">
        <v>26.41</v>
      </c>
      <c r="C791" s="20">
        <v>5.07</v>
      </c>
      <c r="D791" s="12" t="s">
        <v>8338</v>
      </c>
      <c r="E791" s="12" t="s">
        <v>8337</v>
      </c>
      <c r="F791" s="12" t="s">
        <v>8337</v>
      </c>
      <c r="G791" s="12">
        <v>1</v>
      </c>
      <c r="H791" s="12" t="s">
        <v>8337</v>
      </c>
      <c r="I791" s="19">
        <f>IF(G791="No major surgery",0,G791)</f>
        <v>1</v>
      </c>
      <c r="J791" s="21" t="str" cm="1">
        <f t="array" ref="J791">_xlfn.IFS(B791&lt;18.5,"Under Weight",B791&lt;=24.9,"Normal Weight",B791&lt;=29.999,"Over Weight",B791&gt;=30,"Obesity")</f>
        <v>Over Weight</v>
      </c>
      <c r="K791" s="7" t="str" cm="1">
        <f t="array" ref="K791">_xlfn.IFS(C791&lt;5.7,"Normal",C791&lt;=6.4,"Prediabetes",C791&gt;6.4,"Diabetes")</f>
        <v>Normal</v>
      </c>
    </row>
    <row r="792" spans="1:11">
      <c r="A792" s="12" t="s">
        <v>832</v>
      </c>
      <c r="B792" s="12">
        <v>36.08</v>
      </c>
      <c r="C792" s="20">
        <v>6.1</v>
      </c>
      <c r="D792" s="12" t="s">
        <v>8338</v>
      </c>
      <c r="E792" s="12" t="s">
        <v>8337</v>
      </c>
      <c r="F792" s="12" t="s">
        <v>8337</v>
      </c>
      <c r="G792" s="12">
        <v>1</v>
      </c>
      <c r="H792" s="12" t="s">
        <v>8338</v>
      </c>
      <c r="I792" s="19">
        <f>IF(G792="No major surgery",0,G792)</f>
        <v>1</v>
      </c>
      <c r="J792" s="21" t="str" cm="1">
        <f t="array" ref="J792">_xlfn.IFS(B792&lt;18.5,"Under Weight",B792&lt;=24.9,"Normal Weight",B792&lt;=29.999,"Over Weight",B792&gt;=30,"Obesity")</f>
        <v>Obesity</v>
      </c>
      <c r="K792" s="7" t="str" cm="1">
        <f t="array" ref="K792">_xlfn.IFS(C792&lt;5.7,"Normal",C792&lt;=6.4,"Prediabetes",C792&gt;6.4,"Diabetes")</f>
        <v>Prediabetes</v>
      </c>
    </row>
    <row r="793" spans="1:11">
      <c r="A793" s="12" t="s">
        <v>833</v>
      </c>
      <c r="B793" s="12">
        <v>27.6</v>
      </c>
      <c r="C793" s="20">
        <v>5.33</v>
      </c>
      <c r="D793" s="12" t="s">
        <v>8337</v>
      </c>
      <c r="E793" s="12" t="s">
        <v>8337</v>
      </c>
      <c r="F793" s="12" t="s">
        <v>8337</v>
      </c>
      <c r="G793" s="12">
        <v>1</v>
      </c>
      <c r="H793" s="12" t="s">
        <v>8337</v>
      </c>
      <c r="I793" s="19">
        <f>IF(G793="No major surgery",0,G793)</f>
        <v>1</v>
      </c>
      <c r="J793" s="21" t="str" cm="1">
        <f t="array" ref="J793">_xlfn.IFS(B793&lt;18.5,"Under Weight",B793&lt;=24.9,"Normal Weight",B793&lt;=29.999,"Over Weight",B793&gt;=30,"Obesity")</f>
        <v>Over Weight</v>
      </c>
      <c r="K793" s="7" t="str" cm="1">
        <f t="array" ref="K793">_xlfn.IFS(C793&lt;5.7,"Normal",C793&lt;=6.4,"Prediabetes",C793&gt;6.4,"Diabetes")</f>
        <v>Normal</v>
      </c>
    </row>
    <row r="794" spans="1:11">
      <c r="A794" s="12" t="s">
        <v>834</v>
      </c>
      <c r="B794" s="12">
        <v>33.82</v>
      </c>
      <c r="C794" s="20">
        <v>8.93</v>
      </c>
      <c r="D794" s="12" t="s">
        <v>8338</v>
      </c>
      <c r="E794" s="12" t="s">
        <v>8337</v>
      </c>
      <c r="F794" s="12" t="s">
        <v>8337</v>
      </c>
      <c r="G794" s="12">
        <v>1</v>
      </c>
      <c r="H794" s="12" t="s">
        <v>8337</v>
      </c>
      <c r="I794" s="19">
        <f>IF(G794="No major surgery",0,G794)</f>
        <v>1</v>
      </c>
      <c r="J794" s="21" t="str" cm="1">
        <f t="array" ref="J794">_xlfn.IFS(B794&lt;18.5,"Under Weight",B794&lt;=24.9,"Normal Weight",B794&lt;=29.999,"Over Weight",B794&gt;=30,"Obesity")</f>
        <v>Obesity</v>
      </c>
      <c r="K794" s="7" t="str" cm="1">
        <f t="array" ref="K794">_xlfn.IFS(C794&lt;5.7,"Normal",C794&lt;=6.4,"Prediabetes",C794&gt;6.4,"Diabetes")</f>
        <v>Diabetes</v>
      </c>
    </row>
    <row r="795" spans="1:11">
      <c r="A795" s="12" t="s">
        <v>835</v>
      </c>
      <c r="B795" s="12">
        <v>32.9</v>
      </c>
      <c r="C795" s="20">
        <v>4.3499999999999996</v>
      </c>
      <c r="D795" s="12" t="s">
        <v>8337</v>
      </c>
      <c r="E795" s="12" t="s">
        <v>8337</v>
      </c>
      <c r="F795" s="12" t="s">
        <v>8337</v>
      </c>
      <c r="G795" s="12" t="s">
        <v>2387</v>
      </c>
      <c r="H795" s="12" t="s">
        <v>8337</v>
      </c>
      <c r="I795" s="19">
        <f>IF(G795="No major surgery",0,G795)</f>
        <v>0</v>
      </c>
      <c r="J795" s="21" t="str" cm="1">
        <f t="array" ref="J795">_xlfn.IFS(B795&lt;18.5,"Under Weight",B795&lt;=24.9,"Normal Weight",B795&lt;=29.999,"Over Weight",B795&gt;=30,"Obesity")</f>
        <v>Obesity</v>
      </c>
      <c r="K795" s="7" t="str" cm="1">
        <f t="array" ref="K795">_xlfn.IFS(C795&lt;5.7,"Normal",C795&lt;=6.4,"Prediabetes",C795&gt;6.4,"Diabetes")</f>
        <v>Normal</v>
      </c>
    </row>
    <row r="796" spans="1:11">
      <c r="A796" s="12" t="s">
        <v>836</v>
      </c>
      <c r="B796" s="12">
        <v>30.875</v>
      </c>
      <c r="C796" s="20">
        <v>9.5399999999999991</v>
      </c>
      <c r="D796" s="12" t="s">
        <v>8338</v>
      </c>
      <c r="E796" s="12" t="s">
        <v>8337</v>
      </c>
      <c r="F796" s="12" t="s">
        <v>8337</v>
      </c>
      <c r="G796" s="12">
        <v>1</v>
      </c>
      <c r="H796" s="12" t="s">
        <v>8337</v>
      </c>
      <c r="I796" s="19">
        <f>IF(G796="No major surgery",0,G796)</f>
        <v>1</v>
      </c>
      <c r="J796" s="21" t="str" cm="1">
        <f t="array" ref="J796">_xlfn.IFS(B796&lt;18.5,"Under Weight",B796&lt;=24.9,"Normal Weight",B796&lt;=29.999,"Over Weight",B796&gt;=30,"Obesity")</f>
        <v>Obesity</v>
      </c>
      <c r="K796" s="7" t="str" cm="1">
        <f t="array" ref="K796">_xlfn.IFS(C796&lt;5.7,"Normal",C796&lt;=6.4,"Prediabetes",C796&gt;6.4,"Diabetes")</f>
        <v>Diabetes</v>
      </c>
    </row>
    <row r="797" spans="1:11">
      <c r="A797" s="12" t="s">
        <v>837</v>
      </c>
      <c r="B797" s="12">
        <v>32.64</v>
      </c>
      <c r="C797" s="20">
        <v>5.91</v>
      </c>
      <c r="D797" s="12" t="s">
        <v>8337</v>
      </c>
      <c r="E797" s="12" t="s">
        <v>8337</v>
      </c>
      <c r="F797" s="12" t="s">
        <v>8337</v>
      </c>
      <c r="G797" s="12" t="s">
        <v>2387</v>
      </c>
      <c r="H797" s="12" t="s">
        <v>8337</v>
      </c>
      <c r="I797" s="19">
        <f>IF(G797="No major surgery",0,G797)</f>
        <v>0</v>
      </c>
      <c r="J797" s="21" t="str" cm="1">
        <f t="array" ref="J797">_xlfn.IFS(B797&lt;18.5,"Under Weight",B797&lt;=24.9,"Normal Weight",B797&lt;=29.999,"Over Weight",B797&gt;=30,"Obesity")</f>
        <v>Obesity</v>
      </c>
      <c r="K797" s="7" t="str" cm="1">
        <f t="array" ref="K797">_xlfn.IFS(C797&lt;5.7,"Normal",C797&lt;=6.4,"Prediabetes",C797&gt;6.4,"Diabetes")</f>
        <v>Prediabetes</v>
      </c>
    </row>
    <row r="798" spans="1:11">
      <c r="A798" s="12" t="s">
        <v>838</v>
      </c>
      <c r="B798" s="12">
        <v>22.135000000000002</v>
      </c>
      <c r="C798" s="20">
        <v>5.0999999999999996</v>
      </c>
      <c r="D798" s="12" t="s">
        <v>8337</v>
      </c>
      <c r="E798" s="12" t="s">
        <v>8337</v>
      </c>
      <c r="F798" s="12" t="s">
        <v>8337</v>
      </c>
      <c r="G798" s="12" t="s">
        <v>2387</v>
      </c>
      <c r="H798" s="12" t="s">
        <v>8337</v>
      </c>
      <c r="I798" s="19">
        <f>IF(G798="No major surgery",0,G798)</f>
        <v>0</v>
      </c>
      <c r="J798" s="21" t="str" cm="1">
        <f t="array" ref="J798">_xlfn.IFS(B798&lt;18.5,"Under Weight",B798&lt;=24.9,"Normal Weight",B798&lt;=29.999,"Over Weight",B798&gt;=30,"Obesity")</f>
        <v>Normal Weight</v>
      </c>
      <c r="K798" s="7" t="str" cm="1">
        <f t="array" ref="K798">_xlfn.IFS(C798&lt;5.7,"Normal",C798&lt;=6.4,"Prediabetes",C798&gt;6.4,"Diabetes")</f>
        <v>Normal</v>
      </c>
    </row>
    <row r="799" spans="1:11">
      <c r="A799" s="12" t="s">
        <v>839</v>
      </c>
      <c r="B799" s="12">
        <v>16.53</v>
      </c>
      <c r="C799" s="20">
        <v>5.08</v>
      </c>
      <c r="D799" s="12" t="s">
        <v>8337</v>
      </c>
      <c r="E799" s="12" t="s">
        <v>8337</v>
      </c>
      <c r="F799" s="12" t="s">
        <v>8337</v>
      </c>
      <c r="G799" s="12">
        <v>2</v>
      </c>
      <c r="H799" s="12" t="s">
        <v>8337</v>
      </c>
      <c r="I799" s="19">
        <f>IF(G799="No major surgery",0,G799)</f>
        <v>2</v>
      </c>
      <c r="J799" s="21" t="str" cm="1">
        <f t="array" ref="J799">_xlfn.IFS(B799&lt;18.5,"Under Weight",B799&lt;=24.9,"Normal Weight",B799&lt;=29.999,"Over Weight",B799&gt;=30,"Obesity")</f>
        <v>Under Weight</v>
      </c>
      <c r="K799" s="7" t="str" cm="1">
        <f t="array" ref="K799">_xlfn.IFS(C799&lt;5.7,"Normal",C799&lt;=6.4,"Prediabetes",C799&gt;6.4,"Diabetes")</f>
        <v>Normal</v>
      </c>
    </row>
    <row r="800" spans="1:11">
      <c r="A800" s="12" t="s">
        <v>840</v>
      </c>
      <c r="B800" s="12">
        <v>32.774999999999999</v>
      </c>
      <c r="C800" s="20">
        <v>4.75</v>
      </c>
      <c r="D800" s="12" t="s">
        <v>8337</v>
      </c>
      <c r="E800" s="12" t="s">
        <v>8337</v>
      </c>
      <c r="F800" s="12" t="s">
        <v>8337</v>
      </c>
      <c r="G800" s="12" t="s">
        <v>2387</v>
      </c>
      <c r="H800" s="12" t="s">
        <v>8337</v>
      </c>
      <c r="I800" s="19">
        <f>IF(G800="No major surgery",0,G800)</f>
        <v>0</v>
      </c>
      <c r="J800" s="21" t="str" cm="1">
        <f t="array" ref="J800">_xlfn.IFS(B800&lt;18.5,"Under Weight",B800&lt;=24.9,"Normal Weight",B800&lt;=29.999,"Over Weight",B800&gt;=30,"Obesity")</f>
        <v>Obesity</v>
      </c>
      <c r="K800" s="7" t="str" cm="1">
        <f t="array" ref="K800">_xlfn.IFS(C800&lt;5.7,"Normal",C800&lt;=6.4,"Prediabetes",C800&gt;6.4,"Diabetes")</f>
        <v>Normal</v>
      </c>
    </row>
    <row r="801" spans="1:11">
      <c r="A801" s="12" t="s">
        <v>841</v>
      </c>
      <c r="B801" s="12">
        <v>30.9</v>
      </c>
      <c r="C801" s="20">
        <v>6.05</v>
      </c>
      <c r="D801" s="12" t="s">
        <v>8337</v>
      </c>
      <c r="E801" s="12" t="s">
        <v>8337</v>
      </c>
      <c r="F801" s="12" t="s">
        <v>8337</v>
      </c>
      <c r="G801" s="12">
        <v>1</v>
      </c>
      <c r="H801" s="12" t="s">
        <v>8337</v>
      </c>
      <c r="I801" s="19">
        <f>IF(G801="No major surgery",0,G801)</f>
        <v>1</v>
      </c>
      <c r="J801" s="21" t="str" cm="1">
        <f t="array" ref="J801">_xlfn.IFS(B801&lt;18.5,"Under Weight",B801&lt;=24.9,"Normal Weight",B801&lt;=29.999,"Over Weight",B801&gt;=30,"Obesity")</f>
        <v>Obesity</v>
      </c>
      <c r="K801" s="7" t="str" cm="1">
        <f t="array" ref="K801">_xlfn.IFS(C801&lt;5.7,"Normal",C801&lt;=6.4,"Prediabetes",C801&gt;6.4,"Diabetes")</f>
        <v>Prediabetes</v>
      </c>
    </row>
    <row r="802" spans="1:11">
      <c r="A802" s="12" t="s">
        <v>842</v>
      </c>
      <c r="B802" s="12">
        <v>15.58</v>
      </c>
      <c r="C802" s="20">
        <v>11.56</v>
      </c>
      <c r="D802" s="12" t="s">
        <v>8337</v>
      </c>
      <c r="E802" s="12" t="s">
        <v>8337</v>
      </c>
      <c r="F802" s="12" t="s">
        <v>8337</v>
      </c>
      <c r="G802" s="12" t="s">
        <v>2387</v>
      </c>
      <c r="H802" s="12" t="s">
        <v>8337</v>
      </c>
      <c r="I802" s="19">
        <f>IF(G802="No major surgery",0,G802)</f>
        <v>0</v>
      </c>
      <c r="J802" s="21" t="str" cm="1">
        <f t="array" ref="J802">_xlfn.IFS(B802&lt;18.5,"Under Weight",B802&lt;=24.9,"Normal Weight",B802&lt;=29.999,"Over Weight",B802&gt;=30,"Obesity")</f>
        <v>Under Weight</v>
      </c>
      <c r="K802" s="7" t="str" cm="1">
        <f t="array" ref="K802">_xlfn.IFS(C802&lt;5.7,"Normal",C802&lt;=6.4,"Prediabetes",C802&gt;6.4,"Diabetes")</f>
        <v>Diabetes</v>
      </c>
    </row>
    <row r="803" spans="1:11">
      <c r="A803" s="12" t="s">
        <v>843</v>
      </c>
      <c r="B803" s="12">
        <v>33.5</v>
      </c>
      <c r="C803" s="20">
        <v>5.4</v>
      </c>
      <c r="D803" s="12" t="s">
        <v>8337</v>
      </c>
      <c r="E803" s="12" t="s">
        <v>8337</v>
      </c>
      <c r="F803" s="12" t="s">
        <v>8337</v>
      </c>
      <c r="G803" s="12" t="s">
        <v>2387</v>
      </c>
      <c r="H803" s="12" t="s">
        <v>8338</v>
      </c>
      <c r="I803" s="19">
        <f>IF(G803="No major surgery",0,G803)</f>
        <v>0</v>
      </c>
      <c r="J803" s="21" t="str" cm="1">
        <f t="array" ref="J803">_xlfn.IFS(B803&lt;18.5,"Under Weight",B803&lt;=24.9,"Normal Weight",B803&lt;=29.999,"Over Weight",B803&gt;=30,"Obesity")</f>
        <v>Obesity</v>
      </c>
      <c r="K803" s="7" t="str" cm="1">
        <f t="array" ref="K803">_xlfn.IFS(C803&lt;5.7,"Normal",C803&lt;=6.4,"Prediabetes",C803&gt;6.4,"Diabetes")</f>
        <v>Normal</v>
      </c>
    </row>
    <row r="804" spans="1:11">
      <c r="A804" s="12" t="s">
        <v>844</v>
      </c>
      <c r="B804" s="12">
        <v>26.315000000000001</v>
      </c>
      <c r="C804" s="20">
        <v>5.76</v>
      </c>
      <c r="D804" s="12" t="s">
        <v>8337</v>
      </c>
      <c r="E804" s="12" t="s">
        <v>8337</v>
      </c>
      <c r="F804" s="12" t="s">
        <v>8337</v>
      </c>
      <c r="G804" s="12" t="s">
        <v>2387</v>
      </c>
      <c r="H804" s="12" t="s">
        <v>8337</v>
      </c>
      <c r="I804" s="19">
        <f>IF(G804="No major surgery",0,G804)</f>
        <v>0</v>
      </c>
      <c r="J804" s="21" t="str" cm="1">
        <f t="array" ref="J804">_xlfn.IFS(B804&lt;18.5,"Under Weight",B804&lt;=24.9,"Normal Weight",B804&lt;=29.999,"Over Weight",B804&gt;=30,"Obesity")</f>
        <v>Over Weight</v>
      </c>
      <c r="K804" s="7" t="str" cm="1">
        <f t="array" ref="K804">_xlfn.IFS(C804&lt;5.7,"Normal",C804&lt;=6.4,"Prediabetes",C804&gt;6.4,"Diabetes")</f>
        <v>Prediabetes</v>
      </c>
    </row>
    <row r="805" spans="1:11">
      <c r="A805" s="12" t="s">
        <v>845</v>
      </c>
      <c r="B805" s="12">
        <v>35.61</v>
      </c>
      <c r="C805" s="20">
        <v>5.65</v>
      </c>
      <c r="D805" s="12" t="s">
        <v>8337</v>
      </c>
      <c r="E805" s="12" t="s">
        <v>8338</v>
      </c>
      <c r="F805" s="12" t="s">
        <v>8337</v>
      </c>
      <c r="G805" s="12">
        <v>1</v>
      </c>
      <c r="H805" s="12" t="s">
        <v>8337</v>
      </c>
      <c r="I805" s="19">
        <f>IF(G805="No major surgery",0,G805)</f>
        <v>1</v>
      </c>
      <c r="J805" s="21" t="str" cm="1">
        <f t="array" ref="J805">_xlfn.IFS(B805&lt;18.5,"Under Weight",B805&lt;=24.9,"Normal Weight",B805&lt;=29.999,"Over Weight",B805&gt;=30,"Obesity")</f>
        <v>Obesity</v>
      </c>
      <c r="K805" s="7" t="str" cm="1">
        <f t="array" ref="K805">_xlfn.IFS(C805&lt;5.7,"Normal",C805&lt;=6.4,"Prediabetes",C805&gt;6.4,"Diabetes")</f>
        <v>Normal</v>
      </c>
    </row>
    <row r="806" spans="1:11">
      <c r="A806" s="12" t="s">
        <v>846</v>
      </c>
      <c r="B806" s="12">
        <v>37.56</v>
      </c>
      <c r="C806" s="20">
        <v>5.88</v>
      </c>
      <c r="D806" s="12" t="s">
        <v>8337</v>
      </c>
      <c r="E806" s="12" t="s">
        <v>8338</v>
      </c>
      <c r="F806" s="12" t="s">
        <v>8337</v>
      </c>
      <c r="G806" s="12">
        <v>1</v>
      </c>
      <c r="H806" s="12" t="s">
        <v>8337</v>
      </c>
      <c r="I806" s="19">
        <f>IF(G806="No major surgery",0,G806)</f>
        <v>1</v>
      </c>
      <c r="J806" s="21" t="str" cm="1">
        <f t="array" ref="J806">_xlfn.IFS(B806&lt;18.5,"Under Weight",B806&lt;=24.9,"Normal Weight",B806&lt;=29.999,"Over Weight",B806&gt;=30,"Obesity")</f>
        <v>Obesity</v>
      </c>
      <c r="K806" s="7" t="str" cm="1">
        <f t="array" ref="K806">_xlfn.IFS(C806&lt;5.7,"Normal",C806&lt;=6.4,"Prediabetes",C806&gt;6.4,"Diabetes")</f>
        <v>Prediabetes</v>
      </c>
    </row>
    <row r="807" spans="1:11">
      <c r="A807" s="12" t="s">
        <v>847</v>
      </c>
      <c r="B807" s="12">
        <v>15.49</v>
      </c>
      <c r="C807" s="20">
        <v>9.6</v>
      </c>
      <c r="D807" s="12" t="s">
        <v>8337</v>
      </c>
      <c r="E807" s="12" t="s">
        <v>8337</v>
      </c>
      <c r="F807" s="12" t="s">
        <v>8337</v>
      </c>
      <c r="G807" s="12" t="s">
        <v>2387</v>
      </c>
      <c r="H807" s="12" t="s">
        <v>8337</v>
      </c>
      <c r="I807" s="19">
        <f>IF(G807="No major surgery",0,G807)</f>
        <v>0</v>
      </c>
      <c r="J807" s="21" t="str" cm="1">
        <f t="array" ref="J807">_xlfn.IFS(B807&lt;18.5,"Under Weight",B807&lt;=24.9,"Normal Weight",B807&lt;=29.999,"Over Weight",B807&gt;=30,"Obesity")</f>
        <v>Under Weight</v>
      </c>
      <c r="K807" s="7" t="str" cm="1">
        <f t="array" ref="K807">_xlfn.IFS(C807&lt;5.7,"Normal",C807&lt;=6.4,"Prediabetes",C807&gt;6.4,"Diabetes")</f>
        <v>Diabetes</v>
      </c>
    </row>
    <row r="808" spans="1:11">
      <c r="A808" s="12" t="s">
        <v>848</v>
      </c>
      <c r="B808" s="12">
        <v>23.48</v>
      </c>
      <c r="C808" s="20">
        <v>6.24</v>
      </c>
      <c r="D808" s="12" t="s">
        <v>8337</v>
      </c>
      <c r="E808" s="12" t="s">
        <v>8337</v>
      </c>
      <c r="F808" s="12" t="s">
        <v>8337</v>
      </c>
      <c r="G808" s="12">
        <v>1</v>
      </c>
      <c r="H808" s="12" t="s">
        <v>8337</v>
      </c>
      <c r="I808" s="19">
        <f>IF(G808="No major surgery",0,G808)</f>
        <v>1</v>
      </c>
      <c r="J808" s="21" t="str" cm="1">
        <f t="array" ref="J808">_xlfn.IFS(B808&lt;18.5,"Under Weight",B808&lt;=24.9,"Normal Weight",B808&lt;=29.999,"Over Weight",B808&gt;=30,"Obesity")</f>
        <v>Normal Weight</v>
      </c>
      <c r="K808" s="7" t="str" cm="1">
        <f t="array" ref="K808">_xlfn.IFS(C808&lt;5.7,"Normal",C808&lt;=6.4,"Prediabetes",C808&gt;6.4,"Diabetes")</f>
        <v>Prediabetes</v>
      </c>
    </row>
    <row r="809" spans="1:11">
      <c r="A809" s="12" t="s">
        <v>849</v>
      </c>
      <c r="B809" s="12">
        <v>30.02</v>
      </c>
      <c r="C809" s="20">
        <v>7.63</v>
      </c>
      <c r="D809" s="12" t="s">
        <v>8338</v>
      </c>
      <c r="E809" s="12" t="s">
        <v>8337</v>
      </c>
      <c r="F809" s="12" t="s">
        <v>8337</v>
      </c>
      <c r="G809" s="12">
        <v>1</v>
      </c>
      <c r="H809" s="12" t="s">
        <v>8337</v>
      </c>
      <c r="I809" s="19">
        <f>IF(G809="No major surgery",0,G809)</f>
        <v>1</v>
      </c>
      <c r="J809" s="21" t="str" cm="1">
        <f t="array" ref="J809">_xlfn.IFS(B809&lt;18.5,"Under Weight",B809&lt;=24.9,"Normal Weight",B809&lt;=29.999,"Over Weight",B809&gt;=30,"Obesity")</f>
        <v>Obesity</v>
      </c>
      <c r="K809" s="7" t="str" cm="1">
        <f t="array" ref="K809">_xlfn.IFS(C809&lt;5.7,"Normal",C809&lt;=6.4,"Prediabetes",C809&gt;6.4,"Diabetes")</f>
        <v>Diabetes</v>
      </c>
    </row>
    <row r="810" spans="1:11">
      <c r="A810" s="12" t="s">
        <v>850</v>
      </c>
      <c r="B810" s="12">
        <v>26.885000000000002</v>
      </c>
      <c r="C810" s="20">
        <v>8.66</v>
      </c>
      <c r="D810" s="12" t="s">
        <v>8338</v>
      </c>
      <c r="E810" s="12" t="s">
        <v>8337</v>
      </c>
      <c r="F810" s="12" t="s">
        <v>8337</v>
      </c>
      <c r="G810" s="12">
        <v>1</v>
      </c>
      <c r="H810" s="12" t="s">
        <v>8337</v>
      </c>
      <c r="I810" s="19">
        <f>IF(G810="No major surgery",0,G810)</f>
        <v>1</v>
      </c>
      <c r="J810" s="21" t="str" cm="1">
        <f t="array" ref="J810">_xlfn.IFS(B810&lt;18.5,"Under Weight",B810&lt;=24.9,"Normal Weight",B810&lt;=29.999,"Over Weight",B810&gt;=30,"Obesity")</f>
        <v>Over Weight</v>
      </c>
      <c r="K810" s="7" t="str" cm="1">
        <f t="array" ref="K810">_xlfn.IFS(C810&lt;5.7,"Normal",C810&lt;=6.4,"Prediabetes",C810&gt;6.4,"Diabetes")</f>
        <v>Diabetes</v>
      </c>
    </row>
    <row r="811" spans="1:11">
      <c r="A811" s="12" t="s">
        <v>851</v>
      </c>
      <c r="B811" s="12">
        <v>25.84</v>
      </c>
      <c r="C811" s="20">
        <v>8.5500000000000007</v>
      </c>
      <c r="D811" s="12" t="s">
        <v>8338</v>
      </c>
      <c r="E811" s="12" t="s">
        <v>8337</v>
      </c>
      <c r="F811" s="12" t="s">
        <v>8337</v>
      </c>
      <c r="G811" s="12">
        <v>1</v>
      </c>
      <c r="H811" s="12" t="s">
        <v>8337</v>
      </c>
      <c r="I811" s="19">
        <f>IF(G811="No major surgery",0,G811)</f>
        <v>1</v>
      </c>
      <c r="J811" s="21" t="str" cm="1">
        <f t="array" ref="J811">_xlfn.IFS(B811&lt;18.5,"Under Weight",B811&lt;=24.9,"Normal Weight",B811&lt;=29.999,"Over Weight",B811&gt;=30,"Obesity")</f>
        <v>Over Weight</v>
      </c>
      <c r="K811" s="7" t="str" cm="1">
        <f t="array" ref="K811">_xlfn.IFS(C811&lt;5.7,"Normal",C811&lt;=6.4,"Prediabetes",C811&gt;6.4,"Diabetes")</f>
        <v>Diabetes</v>
      </c>
    </row>
    <row r="812" spans="1:11">
      <c r="A812" s="12" t="s">
        <v>852</v>
      </c>
      <c r="B812" s="12">
        <v>27.454999999999998</v>
      </c>
      <c r="C812" s="20">
        <v>4.54</v>
      </c>
      <c r="D812" s="12" t="s">
        <v>8337</v>
      </c>
      <c r="E812" s="12" t="s">
        <v>8337</v>
      </c>
      <c r="F812" s="12" t="s">
        <v>8337</v>
      </c>
      <c r="G812" s="12" t="s">
        <v>2387</v>
      </c>
      <c r="H812" s="12" t="s">
        <v>8337</v>
      </c>
      <c r="I812" s="19">
        <f>IF(G812="No major surgery",0,G812)</f>
        <v>0</v>
      </c>
      <c r="J812" s="21" t="str" cm="1">
        <f t="array" ref="J812">_xlfn.IFS(B812&lt;18.5,"Under Weight",B812&lt;=24.9,"Normal Weight",B812&lt;=29.999,"Over Weight",B812&gt;=30,"Obesity")</f>
        <v>Over Weight</v>
      </c>
      <c r="K812" s="7" t="str" cm="1">
        <f t="array" ref="K812">_xlfn.IFS(C812&lt;5.7,"Normal",C812&lt;=6.4,"Prediabetes",C812&gt;6.4,"Diabetes")</f>
        <v>Normal</v>
      </c>
    </row>
    <row r="813" spans="1:11">
      <c r="A813" s="12" t="s">
        <v>853</v>
      </c>
      <c r="B813" s="12">
        <v>24.605</v>
      </c>
      <c r="C813" s="20">
        <v>5.7</v>
      </c>
      <c r="D813" s="12" t="s">
        <v>8337</v>
      </c>
      <c r="E813" s="12" t="s">
        <v>8337</v>
      </c>
      <c r="F813" s="12" t="s">
        <v>8337</v>
      </c>
      <c r="G813" s="12" t="s">
        <v>2387</v>
      </c>
      <c r="H813" s="12" t="s">
        <v>8337</v>
      </c>
      <c r="I813" s="19">
        <f>IF(G813="No major surgery",0,G813)</f>
        <v>0</v>
      </c>
      <c r="J813" s="21" t="str" cm="1">
        <f t="array" ref="J813">_xlfn.IFS(B813&lt;18.5,"Under Weight",B813&lt;=24.9,"Normal Weight",B813&lt;=29.999,"Over Weight",B813&gt;=30,"Obesity")</f>
        <v>Normal Weight</v>
      </c>
      <c r="K813" s="7" t="str" cm="1">
        <f t="array" ref="K813">_xlfn.IFS(C813&lt;5.7,"Normal",C813&lt;=6.4,"Prediabetes",C813&gt;6.4,"Diabetes")</f>
        <v>Prediabetes</v>
      </c>
    </row>
    <row r="814" spans="1:11">
      <c r="A814" s="12" t="s">
        <v>854</v>
      </c>
      <c r="B814" s="12">
        <v>47.46</v>
      </c>
      <c r="C814" s="20">
        <v>6.24</v>
      </c>
      <c r="D814" s="12" t="s">
        <v>8338</v>
      </c>
      <c r="E814" s="12" t="s">
        <v>8337</v>
      </c>
      <c r="F814" s="12" t="s">
        <v>8337</v>
      </c>
      <c r="G814" s="12">
        <v>1</v>
      </c>
      <c r="H814" s="12" t="s">
        <v>8338</v>
      </c>
      <c r="I814" s="19">
        <f>IF(G814="No major surgery",0,G814)</f>
        <v>1</v>
      </c>
      <c r="J814" s="21" t="str" cm="1">
        <f t="array" ref="J814">_xlfn.IFS(B814&lt;18.5,"Under Weight",B814&lt;=24.9,"Normal Weight",B814&lt;=29.999,"Over Weight",B814&gt;=30,"Obesity")</f>
        <v>Obesity</v>
      </c>
      <c r="K814" s="7" t="str" cm="1">
        <f t="array" ref="K814">_xlfn.IFS(C814&lt;5.7,"Normal",C814&lt;=6.4,"Prediabetes",C814&gt;6.4,"Diabetes")</f>
        <v>Prediabetes</v>
      </c>
    </row>
    <row r="815" spans="1:11">
      <c r="A815" s="12" t="s">
        <v>855</v>
      </c>
      <c r="B815" s="12">
        <v>30.8</v>
      </c>
      <c r="C815" s="20">
        <v>5.07</v>
      </c>
      <c r="D815" s="12" t="s">
        <v>8337</v>
      </c>
      <c r="E815" s="12" t="s">
        <v>8337</v>
      </c>
      <c r="F815" s="12" t="s">
        <v>8337</v>
      </c>
      <c r="G815" s="12" t="s">
        <v>2387</v>
      </c>
      <c r="H815" s="12" t="s">
        <v>8337</v>
      </c>
      <c r="I815" s="19">
        <f>IF(G815="No major surgery",0,G815)</f>
        <v>0</v>
      </c>
      <c r="J815" s="21" t="str" cm="1">
        <f t="array" ref="J815">_xlfn.IFS(B815&lt;18.5,"Under Weight",B815&lt;=24.9,"Normal Weight",B815&lt;=29.999,"Over Weight",B815&gt;=30,"Obesity")</f>
        <v>Obesity</v>
      </c>
      <c r="K815" s="7" t="str" cm="1">
        <f t="array" ref="K815">_xlfn.IFS(C815&lt;5.7,"Normal",C815&lt;=6.4,"Prediabetes",C815&gt;6.4,"Diabetes")</f>
        <v>Normal</v>
      </c>
    </row>
    <row r="816" spans="1:11">
      <c r="A816" s="12" t="s">
        <v>856</v>
      </c>
      <c r="B816" s="12">
        <v>34.799999999999997</v>
      </c>
      <c r="C816" s="20">
        <v>4.38</v>
      </c>
      <c r="D816" s="12" t="s">
        <v>8337</v>
      </c>
      <c r="E816" s="12" t="s">
        <v>8337</v>
      </c>
      <c r="F816" s="12" t="s">
        <v>8337</v>
      </c>
      <c r="G816" s="12">
        <v>1</v>
      </c>
      <c r="H816" s="12" t="s">
        <v>8337</v>
      </c>
      <c r="I816" s="19">
        <f>IF(G816="No major surgery",0,G816)</f>
        <v>1</v>
      </c>
      <c r="J816" s="21" t="str" cm="1">
        <f t="array" ref="J816">_xlfn.IFS(B816&lt;18.5,"Under Weight",B816&lt;=24.9,"Normal Weight",B816&lt;=29.999,"Over Weight",B816&gt;=30,"Obesity")</f>
        <v>Obesity</v>
      </c>
      <c r="K816" s="7" t="str" cm="1">
        <f t="array" ref="K816">_xlfn.IFS(C816&lt;5.7,"Normal",C816&lt;=6.4,"Prediabetes",C816&gt;6.4,"Diabetes")</f>
        <v>Normal</v>
      </c>
    </row>
    <row r="817" spans="1:11">
      <c r="A817" s="12" t="s">
        <v>857</v>
      </c>
      <c r="B817" s="12">
        <v>34.21</v>
      </c>
      <c r="C817" s="20">
        <v>4.54</v>
      </c>
      <c r="D817" s="12" t="s">
        <v>8337</v>
      </c>
      <c r="E817" s="12" t="s">
        <v>8337</v>
      </c>
      <c r="F817" s="12" t="s">
        <v>8337</v>
      </c>
      <c r="G817" s="12">
        <v>1</v>
      </c>
      <c r="H817" s="12" t="s">
        <v>8337</v>
      </c>
      <c r="I817" s="19">
        <f>IF(G817="No major surgery",0,G817)</f>
        <v>1</v>
      </c>
      <c r="J817" s="21" t="str" cm="1">
        <f t="array" ref="J817">_xlfn.IFS(B817&lt;18.5,"Under Weight",B817&lt;=24.9,"Normal Weight",B817&lt;=29.999,"Over Weight",B817&gt;=30,"Obesity")</f>
        <v>Obesity</v>
      </c>
      <c r="K817" s="7" t="str" cm="1">
        <f t="array" ref="K817">_xlfn.IFS(C817&lt;5.7,"Normal",C817&lt;=6.4,"Prediabetes",C817&gt;6.4,"Diabetes")</f>
        <v>Normal</v>
      </c>
    </row>
    <row r="818" spans="1:11">
      <c r="A818" s="12" t="s">
        <v>858</v>
      </c>
      <c r="B818" s="12">
        <v>31</v>
      </c>
      <c r="C818" s="20">
        <v>5.38</v>
      </c>
      <c r="D818" s="12" t="s">
        <v>8337</v>
      </c>
      <c r="E818" s="12" t="s">
        <v>8337</v>
      </c>
      <c r="F818" s="12" t="s">
        <v>8337</v>
      </c>
      <c r="G818" s="12">
        <v>1</v>
      </c>
      <c r="H818" s="12" t="s">
        <v>8337</v>
      </c>
      <c r="I818" s="19">
        <f>IF(G818="No major surgery",0,G818)</f>
        <v>1</v>
      </c>
      <c r="J818" s="21" t="str" cm="1">
        <f t="array" ref="J818">_xlfn.IFS(B818&lt;18.5,"Under Weight",B818&lt;=24.9,"Normal Weight",B818&lt;=29.999,"Over Weight",B818&gt;=30,"Obesity")</f>
        <v>Obesity</v>
      </c>
      <c r="K818" s="7" t="str" cm="1">
        <f t="array" ref="K818">_xlfn.IFS(C818&lt;5.7,"Normal",C818&lt;=6.4,"Prediabetes",C818&gt;6.4,"Diabetes")</f>
        <v>Normal</v>
      </c>
    </row>
    <row r="819" spans="1:11">
      <c r="A819" s="12" t="s">
        <v>859</v>
      </c>
      <c r="B819" s="12">
        <v>26.125</v>
      </c>
      <c r="C819" s="20">
        <v>5.55</v>
      </c>
      <c r="D819" s="12" t="s">
        <v>8337</v>
      </c>
      <c r="E819" s="12" t="s">
        <v>8337</v>
      </c>
      <c r="F819" s="12" t="s">
        <v>8337</v>
      </c>
      <c r="G819" s="12">
        <v>1</v>
      </c>
      <c r="H819" s="12" t="s">
        <v>8337</v>
      </c>
      <c r="I819" s="19">
        <f>IF(G819="No major surgery",0,G819)</f>
        <v>1</v>
      </c>
      <c r="J819" s="21" t="str" cm="1">
        <f t="array" ref="J819">_xlfn.IFS(B819&lt;18.5,"Under Weight",B819&lt;=24.9,"Normal Weight",B819&lt;=29.999,"Over Weight",B819&gt;=30,"Obesity")</f>
        <v>Over Weight</v>
      </c>
      <c r="K819" s="7" t="str" cm="1">
        <f t="array" ref="K819">_xlfn.IFS(C819&lt;5.7,"Normal",C819&lt;=6.4,"Prediabetes",C819&gt;6.4,"Diabetes")</f>
        <v>Normal</v>
      </c>
    </row>
    <row r="820" spans="1:11">
      <c r="A820" s="12" t="s">
        <v>860</v>
      </c>
      <c r="B820" s="12">
        <v>30.13</v>
      </c>
      <c r="C820" s="20">
        <v>4.03</v>
      </c>
      <c r="D820" s="12" t="s">
        <v>8338</v>
      </c>
      <c r="E820" s="12" t="s">
        <v>8337</v>
      </c>
      <c r="F820" s="12" t="s">
        <v>8337</v>
      </c>
      <c r="G820" s="12">
        <v>1</v>
      </c>
      <c r="H820" s="12" t="s">
        <v>8337</v>
      </c>
      <c r="I820" s="19">
        <f>IF(G820="No major surgery",0,G820)</f>
        <v>1</v>
      </c>
      <c r="J820" s="21" t="str" cm="1">
        <f t="array" ref="J820">_xlfn.IFS(B820&lt;18.5,"Under Weight",B820&lt;=24.9,"Normal Weight",B820&lt;=29.999,"Over Weight",B820&gt;=30,"Obesity")</f>
        <v>Obesity</v>
      </c>
      <c r="K820" s="7" t="str" cm="1">
        <f t="array" ref="K820">_xlfn.IFS(C820&lt;5.7,"Normal",C820&lt;=6.4,"Prediabetes",C820&gt;6.4,"Diabetes")</f>
        <v>Normal</v>
      </c>
    </row>
    <row r="821" spans="1:11">
      <c r="A821" s="12" t="s">
        <v>861</v>
      </c>
      <c r="B821" s="12">
        <v>34.19</v>
      </c>
      <c r="C821" s="20">
        <v>4.1900000000000004</v>
      </c>
      <c r="D821" s="12" t="s">
        <v>8337</v>
      </c>
      <c r="E821" s="12" t="s">
        <v>8337</v>
      </c>
      <c r="F821" s="12" t="s">
        <v>8337</v>
      </c>
      <c r="G821" s="12" t="s">
        <v>2387</v>
      </c>
      <c r="H821" s="12" t="s">
        <v>8337</v>
      </c>
      <c r="I821" s="19">
        <f>IF(G821="No major surgery",0,G821)</f>
        <v>0</v>
      </c>
      <c r="J821" s="21" t="str" cm="1">
        <f t="array" ref="J821">_xlfn.IFS(B821&lt;18.5,"Under Weight",B821&lt;=24.9,"Normal Weight",B821&lt;=29.999,"Over Weight",B821&gt;=30,"Obesity")</f>
        <v>Obesity</v>
      </c>
      <c r="K821" s="7" t="str" cm="1">
        <f t="array" ref="K821">_xlfn.IFS(C821&lt;5.7,"Normal",C821&lt;=6.4,"Prediabetes",C821&gt;6.4,"Diabetes")</f>
        <v>Normal</v>
      </c>
    </row>
    <row r="822" spans="1:11">
      <c r="A822" s="12" t="s">
        <v>862</v>
      </c>
      <c r="B822" s="12">
        <v>22.515000000000001</v>
      </c>
      <c r="C822" s="20">
        <v>4.37</v>
      </c>
      <c r="D822" s="12" t="s">
        <v>8337</v>
      </c>
      <c r="E822" s="12" t="s">
        <v>8337</v>
      </c>
      <c r="F822" s="12" t="s">
        <v>8338</v>
      </c>
      <c r="G822" s="12">
        <v>1</v>
      </c>
      <c r="H822" s="12" t="s">
        <v>8337</v>
      </c>
      <c r="I822" s="19">
        <f>IF(G822="No major surgery",0,G822)</f>
        <v>1</v>
      </c>
      <c r="J822" s="21" t="str" cm="1">
        <f t="array" ref="J822">_xlfn.IFS(B822&lt;18.5,"Under Weight",B822&lt;=24.9,"Normal Weight",B822&lt;=29.999,"Over Weight",B822&gt;=30,"Obesity")</f>
        <v>Normal Weight</v>
      </c>
      <c r="K822" s="7" t="str" cm="1">
        <f t="array" ref="K822">_xlfn.IFS(C822&lt;5.7,"Normal",C822&lt;=6.4,"Prediabetes",C822&gt;6.4,"Diabetes")</f>
        <v>Normal</v>
      </c>
    </row>
    <row r="823" spans="1:11">
      <c r="A823" s="12" t="s">
        <v>863</v>
      </c>
      <c r="B823" s="12">
        <v>18.239999999999998</v>
      </c>
      <c r="C823" s="20">
        <v>5.31</v>
      </c>
      <c r="D823" s="12" t="s">
        <v>8338</v>
      </c>
      <c r="E823" s="12" t="s">
        <v>8337</v>
      </c>
      <c r="F823" s="12" t="s">
        <v>8338</v>
      </c>
      <c r="G823" s="12">
        <v>1</v>
      </c>
      <c r="H823" s="12" t="s">
        <v>8337</v>
      </c>
      <c r="I823" s="19">
        <f>IF(G823="No major surgery",0,G823)</f>
        <v>1</v>
      </c>
      <c r="J823" s="21" t="str" cm="1">
        <f t="array" ref="J823">_xlfn.IFS(B823&lt;18.5,"Under Weight",B823&lt;=24.9,"Normal Weight",B823&lt;=29.999,"Over Weight",B823&gt;=30,"Obesity")</f>
        <v>Under Weight</v>
      </c>
      <c r="K823" s="7" t="str" cm="1">
        <f t="array" ref="K823">_xlfn.IFS(C823&lt;5.7,"Normal",C823&lt;=6.4,"Prediabetes",C823&gt;6.4,"Diabetes")</f>
        <v>Normal</v>
      </c>
    </row>
    <row r="824" spans="1:11">
      <c r="A824" s="12" t="s">
        <v>864</v>
      </c>
      <c r="B824" s="12">
        <v>37.28</v>
      </c>
      <c r="C824" s="20">
        <v>4.66</v>
      </c>
      <c r="D824" s="12" t="s">
        <v>8337</v>
      </c>
      <c r="E824" s="12" t="s">
        <v>8338</v>
      </c>
      <c r="F824" s="12" t="s">
        <v>8337</v>
      </c>
      <c r="G824" s="12">
        <v>1</v>
      </c>
      <c r="H824" s="12" t="s">
        <v>8337</v>
      </c>
      <c r="I824" s="19">
        <f>IF(G824="No major surgery",0,G824)</f>
        <v>1</v>
      </c>
      <c r="J824" s="21" t="str" cm="1">
        <f t="array" ref="J824">_xlfn.IFS(B824&lt;18.5,"Under Weight",B824&lt;=24.9,"Normal Weight",B824&lt;=29.999,"Over Weight",B824&gt;=30,"Obesity")</f>
        <v>Obesity</v>
      </c>
      <c r="K824" s="7" t="str" cm="1">
        <f t="array" ref="K824">_xlfn.IFS(C824&lt;5.7,"Normal",C824&lt;=6.4,"Prediabetes",C824&gt;6.4,"Diabetes")</f>
        <v>Normal</v>
      </c>
    </row>
    <row r="825" spans="1:11">
      <c r="A825" s="12" t="s">
        <v>865</v>
      </c>
      <c r="B825" s="12">
        <v>49.24</v>
      </c>
      <c r="C825" s="20">
        <v>4.45</v>
      </c>
      <c r="D825" s="12" t="s">
        <v>8337</v>
      </c>
      <c r="E825" s="12" t="s">
        <v>8337</v>
      </c>
      <c r="F825" s="12" t="s">
        <v>8337</v>
      </c>
      <c r="G825" s="12" t="s">
        <v>2387</v>
      </c>
      <c r="H825" s="12" t="s">
        <v>8338</v>
      </c>
      <c r="I825" s="19">
        <f>IF(G825="No major surgery",0,G825)</f>
        <v>0</v>
      </c>
      <c r="J825" s="21" t="str" cm="1">
        <f t="array" ref="J825">_xlfn.IFS(B825&lt;18.5,"Under Weight",B825&lt;=24.9,"Normal Weight",B825&lt;=29.999,"Over Weight",B825&gt;=30,"Obesity")</f>
        <v>Obesity</v>
      </c>
      <c r="K825" s="7" t="str" cm="1">
        <f t="array" ref="K825">_xlfn.IFS(C825&lt;5.7,"Normal",C825&lt;=6.4,"Prediabetes",C825&gt;6.4,"Diabetes")</f>
        <v>Normal</v>
      </c>
    </row>
    <row r="826" spans="1:11">
      <c r="A826" s="12" t="s">
        <v>866</v>
      </c>
      <c r="B826" s="12">
        <v>18.2</v>
      </c>
      <c r="C826" s="20">
        <v>6.19</v>
      </c>
      <c r="D826" s="12" t="s">
        <v>8337</v>
      </c>
      <c r="E826" s="12" t="s">
        <v>8337</v>
      </c>
      <c r="F826" s="12" t="s">
        <v>8338</v>
      </c>
      <c r="G826" s="12">
        <v>1</v>
      </c>
      <c r="H826" s="12" t="s">
        <v>8337</v>
      </c>
      <c r="I826" s="19">
        <f>IF(G826="No major surgery",0,G826)</f>
        <v>1</v>
      </c>
      <c r="J826" s="21" t="str" cm="1">
        <f t="array" ref="J826">_xlfn.IFS(B826&lt;18.5,"Under Weight",B826&lt;=24.9,"Normal Weight",B826&lt;=29.999,"Over Weight",B826&gt;=30,"Obesity")</f>
        <v>Under Weight</v>
      </c>
      <c r="K826" s="7" t="str" cm="1">
        <f t="array" ref="K826">_xlfn.IFS(C826&lt;5.7,"Normal",C826&lt;=6.4,"Prediabetes",C826&gt;6.4,"Diabetes")</f>
        <v>Prediabetes</v>
      </c>
    </row>
    <row r="827" spans="1:11">
      <c r="A827" s="12" t="s">
        <v>867</v>
      </c>
      <c r="B827" s="12">
        <v>20.53</v>
      </c>
      <c r="C827" s="20">
        <v>4.8600000000000003</v>
      </c>
      <c r="D827" s="12" t="s">
        <v>8337</v>
      </c>
      <c r="E827" s="12" t="s">
        <v>8337</v>
      </c>
      <c r="F827" s="12" t="s">
        <v>8337</v>
      </c>
      <c r="G827" s="12">
        <v>1</v>
      </c>
      <c r="H827" s="12" t="s">
        <v>8337</v>
      </c>
      <c r="I827" s="19">
        <f>IF(G827="No major surgery",0,G827)</f>
        <v>1</v>
      </c>
      <c r="J827" s="21" t="str" cm="1">
        <f t="array" ref="J827">_xlfn.IFS(B827&lt;18.5,"Under Weight",B827&lt;=24.9,"Normal Weight",B827&lt;=29.999,"Over Weight",B827&gt;=30,"Obesity")</f>
        <v>Normal Weight</v>
      </c>
      <c r="K827" s="7" t="str" cm="1">
        <f t="array" ref="K827">_xlfn.IFS(C827&lt;5.7,"Normal",C827&lt;=6.4,"Prediabetes",C827&gt;6.4,"Diabetes")</f>
        <v>Normal</v>
      </c>
    </row>
    <row r="828" spans="1:11">
      <c r="A828" s="12" t="s">
        <v>868</v>
      </c>
      <c r="B828" s="12">
        <v>23.79</v>
      </c>
      <c r="C828" s="20">
        <v>4.74</v>
      </c>
      <c r="D828" s="12" t="s">
        <v>8337</v>
      </c>
      <c r="E828" s="12" t="s">
        <v>8337</v>
      </c>
      <c r="F828" s="12" t="s">
        <v>8337</v>
      </c>
      <c r="G828" s="12" t="s">
        <v>2387</v>
      </c>
      <c r="H828" s="12" t="s">
        <v>8337</v>
      </c>
      <c r="I828" s="19">
        <f>IF(G828="No major surgery",0,G828)</f>
        <v>0</v>
      </c>
      <c r="J828" s="21" t="str" cm="1">
        <f t="array" ref="J828">_xlfn.IFS(B828&lt;18.5,"Under Weight",B828&lt;=24.9,"Normal Weight",B828&lt;=29.999,"Over Weight",B828&gt;=30,"Obesity")</f>
        <v>Normal Weight</v>
      </c>
      <c r="K828" s="7" t="str" cm="1">
        <f t="array" ref="K828">_xlfn.IFS(C828&lt;5.7,"Normal",C828&lt;=6.4,"Prediabetes",C828&gt;6.4,"Diabetes")</f>
        <v>Normal</v>
      </c>
    </row>
    <row r="829" spans="1:11">
      <c r="A829" s="12" t="s">
        <v>869</v>
      </c>
      <c r="B829" s="12">
        <v>29.8</v>
      </c>
      <c r="C829" s="20">
        <v>6.03</v>
      </c>
      <c r="D829" s="12" t="s">
        <v>8337</v>
      </c>
      <c r="E829" s="12" t="s">
        <v>8337</v>
      </c>
      <c r="F829" s="12" t="s">
        <v>8337</v>
      </c>
      <c r="G829" s="12" t="s">
        <v>2387</v>
      </c>
      <c r="H829" s="12" t="s">
        <v>8337</v>
      </c>
      <c r="I829" s="19">
        <f>IF(G829="No major surgery",0,G829)</f>
        <v>0</v>
      </c>
      <c r="J829" s="21" t="str" cm="1">
        <f t="array" ref="J829">_xlfn.IFS(B829&lt;18.5,"Under Weight",B829&lt;=24.9,"Normal Weight",B829&lt;=29.999,"Over Weight",B829&gt;=30,"Obesity")</f>
        <v>Over Weight</v>
      </c>
      <c r="K829" s="7" t="str" cm="1">
        <f t="array" ref="K829">_xlfn.IFS(C829&lt;5.7,"Normal",C829&lt;=6.4,"Prediabetes",C829&gt;6.4,"Diabetes")</f>
        <v>Prediabetes</v>
      </c>
    </row>
    <row r="830" spans="1:11">
      <c r="A830" s="12" t="s">
        <v>870</v>
      </c>
      <c r="B830" s="12">
        <v>31.54</v>
      </c>
      <c r="C830" s="20">
        <v>4.71</v>
      </c>
      <c r="D830" s="12" t="s">
        <v>8337</v>
      </c>
      <c r="E830" s="12" t="s">
        <v>8337</v>
      </c>
      <c r="F830" s="12" t="s">
        <v>8337</v>
      </c>
      <c r="G830" s="12" t="s">
        <v>2387</v>
      </c>
      <c r="H830" s="12" t="s">
        <v>8337</v>
      </c>
      <c r="I830" s="19">
        <f>IF(G830="No major surgery",0,G830)</f>
        <v>0</v>
      </c>
      <c r="J830" s="21" t="str" cm="1">
        <f t="array" ref="J830">_xlfn.IFS(B830&lt;18.5,"Under Weight",B830&lt;=24.9,"Normal Weight",B830&lt;=29.999,"Over Weight",B830&gt;=30,"Obesity")</f>
        <v>Obesity</v>
      </c>
      <c r="K830" s="7" t="str" cm="1">
        <f t="array" ref="K830">_xlfn.IFS(C830&lt;5.7,"Normal",C830&lt;=6.4,"Prediabetes",C830&gt;6.4,"Diabetes")</f>
        <v>Normal</v>
      </c>
    </row>
    <row r="831" spans="1:11">
      <c r="A831" s="12" t="s">
        <v>871</v>
      </c>
      <c r="B831" s="12">
        <v>20.82</v>
      </c>
      <c r="C831" s="20">
        <v>5.55</v>
      </c>
      <c r="D831" s="12" t="s">
        <v>8337</v>
      </c>
      <c r="E831" s="12" t="s">
        <v>8337</v>
      </c>
      <c r="F831" s="12" t="s">
        <v>8337</v>
      </c>
      <c r="G831" s="12">
        <v>1</v>
      </c>
      <c r="H831" s="12" t="s">
        <v>8337</v>
      </c>
      <c r="I831" s="19">
        <f>IF(G831="No major surgery",0,G831)</f>
        <v>1</v>
      </c>
      <c r="J831" s="21" t="str" cm="1">
        <f t="array" ref="J831">_xlfn.IFS(B831&lt;18.5,"Under Weight",B831&lt;=24.9,"Normal Weight",B831&lt;=29.999,"Over Weight",B831&gt;=30,"Obesity")</f>
        <v>Normal Weight</v>
      </c>
      <c r="K831" s="7" t="str" cm="1">
        <f t="array" ref="K831">_xlfn.IFS(C831&lt;5.7,"Normal",C831&lt;=6.4,"Prediabetes",C831&gt;6.4,"Diabetes")</f>
        <v>Normal</v>
      </c>
    </row>
    <row r="832" spans="1:11">
      <c r="A832" s="12" t="s">
        <v>872</v>
      </c>
      <c r="B832" s="12">
        <v>38.83</v>
      </c>
      <c r="C832" s="20">
        <v>4.78</v>
      </c>
      <c r="D832" s="12" t="s">
        <v>8337</v>
      </c>
      <c r="E832" s="12" t="s">
        <v>8337</v>
      </c>
      <c r="F832" s="12" t="s">
        <v>8338</v>
      </c>
      <c r="G832" s="12">
        <v>1</v>
      </c>
      <c r="H832" s="12" t="s">
        <v>8337</v>
      </c>
      <c r="I832" s="19">
        <f>IF(G832="No major surgery",0,G832)</f>
        <v>1</v>
      </c>
      <c r="J832" s="21" t="str" cm="1">
        <f t="array" ref="J832">_xlfn.IFS(B832&lt;18.5,"Under Weight",B832&lt;=24.9,"Normal Weight",B832&lt;=29.999,"Over Weight",B832&gt;=30,"Obesity")</f>
        <v>Obesity</v>
      </c>
      <c r="K832" s="7" t="str" cm="1">
        <f t="array" ref="K832">_xlfn.IFS(C832&lt;5.7,"Normal",C832&lt;=6.4,"Prediabetes",C832&gt;6.4,"Diabetes")</f>
        <v>Normal</v>
      </c>
    </row>
    <row r="833" spans="1:11">
      <c r="A833" s="12" t="s">
        <v>873</v>
      </c>
      <c r="B833" s="12">
        <v>23.44</v>
      </c>
      <c r="C833" s="20">
        <v>4.6500000000000004</v>
      </c>
      <c r="D833" s="12" t="s">
        <v>8338</v>
      </c>
      <c r="E833" s="12" t="s">
        <v>8337</v>
      </c>
      <c r="F833" s="12" t="s">
        <v>8337</v>
      </c>
      <c r="G833" s="12">
        <v>1</v>
      </c>
      <c r="H833" s="12" t="s">
        <v>8337</v>
      </c>
      <c r="I833" s="19">
        <f>IF(G833="No major surgery",0,G833)</f>
        <v>1</v>
      </c>
      <c r="J833" s="21" t="str" cm="1">
        <f t="array" ref="J833">_xlfn.IFS(B833&lt;18.5,"Under Weight",B833&lt;=24.9,"Normal Weight",B833&lt;=29.999,"Over Weight",B833&gt;=30,"Obesity")</f>
        <v>Normal Weight</v>
      </c>
      <c r="K833" s="7" t="str" cm="1">
        <f t="array" ref="K833">_xlfn.IFS(C833&lt;5.7,"Normal",C833&lt;=6.4,"Prediabetes",C833&gt;6.4,"Diabetes")</f>
        <v>Normal</v>
      </c>
    </row>
    <row r="834" spans="1:11">
      <c r="A834" s="12" t="s">
        <v>874</v>
      </c>
      <c r="B834" s="12">
        <v>24.13</v>
      </c>
      <c r="C834" s="20">
        <v>5.2</v>
      </c>
      <c r="D834" s="12" t="s">
        <v>8337</v>
      </c>
      <c r="E834" s="12" t="s">
        <v>8337</v>
      </c>
      <c r="F834" s="12" t="s">
        <v>8337</v>
      </c>
      <c r="G834" s="12">
        <v>1</v>
      </c>
      <c r="H834" s="12" t="s">
        <v>8337</v>
      </c>
      <c r="I834" s="19">
        <f>IF(G834="No major surgery",0,G834)</f>
        <v>1</v>
      </c>
      <c r="J834" s="21" t="str" cm="1">
        <f t="array" ref="J834">_xlfn.IFS(B834&lt;18.5,"Under Weight",B834&lt;=24.9,"Normal Weight",B834&lt;=29.999,"Over Weight",B834&gt;=30,"Obesity")</f>
        <v>Normal Weight</v>
      </c>
      <c r="K834" s="7" t="str" cm="1">
        <f t="array" ref="K834">_xlfn.IFS(C834&lt;5.7,"Normal",C834&lt;=6.4,"Prediabetes",C834&gt;6.4,"Diabetes")</f>
        <v>Normal</v>
      </c>
    </row>
    <row r="835" spans="1:11">
      <c r="A835" s="12" t="s">
        <v>875</v>
      </c>
      <c r="B835" s="12">
        <v>42.13</v>
      </c>
      <c r="C835" s="20">
        <v>4.54</v>
      </c>
      <c r="D835" s="12" t="s">
        <v>8338</v>
      </c>
      <c r="E835" s="12" t="s">
        <v>8337</v>
      </c>
      <c r="F835" s="12" t="s">
        <v>8337</v>
      </c>
      <c r="G835" s="12">
        <v>1</v>
      </c>
      <c r="H835" s="12" t="s">
        <v>8337</v>
      </c>
      <c r="I835" s="19">
        <f>IF(G835="No major surgery",0,G835)</f>
        <v>1</v>
      </c>
      <c r="J835" s="21" t="str" cm="1">
        <f t="array" ref="J835">_xlfn.IFS(B835&lt;18.5,"Under Weight",B835&lt;=24.9,"Normal Weight",B835&lt;=29.999,"Over Weight",B835&gt;=30,"Obesity")</f>
        <v>Obesity</v>
      </c>
      <c r="K835" s="7" t="str" cm="1">
        <f t="array" ref="K835">_xlfn.IFS(C835&lt;5.7,"Normal",C835&lt;=6.4,"Prediabetes",C835&gt;6.4,"Diabetes")</f>
        <v>Normal</v>
      </c>
    </row>
    <row r="836" spans="1:11">
      <c r="A836" s="12" t="s">
        <v>876</v>
      </c>
      <c r="B836" s="12">
        <v>54.4</v>
      </c>
      <c r="C836" s="20">
        <v>5.22</v>
      </c>
      <c r="D836" s="12" t="s">
        <v>8337</v>
      </c>
      <c r="E836" s="12" t="s">
        <v>8337</v>
      </c>
      <c r="F836" s="12" t="s">
        <v>8337</v>
      </c>
      <c r="G836" s="12">
        <v>1</v>
      </c>
      <c r="H836" s="12" t="s">
        <v>8338</v>
      </c>
      <c r="I836" s="19">
        <f>IF(G836="No major surgery",0,G836)</f>
        <v>1</v>
      </c>
      <c r="J836" s="21" t="str" cm="1">
        <f t="array" ref="J836">_xlfn.IFS(B836&lt;18.5,"Under Weight",B836&lt;=24.9,"Normal Weight",B836&lt;=29.999,"Over Weight",B836&gt;=30,"Obesity")</f>
        <v>Obesity</v>
      </c>
      <c r="K836" s="7" t="str" cm="1">
        <f t="array" ref="K836">_xlfn.IFS(C836&lt;5.7,"Normal",C836&lt;=6.4,"Prediabetes",C836&gt;6.4,"Diabetes")</f>
        <v>Normal</v>
      </c>
    </row>
    <row r="837" spans="1:11">
      <c r="A837" s="12" t="s">
        <v>877</v>
      </c>
      <c r="B837" s="12">
        <v>17.86</v>
      </c>
      <c r="C837" s="20">
        <v>4.1100000000000003</v>
      </c>
      <c r="D837" s="12" t="s">
        <v>8337</v>
      </c>
      <c r="E837" s="12" t="s">
        <v>8337</v>
      </c>
      <c r="F837" s="12" t="s">
        <v>8337</v>
      </c>
      <c r="G837" s="12">
        <v>1</v>
      </c>
      <c r="H837" s="12" t="s">
        <v>8337</v>
      </c>
      <c r="I837" s="19">
        <f>IF(G837="No major surgery",0,G837)</f>
        <v>1</v>
      </c>
      <c r="J837" s="21" t="str" cm="1">
        <f t="array" ref="J837">_xlfn.IFS(B837&lt;18.5,"Under Weight",B837&lt;=24.9,"Normal Weight",B837&lt;=29.999,"Over Weight",B837&gt;=30,"Obesity")</f>
        <v>Under Weight</v>
      </c>
      <c r="K837" s="7" t="str" cm="1">
        <f t="array" ref="K837">_xlfn.IFS(C837&lt;5.7,"Normal",C837&lt;=6.4,"Prediabetes",C837&gt;6.4,"Diabetes")</f>
        <v>Normal</v>
      </c>
    </row>
    <row r="838" spans="1:11">
      <c r="A838" s="12" t="s">
        <v>878</v>
      </c>
      <c r="B838" s="12">
        <v>32.78</v>
      </c>
      <c r="C838" s="20">
        <v>4.63</v>
      </c>
      <c r="D838" s="12" t="s">
        <v>8337</v>
      </c>
      <c r="E838" s="12" t="s">
        <v>8337</v>
      </c>
      <c r="F838" s="12" t="s">
        <v>8337</v>
      </c>
      <c r="G838" s="12" t="s">
        <v>2387</v>
      </c>
      <c r="H838" s="12" t="s">
        <v>8337</v>
      </c>
      <c r="I838" s="19">
        <f>IF(G838="No major surgery",0,G838)</f>
        <v>0</v>
      </c>
      <c r="J838" s="21" t="str" cm="1">
        <f t="array" ref="J838">_xlfn.IFS(B838&lt;18.5,"Under Weight",B838&lt;=24.9,"Normal Weight",B838&lt;=29.999,"Over Weight",B838&gt;=30,"Obesity")</f>
        <v>Obesity</v>
      </c>
      <c r="K838" s="7" t="str" cm="1">
        <f t="array" ref="K838">_xlfn.IFS(C838&lt;5.7,"Normal",C838&lt;=6.4,"Prediabetes",C838&gt;6.4,"Diabetes")</f>
        <v>Normal</v>
      </c>
    </row>
    <row r="839" spans="1:11">
      <c r="A839" s="12" t="s">
        <v>879</v>
      </c>
      <c r="B839" s="12">
        <v>23.9</v>
      </c>
      <c r="C839" s="20">
        <v>6.06</v>
      </c>
      <c r="D839" s="12" t="s">
        <v>8338</v>
      </c>
      <c r="E839" s="12" t="s">
        <v>8337</v>
      </c>
      <c r="F839" s="12" t="s">
        <v>8338</v>
      </c>
      <c r="G839" s="12">
        <v>1</v>
      </c>
      <c r="H839" s="12" t="s">
        <v>8337</v>
      </c>
      <c r="I839" s="19">
        <f>IF(G839="No major surgery",0,G839)</f>
        <v>1</v>
      </c>
      <c r="J839" s="21" t="str" cm="1">
        <f t="array" ref="J839">_xlfn.IFS(B839&lt;18.5,"Under Weight",B839&lt;=24.9,"Normal Weight",B839&lt;=29.999,"Over Weight",B839&gt;=30,"Obesity")</f>
        <v>Normal Weight</v>
      </c>
      <c r="K839" s="7" t="str" cm="1">
        <f t="array" ref="K839">_xlfn.IFS(C839&lt;5.7,"Normal",C839&lt;=6.4,"Prediabetes",C839&gt;6.4,"Diabetes")</f>
        <v>Prediabetes</v>
      </c>
    </row>
    <row r="840" spans="1:11">
      <c r="A840" s="12" t="s">
        <v>880</v>
      </c>
      <c r="B840" s="12">
        <v>15.47</v>
      </c>
      <c r="C840" s="20">
        <v>8.43</v>
      </c>
      <c r="D840" s="12" t="s">
        <v>8337</v>
      </c>
      <c r="E840" s="12" t="s">
        <v>8337</v>
      </c>
      <c r="F840" s="12" t="s">
        <v>8337</v>
      </c>
      <c r="G840" s="12" t="s">
        <v>2387</v>
      </c>
      <c r="H840" s="12" t="s">
        <v>8337</v>
      </c>
      <c r="I840" s="19">
        <f>IF(G840="No major surgery",0,G840)</f>
        <v>0</v>
      </c>
      <c r="J840" s="21" t="str" cm="1">
        <f t="array" ref="J840">_xlfn.IFS(B840&lt;18.5,"Under Weight",B840&lt;=24.9,"Normal Weight",B840&lt;=29.999,"Over Weight",B840&gt;=30,"Obesity")</f>
        <v>Under Weight</v>
      </c>
      <c r="K840" s="7" t="str" cm="1">
        <f t="array" ref="K840">_xlfn.IFS(C840&lt;5.7,"Normal",C840&lt;=6.4,"Prediabetes",C840&gt;6.4,"Diabetes")</f>
        <v>Diabetes</v>
      </c>
    </row>
    <row r="841" spans="1:11">
      <c r="A841" s="12" t="s">
        <v>881</v>
      </c>
      <c r="B841" s="12">
        <v>28.54</v>
      </c>
      <c r="C841" s="20">
        <v>5.51</v>
      </c>
      <c r="D841" s="12" t="s">
        <v>8337</v>
      </c>
      <c r="E841" s="12" t="s">
        <v>8337</v>
      </c>
      <c r="F841" s="12" t="s">
        <v>8338</v>
      </c>
      <c r="G841" s="12">
        <v>1</v>
      </c>
      <c r="H841" s="12" t="s">
        <v>8337</v>
      </c>
      <c r="I841" s="19">
        <f>IF(G841="No major surgery",0,G841)</f>
        <v>1</v>
      </c>
      <c r="J841" s="21" t="str" cm="1">
        <f t="array" ref="J841">_xlfn.IFS(B841&lt;18.5,"Under Weight",B841&lt;=24.9,"Normal Weight",B841&lt;=29.999,"Over Weight",B841&gt;=30,"Obesity")</f>
        <v>Over Weight</v>
      </c>
      <c r="K841" s="7" t="str" cm="1">
        <f t="array" ref="K841">_xlfn.IFS(C841&lt;5.7,"Normal",C841&lt;=6.4,"Prediabetes",C841&gt;6.4,"Diabetes")</f>
        <v>Normal</v>
      </c>
    </row>
    <row r="842" spans="1:11">
      <c r="A842" s="12" t="s">
        <v>882</v>
      </c>
      <c r="B842" s="12">
        <v>18.54</v>
      </c>
      <c r="C842" s="20">
        <v>4.95</v>
      </c>
      <c r="D842" s="12" t="s">
        <v>8337</v>
      </c>
      <c r="E842" s="12" t="s">
        <v>8337</v>
      </c>
      <c r="F842" s="12" t="s">
        <v>8337</v>
      </c>
      <c r="G842" s="12" t="s">
        <v>2387</v>
      </c>
      <c r="H842" s="12" t="s">
        <v>8337</v>
      </c>
      <c r="I842" s="19">
        <f>IF(G842="No major surgery",0,G842)</f>
        <v>0</v>
      </c>
      <c r="J842" s="21" t="str" cm="1">
        <f t="array" ref="J842">_xlfn.IFS(B842&lt;18.5,"Under Weight",B842&lt;=24.9,"Normal Weight",B842&lt;=29.999,"Over Weight",B842&gt;=30,"Obesity")</f>
        <v>Normal Weight</v>
      </c>
      <c r="K842" s="7" t="str" cm="1">
        <f t="array" ref="K842">_xlfn.IFS(C842&lt;5.7,"Normal",C842&lt;=6.4,"Prediabetes",C842&gt;6.4,"Diabetes")</f>
        <v>Normal</v>
      </c>
    </row>
    <row r="843" spans="1:11">
      <c r="A843" s="12" t="s">
        <v>883</v>
      </c>
      <c r="B843" s="12">
        <v>32.18</v>
      </c>
      <c r="C843" s="20">
        <v>6.44</v>
      </c>
      <c r="D843" s="12" t="s">
        <v>8338</v>
      </c>
      <c r="E843" s="12" t="s">
        <v>8337</v>
      </c>
      <c r="F843" s="12" t="s">
        <v>8338</v>
      </c>
      <c r="G843" s="12">
        <v>1</v>
      </c>
      <c r="H843" s="12" t="s">
        <v>8337</v>
      </c>
      <c r="I843" s="19">
        <f>IF(G843="No major surgery",0,G843)</f>
        <v>1</v>
      </c>
      <c r="J843" s="21" t="str" cm="1">
        <f t="array" ref="J843">_xlfn.IFS(B843&lt;18.5,"Under Weight",B843&lt;=24.9,"Normal Weight",B843&lt;=29.999,"Over Weight",B843&gt;=30,"Obesity")</f>
        <v>Obesity</v>
      </c>
      <c r="K843" s="7" t="str" cm="1">
        <f t="array" ref="K843">_xlfn.IFS(C843&lt;5.7,"Normal",C843&lt;=6.4,"Prediabetes",C843&gt;6.4,"Diabetes")</f>
        <v>Diabetes</v>
      </c>
    </row>
    <row r="844" spans="1:11">
      <c r="A844" s="12" t="s">
        <v>884</v>
      </c>
      <c r="B844" s="12">
        <v>37.380000000000003</v>
      </c>
      <c r="C844" s="20">
        <v>6.05</v>
      </c>
      <c r="D844" s="12" t="s">
        <v>8338</v>
      </c>
      <c r="E844" s="12" t="s">
        <v>8337</v>
      </c>
      <c r="F844" s="12" t="s">
        <v>8337</v>
      </c>
      <c r="G844" s="12" t="s">
        <v>2387</v>
      </c>
      <c r="H844" s="12" t="s">
        <v>8337</v>
      </c>
      <c r="I844" s="19">
        <f>IF(G844="No major surgery",0,G844)</f>
        <v>0</v>
      </c>
      <c r="J844" s="21" t="str" cm="1">
        <f t="array" ref="J844">_xlfn.IFS(B844&lt;18.5,"Under Weight",B844&lt;=24.9,"Normal Weight",B844&lt;=29.999,"Over Weight",B844&gt;=30,"Obesity")</f>
        <v>Obesity</v>
      </c>
      <c r="K844" s="7" t="str" cm="1">
        <f t="array" ref="K844">_xlfn.IFS(C844&lt;5.7,"Normal",C844&lt;=6.4,"Prediabetes",C844&gt;6.4,"Diabetes")</f>
        <v>Prediabetes</v>
      </c>
    </row>
    <row r="845" spans="1:11">
      <c r="A845" s="12" t="s">
        <v>885</v>
      </c>
      <c r="B845" s="12">
        <v>31.12</v>
      </c>
      <c r="C845" s="20">
        <v>4.76</v>
      </c>
      <c r="D845" s="12" t="s">
        <v>8338</v>
      </c>
      <c r="E845" s="12" t="s">
        <v>8337</v>
      </c>
      <c r="F845" s="12" t="s">
        <v>8338</v>
      </c>
      <c r="G845" s="12">
        <v>1</v>
      </c>
      <c r="H845" s="12" t="s">
        <v>8337</v>
      </c>
      <c r="I845" s="19">
        <f>IF(G845="No major surgery",0,G845)</f>
        <v>1</v>
      </c>
      <c r="J845" s="21" t="str" cm="1">
        <f t="array" ref="J845">_xlfn.IFS(B845&lt;18.5,"Under Weight",B845&lt;=24.9,"Normal Weight",B845&lt;=29.999,"Over Weight",B845&gt;=30,"Obesity")</f>
        <v>Obesity</v>
      </c>
      <c r="K845" s="7" t="str" cm="1">
        <f t="array" ref="K845">_xlfn.IFS(C845&lt;5.7,"Normal",C845&lt;=6.4,"Prediabetes",C845&gt;6.4,"Diabetes")</f>
        <v>Normal</v>
      </c>
    </row>
    <row r="846" spans="1:11">
      <c r="A846" s="12" t="s">
        <v>886</v>
      </c>
      <c r="B846" s="12">
        <v>22.01</v>
      </c>
      <c r="C846" s="20">
        <v>6.72</v>
      </c>
      <c r="D846" s="12" t="s">
        <v>8338</v>
      </c>
      <c r="E846" s="12" t="s">
        <v>8337</v>
      </c>
      <c r="F846" s="12" t="s">
        <v>8337</v>
      </c>
      <c r="G846" s="12">
        <v>1</v>
      </c>
      <c r="H846" s="12" t="s">
        <v>8337</v>
      </c>
      <c r="I846" s="19">
        <f>IF(G846="No major surgery",0,G846)</f>
        <v>1</v>
      </c>
      <c r="J846" s="21" t="str" cm="1">
        <f t="array" ref="J846">_xlfn.IFS(B846&lt;18.5,"Under Weight",B846&lt;=24.9,"Normal Weight",B846&lt;=29.999,"Over Weight",B846&gt;=30,"Obesity")</f>
        <v>Normal Weight</v>
      </c>
      <c r="K846" s="7" t="str" cm="1">
        <f t="array" ref="K846">_xlfn.IFS(C846&lt;5.7,"Normal",C846&lt;=6.4,"Prediabetes",C846&gt;6.4,"Diabetes")</f>
        <v>Diabetes</v>
      </c>
    </row>
    <row r="847" spans="1:11">
      <c r="A847" s="12" t="s">
        <v>887</v>
      </c>
      <c r="B847" s="12">
        <v>35.53</v>
      </c>
      <c r="C847" s="20">
        <v>4.6100000000000003</v>
      </c>
      <c r="D847" s="12" t="s">
        <v>8337</v>
      </c>
      <c r="E847" s="12" t="s">
        <v>8337</v>
      </c>
      <c r="F847" s="12" t="s">
        <v>8337</v>
      </c>
      <c r="G847" s="12">
        <v>1</v>
      </c>
      <c r="H847" s="12" t="s">
        <v>8338</v>
      </c>
      <c r="I847" s="19">
        <f>IF(G847="No major surgery",0,G847)</f>
        <v>1</v>
      </c>
      <c r="J847" s="21" t="str" cm="1">
        <f t="array" ref="J847">_xlfn.IFS(B847&lt;18.5,"Under Weight",B847&lt;=24.9,"Normal Weight",B847&lt;=29.999,"Over Weight",B847&gt;=30,"Obesity")</f>
        <v>Obesity</v>
      </c>
      <c r="K847" s="7" t="str" cm="1">
        <f t="array" ref="K847">_xlfn.IFS(C847&lt;5.7,"Normal",C847&lt;=6.4,"Prediabetes",C847&gt;6.4,"Diabetes")</f>
        <v>Normal</v>
      </c>
    </row>
    <row r="848" spans="1:11">
      <c r="A848" s="12" t="s">
        <v>888</v>
      </c>
      <c r="B848" s="12">
        <v>27.645</v>
      </c>
      <c r="C848" s="20">
        <v>5.7</v>
      </c>
      <c r="D848" s="12" t="s">
        <v>8337</v>
      </c>
      <c r="E848" s="12" t="s">
        <v>8337</v>
      </c>
      <c r="F848" s="12" t="s">
        <v>8337</v>
      </c>
      <c r="G848" s="12" t="s">
        <v>2387</v>
      </c>
      <c r="H848" s="12" t="s">
        <v>8337</v>
      </c>
      <c r="I848" s="19">
        <f>IF(G848="No major surgery",0,G848)</f>
        <v>0</v>
      </c>
      <c r="J848" s="21" t="str" cm="1">
        <f t="array" ref="J848">_xlfn.IFS(B848&lt;18.5,"Under Weight",B848&lt;=24.9,"Normal Weight",B848&lt;=29.999,"Over Weight",B848&gt;=30,"Obesity")</f>
        <v>Over Weight</v>
      </c>
      <c r="K848" s="7" t="str" cm="1">
        <f t="array" ref="K848">_xlfn.IFS(C848&lt;5.7,"Normal",C848&lt;=6.4,"Prediabetes",C848&gt;6.4,"Diabetes")</f>
        <v>Prediabetes</v>
      </c>
    </row>
    <row r="849" spans="1:11">
      <c r="A849" s="12" t="s">
        <v>889</v>
      </c>
      <c r="B849" s="12">
        <v>29.64</v>
      </c>
      <c r="C849" s="20">
        <v>5.31</v>
      </c>
      <c r="D849" s="12" t="s">
        <v>8338</v>
      </c>
      <c r="E849" s="12" t="s">
        <v>8337</v>
      </c>
      <c r="F849" s="12" t="s">
        <v>8337</v>
      </c>
      <c r="G849" s="12" t="s">
        <v>2387</v>
      </c>
      <c r="H849" s="12" t="s">
        <v>8337</v>
      </c>
      <c r="I849" s="19">
        <f>IF(G849="No major surgery",0,G849)</f>
        <v>0</v>
      </c>
      <c r="J849" s="21" t="str" cm="1">
        <f t="array" ref="J849">_xlfn.IFS(B849&lt;18.5,"Under Weight",B849&lt;=24.9,"Normal Weight",B849&lt;=29.999,"Over Weight",B849&gt;=30,"Obesity")</f>
        <v>Over Weight</v>
      </c>
      <c r="K849" s="7" t="str" cm="1">
        <f t="array" ref="K849">_xlfn.IFS(C849&lt;5.7,"Normal",C849&lt;=6.4,"Prediabetes",C849&gt;6.4,"Diabetes")</f>
        <v>Normal</v>
      </c>
    </row>
    <row r="850" spans="1:11">
      <c r="A850" s="12" t="s">
        <v>890</v>
      </c>
      <c r="B850" s="12">
        <v>33.700000000000003</v>
      </c>
      <c r="C850" s="20">
        <v>4.32</v>
      </c>
      <c r="D850" s="12" t="s">
        <v>8338</v>
      </c>
      <c r="E850" s="12" t="s">
        <v>8337</v>
      </c>
      <c r="F850" s="12" t="s">
        <v>8337</v>
      </c>
      <c r="G850" s="12">
        <v>1</v>
      </c>
      <c r="H850" s="12" t="s">
        <v>8337</v>
      </c>
      <c r="I850" s="19">
        <f>IF(G850="No major surgery",0,G850)</f>
        <v>1</v>
      </c>
      <c r="J850" s="21" t="str" cm="1">
        <f t="array" ref="J850">_xlfn.IFS(B850&lt;18.5,"Under Weight",B850&lt;=24.9,"Normal Weight",B850&lt;=29.999,"Over Weight",B850&gt;=30,"Obesity")</f>
        <v>Obesity</v>
      </c>
      <c r="K850" s="7" t="str" cm="1">
        <f t="array" ref="K850">_xlfn.IFS(C850&lt;5.7,"Normal",C850&lt;=6.4,"Prediabetes",C850&gt;6.4,"Diabetes")</f>
        <v>Normal</v>
      </c>
    </row>
    <row r="851" spans="1:11">
      <c r="A851" s="12" t="s">
        <v>891</v>
      </c>
      <c r="B851" s="12">
        <v>27.5</v>
      </c>
      <c r="C851" s="20">
        <v>4.2300000000000004</v>
      </c>
      <c r="D851" s="12" t="s">
        <v>8338</v>
      </c>
      <c r="E851" s="12" t="s">
        <v>8337</v>
      </c>
      <c r="F851" s="12" t="s">
        <v>8337</v>
      </c>
      <c r="G851" s="12">
        <v>1</v>
      </c>
      <c r="H851" s="12" t="s">
        <v>8337</v>
      </c>
      <c r="I851" s="19">
        <f>IF(G851="No major surgery",0,G851)</f>
        <v>1</v>
      </c>
      <c r="J851" s="21" t="str" cm="1">
        <f t="array" ref="J851">_xlfn.IFS(B851&lt;18.5,"Under Weight",B851&lt;=24.9,"Normal Weight",B851&lt;=29.999,"Over Weight",B851&gt;=30,"Obesity")</f>
        <v>Over Weight</v>
      </c>
      <c r="K851" s="7" t="str" cm="1">
        <f t="array" ref="K851">_xlfn.IFS(C851&lt;5.7,"Normal",C851&lt;=6.4,"Prediabetes",C851&gt;6.4,"Diabetes")</f>
        <v>Normal</v>
      </c>
    </row>
    <row r="852" spans="1:11">
      <c r="A852" s="12" t="s">
        <v>892</v>
      </c>
      <c r="B852" s="12">
        <v>16.12</v>
      </c>
      <c r="C852" s="20">
        <v>6.09</v>
      </c>
      <c r="D852" s="12" t="s">
        <v>8337</v>
      </c>
      <c r="E852" s="12" t="s">
        <v>8337</v>
      </c>
      <c r="F852" s="12" t="s">
        <v>8337</v>
      </c>
      <c r="G852" s="12" t="s">
        <v>2387</v>
      </c>
      <c r="H852" s="12" t="s">
        <v>8337</v>
      </c>
      <c r="I852" s="19">
        <f>IF(G852="No major surgery",0,G852)</f>
        <v>0</v>
      </c>
      <c r="J852" s="21" t="str" cm="1">
        <f t="array" ref="J852">_xlfn.IFS(B852&lt;18.5,"Under Weight",B852&lt;=24.9,"Normal Weight",B852&lt;=29.999,"Over Weight",B852&gt;=30,"Obesity")</f>
        <v>Under Weight</v>
      </c>
      <c r="K852" s="7" t="str" cm="1">
        <f t="array" ref="K852">_xlfn.IFS(C852&lt;5.7,"Normal",C852&lt;=6.4,"Prediabetes",C852&gt;6.4,"Diabetes")</f>
        <v>Prediabetes</v>
      </c>
    </row>
    <row r="853" spans="1:11">
      <c r="A853" s="12" t="s">
        <v>893</v>
      </c>
      <c r="B853" s="12">
        <v>26.73</v>
      </c>
      <c r="C853" s="20">
        <v>4.74</v>
      </c>
      <c r="D853" s="12" t="s">
        <v>8338</v>
      </c>
      <c r="E853" s="12" t="s">
        <v>8337</v>
      </c>
      <c r="F853" s="12" t="s">
        <v>8337</v>
      </c>
      <c r="G853" s="12">
        <v>1</v>
      </c>
      <c r="H853" s="12" t="s">
        <v>8337</v>
      </c>
      <c r="I853" s="19">
        <f>IF(G853="No major surgery",0,G853)</f>
        <v>1</v>
      </c>
      <c r="J853" s="21" t="str" cm="1">
        <f t="array" ref="J853">_xlfn.IFS(B853&lt;18.5,"Under Weight",B853&lt;=24.9,"Normal Weight",B853&lt;=29.999,"Over Weight",B853&gt;=30,"Obesity")</f>
        <v>Over Weight</v>
      </c>
      <c r="K853" s="7" t="str" cm="1">
        <f t="array" ref="K853">_xlfn.IFS(C853&lt;5.7,"Normal",C853&lt;=6.4,"Prediabetes",C853&gt;6.4,"Diabetes")</f>
        <v>Normal</v>
      </c>
    </row>
    <row r="854" spans="1:11">
      <c r="A854" s="12" t="s">
        <v>894</v>
      </c>
      <c r="B854" s="12">
        <v>37.25</v>
      </c>
      <c r="C854" s="20">
        <v>6.23</v>
      </c>
      <c r="D854" s="12" t="s">
        <v>8338</v>
      </c>
      <c r="E854" s="12" t="s">
        <v>8337</v>
      </c>
      <c r="F854" s="12" t="s">
        <v>8337</v>
      </c>
      <c r="G854" s="12" t="s">
        <v>2387</v>
      </c>
      <c r="H854" s="12" t="s">
        <v>8337</v>
      </c>
      <c r="I854" s="19">
        <f>IF(G854="No major surgery",0,G854)</f>
        <v>0</v>
      </c>
      <c r="J854" s="21" t="str" cm="1">
        <f t="array" ref="J854">_xlfn.IFS(B854&lt;18.5,"Under Weight",B854&lt;=24.9,"Normal Weight",B854&lt;=29.999,"Over Weight",B854&gt;=30,"Obesity")</f>
        <v>Obesity</v>
      </c>
      <c r="K854" s="7" t="str" cm="1">
        <f t="array" ref="K854">_xlfn.IFS(C854&lt;5.7,"Normal",C854&lt;=6.4,"Prediabetes",C854&gt;6.4,"Diabetes")</f>
        <v>Prediabetes</v>
      </c>
    </row>
    <row r="855" spans="1:11">
      <c r="A855" s="12" t="s">
        <v>895</v>
      </c>
      <c r="B855" s="12">
        <v>23.56</v>
      </c>
      <c r="C855" s="20">
        <v>5.45</v>
      </c>
      <c r="D855" s="12" t="s">
        <v>8338</v>
      </c>
      <c r="E855" s="12" t="s">
        <v>8337</v>
      </c>
      <c r="F855" s="12" t="s">
        <v>8337</v>
      </c>
      <c r="G855" s="12">
        <v>1</v>
      </c>
      <c r="H855" s="12" t="s">
        <v>8337</v>
      </c>
      <c r="I855" s="19">
        <f>IF(G855="No major surgery",0,G855)</f>
        <v>1</v>
      </c>
      <c r="J855" s="21" t="str" cm="1">
        <f t="array" ref="J855">_xlfn.IFS(B855&lt;18.5,"Under Weight",B855&lt;=24.9,"Normal Weight",B855&lt;=29.999,"Over Weight",B855&gt;=30,"Obesity")</f>
        <v>Normal Weight</v>
      </c>
      <c r="K855" s="7" t="str" cm="1">
        <f t="array" ref="K855">_xlfn.IFS(C855&lt;5.7,"Normal",C855&lt;=6.4,"Prediabetes",C855&gt;6.4,"Diabetes")</f>
        <v>Normal</v>
      </c>
    </row>
    <row r="856" spans="1:11">
      <c r="A856" s="12" t="s">
        <v>896</v>
      </c>
      <c r="B856" s="12">
        <v>15.84</v>
      </c>
      <c r="C856" s="20">
        <v>10.34</v>
      </c>
      <c r="D856" s="12" t="s">
        <v>8337</v>
      </c>
      <c r="E856" s="12" t="s">
        <v>8337</v>
      </c>
      <c r="F856" s="12" t="s">
        <v>8337</v>
      </c>
      <c r="G856" s="12">
        <v>2</v>
      </c>
      <c r="H856" s="12" t="s">
        <v>8337</v>
      </c>
      <c r="I856" s="19">
        <f>IF(G856="No major surgery",0,G856)</f>
        <v>2</v>
      </c>
      <c r="J856" s="21" t="str" cm="1">
        <f t="array" ref="J856">_xlfn.IFS(B856&lt;18.5,"Under Weight",B856&lt;=24.9,"Normal Weight",B856&lt;=29.999,"Over Weight",B856&gt;=30,"Obesity")</f>
        <v>Under Weight</v>
      </c>
      <c r="K856" s="7" t="str" cm="1">
        <f t="array" ref="K856">_xlfn.IFS(C856&lt;5.7,"Normal",C856&lt;=6.4,"Prediabetes",C856&gt;6.4,"Diabetes")</f>
        <v>Diabetes</v>
      </c>
    </row>
    <row r="857" spans="1:11">
      <c r="A857" s="12" t="s">
        <v>897</v>
      </c>
      <c r="B857" s="12">
        <v>36.630000000000003</v>
      </c>
      <c r="C857" s="20">
        <v>5.15</v>
      </c>
      <c r="D857" s="12" t="s">
        <v>8337</v>
      </c>
      <c r="E857" s="12" t="s">
        <v>8337</v>
      </c>
      <c r="F857" s="12" t="s">
        <v>8337</v>
      </c>
      <c r="G857" s="12" t="s">
        <v>2387</v>
      </c>
      <c r="H857" s="12" t="s">
        <v>8337</v>
      </c>
      <c r="I857" s="19">
        <f>IF(G857="No major surgery",0,G857)</f>
        <v>0</v>
      </c>
      <c r="J857" s="21" t="str" cm="1">
        <f t="array" ref="J857">_xlfn.IFS(B857&lt;18.5,"Under Weight",B857&lt;=24.9,"Normal Weight",B857&lt;=29.999,"Over Weight",B857&gt;=30,"Obesity")</f>
        <v>Obesity</v>
      </c>
      <c r="K857" s="7" t="str" cm="1">
        <f t="array" ref="K857">_xlfn.IFS(C857&lt;5.7,"Normal",C857&lt;=6.4,"Prediabetes",C857&gt;6.4,"Diabetes")</f>
        <v>Normal</v>
      </c>
    </row>
    <row r="858" spans="1:11">
      <c r="A858" s="12" t="s">
        <v>898</v>
      </c>
      <c r="B858" s="12">
        <v>39.729999999999997</v>
      </c>
      <c r="C858" s="20">
        <v>6.24</v>
      </c>
      <c r="D858" s="12" t="s">
        <v>8337</v>
      </c>
      <c r="E858" s="12" t="s">
        <v>8337</v>
      </c>
      <c r="F858" s="12" t="s">
        <v>8337</v>
      </c>
      <c r="G858" s="12" t="s">
        <v>2387</v>
      </c>
      <c r="H858" s="12" t="s">
        <v>8338</v>
      </c>
      <c r="I858" s="19">
        <f>IF(G858="No major surgery",0,G858)</f>
        <v>0</v>
      </c>
      <c r="J858" s="21" t="str" cm="1">
        <f t="array" ref="J858">_xlfn.IFS(B858&lt;18.5,"Under Weight",B858&lt;=24.9,"Normal Weight",B858&lt;=29.999,"Over Weight",B858&gt;=30,"Obesity")</f>
        <v>Obesity</v>
      </c>
      <c r="K858" s="7" t="str" cm="1">
        <f t="array" ref="K858">_xlfn.IFS(C858&lt;5.7,"Normal",C858&lt;=6.4,"Prediabetes",C858&gt;6.4,"Diabetes")</f>
        <v>Prediabetes</v>
      </c>
    </row>
    <row r="859" spans="1:11">
      <c r="A859" s="12" t="s">
        <v>899</v>
      </c>
      <c r="B859" s="12">
        <v>16.47</v>
      </c>
      <c r="C859" s="20">
        <v>11.72</v>
      </c>
      <c r="D859" s="12" t="s">
        <v>8337</v>
      </c>
      <c r="E859" s="12" t="s">
        <v>8337</v>
      </c>
      <c r="F859" s="12" t="s">
        <v>8337</v>
      </c>
      <c r="G859" s="12" t="s">
        <v>2387</v>
      </c>
      <c r="H859" s="12" t="s">
        <v>8337</v>
      </c>
      <c r="I859" s="19">
        <f>IF(G859="No major surgery",0,G859)</f>
        <v>0</v>
      </c>
      <c r="J859" s="21" t="str" cm="1">
        <f t="array" ref="J859">_xlfn.IFS(B859&lt;18.5,"Under Weight",B859&lt;=24.9,"Normal Weight",B859&lt;=29.999,"Over Weight",B859&gt;=30,"Obesity")</f>
        <v>Under Weight</v>
      </c>
      <c r="K859" s="7" t="str" cm="1">
        <f t="array" ref="K859">_xlfn.IFS(C859&lt;5.7,"Normal",C859&lt;=6.4,"Prediabetes",C859&gt;6.4,"Diabetes")</f>
        <v>Diabetes</v>
      </c>
    </row>
    <row r="860" spans="1:11">
      <c r="A860" s="12" t="s">
        <v>900</v>
      </c>
      <c r="B860" s="12">
        <v>25.8</v>
      </c>
      <c r="C860" s="20">
        <v>5.29</v>
      </c>
      <c r="D860" s="12" t="s">
        <v>8337</v>
      </c>
      <c r="E860" s="12" t="s">
        <v>8337</v>
      </c>
      <c r="F860" s="12" t="s">
        <v>8337</v>
      </c>
      <c r="G860" s="12" t="s">
        <v>2387</v>
      </c>
      <c r="H860" s="12" t="s">
        <v>8337</v>
      </c>
      <c r="I860" s="19">
        <f>IF(G860="No major surgery",0,G860)</f>
        <v>0</v>
      </c>
      <c r="J860" s="21" t="str" cm="1">
        <f t="array" ref="J860">_xlfn.IFS(B860&lt;18.5,"Under Weight",B860&lt;=24.9,"Normal Weight",B860&lt;=29.999,"Over Weight",B860&gt;=30,"Obesity")</f>
        <v>Over Weight</v>
      </c>
      <c r="K860" s="7" t="str" cm="1">
        <f t="array" ref="K860">_xlfn.IFS(C860&lt;5.7,"Normal",C860&lt;=6.4,"Prediabetes",C860&gt;6.4,"Diabetes")</f>
        <v>Normal</v>
      </c>
    </row>
    <row r="861" spans="1:11">
      <c r="A861" s="12" t="s">
        <v>901</v>
      </c>
      <c r="B861" s="12">
        <v>23.6</v>
      </c>
      <c r="C861" s="20">
        <v>4.33</v>
      </c>
      <c r="D861" s="12" t="s">
        <v>8337</v>
      </c>
      <c r="E861" s="12" t="s">
        <v>8337</v>
      </c>
      <c r="F861" s="12" t="s">
        <v>8337</v>
      </c>
      <c r="G861" s="12" t="s">
        <v>2387</v>
      </c>
      <c r="H861" s="12" t="s">
        <v>8337</v>
      </c>
      <c r="I861" s="19">
        <f>IF(G861="No major surgery",0,G861)</f>
        <v>0</v>
      </c>
      <c r="J861" s="21" t="str" cm="1">
        <f t="array" ref="J861">_xlfn.IFS(B861&lt;18.5,"Under Weight",B861&lt;=24.9,"Normal Weight",B861&lt;=29.999,"Over Weight",B861&gt;=30,"Obesity")</f>
        <v>Normal Weight</v>
      </c>
      <c r="K861" s="7" t="str" cm="1">
        <f t="array" ref="K861">_xlfn.IFS(C861&lt;5.7,"Normal",C861&lt;=6.4,"Prediabetes",C861&gt;6.4,"Diabetes")</f>
        <v>Normal</v>
      </c>
    </row>
    <row r="862" spans="1:11">
      <c r="A862" s="12" t="s">
        <v>902</v>
      </c>
      <c r="B862" s="12">
        <v>32.11</v>
      </c>
      <c r="C862" s="20">
        <v>6.24</v>
      </c>
      <c r="D862" s="12" t="s">
        <v>8337</v>
      </c>
      <c r="E862" s="12" t="s">
        <v>8337</v>
      </c>
      <c r="F862" s="12" t="s">
        <v>8338</v>
      </c>
      <c r="G862" s="12">
        <v>1</v>
      </c>
      <c r="H862" s="12" t="s">
        <v>8337</v>
      </c>
      <c r="I862" s="19">
        <f>IF(G862="No major surgery",0,G862)</f>
        <v>1</v>
      </c>
      <c r="J862" s="21" t="str" cm="1">
        <f t="array" ref="J862">_xlfn.IFS(B862&lt;18.5,"Under Weight",B862&lt;=24.9,"Normal Weight",B862&lt;=29.999,"Over Weight",B862&gt;=30,"Obesity")</f>
        <v>Obesity</v>
      </c>
      <c r="K862" s="7" t="str" cm="1">
        <f t="array" ref="K862">_xlfn.IFS(C862&lt;5.7,"Normal",C862&lt;=6.4,"Prediabetes",C862&gt;6.4,"Diabetes")</f>
        <v>Prediabetes</v>
      </c>
    </row>
    <row r="863" spans="1:11">
      <c r="A863" s="12" t="s">
        <v>903</v>
      </c>
      <c r="B863" s="12">
        <v>30.114999999999998</v>
      </c>
      <c r="C863" s="20">
        <v>11.61</v>
      </c>
      <c r="D863" s="12" t="s">
        <v>8337</v>
      </c>
      <c r="E863" s="12" t="s">
        <v>8337</v>
      </c>
      <c r="F863" s="12" t="s">
        <v>8337</v>
      </c>
      <c r="G863" s="12" t="s">
        <v>2387</v>
      </c>
      <c r="H863" s="12" t="s">
        <v>8337</v>
      </c>
      <c r="I863" s="19">
        <f>IF(G863="No major surgery",0,G863)</f>
        <v>0</v>
      </c>
      <c r="J863" s="21" t="str" cm="1">
        <f t="array" ref="J863">_xlfn.IFS(B863&lt;18.5,"Under Weight",B863&lt;=24.9,"Normal Weight",B863&lt;=29.999,"Over Weight",B863&gt;=30,"Obesity")</f>
        <v>Obesity</v>
      </c>
      <c r="K863" s="7" t="str" cm="1">
        <f t="array" ref="K863">_xlfn.IFS(C863&lt;5.7,"Normal",C863&lt;=6.4,"Prediabetes",C863&gt;6.4,"Diabetes")</f>
        <v>Diabetes</v>
      </c>
    </row>
    <row r="864" spans="1:11">
      <c r="A864" s="12" t="s">
        <v>904</v>
      </c>
      <c r="B864" s="12">
        <v>20.28</v>
      </c>
      <c r="C864" s="20">
        <v>11.07</v>
      </c>
      <c r="D864" s="12" t="s">
        <v>8338</v>
      </c>
      <c r="E864" s="12" t="s">
        <v>8337</v>
      </c>
      <c r="F864" s="12" t="s">
        <v>8337</v>
      </c>
      <c r="G864" s="12" t="s">
        <v>2387</v>
      </c>
      <c r="H864" s="12" t="s">
        <v>8337</v>
      </c>
      <c r="I864" s="19">
        <f>IF(G864="No major surgery",0,G864)</f>
        <v>0</v>
      </c>
      <c r="J864" s="21" t="str" cm="1">
        <f t="array" ref="J864">_xlfn.IFS(B864&lt;18.5,"Under Weight",B864&lt;=24.9,"Normal Weight",B864&lt;=29.999,"Over Weight",B864&gt;=30,"Obesity")</f>
        <v>Normal Weight</v>
      </c>
      <c r="K864" s="7" t="str" cm="1">
        <f t="array" ref="K864">_xlfn.IFS(C864&lt;5.7,"Normal",C864&lt;=6.4,"Prediabetes",C864&gt;6.4,"Diabetes")</f>
        <v>Diabetes</v>
      </c>
    </row>
    <row r="865" spans="1:11">
      <c r="A865" s="12" t="s">
        <v>905</v>
      </c>
      <c r="B865" s="12">
        <v>20.234999999999999</v>
      </c>
      <c r="C865" s="20">
        <v>5.19</v>
      </c>
      <c r="D865" s="12" t="s">
        <v>8337</v>
      </c>
      <c r="E865" s="12" t="s">
        <v>8337</v>
      </c>
      <c r="F865" s="12" t="s">
        <v>8338</v>
      </c>
      <c r="G865" s="12">
        <v>1</v>
      </c>
      <c r="H865" s="12" t="s">
        <v>8337</v>
      </c>
      <c r="I865" s="19">
        <f>IF(G865="No major surgery",0,G865)</f>
        <v>1</v>
      </c>
      <c r="J865" s="21" t="str" cm="1">
        <f t="array" ref="J865">_xlfn.IFS(B865&lt;18.5,"Under Weight",B865&lt;=24.9,"Normal Weight",B865&lt;=29.999,"Over Weight",B865&gt;=30,"Obesity")</f>
        <v>Normal Weight</v>
      </c>
      <c r="K865" s="7" t="str" cm="1">
        <f t="array" ref="K865">_xlfn.IFS(C865&lt;5.7,"Normal",C865&lt;=6.4,"Prediabetes",C865&gt;6.4,"Diabetes")</f>
        <v>Normal</v>
      </c>
    </row>
    <row r="866" spans="1:11">
      <c r="A866" s="12" t="s">
        <v>906</v>
      </c>
      <c r="B866" s="12">
        <v>25.27</v>
      </c>
      <c r="C866" s="20">
        <v>5.7</v>
      </c>
      <c r="D866" s="12" t="s">
        <v>8338</v>
      </c>
      <c r="E866" s="12" t="s">
        <v>8337</v>
      </c>
      <c r="F866" s="12" t="s">
        <v>8337</v>
      </c>
      <c r="G866" s="12">
        <v>1</v>
      </c>
      <c r="H866" s="12" t="s">
        <v>8337</v>
      </c>
      <c r="I866" s="19">
        <f>IF(G866="No major surgery",0,G866)</f>
        <v>1</v>
      </c>
      <c r="J866" s="21" t="str" cm="1">
        <f t="array" ref="J866">_xlfn.IFS(B866&lt;18.5,"Under Weight",B866&lt;=24.9,"Normal Weight",B866&lt;=29.999,"Over Weight",B866&gt;=30,"Obesity")</f>
        <v>Over Weight</v>
      </c>
      <c r="K866" s="7" t="str" cm="1">
        <f t="array" ref="K866">_xlfn.IFS(C866&lt;5.7,"Normal",C866&lt;=6.4,"Prediabetes",C866&gt;6.4,"Diabetes")</f>
        <v>Prediabetes</v>
      </c>
    </row>
    <row r="867" spans="1:11">
      <c r="A867" s="12" t="s">
        <v>907</v>
      </c>
      <c r="B867" s="12">
        <v>24.24</v>
      </c>
      <c r="C867" s="20">
        <v>6.15</v>
      </c>
      <c r="D867" s="12" t="s">
        <v>8337</v>
      </c>
      <c r="E867" s="12" t="s">
        <v>8337</v>
      </c>
      <c r="F867" s="12" t="s">
        <v>8337</v>
      </c>
      <c r="G867" s="12" t="s">
        <v>2387</v>
      </c>
      <c r="H867" s="12" t="s">
        <v>8337</v>
      </c>
      <c r="I867" s="19">
        <f>IF(G867="No major surgery",0,G867)</f>
        <v>0</v>
      </c>
      <c r="J867" s="21" t="str" cm="1">
        <f t="array" ref="J867">_xlfn.IFS(B867&lt;18.5,"Under Weight",B867&lt;=24.9,"Normal Weight",B867&lt;=29.999,"Over Weight",B867&gt;=30,"Obesity")</f>
        <v>Normal Weight</v>
      </c>
      <c r="K867" s="7" t="str" cm="1">
        <f t="array" ref="K867">_xlfn.IFS(C867&lt;5.7,"Normal",C867&lt;=6.4,"Prediabetes",C867&gt;6.4,"Diabetes")</f>
        <v>Prediabetes</v>
      </c>
    </row>
    <row r="868" spans="1:11">
      <c r="A868" s="12" t="s">
        <v>908</v>
      </c>
      <c r="B868" s="12">
        <v>35.75</v>
      </c>
      <c r="C868" s="20">
        <v>5.07</v>
      </c>
      <c r="D868" s="12" t="s">
        <v>8337</v>
      </c>
      <c r="E868" s="12" t="s">
        <v>8337</v>
      </c>
      <c r="F868" s="12" t="s">
        <v>8337</v>
      </c>
      <c r="G868" s="12" t="s">
        <v>2387</v>
      </c>
      <c r="H868" s="12" t="s">
        <v>8337</v>
      </c>
      <c r="I868" s="19">
        <f>IF(G868="No major surgery",0,G868)</f>
        <v>0</v>
      </c>
      <c r="J868" s="21" t="str" cm="1">
        <f t="array" ref="J868">_xlfn.IFS(B868&lt;18.5,"Under Weight",B868&lt;=24.9,"Normal Weight",B868&lt;=29.999,"Over Weight",B868&gt;=30,"Obesity")</f>
        <v>Obesity</v>
      </c>
      <c r="K868" s="7" t="str" cm="1">
        <f t="array" ref="K868">_xlfn.IFS(C868&lt;5.7,"Normal",C868&lt;=6.4,"Prediabetes",C868&gt;6.4,"Diabetes")</f>
        <v>Normal</v>
      </c>
    </row>
    <row r="869" spans="1:11">
      <c r="A869" s="12" t="s">
        <v>909</v>
      </c>
      <c r="B869" s="12">
        <v>35.68</v>
      </c>
      <c r="C869" s="20">
        <v>10.039999999999999</v>
      </c>
      <c r="D869" s="12" t="s">
        <v>8337</v>
      </c>
      <c r="E869" s="12" t="s">
        <v>8337</v>
      </c>
      <c r="F869" s="12" t="s">
        <v>8337</v>
      </c>
      <c r="G869" s="12" t="s">
        <v>2387</v>
      </c>
      <c r="H869" s="12" t="s">
        <v>8338</v>
      </c>
      <c r="I869" s="19">
        <f>IF(G869="No major surgery",0,G869)</f>
        <v>0</v>
      </c>
      <c r="J869" s="21" t="str" cm="1">
        <f t="array" ref="J869">_xlfn.IFS(B869&lt;18.5,"Under Weight",B869&lt;=24.9,"Normal Weight",B869&lt;=29.999,"Over Weight",B869&gt;=30,"Obesity")</f>
        <v>Obesity</v>
      </c>
      <c r="K869" s="7" t="str" cm="1">
        <f t="array" ref="K869">_xlfn.IFS(C869&lt;5.7,"Normal",C869&lt;=6.4,"Prediabetes",C869&gt;6.4,"Diabetes")</f>
        <v>Diabetes</v>
      </c>
    </row>
    <row r="870" spans="1:11">
      <c r="A870" s="12" t="s">
        <v>910</v>
      </c>
      <c r="B870" s="12">
        <v>29.92</v>
      </c>
      <c r="C870" s="20">
        <v>10.97</v>
      </c>
      <c r="D870" s="12" t="s">
        <v>8338</v>
      </c>
      <c r="E870" s="12" t="s">
        <v>8337</v>
      </c>
      <c r="F870" s="12" t="s">
        <v>8337</v>
      </c>
      <c r="G870" s="12">
        <v>1</v>
      </c>
      <c r="H870" s="12" t="s">
        <v>8337</v>
      </c>
      <c r="I870" s="19">
        <f>IF(G870="No major surgery",0,G870)</f>
        <v>1</v>
      </c>
      <c r="J870" s="21" t="str" cm="1">
        <f t="array" ref="J870">_xlfn.IFS(B870&lt;18.5,"Under Weight",B870&lt;=24.9,"Normal Weight",B870&lt;=29.999,"Over Weight",B870&gt;=30,"Obesity")</f>
        <v>Over Weight</v>
      </c>
      <c r="K870" s="7" t="str" cm="1">
        <f t="array" ref="K870">_xlfn.IFS(C870&lt;5.7,"Normal",C870&lt;=6.4,"Prediabetes",C870&gt;6.4,"Diabetes")</f>
        <v>Diabetes</v>
      </c>
    </row>
    <row r="871" spans="1:11">
      <c r="A871" s="12" t="s">
        <v>911</v>
      </c>
      <c r="B871" s="12">
        <v>26.2</v>
      </c>
      <c r="C871" s="20">
        <v>10.93</v>
      </c>
      <c r="D871" s="12" t="s">
        <v>8338</v>
      </c>
      <c r="E871" s="12" t="s">
        <v>8337</v>
      </c>
      <c r="F871" s="12" t="s">
        <v>8337</v>
      </c>
      <c r="G871" s="12">
        <v>1</v>
      </c>
      <c r="H871" s="12" t="s">
        <v>8337</v>
      </c>
      <c r="I871" s="19">
        <f>IF(G871="No major surgery",0,G871)</f>
        <v>1</v>
      </c>
      <c r="J871" s="21" t="str" cm="1">
        <f t="array" ref="J871">_xlfn.IFS(B871&lt;18.5,"Under Weight",B871&lt;=24.9,"Normal Weight",B871&lt;=29.999,"Over Weight",B871&gt;=30,"Obesity")</f>
        <v>Over Weight</v>
      </c>
      <c r="K871" s="7" t="str" cm="1">
        <f t="array" ref="K871">_xlfn.IFS(C871&lt;5.7,"Normal",C871&lt;=6.4,"Prediabetes",C871&gt;6.4,"Diabetes")</f>
        <v>Diabetes</v>
      </c>
    </row>
    <row r="872" spans="1:11">
      <c r="A872" s="12" t="s">
        <v>912</v>
      </c>
      <c r="B872" s="12">
        <v>26.695</v>
      </c>
      <c r="C872" s="20">
        <v>4.21</v>
      </c>
      <c r="D872" s="12" t="s">
        <v>8338</v>
      </c>
      <c r="E872" s="12" t="s">
        <v>8337</v>
      </c>
      <c r="F872" s="12" t="s">
        <v>8338</v>
      </c>
      <c r="G872" s="12">
        <v>1</v>
      </c>
      <c r="H872" s="12" t="s">
        <v>8337</v>
      </c>
      <c r="I872" s="19">
        <f>IF(G872="No major surgery",0,G872)</f>
        <v>1</v>
      </c>
      <c r="J872" s="21" t="str" cm="1">
        <f t="array" ref="J872">_xlfn.IFS(B872&lt;18.5,"Under Weight",B872&lt;=24.9,"Normal Weight",B872&lt;=29.999,"Over Weight",B872&gt;=30,"Obesity")</f>
        <v>Over Weight</v>
      </c>
      <c r="K872" s="7" t="str" cm="1">
        <f t="array" ref="K872">_xlfn.IFS(C872&lt;5.7,"Normal",C872&lt;=6.4,"Prediabetes",C872&gt;6.4,"Diabetes")</f>
        <v>Normal</v>
      </c>
    </row>
    <row r="873" spans="1:11">
      <c r="A873" s="12" t="s">
        <v>913</v>
      </c>
      <c r="B873" s="12">
        <v>23.16</v>
      </c>
      <c r="C873" s="20">
        <v>5.5</v>
      </c>
      <c r="D873" s="12" t="s">
        <v>8337</v>
      </c>
      <c r="E873" s="12" t="s">
        <v>8337</v>
      </c>
      <c r="F873" s="12" t="s">
        <v>8337</v>
      </c>
      <c r="G873" s="12" t="s">
        <v>2387</v>
      </c>
      <c r="H873" s="12" t="s">
        <v>8337</v>
      </c>
      <c r="I873" s="19">
        <f>IF(G873="No major surgery",0,G873)</f>
        <v>0</v>
      </c>
      <c r="J873" s="21" t="str" cm="1">
        <f t="array" ref="J873">_xlfn.IFS(B873&lt;18.5,"Under Weight",B873&lt;=24.9,"Normal Weight",B873&lt;=29.999,"Over Weight",B873&gt;=30,"Obesity")</f>
        <v>Normal Weight</v>
      </c>
      <c r="K873" s="7" t="str" cm="1">
        <f t="array" ref="K873">_xlfn.IFS(C873&lt;5.7,"Normal",C873&lt;=6.4,"Prediabetes",C873&gt;6.4,"Diabetes")</f>
        <v>Normal</v>
      </c>
    </row>
    <row r="874" spans="1:11">
      <c r="A874" s="12" t="s">
        <v>914</v>
      </c>
      <c r="B874" s="12">
        <v>32.585000000000001</v>
      </c>
      <c r="C874" s="20">
        <v>4.93</v>
      </c>
      <c r="D874" s="12" t="s">
        <v>8338</v>
      </c>
      <c r="E874" s="12" t="s">
        <v>8337</v>
      </c>
      <c r="F874" s="12" t="s">
        <v>8337</v>
      </c>
      <c r="G874" s="12">
        <v>1</v>
      </c>
      <c r="H874" s="12" t="s">
        <v>8337</v>
      </c>
      <c r="I874" s="19">
        <f>IF(G874="No major surgery",0,G874)</f>
        <v>1</v>
      </c>
      <c r="J874" s="21" t="str" cm="1">
        <f t="array" ref="J874">_xlfn.IFS(B874&lt;18.5,"Under Weight",B874&lt;=24.9,"Normal Weight",B874&lt;=29.999,"Over Weight",B874&gt;=30,"Obesity")</f>
        <v>Obesity</v>
      </c>
      <c r="K874" s="7" t="str" cm="1">
        <f t="array" ref="K874">_xlfn.IFS(C874&lt;5.7,"Normal",C874&lt;=6.4,"Prediabetes",C874&gt;6.4,"Diabetes")</f>
        <v>Normal</v>
      </c>
    </row>
    <row r="875" spans="1:11">
      <c r="A875" s="12" t="s">
        <v>915</v>
      </c>
      <c r="B875" s="12">
        <v>33.97</v>
      </c>
      <c r="C875" s="20">
        <v>5.6</v>
      </c>
      <c r="D875" s="12" t="s">
        <v>8338</v>
      </c>
      <c r="E875" s="12" t="s">
        <v>8337</v>
      </c>
      <c r="F875" s="12" t="s">
        <v>8337</v>
      </c>
      <c r="G875" s="12" t="s">
        <v>2387</v>
      </c>
      <c r="H875" s="12" t="s">
        <v>8337</v>
      </c>
      <c r="I875" s="19">
        <f>IF(G875="No major surgery",0,G875)</f>
        <v>0</v>
      </c>
      <c r="J875" s="21" t="str" cm="1">
        <f t="array" ref="J875">_xlfn.IFS(B875&lt;18.5,"Under Weight",B875&lt;=24.9,"Normal Weight",B875&lt;=29.999,"Over Weight",B875&gt;=30,"Obesity")</f>
        <v>Obesity</v>
      </c>
      <c r="K875" s="7" t="str" cm="1">
        <f t="array" ref="K875">_xlfn.IFS(C875&lt;5.7,"Normal",C875&lt;=6.4,"Prediabetes",C875&gt;6.4,"Diabetes")</f>
        <v>Normal</v>
      </c>
    </row>
    <row r="876" spans="1:11">
      <c r="A876" s="12" t="s">
        <v>916</v>
      </c>
      <c r="B876" s="12">
        <v>16.57</v>
      </c>
      <c r="C876" s="20">
        <v>9.99</v>
      </c>
      <c r="D876" s="12" t="s">
        <v>8337</v>
      </c>
      <c r="E876" s="12" t="s">
        <v>8337</v>
      </c>
      <c r="F876" s="12" t="s">
        <v>8337</v>
      </c>
      <c r="G876" s="12" t="s">
        <v>2387</v>
      </c>
      <c r="H876" s="12" t="s">
        <v>8337</v>
      </c>
      <c r="I876" s="19">
        <f>IF(G876="No major surgery",0,G876)</f>
        <v>0</v>
      </c>
      <c r="J876" s="21" t="str" cm="1">
        <f t="array" ref="J876">_xlfn.IFS(B876&lt;18.5,"Under Weight",B876&lt;=24.9,"Normal Weight",B876&lt;=29.999,"Over Weight",B876&gt;=30,"Obesity")</f>
        <v>Under Weight</v>
      </c>
      <c r="K876" s="7" t="str" cm="1">
        <f t="array" ref="K876">_xlfn.IFS(C876&lt;5.7,"Normal",C876&lt;=6.4,"Prediabetes",C876&gt;6.4,"Diabetes")</f>
        <v>Diabetes</v>
      </c>
    </row>
    <row r="877" spans="1:11">
      <c r="A877" s="12" t="s">
        <v>917</v>
      </c>
      <c r="B877" s="12">
        <v>17.55</v>
      </c>
      <c r="C877" s="20">
        <v>5.93</v>
      </c>
      <c r="D877" s="12" t="s">
        <v>8337</v>
      </c>
      <c r="E877" s="12" t="s">
        <v>8337</v>
      </c>
      <c r="F877" s="12" t="s">
        <v>8338</v>
      </c>
      <c r="G877" s="12">
        <v>1</v>
      </c>
      <c r="H877" s="12" t="s">
        <v>8337</v>
      </c>
      <c r="I877" s="19">
        <f>IF(G877="No major surgery",0,G877)</f>
        <v>1</v>
      </c>
      <c r="J877" s="21" t="str" cm="1">
        <f t="array" ref="J877">_xlfn.IFS(B877&lt;18.5,"Under Weight",B877&lt;=24.9,"Normal Weight",B877&lt;=29.999,"Over Weight",B877&gt;=30,"Obesity")</f>
        <v>Under Weight</v>
      </c>
      <c r="K877" s="7" t="str" cm="1">
        <f t="array" ref="K877">_xlfn.IFS(C877&lt;5.7,"Normal",C877&lt;=6.4,"Prediabetes",C877&gt;6.4,"Diabetes")</f>
        <v>Prediabetes</v>
      </c>
    </row>
    <row r="878" spans="1:11">
      <c r="A878" s="12" t="s">
        <v>918</v>
      </c>
      <c r="B878" s="12">
        <v>29.41</v>
      </c>
      <c r="C878" s="20">
        <v>6.29</v>
      </c>
      <c r="D878" s="12" t="s">
        <v>8338</v>
      </c>
      <c r="E878" s="12" t="s">
        <v>8337</v>
      </c>
      <c r="F878" s="12" t="s">
        <v>8337</v>
      </c>
      <c r="G878" s="12">
        <v>1</v>
      </c>
      <c r="H878" s="12" t="s">
        <v>8337</v>
      </c>
      <c r="I878" s="19">
        <f>IF(G878="No major surgery",0,G878)</f>
        <v>1</v>
      </c>
      <c r="J878" s="21" t="str" cm="1">
        <f t="array" ref="J878">_xlfn.IFS(B878&lt;18.5,"Under Weight",B878&lt;=24.9,"Normal Weight",B878&lt;=29.999,"Over Weight",B878&gt;=30,"Obesity")</f>
        <v>Over Weight</v>
      </c>
      <c r="K878" s="7" t="str" cm="1">
        <f t="array" ref="K878">_xlfn.IFS(C878&lt;5.7,"Normal",C878&lt;=6.4,"Prediabetes",C878&gt;6.4,"Diabetes")</f>
        <v>Prediabetes</v>
      </c>
    </row>
    <row r="879" spans="1:11">
      <c r="A879" s="12" t="s">
        <v>919</v>
      </c>
      <c r="B879" s="12">
        <v>17.91</v>
      </c>
      <c r="C879" s="20">
        <v>5.65</v>
      </c>
      <c r="D879" s="12" t="s">
        <v>8337</v>
      </c>
      <c r="E879" s="12" t="s">
        <v>8337</v>
      </c>
      <c r="F879" s="12" t="s">
        <v>8337</v>
      </c>
      <c r="G879" s="12">
        <v>1</v>
      </c>
      <c r="H879" s="12" t="s">
        <v>8337</v>
      </c>
      <c r="I879" s="19">
        <f>IF(G879="No major surgery",0,G879)</f>
        <v>1</v>
      </c>
      <c r="J879" s="21" t="str" cm="1">
        <f t="array" ref="J879">_xlfn.IFS(B879&lt;18.5,"Under Weight",B879&lt;=24.9,"Normal Weight",B879&lt;=29.999,"Over Weight",B879&gt;=30,"Obesity")</f>
        <v>Under Weight</v>
      </c>
      <c r="K879" s="7" t="str" cm="1">
        <f t="array" ref="K879">_xlfn.IFS(C879&lt;5.7,"Normal",C879&lt;=6.4,"Prediabetes",C879&gt;6.4,"Diabetes")</f>
        <v>Normal</v>
      </c>
    </row>
    <row r="880" spans="1:11">
      <c r="A880" s="12" t="s">
        <v>920</v>
      </c>
      <c r="B880" s="12">
        <v>48.86</v>
      </c>
      <c r="C880" s="20">
        <v>6.09</v>
      </c>
      <c r="D880" s="12" t="s">
        <v>8337</v>
      </c>
      <c r="E880" s="12" t="s">
        <v>8337</v>
      </c>
      <c r="F880" s="12" t="s">
        <v>8337</v>
      </c>
      <c r="G880" s="12" t="s">
        <v>2387</v>
      </c>
      <c r="H880" s="12" t="s">
        <v>8338</v>
      </c>
      <c r="I880" s="19">
        <f>IF(G880="No major surgery",0,G880)</f>
        <v>0</v>
      </c>
      <c r="J880" s="21" t="str" cm="1">
        <f t="array" ref="J880">_xlfn.IFS(B880&lt;18.5,"Under Weight",B880&lt;=24.9,"Normal Weight",B880&lt;=29.999,"Over Weight",B880&gt;=30,"Obesity")</f>
        <v>Obesity</v>
      </c>
      <c r="K880" s="7" t="str" cm="1">
        <f t="array" ref="K880">_xlfn.IFS(C880&lt;5.7,"Normal",C880&lt;=6.4,"Prediabetes",C880&gt;6.4,"Diabetes")</f>
        <v>Prediabetes</v>
      </c>
    </row>
    <row r="881" spans="1:11">
      <c r="A881" s="12" t="s">
        <v>921</v>
      </c>
      <c r="B881" s="12">
        <v>31.57</v>
      </c>
      <c r="C881" s="20">
        <v>6.15</v>
      </c>
      <c r="D881" s="12" t="s">
        <v>8337</v>
      </c>
      <c r="E881" s="12" t="s">
        <v>8337</v>
      </c>
      <c r="F881" s="12" t="s">
        <v>8337</v>
      </c>
      <c r="G881" s="12">
        <v>1</v>
      </c>
      <c r="H881" s="12" t="s">
        <v>8337</v>
      </c>
      <c r="I881" s="19">
        <f>IF(G881="No major surgery",0,G881)</f>
        <v>1</v>
      </c>
      <c r="J881" s="21" t="str" cm="1">
        <f t="array" ref="J881">_xlfn.IFS(B881&lt;18.5,"Under Weight",B881&lt;=24.9,"Normal Weight",B881&lt;=29.999,"Over Weight",B881&gt;=30,"Obesity")</f>
        <v>Obesity</v>
      </c>
      <c r="K881" s="7" t="str" cm="1">
        <f t="array" ref="K881">_xlfn.IFS(C881&lt;5.7,"Normal",C881&lt;=6.4,"Prediabetes",C881&gt;6.4,"Diabetes")</f>
        <v>Prediabetes</v>
      </c>
    </row>
    <row r="882" spans="1:11">
      <c r="A882" s="12" t="s">
        <v>922</v>
      </c>
      <c r="B882" s="12">
        <v>33.18</v>
      </c>
      <c r="C882" s="20">
        <v>5.22</v>
      </c>
      <c r="D882" s="12" t="s">
        <v>8337</v>
      </c>
      <c r="E882" s="12" t="s">
        <v>8338</v>
      </c>
      <c r="F882" s="12" t="s">
        <v>8337</v>
      </c>
      <c r="G882" s="12">
        <v>1</v>
      </c>
      <c r="H882" s="12" t="s">
        <v>8337</v>
      </c>
      <c r="I882" s="19">
        <f>IF(G882="No major surgery",0,G882)</f>
        <v>1</v>
      </c>
      <c r="J882" s="21" t="str" cm="1">
        <f t="array" ref="J882">_xlfn.IFS(B882&lt;18.5,"Under Weight",B882&lt;=24.9,"Normal Weight",B882&lt;=29.999,"Over Weight",B882&gt;=30,"Obesity")</f>
        <v>Obesity</v>
      </c>
      <c r="K882" s="7" t="str" cm="1">
        <f t="array" ref="K882">_xlfn.IFS(C882&lt;5.7,"Normal",C882&lt;=6.4,"Prediabetes",C882&gt;6.4,"Diabetes")</f>
        <v>Normal</v>
      </c>
    </row>
    <row r="883" spans="1:11">
      <c r="A883" s="12" t="s">
        <v>923</v>
      </c>
      <c r="B883" s="12">
        <v>37</v>
      </c>
      <c r="C883" s="20">
        <v>11.66</v>
      </c>
      <c r="D883" s="12" t="s">
        <v>8337</v>
      </c>
      <c r="E883" s="12" t="s">
        <v>8337</v>
      </c>
      <c r="F883" s="12" t="s">
        <v>8337</v>
      </c>
      <c r="G883" s="12" t="s">
        <v>2387</v>
      </c>
      <c r="H883" s="12" t="s">
        <v>8337</v>
      </c>
      <c r="I883" s="19">
        <f>IF(G883="No major surgery",0,G883)</f>
        <v>0</v>
      </c>
      <c r="J883" s="21" t="str" cm="1">
        <f t="array" ref="J883">_xlfn.IFS(B883&lt;18.5,"Under Weight",B883&lt;=24.9,"Normal Weight",B883&lt;=29.999,"Over Weight",B883&gt;=30,"Obesity")</f>
        <v>Obesity</v>
      </c>
      <c r="K883" s="7" t="str" cm="1">
        <f t="array" ref="K883">_xlfn.IFS(C883&lt;5.7,"Normal",C883&lt;=6.4,"Prediabetes",C883&gt;6.4,"Diabetes")</f>
        <v>Diabetes</v>
      </c>
    </row>
    <row r="884" spans="1:11">
      <c r="A884" s="12" t="s">
        <v>924</v>
      </c>
      <c r="B884" s="12">
        <v>18.905000000000001</v>
      </c>
      <c r="C884" s="20">
        <v>4.91</v>
      </c>
      <c r="D884" s="12" t="s">
        <v>8338</v>
      </c>
      <c r="E884" s="12" t="s">
        <v>8337</v>
      </c>
      <c r="F884" s="12" t="s">
        <v>8337</v>
      </c>
      <c r="G884" s="12">
        <v>1</v>
      </c>
      <c r="H884" s="12" t="s">
        <v>8337</v>
      </c>
      <c r="I884" s="19">
        <f>IF(G884="No major surgery",0,G884)</f>
        <v>1</v>
      </c>
      <c r="J884" s="21" t="str" cm="1">
        <f t="array" ref="J884">_xlfn.IFS(B884&lt;18.5,"Under Weight",B884&lt;=24.9,"Normal Weight",B884&lt;=29.999,"Over Weight",B884&gt;=30,"Obesity")</f>
        <v>Normal Weight</v>
      </c>
      <c r="K884" s="7" t="str" cm="1">
        <f t="array" ref="K884">_xlfn.IFS(C884&lt;5.7,"Normal",C884&lt;=6.4,"Prediabetes",C884&gt;6.4,"Diabetes")</f>
        <v>Normal</v>
      </c>
    </row>
    <row r="885" spans="1:11">
      <c r="A885" s="12" t="s">
        <v>925</v>
      </c>
      <c r="B885" s="12">
        <v>20.03</v>
      </c>
      <c r="C885" s="20">
        <v>9.25</v>
      </c>
      <c r="D885" s="12" t="s">
        <v>8338</v>
      </c>
      <c r="E885" s="12" t="s">
        <v>8337</v>
      </c>
      <c r="F885" s="12" t="s">
        <v>8337</v>
      </c>
      <c r="G885" s="12" t="s">
        <v>2387</v>
      </c>
      <c r="H885" s="12" t="s">
        <v>8337</v>
      </c>
      <c r="I885" s="19">
        <f>IF(G885="No major surgery",0,G885)</f>
        <v>0</v>
      </c>
      <c r="J885" s="21" t="str" cm="1">
        <f t="array" ref="J885">_xlfn.IFS(B885&lt;18.5,"Under Weight",B885&lt;=24.9,"Normal Weight",B885&lt;=29.999,"Over Weight",B885&gt;=30,"Obesity")</f>
        <v>Normal Weight</v>
      </c>
      <c r="K885" s="7" t="str" cm="1">
        <f t="array" ref="K885">_xlfn.IFS(C885&lt;5.7,"Normal",C885&lt;=6.4,"Prediabetes",C885&gt;6.4,"Diabetes")</f>
        <v>Diabetes</v>
      </c>
    </row>
    <row r="886" spans="1:11">
      <c r="A886" s="12" t="s">
        <v>926</v>
      </c>
      <c r="B886" s="12">
        <v>16.7</v>
      </c>
      <c r="C886" s="20">
        <v>11.48</v>
      </c>
      <c r="D886" s="12" t="s">
        <v>8337</v>
      </c>
      <c r="E886" s="12" t="s">
        <v>8337</v>
      </c>
      <c r="F886" s="12" t="s">
        <v>8337</v>
      </c>
      <c r="G886" s="12" t="s">
        <v>2387</v>
      </c>
      <c r="H886" s="12" t="s">
        <v>8337</v>
      </c>
      <c r="I886" s="19">
        <f>IF(G886="No major surgery",0,G886)</f>
        <v>0</v>
      </c>
      <c r="J886" s="21" t="str" cm="1">
        <f t="array" ref="J886">_xlfn.IFS(B886&lt;18.5,"Under Weight",B886&lt;=24.9,"Normal Weight",B886&lt;=29.999,"Over Weight",B886&gt;=30,"Obesity")</f>
        <v>Under Weight</v>
      </c>
      <c r="K886" s="7" t="str" cm="1">
        <f t="array" ref="K886">_xlfn.IFS(C886&lt;5.7,"Normal",C886&lt;=6.4,"Prediabetes",C886&gt;6.4,"Diabetes")</f>
        <v>Diabetes</v>
      </c>
    </row>
    <row r="887" spans="1:11">
      <c r="A887" s="12" t="s">
        <v>927</v>
      </c>
      <c r="B887" s="12">
        <v>39.82</v>
      </c>
      <c r="C887" s="20">
        <v>6.06</v>
      </c>
      <c r="D887" s="12" t="s">
        <v>8337</v>
      </c>
      <c r="E887" s="12" t="s">
        <v>8337</v>
      </c>
      <c r="F887" s="12" t="s">
        <v>8337</v>
      </c>
      <c r="G887" s="12" t="s">
        <v>2387</v>
      </c>
      <c r="H887" s="12" t="s">
        <v>8337</v>
      </c>
      <c r="I887" s="19">
        <f>IF(G887="No major surgery",0,G887)</f>
        <v>0</v>
      </c>
      <c r="J887" s="21" t="str" cm="1">
        <f t="array" ref="J887">_xlfn.IFS(B887&lt;18.5,"Under Weight",B887&lt;=24.9,"Normal Weight",B887&lt;=29.999,"Over Weight",B887&gt;=30,"Obesity")</f>
        <v>Obesity</v>
      </c>
      <c r="K887" s="7" t="str" cm="1">
        <f t="array" ref="K887">_xlfn.IFS(C887&lt;5.7,"Normal",C887&lt;=6.4,"Prediabetes",C887&gt;6.4,"Diabetes")</f>
        <v>Prediabetes</v>
      </c>
    </row>
    <row r="888" spans="1:11">
      <c r="A888" s="12" t="s">
        <v>928</v>
      </c>
      <c r="B888" s="12">
        <v>22.04</v>
      </c>
      <c r="C888" s="20">
        <v>5.86</v>
      </c>
      <c r="D888" s="12" t="s">
        <v>8337</v>
      </c>
      <c r="E888" s="12" t="s">
        <v>8337</v>
      </c>
      <c r="F888" s="12" t="s">
        <v>8337</v>
      </c>
      <c r="G888" s="12">
        <v>1</v>
      </c>
      <c r="H888" s="12" t="s">
        <v>8337</v>
      </c>
      <c r="I888" s="19">
        <f>IF(G888="No major surgery",0,G888)</f>
        <v>1</v>
      </c>
      <c r="J888" s="21" t="str" cm="1">
        <f t="array" ref="J888">_xlfn.IFS(B888&lt;18.5,"Under Weight",B888&lt;=24.9,"Normal Weight",B888&lt;=29.999,"Over Weight",B888&gt;=30,"Obesity")</f>
        <v>Normal Weight</v>
      </c>
      <c r="K888" s="7" t="str" cm="1">
        <f t="array" ref="K888">_xlfn.IFS(C888&lt;5.7,"Normal",C888&lt;=6.4,"Prediabetes",C888&gt;6.4,"Diabetes")</f>
        <v>Prediabetes</v>
      </c>
    </row>
    <row r="889" spans="1:11">
      <c r="A889" s="12" t="s">
        <v>929</v>
      </c>
      <c r="B889" s="12">
        <v>28.27</v>
      </c>
      <c r="C889" s="20">
        <v>5.33</v>
      </c>
      <c r="D889" s="12" t="s">
        <v>8337</v>
      </c>
      <c r="E889" s="12" t="s">
        <v>8337</v>
      </c>
      <c r="F889" s="12" t="s">
        <v>8337</v>
      </c>
      <c r="G889" s="12" t="s">
        <v>2387</v>
      </c>
      <c r="H889" s="12" t="s">
        <v>8337</v>
      </c>
      <c r="I889" s="19">
        <f>IF(G889="No major surgery",0,G889)</f>
        <v>0</v>
      </c>
      <c r="J889" s="21" t="str" cm="1">
        <f t="array" ref="J889">_xlfn.IFS(B889&lt;18.5,"Under Weight",B889&lt;=24.9,"Normal Weight",B889&lt;=29.999,"Over Weight",B889&gt;=30,"Obesity")</f>
        <v>Over Weight</v>
      </c>
      <c r="K889" s="7" t="str" cm="1">
        <f t="array" ref="K889">_xlfn.IFS(C889&lt;5.7,"Normal",C889&lt;=6.4,"Prediabetes",C889&gt;6.4,"Diabetes")</f>
        <v>Normal</v>
      </c>
    </row>
    <row r="890" spans="1:11">
      <c r="A890" s="12" t="s">
        <v>930</v>
      </c>
      <c r="B890" s="12">
        <v>18.5</v>
      </c>
      <c r="C890" s="20">
        <v>5.33</v>
      </c>
      <c r="D890" s="12" t="s">
        <v>8337</v>
      </c>
      <c r="E890" s="12" t="s">
        <v>8337</v>
      </c>
      <c r="F890" s="12" t="s">
        <v>8337</v>
      </c>
      <c r="G890" s="12" t="s">
        <v>2387</v>
      </c>
      <c r="H890" s="12" t="s">
        <v>8337</v>
      </c>
      <c r="I890" s="19">
        <f>IF(G890="No major surgery",0,G890)</f>
        <v>0</v>
      </c>
      <c r="J890" s="21" t="str" cm="1">
        <f t="array" ref="J890">_xlfn.IFS(B890&lt;18.5,"Under Weight",B890&lt;=24.9,"Normal Weight",B890&lt;=29.999,"Over Weight",B890&gt;=30,"Obesity")</f>
        <v>Normal Weight</v>
      </c>
      <c r="K890" s="7" t="str" cm="1">
        <f t="array" ref="K890">_xlfn.IFS(C890&lt;5.7,"Normal",C890&lt;=6.4,"Prediabetes",C890&gt;6.4,"Diabetes")</f>
        <v>Normal</v>
      </c>
    </row>
    <row r="891" spans="1:11">
      <c r="A891" s="12" t="s">
        <v>931</v>
      </c>
      <c r="B891" s="12">
        <v>36.765000000000001</v>
      </c>
      <c r="C891" s="20">
        <v>7.29</v>
      </c>
      <c r="D891" s="12" t="s">
        <v>8338</v>
      </c>
      <c r="E891" s="12" t="s">
        <v>8337</v>
      </c>
      <c r="F891" s="12" t="s">
        <v>8338</v>
      </c>
      <c r="G891" s="12">
        <v>1</v>
      </c>
      <c r="H891" s="12" t="s">
        <v>8338</v>
      </c>
      <c r="I891" s="19">
        <f>IF(G891="No major surgery",0,G891)</f>
        <v>1</v>
      </c>
      <c r="J891" s="21" t="str" cm="1">
        <f t="array" ref="J891">_xlfn.IFS(B891&lt;18.5,"Under Weight",B891&lt;=24.9,"Normal Weight",B891&lt;=29.999,"Over Weight",B891&gt;=30,"Obesity")</f>
        <v>Obesity</v>
      </c>
      <c r="K891" s="7" t="str" cm="1">
        <f t="array" ref="K891">_xlfn.IFS(C891&lt;5.7,"Normal",C891&lt;=6.4,"Prediabetes",C891&gt;6.4,"Diabetes")</f>
        <v>Diabetes</v>
      </c>
    </row>
    <row r="892" spans="1:11">
      <c r="A892" s="12" t="s">
        <v>932</v>
      </c>
      <c r="B892" s="12">
        <v>34.799999999999997</v>
      </c>
      <c r="C892" s="20">
        <v>11.4</v>
      </c>
      <c r="D892" s="12" t="s">
        <v>8338</v>
      </c>
      <c r="E892" s="12" t="s">
        <v>8337</v>
      </c>
      <c r="F892" s="12" t="s">
        <v>8338</v>
      </c>
      <c r="G892" s="12">
        <v>1</v>
      </c>
      <c r="H892" s="12" t="s">
        <v>8337</v>
      </c>
      <c r="I892" s="19">
        <f>IF(G892="No major surgery",0,G892)</f>
        <v>1</v>
      </c>
      <c r="J892" s="21" t="str" cm="1">
        <f t="array" ref="J892">_xlfn.IFS(B892&lt;18.5,"Under Weight",B892&lt;=24.9,"Normal Weight",B892&lt;=29.999,"Over Weight",B892&gt;=30,"Obesity")</f>
        <v>Obesity</v>
      </c>
      <c r="K892" s="7" t="str" cm="1">
        <f t="array" ref="K892">_xlfn.IFS(C892&lt;5.7,"Normal",C892&lt;=6.4,"Prediabetes",C892&gt;6.4,"Diabetes")</f>
        <v>Diabetes</v>
      </c>
    </row>
    <row r="893" spans="1:11">
      <c r="A893" s="12" t="s">
        <v>933</v>
      </c>
      <c r="B893" s="12">
        <v>38.6</v>
      </c>
      <c r="C893" s="20">
        <v>6.02</v>
      </c>
      <c r="D893" s="12" t="s">
        <v>8337</v>
      </c>
      <c r="E893" s="12" t="s">
        <v>8337</v>
      </c>
      <c r="F893" s="12" t="s">
        <v>8337</v>
      </c>
      <c r="G893" s="12">
        <v>1</v>
      </c>
      <c r="H893" s="12" t="s">
        <v>8337</v>
      </c>
      <c r="I893" s="19">
        <f>IF(G893="No major surgery",0,G893)</f>
        <v>1</v>
      </c>
      <c r="J893" s="21" t="str" cm="1">
        <f t="array" ref="J893">_xlfn.IFS(B893&lt;18.5,"Under Weight",B893&lt;=24.9,"Normal Weight",B893&lt;=29.999,"Over Weight",B893&gt;=30,"Obesity")</f>
        <v>Obesity</v>
      </c>
      <c r="K893" s="7" t="str" cm="1">
        <f t="array" ref="K893">_xlfn.IFS(C893&lt;5.7,"Normal",C893&lt;=6.4,"Prediabetes",C893&gt;6.4,"Diabetes")</f>
        <v>Prediabetes</v>
      </c>
    </row>
    <row r="894" spans="1:11">
      <c r="A894" s="12" t="s">
        <v>934</v>
      </c>
      <c r="B894" s="12">
        <v>43.12</v>
      </c>
      <c r="C894" s="20">
        <v>6.25</v>
      </c>
      <c r="D894" s="12" t="s">
        <v>8337</v>
      </c>
      <c r="E894" s="12" t="s">
        <v>8337</v>
      </c>
      <c r="F894" s="12" t="s">
        <v>8337</v>
      </c>
      <c r="G894" s="12">
        <v>1</v>
      </c>
      <c r="H894" s="12" t="s">
        <v>8337</v>
      </c>
      <c r="I894" s="19">
        <f>IF(G894="No major surgery",0,G894)</f>
        <v>1</v>
      </c>
      <c r="J894" s="21" t="str" cm="1">
        <f t="array" ref="J894">_xlfn.IFS(B894&lt;18.5,"Under Weight",B894&lt;=24.9,"Normal Weight",B894&lt;=29.999,"Over Weight",B894&gt;=30,"Obesity")</f>
        <v>Obesity</v>
      </c>
      <c r="K894" s="7" t="str" cm="1">
        <f t="array" ref="K894">_xlfn.IFS(C894&lt;5.7,"Normal",C894&lt;=6.4,"Prediabetes",C894&gt;6.4,"Diabetes")</f>
        <v>Prediabetes</v>
      </c>
    </row>
    <row r="895" spans="1:11">
      <c r="A895" s="12" t="s">
        <v>935</v>
      </c>
      <c r="B895" s="12">
        <v>30.5</v>
      </c>
      <c r="C895" s="20">
        <v>4.8099999999999996</v>
      </c>
      <c r="D895" s="12" t="s">
        <v>8337</v>
      </c>
      <c r="E895" s="12" t="s">
        <v>8337</v>
      </c>
      <c r="F895" s="12" t="s">
        <v>8337</v>
      </c>
      <c r="G895" s="12">
        <v>1</v>
      </c>
      <c r="H895" s="12" t="s">
        <v>8337</v>
      </c>
      <c r="I895" s="19">
        <f>IF(G895="No major surgery",0,G895)</f>
        <v>1</v>
      </c>
      <c r="J895" s="21" t="str" cm="1">
        <f t="array" ref="J895">_xlfn.IFS(B895&lt;18.5,"Under Weight",B895&lt;=24.9,"Normal Weight",B895&lt;=29.999,"Over Weight",B895&gt;=30,"Obesity")</f>
        <v>Obesity</v>
      </c>
      <c r="K895" s="7" t="str" cm="1">
        <f t="array" ref="K895">_xlfn.IFS(C895&lt;5.7,"Normal",C895&lt;=6.4,"Prediabetes",C895&gt;6.4,"Diabetes")</f>
        <v>Normal</v>
      </c>
    </row>
    <row r="896" spans="1:11">
      <c r="A896" s="12" t="s">
        <v>936</v>
      </c>
      <c r="B896" s="12">
        <v>27.61</v>
      </c>
      <c r="C896" s="20">
        <v>4.5999999999999996</v>
      </c>
      <c r="D896" s="12" t="s">
        <v>8337</v>
      </c>
      <c r="E896" s="12" t="s">
        <v>8337</v>
      </c>
      <c r="F896" s="12" t="s">
        <v>8337</v>
      </c>
      <c r="G896" s="12">
        <v>1</v>
      </c>
      <c r="H896" s="12" t="s">
        <v>8337</v>
      </c>
      <c r="I896" s="19">
        <f>IF(G896="No major surgery",0,G896)</f>
        <v>1</v>
      </c>
      <c r="J896" s="21" t="str" cm="1">
        <f t="array" ref="J896">_xlfn.IFS(B896&lt;18.5,"Under Weight",B896&lt;=24.9,"Normal Weight",B896&lt;=29.999,"Over Weight",B896&gt;=30,"Obesity")</f>
        <v>Over Weight</v>
      </c>
      <c r="K896" s="7" t="str" cm="1">
        <f t="array" ref="K896">_xlfn.IFS(C896&lt;5.7,"Normal",C896&lt;=6.4,"Prediabetes",C896&gt;6.4,"Diabetes")</f>
        <v>Normal</v>
      </c>
    </row>
    <row r="897" spans="1:11">
      <c r="A897" s="12" t="s">
        <v>937</v>
      </c>
      <c r="B897" s="12">
        <v>27.1</v>
      </c>
      <c r="C897" s="20">
        <v>5.08</v>
      </c>
      <c r="D897" s="12" t="s">
        <v>8337</v>
      </c>
      <c r="E897" s="12" t="s">
        <v>8337</v>
      </c>
      <c r="F897" s="12" t="s">
        <v>8337</v>
      </c>
      <c r="G897" s="12">
        <v>1</v>
      </c>
      <c r="H897" s="12" t="s">
        <v>8337</v>
      </c>
      <c r="I897" s="19">
        <f>IF(G897="No major surgery",0,G897)</f>
        <v>1</v>
      </c>
      <c r="J897" s="21" t="str" cm="1">
        <f t="array" ref="J897">_xlfn.IFS(B897&lt;18.5,"Under Weight",B897&lt;=24.9,"Normal Weight",B897&lt;=29.999,"Over Weight",B897&gt;=30,"Obesity")</f>
        <v>Over Weight</v>
      </c>
      <c r="K897" s="7" t="str" cm="1">
        <f t="array" ref="K897">_xlfn.IFS(C897&lt;5.7,"Normal",C897&lt;=6.4,"Prediabetes",C897&gt;6.4,"Diabetes")</f>
        <v>Normal</v>
      </c>
    </row>
    <row r="898" spans="1:11">
      <c r="A898" s="12" t="s">
        <v>938</v>
      </c>
      <c r="B898" s="12">
        <v>35.93</v>
      </c>
      <c r="C898" s="20">
        <v>5.43</v>
      </c>
      <c r="D898" s="12" t="s">
        <v>8337</v>
      </c>
      <c r="E898" s="12" t="s">
        <v>8338</v>
      </c>
      <c r="F898" s="12" t="s">
        <v>8337</v>
      </c>
      <c r="G898" s="12">
        <v>1</v>
      </c>
      <c r="H898" s="12" t="s">
        <v>8337</v>
      </c>
      <c r="I898" s="19">
        <f>IF(G898="No major surgery",0,G898)</f>
        <v>1</v>
      </c>
      <c r="J898" s="21" t="str" cm="1">
        <f t="array" ref="J898">_xlfn.IFS(B898&lt;18.5,"Under Weight",B898&lt;=24.9,"Normal Weight",B898&lt;=29.999,"Over Weight",B898&gt;=30,"Obesity")</f>
        <v>Obesity</v>
      </c>
      <c r="K898" s="7" t="str" cm="1">
        <f t="array" ref="K898">_xlfn.IFS(C898&lt;5.7,"Normal",C898&lt;=6.4,"Prediabetes",C898&gt;6.4,"Diabetes")</f>
        <v>Normal</v>
      </c>
    </row>
    <row r="899" spans="1:11">
      <c r="A899" s="12" t="s">
        <v>939</v>
      </c>
      <c r="B899" s="12">
        <v>32.68</v>
      </c>
      <c r="C899" s="20">
        <v>5.44</v>
      </c>
      <c r="D899" s="12" t="s">
        <v>8337</v>
      </c>
      <c r="E899" s="12" t="s">
        <v>8337</v>
      </c>
      <c r="F899" s="12" t="s">
        <v>8337</v>
      </c>
      <c r="G899" s="12" t="s">
        <v>2387</v>
      </c>
      <c r="H899" s="12" t="s">
        <v>8337</v>
      </c>
      <c r="I899" s="19">
        <f>IF(G899="No major surgery",0,G899)</f>
        <v>0</v>
      </c>
      <c r="J899" s="21" t="str" cm="1">
        <f t="array" ref="J899">_xlfn.IFS(B899&lt;18.5,"Under Weight",B899&lt;=24.9,"Normal Weight",B899&lt;=29.999,"Over Weight",B899&gt;=30,"Obesity")</f>
        <v>Obesity</v>
      </c>
      <c r="K899" s="7" t="str" cm="1">
        <f t="array" ref="K899">_xlfn.IFS(C899&lt;5.7,"Normal",C899&lt;=6.4,"Prediabetes",C899&gt;6.4,"Diabetes")</f>
        <v>Normal</v>
      </c>
    </row>
    <row r="900" spans="1:11">
      <c r="A900" s="12" t="s">
        <v>940</v>
      </c>
      <c r="B900" s="12">
        <v>20.74</v>
      </c>
      <c r="C900" s="20">
        <v>11.69</v>
      </c>
      <c r="D900" s="12" t="s">
        <v>8338</v>
      </c>
      <c r="E900" s="12" t="s">
        <v>8337</v>
      </c>
      <c r="F900" s="12" t="s">
        <v>8337</v>
      </c>
      <c r="G900" s="12">
        <v>1</v>
      </c>
      <c r="H900" s="12" t="s">
        <v>8337</v>
      </c>
      <c r="I900" s="19">
        <f>IF(G900="No major surgery",0,G900)</f>
        <v>1</v>
      </c>
      <c r="J900" s="21" t="str" cm="1">
        <f t="array" ref="J900">_xlfn.IFS(B900&lt;18.5,"Under Weight",B900&lt;=24.9,"Normal Weight",B900&lt;=29.999,"Over Weight",B900&gt;=30,"Obesity")</f>
        <v>Normal Weight</v>
      </c>
      <c r="K900" s="7" t="str" cm="1">
        <f t="array" ref="K900">_xlfn.IFS(C900&lt;5.7,"Normal",C900&lt;=6.4,"Prediabetes",C900&gt;6.4,"Diabetes")</f>
        <v>Diabetes</v>
      </c>
    </row>
    <row r="901" spans="1:11">
      <c r="A901" s="12" t="s">
        <v>941</v>
      </c>
      <c r="B901" s="12">
        <v>15.57</v>
      </c>
      <c r="C901" s="20">
        <v>6.07</v>
      </c>
      <c r="D901" s="12" t="s">
        <v>8337</v>
      </c>
      <c r="E901" s="12" t="s">
        <v>8337</v>
      </c>
      <c r="F901" s="12" t="s">
        <v>8337</v>
      </c>
      <c r="G901" s="12" t="s">
        <v>2387</v>
      </c>
      <c r="H901" s="12" t="s">
        <v>8337</v>
      </c>
      <c r="I901" s="19">
        <f>IF(G901="No major surgery",0,G901)</f>
        <v>0</v>
      </c>
      <c r="J901" s="21" t="str" cm="1">
        <f t="array" ref="J901">_xlfn.IFS(B901&lt;18.5,"Under Weight",B901&lt;=24.9,"Normal Weight",B901&lt;=29.999,"Over Weight",B901&gt;=30,"Obesity")</f>
        <v>Under Weight</v>
      </c>
      <c r="K901" s="7" t="str" cm="1">
        <f t="array" ref="K901">_xlfn.IFS(C901&lt;5.7,"Normal",C901&lt;=6.4,"Prediabetes",C901&gt;6.4,"Diabetes")</f>
        <v>Prediabetes</v>
      </c>
    </row>
    <row r="902" spans="1:11">
      <c r="A902" s="12" t="s">
        <v>942</v>
      </c>
      <c r="B902" s="12">
        <v>23.844999999999999</v>
      </c>
      <c r="C902" s="20">
        <v>4.3600000000000003</v>
      </c>
      <c r="D902" s="12" t="s">
        <v>8337</v>
      </c>
      <c r="E902" s="12" t="s">
        <v>8337</v>
      </c>
      <c r="F902" s="12" t="s">
        <v>8337</v>
      </c>
      <c r="G902" s="12" t="s">
        <v>2387</v>
      </c>
      <c r="H902" s="12" t="s">
        <v>8337</v>
      </c>
      <c r="I902" s="19">
        <f>IF(G902="No major surgery",0,G902)</f>
        <v>0</v>
      </c>
      <c r="J902" s="21" t="str" cm="1">
        <f t="array" ref="J902">_xlfn.IFS(B902&lt;18.5,"Under Weight",B902&lt;=24.9,"Normal Weight",B902&lt;=29.999,"Over Weight",B902&gt;=30,"Obesity")</f>
        <v>Normal Weight</v>
      </c>
      <c r="K902" s="7" t="str" cm="1">
        <f t="array" ref="K902">_xlfn.IFS(C902&lt;5.7,"Normal",C902&lt;=6.4,"Prediabetes",C902&gt;6.4,"Diabetes")</f>
        <v>Normal</v>
      </c>
    </row>
    <row r="903" spans="1:11">
      <c r="A903" s="12" t="s">
        <v>943</v>
      </c>
      <c r="B903" s="12">
        <v>32.49</v>
      </c>
      <c r="C903" s="20">
        <v>4.29</v>
      </c>
      <c r="D903" s="12" t="s">
        <v>8337</v>
      </c>
      <c r="E903" s="12" t="s">
        <v>8337</v>
      </c>
      <c r="F903" s="12" t="s">
        <v>8338</v>
      </c>
      <c r="G903" s="12">
        <v>1</v>
      </c>
      <c r="H903" s="12" t="s">
        <v>8338</v>
      </c>
      <c r="I903" s="19">
        <f>IF(G903="No major surgery",0,G903)</f>
        <v>1</v>
      </c>
      <c r="J903" s="21" t="str" cm="1">
        <f t="array" ref="J903">_xlfn.IFS(B903&lt;18.5,"Under Weight",B903&lt;=24.9,"Normal Weight",B903&lt;=29.999,"Over Weight",B903&gt;=30,"Obesity")</f>
        <v>Obesity</v>
      </c>
      <c r="K903" s="7" t="str" cm="1">
        <f t="array" ref="K903">_xlfn.IFS(C903&lt;5.7,"Normal",C903&lt;=6.4,"Prediabetes",C903&gt;6.4,"Diabetes")</f>
        <v>Normal</v>
      </c>
    </row>
    <row r="904" spans="1:11">
      <c r="A904" s="12" t="s">
        <v>944</v>
      </c>
      <c r="B904" s="12">
        <v>22.895</v>
      </c>
      <c r="C904" s="20">
        <v>5.24</v>
      </c>
      <c r="D904" s="12" t="s">
        <v>8337</v>
      </c>
      <c r="E904" s="12" t="s">
        <v>8337</v>
      </c>
      <c r="F904" s="12" t="s">
        <v>8337</v>
      </c>
      <c r="G904" s="12">
        <v>1</v>
      </c>
      <c r="H904" s="12" t="s">
        <v>8337</v>
      </c>
      <c r="I904" s="19">
        <f>IF(G904="No major surgery",0,G904)</f>
        <v>1</v>
      </c>
      <c r="J904" s="21" t="str" cm="1">
        <f t="array" ref="J904">_xlfn.IFS(B904&lt;18.5,"Under Weight",B904&lt;=24.9,"Normal Weight",B904&lt;=29.999,"Over Weight",B904&gt;=30,"Obesity")</f>
        <v>Normal Weight</v>
      </c>
      <c r="K904" s="7" t="str" cm="1">
        <f t="array" ref="K904">_xlfn.IFS(C904&lt;5.7,"Normal",C904&lt;=6.4,"Prediabetes",C904&gt;6.4,"Diabetes")</f>
        <v>Normal</v>
      </c>
    </row>
    <row r="905" spans="1:11">
      <c r="A905" s="12" t="s">
        <v>945</v>
      </c>
      <c r="B905" s="12">
        <v>21.945</v>
      </c>
      <c r="C905" s="20">
        <v>5.37</v>
      </c>
      <c r="D905" s="12" t="s">
        <v>8337</v>
      </c>
      <c r="E905" s="12" t="s">
        <v>8337</v>
      </c>
      <c r="F905" s="12" t="s">
        <v>8337</v>
      </c>
      <c r="G905" s="12">
        <v>1</v>
      </c>
      <c r="H905" s="12" t="s">
        <v>8337</v>
      </c>
      <c r="I905" s="19">
        <f>IF(G905="No major surgery",0,G905)</f>
        <v>1</v>
      </c>
      <c r="J905" s="21" t="str" cm="1">
        <f t="array" ref="J905">_xlfn.IFS(B905&lt;18.5,"Under Weight",B905&lt;=24.9,"Normal Weight",B905&lt;=29.999,"Over Weight",B905&gt;=30,"Obesity")</f>
        <v>Normal Weight</v>
      </c>
      <c r="K905" s="7" t="str" cm="1">
        <f t="array" ref="K905">_xlfn.IFS(C905&lt;5.7,"Normal",C905&lt;=6.4,"Prediabetes",C905&gt;6.4,"Diabetes")</f>
        <v>Normal</v>
      </c>
    </row>
    <row r="906" spans="1:11">
      <c r="A906" s="12" t="s">
        <v>946</v>
      </c>
      <c r="B906" s="12">
        <v>19.47</v>
      </c>
      <c r="C906" s="20">
        <v>6.6</v>
      </c>
      <c r="D906" s="12" t="s">
        <v>8338</v>
      </c>
      <c r="E906" s="12" t="s">
        <v>8337</v>
      </c>
      <c r="F906" s="12" t="s">
        <v>8337</v>
      </c>
      <c r="G906" s="12" t="s">
        <v>2387</v>
      </c>
      <c r="H906" s="12" t="s">
        <v>8337</v>
      </c>
      <c r="I906" s="19">
        <f>IF(G906="No major surgery",0,G906)</f>
        <v>0</v>
      </c>
      <c r="J906" s="21" t="str" cm="1">
        <f t="array" ref="J906">_xlfn.IFS(B906&lt;18.5,"Under Weight",B906&lt;=24.9,"Normal Weight",B906&lt;=29.999,"Over Weight",B906&gt;=30,"Obesity")</f>
        <v>Normal Weight</v>
      </c>
      <c r="K906" s="7" t="str" cm="1">
        <f t="array" ref="K906">_xlfn.IFS(C906&lt;5.7,"Normal",C906&lt;=6.4,"Prediabetes",C906&gt;6.4,"Diabetes")</f>
        <v>Diabetes</v>
      </c>
    </row>
    <row r="907" spans="1:11">
      <c r="A907" s="12" t="s">
        <v>947</v>
      </c>
      <c r="B907" s="12">
        <v>15.61</v>
      </c>
      <c r="C907" s="20">
        <v>5.77</v>
      </c>
      <c r="D907" s="12" t="s">
        <v>8337</v>
      </c>
      <c r="E907" s="12" t="s">
        <v>8337</v>
      </c>
      <c r="F907" s="12" t="s">
        <v>8337</v>
      </c>
      <c r="G907" s="12" t="s">
        <v>2387</v>
      </c>
      <c r="H907" s="12" t="s">
        <v>8337</v>
      </c>
      <c r="I907" s="19">
        <f>IF(G907="No major surgery",0,G907)</f>
        <v>0</v>
      </c>
      <c r="J907" s="21" t="str" cm="1">
        <f t="array" ref="J907">_xlfn.IFS(B907&lt;18.5,"Under Weight",B907&lt;=24.9,"Normal Weight",B907&lt;=29.999,"Over Weight",B907&gt;=30,"Obesity")</f>
        <v>Under Weight</v>
      </c>
      <c r="K907" s="7" t="str" cm="1">
        <f t="array" ref="K907">_xlfn.IFS(C907&lt;5.7,"Normal",C907&lt;=6.4,"Prediabetes",C907&gt;6.4,"Diabetes")</f>
        <v>Prediabetes</v>
      </c>
    </row>
    <row r="908" spans="1:11">
      <c r="A908" s="12" t="s">
        <v>948</v>
      </c>
      <c r="B908" s="12">
        <v>28.6</v>
      </c>
      <c r="C908" s="20">
        <v>6.08</v>
      </c>
      <c r="D908" s="12" t="s">
        <v>8337</v>
      </c>
      <c r="E908" s="12" t="s">
        <v>8337</v>
      </c>
      <c r="F908" s="12" t="s">
        <v>8338</v>
      </c>
      <c r="G908" s="12">
        <v>1</v>
      </c>
      <c r="H908" s="12" t="s">
        <v>8337</v>
      </c>
      <c r="I908" s="19">
        <f>IF(G908="No major surgery",0,G908)</f>
        <v>1</v>
      </c>
      <c r="J908" s="21" t="str" cm="1">
        <f t="array" ref="J908">_xlfn.IFS(B908&lt;18.5,"Under Weight",B908&lt;=24.9,"Normal Weight",B908&lt;=29.999,"Over Weight",B908&gt;=30,"Obesity")</f>
        <v>Over Weight</v>
      </c>
      <c r="K908" s="7" t="str" cm="1">
        <f t="array" ref="K908">_xlfn.IFS(C908&lt;5.7,"Normal",C908&lt;=6.4,"Prediabetes",C908&gt;6.4,"Diabetes")</f>
        <v>Prediabetes</v>
      </c>
    </row>
    <row r="909" spans="1:11">
      <c r="A909" s="12" t="s">
        <v>949</v>
      </c>
      <c r="B909" s="12">
        <v>46.53</v>
      </c>
      <c r="C909" s="20">
        <v>4.16</v>
      </c>
      <c r="D909" s="12" t="s">
        <v>8337</v>
      </c>
      <c r="E909" s="12" t="s">
        <v>8337</v>
      </c>
      <c r="F909" s="12" t="s">
        <v>8337</v>
      </c>
      <c r="G909" s="12" t="s">
        <v>2387</v>
      </c>
      <c r="H909" s="12" t="s">
        <v>8337</v>
      </c>
      <c r="I909" s="19">
        <f>IF(G909="No major surgery",0,G909)</f>
        <v>0</v>
      </c>
      <c r="J909" s="21" t="str" cm="1">
        <f t="array" ref="J909">_xlfn.IFS(B909&lt;18.5,"Under Weight",B909&lt;=24.9,"Normal Weight",B909&lt;=29.999,"Over Weight",B909&gt;=30,"Obesity")</f>
        <v>Obesity</v>
      </c>
      <c r="K909" s="7" t="str" cm="1">
        <f t="array" ref="K909">_xlfn.IFS(C909&lt;5.7,"Normal",C909&lt;=6.4,"Prediabetes",C909&gt;6.4,"Diabetes")</f>
        <v>Normal</v>
      </c>
    </row>
    <row r="910" spans="1:11">
      <c r="A910" s="12" t="s">
        <v>950</v>
      </c>
      <c r="B910" s="12">
        <v>34.99</v>
      </c>
      <c r="C910" s="20">
        <v>5.0999999999999996</v>
      </c>
      <c r="D910" s="12" t="s">
        <v>8337</v>
      </c>
      <c r="E910" s="12" t="s">
        <v>8337</v>
      </c>
      <c r="F910" s="12" t="s">
        <v>8338</v>
      </c>
      <c r="G910" s="12">
        <v>1</v>
      </c>
      <c r="H910" s="12" t="s">
        <v>8337</v>
      </c>
      <c r="I910" s="19">
        <f>IF(G910="No major surgery",0,G910)</f>
        <v>1</v>
      </c>
      <c r="J910" s="21" t="str" cm="1">
        <f t="array" ref="J910">_xlfn.IFS(B910&lt;18.5,"Under Weight",B910&lt;=24.9,"Normal Weight",B910&lt;=29.999,"Over Weight",B910&gt;=30,"Obesity")</f>
        <v>Obesity</v>
      </c>
      <c r="K910" s="7" t="str" cm="1">
        <f t="array" ref="K910">_xlfn.IFS(C910&lt;5.7,"Normal",C910&lt;=6.4,"Prediabetes",C910&gt;6.4,"Diabetes")</f>
        <v>Normal</v>
      </c>
    </row>
    <row r="911" spans="1:11">
      <c r="A911" s="12" t="s">
        <v>951</v>
      </c>
      <c r="B911" s="12">
        <v>17.05</v>
      </c>
      <c r="C911" s="20">
        <v>5.3</v>
      </c>
      <c r="D911" s="12" t="s">
        <v>8337</v>
      </c>
      <c r="E911" s="12" t="s">
        <v>8337</v>
      </c>
      <c r="F911" s="12" t="s">
        <v>8338</v>
      </c>
      <c r="G911" s="12">
        <v>1</v>
      </c>
      <c r="H911" s="12" t="s">
        <v>8337</v>
      </c>
      <c r="I911" s="19">
        <f>IF(G911="No major surgery",0,G911)</f>
        <v>1</v>
      </c>
      <c r="J911" s="21" t="str" cm="1">
        <f t="array" ref="J911">_xlfn.IFS(B911&lt;18.5,"Under Weight",B911&lt;=24.9,"Normal Weight",B911&lt;=29.999,"Over Weight",B911&gt;=30,"Obesity")</f>
        <v>Under Weight</v>
      </c>
      <c r="K911" s="7" t="str" cm="1">
        <f t="array" ref="K911">_xlfn.IFS(C911&lt;5.7,"Normal",C911&lt;=6.4,"Prediabetes",C911&gt;6.4,"Diabetes")</f>
        <v>Normal</v>
      </c>
    </row>
    <row r="912" spans="1:11">
      <c r="A912" s="12" t="s">
        <v>952</v>
      </c>
      <c r="B912" s="12">
        <v>37.18</v>
      </c>
      <c r="C912" s="20">
        <v>4.9000000000000004</v>
      </c>
      <c r="D912" s="12" t="s">
        <v>8337</v>
      </c>
      <c r="E912" s="12" t="s">
        <v>8337</v>
      </c>
      <c r="F912" s="12" t="s">
        <v>8337</v>
      </c>
      <c r="G912" s="12" t="s">
        <v>2387</v>
      </c>
      <c r="H912" s="12" t="s">
        <v>8337</v>
      </c>
      <c r="I912" s="19">
        <f>IF(G912="No major surgery",0,G912)</f>
        <v>0</v>
      </c>
      <c r="J912" s="21" t="str" cm="1">
        <f t="array" ref="J912">_xlfn.IFS(B912&lt;18.5,"Under Weight",B912&lt;=24.9,"Normal Weight",B912&lt;=29.999,"Over Weight",B912&gt;=30,"Obesity")</f>
        <v>Obesity</v>
      </c>
      <c r="K912" s="7" t="str" cm="1">
        <f t="array" ref="K912">_xlfn.IFS(C912&lt;5.7,"Normal",C912&lt;=6.4,"Prediabetes",C912&gt;6.4,"Diabetes")</f>
        <v>Normal</v>
      </c>
    </row>
    <row r="913" spans="1:11">
      <c r="A913" s="12" t="s">
        <v>953</v>
      </c>
      <c r="B913" s="12">
        <v>35.200000000000003</v>
      </c>
      <c r="C913" s="20">
        <v>5.55</v>
      </c>
      <c r="D913" s="12" t="s">
        <v>8337</v>
      </c>
      <c r="E913" s="12" t="s">
        <v>8337</v>
      </c>
      <c r="F913" s="12" t="s">
        <v>8337</v>
      </c>
      <c r="G913" s="12" t="s">
        <v>2387</v>
      </c>
      <c r="H913" s="12" t="s">
        <v>8337</v>
      </c>
      <c r="I913" s="19">
        <f>IF(G913="No major surgery",0,G913)</f>
        <v>0</v>
      </c>
      <c r="J913" s="21" t="str" cm="1">
        <f t="array" ref="J913">_xlfn.IFS(B913&lt;18.5,"Under Weight",B913&lt;=24.9,"Normal Weight",B913&lt;=29.999,"Over Weight",B913&gt;=30,"Obesity")</f>
        <v>Obesity</v>
      </c>
      <c r="K913" s="7" t="str" cm="1">
        <f t="array" ref="K913">_xlfn.IFS(C913&lt;5.7,"Normal",C913&lt;=6.4,"Prediabetes",C913&gt;6.4,"Diabetes")</f>
        <v>Normal</v>
      </c>
    </row>
    <row r="914" spans="1:11">
      <c r="A914" s="12" t="s">
        <v>954</v>
      </c>
      <c r="B914" s="12">
        <v>39</v>
      </c>
      <c r="C914" s="20">
        <v>5.7</v>
      </c>
      <c r="D914" s="12" t="s">
        <v>8337</v>
      </c>
      <c r="E914" s="12" t="s">
        <v>8337</v>
      </c>
      <c r="F914" s="12" t="s">
        <v>8337</v>
      </c>
      <c r="G914" s="12">
        <v>2</v>
      </c>
      <c r="H914" s="12" t="s">
        <v>8338</v>
      </c>
      <c r="I914" s="19">
        <f>IF(G914="No major surgery",0,G914)</f>
        <v>2</v>
      </c>
      <c r="J914" s="21" t="str" cm="1">
        <f t="array" ref="J914">_xlfn.IFS(B914&lt;18.5,"Under Weight",B914&lt;=24.9,"Normal Weight",B914&lt;=29.999,"Over Weight",B914&gt;=30,"Obesity")</f>
        <v>Obesity</v>
      </c>
      <c r="K914" s="7" t="str" cm="1">
        <f t="array" ref="K914">_xlfn.IFS(C914&lt;5.7,"Normal",C914&lt;=6.4,"Prediabetes",C914&gt;6.4,"Diabetes")</f>
        <v>Prediabetes</v>
      </c>
    </row>
    <row r="915" spans="1:11">
      <c r="A915" s="12" t="s">
        <v>955</v>
      </c>
      <c r="B915" s="12">
        <v>37.335000000000001</v>
      </c>
      <c r="C915" s="20">
        <v>4.95</v>
      </c>
      <c r="D915" s="12" t="s">
        <v>8337</v>
      </c>
      <c r="E915" s="12" t="s">
        <v>8337</v>
      </c>
      <c r="F915" s="12" t="s">
        <v>8337</v>
      </c>
      <c r="G915" s="12" t="s">
        <v>2387</v>
      </c>
      <c r="H915" s="12" t="s">
        <v>8337</v>
      </c>
      <c r="I915" s="19">
        <f>IF(G915="No major surgery",0,G915)</f>
        <v>0</v>
      </c>
      <c r="J915" s="21" t="str" cm="1">
        <f t="array" ref="J915">_xlfn.IFS(B915&lt;18.5,"Under Weight",B915&lt;=24.9,"Normal Weight",B915&lt;=29.999,"Over Weight",B915&gt;=30,"Obesity")</f>
        <v>Obesity</v>
      </c>
      <c r="K915" s="7" t="str" cm="1">
        <f t="array" ref="K915">_xlfn.IFS(C915&lt;5.7,"Normal",C915&lt;=6.4,"Prediabetes",C915&gt;6.4,"Diabetes")</f>
        <v>Normal</v>
      </c>
    </row>
    <row r="916" spans="1:11">
      <c r="A916" s="12" t="s">
        <v>956</v>
      </c>
      <c r="B916" s="12">
        <v>27.265000000000001</v>
      </c>
      <c r="C916" s="20">
        <v>6.46</v>
      </c>
      <c r="D916" s="12" t="s">
        <v>8338</v>
      </c>
      <c r="E916" s="12" t="s">
        <v>8337</v>
      </c>
      <c r="F916" s="12" t="s">
        <v>8337</v>
      </c>
      <c r="G916" s="12" t="s">
        <v>2387</v>
      </c>
      <c r="H916" s="12" t="s">
        <v>8337</v>
      </c>
      <c r="I916" s="19">
        <f>IF(G916="No major surgery",0,G916)</f>
        <v>0</v>
      </c>
      <c r="J916" s="21" t="str" cm="1">
        <f t="array" ref="J916">_xlfn.IFS(B916&lt;18.5,"Under Weight",B916&lt;=24.9,"Normal Weight",B916&lt;=29.999,"Over Weight",B916&gt;=30,"Obesity")</f>
        <v>Over Weight</v>
      </c>
      <c r="K916" s="7" t="str" cm="1">
        <f t="array" ref="K916">_xlfn.IFS(C916&lt;5.7,"Normal",C916&lt;=6.4,"Prediabetes",C916&gt;6.4,"Diabetes")</f>
        <v>Diabetes</v>
      </c>
    </row>
    <row r="917" spans="1:11">
      <c r="A917" s="12" t="s">
        <v>957</v>
      </c>
      <c r="B917" s="12">
        <v>30.8</v>
      </c>
      <c r="C917" s="20">
        <v>4.9000000000000004</v>
      </c>
      <c r="D917" s="12" t="s">
        <v>8338</v>
      </c>
      <c r="E917" s="12" t="s">
        <v>8337</v>
      </c>
      <c r="F917" s="12" t="s">
        <v>8337</v>
      </c>
      <c r="G917" s="12" t="s">
        <v>2387</v>
      </c>
      <c r="H917" s="12" t="s">
        <v>8337</v>
      </c>
      <c r="I917" s="19">
        <f>IF(G917="No major surgery",0,G917)</f>
        <v>0</v>
      </c>
      <c r="J917" s="21" t="str" cm="1">
        <f t="array" ref="J917">_xlfn.IFS(B917&lt;18.5,"Under Weight",B917&lt;=24.9,"Normal Weight",B917&lt;=29.999,"Over Weight",B917&gt;=30,"Obesity")</f>
        <v>Obesity</v>
      </c>
      <c r="K917" s="7" t="str" cm="1">
        <f t="array" ref="K917">_xlfn.IFS(C917&lt;5.7,"Normal",C917&lt;=6.4,"Prediabetes",C917&gt;6.4,"Diabetes")</f>
        <v>Normal</v>
      </c>
    </row>
    <row r="918" spans="1:11">
      <c r="A918" s="12" t="s">
        <v>958</v>
      </c>
      <c r="B918" s="12">
        <v>30.21</v>
      </c>
      <c r="C918" s="20">
        <v>5.21</v>
      </c>
      <c r="D918" s="12" t="s">
        <v>8337</v>
      </c>
      <c r="E918" s="12" t="s">
        <v>8337</v>
      </c>
      <c r="F918" s="12" t="s">
        <v>8337</v>
      </c>
      <c r="G918" s="12">
        <v>1</v>
      </c>
      <c r="H918" s="12" t="s">
        <v>8337</v>
      </c>
      <c r="I918" s="19">
        <f>IF(G918="No major surgery",0,G918)</f>
        <v>1</v>
      </c>
      <c r="J918" s="21" t="str" cm="1">
        <f t="array" ref="J918">_xlfn.IFS(B918&lt;18.5,"Under Weight",B918&lt;=24.9,"Normal Weight",B918&lt;=29.999,"Over Weight",B918&gt;=30,"Obesity")</f>
        <v>Obesity</v>
      </c>
      <c r="K918" s="7" t="str" cm="1">
        <f t="array" ref="K918">_xlfn.IFS(C918&lt;5.7,"Normal",C918&lt;=6.4,"Prediabetes",C918&gt;6.4,"Diabetes")</f>
        <v>Normal</v>
      </c>
    </row>
    <row r="919" spans="1:11">
      <c r="A919" s="12" t="s">
        <v>959</v>
      </c>
      <c r="B919" s="12">
        <v>35.340000000000003</v>
      </c>
      <c r="C919" s="20">
        <v>4.13</v>
      </c>
      <c r="D919" s="12" t="s">
        <v>8337</v>
      </c>
      <c r="E919" s="12" t="s">
        <v>8338</v>
      </c>
      <c r="F919" s="12" t="s">
        <v>8337</v>
      </c>
      <c r="G919" s="12">
        <v>1</v>
      </c>
      <c r="H919" s="12" t="s">
        <v>8337</v>
      </c>
      <c r="I919" s="19">
        <f>IF(G919="No major surgery",0,G919)</f>
        <v>1</v>
      </c>
      <c r="J919" s="21" t="str" cm="1">
        <f t="array" ref="J919">_xlfn.IFS(B919&lt;18.5,"Under Weight",B919&lt;=24.9,"Normal Weight",B919&lt;=29.999,"Over Weight",B919&gt;=30,"Obesity")</f>
        <v>Obesity</v>
      </c>
      <c r="K919" s="7" t="str" cm="1">
        <f t="array" ref="K919">_xlfn.IFS(C919&lt;5.7,"Normal",C919&lt;=6.4,"Prediabetes",C919&gt;6.4,"Diabetes")</f>
        <v>Normal</v>
      </c>
    </row>
    <row r="920" spans="1:11">
      <c r="A920" s="12" t="s">
        <v>960</v>
      </c>
      <c r="B920" s="12">
        <v>26.695</v>
      </c>
      <c r="C920" s="20">
        <v>5.28</v>
      </c>
      <c r="D920" s="12" t="s">
        <v>8337</v>
      </c>
      <c r="E920" s="12" t="s">
        <v>8337</v>
      </c>
      <c r="F920" s="12" t="s">
        <v>8337</v>
      </c>
      <c r="G920" s="12" t="s">
        <v>2387</v>
      </c>
      <c r="H920" s="12" t="s">
        <v>8337</v>
      </c>
      <c r="I920" s="19">
        <f>IF(G920="No major surgery",0,G920)</f>
        <v>0</v>
      </c>
      <c r="J920" s="21" t="str" cm="1">
        <f t="array" ref="J920">_xlfn.IFS(B920&lt;18.5,"Under Weight",B920&lt;=24.9,"Normal Weight",B920&lt;=29.999,"Over Weight",B920&gt;=30,"Obesity")</f>
        <v>Over Weight</v>
      </c>
      <c r="K920" s="7" t="str" cm="1">
        <f t="array" ref="K920">_xlfn.IFS(C920&lt;5.7,"Normal",C920&lt;=6.4,"Prediabetes",C920&gt;6.4,"Diabetes")</f>
        <v>Normal</v>
      </c>
    </row>
    <row r="921" spans="1:11">
      <c r="A921" s="12" t="s">
        <v>961</v>
      </c>
      <c r="B921" s="12">
        <v>29.355</v>
      </c>
      <c r="C921" s="20">
        <v>4.68</v>
      </c>
      <c r="D921" s="12" t="s">
        <v>8338</v>
      </c>
      <c r="E921" s="12" t="s">
        <v>8337</v>
      </c>
      <c r="F921" s="12" t="s">
        <v>8337</v>
      </c>
      <c r="G921" s="12" t="s">
        <v>2387</v>
      </c>
      <c r="H921" s="12" t="s">
        <v>8337</v>
      </c>
      <c r="I921" s="19">
        <f>IF(G921="No major surgery",0,G921)</f>
        <v>0</v>
      </c>
      <c r="J921" s="21" t="str" cm="1">
        <f t="array" ref="J921">_xlfn.IFS(B921&lt;18.5,"Under Weight",B921&lt;=24.9,"Normal Weight",B921&lt;=29.999,"Over Weight",B921&gt;=30,"Obesity")</f>
        <v>Over Weight</v>
      </c>
      <c r="K921" s="7" t="str" cm="1">
        <f t="array" ref="K921">_xlfn.IFS(C921&lt;5.7,"Normal",C921&lt;=6.4,"Prediabetes",C921&gt;6.4,"Diabetes")</f>
        <v>Normal</v>
      </c>
    </row>
    <row r="922" spans="1:11">
      <c r="A922" s="12" t="s">
        <v>962</v>
      </c>
      <c r="B922" s="12">
        <v>29.59</v>
      </c>
      <c r="C922" s="20">
        <v>4.0599999999999996</v>
      </c>
      <c r="D922" s="12" t="s">
        <v>8337</v>
      </c>
      <c r="E922" s="12" t="s">
        <v>8337</v>
      </c>
      <c r="F922" s="12" t="s">
        <v>8337</v>
      </c>
      <c r="G922" s="12" t="s">
        <v>2387</v>
      </c>
      <c r="H922" s="12" t="s">
        <v>8337</v>
      </c>
      <c r="I922" s="19">
        <f>IF(G922="No major surgery",0,G922)</f>
        <v>0</v>
      </c>
      <c r="J922" s="21" t="str" cm="1">
        <f t="array" ref="J922">_xlfn.IFS(B922&lt;18.5,"Under Weight",B922&lt;=24.9,"Normal Weight",B922&lt;=29.999,"Over Weight",B922&gt;=30,"Obesity")</f>
        <v>Over Weight</v>
      </c>
      <c r="K922" s="7" t="str" cm="1">
        <f t="array" ref="K922">_xlfn.IFS(C922&lt;5.7,"Normal",C922&lt;=6.4,"Prediabetes",C922&gt;6.4,"Diabetes")</f>
        <v>Normal</v>
      </c>
    </row>
    <row r="923" spans="1:11">
      <c r="A923" s="12" t="s">
        <v>963</v>
      </c>
      <c r="B923" s="12">
        <v>31.35</v>
      </c>
      <c r="C923" s="20">
        <v>4.2</v>
      </c>
      <c r="D923" s="12" t="s">
        <v>8337</v>
      </c>
      <c r="E923" s="12" t="s">
        <v>8338</v>
      </c>
      <c r="F923" s="12" t="s">
        <v>8337</v>
      </c>
      <c r="G923" s="12">
        <v>1</v>
      </c>
      <c r="H923" s="12" t="s">
        <v>8337</v>
      </c>
      <c r="I923" s="19">
        <f>IF(G923="No major surgery",0,G923)</f>
        <v>1</v>
      </c>
      <c r="J923" s="21" t="str" cm="1">
        <f t="array" ref="J923">_xlfn.IFS(B923&lt;18.5,"Under Weight",B923&lt;=24.9,"Normal Weight",B923&lt;=29.999,"Over Weight",B923&gt;=30,"Obesity")</f>
        <v>Obesity</v>
      </c>
      <c r="K923" s="7" t="str" cm="1">
        <f t="array" ref="K923">_xlfn.IFS(C923&lt;5.7,"Normal",C923&lt;=6.4,"Prediabetes",C923&gt;6.4,"Diabetes")</f>
        <v>Normal</v>
      </c>
    </row>
    <row r="924" spans="1:11">
      <c r="A924" s="12" t="s">
        <v>964</v>
      </c>
      <c r="B924" s="12">
        <v>20.52</v>
      </c>
      <c r="C924" s="20">
        <v>4.83</v>
      </c>
      <c r="D924" s="12" t="s">
        <v>8337</v>
      </c>
      <c r="E924" s="12" t="s">
        <v>8337</v>
      </c>
      <c r="F924" s="12" t="s">
        <v>8337</v>
      </c>
      <c r="G924" s="12" t="s">
        <v>2387</v>
      </c>
      <c r="H924" s="12" t="s">
        <v>8337</v>
      </c>
      <c r="I924" s="19">
        <f>IF(G924="No major surgery",0,G924)</f>
        <v>0</v>
      </c>
      <c r="J924" s="21" t="str" cm="1">
        <f t="array" ref="J924">_xlfn.IFS(B924&lt;18.5,"Under Weight",B924&lt;=24.9,"Normal Weight",B924&lt;=29.999,"Over Weight",B924&gt;=30,"Obesity")</f>
        <v>Normal Weight</v>
      </c>
      <c r="K924" s="7" t="str" cm="1">
        <f t="array" ref="K924">_xlfn.IFS(C924&lt;5.7,"Normal",C924&lt;=6.4,"Prediabetes",C924&gt;6.4,"Diabetes")</f>
        <v>Normal</v>
      </c>
    </row>
    <row r="925" spans="1:11">
      <c r="A925" s="12" t="s">
        <v>965</v>
      </c>
      <c r="B925" s="12">
        <v>35.299999999999997</v>
      </c>
      <c r="C925" s="20">
        <v>6.09</v>
      </c>
      <c r="D925" s="12" t="s">
        <v>8337</v>
      </c>
      <c r="E925" s="12" t="s">
        <v>8337</v>
      </c>
      <c r="F925" s="12" t="s">
        <v>8337</v>
      </c>
      <c r="G925" s="12">
        <v>1</v>
      </c>
      <c r="H925" s="12" t="s">
        <v>8338</v>
      </c>
      <c r="I925" s="19">
        <f>IF(G925="No major surgery",0,G925)</f>
        <v>1</v>
      </c>
      <c r="J925" s="21" t="str" cm="1">
        <f t="array" ref="J925">_xlfn.IFS(B925&lt;18.5,"Under Weight",B925&lt;=24.9,"Normal Weight",B925&lt;=29.999,"Over Weight",B925&gt;=30,"Obesity")</f>
        <v>Obesity</v>
      </c>
      <c r="K925" s="7" t="str" cm="1">
        <f t="array" ref="K925">_xlfn.IFS(C925&lt;5.7,"Normal",C925&lt;=6.4,"Prediabetes",C925&gt;6.4,"Diabetes")</f>
        <v>Prediabetes</v>
      </c>
    </row>
    <row r="926" spans="1:11">
      <c r="A926" s="12" t="s">
        <v>966</v>
      </c>
      <c r="B926" s="12">
        <v>42.9</v>
      </c>
      <c r="C926" s="20">
        <v>4.87</v>
      </c>
      <c r="D926" s="12" t="s">
        <v>8338</v>
      </c>
      <c r="E926" s="12" t="s">
        <v>8337</v>
      </c>
      <c r="F926" s="12" t="s">
        <v>8337</v>
      </c>
      <c r="G926" s="12">
        <v>1</v>
      </c>
      <c r="H926" s="12" t="s">
        <v>8337</v>
      </c>
      <c r="I926" s="19">
        <f>IF(G926="No major surgery",0,G926)</f>
        <v>1</v>
      </c>
      <c r="J926" s="21" t="str" cm="1">
        <f t="array" ref="J926">_xlfn.IFS(B926&lt;18.5,"Under Weight",B926&lt;=24.9,"Normal Weight",B926&lt;=29.999,"Over Weight",B926&gt;=30,"Obesity")</f>
        <v>Obesity</v>
      </c>
      <c r="K926" s="7" t="str" cm="1">
        <f t="array" ref="K926">_xlfn.IFS(C926&lt;5.7,"Normal",C926&lt;=6.4,"Prediabetes",C926&gt;6.4,"Diabetes")</f>
        <v>Normal</v>
      </c>
    </row>
    <row r="927" spans="1:11">
      <c r="A927" s="12" t="s">
        <v>967</v>
      </c>
      <c r="B927" s="12">
        <v>24.6</v>
      </c>
      <c r="C927" s="20">
        <v>5.86</v>
      </c>
      <c r="D927" s="12" t="s">
        <v>8337</v>
      </c>
      <c r="E927" s="12" t="s">
        <v>8337</v>
      </c>
      <c r="F927" s="12" t="s">
        <v>8338</v>
      </c>
      <c r="G927" s="12">
        <v>1</v>
      </c>
      <c r="H927" s="12" t="s">
        <v>8337</v>
      </c>
      <c r="I927" s="19">
        <f>IF(G927="No major surgery",0,G927)</f>
        <v>1</v>
      </c>
      <c r="J927" s="21" t="str" cm="1">
        <f t="array" ref="J927">_xlfn.IFS(B927&lt;18.5,"Under Weight",B927&lt;=24.9,"Normal Weight",B927&lt;=29.999,"Over Weight",B927&gt;=30,"Obesity")</f>
        <v>Normal Weight</v>
      </c>
      <c r="K927" s="7" t="str" cm="1">
        <f t="array" ref="K927">_xlfn.IFS(C927&lt;5.7,"Normal",C927&lt;=6.4,"Prediabetes",C927&gt;6.4,"Diabetes")</f>
        <v>Prediabetes</v>
      </c>
    </row>
    <row r="928" spans="1:11">
      <c r="A928" s="12" t="s">
        <v>968</v>
      </c>
      <c r="B928" s="12">
        <v>28.405000000000001</v>
      </c>
      <c r="C928" s="20">
        <v>4.12</v>
      </c>
      <c r="D928" s="12" t="s">
        <v>8337</v>
      </c>
      <c r="E928" s="12" t="s">
        <v>8337</v>
      </c>
      <c r="F928" s="12" t="s">
        <v>8337</v>
      </c>
      <c r="G928" s="12">
        <v>1</v>
      </c>
      <c r="H928" s="12" t="s">
        <v>8337</v>
      </c>
      <c r="I928" s="19">
        <f>IF(G928="No major surgery",0,G928)</f>
        <v>1</v>
      </c>
      <c r="J928" s="21" t="str" cm="1">
        <f t="array" ref="J928">_xlfn.IFS(B928&lt;18.5,"Under Weight",B928&lt;=24.9,"Normal Weight",B928&lt;=29.999,"Over Weight",B928&gt;=30,"Obesity")</f>
        <v>Over Weight</v>
      </c>
      <c r="K928" s="7" t="str" cm="1">
        <f t="array" ref="K928">_xlfn.IFS(C928&lt;5.7,"Normal",C928&lt;=6.4,"Prediabetes",C928&gt;6.4,"Diabetes")</f>
        <v>Normal</v>
      </c>
    </row>
    <row r="929" spans="1:11">
      <c r="A929" s="12" t="s">
        <v>969</v>
      </c>
      <c r="B929" s="12">
        <v>34.674999999999997</v>
      </c>
      <c r="C929" s="20">
        <v>5.71</v>
      </c>
      <c r="D929" s="12" t="s">
        <v>8338</v>
      </c>
      <c r="E929" s="12" t="s">
        <v>8337</v>
      </c>
      <c r="F929" s="12" t="s">
        <v>8337</v>
      </c>
      <c r="G929" s="12">
        <v>1</v>
      </c>
      <c r="H929" s="12" t="s">
        <v>8337</v>
      </c>
      <c r="I929" s="19">
        <f>IF(G929="No major surgery",0,G929)</f>
        <v>1</v>
      </c>
      <c r="J929" s="21" t="str" cm="1">
        <f t="array" ref="J929">_xlfn.IFS(B929&lt;18.5,"Under Weight",B929&lt;=24.9,"Normal Weight",B929&lt;=29.999,"Over Weight",B929&gt;=30,"Obesity")</f>
        <v>Obesity</v>
      </c>
      <c r="K929" s="7" t="str" cm="1">
        <f t="array" ref="K929">_xlfn.IFS(C929&lt;5.7,"Normal",C929&lt;=6.4,"Prediabetes",C929&gt;6.4,"Diabetes")</f>
        <v>Prediabetes</v>
      </c>
    </row>
    <row r="930" spans="1:11">
      <c r="A930" s="12" t="s">
        <v>970</v>
      </c>
      <c r="B930" s="12">
        <v>18.850000000000001</v>
      </c>
      <c r="C930" s="20">
        <v>6.03</v>
      </c>
      <c r="D930" s="12" t="s">
        <v>8337</v>
      </c>
      <c r="E930" s="12" t="s">
        <v>8337</v>
      </c>
      <c r="F930" s="12" t="s">
        <v>8337</v>
      </c>
      <c r="G930" s="12">
        <v>1</v>
      </c>
      <c r="H930" s="12" t="s">
        <v>8337</v>
      </c>
      <c r="I930" s="19">
        <f>IF(G930="No major surgery",0,G930)</f>
        <v>1</v>
      </c>
      <c r="J930" s="21" t="str" cm="1">
        <f t="array" ref="J930">_xlfn.IFS(B930&lt;18.5,"Under Weight",B930&lt;=24.9,"Normal Weight",B930&lt;=29.999,"Over Weight",B930&gt;=30,"Obesity")</f>
        <v>Normal Weight</v>
      </c>
      <c r="K930" s="7" t="str" cm="1">
        <f t="array" ref="K930">_xlfn.IFS(C930&lt;5.7,"Normal",C930&lt;=6.4,"Prediabetes",C930&gt;6.4,"Diabetes")</f>
        <v>Prediabetes</v>
      </c>
    </row>
    <row r="931" spans="1:11">
      <c r="A931" s="12" t="s">
        <v>971</v>
      </c>
      <c r="B931" s="12">
        <v>34.130000000000003</v>
      </c>
      <c r="C931" s="20">
        <v>5.65</v>
      </c>
      <c r="D931" s="12" t="s">
        <v>8337</v>
      </c>
      <c r="E931" s="12" t="s">
        <v>8337</v>
      </c>
      <c r="F931" s="12" t="s">
        <v>8338</v>
      </c>
      <c r="G931" s="12">
        <v>1</v>
      </c>
      <c r="H931" s="12" t="s">
        <v>8337</v>
      </c>
      <c r="I931" s="19">
        <f>IF(G931="No major surgery",0,G931)</f>
        <v>1</v>
      </c>
      <c r="J931" s="21" t="str" cm="1">
        <f t="array" ref="J931">_xlfn.IFS(B931&lt;18.5,"Under Weight",B931&lt;=24.9,"Normal Weight",B931&lt;=29.999,"Over Weight",B931&gt;=30,"Obesity")</f>
        <v>Obesity</v>
      </c>
      <c r="K931" s="7" t="str" cm="1">
        <f t="array" ref="K931">_xlfn.IFS(C931&lt;5.7,"Normal",C931&lt;=6.4,"Prediabetes",C931&gt;6.4,"Diabetes")</f>
        <v>Normal</v>
      </c>
    </row>
    <row r="932" spans="1:11">
      <c r="A932" s="12" t="s">
        <v>972</v>
      </c>
      <c r="B932" s="12">
        <v>17.34</v>
      </c>
      <c r="C932" s="20">
        <v>5.05</v>
      </c>
      <c r="D932" s="12" t="s">
        <v>8337</v>
      </c>
      <c r="E932" s="12" t="s">
        <v>8337</v>
      </c>
      <c r="F932" s="12" t="s">
        <v>8337</v>
      </c>
      <c r="G932" s="12" t="s">
        <v>2387</v>
      </c>
      <c r="H932" s="12" t="s">
        <v>8337</v>
      </c>
      <c r="I932" s="19">
        <f>IF(G932="No major surgery",0,G932)</f>
        <v>0</v>
      </c>
      <c r="J932" s="21" t="str" cm="1">
        <f t="array" ref="J932">_xlfn.IFS(B932&lt;18.5,"Under Weight",B932&lt;=24.9,"Normal Weight",B932&lt;=29.999,"Over Weight",B932&gt;=30,"Obesity")</f>
        <v>Under Weight</v>
      </c>
      <c r="K932" s="7" t="str" cm="1">
        <f t="array" ref="K932">_xlfn.IFS(C932&lt;5.7,"Normal",C932&lt;=6.4,"Prediabetes",C932&gt;6.4,"Diabetes")</f>
        <v>Normal</v>
      </c>
    </row>
    <row r="933" spans="1:11">
      <c r="A933" s="12" t="s">
        <v>973</v>
      </c>
      <c r="B933" s="12">
        <v>17.440000000000001</v>
      </c>
      <c r="C933" s="20">
        <v>6.26</v>
      </c>
      <c r="D933" s="12" t="s">
        <v>8337</v>
      </c>
      <c r="E933" s="12" t="s">
        <v>8337</v>
      </c>
      <c r="F933" s="12" t="s">
        <v>8337</v>
      </c>
      <c r="G933" s="12" t="s">
        <v>2387</v>
      </c>
      <c r="H933" s="12" t="s">
        <v>8337</v>
      </c>
      <c r="I933" s="19">
        <f>IF(G933="No major surgery",0,G933)</f>
        <v>0</v>
      </c>
      <c r="J933" s="21" t="str" cm="1">
        <f t="array" ref="J933">_xlfn.IFS(B933&lt;18.5,"Under Weight",B933&lt;=24.9,"Normal Weight",B933&lt;=29.999,"Over Weight",B933&gt;=30,"Obesity")</f>
        <v>Under Weight</v>
      </c>
      <c r="K933" s="7" t="str" cm="1">
        <f t="array" ref="K933">_xlfn.IFS(C933&lt;5.7,"Normal",C933&lt;=6.4,"Prediabetes",C933&gt;6.4,"Diabetes")</f>
        <v>Prediabetes</v>
      </c>
    </row>
    <row r="934" spans="1:11">
      <c r="A934" s="12" t="s">
        <v>974</v>
      </c>
      <c r="B934" s="12">
        <v>33.659999999999997</v>
      </c>
      <c r="C934" s="20">
        <v>4.08</v>
      </c>
      <c r="D934" s="12" t="s">
        <v>8338</v>
      </c>
      <c r="E934" s="12" t="s">
        <v>8337</v>
      </c>
      <c r="F934" s="12" t="s">
        <v>8338</v>
      </c>
      <c r="G934" s="12">
        <v>1</v>
      </c>
      <c r="H934" s="12" t="s">
        <v>8337</v>
      </c>
      <c r="I934" s="19">
        <f>IF(G934="No major surgery",0,G934)</f>
        <v>1</v>
      </c>
      <c r="J934" s="21" t="str" cm="1">
        <f t="array" ref="J934">_xlfn.IFS(B934&lt;18.5,"Under Weight",B934&lt;=24.9,"Normal Weight",B934&lt;=29.999,"Over Weight",B934&gt;=30,"Obesity")</f>
        <v>Obesity</v>
      </c>
      <c r="K934" s="7" t="str" cm="1">
        <f t="array" ref="K934">_xlfn.IFS(C934&lt;5.7,"Normal",C934&lt;=6.4,"Prediabetes",C934&gt;6.4,"Diabetes")</f>
        <v>Normal</v>
      </c>
    </row>
    <row r="935" spans="1:11">
      <c r="A935" s="12" t="s">
        <v>975</v>
      </c>
      <c r="B935" s="12">
        <v>21.375</v>
      </c>
      <c r="C935" s="20">
        <v>6.19</v>
      </c>
      <c r="D935" s="12" t="s">
        <v>8338</v>
      </c>
      <c r="E935" s="12" t="s">
        <v>8337</v>
      </c>
      <c r="F935" s="12" t="s">
        <v>8337</v>
      </c>
      <c r="G935" s="12">
        <v>1</v>
      </c>
      <c r="H935" s="12" t="s">
        <v>8337</v>
      </c>
      <c r="I935" s="19">
        <f>IF(G935="No major surgery",0,G935)</f>
        <v>1</v>
      </c>
      <c r="J935" s="21" t="str" cm="1">
        <f t="array" ref="J935">_xlfn.IFS(B935&lt;18.5,"Under Weight",B935&lt;=24.9,"Normal Weight",B935&lt;=29.999,"Over Weight",B935&gt;=30,"Obesity")</f>
        <v>Normal Weight</v>
      </c>
      <c r="K935" s="7" t="str" cm="1">
        <f t="array" ref="K935">_xlfn.IFS(C935&lt;5.7,"Normal",C935&lt;=6.4,"Prediabetes",C935&gt;6.4,"Diabetes")</f>
        <v>Prediabetes</v>
      </c>
    </row>
    <row r="936" spans="1:11">
      <c r="A936" s="12" t="s">
        <v>976</v>
      </c>
      <c r="B936" s="12">
        <v>33.42</v>
      </c>
      <c r="C936" s="20">
        <v>10.67</v>
      </c>
      <c r="D936" s="12" t="s">
        <v>8337</v>
      </c>
      <c r="E936" s="12" t="s">
        <v>8337</v>
      </c>
      <c r="F936" s="12" t="s">
        <v>8337</v>
      </c>
      <c r="G936" s="12" t="s">
        <v>2387</v>
      </c>
      <c r="H936" s="12" t="s">
        <v>8338</v>
      </c>
      <c r="I936" s="19">
        <f>IF(G936="No major surgery",0,G936)</f>
        <v>0</v>
      </c>
      <c r="J936" s="21" t="str" cm="1">
        <f t="array" ref="J936">_xlfn.IFS(B936&lt;18.5,"Under Weight",B936&lt;=24.9,"Normal Weight",B936&lt;=29.999,"Over Weight",B936&gt;=30,"Obesity")</f>
        <v>Obesity</v>
      </c>
      <c r="K936" s="7" t="str" cm="1">
        <f t="array" ref="K936">_xlfn.IFS(C936&lt;5.7,"Normal",C936&lt;=6.4,"Prediabetes",C936&gt;6.4,"Diabetes")</f>
        <v>Diabetes</v>
      </c>
    </row>
    <row r="937" spans="1:11">
      <c r="A937" s="12" t="s">
        <v>977</v>
      </c>
      <c r="B937" s="12">
        <v>27.14</v>
      </c>
      <c r="C937" s="20">
        <v>6.01</v>
      </c>
      <c r="D937" s="12" t="s">
        <v>8337</v>
      </c>
      <c r="E937" s="12" t="s">
        <v>8337</v>
      </c>
      <c r="F937" s="12" t="s">
        <v>8337</v>
      </c>
      <c r="G937" s="12">
        <v>1</v>
      </c>
      <c r="H937" s="12" t="s">
        <v>8337</v>
      </c>
      <c r="I937" s="19">
        <f>IF(G937="No major surgery",0,G937)</f>
        <v>1</v>
      </c>
      <c r="J937" s="21" t="str" cm="1">
        <f t="array" ref="J937">_xlfn.IFS(B937&lt;18.5,"Under Weight",B937&lt;=24.9,"Normal Weight",B937&lt;=29.999,"Over Weight",B937&gt;=30,"Obesity")</f>
        <v>Over Weight</v>
      </c>
      <c r="K937" s="7" t="str" cm="1">
        <f t="array" ref="K937">_xlfn.IFS(C937&lt;5.7,"Normal",C937&lt;=6.4,"Prediabetes",C937&gt;6.4,"Diabetes")</f>
        <v>Prediabetes</v>
      </c>
    </row>
    <row r="938" spans="1:11">
      <c r="A938" s="12" t="s">
        <v>978</v>
      </c>
      <c r="B938" s="12">
        <v>35.78</v>
      </c>
      <c r="C938" s="20">
        <v>6.07</v>
      </c>
      <c r="D938" s="12" t="s">
        <v>8337</v>
      </c>
      <c r="E938" s="12" t="s">
        <v>8338</v>
      </c>
      <c r="F938" s="12" t="s">
        <v>8337</v>
      </c>
      <c r="G938" s="12">
        <v>1</v>
      </c>
      <c r="H938" s="12" t="s">
        <v>8337</v>
      </c>
      <c r="I938" s="19">
        <f>IF(G938="No major surgery",0,G938)</f>
        <v>1</v>
      </c>
      <c r="J938" s="21" t="str" cm="1">
        <f t="array" ref="J938">_xlfn.IFS(B938&lt;18.5,"Under Weight",B938&lt;=24.9,"Normal Weight",B938&lt;=29.999,"Over Weight",B938&gt;=30,"Obesity")</f>
        <v>Obesity</v>
      </c>
      <c r="K938" s="7" t="str" cm="1">
        <f t="array" ref="K938">_xlfn.IFS(C938&lt;5.7,"Normal",C938&lt;=6.4,"Prediabetes",C938&gt;6.4,"Diabetes")</f>
        <v>Prediabetes</v>
      </c>
    </row>
    <row r="939" spans="1:11">
      <c r="A939" s="12" t="s">
        <v>979</v>
      </c>
      <c r="B939" s="12">
        <v>34.96</v>
      </c>
      <c r="C939" s="20">
        <v>5.63</v>
      </c>
      <c r="D939" s="12" t="s">
        <v>8337</v>
      </c>
      <c r="E939" s="12" t="s">
        <v>8337</v>
      </c>
      <c r="F939" s="12" t="s">
        <v>8337</v>
      </c>
      <c r="G939" s="12" t="s">
        <v>2387</v>
      </c>
      <c r="H939" s="12" t="s">
        <v>8337</v>
      </c>
      <c r="I939" s="19">
        <f>IF(G939="No major surgery",0,G939)</f>
        <v>0</v>
      </c>
      <c r="J939" s="21" t="str" cm="1">
        <f t="array" ref="J939">_xlfn.IFS(B939&lt;18.5,"Under Weight",B939&lt;=24.9,"Normal Weight",B939&lt;=29.999,"Over Weight",B939&gt;=30,"Obesity")</f>
        <v>Obesity</v>
      </c>
      <c r="K939" s="7" t="str" cm="1">
        <f t="array" ref="K939">_xlfn.IFS(C939&lt;5.7,"Normal",C939&lt;=6.4,"Prediabetes",C939&gt;6.4,"Diabetes")</f>
        <v>Normal</v>
      </c>
    </row>
    <row r="940" spans="1:11">
      <c r="A940" s="12" t="s">
        <v>980</v>
      </c>
      <c r="B940" s="12">
        <v>38.39</v>
      </c>
      <c r="C940" s="20">
        <v>6.05</v>
      </c>
      <c r="D940" s="12" t="s">
        <v>8337</v>
      </c>
      <c r="E940" s="12" t="s">
        <v>8337</v>
      </c>
      <c r="F940" s="12" t="s">
        <v>8337</v>
      </c>
      <c r="G940" s="12" t="s">
        <v>2387</v>
      </c>
      <c r="H940" s="12" t="s">
        <v>8337</v>
      </c>
      <c r="I940" s="19">
        <f>IF(G940="No major surgery",0,G940)</f>
        <v>0</v>
      </c>
      <c r="J940" s="21" t="str" cm="1">
        <f t="array" ref="J940">_xlfn.IFS(B940&lt;18.5,"Under Weight",B940&lt;=24.9,"Normal Weight",B940&lt;=29.999,"Over Weight",B940&gt;=30,"Obesity")</f>
        <v>Obesity</v>
      </c>
      <c r="K940" s="7" t="str" cm="1">
        <f t="array" ref="K940">_xlfn.IFS(C940&lt;5.7,"Normal",C940&lt;=6.4,"Prediabetes",C940&gt;6.4,"Diabetes")</f>
        <v>Prediabetes</v>
      </c>
    </row>
    <row r="941" spans="1:11">
      <c r="A941" s="12" t="s">
        <v>981</v>
      </c>
      <c r="B941" s="12">
        <v>33.82</v>
      </c>
      <c r="C941" s="20">
        <v>4.6500000000000004</v>
      </c>
      <c r="D941" s="12" t="s">
        <v>8337</v>
      </c>
      <c r="E941" s="12" t="s">
        <v>8337</v>
      </c>
      <c r="F941" s="12" t="s">
        <v>8337</v>
      </c>
      <c r="G941" s="12" t="s">
        <v>2387</v>
      </c>
      <c r="H941" s="12" t="s">
        <v>8337</v>
      </c>
      <c r="I941" s="19">
        <f>IF(G941="No major surgery",0,G941)</f>
        <v>0</v>
      </c>
      <c r="J941" s="21" t="str" cm="1">
        <f t="array" ref="J941">_xlfn.IFS(B941&lt;18.5,"Under Weight",B941&lt;=24.9,"Normal Weight",B941&lt;=29.999,"Over Weight",B941&gt;=30,"Obesity")</f>
        <v>Obesity</v>
      </c>
      <c r="K941" s="7" t="str" cm="1">
        <f t="array" ref="K941">_xlfn.IFS(C941&lt;5.7,"Normal",C941&lt;=6.4,"Prediabetes",C941&gt;6.4,"Diabetes")</f>
        <v>Normal</v>
      </c>
    </row>
    <row r="942" spans="1:11">
      <c r="A942" s="12" t="s">
        <v>982</v>
      </c>
      <c r="B942" s="12">
        <v>27.835000000000001</v>
      </c>
      <c r="C942" s="20">
        <v>5.37</v>
      </c>
      <c r="D942" s="12" t="s">
        <v>8337</v>
      </c>
      <c r="E942" s="12" t="s">
        <v>8337</v>
      </c>
      <c r="F942" s="12" t="s">
        <v>8337</v>
      </c>
      <c r="G942" s="12" t="s">
        <v>2387</v>
      </c>
      <c r="H942" s="12" t="s">
        <v>8337</v>
      </c>
      <c r="I942" s="19">
        <f>IF(G942="No major surgery",0,G942)</f>
        <v>0</v>
      </c>
      <c r="J942" s="21" t="str" cm="1">
        <f t="array" ref="J942">_xlfn.IFS(B942&lt;18.5,"Under Weight",B942&lt;=24.9,"Normal Weight",B942&lt;=29.999,"Over Weight",B942&gt;=30,"Obesity")</f>
        <v>Over Weight</v>
      </c>
      <c r="K942" s="7" t="str" cm="1">
        <f t="array" ref="K942">_xlfn.IFS(C942&lt;5.7,"Normal",C942&lt;=6.4,"Prediabetes",C942&gt;6.4,"Diabetes")</f>
        <v>Normal</v>
      </c>
    </row>
    <row r="943" spans="1:11">
      <c r="A943" s="12" t="s">
        <v>983</v>
      </c>
      <c r="B943" s="12">
        <v>33</v>
      </c>
      <c r="C943" s="20">
        <v>5.39</v>
      </c>
      <c r="D943" s="12" t="s">
        <v>8337</v>
      </c>
      <c r="E943" s="12" t="s">
        <v>8337</v>
      </c>
      <c r="F943" s="12" t="s">
        <v>8337</v>
      </c>
      <c r="G943" s="12" t="s">
        <v>2387</v>
      </c>
      <c r="H943" s="12" t="s">
        <v>8337</v>
      </c>
      <c r="I943" s="19">
        <f>IF(G943="No major surgery",0,G943)</f>
        <v>0</v>
      </c>
      <c r="J943" s="21" t="str" cm="1">
        <f t="array" ref="J943">_xlfn.IFS(B943&lt;18.5,"Under Weight",B943&lt;=24.9,"Normal Weight",B943&lt;=29.999,"Over Weight",B943&gt;=30,"Obesity")</f>
        <v>Obesity</v>
      </c>
      <c r="K943" s="7" t="str" cm="1">
        <f t="array" ref="K943">_xlfn.IFS(C943&lt;5.7,"Normal",C943&lt;=6.4,"Prediabetes",C943&gt;6.4,"Diabetes")</f>
        <v>Normal</v>
      </c>
    </row>
    <row r="944" spans="1:11">
      <c r="A944" s="12" t="s">
        <v>984</v>
      </c>
      <c r="B944" s="12">
        <v>26.885000000000002</v>
      </c>
      <c r="C944" s="20">
        <v>5.86</v>
      </c>
      <c r="D944" s="12" t="s">
        <v>8337</v>
      </c>
      <c r="E944" s="12" t="s">
        <v>8337</v>
      </c>
      <c r="F944" s="12" t="s">
        <v>8337</v>
      </c>
      <c r="G944" s="12" t="s">
        <v>2387</v>
      </c>
      <c r="H944" s="12" t="s">
        <v>8337</v>
      </c>
      <c r="I944" s="19">
        <f>IF(G944="No major surgery",0,G944)</f>
        <v>0</v>
      </c>
      <c r="J944" s="21" t="str" cm="1">
        <f t="array" ref="J944">_xlfn.IFS(B944&lt;18.5,"Under Weight",B944&lt;=24.9,"Normal Weight",B944&lt;=29.999,"Over Weight",B944&gt;=30,"Obesity")</f>
        <v>Over Weight</v>
      </c>
      <c r="K944" s="7" t="str" cm="1">
        <f t="array" ref="K944">_xlfn.IFS(C944&lt;5.7,"Normal",C944&lt;=6.4,"Prediabetes",C944&gt;6.4,"Diabetes")</f>
        <v>Prediabetes</v>
      </c>
    </row>
    <row r="945" spans="1:11">
      <c r="A945" s="12" t="s">
        <v>985</v>
      </c>
      <c r="B945" s="12">
        <v>29.26</v>
      </c>
      <c r="C945" s="20">
        <v>4.4400000000000004</v>
      </c>
      <c r="D945" s="12" t="s">
        <v>8337</v>
      </c>
      <c r="E945" s="12" t="s">
        <v>8337</v>
      </c>
      <c r="F945" s="12" t="s">
        <v>8337</v>
      </c>
      <c r="G945" s="12" t="s">
        <v>2387</v>
      </c>
      <c r="H945" s="12" t="s">
        <v>8337</v>
      </c>
      <c r="I945" s="19">
        <f>IF(G945="No major surgery",0,G945)</f>
        <v>0</v>
      </c>
      <c r="J945" s="21" t="str" cm="1">
        <f t="array" ref="J945">_xlfn.IFS(B945&lt;18.5,"Under Weight",B945&lt;=24.9,"Normal Weight",B945&lt;=29.999,"Over Weight",B945&gt;=30,"Obesity")</f>
        <v>Over Weight</v>
      </c>
      <c r="K945" s="7" t="str" cm="1">
        <f t="array" ref="K945">_xlfn.IFS(C945&lt;5.7,"Normal",C945&lt;=6.4,"Prediabetes",C945&gt;6.4,"Diabetes")</f>
        <v>Normal</v>
      </c>
    </row>
    <row r="946" spans="1:11">
      <c r="A946" s="12" t="s">
        <v>986</v>
      </c>
      <c r="B946" s="12">
        <v>26.98</v>
      </c>
      <c r="C946" s="20">
        <v>4.41</v>
      </c>
      <c r="D946" s="12" t="s">
        <v>8337</v>
      </c>
      <c r="E946" s="12" t="s">
        <v>8337</v>
      </c>
      <c r="F946" s="12" t="s">
        <v>8337</v>
      </c>
      <c r="G946" s="12" t="s">
        <v>2387</v>
      </c>
      <c r="H946" s="12" t="s">
        <v>8337</v>
      </c>
      <c r="I946" s="19">
        <f>IF(G946="No major surgery",0,G946)</f>
        <v>0</v>
      </c>
      <c r="J946" s="21" t="str" cm="1">
        <f t="array" ref="J946">_xlfn.IFS(B946&lt;18.5,"Under Weight",B946&lt;=24.9,"Normal Weight",B946&lt;=29.999,"Over Weight",B946&gt;=30,"Obesity")</f>
        <v>Over Weight</v>
      </c>
      <c r="K946" s="7" t="str" cm="1">
        <f t="array" ref="K946">_xlfn.IFS(C946&lt;5.7,"Normal",C946&lt;=6.4,"Prediabetes",C946&gt;6.4,"Diabetes")</f>
        <v>Normal</v>
      </c>
    </row>
    <row r="947" spans="1:11">
      <c r="A947" s="12" t="s">
        <v>987</v>
      </c>
      <c r="B947" s="12">
        <v>37.18</v>
      </c>
      <c r="C947" s="20">
        <v>6.75</v>
      </c>
      <c r="D947" s="12" t="s">
        <v>8338</v>
      </c>
      <c r="E947" s="12" t="s">
        <v>8337</v>
      </c>
      <c r="F947" s="12" t="s">
        <v>8337</v>
      </c>
      <c r="G947" s="12">
        <v>2</v>
      </c>
      <c r="H947" s="12" t="s">
        <v>8338</v>
      </c>
      <c r="I947" s="19">
        <f>IF(G947="No major surgery",0,G947)</f>
        <v>2</v>
      </c>
      <c r="J947" s="21" t="str" cm="1">
        <f t="array" ref="J947">_xlfn.IFS(B947&lt;18.5,"Under Weight",B947&lt;=24.9,"Normal Weight",B947&lt;=29.999,"Over Weight",B947&gt;=30,"Obesity")</f>
        <v>Obesity</v>
      </c>
      <c r="K947" s="7" t="str" cm="1">
        <f t="array" ref="K947">_xlfn.IFS(C947&lt;5.7,"Normal",C947&lt;=6.4,"Prediabetes",C947&gt;6.4,"Diabetes")</f>
        <v>Diabetes</v>
      </c>
    </row>
    <row r="948" spans="1:11">
      <c r="A948" s="12" t="s">
        <v>988</v>
      </c>
      <c r="B948" s="12">
        <v>32.11</v>
      </c>
      <c r="C948" s="20">
        <v>5.19</v>
      </c>
      <c r="D948" s="12" t="s">
        <v>8337</v>
      </c>
      <c r="E948" s="12" t="s">
        <v>8337</v>
      </c>
      <c r="F948" s="12" t="s">
        <v>8338</v>
      </c>
      <c r="G948" s="12">
        <v>1</v>
      </c>
      <c r="H948" s="12" t="s">
        <v>8337</v>
      </c>
      <c r="I948" s="19">
        <f>IF(G948="No major surgery",0,G948)</f>
        <v>1</v>
      </c>
      <c r="J948" s="21" t="str" cm="1">
        <f t="array" ref="J948">_xlfn.IFS(B948&lt;18.5,"Under Weight",B948&lt;=24.9,"Normal Weight",B948&lt;=29.999,"Over Weight",B948&gt;=30,"Obesity")</f>
        <v>Obesity</v>
      </c>
      <c r="K948" s="7" t="str" cm="1">
        <f t="array" ref="K948">_xlfn.IFS(C948&lt;5.7,"Normal",C948&lt;=6.4,"Prediabetes",C948&gt;6.4,"Diabetes")</f>
        <v>Normal</v>
      </c>
    </row>
    <row r="949" spans="1:11">
      <c r="A949" s="12" t="s">
        <v>989</v>
      </c>
      <c r="B949" s="12">
        <v>31.73</v>
      </c>
      <c r="C949" s="20">
        <v>5.16</v>
      </c>
      <c r="D949" s="12" t="s">
        <v>8337</v>
      </c>
      <c r="E949" s="12" t="s">
        <v>8337</v>
      </c>
      <c r="F949" s="12" t="s">
        <v>8338</v>
      </c>
      <c r="G949" s="12">
        <v>1</v>
      </c>
      <c r="H949" s="12" t="s">
        <v>8337</v>
      </c>
      <c r="I949" s="19">
        <f>IF(G949="No major surgery",0,G949)</f>
        <v>1</v>
      </c>
      <c r="J949" s="21" t="str" cm="1">
        <f t="array" ref="J949">_xlfn.IFS(B949&lt;18.5,"Under Weight",B949&lt;=24.9,"Normal Weight",B949&lt;=29.999,"Over Weight",B949&gt;=30,"Obesity")</f>
        <v>Obesity</v>
      </c>
      <c r="K949" s="7" t="str" cm="1">
        <f t="array" ref="K949">_xlfn.IFS(C949&lt;5.7,"Normal",C949&lt;=6.4,"Prediabetes",C949&gt;6.4,"Diabetes")</f>
        <v>Normal</v>
      </c>
    </row>
    <row r="950" spans="1:11">
      <c r="A950" s="12" t="s">
        <v>990</v>
      </c>
      <c r="B950" s="12">
        <v>22.515000000000001</v>
      </c>
      <c r="C950" s="20">
        <v>4.24</v>
      </c>
      <c r="D950" s="12" t="s">
        <v>8337</v>
      </c>
      <c r="E950" s="12" t="s">
        <v>8337</v>
      </c>
      <c r="F950" s="12" t="s">
        <v>8337</v>
      </c>
      <c r="G950" s="12" t="s">
        <v>2387</v>
      </c>
      <c r="H950" s="12" t="s">
        <v>8337</v>
      </c>
      <c r="I950" s="19">
        <f>IF(G950="No major surgery",0,G950)</f>
        <v>0</v>
      </c>
      <c r="J950" s="21" t="str" cm="1">
        <f t="array" ref="J950">_xlfn.IFS(B950&lt;18.5,"Under Weight",B950&lt;=24.9,"Normal Weight",B950&lt;=29.999,"Over Weight",B950&gt;=30,"Obesity")</f>
        <v>Normal Weight</v>
      </c>
      <c r="K950" s="7" t="str" cm="1">
        <f t="array" ref="K950">_xlfn.IFS(C950&lt;5.7,"Normal",C950&lt;=6.4,"Prediabetes",C950&gt;6.4,"Diabetes")</f>
        <v>Normal</v>
      </c>
    </row>
    <row r="951" spans="1:11">
      <c r="A951" s="12" t="s">
        <v>991</v>
      </c>
      <c r="B951" s="12">
        <v>25.9</v>
      </c>
      <c r="C951" s="20">
        <v>5.45</v>
      </c>
      <c r="D951" s="12" t="s">
        <v>8337</v>
      </c>
      <c r="E951" s="12" t="s">
        <v>8337</v>
      </c>
      <c r="F951" s="12" t="s">
        <v>8337</v>
      </c>
      <c r="G951" s="12">
        <v>1</v>
      </c>
      <c r="H951" s="12" t="s">
        <v>8337</v>
      </c>
      <c r="I951" s="19">
        <f>IF(G951="No major surgery",0,G951)</f>
        <v>1</v>
      </c>
      <c r="J951" s="21" t="str" cm="1">
        <f t="array" ref="J951">_xlfn.IFS(B951&lt;18.5,"Under Weight",B951&lt;=24.9,"Normal Weight",B951&lt;=29.999,"Over Weight",B951&gt;=30,"Obesity")</f>
        <v>Over Weight</v>
      </c>
      <c r="K951" s="7" t="str" cm="1">
        <f t="array" ref="K951">_xlfn.IFS(C951&lt;5.7,"Normal",C951&lt;=6.4,"Prediabetes",C951&gt;6.4,"Diabetes")</f>
        <v>Normal</v>
      </c>
    </row>
    <row r="952" spans="1:11">
      <c r="A952" s="12" t="s">
        <v>992</v>
      </c>
      <c r="B952" s="12">
        <v>27.72</v>
      </c>
      <c r="C952" s="20">
        <v>5.03</v>
      </c>
      <c r="D952" s="12" t="s">
        <v>8338</v>
      </c>
      <c r="E952" s="12" t="s">
        <v>8337</v>
      </c>
      <c r="F952" s="12" t="s">
        <v>8337</v>
      </c>
      <c r="G952" s="12">
        <v>1</v>
      </c>
      <c r="H952" s="12" t="s">
        <v>8337</v>
      </c>
      <c r="I952" s="19">
        <f>IF(G952="No major surgery",0,G952)</f>
        <v>1</v>
      </c>
      <c r="J952" s="21" t="str" cm="1">
        <f t="array" ref="J952">_xlfn.IFS(B952&lt;18.5,"Under Weight",B952&lt;=24.9,"Normal Weight",B952&lt;=29.999,"Over Weight",B952&gt;=30,"Obesity")</f>
        <v>Over Weight</v>
      </c>
      <c r="K952" s="7" t="str" cm="1">
        <f t="array" ref="K952">_xlfn.IFS(C952&lt;5.7,"Normal",C952&lt;=6.4,"Prediabetes",C952&gt;6.4,"Diabetes")</f>
        <v>Normal</v>
      </c>
    </row>
    <row r="953" spans="1:11">
      <c r="A953" s="12" t="s">
        <v>993</v>
      </c>
      <c r="B953" s="12">
        <v>31.5</v>
      </c>
      <c r="C953" s="20">
        <v>9.6199999999999992</v>
      </c>
      <c r="D953" s="12" t="s">
        <v>8338</v>
      </c>
      <c r="E953" s="12" t="s">
        <v>8337</v>
      </c>
      <c r="F953" s="12" t="s">
        <v>8337</v>
      </c>
      <c r="G953" s="12">
        <v>1</v>
      </c>
      <c r="H953" s="12" t="s">
        <v>8337</v>
      </c>
      <c r="I953" s="19">
        <f>IF(G953="No major surgery",0,G953)</f>
        <v>1</v>
      </c>
      <c r="J953" s="21" t="str" cm="1">
        <f t="array" ref="J953">_xlfn.IFS(B953&lt;18.5,"Under Weight",B953&lt;=24.9,"Normal Weight",B953&lt;=29.999,"Over Weight",B953&gt;=30,"Obesity")</f>
        <v>Obesity</v>
      </c>
      <c r="K953" s="7" t="str" cm="1">
        <f t="array" ref="K953">_xlfn.IFS(C953&lt;5.7,"Normal",C953&lt;=6.4,"Prediabetes",C953&gt;6.4,"Diabetes")</f>
        <v>Diabetes</v>
      </c>
    </row>
    <row r="954" spans="1:11">
      <c r="A954" s="12" t="s">
        <v>994</v>
      </c>
      <c r="B954" s="12">
        <v>29.7</v>
      </c>
      <c r="C954" s="20">
        <v>6.77</v>
      </c>
      <c r="D954" s="12" t="s">
        <v>8338</v>
      </c>
      <c r="E954" s="12" t="s">
        <v>8337</v>
      </c>
      <c r="F954" s="12" t="s">
        <v>8337</v>
      </c>
      <c r="G954" s="12">
        <v>1</v>
      </c>
      <c r="H954" s="12" t="s">
        <v>8337</v>
      </c>
      <c r="I954" s="19">
        <f>IF(G954="No major surgery",0,G954)</f>
        <v>1</v>
      </c>
      <c r="J954" s="21" t="str" cm="1">
        <f t="array" ref="J954">_xlfn.IFS(B954&lt;18.5,"Under Weight",B954&lt;=24.9,"Normal Weight",B954&lt;=29.999,"Over Weight",B954&gt;=30,"Obesity")</f>
        <v>Over Weight</v>
      </c>
      <c r="K954" s="7" t="str" cm="1">
        <f t="array" ref="K954">_xlfn.IFS(C954&lt;5.7,"Normal",C954&lt;=6.4,"Prediabetes",C954&gt;6.4,"Diabetes")</f>
        <v>Diabetes</v>
      </c>
    </row>
    <row r="955" spans="1:11">
      <c r="A955" s="12" t="s">
        <v>995</v>
      </c>
      <c r="B955" s="12">
        <v>21.26</v>
      </c>
      <c r="C955" s="20">
        <v>5.36</v>
      </c>
      <c r="D955" s="12" t="s">
        <v>8338</v>
      </c>
      <c r="E955" s="12" t="s">
        <v>8337</v>
      </c>
      <c r="F955" s="12" t="s">
        <v>8337</v>
      </c>
      <c r="G955" s="12">
        <v>1</v>
      </c>
      <c r="H955" s="12" t="s">
        <v>8337</v>
      </c>
      <c r="I955" s="19">
        <f>IF(G955="No major surgery",0,G955)</f>
        <v>1</v>
      </c>
      <c r="J955" s="21" t="str" cm="1">
        <f t="array" ref="J955">_xlfn.IFS(B955&lt;18.5,"Under Weight",B955&lt;=24.9,"Normal Weight",B955&lt;=29.999,"Over Weight",B955&gt;=30,"Obesity")</f>
        <v>Normal Weight</v>
      </c>
      <c r="K955" s="7" t="str" cm="1">
        <f t="array" ref="K955">_xlfn.IFS(C955&lt;5.7,"Normal",C955&lt;=6.4,"Prediabetes",C955&gt;6.4,"Diabetes")</f>
        <v>Normal</v>
      </c>
    </row>
    <row r="956" spans="1:11">
      <c r="A956" s="12" t="s">
        <v>996</v>
      </c>
      <c r="B956" s="12">
        <v>17.09</v>
      </c>
      <c r="C956" s="20">
        <v>5.69</v>
      </c>
      <c r="D956" s="12" t="s">
        <v>8337</v>
      </c>
      <c r="E956" s="12" t="s">
        <v>8337</v>
      </c>
      <c r="F956" s="12" t="s">
        <v>8337</v>
      </c>
      <c r="G956" s="12" t="s">
        <v>2387</v>
      </c>
      <c r="H956" s="12" t="s">
        <v>8337</v>
      </c>
      <c r="I956" s="19">
        <f>IF(G956="No major surgery",0,G956)</f>
        <v>0</v>
      </c>
      <c r="J956" s="21" t="str" cm="1">
        <f t="array" ref="J956">_xlfn.IFS(B956&lt;18.5,"Under Weight",B956&lt;=24.9,"Normal Weight",B956&lt;=29.999,"Over Weight",B956&gt;=30,"Obesity")</f>
        <v>Under Weight</v>
      </c>
      <c r="K956" s="7" t="str" cm="1">
        <f t="array" ref="K956">_xlfn.IFS(C956&lt;5.7,"Normal",C956&lt;=6.4,"Prediabetes",C956&gt;6.4,"Diabetes")</f>
        <v>Normal</v>
      </c>
    </row>
    <row r="957" spans="1:11">
      <c r="A957" s="12" t="s">
        <v>997</v>
      </c>
      <c r="B957" s="12">
        <v>24.3</v>
      </c>
      <c r="C957" s="20">
        <v>4.9000000000000004</v>
      </c>
      <c r="D957" s="12" t="s">
        <v>8338</v>
      </c>
      <c r="E957" s="12" t="s">
        <v>8337</v>
      </c>
      <c r="F957" s="12" t="s">
        <v>8338</v>
      </c>
      <c r="G957" s="12">
        <v>1</v>
      </c>
      <c r="H957" s="12" t="s">
        <v>8337</v>
      </c>
      <c r="I957" s="19">
        <f>IF(G957="No major surgery",0,G957)</f>
        <v>1</v>
      </c>
      <c r="J957" s="21" t="str" cm="1">
        <f t="array" ref="J957">_xlfn.IFS(B957&lt;18.5,"Under Weight",B957&lt;=24.9,"Normal Weight",B957&lt;=29.999,"Over Weight",B957&gt;=30,"Obesity")</f>
        <v>Normal Weight</v>
      </c>
      <c r="K957" s="7" t="str" cm="1">
        <f t="array" ref="K957">_xlfn.IFS(C957&lt;5.7,"Normal",C957&lt;=6.4,"Prediabetes",C957&gt;6.4,"Diabetes")</f>
        <v>Normal</v>
      </c>
    </row>
    <row r="958" spans="1:11">
      <c r="A958" s="12" t="s">
        <v>998</v>
      </c>
      <c r="B958" s="12">
        <v>33.33</v>
      </c>
      <c r="C958" s="20">
        <v>9.26</v>
      </c>
      <c r="D958" s="12" t="s">
        <v>8338</v>
      </c>
      <c r="E958" s="12" t="s">
        <v>8337</v>
      </c>
      <c r="F958" s="12" t="s">
        <v>8337</v>
      </c>
      <c r="G958" s="12">
        <v>2</v>
      </c>
      <c r="H958" s="12" t="s">
        <v>8337</v>
      </c>
      <c r="I958" s="19">
        <f>IF(G958="No major surgery",0,G958)</f>
        <v>2</v>
      </c>
      <c r="J958" s="21" t="str" cm="1">
        <f t="array" ref="J958">_xlfn.IFS(B958&lt;18.5,"Under Weight",B958&lt;=24.9,"Normal Weight",B958&lt;=29.999,"Over Weight",B958&gt;=30,"Obesity")</f>
        <v>Obesity</v>
      </c>
      <c r="K958" s="7" t="str" cm="1">
        <f t="array" ref="K958">_xlfn.IFS(C958&lt;5.7,"Normal",C958&lt;=6.4,"Prediabetes",C958&gt;6.4,"Diabetes")</f>
        <v>Diabetes</v>
      </c>
    </row>
    <row r="959" spans="1:11">
      <c r="A959" s="12" t="s">
        <v>999</v>
      </c>
      <c r="B959" s="12">
        <v>29.734999999999999</v>
      </c>
      <c r="C959" s="20">
        <v>5.78</v>
      </c>
      <c r="D959" s="12" t="s">
        <v>8337</v>
      </c>
      <c r="E959" s="12" t="s">
        <v>8337</v>
      </c>
      <c r="F959" s="12" t="s">
        <v>8337</v>
      </c>
      <c r="G959" s="12" t="s">
        <v>2387</v>
      </c>
      <c r="H959" s="12" t="s">
        <v>8337</v>
      </c>
      <c r="I959" s="19">
        <f>IF(G959="No major surgery",0,G959)</f>
        <v>0</v>
      </c>
      <c r="J959" s="21" t="str" cm="1">
        <f t="array" ref="J959">_xlfn.IFS(B959&lt;18.5,"Under Weight",B959&lt;=24.9,"Normal Weight",B959&lt;=29.999,"Over Weight",B959&gt;=30,"Obesity")</f>
        <v>Over Weight</v>
      </c>
      <c r="K959" s="7" t="str" cm="1">
        <f t="array" ref="K959">_xlfn.IFS(C959&lt;5.7,"Normal",C959&lt;=6.4,"Prediabetes",C959&gt;6.4,"Diabetes")</f>
        <v>Prediabetes</v>
      </c>
    </row>
    <row r="960" spans="1:11">
      <c r="A960" s="12" t="s">
        <v>1000</v>
      </c>
      <c r="B960" s="12">
        <v>29.26</v>
      </c>
      <c r="C960" s="20">
        <v>4.7</v>
      </c>
      <c r="D960" s="12" t="s">
        <v>8337</v>
      </c>
      <c r="E960" s="12" t="s">
        <v>8337</v>
      </c>
      <c r="F960" s="12" t="s">
        <v>8337</v>
      </c>
      <c r="G960" s="12" t="s">
        <v>2387</v>
      </c>
      <c r="H960" s="12" t="s">
        <v>8337</v>
      </c>
      <c r="I960" s="19">
        <f>IF(G960="No major surgery",0,G960)</f>
        <v>0</v>
      </c>
      <c r="J960" s="21" t="str" cm="1">
        <f t="array" ref="J960">_xlfn.IFS(B960&lt;18.5,"Under Weight",B960&lt;=24.9,"Normal Weight",B960&lt;=29.999,"Over Weight",B960&gt;=30,"Obesity")</f>
        <v>Over Weight</v>
      </c>
      <c r="K960" s="7" t="str" cm="1">
        <f t="array" ref="K960">_xlfn.IFS(C960&lt;5.7,"Normal",C960&lt;=6.4,"Prediabetes",C960&gt;6.4,"Diabetes")</f>
        <v>Normal</v>
      </c>
    </row>
    <row r="961" spans="1:11">
      <c r="A961" s="12" t="s">
        <v>1001</v>
      </c>
      <c r="B961" s="12">
        <v>33</v>
      </c>
      <c r="C961" s="20">
        <v>6.28</v>
      </c>
      <c r="D961" s="12" t="s">
        <v>8337</v>
      </c>
      <c r="E961" s="12" t="s">
        <v>8337</v>
      </c>
      <c r="F961" s="12" t="s">
        <v>8337</v>
      </c>
      <c r="G961" s="12" t="s">
        <v>2387</v>
      </c>
      <c r="H961" s="12" t="s">
        <v>8337</v>
      </c>
      <c r="I961" s="19">
        <f>IF(G961="No major surgery",0,G961)</f>
        <v>0</v>
      </c>
      <c r="J961" s="21" t="str" cm="1">
        <f t="array" ref="J961">_xlfn.IFS(B961&lt;18.5,"Under Weight",B961&lt;=24.9,"Normal Weight",B961&lt;=29.999,"Over Weight",B961&gt;=30,"Obesity")</f>
        <v>Obesity</v>
      </c>
      <c r="K961" s="7" t="str" cm="1">
        <f t="array" ref="K961">_xlfn.IFS(C961&lt;5.7,"Normal",C961&lt;=6.4,"Prediabetes",C961&gt;6.4,"Diabetes")</f>
        <v>Prediabetes</v>
      </c>
    </row>
    <row r="962" spans="1:11">
      <c r="A962" s="12" t="s">
        <v>1002</v>
      </c>
      <c r="B962" s="12">
        <v>31.065000000000001</v>
      </c>
      <c r="C962" s="20">
        <v>4.2300000000000004</v>
      </c>
      <c r="D962" s="12" t="s">
        <v>8337</v>
      </c>
      <c r="E962" s="12" t="s">
        <v>8337</v>
      </c>
      <c r="F962" s="12" t="s">
        <v>8337</v>
      </c>
      <c r="G962" s="12" t="s">
        <v>2387</v>
      </c>
      <c r="H962" s="12" t="s">
        <v>8337</v>
      </c>
      <c r="I962" s="19">
        <f>IF(G962="No major surgery",0,G962)</f>
        <v>0</v>
      </c>
      <c r="J962" s="21" t="str" cm="1">
        <f t="array" ref="J962">_xlfn.IFS(B962&lt;18.5,"Under Weight",B962&lt;=24.9,"Normal Weight",B962&lt;=29.999,"Over Weight",B962&gt;=30,"Obesity")</f>
        <v>Obesity</v>
      </c>
      <c r="K962" s="7" t="str" cm="1">
        <f t="array" ref="K962">_xlfn.IFS(C962&lt;5.7,"Normal",C962&lt;=6.4,"Prediabetes",C962&gt;6.4,"Diabetes")</f>
        <v>Normal</v>
      </c>
    </row>
    <row r="963" spans="1:11">
      <c r="A963" s="12" t="s">
        <v>1003</v>
      </c>
      <c r="B963" s="12">
        <v>26.51</v>
      </c>
      <c r="C963" s="20">
        <v>6.17</v>
      </c>
      <c r="D963" s="12" t="s">
        <v>8337</v>
      </c>
      <c r="E963" s="12" t="s">
        <v>8337</v>
      </c>
      <c r="F963" s="12" t="s">
        <v>8337</v>
      </c>
      <c r="G963" s="12" t="s">
        <v>2387</v>
      </c>
      <c r="H963" s="12" t="s">
        <v>8337</v>
      </c>
      <c r="I963" s="19">
        <f>IF(G963="No major surgery",0,G963)</f>
        <v>0</v>
      </c>
      <c r="J963" s="21" t="str" cm="1">
        <f t="array" ref="J963">_xlfn.IFS(B963&lt;18.5,"Under Weight",B963&lt;=24.9,"Normal Weight",B963&lt;=29.999,"Over Weight",B963&gt;=30,"Obesity")</f>
        <v>Over Weight</v>
      </c>
      <c r="K963" s="7" t="str" cm="1">
        <f t="array" ref="K963">_xlfn.IFS(C963&lt;5.7,"Normal",C963&lt;=6.4,"Prediabetes",C963&gt;6.4,"Diabetes")</f>
        <v>Prediabetes</v>
      </c>
    </row>
    <row r="964" spans="1:11">
      <c r="A964" s="12" t="s">
        <v>1004</v>
      </c>
      <c r="B964" s="12">
        <v>28.88</v>
      </c>
      <c r="C964" s="20">
        <v>4.96</v>
      </c>
      <c r="D964" s="12" t="s">
        <v>8337</v>
      </c>
      <c r="E964" s="12" t="s">
        <v>8337</v>
      </c>
      <c r="F964" s="12" t="s">
        <v>8337</v>
      </c>
      <c r="G964" s="12" t="s">
        <v>2387</v>
      </c>
      <c r="H964" s="12" t="s">
        <v>8337</v>
      </c>
      <c r="I964" s="19">
        <f>IF(G964="No major surgery",0,G964)</f>
        <v>0</v>
      </c>
      <c r="J964" s="21" t="str" cm="1">
        <f t="array" ref="J964">_xlfn.IFS(B964&lt;18.5,"Under Weight",B964&lt;=24.9,"Normal Weight",B964&lt;=29.999,"Over Weight",B964&gt;=30,"Obesity")</f>
        <v>Over Weight</v>
      </c>
      <c r="K964" s="7" t="str" cm="1">
        <f t="array" ref="K964">_xlfn.IFS(C964&lt;5.7,"Normal",C964&lt;=6.4,"Prediabetes",C964&gt;6.4,"Diabetes")</f>
        <v>Normal</v>
      </c>
    </row>
    <row r="965" spans="1:11">
      <c r="A965" s="12" t="s">
        <v>1005</v>
      </c>
      <c r="B965" s="12">
        <v>35.814999999999998</v>
      </c>
      <c r="C965" s="20">
        <v>5.1100000000000003</v>
      </c>
      <c r="D965" s="12" t="s">
        <v>8338</v>
      </c>
      <c r="E965" s="12" t="s">
        <v>8337</v>
      </c>
      <c r="F965" s="12" t="s">
        <v>8337</v>
      </c>
      <c r="G965" s="12">
        <v>1</v>
      </c>
      <c r="H965" s="12" t="s">
        <v>8337</v>
      </c>
      <c r="I965" s="19">
        <f>IF(G965="No major surgery",0,G965)</f>
        <v>1</v>
      </c>
      <c r="J965" s="21" t="str" cm="1">
        <f t="array" ref="J965">_xlfn.IFS(B965&lt;18.5,"Under Weight",B965&lt;=24.9,"Normal Weight",B965&lt;=29.999,"Over Weight",B965&gt;=30,"Obesity")</f>
        <v>Obesity</v>
      </c>
      <c r="K965" s="7" t="str" cm="1">
        <f t="array" ref="K965">_xlfn.IFS(C965&lt;5.7,"Normal",C965&lt;=6.4,"Prediabetes",C965&gt;6.4,"Diabetes")</f>
        <v>Normal</v>
      </c>
    </row>
    <row r="966" spans="1:11">
      <c r="A966" s="12" t="s">
        <v>1006</v>
      </c>
      <c r="B966" s="12">
        <v>21.28</v>
      </c>
      <c r="C966" s="20">
        <v>4.05</v>
      </c>
      <c r="D966" s="12" t="s">
        <v>8337</v>
      </c>
      <c r="E966" s="12" t="s">
        <v>8338</v>
      </c>
      <c r="F966" s="12" t="s">
        <v>8337</v>
      </c>
      <c r="G966" s="12">
        <v>1</v>
      </c>
      <c r="H966" s="12" t="s">
        <v>8337</v>
      </c>
      <c r="I966" s="19">
        <f>IF(G966="No major surgery",0,G966)</f>
        <v>1</v>
      </c>
      <c r="J966" s="21" t="str" cm="1">
        <f t="array" ref="J966">_xlfn.IFS(B966&lt;18.5,"Under Weight",B966&lt;=24.9,"Normal Weight",B966&lt;=29.999,"Over Weight",B966&gt;=30,"Obesity")</f>
        <v>Normal Weight</v>
      </c>
      <c r="K966" s="7" t="str" cm="1">
        <f t="array" ref="K966">_xlfn.IFS(C966&lt;5.7,"Normal",C966&lt;=6.4,"Prediabetes",C966&gt;6.4,"Diabetes")</f>
        <v>Normal</v>
      </c>
    </row>
    <row r="967" spans="1:11">
      <c r="A967" s="12" t="s">
        <v>1007</v>
      </c>
      <c r="B967" s="12">
        <v>33.81</v>
      </c>
      <c r="C967" s="20">
        <v>6.49</v>
      </c>
      <c r="D967" s="12" t="s">
        <v>8337</v>
      </c>
      <c r="E967" s="12" t="s">
        <v>8337</v>
      </c>
      <c r="F967" s="12" t="s">
        <v>8338</v>
      </c>
      <c r="G967" s="12">
        <v>1</v>
      </c>
      <c r="H967" s="12" t="s">
        <v>8337</v>
      </c>
      <c r="I967" s="19">
        <f>IF(G967="No major surgery",0,G967)</f>
        <v>1</v>
      </c>
      <c r="J967" s="21" t="str" cm="1">
        <f t="array" ref="J967">_xlfn.IFS(B967&lt;18.5,"Under Weight",B967&lt;=24.9,"Normal Weight",B967&lt;=29.999,"Over Weight",B967&gt;=30,"Obesity")</f>
        <v>Obesity</v>
      </c>
      <c r="K967" s="7" t="str" cm="1">
        <f t="array" ref="K967">_xlfn.IFS(C967&lt;5.7,"Normal",C967&lt;=6.4,"Prediabetes",C967&gt;6.4,"Diabetes")</f>
        <v>Diabetes</v>
      </c>
    </row>
    <row r="968" spans="1:11">
      <c r="A968" s="12" t="s">
        <v>1008</v>
      </c>
      <c r="B968" s="12">
        <v>44.22</v>
      </c>
      <c r="C968" s="20">
        <v>4.1900000000000004</v>
      </c>
      <c r="D968" s="12" t="s">
        <v>8337</v>
      </c>
      <c r="E968" s="12" t="s">
        <v>8337</v>
      </c>
      <c r="F968" s="12" t="s">
        <v>8337</v>
      </c>
      <c r="G968" s="12">
        <v>1</v>
      </c>
      <c r="H968" s="12" t="s">
        <v>8337</v>
      </c>
      <c r="I968" s="19">
        <f>IF(G968="No major surgery",0,G968)</f>
        <v>1</v>
      </c>
      <c r="J968" s="21" t="str" cm="1">
        <f t="array" ref="J968">_xlfn.IFS(B968&lt;18.5,"Under Weight",B968&lt;=24.9,"Normal Weight",B968&lt;=29.999,"Over Weight",B968&gt;=30,"Obesity")</f>
        <v>Obesity</v>
      </c>
      <c r="K968" s="7" t="str" cm="1">
        <f t="array" ref="K968">_xlfn.IFS(C968&lt;5.7,"Normal",C968&lt;=6.4,"Prediabetes",C968&gt;6.4,"Diabetes")</f>
        <v>Normal</v>
      </c>
    </row>
    <row r="969" spans="1:11">
      <c r="A969" s="12" t="s">
        <v>1009</v>
      </c>
      <c r="B969" s="12">
        <v>53.21</v>
      </c>
      <c r="C969" s="20">
        <v>4.2699999999999996</v>
      </c>
      <c r="D969" s="12" t="s">
        <v>8337</v>
      </c>
      <c r="E969" s="12" t="s">
        <v>8337</v>
      </c>
      <c r="F969" s="12" t="s">
        <v>8337</v>
      </c>
      <c r="G969" s="12">
        <v>1</v>
      </c>
      <c r="H969" s="12" t="s">
        <v>8338</v>
      </c>
      <c r="I969" s="19">
        <f>IF(G969="No major surgery",0,G969)</f>
        <v>1</v>
      </c>
      <c r="J969" s="21" t="str" cm="1">
        <f t="array" ref="J969">_xlfn.IFS(B969&lt;18.5,"Under Weight",B969&lt;=24.9,"Normal Weight",B969&lt;=29.999,"Over Weight",B969&gt;=30,"Obesity")</f>
        <v>Obesity</v>
      </c>
      <c r="K969" s="7" t="str" cm="1">
        <f t="array" ref="K969">_xlfn.IFS(C969&lt;5.7,"Normal",C969&lt;=6.4,"Prediabetes",C969&gt;6.4,"Diabetes")</f>
        <v>Normal</v>
      </c>
    </row>
    <row r="970" spans="1:11">
      <c r="A970" s="12" t="s">
        <v>1010</v>
      </c>
      <c r="B970" s="12">
        <v>15.46</v>
      </c>
      <c r="C970" s="20">
        <v>4.99</v>
      </c>
      <c r="D970" s="12" t="s">
        <v>8338</v>
      </c>
      <c r="E970" s="12" t="s">
        <v>8337</v>
      </c>
      <c r="F970" s="12" t="s">
        <v>8338</v>
      </c>
      <c r="G970" s="12">
        <v>1</v>
      </c>
      <c r="H970" s="12" t="s">
        <v>8337</v>
      </c>
      <c r="I970" s="19">
        <f>IF(G970="No major surgery",0,G970)</f>
        <v>1</v>
      </c>
      <c r="J970" s="21" t="str" cm="1">
        <f t="array" ref="J970">_xlfn.IFS(B970&lt;18.5,"Under Weight",B970&lt;=24.9,"Normal Weight",B970&lt;=29.999,"Over Weight",B970&gt;=30,"Obesity")</f>
        <v>Under Weight</v>
      </c>
      <c r="K970" s="7" t="str" cm="1">
        <f t="array" ref="K970">_xlfn.IFS(C970&lt;5.7,"Normal",C970&lt;=6.4,"Prediabetes",C970&gt;6.4,"Diabetes")</f>
        <v>Normal</v>
      </c>
    </row>
    <row r="971" spans="1:11">
      <c r="A971" s="12" t="s">
        <v>1011</v>
      </c>
      <c r="B971" s="12">
        <v>30.3</v>
      </c>
      <c r="C971" s="20">
        <v>4.7699999999999996</v>
      </c>
      <c r="D971" s="12" t="s">
        <v>8338</v>
      </c>
      <c r="E971" s="12" t="s">
        <v>8337</v>
      </c>
      <c r="F971" s="12" t="s">
        <v>8337</v>
      </c>
      <c r="G971" s="12">
        <v>1</v>
      </c>
      <c r="H971" s="12" t="s">
        <v>8337</v>
      </c>
      <c r="I971" s="19">
        <f>IF(G971="No major surgery",0,G971)</f>
        <v>1</v>
      </c>
      <c r="J971" s="21" t="str" cm="1">
        <f t="array" ref="J971">_xlfn.IFS(B971&lt;18.5,"Under Weight",B971&lt;=24.9,"Normal Weight",B971&lt;=29.999,"Over Weight",B971&gt;=30,"Obesity")</f>
        <v>Obesity</v>
      </c>
      <c r="K971" s="7" t="str" cm="1">
        <f t="array" ref="K971">_xlfn.IFS(C971&lt;5.7,"Normal",C971&lt;=6.4,"Prediabetes",C971&gt;6.4,"Diabetes")</f>
        <v>Normal</v>
      </c>
    </row>
    <row r="972" spans="1:11">
      <c r="A972" s="12" t="s">
        <v>1012</v>
      </c>
      <c r="B972" s="12">
        <v>16.670000000000002</v>
      </c>
      <c r="C972" s="20">
        <v>5.46</v>
      </c>
      <c r="D972" s="12" t="s">
        <v>8337</v>
      </c>
      <c r="E972" s="12" t="s">
        <v>8337</v>
      </c>
      <c r="F972" s="12" t="s">
        <v>8337</v>
      </c>
      <c r="G972" s="12" t="s">
        <v>2387</v>
      </c>
      <c r="H972" s="12" t="s">
        <v>8337</v>
      </c>
      <c r="I972" s="19">
        <f>IF(G972="No major surgery",0,G972)</f>
        <v>0</v>
      </c>
      <c r="J972" s="21" t="str" cm="1">
        <f t="array" ref="J972">_xlfn.IFS(B972&lt;18.5,"Under Weight",B972&lt;=24.9,"Normal Weight",B972&lt;=29.999,"Over Weight",B972&gt;=30,"Obesity")</f>
        <v>Under Weight</v>
      </c>
      <c r="K972" s="7" t="str" cm="1">
        <f t="array" ref="K972">_xlfn.IFS(C972&lt;5.7,"Normal",C972&lt;=6.4,"Prediabetes",C972&gt;6.4,"Diabetes")</f>
        <v>Normal</v>
      </c>
    </row>
    <row r="973" spans="1:11">
      <c r="A973" s="12" t="s">
        <v>1013</v>
      </c>
      <c r="B973" s="12">
        <v>28.594999999999999</v>
      </c>
      <c r="C973" s="20">
        <v>5.43</v>
      </c>
      <c r="D973" s="12" t="s">
        <v>8337</v>
      </c>
      <c r="E973" s="12" t="s">
        <v>8337</v>
      </c>
      <c r="F973" s="12" t="s">
        <v>8337</v>
      </c>
      <c r="G973" s="12" t="s">
        <v>2387</v>
      </c>
      <c r="H973" s="12" t="s">
        <v>8337</v>
      </c>
      <c r="I973" s="19">
        <f>IF(G973="No major surgery",0,G973)</f>
        <v>0</v>
      </c>
      <c r="J973" s="21" t="str" cm="1">
        <f t="array" ref="J973">_xlfn.IFS(B973&lt;18.5,"Under Weight",B973&lt;=24.9,"Normal Weight",B973&lt;=29.999,"Over Weight",B973&gt;=30,"Obesity")</f>
        <v>Over Weight</v>
      </c>
      <c r="K973" s="7" t="str" cm="1">
        <f t="array" ref="K973">_xlfn.IFS(C973&lt;5.7,"Normal",C973&lt;=6.4,"Prediabetes",C973&gt;6.4,"Diabetes")</f>
        <v>Normal</v>
      </c>
    </row>
    <row r="974" spans="1:11">
      <c r="A974" s="12" t="s">
        <v>1014</v>
      </c>
      <c r="B974" s="12">
        <v>25.934999999999999</v>
      </c>
      <c r="C974" s="20">
        <v>4.29</v>
      </c>
      <c r="D974" s="12" t="s">
        <v>8337</v>
      </c>
      <c r="E974" s="12" t="s">
        <v>8337</v>
      </c>
      <c r="F974" s="12" t="s">
        <v>8337</v>
      </c>
      <c r="G974" s="12" t="s">
        <v>2387</v>
      </c>
      <c r="H974" s="12" t="s">
        <v>8337</v>
      </c>
      <c r="I974" s="19">
        <f>IF(G974="No major surgery",0,G974)</f>
        <v>0</v>
      </c>
      <c r="J974" s="21" t="str" cm="1">
        <f t="array" ref="J974">_xlfn.IFS(B974&lt;18.5,"Under Weight",B974&lt;=24.9,"Normal Weight",B974&lt;=29.999,"Over Weight",B974&gt;=30,"Obesity")</f>
        <v>Over Weight</v>
      </c>
      <c r="K974" s="7" t="str" cm="1">
        <f t="array" ref="K974">_xlfn.IFS(C974&lt;5.7,"Normal",C974&lt;=6.4,"Prediabetes",C974&gt;6.4,"Diabetes")</f>
        <v>Normal</v>
      </c>
    </row>
    <row r="975" spans="1:11">
      <c r="A975" s="12" t="s">
        <v>1015</v>
      </c>
      <c r="B975" s="12">
        <v>27.645</v>
      </c>
      <c r="C975" s="20">
        <v>5.25</v>
      </c>
      <c r="D975" s="12" t="s">
        <v>8337</v>
      </c>
      <c r="E975" s="12" t="s">
        <v>8337</v>
      </c>
      <c r="F975" s="12" t="s">
        <v>8337</v>
      </c>
      <c r="G975" s="12">
        <v>1</v>
      </c>
      <c r="H975" s="12" t="s">
        <v>8337</v>
      </c>
      <c r="I975" s="19">
        <f>IF(G975="No major surgery",0,G975)</f>
        <v>1</v>
      </c>
      <c r="J975" s="21" t="str" cm="1">
        <f t="array" ref="J975">_xlfn.IFS(B975&lt;18.5,"Under Weight",B975&lt;=24.9,"Normal Weight",B975&lt;=29.999,"Over Weight",B975&gt;=30,"Obesity")</f>
        <v>Over Weight</v>
      </c>
      <c r="K975" s="7" t="str" cm="1">
        <f t="array" ref="K975">_xlfn.IFS(C975&lt;5.7,"Normal",C975&lt;=6.4,"Prediabetes",C975&gt;6.4,"Diabetes")</f>
        <v>Normal</v>
      </c>
    </row>
    <row r="976" spans="1:11">
      <c r="A976" s="12" t="s">
        <v>1016</v>
      </c>
      <c r="B976" s="12">
        <v>30.1</v>
      </c>
      <c r="C976" s="20">
        <v>4.04</v>
      </c>
      <c r="D976" s="12" t="s">
        <v>8337</v>
      </c>
      <c r="E976" s="12" t="s">
        <v>8337</v>
      </c>
      <c r="F976" s="12" t="s">
        <v>8337</v>
      </c>
      <c r="G976" s="12">
        <v>1</v>
      </c>
      <c r="H976" s="12" t="s">
        <v>8337</v>
      </c>
      <c r="I976" s="19">
        <f>IF(G976="No major surgery",0,G976)</f>
        <v>1</v>
      </c>
      <c r="J976" s="21" t="str" cm="1">
        <f t="array" ref="J976">_xlfn.IFS(B976&lt;18.5,"Under Weight",B976&lt;=24.9,"Normal Weight",B976&lt;=29.999,"Over Weight",B976&gt;=30,"Obesity")</f>
        <v>Obesity</v>
      </c>
      <c r="K976" s="7" t="str" cm="1">
        <f t="array" ref="K976">_xlfn.IFS(C976&lt;5.7,"Normal",C976&lt;=6.4,"Prediabetes",C976&gt;6.4,"Diabetes")</f>
        <v>Normal</v>
      </c>
    </row>
    <row r="977" spans="1:11">
      <c r="A977" s="12" t="s">
        <v>1017</v>
      </c>
      <c r="B977" s="12">
        <v>26.79</v>
      </c>
      <c r="C977" s="20">
        <v>5</v>
      </c>
      <c r="D977" s="12" t="s">
        <v>8338</v>
      </c>
      <c r="E977" s="12" t="s">
        <v>8337</v>
      </c>
      <c r="F977" s="12" t="s">
        <v>8338</v>
      </c>
      <c r="G977" s="12">
        <v>1</v>
      </c>
      <c r="H977" s="12" t="s">
        <v>8337</v>
      </c>
      <c r="I977" s="19">
        <f>IF(G977="No major surgery",0,G977)</f>
        <v>1</v>
      </c>
      <c r="J977" s="21" t="str" cm="1">
        <f t="array" ref="J977">_xlfn.IFS(B977&lt;18.5,"Under Weight",B977&lt;=24.9,"Normal Weight",B977&lt;=29.999,"Over Weight",B977&gt;=30,"Obesity")</f>
        <v>Over Weight</v>
      </c>
      <c r="K977" s="7" t="str" cm="1">
        <f t="array" ref="K977">_xlfn.IFS(C977&lt;5.7,"Normal",C977&lt;=6.4,"Prediabetes",C977&gt;6.4,"Diabetes")</f>
        <v>Normal</v>
      </c>
    </row>
    <row r="978" spans="1:11">
      <c r="A978" s="12" t="s">
        <v>1018</v>
      </c>
      <c r="B978" s="12">
        <v>27.1</v>
      </c>
      <c r="C978" s="20">
        <v>4.01</v>
      </c>
      <c r="D978" s="12" t="s">
        <v>8338</v>
      </c>
      <c r="E978" s="12" t="s">
        <v>8337</v>
      </c>
      <c r="F978" s="12" t="s">
        <v>8337</v>
      </c>
      <c r="G978" s="12">
        <v>1</v>
      </c>
      <c r="H978" s="12" t="s">
        <v>8337</v>
      </c>
      <c r="I978" s="19">
        <f>IF(G978="No major surgery",0,G978)</f>
        <v>1</v>
      </c>
      <c r="J978" s="21" t="str" cm="1">
        <f t="array" ref="J978">_xlfn.IFS(B978&lt;18.5,"Under Weight",B978&lt;=24.9,"Normal Weight",B978&lt;=29.999,"Over Weight",B978&gt;=30,"Obesity")</f>
        <v>Over Weight</v>
      </c>
      <c r="K978" s="7" t="str" cm="1">
        <f t="array" ref="K978">_xlfn.IFS(C978&lt;5.7,"Normal",C978&lt;=6.4,"Prediabetes",C978&gt;6.4,"Diabetes")</f>
        <v>Normal</v>
      </c>
    </row>
    <row r="979" spans="1:11">
      <c r="A979" s="12" t="s">
        <v>1019</v>
      </c>
      <c r="B979" s="12">
        <v>24.31</v>
      </c>
      <c r="C979" s="20">
        <v>5.4</v>
      </c>
      <c r="D979" s="12" t="s">
        <v>8337</v>
      </c>
      <c r="E979" s="12" t="s">
        <v>8337</v>
      </c>
      <c r="F979" s="12" t="s">
        <v>8337</v>
      </c>
      <c r="G979" s="12" t="s">
        <v>2387</v>
      </c>
      <c r="H979" s="12" t="s">
        <v>8337</v>
      </c>
      <c r="I979" s="19">
        <f>IF(G979="No major surgery",0,G979)</f>
        <v>0</v>
      </c>
      <c r="J979" s="21" t="str" cm="1">
        <f t="array" ref="J979">_xlfn.IFS(B979&lt;18.5,"Under Weight",B979&lt;=24.9,"Normal Weight",B979&lt;=29.999,"Over Weight",B979&gt;=30,"Obesity")</f>
        <v>Normal Weight</v>
      </c>
      <c r="K979" s="7" t="str" cm="1">
        <f t="array" ref="K979">_xlfn.IFS(C979&lt;5.7,"Normal",C979&lt;=6.4,"Prediabetes",C979&gt;6.4,"Diabetes")</f>
        <v>Normal</v>
      </c>
    </row>
    <row r="980" spans="1:11">
      <c r="A980" s="12" t="s">
        <v>1020</v>
      </c>
      <c r="B980" s="12">
        <v>38.729999999999997</v>
      </c>
      <c r="C980" s="20">
        <v>11.51</v>
      </c>
      <c r="D980" s="12" t="s">
        <v>8337</v>
      </c>
      <c r="E980" s="12" t="s">
        <v>8337</v>
      </c>
      <c r="F980" s="12" t="s">
        <v>8337</v>
      </c>
      <c r="G980" s="12">
        <v>2</v>
      </c>
      <c r="H980" s="12" t="s">
        <v>8338</v>
      </c>
      <c r="I980" s="19">
        <f>IF(G980="No major surgery",0,G980)</f>
        <v>2</v>
      </c>
      <c r="J980" s="21" t="str" cm="1">
        <f t="array" ref="J980">_xlfn.IFS(B980&lt;18.5,"Under Weight",B980&lt;=24.9,"Normal Weight",B980&lt;=29.999,"Over Weight",B980&gt;=30,"Obesity")</f>
        <v>Obesity</v>
      </c>
      <c r="K980" s="7" t="str" cm="1">
        <f t="array" ref="K980">_xlfn.IFS(C980&lt;5.7,"Normal",C980&lt;=6.4,"Prediabetes",C980&gt;6.4,"Diabetes")</f>
        <v>Diabetes</v>
      </c>
    </row>
    <row r="981" spans="1:11">
      <c r="A981" s="12" t="s">
        <v>1021</v>
      </c>
      <c r="B981" s="12">
        <v>15.53</v>
      </c>
      <c r="C981" s="20">
        <v>5.81</v>
      </c>
      <c r="D981" s="12" t="s">
        <v>8337</v>
      </c>
      <c r="E981" s="12" t="s">
        <v>8337</v>
      </c>
      <c r="F981" s="12" t="s">
        <v>8337</v>
      </c>
      <c r="G981" s="12">
        <v>1</v>
      </c>
      <c r="H981" s="12" t="s">
        <v>8337</v>
      </c>
      <c r="I981" s="19">
        <f>IF(G981="No major surgery",0,G981)</f>
        <v>1</v>
      </c>
      <c r="J981" s="21" t="str" cm="1">
        <f t="array" ref="J981">_xlfn.IFS(B981&lt;18.5,"Under Weight",B981&lt;=24.9,"Normal Weight",B981&lt;=29.999,"Over Weight",B981&gt;=30,"Obesity")</f>
        <v>Under Weight</v>
      </c>
      <c r="K981" s="7" t="str" cm="1">
        <f t="array" ref="K981">_xlfn.IFS(C981&lt;5.7,"Normal",C981&lt;=6.4,"Prediabetes",C981&gt;6.4,"Diabetes")</f>
        <v>Prediabetes</v>
      </c>
    </row>
    <row r="982" spans="1:11">
      <c r="A982" s="12" t="s">
        <v>1022</v>
      </c>
      <c r="B982" s="12">
        <v>30.7</v>
      </c>
      <c r="C982" s="20">
        <v>5.82</v>
      </c>
      <c r="D982" s="12" t="s">
        <v>8337</v>
      </c>
      <c r="E982" s="12" t="s">
        <v>8337</v>
      </c>
      <c r="F982" s="12" t="s">
        <v>8337</v>
      </c>
      <c r="G982" s="12">
        <v>1</v>
      </c>
      <c r="H982" s="12" t="s">
        <v>8337</v>
      </c>
      <c r="I982" s="19">
        <f>IF(G982="No major surgery",0,G982)</f>
        <v>1</v>
      </c>
      <c r="J982" s="21" t="str" cm="1">
        <f t="array" ref="J982">_xlfn.IFS(B982&lt;18.5,"Under Weight",B982&lt;=24.9,"Normal Weight",B982&lt;=29.999,"Over Weight",B982&gt;=30,"Obesity")</f>
        <v>Obesity</v>
      </c>
      <c r="K982" s="7" t="str" cm="1">
        <f t="array" ref="K982">_xlfn.IFS(C982&lt;5.7,"Normal",C982&lt;=6.4,"Prediabetes",C982&gt;6.4,"Diabetes")</f>
        <v>Prediabetes</v>
      </c>
    </row>
    <row r="983" spans="1:11">
      <c r="A983" s="12" t="s">
        <v>1023</v>
      </c>
      <c r="B983" s="12">
        <v>33.33</v>
      </c>
      <c r="C983" s="20">
        <v>4.82</v>
      </c>
      <c r="D983" s="12" t="s">
        <v>8337</v>
      </c>
      <c r="E983" s="12" t="s">
        <v>8337</v>
      </c>
      <c r="F983" s="12" t="s">
        <v>8337</v>
      </c>
      <c r="G983" s="12">
        <v>1</v>
      </c>
      <c r="H983" s="12" t="s">
        <v>8337</v>
      </c>
      <c r="I983" s="19">
        <f>IF(G983="No major surgery",0,G983)</f>
        <v>1</v>
      </c>
      <c r="J983" s="21" t="str" cm="1">
        <f t="array" ref="J983">_xlfn.IFS(B983&lt;18.5,"Under Weight",B983&lt;=24.9,"Normal Weight",B983&lt;=29.999,"Over Weight",B983&gt;=30,"Obesity")</f>
        <v>Obesity</v>
      </c>
      <c r="K983" s="7" t="str" cm="1">
        <f t="array" ref="K983">_xlfn.IFS(C983&lt;5.7,"Normal",C983&lt;=6.4,"Prediabetes",C983&gt;6.4,"Diabetes")</f>
        <v>Normal</v>
      </c>
    </row>
    <row r="984" spans="1:11">
      <c r="A984" s="12" t="s">
        <v>1024</v>
      </c>
      <c r="B984" s="12">
        <v>32.4</v>
      </c>
      <c r="C984" s="20">
        <v>5.08</v>
      </c>
      <c r="D984" s="12" t="s">
        <v>8337</v>
      </c>
      <c r="E984" s="12" t="s">
        <v>8337</v>
      </c>
      <c r="F984" s="12" t="s">
        <v>8337</v>
      </c>
      <c r="G984" s="12">
        <v>1</v>
      </c>
      <c r="H984" s="12" t="s">
        <v>8337</v>
      </c>
      <c r="I984" s="19">
        <f>IF(G984="No major surgery",0,G984)</f>
        <v>1</v>
      </c>
      <c r="J984" s="21" t="str" cm="1">
        <f t="array" ref="J984">_xlfn.IFS(B984&lt;18.5,"Under Weight",B984&lt;=24.9,"Normal Weight",B984&lt;=29.999,"Over Weight",B984&gt;=30,"Obesity")</f>
        <v>Obesity</v>
      </c>
      <c r="K984" s="7" t="str" cm="1">
        <f t="array" ref="K984">_xlfn.IFS(C984&lt;5.7,"Normal",C984&lt;=6.4,"Prediabetes",C984&gt;6.4,"Diabetes")</f>
        <v>Normal</v>
      </c>
    </row>
    <row r="985" spans="1:11">
      <c r="A985" s="12" t="s">
        <v>1025</v>
      </c>
      <c r="B985" s="12">
        <v>27.93</v>
      </c>
      <c r="C985" s="20">
        <v>5.59</v>
      </c>
      <c r="D985" s="12" t="s">
        <v>8337</v>
      </c>
      <c r="E985" s="12" t="s">
        <v>8337</v>
      </c>
      <c r="F985" s="12" t="s">
        <v>8337</v>
      </c>
      <c r="G985" s="12">
        <v>1</v>
      </c>
      <c r="H985" s="12" t="s">
        <v>8337</v>
      </c>
      <c r="I985" s="19">
        <f>IF(G985="No major surgery",0,G985)</f>
        <v>1</v>
      </c>
      <c r="J985" s="21" t="str" cm="1">
        <f t="array" ref="J985">_xlfn.IFS(B985&lt;18.5,"Under Weight",B985&lt;=24.9,"Normal Weight",B985&lt;=29.999,"Over Weight",B985&gt;=30,"Obesity")</f>
        <v>Over Weight</v>
      </c>
      <c r="K985" s="7" t="str" cm="1">
        <f t="array" ref="K985">_xlfn.IFS(C985&lt;5.7,"Normal",C985&lt;=6.4,"Prediabetes",C985&gt;6.4,"Diabetes")</f>
        <v>Normal</v>
      </c>
    </row>
    <row r="986" spans="1:11">
      <c r="A986" s="12" t="s">
        <v>1026</v>
      </c>
      <c r="B986" s="12">
        <v>21.754999999999999</v>
      </c>
      <c r="C986" s="20">
        <v>5.12</v>
      </c>
      <c r="D986" s="12" t="s">
        <v>8337</v>
      </c>
      <c r="E986" s="12" t="s">
        <v>8337</v>
      </c>
      <c r="F986" s="12" t="s">
        <v>8337</v>
      </c>
      <c r="G986" s="12" t="s">
        <v>2387</v>
      </c>
      <c r="H986" s="12" t="s">
        <v>8337</v>
      </c>
      <c r="I986" s="19">
        <f>IF(G986="No major surgery",0,G986)</f>
        <v>0</v>
      </c>
      <c r="J986" s="21" t="str" cm="1">
        <f t="array" ref="J986">_xlfn.IFS(B986&lt;18.5,"Under Weight",B986&lt;=24.9,"Normal Weight",B986&lt;=29.999,"Over Weight",B986&gt;=30,"Obesity")</f>
        <v>Normal Weight</v>
      </c>
      <c r="K986" s="7" t="str" cm="1">
        <f t="array" ref="K986">_xlfn.IFS(C986&lt;5.7,"Normal",C986&lt;=6.4,"Prediabetes",C986&gt;6.4,"Diabetes")</f>
        <v>Normal</v>
      </c>
    </row>
    <row r="987" spans="1:11">
      <c r="A987" s="12" t="s">
        <v>1027</v>
      </c>
      <c r="B987" s="12">
        <v>25.934999999999999</v>
      </c>
      <c r="C987" s="20">
        <v>4.95</v>
      </c>
      <c r="D987" s="12" t="s">
        <v>8337</v>
      </c>
      <c r="E987" s="12" t="s">
        <v>8337</v>
      </c>
      <c r="F987" s="12" t="s">
        <v>8337</v>
      </c>
      <c r="G987" s="12" t="s">
        <v>2387</v>
      </c>
      <c r="H987" s="12" t="s">
        <v>8337</v>
      </c>
      <c r="I987" s="19">
        <f>IF(G987="No major surgery",0,G987)</f>
        <v>0</v>
      </c>
      <c r="J987" s="21" t="str" cm="1">
        <f t="array" ref="J987">_xlfn.IFS(B987&lt;18.5,"Under Weight",B987&lt;=24.9,"Normal Weight",B987&lt;=29.999,"Over Weight",B987&gt;=30,"Obesity")</f>
        <v>Over Weight</v>
      </c>
      <c r="K987" s="7" t="str" cm="1">
        <f t="array" ref="K987">_xlfn.IFS(C987&lt;5.7,"Normal",C987&lt;=6.4,"Prediabetes",C987&gt;6.4,"Diabetes")</f>
        <v>Normal</v>
      </c>
    </row>
    <row r="988" spans="1:11">
      <c r="A988" s="12" t="s">
        <v>1028</v>
      </c>
      <c r="B988" s="12">
        <v>31.5</v>
      </c>
      <c r="C988" s="20">
        <v>6.16</v>
      </c>
      <c r="D988" s="12" t="s">
        <v>8337</v>
      </c>
      <c r="E988" s="12" t="s">
        <v>8337</v>
      </c>
      <c r="F988" s="12" t="s">
        <v>8337</v>
      </c>
      <c r="G988" s="12" t="s">
        <v>2387</v>
      </c>
      <c r="H988" s="12" t="s">
        <v>8337</v>
      </c>
      <c r="I988" s="19">
        <f>IF(G988="No major surgery",0,G988)</f>
        <v>0</v>
      </c>
      <c r="J988" s="21" t="str" cm="1">
        <f t="array" ref="J988">_xlfn.IFS(B988&lt;18.5,"Under Weight",B988&lt;=24.9,"Normal Weight",B988&lt;=29.999,"Over Weight",B988&gt;=30,"Obesity")</f>
        <v>Obesity</v>
      </c>
      <c r="K988" s="7" t="str" cm="1">
        <f t="array" ref="K988">_xlfn.IFS(C988&lt;5.7,"Normal",C988&lt;=6.4,"Prediabetes",C988&gt;6.4,"Diabetes")</f>
        <v>Prediabetes</v>
      </c>
    </row>
    <row r="989" spans="1:11">
      <c r="A989" s="12" t="s">
        <v>1029</v>
      </c>
      <c r="B989" s="12">
        <v>30.03</v>
      </c>
      <c r="C989" s="20">
        <v>6.41</v>
      </c>
      <c r="D989" s="12" t="s">
        <v>8337</v>
      </c>
      <c r="E989" s="12" t="s">
        <v>8337</v>
      </c>
      <c r="F989" s="12" t="s">
        <v>8337</v>
      </c>
      <c r="G989" s="12" t="s">
        <v>2387</v>
      </c>
      <c r="H989" s="12" t="s">
        <v>8337</v>
      </c>
      <c r="I989" s="19">
        <f>IF(G989="No major surgery",0,G989)</f>
        <v>0</v>
      </c>
      <c r="J989" s="21" t="str" cm="1">
        <f t="array" ref="J989">_xlfn.IFS(B989&lt;18.5,"Under Weight",B989&lt;=24.9,"Normal Weight",B989&lt;=29.999,"Over Weight",B989&gt;=30,"Obesity")</f>
        <v>Obesity</v>
      </c>
      <c r="K989" s="7" t="str" cm="1">
        <f t="array" ref="K989">_xlfn.IFS(C989&lt;5.7,"Normal",C989&lt;=6.4,"Prediabetes",C989&gt;6.4,"Diabetes")</f>
        <v>Diabetes</v>
      </c>
    </row>
    <row r="990" spans="1:11">
      <c r="A990" s="12" t="s">
        <v>1030</v>
      </c>
      <c r="B990" s="12">
        <v>33.479999999999997</v>
      </c>
      <c r="C990" s="20">
        <v>8.94</v>
      </c>
      <c r="D990" s="12" t="s">
        <v>8337</v>
      </c>
      <c r="E990" s="12" t="s">
        <v>8337</v>
      </c>
      <c r="F990" s="12" t="s">
        <v>8337</v>
      </c>
      <c r="G990" s="12" t="s">
        <v>2387</v>
      </c>
      <c r="H990" s="12" t="s">
        <v>8337</v>
      </c>
      <c r="I990" s="19">
        <f>IF(G990="No major surgery",0,G990)</f>
        <v>0</v>
      </c>
      <c r="J990" s="21" t="str" cm="1">
        <f t="array" ref="J990">_xlfn.IFS(B990&lt;18.5,"Under Weight",B990&lt;=24.9,"Normal Weight",B990&lt;=29.999,"Over Weight",B990&gt;=30,"Obesity")</f>
        <v>Obesity</v>
      </c>
      <c r="K990" s="7" t="str" cm="1">
        <f t="array" ref="K990">_xlfn.IFS(C990&lt;5.7,"Normal",C990&lt;=6.4,"Prediabetes",C990&gt;6.4,"Diabetes")</f>
        <v>Diabetes</v>
      </c>
    </row>
    <row r="991" spans="1:11">
      <c r="A991" s="12" t="s">
        <v>1031</v>
      </c>
      <c r="B991" s="12">
        <v>29.73</v>
      </c>
      <c r="C991" s="20">
        <v>7.22</v>
      </c>
      <c r="D991" s="12" t="s">
        <v>8337</v>
      </c>
      <c r="E991" s="12" t="s">
        <v>8337</v>
      </c>
      <c r="F991" s="12" t="s">
        <v>8337</v>
      </c>
      <c r="G991" s="12" t="s">
        <v>2387</v>
      </c>
      <c r="H991" s="12" t="s">
        <v>8338</v>
      </c>
      <c r="I991" s="19">
        <f>IF(G991="No major surgery",0,G991)</f>
        <v>0</v>
      </c>
      <c r="J991" s="21" t="str" cm="1">
        <f t="array" ref="J991">_xlfn.IFS(B991&lt;18.5,"Under Weight",B991&lt;=24.9,"Normal Weight",B991&lt;=29.999,"Over Weight",B991&gt;=30,"Obesity")</f>
        <v>Over Weight</v>
      </c>
      <c r="K991" s="7" t="str" cm="1">
        <f t="array" ref="K991">_xlfn.IFS(C991&lt;5.7,"Normal",C991&lt;=6.4,"Prediabetes",C991&gt;6.4,"Diabetes")</f>
        <v>Diabetes</v>
      </c>
    </row>
    <row r="992" spans="1:11">
      <c r="A992" s="12" t="s">
        <v>1032</v>
      </c>
      <c r="B992" s="12">
        <v>16.510000000000002</v>
      </c>
      <c r="C992" s="20">
        <v>4.42</v>
      </c>
      <c r="D992" s="12" t="s">
        <v>8338</v>
      </c>
      <c r="E992" s="12" t="s">
        <v>8337</v>
      </c>
      <c r="F992" s="12" t="s">
        <v>8338</v>
      </c>
      <c r="G992" s="12">
        <v>1</v>
      </c>
      <c r="H992" s="12" t="s">
        <v>8337</v>
      </c>
      <c r="I992" s="19">
        <f>IF(G992="No major surgery",0,G992)</f>
        <v>1</v>
      </c>
      <c r="J992" s="21" t="str" cm="1">
        <f t="array" ref="J992">_xlfn.IFS(B992&lt;18.5,"Under Weight",B992&lt;=24.9,"Normal Weight",B992&lt;=29.999,"Over Weight",B992&gt;=30,"Obesity")</f>
        <v>Under Weight</v>
      </c>
      <c r="K992" s="7" t="str" cm="1">
        <f t="array" ref="K992">_xlfn.IFS(C992&lt;5.7,"Normal",C992&lt;=6.4,"Prediabetes",C992&gt;6.4,"Diabetes")</f>
        <v>Normal</v>
      </c>
    </row>
    <row r="993" spans="1:11">
      <c r="A993" s="12" t="s">
        <v>1033</v>
      </c>
      <c r="B993" s="12">
        <v>33.155000000000001</v>
      </c>
      <c r="C993" s="20">
        <v>5.3</v>
      </c>
      <c r="D993" s="12" t="s">
        <v>8338</v>
      </c>
      <c r="E993" s="12" t="s">
        <v>8337</v>
      </c>
      <c r="F993" s="12" t="s">
        <v>8337</v>
      </c>
      <c r="G993" s="12">
        <v>1</v>
      </c>
      <c r="H993" s="12" t="s">
        <v>8337</v>
      </c>
      <c r="I993" s="19">
        <f>IF(G993="No major surgery",0,G993)</f>
        <v>1</v>
      </c>
      <c r="J993" s="21" t="str" cm="1">
        <f t="array" ref="J993">_xlfn.IFS(B993&lt;18.5,"Under Weight",B993&lt;=24.9,"Normal Weight",B993&lt;=29.999,"Over Weight",B993&gt;=30,"Obesity")</f>
        <v>Obesity</v>
      </c>
      <c r="K993" s="7" t="str" cm="1">
        <f t="array" ref="K993">_xlfn.IFS(C993&lt;5.7,"Normal",C993&lt;=6.4,"Prediabetes",C993&gt;6.4,"Diabetes")</f>
        <v>Normal</v>
      </c>
    </row>
    <row r="994" spans="1:11">
      <c r="A994" s="12" t="s">
        <v>1034</v>
      </c>
      <c r="B994" s="12">
        <v>37.29</v>
      </c>
      <c r="C994" s="20">
        <v>4.6399999999999997</v>
      </c>
      <c r="D994" s="12" t="s">
        <v>8337</v>
      </c>
      <c r="E994" s="12" t="s">
        <v>8337</v>
      </c>
      <c r="F994" s="12" t="s">
        <v>8338</v>
      </c>
      <c r="G994" s="12">
        <v>1</v>
      </c>
      <c r="H994" s="12" t="s">
        <v>8337</v>
      </c>
      <c r="I994" s="19">
        <f>IF(G994="No major surgery",0,G994)</f>
        <v>1</v>
      </c>
      <c r="J994" s="21" t="str" cm="1">
        <f t="array" ref="J994">_xlfn.IFS(B994&lt;18.5,"Under Weight",B994&lt;=24.9,"Normal Weight",B994&lt;=29.999,"Over Weight",B994&gt;=30,"Obesity")</f>
        <v>Obesity</v>
      </c>
      <c r="K994" s="7" t="str" cm="1">
        <f t="array" ref="K994">_xlfn.IFS(C994&lt;5.7,"Normal",C994&lt;=6.4,"Prediabetes",C994&gt;6.4,"Diabetes")</f>
        <v>Normal</v>
      </c>
    </row>
    <row r="995" spans="1:11">
      <c r="A995" s="12" t="s">
        <v>1035</v>
      </c>
      <c r="B995" s="12">
        <v>20.23</v>
      </c>
      <c r="C995" s="20">
        <v>6.16</v>
      </c>
      <c r="D995" s="12" t="s">
        <v>8338</v>
      </c>
      <c r="E995" s="12" t="s">
        <v>8337</v>
      </c>
      <c r="F995" s="12" t="s">
        <v>8337</v>
      </c>
      <c r="G995" s="12">
        <v>1</v>
      </c>
      <c r="H995" s="12" t="s">
        <v>8337</v>
      </c>
      <c r="I995" s="19">
        <f>IF(G995="No major surgery",0,G995)</f>
        <v>1</v>
      </c>
      <c r="J995" s="21" t="str" cm="1">
        <f t="array" ref="J995">_xlfn.IFS(B995&lt;18.5,"Under Weight",B995&lt;=24.9,"Normal Weight",B995&lt;=29.999,"Over Weight",B995&gt;=30,"Obesity")</f>
        <v>Normal Weight</v>
      </c>
      <c r="K995" s="7" t="str" cm="1">
        <f t="array" ref="K995">_xlfn.IFS(C995&lt;5.7,"Normal",C995&lt;=6.4,"Prediabetes",C995&gt;6.4,"Diabetes")</f>
        <v>Prediabetes</v>
      </c>
    </row>
    <row r="996" spans="1:11">
      <c r="A996" s="12" t="s">
        <v>1036</v>
      </c>
      <c r="B996" s="12">
        <v>28.975000000000001</v>
      </c>
      <c r="C996" s="20">
        <v>4.12</v>
      </c>
      <c r="D996" s="12" t="s">
        <v>8337</v>
      </c>
      <c r="E996" s="12" t="s">
        <v>8337</v>
      </c>
      <c r="F996" s="12" t="s">
        <v>8338</v>
      </c>
      <c r="G996" s="12">
        <v>1</v>
      </c>
      <c r="H996" s="12" t="s">
        <v>8337</v>
      </c>
      <c r="I996" s="19">
        <f>IF(G996="No major surgery",0,G996)</f>
        <v>1</v>
      </c>
      <c r="J996" s="21" t="str" cm="1">
        <f t="array" ref="J996">_xlfn.IFS(B996&lt;18.5,"Under Weight",B996&lt;=24.9,"Normal Weight",B996&lt;=29.999,"Over Weight",B996&gt;=30,"Obesity")</f>
        <v>Over Weight</v>
      </c>
      <c r="K996" s="7" t="str" cm="1">
        <f t="array" ref="K996">_xlfn.IFS(C996&lt;5.7,"Normal",C996&lt;=6.4,"Prediabetes",C996&gt;6.4,"Diabetes")</f>
        <v>Normal</v>
      </c>
    </row>
    <row r="997" spans="1:11">
      <c r="A997" s="12" t="s">
        <v>1037</v>
      </c>
      <c r="B997" s="12">
        <v>16.420000000000002</v>
      </c>
      <c r="C997" s="20">
        <v>5.77</v>
      </c>
      <c r="D997" s="12" t="s">
        <v>8338</v>
      </c>
      <c r="E997" s="12" t="s">
        <v>8337</v>
      </c>
      <c r="F997" s="12" t="s">
        <v>8338</v>
      </c>
      <c r="G997" s="12">
        <v>1</v>
      </c>
      <c r="H997" s="12" t="s">
        <v>8337</v>
      </c>
      <c r="I997" s="19">
        <f>IF(G997="No major surgery",0,G997)</f>
        <v>1</v>
      </c>
      <c r="J997" s="21" t="str" cm="1">
        <f t="array" ref="J997">_xlfn.IFS(B997&lt;18.5,"Under Weight",B997&lt;=24.9,"Normal Weight",B997&lt;=29.999,"Over Weight",B997&gt;=30,"Obesity")</f>
        <v>Under Weight</v>
      </c>
      <c r="K997" s="7" t="str" cm="1">
        <f t="array" ref="K997">_xlfn.IFS(C997&lt;5.7,"Normal",C997&lt;=6.4,"Prediabetes",C997&gt;6.4,"Diabetes")</f>
        <v>Prediabetes</v>
      </c>
    </row>
    <row r="998" spans="1:11">
      <c r="A998" s="12" t="s">
        <v>1038</v>
      </c>
      <c r="B998" s="12">
        <v>17.559999999999999</v>
      </c>
      <c r="C998" s="20">
        <v>6.2</v>
      </c>
      <c r="D998" s="12" t="s">
        <v>8337</v>
      </c>
      <c r="E998" s="12" t="s">
        <v>8337</v>
      </c>
      <c r="F998" s="12" t="s">
        <v>8337</v>
      </c>
      <c r="G998" s="12">
        <v>1</v>
      </c>
      <c r="H998" s="12" t="s">
        <v>8337</v>
      </c>
      <c r="I998" s="19">
        <f>IF(G998="No major surgery",0,G998)</f>
        <v>1</v>
      </c>
      <c r="J998" s="21" t="str" cm="1">
        <f t="array" ref="J998">_xlfn.IFS(B998&lt;18.5,"Under Weight",B998&lt;=24.9,"Normal Weight",B998&lt;=29.999,"Over Weight",B998&gt;=30,"Obesity")</f>
        <v>Under Weight</v>
      </c>
      <c r="K998" s="7" t="str" cm="1">
        <f t="array" ref="K998">_xlfn.IFS(C998&lt;5.7,"Normal",C998&lt;=6.4,"Prediabetes",C998&gt;6.4,"Diabetes")</f>
        <v>Prediabetes</v>
      </c>
    </row>
    <row r="999" spans="1:11">
      <c r="A999" s="12" t="s">
        <v>1039</v>
      </c>
      <c r="B999" s="12">
        <v>24.13</v>
      </c>
      <c r="C999" s="20">
        <v>4.3899999999999997</v>
      </c>
      <c r="D999" s="12" t="s">
        <v>8337</v>
      </c>
      <c r="E999" s="12" t="s">
        <v>8337</v>
      </c>
      <c r="F999" s="12" t="s">
        <v>8337</v>
      </c>
      <c r="G999" s="12">
        <v>1</v>
      </c>
      <c r="H999" s="12" t="s">
        <v>8337</v>
      </c>
      <c r="I999" s="19">
        <f>IF(G999="No major surgery",0,G999)</f>
        <v>1</v>
      </c>
      <c r="J999" s="21" t="str" cm="1">
        <f t="array" ref="J999">_xlfn.IFS(B999&lt;18.5,"Under Weight",B999&lt;=24.9,"Normal Weight",B999&lt;=29.999,"Over Weight",B999&gt;=30,"Obesity")</f>
        <v>Normal Weight</v>
      </c>
      <c r="K999" s="7" t="str" cm="1">
        <f t="array" ref="K999">_xlfn.IFS(C999&lt;5.7,"Normal",C999&lt;=6.4,"Prediabetes",C999&gt;6.4,"Diabetes")</f>
        <v>Normal</v>
      </c>
    </row>
    <row r="1000" spans="1:11">
      <c r="A1000" s="12" t="s">
        <v>1040</v>
      </c>
      <c r="B1000" s="12">
        <v>19.95</v>
      </c>
      <c r="C1000" s="20">
        <v>5.13</v>
      </c>
      <c r="D1000" s="12" t="s">
        <v>8337</v>
      </c>
      <c r="E1000" s="12" t="s">
        <v>8338</v>
      </c>
      <c r="F1000" s="12" t="s">
        <v>8337</v>
      </c>
      <c r="G1000" s="12">
        <v>2</v>
      </c>
      <c r="H1000" s="12" t="s">
        <v>8337</v>
      </c>
      <c r="I1000" s="19">
        <f>IF(G1000="No major surgery",0,G1000)</f>
        <v>2</v>
      </c>
      <c r="J1000" s="21" t="str" cm="1">
        <f t="array" ref="J1000">_xlfn.IFS(B1000&lt;18.5,"Under Weight",B1000&lt;=24.9,"Normal Weight",B1000&lt;=29.999,"Over Weight",B1000&gt;=30,"Obesity")</f>
        <v>Normal Weight</v>
      </c>
      <c r="K1000" s="7" t="str" cm="1">
        <f t="array" ref="K1000">_xlfn.IFS(C1000&lt;5.7,"Normal",C1000&lt;=6.4,"Prediabetes",C1000&gt;6.4,"Diabetes")</f>
        <v>Normal</v>
      </c>
    </row>
    <row r="1001" spans="1:11">
      <c r="A1001" s="12" t="s">
        <v>1041</v>
      </c>
      <c r="B1001" s="12">
        <v>21.24</v>
      </c>
      <c r="C1001" s="20">
        <v>4.49</v>
      </c>
      <c r="D1001" s="12" t="s">
        <v>8337</v>
      </c>
      <c r="E1001" s="12" t="s">
        <v>8337</v>
      </c>
      <c r="F1001" s="12" t="s">
        <v>8337</v>
      </c>
      <c r="G1001" s="12" t="s">
        <v>2387</v>
      </c>
      <c r="H1001" s="12" t="s">
        <v>8337</v>
      </c>
      <c r="I1001" s="19">
        <f>IF(G1001="No major surgery",0,G1001)</f>
        <v>0</v>
      </c>
      <c r="J1001" s="21" t="str" cm="1">
        <f t="array" ref="J1001">_xlfn.IFS(B1001&lt;18.5,"Under Weight",B1001&lt;=24.9,"Normal Weight",B1001&lt;=29.999,"Over Weight",B1001&gt;=30,"Obesity")</f>
        <v>Normal Weight</v>
      </c>
      <c r="K1001" s="7" t="str" cm="1">
        <f t="array" ref="K1001">_xlfn.IFS(C1001&lt;5.7,"Normal",C1001&lt;=6.4,"Prediabetes",C1001&gt;6.4,"Diabetes")</f>
        <v>Normal</v>
      </c>
    </row>
    <row r="1002" spans="1:11">
      <c r="A1002" s="12" t="s">
        <v>1042</v>
      </c>
      <c r="B1002" s="12">
        <v>36.954999999999998</v>
      </c>
      <c r="C1002" s="20">
        <v>4.72</v>
      </c>
      <c r="D1002" s="12" t="s">
        <v>8338</v>
      </c>
      <c r="E1002" s="12" t="s">
        <v>8337</v>
      </c>
      <c r="F1002" s="12" t="s">
        <v>8337</v>
      </c>
      <c r="G1002" s="12">
        <v>1</v>
      </c>
      <c r="H1002" s="12" t="s">
        <v>8338</v>
      </c>
      <c r="I1002" s="19">
        <f>IF(G1002="No major surgery",0,G1002)</f>
        <v>1</v>
      </c>
      <c r="J1002" s="21" t="str" cm="1">
        <f t="array" ref="J1002">_xlfn.IFS(B1002&lt;18.5,"Under Weight",B1002&lt;=24.9,"Normal Weight",B1002&lt;=29.999,"Over Weight",B1002&gt;=30,"Obesity")</f>
        <v>Obesity</v>
      </c>
      <c r="K1002" s="7" t="str" cm="1">
        <f t="array" ref="K1002">_xlfn.IFS(C1002&lt;5.7,"Normal",C1002&lt;=6.4,"Prediabetes",C1002&gt;6.4,"Diabetes")</f>
        <v>Normal</v>
      </c>
    </row>
    <row r="1003" spans="1:11">
      <c r="A1003" s="12" t="s">
        <v>1043</v>
      </c>
      <c r="B1003" s="12">
        <v>34.700000000000003</v>
      </c>
      <c r="C1003" s="20">
        <v>4.37</v>
      </c>
      <c r="D1003" s="12" t="s">
        <v>8337</v>
      </c>
      <c r="E1003" s="12" t="s">
        <v>8337</v>
      </c>
      <c r="F1003" s="12" t="s">
        <v>8338</v>
      </c>
      <c r="G1003" s="12">
        <v>1</v>
      </c>
      <c r="H1003" s="12" t="s">
        <v>8338</v>
      </c>
      <c r="I1003" s="19">
        <f>IF(G1003="No major surgery",0,G1003)</f>
        <v>1</v>
      </c>
      <c r="J1003" s="21" t="str" cm="1">
        <f t="array" ref="J1003">_xlfn.IFS(B1003&lt;18.5,"Under Weight",B1003&lt;=24.9,"Normal Weight",B1003&lt;=29.999,"Over Weight",B1003&gt;=30,"Obesity")</f>
        <v>Obesity</v>
      </c>
      <c r="K1003" s="7" t="str" cm="1">
        <f t="array" ref="K1003">_xlfn.IFS(C1003&lt;5.7,"Normal",C1003&lt;=6.4,"Prediabetes",C1003&gt;6.4,"Diabetes")</f>
        <v>Normal</v>
      </c>
    </row>
    <row r="1004" spans="1:11">
      <c r="A1004" s="12" t="s">
        <v>1044</v>
      </c>
      <c r="B1004" s="12">
        <v>44.22</v>
      </c>
      <c r="C1004" s="20">
        <v>6.35</v>
      </c>
      <c r="D1004" s="12" t="s">
        <v>8337</v>
      </c>
      <c r="E1004" s="12" t="s">
        <v>8337</v>
      </c>
      <c r="F1004" s="12" t="s">
        <v>8337</v>
      </c>
      <c r="G1004" s="12" t="s">
        <v>2387</v>
      </c>
      <c r="H1004" s="12" t="s">
        <v>8337</v>
      </c>
      <c r="I1004" s="19">
        <f>IF(G1004="No major surgery",0,G1004)</f>
        <v>0</v>
      </c>
      <c r="J1004" s="21" t="str" cm="1">
        <f t="array" ref="J1004">_xlfn.IFS(B1004&lt;18.5,"Under Weight",B1004&lt;=24.9,"Normal Weight",B1004&lt;=29.999,"Over Weight",B1004&gt;=30,"Obesity")</f>
        <v>Obesity</v>
      </c>
      <c r="K1004" s="7" t="str" cm="1">
        <f t="array" ref="K1004">_xlfn.IFS(C1004&lt;5.7,"Normal",C1004&lt;=6.4,"Prediabetes",C1004&gt;6.4,"Diabetes")</f>
        <v>Prediabetes</v>
      </c>
    </row>
    <row r="1005" spans="1:11">
      <c r="A1005" s="12" t="s">
        <v>1045</v>
      </c>
      <c r="B1005" s="12">
        <v>41.1</v>
      </c>
      <c r="C1005" s="20">
        <v>5.79</v>
      </c>
      <c r="D1005" s="12" t="s">
        <v>8337</v>
      </c>
      <c r="E1005" s="12" t="s">
        <v>8337</v>
      </c>
      <c r="F1005" s="12" t="s">
        <v>8337</v>
      </c>
      <c r="G1005" s="12" t="s">
        <v>2387</v>
      </c>
      <c r="H1005" s="12" t="s">
        <v>8337</v>
      </c>
      <c r="I1005" s="19">
        <f>IF(G1005="No major surgery",0,G1005)</f>
        <v>0</v>
      </c>
      <c r="J1005" s="21" t="str" cm="1">
        <f t="array" ref="J1005">_xlfn.IFS(B1005&lt;18.5,"Under Weight",B1005&lt;=24.9,"Normal Weight",B1005&lt;=29.999,"Over Weight",B1005&gt;=30,"Obesity")</f>
        <v>Obesity</v>
      </c>
      <c r="K1005" s="7" t="str" cm="1">
        <f t="array" ref="K1005">_xlfn.IFS(C1005&lt;5.7,"Normal",C1005&lt;=6.4,"Prediabetes",C1005&gt;6.4,"Diabetes")</f>
        <v>Prediabetes</v>
      </c>
    </row>
    <row r="1006" spans="1:11">
      <c r="A1006" s="12" t="s">
        <v>1046</v>
      </c>
      <c r="B1006" s="12">
        <v>34.200000000000003</v>
      </c>
      <c r="C1006" s="20">
        <v>4.78</v>
      </c>
      <c r="D1006" s="12" t="s">
        <v>8338</v>
      </c>
      <c r="E1006" s="12" t="s">
        <v>8337</v>
      </c>
      <c r="F1006" s="12" t="s">
        <v>8337</v>
      </c>
      <c r="G1006" s="12" t="s">
        <v>2387</v>
      </c>
      <c r="H1006" s="12" t="s">
        <v>8337</v>
      </c>
      <c r="I1006" s="19">
        <f>IF(G1006="No major surgery",0,G1006)</f>
        <v>0</v>
      </c>
      <c r="J1006" s="21" t="str" cm="1">
        <f t="array" ref="J1006">_xlfn.IFS(B1006&lt;18.5,"Under Weight",B1006&lt;=24.9,"Normal Weight",B1006&lt;=29.999,"Over Weight",B1006&gt;=30,"Obesity")</f>
        <v>Obesity</v>
      </c>
      <c r="K1006" s="7" t="str" cm="1">
        <f t="array" ref="K1006">_xlfn.IFS(C1006&lt;5.7,"Normal",C1006&lt;=6.4,"Prediabetes",C1006&gt;6.4,"Diabetes")</f>
        <v>Normal</v>
      </c>
    </row>
    <row r="1007" spans="1:11">
      <c r="A1007" s="12" t="s">
        <v>1047</v>
      </c>
      <c r="B1007" s="12">
        <v>29.92</v>
      </c>
      <c r="C1007" s="20">
        <v>6.02</v>
      </c>
      <c r="D1007" s="12" t="s">
        <v>8338</v>
      </c>
      <c r="E1007" s="12" t="s">
        <v>8337</v>
      </c>
      <c r="F1007" s="12" t="s">
        <v>8337</v>
      </c>
      <c r="G1007" s="12" t="s">
        <v>2387</v>
      </c>
      <c r="H1007" s="12" t="s">
        <v>8337</v>
      </c>
      <c r="I1007" s="19">
        <f>IF(G1007="No major surgery",0,G1007)</f>
        <v>0</v>
      </c>
      <c r="J1007" s="21" t="str" cm="1">
        <f t="array" ref="J1007">_xlfn.IFS(B1007&lt;18.5,"Under Weight",B1007&lt;=24.9,"Normal Weight",B1007&lt;=29.999,"Over Weight",B1007&gt;=30,"Obesity")</f>
        <v>Over Weight</v>
      </c>
      <c r="K1007" s="7" t="str" cm="1">
        <f t="array" ref="K1007">_xlfn.IFS(C1007&lt;5.7,"Normal",C1007&lt;=6.4,"Prediabetes",C1007&gt;6.4,"Diabetes")</f>
        <v>Prediabetes</v>
      </c>
    </row>
    <row r="1008" spans="1:11">
      <c r="A1008" s="12" t="s">
        <v>1048</v>
      </c>
      <c r="B1008" s="12">
        <v>28.93</v>
      </c>
      <c r="C1008" s="20">
        <v>4.4400000000000004</v>
      </c>
      <c r="D1008" s="12" t="s">
        <v>8337</v>
      </c>
      <c r="E1008" s="12" t="s">
        <v>8337</v>
      </c>
      <c r="F1008" s="12" t="s">
        <v>8337</v>
      </c>
      <c r="G1008" s="12" t="s">
        <v>2387</v>
      </c>
      <c r="H1008" s="12" t="s">
        <v>8337</v>
      </c>
      <c r="I1008" s="19">
        <f>IF(G1008="No major surgery",0,G1008)</f>
        <v>0</v>
      </c>
      <c r="J1008" s="21" t="str" cm="1">
        <f t="array" ref="J1008">_xlfn.IFS(B1008&lt;18.5,"Under Weight",B1008&lt;=24.9,"Normal Weight",B1008&lt;=29.999,"Over Weight",B1008&gt;=30,"Obesity")</f>
        <v>Over Weight</v>
      </c>
      <c r="K1008" s="7" t="str" cm="1">
        <f t="array" ref="K1008">_xlfn.IFS(C1008&lt;5.7,"Normal",C1008&lt;=6.4,"Prediabetes",C1008&gt;6.4,"Diabetes")</f>
        <v>Normal</v>
      </c>
    </row>
    <row r="1009" spans="1:11">
      <c r="A1009" s="12" t="s">
        <v>1049</v>
      </c>
      <c r="B1009" s="12">
        <v>31.254999999999999</v>
      </c>
      <c r="C1009" s="20">
        <v>5.84</v>
      </c>
      <c r="D1009" s="12" t="s">
        <v>8338</v>
      </c>
      <c r="E1009" s="12" t="s">
        <v>8337</v>
      </c>
      <c r="F1009" s="12" t="s">
        <v>8337</v>
      </c>
      <c r="G1009" s="12">
        <v>1</v>
      </c>
      <c r="H1009" s="12" t="s">
        <v>8337</v>
      </c>
      <c r="I1009" s="19">
        <f>IF(G1009="No major surgery",0,G1009)</f>
        <v>1</v>
      </c>
      <c r="J1009" s="21" t="str" cm="1">
        <f t="array" ref="J1009">_xlfn.IFS(B1009&lt;18.5,"Under Weight",B1009&lt;=24.9,"Normal Weight",B1009&lt;=29.999,"Over Weight",B1009&gt;=30,"Obesity")</f>
        <v>Obesity</v>
      </c>
      <c r="K1009" s="7" t="str" cm="1">
        <f t="array" ref="K1009">_xlfn.IFS(C1009&lt;5.7,"Normal",C1009&lt;=6.4,"Prediabetes",C1009&gt;6.4,"Diabetes")</f>
        <v>Prediabetes</v>
      </c>
    </row>
    <row r="1010" spans="1:11">
      <c r="A1010" s="12" t="s">
        <v>1050</v>
      </c>
      <c r="B1010" s="12">
        <v>29.83</v>
      </c>
      <c r="C1010" s="20">
        <v>5.39</v>
      </c>
      <c r="D1010" s="12" t="s">
        <v>8337</v>
      </c>
      <c r="E1010" s="12" t="s">
        <v>8337</v>
      </c>
      <c r="F1010" s="12" t="s">
        <v>8337</v>
      </c>
      <c r="G1010" s="12" t="s">
        <v>2387</v>
      </c>
      <c r="H1010" s="12" t="s">
        <v>8337</v>
      </c>
      <c r="I1010" s="19">
        <f>IF(G1010="No major surgery",0,G1010)</f>
        <v>0</v>
      </c>
      <c r="J1010" s="21" t="str" cm="1">
        <f t="array" ref="J1010">_xlfn.IFS(B1010&lt;18.5,"Under Weight",B1010&lt;=24.9,"Normal Weight",B1010&lt;=29.999,"Over Weight",B1010&gt;=30,"Obesity")</f>
        <v>Over Weight</v>
      </c>
      <c r="K1010" s="7" t="str" cm="1">
        <f t="array" ref="K1010">_xlfn.IFS(C1010&lt;5.7,"Normal",C1010&lt;=6.4,"Prediabetes",C1010&gt;6.4,"Diabetes")</f>
        <v>Normal</v>
      </c>
    </row>
    <row r="1011" spans="1:11">
      <c r="A1011" s="12" t="s">
        <v>1051</v>
      </c>
      <c r="B1011" s="12">
        <v>29.59</v>
      </c>
      <c r="C1011" s="20">
        <v>6.16</v>
      </c>
      <c r="D1011" s="12" t="s">
        <v>8337</v>
      </c>
      <c r="E1011" s="12" t="s">
        <v>8337</v>
      </c>
      <c r="F1011" s="12" t="s">
        <v>8338</v>
      </c>
      <c r="G1011" s="12">
        <v>1</v>
      </c>
      <c r="H1011" s="12" t="s">
        <v>8337</v>
      </c>
      <c r="I1011" s="19">
        <f>IF(G1011="No major surgery",0,G1011)</f>
        <v>1</v>
      </c>
      <c r="J1011" s="21" t="str" cm="1">
        <f t="array" ref="J1011">_xlfn.IFS(B1011&lt;18.5,"Under Weight",B1011&lt;=24.9,"Normal Weight",B1011&lt;=29.999,"Over Weight",B1011&gt;=30,"Obesity")</f>
        <v>Over Weight</v>
      </c>
      <c r="K1011" s="7" t="str" cm="1">
        <f t="array" ref="K1011">_xlfn.IFS(C1011&lt;5.7,"Normal",C1011&lt;=6.4,"Prediabetes",C1011&gt;6.4,"Diabetes")</f>
        <v>Prediabetes</v>
      </c>
    </row>
    <row r="1012" spans="1:11">
      <c r="A1012" s="12" t="s">
        <v>1052</v>
      </c>
      <c r="B1012" s="12">
        <v>31.16</v>
      </c>
      <c r="C1012" s="20">
        <v>4.49</v>
      </c>
      <c r="D1012" s="12" t="s">
        <v>8337</v>
      </c>
      <c r="E1012" s="12" t="s">
        <v>8337</v>
      </c>
      <c r="F1012" s="12" t="s">
        <v>8338</v>
      </c>
      <c r="G1012" s="12">
        <v>1</v>
      </c>
      <c r="H1012" s="12" t="s">
        <v>8337</v>
      </c>
      <c r="I1012" s="19">
        <f>IF(G1012="No major surgery",0,G1012)</f>
        <v>1</v>
      </c>
      <c r="J1012" s="21" t="str" cm="1">
        <f t="array" ref="J1012">_xlfn.IFS(B1012&lt;18.5,"Under Weight",B1012&lt;=24.9,"Normal Weight",B1012&lt;=29.999,"Over Weight",B1012&gt;=30,"Obesity")</f>
        <v>Obesity</v>
      </c>
      <c r="K1012" s="7" t="str" cm="1">
        <f t="array" ref="K1012">_xlfn.IFS(C1012&lt;5.7,"Normal",C1012&lt;=6.4,"Prediabetes",C1012&gt;6.4,"Diabetes")</f>
        <v>Normal</v>
      </c>
    </row>
    <row r="1013" spans="1:11">
      <c r="A1013" s="12" t="s">
        <v>1053</v>
      </c>
      <c r="B1013" s="12">
        <v>34.21</v>
      </c>
      <c r="C1013" s="20">
        <v>4.4800000000000004</v>
      </c>
      <c r="D1013" s="12" t="s">
        <v>8338</v>
      </c>
      <c r="E1013" s="12" t="s">
        <v>8337</v>
      </c>
      <c r="F1013" s="12" t="s">
        <v>8337</v>
      </c>
      <c r="G1013" s="12">
        <v>1</v>
      </c>
      <c r="H1013" s="12" t="s">
        <v>8337</v>
      </c>
      <c r="I1013" s="19">
        <f>IF(G1013="No major surgery",0,G1013)</f>
        <v>1</v>
      </c>
      <c r="J1013" s="21" t="str" cm="1">
        <f t="array" ref="J1013">_xlfn.IFS(B1013&lt;18.5,"Under Weight",B1013&lt;=24.9,"Normal Weight",B1013&lt;=29.999,"Over Weight",B1013&gt;=30,"Obesity")</f>
        <v>Obesity</v>
      </c>
      <c r="K1013" s="7" t="str" cm="1">
        <f t="array" ref="K1013">_xlfn.IFS(C1013&lt;5.7,"Normal",C1013&lt;=6.4,"Prediabetes",C1013&gt;6.4,"Diabetes")</f>
        <v>Normal</v>
      </c>
    </row>
    <row r="1014" spans="1:11">
      <c r="A1014" s="12" t="s">
        <v>1054</v>
      </c>
      <c r="B1014" s="12">
        <v>38.28</v>
      </c>
      <c r="C1014" s="20">
        <v>11.56</v>
      </c>
      <c r="D1014" s="12" t="s">
        <v>8338</v>
      </c>
      <c r="E1014" s="12" t="s">
        <v>8337</v>
      </c>
      <c r="F1014" s="12" t="s">
        <v>8337</v>
      </c>
      <c r="G1014" s="12">
        <v>1</v>
      </c>
      <c r="H1014" s="12" t="s">
        <v>8338</v>
      </c>
      <c r="I1014" s="19">
        <f>IF(G1014="No major surgery",0,G1014)</f>
        <v>1</v>
      </c>
      <c r="J1014" s="21" t="str" cm="1">
        <f t="array" ref="J1014">_xlfn.IFS(B1014&lt;18.5,"Under Weight",B1014&lt;=24.9,"Normal Weight",B1014&lt;=29.999,"Over Weight",B1014&gt;=30,"Obesity")</f>
        <v>Obesity</v>
      </c>
      <c r="K1014" s="7" t="str" cm="1">
        <f t="array" ref="K1014">_xlfn.IFS(C1014&lt;5.7,"Normal",C1014&lt;=6.4,"Prediabetes",C1014&gt;6.4,"Diabetes")</f>
        <v>Diabetes</v>
      </c>
    </row>
    <row r="1015" spans="1:11">
      <c r="A1015" s="12" t="s">
        <v>1055</v>
      </c>
      <c r="B1015" s="12">
        <v>34.86</v>
      </c>
      <c r="C1015" s="20">
        <v>10.97</v>
      </c>
      <c r="D1015" s="12" t="s">
        <v>8337</v>
      </c>
      <c r="E1015" s="12" t="s">
        <v>8337</v>
      </c>
      <c r="F1015" s="12" t="s">
        <v>8337</v>
      </c>
      <c r="G1015" s="12" t="s">
        <v>2387</v>
      </c>
      <c r="H1015" s="12" t="s">
        <v>8337</v>
      </c>
      <c r="I1015" s="19">
        <f>IF(G1015="No major surgery",0,G1015)</f>
        <v>0</v>
      </c>
      <c r="J1015" s="21" t="str" cm="1">
        <f t="array" ref="J1015">_xlfn.IFS(B1015&lt;18.5,"Under Weight",B1015&lt;=24.9,"Normal Weight",B1015&lt;=29.999,"Over Weight",B1015&gt;=30,"Obesity")</f>
        <v>Obesity</v>
      </c>
      <c r="K1015" s="7" t="str" cm="1">
        <f t="array" ref="K1015">_xlfn.IFS(C1015&lt;5.7,"Normal",C1015&lt;=6.4,"Prediabetes",C1015&gt;6.4,"Diabetes")</f>
        <v>Diabetes</v>
      </c>
    </row>
    <row r="1016" spans="1:11">
      <c r="A1016" s="12" t="s">
        <v>1056</v>
      </c>
      <c r="B1016" s="12">
        <v>34.58</v>
      </c>
      <c r="C1016" s="20">
        <v>5.14</v>
      </c>
      <c r="D1016" s="12" t="s">
        <v>8337</v>
      </c>
      <c r="E1016" s="12" t="s">
        <v>8338</v>
      </c>
      <c r="F1016" s="12" t="s">
        <v>8337</v>
      </c>
      <c r="G1016" s="12">
        <v>2</v>
      </c>
      <c r="H1016" s="12" t="s">
        <v>8337</v>
      </c>
      <c r="I1016" s="19">
        <f>IF(G1016="No major surgery",0,G1016)</f>
        <v>2</v>
      </c>
      <c r="J1016" s="21" t="str" cm="1">
        <f t="array" ref="J1016">_xlfn.IFS(B1016&lt;18.5,"Under Weight",B1016&lt;=24.9,"Normal Weight",B1016&lt;=29.999,"Over Weight",B1016&gt;=30,"Obesity")</f>
        <v>Obesity</v>
      </c>
      <c r="K1016" s="7" t="str" cm="1">
        <f t="array" ref="K1016">_xlfn.IFS(C1016&lt;5.7,"Normal",C1016&lt;=6.4,"Prediabetes",C1016&gt;6.4,"Diabetes")</f>
        <v>Normal</v>
      </c>
    </row>
    <row r="1017" spans="1:11">
      <c r="A1017" s="12" t="s">
        <v>1057</v>
      </c>
      <c r="B1017" s="12">
        <v>17.940000000000001</v>
      </c>
      <c r="C1017" s="20">
        <v>5.17</v>
      </c>
      <c r="D1017" s="12" t="s">
        <v>8338</v>
      </c>
      <c r="E1017" s="12" t="s">
        <v>8337</v>
      </c>
      <c r="F1017" s="12" t="s">
        <v>8337</v>
      </c>
      <c r="G1017" s="12" t="s">
        <v>2387</v>
      </c>
      <c r="H1017" s="12" t="s">
        <v>8337</v>
      </c>
      <c r="I1017" s="19">
        <f>IF(G1017="No major surgery",0,G1017)</f>
        <v>0</v>
      </c>
      <c r="J1017" s="21" t="str" cm="1">
        <f t="array" ref="J1017">_xlfn.IFS(B1017&lt;18.5,"Under Weight",B1017&lt;=24.9,"Normal Weight",B1017&lt;=29.999,"Over Weight",B1017&gt;=30,"Obesity")</f>
        <v>Under Weight</v>
      </c>
      <c r="K1017" s="7" t="str" cm="1">
        <f t="array" ref="K1017">_xlfn.IFS(C1017&lt;5.7,"Normal",C1017&lt;=6.4,"Prediabetes",C1017&gt;6.4,"Diabetes")</f>
        <v>Normal</v>
      </c>
    </row>
    <row r="1018" spans="1:11">
      <c r="A1018" s="12" t="s">
        <v>1058</v>
      </c>
      <c r="B1018" s="12">
        <v>26.8</v>
      </c>
      <c r="C1018" s="20">
        <v>6.18</v>
      </c>
      <c r="D1018" s="12" t="s">
        <v>8338</v>
      </c>
      <c r="E1018" s="12" t="s">
        <v>8337</v>
      </c>
      <c r="F1018" s="12" t="s">
        <v>8338</v>
      </c>
      <c r="G1018" s="12">
        <v>1</v>
      </c>
      <c r="H1018" s="12" t="s">
        <v>8337</v>
      </c>
      <c r="I1018" s="19">
        <f>IF(G1018="No major surgery",0,G1018)</f>
        <v>1</v>
      </c>
      <c r="J1018" s="21" t="str" cm="1">
        <f t="array" ref="J1018">_xlfn.IFS(B1018&lt;18.5,"Under Weight",B1018&lt;=24.9,"Normal Weight",B1018&lt;=29.999,"Over Weight",B1018&gt;=30,"Obesity")</f>
        <v>Over Weight</v>
      </c>
      <c r="K1018" s="7" t="str" cm="1">
        <f t="array" ref="K1018">_xlfn.IFS(C1018&lt;5.7,"Normal",C1018&lt;=6.4,"Prediabetes",C1018&gt;6.4,"Diabetes")</f>
        <v>Prediabetes</v>
      </c>
    </row>
    <row r="1019" spans="1:11">
      <c r="A1019" s="12" t="s">
        <v>1059</v>
      </c>
      <c r="B1019" s="12">
        <v>17.690000000000001</v>
      </c>
      <c r="C1019" s="20">
        <v>9.07</v>
      </c>
      <c r="D1019" s="12" t="s">
        <v>8338</v>
      </c>
      <c r="E1019" s="12" t="s">
        <v>8337</v>
      </c>
      <c r="F1019" s="12" t="s">
        <v>8337</v>
      </c>
      <c r="G1019" s="12" t="s">
        <v>2387</v>
      </c>
      <c r="H1019" s="12" t="s">
        <v>8337</v>
      </c>
      <c r="I1019" s="19">
        <f>IF(G1019="No major surgery",0,G1019)</f>
        <v>0</v>
      </c>
      <c r="J1019" s="21" t="str" cm="1">
        <f t="array" ref="J1019">_xlfn.IFS(B1019&lt;18.5,"Under Weight",B1019&lt;=24.9,"Normal Weight",B1019&lt;=29.999,"Over Weight",B1019&gt;=30,"Obesity")</f>
        <v>Under Weight</v>
      </c>
      <c r="K1019" s="7" t="str" cm="1">
        <f t="array" ref="K1019">_xlfn.IFS(C1019&lt;5.7,"Normal",C1019&lt;=6.4,"Prediabetes",C1019&gt;6.4,"Diabetes")</f>
        <v>Diabetes</v>
      </c>
    </row>
    <row r="1020" spans="1:11">
      <c r="A1020" s="12" t="s">
        <v>1060</v>
      </c>
      <c r="B1020" s="12">
        <v>25.77</v>
      </c>
      <c r="C1020" s="20">
        <v>4.43</v>
      </c>
      <c r="D1020" s="12" t="s">
        <v>8337</v>
      </c>
      <c r="E1020" s="12" t="s">
        <v>8337</v>
      </c>
      <c r="F1020" s="12" t="s">
        <v>8338</v>
      </c>
      <c r="G1020" s="12">
        <v>1</v>
      </c>
      <c r="H1020" s="12" t="s">
        <v>8337</v>
      </c>
      <c r="I1020" s="19">
        <f>IF(G1020="No major surgery",0,G1020)</f>
        <v>1</v>
      </c>
      <c r="J1020" s="21" t="str" cm="1">
        <f t="array" ref="J1020">_xlfn.IFS(B1020&lt;18.5,"Under Weight",B1020&lt;=24.9,"Normal Weight",B1020&lt;=29.999,"Over Weight",B1020&gt;=30,"Obesity")</f>
        <v>Over Weight</v>
      </c>
      <c r="K1020" s="7" t="str" cm="1">
        <f t="array" ref="K1020">_xlfn.IFS(C1020&lt;5.7,"Normal",C1020&lt;=6.4,"Prediabetes",C1020&gt;6.4,"Diabetes")</f>
        <v>Normal</v>
      </c>
    </row>
    <row r="1021" spans="1:11">
      <c r="A1021" s="12" t="s">
        <v>1061</v>
      </c>
      <c r="B1021" s="12">
        <v>34.46</v>
      </c>
      <c r="C1021" s="20">
        <v>4.17</v>
      </c>
      <c r="D1021" s="12" t="s">
        <v>8337</v>
      </c>
      <c r="E1021" s="12" t="s">
        <v>8338</v>
      </c>
      <c r="F1021" s="12" t="s">
        <v>8337</v>
      </c>
      <c r="G1021" s="12">
        <v>1</v>
      </c>
      <c r="H1021" s="12" t="s">
        <v>8337</v>
      </c>
      <c r="I1021" s="19">
        <f>IF(G1021="No major surgery",0,G1021)</f>
        <v>1</v>
      </c>
      <c r="J1021" s="21" t="str" cm="1">
        <f t="array" ref="J1021">_xlfn.IFS(B1021&lt;18.5,"Under Weight",B1021&lt;=24.9,"Normal Weight",B1021&lt;=29.999,"Over Weight",B1021&gt;=30,"Obesity")</f>
        <v>Obesity</v>
      </c>
      <c r="K1021" s="7" t="str" cm="1">
        <f t="array" ref="K1021">_xlfn.IFS(C1021&lt;5.7,"Normal",C1021&lt;=6.4,"Prediabetes",C1021&gt;6.4,"Diabetes")</f>
        <v>Normal</v>
      </c>
    </row>
    <row r="1022" spans="1:11">
      <c r="A1022" s="12" t="s">
        <v>1062</v>
      </c>
      <c r="B1022" s="12">
        <v>30.875</v>
      </c>
      <c r="C1022" s="20">
        <v>4.95</v>
      </c>
      <c r="D1022" s="12" t="s">
        <v>8338</v>
      </c>
      <c r="E1022" s="12" t="s">
        <v>8337</v>
      </c>
      <c r="F1022" s="12" t="s">
        <v>8337</v>
      </c>
      <c r="G1022" s="12" t="s">
        <v>2387</v>
      </c>
      <c r="H1022" s="12" t="s">
        <v>8337</v>
      </c>
      <c r="I1022" s="19">
        <f>IF(G1022="No major surgery",0,G1022)</f>
        <v>0</v>
      </c>
      <c r="J1022" s="21" t="str" cm="1">
        <f t="array" ref="J1022">_xlfn.IFS(B1022&lt;18.5,"Under Weight",B1022&lt;=24.9,"Normal Weight",B1022&lt;=29.999,"Over Weight",B1022&gt;=30,"Obesity")</f>
        <v>Obesity</v>
      </c>
      <c r="K1022" s="7" t="str" cm="1">
        <f t="array" ref="K1022">_xlfn.IFS(C1022&lt;5.7,"Normal",C1022&lt;=6.4,"Prediabetes",C1022&gt;6.4,"Diabetes")</f>
        <v>Normal</v>
      </c>
    </row>
    <row r="1023" spans="1:11">
      <c r="A1023" s="12" t="s">
        <v>1063</v>
      </c>
      <c r="B1023" s="12">
        <v>39.49</v>
      </c>
      <c r="C1023" s="20">
        <v>5.13</v>
      </c>
      <c r="D1023" s="12" t="s">
        <v>8337</v>
      </c>
      <c r="E1023" s="12" t="s">
        <v>8337</v>
      </c>
      <c r="F1023" s="12" t="s">
        <v>8337</v>
      </c>
      <c r="G1023" s="12" t="s">
        <v>2387</v>
      </c>
      <c r="H1023" s="12" t="s">
        <v>8337</v>
      </c>
      <c r="I1023" s="19">
        <f>IF(G1023="No major surgery",0,G1023)</f>
        <v>0</v>
      </c>
      <c r="J1023" s="21" t="str" cm="1">
        <f t="array" ref="J1023">_xlfn.IFS(B1023&lt;18.5,"Under Weight",B1023&lt;=24.9,"Normal Weight",B1023&lt;=29.999,"Over Weight",B1023&gt;=30,"Obesity")</f>
        <v>Obesity</v>
      </c>
      <c r="K1023" s="7" t="str" cm="1">
        <f t="array" ref="K1023">_xlfn.IFS(C1023&lt;5.7,"Normal",C1023&lt;=6.4,"Prediabetes",C1023&gt;6.4,"Diabetes")</f>
        <v>Normal</v>
      </c>
    </row>
    <row r="1024" spans="1:11">
      <c r="A1024" s="12" t="s">
        <v>1064</v>
      </c>
      <c r="B1024" s="12">
        <v>28.88</v>
      </c>
      <c r="C1024" s="20">
        <v>4.0999999999999996</v>
      </c>
      <c r="D1024" s="12" t="s">
        <v>8337</v>
      </c>
      <c r="E1024" s="12" t="s">
        <v>8337</v>
      </c>
      <c r="F1024" s="12" t="s">
        <v>8337</v>
      </c>
      <c r="G1024" s="12" t="s">
        <v>2387</v>
      </c>
      <c r="H1024" s="12" t="s">
        <v>8337</v>
      </c>
      <c r="I1024" s="19">
        <f>IF(G1024="No major surgery",0,G1024)</f>
        <v>0</v>
      </c>
      <c r="J1024" s="21" t="str" cm="1">
        <f t="array" ref="J1024">_xlfn.IFS(B1024&lt;18.5,"Under Weight",B1024&lt;=24.9,"Normal Weight",B1024&lt;=29.999,"Over Weight",B1024&gt;=30,"Obesity")</f>
        <v>Over Weight</v>
      </c>
      <c r="K1024" s="7" t="str" cm="1">
        <f t="array" ref="K1024">_xlfn.IFS(C1024&lt;5.7,"Normal",C1024&lt;=6.4,"Prediabetes",C1024&gt;6.4,"Diabetes")</f>
        <v>Normal</v>
      </c>
    </row>
    <row r="1025" spans="1:11">
      <c r="A1025" s="12" t="s">
        <v>1065</v>
      </c>
      <c r="B1025" s="12">
        <v>33.57</v>
      </c>
      <c r="C1025" s="20">
        <v>8.82</v>
      </c>
      <c r="D1025" s="12" t="s">
        <v>8338</v>
      </c>
      <c r="E1025" s="12" t="s">
        <v>8337</v>
      </c>
      <c r="F1025" s="12" t="s">
        <v>8337</v>
      </c>
      <c r="G1025" s="12" t="s">
        <v>2387</v>
      </c>
      <c r="H1025" s="12" t="s">
        <v>8338</v>
      </c>
      <c r="I1025" s="19">
        <f>IF(G1025="No major surgery",0,G1025)</f>
        <v>0</v>
      </c>
      <c r="J1025" s="21" t="str" cm="1">
        <f t="array" ref="J1025">_xlfn.IFS(B1025&lt;18.5,"Under Weight",B1025&lt;=24.9,"Normal Weight",B1025&lt;=29.999,"Over Weight",B1025&gt;=30,"Obesity")</f>
        <v>Obesity</v>
      </c>
      <c r="K1025" s="7" t="str" cm="1">
        <f t="array" ref="K1025">_xlfn.IFS(C1025&lt;5.7,"Normal",C1025&lt;=6.4,"Prediabetes",C1025&gt;6.4,"Diabetes")</f>
        <v>Diabetes</v>
      </c>
    </row>
    <row r="1026" spans="1:11">
      <c r="A1026" s="12" t="s">
        <v>1066</v>
      </c>
      <c r="B1026" s="12">
        <v>20.234999999999999</v>
      </c>
      <c r="C1026" s="20">
        <v>5.01</v>
      </c>
      <c r="D1026" s="12" t="s">
        <v>8338</v>
      </c>
      <c r="E1026" s="12" t="s">
        <v>8337</v>
      </c>
      <c r="F1026" s="12" t="s">
        <v>8337</v>
      </c>
      <c r="G1026" s="12" t="s">
        <v>2387</v>
      </c>
      <c r="H1026" s="12" t="s">
        <v>8337</v>
      </c>
      <c r="I1026" s="19">
        <f>IF(G1026="No major surgery",0,G1026)</f>
        <v>0</v>
      </c>
      <c r="J1026" s="21" t="str" cm="1">
        <f t="array" ref="J1026">_xlfn.IFS(B1026&lt;18.5,"Under Weight",B1026&lt;=24.9,"Normal Weight",B1026&lt;=29.999,"Over Weight",B1026&gt;=30,"Obesity")</f>
        <v>Normal Weight</v>
      </c>
      <c r="K1026" s="7" t="str" cm="1">
        <f t="array" ref="K1026">_xlfn.IFS(C1026&lt;5.7,"Normal",C1026&lt;=6.4,"Prediabetes",C1026&gt;6.4,"Diabetes")</f>
        <v>Normal</v>
      </c>
    </row>
    <row r="1027" spans="1:11">
      <c r="A1027" s="12" t="s">
        <v>1067</v>
      </c>
      <c r="B1027" s="12">
        <v>30.67</v>
      </c>
      <c r="C1027" s="20">
        <v>5.09</v>
      </c>
      <c r="D1027" s="12" t="s">
        <v>8338</v>
      </c>
      <c r="E1027" s="12" t="s">
        <v>8337</v>
      </c>
      <c r="F1027" s="12" t="s">
        <v>8337</v>
      </c>
      <c r="G1027" s="12" t="s">
        <v>2387</v>
      </c>
      <c r="H1027" s="12" t="s">
        <v>8337</v>
      </c>
      <c r="I1027" s="19">
        <f>IF(G1027="No major surgery",0,G1027)</f>
        <v>0</v>
      </c>
      <c r="J1027" s="21" t="str" cm="1">
        <f t="array" ref="J1027">_xlfn.IFS(B1027&lt;18.5,"Under Weight",B1027&lt;=24.9,"Normal Weight",B1027&lt;=29.999,"Over Weight",B1027&gt;=30,"Obesity")</f>
        <v>Obesity</v>
      </c>
      <c r="K1027" s="7" t="str" cm="1">
        <f t="array" ref="K1027">_xlfn.IFS(C1027&lt;5.7,"Normal",C1027&lt;=6.4,"Prediabetes",C1027&gt;6.4,"Diabetes")</f>
        <v>Normal</v>
      </c>
    </row>
    <row r="1028" spans="1:11">
      <c r="A1028" s="12" t="s">
        <v>1068</v>
      </c>
      <c r="B1028" s="12">
        <v>30.875</v>
      </c>
      <c r="C1028" s="20">
        <v>6.49</v>
      </c>
      <c r="D1028" s="12" t="s">
        <v>8337</v>
      </c>
      <c r="E1028" s="12" t="s">
        <v>8337</v>
      </c>
      <c r="F1028" s="12" t="s">
        <v>8337</v>
      </c>
      <c r="G1028" s="12" t="s">
        <v>2387</v>
      </c>
      <c r="H1028" s="12" t="s">
        <v>8337</v>
      </c>
      <c r="I1028" s="19">
        <f>IF(G1028="No major surgery",0,G1028)</f>
        <v>0</v>
      </c>
      <c r="J1028" s="21" t="str" cm="1">
        <f t="array" ref="J1028">_xlfn.IFS(B1028&lt;18.5,"Under Weight",B1028&lt;=24.9,"Normal Weight",B1028&lt;=29.999,"Over Weight",B1028&gt;=30,"Obesity")</f>
        <v>Obesity</v>
      </c>
      <c r="K1028" s="7" t="str" cm="1">
        <f t="array" ref="K1028">_xlfn.IFS(C1028&lt;5.7,"Normal",C1028&lt;=6.4,"Prediabetes",C1028&gt;6.4,"Diabetes")</f>
        <v>Diabetes</v>
      </c>
    </row>
    <row r="1029" spans="1:11">
      <c r="A1029" s="12" t="s">
        <v>1069</v>
      </c>
      <c r="B1029" s="12">
        <v>23.8</v>
      </c>
      <c r="C1029" s="20">
        <v>4.08</v>
      </c>
      <c r="D1029" s="12" t="s">
        <v>8337</v>
      </c>
      <c r="E1029" s="12" t="s">
        <v>8337</v>
      </c>
      <c r="F1029" s="12" t="s">
        <v>8337</v>
      </c>
      <c r="G1029" s="12" t="s">
        <v>2387</v>
      </c>
      <c r="H1029" s="12" t="s">
        <v>8337</v>
      </c>
      <c r="I1029" s="19">
        <f>IF(G1029="No major surgery",0,G1029)</f>
        <v>0</v>
      </c>
      <c r="J1029" s="21" t="str" cm="1">
        <f t="array" ref="J1029">_xlfn.IFS(B1029&lt;18.5,"Under Weight",B1029&lt;=24.9,"Normal Weight",B1029&lt;=29.999,"Over Weight",B1029&gt;=30,"Obesity")</f>
        <v>Normal Weight</v>
      </c>
      <c r="K1029" s="7" t="str" cm="1">
        <f t="array" ref="K1029">_xlfn.IFS(C1029&lt;5.7,"Normal",C1029&lt;=6.4,"Prediabetes",C1029&gt;6.4,"Diabetes")</f>
        <v>Normal</v>
      </c>
    </row>
    <row r="1030" spans="1:11">
      <c r="A1030" s="12" t="s">
        <v>1070</v>
      </c>
      <c r="B1030" s="12">
        <v>15.37</v>
      </c>
      <c r="C1030" s="20">
        <v>8.6300000000000008</v>
      </c>
      <c r="D1030" s="12" t="s">
        <v>8338</v>
      </c>
      <c r="E1030" s="12" t="s">
        <v>8337</v>
      </c>
      <c r="F1030" s="12" t="s">
        <v>8337</v>
      </c>
      <c r="G1030" s="12" t="s">
        <v>2387</v>
      </c>
      <c r="H1030" s="12" t="s">
        <v>8337</v>
      </c>
      <c r="I1030" s="19">
        <f>IF(G1030="No major surgery",0,G1030)</f>
        <v>0</v>
      </c>
      <c r="J1030" s="21" t="str" cm="1">
        <f t="array" ref="J1030">_xlfn.IFS(B1030&lt;18.5,"Under Weight",B1030&lt;=24.9,"Normal Weight",B1030&lt;=29.999,"Over Weight",B1030&gt;=30,"Obesity")</f>
        <v>Under Weight</v>
      </c>
      <c r="K1030" s="7" t="str" cm="1">
        <f t="array" ref="K1030">_xlfn.IFS(C1030&lt;5.7,"Normal",C1030&lt;=6.4,"Prediabetes",C1030&gt;6.4,"Diabetes")</f>
        <v>Diabetes</v>
      </c>
    </row>
    <row r="1031" spans="1:11">
      <c r="A1031" s="12" t="s">
        <v>1071</v>
      </c>
      <c r="B1031" s="12">
        <v>30.4</v>
      </c>
      <c r="C1031" s="20">
        <v>5.28</v>
      </c>
      <c r="D1031" s="12" t="s">
        <v>8337</v>
      </c>
      <c r="E1031" s="12" t="s">
        <v>8337</v>
      </c>
      <c r="F1031" s="12" t="s">
        <v>8337</v>
      </c>
      <c r="G1031" s="12" t="s">
        <v>2387</v>
      </c>
      <c r="H1031" s="12" t="s">
        <v>8337</v>
      </c>
      <c r="I1031" s="19">
        <f>IF(G1031="No major surgery",0,G1031)</f>
        <v>0</v>
      </c>
      <c r="J1031" s="21" t="str" cm="1">
        <f t="array" ref="J1031">_xlfn.IFS(B1031&lt;18.5,"Under Weight",B1031&lt;=24.9,"Normal Weight",B1031&lt;=29.999,"Over Weight",B1031&gt;=30,"Obesity")</f>
        <v>Obesity</v>
      </c>
      <c r="K1031" s="7" t="str" cm="1">
        <f t="array" ref="K1031">_xlfn.IFS(C1031&lt;5.7,"Normal",C1031&lt;=6.4,"Prediabetes",C1031&gt;6.4,"Diabetes")</f>
        <v>Normal</v>
      </c>
    </row>
    <row r="1032" spans="1:11">
      <c r="A1032" s="12" t="s">
        <v>1072</v>
      </c>
      <c r="B1032" s="12">
        <v>19.48</v>
      </c>
      <c r="C1032" s="20">
        <v>5.63</v>
      </c>
      <c r="D1032" s="12" t="s">
        <v>8338</v>
      </c>
      <c r="E1032" s="12" t="s">
        <v>8337</v>
      </c>
      <c r="F1032" s="12" t="s">
        <v>8337</v>
      </c>
      <c r="G1032" s="12">
        <v>1</v>
      </c>
      <c r="H1032" s="12" t="s">
        <v>8337</v>
      </c>
      <c r="I1032" s="19">
        <f>IF(G1032="No major surgery",0,G1032)</f>
        <v>1</v>
      </c>
      <c r="J1032" s="21" t="str" cm="1">
        <f t="array" ref="J1032">_xlfn.IFS(B1032&lt;18.5,"Under Weight",B1032&lt;=24.9,"Normal Weight",B1032&lt;=29.999,"Over Weight",B1032&gt;=30,"Obesity")</f>
        <v>Normal Weight</v>
      </c>
      <c r="K1032" s="7" t="str" cm="1">
        <f t="array" ref="K1032">_xlfn.IFS(C1032&lt;5.7,"Normal",C1032&lt;=6.4,"Prediabetes",C1032&gt;6.4,"Diabetes")</f>
        <v>Normal</v>
      </c>
    </row>
    <row r="1033" spans="1:11">
      <c r="A1033" s="12" t="s">
        <v>1073</v>
      </c>
      <c r="B1033" s="12">
        <v>16.96</v>
      </c>
      <c r="C1033" s="20">
        <v>11.47</v>
      </c>
      <c r="D1033" s="12" t="s">
        <v>8338</v>
      </c>
      <c r="E1033" s="12" t="s">
        <v>8337</v>
      </c>
      <c r="F1033" s="12" t="s">
        <v>8337</v>
      </c>
      <c r="G1033" s="12" t="s">
        <v>2387</v>
      </c>
      <c r="H1033" s="12" t="s">
        <v>8337</v>
      </c>
      <c r="I1033" s="19">
        <f>IF(G1033="No major surgery",0,G1033)</f>
        <v>0</v>
      </c>
      <c r="J1033" s="21" t="str" cm="1">
        <f t="array" ref="J1033">_xlfn.IFS(B1033&lt;18.5,"Under Weight",B1033&lt;=24.9,"Normal Weight",B1033&lt;=29.999,"Over Weight",B1033&gt;=30,"Obesity")</f>
        <v>Under Weight</v>
      </c>
      <c r="K1033" s="7" t="str" cm="1">
        <f t="array" ref="K1033">_xlfn.IFS(C1033&lt;5.7,"Normal",C1033&lt;=6.4,"Prediabetes",C1033&gt;6.4,"Diabetes")</f>
        <v>Diabetes</v>
      </c>
    </row>
    <row r="1034" spans="1:11">
      <c r="A1034" s="12" t="s">
        <v>1074</v>
      </c>
      <c r="B1034" s="12">
        <v>19.05</v>
      </c>
      <c r="C1034" s="20">
        <v>4.92</v>
      </c>
      <c r="D1034" s="12" t="s">
        <v>8337</v>
      </c>
      <c r="E1034" s="12" t="s">
        <v>8337</v>
      </c>
      <c r="F1034" s="12" t="s">
        <v>8337</v>
      </c>
      <c r="G1034" s="12">
        <v>1</v>
      </c>
      <c r="H1034" s="12" t="s">
        <v>8337</v>
      </c>
      <c r="I1034" s="19">
        <f>IF(G1034="No major surgery",0,G1034)</f>
        <v>1</v>
      </c>
      <c r="J1034" s="21" t="str" cm="1">
        <f t="array" ref="J1034">_xlfn.IFS(B1034&lt;18.5,"Under Weight",B1034&lt;=24.9,"Normal Weight",B1034&lt;=29.999,"Over Weight",B1034&gt;=30,"Obesity")</f>
        <v>Normal Weight</v>
      </c>
      <c r="K1034" s="7" t="str" cm="1">
        <f t="array" ref="K1034">_xlfn.IFS(C1034&lt;5.7,"Normal",C1034&lt;=6.4,"Prediabetes",C1034&gt;6.4,"Diabetes")</f>
        <v>Normal</v>
      </c>
    </row>
    <row r="1035" spans="1:11">
      <c r="A1035" s="12" t="s">
        <v>1075</v>
      </c>
      <c r="B1035" s="12">
        <v>37.619999999999997</v>
      </c>
      <c r="C1035" s="20">
        <v>4.18</v>
      </c>
      <c r="D1035" s="12" t="s">
        <v>8337</v>
      </c>
      <c r="E1035" s="12" t="s">
        <v>8337</v>
      </c>
      <c r="F1035" s="12" t="s">
        <v>8337</v>
      </c>
      <c r="G1035" s="12" t="s">
        <v>2387</v>
      </c>
      <c r="H1035" s="12" t="s">
        <v>8337</v>
      </c>
      <c r="I1035" s="19">
        <f>IF(G1035="No major surgery",0,G1035)</f>
        <v>0</v>
      </c>
      <c r="J1035" s="21" t="str" cm="1">
        <f t="array" ref="J1035">_xlfn.IFS(B1035&lt;18.5,"Under Weight",B1035&lt;=24.9,"Normal Weight",B1035&lt;=29.999,"Over Weight",B1035&gt;=30,"Obesity")</f>
        <v>Obesity</v>
      </c>
      <c r="K1035" s="7" t="str" cm="1">
        <f t="array" ref="K1035">_xlfn.IFS(C1035&lt;5.7,"Normal",C1035&lt;=6.4,"Prediabetes",C1035&gt;6.4,"Diabetes")</f>
        <v>Normal</v>
      </c>
    </row>
    <row r="1036" spans="1:11">
      <c r="A1036" s="12" t="s">
        <v>1076</v>
      </c>
      <c r="B1036" s="12">
        <v>52.06</v>
      </c>
      <c r="C1036" s="20">
        <v>4.6900000000000004</v>
      </c>
      <c r="D1036" s="12" t="s">
        <v>8337</v>
      </c>
      <c r="E1036" s="12" t="s">
        <v>8337</v>
      </c>
      <c r="F1036" s="12" t="s">
        <v>8337</v>
      </c>
      <c r="G1036" s="12">
        <v>1</v>
      </c>
      <c r="H1036" s="12" t="s">
        <v>8338</v>
      </c>
      <c r="I1036" s="19">
        <f>IF(G1036="No major surgery",0,G1036)</f>
        <v>1</v>
      </c>
      <c r="J1036" s="21" t="str" cm="1">
        <f t="array" ref="J1036">_xlfn.IFS(B1036&lt;18.5,"Under Weight",B1036&lt;=24.9,"Normal Weight",B1036&lt;=29.999,"Over Weight",B1036&gt;=30,"Obesity")</f>
        <v>Obesity</v>
      </c>
      <c r="K1036" s="7" t="str" cm="1">
        <f t="array" ref="K1036">_xlfn.IFS(C1036&lt;5.7,"Normal",C1036&lt;=6.4,"Prediabetes",C1036&gt;6.4,"Diabetes")</f>
        <v>Normal</v>
      </c>
    </row>
    <row r="1037" spans="1:11">
      <c r="A1037" s="12" t="s">
        <v>1077</v>
      </c>
      <c r="B1037" s="12">
        <v>29.1</v>
      </c>
      <c r="C1037" s="20">
        <v>4.67</v>
      </c>
      <c r="D1037" s="12" t="s">
        <v>8337</v>
      </c>
      <c r="E1037" s="12" t="s">
        <v>8337</v>
      </c>
      <c r="F1037" s="12" t="s">
        <v>8337</v>
      </c>
      <c r="G1037" s="12" t="s">
        <v>2387</v>
      </c>
      <c r="H1037" s="12" t="s">
        <v>8337</v>
      </c>
      <c r="I1037" s="19">
        <f>IF(G1037="No major surgery",0,G1037)</f>
        <v>0</v>
      </c>
      <c r="J1037" s="21" t="str" cm="1">
        <f t="array" ref="J1037">_xlfn.IFS(B1037&lt;18.5,"Under Weight",B1037&lt;=24.9,"Normal Weight",B1037&lt;=29.999,"Over Weight",B1037&gt;=30,"Obesity")</f>
        <v>Over Weight</v>
      </c>
      <c r="K1037" s="7" t="str" cm="1">
        <f t="array" ref="K1037">_xlfn.IFS(C1037&lt;5.7,"Normal",C1037&lt;=6.4,"Prediabetes",C1037&gt;6.4,"Diabetes")</f>
        <v>Normal</v>
      </c>
    </row>
    <row r="1038" spans="1:11">
      <c r="A1038" s="12" t="s">
        <v>1078</v>
      </c>
      <c r="B1038" s="12">
        <v>26.62</v>
      </c>
      <c r="C1038" s="20">
        <v>6.24</v>
      </c>
      <c r="D1038" s="12" t="s">
        <v>8337</v>
      </c>
      <c r="E1038" s="12" t="s">
        <v>8337</v>
      </c>
      <c r="F1038" s="12" t="s">
        <v>8337</v>
      </c>
      <c r="G1038" s="12" t="s">
        <v>2387</v>
      </c>
      <c r="H1038" s="12" t="s">
        <v>8337</v>
      </c>
      <c r="I1038" s="19">
        <f>IF(G1038="No major surgery",0,G1038)</f>
        <v>0</v>
      </c>
      <c r="J1038" s="21" t="str" cm="1">
        <f t="array" ref="J1038">_xlfn.IFS(B1038&lt;18.5,"Under Weight",B1038&lt;=24.9,"Normal Weight",B1038&lt;=29.999,"Over Weight",B1038&gt;=30,"Obesity")</f>
        <v>Over Weight</v>
      </c>
      <c r="K1038" s="7" t="str" cm="1">
        <f t="array" ref="K1038">_xlfn.IFS(C1038&lt;5.7,"Normal",C1038&lt;=6.4,"Prediabetes",C1038&gt;6.4,"Diabetes")</f>
        <v>Prediabetes</v>
      </c>
    </row>
    <row r="1039" spans="1:11">
      <c r="A1039" s="12" t="s">
        <v>1079</v>
      </c>
      <c r="B1039" s="12">
        <v>25.74</v>
      </c>
      <c r="C1039" s="20">
        <v>5.99</v>
      </c>
      <c r="D1039" s="12" t="s">
        <v>8337</v>
      </c>
      <c r="E1039" s="12" t="s">
        <v>8337</v>
      </c>
      <c r="F1039" s="12" t="s">
        <v>8337</v>
      </c>
      <c r="G1039" s="12" t="s">
        <v>2387</v>
      </c>
      <c r="H1039" s="12" t="s">
        <v>8337</v>
      </c>
      <c r="I1039" s="19">
        <f>IF(G1039="No major surgery",0,G1039)</f>
        <v>0</v>
      </c>
      <c r="J1039" s="21" t="str" cm="1">
        <f t="array" ref="J1039">_xlfn.IFS(B1039&lt;18.5,"Under Weight",B1039&lt;=24.9,"Normal Weight",B1039&lt;=29.999,"Over Weight",B1039&gt;=30,"Obesity")</f>
        <v>Over Weight</v>
      </c>
      <c r="K1039" s="7" t="str" cm="1">
        <f t="array" ref="K1039">_xlfn.IFS(C1039&lt;5.7,"Normal",C1039&lt;=6.4,"Prediabetes",C1039&gt;6.4,"Diabetes")</f>
        <v>Prediabetes</v>
      </c>
    </row>
    <row r="1040" spans="1:11">
      <c r="A1040" s="12" t="s">
        <v>1080</v>
      </c>
      <c r="B1040" s="12">
        <v>18.22</v>
      </c>
      <c r="C1040" s="20">
        <v>10.27</v>
      </c>
      <c r="D1040" s="12" t="s">
        <v>8338</v>
      </c>
      <c r="E1040" s="12" t="s">
        <v>8337</v>
      </c>
      <c r="F1040" s="12" t="s">
        <v>8337</v>
      </c>
      <c r="G1040" s="12">
        <v>1</v>
      </c>
      <c r="H1040" s="12" t="s">
        <v>8337</v>
      </c>
      <c r="I1040" s="19">
        <f>IF(G1040="No major surgery",0,G1040)</f>
        <v>1</v>
      </c>
      <c r="J1040" s="21" t="str" cm="1">
        <f t="array" ref="J1040">_xlfn.IFS(B1040&lt;18.5,"Under Weight",B1040&lt;=24.9,"Normal Weight",B1040&lt;=29.999,"Over Weight",B1040&gt;=30,"Obesity")</f>
        <v>Under Weight</v>
      </c>
      <c r="K1040" s="7" t="str" cm="1">
        <f t="array" ref="K1040">_xlfn.IFS(C1040&lt;5.7,"Normal",C1040&lt;=6.4,"Prediabetes",C1040&gt;6.4,"Diabetes")</f>
        <v>Diabetes</v>
      </c>
    </row>
    <row r="1041" spans="1:11">
      <c r="A1041" s="12" t="s">
        <v>1081</v>
      </c>
      <c r="B1041" s="12">
        <v>26.03</v>
      </c>
      <c r="C1041" s="20">
        <v>5.97</v>
      </c>
      <c r="D1041" s="12" t="s">
        <v>8337</v>
      </c>
      <c r="E1041" s="12" t="s">
        <v>8337</v>
      </c>
      <c r="F1041" s="12" t="s">
        <v>8338</v>
      </c>
      <c r="G1041" s="12">
        <v>1</v>
      </c>
      <c r="H1041" s="12" t="s">
        <v>8337</v>
      </c>
      <c r="I1041" s="19">
        <f>IF(G1041="No major surgery",0,G1041)</f>
        <v>1</v>
      </c>
      <c r="J1041" s="21" t="str" cm="1">
        <f t="array" ref="J1041">_xlfn.IFS(B1041&lt;18.5,"Under Weight",B1041&lt;=24.9,"Normal Weight",B1041&lt;=29.999,"Over Weight",B1041&gt;=30,"Obesity")</f>
        <v>Over Weight</v>
      </c>
      <c r="K1041" s="7" t="str" cm="1">
        <f t="array" ref="K1041">_xlfn.IFS(C1041&lt;5.7,"Normal",C1041&lt;=6.4,"Prediabetes",C1041&gt;6.4,"Diabetes")</f>
        <v>Prediabetes</v>
      </c>
    </row>
    <row r="1042" spans="1:11">
      <c r="A1042" s="12" t="s">
        <v>1082</v>
      </c>
      <c r="B1042" s="12">
        <v>17.29</v>
      </c>
      <c r="C1042" s="20">
        <v>4.9800000000000004</v>
      </c>
      <c r="D1042" s="12" t="s">
        <v>8337</v>
      </c>
      <c r="E1042" s="12" t="s">
        <v>8337</v>
      </c>
      <c r="F1042" s="12" t="s">
        <v>8337</v>
      </c>
      <c r="G1042" s="12" t="s">
        <v>2387</v>
      </c>
      <c r="H1042" s="12" t="s">
        <v>8337</v>
      </c>
      <c r="I1042" s="19">
        <f>IF(G1042="No major surgery",0,G1042)</f>
        <v>0</v>
      </c>
      <c r="J1042" s="21" t="str" cm="1">
        <f t="array" ref="J1042">_xlfn.IFS(B1042&lt;18.5,"Under Weight",B1042&lt;=24.9,"Normal Weight",B1042&lt;=29.999,"Over Weight",B1042&gt;=30,"Obesity")</f>
        <v>Under Weight</v>
      </c>
      <c r="K1042" s="7" t="str" cm="1">
        <f t="array" ref="K1042">_xlfn.IFS(C1042&lt;5.7,"Normal",C1042&lt;=6.4,"Prediabetes",C1042&gt;6.4,"Diabetes")</f>
        <v>Normal</v>
      </c>
    </row>
    <row r="1043" spans="1:11">
      <c r="A1043" s="12" t="s">
        <v>1083</v>
      </c>
      <c r="B1043" s="12">
        <v>18.170000000000002</v>
      </c>
      <c r="C1043" s="20">
        <v>6.91</v>
      </c>
      <c r="D1043" s="12" t="s">
        <v>8338</v>
      </c>
      <c r="E1043" s="12" t="s">
        <v>8337</v>
      </c>
      <c r="F1043" s="12" t="s">
        <v>8337</v>
      </c>
      <c r="G1043" s="12">
        <v>1</v>
      </c>
      <c r="H1043" s="12" t="s">
        <v>8337</v>
      </c>
      <c r="I1043" s="19">
        <f>IF(G1043="No major surgery",0,G1043)</f>
        <v>1</v>
      </c>
      <c r="J1043" s="21" t="str" cm="1">
        <f t="array" ref="J1043">_xlfn.IFS(B1043&lt;18.5,"Under Weight",B1043&lt;=24.9,"Normal Weight",B1043&lt;=29.999,"Over Weight",B1043&gt;=30,"Obesity")</f>
        <v>Under Weight</v>
      </c>
      <c r="K1043" s="7" t="str" cm="1">
        <f t="array" ref="K1043">_xlfn.IFS(C1043&lt;5.7,"Normal",C1043&lt;=6.4,"Prediabetes",C1043&gt;6.4,"Diabetes")</f>
        <v>Diabetes</v>
      </c>
    </row>
    <row r="1044" spans="1:11">
      <c r="A1044" s="12" t="s">
        <v>1084</v>
      </c>
      <c r="B1044" s="12">
        <v>32.54</v>
      </c>
      <c r="C1044" s="20">
        <v>6.38</v>
      </c>
      <c r="D1044" s="12" t="s">
        <v>8337</v>
      </c>
      <c r="E1044" s="12" t="s">
        <v>8338</v>
      </c>
      <c r="F1044" s="12" t="s">
        <v>8337</v>
      </c>
      <c r="G1044" s="12">
        <v>1</v>
      </c>
      <c r="H1044" s="12" t="s">
        <v>8337</v>
      </c>
      <c r="I1044" s="19">
        <f>IF(G1044="No major surgery",0,G1044)</f>
        <v>1</v>
      </c>
      <c r="J1044" s="21" t="str" cm="1">
        <f t="array" ref="J1044">_xlfn.IFS(B1044&lt;18.5,"Under Weight",B1044&lt;=24.9,"Normal Weight",B1044&lt;=29.999,"Over Weight",B1044&gt;=30,"Obesity")</f>
        <v>Obesity</v>
      </c>
      <c r="K1044" s="7" t="str" cm="1">
        <f t="array" ref="K1044">_xlfn.IFS(C1044&lt;5.7,"Normal",C1044&lt;=6.4,"Prediabetes",C1044&gt;6.4,"Diabetes")</f>
        <v>Prediabetes</v>
      </c>
    </row>
    <row r="1045" spans="1:11">
      <c r="A1045" s="12" t="s">
        <v>1085</v>
      </c>
      <c r="B1045" s="12">
        <v>30.25</v>
      </c>
      <c r="C1045" s="20">
        <v>4.7699999999999996</v>
      </c>
      <c r="D1045" s="12" t="s">
        <v>8337</v>
      </c>
      <c r="E1045" s="12" t="s">
        <v>8337</v>
      </c>
      <c r="F1045" s="12" t="s">
        <v>8337</v>
      </c>
      <c r="G1045" s="12" t="s">
        <v>2387</v>
      </c>
      <c r="H1045" s="12" t="s">
        <v>8337</v>
      </c>
      <c r="I1045" s="19">
        <f>IF(G1045="No major surgery",0,G1045)</f>
        <v>0</v>
      </c>
      <c r="J1045" s="21" t="str" cm="1">
        <f t="array" ref="J1045">_xlfn.IFS(B1045&lt;18.5,"Under Weight",B1045&lt;=24.9,"Normal Weight",B1045&lt;=29.999,"Over Weight",B1045&gt;=30,"Obesity")</f>
        <v>Obesity</v>
      </c>
      <c r="K1045" s="7" t="str" cm="1">
        <f t="array" ref="K1045">_xlfn.IFS(C1045&lt;5.7,"Normal",C1045&lt;=6.4,"Prediabetes",C1045&gt;6.4,"Diabetes")</f>
        <v>Normal</v>
      </c>
    </row>
    <row r="1046" spans="1:11">
      <c r="A1046" s="12" t="s">
        <v>1086</v>
      </c>
      <c r="B1046" s="12">
        <v>19.59</v>
      </c>
      <c r="C1046" s="20">
        <v>6.04</v>
      </c>
      <c r="D1046" s="12" t="s">
        <v>8338</v>
      </c>
      <c r="E1046" s="12" t="s">
        <v>8337</v>
      </c>
      <c r="F1046" s="12" t="s">
        <v>8337</v>
      </c>
      <c r="G1046" s="12">
        <v>1</v>
      </c>
      <c r="H1046" s="12" t="s">
        <v>8337</v>
      </c>
      <c r="I1046" s="19">
        <f>IF(G1046="No major surgery",0,G1046)</f>
        <v>1</v>
      </c>
      <c r="J1046" s="21" t="str" cm="1">
        <f t="array" ref="J1046">_xlfn.IFS(B1046&lt;18.5,"Under Weight",B1046&lt;=24.9,"Normal Weight",B1046&lt;=29.999,"Over Weight",B1046&gt;=30,"Obesity")</f>
        <v>Normal Weight</v>
      </c>
      <c r="K1046" s="7" t="str" cm="1">
        <f t="array" ref="K1046">_xlfn.IFS(C1046&lt;5.7,"Normal",C1046&lt;=6.4,"Prediabetes",C1046&gt;6.4,"Diabetes")</f>
        <v>Prediabetes</v>
      </c>
    </row>
    <row r="1047" spans="1:11">
      <c r="A1047" s="12" t="s">
        <v>1087</v>
      </c>
      <c r="B1047" s="12">
        <v>38.17</v>
      </c>
      <c r="C1047" s="20">
        <v>4.53</v>
      </c>
      <c r="D1047" s="12" t="s">
        <v>8337</v>
      </c>
      <c r="E1047" s="12" t="s">
        <v>8338</v>
      </c>
      <c r="F1047" s="12" t="s">
        <v>8337</v>
      </c>
      <c r="G1047" s="12">
        <v>1</v>
      </c>
      <c r="H1047" s="12" t="s">
        <v>8338</v>
      </c>
      <c r="I1047" s="19">
        <f>IF(G1047="No major surgery",0,G1047)</f>
        <v>1</v>
      </c>
      <c r="J1047" s="21" t="str" cm="1">
        <f t="array" ref="J1047">_xlfn.IFS(B1047&lt;18.5,"Under Weight",B1047&lt;=24.9,"Normal Weight",B1047&lt;=29.999,"Over Weight",B1047&gt;=30,"Obesity")</f>
        <v>Obesity</v>
      </c>
      <c r="K1047" s="7" t="str" cm="1">
        <f t="array" ref="K1047">_xlfn.IFS(C1047&lt;5.7,"Normal",C1047&lt;=6.4,"Prediabetes",C1047&gt;6.4,"Diabetes")</f>
        <v>Normal</v>
      </c>
    </row>
    <row r="1048" spans="1:11">
      <c r="A1048" s="12" t="s">
        <v>1088</v>
      </c>
      <c r="B1048" s="12">
        <v>45.9</v>
      </c>
      <c r="C1048" s="20">
        <v>4.3</v>
      </c>
      <c r="D1048" s="12" t="s">
        <v>8338</v>
      </c>
      <c r="E1048" s="12" t="s">
        <v>8337</v>
      </c>
      <c r="F1048" s="12" t="s">
        <v>8337</v>
      </c>
      <c r="G1048" s="12">
        <v>1</v>
      </c>
      <c r="H1048" s="12" t="s">
        <v>8337</v>
      </c>
      <c r="I1048" s="19">
        <f>IF(G1048="No major surgery",0,G1048)</f>
        <v>1</v>
      </c>
      <c r="J1048" s="21" t="str" cm="1">
        <f t="array" ref="J1048">_xlfn.IFS(B1048&lt;18.5,"Under Weight",B1048&lt;=24.9,"Normal Weight",B1048&lt;=29.999,"Over Weight",B1048&gt;=30,"Obesity")</f>
        <v>Obesity</v>
      </c>
      <c r="K1048" s="7" t="str" cm="1">
        <f t="array" ref="K1048">_xlfn.IFS(C1048&lt;5.7,"Normal",C1048&lt;=6.4,"Prediabetes",C1048&gt;6.4,"Diabetes")</f>
        <v>Normal</v>
      </c>
    </row>
    <row r="1049" spans="1:11">
      <c r="A1049" s="12" t="s">
        <v>1089</v>
      </c>
      <c r="B1049" s="12">
        <v>17.059999999999999</v>
      </c>
      <c r="C1049" s="20">
        <v>8.75</v>
      </c>
      <c r="D1049" s="12" t="s">
        <v>8338</v>
      </c>
      <c r="E1049" s="12" t="s">
        <v>8337</v>
      </c>
      <c r="F1049" s="12" t="s">
        <v>8337</v>
      </c>
      <c r="G1049" s="12" t="s">
        <v>2387</v>
      </c>
      <c r="H1049" s="12" t="s">
        <v>8337</v>
      </c>
      <c r="I1049" s="19">
        <f>IF(G1049="No major surgery",0,G1049)</f>
        <v>0</v>
      </c>
      <c r="J1049" s="21" t="str" cm="1">
        <f t="array" ref="J1049">_xlfn.IFS(B1049&lt;18.5,"Under Weight",B1049&lt;=24.9,"Normal Weight",B1049&lt;=29.999,"Over Weight",B1049&gt;=30,"Obesity")</f>
        <v>Under Weight</v>
      </c>
      <c r="K1049" s="7" t="str" cm="1">
        <f t="array" ref="K1049">_xlfn.IFS(C1049&lt;5.7,"Normal",C1049&lt;=6.4,"Prediabetes",C1049&gt;6.4,"Diabetes")</f>
        <v>Diabetes</v>
      </c>
    </row>
    <row r="1050" spans="1:11">
      <c r="A1050" s="12" t="s">
        <v>1090</v>
      </c>
      <c r="B1050" s="12">
        <v>32.07</v>
      </c>
      <c r="C1050" s="20">
        <v>5.25</v>
      </c>
      <c r="D1050" s="12" t="s">
        <v>8337</v>
      </c>
      <c r="E1050" s="12" t="s">
        <v>8337</v>
      </c>
      <c r="F1050" s="12" t="s">
        <v>8338</v>
      </c>
      <c r="G1050" s="12">
        <v>1</v>
      </c>
      <c r="H1050" s="12" t="s">
        <v>8337</v>
      </c>
      <c r="I1050" s="19">
        <f>IF(G1050="No major surgery",0,G1050)</f>
        <v>1</v>
      </c>
      <c r="J1050" s="21" t="str" cm="1">
        <f t="array" ref="J1050">_xlfn.IFS(B1050&lt;18.5,"Under Weight",B1050&lt;=24.9,"Normal Weight",B1050&lt;=29.999,"Over Weight",B1050&gt;=30,"Obesity")</f>
        <v>Obesity</v>
      </c>
      <c r="K1050" s="7" t="str" cm="1">
        <f t="array" ref="K1050">_xlfn.IFS(C1050&lt;5.7,"Normal",C1050&lt;=6.4,"Prediabetes",C1050&gt;6.4,"Diabetes")</f>
        <v>Normal</v>
      </c>
    </row>
    <row r="1051" spans="1:11">
      <c r="A1051" s="12" t="s">
        <v>1091</v>
      </c>
      <c r="B1051" s="12">
        <v>16.5</v>
      </c>
      <c r="C1051" s="20">
        <v>5.03</v>
      </c>
      <c r="D1051" s="12" t="s">
        <v>8337</v>
      </c>
      <c r="E1051" s="12" t="s">
        <v>8337</v>
      </c>
      <c r="F1051" s="12" t="s">
        <v>8337</v>
      </c>
      <c r="G1051" s="12">
        <v>1</v>
      </c>
      <c r="H1051" s="12" t="s">
        <v>8337</v>
      </c>
      <c r="I1051" s="19">
        <f>IF(G1051="No major surgery",0,G1051)</f>
        <v>1</v>
      </c>
      <c r="J1051" s="21" t="str" cm="1">
        <f t="array" ref="J1051">_xlfn.IFS(B1051&lt;18.5,"Under Weight",B1051&lt;=24.9,"Normal Weight",B1051&lt;=29.999,"Over Weight",B1051&gt;=30,"Obesity")</f>
        <v>Under Weight</v>
      </c>
      <c r="K1051" s="7" t="str" cm="1">
        <f t="array" ref="K1051">_xlfn.IFS(C1051&lt;5.7,"Normal",C1051&lt;=6.4,"Prediabetes",C1051&gt;6.4,"Diabetes")</f>
        <v>Normal</v>
      </c>
    </row>
    <row r="1052" spans="1:11">
      <c r="A1052" s="12" t="s">
        <v>1092</v>
      </c>
      <c r="B1052" s="12">
        <v>31.4</v>
      </c>
      <c r="C1052" s="20">
        <v>5.88</v>
      </c>
      <c r="D1052" s="12" t="s">
        <v>8337</v>
      </c>
      <c r="E1052" s="12" t="s">
        <v>8337</v>
      </c>
      <c r="F1052" s="12" t="s">
        <v>8337</v>
      </c>
      <c r="G1052" s="12">
        <v>1</v>
      </c>
      <c r="H1052" s="12" t="s">
        <v>8337</v>
      </c>
      <c r="I1052" s="19">
        <f>IF(G1052="No major surgery",0,G1052)</f>
        <v>1</v>
      </c>
      <c r="J1052" s="21" t="str" cm="1">
        <f t="array" ref="J1052">_xlfn.IFS(B1052&lt;18.5,"Under Weight",B1052&lt;=24.9,"Normal Weight",B1052&lt;=29.999,"Over Weight",B1052&gt;=30,"Obesity")</f>
        <v>Obesity</v>
      </c>
      <c r="K1052" s="7" t="str" cm="1">
        <f t="array" ref="K1052">_xlfn.IFS(C1052&lt;5.7,"Normal",C1052&lt;=6.4,"Prediabetes",C1052&gt;6.4,"Diabetes")</f>
        <v>Prediabetes</v>
      </c>
    </row>
    <row r="1053" spans="1:11">
      <c r="A1053" s="12" t="s">
        <v>1093</v>
      </c>
      <c r="B1053" s="12">
        <v>20.36</v>
      </c>
      <c r="C1053" s="20">
        <v>4.49</v>
      </c>
      <c r="D1053" s="12" t="s">
        <v>8337</v>
      </c>
      <c r="E1053" s="12" t="s">
        <v>8337</v>
      </c>
      <c r="F1053" s="12" t="s">
        <v>8337</v>
      </c>
      <c r="G1053" s="12" t="s">
        <v>2387</v>
      </c>
      <c r="H1053" s="12" t="s">
        <v>8337</v>
      </c>
      <c r="I1053" s="19">
        <f>IF(G1053="No major surgery",0,G1053)</f>
        <v>0</v>
      </c>
      <c r="J1053" s="21" t="str" cm="1">
        <f t="array" ref="J1053">_xlfn.IFS(B1053&lt;18.5,"Under Weight",B1053&lt;=24.9,"Normal Weight",B1053&lt;=29.999,"Over Weight",B1053&gt;=30,"Obesity")</f>
        <v>Normal Weight</v>
      </c>
      <c r="K1053" s="7" t="str" cm="1">
        <f t="array" ref="K1053">_xlfn.IFS(C1053&lt;5.7,"Normal",C1053&lt;=6.4,"Prediabetes",C1053&gt;6.4,"Diabetes")</f>
        <v>Normal</v>
      </c>
    </row>
    <row r="1054" spans="1:11">
      <c r="A1054" s="12" t="s">
        <v>1094</v>
      </c>
      <c r="B1054" s="12">
        <v>25.46</v>
      </c>
      <c r="C1054" s="20">
        <v>4.1399999999999997</v>
      </c>
      <c r="D1054" s="12" t="s">
        <v>8337</v>
      </c>
      <c r="E1054" s="12" t="s">
        <v>8337</v>
      </c>
      <c r="F1054" s="12" t="s">
        <v>8337</v>
      </c>
      <c r="G1054" s="12">
        <v>1</v>
      </c>
      <c r="H1054" s="12" t="s">
        <v>8337</v>
      </c>
      <c r="I1054" s="19">
        <f>IF(G1054="No major surgery",0,G1054)</f>
        <v>1</v>
      </c>
      <c r="J1054" s="21" t="str" cm="1">
        <f t="array" ref="J1054">_xlfn.IFS(B1054&lt;18.5,"Under Weight",B1054&lt;=24.9,"Normal Weight",B1054&lt;=29.999,"Over Weight",B1054&gt;=30,"Obesity")</f>
        <v>Over Weight</v>
      </c>
      <c r="K1054" s="7" t="str" cm="1">
        <f t="array" ref="K1054">_xlfn.IFS(C1054&lt;5.7,"Normal",C1054&lt;=6.4,"Prediabetes",C1054&gt;6.4,"Diabetes")</f>
        <v>Normal</v>
      </c>
    </row>
    <row r="1055" spans="1:11">
      <c r="A1055" s="12" t="s">
        <v>1095</v>
      </c>
      <c r="B1055" s="12">
        <v>17.09</v>
      </c>
      <c r="C1055" s="20">
        <v>5.8</v>
      </c>
      <c r="D1055" s="12" t="s">
        <v>8338</v>
      </c>
      <c r="E1055" s="12" t="s">
        <v>8337</v>
      </c>
      <c r="F1055" s="12" t="s">
        <v>8337</v>
      </c>
      <c r="G1055" s="12" t="s">
        <v>2387</v>
      </c>
      <c r="H1055" s="12" t="s">
        <v>8337</v>
      </c>
      <c r="I1055" s="19">
        <f>IF(G1055="No major surgery",0,G1055)</f>
        <v>0</v>
      </c>
      <c r="J1055" s="21" t="str" cm="1">
        <f t="array" ref="J1055">_xlfn.IFS(B1055&lt;18.5,"Under Weight",B1055&lt;=24.9,"Normal Weight",B1055&lt;=29.999,"Over Weight",B1055&gt;=30,"Obesity")</f>
        <v>Under Weight</v>
      </c>
      <c r="K1055" s="7" t="str" cm="1">
        <f t="array" ref="K1055">_xlfn.IFS(C1055&lt;5.7,"Normal",C1055&lt;=6.4,"Prediabetes",C1055&gt;6.4,"Diabetes")</f>
        <v>Prediabetes</v>
      </c>
    </row>
    <row r="1056" spans="1:11">
      <c r="A1056" s="12" t="s">
        <v>1096</v>
      </c>
      <c r="B1056" s="12">
        <v>20.83</v>
      </c>
      <c r="C1056" s="20">
        <v>5.12</v>
      </c>
      <c r="D1056" s="12" t="s">
        <v>8337</v>
      </c>
      <c r="E1056" s="12" t="s">
        <v>8337</v>
      </c>
      <c r="F1056" s="12" t="s">
        <v>8337</v>
      </c>
      <c r="G1056" s="12" t="s">
        <v>2387</v>
      </c>
      <c r="H1056" s="12" t="s">
        <v>8337</v>
      </c>
      <c r="I1056" s="19">
        <f>IF(G1056="No major surgery",0,G1056)</f>
        <v>0</v>
      </c>
      <c r="J1056" s="21" t="str" cm="1">
        <f t="array" ref="J1056">_xlfn.IFS(B1056&lt;18.5,"Under Weight",B1056&lt;=24.9,"Normal Weight",B1056&lt;=29.999,"Over Weight",B1056&gt;=30,"Obesity")</f>
        <v>Normal Weight</v>
      </c>
      <c r="K1056" s="7" t="str" cm="1">
        <f t="array" ref="K1056">_xlfn.IFS(C1056&lt;5.7,"Normal",C1056&lt;=6.4,"Prediabetes",C1056&gt;6.4,"Diabetes")</f>
        <v>Normal</v>
      </c>
    </row>
    <row r="1057" spans="1:11">
      <c r="A1057" s="12" t="s">
        <v>1097</v>
      </c>
      <c r="B1057" s="12">
        <v>18.920000000000002</v>
      </c>
      <c r="C1057" s="20">
        <v>5.98</v>
      </c>
      <c r="D1057" s="12" t="s">
        <v>8338</v>
      </c>
      <c r="E1057" s="12" t="s">
        <v>8337</v>
      </c>
      <c r="F1057" s="12" t="s">
        <v>8337</v>
      </c>
      <c r="G1057" s="12">
        <v>1</v>
      </c>
      <c r="H1057" s="12" t="s">
        <v>8337</v>
      </c>
      <c r="I1057" s="19">
        <f>IF(G1057="No major surgery",0,G1057)</f>
        <v>1</v>
      </c>
      <c r="J1057" s="21" t="str" cm="1">
        <f t="array" ref="J1057">_xlfn.IFS(B1057&lt;18.5,"Under Weight",B1057&lt;=24.9,"Normal Weight",B1057&lt;=29.999,"Over Weight",B1057&gt;=30,"Obesity")</f>
        <v>Normal Weight</v>
      </c>
      <c r="K1057" s="7" t="str" cm="1">
        <f t="array" ref="K1057">_xlfn.IFS(C1057&lt;5.7,"Normal",C1057&lt;=6.4,"Prediabetes",C1057&gt;6.4,"Diabetes")</f>
        <v>Prediabetes</v>
      </c>
    </row>
    <row r="1058" spans="1:11">
      <c r="A1058" s="12" t="s">
        <v>1098</v>
      </c>
      <c r="B1058" s="12">
        <v>36.954999999999998</v>
      </c>
      <c r="C1058" s="20">
        <v>5.84</v>
      </c>
      <c r="D1058" s="12" t="s">
        <v>8337</v>
      </c>
      <c r="E1058" s="12" t="s">
        <v>8337</v>
      </c>
      <c r="F1058" s="12" t="s">
        <v>8338</v>
      </c>
      <c r="G1058" s="12">
        <v>1</v>
      </c>
      <c r="H1058" s="12" t="s">
        <v>8338</v>
      </c>
      <c r="I1058" s="19">
        <f>IF(G1058="No major surgery",0,G1058)</f>
        <v>1</v>
      </c>
      <c r="J1058" s="21" t="str" cm="1">
        <f t="array" ref="J1058">_xlfn.IFS(B1058&lt;18.5,"Under Weight",B1058&lt;=24.9,"Normal Weight",B1058&lt;=29.999,"Over Weight",B1058&gt;=30,"Obesity")</f>
        <v>Obesity</v>
      </c>
      <c r="K1058" s="7" t="str" cm="1">
        <f t="array" ref="K1058">_xlfn.IFS(C1058&lt;5.7,"Normal",C1058&lt;=6.4,"Prediabetes",C1058&gt;6.4,"Diabetes")</f>
        <v>Prediabetes</v>
      </c>
    </row>
    <row r="1059" spans="1:11">
      <c r="A1059" s="12" t="s">
        <v>1099</v>
      </c>
      <c r="B1059" s="12">
        <v>37.1</v>
      </c>
      <c r="C1059" s="20">
        <v>5.46</v>
      </c>
      <c r="D1059" s="12" t="s">
        <v>8337</v>
      </c>
      <c r="E1059" s="12" t="s">
        <v>8337</v>
      </c>
      <c r="F1059" s="12" t="s">
        <v>8337</v>
      </c>
      <c r="G1059" s="12" t="s">
        <v>2387</v>
      </c>
      <c r="H1059" s="12" t="s">
        <v>8337</v>
      </c>
      <c r="I1059" s="19">
        <f>IF(G1059="No major surgery",0,G1059)</f>
        <v>0</v>
      </c>
      <c r="J1059" s="21" t="str" cm="1">
        <f t="array" ref="J1059">_xlfn.IFS(B1059&lt;18.5,"Under Weight",B1059&lt;=24.9,"Normal Weight",B1059&lt;=29.999,"Over Weight",B1059&gt;=30,"Obesity")</f>
        <v>Obesity</v>
      </c>
      <c r="K1059" s="7" t="str" cm="1">
        <f t="array" ref="K1059">_xlfn.IFS(C1059&lt;5.7,"Normal",C1059&lt;=6.4,"Prediabetes",C1059&gt;6.4,"Diabetes")</f>
        <v>Normal</v>
      </c>
    </row>
    <row r="1060" spans="1:11">
      <c r="A1060" s="12" t="s">
        <v>1100</v>
      </c>
      <c r="B1060" s="12">
        <v>22.515000000000001</v>
      </c>
      <c r="C1060" s="20">
        <v>4.91</v>
      </c>
      <c r="D1060" s="12" t="s">
        <v>8338</v>
      </c>
      <c r="E1060" s="12" t="s">
        <v>8337</v>
      </c>
      <c r="F1060" s="12" t="s">
        <v>8338</v>
      </c>
      <c r="G1060" s="12">
        <v>1</v>
      </c>
      <c r="H1060" s="12" t="s">
        <v>8337</v>
      </c>
      <c r="I1060" s="19">
        <f>IF(G1060="No major surgery",0,G1060)</f>
        <v>1</v>
      </c>
      <c r="J1060" s="21" t="str" cm="1">
        <f t="array" ref="J1060">_xlfn.IFS(B1060&lt;18.5,"Under Weight",B1060&lt;=24.9,"Normal Weight",B1060&lt;=29.999,"Over Weight",B1060&gt;=30,"Obesity")</f>
        <v>Normal Weight</v>
      </c>
      <c r="K1060" s="7" t="str" cm="1">
        <f t="array" ref="K1060">_xlfn.IFS(C1060&lt;5.7,"Normal",C1060&lt;=6.4,"Prediabetes",C1060&gt;6.4,"Diabetes")</f>
        <v>Normal</v>
      </c>
    </row>
    <row r="1061" spans="1:11">
      <c r="A1061" s="12" t="s">
        <v>1101</v>
      </c>
      <c r="B1061" s="12">
        <v>32.700000000000003</v>
      </c>
      <c r="C1061" s="20">
        <v>4.66</v>
      </c>
      <c r="D1061" s="12" t="s">
        <v>8337</v>
      </c>
      <c r="E1061" s="12" t="s">
        <v>8337</v>
      </c>
      <c r="F1061" s="12" t="s">
        <v>8337</v>
      </c>
      <c r="G1061" s="12" t="s">
        <v>2387</v>
      </c>
      <c r="H1061" s="12" t="s">
        <v>8337</v>
      </c>
      <c r="I1061" s="19">
        <f>IF(G1061="No major surgery",0,G1061)</f>
        <v>0</v>
      </c>
      <c r="J1061" s="21" t="str" cm="1">
        <f t="array" ref="J1061">_xlfn.IFS(B1061&lt;18.5,"Under Weight",B1061&lt;=24.9,"Normal Weight",B1061&lt;=29.999,"Over Weight",B1061&gt;=30,"Obesity")</f>
        <v>Obesity</v>
      </c>
      <c r="K1061" s="7" t="str" cm="1">
        <f t="array" ref="K1061">_xlfn.IFS(C1061&lt;5.7,"Normal",C1061&lt;=6.4,"Prediabetes",C1061&gt;6.4,"Diabetes")</f>
        <v>Normal</v>
      </c>
    </row>
    <row r="1062" spans="1:11">
      <c r="A1062" s="12" t="s">
        <v>1102</v>
      </c>
      <c r="B1062" s="12">
        <v>17.75</v>
      </c>
      <c r="C1062" s="20">
        <v>6.8</v>
      </c>
      <c r="D1062" s="12" t="s">
        <v>8338</v>
      </c>
      <c r="E1062" s="12" t="s">
        <v>8337</v>
      </c>
      <c r="F1062" s="12" t="s">
        <v>8337</v>
      </c>
      <c r="G1062" s="12">
        <v>1</v>
      </c>
      <c r="H1062" s="12" t="s">
        <v>8337</v>
      </c>
      <c r="I1062" s="19">
        <f>IF(G1062="No major surgery",0,G1062)</f>
        <v>1</v>
      </c>
      <c r="J1062" s="21" t="str" cm="1">
        <f t="array" ref="J1062">_xlfn.IFS(B1062&lt;18.5,"Under Weight",B1062&lt;=24.9,"Normal Weight",B1062&lt;=29.999,"Over Weight",B1062&gt;=30,"Obesity")</f>
        <v>Under Weight</v>
      </c>
      <c r="K1062" s="7" t="str" cm="1">
        <f t="array" ref="K1062">_xlfn.IFS(C1062&lt;5.7,"Normal",C1062&lt;=6.4,"Prediabetes",C1062&gt;6.4,"Diabetes")</f>
        <v>Diabetes</v>
      </c>
    </row>
    <row r="1063" spans="1:11">
      <c r="A1063" s="12" t="s">
        <v>1103</v>
      </c>
      <c r="B1063" s="12">
        <v>33.630000000000003</v>
      </c>
      <c r="C1063" s="20">
        <v>4.47</v>
      </c>
      <c r="D1063" s="12" t="s">
        <v>8338</v>
      </c>
      <c r="E1063" s="12" t="s">
        <v>8337</v>
      </c>
      <c r="F1063" s="12" t="s">
        <v>8337</v>
      </c>
      <c r="G1063" s="12" t="s">
        <v>2387</v>
      </c>
      <c r="H1063" s="12" t="s">
        <v>8337</v>
      </c>
      <c r="I1063" s="19">
        <f>IF(G1063="No major surgery",0,G1063)</f>
        <v>0</v>
      </c>
      <c r="J1063" s="21" t="str" cm="1">
        <f t="array" ref="J1063">_xlfn.IFS(B1063&lt;18.5,"Under Weight",B1063&lt;=24.9,"Normal Weight",B1063&lt;=29.999,"Over Weight",B1063&gt;=30,"Obesity")</f>
        <v>Obesity</v>
      </c>
      <c r="K1063" s="7" t="str" cm="1">
        <f t="array" ref="K1063">_xlfn.IFS(C1063&lt;5.7,"Normal",C1063&lt;=6.4,"Prediabetes",C1063&gt;6.4,"Diabetes")</f>
        <v>Normal</v>
      </c>
    </row>
    <row r="1064" spans="1:11">
      <c r="A1064" s="12" t="s">
        <v>1104</v>
      </c>
      <c r="B1064" s="12">
        <v>34.799999999999997</v>
      </c>
      <c r="C1064" s="20">
        <v>4.08</v>
      </c>
      <c r="D1064" s="12" t="s">
        <v>8338</v>
      </c>
      <c r="E1064" s="12" t="s">
        <v>8337</v>
      </c>
      <c r="F1064" s="12" t="s">
        <v>8337</v>
      </c>
      <c r="G1064" s="12">
        <v>1</v>
      </c>
      <c r="H1064" s="12" t="s">
        <v>8337</v>
      </c>
      <c r="I1064" s="19">
        <f>IF(G1064="No major surgery",0,G1064)</f>
        <v>1</v>
      </c>
      <c r="J1064" s="21" t="str" cm="1">
        <f t="array" ref="J1064">_xlfn.IFS(B1064&lt;18.5,"Under Weight",B1064&lt;=24.9,"Normal Weight",B1064&lt;=29.999,"Over Weight",B1064&gt;=30,"Obesity")</f>
        <v>Obesity</v>
      </c>
      <c r="K1064" s="7" t="str" cm="1">
        <f t="array" ref="K1064">_xlfn.IFS(C1064&lt;5.7,"Normal",C1064&lt;=6.4,"Prediabetes",C1064&gt;6.4,"Diabetes")</f>
        <v>Normal</v>
      </c>
    </row>
    <row r="1065" spans="1:11">
      <c r="A1065" s="12" t="s">
        <v>1105</v>
      </c>
      <c r="B1065" s="12">
        <v>16.809999999999999</v>
      </c>
      <c r="C1065" s="20">
        <v>5.51</v>
      </c>
      <c r="D1065" s="12" t="s">
        <v>8338</v>
      </c>
      <c r="E1065" s="12" t="s">
        <v>8337</v>
      </c>
      <c r="F1065" s="12" t="s">
        <v>8337</v>
      </c>
      <c r="G1065" s="12">
        <v>1</v>
      </c>
      <c r="H1065" s="12" t="s">
        <v>8337</v>
      </c>
      <c r="I1065" s="19">
        <f>IF(G1065="No major surgery",0,G1065)</f>
        <v>1</v>
      </c>
      <c r="J1065" s="21" t="str" cm="1">
        <f t="array" ref="J1065">_xlfn.IFS(B1065&lt;18.5,"Under Weight",B1065&lt;=24.9,"Normal Weight",B1065&lt;=29.999,"Over Weight",B1065&gt;=30,"Obesity")</f>
        <v>Under Weight</v>
      </c>
      <c r="K1065" s="7" t="str" cm="1">
        <f t="array" ref="K1065">_xlfn.IFS(C1065&lt;5.7,"Normal",C1065&lt;=6.4,"Prediabetes",C1065&gt;6.4,"Diabetes")</f>
        <v>Normal</v>
      </c>
    </row>
    <row r="1066" spans="1:11">
      <c r="A1066" s="12" t="s">
        <v>1106</v>
      </c>
      <c r="B1066" s="12">
        <v>16.690000000000001</v>
      </c>
      <c r="C1066" s="20">
        <v>8.4</v>
      </c>
      <c r="D1066" s="12" t="s">
        <v>8338</v>
      </c>
      <c r="E1066" s="12" t="s">
        <v>8337</v>
      </c>
      <c r="F1066" s="12" t="s">
        <v>8337</v>
      </c>
      <c r="G1066" s="12" t="s">
        <v>2387</v>
      </c>
      <c r="H1066" s="12" t="s">
        <v>8337</v>
      </c>
      <c r="I1066" s="19">
        <f>IF(G1066="No major surgery",0,G1066)</f>
        <v>0</v>
      </c>
      <c r="J1066" s="21" t="str" cm="1">
        <f t="array" ref="J1066">_xlfn.IFS(B1066&lt;18.5,"Under Weight",B1066&lt;=24.9,"Normal Weight",B1066&lt;=29.999,"Over Weight",B1066&gt;=30,"Obesity")</f>
        <v>Under Weight</v>
      </c>
      <c r="K1066" s="7" t="str" cm="1">
        <f t="array" ref="K1066">_xlfn.IFS(C1066&lt;5.7,"Normal",C1066&lt;=6.4,"Prediabetes",C1066&gt;6.4,"Diabetes")</f>
        <v>Diabetes</v>
      </c>
    </row>
    <row r="1067" spans="1:11">
      <c r="A1067" s="12" t="s">
        <v>1107</v>
      </c>
      <c r="B1067" s="12">
        <v>23.21</v>
      </c>
      <c r="C1067" s="20">
        <v>5.14</v>
      </c>
      <c r="D1067" s="12" t="s">
        <v>8338</v>
      </c>
      <c r="E1067" s="12" t="s">
        <v>8337</v>
      </c>
      <c r="F1067" s="12" t="s">
        <v>8337</v>
      </c>
      <c r="G1067" s="12">
        <v>1</v>
      </c>
      <c r="H1067" s="12" t="s">
        <v>8337</v>
      </c>
      <c r="I1067" s="19">
        <f>IF(G1067="No major surgery",0,G1067)</f>
        <v>1</v>
      </c>
      <c r="J1067" s="21" t="str" cm="1">
        <f t="array" ref="J1067">_xlfn.IFS(B1067&lt;18.5,"Under Weight",B1067&lt;=24.9,"Normal Weight",B1067&lt;=29.999,"Over Weight",B1067&gt;=30,"Obesity")</f>
        <v>Normal Weight</v>
      </c>
      <c r="K1067" s="7" t="str" cm="1">
        <f t="array" ref="K1067">_xlfn.IFS(C1067&lt;5.7,"Normal",C1067&lt;=6.4,"Prediabetes",C1067&gt;6.4,"Diabetes")</f>
        <v>Normal</v>
      </c>
    </row>
    <row r="1068" spans="1:11">
      <c r="A1068" s="12" t="s">
        <v>1108</v>
      </c>
      <c r="B1068" s="12">
        <v>25.175000000000001</v>
      </c>
      <c r="C1068" s="20">
        <v>5.21</v>
      </c>
      <c r="D1068" s="12" t="s">
        <v>8338</v>
      </c>
      <c r="E1068" s="12" t="s">
        <v>8337</v>
      </c>
      <c r="F1068" s="12" t="s">
        <v>8337</v>
      </c>
      <c r="G1068" s="12">
        <v>1</v>
      </c>
      <c r="H1068" s="12" t="s">
        <v>8337</v>
      </c>
      <c r="I1068" s="19">
        <f>IF(G1068="No major surgery",0,G1068)</f>
        <v>1</v>
      </c>
      <c r="J1068" s="21" t="str" cm="1">
        <f t="array" ref="J1068">_xlfn.IFS(B1068&lt;18.5,"Under Weight",B1068&lt;=24.9,"Normal Weight",B1068&lt;=29.999,"Over Weight",B1068&gt;=30,"Obesity")</f>
        <v>Over Weight</v>
      </c>
      <c r="K1068" s="7" t="str" cm="1">
        <f t="array" ref="K1068">_xlfn.IFS(C1068&lt;5.7,"Normal",C1068&lt;=6.4,"Prediabetes",C1068&gt;6.4,"Diabetes")</f>
        <v>Normal</v>
      </c>
    </row>
    <row r="1069" spans="1:11">
      <c r="A1069" s="12" t="s">
        <v>1109</v>
      </c>
      <c r="B1069" s="12">
        <v>34.4</v>
      </c>
      <c r="C1069" s="20">
        <v>4.9000000000000004</v>
      </c>
      <c r="D1069" s="12" t="s">
        <v>8337</v>
      </c>
      <c r="E1069" s="12" t="s">
        <v>8337</v>
      </c>
      <c r="F1069" s="12" t="s">
        <v>8338</v>
      </c>
      <c r="G1069" s="12">
        <v>1</v>
      </c>
      <c r="H1069" s="12" t="s">
        <v>8338</v>
      </c>
      <c r="I1069" s="19">
        <f>IF(G1069="No major surgery",0,G1069)</f>
        <v>1</v>
      </c>
      <c r="J1069" s="21" t="str" cm="1">
        <f t="array" ref="J1069">_xlfn.IFS(B1069&lt;18.5,"Under Weight",B1069&lt;=24.9,"Normal Weight",B1069&lt;=29.999,"Over Weight",B1069&gt;=30,"Obesity")</f>
        <v>Obesity</v>
      </c>
      <c r="K1069" s="7" t="str" cm="1">
        <f t="array" ref="K1069">_xlfn.IFS(C1069&lt;5.7,"Normal",C1069&lt;=6.4,"Prediabetes",C1069&gt;6.4,"Diabetes")</f>
        <v>Normal</v>
      </c>
    </row>
    <row r="1070" spans="1:11">
      <c r="A1070" s="12" t="s">
        <v>1110</v>
      </c>
      <c r="B1070" s="12">
        <v>34.770000000000003</v>
      </c>
      <c r="C1070" s="20">
        <v>6.23</v>
      </c>
      <c r="D1070" s="12" t="s">
        <v>8337</v>
      </c>
      <c r="E1070" s="12" t="s">
        <v>8337</v>
      </c>
      <c r="F1070" s="12" t="s">
        <v>8337</v>
      </c>
      <c r="G1070" s="12" t="s">
        <v>2387</v>
      </c>
      <c r="H1070" s="12" t="s">
        <v>8337</v>
      </c>
      <c r="I1070" s="19">
        <f>IF(G1070="No major surgery",0,G1070)</f>
        <v>0</v>
      </c>
      <c r="J1070" s="21" t="str" cm="1">
        <f t="array" ref="J1070">_xlfn.IFS(B1070&lt;18.5,"Under Weight",B1070&lt;=24.9,"Normal Weight",B1070&lt;=29.999,"Over Weight",B1070&gt;=30,"Obesity")</f>
        <v>Obesity</v>
      </c>
      <c r="K1070" s="7" t="str" cm="1">
        <f t="array" ref="K1070">_xlfn.IFS(C1070&lt;5.7,"Normal",C1070&lt;=6.4,"Prediabetes",C1070&gt;6.4,"Diabetes")</f>
        <v>Prediabetes</v>
      </c>
    </row>
    <row r="1071" spans="1:11">
      <c r="A1071" s="12" t="s">
        <v>1111</v>
      </c>
      <c r="B1071" s="12">
        <v>27.7</v>
      </c>
      <c r="C1071" s="20">
        <v>5.6</v>
      </c>
      <c r="D1071" s="12" t="s">
        <v>8337</v>
      </c>
      <c r="E1071" s="12" t="s">
        <v>8337</v>
      </c>
      <c r="F1071" s="12" t="s">
        <v>8337</v>
      </c>
      <c r="G1071" s="12">
        <v>1</v>
      </c>
      <c r="H1071" s="12" t="s">
        <v>8337</v>
      </c>
      <c r="I1071" s="19">
        <f>IF(G1071="No major surgery",0,G1071)</f>
        <v>1</v>
      </c>
      <c r="J1071" s="21" t="str" cm="1">
        <f t="array" ref="J1071">_xlfn.IFS(B1071&lt;18.5,"Under Weight",B1071&lt;=24.9,"Normal Weight",B1071&lt;=29.999,"Over Weight",B1071&gt;=30,"Obesity")</f>
        <v>Over Weight</v>
      </c>
      <c r="K1071" s="7" t="str" cm="1">
        <f t="array" ref="K1071">_xlfn.IFS(C1071&lt;5.7,"Normal",C1071&lt;=6.4,"Prediabetes",C1071&gt;6.4,"Diabetes")</f>
        <v>Normal</v>
      </c>
    </row>
    <row r="1072" spans="1:11">
      <c r="A1072" s="12" t="s">
        <v>1112</v>
      </c>
      <c r="B1072" s="12">
        <v>19.12</v>
      </c>
      <c r="C1072" s="20">
        <v>4.72</v>
      </c>
      <c r="D1072" s="12" t="s">
        <v>8338</v>
      </c>
      <c r="E1072" s="12" t="s">
        <v>8337</v>
      </c>
      <c r="F1072" s="12" t="s">
        <v>8337</v>
      </c>
      <c r="G1072" s="12">
        <v>1</v>
      </c>
      <c r="H1072" s="12" t="s">
        <v>8337</v>
      </c>
      <c r="I1072" s="19">
        <f>IF(G1072="No major surgery",0,G1072)</f>
        <v>1</v>
      </c>
      <c r="J1072" s="21" t="str" cm="1">
        <f t="array" ref="J1072">_xlfn.IFS(B1072&lt;18.5,"Under Weight",B1072&lt;=24.9,"Normal Weight",B1072&lt;=29.999,"Over Weight",B1072&gt;=30,"Obesity")</f>
        <v>Normal Weight</v>
      </c>
      <c r="K1072" s="7" t="str" cm="1">
        <f t="array" ref="K1072">_xlfn.IFS(C1072&lt;5.7,"Normal",C1072&lt;=6.4,"Prediabetes",C1072&gt;6.4,"Diabetes")</f>
        <v>Normal</v>
      </c>
    </row>
    <row r="1073" spans="1:11">
      <c r="A1073" s="12" t="s">
        <v>1113</v>
      </c>
      <c r="B1073" s="12">
        <v>32.67</v>
      </c>
      <c r="C1073" s="20">
        <v>4.67</v>
      </c>
      <c r="D1073" s="12" t="s">
        <v>8337</v>
      </c>
      <c r="E1073" s="12" t="s">
        <v>8337</v>
      </c>
      <c r="F1073" s="12" t="s">
        <v>8338</v>
      </c>
      <c r="G1073" s="12">
        <v>1</v>
      </c>
      <c r="H1073" s="12" t="s">
        <v>8337</v>
      </c>
      <c r="I1073" s="19">
        <f>IF(G1073="No major surgery",0,G1073)</f>
        <v>1</v>
      </c>
      <c r="J1073" s="21" t="str" cm="1">
        <f t="array" ref="J1073">_xlfn.IFS(B1073&lt;18.5,"Under Weight",B1073&lt;=24.9,"Normal Weight",B1073&lt;=29.999,"Over Weight",B1073&gt;=30,"Obesity")</f>
        <v>Obesity</v>
      </c>
      <c r="K1073" s="7" t="str" cm="1">
        <f t="array" ref="K1073">_xlfn.IFS(C1073&lt;5.7,"Normal",C1073&lt;=6.4,"Prediabetes",C1073&gt;6.4,"Diabetes")</f>
        <v>Normal</v>
      </c>
    </row>
    <row r="1074" spans="1:11">
      <c r="A1074" s="12" t="s">
        <v>1114</v>
      </c>
      <c r="B1074" s="12">
        <v>28.5</v>
      </c>
      <c r="C1074" s="20">
        <v>6.11</v>
      </c>
      <c r="D1074" s="12" t="s">
        <v>8337</v>
      </c>
      <c r="E1074" s="12" t="s">
        <v>8337</v>
      </c>
      <c r="F1074" s="12" t="s">
        <v>8337</v>
      </c>
      <c r="G1074" s="12">
        <v>1</v>
      </c>
      <c r="H1074" s="12" t="s">
        <v>8337</v>
      </c>
      <c r="I1074" s="19">
        <f>IF(G1074="No major surgery",0,G1074)</f>
        <v>1</v>
      </c>
      <c r="J1074" s="21" t="str" cm="1">
        <f t="array" ref="J1074">_xlfn.IFS(B1074&lt;18.5,"Under Weight",B1074&lt;=24.9,"Normal Weight",B1074&lt;=29.999,"Over Weight",B1074&gt;=30,"Obesity")</f>
        <v>Over Weight</v>
      </c>
      <c r="K1074" s="7" t="str" cm="1">
        <f t="array" ref="K1074">_xlfn.IFS(C1074&lt;5.7,"Normal",C1074&lt;=6.4,"Prediabetes",C1074&gt;6.4,"Diabetes")</f>
        <v>Prediabetes</v>
      </c>
    </row>
    <row r="1075" spans="1:11">
      <c r="A1075" s="12" t="s">
        <v>1115</v>
      </c>
      <c r="B1075" s="12">
        <v>39.270000000000003</v>
      </c>
      <c r="C1075" s="20">
        <v>6.25</v>
      </c>
      <c r="D1075" s="12" t="s">
        <v>8337</v>
      </c>
      <c r="E1075" s="12" t="s">
        <v>8337</v>
      </c>
      <c r="F1075" s="12" t="s">
        <v>8337</v>
      </c>
      <c r="G1075" s="12" t="s">
        <v>2387</v>
      </c>
      <c r="H1075" s="12" t="s">
        <v>8337</v>
      </c>
      <c r="I1075" s="19">
        <f>IF(G1075="No major surgery",0,G1075)</f>
        <v>0</v>
      </c>
      <c r="J1075" s="21" t="str" cm="1">
        <f t="array" ref="J1075">_xlfn.IFS(B1075&lt;18.5,"Under Weight",B1075&lt;=24.9,"Normal Weight",B1075&lt;=29.999,"Over Weight",B1075&gt;=30,"Obesity")</f>
        <v>Obesity</v>
      </c>
      <c r="K1075" s="7" t="str" cm="1">
        <f t="array" ref="K1075">_xlfn.IFS(C1075&lt;5.7,"Normal",C1075&lt;=6.4,"Prediabetes",C1075&gt;6.4,"Diabetes")</f>
        <v>Prediabetes</v>
      </c>
    </row>
    <row r="1076" spans="1:11">
      <c r="A1076" s="12" t="s">
        <v>1116</v>
      </c>
      <c r="B1076" s="12">
        <v>32.49</v>
      </c>
      <c r="C1076" s="20">
        <v>4</v>
      </c>
      <c r="D1076" s="12" t="s">
        <v>8338</v>
      </c>
      <c r="E1076" s="12" t="s">
        <v>8337</v>
      </c>
      <c r="F1076" s="12" t="s">
        <v>8337</v>
      </c>
      <c r="G1076" s="12" t="s">
        <v>2387</v>
      </c>
      <c r="H1076" s="12" t="s">
        <v>8337</v>
      </c>
      <c r="I1076" s="19">
        <f>IF(G1076="No major surgery",0,G1076)</f>
        <v>0</v>
      </c>
      <c r="J1076" s="21" t="str" cm="1">
        <f t="array" ref="J1076">_xlfn.IFS(B1076&lt;18.5,"Under Weight",B1076&lt;=24.9,"Normal Weight",B1076&lt;=29.999,"Over Weight",B1076&gt;=30,"Obesity")</f>
        <v>Obesity</v>
      </c>
      <c r="K1076" s="7" t="str" cm="1">
        <f t="array" ref="K1076">_xlfn.IFS(C1076&lt;5.7,"Normal",C1076&lt;=6.4,"Prediabetes",C1076&gt;6.4,"Diabetes")</f>
        <v>Normal</v>
      </c>
    </row>
    <row r="1077" spans="1:11">
      <c r="A1077" s="12" t="s">
        <v>1117</v>
      </c>
      <c r="B1077" s="12">
        <v>23.7</v>
      </c>
      <c r="C1077" s="20">
        <v>5.55</v>
      </c>
      <c r="D1077" s="12" t="s">
        <v>8338</v>
      </c>
      <c r="E1077" s="12" t="s">
        <v>8337</v>
      </c>
      <c r="F1077" s="12" t="s">
        <v>8337</v>
      </c>
      <c r="G1077" s="12" t="s">
        <v>2387</v>
      </c>
      <c r="H1077" s="12" t="s">
        <v>8337</v>
      </c>
      <c r="I1077" s="19">
        <f>IF(G1077="No major surgery",0,G1077)</f>
        <v>0</v>
      </c>
      <c r="J1077" s="21" t="str" cm="1">
        <f t="array" ref="J1077">_xlfn.IFS(B1077&lt;18.5,"Under Weight",B1077&lt;=24.9,"Normal Weight",B1077&lt;=29.999,"Over Weight",B1077&gt;=30,"Obesity")</f>
        <v>Normal Weight</v>
      </c>
      <c r="K1077" s="7" t="str" cm="1">
        <f t="array" ref="K1077">_xlfn.IFS(C1077&lt;5.7,"Normal",C1077&lt;=6.4,"Prediabetes",C1077&gt;6.4,"Diabetes")</f>
        <v>Normal</v>
      </c>
    </row>
    <row r="1078" spans="1:11">
      <c r="A1078" s="12" t="s">
        <v>1118</v>
      </c>
      <c r="B1078" s="12">
        <v>30.4</v>
      </c>
      <c r="C1078" s="20">
        <v>5.95</v>
      </c>
      <c r="D1078" s="12" t="s">
        <v>8337</v>
      </c>
      <c r="E1078" s="12" t="s">
        <v>8338</v>
      </c>
      <c r="F1078" s="12" t="s">
        <v>8337</v>
      </c>
      <c r="G1078" s="12">
        <v>1</v>
      </c>
      <c r="H1078" s="12" t="s">
        <v>8337</v>
      </c>
      <c r="I1078" s="19">
        <f>IF(G1078="No major surgery",0,G1078)</f>
        <v>1</v>
      </c>
      <c r="J1078" s="21" t="str" cm="1">
        <f t="array" ref="J1078">_xlfn.IFS(B1078&lt;18.5,"Under Weight",B1078&lt;=24.9,"Normal Weight",B1078&lt;=29.999,"Over Weight",B1078&gt;=30,"Obesity")</f>
        <v>Obesity</v>
      </c>
      <c r="K1078" s="7" t="str" cm="1">
        <f t="array" ref="K1078">_xlfn.IFS(C1078&lt;5.7,"Normal",C1078&lt;=6.4,"Prediabetes",C1078&gt;6.4,"Diabetes")</f>
        <v>Prediabetes</v>
      </c>
    </row>
    <row r="1079" spans="1:11">
      <c r="A1079" s="12" t="s">
        <v>1119</v>
      </c>
      <c r="B1079" s="12">
        <v>38.94</v>
      </c>
      <c r="C1079" s="20">
        <v>4.3600000000000003</v>
      </c>
      <c r="D1079" s="12" t="s">
        <v>8337</v>
      </c>
      <c r="E1079" s="12" t="s">
        <v>8337</v>
      </c>
      <c r="F1079" s="12" t="s">
        <v>8338</v>
      </c>
      <c r="G1079" s="12">
        <v>1</v>
      </c>
      <c r="H1079" s="12" t="s">
        <v>8337</v>
      </c>
      <c r="I1079" s="19">
        <f>IF(G1079="No major surgery",0,G1079)</f>
        <v>1</v>
      </c>
      <c r="J1079" s="21" t="str" cm="1">
        <f t="array" ref="J1079">_xlfn.IFS(B1079&lt;18.5,"Under Weight",B1079&lt;=24.9,"Normal Weight",B1079&lt;=29.999,"Over Weight",B1079&gt;=30,"Obesity")</f>
        <v>Obesity</v>
      </c>
      <c r="K1079" s="7" t="str" cm="1">
        <f t="array" ref="K1079">_xlfn.IFS(C1079&lt;5.7,"Normal",C1079&lt;=6.4,"Prediabetes",C1079&gt;6.4,"Diabetes")</f>
        <v>Normal</v>
      </c>
    </row>
    <row r="1080" spans="1:11">
      <c r="A1080" s="12" t="s">
        <v>1120</v>
      </c>
      <c r="B1080" s="12">
        <v>31.73</v>
      </c>
      <c r="C1080" s="20">
        <v>4.3</v>
      </c>
      <c r="D1080" s="12" t="s">
        <v>8337</v>
      </c>
      <c r="E1080" s="12" t="s">
        <v>8337</v>
      </c>
      <c r="F1080" s="12" t="s">
        <v>8337</v>
      </c>
      <c r="G1080" s="12" t="s">
        <v>2387</v>
      </c>
      <c r="H1080" s="12" t="s">
        <v>8338</v>
      </c>
      <c r="I1080" s="19">
        <f>IF(G1080="No major surgery",0,G1080)</f>
        <v>0</v>
      </c>
      <c r="J1080" s="21" t="str" cm="1">
        <f t="array" ref="J1080">_xlfn.IFS(B1080&lt;18.5,"Under Weight",B1080&lt;=24.9,"Normal Weight",B1080&lt;=29.999,"Over Weight",B1080&gt;=30,"Obesity")</f>
        <v>Obesity</v>
      </c>
      <c r="K1080" s="7" t="str" cm="1">
        <f t="array" ref="K1080">_xlfn.IFS(C1080&lt;5.7,"Normal",C1080&lt;=6.4,"Prediabetes",C1080&gt;6.4,"Diabetes")</f>
        <v>Normal</v>
      </c>
    </row>
    <row r="1081" spans="1:11">
      <c r="A1081" s="12" t="s">
        <v>1121</v>
      </c>
      <c r="B1081" s="12">
        <v>31.02</v>
      </c>
      <c r="C1081" s="20">
        <v>4.84</v>
      </c>
      <c r="D1081" s="12" t="s">
        <v>8337</v>
      </c>
      <c r="E1081" s="12" t="s">
        <v>8337</v>
      </c>
      <c r="F1081" s="12" t="s">
        <v>8338</v>
      </c>
      <c r="G1081" s="12">
        <v>1</v>
      </c>
      <c r="H1081" s="12" t="s">
        <v>8337</v>
      </c>
      <c r="I1081" s="19">
        <f>IF(G1081="No major surgery",0,G1081)</f>
        <v>1</v>
      </c>
      <c r="J1081" s="21" t="str" cm="1">
        <f t="array" ref="J1081">_xlfn.IFS(B1081&lt;18.5,"Under Weight",B1081&lt;=24.9,"Normal Weight",B1081&lt;=29.999,"Over Weight",B1081&gt;=30,"Obesity")</f>
        <v>Obesity</v>
      </c>
      <c r="K1081" s="7" t="str" cm="1">
        <f t="array" ref="K1081">_xlfn.IFS(C1081&lt;5.7,"Normal",C1081&lt;=6.4,"Prediabetes",C1081&gt;6.4,"Diabetes")</f>
        <v>Normal</v>
      </c>
    </row>
    <row r="1082" spans="1:11">
      <c r="A1082" s="12" t="s">
        <v>1122</v>
      </c>
      <c r="B1082" s="12">
        <v>17.5</v>
      </c>
      <c r="C1082" s="20">
        <v>4.5599999999999996</v>
      </c>
      <c r="D1082" s="12" t="s">
        <v>8337</v>
      </c>
      <c r="E1082" s="12" t="s">
        <v>8337</v>
      </c>
      <c r="F1082" s="12" t="s">
        <v>8337</v>
      </c>
      <c r="G1082" s="12">
        <v>1</v>
      </c>
      <c r="H1082" s="12" t="s">
        <v>8337</v>
      </c>
      <c r="I1082" s="19">
        <f>IF(G1082="No major surgery",0,G1082)</f>
        <v>1</v>
      </c>
      <c r="J1082" s="21" t="str" cm="1">
        <f t="array" ref="J1082">_xlfn.IFS(B1082&lt;18.5,"Under Weight",B1082&lt;=24.9,"Normal Weight",B1082&lt;=29.999,"Over Weight",B1082&gt;=30,"Obesity")</f>
        <v>Under Weight</v>
      </c>
      <c r="K1082" s="7" t="str" cm="1">
        <f t="array" ref="K1082">_xlfn.IFS(C1082&lt;5.7,"Normal",C1082&lt;=6.4,"Prediabetes",C1082&gt;6.4,"Diabetes")</f>
        <v>Normal</v>
      </c>
    </row>
    <row r="1083" spans="1:11">
      <c r="A1083" s="12" t="s">
        <v>1123</v>
      </c>
      <c r="B1083" s="12">
        <v>34.799999999999997</v>
      </c>
      <c r="C1083" s="20">
        <v>4.42</v>
      </c>
      <c r="D1083" s="12" t="s">
        <v>8338</v>
      </c>
      <c r="E1083" s="12" t="s">
        <v>8338</v>
      </c>
      <c r="F1083" s="12" t="s">
        <v>8337</v>
      </c>
      <c r="G1083" s="12">
        <v>2</v>
      </c>
      <c r="H1083" s="12" t="s">
        <v>8337</v>
      </c>
      <c r="I1083" s="19">
        <f>IF(G1083="No major surgery",0,G1083)</f>
        <v>2</v>
      </c>
      <c r="J1083" s="21" t="str" cm="1">
        <f t="array" ref="J1083">_xlfn.IFS(B1083&lt;18.5,"Under Weight",B1083&lt;=24.9,"Normal Weight",B1083&lt;=29.999,"Over Weight",B1083&gt;=30,"Obesity")</f>
        <v>Obesity</v>
      </c>
      <c r="K1083" s="7" t="str" cm="1">
        <f t="array" ref="K1083">_xlfn.IFS(C1083&lt;5.7,"Normal",C1083&lt;=6.4,"Prediabetes",C1083&gt;6.4,"Diabetes")</f>
        <v>Normal</v>
      </c>
    </row>
    <row r="1084" spans="1:11">
      <c r="A1084" s="12" t="s">
        <v>1124</v>
      </c>
      <c r="B1084" s="12">
        <v>17.3</v>
      </c>
      <c r="C1084" s="20">
        <v>7.66</v>
      </c>
      <c r="D1084" s="12" t="s">
        <v>8338</v>
      </c>
      <c r="E1084" s="12" t="s">
        <v>8337</v>
      </c>
      <c r="F1084" s="12" t="s">
        <v>8337</v>
      </c>
      <c r="G1084" s="12">
        <v>1</v>
      </c>
      <c r="H1084" s="12" t="s">
        <v>8337</v>
      </c>
      <c r="I1084" s="19">
        <f>IF(G1084="No major surgery",0,G1084)</f>
        <v>1</v>
      </c>
      <c r="J1084" s="21" t="str" cm="1">
        <f t="array" ref="J1084">_xlfn.IFS(B1084&lt;18.5,"Under Weight",B1084&lt;=24.9,"Normal Weight",B1084&lt;=29.999,"Over Weight",B1084&gt;=30,"Obesity")</f>
        <v>Under Weight</v>
      </c>
      <c r="K1084" s="7" t="str" cm="1">
        <f t="array" ref="K1084">_xlfn.IFS(C1084&lt;5.7,"Normal",C1084&lt;=6.4,"Prediabetes",C1084&gt;6.4,"Diabetes")</f>
        <v>Diabetes</v>
      </c>
    </row>
    <row r="1085" spans="1:11">
      <c r="A1085" s="12" t="s">
        <v>1125</v>
      </c>
      <c r="B1085" s="12">
        <v>32.25</v>
      </c>
      <c r="C1085" s="20">
        <v>5.2</v>
      </c>
      <c r="D1085" s="12" t="s">
        <v>8338</v>
      </c>
      <c r="E1085" s="12" t="s">
        <v>8337</v>
      </c>
      <c r="F1085" s="12" t="s">
        <v>8337</v>
      </c>
      <c r="G1085" s="12" t="s">
        <v>2387</v>
      </c>
      <c r="H1085" s="12" t="s">
        <v>8337</v>
      </c>
      <c r="I1085" s="19">
        <f>IF(G1085="No major surgery",0,G1085)</f>
        <v>0</v>
      </c>
      <c r="J1085" s="21" t="str" cm="1">
        <f t="array" ref="J1085">_xlfn.IFS(B1085&lt;18.5,"Under Weight",B1085&lt;=24.9,"Normal Weight",B1085&lt;=29.999,"Over Weight",B1085&gt;=30,"Obesity")</f>
        <v>Obesity</v>
      </c>
      <c r="K1085" s="7" t="str" cm="1">
        <f t="array" ref="K1085">_xlfn.IFS(C1085&lt;5.7,"Normal",C1085&lt;=6.4,"Prediabetes",C1085&gt;6.4,"Diabetes")</f>
        <v>Normal</v>
      </c>
    </row>
    <row r="1086" spans="1:11">
      <c r="A1086" s="12" t="s">
        <v>1126</v>
      </c>
      <c r="B1086" s="12">
        <v>42.4</v>
      </c>
      <c r="C1086" s="20">
        <v>5.53</v>
      </c>
      <c r="D1086" s="12" t="s">
        <v>8338</v>
      </c>
      <c r="E1086" s="12" t="s">
        <v>8337</v>
      </c>
      <c r="F1086" s="12" t="s">
        <v>8337</v>
      </c>
      <c r="G1086" s="12" t="s">
        <v>2387</v>
      </c>
      <c r="H1086" s="12" t="s">
        <v>8337</v>
      </c>
      <c r="I1086" s="19">
        <f>IF(G1086="No major surgery",0,G1086)</f>
        <v>0</v>
      </c>
      <c r="J1086" s="21" t="str" cm="1">
        <f t="array" ref="J1086">_xlfn.IFS(B1086&lt;18.5,"Under Weight",B1086&lt;=24.9,"Normal Weight",B1086&lt;=29.999,"Over Weight",B1086&gt;=30,"Obesity")</f>
        <v>Obesity</v>
      </c>
      <c r="K1086" s="7" t="str" cm="1">
        <f t="array" ref="K1086">_xlfn.IFS(C1086&lt;5.7,"Normal",C1086&lt;=6.4,"Prediabetes",C1086&gt;6.4,"Diabetes")</f>
        <v>Normal</v>
      </c>
    </row>
    <row r="1087" spans="1:11">
      <c r="A1087" s="12" t="s">
        <v>1127</v>
      </c>
      <c r="B1087" s="12">
        <v>38.664999999999999</v>
      </c>
      <c r="C1087" s="20">
        <v>4.8600000000000003</v>
      </c>
      <c r="D1087" s="12" t="s">
        <v>8337</v>
      </c>
      <c r="E1087" s="12" t="s">
        <v>8338</v>
      </c>
      <c r="F1087" s="12" t="s">
        <v>8337</v>
      </c>
      <c r="G1087" s="12">
        <v>1</v>
      </c>
      <c r="H1087" s="12" t="s">
        <v>8337</v>
      </c>
      <c r="I1087" s="19">
        <f>IF(G1087="No major surgery",0,G1087)</f>
        <v>1</v>
      </c>
      <c r="J1087" s="21" t="str" cm="1">
        <f t="array" ref="J1087">_xlfn.IFS(B1087&lt;18.5,"Under Weight",B1087&lt;=24.9,"Normal Weight",B1087&lt;=29.999,"Over Weight",B1087&gt;=30,"Obesity")</f>
        <v>Obesity</v>
      </c>
      <c r="K1087" s="7" t="str" cm="1">
        <f t="array" ref="K1087">_xlfn.IFS(C1087&lt;5.7,"Normal",C1087&lt;=6.4,"Prediabetes",C1087&gt;6.4,"Diabetes")</f>
        <v>Normal</v>
      </c>
    </row>
    <row r="1088" spans="1:11">
      <c r="A1088" s="12" t="s">
        <v>1128</v>
      </c>
      <c r="B1088" s="12">
        <v>29.92</v>
      </c>
      <c r="C1088" s="20">
        <v>5.49</v>
      </c>
      <c r="D1088" s="12" t="s">
        <v>8338</v>
      </c>
      <c r="E1088" s="12" t="s">
        <v>8337</v>
      </c>
      <c r="F1088" s="12" t="s">
        <v>8337</v>
      </c>
      <c r="G1088" s="12" t="s">
        <v>2387</v>
      </c>
      <c r="H1088" s="12" t="s">
        <v>8337</v>
      </c>
      <c r="I1088" s="19">
        <f>IF(G1088="No major surgery",0,G1088)</f>
        <v>0</v>
      </c>
      <c r="J1088" s="21" t="str" cm="1">
        <f t="array" ref="J1088">_xlfn.IFS(B1088&lt;18.5,"Under Weight",B1088&lt;=24.9,"Normal Weight",B1088&lt;=29.999,"Over Weight",B1088&gt;=30,"Obesity")</f>
        <v>Over Weight</v>
      </c>
      <c r="K1088" s="7" t="str" cm="1">
        <f t="array" ref="K1088">_xlfn.IFS(C1088&lt;5.7,"Normal",C1088&lt;=6.4,"Prediabetes",C1088&gt;6.4,"Diabetes")</f>
        <v>Normal</v>
      </c>
    </row>
    <row r="1089" spans="1:11">
      <c r="A1089" s="12" t="s">
        <v>1129</v>
      </c>
      <c r="B1089" s="12">
        <v>29.48</v>
      </c>
      <c r="C1089" s="20">
        <v>4.09</v>
      </c>
      <c r="D1089" s="12" t="s">
        <v>8338</v>
      </c>
      <c r="E1089" s="12" t="s">
        <v>8337</v>
      </c>
      <c r="F1089" s="12" t="s">
        <v>8337</v>
      </c>
      <c r="G1089" s="12" t="s">
        <v>2387</v>
      </c>
      <c r="H1089" s="12" t="s">
        <v>8337</v>
      </c>
      <c r="I1089" s="19">
        <f>IF(G1089="No major surgery",0,G1089)</f>
        <v>0</v>
      </c>
      <c r="J1089" s="21" t="str" cm="1">
        <f t="array" ref="J1089">_xlfn.IFS(B1089&lt;18.5,"Under Weight",B1089&lt;=24.9,"Normal Weight",B1089&lt;=29.999,"Over Weight",B1089&gt;=30,"Obesity")</f>
        <v>Over Weight</v>
      </c>
      <c r="K1089" s="7" t="str" cm="1">
        <f t="array" ref="K1089">_xlfn.IFS(C1089&lt;5.7,"Normal",C1089&lt;=6.4,"Prediabetes",C1089&gt;6.4,"Diabetes")</f>
        <v>Normal</v>
      </c>
    </row>
    <row r="1090" spans="1:11">
      <c r="A1090" s="12" t="s">
        <v>1130</v>
      </c>
      <c r="B1090" s="12">
        <v>28.785</v>
      </c>
      <c r="C1090" s="20">
        <v>4.3099999999999996</v>
      </c>
      <c r="D1090" s="12" t="s">
        <v>8338</v>
      </c>
      <c r="E1090" s="12" t="s">
        <v>8337</v>
      </c>
      <c r="F1090" s="12" t="s">
        <v>8337</v>
      </c>
      <c r="G1090" s="12" t="s">
        <v>2387</v>
      </c>
      <c r="H1090" s="12" t="s">
        <v>8337</v>
      </c>
      <c r="I1090" s="19">
        <f>IF(G1090="No major surgery",0,G1090)</f>
        <v>0</v>
      </c>
      <c r="J1090" s="21" t="str" cm="1">
        <f t="array" ref="J1090">_xlfn.IFS(B1090&lt;18.5,"Under Weight",B1090&lt;=24.9,"Normal Weight",B1090&lt;=29.999,"Over Weight",B1090&gt;=30,"Obesity")</f>
        <v>Over Weight</v>
      </c>
      <c r="K1090" s="7" t="str" cm="1">
        <f t="array" ref="K1090">_xlfn.IFS(C1090&lt;5.7,"Normal",C1090&lt;=6.4,"Prediabetes",C1090&gt;6.4,"Diabetes")</f>
        <v>Normal</v>
      </c>
    </row>
    <row r="1091" spans="1:11">
      <c r="A1091" s="12" t="s">
        <v>1131</v>
      </c>
      <c r="B1091" s="12">
        <v>36.64</v>
      </c>
      <c r="C1091" s="20">
        <v>11.34</v>
      </c>
      <c r="D1091" s="12" t="s">
        <v>8337</v>
      </c>
      <c r="E1091" s="12" t="s">
        <v>8337</v>
      </c>
      <c r="F1091" s="12" t="s">
        <v>8337</v>
      </c>
      <c r="G1091" s="12" t="s">
        <v>2387</v>
      </c>
      <c r="H1091" s="12" t="s">
        <v>8338</v>
      </c>
      <c r="I1091" s="19">
        <f>IF(G1091="No major surgery",0,G1091)</f>
        <v>0</v>
      </c>
      <c r="J1091" s="21" t="str" cm="1">
        <f t="array" ref="J1091">_xlfn.IFS(B1091&lt;18.5,"Under Weight",B1091&lt;=24.9,"Normal Weight",B1091&lt;=29.999,"Over Weight",B1091&gt;=30,"Obesity")</f>
        <v>Obesity</v>
      </c>
      <c r="K1091" s="7" t="str" cm="1">
        <f t="array" ref="K1091">_xlfn.IFS(C1091&lt;5.7,"Normal",C1091&lt;=6.4,"Prediabetes",C1091&gt;6.4,"Diabetes")</f>
        <v>Diabetes</v>
      </c>
    </row>
    <row r="1092" spans="1:11">
      <c r="A1092" s="12" t="s">
        <v>1132</v>
      </c>
      <c r="B1092" s="12">
        <v>19.8</v>
      </c>
      <c r="C1092" s="20">
        <v>4</v>
      </c>
      <c r="D1092" s="12" t="s">
        <v>8338</v>
      </c>
      <c r="E1092" s="12" t="s">
        <v>8337</v>
      </c>
      <c r="F1092" s="12" t="s">
        <v>8337</v>
      </c>
      <c r="G1092" s="12" t="s">
        <v>2387</v>
      </c>
      <c r="H1092" s="12" t="s">
        <v>8337</v>
      </c>
      <c r="I1092" s="19">
        <f>IF(G1092="No major surgery",0,G1092)</f>
        <v>0</v>
      </c>
      <c r="J1092" s="21" t="str" cm="1">
        <f t="array" ref="J1092">_xlfn.IFS(B1092&lt;18.5,"Under Weight",B1092&lt;=24.9,"Normal Weight",B1092&lt;=29.999,"Over Weight",B1092&gt;=30,"Obesity")</f>
        <v>Normal Weight</v>
      </c>
      <c r="K1092" s="7" t="str" cm="1">
        <f t="array" ref="K1092">_xlfn.IFS(C1092&lt;5.7,"Normal",C1092&lt;=6.4,"Prediabetes",C1092&gt;6.4,"Diabetes")</f>
        <v>Normal</v>
      </c>
    </row>
    <row r="1093" spans="1:11">
      <c r="A1093" s="12" t="s">
        <v>1133</v>
      </c>
      <c r="B1093" s="12">
        <v>35.53</v>
      </c>
      <c r="C1093" s="20">
        <v>4.68</v>
      </c>
      <c r="D1093" s="12" t="s">
        <v>8337</v>
      </c>
      <c r="E1093" s="12" t="s">
        <v>8337</v>
      </c>
      <c r="F1093" s="12" t="s">
        <v>8338</v>
      </c>
      <c r="G1093" s="12">
        <v>1</v>
      </c>
      <c r="H1093" s="12" t="s">
        <v>8337</v>
      </c>
      <c r="I1093" s="19">
        <f>IF(G1093="No major surgery",0,G1093)</f>
        <v>1</v>
      </c>
      <c r="J1093" s="21" t="str" cm="1">
        <f t="array" ref="J1093">_xlfn.IFS(B1093&lt;18.5,"Under Weight",B1093&lt;=24.9,"Normal Weight",B1093&lt;=29.999,"Over Weight",B1093&gt;=30,"Obesity")</f>
        <v>Obesity</v>
      </c>
      <c r="K1093" s="7" t="str" cm="1">
        <f t="array" ref="K1093">_xlfn.IFS(C1093&lt;5.7,"Normal",C1093&lt;=6.4,"Prediabetes",C1093&gt;6.4,"Diabetes")</f>
        <v>Normal</v>
      </c>
    </row>
    <row r="1094" spans="1:11">
      <c r="A1094" s="12" t="s">
        <v>1134</v>
      </c>
      <c r="B1094" s="12">
        <v>21.47</v>
      </c>
      <c r="C1094" s="20">
        <v>4.0199999999999996</v>
      </c>
      <c r="D1094" s="12" t="s">
        <v>8338</v>
      </c>
      <c r="E1094" s="12" t="s">
        <v>8337</v>
      </c>
      <c r="F1094" s="12" t="s">
        <v>8337</v>
      </c>
      <c r="G1094" s="12">
        <v>1</v>
      </c>
      <c r="H1094" s="12" t="s">
        <v>8337</v>
      </c>
      <c r="I1094" s="19">
        <f>IF(G1094="No major surgery",0,G1094)</f>
        <v>1</v>
      </c>
      <c r="J1094" s="21" t="str" cm="1">
        <f t="array" ref="J1094">_xlfn.IFS(B1094&lt;18.5,"Under Weight",B1094&lt;=24.9,"Normal Weight",B1094&lt;=29.999,"Over Weight",B1094&gt;=30,"Obesity")</f>
        <v>Normal Weight</v>
      </c>
      <c r="K1094" s="7" t="str" cm="1">
        <f t="array" ref="K1094">_xlfn.IFS(C1094&lt;5.7,"Normal",C1094&lt;=6.4,"Prediabetes",C1094&gt;6.4,"Diabetes")</f>
        <v>Normal</v>
      </c>
    </row>
    <row r="1095" spans="1:11">
      <c r="A1095" s="12" t="s">
        <v>1135</v>
      </c>
      <c r="B1095" s="12">
        <v>25.9</v>
      </c>
      <c r="C1095" s="20">
        <v>5.12</v>
      </c>
      <c r="D1095" s="12" t="s">
        <v>8337</v>
      </c>
      <c r="E1095" s="12" t="s">
        <v>8337</v>
      </c>
      <c r="F1095" s="12" t="s">
        <v>8338</v>
      </c>
      <c r="G1095" s="12">
        <v>1</v>
      </c>
      <c r="H1095" s="12" t="s">
        <v>8337</v>
      </c>
      <c r="I1095" s="19">
        <f>IF(G1095="No major surgery",0,G1095)</f>
        <v>1</v>
      </c>
      <c r="J1095" s="21" t="str" cm="1">
        <f t="array" ref="J1095">_xlfn.IFS(B1095&lt;18.5,"Under Weight",B1095&lt;=24.9,"Normal Weight",B1095&lt;=29.999,"Over Weight",B1095&gt;=30,"Obesity")</f>
        <v>Over Weight</v>
      </c>
      <c r="K1095" s="7" t="str" cm="1">
        <f t="array" ref="K1095">_xlfn.IFS(C1095&lt;5.7,"Normal",C1095&lt;=6.4,"Prediabetes",C1095&gt;6.4,"Diabetes")</f>
        <v>Normal</v>
      </c>
    </row>
    <row r="1096" spans="1:11">
      <c r="A1096" s="12" t="s">
        <v>1136</v>
      </c>
      <c r="B1096" s="12">
        <v>20.81</v>
      </c>
      <c r="C1096" s="20">
        <v>5.52</v>
      </c>
      <c r="D1096" s="12" t="s">
        <v>8337</v>
      </c>
      <c r="E1096" s="12" t="s">
        <v>8337</v>
      </c>
      <c r="F1096" s="12" t="s">
        <v>8337</v>
      </c>
      <c r="G1096" s="12" t="s">
        <v>2387</v>
      </c>
      <c r="H1096" s="12" t="s">
        <v>8337</v>
      </c>
      <c r="I1096" s="19">
        <f>IF(G1096="No major surgery",0,G1096)</f>
        <v>0</v>
      </c>
      <c r="J1096" s="21" t="str" cm="1">
        <f t="array" ref="J1096">_xlfn.IFS(B1096&lt;18.5,"Under Weight",B1096&lt;=24.9,"Normal Weight",B1096&lt;=29.999,"Over Weight",B1096&gt;=30,"Obesity")</f>
        <v>Normal Weight</v>
      </c>
      <c r="K1096" s="7" t="str" cm="1">
        <f t="array" ref="K1096">_xlfn.IFS(C1096&lt;5.7,"Normal",C1096&lt;=6.4,"Prediabetes",C1096&gt;6.4,"Diabetes")</f>
        <v>Normal</v>
      </c>
    </row>
    <row r="1097" spans="1:11">
      <c r="A1097" s="12" t="s">
        <v>1137</v>
      </c>
      <c r="B1097" s="12">
        <v>25.84</v>
      </c>
      <c r="C1097" s="20">
        <v>5.81</v>
      </c>
      <c r="D1097" s="12" t="s">
        <v>8338</v>
      </c>
      <c r="E1097" s="12" t="s">
        <v>8337</v>
      </c>
      <c r="F1097" s="12" t="s">
        <v>8338</v>
      </c>
      <c r="G1097" s="12">
        <v>1</v>
      </c>
      <c r="H1097" s="12" t="s">
        <v>8337</v>
      </c>
      <c r="I1097" s="19">
        <f>IF(G1097="No major surgery",0,G1097)</f>
        <v>1</v>
      </c>
      <c r="J1097" s="21" t="str" cm="1">
        <f t="array" ref="J1097">_xlfn.IFS(B1097&lt;18.5,"Under Weight",B1097&lt;=24.9,"Normal Weight",B1097&lt;=29.999,"Over Weight",B1097&gt;=30,"Obesity")</f>
        <v>Over Weight</v>
      </c>
      <c r="K1097" s="7" t="str" cm="1">
        <f t="array" ref="K1097">_xlfn.IFS(C1097&lt;5.7,"Normal",C1097&lt;=6.4,"Prediabetes",C1097&gt;6.4,"Diabetes")</f>
        <v>Prediabetes</v>
      </c>
    </row>
    <row r="1098" spans="1:11">
      <c r="A1098" s="12" t="s">
        <v>1138</v>
      </c>
      <c r="B1098" s="12">
        <v>30.95</v>
      </c>
      <c r="C1098" s="20">
        <v>5.16</v>
      </c>
      <c r="D1098" s="12" t="s">
        <v>8337</v>
      </c>
      <c r="E1098" s="12" t="s">
        <v>8337</v>
      </c>
      <c r="F1098" s="12" t="s">
        <v>8338</v>
      </c>
      <c r="G1098" s="12">
        <v>1</v>
      </c>
      <c r="H1098" s="12" t="s">
        <v>8337</v>
      </c>
      <c r="I1098" s="19">
        <f>IF(G1098="No major surgery",0,G1098)</f>
        <v>1</v>
      </c>
      <c r="J1098" s="21" t="str" cm="1">
        <f t="array" ref="J1098">_xlfn.IFS(B1098&lt;18.5,"Under Weight",B1098&lt;=24.9,"Normal Weight",B1098&lt;=29.999,"Over Weight",B1098&gt;=30,"Obesity")</f>
        <v>Obesity</v>
      </c>
      <c r="K1098" s="7" t="str" cm="1">
        <f t="array" ref="K1098">_xlfn.IFS(C1098&lt;5.7,"Normal",C1098&lt;=6.4,"Prediabetes",C1098&gt;6.4,"Diabetes")</f>
        <v>Normal</v>
      </c>
    </row>
    <row r="1099" spans="1:11">
      <c r="A1099" s="12" t="s">
        <v>1139</v>
      </c>
      <c r="B1099" s="12">
        <v>30.54</v>
      </c>
      <c r="C1099" s="20">
        <v>5</v>
      </c>
      <c r="D1099" s="12" t="s">
        <v>8337</v>
      </c>
      <c r="E1099" s="12" t="s">
        <v>8337</v>
      </c>
      <c r="F1099" s="12" t="s">
        <v>8338</v>
      </c>
      <c r="G1099" s="12">
        <v>1</v>
      </c>
      <c r="H1099" s="12" t="s">
        <v>8337</v>
      </c>
      <c r="I1099" s="19">
        <f>IF(G1099="No major surgery",0,G1099)</f>
        <v>1</v>
      </c>
      <c r="J1099" s="21" t="str" cm="1">
        <f t="array" ref="J1099">_xlfn.IFS(B1099&lt;18.5,"Under Weight",B1099&lt;=24.9,"Normal Weight",B1099&lt;=29.999,"Over Weight",B1099&gt;=30,"Obesity")</f>
        <v>Obesity</v>
      </c>
      <c r="K1099" s="7" t="str" cm="1">
        <f t="array" ref="K1099">_xlfn.IFS(C1099&lt;5.7,"Normal",C1099&lt;=6.4,"Prediabetes",C1099&gt;6.4,"Diabetes")</f>
        <v>Normal</v>
      </c>
    </row>
    <row r="1100" spans="1:11">
      <c r="A1100" s="12" t="s">
        <v>1140</v>
      </c>
      <c r="B1100" s="12">
        <v>33.914999999999999</v>
      </c>
      <c r="C1100" s="20">
        <v>5.84</v>
      </c>
      <c r="D1100" s="12" t="s">
        <v>8338</v>
      </c>
      <c r="E1100" s="12" t="s">
        <v>8337</v>
      </c>
      <c r="F1100" s="12" t="s">
        <v>8337</v>
      </c>
      <c r="G1100" s="12" t="s">
        <v>2387</v>
      </c>
      <c r="H1100" s="12" t="s">
        <v>8337</v>
      </c>
      <c r="I1100" s="19">
        <f>IF(G1100="No major surgery",0,G1100)</f>
        <v>0</v>
      </c>
      <c r="J1100" s="21" t="str" cm="1">
        <f t="array" ref="J1100">_xlfn.IFS(B1100&lt;18.5,"Under Weight",B1100&lt;=24.9,"Normal Weight",B1100&lt;=29.999,"Over Weight",B1100&gt;=30,"Obesity")</f>
        <v>Obesity</v>
      </c>
      <c r="K1100" s="7" t="str" cm="1">
        <f t="array" ref="K1100">_xlfn.IFS(C1100&lt;5.7,"Normal",C1100&lt;=6.4,"Prediabetes",C1100&gt;6.4,"Diabetes")</f>
        <v>Prediabetes</v>
      </c>
    </row>
    <row r="1101" spans="1:11">
      <c r="A1101" s="12" t="s">
        <v>1141</v>
      </c>
      <c r="B1101" s="12">
        <v>33.31</v>
      </c>
      <c r="C1101" s="20">
        <v>4.1900000000000004</v>
      </c>
      <c r="D1101" s="12" t="s">
        <v>8337</v>
      </c>
      <c r="E1101" s="12" t="s">
        <v>8337</v>
      </c>
      <c r="F1101" s="12" t="s">
        <v>8338</v>
      </c>
      <c r="G1101" s="12">
        <v>1</v>
      </c>
      <c r="H1101" s="12" t="s">
        <v>8337</v>
      </c>
      <c r="I1101" s="19">
        <f>IF(G1101="No major surgery",0,G1101)</f>
        <v>1</v>
      </c>
      <c r="J1101" s="21" t="str" cm="1">
        <f t="array" ref="J1101">_xlfn.IFS(B1101&lt;18.5,"Under Weight",B1101&lt;=24.9,"Normal Weight",B1101&lt;=29.999,"Over Weight",B1101&gt;=30,"Obesity")</f>
        <v>Obesity</v>
      </c>
      <c r="K1101" s="7" t="str" cm="1">
        <f t="array" ref="K1101">_xlfn.IFS(C1101&lt;5.7,"Normal",C1101&lt;=6.4,"Prediabetes",C1101&gt;6.4,"Diabetes")</f>
        <v>Normal</v>
      </c>
    </row>
    <row r="1102" spans="1:11">
      <c r="A1102" s="12" t="s">
        <v>1142</v>
      </c>
      <c r="B1102" s="12">
        <v>36.85</v>
      </c>
      <c r="C1102" s="20">
        <v>5.88</v>
      </c>
      <c r="D1102" s="12" t="s">
        <v>8337</v>
      </c>
      <c r="E1102" s="12" t="s">
        <v>8338</v>
      </c>
      <c r="F1102" s="12" t="s">
        <v>8337</v>
      </c>
      <c r="G1102" s="12">
        <v>1</v>
      </c>
      <c r="H1102" s="12" t="s">
        <v>8338</v>
      </c>
      <c r="I1102" s="19">
        <f>IF(G1102="No major surgery",0,G1102)</f>
        <v>1</v>
      </c>
      <c r="J1102" s="21" t="str" cm="1">
        <f t="array" ref="J1102">_xlfn.IFS(B1102&lt;18.5,"Under Weight",B1102&lt;=24.9,"Normal Weight",B1102&lt;=29.999,"Over Weight",B1102&gt;=30,"Obesity")</f>
        <v>Obesity</v>
      </c>
      <c r="K1102" s="7" t="str" cm="1">
        <f t="array" ref="K1102">_xlfn.IFS(C1102&lt;5.7,"Normal",C1102&lt;=6.4,"Prediabetes",C1102&gt;6.4,"Diabetes")</f>
        <v>Prediabetes</v>
      </c>
    </row>
    <row r="1103" spans="1:11">
      <c r="A1103" s="12" t="s">
        <v>1143</v>
      </c>
      <c r="B1103" s="12">
        <v>25.745000000000001</v>
      </c>
      <c r="C1103" s="20">
        <v>4.62</v>
      </c>
      <c r="D1103" s="12" t="s">
        <v>8338</v>
      </c>
      <c r="E1103" s="12" t="s">
        <v>8337</v>
      </c>
      <c r="F1103" s="12" t="s">
        <v>8337</v>
      </c>
      <c r="G1103" s="12" t="s">
        <v>2387</v>
      </c>
      <c r="H1103" s="12" t="s">
        <v>8337</v>
      </c>
      <c r="I1103" s="19">
        <f>IF(G1103="No major surgery",0,G1103)</f>
        <v>0</v>
      </c>
      <c r="J1103" s="21" t="str" cm="1">
        <f t="array" ref="J1103">_xlfn.IFS(B1103&lt;18.5,"Under Weight",B1103&lt;=24.9,"Normal Weight",B1103&lt;=29.999,"Over Weight",B1103&gt;=30,"Obesity")</f>
        <v>Over Weight</v>
      </c>
      <c r="K1103" s="7" t="str" cm="1">
        <f t="array" ref="K1103">_xlfn.IFS(C1103&lt;5.7,"Normal",C1103&lt;=6.4,"Prediabetes",C1103&gt;6.4,"Diabetes")</f>
        <v>Normal</v>
      </c>
    </row>
    <row r="1104" spans="1:11">
      <c r="A1104" s="12" t="s">
        <v>1144</v>
      </c>
      <c r="B1104" s="12">
        <v>37.1</v>
      </c>
      <c r="C1104" s="20">
        <v>6.24</v>
      </c>
      <c r="D1104" s="12" t="s">
        <v>8337</v>
      </c>
      <c r="E1104" s="12" t="s">
        <v>8337</v>
      </c>
      <c r="F1104" s="12" t="s">
        <v>8337</v>
      </c>
      <c r="G1104" s="12" t="s">
        <v>2387</v>
      </c>
      <c r="H1104" s="12" t="s">
        <v>8337</v>
      </c>
      <c r="I1104" s="19">
        <f>IF(G1104="No major surgery",0,G1104)</f>
        <v>0</v>
      </c>
      <c r="J1104" s="21" t="str" cm="1">
        <f t="array" ref="J1104">_xlfn.IFS(B1104&lt;18.5,"Under Weight",B1104&lt;=24.9,"Normal Weight",B1104&lt;=29.999,"Over Weight",B1104&gt;=30,"Obesity")</f>
        <v>Obesity</v>
      </c>
      <c r="K1104" s="7" t="str" cm="1">
        <f t="array" ref="K1104">_xlfn.IFS(C1104&lt;5.7,"Normal",C1104&lt;=6.4,"Prediabetes",C1104&gt;6.4,"Diabetes")</f>
        <v>Prediabetes</v>
      </c>
    </row>
    <row r="1105" spans="1:11">
      <c r="A1105" s="12" t="s">
        <v>1145</v>
      </c>
      <c r="B1105" s="12">
        <v>35.435000000000002</v>
      </c>
      <c r="C1105" s="20">
        <v>5.81</v>
      </c>
      <c r="D1105" s="12" t="s">
        <v>8337</v>
      </c>
      <c r="E1105" s="12" t="s">
        <v>8337</v>
      </c>
      <c r="F1105" s="12" t="s">
        <v>8337</v>
      </c>
      <c r="G1105" s="12" t="s">
        <v>2387</v>
      </c>
      <c r="H1105" s="12" t="s">
        <v>8337</v>
      </c>
      <c r="I1105" s="19">
        <f>IF(G1105="No major surgery",0,G1105)</f>
        <v>0</v>
      </c>
      <c r="J1105" s="21" t="str" cm="1">
        <f t="array" ref="J1105">_xlfn.IFS(B1105&lt;18.5,"Under Weight",B1105&lt;=24.9,"Normal Weight",B1105&lt;=29.999,"Over Weight",B1105&gt;=30,"Obesity")</f>
        <v>Obesity</v>
      </c>
      <c r="K1105" s="7" t="str" cm="1">
        <f t="array" ref="K1105">_xlfn.IFS(C1105&lt;5.7,"Normal",C1105&lt;=6.4,"Prediabetes",C1105&gt;6.4,"Diabetes")</f>
        <v>Prediabetes</v>
      </c>
    </row>
    <row r="1106" spans="1:11">
      <c r="A1106" s="12" t="s">
        <v>1146</v>
      </c>
      <c r="B1106" s="12">
        <v>20.399999999999999</v>
      </c>
      <c r="C1106" s="20">
        <v>4.83</v>
      </c>
      <c r="D1106" s="12" t="s">
        <v>8337</v>
      </c>
      <c r="E1106" s="12" t="s">
        <v>8337</v>
      </c>
      <c r="F1106" s="12" t="s">
        <v>8337</v>
      </c>
      <c r="G1106" s="12" t="s">
        <v>2387</v>
      </c>
      <c r="H1106" s="12" t="s">
        <v>8337</v>
      </c>
      <c r="I1106" s="19">
        <f>IF(G1106="No major surgery",0,G1106)</f>
        <v>0</v>
      </c>
      <c r="J1106" s="21" t="str" cm="1">
        <f t="array" ref="J1106">_xlfn.IFS(B1106&lt;18.5,"Under Weight",B1106&lt;=24.9,"Normal Weight",B1106&lt;=29.999,"Over Weight",B1106&gt;=30,"Obesity")</f>
        <v>Normal Weight</v>
      </c>
      <c r="K1106" s="7" t="str" cm="1">
        <f t="array" ref="K1106">_xlfn.IFS(C1106&lt;5.7,"Normal",C1106&lt;=6.4,"Prediabetes",C1106&gt;6.4,"Diabetes")</f>
        <v>Normal</v>
      </c>
    </row>
    <row r="1107" spans="1:11">
      <c r="A1107" s="12" t="s">
        <v>1147</v>
      </c>
      <c r="B1107" s="12">
        <v>42.13</v>
      </c>
      <c r="C1107" s="20">
        <v>5.72</v>
      </c>
      <c r="D1107" s="12" t="s">
        <v>8338</v>
      </c>
      <c r="E1107" s="12" t="s">
        <v>8337</v>
      </c>
      <c r="F1107" s="12" t="s">
        <v>8338</v>
      </c>
      <c r="G1107" s="12">
        <v>1</v>
      </c>
      <c r="H1107" s="12" t="s">
        <v>8337</v>
      </c>
      <c r="I1107" s="19">
        <f>IF(G1107="No major surgery",0,G1107)</f>
        <v>1</v>
      </c>
      <c r="J1107" s="21" t="str" cm="1">
        <f t="array" ref="J1107">_xlfn.IFS(B1107&lt;18.5,"Under Weight",B1107&lt;=24.9,"Normal Weight",B1107&lt;=29.999,"Over Weight",B1107&gt;=30,"Obesity")</f>
        <v>Obesity</v>
      </c>
      <c r="K1107" s="7" t="str" cm="1">
        <f t="array" ref="K1107">_xlfn.IFS(C1107&lt;5.7,"Normal",C1107&lt;=6.4,"Prediabetes",C1107&gt;6.4,"Diabetes")</f>
        <v>Prediabetes</v>
      </c>
    </row>
    <row r="1108" spans="1:11">
      <c r="A1108" s="12" t="s">
        <v>1148</v>
      </c>
      <c r="B1108" s="12">
        <v>33.99</v>
      </c>
      <c r="C1108" s="20">
        <v>4.83</v>
      </c>
      <c r="D1108" s="12" t="s">
        <v>8338</v>
      </c>
      <c r="E1108" s="12" t="s">
        <v>8337</v>
      </c>
      <c r="F1108" s="12" t="s">
        <v>8338</v>
      </c>
      <c r="G1108" s="12">
        <v>1</v>
      </c>
      <c r="H1108" s="12" t="s">
        <v>8337</v>
      </c>
      <c r="I1108" s="19">
        <f>IF(G1108="No major surgery",0,G1108)</f>
        <v>1</v>
      </c>
      <c r="J1108" s="21" t="str" cm="1">
        <f t="array" ref="J1108">_xlfn.IFS(B1108&lt;18.5,"Under Weight",B1108&lt;=24.9,"Normal Weight",B1108&lt;=29.999,"Over Weight",B1108&gt;=30,"Obesity")</f>
        <v>Obesity</v>
      </c>
      <c r="K1108" s="7" t="str" cm="1">
        <f t="array" ref="K1108">_xlfn.IFS(C1108&lt;5.7,"Normal",C1108&lt;=6.4,"Prediabetes",C1108&gt;6.4,"Diabetes")</f>
        <v>Normal</v>
      </c>
    </row>
    <row r="1109" spans="1:11">
      <c r="A1109" s="12" t="s">
        <v>1149</v>
      </c>
      <c r="B1109" s="12">
        <v>28.594999999999999</v>
      </c>
      <c r="C1109" s="20">
        <v>4.1399999999999997</v>
      </c>
      <c r="D1109" s="12" t="s">
        <v>8338</v>
      </c>
      <c r="E1109" s="12" t="s">
        <v>8337</v>
      </c>
      <c r="F1109" s="12" t="s">
        <v>8338</v>
      </c>
      <c r="G1109" s="12">
        <v>1</v>
      </c>
      <c r="H1109" s="12" t="s">
        <v>8337</v>
      </c>
      <c r="I1109" s="19">
        <f>IF(G1109="No major surgery",0,G1109)</f>
        <v>1</v>
      </c>
      <c r="J1109" s="21" t="str" cm="1">
        <f t="array" ref="J1109">_xlfn.IFS(B1109&lt;18.5,"Under Weight",B1109&lt;=24.9,"Normal Weight",B1109&lt;=29.999,"Over Weight",B1109&gt;=30,"Obesity")</f>
        <v>Over Weight</v>
      </c>
      <c r="K1109" s="7" t="str" cm="1">
        <f t="array" ref="K1109">_xlfn.IFS(C1109&lt;5.7,"Normal",C1109&lt;=6.4,"Prediabetes",C1109&gt;6.4,"Diabetes")</f>
        <v>Normal</v>
      </c>
    </row>
    <row r="1110" spans="1:11">
      <c r="A1110" s="12" t="s">
        <v>1150</v>
      </c>
      <c r="B1110" s="12">
        <v>20.8</v>
      </c>
      <c r="C1110" s="20">
        <v>4.07</v>
      </c>
      <c r="D1110" s="12" t="s">
        <v>8338</v>
      </c>
      <c r="E1110" s="12" t="s">
        <v>8337</v>
      </c>
      <c r="F1110" s="12" t="s">
        <v>8338</v>
      </c>
      <c r="G1110" s="12">
        <v>1</v>
      </c>
      <c r="H1110" s="12" t="s">
        <v>8337</v>
      </c>
      <c r="I1110" s="19">
        <f>IF(G1110="No major surgery",0,G1110)</f>
        <v>1</v>
      </c>
      <c r="J1110" s="21" t="str" cm="1">
        <f t="array" ref="J1110">_xlfn.IFS(B1110&lt;18.5,"Under Weight",B1110&lt;=24.9,"Normal Weight",B1110&lt;=29.999,"Over Weight",B1110&gt;=30,"Obesity")</f>
        <v>Normal Weight</v>
      </c>
      <c r="K1110" s="7" t="str" cm="1">
        <f t="array" ref="K1110">_xlfn.IFS(C1110&lt;5.7,"Normal",C1110&lt;=6.4,"Prediabetes",C1110&gt;6.4,"Diabetes")</f>
        <v>Normal</v>
      </c>
    </row>
    <row r="1111" spans="1:11">
      <c r="A1111" s="12" t="s">
        <v>1151</v>
      </c>
      <c r="B1111" s="12">
        <v>23.465</v>
      </c>
      <c r="C1111" s="20">
        <v>6.26</v>
      </c>
      <c r="D1111" s="12" t="s">
        <v>8338</v>
      </c>
      <c r="E1111" s="12" t="s">
        <v>8337</v>
      </c>
      <c r="F1111" s="12" t="s">
        <v>8338</v>
      </c>
      <c r="G1111" s="12">
        <v>1</v>
      </c>
      <c r="H1111" s="12" t="s">
        <v>8337</v>
      </c>
      <c r="I1111" s="19">
        <f>IF(G1111="No major surgery",0,G1111)</f>
        <v>1</v>
      </c>
      <c r="J1111" s="21" t="str" cm="1">
        <f t="array" ref="J1111">_xlfn.IFS(B1111&lt;18.5,"Under Weight",B1111&lt;=24.9,"Normal Weight",B1111&lt;=29.999,"Over Weight",B1111&gt;=30,"Obesity")</f>
        <v>Normal Weight</v>
      </c>
      <c r="K1111" s="7" t="str" cm="1">
        <f t="array" ref="K1111">_xlfn.IFS(C1111&lt;5.7,"Normal",C1111&lt;=6.4,"Prediabetes",C1111&gt;6.4,"Diabetes")</f>
        <v>Prediabetes</v>
      </c>
    </row>
    <row r="1112" spans="1:11">
      <c r="A1112" s="12" t="s">
        <v>1152</v>
      </c>
      <c r="B1112" s="12">
        <v>40.185000000000002</v>
      </c>
      <c r="C1112" s="20">
        <v>5.88</v>
      </c>
      <c r="D1112" s="12" t="s">
        <v>8338</v>
      </c>
      <c r="E1112" s="12" t="s">
        <v>8337</v>
      </c>
      <c r="F1112" s="12" t="s">
        <v>8337</v>
      </c>
      <c r="G1112" s="12" t="s">
        <v>2387</v>
      </c>
      <c r="H1112" s="12" t="s">
        <v>8337</v>
      </c>
      <c r="I1112" s="19">
        <f>IF(G1112="No major surgery",0,G1112)</f>
        <v>0</v>
      </c>
      <c r="J1112" s="21" t="str" cm="1">
        <f t="array" ref="J1112">_xlfn.IFS(B1112&lt;18.5,"Under Weight",B1112&lt;=24.9,"Normal Weight",B1112&lt;=29.999,"Over Weight",B1112&gt;=30,"Obesity")</f>
        <v>Obesity</v>
      </c>
      <c r="K1112" s="7" t="str" cm="1">
        <f t="array" ref="K1112">_xlfn.IFS(C1112&lt;5.7,"Normal",C1112&lt;=6.4,"Prediabetes",C1112&gt;6.4,"Diabetes")</f>
        <v>Prediabetes</v>
      </c>
    </row>
    <row r="1113" spans="1:11">
      <c r="A1113" s="12" t="s">
        <v>1153</v>
      </c>
      <c r="B1113" s="12">
        <v>30.36</v>
      </c>
      <c r="C1113" s="20">
        <v>5.77</v>
      </c>
      <c r="D1113" s="12" t="s">
        <v>8337</v>
      </c>
      <c r="E1113" s="12" t="s">
        <v>8337</v>
      </c>
      <c r="F1113" s="12" t="s">
        <v>8337</v>
      </c>
      <c r="G1113" s="12" t="s">
        <v>2387</v>
      </c>
      <c r="H1113" s="12" t="s">
        <v>8338</v>
      </c>
      <c r="I1113" s="19">
        <f>IF(G1113="No major surgery",0,G1113)</f>
        <v>0</v>
      </c>
      <c r="J1113" s="21" t="str" cm="1">
        <f t="array" ref="J1113">_xlfn.IFS(B1113&lt;18.5,"Under Weight",B1113&lt;=24.9,"Normal Weight",B1113&lt;=29.999,"Over Weight",B1113&gt;=30,"Obesity")</f>
        <v>Obesity</v>
      </c>
      <c r="K1113" s="7" t="str" cm="1">
        <f t="array" ref="K1113">_xlfn.IFS(C1113&lt;5.7,"Normal",C1113&lt;=6.4,"Prediabetes",C1113&gt;6.4,"Diabetes")</f>
        <v>Prediabetes</v>
      </c>
    </row>
    <row r="1114" spans="1:11">
      <c r="A1114" s="12" t="s">
        <v>1154</v>
      </c>
      <c r="B1114" s="12">
        <v>42.9</v>
      </c>
      <c r="C1114" s="20">
        <v>11.41</v>
      </c>
      <c r="D1114" s="12" t="s">
        <v>8337</v>
      </c>
      <c r="E1114" s="12" t="s">
        <v>8337</v>
      </c>
      <c r="F1114" s="12" t="s">
        <v>8337</v>
      </c>
      <c r="G1114" s="12" t="s">
        <v>2387</v>
      </c>
      <c r="H1114" s="12" t="s">
        <v>8338</v>
      </c>
      <c r="I1114" s="19">
        <f>IF(G1114="No major surgery",0,G1114)</f>
        <v>0</v>
      </c>
      <c r="J1114" s="21" t="str" cm="1">
        <f t="array" ref="J1114">_xlfn.IFS(B1114&lt;18.5,"Under Weight",B1114&lt;=24.9,"Normal Weight",B1114&lt;=29.999,"Over Weight",B1114&gt;=30,"Obesity")</f>
        <v>Obesity</v>
      </c>
      <c r="K1114" s="7" t="str" cm="1">
        <f t="array" ref="K1114">_xlfn.IFS(C1114&lt;5.7,"Normal",C1114&lt;=6.4,"Prediabetes",C1114&gt;6.4,"Diabetes")</f>
        <v>Diabetes</v>
      </c>
    </row>
    <row r="1115" spans="1:11">
      <c r="A1115" s="12" t="s">
        <v>1155</v>
      </c>
      <c r="B1115" s="12">
        <v>33.33</v>
      </c>
      <c r="C1115" s="20">
        <v>5.01</v>
      </c>
      <c r="D1115" s="12" t="s">
        <v>8338</v>
      </c>
      <c r="E1115" s="12" t="s">
        <v>8337</v>
      </c>
      <c r="F1115" s="12" t="s">
        <v>8338</v>
      </c>
      <c r="G1115" s="12">
        <v>1</v>
      </c>
      <c r="H1115" s="12" t="s">
        <v>8338</v>
      </c>
      <c r="I1115" s="19">
        <f>IF(G1115="No major surgery",0,G1115)</f>
        <v>1</v>
      </c>
      <c r="J1115" s="21" t="str" cm="1">
        <f t="array" ref="J1115">_xlfn.IFS(B1115&lt;18.5,"Under Weight",B1115&lt;=24.9,"Normal Weight",B1115&lt;=29.999,"Over Weight",B1115&gt;=30,"Obesity")</f>
        <v>Obesity</v>
      </c>
      <c r="K1115" s="7" t="str" cm="1">
        <f t="array" ref="K1115">_xlfn.IFS(C1115&lt;5.7,"Normal",C1115&lt;=6.4,"Prediabetes",C1115&gt;6.4,"Diabetes")</f>
        <v>Normal</v>
      </c>
    </row>
    <row r="1116" spans="1:11">
      <c r="A1116" s="12" t="s">
        <v>1156</v>
      </c>
      <c r="B1116" s="12">
        <v>21.89</v>
      </c>
      <c r="C1116" s="20">
        <v>5.72</v>
      </c>
      <c r="D1116" s="12" t="s">
        <v>8338</v>
      </c>
      <c r="E1116" s="12" t="s">
        <v>8337</v>
      </c>
      <c r="F1116" s="12" t="s">
        <v>8337</v>
      </c>
      <c r="G1116" s="12" t="s">
        <v>2387</v>
      </c>
      <c r="H1116" s="12" t="s">
        <v>8337</v>
      </c>
      <c r="I1116" s="19">
        <f>IF(G1116="No major surgery",0,G1116)</f>
        <v>0</v>
      </c>
      <c r="J1116" s="21" t="str" cm="1">
        <f t="array" ref="J1116">_xlfn.IFS(B1116&lt;18.5,"Under Weight",B1116&lt;=24.9,"Normal Weight",B1116&lt;=29.999,"Over Weight",B1116&gt;=30,"Obesity")</f>
        <v>Normal Weight</v>
      </c>
      <c r="K1116" s="7" t="str" cm="1">
        <f t="array" ref="K1116">_xlfn.IFS(C1116&lt;5.7,"Normal",C1116&lt;=6.4,"Prediabetes",C1116&gt;6.4,"Diabetes")</f>
        <v>Prediabetes</v>
      </c>
    </row>
    <row r="1117" spans="1:11">
      <c r="A1117" s="12" t="s">
        <v>1157</v>
      </c>
      <c r="B1117" s="12">
        <v>29.34</v>
      </c>
      <c r="C1117" s="20">
        <v>6.09</v>
      </c>
      <c r="D1117" s="12" t="s">
        <v>8338</v>
      </c>
      <c r="E1117" s="12" t="s">
        <v>8338</v>
      </c>
      <c r="F1117" s="12" t="s">
        <v>8337</v>
      </c>
      <c r="G1117" s="12">
        <v>2</v>
      </c>
      <c r="H1117" s="12" t="s">
        <v>8337</v>
      </c>
      <c r="I1117" s="19">
        <f>IF(G1117="No major surgery",0,G1117)</f>
        <v>2</v>
      </c>
      <c r="J1117" s="21" t="str" cm="1">
        <f t="array" ref="J1117">_xlfn.IFS(B1117&lt;18.5,"Under Weight",B1117&lt;=24.9,"Normal Weight",B1117&lt;=29.999,"Over Weight",B1117&gt;=30,"Obesity")</f>
        <v>Over Weight</v>
      </c>
      <c r="K1117" s="7" t="str" cm="1">
        <f t="array" ref="K1117">_xlfn.IFS(C1117&lt;5.7,"Normal",C1117&lt;=6.4,"Prediabetes",C1117&gt;6.4,"Diabetes")</f>
        <v>Prediabetes</v>
      </c>
    </row>
    <row r="1118" spans="1:11">
      <c r="A1118" s="12" t="s">
        <v>1158</v>
      </c>
      <c r="B1118" s="12">
        <v>22.61</v>
      </c>
      <c r="C1118" s="20">
        <v>4.25</v>
      </c>
      <c r="D1118" s="12" t="s">
        <v>8338</v>
      </c>
      <c r="E1118" s="12" t="s">
        <v>8337</v>
      </c>
      <c r="F1118" s="12" t="s">
        <v>8337</v>
      </c>
      <c r="G1118" s="12" t="s">
        <v>2387</v>
      </c>
      <c r="H1118" s="12" t="s">
        <v>8337</v>
      </c>
      <c r="I1118" s="19">
        <f>IF(G1118="No major surgery",0,G1118)</f>
        <v>0</v>
      </c>
      <c r="J1118" s="21" t="str" cm="1">
        <f t="array" ref="J1118">_xlfn.IFS(B1118&lt;18.5,"Under Weight",B1118&lt;=24.9,"Normal Weight",B1118&lt;=29.999,"Over Weight",B1118&gt;=30,"Obesity")</f>
        <v>Normal Weight</v>
      </c>
      <c r="K1118" s="7" t="str" cm="1">
        <f t="array" ref="K1118">_xlfn.IFS(C1118&lt;5.7,"Normal",C1118&lt;=6.4,"Prediabetes",C1118&gt;6.4,"Diabetes")</f>
        <v>Normal</v>
      </c>
    </row>
    <row r="1119" spans="1:11">
      <c r="A1119" s="12" t="s">
        <v>1159</v>
      </c>
      <c r="B1119" s="12">
        <v>22.23</v>
      </c>
      <c r="C1119" s="20">
        <v>6.09</v>
      </c>
      <c r="D1119" s="12" t="s">
        <v>8338</v>
      </c>
      <c r="E1119" s="12" t="s">
        <v>8337</v>
      </c>
      <c r="F1119" s="12" t="s">
        <v>8337</v>
      </c>
      <c r="G1119" s="12" t="s">
        <v>2387</v>
      </c>
      <c r="H1119" s="12" t="s">
        <v>8337</v>
      </c>
      <c r="I1119" s="19">
        <f>IF(G1119="No major surgery",0,G1119)</f>
        <v>0</v>
      </c>
      <c r="J1119" s="21" t="str" cm="1">
        <f t="array" ref="J1119">_xlfn.IFS(B1119&lt;18.5,"Under Weight",B1119&lt;=24.9,"Normal Weight",B1119&lt;=29.999,"Over Weight",B1119&gt;=30,"Obesity")</f>
        <v>Normal Weight</v>
      </c>
      <c r="K1119" s="7" t="str" cm="1">
        <f t="array" ref="K1119">_xlfn.IFS(C1119&lt;5.7,"Normal",C1119&lt;=6.4,"Prediabetes",C1119&gt;6.4,"Diabetes")</f>
        <v>Prediabetes</v>
      </c>
    </row>
    <row r="1120" spans="1:11">
      <c r="A1120" s="12" t="s">
        <v>1160</v>
      </c>
      <c r="B1120" s="12">
        <v>33.4</v>
      </c>
      <c r="C1120" s="20">
        <v>5.51</v>
      </c>
      <c r="D1120" s="12" t="s">
        <v>8337</v>
      </c>
      <c r="E1120" s="12" t="s">
        <v>8337</v>
      </c>
      <c r="F1120" s="12" t="s">
        <v>8337</v>
      </c>
      <c r="G1120" s="12" t="s">
        <v>2387</v>
      </c>
      <c r="H1120" s="12" t="s">
        <v>8337</v>
      </c>
      <c r="I1120" s="19">
        <f>IF(G1120="No major surgery",0,G1120)</f>
        <v>0</v>
      </c>
      <c r="J1120" s="21" t="str" cm="1">
        <f t="array" ref="J1120">_xlfn.IFS(B1120&lt;18.5,"Under Weight",B1120&lt;=24.9,"Normal Weight",B1120&lt;=29.999,"Over Weight",B1120&gt;=30,"Obesity")</f>
        <v>Obesity</v>
      </c>
      <c r="K1120" s="7" t="str" cm="1">
        <f t="array" ref="K1120">_xlfn.IFS(C1120&lt;5.7,"Normal",C1120&lt;=6.4,"Prediabetes",C1120&gt;6.4,"Diabetes")</f>
        <v>Normal</v>
      </c>
    </row>
    <row r="1121" spans="1:11">
      <c r="A1121" s="12" t="s">
        <v>1161</v>
      </c>
      <c r="B1121" s="12">
        <v>33.11</v>
      </c>
      <c r="C1121" s="20">
        <v>5.63</v>
      </c>
      <c r="D1121" s="12" t="s">
        <v>8337</v>
      </c>
      <c r="E1121" s="12" t="s">
        <v>8337</v>
      </c>
      <c r="F1121" s="12" t="s">
        <v>8337</v>
      </c>
      <c r="G1121" s="12" t="s">
        <v>2387</v>
      </c>
      <c r="H1121" s="12" t="s">
        <v>8337</v>
      </c>
      <c r="I1121" s="19">
        <f>IF(G1121="No major surgery",0,G1121)</f>
        <v>0</v>
      </c>
      <c r="J1121" s="21" t="str" cm="1">
        <f t="array" ref="J1121">_xlfn.IFS(B1121&lt;18.5,"Under Weight",B1121&lt;=24.9,"Normal Weight",B1121&lt;=29.999,"Over Weight",B1121&gt;=30,"Obesity")</f>
        <v>Obesity</v>
      </c>
      <c r="K1121" s="7" t="str" cm="1">
        <f t="array" ref="K1121">_xlfn.IFS(C1121&lt;5.7,"Normal",C1121&lt;=6.4,"Prediabetes",C1121&gt;6.4,"Diabetes")</f>
        <v>Normal</v>
      </c>
    </row>
    <row r="1122" spans="1:11">
      <c r="A1122" s="12" t="s">
        <v>1162</v>
      </c>
      <c r="B1122" s="12">
        <v>16.815000000000001</v>
      </c>
      <c r="C1122" s="20">
        <v>5.29</v>
      </c>
      <c r="D1122" s="12" t="s">
        <v>8338</v>
      </c>
      <c r="E1122" s="12" t="s">
        <v>8337</v>
      </c>
      <c r="F1122" s="12" t="s">
        <v>8337</v>
      </c>
      <c r="G1122" s="12" t="s">
        <v>2387</v>
      </c>
      <c r="H1122" s="12" t="s">
        <v>8337</v>
      </c>
      <c r="I1122" s="19">
        <f>IF(G1122="No major surgery",0,G1122)</f>
        <v>0</v>
      </c>
      <c r="J1122" s="21" t="str" cm="1">
        <f t="array" ref="J1122">_xlfn.IFS(B1122&lt;18.5,"Under Weight",B1122&lt;=24.9,"Normal Weight",B1122&lt;=29.999,"Over Weight",B1122&gt;=30,"Obesity")</f>
        <v>Under Weight</v>
      </c>
      <c r="K1122" s="7" t="str" cm="1">
        <f t="array" ref="K1122">_xlfn.IFS(C1122&lt;5.7,"Normal",C1122&lt;=6.4,"Prediabetes",C1122&gt;6.4,"Diabetes")</f>
        <v>Normal</v>
      </c>
    </row>
    <row r="1123" spans="1:11">
      <c r="A1123" s="12" t="s">
        <v>1163</v>
      </c>
      <c r="B1123" s="12">
        <v>25.61</v>
      </c>
      <c r="C1123" s="20">
        <v>4</v>
      </c>
      <c r="D1123" s="12" t="s">
        <v>8337</v>
      </c>
      <c r="E1123" s="12" t="s">
        <v>8337</v>
      </c>
      <c r="F1123" s="12" t="s">
        <v>8338</v>
      </c>
      <c r="G1123" s="12">
        <v>1</v>
      </c>
      <c r="H1123" s="12" t="s">
        <v>8337</v>
      </c>
      <c r="I1123" s="19">
        <f>IF(G1123="No major surgery",0,G1123)</f>
        <v>1</v>
      </c>
      <c r="J1123" s="21" t="str" cm="1">
        <f t="array" ref="J1123">_xlfn.IFS(B1123&lt;18.5,"Under Weight",B1123&lt;=24.9,"Normal Weight",B1123&lt;=29.999,"Over Weight",B1123&gt;=30,"Obesity")</f>
        <v>Over Weight</v>
      </c>
      <c r="K1123" s="7" t="str" cm="1">
        <f t="array" ref="K1123">_xlfn.IFS(C1123&lt;5.7,"Normal",C1123&lt;=6.4,"Prediabetes",C1123&gt;6.4,"Diabetes")</f>
        <v>Normal</v>
      </c>
    </row>
    <row r="1124" spans="1:11">
      <c r="A1124" s="12" t="s">
        <v>1164</v>
      </c>
      <c r="B1124" s="12">
        <v>25.8</v>
      </c>
      <c r="C1124" s="20">
        <v>5.49</v>
      </c>
      <c r="D1124" s="12" t="s">
        <v>8337</v>
      </c>
      <c r="E1124" s="12" t="s">
        <v>8337</v>
      </c>
      <c r="F1124" s="12" t="s">
        <v>8337</v>
      </c>
      <c r="G1124" s="12" t="s">
        <v>2387</v>
      </c>
      <c r="H1124" s="12" t="s">
        <v>8337</v>
      </c>
      <c r="I1124" s="19">
        <f>IF(G1124="No major surgery",0,G1124)</f>
        <v>0</v>
      </c>
      <c r="J1124" s="21" t="str" cm="1">
        <f t="array" ref="J1124">_xlfn.IFS(B1124&lt;18.5,"Under Weight",B1124&lt;=24.9,"Normal Weight",B1124&lt;=29.999,"Over Weight",B1124&gt;=30,"Obesity")</f>
        <v>Over Weight</v>
      </c>
      <c r="K1124" s="7" t="str" cm="1">
        <f t="array" ref="K1124">_xlfn.IFS(C1124&lt;5.7,"Normal",C1124&lt;=6.4,"Prediabetes",C1124&gt;6.4,"Diabetes")</f>
        <v>Normal</v>
      </c>
    </row>
    <row r="1125" spans="1:11">
      <c r="A1125" s="12" t="s">
        <v>1165</v>
      </c>
      <c r="B1125" s="12">
        <v>27.39</v>
      </c>
      <c r="C1125" s="20">
        <v>5.34</v>
      </c>
      <c r="D1125" s="12" t="s">
        <v>8337</v>
      </c>
      <c r="E1125" s="12" t="s">
        <v>8337</v>
      </c>
      <c r="F1125" s="12" t="s">
        <v>8337</v>
      </c>
      <c r="G1125" s="12" t="s">
        <v>2387</v>
      </c>
      <c r="H1125" s="12" t="s">
        <v>8337</v>
      </c>
      <c r="I1125" s="19">
        <f>IF(G1125="No major surgery",0,G1125)</f>
        <v>0</v>
      </c>
      <c r="J1125" s="21" t="str" cm="1">
        <f t="array" ref="J1125">_xlfn.IFS(B1125&lt;18.5,"Under Weight",B1125&lt;=24.9,"Normal Weight",B1125&lt;=29.999,"Over Weight",B1125&gt;=30,"Obesity")</f>
        <v>Over Weight</v>
      </c>
      <c r="K1125" s="7" t="str" cm="1">
        <f t="array" ref="K1125">_xlfn.IFS(C1125&lt;5.7,"Normal",C1125&lt;=6.4,"Prediabetes",C1125&gt;6.4,"Diabetes")</f>
        <v>Normal</v>
      </c>
    </row>
    <row r="1126" spans="1:11">
      <c r="A1126" s="12" t="s">
        <v>1166</v>
      </c>
      <c r="B1126" s="12">
        <v>39.14</v>
      </c>
      <c r="C1126" s="20">
        <v>4.4000000000000004</v>
      </c>
      <c r="D1126" s="12" t="s">
        <v>8337</v>
      </c>
      <c r="E1126" s="12" t="s">
        <v>8337</v>
      </c>
      <c r="F1126" s="12" t="s">
        <v>8338</v>
      </c>
      <c r="G1126" s="12">
        <v>1</v>
      </c>
      <c r="H1126" s="12" t="s">
        <v>8338</v>
      </c>
      <c r="I1126" s="19">
        <f>IF(G1126="No major surgery",0,G1126)</f>
        <v>1</v>
      </c>
      <c r="J1126" s="21" t="str" cm="1">
        <f t="array" ref="J1126">_xlfn.IFS(B1126&lt;18.5,"Under Weight",B1126&lt;=24.9,"Normal Weight",B1126&lt;=29.999,"Over Weight",B1126&gt;=30,"Obesity")</f>
        <v>Obesity</v>
      </c>
      <c r="K1126" s="7" t="str" cm="1">
        <f t="array" ref="K1126">_xlfn.IFS(C1126&lt;5.7,"Normal",C1126&lt;=6.4,"Prediabetes",C1126&gt;6.4,"Diabetes")</f>
        <v>Normal</v>
      </c>
    </row>
    <row r="1127" spans="1:11">
      <c r="A1127" s="12" t="s">
        <v>1167</v>
      </c>
      <c r="B1127" s="12">
        <v>17.03</v>
      </c>
      <c r="C1127" s="20">
        <v>4.12</v>
      </c>
      <c r="D1127" s="12" t="s">
        <v>8337</v>
      </c>
      <c r="E1127" s="12" t="s">
        <v>8337</v>
      </c>
      <c r="F1127" s="12" t="s">
        <v>8337</v>
      </c>
      <c r="G1127" s="12">
        <v>1</v>
      </c>
      <c r="H1127" s="12" t="s">
        <v>8337</v>
      </c>
      <c r="I1127" s="19">
        <f>IF(G1127="No major surgery",0,G1127)</f>
        <v>1</v>
      </c>
      <c r="J1127" s="21" t="str" cm="1">
        <f t="array" ref="J1127">_xlfn.IFS(B1127&lt;18.5,"Under Weight",B1127&lt;=24.9,"Normal Weight",B1127&lt;=29.999,"Over Weight",B1127&gt;=30,"Obesity")</f>
        <v>Under Weight</v>
      </c>
      <c r="K1127" s="7" t="str" cm="1">
        <f t="array" ref="K1127">_xlfn.IFS(C1127&lt;5.7,"Normal",C1127&lt;=6.4,"Prediabetes",C1127&gt;6.4,"Diabetes")</f>
        <v>Normal</v>
      </c>
    </row>
    <row r="1128" spans="1:11">
      <c r="A1128" s="12" t="s">
        <v>1168</v>
      </c>
      <c r="B1128" s="12">
        <v>23.75</v>
      </c>
      <c r="C1128" s="20">
        <v>5.49</v>
      </c>
      <c r="D1128" s="12" t="s">
        <v>8338</v>
      </c>
      <c r="E1128" s="12" t="s">
        <v>8337</v>
      </c>
      <c r="F1128" s="12" t="s">
        <v>8337</v>
      </c>
      <c r="G1128" s="12" t="s">
        <v>2387</v>
      </c>
      <c r="H1128" s="12" t="s">
        <v>8337</v>
      </c>
      <c r="I1128" s="19">
        <f>IF(G1128="No major surgery",0,G1128)</f>
        <v>0</v>
      </c>
      <c r="J1128" s="21" t="str" cm="1">
        <f t="array" ref="J1128">_xlfn.IFS(B1128&lt;18.5,"Under Weight",B1128&lt;=24.9,"Normal Weight",B1128&lt;=29.999,"Over Weight",B1128&gt;=30,"Obesity")</f>
        <v>Normal Weight</v>
      </c>
      <c r="K1128" s="7" t="str" cm="1">
        <f t="array" ref="K1128">_xlfn.IFS(C1128&lt;5.7,"Normal",C1128&lt;=6.4,"Prediabetes",C1128&gt;6.4,"Diabetes")</f>
        <v>Normal</v>
      </c>
    </row>
    <row r="1129" spans="1:11">
      <c r="A1129" s="12" t="s">
        <v>1169</v>
      </c>
      <c r="B1129" s="12">
        <v>26.03</v>
      </c>
      <c r="C1129" s="20">
        <v>5.1100000000000003</v>
      </c>
      <c r="D1129" s="12" t="s">
        <v>8338</v>
      </c>
      <c r="E1129" s="12" t="s">
        <v>8337</v>
      </c>
      <c r="F1129" s="12" t="s">
        <v>8337</v>
      </c>
      <c r="G1129" s="12">
        <v>1</v>
      </c>
      <c r="H1129" s="12" t="s">
        <v>8337</v>
      </c>
      <c r="I1129" s="19">
        <f>IF(G1129="No major surgery",0,G1129)</f>
        <v>1</v>
      </c>
      <c r="J1129" s="21" t="str" cm="1">
        <f t="array" ref="J1129">_xlfn.IFS(B1129&lt;18.5,"Under Weight",B1129&lt;=24.9,"Normal Weight",B1129&lt;=29.999,"Over Weight",B1129&gt;=30,"Obesity")</f>
        <v>Over Weight</v>
      </c>
      <c r="K1129" s="7" t="str" cm="1">
        <f t="array" ref="K1129">_xlfn.IFS(C1129&lt;5.7,"Normal",C1129&lt;=6.4,"Prediabetes",C1129&gt;6.4,"Diabetes")</f>
        <v>Normal</v>
      </c>
    </row>
    <row r="1130" spans="1:11">
      <c r="A1130" s="12" t="s">
        <v>1170</v>
      </c>
      <c r="B1130" s="12">
        <v>16.079999999999998</v>
      </c>
      <c r="C1130" s="20">
        <v>5.94</v>
      </c>
      <c r="D1130" s="12" t="s">
        <v>8337</v>
      </c>
      <c r="E1130" s="12" t="s">
        <v>8337</v>
      </c>
      <c r="F1130" s="12" t="s">
        <v>8337</v>
      </c>
      <c r="G1130" s="12" t="s">
        <v>2387</v>
      </c>
      <c r="H1130" s="12" t="s">
        <v>8337</v>
      </c>
      <c r="I1130" s="19">
        <f>IF(G1130="No major surgery",0,G1130)</f>
        <v>0</v>
      </c>
      <c r="J1130" s="21" t="str" cm="1">
        <f t="array" ref="J1130">_xlfn.IFS(B1130&lt;18.5,"Under Weight",B1130&lt;=24.9,"Normal Weight",B1130&lt;=29.999,"Over Weight",B1130&gt;=30,"Obesity")</f>
        <v>Under Weight</v>
      </c>
      <c r="K1130" s="7" t="str" cm="1">
        <f t="array" ref="K1130">_xlfn.IFS(C1130&lt;5.7,"Normal",C1130&lt;=6.4,"Prediabetes",C1130&gt;6.4,"Diabetes")</f>
        <v>Prediabetes</v>
      </c>
    </row>
    <row r="1131" spans="1:11">
      <c r="A1131" s="12" t="s">
        <v>1171</v>
      </c>
      <c r="B1131" s="12">
        <v>30.875</v>
      </c>
      <c r="C1131" s="20">
        <v>5.54</v>
      </c>
      <c r="D1131" s="12" t="s">
        <v>8337</v>
      </c>
      <c r="E1131" s="12" t="s">
        <v>8337</v>
      </c>
      <c r="F1131" s="12" t="s">
        <v>8337</v>
      </c>
      <c r="G1131" s="12" t="s">
        <v>2387</v>
      </c>
      <c r="H1131" s="12" t="s">
        <v>8337</v>
      </c>
      <c r="I1131" s="19">
        <f>IF(G1131="No major surgery",0,G1131)</f>
        <v>0</v>
      </c>
      <c r="J1131" s="21" t="str" cm="1">
        <f t="array" ref="J1131">_xlfn.IFS(B1131&lt;18.5,"Under Weight",B1131&lt;=24.9,"Normal Weight",B1131&lt;=29.999,"Over Weight",B1131&gt;=30,"Obesity")</f>
        <v>Obesity</v>
      </c>
      <c r="K1131" s="7" t="str" cm="1">
        <f t="array" ref="K1131">_xlfn.IFS(C1131&lt;5.7,"Normal",C1131&lt;=6.4,"Prediabetes",C1131&gt;6.4,"Diabetes")</f>
        <v>Normal</v>
      </c>
    </row>
    <row r="1132" spans="1:11">
      <c r="A1132" s="12" t="s">
        <v>1172</v>
      </c>
      <c r="B1132" s="12">
        <v>31.79</v>
      </c>
      <c r="C1132" s="20">
        <v>7.09</v>
      </c>
      <c r="D1132" s="12" t="s">
        <v>8337</v>
      </c>
      <c r="E1132" s="12" t="s">
        <v>8337</v>
      </c>
      <c r="F1132" s="12" t="s">
        <v>8337</v>
      </c>
      <c r="G1132" s="12" t="s">
        <v>2387</v>
      </c>
      <c r="H1132" s="12" t="s">
        <v>8337</v>
      </c>
      <c r="I1132" s="19">
        <f>IF(G1132="No major surgery",0,G1132)</f>
        <v>0</v>
      </c>
      <c r="J1132" s="21" t="str" cm="1">
        <f t="array" ref="J1132">_xlfn.IFS(B1132&lt;18.5,"Under Weight",B1132&lt;=24.9,"Normal Weight",B1132&lt;=29.999,"Over Weight",B1132&gt;=30,"Obesity")</f>
        <v>Obesity</v>
      </c>
      <c r="K1132" s="7" t="str" cm="1">
        <f t="array" ref="K1132">_xlfn.IFS(C1132&lt;5.7,"Normal",C1132&lt;=6.4,"Prediabetes",C1132&gt;6.4,"Diabetes")</f>
        <v>Diabetes</v>
      </c>
    </row>
    <row r="1133" spans="1:11">
      <c r="A1133" s="12" t="s">
        <v>1173</v>
      </c>
      <c r="B1133" s="12">
        <v>28.48</v>
      </c>
      <c r="C1133" s="20">
        <v>6.22</v>
      </c>
      <c r="D1133" s="12" t="s">
        <v>8338</v>
      </c>
      <c r="E1133" s="12" t="s">
        <v>8337</v>
      </c>
      <c r="F1133" s="12" t="s">
        <v>8338</v>
      </c>
      <c r="G1133" s="12">
        <v>1</v>
      </c>
      <c r="H1133" s="12" t="s">
        <v>8337</v>
      </c>
      <c r="I1133" s="19">
        <f>IF(G1133="No major surgery",0,G1133)</f>
        <v>1</v>
      </c>
      <c r="J1133" s="21" t="str" cm="1">
        <f t="array" ref="J1133">_xlfn.IFS(B1133&lt;18.5,"Under Weight",B1133&lt;=24.9,"Normal Weight",B1133&lt;=29.999,"Over Weight",B1133&gt;=30,"Obesity")</f>
        <v>Over Weight</v>
      </c>
      <c r="K1133" s="7" t="str" cm="1">
        <f t="array" ref="K1133">_xlfn.IFS(C1133&lt;5.7,"Normal",C1133&lt;=6.4,"Prediabetes",C1133&gt;6.4,"Diabetes")</f>
        <v>Prediabetes</v>
      </c>
    </row>
    <row r="1134" spans="1:11">
      <c r="A1134" s="12" t="s">
        <v>1174</v>
      </c>
      <c r="B1134" s="12">
        <v>26.6</v>
      </c>
      <c r="C1134" s="20">
        <v>4.33</v>
      </c>
      <c r="D1134" s="12" t="s">
        <v>8337</v>
      </c>
      <c r="E1134" s="12" t="s">
        <v>8337</v>
      </c>
      <c r="F1134" s="12" t="s">
        <v>8337</v>
      </c>
      <c r="G1134" s="12">
        <v>1</v>
      </c>
      <c r="H1134" s="12" t="s">
        <v>8337</v>
      </c>
      <c r="I1134" s="19">
        <f>IF(G1134="No major surgery",0,G1134)</f>
        <v>1</v>
      </c>
      <c r="J1134" s="21" t="str" cm="1">
        <f t="array" ref="J1134">_xlfn.IFS(B1134&lt;18.5,"Under Weight",B1134&lt;=24.9,"Normal Weight",B1134&lt;=29.999,"Over Weight",B1134&gt;=30,"Obesity")</f>
        <v>Over Weight</v>
      </c>
      <c r="K1134" s="7" t="str" cm="1">
        <f t="array" ref="K1134">_xlfn.IFS(C1134&lt;5.7,"Normal",C1134&lt;=6.4,"Prediabetes",C1134&gt;6.4,"Diabetes")</f>
        <v>Normal</v>
      </c>
    </row>
    <row r="1135" spans="1:11">
      <c r="A1135" s="12" t="s">
        <v>1175</v>
      </c>
      <c r="B1135" s="12">
        <v>25.27</v>
      </c>
      <c r="C1135" s="20">
        <v>5.83</v>
      </c>
      <c r="D1135" s="12" t="s">
        <v>8337</v>
      </c>
      <c r="E1135" s="12" t="s">
        <v>8337</v>
      </c>
      <c r="F1135" s="12" t="s">
        <v>8337</v>
      </c>
      <c r="G1135" s="12">
        <v>1</v>
      </c>
      <c r="H1135" s="12" t="s">
        <v>8337</v>
      </c>
      <c r="I1135" s="19">
        <f>IF(G1135="No major surgery",0,G1135)</f>
        <v>1</v>
      </c>
      <c r="J1135" s="21" t="str" cm="1">
        <f t="array" ref="J1135">_xlfn.IFS(B1135&lt;18.5,"Under Weight",B1135&lt;=24.9,"Normal Weight",B1135&lt;=29.999,"Over Weight",B1135&gt;=30,"Obesity")</f>
        <v>Over Weight</v>
      </c>
      <c r="K1135" s="7" t="str" cm="1">
        <f t="array" ref="K1135">_xlfn.IFS(C1135&lt;5.7,"Normal",C1135&lt;=6.4,"Prediabetes",C1135&gt;6.4,"Diabetes")</f>
        <v>Prediabetes</v>
      </c>
    </row>
    <row r="1136" spans="1:11">
      <c r="A1136" s="12" t="s">
        <v>1176</v>
      </c>
      <c r="B1136" s="12">
        <v>34.484999999999999</v>
      </c>
      <c r="C1136" s="20">
        <v>4.7</v>
      </c>
      <c r="D1136" s="12" t="s">
        <v>8338</v>
      </c>
      <c r="E1136" s="12" t="s">
        <v>8337</v>
      </c>
      <c r="F1136" s="12" t="s">
        <v>8338</v>
      </c>
      <c r="G1136" s="12">
        <v>1</v>
      </c>
      <c r="H1136" s="12" t="s">
        <v>8337</v>
      </c>
      <c r="I1136" s="19">
        <f>IF(G1136="No major surgery",0,G1136)</f>
        <v>1</v>
      </c>
      <c r="J1136" s="21" t="str" cm="1">
        <f t="array" ref="J1136">_xlfn.IFS(B1136&lt;18.5,"Under Weight",B1136&lt;=24.9,"Normal Weight",B1136&lt;=29.999,"Over Weight",B1136&gt;=30,"Obesity")</f>
        <v>Obesity</v>
      </c>
      <c r="K1136" s="7" t="str" cm="1">
        <f t="array" ref="K1136">_xlfn.IFS(C1136&lt;5.7,"Normal",C1136&lt;=6.4,"Prediabetes",C1136&gt;6.4,"Diabetes")</f>
        <v>Normal</v>
      </c>
    </row>
    <row r="1137" spans="1:11">
      <c r="A1137" s="12" t="s">
        <v>1177</v>
      </c>
      <c r="B1137" s="12">
        <v>32.9</v>
      </c>
      <c r="C1137" s="20">
        <v>6.26</v>
      </c>
      <c r="D1137" s="12" t="s">
        <v>8338</v>
      </c>
      <c r="E1137" s="12" t="s">
        <v>8337</v>
      </c>
      <c r="F1137" s="12" t="s">
        <v>8337</v>
      </c>
      <c r="G1137" s="12" t="s">
        <v>2387</v>
      </c>
      <c r="H1137" s="12" t="s">
        <v>8338</v>
      </c>
      <c r="I1137" s="19">
        <f>IF(G1137="No major surgery",0,G1137)</f>
        <v>0</v>
      </c>
      <c r="J1137" s="21" t="str" cm="1">
        <f t="array" ref="J1137">_xlfn.IFS(B1137&lt;18.5,"Under Weight",B1137&lt;=24.9,"Normal Weight",B1137&lt;=29.999,"Over Weight",B1137&gt;=30,"Obesity")</f>
        <v>Obesity</v>
      </c>
      <c r="K1137" s="7" t="str" cm="1">
        <f t="array" ref="K1137">_xlfn.IFS(C1137&lt;5.7,"Normal",C1137&lt;=6.4,"Prediabetes",C1137&gt;6.4,"Diabetes")</f>
        <v>Prediabetes</v>
      </c>
    </row>
    <row r="1138" spans="1:11">
      <c r="A1138" s="12" t="s">
        <v>1178</v>
      </c>
      <c r="B1138" s="12">
        <v>15.57</v>
      </c>
      <c r="C1138" s="20">
        <v>4.07</v>
      </c>
      <c r="D1138" s="12" t="s">
        <v>8338</v>
      </c>
      <c r="E1138" s="12" t="s">
        <v>8337</v>
      </c>
      <c r="F1138" s="12" t="s">
        <v>8337</v>
      </c>
      <c r="G1138" s="12">
        <v>1</v>
      </c>
      <c r="H1138" s="12" t="s">
        <v>8337</v>
      </c>
      <c r="I1138" s="19">
        <f>IF(G1138="No major surgery",0,G1138)</f>
        <v>1</v>
      </c>
      <c r="J1138" s="21" t="str" cm="1">
        <f t="array" ref="J1138">_xlfn.IFS(B1138&lt;18.5,"Under Weight",B1138&lt;=24.9,"Normal Weight",B1138&lt;=29.999,"Over Weight",B1138&gt;=30,"Obesity")</f>
        <v>Under Weight</v>
      </c>
      <c r="K1138" s="7" t="str" cm="1">
        <f t="array" ref="K1138">_xlfn.IFS(C1138&lt;5.7,"Normal",C1138&lt;=6.4,"Prediabetes",C1138&gt;6.4,"Diabetes")</f>
        <v>Normal</v>
      </c>
    </row>
    <row r="1139" spans="1:11">
      <c r="A1139" s="12" t="s">
        <v>1179</v>
      </c>
      <c r="B1139" s="12">
        <v>30.36</v>
      </c>
      <c r="C1139" s="20">
        <v>9.39</v>
      </c>
      <c r="D1139" s="12" t="s">
        <v>8337</v>
      </c>
      <c r="E1139" s="12" t="s">
        <v>8337</v>
      </c>
      <c r="F1139" s="12" t="s">
        <v>8337</v>
      </c>
      <c r="G1139" s="12" t="s">
        <v>2387</v>
      </c>
      <c r="H1139" s="12" t="s">
        <v>8337</v>
      </c>
      <c r="I1139" s="19">
        <f>IF(G1139="No major surgery",0,G1139)</f>
        <v>0</v>
      </c>
      <c r="J1139" s="21" t="str" cm="1">
        <f t="array" ref="J1139">_xlfn.IFS(B1139&lt;18.5,"Under Weight",B1139&lt;=24.9,"Normal Weight",B1139&lt;=29.999,"Over Weight",B1139&gt;=30,"Obesity")</f>
        <v>Obesity</v>
      </c>
      <c r="K1139" s="7" t="str" cm="1">
        <f t="array" ref="K1139">_xlfn.IFS(C1139&lt;5.7,"Normal",C1139&lt;=6.4,"Prediabetes",C1139&gt;6.4,"Diabetes")</f>
        <v>Diabetes</v>
      </c>
    </row>
    <row r="1140" spans="1:11">
      <c r="A1140" s="12" t="s">
        <v>1180</v>
      </c>
      <c r="B1140" s="12">
        <v>19.37</v>
      </c>
      <c r="C1140" s="20">
        <v>4.18</v>
      </c>
      <c r="D1140" s="12" t="s">
        <v>8337</v>
      </c>
      <c r="E1140" s="12" t="s">
        <v>8337</v>
      </c>
      <c r="F1140" s="12" t="s">
        <v>8337</v>
      </c>
      <c r="G1140" s="12" t="s">
        <v>2387</v>
      </c>
      <c r="H1140" s="12" t="s">
        <v>8337</v>
      </c>
      <c r="I1140" s="19">
        <f>IF(G1140="No major surgery",0,G1140)</f>
        <v>0</v>
      </c>
      <c r="J1140" s="21" t="str" cm="1">
        <f t="array" ref="J1140">_xlfn.IFS(B1140&lt;18.5,"Under Weight",B1140&lt;=24.9,"Normal Weight",B1140&lt;=29.999,"Over Weight",B1140&gt;=30,"Obesity")</f>
        <v>Normal Weight</v>
      </c>
      <c r="K1140" s="7" t="str" cm="1">
        <f t="array" ref="K1140">_xlfn.IFS(C1140&lt;5.7,"Normal",C1140&lt;=6.4,"Prediabetes",C1140&gt;6.4,"Diabetes")</f>
        <v>Normal</v>
      </c>
    </row>
    <row r="1141" spans="1:11">
      <c r="A1141" s="12" t="s">
        <v>1181</v>
      </c>
      <c r="B1141" s="12">
        <v>16.71</v>
      </c>
      <c r="C1141" s="20">
        <v>4.18</v>
      </c>
      <c r="D1141" s="12" t="s">
        <v>8337</v>
      </c>
      <c r="E1141" s="12" t="s">
        <v>8337</v>
      </c>
      <c r="F1141" s="12" t="s">
        <v>8337</v>
      </c>
      <c r="G1141" s="12">
        <v>1</v>
      </c>
      <c r="H1141" s="12" t="s">
        <v>8337</v>
      </c>
      <c r="I1141" s="19">
        <f>IF(G1141="No major surgery",0,G1141)</f>
        <v>1</v>
      </c>
      <c r="J1141" s="21" t="str" cm="1">
        <f t="array" ref="J1141">_xlfn.IFS(B1141&lt;18.5,"Under Weight",B1141&lt;=24.9,"Normal Weight",B1141&lt;=29.999,"Over Weight",B1141&gt;=30,"Obesity")</f>
        <v>Under Weight</v>
      </c>
      <c r="K1141" s="7" t="str" cm="1">
        <f t="array" ref="K1141">_xlfn.IFS(C1141&lt;5.7,"Normal",C1141&lt;=6.4,"Prediabetes",C1141&gt;6.4,"Diabetes")</f>
        <v>Normal</v>
      </c>
    </row>
    <row r="1142" spans="1:11">
      <c r="A1142" s="12" t="s">
        <v>1182</v>
      </c>
      <c r="B1142" s="12">
        <v>24.1</v>
      </c>
      <c r="C1142" s="20">
        <v>4.4000000000000004</v>
      </c>
      <c r="D1142" s="12" t="s">
        <v>8338</v>
      </c>
      <c r="E1142" s="12" t="s">
        <v>8337</v>
      </c>
      <c r="F1142" s="12" t="s">
        <v>8337</v>
      </c>
      <c r="G1142" s="12">
        <v>1</v>
      </c>
      <c r="H1142" s="12" t="s">
        <v>8337</v>
      </c>
      <c r="I1142" s="19">
        <f>IF(G1142="No major surgery",0,G1142)</f>
        <v>1</v>
      </c>
      <c r="J1142" s="21" t="str" cm="1">
        <f t="array" ref="J1142">_xlfn.IFS(B1142&lt;18.5,"Under Weight",B1142&lt;=24.9,"Normal Weight",B1142&lt;=29.999,"Over Weight",B1142&gt;=30,"Obesity")</f>
        <v>Normal Weight</v>
      </c>
      <c r="K1142" s="7" t="str" cm="1">
        <f t="array" ref="K1142">_xlfn.IFS(C1142&lt;5.7,"Normal",C1142&lt;=6.4,"Prediabetes",C1142&gt;6.4,"Diabetes")</f>
        <v>Normal</v>
      </c>
    </row>
    <row r="1143" spans="1:11">
      <c r="A1143" s="12" t="s">
        <v>1183</v>
      </c>
      <c r="B1143" s="12">
        <v>29.77</v>
      </c>
      <c r="C1143" s="20">
        <v>9.9</v>
      </c>
      <c r="D1143" s="12" t="s">
        <v>8337</v>
      </c>
      <c r="E1143" s="12" t="s">
        <v>8337</v>
      </c>
      <c r="F1143" s="12" t="s">
        <v>8337</v>
      </c>
      <c r="G1143" s="12" t="s">
        <v>2387</v>
      </c>
      <c r="H1143" s="12" t="s">
        <v>8337</v>
      </c>
      <c r="I1143" s="19">
        <f>IF(G1143="No major surgery",0,G1143)</f>
        <v>0</v>
      </c>
      <c r="J1143" s="21" t="str" cm="1">
        <f t="array" ref="J1143">_xlfn.IFS(B1143&lt;18.5,"Under Weight",B1143&lt;=24.9,"Normal Weight",B1143&lt;=29.999,"Over Weight",B1143&gt;=30,"Obesity")</f>
        <v>Over Weight</v>
      </c>
      <c r="K1143" s="7" t="str" cm="1">
        <f t="array" ref="K1143">_xlfn.IFS(C1143&lt;5.7,"Normal",C1143&lt;=6.4,"Prediabetes",C1143&gt;6.4,"Diabetes")</f>
        <v>Diabetes</v>
      </c>
    </row>
    <row r="1144" spans="1:11">
      <c r="A1144" s="12" t="s">
        <v>1184</v>
      </c>
      <c r="B1144" s="12">
        <v>46.53</v>
      </c>
      <c r="C1144" s="20">
        <v>4.84</v>
      </c>
      <c r="D1144" s="12" t="s">
        <v>8338</v>
      </c>
      <c r="E1144" s="12" t="s">
        <v>8337</v>
      </c>
      <c r="F1144" s="12" t="s">
        <v>8337</v>
      </c>
      <c r="G1144" s="12" t="s">
        <v>2387</v>
      </c>
      <c r="H1144" s="12" t="s">
        <v>8337</v>
      </c>
      <c r="I1144" s="19">
        <f>IF(G1144="No major surgery",0,G1144)</f>
        <v>0</v>
      </c>
      <c r="J1144" s="21" t="str" cm="1">
        <f t="array" ref="J1144">_xlfn.IFS(B1144&lt;18.5,"Under Weight",B1144&lt;=24.9,"Normal Weight",B1144&lt;=29.999,"Over Weight",B1144&gt;=30,"Obesity")</f>
        <v>Obesity</v>
      </c>
      <c r="K1144" s="7" t="str" cm="1">
        <f t="array" ref="K1144">_xlfn.IFS(C1144&lt;5.7,"Normal",C1144&lt;=6.4,"Prediabetes",C1144&gt;6.4,"Diabetes")</f>
        <v>Normal</v>
      </c>
    </row>
    <row r="1145" spans="1:11">
      <c r="A1145" s="12" t="s">
        <v>1185</v>
      </c>
      <c r="B1145" s="12">
        <v>23.4</v>
      </c>
      <c r="C1145" s="20">
        <v>5.53</v>
      </c>
      <c r="D1145" s="12" t="s">
        <v>8337</v>
      </c>
      <c r="E1145" s="12" t="s">
        <v>8337</v>
      </c>
      <c r="F1145" s="12" t="s">
        <v>8338</v>
      </c>
      <c r="G1145" s="12">
        <v>1</v>
      </c>
      <c r="H1145" s="12" t="s">
        <v>8337</v>
      </c>
      <c r="I1145" s="19">
        <f>IF(G1145="No major surgery",0,G1145)</f>
        <v>1</v>
      </c>
      <c r="J1145" s="21" t="str" cm="1">
        <f t="array" ref="J1145">_xlfn.IFS(B1145&lt;18.5,"Under Weight",B1145&lt;=24.9,"Normal Weight",B1145&lt;=29.999,"Over Weight",B1145&gt;=30,"Obesity")</f>
        <v>Normal Weight</v>
      </c>
      <c r="K1145" s="7" t="str" cm="1">
        <f t="array" ref="K1145">_xlfn.IFS(C1145&lt;5.7,"Normal",C1145&lt;=6.4,"Prediabetes",C1145&gt;6.4,"Diabetes")</f>
        <v>Normal</v>
      </c>
    </row>
    <row r="1146" spans="1:11">
      <c r="A1146" s="12" t="s">
        <v>1186</v>
      </c>
      <c r="B1146" s="12">
        <v>30</v>
      </c>
      <c r="C1146" s="20">
        <v>4.33</v>
      </c>
      <c r="D1146" s="12" t="s">
        <v>8338</v>
      </c>
      <c r="E1146" s="12" t="s">
        <v>8337</v>
      </c>
      <c r="F1146" s="12" t="s">
        <v>8337</v>
      </c>
      <c r="G1146" s="12" t="s">
        <v>2387</v>
      </c>
      <c r="H1146" s="12" t="s">
        <v>8337</v>
      </c>
      <c r="I1146" s="19">
        <f>IF(G1146="No major surgery",0,G1146)</f>
        <v>0</v>
      </c>
      <c r="J1146" s="21" t="str" cm="1">
        <f t="array" ref="J1146">_xlfn.IFS(B1146&lt;18.5,"Under Weight",B1146&lt;=24.9,"Normal Weight",B1146&lt;=29.999,"Over Weight",B1146&gt;=30,"Obesity")</f>
        <v>Obesity</v>
      </c>
      <c r="K1146" s="7" t="str" cm="1">
        <f t="array" ref="K1146">_xlfn.IFS(C1146&lt;5.7,"Normal",C1146&lt;=6.4,"Prediabetes",C1146&gt;6.4,"Diabetes")</f>
        <v>Normal</v>
      </c>
    </row>
    <row r="1147" spans="1:11">
      <c r="A1147" s="12" t="s">
        <v>1187</v>
      </c>
      <c r="B1147" s="12">
        <v>29.15</v>
      </c>
      <c r="C1147" s="20">
        <v>4.91</v>
      </c>
      <c r="D1147" s="12" t="s">
        <v>8338</v>
      </c>
      <c r="E1147" s="12" t="s">
        <v>8337</v>
      </c>
      <c r="F1147" s="12" t="s">
        <v>8337</v>
      </c>
      <c r="G1147" s="12" t="s">
        <v>2387</v>
      </c>
      <c r="H1147" s="12" t="s">
        <v>8337</v>
      </c>
      <c r="I1147" s="19">
        <f>IF(G1147="No major surgery",0,G1147)</f>
        <v>0</v>
      </c>
      <c r="J1147" s="21" t="str" cm="1">
        <f t="array" ref="J1147">_xlfn.IFS(B1147&lt;18.5,"Under Weight",B1147&lt;=24.9,"Normal Weight",B1147&lt;=29.999,"Over Weight",B1147&gt;=30,"Obesity")</f>
        <v>Over Weight</v>
      </c>
      <c r="K1147" s="7" t="str" cm="1">
        <f t="array" ref="K1147">_xlfn.IFS(C1147&lt;5.7,"Normal",C1147&lt;=6.4,"Prediabetes",C1147&gt;6.4,"Diabetes")</f>
        <v>Normal</v>
      </c>
    </row>
    <row r="1148" spans="1:11">
      <c r="A1148" s="12" t="s">
        <v>1188</v>
      </c>
      <c r="B1148" s="12">
        <v>29.78</v>
      </c>
      <c r="C1148" s="20">
        <v>10.27</v>
      </c>
      <c r="D1148" s="12" t="s">
        <v>8338</v>
      </c>
      <c r="E1148" s="12" t="s">
        <v>8337</v>
      </c>
      <c r="F1148" s="12" t="s">
        <v>8338</v>
      </c>
      <c r="G1148" s="12">
        <v>1</v>
      </c>
      <c r="H1148" s="12" t="s">
        <v>8338</v>
      </c>
      <c r="I1148" s="19">
        <f>IF(G1148="No major surgery",0,G1148)</f>
        <v>1</v>
      </c>
      <c r="J1148" s="21" t="str" cm="1">
        <f t="array" ref="J1148">_xlfn.IFS(B1148&lt;18.5,"Under Weight",B1148&lt;=24.9,"Normal Weight",B1148&lt;=29.999,"Over Weight",B1148&gt;=30,"Obesity")</f>
        <v>Over Weight</v>
      </c>
      <c r="K1148" s="7" t="str" cm="1">
        <f t="array" ref="K1148">_xlfn.IFS(C1148&lt;5.7,"Normal",C1148&lt;=6.4,"Prediabetes",C1148&gt;6.4,"Diabetes")</f>
        <v>Diabetes</v>
      </c>
    </row>
    <row r="1149" spans="1:11">
      <c r="A1149" s="12" t="s">
        <v>1189</v>
      </c>
      <c r="B1149" s="12">
        <v>34.865000000000002</v>
      </c>
      <c r="C1149" s="20">
        <v>4.8</v>
      </c>
      <c r="D1149" s="12" t="s">
        <v>8337</v>
      </c>
      <c r="E1149" s="12" t="s">
        <v>8337</v>
      </c>
      <c r="F1149" s="12" t="s">
        <v>8337</v>
      </c>
      <c r="G1149" s="12" t="s">
        <v>2387</v>
      </c>
      <c r="H1149" s="12" t="s">
        <v>8337</v>
      </c>
      <c r="I1149" s="19">
        <f>IF(G1149="No major surgery",0,G1149)</f>
        <v>0</v>
      </c>
      <c r="J1149" s="21" t="str" cm="1">
        <f t="array" ref="J1149">_xlfn.IFS(B1149&lt;18.5,"Under Weight",B1149&lt;=24.9,"Normal Weight",B1149&lt;=29.999,"Over Weight",B1149&gt;=30,"Obesity")</f>
        <v>Obesity</v>
      </c>
      <c r="K1149" s="7" t="str" cm="1">
        <f t="array" ref="K1149">_xlfn.IFS(C1149&lt;5.7,"Normal",C1149&lt;=6.4,"Prediabetes",C1149&gt;6.4,"Diabetes")</f>
        <v>Normal</v>
      </c>
    </row>
    <row r="1150" spans="1:11">
      <c r="A1150" s="12" t="s">
        <v>1190</v>
      </c>
      <c r="B1150" s="12">
        <v>28.12</v>
      </c>
      <c r="C1150" s="20">
        <v>5.55</v>
      </c>
      <c r="D1150" s="12" t="s">
        <v>8338</v>
      </c>
      <c r="E1150" s="12" t="s">
        <v>8338</v>
      </c>
      <c r="F1150" s="12" t="s">
        <v>8337</v>
      </c>
      <c r="G1150" s="12">
        <v>2</v>
      </c>
      <c r="H1150" s="12" t="s">
        <v>8337</v>
      </c>
      <c r="I1150" s="19">
        <f>IF(G1150="No major surgery",0,G1150)</f>
        <v>2</v>
      </c>
      <c r="J1150" s="21" t="str" cm="1">
        <f t="array" ref="J1150">_xlfn.IFS(B1150&lt;18.5,"Under Weight",B1150&lt;=24.9,"Normal Weight",B1150&lt;=29.999,"Over Weight",B1150&gt;=30,"Obesity")</f>
        <v>Over Weight</v>
      </c>
      <c r="K1150" s="7" t="str" cm="1">
        <f t="array" ref="K1150">_xlfn.IFS(C1150&lt;5.7,"Normal",C1150&lt;=6.4,"Prediabetes",C1150&gt;6.4,"Diabetes")</f>
        <v>Normal</v>
      </c>
    </row>
    <row r="1151" spans="1:11">
      <c r="A1151" s="12" t="s">
        <v>1191</v>
      </c>
      <c r="B1151" s="12">
        <v>29.45</v>
      </c>
      <c r="C1151" s="20">
        <v>5.24</v>
      </c>
      <c r="D1151" s="12" t="s">
        <v>8338</v>
      </c>
      <c r="E1151" s="12" t="s">
        <v>8337</v>
      </c>
      <c r="F1151" s="12" t="s">
        <v>8337</v>
      </c>
      <c r="G1151" s="12" t="s">
        <v>2387</v>
      </c>
      <c r="H1151" s="12" t="s">
        <v>8337</v>
      </c>
      <c r="I1151" s="19">
        <f>IF(G1151="No major surgery",0,G1151)</f>
        <v>0</v>
      </c>
      <c r="J1151" s="21" t="str" cm="1">
        <f t="array" ref="J1151">_xlfn.IFS(B1151&lt;18.5,"Under Weight",B1151&lt;=24.9,"Normal Weight",B1151&lt;=29.999,"Over Weight",B1151&gt;=30,"Obesity")</f>
        <v>Over Weight</v>
      </c>
      <c r="K1151" s="7" t="str" cm="1">
        <f t="array" ref="K1151">_xlfn.IFS(C1151&lt;5.7,"Normal",C1151&lt;=6.4,"Prediabetes",C1151&gt;6.4,"Diabetes")</f>
        <v>Normal</v>
      </c>
    </row>
    <row r="1152" spans="1:11">
      <c r="A1152" s="12" t="s">
        <v>1192</v>
      </c>
      <c r="B1152" s="12">
        <v>27.94</v>
      </c>
      <c r="C1152" s="20">
        <v>6.08</v>
      </c>
      <c r="D1152" s="12" t="s">
        <v>8337</v>
      </c>
      <c r="E1152" s="12" t="s">
        <v>8337</v>
      </c>
      <c r="F1152" s="12" t="s">
        <v>8338</v>
      </c>
      <c r="G1152" s="12">
        <v>1</v>
      </c>
      <c r="H1152" s="12" t="s">
        <v>8337</v>
      </c>
      <c r="I1152" s="19">
        <f>IF(G1152="No major surgery",0,G1152)</f>
        <v>1</v>
      </c>
      <c r="J1152" s="21" t="str" cm="1">
        <f t="array" ref="J1152">_xlfn.IFS(B1152&lt;18.5,"Under Weight",B1152&lt;=24.9,"Normal Weight",B1152&lt;=29.999,"Over Weight",B1152&gt;=30,"Obesity")</f>
        <v>Over Weight</v>
      </c>
      <c r="K1152" s="7" t="str" cm="1">
        <f t="array" ref="K1152">_xlfn.IFS(C1152&lt;5.7,"Normal",C1152&lt;=6.4,"Prediabetes",C1152&gt;6.4,"Diabetes")</f>
        <v>Prediabetes</v>
      </c>
    </row>
    <row r="1153" spans="1:11">
      <c r="A1153" s="12" t="s">
        <v>1193</v>
      </c>
      <c r="B1153" s="12">
        <v>27.2</v>
      </c>
      <c r="C1153" s="20">
        <v>5.83</v>
      </c>
      <c r="D1153" s="12" t="s">
        <v>8337</v>
      </c>
      <c r="E1153" s="12" t="s">
        <v>8337</v>
      </c>
      <c r="F1153" s="12" t="s">
        <v>8338</v>
      </c>
      <c r="G1153" s="12">
        <v>1</v>
      </c>
      <c r="H1153" s="12" t="s">
        <v>8337</v>
      </c>
      <c r="I1153" s="19">
        <f>IF(G1153="No major surgery",0,G1153)</f>
        <v>1</v>
      </c>
      <c r="J1153" s="21" t="str" cm="1">
        <f t="array" ref="J1153">_xlfn.IFS(B1153&lt;18.5,"Under Weight",B1153&lt;=24.9,"Normal Weight",B1153&lt;=29.999,"Over Weight",B1153&gt;=30,"Obesity")</f>
        <v>Over Weight</v>
      </c>
      <c r="K1153" s="7" t="str" cm="1">
        <f t="array" ref="K1153">_xlfn.IFS(C1153&lt;5.7,"Normal",C1153&lt;=6.4,"Prediabetes",C1153&gt;6.4,"Diabetes")</f>
        <v>Prediabetes</v>
      </c>
    </row>
    <row r="1154" spans="1:11">
      <c r="A1154" s="12" t="s">
        <v>1194</v>
      </c>
      <c r="B1154" s="12">
        <v>33.344999999999999</v>
      </c>
      <c r="C1154" s="20">
        <v>4.29</v>
      </c>
      <c r="D1154" s="12" t="s">
        <v>8337</v>
      </c>
      <c r="E1154" s="12" t="s">
        <v>8337</v>
      </c>
      <c r="F1154" s="12" t="s">
        <v>8337</v>
      </c>
      <c r="G1154" s="12">
        <v>1</v>
      </c>
      <c r="H1154" s="12" t="s">
        <v>8337</v>
      </c>
      <c r="I1154" s="19">
        <f>IF(G1154="No major surgery",0,G1154)</f>
        <v>1</v>
      </c>
      <c r="J1154" s="21" t="str" cm="1">
        <f t="array" ref="J1154">_xlfn.IFS(B1154&lt;18.5,"Under Weight",B1154&lt;=24.9,"Normal Weight",B1154&lt;=29.999,"Over Weight",B1154&gt;=30,"Obesity")</f>
        <v>Obesity</v>
      </c>
      <c r="K1154" s="7" t="str" cm="1">
        <f t="array" ref="K1154">_xlfn.IFS(C1154&lt;5.7,"Normal",C1154&lt;=6.4,"Prediabetes",C1154&gt;6.4,"Diabetes")</f>
        <v>Normal</v>
      </c>
    </row>
    <row r="1155" spans="1:11">
      <c r="A1155" s="12" t="s">
        <v>1195</v>
      </c>
      <c r="B1155" s="12">
        <v>29.925000000000001</v>
      </c>
      <c r="C1155" s="20">
        <v>5.3</v>
      </c>
      <c r="D1155" s="12" t="s">
        <v>8337</v>
      </c>
      <c r="E1155" s="12" t="s">
        <v>8337</v>
      </c>
      <c r="F1155" s="12" t="s">
        <v>8337</v>
      </c>
      <c r="G1155" s="12">
        <v>1</v>
      </c>
      <c r="H1155" s="12" t="s">
        <v>8337</v>
      </c>
      <c r="I1155" s="19">
        <f>IF(G1155="No major surgery",0,G1155)</f>
        <v>1</v>
      </c>
      <c r="J1155" s="21" t="str" cm="1">
        <f t="array" ref="J1155">_xlfn.IFS(B1155&lt;18.5,"Under Weight",B1155&lt;=24.9,"Normal Weight",B1155&lt;=29.999,"Over Weight",B1155&gt;=30,"Obesity")</f>
        <v>Over Weight</v>
      </c>
      <c r="K1155" s="7" t="str" cm="1">
        <f t="array" ref="K1155">_xlfn.IFS(C1155&lt;5.7,"Normal",C1155&lt;=6.4,"Prediabetes",C1155&gt;6.4,"Diabetes")</f>
        <v>Normal</v>
      </c>
    </row>
    <row r="1156" spans="1:11">
      <c r="A1156" s="12" t="s">
        <v>1196</v>
      </c>
      <c r="B1156" s="12">
        <v>24.225000000000001</v>
      </c>
      <c r="C1156" s="20">
        <v>4.42</v>
      </c>
      <c r="D1156" s="12" t="s">
        <v>8337</v>
      </c>
      <c r="E1156" s="12" t="s">
        <v>8337</v>
      </c>
      <c r="F1156" s="12" t="s">
        <v>8337</v>
      </c>
      <c r="G1156" s="12">
        <v>1</v>
      </c>
      <c r="H1156" s="12" t="s">
        <v>8337</v>
      </c>
      <c r="I1156" s="19">
        <f>IF(G1156="No major surgery",0,G1156)</f>
        <v>1</v>
      </c>
      <c r="J1156" s="21" t="str" cm="1">
        <f t="array" ref="J1156">_xlfn.IFS(B1156&lt;18.5,"Under Weight",B1156&lt;=24.9,"Normal Weight",B1156&lt;=29.999,"Over Weight",B1156&gt;=30,"Obesity")</f>
        <v>Normal Weight</v>
      </c>
      <c r="K1156" s="7" t="str" cm="1">
        <f t="array" ref="K1156">_xlfn.IFS(C1156&lt;5.7,"Normal",C1156&lt;=6.4,"Prediabetes",C1156&gt;6.4,"Diabetes")</f>
        <v>Normal</v>
      </c>
    </row>
    <row r="1157" spans="1:11">
      <c r="A1157" s="12" t="s">
        <v>1197</v>
      </c>
      <c r="B1157" s="12">
        <v>29.68</v>
      </c>
      <c r="C1157" s="20">
        <v>5.68</v>
      </c>
      <c r="D1157" s="12" t="s">
        <v>8337</v>
      </c>
      <c r="E1157" s="12" t="s">
        <v>8338</v>
      </c>
      <c r="F1157" s="12" t="s">
        <v>8337</v>
      </c>
      <c r="G1157" s="12">
        <v>1</v>
      </c>
      <c r="H1157" s="12" t="s">
        <v>8337</v>
      </c>
      <c r="I1157" s="19">
        <f>IF(G1157="No major surgery",0,G1157)</f>
        <v>1</v>
      </c>
      <c r="J1157" s="21" t="str" cm="1">
        <f t="array" ref="J1157">_xlfn.IFS(B1157&lt;18.5,"Under Weight",B1157&lt;=24.9,"Normal Weight",B1157&lt;=29.999,"Over Weight",B1157&gt;=30,"Obesity")</f>
        <v>Over Weight</v>
      </c>
      <c r="K1157" s="7" t="str" cm="1">
        <f t="array" ref="K1157">_xlfn.IFS(C1157&lt;5.7,"Normal",C1157&lt;=6.4,"Prediabetes",C1157&gt;6.4,"Diabetes")</f>
        <v>Normal</v>
      </c>
    </row>
    <row r="1158" spans="1:11">
      <c r="A1158" s="12" t="s">
        <v>1198</v>
      </c>
      <c r="B1158" s="12">
        <v>20.614999999999998</v>
      </c>
      <c r="C1158" s="20">
        <v>6.05</v>
      </c>
      <c r="D1158" s="12" t="s">
        <v>8337</v>
      </c>
      <c r="E1158" s="12" t="s">
        <v>8337</v>
      </c>
      <c r="F1158" s="12" t="s">
        <v>8338</v>
      </c>
      <c r="G1158" s="12">
        <v>1</v>
      </c>
      <c r="H1158" s="12" t="s">
        <v>8337</v>
      </c>
      <c r="I1158" s="19">
        <f>IF(G1158="No major surgery",0,G1158)</f>
        <v>1</v>
      </c>
      <c r="J1158" s="21" t="str" cm="1">
        <f t="array" ref="J1158">_xlfn.IFS(B1158&lt;18.5,"Under Weight",B1158&lt;=24.9,"Normal Weight",B1158&lt;=29.999,"Over Weight",B1158&gt;=30,"Obesity")</f>
        <v>Normal Weight</v>
      </c>
      <c r="K1158" s="7" t="str" cm="1">
        <f t="array" ref="K1158">_xlfn.IFS(C1158&lt;5.7,"Normal",C1158&lt;=6.4,"Prediabetes",C1158&gt;6.4,"Diabetes")</f>
        <v>Prediabetes</v>
      </c>
    </row>
    <row r="1159" spans="1:11">
      <c r="A1159" s="12" t="s">
        <v>1199</v>
      </c>
      <c r="B1159" s="12">
        <v>32.78</v>
      </c>
      <c r="C1159" s="20">
        <v>5.27</v>
      </c>
      <c r="D1159" s="12" t="s">
        <v>8337</v>
      </c>
      <c r="E1159" s="12" t="s">
        <v>8337</v>
      </c>
      <c r="F1159" s="12" t="s">
        <v>8337</v>
      </c>
      <c r="G1159" s="12" t="s">
        <v>2387</v>
      </c>
      <c r="H1159" s="12" t="s">
        <v>8338</v>
      </c>
      <c r="I1159" s="19">
        <f>IF(G1159="No major surgery",0,G1159)</f>
        <v>0</v>
      </c>
      <c r="J1159" s="21" t="str" cm="1">
        <f t="array" ref="J1159">_xlfn.IFS(B1159&lt;18.5,"Under Weight",B1159&lt;=24.9,"Normal Weight",B1159&lt;=29.999,"Over Weight",B1159&gt;=30,"Obesity")</f>
        <v>Obesity</v>
      </c>
      <c r="K1159" s="7" t="str" cm="1">
        <f t="array" ref="K1159">_xlfn.IFS(C1159&lt;5.7,"Normal",C1159&lt;=6.4,"Prediabetes",C1159&gt;6.4,"Diabetes")</f>
        <v>Normal</v>
      </c>
    </row>
    <row r="1160" spans="1:11">
      <c r="A1160" s="12" t="s">
        <v>1200</v>
      </c>
      <c r="B1160" s="12">
        <v>32.119999999999997</v>
      </c>
      <c r="C1160" s="20">
        <v>5.33</v>
      </c>
      <c r="D1160" s="12" t="s">
        <v>8337</v>
      </c>
      <c r="E1160" s="12" t="s">
        <v>8338</v>
      </c>
      <c r="F1160" s="12" t="s">
        <v>8337</v>
      </c>
      <c r="G1160" s="12">
        <v>1</v>
      </c>
      <c r="H1160" s="12" t="s">
        <v>8337</v>
      </c>
      <c r="I1160" s="19">
        <f>IF(G1160="No major surgery",0,G1160)</f>
        <v>1</v>
      </c>
      <c r="J1160" s="21" t="str" cm="1">
        <f t="array" ref="J1160">_xlfn.IFS(B1160&lt;18.5,"Under Weight",B1160&lt;=24.9,"Normal Weight",B1160&lt;=29.999,"Over Weight",B1160&gt;=30,"Obesity")</f>
        <v>Obesity</v>
      </c>
      <c r="K1160" s="7" t="str" cm="1">
        <f t="array" ref="K1160">_xlfn.IFS(C1160&lt;5.7,"Normal",C1160&lt;=6.4,"Prediabetes",C1160&gt;6.4,"Diabetes")</f>
        <v>Normal</v>
      </c>
    </row>
    <row r="1161" spans="1:11">
      <c r="A1161" s="12" t="s">
        <v>1201</v>
      </c>
      <c r="B1161" s="12">
        <v>27.36</v>
      </c>
      <c r="C1161" s="20">
        <v>6.22</v>
      </c>
      <c r="D1161" s="12" t="s">
        <v>8337</v>
      </c>
      <c r="E1161" s="12" t="s">
        <v>8337</v>
      </c>
      <c r="F1161" s="12" t="s">
        <v>8337</v>
      </c>
      <c r="G1161" s="12" t="s">
        <v>2387</v>
      </c>
      <c r="H1161" s="12" t="s">
        <v>8337</v>
      </c>
      <c r="I1161" s="19">
        <f>IF(G1161="No major surgery",0,G1161)</f>
        <v>0</v>
      </c>
      <c r="J1161" s="21" t="str" cm="1">
        <f t="array" ref="J1161">_xlfn.IFS(B1161&lt;18.5,"Under Weight",B1161&lt;=24.9,"Normal Weight",B1161&lt;=29.999,"Over Weight",B1161&gt;=30,"Obesity")</f>
        <v>Over Weight</v>
      </c>
      <c r="K1161" s="7" t="str" cm="1">
        <f t="array" ref="K1161">_xlfn.IFS(C1161&lt;5.7,"Normal",C1161&lt;=6.4,"Prediabetes",C1161&gt;6.4,"Diabetes")</f>
        <v>Prediabetes</v>
      </c>
    </row>
    <row r="1162" spans="1:11">
      <c r="A1162" s="12" t="s">
        <v>1202</v>
      </c>
      <c r="B1162" s="12">
        <v>17.385000000000002</v>
      </c>
      <c r="C1162" s="20">
        <v>5.84</v>
      </c>
      <c r="D1162" s="12" t="s">
        <v>8337</v>
      </c>
      <c r="E1162" s="12" t="s">
        <v>8337</v>
      </c>
      <c r="F1162" s="12" t="s">
        <v>8337</v>
      </c>
      <c r="G1162" s="12" t="s">
        <v>2387</v>
      </c>
      <c r="H1162" s="12" t="s">
        <v>8337</v>
      </c>
      <c r="I1162" s="19">
        <f>IF(G1162="No major surgery",0,G1162)</f>
        <v>0</v>
      </c>
      <c r="J1162" s="21" t="str" cm="1">
        <f t="array" ref="J1162">_xlfn.IFS(B1162&lt;18.5,"Under Weight",B1162&lt;=24.9,"Normal Weight",B1162&lt;=29.999,"Over Weight",B1162&gt;=30,"Obesity")</f>
        <v>Under Weight</v>
      </c>
      <c r="K1162" s="7" t="str" cm="1">
        <f t="array" ref="K1162">_xlfn.IFS(C1162&lt;5.7,"Normal",C1162&lt;=6.4,"Prediabetes",C1162&gt;6.4,"Diabetes")</f>
        <v>Prediabetes</v>
      </c>
    </row>
    <row r="1163" spans="1:11">
      <c r="A1163" s="12" t="s">
        <v>1203</v>
      </c>
      <c r="B1163" s="12">
        <v>30.13</v>
      </c>
      <c r="C1163" s="20">
        <v>5.71</v>
      </c>
      <c r="D1163" s="12" t="s">
        <v>8337</v>
      </c>
      <c r="E1163" s="12" t="s">
        <v>8338</v>
      </c>
      <c r="F1163" s="12" t="s">
        <v>8337</v>
      </c>
      <c r="G1163" s="12">
        <v>1</v>
      </c>
      <c r="H1163" s="12" t="s">
        <v>8337</v>
      </c>
      <c r="I1163" s="19">
        <f>IF(G1163="No major surgery",0,G1163)</f>
        <v>1</v>
      </c>
      <c r="J1163" s="21" t="str" cm="1">
        <f t="array" ref="J1163">_xlfn.IFS(B1163&lt;18.5,"Under Weight",B1163&lt;=24.9,"Normal Weight",B1163&lt;=29.999,"Over Weight",B1163&gt;=30,"Obesity")</f>
        <v>Obesity</v>
      </c>
      <c r="K1163" s="7" t="str" cm="1">
        <f t="array" ref="K1163">_xlfn.IFS(C1163&lt;5.7,"Normal",C1163&lt;=6.4,"Prediabetes",C1163&gt;6.4,"Diabetes")</f>
        <v>Prediabetes</v>
      </c>
    </row>
    <row r="1164" spans="1:11">
      <c r="A1164" s="12" t="s">
        <v>1204</v>
      </c>
      <c r="B1164" s="12">
        <v>25.44</v>
      </c>
      <c r="C1164" s="20">
        <v>6.04</v>
      </c>
      <c r="D1164" s="12" t="s">
        <v>8338</v>
      </c>
      <c r="E1164" s="12" t="s">
        <v>8337</v>
      </c>
      <c r="F1164" s="12" t="s">
        <v>8338</v>
      </c>
      <c r="G1164" s="12">
        <v>1</v>
      </c>
      <c r="H1164" s="12" t="s">
        <v>8337</v>
      </c>
      <c r="I1164" s="19">
        <f>IF(G1164="No major surgery",0,G1164)</f>
        <v>1</v>
      </c>
      <c r="J1164" s="21" t="str" cm="1">
        <f t="array" ref="J1164">_xlfn.IFS(B1164&lt;18.5,"Under Weight",B1164&lt;=24.9,"Normal Weight",B1164&lt;=29.999,"Over Weight",B1164&gt;=30,"Obesity")</f>
        <v>Over Weight</v>
      </c>
      <c r="K1164" s="7" t="str" cm="1">
        <f t="array" ref="K1164">_xlfn.IFS(C1164&lt;5.7,"Normal",C1164&lt;=6.4,"Prediabetes",C1164&gt;6.4,"Diabetes")</f>
        <v>Prediabetes</v>
      </c>
    </row>
    <row r="1165" spans="1:11">
      <c r="A1165" s="12" t="s">
        <v>1205</v>
      </c>
      <c r="B1165" s="12">
        <v>39.805</v>
      </c>
      <c r="C1165" s="20">
        <v>4.38</v>
      </c>
      <c r="D1165" s="12" t="s">
        <v>8337</v>
      </c>
      <c r="E1165" s="12" t="s">
        <v>8338</v>
      </c>
      <c r="F1165" s="12" t="s">
        <v>8337</v>
      </c>
      <c r="G1165" s="12">
        <v>1</v>
      </c>
      <c r="H1165" s="12" t="s">
        <v>8337</v>
      </c>
      <c r="I1165" s="19">
        <f>IF(G1165="No major surgery",0,G1165)</f>
        <v>1</v>
      </c>
      <c r="J1165" s="21" t="str" cm="1">
        <f t="array" ref="J1165">_xlfn.IFS(B1165&lt;18.5,"Under Weight",B1165&lt;=24.9,"Normal Weight",B1165&lt;=29.999,"Over Weight",B1165&gt;=30,"Obesity")</f>
        <v>Obesity</v>
      </c>
      <c r="K1165" s="7" t="str" cm="1">
        <f t="array" ref="K1165">_xlfn.IFS(C1165&lt;5.7,"Normal",C1165&lt;=6.4,"Prediabetes",C1165&gt;6.4,"Diabetes")</f>
        <v>Normal</v>
      </c>
    </row>
    <row r="1166" spans="1:11">
      <c r="A1166" s="12" t="s">
        <v>1206</v>
      </c>
      <c r="B1166" s="12">
        <v>30.4</v>
      </c>
      <c r="C1166" s="20">
        <v>5.56</v>
      </c>
      <c r="D1166" s="12" t="s">
        <v>8338</v>
      </c>
      <c r="E1166" s="12" t="s">
        <v>8338</v>
      </c>
      <c r="F1166" s="12" t="s">
        <v>8337</v>
      </c>
      <c r="G1166" s="12">
        <v>1</v>
      </c>
      <c r="H1166" s="12" t="s">
        <v>8337</v>
      </c>
      <c r="I1166" s="19">
        <f>IF(G1166="No major surgery",0,G1166)</f>
        <v>1</v>
      </c>
      <c r="J1166" s="21" t="str" cm="1">
        <f t="array" ref="J1166">_xlfn.IFS(B1166&lt;18.5,"Under Weight",B1166&lt;=24.9,"Normal Weight",B1166&lt;=29.999,"Over Weight",B1166&gt;=30,"Obesity")</f>
        <v>Obesity</v>
      </c>
      <c r="K1166" s="7" t="str" cm="1">
        <f t="array" ref="K1166">_xlfn.IFS(C1166&lt;5.7,"Normal",C1166&lt;=6.4,"Prediabetes",C1166&gt;6.4,"Diabetes")</f>
        <v>Normal</v>
      </c>
    </row>
    <row r="1167" spans="1:11">
      <c r="A1167" s="12" t="s">
        <v>1207</v>
      </c>
      <c r="B1167" s="12">
        <v>23.18</v>
      </c>
      <c r="C1167" s="20">
        <v>4.24</v>
      </c>
      <c r="D1167" s="12" t="s">
        <v>8337</v>
      </c>
      <c r="E1167" s="12" t="s">
        <v>8338</v>
      </c>
      <c r="F1167" s="12" t="s">
        <v>8337</v>
      </c>
      <c r="G1167" s="12">
        <v>1</v>
      </c>
      <c r="H1167" s="12" t="s">
        <v>8337</v>
      </c>
      <c r="I1167" s="19">
        <f>IF(G1167="No major surgery",0,G1167)</f>
        <v>1</v>
      </c>
      <c r="J1167" s="21" t="str" cm="1">
        <f t="array" ref="J1167">_xlfn.IFS(B1167&lt;18.5,"Under Weight",B1167&lt;=24.9,"Normal Weight",B1167&lt;=29.999,"Over Weight",B1167&gt;=30,"Obesity")</f>
        <v>Normal Weight</v>
      </c>
      <c r="K1167" s="7" t="str" cm="1">
        <f t="array" ref="K1167">_xlfn.IFS(C1167&lt;5.7,"Normal",C1167&lt;=6.4,"Prediabetes",C1167&gt;6.4,"Diabetes")</f>
        <v>Normal</v>
      </c>
    </row>
    <row r="1168" spans="1:11">
      <c r="A1168" s="12" t="s">
        <v>1208</v>
      </c>
      <c r="B1168" s="12">
        <v>39.615000000000002</v>
      </c>
      <c r="C1168" s="20">
        <v>6.32</v>
      </c>
      <c r="D1168" s="12" t="s">
        <v>8337</v>
      </c>
      <c r="E1168" s="12" t="s">
        <v>8337</v>
      </c>
      <c r="F1168" s="12" t="s">
        <v>8338</v>
      </c>
      <c r="G1168" s="12">
        <v>1</v>
      </c>
      <c r="H1168" s="12" t="s">
        <v>8337</v>
      </c>
      <c r="I1168" s="19">
        <f>IF(G1168="No major surgery",0,G1168)</f>
        <v>1</v>
      </c>
      <c r="J1168" s="21" t="str" cm="1">
        <f t="array" ref="J1168">_xlfn.IFS(B1168&lt;18.5,"Under Weight",B1168&lt;=24.9,"Normal Weight",B1168&lt;=29.999,"Over Weight",B1168&gt;=30,"Obesity")</f>
        <v>Obesity</v>
      </c>
      <c r="K1168" s="7" t="str" cm="1">
        <f t="array" ref="K1168">_xlfn.IFS(C1168&lt;5.7,"Normal",C1168&lt;=6.4,"Prediabetes",C1168&gt;6.4,"Diabetes")</f>
        <v>Prediabetes</v>
      </c>
    </row>
    <row r="1169" spans="1:11">
      <c r="A1169" s="12" t="s">
        <v>1209</v>
      </c>
      <c r="B1169" s="12">
        <v>30.59</v>
      </c>
      <c r="C1169" s="20">
        <v>6.3</v>
      </c>
      <c r="D1169" s="12" t="s">
        <v>8338</v>
      </c>
      <c r="E1169" s="12" t="s">
        <v>8337</v>
      </c>
      <c r="F1169" s="12" t="s">
        <v>8338</v>
      </c>
      <c r="G1169" s="12">
        <v>1</v>
      </c>
      <c r="H1169" s="12" t="s">
        <v>8337</v>
      </c>
      <c r="I1169" s="19">
        <f>IF(G1169="No major surgery",0,G1169)</f>
        <v>1</v>
      </c>
      <c r="J1169" s="21" t="str" cm="1">
        <f t="array" ref="J1169">_xlfn.IFS(B1169&lt;18.5,"Under Weight",B1169&lt;=24.9,"Normal Weight",B1169&lt;=29.999,"Over Weight",B1169&gt;=30,"Obesity")</f>
        <v>Obesity</v>
      </c>
      <c r="K1169" s="7" t="str" cm="1">
        <f t="array" ref="K1169">_xlfn.IFS(C1169&lt;5.7,"Normal",C1169&lt;=6.4,"Prediabetes",C1169&gt;6.4,"Diabetes")</f>
        <v>Prediabetes</v>
      </c>
    </row>
    <row r="1170" spans="1:11">
      <c r="A1170" s="12" t="s">
        <v>1210</v>
      </c>
      <c r="B1170" s="12">
        <v>41.65</v>
      </c>
      <c r="C1170" s="20">
        <v>10.73</v>
      </c>
      <c r="D1170" s="12" t="s">
        <v>8338</v>
      </c>
      <c r="E1170" s="12" t="s">
        <v>8337</v>
      </c>
      <c r="F1170" s="12" t="s">
        <v>8337</v>
      </c>
      <c r="G1170" s="12" t="s">
        <v>2387</v>
      </c>
      <c r="H1170" s="12" t="s">
        <v>8338</v>
      </c>
      <c r="I1170" s="19">
        <f>IF(G1170="No major surgery",0,G1170)</f>
        <v>0</v>
      </c>
      <c r="J1170" s="21" t="str" cm="1">
        <f t="array" ref="J1170">_xlfn.IFS(B1170&lt;18.5,"Under Weight",B1170&lt;=24.9,"Normal Weight",B1170&lt;=29.999,"Over Weight",B1170&gt;=30,"Obesity")</f>
        <v>Obesity</v>
      </c>
      <c r="K1170" s="7" t="str" cm="1">
        <f t="array" ref="K1170">_xlfn.IFS(C1170&lt;5.7,"Normal",C1170&lt;=6.4,"Prediabetes",C1170&gt;6.4,"Diabetes")</f>
        <v>Diabetes</v>
      </c>
    </row>
    <row r="1171" spans="1:11">
      <c r="A1171" s="12" t="s">
        <v>1211</v>
      </c>
      <c r="B1171" s="12">
        <v>16.72</v>
      </c>
      <c r="C1171" s="20">
        <v>4.38</v>
      </c>
      <c r="D1171" s="12" t="s">
        <v>8338</v>
      </c>
      <c r="E1171" s="12" t="s">
        <v>8337</v>
      </c>
      <c r="F1171" s="12" t="s">
        <v>8337</v>
      </c>
      <c r="G1171" s="12">
        <v>1</v>
      </c>
      <c r="H1171" s="12" t="s">
        <v>8337</v>
      </c>
      <c r="I1171" s="19">
        <f>IF(G1171="No major surgery",0,G1171)</f>
        <v>1</v>
      </c>
      <c r="J1171" s="21" t="str" cm="1">
        <f t="array" ref="J1171">_xlfn.IFS(B1171&lt;18.5,"Under Weight",B1171&lt;=24.9,"Normal Weight",B1171&lt;=29.999,"Over Weight",B1171&gt;=30,"Obesity")</f>
        <v>Under Weight</v>
      </c>
      <c r="K1171" s="7" t="str" cm="1">
        <f t="array" ref="K1171">_xlfn.IFS(C1171&lt;5.7,"Normal",C1171&lt;=6.4,"Prediabetes",C1171&gt;6.4,"Diabetes")</f>
        <v>Normal</v>
      </c>
    </row>
    <row r="1172" spans="1:11">
      <c r="A1172" s="12" t="s">
        <v>1212</v>
      </c>
      <c r="B1172" s="12">
        <v>26.22</v>
      </c>
      <c r="C1172" s="20">
        <v>4.6500000000000004</v>
      </c>
      <c r="D1172" s="12" t="s">
        <v>8338</v>
      </c>
      <c r="E1172" s="12" t="s">
        <v>8337</v>
      </c>
      <c r="F1172" s="12" t="s">
        <v>8338</v>
      </c>
      <c r="G1172" s="12">
        <v>1</v>
      </c>
      <c r="H1172" s="12" t="s">
        <v>8337</v>
      </c>
      <c r="I1172" s="19">
        <f>IF(G1172="No major surgery",0,G1172)</f>
        <v>1</v>
      </c>
      <c r="J1172" s="21" t="str" cm="1">
        <f t="array" ref="J1172">_xlfn.IFS(B1172&lt;18.5,"Under Weight",B1172&lt;=24.9,"Normal Weight",B1172&lt;=29.999,"Over Weight",B1172&gt;=30,"Obesity")</f>
        <v>Over Weight</v>
      </c>
      <c r="K1172" s="7" t="str" cm="1">
        <f t="array" ref="K1172">_xlfn.IFS(C1172&lt;5.7,"Normal",C1172&lt;=6.4,"Prediabetes",C1172&gt;6.4,"Diabetes")</f>
        <v>Normal</v>
      </c>
    </row>
    <row r="1173" spans="1:11">
      <c r="A1173" s="12" t="s">
        <v>1213</v>
      </c>
      <c r="B1173" s="12">
        <v>31.824999999999999</v>
      </c>
      <c r="C1173" s="20">
        <v>4.7</v>
      </c>
      <c r="D1173" s="12" t="s">
        <v>8337</v>
      </c>
      <c r="E1173" s="12" t="s">
        <v>8337</v>
      </c>
      <c r="F1173" s="12" t="s">
        <v>8338</v>
      </c>
      <c r="G1173" s="12">
        <v>1</v>
      </c>
      <c r="H1173" s="12" t="s">
        <v>8337</v>
      </c>
      <c r="I1173" s="19">
        <f>IF(G1173="No major surgery",0,G1173)</f>
        <v>1</v>
      </c>
      <c r="J1173" s="21" t="str" cm="1">
        <f t="array" ref="J1173">_xlfn.IFS(B1173&lt;18.5,"Under Weight",B1173&lt;=24.9,"Normal Weight",B1173&lt;=29.999,"Over Weight",B1173&gt;=30,"Obesity")</f>
        <v>Obesity</v>
      </c>
      <c r="K1173" s="7" t="str" cm="1">
        <f t="array" ref="K1173">_xlfn.IFS(C1173&lt;5.7,"Normal",C1173&lt;=6.4,"Prediabetes",C1173&gt;6.4,"Diabetes")</f>
        <v>Normal</v>
      </c>
    </row>
    <row r="1174" spans="1:11">
      <c r="A1174" s="12" t="s">
        <v>1214</v>
      </c>
      <c r="B1174" s="12">
        <v>25.745000000000001</v>
      </c>
      <c r="C1174" s="20">
        <v>4.34</v>
      </c>
      <c r="D1174" s="12" t="s">
        <v>8337</v>
      </c>
      <c r="E1174" s="12" t="s">
        <v>8337</v>
      </c>
      <c r="F1174" s="12" t="s">
        <v>8338</v>
      </c>
      <c r="G1174" s="12">
        <v>1</v>
      </c>
      <c r="H1174" s="12" t="s">
        <v>8337</v>
      </c>
      <c r="I1174" s="19">
        <f>IF(G1174="No major surgery",0,G1174)</f>
        <v>1</v>
      </c>
      <c r="J1174" s="21" t="str" cm="1">
        <f t="array" ref="J1174">_xlfn.IFS(B1174&lt;18.5,"Under Weight",B1174&lt;=24.9,"Normal Weight",B1174&lt;=29.999,"Over Weight",B1174&gt;=30,"Obesity")</f>
        <v>Over Weight</v>
      </c>
      <c r="K1174" s="7" t="str" cm="1">
        <f t="array" ref="K1174">_xlfn.IFS(C1174&lt;5.7,"Normal",C1174&lt;=6.4,"Prediabetes",C1174&gt;6.4,"Diabetes")</f>
        <v>Normal</v>
      </c>
    </row>
    <row r="1175" spans="1:11">
      <c r="A1175" s="12" t="s">
        <v>1215</v>
      </c>
      <c r="B1175" s="12">
        <v>24.605</v>
      </c>
      <c r="C1175" s="20">
        <v>5.62</v>
      </c>
      <c r="D1175" s="12" t="s">
        <v>8337</v>
      </c>
      <c r="E1175" s="12" t="s">
        <v>8337</v>
      </c>
      <c r="F1175" s="12" t="s">
        <v>8338</v>
      </c>
      <c r="G1175" s="12">
        <v>1</v>
      </c>
      <c r="H1175" s="12" t="s">
        <v>8337</v>
      </c>
      <c r="I1175" s="19">
        <f>IF(G1175="No major surgery",0,G1175)</f>
        <v>1</v>
      </c>
      <c r="J1175" s="21" t="str" cm="1">
        <f t="array" ref="J1175">_xlfn.IFS(B1175&lt;18.5,"Under Weight",B1175&lt;=24.9,"Normal Weight",B1175&lt;=29.999,"Over Weight",B1175&gt;=30,"Obesity")</f>
        <v>Normal Weight</v>
      </c>
      <c r="K1175" s="7" t="str" cm="1">
        <f t="array" ref="K1175">_xlfn.IFS(C1175&lt;5.7,"Normal",C1175&lt;=6.4,"Prediabetes",C1175&gt;6.4,"Diabetes")</f>
        <v>Normal</v>
      </c>
    </row>
    <row r="1176" spans="1:11">
      <c r="A1176" s="12" t="s">
        <v>1216</v>
      </c>
      <c r="B1176" s="12">
        <v>24.51</v>
      </c>
      <c r="C1176" s="20">
        <v>4.24</v>
      </c>
      <c r="D1176" s="12" t="s">
        <v>8337</v>
      </c>
      <c r="E1176" s="12" t="s">
        <v>8337</v>
      </c>
      <c r="F1176" s="12" t="s">
        <v>8338</v>
      </c>
      <c r="G1176" s="12">
        <v>1</v>
      </c>
      <c r="H1176" s="12" t="s">
        <v>8337</v>
      </c>
      <c r="I1176" s="19">
        <f>IF(G1176="No major surgery",0,G1176)</f>
        <v>1</v>
      </c>
      <c r="J1176" s="21" t="str" cm="1">
        <f t="array" ref="J1176">_xlfn.IFS(B1176&lt;18.5,"Under Weight",B1176&lt;=24.9,"Normal Weight",B1176&lt;=29.999,"Over Weight",B1176&gt;=30,"Obesity")</f>
        <v>Normal Weight</v>
      </c>
      <c r="K1176" s="7" t="str" cm="1">
        <f t="array" ref="K1176">_xlfn.IFS(C1176&lt;5.7,"Normal",C1176&lt;=6.4,"Prediabetes",C1176&gt;6.4,"Diabetes")</f>
        <v>Normal</v>
      </c>
    </row>
    <row r="1177" spans="1:11">
      <c r="A1177" s="12" t="s">
        <v>1217</v>
      </c>
      <c r="B1177" s="12">
        <v>31.065000000000001</v>
      </c>
      <c r="C1177" s="20">
        <v>4.57</v>
      </c>
      <c r="D1177" s="12" t="s">
        <v>8338</v>
      </c>
      <c r="E1177" s="12" t="s">
        <v>8337</v>
      </c>
      <c r="F1177" s="12" t="s">
        <v>8337</v>
      </c>
      <c r="G1177" s="12" t="s">
        <v>2387</v>
      </c>
      <c r="H1177" s="12" t="s">
        <v>8337</v>
      </c>
      <c r="I1177" s="19">
        <f>IF(G1177="No major surgery",0,G1177)</f>
        <v>0</v>
      </c>
      <c r="J1177" s="21" t="str" cm="1">
        <f t="array" ref="J1177">_xlfn.IFS(B1177&lt;18.5,"Under Weight",B1177&lt;=24.9,"Normal Weight",B1177&lt;=29.999,"Over Weight",B1177&gt;=30,"Obesity")</f>
        <v>Obesity</v>
      </c>
      <c r="K1177" s="7" t="str" cm="1">
        <f t="array" ref="K1177">_xlfn.IFS(C1177&lt;5.7,"Normal",C1177&lt;=6.4,"Prediabetes",C1177&gt;6.4,"Diabetes")</f>
        <v>Normal</v>
      </c>
    </row>
    <row r="1178" spans="1:11">
      <c r="A1178" s="12" t="s">
        <v>1218</v>
      </c>
      <c r="B1178" s="12">
        <v>28.12</v>
      </c>
      <c r="C1178" s="20">
        <v>5.05</v>
      </c>
      <c r="D1178" s="12" t="s">
        <v>8337</v>
      </c>
      <c r="E1178" s="12" t="s">
        <v>8337</v>
      </c>
      <c r="F1178" s="12" t="s">
        <v>8337</v>
      </c>
      <c r="G1178" s="12" t="s">
        <v>2387</v>
      </c>
      <c r="H1178" s="12" t="s">
        <v>8337</v>
      </c>
      <c r="I1178" s="19">
        <f>IF(G1178="No major surgery",0,G1178)</f>
        <v>0</v>
      </c>
      <c r="J1178" s="21" t="str" cm="1">
        <f t="array" ref="J1178">_xlfn.IFS(B1178&lt;18.5,"Under Weight",B1178&lt;=24.9,"Normal Weight",B1178&lt;=29.999,"Over Weight",B1178&gt;=30,"Obesity")</f>
        <v>Over Weight</v>
      </c>
      <c r="K1178" s="7" t="str" cm="1">
        <f t="array" ref="K1178">_xlfn.IFS(C1178&lt;5.7,"Normal",C1178&lt;=6.4,"Prediabetes",C1178&gt;6.4,"Diabetes")</f>
        <v>Normal</v>
      </c>
    </row>
    <row r="1179" spans="1:11">
      <c r="A1179" s="12" t="s">
        <v>1219</v>
      </c>
      <c r="B1179" s="12">
        <v>38.06</v>
      </c>
      <c r="C1179" s="20">
        <v>6.16</v>
      </c>
      <c r="D1179" s="12" t="s">
        <v>8337</v>
      </c>
      <c r="E1179" s="12" t="s">
        <v>8337</v>
      </c>
      <c r="F1179" s="12" t="s">
        <v>8337</v>
      </c>
      <c r="G1179" s="12" t="s">
        <v>2387</v>
      </c>
      <c r="H1179" s="12" t="s">
        <v>8337</v>
      </c>
      <c r="I1179" s="19">
        <f>IF(G1179="No major surgery",0,G1179)</f>
        <v>0</v>
      </c>
      <c r="J1179" s="21" t="str" cm="1">
        <f t="array" ref="J1179">_xlfn.IFS(B1179&lt;18.5,"Under Weight",B1179&lt;=24.9,"Normal Weight",B1179&lt;=29.999,"Over Weight",B1179&gt;=30,"Obesity")</f>
        <v>Obesity</v>
      </c>
      <c r="K1179" s="7" t="str" cm="1">
        <f t="array" ref="K1179">_xlfn.IFS(C1179&lt;5.7,"Normal",C1179&lt;=6.4,"Prediabetes",C1179&gt;6.4,"Diabetes")</f>
        <v>Prediabetes</v>
      </c>
    </row>
    <row r="1180" spans="1:11">
      <c r="A1180" s="12" t="s">
        <v>1220</v>
      </c>
      <c r="B1180" s="12">
        <v>24.96</v>
      </c>
      <c r="C1180" s="20">
        <v>4.57</v>
      </c>
      <c r="D1180" s="12" t="s">
        <v>8337</v>
      </c>
      <c r="E1180" s="12" t="s">
        <v>8337</v>
      </c>
      <c r="F1180" s="12" t="s">
        <v>8337</v>
      </c>
      <c r="G1180" s="12" t="s">
        <v>2387</v>
      </c>
      <c r="H1180" s="12" t="s">
        <v>8337</v>
      </c>
      <c r="I1180" s="19">
        <f>IF(G1180="No major surgery",0,G1180)</f>
        <v>0</v>
      </c>
      <c r="J1180" s="21" t="str" cm="1">
        <f t="array" ref="J1180">_xlfn.IFS(B1180&lt;18.5,"Under Weight",B1180&lt;=24.9,"Normal Weight",B1180&lt;=29.999,"Over Weight",B1180&gt;=30,"Obesity")</f>
        <v>Over Weight</v>
      </c>
      <c r="K1180" s="7" t="str" cm="1">
        <f t="array" ref="K1180">_xlfn.IFS(C1180&lt;5.7,"Normal",C1180&lt;=6.4,"Prediabetes",C1180&gt;6.4,"Diabetes")</f>
        <v>Normal</v>
      </c>
    </row>
    <row r="1181" spans="1:11">
      <c r="A1181" s="12" t="s">
        <v>1221</v>
      </c>
      <c r="B1181" s="12">
        <v>50.79</v>
      </c>
      <c r="C1181" s="20">
        <v>4.45</v>
      </c>
      <c r="D1181" s="12" t="s">
        <v>8337</v>
      </c>
      <c r="E1181" s="12" t="s">
        <v>8337</v>
      </c>
      <c r="F1181" s="12" t="s">
        <v>8337</v>
      </c>
      <c r="G1181" s="12">
        <v>1</v>
      </c>
      <c r="H1181" s="12" t="s">
        <v>8338</v>
      </c>
      <c r="I1181" s="19">
        <f>IF(G1181="No major surgery",0,G1181)</f>
        <v>1</v>
      </c>
      <c r="J1181" s="21" t="str" cm="1">
        <f t="array" ref="J1181">_xlfn.IFS(B1181&lt;18.5,"Under Weight",B1181&lt;=24.9,"Normal Weight",B1181&lt;=29.999,"Over Weight",B1181&gt;=30,"Obesity")</f>
        <v>Obesity</v>
      </c>
      <c r="K1181" s="7" t="str" cm="1">
        <f t="array" ref="K1181">_xlfn.IFS(C1181&lt;5.7,"Normal",C1181&lt;=6.4,"Prediabetes",C1181&gt;6.4,"Diabetes")</f>
        <v>Normal</v>
      </c>
    </row>
    <row r="1182" spans="1:11">
      <c r="A1182" s="12" t="s">
        <v>1222</v>
      </c>
      <c r="B1182" s="12">
        <v>17.670000000000002</v>
      </c>
      <c r="C1182" s="20">
        <v>5.53</v>
      </c>
      <c r="D1182" s="12" t="s">
        <v>8338</v>
      </c>
      <c r="E1182" s="12" t="s">
        <v>8337</v>
      </c>
      <c r="F1182" s="12" t="s">
        <v>8337</v>
      </c>
      <c r="G1182" s="12" t="s">
        <v>2387</v>
      </c>
      <c r="H1182" s="12" t="s">
        <v>8337</v>
      </c>
      <c r="I1182" s="19">
        <f>IF(G1182="No major surgery",0,G1182)</f>
        <v>0</v>
      </c>
      <c r="J1182" s="21" t="str" cm="1">
        <f t="array" ref="J1182">_xlfn.IFS(B1182&lt;18.5,"Under Weight",B1182&lt;=24.9,"Normal Weight",B1182&lt;=29.999,"Over Weight",B1182&gt;=30,"Obesity")</f>
        <v>Under Weight</v>
      </c>
      <c r="K1182" s="7" t="str" cm="1">
        <f t="array" ref="K1182">_xlfn.IFS(C1182&lt;5.7,"Normal",C1182&lt;=6.4,"Prediabetes",C1182&gt;6.4,"Diabetes")</f>
        <v>Normal</v>
      </c>
    </row>
    <row r="1183" spans="1:11">
      <c r="A1183" s="12" t="s">
        <v>1223</v>
      </c>
      <c r="B1183" s="12">
        <v>31.35</v>
      </c>
      <c r="C1183" s="20">
        <v>5.84</v>
      </c>
      <c r="D1183" s="12" t="s">
        <v>8337</v>
      </c>
      <c r="E1183" s="12" t="s">
        <v>8338</v>
      </c>
      <c r="F1183" s="12" t="s">
        <v>8337</v>
      </c>
      <c r="G1183" s="12">
        <v>1</v>
      </c>
      <c r="H1183" s="12" t="s">
        <v>8337</v>
      </c>
      <c r="I1183" s="19">
        <f>IF(G1183="No major surgery",0,G1183)</f>
        <v>1</v>
      </c>
      <c r="J1183" s="21" t="str" cm="1">
        <f t="array" ref="J1183">_xlfn.IFS(B1183&lt;18.5,"Under Weight",B1183&lt;=24.9,"Normal Weight",B1183&lt;=29.999,"Over Weight",B1183&gt;=30,"Obesity")</f>
        <v>Obesity</v>
      </c>
      <c r="K1183" s="7" t="str" cm="1">
        <f t="array" ref="K1183">_xlfn.IFS(C1183&lt;5.7,"Normal",C1183&lt;=6.4,"Prediabetes",C1183&gt;6.4,"Diabetes")</f>
        <v>Prediabetes</v>
      </c>
    </row>
    <row r="1184" spans="1:11">
      <c r="A1184" s="12" t="s">
        <v>1224</v>
      </c>
      <c r="B1184" s="12">
        <v>28.31</v>
      </c>
      <c r="C1184" s="20">
        <v>6.41</v>
      </c>
      <c r="D1184" s="12" t="s">
        <v>8337</v>
      </c>
      <c r="E1184" s="12" t="s">
        <v>8338</v>
      </c>
      <c r="F1184" s="12" t="s">
        <v>8337</v>
      </c>
      <c r="G1184" s="12">
        <v>1</v>
      </c>
      <c r="H1184" s="12" t="s">
        <v>8337</v>
      </c>
      <c r="I1184" s="19">
        <f>IF(G1184="No major surgery",0,G1184)</f>
        <v>1</v>
      </c>
      <c r="J1184" s="21" t="str" cm="1">
        <f t="array" ref="J1184">_xlfn.IFS(B1184&lt;18.5,"Under Weight",B1184&lt;=24.9,"Normal Weight",B1184&lt;=29.999,"Over Weight",B1184&gt;=30,"Obesity")</f>
        <v>Over Weight</v>
      </c>
      <c r="K1184" s="7" t="str" cm="1">
        <f t="array" ref="K1184">_xlfn.IFS(C1184&lt;5.7,"Normal",C1184&lt;=6.4,"Prediabetes",C1184&gt;6.4,"Diabetes")</f>
        <v>Diabetes</v>
      </c>
    </row>
    <row r="1185" spans="1:11">
      <c r="A1185" s="12" t="s">
        <v>1225</v>
      </c>
      <c r="B1185" s="12">
        <v>30.3</v>
      </c>
      <c r="C1185" s="20">
        <v>4.7300000000000004</v>
      </c>
      <c r="D1185" s="12" t="s">
        <v>8338</v>
      </c>
      <c r="E1185" s="12" t="s">
        <v>8337</v>
      </c>
      <c r="F1185" s="12" t="s">
        <v>8338</v>
      </c>
      <c r="G1185" s="12">
        <v>1</v>
      </c>
      <c r="H1185" s="12" t="s">
        <v>8337</v>
      </c>
      <c r="I1185" s="19">
        <f>IF(G1185="No major surgery",0,G1185)</f>
        <v>1</v>
      </c>
      <c r="J1185" s="21" t="str" cm="1">
        <f t="array" ref="J1185">_xlfn.IFS(B1185&lt;18.5,"Under Weight",B1185&lt;=24.9,"Normal Weight",B1185&lt;=29.999,"Over Weight",B1185&gt;=30,"Obesity")</f>
        <v>Obesity</v>
      </c>
      <c r="K1185" s="7" t="str" cm="1">
        <f t="array" ref="K1185">_xlfn.IFS(C1185&lt;5.7,"Normal",C1185&lt;=6.4,"Prediabetes",C1185&gt;6.4,"Diabetes")</f>
        <v>Normal</v>
      </c>
    </row>
    <row r="1186" spans="1:11">
      <c r="A1186" s="12" t="s">
        <v>1226</v>
      </c>
      <c r="B1186" s="12">
        <v>26.4</v>
      </c>
      <c r="C1186" s="20">
        <v>6.22</v>
      </c>
      <c r="D1186" s="12" t="s">
        <v>8338</v>
      </c>
      <c r="E1186" s="12" t="s">
        <v>8337</v>
      </c>
      <c r="F1186" s="12" t="s">
        <v>8337</v>
      </c>
      <c r="G1186" s="12" t="s">
        <v>2387</v>
      </c>
      <c r="H1186" s="12" t="s">
        <v>8337</v>
      </c>
      <c r="I1186" s="19">
        <f>IF(G1186="No major surgery",0,G1186)</f>
        <v>0</v>
      </c>
      <c r="J1186" s="21" t="str" cm="1">
        <f t="array" ref="J1186">_xlfn.IFS(B1186&lt;18.5,"Under Weight",B1186&lt;=24.9,"Normal Weight",B1186&lt;=29.999,"Over Weight",B1186&gt;=30,"Obesity")</f>
        <v>Over Weight</v>
      </c>
      <c r="K1186" s="7" t="str" cm="1">
        <f t="array" ref="K1186">_xlfn.IFS(C1186&lt;5.7,"Normal",C1186&lt;=6.4,"Prediabetes",C1186&gt;6.4,"Diabetes")</f>
        <v>Prediabetes</v>
      </c>
    </row>
    <row r="1187" spans="1:11">
      <c r="A1187" s="12" t="s">
        <v>1227</v>
      </c>
      <c r="B1187" s="12">
        <v>22.135000000000002</v>
      </c>
      <c r="C1187" s="20">
        <v>4.46</v>
      </c>
      <c r="D1187" s="12" t="s">
        <v>8338</v>
      </c>
      <c r="E1187" s="12" t="s">
        <v>8337</v>
      </c>
      <c r="F1187" s="12" t="s">
        <v>8337</v>
      </c>
      <c r="G1187" s="12" t="s">
        <v>2387</v>
      </c>
      <c r="H1187" s="12" t="s">
        <v>8337</v>
      </c>
      <c r="I1187" s="19">
        <f>IF(G1187="No major surgery",0,G1187)</f>
        <v>0</v>
      </c>
      <c r="J1187" s="21" t="str" cm="1">
        <f t="array" ref="J1187">_xlfn.IFS(B1187&lt;18.5,"Under Weight",B1187&lt;=24.9,"Normal Weight",B1187&lt;=29.999,"Over Weight",B1187&gt;=30,"Obesity")</f>
        <v>Normal Weight</v>
      </c>
      <c r="K1187" s="7" t="str" cm="1">
        <f t="array" ref="K1187">_xlfn.IFS(C1187&lt;5.7,"Normal",C1187&lt;=6.4,"Prediabetes",C1187&gt;6.4,"Diabetes")</f>
        <v>Normal</v>
      </c>
    </row>
    <row r="1188" spans="1:11">
      <c r="A1188" s="12" t="s">
        <v>1228</v>
      </c>
      <c r="B1188" s="12">
        <v>17.399999999999999</v>
      </c>
      <c r="C1188" s="20">
        <v>4.5</v>
      </c>
      <c r="D1188" s="12" t="s">
        <v>8338</v>
      </c>
      <c r="E1188" s="12" t="s">
        <v>8337</v>
      </c>
      <c r="F1188" s="12" t="s">
        <v>8337</v>
      </c>
      <c r="G1188" s="12" t="s">
        <v>2387</v>
      </c>
      <c r="H1188" s="12" t="s">
        <v>8337</v>
      </c>
      <c r="I1188" s="19">
        <f>IF(G1188="No major surgery",0,G1188)</f>
        <v>0</v>
      </c>
      <c r="J1188" s="21" t="str" cm="1">
        <f t="array" ref="J1188">_xlfn.IFS(B1188&lt;18.5,"Under Weight",B1188&lt;=24.9,"Normal Weight",B1188&lt;=29.999,"Over Weight",B1188&gt;=30,"Obesity")</f>
        <v>Under Weight</v>
      </c>
      <c r="K1188" s="7" t="str" cm="1">
        <f t="array" ref="K1188">_xlfn.IFS(C1188&lt;5.7,"Normal",C1188&lt;=6.4,"Prediabetes",C1188&gt;6.4,"Diabetes")</f>
        <v>Normal</v>
      </c>
    </row>
    <row r="1189" spans="1:11">
      <c r="A1189" s="12" t="s">
        <v>1229</v>
      </c>
      <c r="B1189" s="12">
        <v>28.06</v>
      </c>
      <c r="C1189" s="20">
        <v>8.93</v>
      </c>
      <c r="D1189" s="12" t="s">
        <v>8337</v>
      </c>
      <c r="E1189" s="12" t="s">
        <v>8337</v>
      </c>
      <c r="F1189" s="12" t="s">
        <v>8337</v>
      </c>
      <c r="G1189" s="12" t="s">
        <v>2387</v>
      </c>
      <c r="H1189" s="12" t="s">
        <v>8337</v>
      </c>
      <c r="I1189" s="19">
        <f>IF(G1189="No major surgery",0,G1189)</f>
        <v>0</v>
      </c>
      <c r="J1189" s="21" t="str" cm="1">
        <f t="array" ref="J1189">_xlfn.IFS(B1189&lt;18.5,"Under Weight",B1189&lt;=24.9,"Normal Weight",B1189&lt;=29.999,"Over Weight",B1189&gt;=30,"Obesity")</f>
        <v>Over Weight</v>
      </c>
      <c r="K1189" s="7" t="str" cm="1">
        <f t="array" ref="K1189">_xlfn.IFS(C1189&lt;5.7,"Normal",C1189&lt;=6.4,"Prediabetes",C1189&gt;6.4,"Diabetes")</f>
        <v>Diabetes</v>
      </c>
    </row>
    <row r="1190" spans="1:11">
      <c r="A1190" s="12" t="s">
        <v>1230</v>
      </c>
      <c r="B1190" s="12">
        <v>31.13</v>
      </c>
      <c r="C1190" s="20">
        <v>11.02</v>
      </c>
      <c r="D1190" s="12" t="s">
        <v>8337</v>
      </c>
      <c r="E1190" s="12" t="s">
        <v>8337</v>
      </c>
      <c r="F1190" s="12" t="s">
        <v>8337</v>
      </c>
      <c r="G1190" s="12" t="s">
        <v>2387</v>
      </c>
      <c r="H1190" s="12" t="s">
        <v>8337</v>
      </c>
      <c r="I1190" s="19">
        <f>IF(G1190="No major surgery",0,G1190)</f>
        <v>0</v>
      </c>
      <c r="J1190" s="21" t="str" cm="1">
        <f t="array" ref="J1190">_xlfn.IFS(B1190&lt;18.5,"Under Weight",B1190&lt;=24.9,"Normal Weight",B1190&lt;=29.999,"Over Weight",B1190&gt;=30,"Obesity")</f>
        <v>Obesity</v>
      </c>
      <c r="K1190" s="7" t="str" cm="1">
        <f t="array" ref="K1190">_xlfn.IFS(C1190&lt;5.7,"Normal",C1190&lt;=6.4,"Prediabetes",C1190&gt;6.4,"Diabetes")</f>
        <v>Diabetes</v>
      </c>
    </row>
    <row r="1191" spans="1:11">
      <c r="A1191" s="12" t="s">
        <v>1231</v>
      </c>
      <c r="B1191" s="12">
        <v>18.46</v>
      </c>
      <c r="C1191" s="20">
        <v>5.25</v>
      </c>
      <c r="D1191" s="12" t="s">
        <v>8337</v>
      </c>
      <c r="E1191" s="12" t="s">
        <v>8337</v>
      </c>
      <c r="F1191" s="12" t="s">
        <v>8337</v>
      </c>
      <c r="G1191" s="12" t="s">
        <v>2387</v>
      </c>
      <c r="H1191" s="12" t="s">
        <v>8337</v>
      </c>
      <c r="I1191" s="19">
        <f>IF(G1191="No major surgery",0,G1191)</f>
        <v>0</v>
      </c>
      <c r="J1191" s="21" t="str" cm="1">
        <f t="array" ref="J1191">_xlfn.IFS(B1191&lt;18.5,"Under Weight",B1191&lt;=24.9,"Normal Weight",B1191&lt;=29.999,"Over Weight",B1191&gt;=30,"Obesity")</f>
        <v>Under Weight</v>
      </c>
      <c r="K1191" s="7" t="str" cm="1">
        <f t="array" ref="K1191">_xlfn.IFS(C1191&lt;5.7,"Normal",C1191&lt;=6.4,"Prediabetes",C1191&gt;6.4,"Diabetes")</f>
        <v>Normal</v>
      </c>
    </row>
    <row r="1192" spans="1:11">
      <c r="A1192" s="12" t="s">
        <v>1232</v>
      </c>
      <c r="B1192" s="12">
        <v>35.43</v>
      </c>
      <c r="C1192" s="20">
        <v>5.25</v>
      </c>
      <c r="D1192" s="12" t="s">
        <v>8338</v>
      </c>
      <c r="E1192" s="12" t="s">
        <v>8337</v>
      </c>
      <c r="F1192" s="12" t="s">
        <v>8337</v>
      </c>
      <c r="G1192" s="12" t="s">
        <v>2387</v>
      </c>
      <c r="H1192" s="12" t="s">
        <v>8338</v>
      </c>
      <c r="I1192" s="19">
        <f>IF(G1192="No major surgery",0,G1192)</f>
        <v>0</v>
      </c>
      <c r="J1192" s="21" t="str" cm="1">
        <f t="array" ref="J1192">_xlfn.IFS(B1192&lt;18.5,"Under Weight",B1192&lt;=24.9,"Normal Weight",B1192&lt;=29.999,"Over Weight",B1192&gt;=30,"Obesity")</f>
        <v>Obesity</v>
      </c>
      <c r="K1192" s="7" t="str" cm="1">
        <f t="array" ref="K1192">_xlfn.IFS(C1192&lt;5.7,"Normal",C1192&lt;=6.4,"Prediabetes",C1192&gt;6.4,"Diabetes")</f>
        <v>Normal</v>
      </c>
    </row>
    <row r="1193" spans="1:11">
      <c r="A1193" s="12" t="s">
        <v>1233</v>
      </c>
      <c r="B1193" s="12">
        <v>17.3</v>
      </c>
      <c r="C1193" s="20">
        <v>4.75</v>
      </c>
      <c r="D1193" s="12" t="s">
        <v>8337</v>
      </c>
      <c r="E1193" s="12" t="s">
        <v>8337</v>
      </c>
      <c r="F1193" s="12" t="s">
        <v>8337</v>
      </c>
      <c r="G1193" s="12" t="s">
        <v>2387</v>
      </c>
      <c r="H1193" s="12" t="s">
        <v>8337</v>
      </c>
      <c r="I1193" s="19">
        <f>IF(G1193="No major surgery",0,G1193)</f>
        <v>0</v>
      </c>
      <c r="J1193" s="21" t="str" cm="1">
        <f t="array" ref="J1193">_xlfn.IFS(B1193&lt;18.5,"Under Weight",B1193&lt;=24.9,"Normal Weight",B1193&lt;=29.999,"Over Weight",B1193&gt;=30,"Obesity")</f>
        <v>Under Weight</v>
      </c>
      <c r="K1193" s="7" t="str" cm="1">
        <f t="array" ref="K1193">_xlfn.IFS(C1193&lt;5.7,"Normal",C1193&lt;=6.4,"Prediabetes",C1193&gt;6.4,"Diabetes")</f>
        <v>Normal</v>
      </c>
    </row>
    <row r="1194" spans="1:11">
      <c r="A1194" s="12" t="s">
        <v>1234</v>
      </c>
      <c r="B1194" s="12">
        <v>35.625</v>
      </c>
      <c r="C1194" s="20">
        <v>4.68</v>
      </c>
      <c r="D1194" s="12" t="s">
        <v>8338</v>
      </c>
      <c r="E1194" s="12" t="s">
        <v>8337</v>
      </c>
      <c r="F1194" s="12" t="s">
        <v>8338</v>
      </c>
      <c r="G1194" s="12">
        <v>1</v>
      </c>
      <c r="H1194" s="12" t="s">
        <v>8337</v>
      </c>
      <c r="I1194" s="19">
        <f>IF(G1194="No major surgery",0,G1194)</f>
        <v>1</v>
      </c>
      <c r="J1194" s="21" t="str" cm="1">
        <f t="array" ref="J1194">_xlfn.IFS(B1194&lt;18.5,"Under Weight",B1194&lt;=24.9,"Normal Weight",B1194&lt;=29.999,"Over Weight",B1194&gt;=30,"Obesity")</f>
        <v>Obesity</v>
      </c>
      <c r="K1194" s="7" t="str" cm="1">
        <f t="array" ref="K1194">_xlfn.IFS(C1194&lt;5.7,"Normal",C1194&lt;=6.4,"Prediabetes",C1194&gt;6.4,"Diabetes")</f>
        <v>Normal</v>
      </c>
    </row>
    <row r="1195" spans="1:11">
      <c r="A1195" s="12" t="s">
        <v>1235</v>
      </c>
      <c r="B1195" s="12">
        <v>20.234999999999999</v>
      </c>
      <c r="C1195" s="20">
        <v>6.17</v>
      </c>
      <c r="D1195" s="12" t="s">
        <v>8338</v>
      </c>
      <c r="E1195" s="12" t="s">
        <v>8338</v>
      </c>
      <c r="F1195" s="12" t="s">
        <v>8337</v>
      </c>
      <c r="G1195" s="12">
        <v>2</v>
      </c>
      <c r="H1195" s="12" t="s">
        <v>8337</v>
      </c>
      <c r="I1195" s="19">
        <f>IF(G1195="No major surgery",0,G1195)</f>
        <v>2</v>
      </c>
      <c r="J1195" s="21" t="str" cm="1">
        <f t="array" ref="J1195">_xlfn.IFS(B1195&lt;18.5,"Under Weight",B1195&lt;=24.9,"Normal Weight",B1195&lt;=29.999,"Over Weight",B1195&gt;=30,"Obesity")</f>
        <v>Normal Weight</v>
      </c>
      <c r="K1195" s="7" t="str" cm="1">
        <f t="array" ref="K1195">_xlfn.IFS(C1195&lt;5.7,"Normal",C1195&lt;=6.4,"Prediabetes",C1195&gt;6.4,"Diabetes")</f>
        <v>Prediabetes</v>
      </c>
    </row>
    <row r="1196" spans="1:11">
      <c r="A1196" s="12" t="s">
        <v>1236</v>
      </c>
      <c r="B1196" s="12">
        <v>27.55</v>
      </c>
      <c r="C1196" s="20">
        <v>4.5599999999999996</v>
      </c>
      <c r="D1196" s="12" t="s">
        <v>8338</v>
      </c>
      <c r="E1196" s="12" t="s">
        <v>8337</v>
      </c>
      <c r="F1196" s="12" t="s">
        <v>8338</v>
      </c>
      <c r="G1196" s="12">
        <v>1</v>
      </c>
      <c r="H1196" s="12" t="s">
        <v>8337</v>
      </c>
      <c r="I1196" s="19">
        <f>IF(G1196="No major surgery",0,G1196)</f>
        <v>1</v>
      </c>
      <c r="J1196" s="21" t="str" cm="1">
        <f t="array" ref="J1196">_xlfn.IFS(B1196&lt;18.5,"Under Weight",B1196&lt;=24.9,"Normal Weight",B1196&lt;=29.999,"Over Weight",B1196&gt;=30,"Obesity")</f>
        <v>Over Weight</v>
      </c>
      <c r="K1196" s="7" t="str" cm="1">
        <f t="array" ref="K1196">_xlfn.IFS(C1196&lt;5.7,"Normal",C1196&lt;=6.4,"Prediabetes",C1196&gt;6.4,"Diabetes")</f>
        <v>Normal</v>
      </c>
    </row>
    <row r="1197" spans="1:11">
      <c r="A1197" s="12" t="s">
        <v>1237</v>
      </c>
      <c r="B1197" s="12">
        <v>17.97</v>
      </c>
      <c r="C1197" s="20">
        <v>6.3</v>
      </c>
      <c r="D1197" s="12" t="s">
        <v>8337</v>
      </c>
      <c r="E1197" s="12" t="s">
        <v>8337</v>
      </c>
      <c r="F1197" s="12" t="s">
        <v>8337</v>
      </c>
      <c r="G1197" s="12" t="s">
        <v>2387</v>
      </c>
      <c r="H1197" s="12" t="s">
        <v>8337</v>
      </c>
      <c r="I1197" s="19">
        <f>IF(G1197="No major surgery",0,G1197)</f>
        <v>0</v>
      </c>
      <c r="J1197" s="21" t="str" cm="1">
        <f t="array" ref="J1197">_xlfn.IFS(B1197&lt;18.5,"Under Weight",B1197&lt;=24.9,"Normal Weight",B1197&lt;=29.999,"Over Weight",B1197&gt;=30,"Obesity")</f>
        <v>Under Weight</v>
      </c>
      <c r="K1197" s="7" t="str" cm="1">
        <f t="array" ref="K1197">_xlfn.IFS(C1197&lt;5.7,"Normal",C1197&lt;=6.4,"Prediabetes",C1197&gt;6.4,"Diabetes")</f>
        <v>Prediabetes</v>
      </c>
    </row>
    <row r="1198" spans="1:11">
      <c r="A1198" s="12" t="s">
        <v>1238</v>
      </c>
      <c r="B1198" s="12">
        <v>29.98</v>
      </c>
      <c r="C1198" s="20">
        <v>6.03</v>
      </c>
      <c r="D1198" s="12" t="s">
        <v>8337</v>
      </c>
      <c r="E1198" s="12" t="s">
        <v>8338</v>
      </c>
      <c r="F1198" s="12" t="s">
        <v>8337</v>
      </c>
      <c r="G1198" s="12">
        <v>1</v>
      </c>
      <c r="H1198" s="12" t="s">
        <v>8337</v>
      </c>
      <c r="I1198" s="19">
        <f>IF(G1198="No major surgery",0,G1198)</f>
        <v>1</v>
      </c>
      <c r="J1198" s="21" t="str" cm="1">
        <f t="array" ref="J1198">_xlfn.IFS(B1198&lt;18.5,"Under Weight",B1198&lt;=24.9,"Normal Weight",B1198&lt;=29.999,"Over Weight",B1198&gt;=30,"Obesity")</f>
        <v>Over Weight</v>
      </c>
      <c r="K1198" s="7" t="str" cm="1">
        <f t="array" ref="K1198">_xlfn.IFS(C1198&lt;5.7,"Normal",C1198&lt;=6.4,"Prediabetes",C1198&gt;6.4,"Diabetes")</f>
        <v>Prediabetes</v>
      </c>
    </row>
    <row r="1199" spans="1:11">
      <c r="A1199" s="12" t="s">
        <v>1239</v>
      </c>
      <c r="B1199" s="12">
        <v>33.659999999999997</v>
      </c>
      <c r="C1199" s="20">
        <v>4.2</v>
      </c>
      <c r="D1199" s="12" t="s">
        <v>8338</v>
      </c>
      <c r="E1199" s="12" t="s">
        <v>8337</v>
      </c>
      <c r="F1199" s="12" t="s">
        <v>8337</v>
      </c>
      <c r="G1199" s="12">
        <v>1</v>
      </c>
      <c r="H1199" s="12" t="s">
        <v>8337</v>
      </c>
      <c r="I1199" s="19">
        <f>IF(G1199="No major surgery",0,G1199)</f>
        <v>1</v>
      </c>
      <c r="J1199" s="21" t="str" cm="1">
        <f t="array" ref="J1199">_xlfn.IFS(B1199&lt;18.5,"Under Weight",B1199&lt;=24.9,"Normal Weight",B1199&lt;=29.999,"Over Weight",B1199&gt;=30,"Obesity")</f>
        <v>Obesity</v>
      </c>
      <c r="K1199" s="7" t="str" cm="1">
        <f t="array" ref="K1199">_xlfn.IFS(C1199&lt;5.7,"Normal",C1199&lt;=6.4,"Prediabetes",C1199&gt;6.4,"Diabetes")</f>
        <v>Normal</v>
      </c>
    </row>
    <row r="1200" spans="1:11">
      <c r="A1200" s="12" t="s">
        <v>1240</v>
      </c>
      <c r="B1200" s="12">
        <v>32.67</v>
      </c>
      <c r="C1200" s="20">
        <v>5.61</v>
      </c>
      <c r="D1200" s="12" t="s">
        <v>8338</v>
      </c>
      <c r="E1200" s="12" t="s">
        <v>8337</v>
      </c>
      <c r="F1200" s="12" t="s">
        <v>8337</v>
      </c>
      <c r="G1200" s="12">
        <v>1</v>
      </c>
      <c r="H1200" s="12" t="s">
        <v>8337</v>
      </c>
      <c r="I1200" s="19">
        <f>IF(G1200="No major surgery",0,G1200)</f>
        <v>1</v>
      </c>
      <c r="J1200" s="21" t="str" cm="1">
        <f t="array" ref="J1200">_xlfn.IFS(B1200&lt;18.5,"Under Weight",B1200&lt;=24.9,"Normal Weight",B1200&lt;=29.999,"Over Weight",B1200&gt;=30,"Obesity")</f>
        <v>Obesity</v>
      </c>
      <c r="K1200" s="7" t="str" cm="1">
        <f t="array" ref="K1200">_xlfn.IFS(C1200&lt;5.7,"Normal",C1200&lt;=6.4,"Prediabetes",C1200&gt;6.4,"Diabetes")</f>
        <v>Normal</v>
      </c>
    </row>
    <row r="1201" spans="1:11">
      <c r="A1201" s="12" t="s">
        <v>1241</v>
      </c>
      <c r="B1201" s="12">
        <v>30.5</v>
      </c>
      <c r="C1201" s="20">
        <v>5.88</v>
      </c>
      <c r="D1201" s="12" t="s">
        <v>8338</v>
      </c>
      <c r="E1201" s="12" t="s">
        <v>8337</v>
      </c>
      <c r="F1201" s="12" t="s">
        <v>8337</v>
      </c>
      <c r="G1201" s="12">
        <v>1</v>
      </c>
      <c r="H1201" s="12" t="s">
        <v>8337</v>
      </c>
      <c r="I1201" s="19">
        <f>IF(G1201="No major surgery",0,G1201)</f>
        <v>1</v>
      </c>
      <c r="J1201" s="21" t="str" cm="1">
        <f t="array" ref="J1201">_xlfn.IFS(B1201&lt;18.5,"Under Weight",B1201&lt;=24.9,"Normal Weight",B1201&lt;=29.999,"Over Weight",B1201&gt;=30,"Obesity")</f>
        <v>Obesity</v>
      </c>
      <c r="K1201" s="7" t="str" cm="1">
        <f t="array" ref="K1201">_xlfn.IFS(C1201&lt;5.7,"Normal",C1201&lt;=6.4,"Prediabetes",C1201&gt;6.4,"Diabetes")</f>
        <v>Prediabetes</v>
      </c>
    </row>
    <row r="1202" spans="1:11">
      <c r="A1202" s="12" t="s">
        <v>1242</v>
      </c>
      <c r="B1202" s="12">
        <v>23.1</v>
      </c>
      <c r="C1202" s="20">
        <v>5.92</v>
      </c>
      <c r="D1202" s="12" t="s">
        <v>8338</v>
      </c>
      <c r="E1202" s="12" t="s">
        <v>8337</v>
      </c>
      <c r="F1202" s="12" t="s">
        <v>8337</v>
      </c>
      <c r="G1202" s="12">
        <v>1</v>
      </c>
      <c r="H1202" s="12" t="s">
        <v>8337</v>
      </c>
      <c r="I1202" s="19">
        <f>IF(G1202="No major surgery",0,G1202)</f>
        <v>1</v>
      </c>
      <c r="J1202" s="21" t="str" cm="1">
        <f t="array" ref="J1202">_xlfn.IFS(B1202&lt;18.5,"Under Weight",B1202&lt;=24.9,"Normal Weight",B1202&lt;=29.999,"Over Weight",B1202&gt;=30,"Obesity")</f>
        <v>Normal Weight</v>
      </c>
      <c r="K1202" s="7" t="str" cm="1">
        <f t="array" ref="K1202">_xlfn.IFS(C1202&lt;5.7,"Normal",C1202&lt;=6.4,"Prediabetes",C1202&gt;6.4,"Diabetes")</f>
        <v>Prediabetes</v>
      </c>
    </row>
    <row r="1203" spans="1:11">
      <c r="A1203" s="12" t="s">
        <v>1243</v>
      </c>
      <c r="B1203" s="12">
        <v>35.25</v>
      </c>
      <c r="C1203" s="20">
        <v>9.51</v>
      </c>
      <c r="D1203" s="12" t="s">
        <v>8337</v>
      </c>
      <c r="E1203" s="12" t="s">
        <v>8337</v>
      </c>
      <c r="F1203" s="12" t="s">
        <v>8337</v>
      </c>
      <c r="G1203" s="12" t="s">
        <v>2387</v>
      </c>
      <c r="H1203" s="12" t="s">
        <v>8338</v>
      </c>
      <c r="I1203" s="19">
        <f>IF(G1203="No major surgery",0,G1203)</f>
        <v>0</v>
      </c>
      <c r="J1203" s="21" t="str" cm="1">
        <f t="array" ref="J1203">_xlfn.IFS(B1203&lt;18.5,"Under Weight",B1203&lt;=24.9,"Normal Weight",B1203&lt;=29.999,"Over Weight",B1203&gt;=30,"Obesity")</f>
        <v>Obesity</v>
      </c>
      <c r="K1203" s="7" t="str" cm="1">
        <f t="array" ref="K1203">_xlfn.IFS(C1203&lt;5.7,"Normal",C1203&lt;=6.4,"Prediabetes",C1203&gt;6.4,"Diabetes")</f>
        <v>Diabetes</v>
      </c>
    </row>
    <row r="1204" spans="1:11">
      <c r="A1204" s="12" t="s">
        <v>1244</v>
      </c>
      <c r="B1204" s="12">
        <v>39.49</v>
      </c>
      <c r="C1204" s="20">
        <v>4.8099999999999996</v>
      </c>
      <c r="D1204" s="12" t="s">
        <v>8337</v>
      </c>
      <c r="E1204" s="12" t="s">
        <v>8337</v>
      </c>
      <c r="F1204" s="12" t="s">
        <v>8337</v>
      </c>
      <c r="G1204" s="12">
        <v>1</v>
      </c>
      <c r="H1204" s="12" t="s">
        <v>8337</v>
      </c>
      <c r="I1204" s="19">
        <f>IF(G1204="No major surgery",0,G1204)</f>
        <v>1</v>
      </c>
      <c r="J1204" s="21" t="str" cm="1">
        <f t="array" ref="J1204">_xlfn.IFS(B1204&lt;18.5,"Under Weight",B1204&lt;=24.9,"Normal Weight",B1204&lt;=29.999,"Over Weight",B1204&gt;=30,"Obesity")</f>
        <v>Obesity</v>
      </c>
      <c r="K1204" s="7" t="str" cm="1">
        <f t="array" ref="K1204">_xlfn.IFS(C1204&lt;5.7,"Normal",C1204&lt;=6.4,"Prediabetes",C1204&gt;6.4,"Diabetes")</f>
        <v>Normal</v>
      </c>
    </row>
    <row r="1205" spans="1:11">
      <c r="A1205" s="12" t="s">
        <v>1245</v>
      </c>
      <c r="B1205" s="12">
        <v>33.99</v>
      </c>
      <c r="C1205" s="20">
        <v>4.55</v>
      </c>
      <c r="D1205" s="12" t="s">
        <v>8337</v>
      </c>
      <c r="E1205" s="12" t="s">
        <v>8337</v>
      </c>
      <c r="F1205" s="12" t="s">
        <v>8337</v>
      </c>
      <c r="G1205" s="12">
        <v>1</v>
      </c>
      <c r="H1205" s="12" t="s">
        <v>8337</v>
      </c>
      <c r="I1205" s="19">
        <f>IF(G1205="No major surgery",0,G1205)</f>
        <v>1</v>
      </c>
      <c r="J1205" s="21" t="str" cm="1">
        <f t="array" ref="J1205">_xlfn.IFS(B1205&lt;18.5,"Under Weight",B1205&lt;=24.9,"Normal Weight",B1205&lt;=29.999,"Over Weight",B1205&gt;=30,"Obesity")</f>
        <v>Obesity</v>
      </c>
      <c r="K1205" s="7" t="str" cm="1">
        <f t="array" ref="K1205">_xlfn.IFS(C1205&lt;5.7,"Normal",C1205&lt;=6.4,"Prediabetes",C1205&gt;6.4,"Diabetes")</f>
        <v>Normal</v>
      </c>
    </row>
    <row r="1206" spans="1:11">
      <c r="A1206" s="12" t="s">
        <v>1246</v>
      </c>
      <c r="B1206" s="12">
        <v>27.72</v>
      </c>
      <c r="C1206" s="20">
        <v>6.43</v>
      </c>
      <c r="D1206" s="12" t="s">
        <v>8337</v>
      </c>
      <c r="E1206" s="12" t="s">
        <v>8337</v>
      </c>
      <c r="F1206" s="12" t="s">
        <v>8337</v>
      </c>
      <c r="G1206" s="12">
        <v>1</v>
      </c>
      <c r="H1206" s="12" t="s">
        <v>8337</v>
      </c>
      <c r="I1206" s="19">
        <f>IF(G1206="No major surgery",0,G1206)</f>
        <v>1</v>
      </c>
      <c r="J1206" s="21" t="str" cm="1">
        <f t="array" ref="J1206">_xlfn.IFS(B1206&lt;18.5,"Under Weight",B1206&lt;=24.9,"Normal Weight",B1206&lt;=29.999,"Over Weight",B1206&gt;=30,"Obesity")</f>
        <v>Over Weight</v>
      </c>
      <c r="K1206" s="7" t="str" cm="1">
        <f t="array" ref="K1206">_xlfn.IFS(C1206&lt;5.7,"Normal",C1206&lt;=6.4,"Prediabetes",C1206&gt;6.4,"Diabetes")</f>
        <v>Diabetes</v>
      </c>
    </row>
    <row r="1207" spans="1:11">
      <c r="A1207" s="12" t="s">
        <v>1247</v>
      </c>
      <c r="B1207" s="12">
        <v>30.59</v>
      </c>
      <c r="C1207" s="20">
        <v>11.62</v>
      </c>
      <c r="D1207" s="12" t="s">
        <v>8337</v>
      </c>
      <c r="E1207" s="12" t="s">
        <v>8337</v>
      </c>
      <c r="F1207" s="12" t="s">
        <v>8337</v>
      </c>
      <c r="G1207" s="12" t="s">
        <v>2387</v>
      </c>
      <c r="H1207" s="12" t="s">
        <v>8337</v>
      </c>
      <c r="I1207" s="19">
        <f>IF(G1207="No major surgery",0,G1207)</f>
        <v>0</v>
      </c>
      <c r="J1207" s="21" t="str" cm="1">
        <f t="array" ref="J1207">_xlfn.IFS(B1207&lt;18.5,"Under Weight",B1207&lt;=24.9,"Normal Weight",B1207&lt;=29.999,"Over Weight",B1207&gt;=30,"Obesity")</f>
        <v>Obesity</v>
      </c>
      <c r="K1207" s="7" t="str" cm="1">
        <f t="array" ref="K1207">_xlfn.IFS(C1207&lt;5.7,"Normal",C1207&lt;=6.4,"Prediabetes",C1207&gt;6.4,"Diabetes")</f>
        <v>Diabetes</v>
      </c>
    </row>
    <row r="1208" spans="1:11">
      <c r="A1208" s="12" t="s">
        <v>1248</v>
      </c>
      <c r="B1208" s="12">
        <v>22.6</v>
      </c>
      <c r="C1208" s="20">
        <v>6.04</v>
      </c>
      <c r="D1208" s="12" t="s">
        <v>8337</v>
      </c>
      <c r="E1208" s="12" t="s">
        <v>8337</v>
      </c>
      <c r="F1208" s="12" t="s">
        <v>8337</v>
      </c>
      <c r="G1208" s="12">
        <v>1</v>
      </c>
      <c r="H1208" s="12" t="s">
        <v>8337</v>
      </c>
      <c r="I1208" s="19">
        <f>IF(G1208="No major surgery",0,G1208)</f>
        <v>1</v>
      </c>
      <c r="J1208" s="21" t="str" cm="1">
        <f t="array" ref="J1208">_xlfn.IFS(B1208&lt;18.5,"Under Weight",B1208&lt;=24.9,"Normal Weight",B1208&lt;=29.999,"Over Weight",B1208&gt;=30,"Obesity")</f>
        <v>Normal Weight</v>
      </c>
      <c r="K1208" s="7" t="str" cm="1">
        <f t="array" ref="K1208">_xlfn.IFS(C1208&lt;5.7,"Normal",C1208&lt;=6.4,"Prediabetes",C1208&gt;6.4,"Diabetes")</f>
        <v>Prediabetes</v>
      </c>
    </row>
    <row r="1209" spans="1:11">
      <c r="A1209" s="12" t="s">
        <v>1249</v>
      </c>
      <c r="B1209" s="12">
        <v>28.785</v>
      </c>
      <c r="C1209" s="20">
        <v>8.82</v>
      </c>
      <c r="D1209" s="12" t="s">
        <v>8337</v>
      </c>
      <c r="E1209" s="12" t="s">
        <v>8337</v>
      </c>
      <c r="F1209" s="12" t="s">
        <v>8337</v>
      </c>
      <c r="G1209" s="12" t="s">
        <v>2387</v>
      </c>
      <c r="H1209" s="12" t="s">
        <v>8337</v>
      </c>
      <c r="I1209" s="19">
        <f>IF(G1209="No major surgery",0,G1209)</f>
        <v>0</v>
      </c>
      <c r="J1209" s="21" t="str" cm="1">
        <f t="array" ref="J1209">_xlfn.IFS(B1209&lt;18.5,"Under Weight",B1209&lt;=24.9,"Normal Weight",B1209&lt;=29.999,"Over Weight",B1209&gt;=30,"Obesity")</f>
        <v>Over Weight</v>
      </c>
      <c r="K1209" s="7" t="str" cm="1">
        <f t="array" ref="K1209">_xlfn.IFS(C1209&lt;5.7,"Normal",C1209&lt;=6.4,"Prediabetes",C1209&gt;6.4,"Diabetes")</f>
        <v>Diabetes</v>
      </c>
    </row>
    <row r="1210" spans="1:11">
      <c r="A1210" s="12" t="s">
        <v>1250</v>
      </c>
      <c r="B1210" s="12">
        <v>50.38</v>
      </c>
      <c r="C1210" s="20">
        <v>5.8</v>
      </c>
      <c r="D1210" s="12" t="s">
        <v>8337</v>
      </c>
      <c r="E1210" s="12" t="s">
        <v>8337</v>
      </c>
      <c r="F1210" s="12" t="s">
        <v>8337</v>
      </c>
      <c r="G1210" s="12" t="s">
        <v>2387</v>
      </c>
      <c r="H1210" s="12" t="s">
        <v>8337</v>
      </c>
      <c r="I1210" s="19">
        <f>IF(G1210="No major surgery",0,G1210)</f>
        <v>0</v>
      </c>
      <c r="J1210" s="21" t="str" cm="1">
        <f t="array" ref="J1210">_xlfn.IFS(B1210&lt;18.5,"Under Weight",B1210&lt;=24.9,"Normal Weight",B1210&lt;=29.999,"Over Weight",B1210&gt;=30,"Obesity")</f>
        <v>Obesity</v>
      </c>
      <c r="K1210" s="7" t="str" cm="1">
        <f t="array" ref="K1210">_xlfn.IFS(C1210&lt;5.7,"Normal",C1210&lt;=6.4,"Prediabetes",C1210&gt;6.4,"Diabetes")</f>
        <v>Prediabetes</v>
      </c>
    </row>
    <row r="1211" spans="1:11">
      <c r="A1211" s="12" t="s">
        <v>1251</v>
      </c>
      <c r="B1211" s="12">
        <v>35.200000000000003</v>
      </c>
      <c r="C1211" s="20">
        <v>4.28</v>
      </c>
      <c r="D1211" s="12" t="s">
        <v>8337</v>
      </c>
      <c r="E1211" s="12" t="s">
        <v>8337</v>
      </c>
      <c r="F1211" s="12" t="s">
        <v>8337</v>
      </c>
      <c r="G1211" s="12" t="s">
        <v>2387</v>
      </c>
      <c r="H1211" s="12" t="s">
        <v>8337</v>
      </c>
      <c r="I1211" s="19">
        <f>IF(G1211="No major surgery",0,G1211)</f>
        <v>0</v>
      </c>
      <c r="J1211" s="21" t="str" cm="1">
        <f t="array" ref="J1211">_xlfn.IFS(B1211&lt;18.5,"Under Weight",B1211&lt;=24.9,"Normal Weight",B1211&lt;=29.999,"Over Weight",B1211&gt;=30,"Obesity")</f>
        <v>Obesity</v>
      </c>
      <c r="K1211" s="7" t="str" cm="1">
        <f t="array" ref="K1211">_xlfn.IFS(C1211&lt;5.7,"Normal",C1211&lt;=6.4,"Prediabetes",C1211&gt;6.4,"Diabetes")</f>
        <v>Normal</v>
      </c>
    </row>
    <row r="1212" spans="1:11">
      <c r="A1212" s="12" t="s">
        <v>1252</v>
      </c>
      <c r="B1212" s="12">
        <v>35.72</v>
      </c>
      <c r="C1212" s="20">
        <v>5.5</v>
      </c>
      <c r="D1212" s="12" t="s">
        <v>8338</v>
      </c>
      <c r="E1212" s="12" t="s">
        <v>8337</v>
      </c>
      <c r="F1212" s="12" t="s">
        <v>8337</v>
      </c>
      <c r="G1212" s="12" t="s">
        <v>2387</v>
      </c>
      <c r="H1212" s="12" t="s">
        <v>8337</v>
      </c>
      <c r="I1212" s="19">
        <f>IF(G1212="No major surgery",0,G1212)</f>
        <v>0</v>
      </c>
      <c r="J1212" s="21" t="str" cm="1">
        <f t="array" ref="J1212">_xlfn.IFS(B1212&lt;18.5,"Under Weight",B1212&lt;=24.9,"Normal Weight",B1212&lt;=29.999,"Over Weight",B1212&gt;=30,"Obesity")</f>
        <v>Obesity</v>
      </c>
      <c r="K1212" s="7" t="str" cm="1">
        <f t="array" ref="K1212">_xlfn.IFS(C1212&lt;5.7,"Normal",C1212&lt;=6.4,"Prediabetes",C1212&gt;6.4,"Diabetes")</f>
        <v>Normal</v>
      </c>
    </row>
    <row r="1213" spans="1:11">
      <c r="A1213" s="12" t="s">
        <v>1253</v>
      </c>
      <c r="B1213" s="12">
        <v>24.51</v>
      </c>
      <c r="C1213" s="20">
        <v>4.6900000000000004</v>
      </c>
      <c r="D1213" s="12" t="s">
        <v>8337</v>
      </c>
      <c r="E1213" s="12" t="s">
        <v>8337</v>
      </c>
      <c r="F1213" s="12" t="s">
        <v>8337</v>
      </c>
      <c r="G1213" s="12" t="s">
        <v>2387</v>
      </c>
      <c r="H1213" s="12" t="s">
        <v>8337</v>
      </c>
      <c r="I1213" s="19">
        <f>IF(G1213="No major surgery",0,G1213)</f>
        <v>0</v>
      </c>
      <c r="J1213" s="21" t="str" cm="1">
        <f t="array" ref="J1213">_xlfn.IFS(B1213&lt;18.5,"Under Weight",B1213&lt;=24.9,"Normal Weight",B1213&lt;=29.999,"Over Weight",B1213&gt;=30,"Obesity")</f>
        <v>Normal Weight</v>
      </c>
      <c r="K1213" s="7" t="str" cm="1">
        <f t="array" ref="K1213">_xlfn.IFS(C1213&lt;5.7,"Normal",C1213&lt;=6.4,"Prediabetes",C1213&gt;6.4,"Diabetes")</f>
        <v>Normal</v>
      </c>
    </row>
    <row r="1214" spans="1:11">
      <c r="A1214" s="12" t="s">
        <v>1254</v>
      </c>
      <c r="B1214" s="12">
        <v>36.85</v>
      </c>
      <c r="C1214" s="20">
        <v>11.12</v>
      </c>
      <c r="D1214" s="12" t="s">
        <v>8337</v>
      </c>
      <c r="E1214" s="12" t="s">
        <v>8337</v>
      </c>
      <c r="F1214" s="12" t="s">
        <v>8337</v>
      </c>
      <c r="G1214" s="12" t="s">
        <v>2387</v>
      </c>
      <c r="H1214" s="12" t="s">
        <v>8338</v>
      </c>
      <c r="I1214" s="19">
        <f>IF(G1214="No major surgery",0,G1214)</f>
        <v>0</v>
      </c>
      <c r="J1214" s="21" t="str" cm="1">
        <f t="array" ref="J1214">_xlfn.IFS(B1214&lt;18.5,"Under Weight",B1214&lt;=24.9,"Normal Weight",B1214&lt;=29.999,"Over Weight",B1214&gt;=30,"Obesity")</f>
        <v>Obesity</v>
      </c>
      <c r="K1214" s="7" t="str" cm="1">
        <f t="array" ref="K1214">_xlfn.IFS(C1214&lt;5.7,"Normal",C1214&lt;=6.4,"Prediabetes",C1214&gt;6.4,"Diabetes")</f>
        <v>Diabetes</v>
      </c>
    </row>
    <row r="1215" spans="1:11">
      <c r="A1215" s="12" t="s">
        <v>1255</v>
      </c>
      <c r="B1215" s="12">
        <v>23.844999999999999</v>
      </c>
      <c r="C1215" s="20">
        <v>4.43</v>
      </c>
      <c r="D1215" s="12" t="s">
        <v>8337</v>
      </c>
      <c r="E1215" s="12" t="s">
        <v>8337</v>
      </c>
      <c r="F1215" s="12" t="s">
        <v>8337</v>
      </c>
      <c r="G1215" s="12" t="s">
        <v>2387</v>
      </c>
      <c r="H1215" s="12" t="s">
        <v>8337</v>
      </c>
      <c r="I1215" s="19">
        <f>IF(G1215="No major surgery",0,G1215)</f>
        <v>0</v>
      </c>
      <c r="J1215" s="21" t="str" cm="1">
        <f t="array" ref="J1215">_xlfn.IFS(B1215&lt;18.5,"Under Weight",B1215&lt;=24.9,"Normal Weight",B1215&lt;=29.999,"Over Weight",B1215&gt;=30,"Obesity")</f>
        <v>Normal Weight</v>
      </c>
      <c r="K1215" s="7" t="str" cm="1">
        <f t="array" ref="K1215">_xlfn.IFS(C1215&lt;5.7,"Normal",C1215&lt;=6.4,"Prediabetes",C1215&gt;6.4,"Diabetes")</f>
        <v>Normal</v>
      </c>
    </row>
    <row r="1216" spans="1:11">
      <c r="A1216" s="12" t="s">
        <v>1256</v>
      </c>
      <c r="B1216" s="12">
        <v>15.68</v>
      </c>
      <c r="C1216" s="20">
        <v>6.16</v>
      </c>
      <c r="D1216" s="12" t="s">
        <v>8338</v>
      </c>
      <c r="E1216" s="12" t="s">
        <v>8337</v>
      </c>
      <c r="F1216" s="12" t="s">
        <v>8337</v>
      </c>
      <c r="G1216" s="12">
        <v>1</v>
      </c>
      <c r="H1216" s="12" t="s">
        <v>8337</v>
      </c>
      <c r="I1216" s="19">
        <f>IF(G1216="No major surgery",0,G1216)</f>
        <v>1</v>
      </c>
      <c r="J1216" s="21" t="str" cm="1">
        <f t="array" ref="J1216">_xlfn.IFS(B1216&lt;18.5,"Under Weight",B1216&lt;=24.9,"Normal Weight",B1216&lt;=29.999,"Over Weight",B1216&gt;=30,"Obesity")</f>
        <v>Under Weight</v>
      </c>
      <c r="K1216" s="7" t="str" cm="1">
        <f t="array" ref="K1216">_xlfn.IFS(C1216&lt;5.7,"Normal",C1216&lt;=6.4,"Prediabetes",C1216&gt;6.4,"Diabetes")</f>
        <v>Prediabetes</v>
      </c>
    </row>
    <row r="1217" spans="1:11">
      <c r="A1217" s="12" t="s">
        <v>1257</v>
      </c>
      <c r="B1217" s="12">
        <v>32.395000000000003</v>
      </c>
      <c r="C1217" s="20">
        <v>6.66</v>
      </c>
      <c r="D1217" s="12" t="s">
        <v>8337</v>
      </c>
      <c r="E1217" s="12" t="s">
        <v>8337</v>
      </c>
      <c r="F1217" s="12" t="s">
        <v>8337</v>
      </c>
      <c r="G1217" s="12" t="s">
        <v>2387</v>
      </c>
      <c r="H1217" s="12" t="s">
        <v>8337</v>
      </c>
      <c r="I1217" s="19">
        <f>IF(G1217="No major surgery",0,G1217)</f>
        <v>0</v>
      </c>
      <c r="J1217" s="21" t="str" cm="1">
        <f t="array" ref="J1217">_xlfn.IFS(B1217&lt;18.5,"Under Weight",B1217&lt;=24.9,"Normal Weight",B1217&lt;=29.999,"Over Weight",B1217&gt;=30,"Obesity")</f>
        <v>Obesity</v>
      </c>
      <c r="K1217" s="7" t="str" cm="1">
        <f t="array" ref="K1217">_xlfn.IFS(C1217&lt;5.7,"Normal",C1217&lt;=6.4,"Prediabetes",C1217&gt;6.4,"Diabetes")</f>
        <v>Diabetes</v>
      </c>
    </row>
    <row r="1218" spans="1:11">
      <c r="A1218" s="12" t="s">
        <v>1258</v>
      </c>
      <c r="B1218" s="12">
        <v>23.655000000000001</v>
      </c>
      <c r="C1218" s="20">
        <v>5.92</v>
      </c>
      <c r="D1218" s="12" t="s">
        <v>8337</v>
      </c>
      <c r="E1218" s="12" t="s">
        <v>8337</v>
      </c>
      <c r="F1218" s="12" t="s">
        <v>8337</v>
      </c>
      <c r="G1218" s="12">
        <v>1</v>
      </c>
      <c r="H1218" s="12" t="s">
        <v>8337</v>
      </c>
      <c r="I1218" s="19">
        <f>IF(G1218="No major surgery",0,G1218)</f>
        <v>1</v>
      </c>
      <c r="J1218" s="21" t="str" cm="1">
        <f t="array" ref="J1218">_xlfn.IFS(B1218&lt;18.5,"Under Weight",B1218&lt;=24.9,"Normal Weight",B1218&lt;=29.999,"Over Weight",B1218&gt;=30,"Obesity")</f>
        <v>Normal Weight</v>
      </c>
      <c r="K1218" s="7" t="str" cm="1">
        <f t="array" ref="K1218">_xlfn.IFS(C1218&lt;5.7,"Normal",C1218&lt;=6.4,"Prediabetes",C1218&gt;6.4,"Diabetes")</f>
        <v>Prediabetes</v>
      </c>
    </row>
    <row r="1219" spans="1:11">
      <c r="A1219" s="12" t="s">
        <v>1259</v>
      </c>
      <c r="B1219" s="12">
        <v>28.4</v>
      </c>
      <c r="C1219" s="20">
        <v>5.97</v>
      </c>
      <c r="D1219" s="12" t="s">
        <v>8337</v>
      </c>
      <c r="E1219" s="12" t="s">
        <v>8337</v>
      </c>
      <c r="F1219" s="12" t="s">
        <v>8338</v>
      </c>
      <c r="G1219" s="12">
        <v>1</v>
      </c>
      <c r="H1219" s="12" t="s">
        <v>8337</v>
      </c>
      <c r="I1219" s="19">
        <f>IF(G1219="No major surgery",0,G1219)</f>
        <v>1</v>
      </c>
      <c r="J1219" s="21" t="str" cm="1">
        <f t="array" ref="J1219">_xlfn.IFS(B1219&lt;18.5,"Under Weight",B1219&lt;=24.9,"Normal Weight",B1219&lt;=29.999,"Over Weight",B1219&gt;=30,"Obesity")</f>
        <v>Over Weight</v>
      </c>
      <c r="K1219" s="7" t="str" cm="1">
        <f t="array" ref="K1219">_xlfn.IFS(C1219&lt;5.7,"Normal",C1219&lt;=6.4,"Prediabetes",C1219&gt;6.4,"Diabetes")</f>
        <v>Prediabetes</v>
      </c>
    </row>
    <row r="1220" spans="1:11">
      <c r="A1220" s="12" t="s">
        <v>1260</v>
      </c>
      <c r="B1220" s="12">
        <v>35.42</v>
      </c>
      <c r="C1220" s="20">
        <v>4.6399999999999997</v>
      </c>
      <c r="D1220" s="12" t="s">
        <v>8338</v>
      </c>
      <c r="E1220" s="12" t="s">
        <v>8337</v>
      </c>
      <c r="F1220" s="12" t="s">
        <v>8337</v>
      </c>
      <c r="G1220" s="12" t="s">
        <v>2387</v>
      </c>
      <c r="H1220" s="12" t="s">
        <v>8337</v>
      </c>
      <c r="I1220" s="19">
        <f>IF(G1220="No major surgery",0,G1220)</f>
        <v>0</v>
      </c>
      <c r="J1220" s="21" t="str" cm="1">
        <f t="array" ref="J1220">_xlfn.IFS(B1220&lt;18.5,"Under Weight",B1220&lt;=24.9,"Normal Weight",B1220&lt;=29.999,"Over Weight",B1220&gt;=30,"Obesity")</f>
        <v>Obesity</v>
      </c>
      <c r="K1220" s="7" t="str" cm="1">
        <f t="array" ref="K1220">_xlfn.IFS(C1220&lt;5.7,"Normal",C1220&lt;=6.4,"Prediabetes",C1220&gt;6.4,"Diabetes")</f>
        <v>Normal</v>
      </c>
    </row>
    <row r="1221" spans="1:11">
      <c r="A1221" s="12" t="s">
        <v>1261</v>
      </c>
      <c r="B1221" s="12">
        <v>26.18</v>
      </c>
      <c r="C1221" s="20">
        <v>6.12</v>
      </c>
      <c r="D1221" s="12" t="s">
        <v>8337</v>
      </c>
      <c r="E1221" s="12" t="s">
        <v>8338</v>
      </c>
      <c r="F1221" s="12" t="s">
        <v>8337</v>
      </c>
      <c r="G1221" s="12">
        <v>1</v>
      </c>
      <c r="H1221" s="12" t="s">
        <v>8337</v>
      </c>
      <c r="I1221" s="19">
        <f>IF(G1221="No major surgery",0,G1221)</f>
        <v>1</v>
      </c>
      <c r="J1221" s="21" t="str" cm="1">
        <f t="array" ref="J1221">_xlfn.IFS(B1221&lt;18.5,"Under Weight",B1221&lt;=24.9,"Normal Weight",B1221&lt;=29.999,"Over Weight",B1221&gt;=30,"Obesity")</f>
        <v>Over Weight</v>
      </c>
      <c r="K1221" s="7" t="str" cm="1">
        <f t="array" ref="K1221">_xlfn.IFS(C1221&lt;5.7,"Normal",C1221&lt;=6.4,"Prediabetes",C1221&gt;6.4,"Diabetes")</f>
        <v>Prediabetes</v>
      </c>
    </row>
    <row r="1222" spans="1:11">
      <c r="A1222" s="12" t="s">
        <v>1262</v>
      </c>
      <c r="B1222" s="12">
        <v>20.8</v>
      </c>
      <c r="C1222" s="20">
        <v>4.87</v>
      </c>
      <c r="D1222" s="12" t="s">
        <v>8338</v>
      </c>
      <c r="E1222" s="12" t="s">
        <v>8337</v>
      </c>
      <c r="F1222" s="12" t="s">
        <v>8337</v>
      </c>
      <c r="G1222" s="12" t="s">
        <v>2387</v>
      </c>
      <c r="H1222" s="12" t="s">
        <v>8337</v>
      </c>
      <c r="I1222" s="19">
        <f>IF(G1222="No major surgery",0,G1222)</f>
        <v>0</v>
      </c>
      <c r="J1222" s="21" t="str" cm="1">
        <f t="array" ref="J1222">_xlfn.IFS(B1222&lt;18.5,"Under Weight",B1222&lt;=24.9,"Normal Weight",B1222&lt;=29.999,"Over Weight",B1222&gt;=30,"Obesity")</f>
        <v>Normal Weight</v>
      </c>
      <c r="K1222" s="7" t="str" cm="1">
        <f t="array" ref="K1222">_xlfn.IFS(C1222&lt;5.7,"Normal",C1222&lt;=6.4,"Prediabetes",C1222&gt;6.4,"Diabetes")</f>
        <v>Normal</v>
      </c>
    </row>
    <row r="1223" spans="1:11">
      <c r="A1223" s="12" t="s">
        <v>1263</v>
      </c>
      <c r="B1223" s="12">
        <v>15.82</v>
      </c>
      <c r="C1223" s="20">
        <v>4.5999999999999996</v>
      </c>
      <c r="D1223" s="12" t="s">
        <v>8337</v>
      </c>
      <c r="E1223" s="12" t="s">
        <v>8337</v>
      </c>
      <c r="F1223" s="12" t="s">
        <v>8337</v>
      </c>
      <c r="G1223" s="12" t="s">
        <v>2387</v>
      </c>
      <c r="H1223" s="12" t="s">
        <v>8337</v>
      </c>
      <c r="I1223" s="19">
        <f>IF(G1223="No major surgery",0,G1223)</f>
        <v>0</v>
      </c>
      <c r="J1223" s="21" t="str" cm="1">
        <f t="array" ref="J1223">_xlfn.IFS(B1223&lt;18.5,"Under Weight",B1223&lt;=24.9,"Normal Weight",B1223&lt;=29.999,"Over Weight",B1223&gt;=30,"Obesity")</f>
        <v>Under Weight</v>
      </c>
      <c r="K1223" s="7" t="str" cm="1">
        <f t="array" ref="K1223">_xlfn.IFS(C1223&lt;5.7,"Normal",C1223&lt;=6.4,"Prediabetes",C1223&gt;6.4,"Diabetes")</f>
        <v>Normal</v>
      </c>
    </row>
    <row r="1224" spans="1:11">
      <c r="A1224" s="12" t="s">
        <v>1264</v>
      </c>
      <c r="B1224" s="12">
        <v>17.670000000000002</v>
      </c>
      <c r="C1224" s="20">
        <v>4.78</v>
      </c>
      <c r="D1224" s="12" t="s">
        <v>8337</v>
      </c>
      <c r="E1224" s="12" t="s">
        <v>8337</v>
      </c>
      <c r="F1224" s="12" t="s">
        <v>8337</v>
      </c>
      <c r="G1224" s="12" t="s">
        <v>2387</v>
      </c>
      <c r="H1224" s="12" t="s">
        <v>8337</v>
      </c>
      <c r="I1224" s="19">
        <f>IF(G1224="No major surgery",0,G1224)</f>
        <v>0</v>
      </c>
      <c r="J1224" s="21" t="str" cm="1">
        <f t="array" ref="J1224">_xlfn.IFS(B1224&lt;18.5,"Under Weight",B1224&lt;=24.9,"Normal Weight",B1224&lt;=29.999,"Over Weight",B1224&gt;=30,"Obesity")</f>
        <v>Under Weight</v>
      </c>
      <c r="K1224" s="7" t="str" cm="1">
        <f t="array" ref="K1224">_xlfn.IFS(C1224&lt;5.7,"Normal",C1224&lt;=6.4,"Prediabetes",C1224&gt;6.4,"Diabetes")</f>
        <v>Normal</v>
      </c>
    </row>
    <row r="1225" spans="1:11">
      <c r="A1225" s="12" t="s">
        <v>1265</v>
      </c>
      <c r="B1225" s="12">
        <v>36.299999999999997</v>
      </c>
      <c r="C1225" s="20">
        <v>11.5</v>
      </c>
      <c r="D1225" s="12" t="s">
        <v>8338</v>
      </c>
      <c r="E1225" s="12" t="s">
        <v>8337</v>
      </c>
      <c r="F1225" s="12" t="s">
        <v>8337</v>
      </c>
      <c r="G1225" s="12">
        <v>2</v>
      </c>
      <c r="H1225" s="12" t="s">
        <v>8338</v>
      </c>
      <c r="I1225" s="19">
        <f>IF(G1225="No major surgery",0,G1225)</f>
        <v>2</v>
      </c>
      <c r="J1225" s="21" t="str" cm="1">
        <f t="array" ref="J1225">_xlfn.IFS(B1225&lt;18.5,"Under Weight",B1225&lt;=24.9,"Normal Weight",B1225&lt;=29.999,"Over Weight",B1225&gt;=30,"Obesity")</f>
        <v>Obesity</v>
      </c>
      <c r="K1225" s="7" t="str" cm="1">
        <f t="array" ref="K1225">_xlfn.IFS(C1225&lt;5.7,"Normal",C1225&lt;=6.4,"Prediabetes",C1225&gt;6.4,"Diabetes")</f>
        <v>Diabetes</v>
      </c>
    </row>
    <row r="1226" spans="1:11">
      <c r="A1226" s="12" t="s">
        <v>1266</v>
      </c>
      <c r="B1226" s="12">
        <v>31.02</v>
      </c>
      <c r="C1226" s="20">
        <v>4.5599999999999996</v>
      </c>
      <c r="D1226" s="12" t="s">
        <v>8337</v>
      </c>
      <c r="E1226" s="12" t="s">
        <v>8338</v>
      </c>
      <c r="F1226" s="12" t="s">
        <v>8337</v>
      </c>
      <c r="G1226" s="12">
        <v>1</v>
      </c>
      <c r="H1226" s="12" t="s">
        <v>8338</v>
      </c>
      <c r="I1226" s="19">
        <f>IF(G1226="No major surgery",0,G1226)</f>
        <v>1</v>
      </c>
      <c r="J1226" s="21" t="str" cm="1">
        <f t="array" ref="J1226">_xlfn.IFS(B1226&lt;18.5,"Under Weight",B1226&lt;=24.9,"Normal Weight",B1226&lt;=29.999,"Over Weight",B1226&gt;=30,"Obesity")</f>
        <v>Obesity</v>
      </c>
      <c r="K1226" s="7" t="str" cm="1">
        <f t="array" ref="K1226">_xlfn.IFS(C1226&lt;5.7,"Normal",C1226&lt;=6.4,"Prediabetes",C1226&gt;6.4,"Diabetes")</f>
        <v>Normal</v>
      </c>
    </row>
    <row r="1227" spans="1:11">
      <c r="A1227" s="12" t="s">
        <v>1267</v>
      </c>
      <c r="B1227" s="12">
        <v>31.92</v>
      </c>
      <c r="C1227" s="20">
        <v>11.05</v>
      </c>
      <c r="D1227" s="12" t="s">
        <v>8337</v>
      </c>
      <c r="E1227" s="12" t="s">
        <v>8337</v>
      </c>
      <c r="F1227" s="12" t="s">
        <v>8337</v>
      </c>
      <c r="G1227" s="12" t="s">
        <v>2387</v>
      </c>
      <c r="H1227" s="12" t="s">
        <v>8337</v>
      </c>
      <c r="I1227" s="19">
        <f>IF(G1227="No major surgery",0,G1227)</f>
        <v>0</v>
      </c>
      <c r="J1227" s="21" t="str" cm="1">
        <f t="array" ref="J1227">_xlfn.IFS(B1227&lt;18.5,"Under Weight",B1227&lt;=24.9,"Normal Weight",B1227&lt;=29.999,"Over Weight",B1227&gt;=30,"Obesity")</f>
        <v>Obesity</v>
      </c>
      <c r="K1227" s="7" t="str" cm="1">
        <f t="array" ref="K1227">_xlfn.IFS(C1227&lt;5.7,"Normal",C1227&lt;=6.4,"Prediabetes",C1227&gt;6.4,"Diabetes")</f>
        <v>Diabetes</v>
      </c>
    </row>
    <row r="1228" spans="1:11">
      <c r="A1228" s="12" t="s">
        <v>1268</v>
      </c>
      <c r="B1228" s="12">
        <v>28.975000000000001</v>
      </c>
      <c r="C1228" s="20">
        <v>7.62</v>
      </c>
      <c r="D1228" s="12" t="s">
        <v>8337</v>
      </c>
      <c r="E1228" s="12" t="s">
        <v>8337</v>
      </c>
      <c r="F1228" s="12" t="s">
        <v>8337</v>
      </c>
      <c r="G1228" s="12" t="s">
        <v>2387</v>
      </c>
      <c r="H1228" s="12" t="s">
        <v>8337</v>
      </c>
      <c r="I1228" s="19">
        <f>IF(G1228="No major surgery",0,G1228)</f>
        <v>0</v>
      </c>
      <c r="J1228" s="21" t="str" cm="1">
        <f t="array" ref="J1228">_xlfn.IFS(B1228&lt;18.5,"Under Weight",B1228&lt;=24.9,"Normal Weight",B1228&lt;=29.999,"Over Weight",B1228&gt;=30,"Obesity")</f>
        <v>Over Weight</v>
      </c>
      <c r="K1228" s="7" t="str" cm="1">
        <f t="array" ref="K1228">_xlfn.IFS(C1228&lt;5.7,"Normal",C1228&lt;=6.4,"Prediabetes",C1228&gt;6.4,"Diabetes")</f>
        <v>Diabetes</v>
      </c>
    </row>
    <row r="1229" spans="1:11">
      <c r="A1229" s="12" t="s">
        <v>1269</v>
      </c>
      <c r="B1229" s="12">
        <v>31.73</v>
      </c>
      <c r="C1229" s="20">
        <v>4.78</v>
      </c>
      <c r="D1229" s="12" t="s">
        <v>8338</v>
      </c>
      <c r="E1229" s="12" t="s">
        <v>8338</v>
      </c>
      <c r="F1229" s="12" t="s">
        <v>8337</v>
      </c>
      <c r="G1229" s="12">
        <v>2</v>
      </c>
      <c r="H1229" s="12" t="s">
        <v>8337</v>
      </c>
      <c r="I1229" s="19">
        <f>IF(G1229="No major surgery",0,G1229)</f>
        <v>2</v>
      </c>
      <c r="J1229" s="21" t="str" cm="1">
        <f t="array" ref="J1229">_xlfn.IFS(B1229&lt;18.5,"Under Weight",B1229&lt;=24.9,"Normal Weight",B1229&lt;=29.999,"Over Weight",B1229&gt;=30,"Obesity")</f>
        <v>Obesity</v>
      </c>
      <c r="K1229" s="7" t="str" cm="1">
        <f t="array" ref="K1229">_xlfn.IFS(C1229&lt;5.7,"Normal",C1229&lt;=6.4,"Prediabetes",C1229&gt;6.4,"Diabetes")</f>
        <v>Normal</v>
      </c>
    </row>
    <row r="1230" spans="1:11">
      <c r="A1230" s="12" t="s">
        <v>1270</v>
      </c>
      <c r="B1230" s="12">
        <v>28.88</v>
      </c>
      <c r="C1230" s="20">
        <v>6.09</v>
      </c>
      <c r="D1230" s="12" t="s">
        <v>8338</v>
      </c>
      <c r="E1230" s="12" t="s">
        <v>8338</v>
      </c>
      <c r="F1230" s="12" t="s">
        <v>8337</v>
      </c>
      <c r="G1230" s="12">
        <v>2</v>
      </c>
      <c r="H1230" s="12" t="s">
        <v>8337</v>
      </c>
      <c r="I1230" s="19">
        <f>IF(G1230="No major surgery",0,G1230)</f>
        <v>2</v>
      </c>
      <c r="J1230" s="21" t="str" cm="1">
        <f t="array" ref="J1230">_xlfn.IFS(B1230&lt;18.5,"Under Weight",B1230&lt;=24.9,"Normal Weight",B1230&lt;=29.999,"Over Weight",B1230&gt;=30,"Obesity")</f>
        <v>Over Weight</v>
      </c>
      <c r="K1230" s="7" t="str" cm="1">
        <f t="array" ref="K1230">_xlfn.IFS(C1230&lt;5.7,"Normal",C1230&lt;=6.4,"Prediabetes",C1230&gt;6.4,"Diabetes")</f>
        <v>Prediabetes</v>
      </c>
    </row>
    <row r="1231" spans="1:11">
      <c r="A1231" s="12" t="s">
        <v>1271</v>
      </c>
      <c r="B1231" s="12">
        <v>25.555</v>
      </c>
      <c r="C1231" s="20">
        <v>5.1100000000000003</v>
      </c>
      <c r="D1231" s="12" t="s">
        <v>8337</v>
      </c>
      <c r="E1231" s="12" t="s">
        <v>8337</v>
      </c>
      <c r="F1231" s="12" t="s">
        <v>8338</v>
      </c>
      <c r="G1231" s="12">
        <v>1</v>
      </c>
      <c r="H1231" s="12" t="s">
        <v>8337</v>
      </c>
      <c r="I1231" s="19">
        <f>IF(G1231="No major surgery",0,G1231)</f>
        <v>1</v>
      </c>
      <c r="J1231" s="21" t="str" cm="1">
        <f t="array" ref="J1231">_xlfn.IFS(B1231&lt;18.5,"Under Weight",B1231&lt;=24.9,"Normal Weight",B1231&lt;=29.999,"Over Weight",B1231&gt;=30,"Obesity")</f>
        <v>Over Weight</v>
      </c>
      <c r="K1231" s="7" t="str" cm="1">
        <f t="array" ref="K1231">_xlfn.IFS(C1231&lt;5.7,"Normal",C1231&lt;=6.4,"Prediabetes",C1231&gt;6.4,"Diabetes")</f>
        <v>Normal</v>
      </c>
    </row>
    <row r="1232" spans="1:11">
      <c r="A1232" s="12" t="s">
        <v>1272</v>
      </c>
      <c r="B1232" s="12">
        <v>37.29</v>
      </c>
      <c r="C1232" s="20">
        <v>4.46</v>
      </c>
      <c r="D1232" s="12" t="s">
        <v>8337</v>
      </c>
      <c r="E1232" s="12" t="s">
        <v>8338</v>
      </c>
      <c r="F1232" s="12" t="s">
        <v>8337</v>
      </c>
      <c r="G1232" s="12">
        <v>1</v>
      </c>
      <c r="H1232" s="12" t="s">
        <v>8337</v>
      </c>
      <c r="I1232" s="19">
        <f>IF(G1232="No major surgery",0,G1232)</f>
        <v>1</v>
      </c>
      <c r="J1232" s="21" t="str" cm="1">
        <f t="array" ref="J1232">_xlfn.IFS(B1232&lt;18.5,"Under Weight",B1232&lt;=24.9,"Normal Weight",B1232&lt;=29.999,"Over Weight",B1232&gt;=30,"Obesity")</f>
        <v>Obesity</v>
      </c>
      <c r="K1232" s="7" t="str" cm="1">
        <f t="array" ref="K1232">_xlfn.IFS(C1232&lt;5.7,"Normal",C1232&lt;=6.4,"Prediabetes",C1232&gt;6.4,"Diabetes")</f>
        <v>Normal</v>
      </c>
    </row>
    <row r="1233" spans="1:11">
      <c r="A1233" s="12" t="s">
        <v>1273</v>
      </c>
      <c r="B1233" s="12">
        <v>40.28</v>
      </c>
      <c r="C1233" s="20">
        <v>6.11</v>
      </c>
      <c r="D1233" s="12" t="s">
        <v>8337</v>
      </c>
      <c r="E1233" s="12" t="s">
        <v>8338</v>
      </c>
      <c r="F1233" s="12" t="s">
        <v>8337</v>
      </c>
      <c r="G1233" s="12">
        <v>1</v>
      </c>
      <c r="H1233" s="12" t="s">
        <v>8337</v>
      </c>
      <c r="I1233" s="19">
        <f>IF(G1233="No major surgery",0,G1233)</f>
        <v>1</v>
      </c>
      <c r="J1233" s="21" t="str" cm="1">
        <f t="array" ref="J1233">_xlfn.IFS(B1233&lt;18.5,"Under Weight",B1233&lt;=24.9,"Normal Weight",B1233&lt;=29.999,"Over Weight",B1233&gt;=30,"Obesity")</f>
        <v>Obesity</v>
      </c>
      <c r="K1233" s="7" t="str" cm="1">
        <f t="array" ref="K1233">_xlfn.IFS(C1233&lt;5.7,"Normal",C1233&lt;=6.4,"Prediabetes",C1233&gt;6.4,"Diabetes")</f>
        <v>Prediabetes</v>
      </c>
    </row>
    <row r="1234" spans="1:11">
      <c r="A1234" s="12" t="s">
        <v>1274</v>
      </c>
      <c r="B1234" s="12">
        <v>40.185000000000002</v>
      </c>
      <c r="C1234" s="20">
        <v>4.66</v>
      </c>
      <c r="D1234" s="12" t="s">
        <v>8337</v>
      </c>
      <c r="E1234" s="12" t="s">
        <v>8338</v>
      </c>
      <c r="F1234" s="12" t="s">
        <v>8337</v>
      </c>
      <c r="G1234" s="12">
        <v>1</v>
      </c>
      <c r="H1234" s="12" t="s">
        <v>8337</v>
      </c>
      <c r="I1234" s="19">
        <f>IF(G1234="No major surgery",0,G1234)</f>
        <v>1</v>
      </c>
      <c r="J1234" s="21" t="str" cm="1">
        <f t="array" ref="J1234">_xlfn.IFS(B1234&lt;18.5,"Under Weight",B1234&lt;=24.9,"Normal Weight",B1234&lt;=29.999,"Over Weight",B1234&gt;=30,"Obesity")</f>
        <v>Obesity</v>
      </c>
      <c r="K1234" s="7" t="str" cm="1">
        <f t="array" ref="K1234">_xlfn.IFS(C1234&lt;5.7,"Normal",C1234&lt;=6.4,"Prediabetes",C1234&gt;6.4,"Diabetes")</f>
        <v>Normal</v>
      </c>
    </row>
    <row r="1235" spans="1:11">
      <c r="A1235" s="12" t="s">
        <v>1275</v>
      </c>
      <c r="B1235" s="12">
        <v>23.57</v>
      </c>
      <c r="C1235" s="20">
        <v>6.14</v>
      </c>
      <c r="D1235" s="12" t="s">
        <v>8337</v>
      </c>
      <c r="E1235" s="12" t="s">
        <v>8337</v>
      </c>
      <c r="F1235" s="12" t="s">
        <v>8337</v>
      </c>
      <c r="G1235" s="12" t="s">
        <v>2387</v>
      </c>
      <c r="H1235" s="12" t="s">
        <v>8337</v>
      </c>
      <c r="I1235" s="19">
        <f>IF(G1235="No major surgery",0,G1235)</f>
        <v>0</v>
      </c>
      <c r="J1235" s="21" t="str" cm="1">
        <f t="array" ref="J1235">_xlfn.IFS(B1235&lt;18.5,"Under Weight",B1235&lt;=24.9,"Normal Weight",B1235&lt;=29.999,"Over Weight",B1235&gt;=30,"Obesity")</f>
        <v>Normal Weight</v>
      </c>
      <c r="K1235" s="7" t="str" cm="1">
        <f t="array" ref="K1235">_xlfn.IFS(C1235&lt;5.7,"Normal",C1235&lt;=6.4,"Prediabetes",C1235&gt;6.4,"Diabetes")</f>
        <v>Prediabetes</v>
      </c>
    </row>
    <row r="1236" spans="1:11">
      <c r="A1236" s="12" t="s">
        <v>1276</v>
      </c>
      <c r="B1236" s="12">
        <v>35.625</v>
      </c>
      <c r="C1236" s="20">
        <v>6.21</v>
      </c>
      <c r="D1236" s="12" t="s">
        <v>8337</v>
      </c>
      <c r="E1236" s="12" t="s">
        <v>8338</v>
      </c>
      <c r="F1236" s="12" t="s">
        <v>8337</v>
      </c>
      <c r="G1236" s="12">
        <v>1</v>
      </c>
      <c r="H1236" s="12" t="s">
        <v>8337</v>
      </c>
      <c r="I1236" s="19">
        <f>IF(G1236="No major surgery",0,G1236)</f>
        <v>1</v>
      </c>
      <c r="J1236" s="21" t="str" cm="1">
        <f t="array" ref="J1236">_xlfn.IFS(B1236&lt;18.5,"Under Weight",B1236&lt;=24.9,"Normal Weight",B1236&lt;=29.999,"Over Weight",B1236&gt;=30,"Obesity")</f>
        <v>Obesity</v>
      </c>
      <c r="K1236" s="7" t="str" cm="1">
        <f t="array" ref="K1236">_xlfn.IFS(C1236&lt;5.7,"Normal",C1236&lt;=6.4,"Prediabetes",C1236&gt;6.4,"Diabetes")</f>
        <v>Prediabetes</v>
      </c>
    </row>
    <row r="1237" spans="1:11">
      <c r="A1237" s="12" t="s">
        <v>1277</v>
      </c>
      <c r="B1237" s="12">
        <v>35.6</v>
      </c>
      <c r="C1237" s="20">
        <v>4.0199999999999996</v>
      </c>
      <c r="D1237" s="12" t="s">
        <v>8338</v>
      </c>
      <c r="E1237" s="12" t="s">
        <v>8338</v>
      </c>
      <c r="F1237" s="12" t="s">
        <v>8337</v>
      </c>
      <c r="G1237" s="12">
        <v>2</v>
      </c>
      <c r="H1237" s="12" t="s">
        <v>8338</v>
      </c>
      <c r="I1237" s="19">
        <f>IF(G1237="No major surgery",0,G1237)</f>
        <v>2</v>
      </c>
      <c r="J1237" s="21" t="str" cm="1">
        <f t="array" ref="J1237">_xlfn.IFS(B1237&lt;18.5,"Under Weight",B1237&lt;=24.9,"Normal Weight",B1237&lt;=29.999,"Over Weight",B1237&gt;=30,"Obesity")</f>
        <v>Obesity</v>
      </c>
      <c r="K1237" s="7" t="str" cm="1">
        <f t="array" ref="K1237">_xlfn.IFS(C1237&lt;5.7,"Normal",C1237&lt;=6.4,"Prediabetes",C1237&gt;6.4,"Diabetes")</f>
        <v>Normal</v>
      </c>
    </row>
    <row r="1238" spans="1:11">
      <c r="A1238" s="12" t="s">
        <v>1278</v>
      </c>
      <c r="B1238" s="12">
        <v>33.155000000000001</v>
      </c>
      <c r="C1238" s="20">
        <v>4.5999999999999996</v>
      </c>
      <c r="D1238" s="12" t="s">
        <v>8337</v>
      </c>
      <c r="E1238" s="12" t="s">
        <v>8338</v>
      </c>
      <c r="F1238" s="12" t="s">
        <v>8337</v>
      </c>
      <c r="G1238" s="12">
        <v>1</v>
      </c>
      <c r="H1238" s="12" t="s">
        <v>8337</v>
      </c>
      <c r="I1238" s="19">
        <f>IF(G1238="No major surgery",0,G1238)</f>
        <v>1</v>
      </c>
      <c r="J1238" s="21" t="str" cm="1">
        <f t="array" ref="J1238">_xlfn.IFS(B1238&lt;18.5,"Under Weight",B1238&lt;=24.9,"Normal Weight",B1238&lt;=29.999,"Over Weight",B1238&gt;=30,"Obesity")</f>
        <v>Obesity</v>
      </c>
      <c r="K1238" s="7" t="str" cm="1">
        <f t="array" ref="K1238">_xlfn.IFS(C1238&lt;5.7,"Normal",C1238&lt;=6.4,"Prediabetes",C1238&gt;6.4,"Diabetes")</f>
        <v>Normal</v>
      </c>
    </row>
    <row r="1239" spans="1:11">
      <c r="A1239" s="12" t="s">
        <v>1279</v>
      </c>
      <c r="B1239" s="12">
        <v>31.92</v>
      </c>
      <c r="C1239" s="20">
        <v>5.04</v>
      </c>
      <c r="D1239" s="12" t="s">
        <v>8337</v>
      </c>
      <c r="E1239" s="12" t="s">
        <v>8338</v>
      </c>
      <c r="F1239" s="12" t="s">
        <v>8337</v>
      </c>
      <c r="G1239" s="12">
        <v>1</v>
      </c>
      <c r="H1239" s="12" t="s">
        <v>8337</v>
      </c>
      <c r="I1239" s="19">
        <f>IF(G1239="No major surgery",0,G1239)</f>
        <v>1</v>
      </c>
      <c r="J1239" s="21" t="str" cm="1">
        <f t="array" ref="J1239">_xlfn.IFS(B1239&lt;18.5,"Under Weight",B1239&lt;=24.9,"Normal Weight",B1239&lt;=29.999,"Over Weight",B1239&gt;=30,"Obesity")</f>
        <v>Obesity</v>
      </c>
      <c r="K1239" s="7" t="str" cm="1">
        <f t="array" ref="K1239">_xlfn.IFS(C1239&lt;5.7,"Normal",C1239&lt;=6.4,"Prediabetes",C1239&gt;6.4,"Diabetes")</f>
        <v>Normal</v>
      </c>
    </row>
    <row r="1240" spans="1:11">
      <c r="A1240" s="12" t="s">
        <v>1280</v>
      </c>
      <c r="B1240" s="12">
        <v>30.305</v>
      </c>
      <c r="C1240" s="20">
        <v>5.08</v>
      </c>
      <c r="D1240" s="12" t="s">
        <v>8337</v>
      </c>
      <c r="E1240" s="12" t="s">
        <v>8338</v>
      </c>
      <c r="F1240" s="12" t="s">
        <v>8337</v>
      </c>
      <c r="G1240" s="12">
        <v>1</v>
      </c>
      <c r="H1240" s="12" t="s">
        <v>8337</v>
      </c>
      <c r="I1240" s="19">
        <f>IF(G1240="No major surgery",0,G1240)</f>
        <v>1</v>
      </c>
      <c r="J1240" s="21" t="str" cm="1">
        <f t="array" ref="J1240">_xlfn.IFS(B1240&lt;18.5,"Under Weight",B1240&lt;=24.9,"Normal Weight",B1240&lt;=29.999,"Over Weight",B1240&gt;=30,"Obesity")</f>
        <v>Obesity</v>
      </c>
      <c r="K1240" s="7" t="str" cm="1">
        <f t="array" ref="K1240">_xlfn.IFS(C1240&lt;5.7,"Normal",C1240&lt;=6.4,"Prediabetes",C1240&gt;6.4,"Diabetes")</f>
        <v>Normal</v>
      </c>
    </row>
    <row r="1241" spans="1:11">
      <c r="A1241" s="12" t="s">
        <v>1281</v>
      </c>
      <c r="B1241" s="12">
        <v>30.114999999999998</v>
      </c>
      <c r="C1241" s="20">
        <v>4.38</v>
      </c>
      <c r="D1241" s="12" t="s">
        <v>8337</v>
      </c>
      <c r="E1241" s="12" t="s">
        <v>8338</v>
      </c>
      <c r="F1241" s="12" t="s">
        <v>8337</v>
      </c>
      <c r="G1241" s="12">
        <v>1</v>
      </c>
      <c r="H1241" s="12" t="s">
        <v>8337</v>
      </c>
      <c r="I1241" s="19">
        <f>IF(G1241="No major surgery",0,G1241)</f>
        <v>1</v>
      </c>
      <c r="J1241" s="21" t="str" cm="1">
        <f t="array" ref="J1241">_xlfn.IFS(B1241&lt;18.5,"Under Weight",B1241&lt;=24.9,"Normal Weight",B1241&lt;=29.999,"Over Weight",B1241&gt;=30,"Obesity")</f>
        <v>Obesity</v>
      </c>
      <c r="K1241" s="7" t="str" cm="1">
        <f t="array" ref="K1241">_xlfn.IFS(C1241&lt;5.7,"Normal",C1241&lt;=6.4,"Prediabetes",C1241&gt;6.4,"Diabetes")</f>
        <v>Normal</v>
      </c>
    </row>
    <row r="1242" spans="1:11">
      <c r="A1242" s="12" t="s">
        <v>1282</v>
      </c>
      <c r="B1242" s="12">
        <v>24.09</v>
      </c>
      <c r="C1242" s="20">
        <v>4.79</v>
      </c>
      <c r="D1242" s="12" t="s">
        <v>8337</v>
      </c>
      <c r="E1242" s="12" t="s">
        <v>8338</v>
      </c>
      <c r="F1242" s="12" t="s">
        <v>8337</v>
      </c>
      <c r="G1242" s="12">
        <v>1</v>
      </c>
      <c r="H1242" s="12" t="s">
        <v>8337</v>
      </c>
      <c r="I1242" s="19">
        <f>IF(G1242="No major surgery",0,G1242)</f>
        <v>1</v>
      </c>
      <c r="J1242" s="21" t="str" cm="1">
        <f t="array" ref="J1242">_xlfn.IFS(B1242&lt;18.5,"Under Weight",B1242&lt;=24.9,"Normal Weight",B1242&lt;=29.999,"Over Weight",B1242&gt;=30,"Obesity")</f>
        <v>Normal Weight</v>
      </c>
      <c r="K1242" s="7" t="str" cm="1">
        <f t="array" ref="K1242">_xlfn.IFS(C1242&lt;5.7,"Normal",C1242&lt;=6.4,"Prediabetes",C1242&gt;6.4,"Diabetes")</f>
        <v>Normal</v>
      </c>
    </row>
    <row r="1243" spans="1:11">
      <c r="A1243" s="12" t="s">
        <v>1283</v>
      </c>
      <c r="B1243" s="12">
        <v>28.215</v>
      </c>
      <c r="C1243" s="20">
        <v>4.21</v>
      </c>
      <c r="D1243" s="12" t="s">
        <v>8337</v>
      </c>
      <c r="E1243" s="12" t="s">
        <v>8338</v>
      </c>
      <c r="F1243" s="12" t="s">
        <v>8337</v>
      </c>
      <c r="G1243" s="12">
        <v>1</v>
      </c>
      <c r="H1243" s="12" t="s">
        <v>8337</v>
      </c>
      <c r="I1243" s="19">
        <f>IF(G1243="No major surgery",0,G1243)</f>
        <v>1</v>
      </c>
      <c r="J1243" s="21" t="str" cm="1">
        <f t="array" ref="J1243">_xlfn.IFS(B1243&lt;18.5,"Under Weight",B1243&lt;=24.9,"Normal Weight",B1243&lt;=29.999,"Over Weight",B1243&gt;=30,"Obesity")</f>
        <v>Over Weight</v>
      </c>
      <c r="K1243" s="7" t="str" cm="1">
        <f t="array" ref="K1243">_xlfn.IFS(C1243&lt;5.7,"Normal",C1243&lt;=6.4,"Prediabetes",C1243&gt;6.4,"Diabetes")</f>
        <v>Normal</v>
      </c>
    </row>
    <row r="1244" spans="1:11">
      <c r="A1244" s="12" t="s">
        <v>1284</v>
      </c>
      <c r="B1244" s="12">
        <v>26.315000000000001</v>
      </c>
      <c r="C1244" s="20">
        <v>5.47</v>
      </c>
      <c r="D1244" s="12" t="s">
        <v>8337</v>
      </c>
      <c r="E1244" s="12" t="s">
        <v>8338</v>
      </c>
      <c r="F1244" s="12" t="s">
        <v>8337</v>
      </c>
      <c r="G1244" s="12">
        <v>1</v>
      </c>
      <c r="H1244" s="12" t="s">
        <v>8337</v>
      </c>
      <c r="I1244" s="19">
        <f>IF(G1244="No major surgery",0,G1244)</f>
        <v>1</v>
      </c>
      <c r="J1244" s="21" t="str" cm="1">
        <f t="array" ref="J1244">_xlfn.IFS(B1244&lt;18.5,"Under Weight",B1244&lt;=24.9,"Normal Weight",B1244&lt;=29.999,"Over Weight",B1244&gt;=30,"Obesity")</f>
        <v>Over Weight</v>
      </c>
      <c r="K1244" s="7" t="str" cm="1">
        <f t="array" ref="K1244">_xlfn.IFS(C1244&lt;5.7,"Normal",C1244&lt;=6.4,"Prediabetes",C1244&gt;6.4,"Diabetes")</f>
        <v>Normal</v>
      </c>
    </row>
    <row r="1245" spans="1:11">
      <c r="A1245" s="12" t="s">
        <v>1285</v>
      </c>
      <c r="B1245" s="12">
        <v>25.08</v>
      </c>
      <c r="C1245" s="20">
        <v>5.09</v>
      </c>
      <c r="D1245" s="12" t="s">
        <v>8337</v>
      </c>
      <c r="E1245" s="12" t="s">
        <v>8338</v>
      </c>
      <c r="F1245" s="12" t="s">
        <v>8337</v>
      </c>
      <c r="G1245" s="12">
        <v>1</v>
      </c>
      <c r="H1245" s="12" t="s">
        <v>8337</v>
      </c>
      <c r="I1245" s="19">
        <f>IF(G1245="No major surgery",0,G1245)</f>
        <v>1</v>
      </c>
      <c r="J1245" s="21" t="str" cm="1">
        <f t="array" ref="J1245">_xlfn.IFS(B1245&lt;18.5,"Under Weight",B1245&lt;=24.9,"Normal Weight",B1245&lt;=29.999,"Over Weight",B1245&gt;=30,"Obesity")</f>
        <v>Over Weight</v>
      </c>
      <c r="K1245" s="7" t="str" cm="1">
        <f t="array" ref="K1245">_xlfn.IFS(C1245&lt;5.7,"Normal",C1245&lt;=6.4,"Prediabetes",C1245&gt;6.4,"Diabetes")</f>
        <v>Normal</v>
      </c>
    </row>
    <row r="1246" spans="1:11">
      <c r="A1246" s="12" t="s">
        <v>1286</v>
      </c>
      <c r="B1246" s="12">
        <v>15.41</v>
      </c>
      <c r="C1246" s="20">
        <v>5.08</v>
      </c>
      <c r="D1246" s="12" t="s">
        <v>8337</v>
      </c>
      <c r="E1246" s="12" t="s">
        <v>8337</v>
      </c>
      <c r="F1246" s="12" t="s">
        <v>8337</v>
      </c>
      <c r="G1246" s="12" t="s">
        <v>2387</v>
      </c>
      <c r="H1246" s="12" t="s">
        <v>8337</v>
      </c>
      <c r="I1246" s="19">
        <f>IF(G1246="No major surgery",0,G1246)</f>
        <v>0</v>
      </c>
      <c r="J1246" s="21" t="str" cm="1">
        <f t="array" ref="J1246">_xlfn.IFS(B1246&lt;18.5,"Under Weight",B1246&lt;=24.9,"Normal Weight",B1246&lt;=29.999,"Over Weight",B1246&gt;=30,"Obesity")</f>
        <v>Under Weight</v>
      </c>
      <c r="K1246" s="7" t="str" cm="1">
        <f t="array" ref="K1246">_xlfn.IFS(C1246&lt;5.7,"Normal",C1246&lt;=6.4,"Prediabetes",C1246&gt;6.4,"Diabetes")</f>
        <v>Normal</v>
      </c>
    </row>
    <row r="1247" spans="1:11">
      <c r="A1247" s="12" t="s">
        <v>1287</v>
      </c>
      <c r="B1247" s="12">
        <v>23.83</v>
      </c>
      <c r="C1247" s="20">
        <v>5.68</v>
      </c>
      <c r="D1247" s="12" t="s">
        <v>8337</v>
      </c>
      <c r="E1247" s="12" t="s">
        <v>8337</v>
      </c>
      <c r="F1247" s="12" t="s">
        <v>8337</v>
      </c>
      <c r="G1247" s="12" t="s">
        <v>2387</v>
      </c>
      <c r="H1247" s="12" t="s">
        <v>8337</v>
      </c>
      <c r="I1247" s="19">
        <f>IF(G1247="No major surgery",0,G1247)</f>
        <v>0</v>
      </c>
      <c r="J1247" s="21" t="str" cm="1">
        <f t="array" ref="J1247">_xlfn.IFS(B1247&lt;18.5,"Under Weight",B1247&lt;=24.9,"Normal Weight",B1247&lt;=29.999,"Over Weight",B1247&gt;=30,"Obesity")</f>
        <v>Normal Weight</v>
      </c>
      <c r="K1247" s="7" t="str" cm="1">
        <f t="array" ref="K1247">_xlfn.IFS(C1247&lt;5.7,"Normal",C1247&lt;=6.4,"Prediabetes",C1247&gt;6.4,"Diabetes")</f>
        <v>Normal</v>
      </c>
    </row>
    <row r="1248" spans="1:11">
      <c r="A1248" s="12" t="s">
        <v>1288</v>
      </c>
      <c r="B1248" s="12">
        <v>34.39</v>
      </c>
      <c r="C1248" s="20">
        <v>8.7200000000000006</v>
      </c>
      <c r="D1248" s="12" t="s">
        <v>8337</v>
      </c>
      <c r="E1248" s="12" t="s">
        <v>8337</v>
      </c>
      <c r="F1248" s="12" t="s">
        <v>8337</v>
      </c>
      <c r="G1248" s="12" t="s">
        <v>2387</v>
      </c>
      <c r="H1248" s="12" t="s">
        <v>8338</v>
      </c>
      <c r="I1248" s="19">
        <f>IF(G1248="No major surgery",0,G1248)</f>
        <v>0</v>
      </c>
      <c r="J1248" s="21" t="str" cm="1">
        <f t="array" ref="J1248">_xlfn.IFS(B1248&lt;18.5,"Under Weight",B1248&lt;=24.9,"Normal Weight",B1248&lt;=29.999,"Over Weight",B1248&gt;=30,"Obesity")</f>
        <v>Obesity</v>
      </c>
      <c r="K1248" s="7" t="str" cm="1">
        <f t="array" ref="K1248">_xlfn.IFS(C1248&lt;5.7,"Normal",C1248&lt;=6.4,"Prediabetes",C1248&gt;6.4,"Diabetes")</f>
        <v>Diabetes</v>
      </c>
    </row>
    <row r="1249" spans="1:11">
      <c r="A1249" s="12" t="s">
        <v>1289</v>
      </c>
      <c r="B1249" s="12">
        <v>36</v>
      </c>
      <c r="C1249" s="20">
        <v>4.66</v>
      </c>
      <c r="D1249" s="12" t="s">
        <v>8337</v>
      </c>
      <c r="E1249" s="12" t="s">
        <v>8338</v>
      </c>
      <c r="F1249" s="12" t="s">
        <v>8337</v>
      </c>
      <c r="G1249" s="12">
        <v>1</v>
      </c>
      <c r="H1249" s="12" t="s">
        <v>8337</v>
      </c>
      <c r="I1249" s="19">
        <f>IF(G1249="No major surgery",0,G1249)</f>
        <v>1</v>
      </c>
      <c r="J1249" s="21" t="str" cm="1">
        <f t="array" ref="J1249">_xlfn.IFS(B1249&lt;18.5,"Under Weight",B1249&lt;=24.9,"Normal Weight",B1249&lt;=29.999,"Over Weight",B1249&gt;=30,"Obesity")</f>
        <v>Obesity</v>
      </c>
      <c r="K1249" s="7" t="str" cm="1">
        <f t="array" ref="K1249">_xlfn.IFS(C1249&lt;5.7,"Normal",C1249&lt;=6.4,"Prediabetes",C1249&gt;6.4,"Diabetes")</f>
        <v>Normal</v>
      </c>
    </row>
    <row r="1250" spans="1:11">
      <c r="A1250" s="12" t="s">
        <v>1290</v>
      </c>
      <c r="B1250" s="12">
        <v>28.82</v>
      </c>
      <c r="C1250" s="20">
        <v>5.59</v>
      </c>
      <c r="D1250" s="12" t="s">
        <v>8337</v>
      </c>
      <c r="E1250" s="12" t="s">
        <v>8338</v>
      </c>
      <c r="F1250" s="12" t="s">
        <v>8337</v>
      </c>
      <c r="G1250" s="12">
        <v>1</v>
      </c>
      <c r="H1250" s="12" t="s">
        <v>8337</v>
      </c>
      <c r="I1250" s="19">
        <f>IF(G1250="No major surgery",0,G1250)</f>
        <v>1</v>
      </c>
      <c r="J1250" s="21" t="str" cm="1">
        <f t="array" ref="J1250">_xlfn.IFS(B1250&lt;18.5,"Under Weight",B1250&lt;=24.9,"Normal Weight",B1250&lt;=29.999,"Over Weight",B1250&gt;=30,"Obesity")</f>
        <v>Over Weight</v>
      </c>
      <c r="K1250" s="7" t="str" cm="1">
        <f t="array" ref="K1250">_xlfn.IFS(C1250&lt;5.7,"Normal",C1250&lt;=6.4,"Prediabetes",C1250&gt;6.4,"Diabetes")</f>
        <v>Normal</v>
      </c>
    </row>
    <row r="1251" spans="1:11">
      <c r="A1251" s="12" t="s">
        <v>1291</v>
      </c>
      <c r="B1251" s="12">
        <v>28.05</v>
      </c>
      <c r="C1251" s="20">
        <v>6.2</v>
      </c>
      <c r="D1251" s="12" t="s">
        <v>8337</v>
      </c>
      <c r="E1251" s="12" t="s">
        <v>8338</v>
      </c>
      <c r="F1251" s="12" t="s">
        <v>8337</v>
      </c>
      <c r="G1251" s="12">
        <v>1</v>
      </c>
      <c r="H1251" s="12" t="s">
        <v>8337</v>
      </c>
      <c r="I1251" s="19">
        <f>IF(G1251="No major surgery",0,G1251)</f>
        <v>1</v>
      </c>
      <c r="J1251" s="21" t="str" cm="1">
        <f t="array" ref="J1251">_xlfn.IFS(B1251&lt;18.5,"Under Weight",B1251&lt;=24.9,"Normal Weight",B1251&lt;=29.999,"Over Weight",B1251&gt;=30,"Obesity")</f>
        <v>Over Weight</v>
      </c>
      <c r="K1251" s="7" t="str" cm="1">
        <f t="array" ref="K1251">_xlfn.IFS(C1251&lt;5.7,"Normal",C1251&lt;=6.4,"Prediabetes",C1251&gt;6.4,"Diabetes")</f>
        <v>Prediabetes</v>
      </c>
    </row>
    <row r="1252" spans="1:11">
      <c r="A1252" s="12" t="s">
        <v>1292</v>
      </c>
      <c r="B1252" s="12">
        <v>27.1</v>
      </c>
      <c r="C1252" s="20">
        <v>4.45</v>
      </c>
      <c r="D1252" s="12" t="s">
        <v>8337</v>
      </c>
      <c r="E1252" s="12" t="s">
        <v>8338</v>
      </c>
      <c r="F1252" s="12" t="s">
        <v>8337</v>
      </c>
      <c r="G1252" s="12">
        <v>1</v>
      </c>
      <c r="H1252" s="12" t="s">
        <v>8337</v>
      </c>
      <c r="I1252" s="19">
        <f>IF(G1252="No major surgery",0,G1252)</f>
        <v>1</v>
      </c>
      <c r="J1252" s="21" t="str" cm="1">
        <f t="array" ref="J1252">_xlfn.IFS(B1252&lt;18.5,"Under Weight",B1252&lt;=24.9,"Normal Weight",B1252&lt;=29.999,"Over Weight",B1252&gt;=30,"Obesity")</f>
        <v>Over Weight</v>
      </c>
      <c r="K1252" s="7" t="str" cm="1">
        <f t="array" ref="K1252">_xlfn.IFS(C1252&lt;5.7,"Normal",C1252&lt;=6.4,"Prediabetes",C1252&gt;6.4,"Diabetes")</f>
        <v>Normal</v>
      </c>
    </row>
    <row r="1253" spans="1:11">
      <c r="A1253" s="12" t="s">
        <v>1293</v>
      </c>
      <c r="B1253" s="12">
        <v>24.3</v>
      </c>
      <c r="C1253" s="20">
        <v>6.1</v>
      </c>
      <c r="D1253" s="12" t="s">
        <v>8338</v>
      </c>
      <c r="E1253" s="12" t="s">
        <v>8338</v>
      </c>
      <c r="F1253" s="12" t="s">
        <v>8337</v>
      </c>
      <c r="G1253" s="12">
        <v>1</v>
      </c>
      <c r="H1253" s="12" t="s">
        <v>8337</v>
      </c>
      <c r="I1253" s="19">
        <f>IF(G1253="No major surgery",0,G1253)</f>
        <v>1</v>
      </c>
      <c r="J1253" s="21" t="str" cm="1">
        <f t="array" ref="J1253">_xlfn.IFS(B1253&lt;18.5,"Under Weight",B1253&lt;=24.9,"Normal Weight",B1253&lt;=29.999,"Over Weight",B1253&gt;=30,"Obesity")</f>
        <v>Normal Weight</v>
      </c>
      <c r="K1253" s="7" t="str" cm="1">
        <f t="array" ref="K1253">_xlfn.IFS(C1253&lt;5.7,"Normal",C1253&lt;=6.4,"Prediabetes",C1253&gt;6.4,"Diabetes")</f>
        <v>Prediabetes</v>
      </c>
    </row>
    <row r="1254" spans="1:11">
      <c r="A1254" s="12" t="s">
        <v>1294</v>
      </c>
      <c r="B1254" s="12">
        <v>30.72</v>
      </c>
      <c r="C1254" s="20">
        <v>6.06</v>
      </c>
      <c r="D1254" s="12" t="s">
        <v>8337</v>
      </c>
      <c r="E1254" s="12" t="s">
        <v>8338</v>
      </c>
      <c r="F1254" s="12" t="s">
        <v>8337</v>
      </c>
      <c r="G1254" s="12">
        <v>1</v>
      </c>
      <c r="H1254" s="12" t="s">
        <v>8337</v>
      </c>
      <c r="I1254" s="19">
        <f>IF(G1254="No major surgery",0,G1254)</f>
        <v>1</v>
      </c>
      <c r="J1254" s="21" t="str" cm="1">
        <f t="array" ref="J1254">_xlfn.IFS(B1254&lt;18.5,"Under Weight",B1254&lt;=24.9,"Normal Weight",B1254&lt;=29.999,"Over Weight",B1254&gt;=30,"Obesity")</f>
        <v>Obesity</v>
      </c>
      <c r="K1254" s="7" t="str" cm="1">
        <f t="array" ref="K1254">_xlfn.IFS(C1254&lt;5.7,"Normal",C1254&lt;=6.4,"Prediabetes",C1254&gt;6.4,"Diabetes")</f>
        <v>Prediabetes</v>
      </c>
    </row>
    <row r="1255" spans="1:11">
      <c r="A1255" s="12" t="s">
        <v>1295</v>
      </c>
      <c r="B1255" s="12">
        <v>37.43</v>
      </c>
      <c r="C1255" s="20">
        <v>4.5599999999999996</v>
      </c>
      <c r="D1255" s="12" t="s">
        <v>8337</v>
      </c>
      <c r="E1255" s="12" t="s">
        <v>8337</v>
      </c>
      <c r="F1255" s="12" t="s">
        <v>8338</v>
      </c>
      <c r="G1255" s="12">
        <v>1</v>
      </c>
      <c r="H1255" s="12" t="s">
        <v>8337</v>
      </c>
      <c r="I1255" s="19">
        <f>IF(G1255="No major surgery",0,G1255)</f>
        <v>1</v>
      </c>
      <c r="J1255" s="21" t="str" cm="1">
        <f t="array" ref="J1255">_xlfn.IFS(B1255&lt;18.5,"Under Weight",B1255&lt;=24.9,"Normal Weight",B1255&lt;=29.999,"Over Weight",B1255&gt;=30,"Obesity")</f>
        <v>Obesity</v>
      </c>
      <c r="K1255" s="7" t="str" cm="1">
        <f t="array" ref="K1255">_xlfn.IFS(C1255&lt;5.7,"Normal",C1255&lt;=6.4,"Prediabetes",C1255&gt;6.4,"Diabetes")</f>
        <v>Normal</v>
      </c>
    </row>
    <row r="1256" spans="1:11">
      <c r="A1256" s="12" t="s">
        <v>1296</v>
      </c>
      <c r="B1256" s="12">
        <v>25.74</v>
      </c>
      <c r="C1256" s="20">
        <v>6.41</v>
      </c>
      <c r="D1256" s="12" t="s">
        <v>8338</v>
      </c>
      <c r="E1256" s="12" t="s">
        <v>8337</v>
      </c>
      <c r="F1256" s="12" t="s">
        <v>8338</v>
      </c>
      <c r="G1256" s="12">
        <v>1</v>
      </c>
      <c r="H1256" s="12" t="s">
        <v>8337</v>
      </c>
      <c r="I1256" s="19">
        <f>IF(G1256="No major surgery",0,G1256)</f>
        <v>1</v>
      </c>
      <c r="J1256" s="21" t="str" cm="1">
        <f t="array" ref="J1256">_xlfn.IFS(B1256&lt;18.5,"Under Weight",B1256&lt;=24.9,"Normal Weight",B1256&lt;=29.999,"Over Weight",B1256&gt;=30,"Obesity")</f>
        <v>Over Weight</v>
      </c>
      <c r="K1256" s="7" t="str" cm="1">
        <f t="array" ref="K1256">_xlfn.IFS(C1256&lt;5.7,"Normal",C1256&lt;=6.4,"Prediabetes",C1256&gt;6.4,"Diabetes")</f>
        <v>Diabetes</v>
      </c>
    </row>
    <row r="1257" spans="1:11">
      <c r="A1257" s="12" t="s">
        <v>1297</v>
      </c>
      <c r="B1257" s="12">
        <v>36.575000000000003</v>
      </c>
      <c r="C1257" s="20">
        <v>5.57</v>
      </c>
      <c r="D1257" s="12" t="s">
        <v>8337</v>
      </c>
      <c r="E1257" s="12" t="s">
        <v>8337</v>
      </c>
      <c r="F1257" s="12" t="s">
        <v>8338</v>
      </c>
      <c r="G1257" s="12">
        <v>1</v>
      </c>
      <c r="H1257" s="12" t="s">
        <v>8337</v>
      </c>
      <c r="I1257" s="19">
        <f>IF(G1257="No major surgery",0,G1257)</f>
        <v>1</v>
      </c>
      <c r="J1257" s="21" t="str" cm="1">
        <f t="array" ref="J1257">_xlfn.IFS(B1257&lt;18.5,"Under Weight",B1257&lt;=24.9,"Normal Weight",B1257&lt;=29.999,"Over Weight",B1257&gt;=30,"Obesity")</f>
        <v>Obesity</v>
      </c>
      <c r="K1257" s="7" t="str" cm="1">
        <f t="array" ref="K1257">_xlfn.IFS(C1257&lt;5.7,"Normal",C1257&lt;=6.4,"Prediabetes",C1257&gt;6.4,"Diabetes")</f>
        <v>Normal</v>
      </c>
    </row>
    <row r="1258" spans="1:11">
      <c r="A1258" s="12" t="s">
        <v>1298</v>
      </c>
      <c r="B1258" s="12">
        <v>35.15</v>
      </c>
      <c r="C1258" s="20">
        <v>5.47</v>
      </c>
      <c r="D1258" s="12" t="s">
        <v>8337</v>
      </c>
      <c r="E1258" s="12" t="s">
        <v>8337</v>
      </c>
      <c r="F1258" s="12" t="s">
        <v>8338</v>
      </c>
      <c r="G1258" s="12">
        <v>1</v>
      </c>
      <c r="H1258" s="12" t="s">
        <v>8337</v>
      </c>
      <c r="I1258" s="19">
        <f>IF(G1258="No major surgery",0,G1258)</f>
        <v>1</v>
      </c>
      <c r="J1258" s="21" t="str" cm="1">
        <f t="array" ref="J1258">_xlfn.IFS(B1258&lt;18.5,"Under Weight",B1258&lt;=24.9,"Normal Weight",B1258&lt;=29.999,"Over Weight",B1258&gt;=30,"Obesity")</f>
        <v>Obesity</v>
      </c>
      <c r="K1258" s="7" t="str" cm="1">
        <f t="array" ref="K1258">_xlfn.IFS(C1258&lt;5.7,"Normal",C1258&lt;=6.4,"Prediabetes",C1258&gt;6.4,"Diabetes")</f>
        <v>Normal</v>
      </c>
    </row>
    <row r="1259" spans="1:11">
      <c r="A1259" s="12" t="s">
        <v>1299</v>
      </c>
      <c r="B1259" s="12">
        <v>29.06</v>
      </c>
      <c r="C1259" s="20">
        <v>6.25</v>
      </c>
      <c r="D1259" s="12" t="s">
        <v>8338</v>
      </c>
      <c r="E1259" s="12" t="s">
        <v>8337</v>
      </c>
      <c r="F1259" s="12" t="s">
        <v>8337</v>
      </c>
      <c r="G1259" s="12">
        <v>1</v>
      </c>
      <c r="H1259" s="12" t="s">
        <v>8338</v>
      </c>
      <c r="I1259" s="19">
        <f>IF(G1259="No major surgery",0,G1259)</f>
        <v>1</v>
      </c>
      <c r="J1259" s="21" t="str" cm="1">
        <f t="array" ref="J1259">_xlfn.IFS(B1259&lt;18.5,"Under Weight",B1259&lt;=24.9,"Normal Weight",B1259&lt;=29.999,"Over Weight",B1259&gt;=30,"Obesity")</f>
        <v>Over Weight</v>
      </c>
      <c r="K1259" s="7" t="str" cm="1">
        <f t="array" ref="K1259">_xlfn.IFS(C1259&lt;5.7,"Normal",C1259&lt;=6.4,"Prediabetes",C1259&gt;6.4,"Diabetes")</f>
        <v>Prediabetes</v>
      </c>
    </row>
    <row r="1260" spans="1:11">
      <c r="A1260" s="12" t="s">
        <v>1300</v>
      </c>
      <c r="B1260" s="12">
        <v>32.11</v>
      </c>
      <c r="C1260" s="20">
        <v>4.43</v>
      </c>
      <c r="D1260" s="12" t="s">
        <v>8337</v>
      </c>
      <c r="E1260" s="12" t="s">
        <v>8337</v>
      </c>
      <c r="F1260" s="12" t="s">
        <v>8338</v>
      </c>
      <c r="G1260" s="12">
        <v>1</v>
      </c>
      <c r="H1260" s="12" t="s">
        <v>8337</v>
      </c>
      <c r="I1260" s="19">
        <f>IF(G1260="No major surgery",0,G1260)</f>
        <v>1</v>
      </c>
      <c r="J1260" s="21" t="str" cm="1">
        <f t="array" ref="J1260">_xlfn.IFS(B1260&lt;18.5,"Under Weight",B1260&lt;=24.9,"Normal Weight",B1260&lt;=29.999,"Over Weight",B1260&gt;=30,"Obesity")</f>
        <v>Obesity</v>
      </c>
      <c r="K1260" s="7" t="str" cm="1">
        <f t="array" ref="K1260">_xlfn.IFS(C1260&lt;5.7,"Normal",C1260&lt;=6.4,"Prediabetes",C1260&gt;6.4,"Diabetes")</f>
        <v>Normal</v>
      </c>
    </row>
    <row r="1261" spans="1:11">
      <c r="A1261" s="12" t="s">
        <v>1301</v>
      </c>
      <c r="B1261" s="12">
        <v>30.495000000000001</v>
      </c>
      <c r="C1261" s="20">
        <v>4.95</v>
      </c>
      <c r="D1261" s="12" t="s">
        <v>8337</v>
      </c>
      <c r="E1261" s="12" t="s">
        <v>8337</v>
      </c>
      <c r="F1261" s="12" t="s">
        <v>8338</v>
      </c>
      <c r="G1261" s="12">
        <v>1</v>
      </c>
      <c r="H1261" s="12" t="s">
        <v>8337</v>
      </c>
      <c r="I1261" s="19">
        <f>IF(G1261="No major surgery",0,G1261)</f>
        <v>1</v>
      </c>
      <c r="J1261" s="21" t="str" cm="1">
        <f t="array" ref="J1261">_xlfn.IFS(B1261&lt;18.5,"Under Weight",B1261&lt;=24.9,"Normal Weight",B1261&lt;=29.999,"Over Weight",B1261&gt;=30,"Obesity")</f>
        <v>Obesity</v>
      </c>
      <c r="K1261" s="7" t="str" cm="1">
        <f t="array" ref="K1261">_xlfn.IFS(C1261&lt;5.7,"Normal",C1261&lt;=6.4,"Prediabetes",C1261&gt;6.4,"Diabetes")</f>
        <v>Normal</v>
      </c>
    </row>
    <row r="1262" spans="1:11">
      <c r="A1262" s="12" t="s">
        <v>1302</v>
      </c>
      <c r="B1262" s="12">
        <v>29.24</v>
      </c>
      <c r="C1262" s="20">
        <v>4.04</v>
      </c>
      <c r="D1262" s="12" t="s">
        <v>8337</v>
      </c>
      <c r="E1262" s="12" t="s">
        <v>8338</v>
      </c>
      <c r="F1262" s="12" t="s">
        <v>8337</v>
      </c>
      <c r="G1262" s="12">
        <v>1</v>
      </c>
      <c r="H1262" s="12" t="s">
        <v>8337</v>
      </c>
      <c r="I1262" s="19">
        <f>IF(G1262="No major surgery",0,G1262)</f>
        <v>1</v>
      </c>
      <c r="J1262" s="21" t="str" cm="1">
        <f t="array" ref="J1262">_xlfn.IFS(B1262&lt;18.5,"Under Weight",B1262&lt;=24.9,"Normal Weight",B1262&lt;=29.999,"Over Weight",B1262&gt;=30,"Obesity")</f>
        <v>Over Weight</v>
      </c>
      <c r="K1262" s="7" t="str" cm="1">
        <f t="array" ref="K1262">_xlfn.IFS(C1262&lt;5.7,"Normal",C1262&lt;=6.4,"Prediabetes",C1262&gt;6.4,"Diabetes")</f>
        <v>Normal</v>
      </c>
    </row>
    <row r="1263" spans="1:11">
      <c r="A1263" s="12" t="s">
        <v>1303</v>
      </c>
      <c r="B1263" s="12">
        <v>22.515000000000001</v>
      </c>
      <c r="C1263" s="20">
        <v>5.93</v>
      </c>
      <c r="D1263" s="12" t="s">
        <v>8337</v>
      </c>
      <c r="E1263" s="12" t="s">
        <v>8337</v>
      </c>
      <c r="F1263" s="12" t="s">
        <v>8338</v>
      </c>
      <c r="G1263" s="12">
        <v>1</v>
      </c>
      <c r="H1263" s="12" t="s">
        <v>8337</v>
      </c>
      <c r="I1263" s="19">
        <f>IF(G1263="No major surgery",0,G1263)</f>
        <v>1</v>
      </c>
      <c r="J1263" s="21" t="str" cm="1">
        <f t="array" ref="J1263">_xlfn.IFS(B1263&lt;18.5,"Under Weight",B1263&lt;=24.9,"Normal Weight",B1263&lt;=29.999,"Over Weight",B1263&gt;=30,"Obesity")</f>
        <v>Normal Weight</v>
      </c>
      <c r="K1263" s="7" t="str" cm="1">
        <f t="array" ref="K1263">_xlfn.IFS(C1263&lt;5.7,"Normal",C1263&lt;=6.4,"Prediabetes",C1263&gt;6.4,"Diabetes")</f>
        <v>Prediabetes</v>
      </c>
    </row>
    <row r="1264" spans="1:11">
      <c r="A1264" s="12" t="s">
        <v>1304</v>
      </c>
      <c r="B1264" s="12">
        <v>15.65</v>
      </c>
      <c r="C1264" s="20">
        <v>4.2300000000000004</v>
      </c>
      <c r="D1264" s="12" t="s">
        <v>8337</v>
      </c>
      <c r="E1264" s="12" t="s">
        <v>8337</v>
      </c>
      <c r="F1264" s="12" t="s">
        <v>8337</v>
      </c>
      <c r="G1264" s="12" t="s">
        <v>2387</v>
      </c>
      <c r="H1264" s="12" t="s">
        <v>8337</v>
      </c>
      <c r="I1264" s="19">
        <f>IF(G1264="No major surgery",0,G1264)</f>
        <v>0</v>
      </c>
      <c r="J1264" s="21" t="str" cm="1">
        <f t="array" ref="J1264">_xlfn.IFS(B1264&lt;18.5,"Under Weight",B1264&lt;=24.9,"Normal Weight",B1264&lt;=29.999,"Over Weight",B1264&gt;=30,"Obesity")</f>
        <v>Under Weight</v>
      </c>
      <c r="K1264" s="7" t="str" cm="1">
        <f t="array" ref="K1264">_xlfn.IFS(C1264&lt;5.7,"Normal",C1264&lt;=6.4,"Prediabetes",C1264&gt;6.4,"Diabetes")</f>
        <v>Normal</v>
      </c>
    </row>
    <row r="1265" spans="1:11">
      <c r="A1265" s="12" t="s">
        <v>1305</v>
      </c>
      <c r="B1265" s="12">
        <v>27.36</v>
      </c>
      <c r="C1265" s="20">
        <v>5.59</v>
      </c>
      <c r="D1265" s="12" t="s">
        <v>8338</v>
      </c>
      <c r="E1265" s="12" t="s">
        <v>8337</v>
      </c>
      <c r="F1265" s="12" t="s">
        <v>8337</v>
      </c>
      <c r="G1265" s="12" t="s">
        <v>2387</v>
      </c>
      <c r="H1265" s="12" t="s">
        <v>8337</v>
      </c>
      <c r="I1265" s="19">
        <f>IF(G1265="No major surgery",0,G1265)</f>
        <v>0</v>
      </c>
      <c r="J1265" s="21" t="str" cm="1">
        <f t="array" ref="J1265">_xlfn.IFS(B1265&lt;18.5,"Under Weight",B1265&lt;=24.9,"Normal Weight",B1265&lt;=29.999,"Over Weight",B1265&gt;=30,"Obesity")</f>
        <v>Over Weight</v>
      </c>
      <c r="K1265" s="7" t="str" cm="1">
        <f t="array" ref="K1265">_xlfn.IFS(C1265&lt;5.7,"Normal",C1265&lt;=6.4,"Prediabetes",C1265&gt;6.4,"Diabetes")</f>
        <v>Normal</v>
      </c>
    </row>
    <row r="1266" spans="1:11">
      <c r="A1266" s="12" t="s">
        <v>1306</v>
      </c>
      <c r="B1266" s="12">
        <v>22.3</v>
      </c>
      <c r="C1266" s="20">
        <v>4.8899999999999997</v>
      </c>
      <c r="D1266" s="12" t="s">
        <v>8338</v>
      </c>
      <c r="E1266" s="12" t="s">
        <v>8337</v>
      </c>
      <c r="F1266" s="12" t="s">
        <v>8337</v>
      </c>
      <c r="G1266" s="12" t="s">
        <v>2387</v>
      </c>
      <c r="H1266" s="12" t="s">
        <v>8337</v>
      </c>
      <c r="I1266" s="19">
        <f>IF(G1266="No major surgery",0,G1266)</f>
        <v>0</v>
      </c>
      <c r="J1266" s="21" t="str" cm="1">
        <f t="array" ref="J1266">_xlfn.IFS(B1266&lt;18.5,"Under Weight",B1266&lt;=24.9,"Normal Weight",B1266&lt;=29.999,"Over Weight",B1266&gt;=30,"Obesity")</f>
        <v>Normal Weight</v>
      </c>
      <c r="K1266" s="7" t="str" cm="1">
        <f t="array" ref="K1266">_xlfn.IFS(C1266&lt;5.7,"Normal",C1266&lt;=6.4,"Prediabetes",C1266&gt;6.4,"Diabetes")</f>
        <v>Normal</v>
      </c>
    </row>
    <row r="1267" spans="1:11">
      <c r="A1267" s="12" t="s">
        <v>1307</v>
      </c>
      <c r="B1267" s="12">
        <v>26.03</v>
      </c>
      <c r="C1267" s="20">
        <v>5.81</v>
      </c>
      <c r="D1267" s="12" t="s">
        <v>8338</v>
      </c>
      <c r="E1267" s="12" t="s">
        <v>8337</v>
      </c>
      <c r="F1267" s="12" t="s">
        <v>8337</v>
      </c>
      <c r="G1267" s="12" t="s">
        <v>2387</v>
      </c>
      <c r="H1267" s="12" t="s">
        <v>8337</v>
      </c>
      <c r="I1267" s="19">
        <f>IF(G1267="No major surgery",0,G1267)</f>
        <v>0</v>
      </c>
      <c r="J1267" s="21" t="str" cm="1">
        <f t="array" ref="J1267">_xlfn.IFS(B1267&lt;18.5,"Under Weight",B1267&lt;=24.9,"Normal Weight",B1267&lt;=29.999,"Over Weight",B1267&gt;=30,"Obesity")</f>
        <v>Over Weight</v>
      </c>
      <c r="K1267" s="7" t="str" cm="1">
        <f t="array" ref="K1267">_xlfn.IFS(C1267&lt;5.7,"Normal",C1267&lt;=6.4,"Prediabetes",C1267&gt;6.4,"Diabetes")</f>
        <v>Prediabetes</v>
      </c>
    </row>
    <row r="1268" spans="1:11">
      <c r="A1268" s="12" t="s">
        <v>1308</v>
      </c>
      <c r="B1268" s="12">
        <v>27.74</v>
      </c>
      <c r="C1268" s="20">
        <v>4.29</v>
      </c>
      <c r="D1268" s="12" t="s">
        <v>8337</v>
      </c>
      <c r="E1268" s="12" t="s">
        <v>8338</v>
      </c>
      <c r="F1268" s="12" t="s">
        <v>8337</v>
      </c>
      <c r="G1268" s="12">
        <v>1</v>
      </c>
      <c r="H1268" s="12" t="s">
        <v>8337</v>
      </c>
      <c r="I1268" s="19">
        <f>IF(G1268="No major surgery",0,G1268)</f>
        <v>1</v>
      </c>
      <c r="J1268" s="21" t="str" cm="1">
        <f t="array" ref="J1268">_xlfn.IFS(B1268&lt;18.5,"Under Weight",B1268&lt;=24.9,"Normal Weight",B1268&lt;=29.999,"Over Weight",B1268&gt;=30,"Obesity")</f>
        <v>Over Weight</v>
      </c>
      <c r="K1268" s="7" t="str" cm="1">
        <f t="array" ref="K1268">_xlfn.IFS(C1268&lt;5.7,"Normal",C1268&lt;=6.4,"Prediabetes",C1268&gt;6.4,"Diabetes")</f>
        <v>Normal</v>
      </c>
    </row>
    <row r="1269" spans="1:11">
      <c r="A1269" s="12" t="s">
        <v>1309</v>
      </c>
      <c r="B1269" s="12">
        <v>32.11</v>
      </c>
      <c r="C1269" s="20">
        <v>4.03</v>
      </c>
      <c r="D1269" s="12" t="s">
        <v>8338</v>
      </c>
      <c r="E1269" s="12" t="s">
        <v>8338</v>
      </c>
      <c r="F1269" s="12" t="s">
        <v>8337</v>
      </c>
      <c r="G1269" s="12">
        <v>2</v>
      </c>
      <c r="H1269" s="12" t="s">
        <v>8337</v>
      </c>
      <c r="I1269" s="19">
        <f>IF(G1269="No major surgery",0,G1269)</f>
        <v>2</v>
      </c>
      <c r="J1269" s="21" t="str" cm="1">
        <f t="array" ref="J1269">_xlfn.IFS(B1269&lt;18.5,"Under Weight",B1269&lt;=24.9,"Normal Weight",B1269&lt;=29.999,"Over Weight",B1269&gt;=30,"Obesity")</f>
        <v>Obesity</v>
      </c>
      <c r="K1269" s="7" t="str" cm="1">
        <f t="array" ref="K1269">_xlfn.IFS(C1269&lt;5.7,"Normal",C1269&lt;=6.4,"Prediabetes",C1269&gt;6.4,"Diabetes")</f>
        <v>Normal</v>
      </c>
    </row>
    <row r="1270" spans="1:11">
      <c r="A1270" s="12" t="s">
        <v>1310</v>
      </c>
      <c r="B1270" s="12">
        <v>35.799999999999997</v>
      </c>
      <c r="C1270" s="20">
        <v>7.32</v>
      </c>
      <c r="D1270" s="12" t="s">
        <v>8337</v>
      </c>
      <c r="E1270" s="12" t="s">
        <v>8337</v>
      </c>
      <c r="F1270" s="12" t="s">
        <v>8337</v>
      </c>
      <c r="G1270" s="12">
        <v>2</v>
      </c>
      <c r="H1270" s="12" t="s">
        <v>8338</v>
      </c>
      <c r="I1270" s="19">
        <f>IF(G1270="No major surgery",0,G1270)</f>
        <v>2</v>
      </c>
      <c r="J1270" s="21" t="str" cm="1">
        <f t="array" ref="J1270">_xlfn.IFS(B1270&lt;18.5,"Under Weight",B1270&lt;=24.9,"Normal Weight",B1270&lt;=29.999,"Over Weight",B1270&gt;=30,"Obesity")</f>
        <v>Obesity</v>
      </c>
      <c r="K1270" s="7" t="str" cm="1">
        <f t="array" ref="K1270">_xlfn.IFS(C1270&lt;5.7,"Normal",C1270&lt;=6.4,"Prediabetes",C1270&gt;6.4,"Diabetes")</f>
        <v>Diabetes</v>
      </c>
    </row>
    <row r="1271" spans="1:11">
      <c r="A1271" s="12" t="s">
        <v>1311</v>
      </c>
      <c r="B1271" s="12">
        <v>25.175000000000001</v>
      </c>
      <c r="C1271" s="20">
        <v>6.29</v>
      </c>
      <c r="D1271" s="12" t="s">
        <v>8338</v>
      </c>
      <c r="E1271" s="12" t="s">
        <v>8338</v>
      </c>
      <c r="F1271" s="12" t="s">
        <v>8337</v>
      </c>
      <c r="G1271" s="12">
        <v>2</v>
      </c>
      <c r="H1271" s="12" t="s">
        <v>8337</v>
      </c>
      <c r="I1271" s="19">
        <f>IF(G1271="No major surgery",0,G1271)</f>
        <v>2</v>
      </c>
      <c r="J1271" s="21" t="str" cm="1">
        <f t="array" ref="J1271">_xlfn.IFS(B1271&lt;18.5,"Under Weight",B1271&lt;=24.9,"Normal Weight",B1271&lt;=29.999,"Over Weight",B1271&gt;=30,"Obesity")</f>
        <v>Over Weight</v>
      </c>
      <c r="K1271" s="7" t="str" cm="1">
        <f t="array" ref="K1271">_xlfn.IFS(C1271&lt;5.7,"Normal",C1271&lt;=6.4,"Prediabetes",C1271&gt;6.4,"Diabetes")</f>
        <v>Prediabetes</v>
      </c>
    </row>
    <row r="1272" spans="1:11">
      <c r="A1272" s="12" t="s">
        <v>1312</v>
      </c>
      <c r="B1272" s="12">
        <v>39.49</v>
      </c>
      <c r="C1272" s="20">
        <v>4.4800000000000004</v>
      </c>
      <c r="D1272" s="12" t="s">
        <v>8338</v>
      </c>
      <c r="E1272" s="12" t="s">
        <v>8337</v>
      </c>
      <c r="F1272" s="12" t="s">
        <v>8337</v>
      </c>
      <c r="G1272" s="12" t="s">
        <v>2387</v>
      </c>
      <c r="H1272" s="12" t="s">
        <v>8337</v>
      </c>
      <c r="I1272" s="19">
        <f>IF(G1272="No major surgery",0,G1272)</f>
        <v>0</v>
      </c>
      <c r="J1272" s="21" t="str" cm="1">
        <f t="array" ref="J1272">_xlfn.IFS(B1272&lt;18.5,"Under Weight",B1272&lt;=24.9,"Normal Weight",B1272&lt;=29.999,"Over Weight",B1272&gt;=30,"Obesity")</f>
        <v>Obesity</v>
      </c>
      <c r="K1272" s="7" t="str" cm="1">
        <f t="array" ref="K1272">_xlfn.IFS(C1272&lt;5.7,"Normal",C1272&lt;=6.4,"Prediabetes",C1272&gt;6.4,"Diabetes")</f>
        <v>Normal</v>
      </c>
    </row>
    <row r="1273" spans="1:11">
      <c r="A1273" s="12" t="s">
        <v>1313</v>
      </c>
      <c r="B1273" s="12">
        <v>34.869999999999997</v>
      </c>
      <c r="C1273" s="20">
        <v>5.51</v>
      </c>
      <c r="D1273" s="12" t="s">
        <v>8338</v>
      </c>
      <c r="E1273" s="12" t="s">
        <v>8337</v>
      </c>
      <c r="F1273" s="12" t="s">
        <v>8337</v>
      </c>
      <c r="G1273" s="12" t="s">
        <v>2387</v>
      </c>
      <c r="H1273" s="12" t="s">
        <v>8337</v>
      </c>
      <c r="I1273" s="19">
        <f>IF(G1273="No major surgery",0,G1273)</f>
        <v>0</v>
      </c>
      <c r="J1273" s="21" t="str" cm="1">
        <f t="array" ref="J1273">_xlfn.IFS(B1273&lt;18.5,"Under Weight",B1273&lt;=24.9,"Normal Weight",B1273&lt;=29.999,"Over Weight",B1273&gt;=30,"Obesity")</f>
        <v>Obesity</v>
      </c>
      <c r="K1273" s="7" t="str" cm="1">
        <f t="array" ref="K1273">_xlfn.IFS(C1273&lt;5.7,"Normal",C1273&lt;=6.4,"Prediabetes",C1273&gt;6.4,"Diabetes")</f>
        <v>Normal</v>
      </c>
    </row>
    <row r="1274" spans="1:11">
      <c r="A1274" s="12" t="s">
        <v>1314</v>
      </c>
      <c r="B1274" s="12">
        <v>34.6</v>
      </c>
      <c r="C1274" s="20">
        <v>4.5</v>
      </c>
      <c r="D1274" s="12" t="s">
        <v>8338</v>
      </c>
      <c r="E1274" s="12" t="s">
        <v>8337</v>
      </c>
      <c r="F1274" s="12" t="s">
        <v>8337</v>
      </c>
      <c r="G1274" s="12" t="s">
        <v>2387</v>
      </c>
      <c r="H1274" s="12" t="s">
        <v>8337</v>
      </c>
      <c r="I1274" s="19">
        <f>IF(G1274="No major surgery",0,G1274)</f>
        <v>0</v>
      </c>
      <c r="J1274" s="21" t="str" cm="1">
        <f t="array" ref="J1274">_xlfn.IFS(B1274&lt;18.5,"Under Weight",B1274&lt;=24.9,"Normal Weight",B1274&lt;=29.999,"Over Weight",B1274&gt;=30,"Obesity")</f>
        <v>Obesity</v>
      </c>
      <c r="K1274" s="7" t="str" cm="1">
        <f t="array" ref="K1274">_xlfn.IFS(C1274&lt;5.7,"Normal",C1274&lt;=6.4,"Prediabetes",C1274&gt;6.4,"Diabetes")</f>
        <v>Normal</v>
      </c>
    </row>
    <row r="1275" spans="1:11">
      <c r="A1275" s="12" t="s">
        <v>1315</v>
      </c>
      <c r="B1275" s="12">
        <v>25.8</v>
      </c>
      <c r="C1275" s="20">
        <v>6.29</v>
      </c>
      <c r="D1275" s="12" t="s">
        <v>8338</v>
      </c>
      <c r="E1275" s="12" t="s">
        <v>8337</v>
      </c>
      <c r="F1275" s="12" t="s">
        <v>8337</v>
      </c>
      <c r="G1275" s="12" t="s">
        <v>2387</v>
      </c>
      <c r="H1275" s="12" t="s">
        <v>8337</v>
      </c>
      <c r="I1275" s="19">
        <f>IF(G1275="No major surgery",0,G1275)</f>
        <v>0</v>
      </c>
      <c r="J1275" s="21" t="str" cm="1">
        <f t="array" ref="J1275">_xlfn.IFS(B1275&lt;18.5,"Under Weight",B1275&lt;=24.9,"Normal Weight",B1275&lt;=29.999,"Over Weight",B1275&gt;=30,"Obesity")</f>
        <v>Over Weight</v>
      </c>
      <c r="K1275" s="7" t="str" cm="1">
        <f t="array" ref="K1275">_xlfn.IFS(C1275&lt;5.7,"Normal",C1275&lt;=6.4,"Prediabetes",C1275&gt;6.4,"Diabetes")</f>
        <v>Prediabetes</v>
      </c>
    </row>
    <row r="1276" spans="1:11">
      <c r="A1276" s="12" t="s">
        <v>1316</v>
      </c>
      <c r="B1276" s="12">
        <v>35.86</v>
      </c>
      <c r="C1276" s="20">
        <v>4.33</v>
      </c>
      <c r="D1276" s="12" t="s">
        <v>8337</v>
      </c>
      <c r="E1276" s="12" t="s">
        <v>8337</v>
      </c>
      <c r="F1276" s="12" t="s">
        <v>8337</v>
      </c>
      <c r="G1276" s="12">
        <v>1</v>
      </c>
      <c r="H1276" s="12" t="s">
        <v>8337</v>
      </c>
      <c r="I1276" s="19">
        <f>IF(G1276="No major surgery",0,G1276)</f>
        <v>1</v>
      </c>
      <c r="J1276" s="21" t="str" cm="1">
        <f t="array" ref="J1276">_xlfn.IFS(B1276&lt;18.5,"Under Weight",B1276&lt;=24.9,"Normal Weight",B1276&lt;=29.999,"Over Weight",B1276&gt;=30,"Obesity")</f>
        <v>Obesity</v>
      </c>
      <c r="K1276" s="7" t="str" cm="1">
        <f t="array" ref="K1276">_xlfn.IFS(C1276&lt;5.7,"Normal",C1276&lt;=6.4,"Prediabetes",C1276&gt;6.4,"Diabetes")</f>
        <v>Normal</v>
      </c>
    </row>
    <row r="1277" spans="1:11">
      <c r="A1277" s="12" t="s">
        <v>1317</v>
      </c>
      <c r="B1277" s="12">
        <v>40.47</v>
      </c>
      <c r="C1277" s="20">
        <v>11.15</v>
      </c>
      <c r="D1277" s="12" t="s">
        <v>8337</v>
      </c>
      <c r="E1277" s="12" t="s">
        <v>8337</v>
      </c>
      <c r="F1277" s="12" t="s">
        <v>8337</v>
      </c>
      <c r="G1277" s="12" t="s">
        <v>2387</v>
      </c>
      <c r="H1277" s="12" t="s">
        <v>8337</v>
      </c>
      <c r="I1277" s="19">
        <f>IF(G1277="No major surgery",0,G1277)</f>
        <v>0</v>
      </c>
      <c r="J1277" s="21" t="str" cm="1">
        <f t="array" ref="J1277">_xlfn.IFS(B1277&lt;18.5,"Under Weight",B1277&lt;=24.9,"Normal Weight",B1277&lt;=29.999,"Over Weight",B1277&gt;=30,"Obesity")</f>
        <v>Obesity</v>
      </c>
      <c r="K1277" s="7" t="str" cm="1">
        <f t="array" ref="K1277">_xlfn.IFS(C1277&lt;5.7,"Normal",C1277&lt;=6.4,"Prediabetes",C1277&gt;6.4,"Diabetes")</f>
        <v>Diabetes</v>
      </c>
    </row>
    <row r="1278" spans="1:11">
      <c r="A1278" s="12" t="s">
        <v>1318</v>
      </c>
      <c r="B1278" s="12">
        <v>32.01</v>
      </c>
      <c r="C1278" s="20">
        <v>6.45</v>
      </c>
      <c r="D1278" s="12" t="s">
        <v>8337</v>
      </c>
      <c r="E1278" s="12" t="s">
        <v>8337</v>
      </c>
      <c r="F1278" s="12" t="s">
        <v>8337</v>
      </c>
      <c r="G1278" s="12">
        <v>1</v>
      </c>
      <c r="H1278" s="12" t="s">
        <v>8337</v>
      </c>
      <c r="I1278" s="19">
        <f>IF(G1278="No major surgery",0,G1278)</f>
        <v>1</v>
      </c>
      <c r="J1278" s="21" t="str" cm="1">
        <f t="array" ref="J1278">_xlfn.IFS(B1278&lt;18.5,"Under Weight",B1278&lt;=24.9,"Normal Weight",B1278&lt;=29.999,"Over Weight",B1278&gt;=30,"Obesity")</f>
        <v>Obesity</v>
      </c>
      <c r="K1278" s="7" t="str" cm="1">
        <f t="array" ref="K1278">_xlfn.IFS(C1278&lt;5.7,"Normal",C1278&lt;=6.4,"Prediabetes",C1278&gt;6.4,"Diabetes")</f>
        <v>Diabetes</v>
      </c>
    </row>
    <row r="1279" spans="1:11">
      <c r="A1279" s="12" t="s">
        <v>1319</v>
      </c>
      <c r="B1279" s="12">
        <v>33</v>
      </c>
      <c r="C1279" s="20">
        <v>9.27</v>
      </c>
      <c r="D1279" s="12" t="s">
        <v>8337</v>
      </c>
      <c r="E1279" s="12" t="s">
        <v>8337</v>
      </c>
      <c r="F1279" s="12" t="s">
        <v>8337</v>
      </c>
      <c r="G1279" s="12" t="s">
        <v>2387</v>
      </c>
      <c r="H1279" s="12" t="s">
        <v>8337</v>
      </c>
      <c r="I1279" s="19">
        <f>IF(G1279="No major surgery",0,G1279)</f>
        <v>0</v>
      </c>
      <c r="J1279" s="21" t="str" cm="1">
        <f t="array" ref="J1279">_xlfn.IFS(B1279&lt;18.5,"Under Weight",B1279&lt;=24.9,"Normal Weight",B1279&lt;=29.999,"Over Weight",B1279&gt;=30,"Obesity")</f>
        <v>Obesity</v>
      </c>
      <c r="K1279" s="7" t="str" cm="1">
        <f t="array" ref="K1279">_xlfn.IFS(C1279&lt;5.7,"Normal",C1279&lt;=6.4,"Prediabetes",C1279&gt;6.4,"Diabetes")</f>
        <v>Diabetes</v>
      </c>
    </row>
    <row r="1280" spans="1:11">
      <c r="A1280" s="12" t="s">
        <v>1320</v>
      </c>
      <c r="B1280" s="12">
        <v>29.3</v>
      </c>
      <c r="C1280" s="20">
        <v>6.15</v>
      </c>
      <c r="D1280" s="12" t="s">
        <v>8337</v>
      </c>
      <c r="E1280" s="12" t="s">
        <v>8337</v>
      </c>
      <c r="F1280" s="12" t="s">
        <v>8337</v>
      </c>
      <c r="G1280" s="12">
        <v>1</v>
      </c>
      <c r="H1280" s="12" t="s">
        <v>8337</v>
      </c>
      <c r="I1280" s="19">
        <f>IF(G1280="No major surgery",0,G1280)</f>
        <v>1</v>
      </c>
      <c r="J1280" s="21" t="str" cm="1">
        <f t="array" ref="J1280">_xlfn.IFS(B1280&lt;18.5,"Under Weight",B1280&lt;=24.9,"Normal Weight",B1280&lt;=29.999,"Over Weight",B1280&gt;=30,"Obesity")</f>
        <v>Over Weight</v>
      </c>
      <c r="K1280" s="7" t="str" cm="1">
        <f t="array" ref="K1280">_xlfn.IFS(C1280&lt;5.7,"Normal",C1280&lt;=6.4,"Prediabetes",C1280&gt;6.4,"Diabetes")</f>
        <v>Prediabetes</v>
      </c>
    </row>
    <row r="1281" spans="1:11">
      <c r="A1281" s="12" t="s">
        <v>1321</v>
      </c>
      <c r="B1281" s="12">
        <v>49.8</v>
      </c>
      <c r="C1281" s="20">
        <v>4.24</v>
      </c>
      <c r="D1281" s="12" t="s">
        <v>8337</v>
      </c>
      <c r="E1281" s="12" t="s">
        <v>8337</v>
      </c>
      <c r="F1281" s="12" t="s">
        <v>8337</v>
      </c>
      <c r="G1281" s="12">
        <v>1</v>
      </c>
      <c r="H1281" s="12" t="s">
        <v>8338</v>
      </c>
      <c r="I1281" s="19">
        <f>IF(G1281="No major surgery",0,G1281)</f>
        <v>1</v>
      </c>
      <c r="J1281" s="21" t="str" cm="1">
        <f t="array" ref="J1281">_xlfn.IFS(B1281&lt;18.5,"Under Weight",B1281&lt;=24.9,"Normal Weight",B1281&lt;=29.999,"Over Weight",B1281&gt;=30,"Obesity")</f>
        <v>Obesity</v>
      </c>
      <c r="K1281" s="7" t="str" cm="1">
        <f t="array" ref="K1281">_xlfn.IFS(C1281&lt;5.7,"Normal",C1281&lt;=6.4,"Prediabetes",C1281&gt;6.4,"Diabetes")</f>
        <v>Normal</v>
      </c>
    </row>
    <row r="1282" spans="1:11">
      <c r="A1282" s="12" t="s">
        <v>1322</v>
      </c>
      <c r="B1282" s="12">
        <v>25.8</v>
      </c>
      <c r="C1282" s="20">
        <v>4.13</v>
      </c>
      <c r="D1282" s="12" t="s">
        <v>8337</v>
      </c>
      <c r="E1282" s="12" t="s">
        <v>8337</v>
      </c>
      <c r="F1282" s="12" t="s">
        <v>8337</v>
      </c>
      <c r="G1282" s="12">
        <v>1</v>
      </c>
      <c r="H1282" s="12" t="s">
        <v>8337</v>
      </c>
      <c r="I1282" s="19">
        <f>IF(G1282="No major surgery",0,G1282)</f>
        <v>1</v>
      </c>
      <c r="J1282" s="21" t="str" cm="1">
        <f t="array" ref="J1282">_xlfn.IFS(B1282&lt;18.5,"Under Weight",B1282&lt;=24.9,"Normal Weight",B1282&lt;=29.999,"Over Weight",B1282&gt;=30,"Obesity")</f>
        <v>Over Weight</v>
      </c>
      <c r="K1282" s="7" t="str" cm="1">
        <f t="array" ref="K1282">_xlfn.IFS(C1282&lt;5.7,"Normal",C1282&lt;=6.4,"Prediabetes",C1282&gt;6.4,"Diabetes")</f>
        <v>Normal</v>
      </c>
    </row>
    <row r="1283" spans="1:11">
      <c r="A1283" s="12" t="s">
        <v>1323</v>
      </c>
      <c r="B1283" s="12">
        <v>23.4</v>
      </c>
      <c r="C1283" s="20">
        <v>4.24</v>
      </c>
      <c r="D1283" s="12" t="s">
        <v>8337</v>
      </c>
      <c r="E1283" s="12" t="s">
        <v>8337</v>
      </c>
      <c r="F1283" s="12" t="s">
        <v>8337</v>
      </c>
      <c r="G1283" s="12">
        <v>1</v>
      </c>
      <c r="H1283" s="12" t="s">
        <v>8337</v>
      </c>
      <c r="I1283" s="19">
        <f>IF(G1283="No major surgery",0,G1283)</f>
        <v>1</v>
      </c>
      <c r="J1283" s="21" t="str" cm="1">
        <f t="array" ref="J1283">_xlfn.IFS(B1283&lt;18.5,"Under Weight",B1283&lt;=24.9,"Normal Weight",B1283&lt;=29.999,"Over Weight",B1283&gt;=30,"Obesity")</f>
        <v>Normal Weight</v>
      </c>
      <c r="K1283" s="7" t="str" cm="1">
        <f t="array" ref="K1283">_xlfn.IFS(C1283&lt;5.7,"Normal",C1283&lt;=6.4,"Prediabetes",C1283&gt;6.4,"Diabetes")</f>
        <v>Normal</v>
      </c>
    </row>
    <row r="1284" spans="1:11">
      <c r="A1284" s="12" t="s">
        <v>1324</v>
      </c>
      <c r="B1284" s="12">
        <v>27.93</v>
      </c>
      <c r="C1284" s="20">
        <v>9.8800000000000008</v>
      </c>
      <c r="D1284" s="12" t="s">
        <v>8337</v>
      </c>
      <c r="E1284" s="12" t="s">
        <v>8337</v>
      </c>
      <c r="F1284" s="12" t="s">
        <v>8337</v>
      </c>
      <c r="G1284" s="12" t="s">
        <v>2387</v>
      </c>
      <c r="H1284" s="12" t="s">
        <v>8337</v>
      </c>
      <c r="I1284" s="19">
        <f>IF(G1284="No major surgery",0,G1284)</f>
        <v>0</v>
      </c>
      <c r="J1284" s="21" t="str" cm="1">
        <f t="array" ref="J1284">_xlfn.IFS(B1284&lt;18.5,"Under Weight",B1284&lt;=24.9,"Normal Weight",B1284&lt;=29.999,"Over Weight",B1284&gt;=30,"Obesity")</f>
        <v>Over Weight</v>
      </c>
      <c r="K1284" s="7" t="str" cm="1">
        <f t="array" ref="K1284">_xlfn.IFS(C1284&lt;5.7,"Normal",C1284&lt;=6.4,"Prediabetes",C1284&gt;6.4,"Diabetes")</f>
        <v>Diabetes</v>
      </c>
    </row>
    <row r="1285" spans="1:11">
      <c r="A1285" s="12" t="s">
        <v>1325</v>
      </c>
      <c r="B1285" s="12">
        <v>22</v>
      </c>
      <c r="C1285" s="20">
        <v>9.5</v>
      </c>
      <c r="D1285" s="12" t="s">
        <v>8337</v>
      </c>
      <c r="E1285" s="12" t="s">
        <v>8337</v>
      </c>
      <c r="F1285" s="12" t="s">
        <v>8337</v>
      </c>
      <c r="G1285" s="12" t="s">
        <v>2387</v>
      </c>
      <c r="H1285" s="12" t="s">
        <v>8337</v>
      </c>
      <c r="I1285" s="19">
        <f>IF(G1285="No major surgery",0,G1285)</f>
        <v>0</v>
      </c>
      <c r="J1285" s="21" t="str" cm="1">
        <f t="array" ref="J1285">_xlfn.IFS(B1285&lt;18.5,"Under Weight",B1285&lt;=24.9,"Normal Weight",B1285&lt;=29.999,"Over Weight",B1285&gt;=30,"Obesity")</f>
        <v>Normal Weight</v>
      </c>
      <c r="K1285" s="7" t="str" cm="1">
        <f t="array" ref="K1285">_xlfn.IFS(C1285&lt;5.7,"Normal",C1285&lt;=6.4,"Prediabetes",C1285&gt;6.4,"Diabetes")</f>
        <v>Diabetes</v>
      </c>
    </row>
    <row r="1286" spans="1:11">
      <c r="A1286" s="12" t="s">
        <v>1326</v>
      </c>
      <c r="B1286" s="12">
        <v>36.86</v>
      </c>
      <c r="C1286" s="20">
        <v>4.97</v>
      </c>
      <c r="D1286" s="12" t="s">
        <v>8338</v>
      </c>
      <c r="E1286" s="12" t="s">
        <v>8337</v>
      </c>
      <c r="F1286" s="12" t="s">
        <v>8337</v>
      </c>
      <c r="G1286" s="12" t="s">
        <v>2387</v>
      </c>
      <c r="H1286" s="12" t="s">
        <v>8337</v>
      </c>
      <c r="I1286" s="19">
        <f>IF(G1286="No major surgery",0,G1286)</f>
        <v>0</v>
      </c>
      <c r="J1286" s="21" t="str" cm="1">
        <f t="array" ref="J1286">_xlfn.IFS(B1286&lt;18.5,"Under Weight",B1286&lt;=24.9,"Normal Weight",B1286&lt;=29.999,"Over Weight",B1286&gt;=30,"Obesity")</f>
        <v>Obesity</v>
      </c>
      <c r="K1286" s="7" t="str" cm="1">
        <f t="array" ref="K1286">_xlfn.IFS(C1286&lt;5.7,"Normal",C1286&lt;=6.4,"Prediabetes",C1286&gt;6.4,"Diabetes")</f>
        <v>Normal</v>
      </c>
    </row>
    <row r="1287" spans="1:11">
      <c r="A1287" s="12" t="s">
        <v>1327</v>
      </c>
      <c r="B1287" s="12">
        <v>31.254999999999999</v>
      </c>
      <c r="C1287" s="20">
        <v>5.49</v>
      </c>
      <c r="D1287" s="12" t="s">
        <v>8338</v>
      </c>
      <c r="E1287" s="12" t="s">
        <v>8337</v>
      </c>
      <c r="F1287" s="12" t="s">
        <v>8337</v>
      </c>
      <c r="G1287" s="12" t="s">
        <v>2387</v>
      </c>
      <c r="H1287" s="12" t="s">
        <v>8337</v>
      </c>
      <c r="I1287" s="19">
        <f>IF(G1287="No major surgery",0,G1287)</f>
        <v>0</v>
      </c>
      <c r="J1287" s="21" t="str" cm="1">
        <f t="array" ref="J1287">_xlfn.IFS(B1287&lt;18.5,"Under Weight",B1287&lt;=24.9,"Normal Weight",B1287&lt;=29.999,"Over Weight",B1287&gt;=30,"Obesity")</f>
        <v>Obesity</v>
      </c>
      <c r="K1287" s="7" t="str" cm="1">
        <f t="array" ref="K1287">_xlfn.IFS(C1287&lt;5.7,"Normal",C1287&lt;=6.4,"Prediabetes",C1287&gt;6.4,"Diabetes")</f>
        <v>Normal</v>
      </c>
    </row>
    <row r="1288" spans="1:11">
      <c r="A1288" s="12" t="s">
        <v>1328</v>
      </c>
      <c r="B1288" s="12">
        <v>23.06</v>
      </c>
      <c r="C1288" s="20">
        <v>4.47</v>
      </c>
      <c r="D1288" s="12" t="s">
        <v>8337</v>
      </c>
      <c r="E1288" s="12" t="s">
        <v>8337</v>
      </c>
      <c r="F1288" s="12" t="s">
        <v>8337</v>
      </c>
      <c r="G1288" s="12" t="s">
        <v>2387</v>
      </c>
      <c r="H1288" s="12" t="s">
        <v>8337</v>
      </c>
      <c r="I1288" s="19">
        <f>IF(G1288="No major surgery",0,G1288)</f>
        <v>0</v>
      </c>
      <c r="J1288" s="21" t="str" cm="1">
        <f t="array" ref="J1288">_xlfn.IFS(B1288&lt;18.5,"Under Weight",B1288&lt;=24.9,"Normal Weight",B1288&lt;=29.999,"Over Weight",B1288&gt;=30,"Obesity")</f>
        <v>Normal Weight</v>
      </c>
      <c r="K1288" s="7" t="str" cm="1">
        <f t="array" ref="K1288">_xlfn.IFS(C1288&lt;5.7,"Normal",C1288&lt;=6.4,"Prediabetes",C1288&gt;6.4,"Diabetes")</f>
        <v>Normal</v>
      </c>
    </row>
    <row r="1289" spans="1:11">
      <c r="A1289" s="12" t="s">
        <v>1329</v>
      </c>
      <c r="B1289" s="12">
        <v>28.975000000000001</v>
      </c>
      <c r="C1289" s="20">
        <v>4.34</v>
      </c>
      <c r="D1289" s="12" t="s">
        <v>8338</v>
      </c>
      <c r="E1289" s="12" t="s">
        <v>8337</v>
      </c>
      <c r="F1289" s="12" t="s">
        <v>8337</v>
      </c>
      <c r="G1289" s="12" t="s">
        <v>2387</v>
      </c>
      <c r="H1289" s="12" t="s">
        <v>8337</v>
      </c>
      <c r="I1289" s="19">
        <f>IF(G1289="No major surgery",0,G1289)</f>
        <v>0</v>
      </c>
      <c r="J1289" s="21" t="str" cm="1">
        <f t="array" ref="J1289">_xlfn.IFS(B1289&lt;18.5,"Under Weight",B1289&lt;=24.9,"Normal Weight",B1289&lt;=29.999,"Over Weight",B1289&gt;=30,"Obesity")</f>
        <v>Over Weight</v>
      </c>
      <c r="K1289" s="7" t="str" cm="1">
        <f t="array" ref="K1289">_xlfn.IFS(C1289&lt;5.7,"Normal",C1289&lt;=6.4,"Prediabetes",C1289&gt;6.4,"Diabetes")</f>
        <v>Normal</v>
      </c>
    </row>
    <row r="1290" spans="1:11">
      <c r="A1290" s="12" t="s">
        <v>1330</v>
      </c>
      <c r="B1290" s="12">
        <v>33.299999999999997</v>
      </c>
      <c r="C1290" s="20">
        <v>9.49</v>
      </c>
      <c r="D1290" s="12" t="s">
        <v>8337</v>
      </c>
      <c r="E1290" s="12" t="s">
        <v>8337</v>
      </c>
      <c r="F1290" s="12" t="s">
        <v>8337</v>
      </c>
      <c r="G1290" s="12" t="s">
        <v>2387</v>
      </c>
      <c r="H1290" s="12" t="s">
        <v>8337</v>
      </c>
      <c r="I1290" s="19">
        <f>IF(G1290="No major surgery",0,G1290)</f>
        <v>0</v>
      </c>
      <c r="J1290" s="21" t="str" cm="1">
        <f t="array" ref="J1290">_xlfn.IFS(B1290&lt;18.5,"Under Weight",B1290&lt;=24.9,"Normal Weight",B1290&lt;=29.999,"Over Weight",B1290&gt;=30,"Obesity")</f>
        <v>Obesity</v>
      </c>
      <c r="K1290" s="7" t="str" cm="1">
        <f t="array" ref="K1290">_xlfn.IFS(C1290&lt;5.7,"Normal",C1290&lt;=6.4,"Prediabetes",C1290&gt;6.4,"Diabetes")</f>
        <v>Diabetes</v>
      </c>
    </row>
    <row r="1291" spans="1:11">
      <c r="A1291" s="12" t="s">
        <v>1331</v>
      </c>
      <c r="B1291" s="12">
        <v>33</v>
      </c>
      <c r="C1291" s="20">
        <v>10.16</v>
      </c>
      <c r="D1291" s="12" t="s">
        <v>8337</v>
      </c>
      <c r="E1291" s="12" t="s">
        <v>8337</v>
      </c>
      <c r="F1291" s="12" t="s">
        <v>8337</v>
      </c>
      <c r="G1291" s="12" t="s">
        <v>2387</v>
      </c>
      <c r="H1291" s="12" t="s">
        <v>8337</v>
      </c>
      <c r="I1291" s="19">
        <f>IF(G1291="No major surgery",0,G1291)</f>
        <v>0</v>
      </c>
      <c r="J1291" s="21" t="str" cm="1">
        <f t="array" ref="J1291">_xlfn.IFS(B1291&lt;18.5,"Under Weight",B1291&lt;=24.9,"Normal Weight",B1291&lt;=29.999,"Over Weight",B1291&gt;=30,"Obesity")</f>
        <v>Obesity</v>
      </c>
      <c r="K1291" s="7" t="str" cm="1">
        <f t="array" ref="K1291">_xlfn.IFS(C1291&lt;5.7,"Normal",C1291&lt;=6.4,"Prediabetes",C1291&gt;6.4,"Diabetes")</f>
        <v>Diabetes</v>
      </c>
    </row>
    <row r="1292" spans="1:11">
      <c r="A1292" s="12" t="s">
        <v>1332</v>
      </c>
      <c r="B1292" s="12">
        <v>35.71</v>
      </c>
      <c r="C1292" s="20">
        <v>6.84</v>
      </c>
      <c r="D1292" s="12" t="s">
        <v>8337</v>
      </c>
      <c r="E1292" s="12" t="s">
        <v>8337</v>
      </c>
      <c r="F1292" s="12" t="s">
        <v>8337</v>
      </c>
      <c r="G1292" s="12">
        <v>2</v>
      </c>
      <c r="H1292" s="12" t="s">
        <v>8338</v>
      </c>
      <c r="I1292" s="19">
        <f>IF(G1292="No major surgery",0,G1292)</f>
        <v>2</v>
      </c>
      <c r="J1292" s="21" t="str" cm="1">
        <f t="array" ref="J1292">_xlfn.IFS(B1292&lt;18.5,"Under Weight",B1292&lt;=24.9,"Normal Weight",B1292&lt;=29.999,"Over Weight",B1292&gt;=30,"Obesity")</f>
        <v>Obesity</v>
      </c>
      <c r="K1292" s="7" t="str" cm="1">
        <f t="array" ref="K1292">_xlfn.IFS(C1292&lt;5.7,"Normal",C1292&lt;=6.4,"Prediabetes",C1292&gt;6.4,"Diabetes")</f>
        <v>Diabetes</v>
      </c>
    </row>
    <row r="1293" spans="1:11">
      <c r="A1293" s="12" t="s">
        <v>1333</v>
      </c>
      <c r="B1293" s="12">
        <v>31.46</v>
      </c>
      <c r="C1293" s="20">
        <v>11.19</v>
      </c>
      <c r="D1293" s="12" t="s">
        <v>8337</v>
      </c>
      <c r="E1293" s="12" t="s">
        <v>8337</v>
      </c>
      <c r="F1293" s="12" t="s">
        <v>8337</v>
      </c>
      <c r="G1293" s="12" t="s">
        <v>2387</v>
      </c>
      <c r="H1293" s="12" t="s">
        <v>8337</v>
      </c>
      <c r="I1293" s="19">
        <f>IF(G1293="No major surgery",0,G1293)</f>
        <v>0</v>
      </c>
      <c r="J1293" s="21" t="str" cm="1">
        <f t="array" ref="J1293">_xlfn.IFS(B1293&lt;18.5,"Under Weight",B1293&lt;=24.9,"Normal Weight",B1293&lt;=29.999,"Over Weight",B1293&gt;=30,"Obesity")</f>
        <v>Obesity</v>
      </c>
      <c r="K1293" s="7" t="str" cm="1">
        <f t="array" ref="K1293">_xlfn.IFS(C1293&lt;5.7,"Normal",C1293&lt;=6.4,"Prediabetes",C1293&gt;6.4,"Diabetes")</f>
        <v>Diabetes</v>
      </c>
    </row>
    <row r="1294" spans="1:11">
      <c r="A1294" s="12" t="s">
        <v>1334</v>
      </c>
      <c r="B1294" s="12">
        <v>29.6</v>
      </c>
      <c r="C1294" s="20">
        <v>11.03</v>
      </c>
      <c r="D1294" s="12" t="s">
        <v>8337</v>
      </c>
      <c r="E1294" s="12" t="s">
        <v>8337</v>
      </c>
      <c r="F1294" s="12" t="s">
        <v>8337</v>
      </c>
      <c r="G1294" s="12" t="s">
        <v>2387</v>
      </c>
      <c r="H1294" s="12" t="s">
        <v>8337</v>
      </c>
      <c r="I1294" s="19">
        <f>IF(G1294="No major surgery",0,G1294)</f>
        <v>0</v>
      </c>
      <c r="J1294" s="21" t="str" cm="1">
        <f t="array" ref="J1294">_xlfn.IFS(B1294&lt;18.5,"Under Weight",B1294&lt;=24.9,"Normal Weight",B1294&lt;=29.999,"Over Weight",B1294&gt;=30,"Obesity")</f>
        <v>Over Weight</v>
      </c>
      <c r="K1294" s="7" t="str" cm="1">
        <f t="array" ref="K1294">_xlfn.IFS(C1294&lt;5.7,"Normal",C1294&lt;=6.4,"Prediabetes",C1294&gt;6.4,"Diabetes")</f>
        <v>Diabetes</v>
      </c>
    </row>
    <row r="1295" spans="1:11">
      <c r="A1295" s="12" t="s">
        <v>1335</v>
      </c>
      <c r="B1295" s="12">
        <v>22.05</v>
      </c>
      <c r="C1295" s="20">
        <v>4.43</v>
      </c>
      <c r="D1295" s="12" t="s">
        <v>8338</v>
      </c>
      <c r="E1295" s="12" t="s">
        <v>8337</v>
      </c>
      <c r="F1295" s="12" t="s">
        <v>8337</v>
      </c>
      <c r="G1295" s="12" t="s">
        <v>2387</v>
      </c>
      <c r="H1295" s="12" t="s">
        <v>8337</v>
      </c>
      <c r="I1295" s="19">
        <f>IF(G1295="No major surgery",0,G1295)</f>
        <v>0</v>
      </c>
      <c r="J1295" s="21" t="str" cm="1">
        <f t="array" ref="J1295">_xlfn.IFS(B1295&lt;18.5,"Under Weight",B1295&lt;=24.9,"Normal Weight",B1295&lt;=29.999,"Over Weight",B1295&gt;=30,"Obesity")</f>
        <v>Normal Weight</v>
      </c>
      <c r="K1295" s="7" t="str" cm="1">
        <f t="array" ref="K1295">_xlfn.IFS(C1295&lt;5.7,"Normal",C1295&lt;=6.4,"Prediabetes",C1295&gt;6.4,"Diabetes")</f>
        <v>Normal</v>
      </c>
    </row>
    <row r="1296" spans="1:11">
      <c r="A1296" s="12" t="s">
        <v>1336</v>
      </c>
      <c r="B1296" s="12">
        <v>27.06</v>
      </c>
      <c r="C1296" s="20">
        <v>6.14</v>
      </c>
      <c r="D1296" s="12" t="s">
        <v>8337</v>
      </c>
      <c r="E1296" s="12" t="s">
        <v>8338</v>
      </c>
      <c r="F1296" s="12" t="s">
        <v>8337</v>
      </c>
      <c r="G1296" s="12">
        <v>1</v>
      </c>
      <c r="H1296" s="12" t="s">
        <v>8337</v>
      </c>
      <c r="I1296" s="19">
        <f>IF(G1296="No major surgery",0,G1296)</f>
        <v>1</v>
      </c>
      <c r="J1296" s="21" t="str" cm="1">
        <f t="array" ref="J1296">_xlfn.IFS(B1296&lt;18.5,"Under Weight",B1296&lt;=24.9,"Normal Weight",B1296&lt;=29.999,"Over Weight",B1296&gt;=30,"Obesity")</f>
        <v>Over Weight</v>
      </c>
      <c r="K1296" s="7" t="str" cm="1">
        <f t="array" ref="K1296">_xlfn.IFS(C1296&lt;5.7,"Normal",C1296&lt;=6.4,"Prediabetes",C1296&gt;6.4,"Diabetes")</f>
        <v>Prediabetes</v>
      </c>
    </row>
    <row r="1297" spans="1:11">
      <c r="A1297" s="12" t="s">
        <v>1337</v>
      </c>
      <c r="B1297" s="12">
        <v>20.49</v>
      </c>
      <c r="C1297" s="20">
        <v>4.87</v>
      </c>
      <c r="D1297" s="12" t="s">
        <v>8337</v>
      </c>
      <c r="E1297" s="12" t="s">
        <v>8337</v>
      </c>
      <c r="F1297" s="12" t="s">
        <v>8337</v>
      </c>
      <c r="G1297" s="12" t="s">
        <v>2387</v>
      </c>
      <c r="H1297" s="12" t="s">
        <v>8337</v>
      </c>
      <c r="I1297" s="19">
        <f>IF(G1297="No major surgery",0,G1297)</f>
        <v>0</v>
      </c>
      <c r="J1297" s="21" t="str" cm="1">
        <f t="array" ref="J1297">_xlfn.IFS(B1297&lt;18.5,"Under Weight",B1297&lt;=24.9,"Normal Weight",B1297&lt;=29.999,"Over Weight",B1297&gt;=30,"Obesity")</f>
        <v>Normal Weight</v>
      </c>
      <c r="K1297" s="7" t="str" cm="1">
        <f t="array" ref="K1297">_xlfn.IFS(C1297&lt;5.7,"Normal",C1297&lt;=6.4,"Prediabetes",C1297&gt;6.4,"Diabetes")</f>
        <v>Normal</v>
      </c>
    </row>
    <row r="1298" spans="1:11">
      <c r="A1298" s="12" t="s">
        <v>1338</v>
      </c>
      <c r="B1298" s="12">
        <v>28.4</v>
      </c>
      <c r="C1298" s="20">
        <v>4.3</v>
      </c>
      <c r="D1298" s="12" t="s">
        <v>8337</v>
      </c>
      <c r="E1298" s="12" t="s">
        <v>8337</v>
      </c>
      <c r="F1298" s="12" t="s">
        <v>8338</v>
      </c>
      <c r="G1298" s="12">
        <v>1</v>
      </c>
      <c r="H1298" s="12" t="s">
        <v>8337</v>
      </c>
      <c r="I1298" s="19">
        <f>IF(G1298="No major surgery",0,G1298)</f>
        <v>1</v>
      </c>
      <c r="J1298" s="21" t="str" cm="1">
        <f t="array" ref="J1298">_xlfn.IFS(B1298&lt;18.5,"Under Weight",B1298&lt;=24.9,"Normal Weight",B1298&lt;=29.999,"Over Weight",B1298&gt;=30,"Obesity")</f>
        <v>Over Weight</v>
      </c>
      <c r="K1298" s="7" t="str" cm="1">
        <f t="array" ref="K1298">_xlfn.IFS(C1298&lt;5.7,"Normal",C1298&lt;=6.4,"Prediabetes",C1298&gt;6.4,"Diabetes")</f>
        <v>Normal</v>
      </c>
    </row>
    <row r="1299" spans="1:11">
      <c r="A1299" s="12" t="s">
        <v>1339</v>
      </c>
      <c r="B1299" s="12">
        <v>41.91</v>
      </c>
      <c r="C1299" s="20">
        <v>6.19</v>
      </c>
      <c r="D1299" s="12" t="s">
        <v>8337</v>
      </c>
      <c r="E1299" s="12" t="s">
        <v>8337</v>
      </c>
      <c r="F1299" s="12" t="s">
        <v>8337</v>
      </c>
      <c r="G1299" s="12" t="s">
        <v>2387</v>
      </c>
      <c r="H1299" s="12" t="s">
        <v>8337</v>
      </c>
      <c r="I1299" s="19">
        <f>IF(G1299="No major surgery",0,G1299)</f>
        <v>0</v>
      </c>
      <c r="J1299" s="21" t="str" cm="1">
        <f t="array" ref="J1299">_xlfn.IFS(B1299&lt;18.5,"Under Weight",B1299&lt;=24.9,"Normal Weight",B1299&lt;=29.999,"Over Weight",B1299&gt;=30,"Obesity")</f>
        <v>Obesity</v>
      </c>
      <c r="K1299" s="7" t="str" cm="1">
        <f t="array" ref="K1299">_xlfn.IFS(C1299&lt;5.7,"Normal",C1299&lt;=6.4,"Prediabetes",C1299&gt;6.4,"Diabetes")</f>
        <v>Prediabetes</v>
      </c>
    </row>
    <row r="1300" spans="1:11">
      <c r="A1300" s="12" t="s">
        <v>1340</v>
      </c>
      <c r="B1300" s="12">
        <v>24.6</v>
      </c>
      <c r="C1300" s="20">
        <v>6.19</v>
      </c>
      <c r="D1300" s="12" t="s">
        <v>8337</v>
      </c>
      <c r="E1300" s="12" t="s">
        <v>8337</v>
      </c>
      <c r="F1300" s="12" t="s">
        <v>8338</v>
      </c>
      <c r="G1300" s="12">
        <v>1</v>
      </c>
      <c r="H1300" s="12" t="s">
        <v>8337</v>
      </c>
      <c r="I1300" s="19">
        <f>IF(G1300="No major surgery",0,G1300)</f>
        <v>1</v>
      </c>
      <c r="J1300" s="21" t="str" cm="1">
        <f t="array" ref="J1300">_xlfn.IFS(B1300&lt;18.5,"Under Weight",B1300&lt;=24.9,"Normal Weight",B1300&lt;=29.999,"Over Weight",B1300&gt;=30,"Obesity")</f>
        <v>Normal Weight</v>
      </c>
      <c r="K1300" s="7" t="str" cm="1">
        <f t="array" ref="K1300">_xlfn.IFS(C1300&lt;5.7,"Normal",C1300&lt;=6.4,"Prediabetes",C1300&gt;6.4,"Diabetes")</f>
        <v>Prediabetes</v>
      </c>
    </row>
    <row r="1301" spans="1:11">
      <c r="A1301" s="12" t="s">
        <v>1341</v>
      </c>
      <c r="B1301" s="12">
        <v>20.9</v>
      </c>
      <c r="C1301" s="20">
        <v>5.12</v>
      </c>
      <c r="D1301" s="12" t="s">
        <v>8337</v>
      </c>
      <c r="E1301" s="12" t="s">
        <v>8337</v>
      </c>
      <c r="F1301" s="12" t="s">
        <v>8338</v>
      </c>
      <c r="G1301" s="12">
        <v>1</v>
      </c>
      <c r="H1301" s="12" t="s">
        <v>8337</v>
      </c>
      <c r="I1301" s="19">
        <f>IF(G1301="No major surgery",0,G1301)</f>
        <v>1</v>
      </c>
      <c r="J1301" s="21" t="str" cm="1">
        <f t="array" ref="J1301">_xlfn.IFS(B1301&lt;18.5,"Under Weight",B1301&lt;=24.9,"Normal Weight",B1301&lt;=29.999,"Over Weight",B1301&gt;=30,"Obesity")</f>
        <v>Normal Weight</v>
      </c>
      <c r="K1301" s="7" t="str" cm="1">
        <f t="array" ref="K1301">_xlfn.IFS(C1301&lt;5.7,"Normal",C1301&lt;=6.4,"Prediabetes",C1301&gt;6.4,"Diabetes")</f>
        <v>Normal</v>
      </c>
    </row>
    <row r="1302" spans="1:11">
      <c r="A1302" s="12" t="s">
        <v>1342</v>
      </c>
      <c r="B1302" s="12">
        <v>34.4</v>
      </c>
      <c r="C1302" s="20">
        <v>4.04</v>
      </c>
      <c r="D1302" s="12" t="s">
        <v>8337</v>
      </c>
      <c r="E1302" s="12" t="s">
        <v>8337</v>
      </c>
      <c r="F1302" s="12" t="s">
        <v>8337</v>
      </c>
      <c r="G1302" s="12" t="s">
        <v>2387</v>
      </c>
      <c r="H1302" s="12" t="s">
        <v>8337</v>
      </c>
      <c r="I1302" s="19">
        <f>IF(G1302="No major surgery",0,G1302)</f>
        <v>0</v>
      </c>
      <c r="J1302" s="21" t="str" cm="1">
        <f t="array" ref="J1302">_xlfn.IFS(B1302&lt;18.5,"Under Weight",B1302&lt;=24.9,"Normal Weight",B1302&lt;=29.999,"Over Weight",B1302&gt;=30,"Obesity")</f>
        <v>Obesity</v>
      </c>
      <c r="K1302" s="7" t="str" cm="1">
        <f t="array" ref="K1302">_xlfn.IFS(C1302&lt;5.7,"Normal",C1302&lt;=6.4,"Prediabetes",C1302&gt;6.4,"Diabetes")</f>
        <v>Normal</v>
      </c>
    </row>
    <row r="1303" spans="1:11">
      <c r="A1303" s="12" t="s">
        <v>1343</v>
      </c>
      <c r="B1303" s="12">
        <v>30.8</v>
      </c>
      <c r="C1303" s="20">
        <v>5.23</v>
      </c>
      <c r="D1303" s="12" t="s">
        <v>8338</v>
      </c>
      <c r="E1303" s="12" t="s">
        <v>8337</v>
      </c>
      <c r="F1303" s="12" t="s">
        <v>8337</v>
      </c>
      <c r="G1303" s="12">
        <v>1</v>
      </c>
      <c r="H1303" s="12" t="s">
        <v>8338</v>
      </c>
      <c r="I1303" s="19">
        <f>IF(G1303="No major surgery",0,G1303)</f>
        <v>1</v>
      </c>
      <c r="J1303" s="21" t="str" cm="1">
        <f t="array" ref="J1303">_xlfn.IFS(B1303&lt;18.5,"Under Weight",B1303&lt;=24.9,"Normal Weight",B1303&lt;=29.999,"Over Weight",B1303&gt;=30,"Obesity")</f>
        <v>Obesity</v>
      </c>
      <c r="K1303" s="7" t="str" cm="1">
        <f t="array" ref="K1303">_xlfn.IFS(C1303&lt;5.7,"Normal",C1303&lt;=6.4,"Prediabetes",C1303&gt;6.4,"Diabetes")</f>
        <v>Normal</v>
      </c>
    </row>
    <row r="1304" spans="1:11">
      <c r="A1304" s="12" t="s">
        <v>1344</v>
      </c>
      <c r="B1304" s="12">
        <v>32.56</v>
      </c>
      <c r="C1304" s="20">
        <v>5.36</v>
      </c>
      <c r="D1304" s="12" t="s">
        <v>8337</v>
      </c>
      <c r="E1304" s="12" t="s">
        <v>8337</v>
      </c>
      <c r="F1304" s="12" t="s">
        <v>8337</v>
      </c>
      <c r="G1304" s="12" t="s">
        <v>2387</v>
      </c>
      <c r="H1304" s="12" t="s">
        <v>8337</v>
      </c>
      <c r="I1304" s="19">
        <f>IF(G1304="No major surgery",0,G1304)</f>
        <v>0</v>
      </c>
      <c r="J1304" s="21" t="str" cm="1">
        <f t="array" ref="J1304">_xlfn.IFS(B1304&lt;18.5,"Under Weight",B1304&lt;=24.9,"Normal Weight",B1304&lt;=29.999,"Over Weight",B1304&gt;=30,"Obesity")</f>
        <v>Obesity</v>
      </c>
      <c r="K1304" s="7" t="str" cm="1">
        <f t="array" ref="K1304">_xlfn.IFS(C1304&lt;5.7,"Normal",C1304&lt;=6.4,"Prediabetes",C1304&gt;6.4,"Diabetes")</f>
        <v>Normal</v>
      </c>
    </row>
    <row r="1305" spans="1:11">
      <c r="A1305" s="12" t="s">
        <v>1345</v>
      </c>
      <c r="B1305" s="12">
        <v>27.98</v>
      </c>
      <c r="C1305" s="20">
        <v>4.38</v>
      </c>
      <c r="D1305" s="12" t="s">
        <v>8337</v>
      </c>
      <c r="E1305" s="12" t="s">
        <v>8338</v>
      </c>
      <c r="F1305" s="12" t="s">
        <v>8337</v>
      </c>
      <c r="G1305" s="12">
        <v>1</v>
      </c>
      <c r="H1305" s="12" t="s">
        <v>8337</v>
      </c>
      <c r="I1305" s="19">
        <f>IF(G1305="No major surgery",0,G1305)</f>
        <v>1</v>
      </c>
      <c r="J1305" s="21" t="str" cm="1">
        <f t="array" ref="J1305">_xlfn.IFS(B1305&lt;18.5,"Under Weight",B1305&lt;=24.9,"Normal Weight",B1305&lt;=29.999,"Over Weight",B1305&gt;=30,"Obesity")</f>
        <v>Over Weight</v>
      </c>
      <c r="K1305" s="7" t="str" cm="1">
        <f t="array" ref="K1305">_xlfn.IFS(C1305&lt;5.7,"Normal",C1305&lt;=6.4,"Prediabetes",C1305&gt;6.4,"Diabetes")</f>
        <v>Normal</v>
      </c>
    </row>
    <row r="1306" spans="1:11">
      <c r="A1306" s="12" t="s">
        <v>1346</v>
      </c>
      <c r="B1306" s="12">
        <v>26.51</v>
      </c>
      <c r="C1306" s="20">
        <v>4.58</v>
      </c>
      <c r="D1306" s="12" t="s">
        <v>8337</v>
      </c>
      <c r="E1306" s="12" t="s">
        <v>8337</v>
      </c>
      <c r="F1306" s="12" t="s">
        <v>8337</v>
      </c>
      <c r="G1306" s="12" t="s">
        <v>2387</v>
      </c>
      <c r="H1306" s="12" t="s">
        <v>8337</v>
      </c>
      <c r="I1306" s="19">
        <f>IF(G1306="No major surgery",0,G1306)</f>
        <v>0</v>
      </c>
      <c r="J1306" s="21" t="str" cm="1">
        <f t="array" ref="J1306">_xlfn.IFS(B1306&lt;18.5,"Under Weight",B1306&lt;=24.9,"Normal Weight",B1306&lt;=29.999,"Over Weight",B1306&gt;=30,"Obesity")</f>
        <v>Over Weight</v>
      </c>
      <c r="K1306" s="7" t="str" cm="1">
        <f t="array" ref="K1306">_xlfn.IFS(C1306&lt;5.7,"Normal",C1306&lt;=6.4,"Prediabetes",C1306&gt;6.4,"Diabetes")</f>
        <v>Normal</v>
      </c>
    </row>
    <row r="1307" spans="1:11">
      <c r="A1307" s="12" t="s">
        <v>1347</v>
      </c>
      <c r="B1307" s="12">
        <v>29.734999999999999</v>
      </c>
      <c r="C1307" s="20">
        <v>11.92</v>
      </c>
      <c r="D1307" s="12" t="s">
        <v>8337</v>
      </c>
      <c r="E1307" s="12" t="s">
        <v>8337</v>
      </c>
      <c r="F1307" s="12" t="s">
        <v>8337</v>
      </c>
      <c r="G1307" s="12" t="s">
        <v>2387</v>
      </c>
      <c r="H1307" s="12" t="s">
        <v>8337</v>
      </c>
      <c r="I1307" s="19">
        <f>IF(G1307="No major surgery",0,G1307)</f>
        <v>0</v>
      </c>
      <c r="J1307" s="21" t="str" cm="1">
        <f t="array" ref="J1307">_xlfn.IFS(B1307&lt;18.5,"Under Weight",B1307&lt;=24.9,"Normal Weight",B1307&lt;=29.999,"Over Weight",B1307&gt;=30,"Obesity")</f>
        <v>Over Weight</v>
      </c>
      <c r="K1307" s="7" t="str" cm="1">
        <f t="array" ref="K1307">_xlfn.IFS(C1307&lt;5.7,"Normal",C1307&lt;=6.4,"Prediabetes",C1307&gt;6.4,"Diabetes")</f>
        <v>Diabetes</v>
      </c>
    </row>
    <row r="1308" spans="1:11">
      <c r="A1308" s="12" t="s">
        <v>1348</v>
      </c>
      <c r="B1308" s="12">
        <v>40.5</v>
      </c>
      <c r="C1308" s="20">
        <v>5.4</v>
      </c>
      <c r="D1308" s="12" t="s">
        <v>8337</v>
      </c>
      <c r="E1308" s="12" t="s">
        <v>8337</v>
      </c>
      <c r="F1308" s="12" t="s">
        <v>8338</v>
      </c>
      <c r="G1308" s="12">
        <v>1</v>
      </c>
      <c r="H1308" s="12" t="s">
        <v>8337</v>
      </c>
      <c r="I1308" s="19">
        <f>IF(G1308="No major surgery",0,G1308)</f>
        <v>1</v>
      </c>
      <c r="J1308" s="21" t="str" cm="1">
        <f t="array" ref="J1308">_xlfn.IFS(B1308&lt;18.5,"Under Weight",B1308&lt;=24.9,"Normal Weight",B1308&lt;=29.999,"Over Weight",B1308&gt;=30,"Obesity")</f>
        <v>Obesity</v>
      </c>
      <c r="K1308" s="7" t="str" cm="1">
        <f t="array" ref="K1308">_xlfn.IFS(C1308&lt;5.7,"Normal",C1308&lt;=6.4,"Prediabetes",C1308&gt;6.4,"Diabetes")</f>
        <v>Normal</v>
      </c>
    </row>
    <row r="1309" spans="1:11">
      <c r="A1309" s="12" t="s">
        <v>1349</v>
      </c>
      <c r="B1309" s="12">
        <v>25.64</v>
      </c>
      <c r="C1309" s="20">
        <v>4.76</v>
      </c>
      <c r="D1309" s="12" t="s">
        <v>8337</v>
      </c>
      <c r="E1309" s="12" t="s">
        <v>8337</v>
      </c>
      <c r="F1309" s="12" t="s">
        <v>8337</v>
      </c>
      <c r="G1309" s="12">
        <v>1</v>
      </c>
      <c r="H1309" s="12" t="s">
        <v>8337</v>
      </c>
      <c r="I1309" s="19">
        <f>IF(G1309="No major surgery",0,G1309)</f>
        <v>1</v>
      </c>
      <c r="J1309" s="21" t="str" cm="1">
        <f t="array" ref="J1309">_xlfn.IFS(B1309&lt;18.5,"Under Weight",B1309&lt;=24.9,"Normal Weight",B1309&lt;=29.999,"Over Weight",B1309&gt;=30,"Obesity")</f>
        <v>Over Weight</v>
      </c>
      <c r="K1309" s="7" t="str" cm="1">
        <f t="array" ref="K1309">_xlfn.IFS(C1309&lt;5.7,"Normal",C1309&lt;=6.4,"Prediabetes",C1309&gt;6.4,"Diabetes")</f>
        <v>Normal</v>
      </c>
    </row>
    <row r="1310" spans="1:11">
      <c r="A1310" s="12" t="s">
        <v>1350</v>
      </c>
      <c r="B1310" s="12">
        <v>32.9</v>
      </c>
      <c r="C1310" s="20">
        <v>4.78</v>
      </c>
      <c r="D1310" s="12" t="s">
        <v>8337</v>
      </c>
      <c r="E1310" s="12" t="s">
        <v>8337</v>
      </c>
      <c r="F1310" s="12" t="s">
        <v>8338</v>
      </c>
      <c r="G1310" s="12">
        <v>1</v>
      </c>
      <c r="H1310" s="12" t="s">
        <v>8337</v>
      </c>
      <c r="I1310" s="19">
        <f>IF(G1310="No major surgery",0,G1310)</f>
        <v>1</v>
      </c>
      <c r="J1310" s="21" t="str" cm="1">
        <f t="array" ref="J1310">_xlfn.IFS(B1310&lt;18.5,"Under Weight",B1310&lt;=24.9,"Normal Weight",B1310&lt;=29.999,"Over Weight",B1310&gt;=30,"Obesity")</f>
        <v>Obesity</v>
      </c>
      <c r="K1310" s="7" t="str" cm="1">
        <f t="array" ref="K1310">_xlfn.IFS(C1310&lt;5.7,"Normal",C1310&lt;=6.4,"Prediabetes",C1310&gt;6.4,"Diabetes")</f>
        <v>Normal</v>
      </c>
    </row>
    <row r="1311" spans="1:11">
      <c r="A1311" s="12" t="s">
        <v>1351</v>
      </c>
      <c r="B1311" s="12">
        <v>29.8</v>
      </c>
      <c r="C1311" s="20">
        <v>4.26</v>
      </c>
      <c r="D1311" s="12" t="s">
        <v>8337</v>
      </c>
      <c r="E1311" s="12" t="s">
        <v>8337</v>
      </c>
      <c r="F1311" s="12" t="s">
        <v>8338</v>
      </c>
      <c r="G1311" s="12">
        <v>1</v>
      </c>
      <c r="H1311" s="12" t="s">
        <v>8337</v>
      </c>
      <c r="I1311" s="19">
        <f>IF(G1311="No major surgery",0,G1311)</f>
        <v>1</v>
      </c>
      <c r="J1311" s="21" t="str" cm="1">
        <f t="array" ref="J1311">_xlfn.IFS(B1311&lt;18.5,"Under Weight",B1311&lt;=24.9,"Normal Weight",B1311&lt;=29.999,"Over Weight",B1311&gt;=30,"Obesity")</f>
        <v>Over Weight</v>
      </c>
      <c r="K1311" s="7" t="str" cm="1">
        <f t="array" ref="K1311">_xlfn.IFS(C1311&lt;5.7,"Normal",C1311&lt;=6.4,"Prediabetes",C1311&gt;6.4,"Diabetes")</f>
        <v>Normal</v>
      </c>
    </row>
    <row r="1312" spans="1:11">
      <c r="A1312" s="12" t="s">
        <v>1352</v>
      </c>
      <c r="B1312" s="12">
        <v>28.9</v>
      </c>
      <c r="C1312" s="20">
        <v>5.85</v>
      </c>
      <c r="D1312" s="12" t="s">
        <v>8337</v>
      </c>
      <c r="E1312" s="12" t="s">
        <v>8337</v>
      </c>
      <c r="F1312" s="12" t="s">
        <v>8338</v>
      </c>
      <c r="G1312" s="12">
        <v>1</v>
      </c>
      <c r="H1312" s="12" t="s">
        <v>8337</v>
      </c>
      <c r="I1312" s="19">
        <f>IF(G1312="No major surgery",0,G1312)</f>
        <v>1</v>
      </c>
      <c r="J1312" s="21" t="str" cm="1">
        <f t="array" ref="J1312">_xlfn.IFS(B1312&lt;18.5,"Under Weight",B1312&lt;=24.9,"Normal Weight",B1312&lt;=29.999,"Over Weight",B1312&gt;=30,"Obesity")</f>
        <v>Over Weight</v>
      </c>
      <c r="K1312" s="7" t="str" cm="1">
        <f t="array" ref="K1312">_xlfn.IFS(C1312&lt;5.7,"Normal",C1312&lt;=6.4,"Prediabetes",C1312&gt;6.4,"Diabetes")</f>
        <v>Prediabetes</v>
      </c>
    </row>
    <row r="1313" spans="1:11">
      <c r="A1313" s="12" t="s">
        <v>1353</v>
      </c>
      <c r="B1313" s="12">
        <v>24.7</v>
      </c>
      <c r="C1313" s="20">
        <v>5.32</v>
      </c>
      <c r="D1313" s="12" t="s">
        <v>8337</v>
      </c>
      <c r="E1313" s="12" t="s">
        <v>8337</v>
      </c>
      <c r="F1313" s="12" t="s">
        <v>8338</v>
      </c>
      <c r="G1313" s="12">
        <v>1</v>
      </c>
      <c r="H1313" s="12" t="s">
        <v>8337</v>
      </c>
      <c r="I1313" s="19">
        <f>IF(G1313="No major surgery",0,G1313)</f>
        <v>1</v>
      </c>
      <c r="J1313" s="21" t="str" cm="1">
        <f t="array" ref="J1313">_xlfn.IFS(B1313&lt;18.5,"Under Weight",B1313&lt;=24.9,"Normal Weight",B1313&lt;=29.999,"Over Weight",B1313&gt;=30,"Obesity")</f>
        <v>Normal Weight</v>
      </c>
      <c r="K1313" s="7" t="str" cm="1">
        <f t="array" ref="K1313">_xlfn.IFS(C1313&lt;5.7,"Normal",C1313&lt;=6.4,"Prediabetes",C1313&gt;6.4,"Diabetes")</f>
        <v>Normal</v>
      </c>
    </row>
    <row r="1314" spans="1:11">
      <c r="A1314" s="12" t="s">
        <v>1354</v>
      </c>
      <c r="B1314" s="12">
        <v>33.69</v>
      </c>
      <c r="C1314" s="20">
        <v>9.68</v>
      </c>
      <c r="D1314" s="12" t="s">
        <v>8337</v>
      </c>
      <c r="E1314" s="12" t="s">
        <v>8337</v>
      </c>
      <c r="F1314" s="12" t="s">
        <v>8337</v>
      </c>
      <c r="G1314" s="12" t="s">
        <v>2387</v>
      </c>
      <c r="H1314" s="12" t="s">
        <v>8338</v>
      </c>
      <c r="I1314" s="19">
        <f>IF(G1314="No major surgery",0,G1314)</f>
        <v>0</v>
      </c>
      <c r="J1314" s="21" t="str" cm="1">
        <f t="array" ref="J1314">_xlfn.IFS(B1314&lt;18.5,"Under Weight",B1314&lt;=24.9,"Normal Weight",B1314&lt;=29.999,"Over Weight",B1314&gt;=30,"Obesity")</f>
        <v>Obesity</v>
      </c>
      <c r="K1314" s="7" t="str" cm="1">
        <f t="array" ref="K1314">_xlfn.IFS(C1314&lt;5.7,"Normal",C1314&lt;=6.4,"Prediabetes",C1314&gt;6.4,"Diabetes")</f>
        <v>Diabetes</v>
      </c>
    </row>
    <row r="1315" spans="1:11">
      <c r="A1315" s="12" t="s">
        <v>1355</v>
      </c>
      <c r="B1315" s="12">
        <v>20.6</v>
      </c>
      <c r="C1315" s="20">
        <v>5.14</v>
      </c>
      <c r="D1315" s="12" t="s">
        <v>8337</v>
      </c>
      <c r="E1315" s="12" t="s">
        <v>8337</v>
      </c>
      <c r="F1315" s="12" t="s">
        <v>8338</v>
      </c>
      <c r="G1315" s="12">
        <v>1</v>
      </c>
      <c r="H1315" s="12" t="s">
        <v>8337</v>
      </c>
      <c r="I1315" s="19">
        <f>IF(G1315="No major surgery",0,G1315)</f>
        <v>1</v>
      </c>
      <c r="J1315" s="21" t="str" cm="1">
        <f t="array" ref="J1315">_xlfn.IFS(B1315&lt;18.5,"Under Weight",B1315&lt;=24.9,"Normal Weight",B1315&lt;=29.999,"Over Weight",B1315&gt;=30,"Obesity")</f>
        <v>Normal Weight</v>
      </c>
      <c r="K1315" s="7" t="str" cm="1">
        <f t="array" ref="K1315">_xlfn.IFS(C1315&lt;5.7,"Normal",C1315&lt;=6.4,"Prediabetes",C1315&gt;6.4,"Diabetes")</f>
        <v>Normal</v>
      </c>
    </row>
    <row r="1316" spans="1:11">
      <c r="A1316" s="12" t="s">
        <v>1356</v>
      </c>
      <c r="B1316" s="12">
        <v>18.600000000000001</v>
      </c>
      <c r="C1316" s="20">
        <v>5</v>
      </c>
      <c r="D1316" s="12" t="s">
        <v>8337</v>
      </c>
      <c r="E1316" s="12" t="s">
        <v>8337</v>
      </c>
      <c r="F1316" s="12" t="s">
        <v>8338</v>
      </c>
      <c r="G1316" s="12">
        <v>1</v>
      </c>
      <c r="H1316" s="12" t="s">
        <v>8337</v>
      </c>
      <c r="I1316" s="19">
        <f>IF(G1316="No major surgery",0,G1316)</f>
        <v>1</v>
      </c>
      <c r="J1316" s="21" t="str" cm="1">
        <f t="array" ref="J1316">_xlfn.IFS(B1316&lt;18.5,"Under Weight",B1316&lt;=24.9,"Normal Weight",B1316&lt;=29.999,"Over Weight",B1316&gt;=30,"Obesity")</f>
        <v>Normal Weight</v>
      </c>
      <c r="K1316" s="7" t="str" cm="1">
        <f t="array" ref="K1316">_xlfn.IFS(C1316&lt;5.7,"Normal",C1316&lt;=6.4,"Prediabetes",C1316&gt;6.4,"Diabetes")</f>
        <v>Normal</v>
      </c>
    </row>
    <row r="1317" spans="1:11">
      <c r="A1317" s="12" t="s">
        <v>1357</v>
      </c>
      <c r="B1317" s="12">
        <v>17.8</v>
      </c>
      <c r="C1317" s="20">
        <v>4.55</v>
      </c>
      <c r="D1317" s="12" t="s">
        <v>8337</v>
      </c>
      <c r="E1317" s="12" t="s">
        <v>8337</v>
      </c>
      <c r="F1317" s="12" t="s">
        <v>8338</v>
      </c>
      <c r="G1317" s="12">
        <v>1</v>
      </c>
      <c r="H1317" s="12" t="s">
        <v>8337</v>
      </c>
      <c r="I1317" s="19">
        <f>IF(G1317="No major surgery",0,G1317)</f>
        <v>1</v>
      </c>
      <c r="J1317" s="21" t="str" cm="1">
        <f t="array" ref="J1317">_xlfn.IFS(B1317&lt;18.5,"Under Weight",B1317&lt;=24.9,"Normal Weight",B1317&lt;=29.999,"Over Weight",B1317&gt;=30,"Obesity")</f>
        <v>Under Weight</v>
      </c>
      <c r="K1317" s="7" t="str" cm="1">
        <f t="array" ref="K1317">_xlfn.IFS(C1317&lt;5.7,"Normal",C1317&lt;=6.4,"Prediabetes",C1317&gt;6.4,"Diabetes")</f>
        <v>Normal</v>
      </c>
    </row>
    <row r="1318" spans="1:11">
      <c r="A1318" s="12" t="s">
        <v>1358</v>
      </c>
      <c r="B1318" s="12">
        <v>35.200000000000003</v>
      </c>
      <c r="C1318" s="20">
        <v>5.97</v>
      </c>
      <c r="D1318" s="12" t="s">
        <v>8337</v>
      </c>
      <c r="E1318" s="12" t="s">
        <v>8338</v>
      </c>
      <c r="F1318" s="12" t="s">
        <v>8337</v>
      </c>
      <c r="G1318" s="12">
        <v>1</v>
      </c>
      <c r="H1318" s="12" t="s">
        <v>8337</v>
      </c>
      <c r="I1318" s="19">
        <f>IF(G1318="No major surgery",0,G1318)</f>
        <v>1</v>
      </c>
      <c r="J1318" s="21" t="str" cm="1">
        <f t="array" ref="J1318">_xlfn.IFS(B1318&lt;18.5,"Under Weight",B1318&lt;=24.9,"Normal Weight",B1318&lt;=29.999,"Over Weight",B1318&gt;=30,"Obesity")</f>
        <v>Obesity</v>
      </c>
      <c r="K1318" s="7" t="str" cm="1">
        <f t="array" ref="K1318">_xlfn.IFS(C1318&lt;5.7,"Normal",C1318&lt;=6.4,"Prediabetes",C1318&gt;6.4,"Diabetes")</f>
        <v>Prediabetes</v>
      </c>
    </row>
    <row r="1319" spans="1:11">
      <c r="A1319" s="12" t="s">
        <v>1359</v>
      </c>
      <c r="B1319" s="12">
        <v>33.770000000000003</v>
      </c>
      <c r="C1319" s="20">
        <v>4.0199999999999996</v>
      </c>
      <c r="D1319" s="12" t="s">
        <v>8337</v>
      </c>
      <c r="E1319" s="12" t="s">
        <v>8338</v>
      </c>
      <c r="F1319" s="12" t="s">
        <v>8337</v>
      </c>
      <c r="G1319" s="12">
        <v>1</v>
      </c>
      <c r="H1319" s="12" t="s">
        <v>8337</v>
      </c>
      <c r="I1319" s="19">
        <f>IF(G1319="No major surgery",0,G1319)</f>
        <v>1</v>
      </c>
      <c r="J1319" s="21" t="str" cm="1">
        <f t="array" ref="J1319">_xlfn.IFS(B1319&lt;18.5,"Under Weight",B1319&lt;=24.9,"Normal Weight",B1319&lt;=29.999,"Over Weight",B1319&gt;=30,"Obesity")</f>
        <v>Obesity</v>
      </c>
      <c r="K1319" s="7" t="str" cm="1">
        <f t="array" ref="K1319">_xlfn.IFS(C1319&lt;5.7,"Normal",C1319&lt;=6.4,"Prediabetes",C1319&gt;6.4,"Diabetes")</f>
        <v>Normal</v>
      </c>
    </row>
    <row r="1320" spans="1:11">
      <c r="A1320" s="12" t="s">
        <v>1360</v>
      </c>
      <c r="B1320" s="12">
        <v>30.03</v>
      </c>
      <c r="C1320" s="20">
        <v>4.04</v>
      </c>
      <c r="D1320" s="12" t="s">
        <v>8337</v>
      </c>
      <c r="E1320" s="12" t="s">
        <v>8338</v>
      </c>
      <c r="F1320" s="12" t="s">
        <v>8337</v>
      </c>
      <c r="G1320" s="12">
        <v>1</v>
      </c>
      <c r="H1320" s="12" t="s">
        <v>8337</v>
      </c>
      <c r="I1320" s="19">
        <f>IF(G1320="No major surgery",0,G1320)</f>
        <v>1</v>
      </c>
      <c r="J1320" s="21" t="str" cm="1">
        <f t="array" ref="J1320">_xlfn.IFS(B1320&lt;18.5,"Under Weight",B1320&lt;=24.9,"Normal Weight",B1320&lt;=29.999,"Over Weight",B1320&gt;=30,"Obesity")</f>
        <v>Obesity</v>
      </c>
      <c r="K1320" s="7" t="str" cm="1">
        <f t="array" ref="K1320">_xlfn.IFS(C1320&lt;5.7,"Normal",C1320&lt;=6.4,"Prediabetes",C1320&gt;6.4,"Diabetes")</f>
        <v>Normal</v>
      </c>
    </row>
    <row r="1321" spans="1:11">
      <c r="A1321" s="12" t="s">
        <v>1361</v>
      </c>
      <c r="B1321" s="12">
        <v>29.37</v>
      </c>
      <c r="C1321" s="20">
        <v>5.54</v>
      </c>
      <c r="D1321" s="12" t="s">
        <v>8337</v>
      </c>
      <c r="E1321" s="12" t="s">
        <v>8338</v>
      </c>
      <c r="F1321" s="12" t="s">
        <v>8337</v>
      </c>
      <c r="G1321" s="12">
        <v>1</v>
      </c>
      <c r="H1321" s="12" t="s">
        <v>8337</v>
      </c>
      <c r="I1321" s="19">
        <f>IF(G1321="No major surgery",0,G1321)</f>
        <v>1</v>
      </c>
      <c r="J1321" s="21" t="str" cm="1">
        <f t="array" ref="J1321">_xlfn.IFS(B1321&lt;18.5,"Under Weight",B1321&lt;=24.9,"Normal Weight",B1321&lt;=29.999,"Over Weight",B1321&gt;=30,"Obesity")</f>
        <v>Over Weight</v>
      </c>
      <c r="K1321" s="7" t="str" cm="1">
        <f t="array" ref="K1321">_xlfn.IFS(C1321&lt;5.7,"Normal",C1321&lt;=6.4,"Prediabetes",C1321&gt;6.4,"Diabetes")</f>
        <v>Normal</v>
      </c>
    </row>
    <row r="1322" spans="1:11">
      <c r="A1322" s="12" t="s">
        <v>1362</v>
      </c>
      <c r="B1322" s="12">
        <v>28.5</v>
      </c>
      <c r="C1322" s="20">
        <v>4.03</v>
      </c>
      <c r="D1322" s="12" t="s">
        <v>8337</v>
      </c>
      <c r="E1322" s="12" t="s">
        <v>8338</v>
      </c>
      <c r="F1322" s="12" t="s">
        <v>8337</v>
      </c>
      <c r="G1322" s="12">
        <v>1</v>
      </c>
      <c r="H1322" s="12" t="s">
        <v>8337</v>
      </c>
      <c r="I1322" s="19">
        <f>IF(G1322="No major surgery",0,G1322)</f>
        <v>1</v>
      </c>
      <c r="J1322" s="21" t="str" cm="1">
        <f t="array" ref="J1322">_xlfn.IFS(B1322&lt;18.5,"Under Weight",B1322&lt;=24.9,"Normal Weight",B1322&lt;=29.999,"Over Weight",B1322&gt;=30,"Obesity")</f>
        <v>Over Weight</v>
      </c>
      <c r="K1322" s="7" t="str" cm="1">
        <f t="array" ref="K1322">_xlfn.IFS(C1322&lt;5.7,"Normal",C1322&lt;=6.4,"Prediabetes",C1322&gt;6.4,"Diabetes")</f>
        <v>Normal</v>
      </c>
    </row>
    <row r="1323" spans="1:11">
      <c r="A1323" s="12" t="s">
        <v>1363</v>
      </c>
      <c r="B1323" s="12">
        <v>23.32</v>
      </c>
      <c r="C1323" s="20">
        <v>5.62</v>
      </c>
      <c r="D1323" s="12" t="s">
        <v>8337</v>
      </c>
      <c r="E1323" s="12" t="s">
        <v>8338</v>
      </c>
      <c r="F1323" s="12" t="s">
        <v>8337</v>
      </c>
      <c r="G1323" s="12">
        <v>1</v>
      </c>
      <c r="H1323" s="12" t="s">
        <v>8337</v>
      </c>
      <c r="I1323" s="19">
        <f>IF(G1323="No major surgery",0,G1323)</f>
        <v>1</v>
      </c>
      <c r="J1323" s="21" t="str" cm="1">
        <f t="array" ref="J1323">_xlfn.IFS(B1323&lt;18.5,"Under Weight",B1323&lt;=24.9,"Normal Weight",B1323&lt;=29.999,"Over Weight",B1323&gt;=30,"Obesity")</f>
        <v>Normal Weight</v>
      </c>
      <c r="K1323" s="7" t="str" cm="1">
        <f t="array" ref="K1323">_xlfn.IFS(C1323&lt;5.7,"Normal",C1323&lt;=6.4,"Prediabetes",C1323&gt;6.4,"Diabetes")</f>
        <v>Normal</v>
      </c>
    </row>
    <row r="1324" spans="1:11">
      <c r="A1324" s="12" t="s">
        <v>1364</v>
      </c>
      <c r="B1324" s="12">
        <v>26.125</v>
      </c>
      <c r="C1324" s="20">
        <v>5.27</v>
      </c>
      <c r="D1324" s="12" t="s">
        <v>8337</v>
      </c>
      <c r="E1324" s="12" t="s">
        <v>8338</v>
      </c>
      <c r="F1324" s="12" t="s">
        <v>8337</v>
      </c>
      <c r="G1324" s="12">
        <v>1</v>
      </c>
      <c r="H1324" s="12" t="s">
        <v>8337</v>
      </c>
      <c r="I1324" s="19">
        <f>IF(G1324="No major surgery",0,G1324)</f>
        <v>1</v>
      </c>
      <c r="J1324" s="21" t="str" cm="1">
        <f t="array" ref="J1324">_xlfn.IFS(B1324&lt;18.5,"Under Weight",B1324&lt;=24.9,"Normal Weight",B1324&lt;=29.999,"Over Weight",B1324&gt;=30,"Obesity")</f>
        <v>Over Weight</v>
      </c>
      <c r="K1324" s="7" t="str" cm="1">
        <f t="array" ref="K1324">_xlfn.IFS(C1324&lt;5.7,"Normal",C1324&lt;=6.4,"Prediabetes",C1324&gt;6.4,"Diabetes")</f>
        <v>Normal</v>
      </c>
    </row>
    <row r="1325" spans="1:11">
      <c r="A1325" s="12" t="s">
        <v>1365</v>
      </c>
      <c r="B1325" s="12">
        <v>42.27</v>
      </c>
      <c r="C1325" s="20">
        <v>6.05</v>
      </c>
      <c r="D1325" s="12" t="s">
        <v>8338</v>
      </c>
      <c r="E1325" s="12" t="s">
        <v>8337</v>
      </c>
      <c r="F1325" s="12" t="s">
        <v>8337</v>
      </c>
      <c r="G1325" s="12">
        <v>1</v>
      </c>
      <c r="H1325" s="12" t="s">
        <v>8338</v>
      </c>
      <c r="I1325" s="19">
        <f>IF(G1325="No major surgery",0,G1325)</f>
        <v>1</v>
      </c>
      <c r="J1325" s="21" t="str" cm="1">
        <f t="array" ref="J1325">_xlfn.IFS(B1325&lt;18.5,"Under Weight",B1325&lt;=24.9,"Normal Weight",B1325&lt;=29.999,"Over Weight",B1325&gt;=30,"Obesity")</f>
        <v>Obesity</v>
      </c>
      <c r="K1325" s="7" t="str" cm="1">
        <f t="array" ref="K1325">_xlfn.IFS(C1325&lt;5.7,"Normal",C1325&lt;=6.4,"Prediabetes",C1325&gt;6.4,"Diabetes")</f>
        <v>Prediabetes</v>
      </c>
    </row>
    <row r="1326" spans="1:11">
      <c r="A1326" s="12" t="s">
        <v>1366</v>
      </c>
      <c r="B1326" s="12">
        <v>25.46</v>
      </c>
      <c r="C1326" s="20">
        <v>5.18</v>
      </c>
      <c r="D1326" s="12" t="s">
        <v>8337</v>
      </c>
      <c r="E1326" s="12" t="s">
        <v>8338</v>
      </c>
      <c r="F1326" s="12" t="s">
        <v>8337</v>
      </c>
      <c r="G1326" s="12">
        <v>1</v>
      </c>
      <c r="H1326" s="12" t="s">
        <v>8337</v>
      </c>
      <c r="I1326" s="19">
        <f>IF(G1326="No major surgery",0,G1326)</f>
        <v>1</v>
      </c>
      <c r="J1326" s="21" t="str" cm="1">
        <f t="array" ref="J1326">_xlfn.IFS(B1326&lt;18.5,"Under Weight",B1326&lt;=24.9,"Normal Weight",B1326&lt;=29.999,"Over Weight",B1326&gt;=30,"Obesity")</f>
        <v>Over Weight</v>
      </c>
      <c r="K1326" s="7" t="str" cm="1">
        <f t="array" ref="K1326">_xlfn.IFS(C1326&lt;5.7,"Normal",C1326&lt;=6.4,"Prediabetes",C1326&gt;6.4,"Diabetes")</f>
        <v>Normal</v>
      </c>
    </row>
    <row r="1327" spans="1:11">
      <c r="A1327" s="12" t="s">
        <v>1367</v>
      </c>
      <c r="B1327" s="12">
        <v>23.75</v>
      </c>
      <c r="C1327" s="20">
        <v>5.27</v>
      </c>
      <c r="D1327" s="12" t="s">
        <v>8337</v>
      </c>
      <c r="E1327" s="12" t="s">
        <v>8338</v>
      </c>
      <c r="F1327" s="12" t="s">
        <v>8337</v>
      </c>
      <c r="G1327" s="12">
        <v>1</v>
      </c>
      <c r="H1327" s="12" t="s">
        <v>8337</v>
      </c>
      <c r="I1327" s="19">
        <f>IF(G1327="No major surgery",0,G1327)</f>
        <v>1</v>
      </c>
      <c r="J1327" s="21" t="str" cm="1">
        <f t="array" ref="J1327">_xlfn.IFS(B1327&lt;18.5,"Under Weight",B1327&lt;=24.9,"Normal Weight",B1327&lt;=29.999,"Over Weight",B1327&gt;=30,"Obesity")</f>
        <v>Normal Weight</v>
      </c>
      <c r="K1327" s="7" t="str" cm="1">
        <f t="array" ref="K1327">_xlfn.IFS(C1327&lt;5.7,"Normal",C1327&lt;=6.4,"Prediabetes",C1327&gt;6.4,"Diabetes")</f>
        <v>Normal</v>
      </c>
    </row>
    <row r="1328" spans="1:11">
      <c r="A1328" s="12" t="s">
        <v>1368</v>
      </c>
      <c r="B1328" s="12">
        <v>23.085000000000001</v>
      </c>
      <c r="C1328" s="20">
        <v>5.62</v>
      </c>
      <c r="D1328" s="12" t="s">
        <v>8337</v>
      </c>
      <c r="E1328" s="12" t="s">
        <v>8338</v>
      </c>
      <c r="F1328" s="12" t="s">
        <v>8337</v>
      </c>
      <c r="G1328" s="12">
        <v>1</v>
      </c>
      <c r="H1328" s="12" t="s">
        <v>8337</v>
      </c>
      <c r="I1328" s="19">
        <f>IF(G1328="No major surgery",0,G1328)</f>
        <v>1</v>
      </c>
      <c r="J1328" s="21" t="str" cm="1">
        <f t="array" ref="J1328">_xlfn.IFS(B1328&lt;18.5,"Under Weight",B1328&lt;=24.9,"Normal Weight",B1328&lt;=29.999,"Over Weight",B1328&gt;=30,"Obesity")</f>
        <v>Normal Weight</v>
      </c>
      <c r="K1328" s="7" t="str" cm="1">
        <f t="array" ref="K1328">_xlfn.IFS(C1328&lt;5.7,"Normal",C1328&lt;=6.4,"Prediabetes",C1328&gt;6.4,"Diabetes")</f>
        <v>Normal</v>
      </c>
    </row>
    <row r="1329" spans="1:11">
      <c r="A1329" s="12" t="s">
        <v>1369</v>
      </c>
      <c r="B1329" s="12">
        <v>22.99</v>
      </c>
      <c r="C1329" s="20">
        <v>5.0599999999999996</v>
      </c>
      <c r="D1329" s="12" t="s">
        <v>8337</v>
      </c>
      <c r="E1329" s="12" t="s">
        <v>8338</v>
      </c>
      <c r="F1329" s="12" t="s">
        <v>8337</v>
      </c>
      <c r="G1329" s="12">
        <v>1</v>
      </c>
      <c r="H1329" s="12" t="s">
        <v>8337</v>
      </c>
      <c r="I1329" s="19">
        <f>IF(G1329="No major surgery",0,G1329)</f>
        <v>1</v>
      </c>
      <c r="J1329" s="21" t="str" cm="1">
        <f t="array" ref="J1329">_xlfn.IFS(B1329&lt;18.5,"Under Weight",B1329&lt;=24.9,"Normal Weight",B1329&lt;=29.999,"Over Weight",B1329&gt;=30,"Obesity")</f>
        <v>Normal Weight</v>
      </c>
      <c r="K1329" s="7" t="str" cm="1">
        <f t="array" ref="K1329">_xlfn.IFS(C1329&lt;5.7,"Normal",C1329&lt;=6.4,"Prediabetes",C1329&gt;6.4,"Diabetes")</f>
        <v>Normal</v>
      </c>
    </row>
    <row r="1330" spans="1:11">
      <c r="A1330" s="12" t="s">
        <v>1370</v>
      </c>
      <c r="B1330" s="12">
        <v>21.47</v>
      </c>
      <c r="C1330" s="20">
        <v>4.6900000000000004</v>
      </c>
      <c r="D1330" s="12" t="s">
        <v>8337</v>
      </c>
      <c r="E1330" s="12" t="s">
        <v>8338</v>
      </c>
      <c r="F1330" s="12" t="s">
        <v>8337</v>
      </c>
      <c r="G1330" s="12">
        <v>1</v>
      </c>
      <c r="H1330" s="12" t="s">
        <v>8337</v>
      </c>
      <c r="I1330" s="19">
        <f>IF(G1330="No major surgery",0,G1330)</f>
        <v>1</v>
      </c>
      <c r="J1330" s="21" t="str" cm="1">
        <f t="array" ref="J1330">_xlfn.IFS(B1330&lt;18.5,"Under Weight",B1330&lt;=24.9,"Normal Weight",B1330&lt;=29.999,"Over Weight",B1330&gt;=30,"Obesity")</f>
        <v>Normal Weight</v>
      </c>
      <c r="K1330" s="7" t="str" cm="1">
        <f t="array" ref="K1330">_xlfn.IFS(C1330&lt;5.7,"Normal",C1330&lt;=6.4,"Prediabetes",C1330&gt;6.4,"Diabetes")</f>
        <v>Normal</v>
      </c>
    </row>
    <row r="1331" spans="1:11">
      <c r="A1331" s="12" t="s">
        <v>1371</v>
      </c>
      <c r="B1331" s="12">
        <v>15.96</v>
      </c>
      <c r="C1331" s="20">
        <v>5.44</v>
      </c>
      <c r="D1331" s="12" t="s">
        <v>8337</v>
      </c>
      <c r="E1331" s="12" t="s">
        <v>8338</v>
      </c>
      <c r="F1331" s="12" t="s">
        <v>8337</v>
      </c>
      <c r="G1331" s="12">
        <v>1</v>
      </c>
      <c r="H1331" s="12" t="s">
        <v>8337</v>
      </c>
      <c r="I1331" s="19">
        <f>IF(G1331="No major surgery",0,G1331)</f>
        <v>1</v>
      </c>
      <c r="J1331" s="21" t="str" cm="1">
        <f t="array" ref="J1331">_xlfn.IFS(B1331&lt;18.5,"Under Weight",B1331&lt;=24.9,"Normal Weight",B1331&lt;=29.999,"Over Weight",B1331&gt;=30,"Obesity")</f>
        <v>Under Weight</v>
      </c>
      <c r="K1331" s="7" t="str" cm="1">
        <f t="array" ref="K1331">_xlfn.IFS(C1331&lt;5.7,"Normal",C1331&lt;=6.4,"Prediabetes",C1331&gt;6.4,"Diabetes")</f>
        <v>Normal</v>
      </c>
    </row>
    <row r="1332" spans="1:11">
      <c r="A1332" s="12" t="s">
        <v>1372</v>
      </c>
      <c r="B1332" s="12">
        <v>39.5</v>
      </c>
      <c r="C1332" s="20">
        <v>5.05</v>
      </c>
      <c r="D1332" s="12" t="s">
        <v>8337</v>
      </c>
      <c r="E1332" s="12" t="s">
        <v>8338</v>
      </c>
      <c r="F1332" s="12" t="s">
        <v>8337</v>
      </c>
      <c r="G1332" s="12">
        <v>1</v>
      </c>
      <c r="H1332" s="12" t="s">
        <v>8337</v>
      </c>
      <c r="I1332" s="19">
        <f>IF(G1332="No major surgery",0,G1332)</f>
        <v>1</v>
      </c>
      <c r="J1332" s="21" t="str" cm="1">
        <f t="array" ref="J1332">_xlfn.IFS(B1332&lt;18.5,"Under Weight",B1332&lt;=24.9,"Normal Weight",B1332&lt;=29.999,"Over Weight",B1332&gt;=30,"Obesity")</f>
        <v>Obesity</v>
      </c>
      <c r="K1332" s="7" t="str" cm="1">
        <f t="array" ref="K1332">_xlfn.IFS(C1332&lt;5.7,"Normal",C1332&lt;=6.4,"Prediabetes",C1332&gt;6.4,"Diabetes")</f>
        <v>Normal</v>
      </c>
    </row>
    <row r="1333" spans="1:11">
      <c r="A1333" s="12" t="s">
        <v>1373</v>
      </c>
      <c r="B1333" s="12">
        <v>33.770000000000003</v>
      </c>
      <c r="C1333" s="20">
        <v>6</v>
      </c>
      <c r="D1333" s="12" t="s">
        <v>8337</v>
      </c>
      <c r="E1333" s="12" t="s">
        <v>8338</v>
      </c>
      <c r="F1333" s="12" t="s">
        <v>8337</v>
      </c>
      <c r="G1333" s="12">
        <v>1</v>
      </c>
      <c r="H1333" s="12" t="s">
        <v>8337</v>
      </c>
      <c r="I1333" s="19">
        <f>IF(G1333="No major surgery",0,G1333)</f>
        <v>1</v>
      </c>
      <c r="J1333" s="21" t="str" cm="1">
        <f t="array" ref="J1333">_xlfn.IFS(B1333&lt;18.5,"Under Weight",B1333&lt;=24.9,"Normal Weight",B1333&lt;=29.999,"Over Weight",B1333&gt;=30,"Obesity")</f>
        <v>Obesity</v>
      </c>
      <c r="K1333" s="7" t="str" cm="1">
        <f t="array" ref="K1333">_xlfn.IFS(C1333&lt;5.7,"Normal",C1333&lt;=6.4,"Prediabetes",C1333&gt;6.4,"Diabetes")</f>
        <v>Prediabetes</v>
      </c>
    </row>
    <row r="1334" spans="1:11">
      <c r="A1334" s="12" t="s">
        <v>1374</v>
      </c>
      <c r="B1334" s="12">
        <v>26.84</v>
      </c>
      <c r="C1334" s="20">
        <v>5.99</v>
      </c>
      <c r="D1334" s="12" t="s">
        <v>8338</v>
      </c>
      <c r="E1334" s="12" t="s">
        <v>8338</v>
      </c>
      <c r="F1334" s="12" t="s">
        <v>8337</v>
      </c>
      <c r="G1334" s="12">
        <v>1</v>
      </c>
      <c r="H1334" s="12" t="s">
        <v>8337</v>
      </c>
      <c r="I1334" s="19">
        <f>IF(G1334="No major surgery",0,G1334)</f>
        <v>1</v>
      </c>
      <c r="J1334" s="21" t="str" cm="1">
        <f t="array" ref="J1334">_xlfn.IFS(B1334&lt;18.5,"Under Weight",B1334&lt;=24.9,"Normal Weight",B1334&lt;=29.999,"Over Weight",B1334&gt;=30,"Obesity")</f>
        <v>Over Weight</v>
      </c>
      <c r="K1334" s="7" t="str" cm="1">
        <f t="array" ref="K1334">_xlfn.IFS(C1334&lt;5.7,"Normal",C1334&lt;=6.4,"Prediabetes",C1334&gt;6.4,"Diabetes")</f>
        <v>Prediabetes</v>
      </c>
    </row>
    <row r="1335" spans="1:11">
      <c r="A1335" s="12" t="s">
        <v>1375</v>
      </c>
      <c r="B1335" s="12">
        <v>35.53</v>
      </c>
      <c r="C1335" s="20">
        <v>4.3600000000000003</v>
      </c>
      <c r="D1335" s="12" t="s">
        <v>8337</v>
      </c>
      <c r="E1335" s="12" t="s">
        <v>8337</v>
      </c>
      <c r="F1335" s="12" t="s">
        <v>8338</v>
      </c>
      <c r="G1335" s="12">
        <v>1</v>
      </c>
      <c r="H1335" s="12" t="s">
        <v>8337</v>
      </c>
      <c r="I1335" s="19">
        <f>IF(G1335="No major surgery",0,G1335)</f>
        <v>1</v>
      </c>
      <c r="J1335" s="21" t="str" cm="1">
        <f t="array" ref="J1335">_xlfn.IFS(B1335&lt;18.5,"Under Weight",B1335&lt;=24.9,"Normal Weight",B1335&lt;=29.999,"Over Weight",B1335&gt;=30,"Obesity")</f>
        <v>Obesity</v>
      </c>
      <c r="K1335" s="7" t="str" cm="1">
        <f t="array" ref="K1335">_xlfn.IFS(C1335&lt;5.7,"Normal",C1335&lt;=6.4,"Prediabetes",C1335&gt;6.4,"Diabetes")</f>
        <v>Normal</v>
      </c>
    </row>
    <row r="1336" spans="1:11">
      <c r="A1336" s="12" t="s">
        <v>1376</v>
      </c>
      <c r="B1336" s="12">
        <v>32.200000000000003</v>
      </c>
      <c r="C1336" s="20">
        <v>6.22</v>
      </c>
      <c r="D1336" s="12" t="s">
        <v>8338</v>
      </c>
      <c r="E1336" s="12" t="s">
        <v>8337</v>
      </c>
      <c r="F1336" s="12" t="s">
        <v>8337</v>
      </c>
      <c r="G1336" s="12">
        <v>2</v>
      </c>
      <c r="H1336" s="12" t="s">
        <v>8338</v>
      </c>
      <c r="I1336" s="19">
        <f>IF(G1336="No major surgery",0,G1336)</f>
        <v>2</v>
      </c>
      <c r="J1336" s="21" t="str" cm="1">
        <f t="array" ref="J1336">_xlfn.IFS(B1336&lt;18.5,"Under Weight",B1336&lt;=24.9,"Normal Weight",B1336&lt;=29.999,"Over Weight",B1336&gt;=30,"Obesity")</f>
        <v>Obesity</v>
      </c>
      <c r="K1336" s="7" t="str" cm="1">
        <f t="array" ref="K1336">_xlfn.IFS(C1336&lt;5.7,"Normal",C1336&lt;=6.4,"Prediabetes",C1336&gt;6.4,"Diabetes")</f>
        <v>Prediabetes</v>
      </c>
    </row>
    <row r="1337" spans="1:11">
      <c r="A1337" s="12" t="s">
        <v>1377</v>
      </c>
      <c r="B1337" s="12">
        <v>53.25</v>
      </c>
      <c r="C1337" s="20">
        <v>6.11</v>
      </c>
      <c r="D1337" s="12" t="s">
        <v>8338</v>
      </c>
      <c r="E1337" s="12" t="s">
        <v>8337</v>
      </c>
      <c r="F1337" s="12" t="s">
        <v>8338</v>
      </c>
      <c r="G1337" s="12">
        <v>1</v>
      </c>
      <c r="H1337" s="12" t="s">
        <v>8338</v>
      </c>
      <c r="I1337" s="19">
        <f>IF(G1337="No major surgery",0,G1337)</f>
        <v>1</v>
      </c>
      <c r="J1337" s="21" t="str" cm="1">
        <f t="array" ref="J1337">_xlfn.IFS(B1337&lt;18.5,"Under Weight",B1337&lt;=24.9,"Normal Weight",B1337&lt;=29.999,"Over Weight",B1337&gt;=30,"Obesity")</f>
        <v>Obesity</v>
      </c>
      <c r="K1337" s="7" t="str" cm="1">
        <f t="array" ref="K1337">_xlfn.IFS(C1337&lt;5.7,"Normal",C1337&lt;=6.4,"Prediabetes",C1337&gt;6.4,"Diabetes")</f>
        <v>Prediabetes</v>
      </c>
    </row>
    <row r="1338" spans="1:11">
      <c r="A1338" s="12" t="s">
        <v>1378</v>
      </c>
      <c r="B1338" s="12">
        <v>30.59</v>
      </c>
      <c r="C1338" s="20">
        <v>4.41</v>
      </c>
      <c r="D1338" s="12" t="s">
        <v>8337</v>
      </c>
      <c r="E1338" s="12" t="s">
        <v>8337</v>
      </c>
      <c r="F1338" s="12" t="s">
        <v>8338</v>
      </c>
      <c r="G1338" s="12">
        <v>1</v>
      </c>
      <c r="H1338" s="12" t="s">
        <v>8337</v>
      </c>
      <c r="I1338" s="19">
        <f>IF(G1338="No major surgery",0,G1338)</f>
        <v>1</v>
      </c>
      <c r="J1338" s="21" t="str" cm="1">
        <f t="array" ref="J1338">_xlfn.IFS(B1338&lt;18.5,"Under Weight",B1338&lt;=24.9,"Normal Weight",B1338&lt;=29.999,"Over Weight",B1338&gt;=30,"Obesity")</f>
        <v>Obesity</v>
      </c>
      <c r="K1338" s="7" t="str" cm="1">
        <f t="array" ref="K1338">_xlfn.IFS(C1338&lt;5.7,"Normal",C1338&lt;=6.4,"Prediabetes",C1338&gt;6.4,"Diabetes")</f>
        <v>Normal</v>
      </c>
    </row>
    <row r="1339" spans="1:11">
      <c r="A1339" s="12" t="s">
        <v>1379</v>
      </c>
      <c r="B1339" s="12">
        <v>30.59</v>
      </c>
      <c r="C1339" s="20">
        <v>4.17</v>
      </c>
      <c r="D1339" s="12" t="s">
        <v>8337</v>
      </c>
      <c r="E1339" s="12" t="s">
        <v>8337</v>
      </c>
      <c r="F1339" s="12" t="s">
        <v>8338</v>
      </c>
      <c r="G1339" s="12">
        <v>1</v>
      </c>
      <c r="H1339" s="12" t="s">
        <v>8337</v>
      </c>
      <c r="I1339" s="19">
        <f>IF(G1339="No major surgery",0,G1339)</f>
        <v>1</v>
      </c>
      <c r="J1339" s="21" t="str" cm="1">
        <f t="array" ref="J1339">_xlfn.IFS(B1339&lt;18.5,"Under Weight",B1339&lt;=24.9,"Normal Weight",B1339&lt;=29.999,"Over Weight",B1339&gt;=30,"Obesity")</f>
        <v>Obesity</v>
      </c>
      <c r="K1339" s="7" t="str" cm="1">
        <f t="array" ref="K1339">_xlfn.IFS(C1339&lt;5.7,"Normal",C1339&lt;=6.4,"Prediabetes",C1339&gt;6.4,"Diabetes")</f>
        <v>Normal</v>
      </c>
    </row>
    <row r="1340" spans="1:11">
      <c r="A1340" s="12" t="s">
        <v>1380</v>
      </c>
      <c r="B1340" s="12">
        <v>27.835000000000001</v>
      </c>
      <c r="C1340" s="20">
        <v>4.4400000000000004</v>
      </c>
      <c r="D1340" s="12" t="s">
        <v>8337</v>
      </c>
      <c r="E1340" s="12" t="s">
        <v>8337</v>
      </c>
      <c r="F1340" s="12" t="s">
        <v>8338</v>
      </c>
      <c r="G1340" s="12">
        <v>1</v>
      </c>
      <c r="H1340" s="12" t="s">
        <v>8337</v>
      </c>
      <c r="I1340" s="19">
        <f>IF(G1340="No major surgery",0,G1340)</f>
        <v>1</v>
      </c>
      <c r="J1340" s="21" t="str" cm="1">
        <f t="array" ref="J1340">_xlfn.IFS(B1340&lt;18.5,"Under Weight",B1340&lt;=24.9,"Normal Weight",B1340&lt;=29.999,"Over Weight",B1340&gt;=30,"Obesity")</f>
        <v>Over Weight</v>
      </c>
      <c r="K1340" s="7" t="str" cm="1">
        <f t="array" ref="K1340">_xlfn.IFS(C1340&lt;5.7,"Normal",C1340&lt;=6.4,"Prediabetes",C1340&gt;6.4,"Diabetes")</f>
        <v>Normal</v>
      </c>
    </row>
    <row r="1341" spans="1:11">
      <c r="A1341" s="12" t="s">
        <v>1381</v>
      </c>
      <c r="B1341" s="12">
        <v>40.26</v>
      </c>
      <c r="C1341" s="20">
        <v>5.52</v>
      </c>
      <c r="D1341" s="12" t="s">
        <v>8337</v>
      </c>
      <c r="E1341" s="12" t="s">
        <v>8338</v>
      </c>
      <c r="F1341" s="12" t="s">
        <v>8337</v>
      </c>
      <c r="G1341" s="12">
        <v>1</v>
      </c>
      <c r="H1341" s="12" t="s">
        <v>8337</v>
      </c>
      <c r="I1341" s="19">
        <f>IF(G1341="No major surgery",0,G1341)</f>
        <v>1</v>
      </c>
      <c r="J1341" s="21" t="str" cm="1">
        <f t="array" ref="J1341">_xlfn.IFS(B1341&lt;18.5,"Under Weight",B1341&lt;=24.9,"Normal Weight",B1341&lt;=29.999,"Over Weight",B1341&gt;=30,"Obesity")</f>
        <v>Obesity</v>
      </c>
      <c r="K1341" s="7" t="str" cm="1">
        <f t="array" ref="K1341">_xlfn.IFS(C1341&lt;5.7,"Normal",C1341&lt;=6.4,"Prediabetes",C1341&gt;6.4,"Diabetes")</f>
        <v>Normal</v>
      </c>
    </row>
    <row r="1342" spans="1:11">
      <c r="A1342" s="12" t="s">
        <v>1382</v>
      </c>
      <c r="B1342" s="12">
        <v>39.82</v>
      </c>
      <c r="C1342" s="20">
        <v>6.01</v>
      </c>
      <c r="D1342" s="12" t="s">
        <v>8337</v>
      </c>
      <c r="E1342" s="12" t="s">
        <v>8338</v>
      </c>
      <c r="F1342" s="12" t="s">
        <v>8337</v>
      </c>
      <c r="G1342" s="12">
        <v>1</v>
      </c>
      <c r="H1342" s="12" t="s">
        <v>8337</v>
      </c>
      <c r="I1342" s="19">
        <f>IF(G1342="No major surgery",0,G1342)</f>
        <v>1</v>
      </c>
      <c r="J1342" s="21" t="str" cm="1">
        <f t="array" ref="J1342">_xlfn.IFS(B1342&lt;18.5,"Under Weight",B1342&lt;=24.9,"Normal Weight",B1342&lt;=29.999,"Over Weight",B1342&gt;=30,"Obesity")</f>
        <v>Obesity</v>
      </c>
      <c r="K1342" s="7" t="str" cm="1">
        <f t="array" ref="K1342">_xlfn.IFS(C1342&lt;5.7,"Normal",C1342&lt;=6.4,"Prediabetes",C1342&gt;6.4,"Diabetes")</f>
        <v>Prediabetes</v>
      </c>
    </row>
    <row r="1343" spans="1:11">
      <c r="A1343" s="12" t="s">
        <v>1383</v>
      </c>
      <c r="B1343" s="12">
        <v>39.159999999999997</v>
      </c>
      <c r="C1343" s="20">
        <v>5.81</v>
      </c>
      <c r="D1343" s="12" t="s">
        <v>8337</v>
      </c>
      <c r="E1343" s="12" t="s">
        <v>8338</v>
      </c>
      <c r="F1343" s="12" t="s">
        <v>8337</v>
      </c>
      <c r="G1343" s="12">
        <v>1</v>
      </c>
      <c r="H1343" s="12" t="s">
        <v>8337</v>
      </c>
      <c r="I1343" s="19">
        <f>IF(G1343="No major surgery",0,G1343)</f>
        <v>1</v>
      </c>
      <c r="J1343" s="21" t="str" cm="1">
        <f t="array" ref="J1343">_xlfn.IFS(B1343&lt;18.5,"Under Weight",B1343&lt;=24.9,"Normal Weight",B1343&lt;=29.999,"Over Weight",B1343&gt;=30,"Obesity")</f>
        <v>Obesity</v>
      </c>
      <c r="K1343" s="7" t="str" cm="1">
        <f t="array" ref="K1343">_xlfn.IFS(C1343&lt;5.7,"Normal",C1343&lt;=6.4,"Prediabetes",C1343&gt;6.4,"Diabetes")</f>
        <v>Prediabetes</v>
      </c>
    </row>
    <row r="1344" spans="1:11">
      <c r="A1344" s="12" t="s">
        <v>1384</v>
      </c>
      <c r="B1344" s="12">
        <v>25.555</v>
      </c>
      <c r="C1344" s="20">
        <v>4.37</v>
      </c>
      <c r="D1344" s="12" t="s">
        <v>8337</v>
      </c>
      <c r="E1344" s="12" t="s">
        <v>8337</v>
      </c>
      <c r="F1344" s="12" t="s">
        <v>8338</v>
      </c>
      <c r="G1344" s="12">
        <v>1</v>
      </c>
      <c r="H1344" s="12" t="s">
        <v>8337</v>
      </c>
      <c r="I1344" s="19">
        <f>IF(G1344="No major surgery",0,G1344)</f>
        <v>1</v>
      </c>
      <c r="J1344" s="21" t="str" cm="1">
        <f t="array" ref="J1344">_xlfn.IFS(B1344&lt;18.5,"Under Weight",B1344&lt;=24.9,"Normal Weight",B1344&lt;=29.999,"Over Weight",B1344&gt;=30,"Obesity")</f>
        <v>Over Weight</v>
      </c>
      <c r="K1344" s="7" t="str" cm="1">
        <f t="array" ref="K1344">_xlfn.IFS(C1344&lt;5.7,"Normal",C1344&lt;=6.4,"Prediabetes",C1344&gt;6.4,"Diabetes")</f>
        <v>Normal</v>
      </c>
    </row>
    <row r="1345" spans="1:11">
      <c r="A1345" s="12" t="s">
        <v>1385</v>
      </c>
      <c r="B1345" s="12">
        <v>25.175000000000001</v>
      </c>
      <c r="C1345" s="20">
        <v>5.74</v>
      </c>
      <c r="D1345" s="12" t="s">
        <v>8337</v>
      </c>
      <c r="E1345" s="12" t="s">
        <v>8337</v>
      </c>
      <c r="F1345" s="12" t="s">
        <v>8338</v>
      </c>
      <c r="G1345" s="12">
        <v>1</v>
      </c>
      <c r="H1345" s="12" t="s">
        <v>8337</v>
      </c>
      <c r="I1345" s="19">
        <f>IF(G1345="No major surgery",0,G1345)</f>
        <v>1</v>
      </c>
      <c r="J1345" s="21" t="str" cm="1">
        <f t="array" ref="J1345">_xlfn.IFS(B1345&lt;18.5,"Under Weight",B1345&lt;=24.9,"Normal Weight",B1345&lt;=29.999,"Over Weight",B1345&gt;=30,"Obesity")</f>
        <v>Over Weight</v>
      </c>
      <c r="K1345" s="7" t="str" cm="1">
        <f t="array" ref="K1345">_xlfn.IFS(C1345&lt;5.7,"Normal",C1345&lt;=6.4,"Prediabetes",C1345&gt;6.4,"Diabetes")</f>
        <v>Prediabetes</v>
      </c>
    </row>
    <row r="1346" spans="1:11">
      <c r="A1346" s="12" t="s">
        <v>1386</v>
      </c>
      <c r="B1346" s="12">
        <v>38.28</v>
      </c>
      <c r="C1346" s="20">
        <v>5.39</v>
      </c>
      <c r="D1346" s="12" t="s">
        <v>8337</v>
      </c>
      <c r="E1346" s="12" t="s">
        <v>8338</v>
      </c>
      <c r="F1346" s="12" t="s">
        <v>8337</v>
      </c>
      <c r="G1346" s="12">
        <v>1</v>
      </c>
      <c r="H1346" s="12" t="s">
        <v>8337</v>
      </c>
      <c r="I1346" s="19">
        <f>IF(G1346="No major surgery",0,G1346)</f>
        <v>1</v>
      </c>
      <c r="J1346" s="21" t="str" cm="1">
        <f t="array" ref="J1346">_xlfn.IFS(B1346&lt;18.5,"Under Weight",B1346&lt;=24.9,"Normal Weight",B1346&lt;=29.999,"Over Weight",B1346&gt;=30,"Obesity")</f>
        <v>Obesity</v>
      </c>
      <c r="K1346" s="7" t="str" cm="1">
        <f t="array" ref="K1346">_xlfn.IFS(C1346&lt;5.7,"Normal",C1346&lt;=6.4,"Prediabetes",C1346&gt;6.4,"Diabetes")</f>
        <v>Normal</v>
      </c>
    </row>
    <row r="1347" spans="1:11">
      <c r="A1347" s="12" t="s">
        <v>1387</v>
      </c>
      <c r="B1347" s="12">
        <v>38.17</v>
      </c>
      <c r="C1347" s="20">
        <v>4.07</v>
      </c>
      <c r="D1347" s="12" t="s">
        <v>8337</v>
      </c>
      <c r="E1347" s="12" t="s">
        <v>8338</v>
      </c>
      <c r="F1347" s="12" t="s">
        <v>8337</v>
      </c>
      <c r="G1347" s="12">
        <v>1</v>
      </c>
      <c r="H1347" s="12" t="s">
        <v>8337</v>
      </c>
      <c r="I1347" s="19">
        <f>IF(G1347="No major surgery",0,G1347)</f>
        <v>1</v>
      </c>
      <c r="J1347" s="21" t="str" cm="1">
        <f t="array" ref="J1347">_xlfn.IFS(B1347&lt;18.5,"Under Weight",B1347&lt;=24.9,"Normal Weight",B1347&lt;=29.999,"Over Weight",B1347&gt;=30,"Obesity")</f>
        <v>Obesity</v>
      </c>
      <c r="K1347" s="7" t="str" cm="1">
        <f t="array" ref="K1347">_xlfn.IFS(C1347&lt;5.7,"Normal",C1347&lt;=6.4,"Prediabetes",C1347&gt;6.4,"Diabetes")</f>
        <v>Normal</v>
      </c>
    </row>
    <row r="1348" spans="1:11">
      <c r="A1348" s="12" t="s">
        <v>1388</v>
      </c>
      <c r="B1348" s="12">
        <v>26.8</v>
      </c>
      <c r="C1348" s="20">
        <v>10.93</v>
      </c>
      <c r="D1348" s="12" t="s">
        <v>8338</v>
      </c>
      <c r="E1348" s="12" t="s">
        <v>8337</v>
      </c>
      <c r="F1348" s="12" t="s">
        <v>8337</v>
      </c>
      <c r="G1348" s="12" t="s">
        <v>2387</v>
      </c>
      <c r="H1348" s="12" t="s">
        <v>8337</v>
      </c>
      <c r="I1348" s="19">
        <f>IF(G1348="No major surgery",0,G1348)</f>
        <v>0</v>
      </c>
      <c r="J1348" s="21" t="str" cm="1">
        <f t="array" ref="J1348">_xlfn.IFS(B1348&lt;18.5,"Under Weight",B1348&lt;=24.9,"Normal Weight",B1348&lt;=29.999,"Over Weight",B1348&gt;=30,"Obesity")</f>
        <v>Over Weight</v>
      </c>
      <c r="K1348" s="7" t="str" cm="1">
        <f t="array" ref="K1348">_xlfn.IFS(C1348&lt;5.7,"Normal",C1348&lt;=6.4,"Prediabetes",C1348&gt;6.4,"Diabetes")</f>
        <v>Diabetes</v>
      </c>
    </row>
    <row r="1349" spans="1:11">
      <c r="A1349" s="12" t="s">
        <v>1389</v>
      </c>
      <c r="B1349" s="12">
        <v>36.85</v>
      </c>
      <c r="C1349" s="20">
        <v>5.49</v>
      </c>
      <c r="D1349" s="12" t="s">
        <v>8337</v>
      </c>
      <c r="E1349" s="12" t="s">
        <v>8338</v>
      </c>
      <c r="F1349" s="12" t="s">
        <v>8337</v>
      </c>
      <c r="G1349" s="12">
        <v>1</v>
      </c>
      <c r="H1349" s="12" t="s">
        <v>8337</v>
      </c>
      <c r="I1349" s="19">
        <f>IF(G1349="No major surgery",0,G1349)</f>
        <v>1</v>
      </c>
      <c r="J1349" s="21" t="str" cm="1">
        <f t="array" ref="J1349">_xlfn.IFS(B1349&lt;18.5,"Under Weight",B1349&lt;=24.9,"Normal Weight",B1349&lt;=29.999,"Over Weight",B1349&gt;=30,"Obesity")</f>
        <v>Obesity</v>
      </c>
      <c r="K1349" s="7" t="str" cm="1">
        <f t="array" ref="K1349">_xlfn.IFS(C1349&lt;5.7,"Normal",C1349&lt;=6.4,"Prediabetes",C1349&gt;6.4,"Diabetes")</f>
        <v>Normal</v>
      </c>
    </row>
    <row r="1350" spans="1:11">
      <c r="A1350" s="12" t="s">
        <v>1390</v>
      </c>
      <c r="B1350" s="12">
        <v>22.61</v>
      </c>
      <c r="C1350" s="20">
        <v>5.68</v>
      </c>
      <c r="D1350" s="12" t="s">
        <v>8337</v>
      </c>
      <c r="E1350" s="12" t="s">
        <v>8337</v>
      </c>
      <c r="F1350" s="12" t="s">
        <v>8338</v>
      </c>
      <c r="G1350" s="12">
        <v>1</v>
      </c>
      <c r="H1350" s="12" t="s">
        <v>8337</v>
      </c>
      <c r="I1350" s="19">
        <f>IF(G1350="No major surgery",0,G1350)</f>
        <v>1</v>
      </c>
      <c r="J1350" s="21" t="str" cm="1">
        <f t="array" ref="J1350">_xlfn.IFS(B1350&lt;18.5,"Under Weight",B1350&lt;=24.9,"Normal Weight",B1350&lt;=29.999,"Over Weight",B1350&gt;=30,"Obesity")</f>
        <v>Normal Weight</v>
      </c>
      <c r="K1350" s="7" t="str" cm="1">
        <f t="array" ref="K1350">_xlfn.IFS(C1350&lt;5.7,"Normal",C1350&lt;=6.4,"Prediabetes",C1350&gt;6.4,"Diabetes")</f>
        <v>Normal</v>
      </c>
    </row>
    <row r="1351" spans="1:11">
      <c r="A1351" s="12" t="s">
        <v>1391</v>
      </c>
      <c r="B1351" s="12">
        <v>21.754999999999999</v>
      </c>
      <c r="C1351" s="20">
        <v>6.09</v>
      </c>
      <c r="D1351" s="12" t="s">
        <v>8337</v>
      </c>
      <c r="E1351" s="12" t="s">
        <v>8337</v>
      </c>
      <c r="F1351" s="12" t="s">
        <v>8338</v>
      </c>
      <c r="G1351" s="12">
        <v>1</v>
      </c>
      <c r="H1351" s="12" t="s">
        <v>8337</v>
      </c>
      <c r="I1351" s="19">
        <f>IF(G1351="No major surgery",0,G1351)</f>
        <v>1</v>
      </c>
      <c r="J1351" s="21" t="str" cm="1">
        <f t="array" ref="J1351">_xlfn.IFS(B1351&lt;18.5,"Under Weight",B1351&lt;=24.9,"Normal Weight",B1351&lt;=29.999,"Over Weight",B1351&gt;=30,"Obesity")</f>
        <v>Normal Weight</v>
      </c>
      <c r="K1351" s="7" t="str" cm="1">
        <f t="array" ref="K1351">_xlfn.IFS(C1351&lt;5.7,"Normal",C1351&lt;=6.4,"Prediabetes",C1351&gt;6.4,"Diabetes")</f>
        <v>Prediabetes</v>
      </c>
    </row>
    <row r="1352" spans="1:11">
      <c r="A1352" s="12" t="s">
        <v>1392</v>
      </c>
      <c r="B1352" s="12">
        <v>20.425000000000001</v>
      </c>
      <c r="C1352" s="20">
        <v>5.53</v>
      </c>
      <c r="D1352" s="12" t="s">
        <v>8337</v>
      </c>
      <c r="E1352" s="12" t="s">
        <v>8337</v>
      </c>
      <c r="F1352" s="12" t="s">
        <v>8338</v>
      </c>
      <c r="G1352" s="12">
        <v>1</v>
      </c>
      <c r="H1352" s="12" t="s">
        <v>8337</v>
      </c>
      <c r="I1352" s="19">
        <f>IF(G1352="No major surgery",0,G1352)</f>
        <v>1</v>
      </c>
      <c r="J1352" s="21" t="str" cm="1">
        <f t="array" ref="J1352">_xlfn.IFS(B1352&lt;18.5,"Under Weight",B1352&lt;=24.9,"Normal Weight",B1352&lt;=29.999,"Over Weight",B1352&gt;=30,"Obesity")</f>
        <v>Normal Weight</v>
      </c>
      <c r="K1352" s="7" t="str" cm="1">
        <f t="array" ref="K1352">_xlfn.IFS(C1352&lt;5.7,"Normal",C1352&lt;=6.4,"Prediabetes",C1352&gt;6.4,"Diabetes")</f>
        <v>Normal</v>
      </c>
    </row>
    <row r="1353" spans="1:11">
      <c r="A1353" s="12" t="s">
        <v>1393</v>
      </c>
      <c r="B1353" s="12">
        <v>31.35</v>
      </c>
      <c r="C1353" s="20">
        <v>4.28</v>
      </c>
      <c r="D1353" s="12" t="s">
        <v>8337</v>
      </c>
      <c r="E1353" s="12" t="s">
        <v>8338</v>
      </c>
      <c r="F1353" s="12" t="s">
        <v>8337</v>
      </c>
      <c r="G1353" s="12">
        <v>1</v>
      </c>
      <c r="H1353" s="12" t="s">
        <v>8337</v>
      </c>
      <c r="I1353" s="19">
        <f>IF(G1353="No major surgery",0,G1353)</f>
        <v>1</v>
      </c>
      <c r="J1353" s="21" t="str" cm="1">
        <f t="array" ref="J1353">_xlfn.IFS(B1353&lt;18.5,"Under Weight",B1353&lt;=24.9,"Normal Weight",B1353&lt;=29.999,"Over Weight",B1353&gt;=30,"Obesity")</f>
        <v>Obesity</v>
      </c>
      <c r="K1353" s="7" t="str" cm="1">
        <f t="array" ref="K1353">_xlfn.IFS(C1353&lt;5.7,"Normal",C1353&lt;=6.4,"Prediabetes",C1353&gt;6.4,"Diabetes")</f>
        <v>Normal</v>
      </c>
    </row>
    <row r="1354" spans="1:11">
      <c r="A1354" s="12" t="s">
        <v>1394</v>
      </c>
      <c r="B1354" s="12">
        <v>31.13</v>
      </c>
      <c r="C1354" s="20">
        <v>6.01</v>
      </c>
      <c r="D1354" s="12" t="s">
        <v>8337</v>
      </c>
      <c r="E1354" s="12" t="s">
        <v>8338</v>
      </c>
      <c r="F1354" s="12" t="s">
        <v>8337</v>
      </c>
      <c r="G1354" s="12">
        <v>1</v>
      </c>
      <c r="H1354" s="12" t="s">
        <v>8337</v>
      </c>
      <c r="I1354" s="19">
        <f>IF(G1354="No major surgery",0,G1354)</f>
        <v>1</v>
      </c>
      <c r="J1354" s="21" t="str" cm="1">
        <f t="array" ref="J1354">_xlfn.IFS(B1354&lt;18.5,"Under Weight",B1354&lt;=24.9,"Normal Weight",B1354&lt;=29.999,"Over Weight",B1354&gt;=30,"Obesity")</f>
        <v>Obesity</v>
      </c>
      <c r="K1354" s="7" t="str" cm="1">
        <f t="array" ref="K1354">_xlfn.IFS(C1354&lt;5.7,"Normal",C1354&lt;=6.4,"Prediabetes",C1354&gt;6.4,"Diabetes")</f>
        <v>Prediabetes</v>
      </c>
    </row>
    <row r="1355" spans="1:11">
      <c r="A1355" s="12" t="s">
        <v>1395</v>
      </c>
      <c r="B1355" s="12">
        <v>17.48</v>
      </c>
      <c r="C1355" s="20">
        <v>4.59</v>
      </c>
      <c r="D1355" s="12" t="s">
        <v>8337</v>
      </c>
      <c r="E1355" s="12" t="s">
        <v>8337</v>
      </c>
      <c r="F1355" s="12" t="s">
        <v>8338</v>
      </c>
      <c r="G1355" s="12">
        <v>1</v>
      </c>
      <c r="H1355" s="12" t="s">
        <v>8337</v>
      </c>
      <c r="I1355" s="19">
        <f>IF(G1355="No major surgery",0,G1355)</f>
        <v>1</v>
      </c>
      <c r="J1355" s="21" t="str" cm="1">
        <f t="array" ref="J1355">_xlfn.IFS(B1355&lt;18.5,"Under Weight",B1355&lt;=24.9,"Normal Weight",B1355&lt;=29.999,"Over Weight",B1355&gt;=30,"Obesity")</f>
        <v>Under Weight</v>
      </c>
      <c r="K1355" s="7" t="str" cm="1">
        <f t="array" ref="K1355">_xlfn.IFS(C1355&lt;5.7,"Normal",C1355&lt;=6.4,"Prediabetes",C1355&gt;6.4,"Diabetes")</f>
        <v>Normal</v>
      </c>
    </row>
    <row r="1356" spans="1:11">
      <c r="A1356" s="12" t="s">
        <v>1396</v>
      </c>
      <c r="B1356" s="12">
        <v>22.57</v>
      </c>
      <c r="C1356" s="20">
        <v>5.8</v>
      </c>
      <c r="D1356" s="12" t="s">
        <v>8338</v>
      </c>
      <c r="E1356" s="12" t="s">
        <v>8337</v>
      </c>
      <c r="F1356" s="12" t="s">
        <v>8337</v>
      </c>
      <c r="G1356" s="12">
        <v>1</v>
      </c>
      <c r="H1356" s="12" t="s">
        <v>8337</v>
      </c>
      <c r="I1356" s="19">
        <f>IF(G1356="No major surgery",0,G1356)</f>
        <v>1</v>
      </c>
      <c r="J1356" s="21" t="str" cm="1">
        <f t="array" ref="J1356">_xlfn.IFS(B1356&lt;18.5,"Under Weight",B1356&lt;=24.9,"Normal Weight",B1356&lt;=29.999,"Over Weight",B1356&gt;=30,"Obesity")</f>
        <v>Normal Weight</v>
      </c>
      <c r="K1356" s="7" t="str" cm="1">
        <f t="array" ref="K1356">_xlfn.IFS(C1356&lt;5.7,"Normal",C1356&lt;=6.4,"Prediabetes",C1356&gt;6.4,"Diabetes")</f>
        <v>Prediabetes</v>
      </c>
    </row>
    <row r="1357" spans="1:11">
      <c r="A1357" s="12" t="s">
        <v>1397</v>
      </c>
      <c r="B1357" s="12">
        <v>26.73</v>
      </c>
      <c r="C1357" s="20">
        <v>5.08</v>
      </c>
      <c r="D1357" s="12" t="s">
        <v>8337</v>
      </c>
      <c r="E1357" s="12" t="s">
        <v>8338</v>
      </c>
      <c r="F1357" s="12" t="s">
        <v>8337</v>
      </c>
      <c r="G1357" s="12">
        <v>1</v>
      </c>
      <c r="H1357" s="12" t="s">
        <v>8337</v>
      </c>
      <c r="I1357" s="19">
        <f>IF(G1357="No major surgery",0,G1357)</f>
        <v>1</v>
      </c>
      <c r="J1357" s="21" t="str" cm="1">
        <f t="array" ref="J1357">_xlfn.IFS(B1357&lt;18.5,"Under Weight",B1357&lt;=24.9,"Normal Weight",B1357&lt;=29.999,"Over Weight",B1357&gt;=30,"Obesity")</f>
        <v>Over Weight</v>
      </c>
      <c r="K1357" s="7" t="str" cm="1">
        <f t="array" ref="K1357">_xlfn.IFS(C1357&lt;5.7,"Normal",C1357&lt;=6.4,"Prediabetes",C1357&gt;6.4,"Diabetes")</f>
        <v>Normal</v>
      </c>
    </row>
    <row r="1358" spans="1:11">
      <c r="A1358" s="12" t="s">
        <v>1398</v>
      </c>
      <c r="B1358" s="12">
        <v>20.79</v>
      </c>
      <c r="C1358" s="20">
        <v>5.84</v>
      </c>
      <c r="D1358" s="12" t="s">
        <v>8337</v>
      </c>
      <c r="E1358" s="12" t="s">
        <v>8338</v>
      </c>
      <c r="F1358" s="12" t="s">
        <v>8337</v>
      </c>
      <c r="G1358" s="12">
        <v>1</v>
      </c>
      <c r="H1358" s="12" t="s">
        <v>8337</v>
      </c>
      <c r="I1358" s="19">
        <f>IF(G1358="No major surgery",0,G1358)</f>
        <v>1</v>
      </c>
      <c r="J1358" s="21" t="str" cm="1">
        <f t="array" ref="J1358">_xlfn.IFS(B1358&lt;18.5,"Under Weight",B1358&lt;=24.9,"Normal Weight",B1358&lt;=29.999,"Over Weight",B1358&gt;=30,"Obesity")</f>
        <v>Normal Weight</v>
      </c>
      <c r="K1358" s="7" t="str" cm="1">
        <f t="array" ref="K1358">_xlfn.IFS(C1358&lt;5.7,"Normal",C1358&lt;=6.4,"Prediabetes",C1358&gt;6.4,"Diabetes")</f>
        <v>Prediabetes</v>
      </c>
    </row>
    <row r="1359" spans="1:11">
      <c r="A1359" s="12" t="s">
        <v>1399</v>
      </c>
      <c r="B1359" s="12">
        <v>28.5</v>
      </c>
      <c r="C1359" s="20">
        <v>5.12</v>
      </c>
      <c r="D1359" s="12" t="s">
        <v>8337</v>
      </c>
      <c r="E1359" s="12" t="s">
        <v>8337</v>
      </c>
      <c r="F1359" s="12" t="s">
        <v>8337</v>
      </c>
      <c r="G1359" s="12">
        <v>1</v>
      </c>
      <c r="H1359" s="12" t="s">
        <v>8338</v>
      </c>
      <c r="I1359" s="19">
        <f>IF(G1359="No major surgery",0,G1359)</f>
        <v>1</v>
      </c>
      <c r="J1359" s="21" t="str" cm="1">
        <f t="array" ref="J1359">_xlfn.IFS(B1359&lt;18.5,"Under Weight",B1359&lt;=24.9,"Normal Weight",B1359&lt;=29.999,"Over Weight",B1359&gt;=30,"Obesity")</f>
        <v>Over Weight</v>
      </c>
      <c r="K1359" s="7" t="str" cm="1">
        <f t="array" ref="K1359">_xlfn.IFS(C1359&lt;5.7,"Normal",C1359&lt;=6.4,"Prediabetes",C1359&gt;6.4,"Diabetes")</f>
        <v>Normal</v>
      </c>
    </row>
    <row r="1360" spans="1:11">
      <c r="A1360" s="12" t="s">
        <v>1400</v>
      </c>
      <c r="B1360" s="12">
        <v>20.149999999999999</v>
      </c>
      <c r="C1360" s="20">
        <v>4.1500000000000004</v>
      </c>
      <c r="D1360" s="12" t="s">
        <v>8337</v>
      </c>
      <c r="E1360" s="12" t="s">
        <v>8337</v>
      </c>
      <c r="F1360" s="12" t="s">
        <v>8337</v>
      </c>
      <c r="G1360" s="12">
        <v>1</v>
      </c>
      <c r="H1360" s="12" t="s">
        <v>8337</v>
      </c>
      <c r="I1360" s="19">
        <f>IF(G1360="No major surgery",0,G1360)</f>
        <v>1</v>
      </c>
      <c r="J1360" s="21" t="str" cm="1">
        <f t="array" ref="J1360">_xlfn.IFS(B1360&lt;18.5,"Under Weight",B1360&lt;=24.9,"Normal Weight",B1360&lt;=29.999,"Over Weight",B1360&gt;=30,"Obesity")</f>
        <v>Normal Weight</v>
      </c>
      <c r="K1360" s="7" t="str" cm="1">
        <f t="array" ref="K1360">_xlfn.IFS(C1360&lt;5.7,"Normal",C1360&lt;=6.4,"Prediabetes",C1360&gt;6.4,"Diabetes")</f>
        <v>Normal</v>
      </c>
    </row>
    <row r="1361" spans="1:11">
      <c r="A1361" s="12" t="s">
        <v>1401</v>
      </c>
      <c r="B1361" s="12">
        <v>36.85</v>
      </c>
      <c r="C1361" s="20">
        <v>4.3600000000000003</v>
      </c>
      <c r="D1361" s="12" t="s">
        <v>8338</v>
      </c>
      <c r="E1361" s="12" t="s">
        <v>8337</v>
      </c>
      <c r="F1361" s="12" t="s">
        <v>8337</v>
      </c>
      <c r="G1361" s="12" t="s">
        <v>2387</v>
      </c>
      <c r="H1361" s="12" t="s">
        <v>8337</v>
      </c>
      <c r="I1361" s="19">
        <f>IF(G1361="No major surgery",0,G1361)</f>
        <v>0</v>
      </c>
      <c r="J1361" s="21" t="str" cm="1">
        <f t="array" ref="J1361">_xlfn.IFS(B1361&lt;18.5,"Under Weight",B1361&lt;=24.9,"Normal Weight",B1361&lt;=29.999,"Over Weight",B1361&gt;=30,"Obesity")</f>
        <v>Obesity</v>
      </c>
      <c r="K1361" s="7" t="str" cm="1">
        <f t="array" ref="K1361">_xlfn.IFS(C1361&lt;5.7,"Normal",C1361&lt;=6.4,"Prediabetes",C1361&gt;6.4,"Diabetes")</f>
        <v>Normal</v>
      </c>
    </row>
    <row r="1362" spans="1:11">
      <c r="A1362" s="12" t="s">
        <v>1402</v>
      </c>
      <c r="B1362" s="12">
        <v>35.53</v>
      </c>
      <c r="C1362" s="20">
        <v>4.55</v>
      </c>
      <c r="D1362" s="12" t="s">
        <v>8338</v>
      </c>
      <c r="E1362" s="12" t="s">
        <v>8337</v>
      </c>
      <c r="F1362" s="12" t="s">
        <v>8337</v>
      </c>
      <c r="G1362" s="12" t="s">
        <v>2387</v>
      </c>
      <c r="H1362" s="12" t="s">
        <v>8337</v>
      </c>
      <c r="I1362" s="19">
        <f>IF(G1362="No major surgery",0,G1362)</f>
        <v>0</v>
      </c>
      <c r="J1362" s="21" t="str" cm="1">
        <f t="array" ref="J1362">_xlfn.IFS(B1362&lt;18.5,"Under Weight",B1362&lt;=24.9,"Normal Weight",B1362&lt;=29.999,"Over Weight",B1362&gt;=30,"Obesity")</f>
        <v>Obesity</v>
      </c>
      <c r="K1362" s="7" t="str" cm="1">
        <f t="array" ref="K1362">_xlfn.IFS(C1362&lt;5.7,"Normal",C1362&lt;=6.4,"Prediabetes",C1362&gt;6.4,"Diabetes")</f>
        <v>Normal</v>
      </c>
    </row>
    <row r="1363" spans="1:11">
      <c r="A1363" s="12" t="s">
        <v>1403</v>
      </c>
      <c r="B1363" s="12">
        <v>31.1</v>
      </c>
      <c r="C1363" s="20">
        <v>4.37</v>
      </c>
      <c r="D1363" s="12" t="s">
        <v>8338</v>
      </c>
      <c r="E1363" s="12" t="s">
        <v>8337</v>
      </c>
      <c r="F1363" s="12" t="s">
        <v>8337</v>
      </c>
      <c r="G1363" s="12" t="s">
        <v>2387</v>
      </c>
      <c r="H1363" s="12" t="s">
        <v>8337</v>
      </c>
      <c r="I1363" s="19">
        <f>IF(G1363="No major surgery",0,G1363)</f>
        <v>0</v>
      </c>
      <c r="J1363" s="21" t="str" cm="1">
        <f t="array" ref="J1363">_xlfn.IFS(B1363&lt;18.5,"Under Weight",B1363&lt;=24.9,"Normal Weight",B1363&lt;=29.999,"Over Weight",B1363&gt;=30,"Obesity")</f>
        <v>Obesity</v>
      </c>
      <c r="K1363" s="7" t="str" cm="1">
        <f t="array" ref="K1363">_xlfn.IFS(C1363&lt;5.7,"Normal",C1363&lt;=6.4,"Prediabetes",C1363&gt;6.4,"Diabetes")</f>
        <v>Normal</v>
      </c>
    </row>
    <row r="1364" spans="1:11">
      <c r="A1364" s="12" t="s">
        <v>1404</v>
      </c>
      <c r="B1364" s="12">
        <v>23.21</v>
      </c>
      <c r="C1364" s="20">
        <v>5.24</v>
      </c>
      <c r="D1364" s="12" t="s">
        <v>8338</v>
      </c>
      <c r="E1364" s="12" t="s">
        <v>8337</v>
      </c>
      <c r="F1364" s="12" t="s">
        <v>8337</v>
      </c>
      <c r="G1364" s="12" t="s">
        <v>2387</v>
      </c>
      <c r="H1364" s="12" t="s">
        <v>8337</v>
      </c>
      <c r="I1364" s="19">
        <f>IF(G1364="No major surgery",0,G1364)</f>
        <v>0</v>
      </c>
      <c r="J1364" s="21" t="str" cm="1">
        <f t="array" ref="J1364">_xlfn.IFS(B1364&lt;18.5,"Under Weight",B1364&lt;=24.9,"Normal Weight",B1364&lt;=29.999,"Over Weight",B1364&gt;=30,"Obesity")</f>
        <v>Normal Weight</v>
      </c>
      <c r="K1364" s="7" t="str" cm="1">
        <f t="array" ref="K1364">_xlfn.IFS(C1364&lt;5.7,"Normal",C1364&lt;=6.4,"Prediabetes",C1364&gt;6.4,"Diabetes")</f>
        <v>Normal</v>
      </c>
    </row>
    <row r="1365" spans="1:11">
      <c r="A1365" s="12" t="s">
        <v>1405</v>
      </c>
      <c r="B1365" s="12">
        <v>18.36</v>
      </c>
      <c r="C1365" s="20">
        <v>5.96</v>
      </c>
      <c r="D1365" s="12" t="s">
        <v>8337</v>
      </c>
      <c r="E1365" s="12" t="s">
        <v>8337</v>
      </c>
      <c r="F1365" s="12" t="s">
        <v>8337</v>
      </c>
      <c r="G1365" s="12">
        <v>1</v>
      </c>
      <c r="H1365" s="12" t="s">
        <v>8337</v>
      </c>
      <c r="I1365" s="19">
        <f>IF(G1365="No major surgery",0,G1365)</f>
        <v>1</v>
      </c>
      <c r="J1365" s="21" t="str" cm="1">
        <f t="array" ref="J1365">_xlfn.IFS(B1365&lt;18.5,"Under Weight",B1365&lt;=24.9,"Normal Weight",B1365&lt;=29.999,"Over Weight",B1365&gt;=30,"Obesity")</f>
        <v>Under Weight</v>
      </c>
      <c r="K1365" s="7" t="str" cm="1">
        <f t="array" ref="K1365">_xlfn.IFS(C1365&lt;5.7,"Normal",C1365&lt;=6.4,"Prediabetes",C1365&gt;6.4,"Diabetes")</f>
        <v>Prediabetes</v>
      </c>
    </row>
    <row r="1366" spans="1:11">
      <c r="A1366" s="12" t="s">
        <v>1406</v>
      </c>
      <c r="B1366" s="12">
        <v>15.92</v>
      </c>
      <c r="C1366" s="20">
        <v>4.76</v>
      </c>
      <c r="D1366" s="12" t="s">
        <v>8338</v>
      </c>
      <c r="E1366" s="12" t="s">
        <v>8337</v>
      </c>
      <c r="F1366" s="12" t="s">
        <v>8337</v>
      </c>
      <c r="G1366" s="12">
        <v>1</v>
      </c>
      <c r="H1366" s="12" t="s">
        <v>8337</v>
      </c>
      <c r="I1366" s="19">
        <f>IF(G1366="No major surgery",0,G1366)</f>
        <v>1</v>
      </c>
      <c r="J1366" s="21" t="str" cm="1">
        <f t="array" ref="J1366">_xlfn.IFS(B1366&lt;18.5,"Under Weight",B1366&lt;=24.9,"Normal Weight",B1366&lt;=29.999,"Over Weight",B1366&gt;=30,"Obesity")</f>
        <v>Under Weight</v>
      </c>
      <c r="K1366" s="7" t="str" cm="1">
        <f t="array" ref="K1366">_xlfn.IFS(C1366&lt;5.7,"Normal",C1366&lt;=6.4,"Prediabetes",C1366&gt;6.4,"Diabetes")</f>
        <v>Normal</v>
      </c>
    </row>
    <row r="1367" spans="1:11">
      <c r="A1367" s="12" t="s">
        <v>1407</v>
      </c>
      <c r="B1367" s="12">
        <v>15.17</v>
      </c>
      <c r="C1367" s="20">
        <v>4.3</v>
      </c>
      <c r="D1367" s="12" t="s">
        <v>8338</v>
      </c>
      <c r="E1367" s="12" t="s">
        <v>8337</v>
      </c>
      <c r="F1367" s="12" t="s">
        <v>8338</v>
      </c>
      <c r="G1367" s="12">
        <v>1</v>
      </c>
      <c r="H1367" s="12" t="s">
        <v>8337</v>
      </c>
      <c r="I1367" s="19">
        <f>IF(G1367="No major surgery",0,G1367)</f>
        <v>1</v>
      </c>
      <c r="J1367" s="21" t="str" cm="1">
        <f t="array" ref="J1367">_xlfn.IFS(B1367&lt;18.5,"Under Weight",B1367&lt;=24.9,"Normal Weight",B1367&lt;=29.999,"Over Weight",B1367&gt;=30,"Obesity")</f>
        <v>Under Weight</v>
      </c>
      <c r="K1367" s="7" t="str" cm="1">
        <f t="array" ref="K1367">_xlfn.IFS(C1367&lt;5.7,"Normal",C1367&lt;=6.4,"Prediabetes",C1367&gt;6.4,"Diabetes")</f>
        <v>Normal</v>
      </c>
    </row>
    <row r="1368" spans="1:11">
      <c r="A1368" s="12" t="s">
        <v>1408</v>
      </c>
      <c r="B1368" s="12">
        <v>16.63</v>
      </c>
      <c r="C1368" s="20">
        <v>4.5</v>
      </c>
      <c r="D1368" s="12" t="s">
        <v>8337</v>
      </c>
      <c r="E1368" s="12" t="s">
        <v>8337</v>
      </c>
      <c r="F1368" s="12" t="s">
        <v>8337</v>
      </c>
      <c r="G1368" s="12">
        <v>1</v>
      </c>
      <c r="H1368" s="12" t="s">
        <v>8337</v>
      </c>
      <c r="I1368" s="19">
        <f>IF(G1368="No major surgery",0,G1368)</f>
        <v>1</v>
      </c>
      <c r="J1368" s="21" t="str" cm="1">
        <f t="array" ref="J1368">_xlfn.IFS(B1368&lt;18.5,"Under Weight",B1368&lt;=24.9,"Normal Weight",B1368&lt;=29.999,"Over Weight",B1368&gt;=30,"Obesity")</f>
        <v>Under Weight</v>
      </c>
      <c r="K1368" s="7" t="str" cm="1">
        <f t="array" ref="K1368">_xlfn.IFS(C1368&lt;5.7,"Normal",C1368&lt;=6.4,"Prediabetes",C1368&gt;6.4,"Diabetes")</f>
        <v>Normal</v>
      </c>
    </row>
    <row r="1369" spans="1:11">
      <c r="A1369" s="12" t="s">
        <v>1409</v>
      </c>
      <c r="B1369" s="12">
        <v>19.39</v>
      </c>
      <c r="C1369" s="20">
        <v>5.59</v>
      </c>
      <c r="D1369" s="12" t="s">
        <v>8337</v>
      </c>
      <c r="E1369" s="12" t="s">
        <v>8337</v>
      </c>
      <c r="F1369" s="12" t="s">
        <v>8338</v>
      </c>
      <c r="G1369" s="12">
        <v>1</v>
      </c>
      <c r="H1369" s="12" t="s">
        <v>8337</v>
      </c>
      <c r="I1369" s="19">
        <f>IF(G1369="No major surgery",0,G1369)</f>
        <v>1</v>
      </c>
      <c r="J1369" s="21" t="str" cm="1">
        <f t="array" ref="J1369">_xlfn.IFS(B1369&lt;18.5,"Under Weight",B1369&lt;=24.9,"Normal Weight",B1369&lt;=29.999,"Over Weight",B1369&gt;=30,"Obesity")</f>
        <v>Normal Weight</v>
      </c>
      <c r="K1369" s="7" t="str" cm="1">
        <f t="array" ref="K1369">_xlfn.IFS(C1369&lt;5.7,"Normal",C1369&lt;=6.4,"Prediabetes",C1369&gt;6.4,"Diabetes")</f>
        <v>Normal</v>
      </c>
    </row>
    <row r="1370" spans="1:11">
      <c r="A1370" s="12" t="s">
        <v>1410</v>
      </c>
      <c r="B1370" s="12">
        <v>22.895</v>
      </c>
      <c r="C1370" s="20">
        <v>5.72</v>
      </c>
      <c r="D1370" s="12" t="s">
        <v>8337</v>
      </c>
      <c r="E1370" s="12" t="s">
        <v>8337</v>
      </c>
      <c r="F1370" s="12" t="s">
        <v>8337</v>
      </c>
      <c r="G1370" s="12" t="s">
        <v>2387</v>
      </c>
      <c r="H1370" s="12" t="s">
        <v>8338</v>
      </c>
      <c r="I1370" s="19">
        <f>IF(G1370="No major surgery",0,G1370)</f>
        <v>0</v>
      </c>
      <c r="J1370" s="21" t="str" cm="1">
        <f t="array" ref="J1370">_xlfn.IFS(B1370&lt;18.5,"Under Weight",B1370&lt;=24.9,"Normal Weight",B1370&lt;=29.999,"Over Weight",B1370&gt;=30,"Obesity")</f>
        <v>Normal Weight</v>
      </c>
      <c r="K1370" s="7" t="str" cm="1">
        <f t="array" ref="K1370">_xlfn.IFS(C1370&lt;5.7,"Normal",C1370&lt;=6.4,"Prediabetes",C1370&gt;6.4,"Diabetes")</f>
        <v>Prediabetes</v>
      </c>
    </row>
    <row r="1371" spans="1:11">
      <c r="A1371" s="12" t="s">
        <v>1411</v>
      </c>
      <c r="B1371" s="12">
        <v>17.34</v>
      </c>
      <c r="C1371" s="20">
        <v>6.29</v>
      </c>
      <c r="D1371" s="12" t="s">
        <v>8338</v>
      </c>
      <c r="E1371" s="12" t="s">
        <v>8337</v>
      </c>
      <c r="F1371" s="12" t="s">
        <v>8338</v>
      </c>
      <c r="G1371" s="12">
        <v>1</v>
      </c>
      <c r="H1371" s="12" t="s">
        <v>8337</v>
      </c>
      <c r="I1371" s="19">
        <f>IF(G1371="No major surgery",0,G1371)</f>
        <v>1</v>
      </c>
      <c r="J1371" s="21" t="str" cm="1">
        <f t="array" ref="J1371">_xlfn.IFS(B1371&lt;18.5,"Under Weight",B1371&lt;=24.9,"Normal Weight",B1371&lt;=29.999,"Over Weight",B1371&gt;=30,"Obesity")</f>
        <v>Under Weight</v>
      </c>
      <c r="K1371" s="7" t="str" cm="1">
        <f t="array" ref="K1371">_xlfn.IFS(C1371&lt;5.7,"Normal",C1371&lt;=6.4,"Prediabetes",C1371&gt;6.4,"Diabetes")</f>
        <v>Prediabetes</v>
      </c>
    </row>
    <row r="1372" spans="1:11">
      <c r="A1372" s="12" t="s">
        <v>1412</v>
      </c>
      <c r="B1372" s="12">
        <v>17.940000000000001</v>
      </c>
      <c r="C1372" s="20">
        <v>4.1900000000000004</v>
      </c>
      <c r="D1372" s="12" t="s">
        <v>8337</v>
      </c>
      <c r="E1372" s="12" t="s">
        <v>8338</v>
      </c>
      <c r="F1372" s="12" t="s">
        <v>8337</v>
      </c>
      <c r="G1372" s="12">
        <v>1</v>
      </c>
      <c r="H1372" s="12" t="s">
        <v>8337</v>
      </c>
      <c r="I1372" s="19">
        <f>IF(G1372="No major surgery",0,G1372)</f>
        <v>1</v>
      </c>
      <c r="J1372" s="21" t="str" cm="1">
        <f t="array" ref="J1372">_xlfn.IFS(B1372&lt;18.5,"Under Weight",B1372&lt;=24.9,"Normal Weight",B1372&lt;=29.999,"Over Weight",B1372&gt;=30,"Obesity")</f>
        <v>Under Weight</v>
      </c>
      <c r="K1372" s="7" t="str" cm="1">
        <f t="array" ref="K1372">_xlfn.IFS(C1372&lt;5.7,"Normal",C1372&lt;=6.4,"Prediabetes",C1372&gt;6.4,"Diabetes")</f>
        <v>Normal</v>
      </c>
    </row>
    <row r="1373" spans="1:11">
      <c r="A1373" s="12" t="s">
        <v>1413</v>
      </c>
      <c r="B1373" s="12">
        <v>16.670000000000002</v>
      </c>
      <c r="C1373" s="20">
        <v>4.7</v>
      </c>
      <c r="D1373" s="12" t="s">
        <v>8338</v>
      </c>
      <c r="E1373" s="12" t="s">
        <v>8337</v>
      </c>
      <c r="F1373" s="12" t="s">
        <v>8338</v>
      </c>
      <c r="G1373" s="12">
        <v>1</v>
      </c>
      <c r="H1373" s="12" t="s">
        <v>8337</v>
      </c>
      <c r="I1373" s="19">
        <f>IF(G1373="No major surgery",0,G1373)</f>
        <v>1</v>
      </c>
      <c r="J1373" s="21" t="str" cm="1">
        <f t="array" ref="J1373">_xlfn.IFS(B1373&lt;18.5,"Under Weight",B1373&lt;=24.9,"Normal Weight",B1373&lt;=29.999,"Over Weight",B1373&gt;=30,"Obesity")</f>
        <v>Under Weight</v>
      </c>
      <c r="K1373" s="7" t="str" cm="1">
        <f t="array" ref="K1373">_xlfn.IFS(C1373&lt;5.7,"Normal",C1373&lt;=6.4,"Prediabetes",C1373&gt;6.4,"Diabetes")</f>
        <v>Normal</v>
      </c>
    </row>
    <row r="1374" spans="1:11">
      <c r="A1374" s="12" t="s">
        <v>1414</v>
      </c>
      <c r="B1374" s="12">
        <v>20.58</v>
      </c>
      <c r="C1374" s="20">
        <v>5.64</v>
      </c>
      <c r="D1374" s="12" t="s">
        <v>8338</v>
      </c>
      <c r="E1374" s="12" t="s">
        <v>8337</v>
      </c>
      <c r="F1374" s="12" t="s">
        <v>8337</v>
      </c>
      <c r="G1374" s="12" t="s">
        <v>2387</v>
      </c>
      <c r="H1374" s="12" t="s">
        <v>8337</v>
      </c>
      <c r="I1374" s="19">
        <f>IF(G1374="No major surgery",0,G1374)</f>
        <v>0</v>
      </c>
      <c r="J1374" s="21" t="str" cm="1">
        <f t="array" ref="J1374">_xlfn.IFS(B1374&lt;18.5,"Under Weight",B1374&lt;=24.9,"Normal Weight",B1374&lt;=29.999,"Over Weight",B1374&gt;=30,"Obesity")</f>
        <v>Normal Weight</v>
      </c>
      <c r="K1374" s="7" t="str" cm="1">
        <f t="array" ref="K1374">_xlfn.IFS(C1374&lt;5.7,"Normal",C1374&lt;=6.4,"Prediabetes",C1374&gt;6.4,"Diabetes")</f>
        <v>Normal</v>
      </c>
    </row>
    <row r="1375" spans="1:11">
      <c r="A1375" s="12" t="s">
        <v>1415</v>
      </c>
      <c r="B1375" s="12">
        <v>16.5</v>
      </c>
      <c r="C1375" s="20">
        <v>4.1100000000000003</v>
      </c>
      <c r="D1375" s="12" t="s">
        <v>8338</v>
      </c>
      <c r="E1375" s="12" t="s">
        <v>8337</v>
      </c>
      <c r="F1375" s="12" t="s">
        <v>8337</v>
      </c>
      <c r="G1375" s="12" t="s">
        <v>2387</v>
      </c>
      <c r="H1375" s="12" t="s">
        <v>8337</v>
      </c>
      <c r="I1375" s="19">
        <f>IF(G1375="No major surgery",0,G1375)</f>
        <v>0</v>
      </c>
      <c r="J1375" s="21" t="str" cm="1">
        <f t="array" ref="J1375">_xlfn.IFS(B1375&lt;18.5,"Under Weight",B1375&lt;=24.9,"Normal Weight",B1375&lt;=29.999,"Over Weight",B1375&gt;=30,"Obesity")</f>
        <v>Under Weight</v>
      </c>
      <c r="K1375" s="7" t="str" cm="1">
        <f t="array" ref="K1375">_xlfn.IFS(C1375&lt;5.7,"Normal",C1375&lt;=6.4,"Prediabetes",C1375&gt;6.4,"Diabetes")</f>
        <v>Normal</v>
      </c>
    </row>
    <row r="1376" spans="1:11">
      <c r="A1376" s="12" t="s">
        <v>1416</v>
      </c>
      <c r="B1376" s="12">
        <v>15.41</v>
      </c>
      <c r="C1376" s="20">
        <v>5.43</v>
      </c>
      <c r="D1376" s="12" t="s">
        <v>8338</v>
      </c>
      <c r="E1376" s="12" t="s">
        <v>8337</v>
      </c>
      <c r="F1376" s="12" t="s">
        <v>8338</v>
      </c>
      <c r="G1376" s="12">
        <v>1</v>
      </c>
      <c r="H1376" s="12" t="s">
        <v>8337</v>
      </c>
      <c r="I1376" s="19">
        <f>IF(G1376="No major surgery",0,G1376)</f>
        <v>1</v>
      </c>
      <c r="J1376" s="21" t="str" cm="1">
        <f t="array" ref="J1376">_xlfn.IFS(B1376&lt;18.5,"Under Weight",B1376&lt;=24.9,"Normal Weight",B1376&lt;=29.999,"Over Weight",B1376&gt;=30,"Obesity")</f>
        <v>Under Weight</v>
      </c>
      <c r="K1376" s="7" t="str" cm="1">
        <f t="array" ref="K1376">_xlfn.IFS(C1376&lt;5.7,"Normal",C1376&lt;=6.4,"Prediabetes",C1376&gt;6.4,"Diabetes")</f>
        <v>Normal</v>
      </c>
    </row>
    <row r="1377" spans="1:11">
      <c r="A1377" s="12" t="s">
        <v>1417</v>
      </c>
      <c r="B1377" s="12">
        <v>24.59</v>
      </c>
      <c r="C1377" s="20">
        <v>4.38</v>
      </c>
      <c r="D1377" s="12" t="s">
        <v>8337</v>
      </c>
      <c r="E1377" s="12" t="s">
        <v>8337</v>
      </c>
      <c r="F1377" s="12" t="s">
        <v>8337</v>
      </c>
      <c r="G1377" s="12">
        <v>1</v>
      </c>
      <c r="H1377" s="12" t="s">
        <v>8337</v>
      </c>
      <c r="I1377" s="19">
        <f>IF(G1377="No major surgery",0,G1377)</f>
        <v>1</v>
      </c>
      <c r="J1377" s="21" t="str" cm="1">
        <f t="array" ref="J1377">_xlfn.IFS(B1377&lt;18.5,"Under Weight",B1377&lt;=24.9,"Normal Weight",B1377&lt;=29.999,"Over Weight",B1377&gt;=30,"Obesity")</f>
        <v>Normal Weight</v>
      </c>
      <c r="K1377" s="7" t="str" cm="1">
        <f t="array" ref="K1377">_xlfn.IFS(C1377&lt;5.7,"Normal",C1377&lt;=6.4,"Prediabetes",C1377&gt;6.4,"Diabetes")</f>
        <v>Normal</v>
      </c>
    </row>
    <row r="1378" spans="1:11">
      <c r="A1378" s="12" t="s">
        <v>1418</v>
      </c>
      <c r="B1378" s="12">
        <v>33.33</v>
      </c>
      <c r="C1378" s="20">
        <v>9.7899999999999991</v>
      </c>
      <c r="D1378" s="12" t="s">
        <v>8337</v>
      </c>
      <c r="E1378" s="12" t="s">
        <v>8337</v>
      </c>
      <c r="F1378" s="12" t="s">
        <v>8337</v>
      </c>
      <c r="G1378" s="12" t="s">
        <v>2387</v>
      </c>
      <c r="H1378" s="12" t="s">
        <v>8337</v>
      </c>
      <c r="I1378" s="19">
        <f>IF(G1378="No major surgery",0,G1378)</f>
        <v>0</v>
      </c>
      <c r="J1378" s="21" t="str" cm="1">
        <f t="array" ref="J1378">_xlfn.IFS(B1378&lt;18.5,"Under Weight",B1378&lt;=24.9,"Normal Weight",B1378&lt;=29.999,"Over Weight",B1378&gt;=30,"Obesity")</f>
        <v>Obesity</v>
      </c>
      <c r="K1378" s="7" t="str" cm="1">
        <f t="array" ref="K1378">_xlfn.IFS(C1378&lt;5.7,"Normal",C1378&lt;=6.4,"Prediabetes",C1378&gt;6.4,"Diabetes")</f>
        <v>Diabetes</v>
      </c>
    </row>
    <row r="1379" spans="1:11">
      <c r="A1379" s="12" t="s">
        <v>1419</v>
      </c>
      <c r="B1379" s="12">
        <v>18.5</v>
      </c>
      <c r="C1379" s="20">
        <v>11.84</v>
      </c>
      <c r="D1379" s="12" t="s">
        <v>8337</v>
      </c>
      <c r="E1379" s="12" t="s">
        <v>8337</v>
      </c>
      <c r="F1379" s="12" t="s">
        <v>8337</v>
      </c>
      <c r="G1379" s="12" t="s">
        <v>2387</v>
      </c>
      <c r="H1379" s="12" t="s">
        <v>8337</v>
      </c>
      <c r="I1379" s="19">
        <f>IF(G1379="No major surgery",0,G1379)</f>
        <v>0</v>
      </c>
      <c r="J1379" s="21" t="str" cm="1">
        <f t="array" ref="J1379">_xlfn.IFS(B1379&lt;18.5,"Under Weight",B1379&lt;=24.9,"Normal Weight",B1379&lt;=29.999,"Over Weight",B1379&gt;=30,"Obesity")</f>
        <v>Normal Weight</v>
      </c>
      <c r="K1379" s="7" t="str" cm="1">
        <f t="array" ref="K1379">_xlfn.IFS(C1379&lt;5.7,"Normal",C1379&lt;=6.4,"Prediabetes",C1379&gt;6.4,"Diabetes")</f>
        <v>Diabetes</v>
      </c>
    </row>
    <row r="1380" spans="1:11">
      <c r="A1380" s="12" t="s">
        <v>1420</v>
      </c>
      <c r="B1380" s="12">
        <v>18.579999999999998</v>
      </c>
      <c r="C1380" s="20">
        <v>6.22</v>
      </c>
      <c r="D1380" s="12" t="s">
        <v>8337</v>
      </c>
      <c r="E1380" s="12" t="s">
        <v>8337</v>
      </c>
      <c r="F1380" s="12" t="s">
        <v>8337</v>
      </c>
      <c r="G1380" s="12" t="s">
        <v>2387</v>
      </c>
      <c r="H1380" s="12" t="s">
        <v>8337</v>
      </c>
      <c r="I1380" s="19">
        <f>IF(G1380="No major surgery",0,G1380)</f>
        <v>0</v>
      </c>
      <c r="J1380" s="21" t="str" cm="1">
        <f t="array" ref="J1380">_xlfn.IFS(B1380&lt;18.5,"Under Weight",B1380&lt;=24.9,"Normal Weight",B1380&lt;=29.999,"Over Weight",B1380&gt;=30,"Obesity")</f>
        <v>Normal Weight</v>
      </c>
      <c r="K1380" s="7" t="str" cm="1">
        <f t="array" ref="K1380">_xlfn.IFS(C1380&lt;5.7,"Normal",C1380&lt;=6.4,"Prediabetes",C1380&gt;6.4,"Diabetes")</f>
        <v>Prediabetes</v>
      </c>
    </row>
    <row r="1381" spans="1:11">
      <c r="A1381" s="12" t="s">
        <v>1421</v>
      </c>
      <c r="B1381" s="12">
        <v>34.06</v>
      </c>
      <c r="C1381" s="20">
        <v>11.83</v>
      </c>
      <c r="D1381" s="12" t="s">
        <v>8338</v>
      </c>
      <c r="E1381" s="12" t="s">
        <v>8337</v>
      </c>
      <c r="F1381" s="12" t="s">
        <v>8337</v>
      </c>
      <c r="G1381" s="12">
        <v>1</v>
      </c>
      <c r="H1381" s="12" t="s">
        <v>8338</v>
      </c>
      <c r="I1381" s="19">
        <f>IF(G1381="No major surgery",0,G1381)</f>
        <v>1</v>
      </c>
      <c r="J1381" s="21" t="str" cm="1">
        <f t="array" ref="J1381">_xlfn.IFS(B1381&lt;18.5,"Under Weight",B1381&lt;=24.9,"Normal Weight",B1381&lt;=29.999,"Over Weight",B1381&gt;=30,"Obesity")</f>
        <v>Obesity</v>
      </c>
      <c r="K1381" s="7" t="str" cm="1">
        <f t="array" ref="K1381">_xlfn.IFS(C1381&lt;5.7,"Normal",C1381&lt;=6.4,"Prediabetes",C1381&gt;6.4,"Diabetes")</f>
        <v>Diabetes</v>
      </c>
    </row>
    <row r="1382" spans="1:11">
      <c r="A1382" s="12" t="s">
        <v>1422</v>
      </c>
      <c r="B1382" s="12">
        <v>16.64</v>
      </c>
      <c r="C1382" s="20">
        <v>10.01</v>
      </c>
      <c r="D1382" s="12" t="s">
        <v>8337</v>
      </c>
      <c r="E1382" s="12" t="s">
        <v>8337</v>
      </c>
      <c r="F1382" s="12" t="s">
        <v>8337</v>
      </c>
      <c r="G1382" s="12" t="s">
        <v>2387</v>
      </c>
      <c r="H1382" s="12" t="s">
        <v>8337</v>
      </c>
      <c r="I1382" s="19">
        <f>IF(G1382="No major surgery",0,G1382)</f>
        <v>0</v>
      </c>
      <c r="J1382" s="21" t="str" cm="1">
        <f t="array" ref="J1382">_xlfn.IFS(B1382&lt;18.5,"Under Weight",B1382&lt;=24.9,"Normal Weight",B1382&lt;=29.999,"Over Weight",B1382&gt;=30,"Obesity")</f>
        <v>Under Weight</v>
      </c>
      <c r="K1382" s="7" t="str" cm="1">
        <f t="array" ref="K1382">_xlfn.IFS(C1382&lt;5.7,"Normal",C1382&lt;=6.4,"Prediabetes",C1382&gt;6.4,"Diabetes")</f>
        <v>Diabetes</v>
      </c>
    </row>
    <row r="1383" spans="1:11">
      <c r="A1383" s="12" t="s">
        <v>1423</v>
      </c>
      <c r="B1383" s="12">
        <v>19.329999999999998</v>
      </c>
      <c r="C1383" s="20">
        <v>4.32</v>
      </c>
      <c r="D1383" s="12" t="s">
        <v>8337</v>
      </c>
      <c r="E1383" s="12" t="s">
        <v>8337</v>
      </c>
      <c r="F1383" s="12" t="s">
        <v>8337</v>
      </c>
      <c r="G1383" s="12">
        <v>1</v>
      </c>
      <c r="H1383" s="12" t="s">
        <v>8337</v>
      </c>
      <c r="I1383" s="19">
        <f>IF(G1383="No major surgery",0,G1383)</f>
        <v>1</v>
      </c>
      <c r="J1383" s="21" t="str" cm="1">
        <f t="array" ref="J1383">_xlfn.IFS(B1383&lt;18.5,"Under Weight",B1383&lt;=24.9,"Normal Weight",B1383&lt;=29.999,"Over Weight",B1383&gt;=30,"Obesity")</f>
        <v>Normal Weight</v>
      </c>
      <c r="K1383" s="7" t="str" cm="1">
        <f t="array" ref="K1383">_xlfn.IFS(C1383&lt;5.7,"Normal",C1383&lt;=6.4,"Prediabetes",C1383&gt;6.4,"Diabetes")</f>
        <v>Normal</v>
      </c>
    </row>
    <row r="1384" spans="1:11">
      <c r="A1384" s="12" t="s">
        <v>1424</v>
      </c>
      <c r="B1384" s="12">
        <v>21.26</v>
      </c>
      <c r="C1384" s="20">
        <v>5.65</v>
      </c>
      <c r="D1384" s="12" t="s">
        <v>8338</v>
      </c>
      <c r="E1384" s="12" t="s">
        <v>8337</v>
      </c>
      <c r="F1384" s="12" t="s">
        <v>8338</v>
      </c>
      <c r="G1384" s="12">
        <v>1</v>
      </c>
      <c r="H1384" s="12" t="s">
        <v>8337</v>
      </c>
      <c r="I1384" s="19">
        <f>IF(G1384="No major surgery",0,G1384)</f>
        <v>1</v>
      </c>
      <c r="J1384" s="21" t="str" cm="1">
        <f t="array" ref="J1384">_xlfn.IFS(B1384&lt;18.5,"Under Weight",B1384&lt;=24.9,"Normal Weight",B1384&lt;=29.999,"Over Weight",B1384&gt;=30,"Obesity")</f>
        <v>Normal Weight</v>
      </c>
      <c r="K1384" s="7" t="str" cm="1">
        <f t="array" ref="K1384">_xlfn.IFS(C1384&lt;5.7,"Normal",C1384&lt;=6.4,"Prediabetes",C1384&gt;6.4,"Diabetes")</f>
        <v>Normal</v>
      </c>
    </row>
    <row r="1385" spans="1:11">
      <c r="A1385" s="12" t="s">
        <v>1425</v>
      </c>
      <c r="B1385" s="12">
        <v>15.6</v>
      </c>
      <c r="C1385" s="20">
        <v>4.12</v>
      </c>
      <c r="D1385" s="12" t="s">
        <v>8338</v>
      </c>
      <c r="E1385" s="12" t="s">
        <v>8337</v>
      </c>
      <c r="F1385" s="12" t="s">
        <v>8337</v>
      </c>
      <c r="G1385" s="12">
        <v>1</v>
      </c>
      <c r="H1385" s="12" t="s">
        <v>8337</v>
      </c>
      <c r="I1385" s="19">
        <f>IF(G1385="No major surgery",0,G1385)</f>
        <v>1</v>
      </c>
      <c r="J1385" s="21" t="str" cm="1">
        <f t="array" ref="J1385">_xlfn.IFS(B1385&lt;18.5,"Under Weight",B1385&lt;=24.9,"Normal Weight",B1385&lt;=29.999,"Over Weight",B1385&gt;=30,"Obesity")</f>
        <v>Under Weight</v>
      </c>
      <c r="K1385" s="7" t="str" cm="1">
        <f t="array" ref="K1385">_xlfn.IFS(C1385&lt;5.7,"Normal",C1385&lt;=6.4,"Prediabetes",C1385&gt;6.4,"Diabetes")</f>
        <v>Normal</v>
      </c>
    </row>
    <row r="1386" spans="1:11">
      <c r="A1386" s="12" t="s">
        <v>1426</v>
      </c>
      <c r="B1386" s="12">
        <v>24.39</v>
      </c>
      <c r="C1386" s="20">
        <v>6.24</v>
      </c>
      <c r="D1386" s="12" t="s">
        <v>8337</v>
      </c>
      <c r="E1386" s="12" t="s">
        <v>8337</v>
      </c>
      <c r="F1386" s="12" t="s">
        <v>8337</v>
      </c>
      <c r="G1386" s="12">
        <v>1</v>
      </c>
      <c r="H1386" s="12" t="s">
        <v>8337</v>
      </c>
      <c r="I1386" s="19">
        <f>IF(G1386="No major surgery",0,G1386)</f>
        <v>1</v>
      </c>
      <c r="J1386" s="21" t="str" cm="1">
        <f t="array" ref="J1386">_xlfn.IFS(B1386&lt;18.5,"Under Weight",B1386&lt;=24.9,"Normal Weight",B1386&lt;=29.999,"Over Weight",B1386&gt;=30,"Obesity")</f>
        <v>Normal Weight</v>
      </c>
      <c r="K1386" s="7" t="str" cm="1">
        <f t="array" ref="K1386">_xlfn.IFS(C1386&lt;5.7,"Normal",C1386&lt;=6.4,"Prediabetes",C1386&gt;6.4,"Diabetes")</f>
        <v>Prediabetes</v>
      </c>
    </row>
    <row r="1387" spans="1:11">
      <c r="A1387" s="12" t="s">
        <v>1427</v>
      </c>
      <c r="B1387" s="12">
        <v>24.75</v>
      </c>
      <c r="C1387" s="20">
        <v>4.83</v>
      </c>
      <c r="D1387" s="12" t="s">
        <v>8337</v>
      </c>
      <c r="E1387" s="12" t="s">
        <v>8337</v>
      </c>
      <c r="F1387" s="12" t="s">
        <v>8337</v>
      </c>
      <c r="G1387" s="12" t="s">
        <v>2387</v>
      </c>
      <c r="H1387" s="12" t="s">
        <v>8337</v>
      </c>
      <c r="I1387" s="19">
        <f>IF(G1387="No major surgery",0,G1387)</f>
        <v>0</v>
      </c>
      <c r="J1387" s="21" t="str" cm="1">
        <f t="array" ref="J1387">_xlfn.IFS(B1387&lt;18.5,"Under Weight",B1387&lt;=24.9,"Normal Weight",B1387&lt;=29.999,"Over Weight",B1387&gt;=30,"Obesity")</f>
        <v>Normal Weight</v>
      </c>
      <c r="K1387" s="7" t="str" cm="1">
        <f t="array" ref="K1387">_xlfn.IFS(C1387&lt;5.7,"Normal",C1387&lt;=6.4,"Prediabetes",C1387&gt;6.4,"Diabetes")</f>
        <v>Normal</v>
      </c>
    </row>
    <row r="1388" spans="1:11">
      <c r="A1388" s="12" t="s">
        <v>1428</v>
      </c>
      <c r="B1388" s="12">
        <v>20.88</v>
      </c>
      <c r="C1388" s="20">
        <v>7.4</v>
      </c>
      <c r="D1388" s="12" t="s">
        <v>8337</v>
      </c>
      <c r="E1388" s="12" t="s">
        <v>8337</v>
      </c>
      <c r="F1388" s="12" t="s">
        <v>8337</v>
      </c>
      <c r="G1388" s="12" t="s">
        <v>2387</v>
      </c>
      <c r="H1388" s="12" t="s">
        <v>8337</v>
      </c>
      <c r="I1388" s="19">
        <f>IF(G1388="No major surgery",0,G1388)</f>
        <v>0</v>
      </c>
      <c r="J1388" s="21" t="str" cm="1">
        <f t="array" ref="J1388">_xlfn.IFS(B1388&lt;18.5,"Under Weight",B1388&lt;=24.9,"Normal Weight",B1388&lt;=29.999,"Over Weight",B1388&gt;=30,"Obesity")</f>
        <v>Normal Weight</v>
      </c>
      <c r="K1388" s="7" t="str" cm="1">
        <f t="array" ref="K1388">_xlfn.IFS(C1388&lt;5.7,"Normal",C1388&lt;=6.4,"Prediabetes",C1388&gt;6.4,"Diabetes")</f>
        <v>Diabetes</v>
      </c>
    </row>
    <row r="1389" spans="1:11">
      <c r="A1389" s="12" t="s">
        <v>1429</v>
      </c>
      <c r="B1389" s="12">
        <v>20.43</v>
      </c>
      <c r="C1389" s="20">
        <v>4.54</v>
      </c>
      <c r="D1389" s="12" t="s">
        <v>8337</v>
      </c>
      <c r="E1389" s="12" t="s">
        <v>8337</v>
      </c>
      <c r="F1389" s="12" t="s">
        <v>8337</v>
      </c>
      <c r="G1389" s="12" t="s">
        <v>2387</v>
      </c>
      <c r="H1389" s="12" t="s">
        <v>8337</v>
      </c>
      <c r="I1389" s="19">
        <f>IF(G1389="No major surgery",0,G1389)</f>
        <v>0</v>
      </c>
      <c r="J1389" s="21" t="str" cm="1">
        <f t="array" ref="J1389">_xlfn.IFS(B1389&lt;18.5,"Under Weight",B1389&lt;=24.9,"Normal Weight",B1389&lt;=29.999,"Over Weight",B1389&gt;=30,"Obesity")</f>
        <v>Normal Weight</v>
      </c>
      <c r="K1389" s="7" t="str" cm="1">
        <f t="array" ref="K1389">_xlfn.IFS(C1389&lt;5.7,"Normal",C1389&lt;=6.4,"Prediabetes",C1389&gt;6.4,"Diabetes")</f>
        <v>Normal</v>
      </c>
    </row>
    <row r="1390" spans="1:11">
      <c r="A1390" s="12" t="s">
        <v>1430</v>
      </c>
      <c r="B1390" s="12">
        <v>15.18</v>
      </c>
      <c r="C1390" s="20">
        <v>11.11</v>
      </c>
      <c r="D1390" s="12" t="s">
        <v>8337</v>
      </c>
      <c r="E1390" s="12" t="s">
        <v>8337</v>
      </c>
      <c r="F1390" s="12" t="s">
        <v>8337</v>
      </c>
      <c r="G1390" s="12" t="s">
        <v>2387</v>
      </c>
      <c r="H1390" s="12" t="s">
        <v>8337</v>
      </c>
      <c r="I1390" s="19">
        <f>IF(G1390="No major surgery",0,G1390)</f>
        <v>0</v>
      </c>
      <c r="J1390" s="21" t="str" cm="1">
        <f t="array" ref="J1390">_xlfn.IFS(B1390&lt;18.5,"Under Weight",B1390&lt;=24.9,"Normal Weight",B1390&lt;=29.999,"Over Weight",B1390&gt;=30,"Obesity")</f>
        <v>Under Weight</v>
      </c>
      <c r="K1390" s="7" t="str" cm="1">
        <f t="array" ref="K1390">_xlfn.IFS(C1390&lt;5.7,"Normal",C1390&lt;=6.4,"Prediabetes",C1390&gt;6.4,"Diabetes")</f>
        <v>Diabetes</v>
      </c>
    </row>
    <row r="1391" spans="1:11">
      <c r="A1391" s="12" t="s">
        <v>1431</v>
      </c>
      <c r="B1391" s="12">
        <v>15.12</v>
      </c>
      <c r="C1391" s="20">
        <v>4.03</v>
      </c>
      <c r="D1391" s="12" t="s">
        <v>8338</v>
      </c>
      <c r="E1391" s="12" t="s">
        <v>8337</v>
      </c>
      <c r="F1391" s="12" t="s">
        <v>8337</v>
      </c>
      <c r="G1391" s="12" t="s">
        <v>2387</v>
      </c>
      <c r="H1391" s="12" t="s">
        <v>8337</v>
      </c>
      <c r="I1391" s="19">
        <f>IF(G1391="No major surgery",0,G1391)</f>
        <v>0</v>
      </c>
      <c r="J1391" s="21" t="str" cm="1">
        <f t="array" ref="J1391">_xlfn.IFS(B1391&lt;18.5,"Under Weight",B1391&lt;=24.9,"Normal Weight",B1391&lt;=29.999,"Over Weight",B1391&gt;=30,"Obesity")</f>
        <v>Under Weight</v>
      </c>
      <c r="K1391" s="7" t="str" cm="1">
        <f t="array" ref="K1391">_xlfn.IFS(C1391&lt;5.7,"Normal",C1391&lt;=6.4,"Prediabetes",C1391&gt;6.4,"Diabetes")</f>
        <v>Normal</v>
      </c>
    </row>
    <row r="1392" spans="1:11">
      <c r="A1392" s="12" t="s">
        <v>1432</v>
      </c>
      <c r="B1392" s="12">
        <v>36.409999999999997</v>
      </c>
      <c r="C1392" s="20">
        <v>4.55</v>
      </c>
      <c r="D1392" s="12" t="s">
        <v>8337</v>
      </c>
      <c r="E1392" s="12" t="s">
        <v>8337</v>
      </c>
      <c r="F1392" s="12" t="s">
        <v>8337</v>
      </c>
      <c r="G1392" s="12" t="s">
        <v>2387</v>
      </c>
      <c r="H1392" s="12" t="s">
        <v>8338</v>
      </c>
      <c r="I1392" s="19">
        <f>IF(G1392="No major surgery",0,G1392)</f>
        <v>0</v>
      </c>
      <c r="J1392" s="21" t="str" cm="1">
        <f t="array" ref="J1392">_xlfn.IFS(B1392&lt;18.5,"Under Weight",B1392&lt;=24.9,"Normal Weight",B1392&lt;=29.999,"Over Weight",B1392&gt;=30,"Obesity")</f>
        <v>Obesity</v>
      </c>
      <c r="K1392" s="7" t="str" cm="1">
        <f t="array" ref="K1392">_xlfn.IFS(C1392&lt;5.7,"Normal",C1392&lt;=6.4,"Prediabetes",C1392&gt;6.4,"Diabetes")</f>
        <v>Normal</v>
      </c>
    </row>
    <row r="1393" spans="1:11">
      <c r="A1393" s="12" t="s">
        <v>1433</v>
      </c>
      <c r="B1393" s="12">
        <v>23.88</v>
      </c>
      <c r="C1393" s="20">
        <v>4.51</v>
      </c>
      <c r="D1393" s="12" t="s">
        <v>8337</v>
      </c>
      <c r="E1393" s="12" t="s">
        <v>8337</v>
      </c>
      <c r="F1393" s="12" t="s">
        <v>8337</v>
      </c>
      <c r="G1393" s="12">
        <v>1</v>
      </c>
      <c r="H1393" s="12" t="s">
        <v>8337</v>
      </c>
      <c r="I1393" s="19">
        <f>IF(G1393="No major surgery",0,G1393)</f>
        <v>1</v>
      </c>
      <c r="J1393" s="21" t="str" cm="1">
        <f t="array" ref="J1393">_xlfn.IFS(B1393&lt;18.5,"Under Weight",B1393&lt;=24.9,"Normal Weight",B1393&lt;=29.999,"Over Weight",B1393&gt;=30,"Obesity")</f>
        <v>Normal Weight</v>
      </c>
      <c r="K1393" s="7" t="str" cm="1">
        <f t="array" ref="K1393">_xlfn.IFS(C1393&lt;5.7,"Normal",C1393&lt;=6.4,"Prediabetes",C1393&gt;6.4,"Diabetes")</f>
        <v>Normal</v>
      </c>
    </row>
    <row r="1394" spans="1:11">
      <c r="A1394" s="12" t="s">
        <v>1434</v>
      </c>
      <c r="B1394" s="12">
        <v>16.13</v>
      </c>
      <c r="C1394" s="20">
        <v>5.56</v>
      </c>
      <c r="D1394" s="12" t="s">
        <v>8337</v>
      </c>
      <c r="E1394" s="12" t="s">
        <v>8338</v>
      </c>
      <c r="F1394" s="12" t="s">
        <v>8337</v>
      </c>
      <c r="G1394" s="12">
        <v>1</v>
      </c>
      <c r="H1394" s="12" t="s">
        <v>8337</v>
      </c>
      <c r="I1394" s="19">
        <f>IF(G1394="No major surgery",0,G1394)</f>
        <v>1</v>
      </c>
      <c r="J1394" s="21" t="str" cm="1">
        <f t="array" ref="J1394">_xlfn.IFS(B1394&lt;18.5,"Under Weight",B1394&lt;=24.9,"Normal Weight",B1394&lt;=29.999,"Over Weight",B1394&gt;=30,"Obesity")</f>
        <v>Under Weight</v>
      </c>
      <c r="K1394" s="7" t="str" cm="1">
        <f t="array" ref="K1394">_xlfn.IFS(C1394&lt;5.7,"Normal",C1394&lt;=6.4,"Prediabetes",C1394&gt;6.4,"Diabetes")</f>
        <v>Normal</v>
      </c>
    </row>
    <row r="1395" spans="1:11">
      <c r="A1395" s="12" t="s">
        <v>1435</v>
      </c>
      <c r="B1395" s="12">
        <v>24.09</v>
      </c>
      <c r="C1395" s="20">
        <v>4.0999999999999996</v>
      </c>
      <c r="D1395" s="12" t="s">
        <v>8337</v>
      </c>
      <c r="E1395" s="12" t="s">
        <v>8338</v>
      </c>
      <c r="F1395" s="12" t="s">
        <v>8337</v>
      </c>
      <c r="G1395" s="12">
        <v>1</v>
      </c>
      <c r="H1395" s="12" t="s">
        <v>8337</v>
      </c>
      <c r="I1395" s="19">
        <f>IF(G1395="No major surgery",0,G1395)</f>
        <v>1</v>
      </c>
      <c r="J1395" s="21" t="str" cm="1">
        <f t="array" ref="J1395">_xlfn.IFS(B1395&lt;18.5,"Under Weight",B1395&lt;=24.9,"Normal Weight",B1395&lt;=29.999,"Over Weight",B1395&gt;=30,"Obesity")</f>
        <v>Normal Weight</v>
      </c>
      <c r="K1395" s="7" t="str" cm="1">
        <f t="array" ref="K1395">_xlfn.IFS(C1395&lt;5.7,"Normal",C1395&lt;=6.4,"Prediabetes",C1395&gt;6.4,"Diabetes")</f>
        <v>Normal</v>
      </c>
    </row>
    <row r="1396" spans="1:11">
      <c r="A1396" s="12" t="s">
        <v>1436</v>
      </c>
      <c r="B1396" s="12">
        <v>19.43</v>
      </c>
      <c r="C1396" s="20">
        <v>5.85</v>
      </c>
      <c r="D1396" s="12" t="s">
        <v>8337</v>
      </c>
      <c r="E1396" s="12" t="s">
        <v>8338</v>
      </c>
      <c r="F1396" s="12" t="s">
        <v>8337</v>
      </c>
      <c r="G1396" s="12">
        <v>1</v>
      </c>
      <c r="H1396" s="12" t="s">
        <v>8337</v>
      </c>
      <c r="I1396" s="19">
        <f>IF(G1396="No major surgery",0,G1396)</f>
        <v>1</v>
      </c>
      <c r="J1396" s="21" t="str" cm="1">
        <f t="array" ref="J1396">_xlfn.IFS(B1396&lt;18.5,"Under Weight",B1396&lt;=24.9,"Normal Weight",B1396&lt;=29.999,"Over Weight",B1396&gt;=30,"Obesity")</f>
        <v>Normal Weight</v>
      </c>
      <c r="K1396" s="7" t="str" cm="1">
        <f t="array" ref="K1396">_xlfn.IFS(C1396&lt;5.7,"Normal",C1396&lt;=6.4,"Prediabetes",C1396&gt;6.4,"Diabetes")</f>
        <v>Prediabetes</v>
      </c>
    </row>
    <row r="1397" spans="1:11">
      <c r="A1397" s="12" t="s">
        <v>1437</v>
      </c>
      <c r="B1397" s="12">
        <v>15.22</v>
      </c>
      <c r="C1397" s="20">
        <v>4.92</v>
      </c>
      <c r="D1397" s="12" t="s">
        <v>8338</v>
      </c>
      <c r="E1397" s="12" t="s">
        <v>8337</v>
      </c>
      <c r="F1397" s="12" t="s">
        <v>8338</v>
      </c>
      <c r="G1397" s="12">
        <v>1</v>
      </c>
      <c r="H1397" s="12" t="s">
        <v>8337</v>
      </c>
      <c r="I1397" s="19">
        <f>IF(G1397="No major surgery",0,G1397)</f>
        <v>1</v>
      </c>
      <c r="J1397" s="21" t="str" cm="1">
        <f t="array" ref="J1397">_xlfn.IFS(B1397&lt;18.5,"Under Weight",B1397&lt;=24.9,"Normal Weight",B1397&lt;=29.999,"Over Weight",B1397&gt;=30,"Obesity")</f>
        <v>Under Weight</v>
      </c>
      <c r="K1397" s="7" t="str" cm="1">
        <f t="array" ref="K1397">_xlfn.IFS(C1397&lt;5.7,"Normal",C1397&lt;=6.4,"Prediabetes",C1397&gt;6.4,"Diabetes")</f>
        <v>Normal</v>
      </c>
    </row>
    <row r="1398" spans="1:11">
      <c r="A1398" s="12" t="s">
        <v>1438</v>
      </c>
      <c r="B1398" s="12">
        <v>20.72</v>
      </c>
      <c r="C1398" s="20">
        <v>9.4600000000000009</v>
      </c>
      <c r="D1398" s="12" t="s">
        <v>8337</v>
      </c>
      <c r="E1398" s="12" t="s">
        <v>8337</v>
      </c>
      <c r="F1398" s="12" t="s">
        <v>8337</v>
      </c>
      <c r="G1398" s="12" t="s">
        <v>2387</v>
      </c>
      <c r="H1398" s="12" t="s">
        <v>8337</v>
      </c>
      <c r="I1398" s="19">
        <f>IF(G1398="No major surgery",0,G1398)</f>
        <v>0</v>
      </c>
      <c r="J1398" s="21" t="str" cm="1">
        <f t="array" ref="J1398">_xlfn.IFS(B1398&lt;18.5,"Under Weight",B1398&lt;=24.9,"Normal Weight",B1398&lt;=29.999,"Over Weight",B1398&gt;=30,"Obesity")</f>
        <v>Normal Weight</v>
      </c>
      <c r="K1398" s="7" t="str" cm="1">
        <f t="array" ref="K1398">_xlfn.IFS(C1398&lt;5.7,"Normal",C1398&lt;=6.4,"Prediabetes",C1398&gt;6.4,"Diabetes")</f>
        <v>Diabetes</v>
      </c>
    </row>
    <row r="1399" spans="1:11">
      <c r="A1399" s="12" t="s">
        <v>1439</v>
      </c>
      <c r="B1399" s="12">
        <v>35.4</v>
      </c>
      <c r="C1399" s="20">
        <v>5.94</v>
      </c>
      <c r="D1399" s="12" t="s">
        <v>8337</v>
      </c>
      <c r="E1399" s="12" t="s">
        <v>8337</v>
      </c>
      <c r="F1399" s="12" t="s">
        <v>8338</v>
      </c>
      <c r="G1399" s="12">
        <v>1</v>
      </c>
      <c r="H1399" s="12" t="s">
        <v>8337</v>
      </c>
      <c r="I1399" s="19">
        <f>IF(G1399="No major surgery",0,G1399)</f>
        <v>1</v>
      </c>
      <c r="J1399" s="21" t="str" cm="1">
        <f t="array" ref="J1399">_xlfn.IFS(B1399&lt;18.5,"Under Weight",B1399&lt;=24.9,"Normal Weight",B1399&lt;=29.999,"Over Weight",B1399&gt;=30,"Obesity")</f>
        <v>Obesity</v>
      </c>
      <c r="K1399" s="7" t="str" cm="1">
        <f t="array" ref="K1399">_xlfn.IFS(C1399&lt;5.7,"Normal",C1399&lt;=6.4,"Prediabetes",C1399&gt;6.4,"Diabetes")</f>
        <v>Prediabetes</v>
      </c>
    </row>
    <row r="1400" spans="1:11">
      <c r="A1400" s="12" t="s">
        <v>1440</v>
      </c>
      <c r="B1400" s="12">
        <v>34.4</v>
      </c>
      <c r="C1400" s="20">
        <v>5.7</v>
      </c>
      <c r="D1400" s="12" t="s">
        <v>8337</v>
      </c>
      <c r="E1400" s="12" t="s">
        <v>8337</v>
      </c>
      <c r="F1400" s="12" t="s">
        <v>8338</v>
      </c>
      <c r="G1400" s="12">
        <v>1</v>
      </c>
      <c r="H1400" s="12" t="s">
        <v>8337</v>
      </c>
      <c r="I1400" s="19">
        <f>IF(G1400="No major surgery",0,G1400)</f>
        <v>1</v>
      </c>
      <c r="J1400" s="21" t="str" cm="1">
        <f t="array" ref="J1400">_xlfn.IFS(B1400&lt;18.5,"Under Weight",B1400&lt;=24.9,"Normal Weight",B1400&lt;=29.999,"Over Weight",B1400&gt;=30,"Obesity")</f>
        <v>Obesity</v>
      </c>
      <c r="K1400" s="7" t="str" cm="1">
        <f t="array" ref="K1400">_xlfn.IFS(C1400&lt;5.7,"Normal",C1400&lt;=6.4,"Prediabetes",C1400&gt;6.4,"Diabetes")</f>
        <v>Prediabetes</v>
      </c>
    </row>
    <row r="1401" spans="1:11">
      <c r="A1401" s="12" t="s">
        <v>1441</v>
      </c>
      <c r="B1401" s="12">
        <v>34.1</v>
      </c>
      <c r="C1401" s="20">
        <v>4.13</v>
      </c>
      <c r="D1401" s="12" t="s">
        <v>8337</v>
      </c>
      <c r="E1401" s="12" t="s">
        <v>8337</v>
      </c>
      <c r="F1401" s="12" t="s">
        <v>8338</v>
      </c>
      <c r="G1401" s="12">
        <v>1</v>
      </c>
      <c r="H1401" s="12" t="s">
        <v>8337</v>
      </c>
      <c r="I1401" s="19">
        <f>IF(G1401="No major surgery",0,G1401)</f>
        <v>1</v>
      </c>
      <c r="J1401" s="21" t="str" cm="1">
        <f t="array" ref="J1401">_xlfn.IFS(B1401&lt;18.5,"Under Weight",B1401&lt;=24.9,"Normal Weight",B1401&lt;=29.999,"Over Weight",B1401&gt;=30,"Obesity")</f>
        <v>Obesity</v>
      </c>
      <c r="K1401" s="7" t="str" cm="1">
        <f t="array" ref="K1401">_xlfn.IFS(C1401&lt;5.7,"Normal",C1401&lt;=6.4,"Prediabetes",C1401&gt;6.4,"Diabetes")</f>
        <v>Normal</v>
      </c>
    </row>
    <row r="1402" spans="1:11">
      <c r="A1402" s="12" t="s">
        <v>1442</v>
      </c>
      <c r="B1402" s="12">
        <v>30.4</v>
      </c>
      <c r="C1402" s="20">
        <v>4.7699999999999996</v>
      </c>
      <c r="D1402" s="12" t="s">
        <v>8337</v>
      </c>
      <c r="E1402" s="12" t="s">
        <v>8337</v>
      </c>
      <c r="F1402" s="12" t="s">
        <v>8338</v>
      </c>
      <c r="G1402" s="12">
        <v>1</v>
      </c>
      <c r="H1402" s="12" t="s">
        <v>8337</v>
      </c>
      <c r="I1402" s="19">
        <f>IF(G1402="No major surgery",0,G1402)</f>
        <v>1</v>
      </c>
      <c r="J1402" s="21" t="str" cm="1">
        <f t="array" ref="J1402">_xlfn.IFS(B1402&lt;18.5,"Under Weight",B1402&lt;=24.9,"Normal Weight",B1402&lt;=29.999,"Over Weight",B1402&gt;=30,"Obesity")</f>
        <v>Obesity</v>
      </c>
      <c r="K1402" s="7" t="str" cm="1">
        <f t="array" ref="K1402">_xlfn.IFS(C1402&lt;5.7,"Normal",C1402&lt;=6.4,"Prediabetes",C1402&gt;6.4,"Diabetes")</f>
        <v>Normal</v>
      </c>
    </row>
    <row r="1403" spans="1:11">
      <c r="A1403" s="12" t="s">
        <v>1443</v>
      </c>
      <c r="B1403" s="12">
        <v>52.3</v>
      </c>
      <c r="C1403" s="20">
        <v>4.87</v>
      </c>
      <c r="D1403" s="12" t="s">
        <v>8338</v>
      </c>
      <c r="E1403" s="12" t="s">
        <v>8337</v>
      </c>
      <c r="F1403" s="12" t="s">
        <v>8338</v>
      </c>
      <c r="G1403" s="12">
        <v>1</v>
      </c>
      <c r="H1403" s="12" t="s">
        <v>8338</v>
      </c>
      <c r="I1403" s="19">
        <f>IF(G1403="No major surgery",0,G1403)</f>
        <v>1</v>
      </c>
      <c r="J1403" s="21" t="str" cm="1">
        <f t="array" ref="J1403">_xlfn.IFS(B1403&lt;18.5,"Under Weight",B1403&lt;=24.9,"Normal Weight",B1403&lt;=29.999,"Over Weight",B1403&gt;=30,"Obesity")</f>
        <v>Obesity</v>
      </c>
      <c r="K1403" s="7" t="str" cm="1">
        <f t="array" ref="K1403">_xlfn.IFS(C1403&lt;5.7,"Normal",C1403&lt;=6.4,"Prediabetes",C1403&gt;6.4,"Diabetes")</f>
        <v>Normal</v>
      </c>
    </row>
    <row r="1404" spans="1:11">
      <c r="A1404" s="12" t="s">
        <v>1444</v>
      </c>
      <c r="B1404" s="12">
        <v>28.7</v>
      </c>
      <c r="C1404" s="20">
        <v>4.99</v>
      </c>
      <c r="D1404" s="12" t="s">
        <v>8337</v>
      </c>
      <c r="E1404" s="12" t="s">
        <v>8337</v>
      </c>
      <c r="F1404" s="12" t="s">
        <v>8338</v>
      </c>
      <c r="G1404" s="12">
        <v>1</v>
      </c>
      <c r="H1404" s="12" t="s">
        <v>8337</v>
      </c>
      <c r="I1404" s="19">
        <f>IF(G1404="No major surgery",0,G1404)</f>
        <v>1</v>
      </c>
      <c r="J1404" s="21" t="str" cm="1">
        <f t="array" ref="J1404">_xlfn.IFS(B1404&lt;18.5,"Under Weight",B1404&lt;=24.9,"Normal Weight",B1404&lt;=29.999,"Over Weight",B1404&gt;=30,"Obesity")</f>
        <v>Over Weight</v>
      </c>
      <c r="K1404" s="7" t="str" cm="1">
        <f t="array" ref="K1404">_xlfn.IFS(C1404&lt;5.7,"Normal",C1404&lt;=6.4,"Prediabetes",C1404&gt;6.4,"Diabetes")</f>
        <v>Normal</v>
      </c>
    </row>
    <row r="1405" spans="1:11">
      <c r="A1405" s="12" t="s">
        <v>1445</v>
      </c>
      <c r="B1405" s="12">
        <v>17.440000000000001</v>
      </c>
      <c r="C1405" s="20">
        <v>4.42</v>
      </c>
      <c r="D1405" s="12" t="s">
        <v>8338</v>
      </c>
      <c r="E1405" s="12" t="s">
        <v>8337</v>
      </c>
      <c r="F1405" s="12" t="s">
        <v>8338</v>
      </c>
      <c r="G1405" s="12">
        <v>1</v>
      </c>
      <c r="H1405" s="12" t="s">
        <v>8337</v>
      </c>
      <c r="I1405" s="19">
        <f>IF(G1405="No major surgery",0,G1405)</f>
        <v>1</v>
      </c>
      <c r="J1405" s="21" t="str" cm="1">
        <f t="array" ref="J1405">_xlfn.IFS(B1405&lt;18.5,"Under Weight",B1405&lt;=24.9,"Normal Weight",B1405&lt;=29.999,"Over Weight",B1405&gt;=30,"Obesity")</f>
        <v>Under Weight</v>
      </c>
      <c r="K1405" s="7" t="str" cm="1">
        <f t="array" ref="K1405">_xlfn.IFS(C1405&lt;5.7,"Normal",C1405&lt;=6.4,"Prediabetes",C1405&gt;6.4,"Diabetes")</f>
        <v>Normal</v>
      </c>
    </row>
    <row r="1406" spans="1:11">
      <c r="A1406" s="12" t="s">
        <v>1446</v>
      </c>
      <c r="B1406" s="12">
        <v>27.6</v>
      </c>
      <c r="C1406" s="20">
        <v>4.01</v>
      </c>
      <c r="D1406" s="12" t="s">
        <v>8337</v>
      </c>
      <c r="E1406" s="12" t="s">
        <v>8337</v>
      </c>
      <c r="F1406" s="12" t="s">
        <v>8338</v>
      </c>
      <c r="G1406" s="12">
        <v>1</v>
      </c>
      <c r="H1406" s="12" t="s">
        <v>8337</v>
      </c>
      <c r="I1406" s="19">
        <f>IF(G1406="No major surgery",0,G1406)</f>
        <v>1</v>
      </c>
      <c r="J1406" s="21" t="str" cm="1">
        <f t="array" ref="J1406">_xlfn.IFS(B1406&lt;18.5,"Under Weight",B1406&lt;=24.9,"Normal Weight",B1406&lt;=29.999,"Over Weight",B1406&gt;=30,"Obesity")</f>
        <v>Over Weight</v>
      </c>
      <c r="K1406" s="7" t="str" cm="1">
        <f t="array" ref="K1406">_xlfn.IFS(C1406&lt;5.7,"Normal",C1406&lt;=6.4,"Prediabetes",C1406&gt;6.4,"Diabetes")</f>
        <v>Normal</v>
      </c>
    </row>
    <row r="1407" spans="1:11">
      <c r="A1407" s="12" t="s">
        <v>1447</v>
      </c>
      <c r="B1407" s="12">
        <v>20.7</v>
      </c>
      <c r="C1407" s="20">
        <v>4.49</v>
      </c>
      <c r="D1407" s="12" t="s">
        <v>8337</v>
      </c>
      <c r="E1407" s="12" t="s">
        <v>8337</v>
      </c>
      <c r="F1407" s="12" t="s">
        <v>8338</v>
      </c>
      <c r="G1407" s="12">
        <v>1</v>
      </c>
      <c r="H1407" s="12" t="s">
        <v>8337</v>
      </c>
      <c r="I1407" s="19">
        <f>IF(G1407="No major surgery",0,G1407)</f>
        <v>1</v>
      </c>
      <c r="J1407" s="21" t="str" cm="1">
        <f t="array" ref="J1407">_xlfn.IFS(B1407&lt;18.5,"Under Weight",B1407&lt;=24.9,"Normal Weight",B1407&lt;=29.999,"Over Weight",B1407&gt;=30,"Obesity")</f>
        <v>Normal Weight</v>
      </c>
      <c r="K1407" s="7" t="str" cm="1">
        <f t="array" ref="K1407">_xlfn.IFS(C1407&lt;5.7,"Normal",C1407&lt;=6.4,"Prediabetes",C1407&gt;6.4,"Diabetes")</f>
        <v>Normal</v>
      </c>
    </row>
    <row r="1408" spans="1:11">
      <c r="A1408" s="12" t="s">
        <v>1448</v>
      </c>
      <c r="B1408" s="12">
        <v>20.3</v>
      </c>
      <c r="C1408" s="20">
        <v>6.37</v>
      </c>
      <c r="D1408" s="12" t="s">
        <v>8337</v>
      </c>
      <c r="E1408" s="12" t="s">
        <v>8337</v>
      </c>
      <c r="F1408" s="12" t="s">
        <v>8338</v>
      </c>
      <c r="G1408" s="12">
        <v>1</v>
      </c>
      <c r="H1408" s="12" t="s">
        <v>8337</v>
      </c>
      <c r="I1408" s="19">
        <f>IF(G1408="No major surgery",0,G1408)</f>
        <v>1</v>
      </c>
      <c r="J1408" s="21" t="str" cm="1">
        <f t="array" ref="J1408">_xlfn.IFS(B1408&lt;18.5,"Under Weight",B1408&lt;=24.9,"Normal Weight",B1408&lt;=29.999,"Over Weight",B1408&gt;=30,"Obesity")</f>
        <v>Normal Weight</v>
      </c>
      <c r="K1408" s="7" t="str" cm="1">
        <f t="array" ref="K1408">_xlfn.IFS(C1408&lt;5.7,"Normal",C1408&lt;=6.4,"Prediabetes",C1408&gt;6.4,"Diabetes")</f>
        <v>Prediabetes</v>
      </c>
    </row>
    <row r="1409" spans="1:11">
      <c r="A1409" s="12" t="s">
        <v>1449</v>
      </c>
      <c r="B1409" s="12">
        <v>19.8</v>
      </c>
      <c r="C1409" s="20">
        <v>5.12</v>
      </c>
      <c r="D1409" s="12" t="s">
        <v>8337</v>
      </c>
      <c r="E1409" s="12" t="s">
        <v>8337</v>
      </c>
      <c r="F1409" s="12" t="s">
        <v>8338</v>
      </c>
      <c r="G1409" s="12">
        <v>1</v>
      </c>
      <c r="H1409" s="12" t="s">
        <v>8337</v>
      </c>
      <c r="I1409" s="19">
        <f>IF(G1409="No major surgery",0,G1409)</f>
        <v>1</v>
      </c>
      <c r="J1409" s="21" t="str" cm="1">
        <f t="array" ref="J1409">_xlfn.IFS(B1409&lt;18.5,"Under Weight",B1409&lt;=24.9,"Normal Weight",B1409&lt;=29.999,"Over Weight",B1409&gt;=30,"Obesity")</f>
        <v>Normal Weight</v>
      </c>
      <c r="K1409" s="7" t="str" cm="1">
        <f t="array" ref="K1409">_xlfn.IFS(C1409&lt;5.7,"Normal",C1409&lt;=6.4,"Prediabetes",C1409&gt;6.4,"Diabetes")</f>
        <v>Normal</v>
      </c>
    </row>
    <row r="1410" spans="1:11">
      <c r="A1410" s="12" t="s">
        <v>1450</v>
      </c>
      <c r="B1410" s="12">
        <v>21.87</v>
      </c>
      <c r="C1410" s="20">
        <v>8.59</v>
      </c>
      <c r="D1410" s="12" t="s">
        <v>8337</v>
      </c>
      <c r="E1410" s="12" t="s">
        <v>8337</v>
      </c>
      <c r="F1410" s="12" t="s">
        <v>8337</v>
      </c>
      <c r="G1410" s="12" t="s">
        <v>2387</v>
      </c>
      <c r="H1410" s="12" t="s">
        <v>8337</v>
      </c>
      <c r="I1410" s="19">
        <f>IF(G1410="No major surgery",0,G1410)</f>
        <v>0</v>
      </c>
      <c r="J1410" s="21" t="str" cm="1">
        <f t="array" ref="J1410">_xlfn.IFS(B1410&lt;18.5,"Under Weight",B1410&lt;=24.9,"Normal Weight",B1410&lt;=29.999,"Over Weight",B1410&gt;=30,"Obesity")</f>
        <v>Normal Weight</v>
      </c>
      <c r="K1410" s="7" t="str" cm="1">
        <f t="array" ref="K1410">_xlfn.IFS(C1410&lt;5.7,"Normal",C1410&lt;=6.4,"Prediabetes",C1410&gt;6.4,"Diabetes")</f>
        <v>Diabetes</v>
      </c>
    </row>
    <row r="1411" spans="1:11">
      <c r="A1411" s="12" t="s">
        <v>1451</v>
      </c>
      <c r="B1411" s="12">
        <v>16.600000000000001</v>
      </c>
      <c r="C1411" s="20">
        <v>5.87</v>
      </c>
      <c r="D1411" s="12" t="s">
        <v>8337</v>
      </c>
      <c r="E1411" s="12" t="s">
        <v>8337</v>
      </c>
      <c r="F1411" s="12" t="s">
        <v>8337</v>
      </c>
      <c r="G1411" s="12">
        <v>1</v>
      </c>
      <c r="H1411" s="12" t="s">
        <v>8337</v>
      </c>
      <c r="I1411" s="19">
        <f>IF(G1411="No major surgery",0,G1411)</f>
        <v>1</v>
      </c>
      <c r="J1411" s="21" t="str" cm="1">
        <f t="array" ref="J1411">_xlfn.IFS(B1411&lt;18.5,"Under Weight",B1411&lt;=24.9,"Normal Weight",B1411&lt;=29.999,"Over Weight",B1411&gt;=30,"Obesity")</f>
        <v>Under Weight</v>
      </c>
      <c r="K1411" s="7" t="str" cm="1">
        <f t="array" ref="K1411">_xlfn.IFS(C1411&lt;5.7,"Normal",C1411&lt;=6.4,"Prediabetes",C1411&gt;6.4,"Diabetes")</f>
        <v>Prediabetes</v>
      </c>
    </row>
    <row r="1412" spans="1:11">
      <c r="A1412" s="12" t="s">
        <v>1452</v>
      </c>
      <c r="B1412" s="12">
        <v>21.98</v>
      </c>
      <c r="C1412" s="20">
        <v>7.03</v>
      </c>
      <c r="D1412" s="12" t="s">
        <v>8337</v>
      </c>
      <c r="E1412" s="12" t="s">
        <v>8337</v>
      </c>
      <c r="F1412" s="12" t="s">
        <v>8337</v>
      </c>
      <c r="G1412" s="12" t="s">
        <v>2387</v>
      </c>
      <c r="H1412" s="12" t="s">
        <v>8337</v>
      </c>
      <c r="I1412" s="19">
        <f>IF(G1412="No major surgery",0,G1412)</f>
        <v>0</v>
      </c>
      <c r="J1412" s="21" t="str" cm="1">
        <f t="array" ref="J1412">_xlfn.IFS(B1412&lt;18.5,"Under Weight",B1412&lt;=24.9,"Normal Weight",B1412&lt;=29.999,"Over Weight",B1412&gt;=30,"Obesity")</f>
        <v>Normal Weight</v>
      </c>
      <c r="K1412" s="7" t="str" cm="1">
        <f t="array" ref="K1412">_xlfn.IFS(C1412&lt;5.7,"Normal",C1412&lt;=6.4,"Prediabetes",C1412&gt;6.4,"Diabetes")</f>
        <v>Diabetes</v>
      </c>
    </row>
    <row r="1413" spans="1:11">
      <c r="A1413" s="12" t="s">
        <v>1453</v>
      </c>
      <c r="B1413" s="12">
        <v>19.7</v>
      </c>
      <c r="C1413" s="20">
        <v>5.51</v>
      </c>
      <c r="D1413" s="12" t="s">
        <v>8337</v>
      </c>
      <c r="E1413" s="12" t="s">
        <v>8337</v>
      </c>
      <c r="F1413" s="12" t="s">
        <v>8337</v>
      </c>
      <c r="G1413" s="12">
        <v>1</v>
      </c>
      <c r="H1413" s="12" t="s">
        <v>8337</v>
      </c>
      <c r="I1413" s="19">
        <f>IF(G1413="No major surgery",0,G1413)</f>
        <v>1</v>
      </c>
      <c r="J1413" s="21" t="str" cm="1">
        <f t="array" ref="J1413">_xlfn.IFS(B1413&lt;18.5,"Under Weight",B1413&lt;=24.9,"Normal Weight",B1413&lt;=29.999,"Over Weight",B1413&gt;=30,"Obesity")</f>
        <v>Normal Weight</v>
      </c>
      <c r="K1413" s="7" t="str" cm="1">
        <f t="array" ref="K1413">_xlfn.IFS(C1413&lt;5.7,"Normal",C1413&lt;=6.4,"Prediabetes",C1413&gt;6.4,"Diabetes")</f>
        <v>Normal</v>
      </c>
    </row>
    <row r="1414" spans="1:11">
      <c r="A1414" s="12" t="s">
        <v>1454</v>
      </c>
      <c r="B1414" s="12">
        <v>52.66</v>
      </c>
      <c r="C1414" s="20">
        <v>4.45</v>
      </c>
      <c r="D1414" s="12" t="s">
        <v>8337</v>
      </c>
      <c r="E1414" s="12" t="s">
        <v>8337</v>
      </c>
      <c r="F1414" s="12" t="s">
        <v>8337</v>
      </c>
      <c r="G1414" s="12">
        <v>1</v>
      </c>
      <c r="H1414" s="12" t="s">
        <v>8338</v>
      </c>
      <c r="I1414" s="19">
        <f>IF(G1414="No major surgery",0,G1414)</f>
        <v>1</v>
      </c>
      <c r="J1414" s="21" t="str" cm="1">
        <f t="array" ref="J1414">_xlfn.IFS(B1414&lt;18.5,"Under Weight",B1414&lt;=24.9,"Normal Weight",B1414&lt;=29.999,"Over Weight",B1414&gt;=30,"Obesity")</f>
        <v>Obesity</v>
      </c>
      <c r="K1414" s="7" t="str" cm="1">
        <f t="array" ref="K1414">_xlfn.IFS(C1414&lt;5.7,"Normal",C1414&lt;=6.4,"Prediabetes",C1414&gt;6.4,"Diabetes")</f>
        <v>Normal</v>
      </c>
    </row>
    <row r="1415" spans="1:11">
      <c r="A1415" s="12" t="s">
        <v>1455</v>
      </c>
      <c r="B1415" s="12">
        <v>19.21</v>
      </c>
      <c r="C1415" s="20">
        <v>4.76</v>
      </c>
      <c r="D1415" s="12" t="s">
        <v>8337</v>
      </c>
      <c r="E1415" s="12" t="s">
        <v>8338</v>
      </c>
      <c r="F1415" s="12" t="s">
        <v>8337</v>
      </c>
      <c r="G1415" s="12">
        <v>1</v>
      </c>
      <c r="H1415" s="12" t="s">
        <v>8337</v>
      </c>
      <c r="I1415" s="19">
        <f>IF(G1415="No major surgery",0,G1415)</f>
        <v>1</v>
      </c>
      <c r="J1415" s="21" t="str" cm="1">
        <f t="array" ref="J1415">_xlfn.IFS(B1415&lt;18.5,"Under Weight",B1415&lt;=24.9,"Normal Weight",B1415&lt;=29.999,"Over Weight",B1415&gt;=30,"Obesity")</f>
        <v>Normal Weight</v>
      </c>
      <c r="K1415" s="7" t="str" cm="1">
        <f t="array" ref="K1415">_xlfn.IFS(C1415&lt;5.7,"Normal",C1415&lt;=6.4,"Prediabetes",C1415&gt;6.4,"Diabetes")</f>
        <v>Normal</v>
      </c>
    </row>
    <row r="1416" spans="1:11">
      <c r="A1416" s="12" t="s">
        <v>1456</v>
      </c>
      <c r="B1416" s="12">
        <v>19.3</v>
      </c>
      <c r="C1416" s="20">
        <v>4.7</v>
      </c>
      <c r="D1416" s="12" t="s">
        <v>8337</v>
      </c>
      <c r="E1416" s="12" t="s">
        <v>8338</v>
      </c>
      <c r="F1416" s="12" t="s">
        <v>8337</v>
      </c>
      <c r="G1416" s="12">
        <v>1</v>
      </c>
      <c r="H1416" s="12" t="s">
        <v>8337</v>
      </c>
      <c r="I1416" s="19">
        <f>IF(G1416="No major surgery",0,G1416)</f>
        <v>1</v>
      </c>
      <c r="J1416" s="21" t="str" cm="1">
        <f t="array" ref="J1416">_xlfn.IFS(B1416&lt;18.5,"Under Weight",B1416&lt;=24.9,"Normal Weight",B1416&lt;=29.999,"Over Weight",B1416&gt;=30,"Obesity")</f>
        <v>Normal Weight</v>
      </c>
      <c r="K1416" s="7" t="str" cm="1">
        <f t="array" ref="K1416">_xlfn.IFS(C1416&lt;5.7,"Normal",C1416&lt;=6.4,"Prediabetes",C1416&gt;6.4,"Diabetes")</f>
        <v>Normal</v>
      </c>
    </row>
    <row r="1417" spans="1:11">
      <c r="A1417" s="12" t="s">
        <v>1457</v>
      </c>
      <c r="B1417" s="12">
        <v>16.22</v>
      </c>
      <c r="C1417" s="20">
        <v>6.21</v>
      </c>
      <c r="D1417" s="12" t="s">
        <v>8338</v>
      </c>
      <c r="E1417" s="12" t="s">
        <v>8337</v>
      </c>
      <c r="F1417" s="12" t="s">
        <v>8337</v>
      </c>
      <c r="G1417" s="12" t="s">
        <v>2387</v>
      </c>
      <c r="H1417" s="12" t="s">
        <v>8337</v>
      </c>
      <c r="I1417" s="19">
        <f>IF(G1417="No major surgery",0,G1417)</f>
        <v>0</v>
      </c>
      <c r="J1417" s="21" t="str" cm="1">
        <f t="array" ref="J1417">_xlfn.IFS(B1417&lt;18.5,"Under Weight",B1417&lt;=24.9,"Normal Weight",B1417&lt;=29.999,"Over Weight",B1417&gt;=30,"Obesity")</f>
        <v>Under Weight</v>
      </c>
      <c r="K1417" s="7" t="str" cm="1">
        <f t="array" ref="K1417">_xlfn.IFS(C1417&lt;5.7,"Normal",C1417&lt;=6.4,"Prediabetes",C1417&gt;6.4,"Diabetes")</f>
        <v>Prediabetes</v>
      </c>
    </row>
    <row r="1418" spans="1:11">
      <c r="A1418" s="12" t="s">
        <v>1458</v>
      </c>
      <c r="B1418" s="12">
        <v>17.12</v>
      </c>
      <c r="C1418" s="20">
        <v>4.5199999999999996</v>
      </c>
      <c r="D1418" s="12" t="s">
        <v>8337</v>
      </c>
      <c r="E1418" s="12" t="s">
        <v>8338</v>
      </c>
      <c r="F1418" s="12" t="s">
        <v>8337</v>
      </c>
      <c r="G1418" s="12">
        <v>1</v>
      </c>
      <c r="H1418" s="12" t="s">
        <v>8337</v>
      </c>
      <c r="I1418" s="19">
        <f>IF(G1418="No major surgery",0,G1418)</f>
        <v>1</v>
      </c>
      <c r="J1418" s="21" t="str" cm="1">
        <f t="array" ref="J1418">_xlfn.IFS(B1418&lt;18.5,"Under Weight",B1418&lt;=24.9,"Normal Weight",B1418&lt;=29.999,"Over Weight",B1418&gt;=30,"Obesity")</f>
        <v>Under Weight</v>
      </c>
      <c r="K1418" s="7" t="str" cm="1">
        <f t="array" ref="K1418">_xlfn.IFS(C1418&lt;5.7,"Normal",C1418&lt;=6.4,"Prediabetes",C1418&gt;6.4,"Diabetes")</f>
        <v>Normal</v>
      </c>
    </row>
    <row r="1419" spans="1:11">
      <c r="A1419" s="12" t="s">
        <v>1459</v>
      </c>
      <c r="B1419" s="12">
        <v>19.07</v>
      </c>
      <c r="C1419" s="20">
        <v>5.45</v>
      </c>
      <c r="D1419" s="12" t="s">
        <v>8337</v>
      </c>
      <c r="E1419" s="12" t="s">
        <v>8337</v>
      </c>
      <c r="F1419" s="12" t="s">
        <v>8337</v>
      </c>
      <c r="G1419" s="12">
        <v>1</v>
      </c>
      <c r="H1419" s="12" t="s">
        <v>8337</v>
      </c>
      <c r="I1419" s="19">
        <f>IF(G1419="No major surgery",0,G1419)</f>
        <v>1</v>
      </c>
      <c r="J1419" s="21" t="str" cm="1">
        <f t="array" ref="J1419">_xlfn.IFS(B1419&lt;18.5,"Under Weight",B1419&lt;=24.9,"Normal Weight",B1419&lt;=29.999,"Over Weight",B1419&gt;=30,"Obesity")</f>
        <v>Normal Weight</v>
      </c>
      <c r="K1419" s="7" t="str" cm="1">
        <f t="array" ref="K1419">_xlfn.IFS(C1419&lt;5.7,"Normal",C1419&lt;=6.4,"Prediabetes",C1419&gt;6.4,"Diabetes")</f>
        <v>Normal</v>
      </c>
    </row>
    <row r="1420" spans="1:11">
      <c r="A1420" s="12" t="s">
        <v>1460</v>
      </c>
      <c r="B1420" s="12">
        <v>15.56</v>
      </c>
      <c r="C1420" s="20">
        <v>4.42</v>
      </c>
      <c r="D1420" s="12" t="s">
        <v>8337</v>
      </c>
      <c r="E1420" s="12" t="s">
        <v>8337</v>
      </c>
      <c r="F1420" s="12" t="s">
        <v>8337</v>
      </c>
      <c r="G1420" s="12" t="s">
        <v>2387</v>
      </c>
      <c r="H1420" s="12" t="s">
        <v>8337</v>
      </c>
      <c r="I1420" s="19">
        <f>IF(G1420="No major surgery",0,G1420)</f>
        <v>0</v>
      </c>
      <c r="J1420" s="21" t="str" cm="1">
        <f t="array" ref="J1420">_xlfn.IFS(B1420&lt;18.5,"Under Weight",B1420&lt;=24.9,"Normal Weight",B1420&lt;=29.999,"Over Weight",B1420&gt;=30,"Obesity")</f>
        <v>Under Weight</v>
      </c>
      <c r="K1420" s="7" t="str" cm="1">
        <f t="array" ref="K1420">_xlfn.IFS(C1420&lt;5.7,"Normal",C1420&lt;=6.4,"Prediabetes",C1420&gt;6.4,"Diabetes")</f>
        <v>Normal</v>
      </c>
    </row>
    <row r="1421" spans="1:11">
      <c r="A1421" s="12" t="s">
        <v>1461</v>
      </c>
      <c r="B1421" s="12">
        <v>22.76</v>
      </c>
      <c r="C1421" s="20">
        <v>9.44</v>
      </c>
      <c r="D1421" s="12" t="s">
        <v>8337</v>
      </c>
      <c r="E1421" s="12" t="s">
        <v>8337</v>
      </c>
      <c r="F1421" s="12" t="s">
        <v>8337</v>
      </c>
      <c r="G1421" s="12" t="s">
        <v>2387</v>
      </c>
      <c r="H1421" s="12" t="s">
        <v>8337</v>
      </c>
      <c r="I1421" s="19">
        <f>IF(G1421="No major surgery",0,G1421)</f>
        <v>0</v>
      </c>
      <c r="J1421" s="21" t="str" cm="1">
        <f t="array" ref="J1421">_xlfn.IFS(B1421&lt;18.5,"Under Weight",B1421&lt;=24.9,"Normal Weight",B1421&lt;=29.999,"Over Weight",B1421&gt;=30,"Obesity")</f>
        <v>Normal Weight</v>
      </c>
      <c r="K1421" s="7" t="str" cm="1">
        <f t="array" ref="K1421">_xlfn.IFS(C1421&lt;5.7,"Normal",C1421&lt;=6.4,"Prediabetes",C1421&gt;6.4,"Diabetes")</f>
        <v>Diabetes</v>
      </c>
    </row>
    <row r="1422" spans="1:11">
      <c r="A1422" s="12" t="s">
        <v>1462</v>
      </c>
      <c r="B1422" s="12">
        <v>22.79</v>
      </c>
      <c r="C1422" s="20">
        <v>6.15</v>
      </c>
      <c r="D1422" s="12" t="s">
        <v>8338</v>
      </c>
      <c r="E1422" s="12" t="s">
        <v>8337</v>
      </c>
      <c r="F1422" s="12" t="s">
        <v>8338</v>
      </c>
      <c r="G1422" s="12">
        <v>1</v>
      </c>
      <c r="H1422" s="12" t="s">
        <v>8337</v>
      </c>
      <c r="I1422" s="19">
        <f>IF(G1422="No major surgery",0,G1422)</f>
        <v>1</v>
      </c>
      <c r="J1422" s="21" t="str" cm="1">
        <f t="array" ref="J1422">_xlfn.IFS(B1422&lt;18.5,"Under Weight",B1422&lt;=24.9,"Normal Weight",B1422&lt;=29.999,"Over Weight",B1422&gt;=30,"Obesity")</f>
        <v>Normal Weight</v>
      </c>
      <c r="K1422" s="7" t="str" cm="1">
        <f t="array" ref="K1422">_xlfn.IFS(C1422&lt;5.7,"Normal",C1422&lt;=6.4,"Prediabetes",C1422&gt;6.4,"Diabetes")</f>
        <v>Prediabetes</v>
      </c>
    </row>
    <row r="1423" spans="1:11">
      <c r="A1423" s="12" t="s">
        <v>1463</v>
      </c>
      <c r="B1423" s="12">
        <v>17.41</v>
      </c>
      <c r="C1423" s="20">
        <v>5.13</v>
      </c>
      <c r="D1423" s="12" t="s">
        <v>8338</v>
      </c>
      <c r="E1423" s="12" t="s">
        <v>8337</v>
      </c>
      <c r="F1423" s="12" t="s">
        <v>8337</v>
      </c>
      <c r="G1423" s="12" t="s">
        <v>2387</v>
      </c>
      <c r="H1423" s="12" t="s">
        <v>8337</v>
      </c>
      <c r="I1423" s="19">
        <f>IF(G1423="No major surgery",0,G1423)</f>
        <v>0</v>
      </c>
      <c r="J1423" s="21" t="str" cm="1">
        <f t="array" ref="J1423">_xlfn.IFS(B1423&lt;18.5,"Under Weight",B1423&lt;=24.9,"Normal Weight",B1423&lt;=29.999,"Over Weight",B1423&gt;=30,"Obesity")</f>
        <v>Under Weight</v>
      </c>
      <c r="K1423" s="7" t="str" cm="1">
        <f t="array" ref="K1423">_xlfn.IFS(C1423&lt;5.7,"Normal",C1423&lt;=6.4,"Prediabetes",C1423&gt;6.4,"Diabetes")</f>
        <v>Normal</v>
      </c>
    </row>
    <row r="1424" spans="1:11">
      <c r="A1424" s="12" t="s">
        <v>1464</v>
      </c>
      <c r="B1424" s="12">
        <v>19.32</v>
      </c>
      <c r="C1424" s="20">
        <v>4.96</v>
      </c>
      <c r="D1424" s="12" t="s">
        <v>8338</v>
      </c>
      <c r="E1424" s="12" t="s">
        <v>8337</v>
      </c>
      <c r="F1424" s="12" t="s">
        <v>8337</v>
      </c>
      <c r="G1424" s="12" t="s">
        <v>2387</v>
      </c>
      <c r="H1424" s="12" t="s">
        <v>8337</v>
      </c>
      <c r="I1424" s="19">
        <f>IF(G1424="No major surgery",0,G1424)</f>
        <v>0</v>
      </c>
      <c r="J1424" s="21" t="str" cm="1">
        <f t="array" ref="J1424">_xlfn.IFS(B1424&lt;18.5,"Under Weight",B1424&lt;=24.9,"Normal Weight",B1424&lt;=29.999,"Over Weight",B1424&gt;=30,"Obesity")</f>
        <v>Normal Weight</v>
      </c>
      <c r="K1424" s="7" t="str" cm="1">
        <f t="array" ref="K1424">_xlfn.IFS(C1424&lt;5.7,"Normal",C1424&lt;=6.4,"Prediabetes",C1424&gt;6.4,"Diabetes")</f>
        <v>Normal</v>
      </c>
    </row>
    <row r="1425" spans="1:11">
      <c r="A1425" s="12" t="s">
        <v>1465</v>
      </c>
      <c r="B1425" s="12">
        <v>29.57</v>
      </c>
      <c r="C1425" s="20">
        <v>9.42</v>
      </c>
      <c r="D1425" s="12" t="s">
        <v>8338</v>
      </c>
      <c r="E1425" s="12" t="s">
        <v>8337</v>
      </c>
      <c r="F1425" s="12" t="s">
        <v>8337</v>
      </c>
      <c r="G1425" s="12" t="s">
        <v>2387</v>
      </c>
      <c r="H1425" s="12" t="s">
        <v>8338</v>
      </c>
      <c r="I1425" s="19">
        <f>IF(G1425="No major surgery",0,G1425)</f>
        <v>0</v>
      </c>
      <c r="J1425" s="21" t="str" cm="1">
        <f t="array" ref="J1425">_xlfn.IFS(B1425&lt;18.5,"Under Weight",B1425&lt;=24.9,"Normal Weight",B1425&lt;=29.999,"Over Weight",B1425&gt;=30,"Obesity")</f>
        <v>Over Weight</v>
      </c>
      <c r="K1425" s="7" t="str" cm="1">
        <f t="array" ref="K1425">_xlfn.IFS(C1425&lt;5.7,"Normal",C1425&lt;=6.4,"Prediabetes",C1425&gt;6.4,"Diabetes")</f>
        <v>Diabetes</v>
      </c>
    </row>
    <row r="1426" spans="1:11">
      <c r="A1426" s="12" t="s">
        <v>1466</v>
      </c>
      <c r="B1426" s="12">
        <v>18.25</v>
      </c>
      <c r="C1426" s="20">
        <v>10.95</v>
      </c>
      <c r="D1426" s="12" t="s">
        <v>8337</v>
      </c>
      <c r="E1426" s="12" t="s">
        <v>8337</v>
      </c>
      <c r="F1426" s="12" t="s">
        <v>8337</v>
      </c>
      <c r="G1426" s="12" t="s">
        <v>2387</v>
      </c>
      <c r="H1426" s="12" t="s">
        <v>8337</v>
      </c>
      <c r="I1426" s="19">
        <f>IF(G1426="No major surgery",0,G1426)</f>
        <v>0</v>
      </c>
      <c r="J1426" s="21" t="str" cm="1">
        <f t="array" ref="J1426">_xlfn.IFS(B1426&lt;18.5,"Under Weight",B1426&lt;=24.9,"Normal Weight",B1426&lt;=29.999,"Over Weight",B1426&gt;=30,"Obesity")</f>
        <v>Under Weight</v>
      </c>
      <c r="K1426" s="7" t="str" cm="1">
        <f t="array" ref="K1426">_xlfn.IFS(C1426&lt;5.7,"Normal",C1426&lt;=6.4,"Prediabetes",C1426&gt;6.4,"Diabetes")</f>
        <v>Diabetes</v>
      </c>
    </row>
    <row r="1427" spans="1:11">
      <c r="A1427" s="12" t="s">
        <v>1467</v>
      </c>
      <c r="B1427" s="12">
        <v>53.13</v>
      </c>
      <c r="C1427" s="20">
        <v>4.4400000000000004</v>
      </c>
      <c r="D1427" s="12" t="s">
        <v>8337</v>
      </c>
      <c r="E1427" s="12" t="s">
        <v>8338</v>
      </c>
      <c r="F1427" s="12" t="s">
        <v>8337</v>
      </c>
      <c r="G1427" s="12">
        <v>1</v>
      </c>
      <c r="H1427" s="12" t="s">
        <v>8337</v>
      </c>
      <c r="I1427" s="19">
        <f>IF(G1427="No major surgery",0,G1427)</f>
        <v>1</v>
      </c>
      <c r="J1427" s="21" t="str" cm="1">
        <f t="array" ref="J1427">_xlfn.IFS(B1427&lt;18.5,"Under Weight",B1427&lt;=24.9,"Normal Weight",B1427&lt;=29.999,"Over Weight",B1427&gt;=30,"Obesity")</f>
        <v>Obesity</v>
      </c>
      <c r="K1427" s="7" t="str" cm="1">
        <f t="array" ref="K1427">_xlfn.IFS(C1427&lt;5.7,"Normal",C1427&lt;=6.4,"Prediabetes",C1427&gt;6.4,"Diabetes")</f>
        <v>Normal</v>
      </c>
    </row>
    <row r="1428" spans="1:11">
      <c r="A1428" s="12" t="s">
        <v>1468</v>
      </c>
      <c r="B1428" s="12">
        <v>20.46</v>
      </c>
      <c r="C1428" s="20">
        <v>4.0199999999999996</v>
      </c>
      <c r="D1428" s="12" t="s">
        <v>8337</v>
      </c>
      <c r="E1428" s="12" t="s">
        <v>8337</v>
      </c>
      <c r="F1428" s="12" t="s">
        <v>8337</v>
      </c>
      <c r="G1428" s="12" t="s">
        <v>2387</v>
      </c>
      <c r="H1428" s="12" t="s">
        <v>8337</v>
      </c>
      <c r="I1428" s="19">
        <f>IF(G1428="No major surgery",0,G1428)</f>
        <v>0</v>
      </c>
      <c r="J1428" s="21" t="str" cm="1">
        <f t="array" ref="J1428">_xlfn.IFS(B1428&lt;18.5,"Under Weight",B1428&lt;=24.9,"Normal Weight",B1428&lt;=29.999,"Over Weight",B1428&gt;=30,"Obesity")</f>
        <v>Normal Weight</v>
      </c>
      <c r="K1428" s="7" t="str" cm="1">
        <f t="array" ref="K1428">_xlfn.IFS(C1428&lt;5.7,"Normal",C1428&lt;=6.4,"Prediabetes",C1428&gt;6.4,"Diabetes")</f>
        <v>Normal</v>
      </c>
    </row>
    <row r="1429" spans="1:11">
      <c r="A1429" s="12" t="s">
        <v>1469</v>
      </c>
      <c r="B1429" s="12">
        <v>43.01</v>
      </c>
      <c r="C1429" s="20">
        <v>5.44</v>
      </c>
      <c r="D1429" s="12" t="s">
        <v>8337</v>
      </c>
      <c r="E1429" s="12" t="s">
        <v>8338</v>
      </c>
      <c r="F1429" s="12" t="s">
        <v>8337</v>
      </c>
      <c r="G1429" s="12">
        <v>1</v>
      </c>
      <c r="H1429" s="12" t="s">
        <v>8337</v>
      </c>
      <c r="I1429" s="19">
        <f>IF(G1429="No major surgery",0,G1429)</f>
        <v>1</v>
      </c>
      <c r="J1429" s="21" t="str" cm="1">
        <f t="array" ref="J1429">_xlfn.IFS(B1429&lt;18.5,"Under Weight",B1429&lt;=24.9,"Normal Weight",B1429&lt;=29.999,"Over Weight",B1429&gt;=30,"Obesity")</f>
        <v>Obesity</v>
      </c>
      <c r="K1429" s="7" t="str" cm="1">
        <f t="array" ref="K1429">_xlfn.IFS(C1429&lt;5.7,"Normal",C1429&lt;=6.4,"Prediabetes",C1429&gt;6.4,"Diabetes")</f>
        <v>Normal</v>
      </c>
    </row>
    <row r="1430" spans="1:11">
      <c r="A1430" s="12" t="s">
        <v>1470</v>
      </c>
      <c r="B1430" s="12">
        <v>15.01</v>
      </c>
      <c r="C1430" s="20">
        <v>4.1500000000000004</v>
      </c>
      <c r="D1430" s="12" t="s">
        <v>8337</v>
      </c>
      <c r="E1430" s="12" t="s">
        <v>8337</v>
      </c>
      <c r="F1430" s="12" t="s">
        <v>8338</v>
      </c>
      <c r="G1430" s="12">
        <v>1</v>
      </c>
      <c r="H1430" s="12" t="s">
        <v>8337</v>
      </c>
      <c r="I1430" s="19">
        <f>IF(G1430="No major surgery",0,G1430)</f>
        <v>1</v>
      </c>
      <c r="J1430" s="21" t="str" cm="1">
        <f t="array" ref="J1430">_xlfn.IFS(B1430&lt;18.5,"Under Weight",B1430&lt;=24.9,"Normal Weight",B1430&lt;=29.999,"Over Weight",B1430&gt;=30,"Obesity")</f>
        <v>Under Weight</v>
      </c>
      <c r="K1430" s="7" t="str" cm="1">
        <f t="array" ref="K1430">_xlfn.IFS(C1430&lt;5.7,"Normal",C1430&lt;=6.4,"Prediabetes",C1430&gt;6.4,"Diabetes")</f>
        <v>Normal</v>
      </c>
    </row>
    <row r="1431" spans="1:11">
      <c r="A1431" s="12" t="s">
        <v>1471</v>
      </c>
      <c r="B1431" s="12">
        <v>41.14</v>
      </c>
      <c r="C1431" s="20">
        <v>6.02</v>
      </c>
      <c r="D1431" s="12" t="s">
        <v>8337</v>
      </c>
      <c r="E1431" s="12" t="s">
        <v>8338</v>
      </c>
      <c r="F1431" s="12" t="s">
        <v>8337</v>
      </c>
      <c r="G1431" s="12">
        <v>1</v>
      </c>
      <c r="H1431" s="12" t="s">
        <v>8337</v>
      </c>
      <c r="I1431" s="19">
        <f>IF(G1431="No major surgery",0,G1431)</f>
        <v>1</v>
      </c>
      <c r="J1431" s="21" t="str" cm="1">
        <f t="array" ref="J1431">_xlfn.IFS(B1431&lt;18.5,"Under Weight",B1431&lt;=24.9,"Normal Weight",B1431&lt;=29.999,"Over Weight",B1431&gt;=30,"Obesity")</f>
        <v>Obesity</v>
      </c>
      <c r="K1431" s="7" t="str" cm="1">
        <f t="array" ref="K1431">_xlfn.IFS(C1431&lt;5.7,"Normal",C1431&lt;=6.4,"Prediabetes",C1431&gt;6.4,"Diabetes")</f>
        <v>Prediabetes</v>
      </c>
    </row>
    <row r="1432" spans="1:11">
      <c r="A1432" s="12" t="s">
        <v>1472</v>
      </c>
      <c r="B1432" s="12">
        <v>16.55</v>
      </c>
      <c r="C1432" s="20">
        <v>7.73</v>
      </c>
      <c r="D1432" s="12" t="s">
        <v>8337</v>
      </c>
      <c r="E1432" s="12" t="s">
        <v>8337</v>
      </c>
      <c r="F1432" s="12" t="s">
        <v>8337</v>
      </c>
      <c r="G1432" s="12" t="s">
        <v>2387</v>
      </c>
      <c r="H1432" s="12" t="s">
        <v>8337</v>
      </c>
      <c r="I1432" s="19">
        <f>IF(G1432="No major surgery",0,G1432)</f>
        <v>0</v>
      </c>
      <c r="J1432" s="21" t="str" cm="1">
        <f t="array" ref="J1432">_xlfn.IFS(B1432&lt;18.5,"Under Weight",B1432&lt;=24.9,"Normal Weight",B1432&lt;=29.999,"Over Weight",B1432&gt;=30,"Obesity")</f>
        <v>Under Weight</v>
      </c>
      <c r="K1432" s="7" t="str" cm="1">
        <f t="array" ref="K1432">_xlfn.IFS(C1432&lt;5.7,"Normal",C1432&lt;=6.4,"Prediabetes",C1432&gt;6.4,"Diabetes")</f>
        <v>Diabetes</v>
      </c>
    </row>
    <row r="1433" spans="1:11">
      <c r="A1433" s="12" t="s">
        <v>1473</v>
      </c>
      <c r="B1433" s="12">
        <v>37.29</v>
      </c>
      <c r="C1433" s="20">
        <v>5.03</v>
      </c>
      <c r="D1433" s="12" t="s">
        <v>8337</v>
      </c>
      <c r="E1433" s="12" t="s">
        <v>8338</v>
      </c>
      <c r="F1433" s="12" t="s">
        <v>8337</v>
      </c>
      <c r="G1433" s="12">
        <v>1</v>
      </c>
      <c r="H1433" s="12" t="s">
        <v>8337</v>
      </c>
      <c r="I1433" s="19">
        <f>IF(G1433="No major surgery",0,G1433)</f>
        <v>1</v>
      </c>
      <c r="J1433" s="21" t="str" cm="1">
        <f t="array" ref="J1433">_xlfn.IFS(B1433&lt;18.5,"Under Weight",B1433&lt;=24.9,"Normal Weight",B1433&lt;=29.999,"Over Weight",B1433&gt;=30,"Obesity")</f>
        <v>Obesity</v>
      </c>
      <c r="K1433" s="7" t="str" cm="1">
        <f t="array" ref="K1433">_xlfn.IFS(C1433&lt;5.7,"Normal",C1433&lt;=6.4,"Prediabetes",C1433&gt;6.4,"Diabetes")</f>
        <v>Normal</v>
      </c>
    </row>
    <row r="1434" spans="1:11">
      <c r="A1434" s="12" t="s">
        <v>1474</v>
      </c>
      <c r="B1434" s="12">
        <v>16.739999999999998</v>
      </c>
      <c r="C1434" s="20">
        <v>4.08</v>
      </c>
      <c r="D1434" s="12" t="s">
        <v>8338</v>
      </c>
      <c r="E1434" s="12" t="s">
        <v>8337</v>
      </c>
      <c r="F1434" s="12" t="s">
        <v>8337</v>
      </c>
      <c r="G1434" s="12" t="s">
        <v>2387</v>
      </c>
      <c r="H1434" s="12" t="s">
        <v>8337</v>
      </c>
      <c r="I1434" s="19">
        <f>IF(G1434="No major surgery",0,G1434)</f>
        <v>0</v>
      </c>
      <c r="J1434" s="21" t="str" cm="1">
        <f t="array" ref="J1434">_xlfn.IFS(B1434&lt;18.5,"Under Weight",B1434&lt;=24.9,"Normal Weight",B1434&lt;=29.999,"Over Weight",B1434&gt;=30,"Obesity")</f>
        <v>Under Weight</v>
      </c>
      <c r="K1434" s="7" t="str" cm="1">
        <f t="array" ref="K1434">_xlfn.IFS(C1434&lt;5.7,"Normal",C1434&lt;=6.4,"Prediabetes",C1434&gt;6.4,"Diabetes")</f>
        <v>Normal</v>
      </c>
    </row>
    <row r="1435" spans="1:11">
      <c r="A1435" s="12" t="s">
        <v>1475</v>
      </c>
      <c r="B1435" s="12">
        <v>34.43</v>
      </c>
      <c r="C1435" s="20">
        <v>4.2699999999999996</v>
      </c>
      <c r="D1435" s="12" t="s">
        <v>8337</v>
      </c>
      <c r="E1435" s="12" t="s">
        <v>8338</v>
      </c>
      <c r="F1435" s="12" t="s">
        <v>8337</v>
      </c>
      <c r="G1435" s="12">
        <v>1</v>
      </c>
      <c r="H1435" s="12" t="s">
        <v>8337</v>
      </c>
      <c r="I1435" s="19">
        <f>IF(G1435="No major surgery",0,G1435)</f>
        <v>1</v>
      </c>
      <c r="J1435" s="21" t="str" cm="1">
        <f t="array" ref="J1435">_xlfn.IFS(B1435&lt;18.5,"Under Weight",B1435&lt;=24.9,"Normal Weight",B1435&lt;=29.999,"Over Weight",B1435&gt;=30,"Obesity")</f>
        <v>Obesity</v>
      </c>
      <c r="K1435" s="7" t="str" cm="1">
        <f t="array" ref="K1435">_xlfn.IFS(C1435&lt;5.7,"Normal",C1435&lt;=6.4,"Prediabetes",C1435&gt;6.4,"Diabetes")</f>
        <v>Normal</v>
      </c>
    </row>
    <row r="1436" spans="1:11">
      <c r="A1436" s="12" t="s">
        <v>1476</v>
      </c>
      <c r="B1436" s="12">
        <v>36.99</v>
      </c>
      <c r="C1436" s="20">
        <v>5.37</v>
      </c>
      <c r="D1436" s="12" t="s">
        <v>8338</v>
      </c>
      <c r="E1436" s="12" t="s">
        <v>8337</v>
      </c>
      <c r="F1436" s="12" t="s">
        <v>8338</v>
      </c>
      <c r="G1436" s="12">
        <v>1</v>
      </c>
      <c r="H1436" s="12" t="s">
        <v>8338</v>
      </c>
      <c r="I1436" s="19">
        <f>IF(G1436="No major surgery",0,G1436)</f>
        <v>1</v>
      </c>
      <c r="J1436" s="21" t="str" cm="1">
        <f t="array" ref="J1436">_xlfn.IFS(B1436&lt;18.5,"Under Weight",B1436&lt;=24.9,"Normal Weight",B1436&lt;=29.999,"Over Weight",B1436&gt;=30,"Obesity")</f>
        <v>Obesity</v>
      </c>
      <c r="K1436" s="7" t="str" cm="1">
        <f t="array" ref="K1436">_xlfn.IFS(C1436&lt;5.7,"Normal",C1436&lt;=6.4,"Prediabetes",C1436&gt;6.4,"Diabetes")</f>
        <v>Normal</v>
      </c>
    </row>
    <row r="1437" spans="1:11">
      <c r="A1437" s="12" t="s">
        <v>1477</v>
      </c>
      <c r="B1437" s="12">
        <v>34.1</v>
      </c>
      <c r="C1437" s="20">
        <v>4.07</v>
      </c>
      <c r="D1437" s="12" t="s">
        <v>8337</v>
      </c>
      <c r="E1437" s="12" t="s">
        <v>8338</v>
      </c>
      <c r="F1437" s="12" t="s">
        <v>8337</v>
      </c>
      <c r="G1437" s="12">
        <v>1</v>
      </c>
      <c r="H1437" s="12" t="s">
        <v>8337</v>
      </c>
      <c r="I1437" s="19">
        <f>IF(G1437="No major surgery",0,G1437)</f>
        <v>1</v>
      </c>
      <c r="J1437" s="21" t="str" cm="1">
        <f t="array" ref="J1437">_xlfn.IFS(B1437&lt;18.5,"Under Weight",B1437&lt;=24.9,"Normal Weight",B1437&lt;=29.999,"Over Weight",B1437&gt;=30,"Obesity")</f>
        <v>Obesity</v>
      </c>
      <c r="K1437" s="7" t="str" cm="1">
        <f t="array" ref="K1437">_xlfn.IFS(C1437&lt;5.7,"Normal",C1437&lt;=6.4,"Prediabetes",C1437&gt;6.4,"Diabetes")</f>
        <v>Normal</v>
      </c>
    </row>
    <row r="1438" spans="1:11">
      <c r="A1438" s="12" t="s">
        <v>1478</v>
      </c>
      <c r="B1438" s="12">
        <v>19.3</v>
      </c>
      <c r="C1438" s="20">
        <v>10.36</v>
      </c>
      <c r="D1438" s="12" t="s">
        <v>8337</v>
      </c>
      <c r="E1438" s="12" t="s">
        <v>8337</v>
      </c>
      <c r="F1438" s="12" t="s">
        <v>8337</v>
      </c>
      <c r="G1438" s="12" t="s">
        <v>2387</v>
      </c>
      <c r="H1438" s="12" t="s">
        <v>8337</v>
      </c>
      <c r="I1438" s="19">
        <f>IF(G1438="No major surgery",0,G1438)</f>
        <v>0</v>
      </c>
      <c r="J1438" s="21" t="str" cm="1">
        <f t="array" ref="J1438">_xlfn.IFS(B1438&lt;18.5,"Under Weight",B1438&lt;=24.9,"Normal Weight",B1438&lt;=29.999,"Over Weight",B1438&gt;=30,"Obesity")</f>
        <v>Normal Weight</v>
      </c>
      <c r="K1438" s="7" t="str" cm="1">
        <f t="array" ref="K1438">_xlfn.IFS(C1438&lt;5.7,"Normal",C1438&lt;=6.4,"Prediabetes",C1438&gt;6.4,"Diabetes")</f>
        <v>Diabetes</v>
      </c>
    </row>
    <row r="1439" spans="1:11">
      <c r="A1439" s="12" t="s">
        <v>1479</v>
      </c>
      <c r="B1439" s="12">
        <v>33.659999999999997</v>
      </c>
      <c r="C1439" s="20">
        <v>5.71</v>
      </c>
      <c r="D1439" s="12" t="s">
        <v>8337</v>
      </c>
      <c r="E1439" s="12" t="s">
        <v>8338</v>
      </c>
      <c r="F1439" s="12" t="s">
        <v>8337</v>
      </c>
      <c r="G1439" s="12">
        <v>1</v>
      </c>
      <c r="H1439" s="12" t="s">
        <v>8337</v>
      </c>
      <c r="I1439" s="19">
        <f>IF(G1439="No major surgery",0,G1439)</f>
        <v>1</v>
      </c>
      <c r="J1439" s="21" t="str" cm="1">
        <f t="array" ref="J1439">_xlfn.IFS(B1439&lt;18.5,"Under Weight",B1439&lt;=24.9,"Normal Weight",B1439&lt;=29.999,"Over Weight",B1439&gt;=30,"Obesity")</f>
        <v>Obesity</v>
      </c>
      <c r="K1439" s="7" t="str" cm="1">
        <f t="array" ref="K1439">_xlfn.IFS(C1439&lt;5.7,"Normal",C1439&lt;=6.4,"Prediabetes",C1439&gt;6.4,"Diabetes")</f>
        <v>Prediabetes</v>
      </c>
    </row>
    <row r="1440" spans="1:11">
      <c r="A1440" s="12" t="s">
        <v>1480</v>
      </c>
      <c r="B1440" s="12">
        <v>33.33</v>
      </c>
      <c r="C1440" s="20">
        <v>6.08</v>
      </c>
      <c r="D1440" s="12" t="s">
        <v>8337</v>
      </c>
      <c r="E1440" s="12" t="s">
        <v>8338</v>
      </c>
      <c r="F1440" s="12" t="s">
        <v>8337</v>
      </c>
      <c r="G1440" s="12">
        <v>1</v>
      </c>
      <c r="H1440" s="12" t="s">
        <v>8337</v>
      </c>
      <c r="I1440" s="19">
        <f>IF(G1440="No major surgery",0,G1440)</f>
        <v>1</v>
      </c>
      <c r="J1440" s="21" t="str" cm="1">
        <f t="array" ref="J1440">_xlfn.IFS(B1440&lt;18.5,"Under Weight",B1440&lt;=24.9,"Normal Weight",B1440&lt;=29.999,"Over Weight",B1440&gt;=30,"Obesity")</f>
        <v>Obesity</v>
      </c>
      <c r="K1440" s="7" t="str" cm="1">
        <f t="array" ref="K1440">_xlfn.IFS(C1440&lt;5.7,"Normal",C1440&lt;=6.4,"Prediabetes",C1440&gt;6.4,"Diabetes")</f>
        <v>Prediabetes</v>
      </c>
    </row>
    <row r="1441" spans="1:11">
      <c r="A1441" s="12" t="s">
        <v>1481</v>
      </c>
      <c r="B1441" s="12">
        <v>21.84</v>
      </c>
      <c r="C1441" s="20">
        <v>5.71</v>
      </c>
      <c r="D1441" s="12" t="s">
        <v>8337</v>
      </c>
      <c r="E1441" s="12" t="s">
        <v>8338</v>
      </c>
      <c r="F1441" s="12" t="s">
        <v>8337</v>
      </c>
      <c r="G1441" s="12">
        <v>1</v>
      </c>
      <c r="H1441" s="12" t="s">
        <v>8337</v>
      </c>
      <c r="I1441" s="19">
        <f>IF(G1441="No major surgery",0,G1441)</f>
        <v>1</v>
      </c>
      <c r="J1441" s="21" t="str" cm="1">
        <f t="array" ref="J1441">_xlfn.IFS(B1441&lt;18.5,"Under Weight",B1441&lt;=24.9,"Normal Weight",B1441&lt;=29.999,"Over Weight",B1441&gt;=30,"Obesity")</f>
        <v>Normal Weight</v>
      </c>
      <c r="K1441" s="7" t="str" cm="1">
        <f t="array" ref="K1441">_xlfn.IFS(C1441&lt;5.7,"Normal",C1441&lt;=6.4,"Prediabetes",C1441&gt;6.4,"Diabetes")</f>
        <v>Prediabetes</v>
      </c>
    </row>
    <row r="1442" spans="1:11">
      <c r="A1442" s="12" t="s">
        <v>1482</v>
      </c>
      <c r="B1442" s="12">
        <v>16.87</v>
      </c>
      <c r="C1442" s="20">
        <v>9.1300000000000008</v>
      </c>
      <c r="D1442" s="12" t="s">
        <v>8337</v>
      </c>
      <c r="E1442" s="12" t="s">
        <v>8337</v>
      </c>
      <c r="F1442" s="12" t="s">
        <v>8337</v>
      </c>
      <c r="G1442" s="12" t="s">
        <v>2387</v>
      </c>
      <c r="H1442" s="12" t="s">
        <v>8337</v>
      </c>
      <c r="I1442" s="19">
        <f>IF(G1442="No major surgery",0,G1442)</f>
        <v>0</v>
      </c>
      <c r="J1442" s="21" t="str" cm="1">
        <f t="array" ref="J1442">_xlfn.IFS(B1442&lt;18.5,"Under Weight",B1442&lt;=24.9,"Normal Weight",B1442&lt;=29.999,"Over Weight",B1442&gt;=30,"Obesity")</f>
        <v>Under Weight</v>
      </c>
      <c r="K1442" s="7" t="str" cm="1">
        <f t="array" ref="K1442">_xlfn.IFS(C1442&lt;5.7,"Normal",C1442&lt;=6.4,"Prediabetes",C1442&gt;6.4,"Diabetes")</f>
        <v>Diabetes</v>
      </c>
    </row>
    <row r="1443" spans="1:11">
      <c r="A1443" s="12" t="s">
        <v>1483</v>
      </c>
      <c r="B1443" s="12">
        <v>30.14</v>
      </c>
      <c r="C1443" s="20">
        <v>5.49</v>
      </c>
      <c r="D1443" s="12" t="s">
        <v>8337</v>
      </c>
      <c r="E1443" s="12" t="s">
        <v>8338</v>
      </c>
      <c r="F1443" s="12" t="s">
        <v>8337</v>
      </c>
      <c r="G1443" s="12">
        <v>1</v>
      </c>
      <c r="H1443" s="12" t="s">
        <v>8337</v>
      </c>
      <c r="I1443" s="19">
        <f>IF(G1443="No major surgery",0,G1443)</f>
        <v>1</v>
      </c>
      <c r="J1443" s="21" t="str" cm="1">
        <f t="array" ref="J1443">_xlfn.IFS(B1443&lt;18.5,"Under Weight",B1443&lt;=24.9,"Normal Weight",B1443&lt;=29.999,"Over Weight",B1443&gt;=30,"Obesity")</f>
        <v>Obesity</v>
      </c>
      <c r="K1443" s="7" t="str" cm="1">
        <f t="array" ref="K1443">_xlfn.IFS(C1443&lt;5.7,"Normal",C1443&lt;=6.4,"Prediabetes",C1443&gt;6.4,"Diabetes")</f>
        <v>Normal</v>
      </c>
    </row>
    <row r="1444" spans="1:11">
      <c r="A1444" s="12" t="s">
        <v>1484</v>
      </c>
      <c r="B1444" s="12">
        <v>23.21</v>
      </c>
      <c r="C1444" s="20">
        <v>4.37</v>
      </c>
      <c r="D1444" s="12" t="s">
        <v>8337</v>
      </c>
      <c r="E1444" s="12" t="s">
        <v>8338</v>
      </c>
      <c r="F1444" s="12" t="s">
        <v>8337</v>
      </c>
      <c r="G1444" s="12">
        <v>1</v>
      </c>
      <c r="H1444" s="12" t="s">
        <v>8337</v>
      </c>
      <c r="I1444" s="19">
        <f>IF(G1444="No major surgery",0,G1444)</f>
        <v>1</v>
      </c>
      <c r="J1444" s="21" t="str" cm="1">
        <f t="array" ref="J1444">_xlfn.IFS(B1444&lt;18.5,"Under Weight",B1444&lt;=24.9,"Normal Weight",B1444&lt;=29.999,"Over Weight",B1444&gt;=30,"Obesity")</f>
        <v>Normal Weight</v>
      </c>
      <c r="K1444" s="7" t="str" cm="1">
        <f t="array" ref="K1444">_xlfn.IFS(C1444&lt;5.7,"Normal",C1444&lt;=6.4,"Prediabetes",C1444&gt;6.4,"Diabetes")</f>
        <v>Normal</v>
      </c>
    </row>
    <row r="1445" spans="1:11">
      <c r="A1445" s="12" t="s">
        <v>1485</v>
      </c>
      <c r="B1445" s="12">
        <v>17.170000000000002</v>
      </c>
      <c r="C1445" s="20">
        <v>8.4600000000000009</v>
      </c>
      <c r="D1445" s="12" t="s">
        <v>8337</v>
      </c>
      <c r="E1445" s="12" t="s">
        <v>8337</v>
      </c>
      <c r="F1445" s="12" t="s">
        <v>8337</v>
      </c>
      <c r="G1445" s="12" t="s">
        <v>2387</v>
      </c>
      <c r="H1445" s="12" t="s">
        <v>8337</v>
      </c>
      <c r="I1445" s="19">
        <f>IF(G1445="No major surgery",0,G1445)</f>
        <v>0</v>
      </c>
      <c r="J1445" s="21" t="str" cm="1">
        <f t="array" ref="J1445">_xlfn.IFS(B1445&lt;18.5,"Under Weight",B1445&lt;=24.9,"Normal Weight",B1445&lt;=29.999,"Over Weight",B1445&gt;=30,"Obesity")</f>
        <v>Under Weight</v>
      </c>
      <c r="K1445" s="7" t="str" cm="1">
        <f t="array" ref="K1445">_xlfn.IFS(C1445&lt;5.7,"Normal",C1445&lt;=6.4,"Prediabetes",C1445&gt;6.4,"Diabetes")</f>
        <v>Diabetes</v>
      </c>
    </row>
    <row r="1446" spans="1:11">
      <c r="A1446" s="12" t="s">
        <v>1486</v>
      </c>
      <c r="B1446" s="12">
        <v>15.61</v>
      </c>
      <c r="C1446" s="20">
        <v>5.28</v>
      </c>
      <c r="D1446" s="12" t="s">
        <v>8337</v>
      </c>
      <c r="E1446" s="12" t="s">
        <v>8337</v>
      </c>
      <c r="F1446" s="12" t="s">
        <v>8337</v>
      </c>
      <c r="G1446" s="12">
        <v>1</v>
      </c>
      <c r="H1446" s="12" t="s">
        <v>8337</v>
      </c>
      <c r="I1446" s="19">
        <f>IF(G1446="No major surgery",0,G1446)</f>
        <v>1</v>
      </c>
      <c r="J1446" s="21" t="str" cm="1">
        <f t="array" ref="J1446">_xlfn.IFS(B1446&lt;18.5,"Under Weight",B1446&lt;=24.9,"Normal Weight",B1446&lt;=29.999,"Over Weight",B1446&gt;=30,"Obesity")</f>
        <v>Under Weight</v>
      </c>
      <c r="K1446" s="7" t="str" cm="1">
        <f t="array" ref="K1446">_xlfn.IFS(C1446&lt;5.7,"Normal",C1446&lt;=6.4,"Prediabetes",C1446&gt;6.4,"Diabetes")</f>
        <v>Normal</v>
      </c>
    </row>
    <row r="1447" spans="1:11">
      <c r="A1447" s="12" t="s">
        <v>1487</v>
      </c>
      <c r="B1447" s="12">
        <v>31.3</v>
      </c>
      <c r="C1447" s="20">
        <v>11.38</v>
      </c>
      <c r="D1447" s="12" t="s">
        <v>8337</v>
      </c>
      <c r="E1447" s="12" t="s">
        <v>8337</v>
      </c>
      <c r="F1447" s="12" t="s">
        <v>8337</v>
      </c>
      <c r="G1447" s="12">
        <v>3</v>
      </c>
      <c r="H1447" s="12" t="s">
        <v>8338</v>
      </c>
      <c r="I1447" s="19">
        <f>IF(G1447="No major surgery",0,G1447)</f>
        <v>3</v>
      </c>
      <c r="J1447" s="21" t="str" cm="1">
        <f t="array" ref="J1447">_xlfn.IFS(B1447&lt;18.5,"Under Weight",B1447&lt;=24.9,"Normal Weight",B1447&lt;=29.999,"Over Weight",B1447&gt;=30,"Obesity")</f>
        <v>Obesity</v>
      </c>
      <c r="K1447" s="7" t="str" cm="1">
        <f t="array" ref="K1447">_xlfn.IFS(C1447&lt;5.7,"Normal",C1447&lt;=6.4,"Prediabetes",C1447&gt;6.4,"Diabetes")</f>
        <v>Diabetes</v>
      </c>
    </row>
    <row r="1448" spans="1:11">
      <c r="A1448" s="12" t="s">
        <v>1488</v>
      </c>
      <c r="B1448" s="12">
        <v>31.4</v>
      </c>
      <c r="C1448" s="20">
        <v>4.5999999999999996</v>
      </c>
      <c r="D1448" s="12" t="s">
        <v>8338</v>
      </c>
      <c r="E1448" s="12" t="s">
        <v>8337</v>
      </c>
      <c r="F1448" s="12" t="s">
        <v>8337</v>
      </c>
      <c r="G1448" s="12">
        <v>1</v>
      </c>
      <c r="H1448" s="12" t="s">
        <v>8338</v>
      </c>
      <c r="I1448" s="19">
        <f>IF(G1448="No major surgery",0,G1448)</f>
        <v>1</v>
      </c>
      <c r="J1448" s="21" t="str" cm="1">
        <f t="array" ref="J1448">_xlfn.IFS(B1448&lt;18.5,"Under Weight",B1448&lt;=24.9,"Normal Weight",B1448&lt;=29.999,"Over Weight",B1448&gt;=30,"Obesity")</f>
        <v>Obesity</v>
      </c>
      <c r="K1448" s="7" t="str" cm="1">
        <f t="array" ref="K1448">_xlfn.IFS(C1448&lt;5.7,"Normal",C1448&lt;=6.4,"Prediabetes",C1448&gt;6.4,"Diabetes")</f>
        <v>Normal</v>
      </c>
    </row>
    <row r="1449" spans="1:11">
      <c r="A1449" s="12" t="s">
        <v>1489</v>
      </c>
      <c r="B1449" s="12">
        <v>17.98</v>
      </c>
      <c r="C1449" s="20">
        <v>5.33</v>
      </c>
      <c r="D1449" s="12" t="s">
        <v>8338</v>
      </c>
      <c r="E1449" s="12" t="s">
        <v>8337</v>
      </c>
      <c r="F1449" s="12" t="s">
        <v>8338</v>
      </c>
      <c r="G1449" s="12">
        <v>1</v>
      </c>
      <c r="H1449" s="12" t="s">
        <v>8337</v>
      </c>
      <c r="I1449" s="19">
        <f>IF(G1449="No major surgery",0,G1449)</f>
        <v>1</v>
      </c>
      <c r="J1449" s="21" t="str" cm="1">
        <f t="array" ref="J1449">_xlfn.IFS(B1449&lt;18.5,"Under Weight",B1449&lt;=24.9,"Normal Weight",B1449&lt;=29.999,"Over Weight",B1449&gt;=30,"Obesity")</f>
        <v>Under Weight</v>
      </c>
      <c r="K1449" s="7" t="str" cm="1">
        <f t="array" ref="K1449">_xlfn.IFS(C1449&lt;5.7,"Normal",C1449&lt;=6.4,"Prediabetes",C1449&gt;6.4,"Diabetes")</f>
        <v>Normal</v>
      </c>
    </row>
    <row r="1450" spans="1:11">
      <c r="A1450" s="12" t="s">
        <v>1490</v>
      </c>
      <c r="B1450" s="12">
        <v>21.64</v>
      </c>
      <c r="C1450" s="20">
        <v>5.5</v>
      </c>
      <c r="D1450" s="12" t="s">
        <v>8337</v>
      </c>
      <c r="E1450" s="12" t="s">
        <v>8338</v>
      </c>
      <c r="F1450" s="12" t="s">
        <v>8337</v>
      </c>
      <c r="G1450" s="12">
        <v>1</v>
      </c>
      <c r="H1450" s="12" t="s">
        <v>8337</v>
      </c>
      <c r="I1450" s="19">
        <f>IF(G1450="No major surgery",0,G1450)</f>
        <v>1</v>
      </c>
      <c r="J1450" s="21" t="str" cm="1">
        <f t="array" ref="J1450">_xlfn.IFS(B1450&lt;18.5,"Under Weight",B1450&lt;=24.9,"Normal Weight",B1450&lt;=29.999,"Over Weight",B1450&gt;=30,"Obesity")</f>
        <v>Normal Weight</v>
      </c>
      <c r="K1450" s="7" t="str" cm="1">
        <f t="array" ref="K1450">_xlfn.IFS(C1450&lt;5.7,"Normal",C1450&lt;=6.4,"Prediabetes",C1450&gt;6.4,"Diabetes")</f>
        <v>Normal</v>
      </c>
    </row>
    <row r="1451" spans="1:11">
      <c r="A1451" s="12" t="s">
        <v>1491</v>
      </c>
      <c r="B1451" s="12">
        <v>16.399999999999999</v>
      </c>
      <c r="C1451" s="20">
        <v>5.4</v>
      </c>
      <c r="D1451" s="12" t="s">
        <v>8337</v>
      </c>
      <c r="E1451" s="12" t="s">
        <v>8337</v>
      </c>
      <c r="F1451" s="12" t="s">
        <v>8338</v>
      </c>
      <c r="G1451" s="12">
        <v>1</v>
      </c>
      <c r="H1451" s="12" t="s">
        <v>8337</v>
      </c>
      <c r="I1451" s="19">
        <f>IF(G1451="No major surgery",0,G1451)</f>
        <v>1</v>
      </c>
      <c r="J1451" s="21" t="str" cm="1">
        <f t="array" ref="J1451">_xlfn.IFS(B1451&lt;18.5,"Under Weight",B1451&lt;=24.9,"Normal Weight",B1451&lt;=29.999,"Over Weight",B1451&gt;=30,"Obesity")</f>
        <v>Under Weight</v>
      </c>
      <c r="K1451" s="7" t="str" cm="1">
        <f t="array" ref="K1451">_xlfn.IFS(C1451&lt;5.7,"Normal",C1451&lt;=6.4,"Prediabetes",C1451&gt;6.4,"Diabetes")</f>
        <v>Normal</v>
      </c>
    </row>
    <row r="1452" spans="1:11">
      <c r="A1452" s="12" t="s">
        <v>1492</v>
      </c>
      <c r="B1452" s="12">
        <v>15.77</v>
      </c>
      <c r="C1452" s="20">
        <v>6.05</v>
      </c>
      <c r="D1452" s="12" t="s">
        <v>8338</v>
      </c>
      <c r="E1452" s="12" t="s">
        <v>8337</v>
      </c>
      <c r="F1452" s="12" t="s">
        <v>8337</v>
      </c>
      <c r="G1452" s="12">
        <v>1</v>
      </c>
      <c r="H1452" s="12" t="s">
        <v>8337</v>
      </c>
      <c r="I1452" s="19">
        <f>IF(G1452="No major surgery",0,G1452)</f>
        <v>1</v>
      </c>
      <c r="J1452" s="21" t="str" cm="1">
        <f t="array" ref="J1452">_xlfn.IFS(B1452&lt;18.5,"Under Weight",B1452&lt;=24.9,"Normal Weight",B1452&lt;=29.999,"Over Weight",B1452&gt;=30,"Obesity")</f>
        <v>Under Weight</v>
      </c>
      <c r="K1452" s="7" t="str" cm="1">
        <f t="array" ref="K1452">_xlfn.IFS(C1452&lt;5.7,"Normal",C1452&lt;=6.4,"Prediabetes",C1452&gt;6.4,"Diabetes")</f>
        <v>Prediabetes</v>
      </c>
    </row>
    <row r="1453" spans="1:11">
      <c r="A1453" s="12" t="s">
        <v>1493</v>
      </c>
      <c r="B1453" s="12">
        <v>18.27</v>
      </c>
      <c r="C1453" s="20">
        <v>11.46</v>
      </c>
      <c r="D1453" s="12" t="s">
        <v>8337</v>
      </c>
      <c r="E1453" s="12" t="s">
        <v>8337</v>
      </c>
      <c r="F1453" s="12" t="s">
        <v>8337</v>
      </c>
      <c r="G1453" s="12" t="s">
        <v>2387</v>
      </c>
      <c r="H1453" s="12" t="s">
        <v>8337</v>
      </c>
      <c r="I1453" s="19">
        <f>IF(G1453="No major surgery",0,G1453)</f>
        <v>0</v>
      </c>
      <c r="J1453" s="21" t="str" cm="1">
        <f t="array" ref="J1453">_xlfn.IFS(B1453&lt;18.5,"Under Weight",B1453&lt;=24.9,"Normal Weight",B1453&lt;=29.999,"Over Weight",B1453&gt;=30,"Obesity")</f>
        <v>Under Weight</v>
      </c>
      <c r="K1453" s="7" t="str" cm="1">
        <f t="array" ref="K1453">_xlfn.IFS(C1453&lt;5.7,"Normal",C1453&lt;=6.4,"Prediabetes",C1453&gt;6.4,"Diabetes")</f>
        <v>Diabetes</v>
      </c>
    </row>
    <row r="1454" spans="1:11">
      <c r="A1454" s="12" t="s">
        <v>1494</v>
      </c>
      <c r="B1454" s="12">
        <v>16.489999999999998</v>
      </c>
      <c r="C1454" s="20">
        <v>8.48</v>
      </c>
      <c r="D1454" s="12" t="s">
        <v>8337</v>
      </c>
      <c r="E1454" s="12" t="s">
        <v>8337</v>
      </c>
      <c r="F1454" s="12" t="s">
        <v>8337</v>
      </c>
      <c r="G1454" s="12" t="s">
        <v>2387</v>
      </c>
      <c r="H1454" s="12" t="s">
        <v>8337</v>
      </c>
      <c r="I1454" s="19">
        <f>IF(G1454="No major surgery",0,G1454)</f>
        <v>0</v>
      </c>
      <c r="J1454" s="21" t="str" cm="1">
        <f t="array" ref="J1454">_xlfn.IFS(B1454&lt;18.5,"Under Weight",B1454&lt;=24.9,"Normal Weight",B1454&lt;=29.999,"Over Weight",B1454&gt;=30,"Obesity")</f>
        <v>Under Weight</v>
      </c>
      <c r="K1454" s="7" t="str" cm="1">
        <f t="array" ref="K1454">_xlfn.IFS(C1454&lt;5.7,"Normal",C1454&lt;=6.4,"Prediabetes",C1454&gt;6.4,"Diabetes")</f>
        <v>Diabetes</v>
      </c>
    </row>
    <row r="1455" spans="1:11">
      <c r="A1455" s="12" t="s">
        <v>1495</v>
      </c>
      <c r="B1455" s="12">
        <v>16.14</v>
      </c>
      <c r="C1455" s="20">
        <v>4.8600000000000003</v>
      </c>
      <c r="D1455" s="12" t="s">
        <v>8337</v>
      </c>
      <c r="E1455" s="12" t="s">
        <v>8337</v>
      </c>
      <c r="F1455" s="12" t="s">
        <v>8337</v>
      </c>
      <c r="G1455" s="12" t="s">
        <v>2387</v>
      </c>
      <c r="H1455" s="12" t="s">
        <v>8337</v>
      </c>
      <c r="I1455" s="19">
        <f>IF(G1455="No major surgery",0,G1455)</f>
        <v>0</v>
      </c>
      <c r="J1455" s="21" t="str" cm="1">
        <f t="array" ref="J1455">_xlfn.IFS(B1455&lt;18.5,"Under Weight",B1455&lt;=24.9,"Normal Weight",B1455&lt;=29.999,"Over Weight",B1455&gt;=30,"Obesity")</f>
        <v>Under Weight</v>
      </c>
      <c r="K1455" s="7" t="str" cm="1">
        <f t="array" ref="K1455">_xlfn.IFS(C1455&lt;5.7,"Normal",C1455&lt;=6.4,"Prediabetes",C1455&gt;6.4,"Diabetes")</f>
        <v>Normal</v>
      </c>
    </row>
    <row r="1456" spans="1:11">
      <c r="A1456" s="12" t="s">
        <v>1496</v>
      </c>
      <c r="B1456" s="12">
        <v>20.85</v>
      </c>
      <c r="C1456" s="20">
        <v>4.45</v>
      </c>
      <c r="D1456" s="12" t="s">
        <v>8338</v>
      </c>
      <c r="E1456" s="12" t="s">
        <v>8337</v>
      </c>
      <c r="F1456" s="12" t="s">
        <v>8337</v>
      </c>
      <c r="G1456" s="12">
        <v>1</v>
      </c>
      <c r="H1456" s="12" t="s">
        <v>8337</v>
      </c>
      <c r="I1456" s="19">
        <f>IF(G1456="No major surgery",0,G1456)</f>
        <v>1</v>
      </c>
      <c r="J1456" s="21" t="str" cm="1">
        <f t="array" ref="J1456">_xlfn.IFS(B1456&lt;18.5,"Under Weight",B1456&lt;=24.9,"Normal Weight",B1456&lt;=29.999,"Over Weight",B1456&gt;=30,"Obesity")</f>
        <v>Normal Weight</v>
      </c>
      <c r="K1456" s="7" t="str" cm="1">
        <f t="array" ref="K1456">_xlfn.IFS(C1456&lt;5.7,"Normal",C1456&lt;=6.4,"Prediabetes",C1456&gt;6.4,"Diabetes")</f>
        <v>Normal</v>
      </c>
    </row>
    <row r="1457" spans="1:11">
      <c r="A1457" s="12" t="s">
        <v>1497</v>
      </c>
      <c r="B1457" s="12">
        <v>15.88</v>
      </c>
      <c r="C1457" s="20">
        <v>4.3600000000000003</v>
      </c>
      <c r="D1457" s="12" t="s">
        <v>8337</v>
      </c>
      <c r="E1457" s="12" t="s">
        <v>8337</v>
      </c>
      <c r="F1457" s="12" t="s">
        <v>8337</v>
      </c>
      <c r="G1457" s="12" t="s">
        <v>2387</v>
      </c>
      <c r="H1457" s="12" t="s">
        <v>8337</v>
      </c>
      <c r="I1457" s="19">
        <f>IF(G1457="No major surgery",0,G1457)</f>
        <v>0</v>
      </c>
      <c r="J1457" s="21" t="str" cm="1">
        <f t="array" ref="J1457">_xlfn.IFS(B1457&lt;18.5,"Under Weight",B1457&lt;=24.9,"Normal Weight",B1457&lt;=29.999,"Over Weight",B1457&gt;=30,"Obesity")</f>
        <v>Under Weight</v>
      </c>
      <c r="K1457" s="7" t="str" cm="1">
        <f t="array" ref="K1457">_xlfn.IFS(C1457&lt;5.7,"Normal",C1457&lt;=6.4,"Prediabetes",C1457&gt;6.4,"Diabetes")</f>
        <v>Normal</v>
      </c>
    </row>
    <row r="1458" spans="1:11">
      <c r="A1458" s="12" t="s">
        <v>1498</v>
      </c>
      <c r="B1458" s="12">
        <v>20.66</v>
      </c>
      <c r="C1458" s="20">
        <v>5.8</v>
      </c>
      <c r="D1458" s="12" t="s">
        <v>8337</v>
      </c>
      <c r="E1458" s="12" t="s">
        <v>8338</v>
      </c>
      <c r="F1458" s="12" t="s">
        <v>8337</v>
      </c>
      <c r="G1458" s="12">
        <v>1</v>
      </c>
      <c r="H1458" s="12" t="s">
        <v>8337</v>
      </c>
      <c r="I1458" s="19">
        <f>IF(G1458="No major surgery",0,G1458)</f>
        <v>1</v>
      </c>
      <c r="J1458" s="21" t="str" cm="1">
        <f t="array" ref="J1458">_xlfn.IFS(B1458&lt;18.5,"Under Weight",B1458&lt;=24.9,"Normal Weight",B1458&lt;=29.999,"Over Weight",B1458&gt;=30,"Obesity")</f>
        <v>Normal Weight</v>
      </c>
      <c r="K1458" s="7" t="str" cm="1">
        <f t="array" ref="K1458">_xlfn.IFS(C1458&lt;5.7,"Normal",C1458&lt;=6.4,"Prediabetes",C1458&gt;6.4,"Diabetes")</f>
        <v>Prediabetes</v>
      </c>
    </row>
    <row r="1459" spans="1:11">
      <c r="A1459" s="12" t="s">
        <v>1499</v>
      </c>
      <c r="B1459" s="12">
        <v>34.9</v>
      </c>
      <c r="C1459" s="20">
        <v>6.22</v>
      </c>
      <c r="D1459" s="12" t="s">
        <v>8337</v>
      </c>
      <c r="E1459" s="12" t="s">
        <v>8337</v>
      </c>
      <c r="F1459" s="12" t="s">
        <v>8338</v>
      </c>
      <c r="G1459" s="12">
        <v>1</v>
      </c>
      <c r="H1459" s="12" t="s">
        <v>8338</v>
      </c>
      <c r="I1459" s="19">
        <f>IF(G1459="No major surgery",0,G1459)</f>
        <v>1</v>
      </c>
      <c r="J1459" s="21" t="str" cm="1">
        <f t="array" ref="J1459">_xlfn.IFS(B1459&lt;18.5,"Under Weight",B1459&lt;=24.9,"Normal Weight",B1459&lt;=29.999,"Over Weight",B1459&gt;=30,"Obesity")</f>
        <v>Obesity</v>
      </c>
      <c r="K1459" s="7" t="str" cm="1">
        <f t="array" ref="K1459">_xlfn.IFS(C1459&lt;5.7,"Normal",C1459&lt;=6.4,"Prediabetes",C1459&gt;6.4,"Diabetes")</f>
        <v>Prediabetes</v>
      </c>
    </row>
    <row r="1460" spans="1:11">
      <c r="A1460" s="12" t="s">
        <v>1500</v>
      </c>
      <c r="B1460" s="12">
        <v>20.399999999999999</v>
      </c>
      <c r="C1460" s="20">
        <v>5.27</v>
      </c>
      <c r="D1460" s="12" t="s">
        <v>8337</v>
      </c>
      <c r="E1460" s="12" t="s">
        <v>8337</v>
      </c>
      <c r="F1460" s="12" t="s">
        <v>8337</v>
      </c>
      <c r="G1460" s="12" t="s">
        <v>2387</v>
      </c>
      <c r="H1460" s="12" t="s">
        <v>8337</v>
      </c>
      <c r="I1460" s="19">
        <f>IF(G1460="No major surgery",0,G1460)</f>
        <v>0</v>
      </c>
      <c r="J1460" s="21" t="str" cm="1">
        <f t="array" ref="J1460">_xlfn.IFS(B1460&lt;18.5,"Under Weight",B1460&lt;=24.9,"Normal Weight",B1460&lt;=29.999,"Over Weight",B1460&gt;=30,"Obesity")</f>
        <v>Normal Weight</v>
      </c>
      <c r="K1460" s="7" t="str" cm="1">
        <f t="array" ref="K1460">_xlfn.IFS(C1460&lt;5.7,"Normal",C1460&lt;=6.4,"Prediabetes",C1460&gt;6.4,"Diabetes")</f>
        <v>Normal</v>
      </c>
    </row>
    <row r="1461" spans="1:11">
      <c r="A1461" s="12" t="s">
        <v>1501</v>
      </c>
      <c r="B1461" s="12">
        <v>25.19</v>
      </c>
      <c r="C1461" s="20">
        <v>5.64</v>
      </c>
      <c r="D1461" s="12" t="s">
        <v>8338</v>
      </c>
      <c r="E1461" s="12" t="s">
        <v>8337</v>
      </c>
      <c r="F1461" s="12" t="s">
        <v>8337</v>
      </c>
      <c r="G1461" s="12" t="s">
        <v>2387</v>
      </c>
      <c r="H1461" s="12" t="s">
        <v>8337</v>
      </c>
      <c r="I1461" s="19">
        <f>IF(G1461="No major surgery",0,G1461)</f>
        <v>0</v>
      </c>
      <c r="J1461" s="21" t="str" cm="1">
        <f t="array" ref="J1461">_xlfn.IFS(B1461&lt;18.5,"Under Weight",B1461&lt;=24.9,"Normal Weight",B1461&lt;=29.999,"Over Weight",B1461&gt;=30,"Obesity")</f>
        <v>Over Weight</v>
      </c>
      <c r="K1461" s="7" t="str" cm="1">
        <f t="array" ref="K1461">_xlfn.IFS(C1461&lt;5.7,"Normal",C1461&lt;=6.4,"Prediabetes",C1461&gt;6.4,"Diabetes")</f>
        <v>Normal</v>
      </c>
    </row>
    <row r="1462" spans="1:11">
      <c r="A1462" s="12" t="s">
        <v>1502</v>
      </c>
      <c r="B1462" s="12">
        <v>20.54</v>
      </c>
      <c r="C1462" s="20">
        <v>4.2</v>
      </c>
      <c r="D1462" s="12" t="s">
        <v>8338</v>
      </c>
      <c r="E1462" s="12" t="s">
        <v>8337</v>
      </c>
      <c r="F1462" s="12" t="s">
        <v>8337</v>
      </c>
      <c r="G1462" s="12">
        <v>1</v>
      </c>
      <c r="H1462" s="12" t="s">
        <v>8337</v>
      </c>
      <c r="I1462" s="19">
        <f>IF(G1462="No major surgery",0,G1462)</f>
        <v>1</v>
      </c>
      <c r="J1462" s="21" t="str" cm="1">
        <f t="array" ref="J1462">_xlfn.IFS(B1462&lt;18.5,"Under Weight",B1462&lt;=24.9,"Normal Weight",B1462&lt;=29.999,"Over Weight",B1462&gt;=30,"Obesity")</f>
        <v>Normal Weight</v>
      </c>
      <c r="K1462" s="7" t="str" cm="1">
        <f t="array" ref="K1462">_xlfn.IFS(C1462&lt;5.7,"Normal",C1462&lt;=6.4,"Prediabetes",C1462&gt;6.4,"Diabetes")</f>
        <v>Normal</v>
      </c>
    </row>
    <row r="1463" spans="1:11">
      <c r="A1463" s="12" t="s">
        <v>1503</v>
      </c>
      <c r="B1463" s="12">
        <v>20.13</v>
      </c>
      <c r="C1463" s="20">
        <v>5.42</v>
      </c>
      <c r="D1463" s="12" t="s">
        <v>8337</v>
      </c>
      <c r="E1463" s="12" t="s">
        <v>8337</v>
      </c>
      <c r="F1463" s="12" t="s">
        <v>8337</v>
      </c>
      <c r="G1463" s="12" t="s">
        <v>2387</v>
      </c>
      <c r="H1463" s="12" t="s">
        <v>8337</v>
      </c>
      <c r="I1463" s="19">
        <f>IF(G1463="No major surgery",0,G1463)</f>
        <v>0</v>
      </c>
      <c r="J1463" s="21" t="str" cm="1">
        <f t="array" ref="J1463">_xlfn.IFS(B1463&lt;18.5,"Under Weight",B1463&lt;=24.9,"Normal Weight",B1463&lt;=29.999,"Over Weight",B1463&gt;=30,"Obesity")</f>
        <v>Normal Weight</v>
      </c>
      <c r="K1463" s="7" t="str" cm="1">
        <f t="array" ref="K1463">_xlfn.IFS(C1463&lt;5.7,"Normal",C1463&lt;=6.4,"Prediabetes",C1463&gt;6.4,"Diabetes")</f>
        <v>Normal</v>
      </c>
    </row>
    <row r="1464" spans="1:11">
      <c r="A1464" s="12" t="s">
        <v>1504</v>
      </c>
      <c r="B1464" s="12">
        <v>18.93</v>
      </c>
      <c r="C1464" s="20">
        <v>6.11</v>
      </c>
      <c r="D1464" s="12" t="s">
        <v>8337</v>
      </c>
      <c r="E1464" s="12" t="s">
        <v>8337</v>
      </c>
      <c r="F1464" s="12" t="s">
        <v>8338</v>
      </c>
      <c r="G1464" s="12">
        <v>1</v>
      </c>
      <c r="H1464" s="12" t="s">
        <v>8337</v>
      </c>
      <c r="I1464" s="19">
        <f>IF(G1464="No major surgery",0,G1464)</f>
        <v>1</v>
      </c>
      <c r="J1464" s="21" t="str" cm="1">
        <f t="array" ref="J1464">_xlfn.IFS(B1464&lt;18.5,"Under Weight",B1464&lt;=24.9,"Normal Weight",B1464&lt;=29.999,"Over Weight",B1464&gt;=30,"Obesity")</f>
        <v>Normal Weight</v>
      </c>
      <c r="K1464" s="7" t="str" cm="1">
        <f t="array" ref="K1464">_xlfn.IFS(C1464&lt;5.7,"Normal",C1464&lt;=6.4,"Prediabetes",C1464&gt;6.4,"Diabetes")</f>
        <v>Prediabetes</v>
      </c>
    </row>
    <row r="1465" spans="1:11">
      <c r="A1465" s="12" t="s">
        <v>1505</v>
      </c>
      <c r="B1465" s="12">
        <v>24.14</v>
      </c>
      <c r="C1465" s="20">
        <v>5.29</v>
      </c>
      <c r="D1465" s="12" t="s">
        <v>8337</v>
      </c>
      <c r="E1465" s="12" t="s">
        <v>8338</v>
      </c>
      <c r="F1465" s="12" t="s">
        <v>8337</v>
      </c>
      <c r="G1465" s="12">
        <v>1</v>
      </c>
      <c r="H1465" s="12" t="s">
        <v>8337</v>
      </c>
      <c r="I1465" s="19">
        <f>IF(G1465="No major surgery",0,G1465)</f>
        <v>1</v>
      </c>
      <c r="J1465" s="21" t="str" cm="1">
        <f t="array" ref="J1465">_xlfn.IFS(B1465&lt;18.5,"Under Weight",B1465&lt;=24.9,"Normal Weight",B1465&lt;=29.999,"Over Weight",B1465&gt;=30,"Obesity")</f>
        <v>Normal Weight</v>
      </c>
      <c r="K1465" s="7" t="str" cm="1">
        <f t="array" ref="K1465">_xlfn.IFS(C1465&lt;5.7,"Normal",C1465&lt;=6.4,"Prediabetes",C1465&gt;6.4,"Diabetes")</f>
        <v>Normal</v>
      </c>
    </row>
    <row r="1466" spans="1:11">
      <c r="A1466" s="12" t="s">
        <v>1506</v>
      </c>
      <c r="B1466" s="12">
        <v>25.03</v>
      </c>
      <c r="C1466" s="20">
        <v>5.91</v>
      </c>
      <c r="D1466" s="12" t="s">
        <v>8337</v>
      </c>
      <c r="E1466" s="12" t="s">
        <v>8338</v>
      </c>
      <c r="F1466" s="12" t="s">
        <v>8337</v>
      </c>
      <c r="G1466" s="12">
        <v>1</v>
      </c>
      <c r="H1466" s="12" t="s">
        <v>8337</v>
      </c>
      <c r="I1466" s="19">
        <f>IF(G1466="No major surgery",0,G1466)</f>
        <v>1</v>
      </c>
      <c r="J1466" s="21" t="str" cm="1">
        <f t="array" ref="J1466">_xlfn.IFS(B1466&lt;18.5,"Under Weight",B1466&lt;=24.9,"Normal Weight",B1466&lt;=29.999,"Over Weight",B1466&gt;=30,"Obesity")</f>
        <v>Over Weight</v>
      </c>
      <c r="K1466" s="7" t="str" cm="1">
        <f t="array" ref="K1466">_xlfn.IFS(C1466&lt;5.7,"Normal",C1466&lt;=6.4,"Prediabetes",C1466&gt;6.4,"Diabetes")</f>
        <v>Prediabetes</v>
      </c>
    </row>
    <row r="1467" spans="1:11">
      <c r="A1467" s="12" t="s">
        <v>1507</v>
      </c>
      <c r="B1467" s="12">
        <v>20.47</v>
      </c>
      <c r="C1467" s="20">
        <v>5.81</v>
      </c>
      <c r="D1467" s="12" t="s">
        <v>8338</v>
      </c>
      <c r="E1467" s="12" t="s">
        <v>8337</v>
      </c>
      <c r="F1467" s="12" t="s">
        <v>8337</v>
      </c>
      <c r="G1467" s="12">
        <v>1</v>
      </c>
      <c r="H1467" s="12" t="s">
        <v>8337</v>
      </c>
      <c r="I1467" s="19">
        <f>IF(G1467="No major surgery",0,G1467)</f>
        <v>1</v>
      </c>
      <c r="J1467" s="21" t="str" cm="1">
        <f t="array" ref="J1467">_xlfn.IFS(B1467&lt;18.5,"Under Weight",B1467&lt;=24.9,"Normal Weight",B1467&lt;=29.999,"Over Weight",B1467&gt;=30,"Obesity")</f>
        <v>Normal Weight</v>
      </c>
      <c r="K1467" s="7" t="str" cm="1">
        <f t="array" ref="K1467">_xlfn.IFS(C1467&lt;5.7,"Normal",C1467&lt;=6.4,"Prediabetes",C1467&gt;6.4,"Diabetes")</f>
        <v>Prediabetes</v>
      </c>
    </row>
    <row r="1468" spans="1:11">
      <c r="A1468" s="12" t="s">
        <v>1508</v>
      </c>
      <c r="B1468" s="12">
        <v>18.82</v>
      </c>
      <c r="C1468" s="20">
        <v>5.51</v>
      </c>
      <c r="D1468" s="12" t="s">
        <v>8338</v>
      </c>
      <c r="E1468" s="12" t="s">
        <v>8337</v>
      </c>
      <c r="F1468" s="12" t="s">
        <v>8337</v>
      </c>
      <c r="G1468" s="12" t="s">
        <v>2387</v>
      </c>
      <c r="H1468" s="12" t="s">
        <v>8337</v>
      </c>
      <c r="I1468" s="19">
        <f>IF(G1468="No major surgery",0,G1468)</f>
        <v>0</v>
      </c>
      <c r="J1468" s="21" t="str" cm="1">
        <f t="array" ref="J1468">_xlfn.IFS(B1468&lt;18.5,"Under Weight",B1468&lt;=24.9,"Normal Weight",B1468&lt;=29.999,"Over Weight",B1468&gt;=30,"Obesity")</f>
        <v>Normal Weight</v>
      </c>
      <c r="K1468" s="7" t="str" cm="1">
        <f t="array" ref="K1468">_xlfn.IFS(C1468&lt;5.7,"Normal",C1468&lt;=6.4,"Prediabetes",C1468&gt;6.4,"Diabetes")</f>
        <v>Normal</v>
      </c>
    </row>
    <row r="1469" spans="1:11">
      <c r="A1469" s="12" t="s">
        <v>1509</v>
      </c>
      <c r="B1469" s="12">
        <v>17.079999999999998</v>
      </c>
      <c r="C1469" s="20">
        <v>5.73</v>
      </c>
      <c r="D1469" s="12" t="s">
        <v>8337</v>
      </c>
      <c r="E1469" s="12" t="s">
        <v>8337</v>
      </c>
      <c r="F1469" s="12" t="s">
        <v>8338</v>
      </c>
      <c r="G1469" s="12">
        <v>1</v>
      </c>
      <c r="H1469" s="12" t="s">
        <v>8337</v>
      </c>
      <c r="I1469" s="19">
        <f>IF(G1469="No major surgery",0,G1469)</f>
        <v>1</v>
      </c>
      <c r="J1469" s="21" t="str" cm="1">
        <f t="array" ref="J1469">_xlfn.IFS(B1469&lt;18.5,"Under Weight",B1469&lt;=24.9,"Normal Weight",B1469&lt;=29.999,"Over Weight",B1469&gt;=30,"Obesity")</f>
        <v>Under Weight</v>
      </c>
      <c r="K1469" s="7" t="str" cm="1">
        <f t="array" ref="K1469">_xlfn.IFS(C1469&lt;5.7,"Normal",C1469&lt;=6.4,"Prediabetes",C1469&gt;6.4,"Diabetes")</f>
        <v>Prediabetes</v>
      </c>
    </row>
    <row r="1470" spans="1:11">
      <c r="A1470" s="12" t="s">
        <v>1510</v>
      </c>
      <c r="B1470" s="12">
        <v>31.13</v>
      </c>
      <c r="C1470" s="20">
        <v>4.5199999999999996</v>
      </c>
      <c r="D1470" s="12" t="s">
        <v>8338</v>
      </c>
      <c r="E1470" s="12" t="s">
        <v>8337</v>
      </c>
      <c r="F1470" s="12" t="s">
        <v>8337</v>
      </c>
      <c r="G1470" s="12">
        <v>1</v>
      </c>
      <c r="H1470" s="12" t="s">
        <v>8338</v>
      </c>
      <c r="I1470" s="19">
        <f>IF(G1470="No major surgery",0,G1470)</f>
        <v>1</v>
      </c>
      <c r="J1470" s="21" t="str" cm="1">
        <f t="array" ref="J1470">_xlfn.IFS(B1470&lt;18.5,"Under Weight",B1470&lt;=24.9,"Normal Weight",B1470&lt;=29.999,"Over Weight",B1470&gt;=30,"Obesity")</f>
        <v>Obesity</v>
      </c>
      <c r="K1470" s="7" t="str" cm="1">
        <f t="array" ref="K1470">_xlfn.IFS(C1470&lt;5.7,"Normal",C1470&lt;=6.4,"Prediabetes",C1470&gt;6.4,"Diabetes")</f>
        <v>Normal</v>
      </c>
    </row>
    <row r="1471" spans="1:11">
      <c r="A1471" s="12" t="s">
        <v>1511</v>
      </c>
      <c r="B1471" s="12">
        <v>19.21</v>
      </c>
      <c r="C1471" s="20">
        <v>5.53</v>
      </c>
      <c r="D1471" s="12" t="s">
        <v>8338</v>
      </c>
      <c r="E1471" s="12" t="s">
        <v>8337</v>
      </c>
      <c r="F1471" s="12" t="s">
        <v>8337</v>
      </c>
      <c r="G1471" s="12" t="s">
        <v>2387</v>
      </c>
      <c r="H1471" s="12" t="s">
        <v>8337</v>
      </c>
      <c r="I1471" s="19">
        <f>IF(G1471="No major surgery",0,G1471)</f>
        <v>0</v>
      </c>
      <c r="J1471" s="21" t="str" cm="1">
        <f t="array" ref="J1471">_xlfn.IFS(B1471&lt;18.5,"Under Weight",B1471&lt;=24.9,"Normal Weight",B1471&lt;=29.999,"Over Weight",B1471&gt;=30,"Obesity")</f>
        <v>Normal Weight</v>
      </c>
      <c r="K1471" s="7" t="str" cm="1">
        <f t="array" ref="K1471">_xlfn.IFS(C1471&lt;5.7,"Normal",C1471&lt;=6.4,"Prediabetes",C1471&gt;6.4,"Diabetes")</f>
        <v>Normal</v>
      </c>
    </row>
    <row r="1472" spans="1:11">
      <c r="A1472" s="12" t="s">
        <v>1512</v>
      </c>
      <c r="B1472" s="12">
        <v>17.86</v>
      </c>
      <c r="C1472" s="20">
        <v>5.43</v>
      </c>
      <c r="D1472" s="12" t="s">
        <v>8337</v>
      </c>
      <c r="E1472" s="12" t="s">
        <v>8337</v>
      </c>
      <c r="F1472" s="12" t="s">
        <v>8338</v>
      </c>
      <c r="G1472" s="12">
        <v>1</v>
      </c>
      <c r="H1472" s="12" t="s">
        <v>8337</v>
      </c>
      <c r="I1472" s="19">
        <f>IF(G1472="No major surgery",0,G1472)</f>
        <v>1</v>
      </c>
      <c r="J1472" s="21" t="str" cm="1">
        <f t="array" ref="J1472">_xlfn.IFS(B1472&lt;18.5,"Under Weight",B1472&lt;=24.9,"Normal Weight",B1472&lt;=29.999,"Over Weight",B1472&gt;=30,"Obesity")</f>
        <v>Under Weight</v>
      </c>
      <c r="K1472" s="7" t="str" cm="1">
        <f t="array" ref="K1472">_xlfn.IFS(C1472&lt;5.7,"Normal",C1472&lt;=6.4,"Prediabetes",C1472&gt;6.4,"Diabetes")</f>
        <v>Normal</v>
      </c>
    </row>
    <row r="1473" spans="1:11">
      <c r="A1473" s="12" t="s">
        <v>1513</v>
      </c>
      <c r="B1473" s="12">
        <v>21.38</v>
      </c>
      <c r="C1473" s="20">
        <v>8.01</v>
      </c>
      <c r="D1473" s="12" t="s">
        <v>8337</v>
      </c>
      <c r="E1473" s="12" t="s">
        <v>8337</v>
      </c>
      <c r="F1473" s="12" t="s">
        <v>8337</v>
      </c>
      <c r="G1473" s="12" t="s">
        <v>2387</v>
      </c>
      <c r="H1473" s="12" t="s">
        <v>8337</v>
      </c>
      <c r="I1473" s="19">
        <f>IF(G1473="No major surgery",0,G1473)</f>
        <v>0</v>
      </c>
      <c r="J1473" s="21" t="str" cm="1">
        <f t="array" ref="J1473">_xlfn.IFS(B1473&lt;18.5,"Under Weight",B1473&lt;=24.9,"Normal Weight",B1473&lt;=29.999,"Over Weight",B1473&gt;=30,"Obesity")</f>
        <v>Normal Weight</v>
      </c>
      <c r="K1473" s="7" t="str" cm="1">
        <f t="array" ref="K1473">_xlfn.IFS(C1473&lt;5.7,"Normal",C1473&lt;=6.4,"Prediabetes",C1473&gt;6.4,"Diabetes")</f>
        <v>Diabetes</v>
      </c>
    </row>
    <row r="1474" spans="1:11">
      <c r="A1474" s="12" t="s">
        <v>1514</v>
      </c>
      <c r="B1474" s="12">
        <v>23.35</v>
      </c>
      <c r="C1474" s="20">
        <v>5.94</v>
      </c>
      <c r="D1474" s="12" t="s">
        <v>8337</v>
      </c>
      <c r="E1474" s="12" t="s">
        <v>8337</v>
      </c>
      <c r="F1474" s="12" t="s">
        <v>8337</v>
      </c>
      <c r="G1474" s="12" t="s">
        <v>2387</v>
      </c>
      <c r="H1474" s="12" t="s">
        <v>8337</v>
      </c>
      <c r="I1474" s="19">
        <f>IF(G1474="No major surgery",0,G1474)</f>
        <v>0</v>
      </c>
      <c r="J1474" s="21" t="str" cm="1">
        <f t="array" ref="J1474">_xlfn.IFS(B1474&lt;18.5,"Under Weight",B1474&lt;=24.9,"Normal Weight",B1474&lt;=29.999,"Over Weight",B1474&gt;=30,"Obesity")</f>
        <v>Normal Weight</v>
      </c>
      <c r="K1474" s="7" t="str" cm="1">
        <f t="array" ref="K1474">_xlfn.IFS(C1474&lt;5.7,"Normal",C1474&lt;=6.4,"Prediabetes",C1474&gt;6.4,"Diabetes")</f>
        <v>Prediabetes</v>
      </c>
    </row>
    <row r="1475" spans="1:11">
      <c r="A1475" s="12" t="s">
        <v>1515</v>
      </c>
      <c r="B1475" s="12">
        <v>22.24</v>
      </c>
      <c r="C1475" s="20">
        <v>5.04</v>
      </c>
      <c r="D1475" s="12" t="s">
        <v>8337</v>
      </c>
      <c r="E1475" s="12" t="s">
        <v>8337</v>
      </c>
      <c r="F1475" s="12" t="s">
        <v>8337</v>
      </c>
      <c r="G1475" s="12" t="s">
        <v>2387</v>
      </c>
      <c r="H1475" s="12" t="s">
        <v>8337</v>
      </c>
      <c r="I1475" s="19">
        <f>IF(G1475="No major surgery",0,G1475)</f>
        <v>0</v>
      </c>
      <c r="J1475" s="21" t="str" cm="1">
        <f t="array" ref="J1475">_xlfn.IFS(B1475&lt;18.5,"Under Weight",B1475&lt;=24.9,"Normal Weight",B1475&lt;=29.999,"Over Weight",B1475&gt;=30,"Obesity")</f>
        <v>Normal Weight</v>
      </c>
      <c r="K1475" s="7" t="str" cm="1">
        <f t="array" ref="K1475">_xlfn.IFS(C1475&lt;5.7,"Normal",C1475&lt;=6.4,"Prediabetes",C1475&gt;6.4,"Diabetes")</f>
        <v>Normal</v>
      </c>
    </row>
    <row r="1476" spans="1:11">
      <c r="A1476" s="12" t="s">
        <v>1516</v>
      </c>
      <c r="B1476" s="12">
        <v>24.76</v>
      </c>
      <c r="C1476" s="20">
        <v>4.54</v>
      </c>
      <c r="D1476" s="12" t="s">
        <v>8338</v>
      </c>
      <c r="E1476" s="12" t="s">
        <v>8337</v>
      </c>
      <c r="F1476" s="12" t="s">
        <v>8337</v>
      </c>
      <c r="G1476" s="12" t="s">
        <v>2387</v>
      </c>
      <c r="H1476" s="12" t="s">
        <v>8337</v>
      </c>
      <c r="I1476" s="19">
        <f>IF(G1476="No major surgery",0,G1476)</f>
        <v>0</v>
      </c>
      <c r="J1476" s="21" t="str" cm="1">
        <f t="array" ref="J1476">_xlfn.IFS(B1476&lt;18.5,"Under Weight",B1476&lt;=24.9,"Normal Weight",B1476&lt;=29.999,"Over Weight",B1476&gt;=30,"Obesity")</f>
        <v>Normal Weight</v>
      </c>
      <c r="K1476" s="7" t="str" cm="1">
        <f t="array" ref="K1476">_xlfn.IFS(C1476&lt;5.7,"Normal",C1476&lt;=6.4,"Prediabetes",C1476&gt;6.4,"Diabetes")</f>
        <v>Normal</v>
      </c>
    </row>
    <row r="1477" spans="1:11">
      <c r="A1477" s="12" t="s">
        <v>1517</v>
      </c>
      <c r="B1477" s="12">
        <v>20.100000000000001</v>
      </c>
      <c r="C1477" s="20">
        <v>5.6</v>
      </c>
      <c r="D1477" s="12" t="s">
        <v>8338</v>
      </c>
      <c r="E1477" s="12" t="s">
        <v>8337</v>
      </c>
      <c r="F1477" s="12" t="s">
        <v>8338</v>
      </c>
      <c r="G1477" s="12">
        <v>1</v>
      </c>
      <c r="H1477" s="12" t="s">
        <v>8337</v>
      </c>
      <c r="I1477" s="19">
        <f>IF(G1477="No major surgery",0,G1477)</f>
        <v>1</v>
      </c>
      <c r="J1477" s="21" t="str" cm="1">
        <f t="array" ref="J1477">_xlfn.IFS(B1477&lt;18.5,"Under Weight",B1477&lt;=24.9,"Normal Weight",B1477&lt;=29.999,"Over Weight",B1477&gt;=30,"Obesity")</f>
        <v>Normal Weight</v>
      </c>
      <c r="K1477" s="7" t="str" cm="1">
        <f t="array" ref="K1477">_xlfn.IFS(C1477&lt;5.7,"Normal",C1477&lt;=6.4,"Prediabetes",C1477&gt;6.4,"Diabetes")</f>
        <v>Normal</v>
      </c>
    </row>
    <row r="1478" spans="1:11">
      <c r="A1478" s="12" t="s">
        <v>1518</v>
      </c>
      <c r="B1478" s="12">
        <v>21.77</v>
      </c>
      <c r="C1478" s="20">
        <v>10.67</v>
      </c>
      <c r="D1478" s="12" t="s">
        <v>8337</v>
      </c>
      <c r="E1478" s="12" t="s">
        <v>8337</v>
      </c>
      <c r="F1478" s="12" t="s">
        <v>8337</v>
      </c>
      <c r="G1478" s="12" t="s">
        <v>2387</v>
      </c>
      <c r="H1478" s="12" t="s">
        <v>8337</v>
      </c>
      <c r="I1478" s="19">
        <f>IF(G1478="No major surgery",0,G1478)</f>
        <v>0</v>
      </c>
      <c r="J1478" s="21" t="str" cm="1">
        <f t="array" ref="J1478">_xlfn.IFS(B1478&lt;18.5,"Under Weight",B1478&lt;=24.9,"Normal Weight",B1478&lt;=29.999,"Over Weight",B1478&gt;=30,"Obesity")</f>
        <v>Normal Weight</v>
      </c>
      <c r="K1478" s="7" t="str" cm="1">
        <f t="array" ref="K1478">_xlfn.IFS(C1478&lt;5.7,"Normal",C1478&lt;=6.4,"Prediabetes",C1478&gt;6.4,"Diabetes")</f>
        <v>Diabetes</v>
      </c>
    </row>
    <row r="1479" spans="1:11">
      <c r="A1479" s="12" t="s">
        <v>1519</v>
      </c>
      <c r="B1479" s="12">
        <v>17.82</v>
      </c>
      <c r="C1479" s="20">
        <v>5.26</v>
      </c>
      <c r="D1479" s="12" t="s">
        <v>8338</v>
      </c>
      <c r="E1479" s="12" t="s">
        <v>8337</v>
      </c>
      <c r="F1479" s="12" t="s">
        <v>8337</v>
      </c>
      <c r="G1479" s="12">
        <v>1</v>
      </c>
      <c r="H1479" s="12" t="s">
        <v>8337</v>
      </c>
      <c r="I1479" s="19">
        <f>IF(G1479="No major surgery",0,G1479)</f>
        <v>1</v>
      </c>
      <c r="J1479" s="21" t="str" cm="1">
        <f t="array" ref="J1479">_xlfn.IFS(B1479&lt;18.5,"Under Weight",B1479&lt;=24.9,"Normal Weight",B1479&lt;=29.999,"Over Weight",B1479&gt;=30,"Obesity")</f>
        <v>Under Weight</v>
      </c>
      <c r="K1479" s="7" t="str" cm="1">
        <f t="array" ref="K1479">_xlfn.IFS(C1479&lt;5.7,"Normal",C1479&lt;=6.4,"Prediabetes",C1479&gt;6.4,"Diabetes")</f>
        <v>Normal</v>
      </c>
    </row>
    <row r="1480" spans="1:11">
      <c r="A1480" s="12" t="s">
        <v>1520</v>
      </c>
      <c r="B1480" s="12">
        <v>17.07</v>
      </c>
      <c r="C1480" s="20">
        <v>5.22</v>
      </c>
      <c r="D1480" s="12" t="s">
        <v>8337</v>
      </c>
      <c r="E1480" s="12" t="s">
        <v>8337</v>
      </c>
      <c r="F1480" s="12" t="s">
        <v>8338</v>
      </c>
      <c r="G1480" s="12">
        <v>1</v>
      </c>
      <c r="H1480" s="12" t="s">
        <v>8337</v>
      </c>
      <c r="I1480" s="19">
        <f>IF(G1480="No major surgery",0,G1480)</f>
        <v>1</v>
      </c>
      <c r="J1480" s="21" t="str" cm="1">
        <f t="array" ref="J1480">_xlfn.IFS(B1480&lt;18.5,"Under Weight",B1480&lt;=24.9,"Normal Weight",B1480&lt;=29.999,"Over Weight",B1480&gt;=30,"Obesity")</f>
        <v>Under Weight</v>
      </c>
      <c r="K1480" s="7" t="str" cm="1">
        <f t="array" ref="K1480">_xlfn.IFS(C1480&lt;5.7,"Normal",C1480&lt;=6.4,"Prediabetes",C1480&gt;6.4,"Diabetes")</f>
        <v>Normal</v>
      </c>
    </row>
    <row r="1481" spans="1:11">
      <c r="A1481" s="12" t="s">
        <v>1521</v>
      </c>
      <c r="B1481" s="12">
        <v>34.799999999999997</v>
      </c>
      <c r="C1481" s="20">
        <v>6.18</v>
      </c>
      <c r="D1481" s="12" t="s">
        <v>8337</v>
      </c>
      <c r="E1481" s="12" t="s">
        <v>8337</v>
      </c>
      <c r="F1481" s="12" t="s">
        <v>8338</v>
      </c>
      <c r="G1481" s="12">
        <v>1</v>
      </c>
      <c r="H1481" s="12" t="s">
        <v>8338</v>
      </c>
      <c r="I1481" s="19">
        <f>IF(G1481="No major surgery",0,G1481)</f>
        <v>1</v>
      </c>
      <c r="J1481" s="21" t="str" cm="1">
        <f t="array" ref="J1481">_xlfn.IFS(B1481&lt;18.5,"Under Weight",B1481&lt;=24.9,"Normal Weight",B1481&lt;=29.999,"Over Weight",B1481&gt;=30,"Obesity")</f>
        <v>Obesity</v>
      </c>
      <c r="K1481" s="7" t="str" cm="1">
        <f t="array" ref="K1481">_xlfn.IFS(C1481&lt;5.7,"Normal",C1481&lt;=6.4,"Prediabetes",C1481&gt;6.4,"Diabetes")</f>
        <v>Prediabetes</v>
      </c>
    </row>
    <row r="1482" spans="1:11">
      <c r="A1482" s="12" t="s">
        <v>1522</v>
      </c>
      <c r="B1482" s="12">
        <v>22.24</v>
      </c>
      <c r="C1482" s="20">
        <v>4.29</v>
      </c>
      <c r="D1482" s="12" t="s">
        <v>8338</v>
      </c>
      <c r="E1482" s="12" t="s">
        <v>8337</v>
      </c>
      <c r="F1482" s="12" t="s">
        <v>8337</v>
      </c>
      <c r="G1482" s="12" t="s">
        <v>2387</v>
      </c>
      <c r="H1482" s="12" t="s">
        <v>8337</v>
      </c>
      <c r="I1482" s="19">
        <f>IF(G1482="No major surgery",0,G1482)</f>
        <v>0</v>
      </c>
      <c r="J1482" s="21" t="str" cm="1">
        <f t="array" ref="J1482">_xlfn.IFS(B1482&lt;18.5,"Under Weight",B1482&lt;=24.9,"Normal Weight",B1482&lt;=29.999,"Over Weight",B1482&gt;=30,"Obesity")</f>
        <v>Normal Weight</v>
      </c>
      <c r="K1482" s="7" t="str" cm="1">
        <f t="array" ref="K1482">_xlfn.IFS(C1482&lt;5.7,"Normal",C1482&lt;=6.4,"Prediabetes",C1482&gt;6.4,"Diabetes")</f>
        <v>Normal</v>
      </c>
    </row>
    <row r="1483" spans="1:11">
      <c r="A1483" s="12" t="s">
        <v>1523</v>
      </c>
      <c r="B1483" s="12">
        <v>22.34</v>
      </c>
      <c r="C1483" s="20">
        <v>5.57</v>
      </c>
      <c r="D1483" s="12" t="s">
        <v>8337</v>
      </c>
      <c r="E1483" s="12" t="s">
        <v>8337</v>
      </c>
      <c r="F1483" s="12" t="s">
        <v>8337</v>
      </c>
      <c r="G1483" s="12">
        <v>1</v>
      </c>
      <c r="H1483" s="12" t="s">
        <v>8337</v>
      </c>
      <c r="I1483" s="19">
        <f>IF(G1483="No major surgery",0,G1483)</f>
        <v>1</v>
      </c>
      <c r="J1483" s="21" t="str" cm="1">
        <f t="array" ref="J1483">_xlfn.IFS(B1483&lt;18.5,"Under Weight",B1483&lt;=24.9,"Normal Weight",B1483&lt;=29.999,"Over Weight",B1483&gt;=30,"Obesity")</f>
        <v>Normal Weight</v>
      </c>
      <c r="K1483" s="7" t="str" cm="1">
        <f t="array" ref="K1483">_xlfn.IFS(C1483&lt;5.7,"Normal",C1483&lt;=6.4,"Prediabetes",C1483&gt;6.4,"Diabetes")</f>
        <v>Normal</v>
      </c>
    </row>
    <row r="1484" spans="1:11">
      <c r="A1484" s="12" t="s">
        <v>1524</v>
      </c>
      <c r="B1484" s="12">
        <v>17.7</v>
      </c>
      <c r="C1484" s="20">
        <v>6.28</v>
      </c>
      <c r="D1484" s="12" t="s">
        <v>8337</v>
      </c>
      <c r="E1484" s="12" t="s">
        <v>8337</v>
      </c>
      <c r="F1484" s="12" t="s">
        <v>8337</v>
      </c>
      <c r="G1484" s="12">
        <v>1</v>
      </c>
      <c r="H1484" s="12" t="s">
        <v>8337</v>
      </c>
      <c r="I1484" s="19">
        <f>IF(G1484="No major surgery",0,G1484)</f>
        <v>1</v>
      </c>
      <c r="J1484" s="21" t="str" cm="1">
        <f t="array" ref="J1484">_xlfn.IFS(B1484&lt;18.5,"Under Weight",B1484&lt;=24.9,"Normal Weight",B1484&lt;=29.999,"Over Weight",B1484&gt;=30,"Obesity")</f>
        <v>Under Weight</v>
      </c>
      <c r="K1484" s="7" t="str" cm="1">
        <f t="array" ref="K1484">_xlfn.IFS(C1484&lt;5.7,"Normal",C1484&lt;=6.4,"Prediabetes",C1484&gt;6.4,"Diabetes")</f>
        <v>Prediabetes</v>
      </c>
    </row>
    <row r="1485" spans="1:11">
      <c r="A1485" s="12" t="s">
        <v>1525</v>
      </c>
      <c r="B1485" s="12">
        <v>16.47</v>
      </c>
      <c r="C1485" s="20">
        <v>6.35</v>
      </c>
      <c r="D1485" s="12" t="s">
        <v>8337</v>
      </c>
      <c r="E1485" s="12" t="s">
        <v>8337</v>
      </c>
      <c r="F1485" s="12" t="s">
        <v>8338</v>
      </c>
      <c r="G1485" s="12">
        <v>1</v>
      </c>
      <c r="H1485" s="12" t="s">
        <v>8337</v>
      </c>
      <c r="I1485" s="19">
        <f>IF(G1485="No major surgery",0,G1485)</f>
        <v>1</v>
      </c>
      <c r="J1485" s="21" t="str" cm="1">
        <f t="array" ref="J1485">_xlfn.IFS(B1485&lt;18.5,"Under Weight",B1485&lt;=24.9,"Normal Weight",B1485&lt;=29.999,"Over Weight",B1485&gt;=30,"Obesity")</f>
        <v>Under Weight</v>
      </c>
      <c r="K1485" s="7" t="str" cm="1">
        <f t="array" ref="K1485">_xlfn.IFS(C1485&lt;5.7,"Normal",C1485&lt;=6.4,"Prediabetes",C1485&gt;6.4,"Diabetes")</f>
        <v>Prediabetes</v>
      </c>
    </row>
    <row r="1486" spans="1:11">
      <c r="A1486" s="12" t="s">
        <v>1526</v>
      </c>
      <c r="B1486" s="12">
        <v>17.600000000000001</v>
      </c>
      <c r="C1486" s="20">
        <v>4.3899999999999997</v>
      </c>
      <c r="D1486" s="12" t="s">
        <v>8337</v>
      </c>
      <c r="E1486" s="12" t="s">
        <v>8337</v>
      </c>
      <c r="F1486" s="12" t="s">
        <v>8337</v>
      </c>
      <c r="G1486" s="12">
        <v>1</v>
      </c>
      <c r="H1486" s="12" t="s">
        <v>8337</v>
      </c>
      <c r="I1486" s="19">
        <f>IF(G1486="No major surgery",0,G1486)</f>
        <v>1</v>
      </c>
      <c r="J1486" s="21" t="str" cm="1">
        <f t="array" ref="J1486">_xlfn.IFS(B1486&lt;18.5,"Under Weight",B1486&lt;=24.9,"Normal Weight",B1486&lt;=29.999,"Over Weight",B1486&gt;=30,"Obesity")</f>
        <v>Under Weight</v>
      </c>
      <c r="K1486" s="7" t="str" cm="1">
        <f t="array" ref="K1486">_xlfn.IFS(C1486&lt;5.7,"Normal",C1486&lt;=6.4,"Prediabetes",C1486&gt;6.4,"Diabetes")</f>
        <v>Normal</v>
      </c>
    </row>
    <row r="1487" spans="1:11">
      <c r="A1487" s="12" t="s">
        <v>1527</v>
      </c>
      <c r="B1487" s="12">
        <v>17.579999999999998</v>
      </c>
      <c r="C1487" s="20">
        <v>4.51</v>
      </c>
      <c r="D1487" s="12" t="s">
        <v>8337</v>
      </c>
      <c r="E1487" s="12" t="s">
        <v>8337</v>
      </c>
      <c r="F1487" s="12" t="s">
        <v>8337</v>
      </c>
      <c r="G1487" s="12">
        <v>1</v>
      </c>
      <c r="H1487" s="12" t="s">
        <v>8337</v>
      </c>
      <c r="I1487" s="19">
        <f>IF(G1487="No major surgery",0,G1487)</f>
        <v>1</v>
      </c>
      <c r="J1487" s="21" t="str" cm="1">
        <f t="array" ref="J1487">_xlfn.IFS(B1487&lt;18.5,"Under Weight",B1487&lt;=24.9,"Normal Weight",B1487&lt;=29.999,"Over Weight",B1487&gt;=30,"Obesity")</f>
        <v>Under Weight</v>
      </c>
      <c r="K1487" s="7" t="str" cm="1">
        <f t="array" ref="K1487">_xlfn.IFS(C1487&lt;5.7,"Normal",C1487&lt;=6.4,"Prediabetes",C1487&gt;6.4,"Diabetes")</f>
        <v>Normal</v>
      </c>
    </row>
    <row r="1488" spans="1:11">
      <c r="A1488" s="12" t="s">
        <v>1528</v>
      </c>
      <c r="B1488" s="12">
        <v>31.68</v>
      </c>
      <c r="C1488" s="20">
        <v>4.4000000000000004</v>
      </c>
      <c r="D1488" s="12" t="s">
        <v>8337</v>
      </c>
      <c r="E1488" s="12" t="s">
        <v>8337</v>
      </c>
      <c r="F1488" s="12" t="s">
        <v>8337</v>
      </c>
      <c r="G1488" s="12" t="s">
        <v>2387</v>
      </c>
      <c r="H1488" s="12" t="s">
        <v>8338</v>
      </c>
      <c r="I1488" s="19">
        <f>IF(G1488="No major surgery",0,G1488)</f>
        <v>0</v>
      </c>
      <c r="J1488" s="21" t="str" cm="1">
        <f t="array" ref="J1488">_xlfn.IFS(B1488&lt;18.5,"Under Weight",B1488&lt;=24.9,"Normal Weight",B1488&lt;=29.999,"Over Weight",B1488&gt;=30,"Obesity")</f>
        <v>Obesity</v>
      </c>
      <c r="K1488" s="7" t="str" cm="1">
        <f t="array" ref="K1488">_xlfn.IFS(C1488&lt;5.7,"Normal",C1488&lt;=6.4,"Prediabetes",C1488&gt;6.4,"Diabetes")</f>
        <v>Normal</v>
      </c>
    </row>
    <row r="1489" spans="1:11">
      <c r="A1489" s="12" t="s">
        <v>1529</v>
      </c>
      <c r="B1489" s="12">
        <v>33.534999999999997</v>
      </c>
      <c r="C1489" s="20">
        <v>6.23</v>
      </c>
      <c r="D1489" s="12" t="s">
        <v>8337</v>
      </c>
      <c r="E1489" s="12" t="s">
        <v>8338</v>
      </c>
      <c r="F1489" s="12" t="s">
        <v>8337</v>
      </c>
      <c r="G1489" s="12">
        <v>1</v>
      </c>
      <c r="H1489" s="12" t="s">
        <v>8338</v>
      </c>
      <c r="I1489" s="19">
        <f>IF(G1489="No major surgery",0,G1489)</f>
        <v>1</v>
      </c>
      <c r="J1489" s="21" t="str" cm="1">
        <f t="array" ref="J1489">_xlfn.IFS(B1489&lt;18.5,"Under Weight",B1489&lt;=24.9,"Normal Weight",B1489&lt;=29.999,"Over Weight",B1489&gt;=30,"Obesity")</f>
        <v>Obesity</v>
      </c>
      <c r="K1489" s="7" t="str" cm="1">
        <f t="array" ref="K1489">_xlfn.IFS(C1489&lt;5.7,"Normal",C1489&lt;=6.4,"Prediabetes",C1489&gt;6.4,"Diabetes")</f>
        <v>Prediabetes</v>
      </c>
    </row>
    <row r="1490" spans="1:11">
      <c r="A1490" s="12" t="s">
        <v>1530</v>
      </c>
      <c r="B1490" s="12">
        <v>31.92</v>
      </c>
      <c r="C1490" s="20">
        <v>5.33</v>
      </c>
      <c r="D1490" s="12" t="s">
        <v>8338</v>
      </c>
      <c r="E1490" s="12" t="s">
        <v>8337</v>
      </c>
      <c r="F1490" s="12" t="s">
        <v>8337</v>
      </c>
      <c r="G1490" s="12" t="s">
        <v>2387</v>
      </c>
      <c r="H1490" s="12" t="s">
        <v>8338</v>
      </c>
      <c r="I1490" s="19">
        <f>IF(G1490="No major surgery",0,G1490)</f>
        <v>0</v>
      </c>
      <c r="J1490" s="21" t="str" cm="1">
        <f t="array" ref="J1490">_xlfn.IFS(B1490&lt;18.5,"Under Weight",B1490&lt;=24.9,"Normal Weight",B1490&lt;=29.999,"Over Weight",B1490&gt;=30,"Obesity")</f>
        <v>Obesity</v>
      </c>
      <c r="K1490" s="7" t="str" cm="1">
        <f t="array" ref="K1490">_xlfn.IFS(C1490&lt;5.7,"Normal",C1490&lt;=6.4,"Prediabetes",C1490&gt;6.4,"Diabetes")</f>
        <v>Normal</v>
      </c>
    </row>
    <row r="1491" spans="1:11">
      <c r="A1491" s="12" t="s">
        <v>1531</v>
      </c>
      <c r="B1491" s="12">
        <v>32.700000000000003</v>
      </c>
      <c r="C1491" s="20">
        <v>4.09</v>
      </c>
      <c r="D1491" s="12" t="s">
        <v>8337</v>
      </c>
      <c r="E1491" s="12" t="s">
        <v>8337</v>
      </c>
      <c r="F1491" s="12" t="s">
        <v>8337</v>
      </c>
      <c r="G1491" s="12">
        <v>1</v>
      </c>
      <c r="H1491" s="12" t="s">
        <v>8338</v>
      </c>
      <c r="I1491" s="19">
        <f>IF(G1491="No major surgery",0,G1491)</f>
        <v>1</v>
      </c>
      <c r="J1491" s="21" t="str" cm="1">
        <f t="array" ref="J1491">_xlfn.IFS(B1491&lt;18.5,"Under Weight",B1491&lt;=24.9,"Normal Weight",B1491&lt;=29.999,"Over Weight",B1491&gt;=30,"Obesity")</f>
        <v>Obesity</v>
      </c>
      <c r="K1491" s="7" t="str" cm="1">
        <f t="array" ref="K1491">_xlfn.IFS(C1491&lt;5.7,"Normal",C1491&lt;=6.4,"Prediabetes",C1491&gt;6.4,"Diabetes")</f>
        <v>Normal</v>
      </c>
    </row>
    <row r="1492" spans="1:11">
      <c r="A1492" s="12" t="s">
        <v>1532</v>
      </c>
      <c r="B1492" s="12">
        <v>41.25</v>
      </c>
      <c r="C1492" s="20">
        <v>5.19</v>
      </c>
      <c r="D1492" s="12" t="s">
        <v>8337</v>
      </c>
      <c r="E1492" s="12" t="s">
        <v>8337</v>
      </c>
      <c r="F1492" s="12" t="s">
        <v>8337</v>
      </c>
      <c r="G1492" s="12" t="s">
        <v>2387</v>
      </c>
      <c r="H1492" s="12" t="s">
        <v>8338</v>
      </c>
      <c r="I1492" s="19">
        <f>IF(G1492="No major surgery",0,G1492)</f>
        <v>0</v>
      </c>
      <c r="J1492" s="21" t="str" cm="1">
        <f t="array" ref="J1492">_xlfn.IFS(B1492&lt;18.5,"Under Weight",B1492&lt;=24.9,"Normal Weight",B1492&lt;=29.999,"Over Weight",B1492&gt;=30,"Obesity")</f>
        <v>Obesity</v>
      </c>
      <c r="K1492" s="7" t="str" cm="1">
        <f t="array" ref="K1492">_xlfn.IFS(C1492&lt;5.7,"Normal",C1492&lt;=6.4,"Prediabetes",C1492&gt;6.4,"Diabetes")</f>
        <v>Normal</v>
      </c>
    </row>
    <row r="1493" spans="1:11">
      <c r="A1493" s="12" t="s">
        <v>1533</v>
      </c>
      <c r="B1493" s="12">
        <v>33.11</v>
      </c>
      <c r="C1493" s="20">
        <v>4.12</v>
      </c>
      <c r="D1493" s="12" t="s">
        <v>8337</v>
      </c>
      <c r="E1493" s="12" t="s">
        <v>8337</v>
      </c>
      <c r="F1493" s="12" t="s">
        <v>8338</v>
      </c>
      <c r="G1493" s="12">
        <v>1</v>
      </c>
      <c r="H1493" s="12" t="s">
        <v>8338</v>
      </c>
      <c r="I1493" s="19">
        <f>IF(G1493="No major surgery",0,G1493)</f>
        <v>1</v>
      </c>
      <c r="J1493" s="21" t="str" cm="1">
        <f t="array" ref="J1493">_xlfn.IFS(B1493&lt;18.5,"Under Weight",B1493&lt;=24.9,"Normal Weight",B1493&lt;=29.999,"Over Weight",B1493&gt;=30,"Obesity")</f>
        <v>Obesity</v>
      </c>
      <c r="K1493" s="7" t="str" cm="1">
        <f t="array" ref="K1493">_xlfn.IFS(C1493&lt;5.7,"Normal",C1493&lt;=6.4,"Prediabetes",C1493&gt;6.4,"Diabetes")</f>
        <v>Normal</v>
      </c>
    </row>
    <row r="1494" spans="1:11">
      <c r="A1494" s="12" t="s">
        <v>1534</v>
      </c>
      <c r="B1494" s="12">
        <v>41.8</v>
      </c>
      <c r="C1494" s="20">
        <v>7.89</v>
      </c>
      <c r="D1494" s="12" t="s">
        <v>8338</v>
      </c>
      <c r="E1494" s="12" t="s">
        <v>8337</v>
      </c>
      <c r="F1494" s="12" t="s">
        <v>8337</v>
      </c>
      <c r="G1494" s="12">
        <v>2</v>
      </c>
      <c r="H1494" s="12" t="s">
        <v>8338</v>
      </c>
      <c r="I1494" s="19">
        <f>IF(G1494="No major surgery",0,G1494)</f>
        <v>2</v>
      </c>
      <c r="J1494" s="21" t="str" cm="1">
        <f t="array" ref="J1494">_xlfn.IFS(B1494&lt;18.5,"Under Weight",B1494&lt;=24.9,"Normal Weight",B1494&lt;=29.999,"Over Weight",B1494&gt;=30,"Obesity")</f>
        <v>Obesity</v>
      </c>
      <c r="K1494" s="7" t="str" cm="1">
        <f t="array" ref="K1494">_xlfn.IFS(C1494&lt;5.7,"Normal",C1494&lt;=6.4,"Prediabetes",C1494&gt;6.4,"Diabetes")</f>
        <v>Diabetes</v>
      </c>
    </row>
    <row r="1495" spans="1:11">
      <c r="A1495" s="12" t="s">
        <v>1535</v>
      </c>
      <c r="B1495" s="12">
        <v>36.159999999999997</v>
      </c>
      <c r="C1495" s="20">
        <v>5.0999999999999996</v>
      </c>
      <c r="D1495" s="12" t="s">
        <v>8337</v>
      </c>
      <c r="E1495" s="12" t="s">
        <v>8337</v>
      </c>
      <c r="F1495" s="12" t="s">
        <v>8337</v>
      </c>
      <c r="G1495" s="12">
        <v>1</v>
      </c>
      <c r="H1495" s="12" t="s">
        <v>8338</v>
      </c>
      <c r="I1495" s="19">
        <f>IF(G1495="No major surgery",0,G1495)</f>
        <v>1</v>
      </c>
      <c r="J1495" s="21" t="str" cm="1">
        <f t="array" ref="J1495">_xlfn.IFS(B1495&lt;18.5,"Under Weight",B1495&lt;=24.9,"Normal Weight",B1495&lt;=29.999,"Over Weight",B1495&gt;=30,"Obesity")</f>
        <v>Obesity</v>
      </c>
      <c r="K1495" s="7" t="str" cm="1">
        <f t="array" ref="K1495">_xlfn.IFS(C1495&lt;5.7,"Normal",C1495&lt;=6.4,"Prediabetes",C1495&gt;6.4,"Diabetes")</f>
        <v>Normal</v>
      </c>
    </row>
    <row r="1496" spans="1:11">
      <c r="A1496" s="12" t="s">
        <v>1536</v>
      </c>
      <c r="B1496" s="12">
        <v>33.72</v>
      </c>
      <c r="C1496" s="20">
        <v>6.21</v>
      </c>
      <c r="D1496" s="12" t="s">
        <v>8338</v>
      </c>
      <c r="E1496" s="12" t="s">
        <v>8337</v>
      </c>
      <c r="F1496" s="12" t="s">
        <v>8338</v>
      </c>
      <c r="G1496" s="12">
        <v>1</v>
      </c>
      <c r="H1496" s="12" t="s">
        <v>8338</v>
      </c>
      <c r="I1496" s="19">
        <f>IF(G1496="No major surgery",0,G1496)</f>
        <v>1</v>
      </c>
      <c r="J1496" s="21" t="str" cm="1">
        <f t="array" ref="J1496">_xlfn.IFS(B1496&lt;18.5,"Under Weight",B1496&lt;=24.9,"Normal Weight",B1496&lt;=29.999,"Over Weight",B1496&gt;=30,"Obesity")</f>
        <v>Obesity</v>
      </c>
      <c r="K1496" s="7" t="str" cm="1">
        <f t="array" ref="K1496">_xlfn.IFS(C1496&lt;5.7,"Normal",C1496&lt;=6.4,"Prediabetes",C1496&gt;6.4,"Diabetes")</f>
        <v>Prediabetes</v>
      </c>
    </row>
    <row r="1497" spans="1:11">
      <c r="A1497" s="12" t="s">
        <v>1537</v>
      </c>
      <c r="B1497" s="12">
        <v>37.74</v>
      </c>
      <c r="C1497" s="20">
        <v>9.5299999999999994</v>
      </c>
      <c r="D1497" s="12" t="s">
        <v>8338</v>
      </c>
      <c r="E1497" s="12" t="s">
        <v>8337</v>
      </c>
      <c r="F1497" s="12" t="s">
        <v>8337</v>
      </c>
      <c r="G1497" s="12">
        <v>1</v>
      </c>
      <c r="H1497" s="12" t="s">
        <v>8338</v>
      </c>
      <c r="I1497" s="19">
        <f>IF(G1497="No major surgery",0,G1497)</f>
        <v>1</v>
      </c>
      <c r="J1497" s="21" t="str" cm="1">
        <f t="array" ref="J1497">_xlfn.IFS(B1497&lt;18.5,"Under Weight",B1497&lt;=24.9,"Normal Weight",B1497&lt;=29.999,"Over Weight",B1497&gt;=30,"Obesity")</f>
        <v>Obesity</v>
      </c>
      <c r="K1497" s="7" t="str" cm="1">
        <f t="array" ref="K1497">_xlfn.IFS(C1497&lt;5.7,"Normal",C1497&lt;=6.4,"Prediabetes",C1497&gt;6.4,"Diabetes")</f>
        <v>Diabetes</v>
      </c>
    </row>
    <row r="1498" spans="1:11">
      <c r="A1498" s="12" t="s">
        <v>1538</v>
      </c>
      <c r="B1498" s="12">
        <v>48.75</v>
      </c>
      <c r="C1498" s="20">
        <v>4.6399999999999997</v>
      </c>
      <c r="D1498" s="12" t="s">
        <v>8338</v>
      </c>
      <c r="E1498" s="12" t="s">
        <v>8337</v>
      </c>
      <c r="F1498" s="12" t="s">
        <v>8337</v>
      </c>
      <c r="G1498" s="12">
        <v>1</v>
      </c>
      <c r="H1498" s="12" t="s">
        <v>8338</v>
      </c>
      <c r="I1498" s="19">
        <f>IF(G1498="No major surgery",0,G1498)</f>
        <v>1</v>
      </c>
      <c r="J1498" s="21" t="str" cm="1">
        <f t="array" ref="J1498">_xlfn.IFS(B1498&lt;18.5,"Under Weight",B1498&lt;=24.9,"Normal Weight",B1498&lt;=29.999,"Over Weight",B1498&gt;=30,"Obesity")</f>
        <v>Obesity</v>
      </c>
      <c r="K1498" s="7" t="str" cm="1">
        <f t="array" ref="K1498">_xlfn.IFS(C1498&lt;5.7,"Normal",C1498&lt;=6.4,"Prediabetes",C1498&gt;6.4,"Diabetes")</f>
        <v>Normal</v>
      </c>
    </row>
    <row r="1499" spans="1:11">
      <c r="A1499" s="12" t="s">
        <v>1539</v>
      </c>
      <c r="B1499" s="12">
        <v>31.065000000000001</v>
      </c>
      <c r="C1499" s="20">
        <v>5.05</v>
      </c>
      <c r="D1499" s="12" t="s">
        <v>8337</v>
      </c>
      <c r="E1499" s="12" t="s">
        <v>8337</v>
      </c>
      <c r="F1499" s="12" t="s">
        <v>8337</v>
      </c>
      <c r="G1499" s="12">
        <v>1</v>
      </c>
      <c r="H1499" s="12" t="s">
        <v>8338</v>
      </c>
      <c r="I1499" s="19">
        <f>IF(G1499="No major surgery",0,G1499)</f>
        <v>1</v>
      </c>
      <c r="J1499" s="21" t="str" cm="1">
        <f t="array" ref="J1499">_xlfn.IFS(B1499&lt;18.5,"Under Weight",B1499&lt;=24.9,"Normal Weight",B1499&lt;=29.999,"Over Weight",B1499&gt;=30,"Obesity")</f>
        <v>Obesity</v>
      </c>
      <c r="K1499" s="7" t="str" cm="1">
        <f t="array" ref="K1499">_xlfn.IFS(C1499&lt;5.7,"Normal",C1499&lt;=6.4,"Prediabetes",C1499&gt;6.4,"Diabetes")</f>
        <v>Normal</v>
      </c>
    </row>
    <row r="1500" spans="1:11">
      <c r="A1500" s="12" t="s">
        <v>1541</v>
      </c>
      <c r="B1500" s="12">
        <v>23.55</v>
      </c>
      <c r="C1500" s="20">
        <v>10.38</v>
      </c>
      <c r="D1500" s="12" t="s">
        <v>8337</v>
      </c>
      <c r="E1500" s="12" t="s">
        <v>8337</v>
      </c>
      <c r="F1500" s="12" t="s">
        <v>8337</v>
      </c>
      <c r="G1500" s="12" t="s">
        <v>2387</v>
      </c>
      <c r="H1500" s="12" t="s">
        <v>8338</v>
      </c>
      <c r="I1500" s="19">
        <f>IF(G1500="No major surgery",0,G1500)</f>
        <v>0</v>
      </c>
      <c r="J1500" s="21" t="str" cm="1">
        <f t="array" ref="J1500">_xlfn.IFS(B1500&lt;18.5,"Under Weight",B1500&lt;=24.9,"Normal Weight",B1500&lt;=29.999,"Over Weight",B1500&gt;=30,"Obesity")</f>
        <v>Normal Weight</v>
      </c>
      <c r="K1500" s="7" t="str" cm="1">
        <f t="array" ref="K1500">_xlfn.IFS(C1500&lt;5.7,"Normal",C1500&lt;=6.4,"Prediabetes",C1500&gt;6.4,"Diabetes")</f>
        <v>Diabetes</v>
      </c>
    </row>
    <row r="1501" spans="1:11">
      <c r="A1501" s="12" t="s">
        <v>1542</v>
      </c>
      <c r="B1501" s="12">
        <v>30.18</v>
      </c>
      <c r="C1501" s="20">
        <v>8.31</v>
      </c>
      <c r="D1501" s="12" t="s">
        <v>8338</v>
      </c>
      <c r="E1501" s="12" t="s">
        <v>8337</v>
      </c>
      <c r="F1501" s="12" t="s">
        <v>8337</v>
      </c>
      <c r="G1501" s="12">
        <v>1</v>
      </c>
      <c r="H1501" s="12" t="s">
        <v>8338</v>
      </c>
      <c r="I1501" s="19">
        <f>IF(G1501="No major surgery",0,G1501)</f>
        <v>1</v>
      </c>
      <c r="J1501" s="21" t="str" cm="1">
        <f t="array" ref="J1501">_xlfn.IFS(B1501&lt;18.5,"Under Weight",B1501&lt;=24.9,"Normal Weight",B1501&lt;=29.999,"Over Weight",B1501&gt;=30,"Obesity")</f>
        <v>Obesity</v>
      </c>
      <c r="K1501" s="7" t="str" cm="1">
        <f t="array" ref="K1501">_xlfn.IFS(C1501&lt;5.7,"Normal",C1501&lt;=6.4,"Prediabetes",C1501&gt;6.4,"Diabetes")</f>
        <v>Diabetes</v>
      </c>
    </row>
    <row r="1502" spans="1:11">
      <c r="A1502" s="12" t="s">
        <v>1543</v>
      </c>
      <c r="B1502" s="12">
        <v>29.94</v>
      </c>
      <c r="C1502" s="20">
        <v>7.59</v>
      </c>
      <c r="D1502" s="12" t="s">
        <v>8337</v>
      </c>
      <c r="E1502" s="12" t="s">
        <v>8337</v>
      </c>
      <c r="F1502" s="12" t="s">
        <v>8337</v>
      </c>
      <c r="G1502" s="12" t="s">
        <v>2387</v>
      </c>
      <c r="H1502" s="12" t="s">
        <v>8338</v>
      </c>
      <c r="I1502" s="19">
        <f>IF(G1502="No major surgery",0,G1502)</f>
        <v>0</v>
      </c>
      <c r="J1502" s="21" t="str" cm="1">
        <f t="array" ref="J1502">_xlfn.IFS(B1502&lt;18.5,"Under Weight",B1502&lt;=24.9,"Normal Weight",B1502&lt;=29.999,"Over Weight",B1502&gt;=30,"Obesity")</f>
        <v>Over Weight</v>
      </c>
      <c r="K1502" s="7" t="str" cm="1">
        <f t="array" ref="K1502">_xlfn.IFS(C1502&lt;5.7,"Normal",C1502&lt;=6.4,"Prediabetes",C1502&gt;6.4,"Diabetes")</f>
        <v>Diabetes</v>
      </c>
    </row>
    <row r="1503" spans="1:11">
      <c r="A1503" s="12" t="s">
        <v>1544</v>
      </c>
      <c r="B1503" s="12">
        <v>31.4</v>
      </c>
      <c r="C1503" s="20">
        <v>5.49</v>
      </c>
      <c r="D1503" s="12" t="s">
        <v>8337</v>
      </c>
      <c r="E1503" s="12" t="s">
        <v>8337</v>
      </c>
      <c r="F1503" s="12" t="s">
        <v>8337</v>
      </c>
      <c r="G1503" s="12" t="s">
        <v>2387</v>
      </c>
      <c r="H1503" s="12" t="s">
        <v>8338</v>
      </c>
      <c r="I1503" s="19">
        <f>IF(G1503="No major surgery",0,G1503)</f>
        <v>0</v>
      </c>
      <c r="J1503" s="21" t="str" cm="1">
        <f t="array" ref="J1503">_xlfn.IFS(B1503&lt;18.5,"Under Weight",B1503&lt;=24.9,"Normal Weight",B1503&lt;=29.999,"Over Weight",B1503&gt;=30,"Obesity")</f>
        <v>Obesity</v>
      </c>
      <c r="K1503" s="7" t="str" cm="1">
        <f t="array" ref="K1503">_xlfn.IFS(C1503&lt;5.7,"Normal",C1503&lt;=6.4,"Prediabetes",C1503&gt;6.4,"Diabetes")</f>
        <v>Normal</v>
      </c>
    </row>
    <row r="1504" spans="1:11">
      <c r="A1504" s="12" t="s">
        <v>1545</v>
      </c>
      <c r="B1504" s="12">
        <v>53.06</v>
      </c>
      <c r="C1504" s="20">
        <v>11.68</v>
      </c>
      <c r="D1504" s="12" t="s">
        <v>8337</v>
      </c>
      <c r="E1504" s="12" t="s">
        <v>8337</v>
      </c>
      <c r="F1504" s="12" t="s">
        <v>8337</v>
      </c>
      <c r="G1504" s="12" t="s">
        <v>2387</v>
      </c>
      <c r="H1504" s="12" t="s">
        <v>8338</v>
      </c>
      <c r="I1504" s="19">
        <f>IF(G1504="No major surgery",0,G1504)</f>
        <v>0</v>
      </c>
      <c r="J1504" s="21" t="str" cm="1">
        <f t="array" ref="J1504">_xlfn.IFS(B1504&lt;18.5,"Under Weight",B1504&lt;=24.9,"Normal Weight",B1504&lt;=29.999,"Over Weight",B1504&gt;=30,"Obesity")</f>
        <v>Obesity</v>
      </c>
      <c r="K1504" s="7" t="str" cm="1">
        <f t="array" ref="K1504">_xlfn.IFS(C1504&lt;5.7,"Normal",C1504&lt;=6.4,"Prediabetes",C1504&gt;6.4,"Diabetes")</f>
        <v>Diabetes</v>
      </c>
    </row>
    <row r="1505" spans="1:11">
      <c r="A1505" s="12" t="s">
        <v>1546</v>
      </c>
      <c r="B1505" s="12">
        <v>35.090000000000003</v>
      </c>
      <c r="C1505" s="20">
        <v>4.38</v>
      </c>
      <c r="D1505" s="12" t="s">
        <v>8338</v>
      </c>
      <c r="E1505" s="12" t="s">
        <v>8337</v>
      </c>
      <c r="F1505" s="12" t="s">
        <v>8337</v>
      </c>
      <c r="G1505" s="12">
        <v>2</v>
      </c>
      <c r="H1505" s="12" t="s">
        <v>8338</v>
      </c>
      <c r="I1505" s="19">
        <f>IF(G1505="No major surgery",0,G1505)</f>
        <v>2</v>
      </c>
      <c r="J1505" s="21" t="str" cm="1">
        <f t="array" ref="J1505">_xlfn.IFS(B1505&lt;18.5,"Under Weight",B1505&lt;=24.9,"Normal Weight",B1505&lt;=29.999,"Over Weight",B1505&gt;=30,"Obesity")</f>
        <v>Obesity</v>
      </c>
      <c r="K1505" s="7" t="str" cm="1">
        <f t="array" ref="K1505">_xlfn.IFS(C1505&lt;5.7,"Normal",C1505&lt;=6.4,"Prediabetes",C1505&gt;6.4,"Diabetes")</f>
        <v>Normal</v>
      </c>
    </row>
    <row r="1506" spans="1:11">
      <c r="A1506" s="12" t="s">
        <v>1547</v>
      </c>
      <c r="B1506" s="12">
        <v>30.25</v>
      </c>
      <c r="C1506" s="20">
        <v>4.1900000000000004</v>
      </c>
      <c r="D1506" s="12" t="s">
        <v>8337</v>
      </c>
      <c r="E1506" s="12" t="s">
        <v>8337</v>
      </c>
      <c r="F1506" s="12" t="s">
        <v>8337</v>
      </c>
      <c r="G1506" s="12">
        <v>2</v>
      </c>
      <c r="H1506" s="12" t="s">
        <v>8338</v>
      </c>
      <c r="I1506" s="19">
        <f>IF(G1506="No major surgery",0,G1506)</f>
        <v>2</v>
      </c>
      <c r="J1506" s="21" t="str" cm="1">
        <f t="array" ref="J1506">_xlfn.IFS(B1506&lt;18.5,"Under Weight",B1506&lt;=24.9,"Normal Weight",B1506&lt;=29.999,"Over Weight",B1506&gt;=30,"Obesity")</f>
        <v>Obesity</v>
      </c>
      <c r="K1506" s="7" t="str" cm="1">
        <f t="array" ref="K1506">_xlfn.IFS(C1506&lt;5.7,"Normal",C1506&lt;=6.4,"Prediabetes",C1506&gt;6.4,"Diabetes")</f>
        <v>Normal</v>
      </c>
    </row>
    <row r="1507" spans="1:11">
      <c r="A1507" s="12" t="s">
        <v>1548</v>
      </c>
      <c r="B1507" s="12">
        <v>46.68</v>
      </c>
      <c r="C1507" s="20">
        <v>4.01</v>
      </c>
      <c r="D1507" s="12" t="s">
        <v>8337</v>
      </c>
      <c r="E1507" s="12" t="s">
        <v>8337</v>
      </c>
      <c r="F1507" s="12" t="s">
        <v>8337</v>
      </c>
      <c r="G1507" s="12" t="s">
        <v>2387</v>
      </c>
      <c r="H1507" s="12" t="s">
        <v>8338</v>
      </c>
      <c r="I1507" s="19">
        <f>IF(G1507="No major surgery",0,G1507)</f>
        <v>0</v>
      </c>
      <c r="J1507" s="21" t="str" cm="1">
        <f t="array" ref="J1507">_xlfn.IFS(B1507&lt;18.5,"Under Weight",B1507&lt;=24.9,"Normal Weight",B1507&lt;=29.999,"Over Weight",B1507&gt;=30,"Obesity")</f>
        <v>Obesity</v>
      </c>
      <c r="K1507" s="7" t="str" cm="1">
        <f t="array" ref="K1507">_xlfn.IFS(C1507&lt;5.7,"Normal",C1507&lt;=6.4,"Prediabetes",C1507&gt;6.4,"Diabetes")</f>
        <v>Normal</v>
      </c>
    </row>
    <row r="1508" spans="1:11">
      <c r="A1508" s="12" t="s">
        <v>1549</v>
      </c>
      <c r="B1508" s="12">
        <v>30.4</v>
      </c>
      <c r="C1508" s="20">
        <v>5.91</v>
      </c>
      <c r="D1508" s="12" t="s">
        <v>8337</v>
      </c>
      <c r="E1508" s="12" t="s">
        <v>8338</v>
      </c>
      <c r="F1508" s="12" t="s">
        <v>8337</v>
      </c>
      <c r="G1508" s="12">
        <v>2</v>
      </c>
      <c r="H1508" s="12" t="s">
        <v>8338</v>
      </c>
      <c r="I1508" s="19">
        <f>IF(G1508="No major surgery",0,G1508)</f>
        <v>2</v>
      </c>
      <c r="J1508" s="21" t="str" cm="1">
        <f t="array" ref="J1508">_xlfn.IFS(B1508&lt;18.5,"Under Weight",B1508&lt;=24.9,"Normal Weight",B1508&lt;=29.999,"Over Weight",B1508&gt;=30,"Obesity")</f>
        <v>Obesity</v>
      </c>
      <c r="K1508" s="7" t="str" cm="1">
        <f t="array" ref="K1508">_xlfn.IFS(C1508&lt;5.7,"Normal",C1508&lt;=6.4,"Prediabetes",C1508&gt;6.4,"Diabetes")</f>
        <v>Prediabetes</v>
      </c>
    </row>
    <row r="1509" spans="1:11">
      <c r="A1509" s="12" t="s">
        <v>1550</v>
      </c>
      <c r="B1509" s="12">
        <v>30.2</v>
      </c>
      <c r="C1509" s="20">
        <v>4.47</v>
      </c>
      <c r="D1509" s="12" t="s">
        <v>8338</v>
      </c>
      <c r="E1509" s="12" t="s">
        <v>8337</v>
      </c>
      <c r="F1509" s="12" t="s">
        <v>8338</v>
      </c>
      <c r="G1509" s="12">
        <v>1</v>
      </c>
      <c r="H1509" s="12" t="s">
        <v>8338</v>
      </c>
      <c r="I1509" s="19">
        <f>IF(G1509="No major surgery",0,G1509)</f>
        <v>1</v>
      </c>
      <c r="J1509" s="21" t="str" cm="1">
        <f t="array" ref="J1509">_xlfn.IFS(B1509&lt;18.5,"Under Weight",B1509&lt;=24.9,"Normal Weight",B1509&lt;=29.999,"Over Weight",B1509&gt;=30,"Obesity")</f>
        <v>Obesity</v>
      </c>
      <c r="K1509" s="7" t="str" cm="1">
        <f t="array" ref="K1509">_xlfn.IFS(C1509&lt;5.7,"Normal",C1509&lt;=6.4,"Prediabetes",C1509&gt;6.4,"Diabetes")</f>
        <v>Normal</v>
      </c>
    </row>
    <row r="1510" spans="1:11">
      <c r="A1510" s="12" t="s">
        <v>1551</v>
      </c>
      <c r="B1510" s="12">
        <v>51.18</v>
      </c>
      <c r="C1510" s="20">
        <v>4.5599999999999996</v>
      </c>
      <c r="D1510" s="12" t="s">
        <v>8338</v>
      </c>
      <c r="E1510" s="12" t="s">
        <v>8338</v>
      </c>
      <c r="F1510" s="12" t="s">
        <v>8337</v>
      </c>
      <c r="G1510" s="12">
        <v>2</v>
      </c>
      <c r="H1510" s="12" t="s">
        <v>8338</v>
      </c>
      <c r="I1510" s="19">
        <f>IF(G1510="No major surgery",0,G1510)</f>
        <v>2</v>
      </c>
      <c r="J1510" s="21" t="str" cm="1">
        <f t="array" ref="J1510">_xlfn.IFS(B1510&lt;18.5,"Under Weight",B1510&lt;=24.9,"Normal Weight",B1510&lt;=29.999,"Over Weight",B1510&gt;=30,"Obesity")</f>
        <v>Obesity</v>
      </c>
      <c r="K1510" s="7" t="str" cm="1">
        <f t="array" ref="K1510">_xlfn.IFS(C1510&lt;5.7,"Normal",C1510&lt;=6.4,"Prediabetes",C1510&gt;6.4,"Diabetes")</f>
        <v>Normal</v>
      </c>
    </row>
    <row r="1511" spans="1:11">
      <c r="A1511" s="12" t="s">
        <v>1552</v>
      </c>
      <c r="B1511" s="12">
        <v>22.18</v>
      </c>
      <c r="C1511" s="20">
        <v>9.9</v>
      </c>
      <c r="D1511" s="12" t="s">
        <v>8337</v>
      </c>
      <c r="E1511" s="12" t="s">
        <v>8337</v>
      </c>
      <c r="F1511" s="12" t="s">
        <v>8337</v>
      </c>
      <c r="G1511" s="12" t="s">
        <v>2387</v>
      </c>
      <c r="H1511" s="12" t="s">
        <v>8338</v>
      </c>
      <c r="I1511" s="19">
        <f>IF(G1511="No major surgery",0,G1511)</f>
        <v>0</v>
      </c>
      <c r="J1511" s="21" t="str" cm="1">
        <f t="array" ref="J1511">_xlfn.IFS(B1511&lt;18.5,"Under Weight",B1511&lt;=24.9,"Normal Weight",B1511&lt;=29.999,"Over Weight",B1511&gt;=30,"Obesity")</f>
        <v>Normal Weight</v>
      </c>
      <c r="K1511" s="7" t="str" cm="1">
        <f t="array" ref="K1511">_xlfn.IFS(C1511&lt;5.7,"Normal",C1511&lt;=6.4,"Prediabetes",C1511&gt;6.4,"Diabetes")</f>
        <v>Diabetes</v>
      </c>
    </row>
    <row r="1512" spans="1:11">
      <c r="A1512" s="12" t="s">
        <v>1553</v>
      </c>
      <c r="B1512" s="12">
        <v>31.92</v>
      </c>
      <c r="C1512" s="20">
        <v>5.1100000000000003</v>
      </c>
      <c r="D1512" s="12" t="s">
        <v>8337</v>
      </c>
      <c r="E1512" s="12" t="s">
        <v>8337</v>
      </c>
      <c r="F1512" s="12" t="s">
        <v>8338</v>
      </c>
      <c r="G1512" s="12">
        <v>1</v>
      </c>
      <c r="H1512" s="12" t="s">
        <v>8338</v>
      </c>
      <c r="I1512" s="19">
        <f>IF(G1512="No major surgery",0,G1512)</f>
        <v>1</v>
      </c>
      <c r="J1512" s="21" t="str" cm="1">
        <f t="array" ref="J1512">_xlfn.IFS(B1512&lt;18.5,"Under Weight",B1512&lt;=24.9,"Normal Weight",B1512&lt;=29.999,"Over Weight",B1512&gt;=30,"Obesity")</f>
        <v>Obesity</v>
      </c>
      <c r="K1512" s="7" t="str" cm="1">
        <f t="array" ref="K1512">_xlfn.IFS(C1512&lt;5.7,"Normal",C1512&lt;=6.4,"Prediabetes",C1512&gt;6.4,"Diabetes")</f>
        <v>Normal</v>
      </c>
    </row>
    <row r="1513" spans="1:11">
      <c r="A1513" s="12" t="s">
        <v>1554</v>
      </c>
      <c r="B1513" s="12">
        <v>31.73</v>
      </c>
      <c r="C1513" s="20">
        <v>5.73</v>
      </c>
      <c r="D1513" s="12" t="s">
        <v>8337</v>
      </c>
      <c r="E1513" s="12" t="s">
        <v>8338</v>
      </c>
      <c r="F1513" s="12" t="s">
        <v>8337</v>
      </c>
      <c r="G1513" s="12">
        <v>1</v>
      </c>
      <c r="H1513" s="12" t="s">
        <v>8338</v>
      </c>
      <c r="I1513" s="19">
        <f>IF(G1513="No major surgery",0,G1513)</f>
        <v>1</v>
      </c>
      <c r="J1513" s="21" t="str" cm="1">
        <f t="array" ref="J1513">_xlfn.IFS(B1513&lt;18.5,"Under Weight",B1513&lt;=24.9,"Normal Weight",B1513&lt;=29.999,"Over Weight",B1513&gt;=30,"Obesity")</f>
        <v>Obesity</v>
      </c>
      <c r="K1513" s="7" t="str" cm="1">
        <f t="array" ref="K1513">_xlfn.IFS(C1513&lt;5.7,"Normal",C1513&lt;=6.4,"Prediabetes",C1513&gt;6.4,"Diabetes")</f>
        <v>Prediabetes</v>
      </c>
    </row>
    <row r="1514" spans="1:11">
      <c r="A1514" s="12" t="s">
        <v>1555</v>
      </c>
      <c r="B1514" s="12">
        <v>45.52</v>
      </c>
      <c r="C1514" s="20">
        <v>6.04</v>
      </c>
      <c r="D1514" s="12" t="s">
        <v>8337</v>
      </c>
      <c r="E1514" s="12" t="s">
        <v>8337</v>
      </c>
      <c r="F1514" s="12" t="s">
        <v>8338</v>
      </c>
      <c r="G1514" s="12">
        <v>1</v>
      </c>
      <c r="H1514" s="12" t="s">
        <v>8338</v>
      </c>
      <c r="I1514" s="19">
        <f>IF(G1514="No major surgery",0,G1514)</f>
        <v>1</v>
      </c>
      <c r="J1514" s="21" t="str" cm="1">
        <f t="array" ref="J1514">_xlfn.IFS(B1514&lt;18.5,"Under Weight",B1514&lt;=24.9,"Normal Weight",B1514&lt;=29.999,"Over Weight",B1514&gt;=30,"Obesity")</f>
        <v>Obesity</v>
      </c>
      <c r="K1514" s="7" t="str" cm="1">
        <f t="array" ref="K1514">_xlfn.IFS(C1514&lt;5.7,"Normal",C1514&lt;=6.4,"Prediabetes",C1514&gt;6.4,"Diabetes")</f>
        <v>Prediabetes</v>
      </c>
    </row>
    <row r="1515" spans="1:11">
      <c r="A1515" s="12" t="s">
        <v>1556</v>
      </c>
      <c r="B1515" s="12">
        <v>52.81</v>
      </c>
      <c r="C1515" s="20">
        <v>5.19</v>
      </c>
      <c r="D1515" s="12" t="s">
        <v>8337</v>
      </c>
      <c r="E1515" s="12" t="s">
        <v>8337</v>
      </c>
      <c r="F1515" s="12" t="s">
        <v>8338</v>
      </c>
      <c r="G1515" s="12">
        <v>1</v>
      </c>
      <c r="H1515" s="12" t="s">
        <v>8338</v>
      </c>
      <c r="I1515" s="19">
        <f>IF(G1515="No major surgery",0,G1515)</f>
        <v>1</v>
      </c>
      <c r="J1515" s="21" t="str" cm="1">
        <f t="array" ref="J1515">_xlfn.IFS(B1515&lt;18.5,"Under Weight",B1515&lt;=24.9,"Normal Weight",B1515&lt;=29.999,"Over Weight",B1515&gt;=30,"Obesity")</f>
        <v>Obesity</v>
      </c>
      <c r="K1515" s="7" t="str" cm="1">
        <f t="array" ref="K1515">_xlfn.IFS(C1515&lt;5.7,"Normal",C1515&lt;=6.4,"Prediabetes",C1515&gt;6.4,"Diabetes")</f>
        <v>Normal</v>
      </c>
    </row>
    <row r="1516" spans="1:11">
      <c r="A1516" s="12" t="s">
        <v>1557</v>
      </c>
      <c r="B1516" s="12">
        <v>33.880000000000003</v>
      </c>
      <c r="C1516" s="20">
        <v>7.01</v>
      </c>
      <c r="D1516" s="12" t="s">
        <v>8337</v>
      </c>
      <c r="E1516" s="12" t="s">
        <v>8337</v>
      </c>
      <c r="F1516" s="12" t="s">
        <v>8337</v>
      </c>
      <c r="G1516" s="12">
        <v>3</v>
      </c>
      <c r="H1516" s="12" t="s">
        <v>8338</v>
      </c>
      <c r="I1516" s="19">
        <f>IF(G1516="No major surgery",0,G1516)</f>
        <v>3</v>
      </c>
      <c r="J1516" s="21" t="str" cm="1">
        <f t="array" ref="J1516">_xlfn.IFS(B1516&lt;18.5,"Under Weight",B1516&lt;=24.9,"Normal Weight",B1516&lt;=29.999,"Over Weight",B1516&gt;=30,"Obesity")</f>
        <v>Obesity</v>
      </c>
      <c r="K1516" s="7" t="str" cm="1">
        <f t="array" ref="K1516">_xlfn.IFS(C1516&lt;5.7,"Normal",C1516&lt;=6.4,"Prediabetes",C1516&gt;6.4,"Diabetes")</f>
        <v>Diabetes</v>
      </c>
    </row>
    <row r="1517" spans="1:11">
      <c r="A1517" s="12" t="s">
        <v>1558</v>
      </c>
      <c r="B1517" s="12">
        <v>33.58</v>
      </c>
      <c r="C1517" s="20">
        <v>5.56</v>
      </c>
      <c r="D1517" s="12" t="s">
        <v>8337</v>
      </c>
      <c r="E1517" s="12" t="s">
        <v>8337</v>
      </c>
      <c r="F1517" s="12" t="s">
        <v>8337</v>
      </c>
      <c r="G1517" s="12">
        <v>1</v>
      </c>
      <c r="H1517" s="12" t="s">
        <v>8338</v>
      </c>
      <c r="I1517" s="19">
        <f>IF(G1517="No major surgery",0,G1517)</f>
        <v>1</v>
      </c>
      <c r="J1517" s="21" t="str" cm="1">
        <f t="array" ref="J1517">_xlfn.IFS(B1517&lt;18.5,"Under Weight",B1517&lt;=24.9,"Normal Weight",B1517&lt;=29.999,"Over Weight",B1517&gt;=30,"Obesity")</f>
        <v>Obesity</v>
      </c>
      <c r="K1517" s="7" t="str" cm="1">
        <f t="array" ref="K1517">_xlfn.IFS(C1517&lt;5.7,"Normal",C1517&lt;=6.4,"Prediabetes",C1517&gt;6.4,"Diabetes")</f>
        <v>Normal</v>
      </c>
    </row>
    <row r="1518" spans="1:11">
      <c r="A1518" s="12" t="s">
        <v>1559</v>
      </c>
      <c r="B1518" s="12">
        <v>30.684999999999999</v>
      </c>
      <c r="C1518" s="20">
        <v>8.23</v>
      </c>
      <c r="D1518" s="12" t="s">
        <v>8337</v>
      </c>
      <c r="E1518" s="12" t="s">
        <v>8337</v>
      </c>
      <c r="F1518" s="12" t="s">
        <v>8337</v>
      </c>
      <c r="G1518" s="12" t="s">
        <v>2387</v>
      </c>
      <c r="H1518" s="12" t="s">
        <v>8338</v>
      </c>
      <c r="I1518" s="19">
        <f>IF(G1518="No major surgery",0,G1518)</f>
        <v>0</v>
      </c>
      <c r="J1518" s="21" t="str" cm="1">
        <f t="array" ref="J1518">_xlfn.IFS(B1518&lt;18.5,"Under Weight",B1518&lt;=24.9,"Normal Weight",B1518&lt;=29.999,"Over Weight",B1518&gt;=30,"Obesity")</f>
        <v>Obesity</v>
      </c>
      <c r="K1518" s="7" t="str" cm="1">
        <f t="array" ref="K1518">_xlfn.IFS(C1518&lt;5.7,"Normal",C1518&lt;=6.4,"Prediabetes",C1518&gt;6.4,"Diabetes")</f>
        <v>Diabetes</v>
      </c>
    </row>
    <row r="1519" spans="1:11">
      <c r="A1519" s="12" t="s">
        <v>1560</v>
      </c>
      <c r="B1519" s="12">
        <v>37.524999999999999</v>
      </c>
      <c r="C1519" s="20">
        <v>9.0299999999999994</v>
      </c>
      <c r="D1519" s="12" t="s">
        <v>8338</v>
      </c>
      <c r="E1519" s="12" t="s">
        <v>8337</v>
      </c>
      <c r="F1519" s="12" t="s">
        <v>8337</v>
      </c>
      <c r="G1519" s="12">
        <v>2</v>
      </c>
      <c r="H1519" s="12" t="s">
        <v>8337</v>
      </c>
      <c r="I1519" s="19">
        <f>IF(G1519="No major surgery",0,G1519)</f>
        <v>2</v>
      </c>
      <c r="J1519" s="21" t="str" cm="1">
        <f t="array" ref="J1519">_xlfn.IFS(B1519&lt;18.5,"Under Weight",B1519&lt;=24.9,"Normal Weight",B1519&lt;=29.999,"Over Weight",B1519&gt;=30,"Obesity")</f>
        <v>Obesity</v>
      </c>
      <c r="K1519" s="7" t="str" cm="1">
        <f t="array" ref="K1519">_xlfn.IFS(C1519&lt;5.7,"Normal",C1519&lt;=6.4,"Prediabetes",C1519&gt;6.4,"Diabetes")</f>
        <v>Diabetes</v>
      </c>
    </row>
    <row r="1520" spans="1:11">
      <c r="A1520" s="12" t="s">
        <v>1561</v>
      </c>
      <c r="B1520" s="12">
        <v>34.5</v>
      </c>
      <c r="C1520" s="20">
        <v>4.07</v>
      </c>
      <c r="D1520" s="12" t="s">
        <v>8338</v>
      </c>
      <c r="E1520" s="12" t="s">
        <v>8337</v>
      </c>
      <c r="F1520" s="12" t="s">
        <v>8337</v>
      </c>
      <c r="G1520" s="12" t="s">
        <v>2387</v>
      </c>
      <c r="H1520" s="12" t="s">
        <v>8338</v>
      </c>
      <c r="I1520" s="19">
        <f>IF(G1520="No major surgery",0,G1520)</f>
        <v>0</v>
      </c>
      <c r="J1520" s="21" t="str" cm="1">
        <f t="array" ref="J1520">_xlfn.IFS(B1520&lt;18.5,"Under Weight",B1520&lt;=24.9,"Normal Weight",B1520&lt;=29.999,"Over Weight",B1520&gt;=30,"Obesity")</f>
        <v>Obesity</v>
      </c>
      <c r="K1520" s="7" t="str" cm="1">
        <f t="array" ref="K1520">_xlfn.IFS(C1520&lt;5.7,"Normal",C1520&lt;=6.4,"Prediabetes",C1520&gt;6.4,"Diabetes")</f>
        <v>Normal</v>
      </c>
    </row>
    <row r="1521" spans="1:11">
      <c r="A1521" s="12" t="s">
        <v>1562</v>
      </c>
      <c r="B1521" s="12">
        <v>28.16</v>
      </c>
      <c r="C1521" s="20">
        <v>5.77</v>
      </c>
      <c r="D1521" s="12" t="s">
        <v>8337</v>
      </c>
      <c r="E1521" s="12" t="s">
        <v>8337</v>
      </c>
      <c r="F1521" s="12" t="s">
        <v>8337</v>
      </c>
      <c r="G1521" s="12">
        <v>2</v>
      </c>
      <c r="H1521" s="12" t="s">
        <v>8338</v>
      </c>
      <c r="I1521" s="19">
        <f>IF(G1521="No major surgery",0,G1521)</f>
        <v>2</v>
      </c>
      <c r="J1521" s="21" t="str" cm="1">
        <f t="array" ref="J1521">_xlfn.IFS(B1521&lt;18.5,"Under Weight",B1521&lt;=24.9,"Normal Weight",B1521&lt;=29.999,"Over Weight",B1521&gt;=30,"Obesity")</f>
        <v>Over Weight</v>
      </c>
      <c r="K1521" s="7" t="str" cm="1">
        <f t="array" ref="K1521">_xlfn.IFS(C1521&lt;5.7,"Normal",C1521&lt;=6.4,"Prediabetes",C1521&gt;6.4,"Diabetes")</f>
        <v>Prediabetes</v>
      </c>
    </row>
    <row r="1522" spans="1:11">
      <c r="A1522" s="12" t="s">
        <v>1563</v>
      </c>
      <c r="B1522" s="12">
        <v>30.02</v>
      </c>
      <c r="C1522" s="20">
        <v>5.98</v>
      </c>
      <c r="D1522" s="12" t="s">
        <v>8337</v>
      </c>
      <c r="E1522" s="12" t="s">
        <v>8337</v>
      </c>
      <c r="F1522" s="12" t="s">
        <v>8338</v>
      </c>
      <c r="G1522" s="12">
        <v>1</v>
      </c>
      <c r="H1522" s="12" t="s">
        <v>8338</v>
      </c>
      <c r="I1522" s="19">
        <f>IF(G1522="No major surgery",0,G1522)</f>
        <v>1</v>
      </c>
      <c r="J1522" s="21" t="str" cm="1">
        <f t="array" ref="J1522">_xlfn.IFS(B1522&lt;18.5,"Under Weight",B1522&lt;=24.9,"Normal Weight",B1522&lt;=29.999,"Over Weight",B1522&gt;=30,"Obesity")</f>
        <v>Obesity</v>
      </c>
      <c r="K1522" s="7" t="str" cm="1">
        <f t="array" ref="K1522">_xlfn.IFS(C1522&lt;5.7,"Normal",C1522&lt;=6.4,"Prediabetes",C1522&gt;6.4,"Diabetes")</f>
        <v>Prediabetes</v>
      </c>
    </row>
    <row r="1523" spans="1:11">
      <c r="A1523" s="12" t="s">
        <v>1564</v>
      </c>
      <c r="B1523" s="12">
        <v>37.82</v>
      </c>
      <c r="C1523" s="20">
        <v>6.01</v>
      </c>
      <c r="D1523" s="12" t="s">
        <v>8337</v>
      </c>
      <c r="E1523" s="12" t="s">
        <v>8337</v>
      </c>
      <c r="F1523" s="12" t="s">
        <v>8337</v>
      </c>
      <c r="G1523" s="12" t="s">
        <v>2387</v>
      </c>
      <c r="H1523" s="12" t="s">
        <v>8338</v>
      </c>
      <c r="I1523" s="19">
        <f>IF(G1523="No major surgery",0,G1523)</f>
        <v>0</v>
      </c>
      <c r="J1523" s="21" t="str" cm="1">
        <f t="array" ref="J1523">_xlfn.IFS(B1523&lt;18.5,"Under Weight",B1523&lt;=24.9,"Normal Weight",B1523&lt;=29.999,"Over Weight",B1523&gt;=30,"Obesity")</f>
        <v>Obesity</v>
      </c>
      <c r="K1523" s="7" t="str" cm="1">
        <f t="array" ref="K1523">_xlfn.IFS(C1523&lt;5.7,"Normal",C1523&lt;=6.4,"Prediabetes",C1523&gt;6.4,"Diabetes")</f>
        <v>Prediabetes</v>
      </c>
    </row>
    <row r="1524" spans="1:11">
      <c r="A1524" s="12" t="s">
        <v>1565</v>
      </c>
      <c r="B1524" s="12">
        <v>33.14</v>
      </c>
      <c r="C1524" s="20">
        <v>5.67</v>
      </c>
      <c r="D1524" s="12" t="s">
        <v>8338</v>
      </c>
      <c r="E1524" s="12" t="s">
        <v>8337</v>
      </c>
      <c r="F1524" s="12" t="s">
        <v>8337</v>
      </c>
      <c r="G1524" s="12" t="s">
        <v>2387</v>
      </c>
      <c r="H1524" s="12" t="s">
        <v>8338</v>
      </c>
      <c r="I1524" s="19">
        <f>IF(G1524="No major surgery",0,G1524)</f>
        <v>0</v>
      </c>
      <c r="J1524" s="21" t="str" cm="1">
        <f t="array" ref="J1524">_xlfn.IFS(B1524&lt;18.5,"Under Weight",B1524&lt;=24.9,"Normal Weight",B1524&lt;=29.999,"Over Weight",B1524&gt;=30,"Obesity")</f>
        <v>Obesity</v>
      </c>
      <c r="K1524" s="7" t="str" cm="1">
        <f t="array" ref="K1524">_xlfn.IFS(C1524&lt;5.7,"Normal",C1524&lt;=6.4,"Prediabetes",C1524&gt;6.4,"Diabetes")</f>
        <v>Normal</v>
      </c>
    </row>
    <row r="1525" spans="1:11">
      <c r="A1525" s="12" t="s">
        <v>1566</v>
      </c>
      <c r="B1525" s="12">
        <v>25.14</v>
      </c>
      <c r="C1525" s="20">
        <v>6.02</v>
      </c>
      <c r="D1525" s="12" t="s">
        <v>8338</v>
      </c>
      <c r="E1525" s="12" t="s">
        <v>8337</v>
      </c>
      <c r="F1525" s="12" t="s">
        <v>8338</v>
      </c>
      <c r="G1525" s="12">
        <v>1</v>
      </c>
      <c r="H1525" s="12" t="s">
        <v>8338</v>
      </c>
      <c r="I1525" s="19">
        <f>IF(G1525="No major surgery",0,G1525)</f>
        <v>1</v>
      </c>
      <c r="J1525" s="21" t="str" cm="1">
        <f t="array" ref="J1525">_xlfn.IFS(B1525&lt;18.5,"Under Weight",B1525&lt;=24.9,"Normal Weight",B1525&lt;=29.999,"Over Weight",B1525&gt;=30,"Obesity")</f>
        <v>Over Weight</v>
      </c>
      <c r="K1525" s="7" t="str" cm="1">
        <f t="array" ref="K1525">_xlfn.IFS(C1525&lt;5.7,"Normal",C1525&lt;=6.4,"Prediabetes",C1525&gt;6.4,"Diabetes")</f>
        <v>Prediabetes</v>
      </c>
    </row>
    <row r="1526" spans="1:11">
      <c r="A1526" s="12" t="s">
        <v>1567</v>
      </c>
      <c r="B1526" s="12">
        <v>20.18</v>
      </c>
      <c r="C1526" s="20">
        <v>11.19</v>
      </c>
      <c r="D1526" s="12" t="s">
        <v>8337</v>
      </c>
      <c r="E1526" s="12" t="s">
        <v>8337</v>
      </c>
      <c r="F1526" s="12" t="s">
        <v>8337</v>
      </c>
      <c r="G1526" s="12" t="s">
        <v>2387</v>
      </c>
      <c r="H1526" s="12" t="s">
        <v>8338</v>
      </c>
      <c r="I1526" s="19">
        <f>IF(G1526="No major surgery",0,G1526)</f>
        <v>0</v>
      </c>
      <c r="J1526" s="21" t="str" cm="1">
        <f t="array" ref="J1526">_xlfn.IFS(B1526&lt;18.5,"Under Weight",B1526&lt;=24.9,"Normal Weight",B1526&lt;=29.999,"Over Weight",B1526&gt;=30,"Obesity")</f>
        <v>Normal Weight</v>
      </c>
      <c r="K1526" s="7" t="str" cm="1">
        <f t="array" ref="K1526">_xlfn.IFS(C1526&lt;5.7,"Normal",C1526&lt;=6.4,"Prediabetes",C1526&gt;6.4,"Diabetes")</f>
        <v>Diabetes</v>
      </c>
    </row>
    <row r="1527" spans="1:11">
      <c r="A1527" s="12" t="s">
        <v>1568</v>
      </c>
      <c r="B1527" s="12">
        <v>30.875</v>
      </c>
      <c r="C1527" s="20">
        <v>11.88</v>
      </c>
      <c r="D1527" s="12" t="s">
        <v>8337</v>
      </c>
      <c r="E1527" s="12" t="s">
        <v>8337</v>
      </c>
      <c r="F1527" s="12" t="s">
        <v>8337</v>
      </c>
      <c r="G1527" s="12" t="s">
        <v>2387</v>
      </c>
      <c r="H1527" s="12" t="s">
        <v>8338</v>
      </c>
      <c r="I1527" s="19">
        <f>IF(G1527="No major surgery",0,G1527)</f>
        <v>0</v>
      </c>
      <c r="J1527" s="21" t="str" cm="1">
        <f t="array" ref="J1527">_xlfn.IFS(B1527&lt;18.5,"Under Weight",B1527&lt;=24.9,"Normal Weight",B1527&lt;=29.999,"Over Weight",B1527&gt;=30,"Obesity")</f>
        <v>Obesity</v>
      </c>
      <c r="K1527" s="7" t="str" cm="1">
        <f t="array" ref="K1527">_xlfn.IFS(C1527&lt;5.7,"Normal",C1527&lt;=6.4,"Prediabetes",C1527&gt;6.4,"Diabetes")</f>
        <v>Diabetes</v>
      </c>
    </row>
    <row r="1528" spans="1:11">
      <c r="A1528" s="12" t="s">
        <v>1569</v>
      </c>
      <c r="B1528" s="12">
        <v>44.36</v>
      </c>
      <c r="C1528" s="20">
        <v>5.1100000000000003</v>
      </c>
      <c r="D1528" s="12" t="s">
        <v>8337</v>
      </c>
      <c r="E1528" s="12" t="s">
        <v>8337</v>
      </c>
      <c r="F1528" s="12" t="s">
        <v>8337</v>
      </c>
      <c r="G1528" s="12" t="s">
        <v>2387</v>
      </c>
      <c r="H1528" s="12" t="s">
        <v>8338</v>
      </c>
      <c r="I1528" s="19">
        <f>IF(G1528="No major surgery",0,G1528)</f>
        <v>0</v>
      </c>
      <c r="J1528" s="21" t="str" cm="1">
        <f t="array" ref="J1528">_xlfn.IFS(B1528&lt;18.5,"Under Weight",B1528&lt;=24.9,"Normal Weight",B1528&lt;=29.999,"Over Weight",B1528&gt;=30,"Obesity")</f>
        <v>Obesity</v>
      </c>
      <c r="K1528" s="7" t="str" cm="1">
        <f t="array" ref="K1528">_xlfn.IFS(C1528&lt;5.7,"Normal",C1528&lt;=6.4,"Prediabetes",C1528&gt;6.4,"Diabetes")</f>
        <v>Normal</v>
      </c>
    </row>
    <row r="1529" spans="1:11">
      <c r="A1529" s="12" t="s">
        <v>1570</v>
      </c>
      <c r="B1529" s="12">
        <v>23.82</v>
      </c>
      <c r="C1529" s="20">
        <v>10.85</v>
      </c>
      <c r="D1529" s="12" t="s">
        <v>8338</v>
      </c>
      <c r="E1529" s="12" t="s">
        <v>8337</v>
      </c>
      <c r="F1529" s="12" t="s">
        <v>8337</v>
      </c>
      <c r="G1529" s="12" t="s">
        <v>2387</v>
      </c>
      <c r="H1529" s="12" t="s">
        <v>8338</v>
      </c>
      <c r="I1529" s="19">
        <f>IF(G1529="No major surgery",0,G1529)</f>
        <v>0</v>
      </c>
      <c r="J1529" s="21" t="str" cm="1">
        <f t="array" ref="J1529">_xlfn.IFS(B1529&lt;18.5,"Under Weight",B1529&lt;=24.9,"Normal Weight",B1529&lt;=29.999,"Over Weight",B1529&gt;=30,"Obesity")</f>
        <v>Normal Weight</v>
      </c>
      <c r="K1529" s="7" t="str" cm="1">
        <f t="array" ref="K1529">_xlfn.IFS(C1529&lt;5.7,"Normal",C1529&lt;=6.4,"Prediabetes",C1529&gt;6.4,"Diabetes")</f>
        <v>Diabetes</v>
      </c>
    </row>
    <row r="1530" spans="1:11">
      <c r="A1530" s="12" t="s">
        <v>1571</v>
      </c>
      <c r="B1530" s="12">
        <v>45</v>
      </c>
      <c r="C1530" s="20">
        <v>5.24</v>
      </c>
      <c r="D1530" s="12" t="s">
        <v>8338</v>
      </c>
      <c r="E1530" s="12" t="s">
        <v>8337</v>
      </c>
      <c r="F1530" s="12" t="s">
        <v>8337</v>
      </c>
      <c r="G1530" s="12">
        <v>1</v>
      </c>
      <c r="H1530" s="12" t="s">
        <v>8338</v>
      </c>
      <c r="I1530" s="19">
        <f>IF(G1530="No major surgery",0,G1530)</f>
        <v>1</v>
      </c>
      <c r="J1530" s="21" t="str" cm="1">
        <f t="array" ref="J1530">_xlfn.IFS(B1530&lt;18.5,"Under Weight",B1530&lt;=24.9,"Normal Weight",B1530&lt;=29.999,"Over Weight",B1530&gt;=30,"Obesity")</f>
        <v>Obesity</v>
      </c>
      <c r="K1530" s="7" t="str" cm="1">
        <f t="array" ref="K1530">_xlfn.IFS(C1530&lt;5.7,"Normal",C1530&lt;=6.4,"Prediabetes",C1530&gt;6.4,"Diabetes")</f>
        <v>Normal</v>
      </c>
    </row>
    <row r="1531" spans="1:11">
      <c r="A1531" s="12" t="s">
        <v>1572</v>
      </c>
      <c r="B1531" s="12">
        <v>26.62</v>
      </c>
      <c r="C1531" s="20">
        <v>10.08</v>
      </c>
      <c r="D1531" s="12" t="s">
        <v>8337</v>
      </c>
      <c r="E1531" s="12" t="s">
        <v>8337</v>
      </c>
      <c r="F1531" s="12" t="s">
        <v>8337</v>
      </c>
      <c r="G1531" s="12" t="s">
        <v>2387</v>
      </c>
      <c r="H1531" s="12" t="s">
        <v>8338</v>
      </c>
      <c r="I1531" s="19">
        <f>IF(G1531="No major surgery",0,G1531)</f>
        <v>0</v>
      </c>
      <c r="J1531" s="21" t="str" cm="1">
        <f t="array" ref="J1531">_xlfn.IFS(B1531&lt;18.5,"Under Weight",B1531&lt;=24.9,"Normal Weight",B1531&lt;=29.999,"Over Weight",B1531&gt;=30,"Obesity")</f>
        <v>Over Weight</v>
      </c>
      <c r="K1531" s="7" t="str" cm="1">
        <f t="array" ref="K1531">_xlfn.IFS(C1531&lt;5.7,"Normal",C1531&lt;=6.4,"Prediabetes",C1531&gt;6.4,"Diabetes")</f>
        <v>Diabetes</v>
      </c>
    </row>
    <row r="1532" spans="1:11">
      <c r="A1532" s="12" t="s">
        <v>1573</v>
      </c>
      <c r="B1532" s="12">
        <v>32.67</v>
      </c>
      <c r="C1532" s="20">
        <v>10.97</v>
      </c>
      <c r="D1532" s="12" t="s">
        <v>8338</v>
      </c>
      <c r="E1532" s="12" t="s">
        <v>8337</v>
      </c>
      <c r="F1532" s="12" t="s">
        <v>8337</v>
      </c>
      <c r="G1532" s="12" t="s">
        <v>2387</v>
      </c>
      <c r="H1532" s="12" t="s">
        <v>8338</v>
      </c>
      <c r="I1532" s="19">
        <f>IF(G1532="No major surgery",0,G1532)</f>
        <v>0</v>
      </c>
      <c r="J1532" s="21" t="str" cm="1">
        <f t="array" ref="J1532">_xlfn.IFS(B1532&lt;18.5,"Under Weight",B1532&lt;=24.9,"Normal Weight",B1532&lt;=29.999,"Over Weight",B1532&gt;=30,"Obesity")</f>
        <v>Obesity</v>
      </c>
      <c r="K1532" s="7" t="str" cm="1">
        <f t="array" ref="K1532">_xlfn.IFS(C1532&lt;5.7,"Normal",C1532&lt;=6.4,"Prediabetes",C1532&gt;6.4,"Diabetes")</f>
        <v>Diabetes</v>
      </c>
    </row>
    <row r="1533" spans="1:11">
      <c r="A1533" s="12" t="s">
        <v>1574</v>
      </c>
      <c r="B1533" s="12">
        <v>44.44</v>
      </c>
      <c r="C1533" s="20">
        <v>4.9000000000000004</v>
      </c>
      <c r="D1533" s="12" t="s">
        <v>8338</v>
      </c>
      <c r="E1533" s="12" t="s">
        <v>8337</v>
      </c>
      <c r="F1533" s="12" t="s">
        <v>8337</v>
      </c>
      <c r="G1533" s="12">
        <v>1</v>
      </c>
      <c r="H1533" s="12" t="s">
        <v>8338</v>
      </c>
      <c r="I1533" s="19">
        <f>IF(G1533="No major surgery",0,G1533)</f>
        <v>1</v>
      </c>
      <c r="J1533" s="21" t="str" cm="1">
        <f t="array" ref="J1533">_xlfn.IFS(B1533&lt;18.5,"Under Weight",B1533&lt;=24.9,"Normal Weight",B1533&lt;=29.999,"Over Weight",B1533&gt;=30,"Obesity")</f>
        <v>Obesity</v>
      </c>
      <c r="K1533" s="7" t="str" cm="1">
        <f t="array" ref="K1533">_xlfn.IFS(C1533&lt;5.7,"Normal",C1533&lt;=6.4,"Prediabetes",C1533&gt;6.4,"Diabetes")</f>
        <v>Normal</v>
      </c>
    </row>
    <row r="1534" spans="1:11">
      <c r="A1534" s="12" t="s">
        <v>1575</v>
      </c>
      <c r="B1534" s="12">
        <v>28.31</v>
      </c>
      <c r="C1534" s="20">
        <v>5.33</v>
      </c>
      <c r="D1534" s="12" t="s">
        <v>8337</v>
      </c>
      <c r="E1534" s="12" t="s">
        <v>8337</v>
      </c>
      <c r="F1534" s="12" t="s">
        <v>8337</v>
      </c>
      <c r="G1534" s="12" t="s">
        <v>2387</v>
      </c>
      <c r="H1534" s="12" t="s">
        <v>8338</v>
      </c>
      <c r="I1534" s="19">
        <f>IF(G1534="No major surgery",0,G1534)</f>
        <v>0</v>
      </c>
      <c r="J1534" s="21" t="str" cm="1">
        <f t="array" ref="J1534">_xlfn.IFS(B1534&lt;18.5,"Under Weight",B1534&lt;=24.9,"Normal Weight",B1534&lt;=29.999,"Over Weight",B1534&gt;=30,"Obesity")</f>
        <v>Over Weight</v>
      </c>
      <c r="K1534" s="7" t="str" cm="1">
        <f t="array" ref="K1534">_xlfn.IFS(C1534&lt;5.7,"Normal",C1534&lt;=6.4,"Prediabetes",C1534&gt;6.4,"Diabetes")</f>
        <v>Normal</v>
      </c>
    </row>
    <row r="1535" spans="1:11">
      <c r="A1535" s="12" t="s">
        <v>1576</v>
      </c>
      <c r="B1535" s="12">
        <v>25.05</v>
      </c>
      <c r="C1535" s="20">
        <v>4.6100000000000003</v>
      </c>
      <c r="D1535" s="12" t="s">
        <v>8337</v>
      </c>
      <c r="E1535" s="12" t="s">
        <v>8337</v>
      </c>
      <c r="F1535" s="12" t="s">
        <v>8337</v>
      </c>
      <c r="G1535" s="12">
        <v>2</v>
      </c>
      <c r="H1535" s="12" t="s">
        <v>8338</v>
      </c>
      <c r="I1535" s="19">
        <f>IF(G1535="No major surgery",0,G1535)</f>
        <v>2</v>
      </c>
      <c r="J1535" s="21" t="str" cm="1">
        <f t="array" ref="J1535">_xlfn.IFS(B1535&lt;18.5,"Under Weight",B1535&lt;=24.9,"Normal Weight",B1535&lt;=29.999,"Over Weight",B1535&gt;=30,"Obesity")</f>
        <v>Over Weight</v>
      </c>
      <c r="K1535" s="7" t="str" cm="1">
        <f t="array" ref="K1535">_xlfn.IFS(C1535&lt;5.7,"Normal",C1535&lt;=6.4,"Prediabetes",C1535&gt;6.4,"Diabetes")</f>
        <v>Normal</v>
      </c>
    </row>
    <row r="1536" spans="1:11">
      <c r="A1536" s="12" t="s">
        <v>1577</v>
      </c>
      <c r="B1536" s="12">
        <v>28.34</v>
      </c>
      <c r="C1536" s="20">
        <v>8.18</v>
      </c>
      <c r="D1536" s="12" t="s">
        <v>8337</v>
      </c>
      <c r="E1536" s="12" t="s">
        <v>8337</v>
      </c>
      <c r="F1536" s="12" t="s">
        <v>8337</v>
      </c>
      <c r="G1536" s="12" t="s">
        <v>2387</v>
      </c>
      <c r="H1536" s="12" t="s">
        <v>8338</v>
      </c>
      <c r="I1536" s="19">
        <f>IF(G1536="No major surgery",0,G1536)</f>
        <v>0</v>
      </c>
      <c r="J1536" s="21" t="str" cm="1">
        <f t="array" ref="J1536">_xlfn.IFS(B1536&lt;18.5,"Under Weight",B1536&lt;=24.9,"Normal Weight",B1536&lt;=29.999,"Over Weight",B1536&gt;=30,"Obesity")</f>
        <v>Over Weight</v>
      </c>
      <c r="K1536" s="7" t="str" cm="1">
        <f t="array" ref="K1536">_xlfn.IFS(C1536&lt;5.7,"Normal",C1536&lt;=6.4,"Prediabetes",C1536&gt;6.4,"Diabetes")</f>
        <v>Diabetes</v>
      </c>
    </row>
    <row r="1537" spans="1:11">
      <c r="A1537" s="12" t="s">
        <v>1578</v>
      </c>
      <c r="B1537" s="12">
        <v>17.765000000000001</v>
      </c>
      <c r="C1537" s="20">
        <v>5.62</v>
      </c>
      <c r="D1537" s="12" t="s">
        <v>8337</v>
      </c>
      <c r="E1537" s="12" t="s">
        <v>8337</v>
      </c>
      <c r="F1537" s="12" t="s">
        <v>8337</v>
      </c>
      <c r="G1537" s="12" t="s">
        <v>2387</v>
      </c>
      <c r="H1537" s="12" t="s">
        <v>8338</v>
      </c>
      <c r="I1537" s="19">
        <f>IF(G1537="No major surgery",0,G1537)</f>
        <v>0</v>
      </c>
      <c r="J1537" s="21" t="str" cm="1">
        <f t="array" ref="J1537">_xlfn.IFS(B1537&lt;18.5,"Under Weight",B1537&lt;=24.9,"Normal Weight",B1537&lt;=29.999,"Over Weight",B1537&gt;=30,"Obesity")</f>
        <v>Under Weight</v>
      </c>
      <c r="K1537" s="7" t="str" cm="1">
        <f t="array" ref="K1537">_xlfn.IFS(C1537&lt;5.7,"Normal",C1537&lt;=6.4,"Prediabetes",C1537&gt;6.4,"Diabetes")</f>
        <v>Normal</v>
      </c>
    </row>
    <row r="1538" spans="1:11">
      <c r="A1538" s="12" t="s">
        <v>1579</v>
      </c>
      <c r="B1538" s="12">
        <v>36.86</v>
      </c>
      <c r="C1538" s="20">
        <v>5.19</v>
      </c>
      <c r="D1538" s="12" t="s">
        <v>8338</v>
      </c>
      <c r="E1538" s="12" t="s">
        <v>8337</v>
      </c>
      <c r="F1538" s="12" t="s">
        <v>8338</v>
      </c>
      <c r="G1538" s="12">
        <v>1</v>
      </c>
      <c r="H1538" s="12" t="s">
        <v>8338</v>
      </c>
      <c r="I1538" s="19">
        <f>IF(G1538="No major surgery",0,G1538)</f>
        <v>1</v>
      </c>
      <c r="J1538" s="21" t="str" cm="1">
        <f t="array" ref="J1538">_xlfn.IFS(B1538&lt;18.5,"Under Weight",B1538&lt;=24.9,"Normal Weight",B1538&lt;=29.999,"Over Weight",B1538&gt;=30,"Obesity")</f>
        <v>Obesity</v>
      </c>
      <c r="K1538" s="7" t="str" cm="1">
        <f t="array" ref="K1538">_xlfn.IFS(C1538&lt;5.7,"Normal",C1538&lt;=6.4,"Prediabetes",C1538&gt;6.4,"Diabetes")</f>
        <v>Normal</v>
      </c>
    </row>
    <row r="1539" spans="1:11">
      <c r="A1539" s="12" t="s">
        <v>1580</v>
      </c>
      <c r="B1539" s="12">
        <v>36.119999999999997</v>
      </c>
      <c r="C1539" s="20">
        <v>5.82</v>
      </c>
      <c r="D1539" s="12" t="s">
        <v>8337</v>
      </c>
      <c r="E1539" s="12" t="s">
        <v>8337</v>
      </c>
      <c r="F1539" s="12" t="s">
        <v>8337</v>
      </c>
      <c r="G1539" s="12" t="s">
        <v>2387</v>
      </c>
      <c r="H1539" s="12" t="s">
        <v>8338</v>
      </c>
      <c r="I1539" s="19">
        <f>IF(G1539="No major surgery",0,G1539)</f>
        <v>0</v>
      </c>
      <c r="J1539" s="21" t="str" cm="1">
        <f t="array" ref="J1539">_xlfn.IFS(B1539&lt;18.5,"Under Weight",B1539&lt;=24.9,"Normal Weight",B1539&lt;=29.999,"Over Weight",B1539&gt;=30,"Obesity")</f>
        <v>Obesity</v>
      </c>
      <c r="K1539" s="7" t="str" cm="1">
        <f t="array" ref="K1539">_xlfn.IFS(C1539&lt;5.7,"Normal",C1539&lt;=6.4,"Prediabetes",C1539&gt;6.4,"Diabetes")</f>
        <v>Prediabetes</v>
      </c>
    </row>
    <row r="1540" spans="1:11">
      <c r="A1540" s="12" t="s">
        <v>1581</v>
      </c>
      <c r="B1540" s="12">
        <v>23.19</v>
      </c>
      <c r="C1540" s="20">
        <v>7.66</v>
      </c>
      <c r="D1540" s="12" t="s">
        <v>8337</v>
      </c>
      <c r="E1540" s="12" t="s">
        <v>8337</v>
      </c>
      <c r="F1540" s="12" t="s">
        <v>8337</v>
      </c>
      <c r="G1540" s="12" t="s">
        <v>2387</v>
      </c>
      <c r="H1540" s="12" t="s">
        <v>8338</v>
      </c>
      <c r="I1540" s="19">
        <f>IF(G1540="No major surgery",0,G1540)</f>
        <v>0</v>
      </c>
      <c r="J1540" s="21" t="str" cm="1">
        <f t="array" ref="J1540">_xlfn.IFS(B1540&lt;18.5,"Under Weight",B1540&lt;=24.9,"Normal Weight",B1540&lt;=29.999,"Over Weight",B1540&gt;=30,"Obesity")</f>
        <v>Normal Weight</v>
      </c>
      <c r="K1540" s="7" t="str" cm="1">
        <f t="array" ref="K1540">_xlfn.IFS(C1540&lt;5.7,"Normal",C1540&lt;=6.4,"Prediabetes",C1540&gt;6.4,"Diabetes")</f>
        <v>Diabetes</v>
      </c>
    </row>
    <row r="1541" spans="1:11">
      <c r="A1541" s="12" t="s">
        <v>1582</v>
      </c>
      <c r="B1541" s="12">
        <v>35.99</v>
      </c>
      <c r="C1541" s="20">
        <v>4.2300000000000004</v>
      </c>
      <c r="D1541" s="12" t="s">
        <v>8337</v>
      </c>
      <c r="E1541" s="12" t="s">
        <v>8337</v>
      </c>
      <c r="F1541" s="12" t="s">
        <v>8337</v>
      </c>
      <c r="G1541" s="12" t="s">
        <v>2387</v>
      </c>
      <c r="H1541" s="12" t="s">
        <v>8338</v>
      </c>
      <c r="I1541" s="19">
        <f>IF(G1541="No major surgery",0,G1541)</f>
        <v>0</v>
      </c>
      <c r="J1541" s="21" t="str" cm="1">
        <f t="array" ref="J1541">_xlfn.IFS(B1541&lt;18.5,"Under Weight",B1541&lt;=24.9,"Normal Weight",B1541&lt;=29.999,"Over Weight",B1541&gt;=30,"Obesity")</f>
        <v>Obesity</v>
      </c>
      <c r="K1541" s="7" t="str" cm="1">
        <f t="array" ref="K1541">_xlfn.IFS(C1541&lt;5.7,"Normal",C1541&lt;=6.4,"Prediabetes",C1541&gt;6.4,"Diabetes")</f>
        <v>Normal</v>
      </c>
    </row>
    <row r="1542" spans="1:11">
      <c r="A1542" s="12" t="s">
        <v>1583</v>
      </c>
      <c r="B1542" s="12">
        <v>30.25</v>
      </c>
      <c r="C1542" s="20">
        <v>5.58</v>
      </c>
      <c r="D1542" s="12" t="s">
        <v>8337</v>
      </c>
      <c r="E1542" s="12" t="s">
        <v>8337</v>
      </c>
      <c r="F1542" s="12" t="s">
        <v>8338</v>
      </c>
      <c r="G1542" s="12">
        <v>1</v>
      </c>
      <c r="H1542" s="12" t="s">
        <v>8338</v>
      </c>
      <c r="I1542" s="19">
        <f>IF(G1542="No major surgery",0,G1542)</f>
        <v>1</v>
      </c>
      <c r="J1542" s="21" t="str" cm="1">
        <f t="array" ref="J1542">_xlfn.IFS(B1542&lt;18.5,"Under Weight",B1542&lt;=24.9,"Normal Weight",B1542&lt;=29.999,"Over Weight",B1542&gt;=30,"Obesity")</f>
        <v>Obesity</v>
      </c>
      <c r="K1542" s="7" t="str" cm="1">
        <f t="array" ref="K1542">_xlfn.IFS(C1542&lt;5.7,"Normal",C1542&lt;=6.4,"Prediabetes",C1542&gt;6.4,"Diabetes")</f>
        <v>Normal</v>
      </c>
    </row>
    <row r="1543" spans="1:11">
      <c r="A1543" s="12" t="s">
        <v>1584</v>
      </c>
      <c r="B1543" s="12">
        <v>26.24</v>
      </c>
      <c r="C1543" s="20">
        <v>6.26</v>
      </c>
      <c r="D1543" s="12" t="s">
        <v>8338</v>
      </c>
      <c r="E1543" s="12" t="s">
        <v>8337</v>
      </c>
      <c r="F1543" s="12" t="s">
        <v>8337</v>
      </c>
      <c r="G1543" s="12" t="s">
        <v>2387</v>
      </c>
      <c r="H1543" s="12" t="s">
        <v>8338</v>
      </c>
      <c r="I1543" s="19">
        <f>IF(G1543="No major surgery",0,G1543)</f>
        <v>0</v>
      </c>
      <c r="J1543" s="21" t="str" cm="1">
        <f t="array" ref="J1543">_xlfn.IFS(B1543&lt;18.5,"Under Weight",B1543&lt;=24.9,"Normal Weight",B1543&lt;=29.999,"Over Weight",B1543&gt;=30,"Obesity")</f>
        <v>Over Weight</v>
      </c>
      <c r="K1543" s="7" t="str" cm="1">
        <f t="array" ref="K1543">_xlfn.IFS(C1543&lt;5.7,"Normal",C1543&lt;=6.4,"Prediabetes",C1543&gt;6.4,"Diabetes")</f>
        <v>Prediabetes</v>
      </c>
    </row>
    <row r="1544" spans="1:11">
      <c r="A1544" s="12" t="s">
        <v>1585</v>
      </c>
      <c r="B1544" s="12">
        <v>31.36</v>
      </c>
      <c r="C1544" s="20">
        <v>10.6</v>
      </c>
      <c r="D1544" s="12" t="s">
        <v>8338</v>
      </c>
      <c r="E1544" s="12" t="s">
        <v>8337</v>
      </c>
      <c r="F1544" s="12" t="s">
        <v>8337</v>
      </c>
      <c r="G1544" s="12" t="s">
        <v>2387</v>
      </c>
      <c r="H1544" s="12" t="s">
        <v>8338</v>
      </c>
      <c r="I1544" s="19">
        <f>IF(G1544="No major surgery",0,G1544)</f>
        <v>0</v>
      </c>
      <c r="J1544" s="21" t="str" cm="1">
        <f t="array" ref="J1544">_xlfn.IFS(B1544&lt;18.5,"Under Weight",B1544&lt;=24.9,"Normal Weight",B1544&lt;=29.999,"Over Weight",B1544&gt;=30,"Obesity")</f>
        <v>Obesity</v>
      </c>
      <c r="K1544" s="7" t="str" cm="1">
        <f t="array" ref="K1544">_xlfn.IFS(C1544&lt;5.7,"Normal",C1544&lt;=6.4,"Prediabetes",C1544&gt;6.4,"Diabetes")</f>
        <v>Diabetes</v>
      </c>
    </row>
    <row r="1545" spans="1:11">
      <c r="A1545" s="12" t="s">
        <v>1586</v>
      </c>
      <c r="B1545" s="12">
        <v>25.69</v>
      </c>
      <c r="C1545" s="20">
        <v>4.78</v>
      </c>
      <c r="D1545" s="12" t="s">
        <v>8338</v>
      </c>
      <c r="E1545" s="12" t="s">
        <v>8337</v>
      </c>
      <c r="F1545" s="12" t="s">
        <v>8337</v>
      </c>
      <c r="G1545" s="12" t="s">
        <v>2387</v>
      </c>
      <c r="H1545" s="12" t="s">
        <v>8338</v>
      </c>
      <c r="I1545" s="19">
        <f>IF(G1545="No major surgery",0,G1545)</f>
        <v>0</v>
      </c>
      <c r="J1545" s="21" t="str" cm="1">
        <f t="array" ref="J1545">_xlfn.IFS(B1545&lt;18.5,"Under Weight",B1545&lt;=24.9,"Normal Weight",B1545&lt;=29.999,"Over Weight",B1545&gt;=30,"Obesity")</f>
        <v>Over Weight</v>
      </c>
      <c r="K1545" s="7" t="str" cm="1">
        <f t="array" ref="K1545">_xlfn.IFS(C1545&lt;5.7,"Normal",C1545&lt;=6.4,"Prediabetes",C1545&gt;6.4,"Diabetes")</f>
        <v>Normal</v>
      </c>
    </row>
    <row r="1546" spans="1:11">
      <c r="A1546" s="12" t="s">
        <v>1587</v>
      </c>
      <c r="B1546" s="12">
        <v>25.46</v>
      </c>
      <c r="C1546" s="20">
        <v>6.03</v>
      </c>
      <c r="D1546" s="12" t="s">
        <v>8337</v>
      </c>
      <c r="E1546" s="12" t="s">
        <v>8337</v>
      </c>
      <c r="F1546" s="12" t="s">
        <v>8337</v>
      </c>
      <c r="G1546" s="12">
        <v>2</v>
      </c>
      <c r="H1546" s="12" t="s">
        <v>8338</v>
      </c>
      <c r="I1546" s="19">
        <f>IF(G1546="No major surgery",0,G1546)</f>
        <v>2</v>
      </c>
      <c r="J1546" s="21" t="str" cm="1">
        <f t="array" ref="J1546">_xlfn.IFS(B1546&lt;18.5,"Under Weight",B1546&lt;=24.9,"Normal Weight",B1546&lt;=29.999,"Over Weight",B1546&gt;=30,"Obesity")</f>
        <v>Over Weight</v>
      </c>
      <c r="K1546" s="7" t="str" cm="1">
        <f t="array" ref="K1546">_xlfn.IFS(C1546&lt;5.7,"Normal",C1546&lt;=6.4,"Prediabetes",C1546&gt;6.4,"Diabetes")</f>
        <v>Prediabetes</v>
      </c>
    </row>
    <row r="1547" spans="1:11">
      <c r="A1547" s="12" t="s">
        <v>1588</v>
      </c>
      <c r="B1547" s="12">
        <v>31.83</v>
      </c>
      <c r="C1547" s="20">
        <v>11.55</v>
      </c>
      <c r="D1547" s="12" t="s">
        <v>8338</v>
      </c>
      <c r="E1547" s="12" t="s">
        <v>8337</v>
      </c>
      <c r="F1547" s="12" t="s">
        <v>8337</v>
      </c>
      <c r="G1547" s="12">
        <v>1</v>
      </c>
      <c r="H1547" s="12" t="s">
        <v>8338</v>
      </c>
      <c r="I1547" s="19">
        <f>IF(G1547="No major surgery",0,G1547)</f>
        <v>1</v>
      </c>
      <c r="J1547" s="21" t="str" cm="1">
        <f t="array" ref="J1547">_xlfn.IFS(B1547&lt;18.5,"Under Weight",B1547&lt;=24.9,"Normal Weight",B1547&lt;=29.999,"Over Weight",B1547&gt;=30,"Obesity")</f>
        <v>Obesity</v>
      </c>
      <c r="K1547" s="7" t="str" cm="1">
        <f t="array" ref="K1547">_xlfn.IFS(C1547&lt;5.7,"Normal",C1547&lt;=6.4,"Prediabetes",C1547&gt;6.4,"Diabetes")</f>
        <v>Diabetes</v>
      </c>
    </row>
    <row r="1548" spans="1:11">
      <c r="A1548" s="12" t="s">
        <v>1589</v>
      </c>
      <c r="B1548" s="12">
        <v>24.43</v>
      </c>
      <c r="C1548" s="20">
        <v>7.59</v>
      </c>
      <c r="D1548" s="12" t="s">
        <v>8338</v>
      </c>
      <c r="E1548" s="12" t="s">
        <v>8337</v>
      </c>
      <c r="F1548" s="12" t="s">
        <v>8337</v>
      </c>
      <c r="G1548" s="12">
        <v>1</v>
      </c>
      <c r="H1548" s="12" t="s">
        <v>8338</v>
      </c>
      <c r="I1548" s="19">
        <f>IF(G1548="No major surgery",0,G1548)</f>
        <v>1</v>
      </c>
      <c r="J1548" s="21" t="str" cm="1">
        <f t="array" ref="J1548">_xlfn.IFS(B1548&lt;18.5,"Under Weight",B1548&lt;=24.9,"Normal Weight",B1548&lt;=29.999,"Over Weight",B1548&gt;=30,"Obesity")</f>
        <v>Normal Weight</v>
      </c>
      <c r="K1548" s="7" t="str" cm="1">
        <f t="array" ref="K1548">_xlfn.IFS(C1548&lt;5.7,"Normal",C1548&lt;=6.4,"Prediabetes",C1548&gt;6.4,"Diabetes")</f>
        <v>Diabetes</v>
      </c>
    </row>
    <row r="1549" spans="1:11">
      <c r="A1549" s="12" t="s">
        <v>1590</v>
      </c>
      <c r="B1549" s="12">
        <v>35.86</v>
      </c>
      <c r="C1549" s="20">
        <v>6.74</v>
      </c>
      <c r="D1549" s="12" t="s">
        <v>8338</v>
      </c>
      <c r="E1549" s="12" t="s">
        <v>8337</v>
      </c>
      <c r="F1549" s="12" t="s">
        <v>8337</v>
      </c>
      <c r="G1549" s="12">
        <v>2</v>
      </c>
      <c r="H1549" s="12" t="s">
        <v>8338</v>
      </c>
      <c r="I1549" s="19">
        <f>IF(G1549="No major surgery",0,G1549)</f>
        <v>2</v>
      </c>
      <c r="J1549" s="21" t="str" cm="1">
        <f t="array" ref="J1549">_xlfn.IFS(B1549&lt;18.5,"Under Weight",B1549&lt;=24.9,"Normal Weight",B1549&lt;=29.999,"Over Weight",B1549&gt;=30,"Obesity")</f>
        <v>Obesity</v>
      </c>
      <c r="K1549" s="7" t="str" cm="1">
        <f t="array" ref="K1549">_xlfn.IFS(C1549&lt;5.7,"Normal",C1549&lt;=6.4,"Prediabetes",C1549&gt;6.4,"Diabetes")</f>
        <v>Diabetes</v>
      </c>
    </row>
    <row r="1550" spans="1:11">
      <c r="A1550" s="12" t="s">
        <v>1591</v>
      </c>
      <c r="B1550" s="12">
        <v>41.9</v>
      </c>
      <c r="C1550" s="20">
        <v>4.26</v>
      </c>
      <c r="D1550" s="12" t="s">
        <v>8337</v>
      </c>
      <c r="E1550" s="12" t="s">
        <v>8337</v>
      </c>
      <c r="F1550" s="12" t="s">
        <v>8337</v>
      </c>
      <c r="G1550" s="12" t="s">
        <v>2387</v>
      </c>
      <c r="H1550" s="12" t="s">
        <v>8338</v>
      </c>
      <c r="I1550" s="19">
        <f>IF(G1550="No major surgery",0,G1550)</f>
        <v>0</v>
      </c>
      <c r="J1550" s="21" t="str" cm="1">
        <f t="array" ref="J1550">_xlfn.IFS(B1550&lt;18.5,"Under Weight",B1550&lt;=24.9,"Normal Weight",B1550&lt;=29.999,"Over Weight",B1550&gt;=30,"Obesity")</f>
        <v>Obesity</v>
      </c>
      <c r="K1550" s="7" t="str" cm="1">
        <f t="array" ref="K1550">_xlfn.IFS(C1550&lt;5.7,"Normal",C1550&lt;=6.4,"Prediabetes",C1550&gt;6.4,"Diabetes")</f>
        <v>Normal</v>
      </c>
    </row>
    <row r="1551" spans="1:11">
      <c r="A1551" s="12" t="s">
        <v>1592</v>
      </c>
      <c r="B1551" s="12">
        <v>22.88</v>
      </c>
      <c r="C1551" s="20">
        <v>5.9</v>
      </c>
      <c r="D1551" s="12" t="s">
        <v>8338</v>
      </c>
      <c r="E1551" s="12" t="s">
        <v>8337</v>
      </c>
      <c r="F1551" s="12" t="s">
        <v>8338</v>
      </c>
      <c r="G1551" s="12">
        <v>1</v>
      </c>
      <c r="H1551" s="12" t="s">
        <v>8338</v>
      </c>
      <c r="I1551" s="19">
        <f>IF(G1551="No major surgery",0,G1551)</f>
        <v>1</v>
      </c>
      <c r="J1551" s="21" t="str" cm="1">
        <f t="array" ref="J1551">_xlfn.IFS(B1551&lt;18.5,"Under Weight",B1551&lt;=24.9,"Normal Weight",B1551&lt;=29.999,"Over Weight",B1551&gt;=30,"Obesity")</f>
        <v>Normal Weight</v>
      </c>
      <c r="K1551" s="7" t="str" cm="1">
        <f t="array" ref="K1551">_xlfn.IFS(C1551&lt;5.7,"Normal",C1551&lt;=6.4,"Prediabetes",C1551&gt;6.4,"Diabetes")</f>
        <v>Prediabetes</v>
      </c>
    </row>
    <row r="1552" spans="1:11">
      <c r="A1552" s="12" t="s">
        <v>1593</v>
      </c>
      <c r="B1552" s="12">
        <v>29.734999999999999</v>
      </c>
      <c r="C1552" s="20">
        <v>7.79</v>
      </c>
      <c r="D1552" s="12" t="s">
        <v>8337</v>
      </c>
      <c r="E1552" s="12" t="s">
        <v>8337</v>
      </c>
      <c r="F1552" s="12" t="s">
        <v>8337</v>
      </c>
      <c r="G1552" s="12" t="s">
        <v>2387</v>
      </c>
      <c r="H1552" s="12" t="s">
        <v>8337</v>
      </c>
      <c r="I1552" s="19">
        <f>IF(G1552="No major surgery",0,G1552)</f>
        <v>0</v>
      </c>
      <c r="J1552" s="21" t="str" cm="1">
        <f t="array" ref="J1552">_xlfn.IFS(B1552&lt;18.5,"Under Weight",B1552&lt;=24.9,"Normal Weight",B1552&lt;=29.999,"Over Weight",B1552&gt;=30,"Obesity")</f>
        <v>Over Weight</v>
      </c>
      <c r="K1552" s="7" t="str" cm="1">
        <f t="array" ref="K1552">_xlfn.IFS(C1552&lt;5.7,"Normal",C1552&lt;=6.4,"Prediabetes",C1552&gt;6.4,"Diabetes")</f>
        <v>Diabetes</v>
      </c>
    </row>
    <row r="1553" spans="1:11">
      <c r="A1553" s="12" t="s">
        <v>1594</v>
      </c>
      <c r="B1553" s="12">
        <v>40.74</v>
      </c>
      <c r="C1553" s="20">
        <v>5.28</v>
      </c>
      <c r="D1553" s="12" t="s">
        <v>8337</v>
      </c>
      <c r="E1553" s="12" t="s">
        <v>8337</v>
      </c>
      <c r="F1553" s="12" t="s">
        <v>8338</v>
      </c>
      <c r="G1553" s="12">
        <v>1</v>
      </c>
      <c r="H1553" s="12" t="s">
        <v>8338</v>
      </c>
      <c r="I1553" s="19">
        <f>IF(G1553="No major surgery",0,G1553)</f>
        <v>1</v>
      </c>
      <c r="J1553" s="21" t="str" cm="1">
        <f t="array" ref="J1553">_xlfn.IFS(B1553&lt;18.5,"Under Weight",B1553&lt;=24.9,"Normal Weight",B1553&lt;=29.999,"Over Weight",B1553&gt;=30,"Obesity")</f>
        <v>Obesity</v>
      </c>
      <c r="K1553" s="7" t="str" cm="1">
        <f t="array" ref="K1553">_xlfn.IFS(C1553&lt;5.7,"Normal",C1553&lt;=6.4,"Prediabetes",C1553&gt;6.4,"Diabetes")</f>
        <v>Normal</v>
      </c>
    </row>
    <row r="1554" spans="1:11">
      <c r="A1554" s="12" t="s">
        <v>1595</v>
      </c>
      <c r="B1554" s="12">
        <v>24.14</v>
      </c>
      <c r="C1554" s="20">
        <v>5.87</v>
      </c>
      <c r="D1554" s="12" t="s">
        <v>8337</v>
      </c>
      <c r="E1554" s="12" t="s">
        <v>8337</v>
      </c>
      <c r="F1554" s="12" t="s">
        <v>8337</v>
      </c>
      <c r="G1554" s="12">
        <v>2</v>
      </c>
      <c r="H1554" s="12" t="s">
        <v>8338</v>
      </c>
      <c r="I1554" s="19">
        <f>IF(G1554="No major surgery",0,G1554)</f>
        <v>2</v>
      </c>
      <c r="J1554" s="21" t="str" cm="1">
        <f t="array" ref="J1554">_xlfn.IFS(B1554&lt;18.5,"Under Weight",B1554&lt;=24.9,"Normal Weight",B1554&lt;=29.999,"Over Weight",B1554&gt;=30,"Obesity")</f>
        <v>Normal Weight</v>
      </c>
      <c r="K1554" s="7" t="str" cm="1">
        <f t="array" ref="K1554">_xlfn.IFS(C1554&lt;5.7,"Normal",C1554&lt;=6.4,"Prediabetes",C1554&gt;6.4,"Diabetes")</f>
        <v>Prediabetes</v>
      </c>
    </row>
    <row r="1555" spans="1:11">
      <c r="A1555" s="12" t="s">
        <v>1596</v>
      </c>
      <c r="B1555" s="12">
        <v>25.15</v>
      </c>
      <c r="C1555" s="20">
        <v>9.08</v>
      </c>
      <c r="D1555" s="12" t="s">
        <v>8338</v>
      </c>
      <c r="E1555" s="12" t="s">
        <v>8337</v>
      </c>
      <c r="F1555" s="12" t="s">
        <v>8337</v>
      </c>
      <c r="G1555" s="12">
        <v>1</v>
      </c>
      <c r="H1555" s="12" t="s">
        <v>8338</v>
      </c>
      <c r="I1555" s="19">
        <f>IF(G1555="No major surgery",0,G1555)</f>
        <v>1</v>
      </c>
      <c r="J1555" s="21" t="str" cm="1">
        <f t="array" ref="J1555">_xlfn.IFS(B1555&lt;18.5,"Under Weight",B1555&lt;=24.9,"Normal Weight",B1555&lt;=29.999,"Over Weight",B1555&gt;=30,"Obesity")</f>
        <v>Over Weight</v>
      </c>
      <c r="K1555" s="7" t="str" cm="1">
        <f t="array" ref="K1555">_xlfn.IFS(C1555&lt;5.7,"Normal",C1555&lt;=6.4,"Prediabetes",C1555&gt;6.4,"Diabetes")</f>
        <v>Diabetes</v>
      </c>
    </row>
    <row r="1556" spans="1:11">
      <c r="A1556" s="12" t="s">
        <v>1597</v>
      </c>
      <c r="B1556" s="12">
        <v>28.71</v>
      </c>
      <c r="C1556" s="20">
        <v>5.2</v>
      </c>
      <c r="D1556" s="12" t="s">
        <v>8337</v>
      </c>
      <c r="E1556" s="12" t="s">
        <v>8337</v>
      </c>
      <c r="F1556" s="12" t="s">
        <v>8337</v>
      </c>
      <c r="G1556" s="12">
        <v>1</v>
      </c>
      <c r="H1556" s="12" t="s">
        <v>8338</v>
      </c>
      <c r="I1556" s="19">
        <f>IF(G1556="No major surgery",0,G1556)</f>
        <v>1</v>
      </c>
      <c r="J1556" s="21" t="str" cm="1">
        <f t="array" ref="J1556">_xlfn.IFS(B1556&lt;18.5,"Under Weight",B1556&lt;=24.9,"Normal Weight",B1556&lt;=29.999,"Over Weight",B1556&gt;=30,"Obesity")</f>
        <v>Over Weight</v>
      </c>
      <c r="K1556" s="7" t="str" cm="1">
        <f t="array" ref="K1556">_xlfn.IFS(C1556&lt;5.7,"Normal",C1556&lt;=6.4,"Prediabetes",C1556&gt;6.4,"Diabetes")</f>
        <v>Normal</v>
      </c>
    </row>
    <row r="1557" spans="1:11">
      <c r="A1557" s="12" t="s">
        <v>1598</v>
      </c>
      <c r="B1557" s="12">
        <v>23</v>
      </c>
      <c r="C1557" s="20">
        <v>5.48</v>
      </c>
      <c r="D1557" s="12" t="s">
        <v>8337</v>
      </c>
      <c r="E1557" s="12" t="s">
        <v>8337</v>
      </c>
      <c r="F1557" s="12" t="s">
        <v>8337</v>
      </c>
      <c r="G1557" s="12" t="s">
        <v>2387</v>
      </c>
      <c r="H1557" s="12" t="s">
        <v>8338</v>
      </c>
      <c r="I1557" s="19">
        <f>IF(G1557="No major surgery",0,G1557)</f>
        <v>0</v>
      </c>
      <c r="J1557" s="21" t="str" cm="1">
        <f t="array" ref="J1557">_xlfn.IFS(B1557&lt;18.5,"Under Weight",B1557&lt;=24.9,"Normal Weight",B1557&lt;=29.999,"Over Weight",B1557&gt;=30,"Obesity")</f>
        <v>Normal Weight</v>
      </c>
      <c r="K1557" s="7" t="str" cm="1">
        <f t="array" ref="K1557">_xlfn.IFS(C1557&lt;5.7,"Normal",C1557&lt;=6.4,"Prediabetes",C1557&gt;6.4,"Diabetes")</f>
        <v>Normal</v>
      </c>
    </row>
    <row r="1558" spans="1:11">
      <c r="A1558" s="12" t="s">
        <v>1599</v>
      </c>
      <c r="B1558" s="12">
        <v>36.86</v>
      </c>
      <c r="C1558" s="20">
        <v>11.95</v>
      </c>
      <c r="D1558" s="12" t="s">
        <v>8337</v>
      </c>
      <c r="E1558" s="12" t="s">
        <v>8337</v>
      </c>
      <c r="F1558" s="12" t="s">
        <v>8337</v>
      </c>
      <c r="G1558" s="12" t="s">
        <v>2387</v>
      </c>
      <c r="H1558" s="12" t="s">
        <v>8337</v>
      </c>
      <c r="I1558" s="19">
        <f>IF(G1558="No major surgery",0,G1558)</f>
        <v>0</v>
      </c>
      <c r="J1558" s="21" t="str" cm="1">
        <f t="array" ref="J1558">_xlfn.IFS(B1558&lt;18.5,"Under Weight",B1558&lt;=24.9,"Normal Weight",B1558&lt;=29.999,"Over Weight",B1558&gt;=30,"Obesity")</f>
        <v>Obesity</v>
      </c>
      <c r="K1558" s="7" t="str" cm="1">
        <f t="array" ref="K1558">_xlfn.IFS(C1558&lt;5.7,"Normal",C1558&lt;=6.4,"Prediabetes",C1558&gt;6.4,"Diabetes")</f>
        <v>Diabetes</v>
      </c>
    </row>
    <row r="1559" spans="1:11">
      <c r="A1559" s="12" t="s">
        <v>1600</v>
      </c>
      <c r="B1559" s="12">
        <v>24.25</v>
      </c>
      <c r="C1559" s="20">
        <v>8.6999999999999993</v>
      </c>
      <c r="D1559" s="12" t="s">
        <v>8338</v>
      </c>
      <c r="E1559" s="12" t="s">
        <v>8337</v>
      </c>
      <c r="F1559" s="12" t="s">
        <v>8337</v>
      </c>
      <c r="G1559" s="12">
        <v>1</v>
      </c>
      <c r="H1559" s="12" t="s">
        <v>8338</v>
      </c>
      <c r="I1559" s="19">
        <f>IF(G1559="No major surgery",0,G1559)</f>
        <v>1</v>
      </c>
      <c r="J1559" s="21" t="str" cm="1">
        <f t="array" ref="J1559">_xlfn.IFS(B1559&lt;18.5,"Under Weight",B1559&lt;=24.9,"Normal Weight",B1559&lt;=29.999,"Over Weight",B1559&gt;=30,"Obesity")</f>
        <v>Normal Weight</v>
      </c>
      <c r="K1559" s="7" t="str" cm="1">
        <f t="array" ref="K1559">_xlfn.IFS(C1559&lt;5.7,"Normal",C1559&lt;=6.4,"Prediabetes",C1559&gt;6.4,"Diabetes")</f>
        <v>Diabetes</v>
      </c>
    </row>
    <row r="1560" spans="1:11">
      <c r="A1560" s="12" t="s">
        <v>1601</v>
      </c>
      <c r="B1560" s="12">
        <v>34.484999999999999</v>
      </c>
      <c r="C1560" s="20">
        <v>11.87</v>
      </c>
      <c r="D1560" s="12" t="s">
        <v>8338</v>
      </c>
      <c r="E1560" s="12" t="s">
        <v>8337</v>
      </c>
      <c r="F1560" s="12" t="s">
        <v>8337</v>
      </c>
      <c r="G1560" s="12">
        <v>2</v>
      </c>
      <c r="H1560" s="12" t="s">
        <v>8338</v>
      </c>
      <c r="I1560" s="19">
        <f>IF(G1560="No major surgery",0,G1560)</f>
        <v>2</v>
      </c>
      <c r="J1560" s="21" t="str" cm="1">
        <f t="array" ref="J1560">_xlfn.IFS(B1560&lt;18.5,"Under Weight",B1560&lt;=24.9,"Normal Weight",B1560&lt;=29.999,"Over Weight",B1560&gt;=30,"Obesity")</f>
        <v>Obesity</v>
      </c>
      <c r="K1560" s="7" t="str" cm="1">
        <f t="array" ref="K1560">_xlfn.IFS(C1560&lt;5.7,"Normal",C1560&lt;=6.4,"Prediabetes",C1560&gt;6.4,"Diabetes")</f>
        <v>Diabetes</v>
      </c>
    </row>
    <row r="1561" spans="1:11">
      <c r="A1561" s="12" t="s">
        <v>1602</v>
      </c>
      <c r="B1561" s="12">
        <v>37.049999999999997</v>
      </c>
      <c r="C1561" s="20">
        <v>8.44</v>
      </c>
      <c r="D1561" s="12" t="s">
        <v>8337</v>
      </c>
      <c r="E1561" s="12" t="s">
        <v>8337</v>
      </c>
      <c r="F1561" s="12" t="s">
        <v>8337</v>
      </c>
      <c r="G1561" s="12" t="s">
        <v>2387</v>
      </c>
      <c r="H1561" s="12" t="s">
        <v>8338</v>
      </c>
      <c r="I1561" s="19">
        <f>IF(G1561="No major surgery",0,G1561)</f>
        <v>0</v>
      </c>
      <c r="J1561" s="21" t="str" cm="1">
        <f t="array" ref="J1561">_xlfn.IFS(B1561&lt;18.5,"Under Weight",B1561&lt;=24.9,"Normal Weight",B1561&lt;=29.999,"Over Weight",B1561&gt;=30,"Obesity")</f>
        <v>Obesity</v>
      </c>
      <c r="K1561" s="7" t="str" cm="1">
        <f t="array" ref="K1561">_xlfn.IFS(C1561&lt;5.7,"Normal",C1561&lt;=6.4,"Prediabetes",C1561&gt;6.4,"Diabetes")</f>
        <v>Diabetes</v>
      </c>
    </row>
    <row r="1562" spans="1:11">
      <c r="A1562" s="12" t="s">
        <v>1603</v>
      </c>
      <c r="B1562" s="12">
        <v>23.85</v>
      </c>
      <c r="C1562" s="20">
        <v>7.84</v>
      </c>
      <c r="D1562" s="12" t="s">
        <v>8337</v>
      </c>
      <c r="E1562" s="12" t="s">
        <v>8337</v>
      </c>
      <c r="F1562" s="12" t="s">
        <v>8337</v>
      </c>
      <c r="G1562" s="12" t="s">
        <v>2387</v>
      </c>
      <c r="H1562" s="12" t="s">
        <v>8338</v>
      </c>
      <c r="I1562" s="19">
        <f>IF(G1562="No major surgery",0,G1562)</f>
        <v>0</v>
      </c>
      <c r="J1562" s="21" t="str" cm="1">
        <f t="array" ref="J1562">_xlfn.IFS(B1562&lt;18.5,"Under Weight",B1562&lt;=24.9,"Normal Weight",B1562&lt;=29.999,"Over Weight",B1562&gt;=30,"Obesity")</f>
        <v>Normal Weight</v>
      </c>
      <c r="K1562" s="7" t="str" cm="1">
        <f t="array" ref="K1562">_xlfn.IFS(C1562&lt;5.7,"Normal",C1562&lt;=6.4,"Prediabetes",C1562&gt;6.4,"Diabetes")</f>
        <v>Diabetes</v>
      </c>
    </row>
    <row r="1563" spans="1:11">
      <c r="A1563" s="12" t="s">
        <v>1604</v>
      </c>
      <c r="B1563" s="12">
        <v>40.020000000000003</v>
      </c>
      <c r="C1563" s="20">
        <v>5.19</v>
      </c>
      <c r="D1563" s="12" t="s">
        <v>8338</v>
      </c>
      <c r="E1563" s="12" t="s">
        <v>8337</v>
      </c>
      <c r="F1563" s="12" t="s">
        <v>8337</v>
      </c>
      <c r="G1563" s="12">
        <v>1</v>
      </c>
      <c r="H1563" s="12" t="s">
        <v>8338</v>
      </c>
      <c r="I1563" s="19">
        <f>IF(G1563="No major surgery",0,G1563)</f>
        <v>1</v>
      </c>
      <c r="J1563" s="21" t="str" cm="1">
        <f t="array" ref="J1563">_xlfn.IFS(B1563&lt;18.5,"Under Weight",B1563&lt;=24.9,"Normal Weight",B1563&lt;=29.999,"Over Weight",B1563&gt;=30,"Obesity")</f>
        <v>Obesity</v>
      </c>
      <c r="K1563" s="7" t="str" cm="1">
        <f t="array" ref="K1563">_xlfn.IFS(C1563&lt;5.7,"Normal",C1563&lt;=6.4,"Prediabetes",C1563&gt;6.4,"Diabetes")</f>
        <v>Normal</v>
      </c>
    </row>
    <row r="1564" spans="1:11">
      <c r="A1564" s="12" t="s">
        <v>1605</v>
      </c>
      <c r="B1564" s="12">
        <v>19.170000000000002</v>
      </c>
      <c r="C1564" s="20">
        <v>8.41</v>
      </c>
      <c r="D1564" s="12" t="s">
        <v>8337</v>
      </c>
      <c r="E1564" s="12" t="s">
        <v>8337</v>
      </c>
      <c r="F1564" s="12" t="s">
        <v>8337</v>
      </c>
      <c r="G1564" s="12" t="s">
        <v>2387</v>
      </c>
      <c r="H1564" s="12" t="s">
        <v>8338</v>
      </c>
      <c r="I1564" s="19">
        <f>IF(G1564="No major surgery",0,G1564)</f>
        <v>0</v>
      </c>
      <c r="J1564" s="21" t="str" cm="1">
        <f t="array" ref="J1564">_xlfn.IFS(B1564&lt;18.5,"Under Weight",B1564&lt;=24.9,"Normal Weight",B1564&lt;=29.999,"Over Weight",B1564&gt;=30,"Obesity")</f>
        <v>Normal Weight</v>
      </c>
      <c r="K1564" s="7" t="str" cm="1">
        <f t="array" ref="K1564">_xlfn.IFS(C1564&lt;5.7,"Normal",C1564&lt;=6.4,"Prediabetes",C1564&gt;6.4,"Diabetes")</f>
        <v>Diabetes</v>
      </c>
    </row>
    <row r="1565" spans="1:11">
      <c r="A1565" s="12" t="s">
        <v>1606</v>
      </c>
      <c r="B1565" s="12">
        <v>43.53</v>
      </c>
      <c r="C1565" s="20">
        <v>5.86</v>
      </c>
      <c r="D1565" s="12" t="s">
        <v>8338</v>
      </c>
      <c r="E1565" s="12" t="s">
        <v>8338</v>
      </c>
      <c r="F1565" s="12" t="s">
        <v>8337</v>
      </c>
      <c r="G1565" s="12">
        <v>2</v>
      </c>
      <c r="H1565" s="12" t="s">
        <v>8338</v>
      </c>
      <c r="I1565" s="19">
        <f>IF(G1565="No major surgery",0,G1565)</f>
        <v>2</v>
      </c>
      <c r="J1565" s="21" t="str" cm="1">
        <f t="array" ref="J1565">_xlfn.IFS(B1565&lt;18.5,"Under Weight",B1565&lt;=24.9,"Normal Weight",B1565&lt;=29.999,"Over Weight",B1565&gt;=30,"Obesity")</f>
        <v>Obesity</v>
      </c>
      <c r="K1565" s="7" t="str" cm="1">
        <f t="array" ref="K1565">_xlfn.IFS(C1565&lt;5.7,"Normal",C1565&lt;=6.4,"Prediabetes",C1565&gt;6.4,"Diabetes")</f>
        <v>Prediabetes</v>
      </c>
    </row>
    <row r="1566" spans="1:11">
      <c r="A1566" s="12" t="s">
        <v>1607</v>
      </c>
      <c r="B1566" s="12">
        <v>46.06</v>
      </c>
      <c r="C1566" s="20">
        <v>4.18</v>
      </c>
      <c r="D1566" s="12" t="s">
        <v>8337</v>
      </c>
      <c r="E1566" s="12" t="s">
        <v>8338</v>
      </c>
      <c r="F1566" s="12" t="s">
        <v>8337</v>
      </c>
      <c r="G1566" s="12">
        <v>1</v>
      </c>
      <c r="H1566" s="12" t="s">
        <v>8338</v>
      </c>
      <c r="I1566" s="19">
        <f>IF(G1566="No major surgery",0,G1566)</f>
        <v>1</v>
      </c>
      <c r="J1566" s="21" t="str" cm="1">
        <f t="array" ref="J1566">_xlfn.IFS(B1566&lt;18.5,"Under Weight",B1566&lt;=24.9,"Normal Weight",B1566&lt;=29.999,"Over Weight",B1566&gt;=30,"Obesity")</f>
        <v>Obesity</v>
      </c>
      <c r="K1566" s="7" t="str" cm="1">
        <f t="array" ref="K1566">_xlfn.IFS(C1566&lt;5.7,"Normal",C1566&lt;=6.4,"Prediabetes",C1566&gt;6.4,"Diabetes")</f>
        <v>Normal</v>
      </c>
    </row>
    <row r="1567" spans="1:11">
      <c r="A1567" s="12" t="s">
        <v>1608</v>
      </c>
      <c r="B1567" s="12">
        <v>29.92</v>
      </c>
      <c r="C1567" s="20">
        <v>11.99</v>
      </c>
      <c r="D1567" s="12" t="s">
        <v>8338</v>
      </c>
      <c r="E1567" s="12" t="s">
        <v>8337</v>
      </c>
      <c r="F1567" s="12" t="s">
        <v>8337</v>
      </c>
      <c r="G1567" s="12">
        <v>2</v>
      </c>
      <c r="H1567" s="12" t="s">
        <v>8338</v>
      </c>
      <c r="I1567" s="19">
        <f>IF(G1567="No major surgery",0,G1567)</f>
        <v>2</v>
      </c>
      <c r="J1567" s="21" t="str" cm="1">
        <f t="array" ref="J1567">_xlfn.IFS(B1567&lt;18.5,"Under Weight",B1567&lt;=24.9,"Normal Weight",B1567&lt;=29.999,"Over Weight",B1567&gt;=30,"Obesity")</f>
        <v>Over Weight</v>
      </c>
      <c r="K1567" s="7" t="str" cm="1">
        <f t="array" ref="K1567">_xlfn.IFS(C1567&lt;5.7,"Normal",C1567&lt;=6.4,"Prediabetes",C1567&gt;6.4,"Diabetes")</f>
        <v>Diabetes</v>
      </c>
    </row>
    <row r="1568" spans="1:11">
      <c r="A1568" s="12" t="s">
        <v>1609</v>
      </c>
      <c r="B1568" s="12">
        <v>28.46</v>
      </c>
      <c r="C1568" s="20">
        <v>4.8499999999999996</v>
      </c>
      <c r="D1568" s="12" t="s">
        <v>8338</v>
      </c>
      <c r="E1568" s="12" t="s">
        <v>8337</v>
      </c>
      <c r="F1568" s="12" t="s">
        <v>8337</v>
      </c>
      <c r="G1568" s="12">
        <v>1</v>
      </c>
      <c r="H1568" s="12" t="s">
        <v>8338</v>
      </c>
      <c r="I1568" s="19">
        <f>IF(G1568="No major surgery",0,G1568)</f>
        <v>1</v>
      </c>
      <c r="J1568" s="21" t="str" cm="1">
        <f t="array" ref="J1568">_xlfn.IFS(B1568&lt;18.5,"Under Weight",B1568&lt;=24.9,"Normal Weight",B1568&lt;=29.999,"Over Weight",B1568&gt;=30,"Obesity")</f>
        <v>Over Weight</v>
      </c>
      <c r="K1568" s="7" t="str" cm="1">
        <f t="array" ref="K1568">_xlfn.IFS(C1568&lt;5.7,"Normal",C1568&lt;=6.4,"Prediabetes",C1568&gt;6.4,"Diabetes")</f>
        <v>Normal</v>
      </c>
    </row>
    <row r="1569" spans="1:11">
      <c r="A1569" s="12" t="s">
        <v>1610</v>
      </c>
      <c r="B1569" s="12">
        <v>24.56</v>
      </c>
      <c r="C1569" s="20">
        <v>6.18</v>
      </c>
      <c r="D1569" s="12" t="s">
        <v>8338</v>
      </c>
      <c r="E1569" s="12" t="s">
        <v>8337</v>
      </c>
      <c r="F1569" s="12" t="s">
        <v>8338</v>
      </c>
      <c r="G1569" s="12">
        <v>1</v>
      </c>
      <c r="H1569" s="12" t="s">
        <v>8338</v>
      </c>
      <c r="I1569" s="19">
        <f>IF(G1569="No major surgery",0,G1569)</f>
        <v>1</v>
      </c>
      <c r="J1569" s="21" t="str" cm="1">
        <f t="array" ref="J1569">_xlfn.IFS(B1569&lt;18.5,"Under Weight",B1569&lt;=24.9,"Normal Weight",B1569&lt;=29.999,"Over Weight",B1569&gt;=30,"Obesity")</f>
        <v>Normal Weight</v>
      </c>
      <c r="K1569" s="7" t="str" cm="1">
        <f t="array" ref="K1569">_xlfn.IFS(C1569&lt;5.7,"Normal",C1569&lt;=6.4,"Prediabetes",C1569&gt;6.4,"Diabetes")</f>
        <v>Prediabetes</v>
      </c>
    </row>
    <row r="1570" spans="1:11">
      <c r="A1570" s="12" t="s">
        <v>1611</v>
      </c>
      <c r="B1570" s="12">
        <v>41.19</v>
      </c>
      <c r="C1570" s="20">
        <v>6.37</v>
      </c>
      <c r="D1570" s="12" t="s">
        <v>8337</v>
      </c>
      <c r="E1570" s="12" t="s">
        <v>8337</v>
      </c>
      <c r="F1570" s="12" t="s">
        <v>8337</v>
      </c>
      <c r="G1570" s="12" t="s">
        <v>2387</v>
      </c>
      <c r="H1570" s="12" t="s">
        <v>8338</v>
      </c>
      <c r="I1570" s="19">
        <f>IF(G1570="No major surgery",0,G1570)</f>
        <v>0</v>
      </c>
      <c r="J1570" s="21" t="str" cm="1">
        <f t="array" ref="J1570">_xlfn.IFS(B1570&lt;18.5,"Under Weight",B1570&lt;=24.9,"Normal Weight",B1570&lt;=29.999,"Over Weight",B1570&gt;=30,"Obesity")</f>
        <v>Obesity</v>
      </c>
      <c r="K1570" s="7" t="str" cm="1">
        <f t="array" ref="K1570">_xlfn.IFS(C1570&lt;5.7,"Normal",C1570&lt;=6.4,"Prediabetes",C1570&gt;6.4,"Diabetes")</f>
        <v>Prediabetes</v>
      </c>
    </row>
    <row r="1571" spans="1:11">
      <c r="A1571" s="12" t="s">
        <v>1612</v>
      </c>
      <c r="B1571" s="12">
        <v>18.63</v>
      </c>
      <c r="C1571" s="20">
        <v>9.81</v>
      </c>
      <c r="D1571" s="12" t="s">
        <v>8338</v>
      </c>
      <c r="E1571" s="12" t="s">
        <v>8337</v>
      </c>
      <c r="F1571" s="12" t="s">
        <v>8337</v>
      </c>
      <c r="G1571" s="12">
        <v>2</v>
      </c>
      <c r="H1571" s="12" t="s">
        <v>8338</v>
      </c>
      <c r="I1571" s="19">
        <f>IF(G1571="No major surgery",0,G1571)</f>
        <v>2</v>
      </c>
      <c r="J1571" s="21" t="str" cm="1">
        <f t="array" ref="J1571">_xlfn.IFS(B1571&lt;18.5,"Under Weight",B1571&lt;=24.9,"Normal Weight",B1571&lt;=29.999,"Over Weight",B1571&gt;=30,"Obesity")</f>
        <v>Normal Weight</v>
      </c>
      <c r="K1571" s="7" t="str" cm="1">
        <f t="array" ref="K1571">_xlfn.IFS(C1571&lt;5.7,"Normal",C1571&lt;=6.4,"Prediabetes",C1571&gt;6.4,"Diabetes")</f>
        <v>Diabetes</v>
      </c>
    </row>
    <row r="1572" spans="1:11">
      <c r="A1572" s="12" t="s">
        <v>1613</v>
      </c>
      <c r="B1572" s="12">
        <v>43.89</v>
      </c>
      <c r="C1572" s="20">
        <v>8.7100000000000009</v>
      </c>
      <c r="D1572" s="12" t="s">
        <v>8337</v>
      </c>
      <c r="E1572" s="12" t="s">
        <v>8337</v>
      </c>
      <c r="F1572" s="12" t="s">
        <v>8337</v>
      </c>
      <c r="G1572" s="12" t="s">
        <v>2387</v>
      </c>
      <c r="H1572" s="12" t="s">
        <v>8338</v>
      </c>
      <c r="I1572" s="19">
        <f>IF(G1572="No major surgery",0,G1572)</f>
        <v>0</v>
      </c>
      <c r="J1572" s="21" t="str" cm="1">
        <f t="array" ref="J1572">_xlfn.IFS(B1572&lt;18.5,"Under Weight",B1572&lt;=24.9,"Normal Weight",B1572&lt;=29.999,"Over Weight",B1572&gt;=30,"Obesity")</f>
        <v>Obesity</v>
      </c>
      <c r="K1572" s="7" t="str" cm="1">
        <f t="array" ref="K1572">_xlfn.IFS(C1572&lt;5.7,"Normal",C1572&lt;=6.4,"Prediabetes",C1572&gt;6.4,"Diabetes")</f>
        <v>Diabetes</v>
      </c>
    </row>
    <row r="1573" spans="1:11">
      <c r="A1573" s="12" t="s">
        <v>1614</v>
      </c>
      <c r="B1573" s="12">
        <v>26.26</v>
      </c>
      <c r="C1573" s="20">
        <v>11.8</v>
      </c>
      <c r="D1573" s="12" t="s">
        <v>8338</v>
      </c>
      <c r="E1573" s="12" t="s">
        <v>8337</v>
      </c>
      <c r="F1573" s="12" t="s">
        <v>8337</v>
      </c>
      <c r="G1573" s="12">
        <v>1</v>
      </c>
      <c r="H1573" s="12" t="s">
        <v>8338</v>
      </c>
      <c r="I1573" s="19">
        <f>IF(G1573="No major surgery",0,G1573)</f>
        <v>1</v>
      </c>
      <c r="J1573" s="21" t="str" cm="1">
        <f t="array" ref="J1573">_xlfn.IFS(B1573&lt;18.5,"Under Weight",B1573&lt;=24.9,"Normal Weight",B1573&lt;=29.999,"Over Weight",B1573&gt;=30,"Obesity")</f>
        <v>Over Weight</v>
      </c>
      <c r="K1573" s="7" t="str" cm="1">
        <f t="array" ref="K1573">_xlfn.IFS(C1573&lt;5.7,"Normal",C1573&lt;=6.4,"Prediabetes",C1573&gt;6.4,"Diabetes")</f>
        <v>Diabetes</v>
      </c>
    </row>
    <row r="1574" spans="1:11">
      <c r="A1574" s="12" t="s">
        <v>1615</v>
      </c>
      <c r="B1574" s="12">
        <v>22.37</v>
      </c>
      <c r="C1574" s="20">
        <v>5.86</v>
      </c>
      <c r="D1574" s="12" t="s">
        <v>8338</v>
      </c>
      <c r="E1574" s="12" t="s">
        <v>8337</v>
      </c>
      <c r="F1574" s="12" t="s">
        <v>8338</v>
      </c>
      <c r="G1574" s="12">
        <v>1</v>
      </c>
      <c r="H1574" s="12" t="s">
        <v>8338</v>
      </c>
      <c r="I1574" s="19">
        <f>IF(G1574="No major surgery",0,G1574)</f>
        <v>1</v>
      </c>
      <c r="J1574" s="21" t="str" cm="1">
        <f t="array" ref="J1574">_xlfn.IFS(B1574&lt;18.5,"Under Weight",B1574&lt;=24.9,"Normal Weight",B1574&lt;=29.999,"Over Weight",B1574&gt;=30,"Obesity")</f>
        <v>Normal Weight</v>
      </c>
      <c r="K1574" s="7" t="str" cm="1">
        <f t="array" ref="K1574">_xlfn.IFS(C1574&lt;5.7,"Normal",C1574&lt;=6.4,"Prediabetes",C1574&gt;6.4,"Diabetes")</f>
        <v>Prediabetes</v>
      </c>
    </row>
    <row r="1575" spans="1:11">
      <c r="A1575" s="12" t="s">
        <v>1616</v>
      </c>
      <c r="B1575" s="12">
        <v>39.619999999999997</v>
      </c>
      <c r="C1575" s="20">
        <v>4.28</v>
      </c>
      <c r="D1575" s="12" t="s">
        <v>8337</v>
      </c>
      <c r="E1575" s="12" t="s">
        <v>8337</v>
      </c>
      <c r="F1575" s="12" t="s">
        <v>8337</v>
      </c>
      <c r="G1575" s="12">
        <v>1</v>
      </c>
      <c r="H1575" s="12" t="s">
        <v>8338</v>
      </c>
      <c r="I1575" s="19">
        <f>IF(G1575="No major surgery",0,G1575)</f>
        <v>1</v>
      </c>
      <c r="J1575" s="21" t="str" cm="1">
        <f t="array" ref="J1575">_xlfn.IFS(B1575&lt;18.5,"Under Weight",B1575&lt;=24.9,"Normal Weight",B1575&lt;=29.999,"Over Weight",B1575&gt;=30,"Obesity")</f>
        <v>Obesity</v>
      </c>
      <c r="K1575" s="7" t="str" cm="1">
        <f t="array" ref="K1575">_xlfn.IFS(C1575&lt;5.7,"Normal",C1575&lt;=6.4,"Prediabetes",C1575&gt;6.4,"Diabetes")</f>
        <v>Normal</v>
      </c>
    </row>
    <row r="1576" spans="1:11">
      <c r="A1576" s="12" t="s">
        <v>1617</v>
      </c>
      <c r="B1576" s="12">
        <v>18.329999999999998</v>
      </c>
      <c r="C1576" s="20">
        <v>4.16</v>
      </c>
      <c r="D1576" s="12" t="s">
        <v>8338</v>
      </c>
      <c r="E1576" s="12" t="s">
        <v>8337</v>
      </c>
      <c r="F1576" s="12" t="s">
        <v>8337</v>
      </c>
      <c r="G1576" s="12" t="s">
        <v>2387</v>
      </c>
      <c r="H1576" s="12" t="s">
        <v>8338</v>
      </c>
      <c r="I1576" s="19">
        <f>IF(G1576="No major surgery",0,G1576)</f>
        <v>0</v>
      </c>
      <c r="J1576" s="21" t="str" cm="1">
        <f t="array" ref="J1576">_xlfn.IFS(B1576&lt;18.5,"Under Weight",B1576&lt;=24.9,"Normal Weight",B1576&lt;=29.999,"Over Weight",B1576&gt;=30,"Obesity")</f>
        <v>Under Weight</v>
      </c>
      <c r="K1576" s="7" t="str" cm="1">
        <f t="array" ref="K1576">_xlfn.IFS(C1576&lt;5.7,"Normal",C1576&lt;=6.4,"Prediabetes",C1576&gt;6.4,"Diabetes")</f>
        <v>Normal</v>
      </c>
    </row>
    <row r="1577" spans="1:11">
      <c r="A1577" s="12" t="s">
        <v>1618</v>
      </c>
      <c r="B1577" s="12">
        <v>17.11</v>
      </c>
      <c r="C1577" s="20">
        <v>4.9800000000000004</v>
      </c>
      <c r="D1577" s="12" t="s">
        <v>8338</v>
      </c>
      <c r="E1577" s="12" t="s">
        <v>8337</v>
      </c>
      <c r="F1577" s="12" t="s">
        <v>8338</v>
      </c>
      <c r="G1577" s="12">
        <v>1</v>
      </c>
      <c r="H1577" s="12" t="s">
        <v>8338</v>
      </c>
      <c r="I1577" s="19">
        <f>IF(G1577="No major surgery",0,G1577)</f>
        <v>1</v>
      </c>
      <c r="J1577" s="21" t="str" cm="1">
        <f t="array" ref="J1577">_xlfn.IFS(B1577&lt;18.5,"Under Weight",B1577&lt;=24.9,"Normal Weight",B1577&lt;=29.999,"Over Weight",B1577&gt;=30,"Obesity")</f>
        <v>Under Weight</v>
      </c>
      <c r="K1577" s="7" t="str" cm="1">
        <f t="array" ref="K1577">_xlfn.IFS(C1577&lt;5.7,"Normal",C1577&lt;=6.4,"Prediabetes",C1577&gt;6.4,"Diabetes")</f>
        <v>Normal</v>
      </c>
    </row>
    <row r="1578" spans="1:11">
      <c r="A1578" s="12" t="s">
        <v>1619</v>
      </c>
      <c r="B1578" s="12">
        <v>43.5</v>
      </c>
      <c r="C1578" s="20">
        <v>6.38</v>
      </c>
      <c r="D1578" s="12" t="s">
        <v>8337</v>
      </c>
      <c r="E1578" s="12" t="s">
        <v>8338</v>
      </c>
      <c r="F1578" s="12" t="s">
        <v>8337</v>
      </c>
      <c r="G1578" s="12">
        <v>1</v>
      </c>
      <c r="H1578" s="12" t="s">
        <v>8338</v>
      </c>
      <c r="I1578" s="19">
        <f>IF(G1578="No major surgery",0,G1578)</f>
        <v>1</v>
      </c>
      <c r="J1578" s="21" t="str" cm="1">
        <f t="array" ref="J1578">_xlfn.IFS(B1578&lt;18.5,"Under Weight",B1578&lt;=24.9,"Normal Weight",B1578&lt;=29.999,"Over Weight",B1578&gt;=30,"Obesity")</f>
        <v>Obesity</v>
      </c>
      <c r="K1578" s="7" t="str" cm="1">
        <f t="array" ref="K1578">_xlfn.IFS(C1578&lt;5.7,"Normal",C1578&lt;=6.4,"Prediabetes",C1578&gt;6.4,"Diabetes")</f>
        <v>Prediabetes</v>
      </c>
    </row>
    <row r="1579" spans="1:11">
      <c r="A1579" s="12" t="s">
        <v>1620</v>
      </c>
      <c r="B1579" s="12">
        <v>25.364999999999998</v>
      </c>
      <c r="C1579" s="20">
        <v>5.19</v>
      </c>
      <c r="D1579" s="12" t="s">
        <v>8337</v>
      </c>
      <c r="E1579" s="12" t="s">
        <v>8337</v>
      </c>
      <c r="F1579" s="12" t="s">
        <v>8337</v>
      </c>
      <c r="G1579" s="12">
        <v>2</v>
      </c>
      <c r="H1579" s="12" t="s">
        <v>8337</v>
      </c>
      <c r="I1579" s="19">
        <f>IF(G1579="No major surgery",0,G1579)</f>
        <v>2</v>
      </c>
      <c r="J1579" s="21" t="str" cm="1">
        <f t="array" ref="J1579">_xlfn.IFS(B1579&lt;18.5,"Under Weight",B1579&lt;=24.9,"Normal Weight",B1579&lt;=29.999,"Over Weight",B1579&gt;=30,"Obesity")</f>
        <v>Over Weight</v>
      </c>
      <c r="K1579" s="7" t="str" cm="1">
        <f t="array" ref="K1579">_xlfn.IFS(C1579&lt;5.7,"Normal",C1579&lt;=6.4,"Prediabetes",C1579&gt;6.4,"Diabetes")</f>
        <v>Normal</v>
      </c>
    </row>
    <row r="1580" spans="1:11">
      <c r="A1580" s="12" t="s">
        <v>1621</v>
      </c>
      <c r="B1580" s="12">
        <v>28.594999999999999</v>
      </c>
      <c r="C1580" s="20">
        <v>10.210000000000001</v>
      </c>
      <c r="D1580" s="12" t="s">
        <v>8337</v>
      </c>
      <c r="E1580" s="12" t="s">
        <v>8337</v>
      </c>
      <c r="F1580" s="12" t="s">
        <v>8337</v>
      </c>
      <c r="G1580" s="12" t="s">
        <v>2387</v>
      </c>
      <c r="H1580" s="12" t="s">
        <v>8337</v>
      </c>
      <c r="I1580" s="19">
        <f>IF(G1580="No major surgery",0,G1580)</f>
        <v>0</v>
      </c>
      <c r="J1580" s="21" t="str" cm="1">
        <f t="array" ref="J1580">_xlfn.IFS(B1580&lt;18.5,"Under Weight",B1580&lt;=24.9,"Normal Weight",B1580&lt;=29.999,"Over Weight",B1580&gt;=30,"Obesity")</f>
        <v>Over Weight</v>
      </c>
      <c r="K1580" s="7" t="str" cm="1">
        <f t="array" ref="K1580">_xlfn.IFS(C1580&lt;5.7,"Normal",C1580&lt;=6.4,"Prediabetes",C1580&gt;6.4,"Diabetes")</f>
        <v>Diabetes</v>
      </c>
    </row>
    <row r="1581" spans="1:11">
      <c r="A1581" s="12" t="s">
        <v>1622</v>
      </c>
      <c r="B1581" s="12">
        <v>29.83</v>
      </c>
      <c r="C1581" s="20">
        <v>9.6999999999999993</v>
      </c>
      <c r="D1581" s="12" t="s">
        <v>8338</v>
      </c>
      <c r="E1581" s="12" t="s">
        <v>8337</v>
      </c>
      <c r="F1581" s="12" t="s">
        <v>8338</v>
      </c>
      <c r="G1581" s="12">
        <v>1</v>
      </c>
      <c r="H1581" s="12" t="s">
        <v>8338</v>
      </c>
      <c r="I1581" s="19">
        <f>IF(G1581="No major surgery",0,G1581)</f>
        <v>1</v>
      </c>
      <c r="J1581" s="21" t="str" cm="1">
        <f t="array" ref="J1581">_xlfn.IFS(B1581&lt;18.5,"Under Weight",B1581&lt;=24.9,"Normal Weight",B1581&lt;=29.999,"Over Weight",B1581&gt;=30,"Obesity")</f>
        <v>Over Weight</v>
      </c>
      <c r="K1581" s="7" t="str" cm="1">
        <f t="array" ref="K1581">_xlfn.IFS(C1581&lt;5.7,"Normal",C1581&lt;=6.4,"Prediabetes",C1581&gt;6.4,"Diabetes")</f>
        <v>Diabetes</v>
      </c>
    </row>
    <row r="1582" spans="1:11">
      <c r="A1582" s="12" t="s">
        <v>1623</v>
      </c>
      <c r="B1582" s="12">
        <v>24.7</v>
      </c>
      <c r="C1582" s="20">
        <v>10.25</v>
      </c>
      <c r="D1582" s="12" t="s">
        <v>8337</v>
      </c>
      <c r="E1582" s="12" t="s">
        <v>8337</v>
      </c>
      <c r="F1582" s="12" t="s">
        <v>8337</v>
      </c>
      <c r="G1582" s="12">
        <v>3</v>
      </c>
      <c r="H1582" s="12" t="s">
        <v>8337</v>
      </c>
      <c r="I1582" s="19">
        <f>IF(G1582="No major surgery",0,G1582)</f>
        <v>3</v>
      </c>
      <c r="J1582" s="21" t="str" cm="1">
        <f t="array" ref="J1582">_xlfn.IFS(B1582&lt;18.5,"Under Weight",B1582&lt;=24.9,"Normal Weight",B1582&lt;=29.999,"Over Weight",B1582&gt;=30,"Obesity")</f>
        <v>Normal Weight</v>
      </c>
      <c r="K1582" s="7" t="str" cm="1">
        <f t="array" ref="K1582">_xlfn.IFS(C1582&lt;5.7,"Normal",C1582&lt;=6.4,"Prediabetes",C1582&gt;6.4,"Diabetes")</f>
        <v>Diabetes</v>
      </c>
    </row>
    <row r="1583" spans="1:11">
      <c r="A1583" s="12" t="s">
        <v>1624</v>
      </c>
      <c r="B1583" s="12">
        <v>42.35</v>
      </c>
      <c r="C1583" s="20">
        <v>5.08</v>
      </c>
      <c r="D1583" s="12" t="s">
        <v>8338</v>
      </c>
      <c r="E1583" s="12" t="s">
        <v>8337</v>
      </c>
      <c r="F1583" s="12" t="s">
        <v>8337</v>
      </c>
      <c r="G1583" s="12" t="s">
        <v>2387</v>
      </c>
      <c r="H1583" s="12" t="s">
        <v>8338</v>
      </c>
      <c r="I1583" s="19">
        <f>IF(G1583="No major surgery",0,G1583)</f>
        <v>0</v>
      </c>
      <c r="J1583" s="21" t="str" cm="1">
        <f t="array" ref="J1583">_xlfn.IFS(B1583&lt;18.5,"Under Weight",B1583&lt;=24.9,"Normal Weight",B1583&lt;=29.999,"Over Weight",B1583&gt;=30,"Obesity")</f>
        <v>Obesity</v>
      </c>
      <c r="K1583" s="7" t="str" cm="1">
        <f t="array" ref="K1583">_xlfn.IFS(C1583&lt;5.7,"Normal",C1583&lt;=6.4,"Prediabetes",C1583&gt;6.4,"Diabetes")</f>
        <v>Normal</v>
      </c>
    </row>
    <row r="1584" spans="1:11">
      <c r="A1584" s="12" t="s">
        <v>1625</v>
      </c>
      <c r="B1584" s="12">
        <v>17.940000000000001</v>
      </c>
      <c r="C1584" s="20">
        <v>9.77</v>
      </c>
      <c r="D1584" s="12" t="s">
        <v>8337</v>
      </c>
      <c r="E1584" s="12" t="s">
        <v>8337</v>
      </c>
      <c r="F1584" s="12" t="s">
        <v>8337</v>
      </c>
      <c r="G1584" s="12" t="s">
        <v>2387</v>
      </c>
      <c r="H1584" s="12" t="s">
        <v>8338</v>
      </c>
      <c r="I1584" s="19">
        <f>IF(G1584="No major surgery",0,G1584)</f>
        <v>0</v>
      </c>
      <c r="J1584" s="21" t="str" cm="1">
        <f t="array" ref="J1584">_xlfn.IFS(B1584&lt;18.5,"Under Weight",B1584&lt;=24.9,"Normal Weight",B1584&lt;=29.999,"Over Weight",B1584&gt;=30,"Obesity")</f>
        <v>Under Weight</v>
      </c>
      <c r="K1584" s="7" t="str" cm="1">
        <f t="array" ref="K1584">_xlfn.IFS(C1584&lt;5.7,"Normal",C1584&lt;=6.4,"Prediabetes",C1584&gt;6.4,"Diabetes")</f>
        <v>Diabetes</v>
      </c>
    </row>
    <row r="1585" spans="1:11">
      <c r="A1585" s="12" t="s">
        <v>1626</v>
      </c>
      <c r="B1585" s="12">
        <v>21.08</v>
      </c>
      <c r="C1585" s="20">
        <v>4.83</v>
      </c>
      <c r="D1585" s="12" t="s">
        <v>8337</v>
      </c>
      <c r="E1585" s="12" t="s">
        <v>8337</v>
      </c>
      <c r="F1585" s="12" t="s">
        <v>8338</v>
      </c>
      <c r="G1585" s="12">
        <v>1</v>
      </c>
      <c r="H1585" s="12" t="s">
        <v>8338</v>
      </c>
      <c r="I1585" s="19">
        <f>IF(G1585="No major surgery",0,G1585)</f>
        <v>1</v>
      </c>
      <c r="J1585" s="21" t="str" cm="1">
        <f t="array" ref="J1585">_xlfn.IFS(B1585&lt;18.5,"Under Weight",B1585&lt;=24.9,"Normal Weight",B1585&lt;=29.999,"Over Weight",B1585&gt;=30,"Obesity")</f>
        <v>Normal Weight</v>
      </c>
      <c r="K1585" s="7" t="str" cm="1">
        <f t="array" ref="K1585">_xlfn.IFS(C1585&lt;5.7,"Normal",C1585&lt;=6.4,"Prediabetes",C1585&gt;6.4,"Diabetes")</f>
        <v>Normal</v>
      </c>
    </row>
    <row r="1586" spans="1:11">
      <c r="A1586" s="12" t="s">
        <v>1627</v>
      </c>
      <c r="B1586" s="12">
        <v>37.715000000000003</v>
      </c>
      <c r="C1586" s="20">
        <v>10.86</v>
      </c>
      <c r="D1586" s="12" t="s">
        <v>8338</v>
      </c>
      <c r="E1586" s="12" t="s">
        <v>8337</v>
      </c>
      <c r="F1586" s="12" t="s">
        <v>8337</v>
      </c>
      <c r="G1586" s="12" t="s">
        <v>2387</v>
      </c>
      <c r="H1586" s="12" t="s">
        <v>8337</v>
      </c>
      <c r="I1586" s="19">
        <f>IF(G1586="No major surgery",0,G1586)</f>
        <v>0</v>
      </c>
      <c r="J1586" s="21" t="str" cm="1">
        <f t="array" ref="J1586">_xlfn.IFS(B1586&lt;18.5,"Under Weight",B1586&lt;=24.9,"Normal Weight",B1586&lt;=29.999,"Over Weight",B1586&gt;=30,"Obesity")</f>
        <v>Obesity</v>
      </c>
      <c r="K1586" s="7" t="str" cm="1">
        <f t="array" ref="K1586">_xlfn.IFS(C1586&lt;5.7,"Normal",C1586&lt;=6.4,"Prediabetes",C1586&gt;6.4,"Diabetes")</f>
        <v>Diabetes</v>
      </c>
    </row>
    <row r="1587" spans="1:11">
      <c r="A1587" s="12" t="s">
        <v>1628</v>
      </c>
      <c r="B1587" s="12">
        <v>22.39</v>
      </c>
      <c r="C1587" s="20">
        <v>9.5299999999999994</v>
      </c>
      <c r="D1587" s="12" t="s">
        <v>8338</v>
      </c>
      <c r="E1587" s="12" t="s">
        <v>8337</v>
      </c>
      <c r="F1587" s="12" t="s">
        <v>8337</v>
      </c>
      <c r="G1587" s="12" t="s">
        <v>2387</v>
      </c>
      <c r="H1587" s="12" t="s">
        <v>8338</v>
      </c>
      <c r="I1587" s="19">
        <f>IF(G1587="No major surgery",0,G1587)</f>
        <v>0</v>
      </c>
      <c r="J1587" s="21" t="str" cm="1">
        <f t="array" ref="J1587">_xlfn.IFS(B1587&lt;18.5,"Under Weight",B1587&lt;=24.9,"Normal Weight",B1587&lt;=29.999,"Over Weight",B1587&gt;=30,"Obesity")</f>
        <v>Normal Weight</v>
      </c>
      <c r="K1587" s="7" t="str" cm="1">
        <f t="array" ref="K1587">_xlfn.IFS(C1587&lt;5.7,"Normal",C1587&lt;=6.4,"Prediabetes",C1587&gt;6.4,"Diabetes")</f>
        <v>Diabetes</v>
      </c>
    </row>
    <row r="1588" spans="1:11">
      <c r="A1588" s="12" t="s">
        <v>1629</v>
      </c>
      <c r="B1588" s="12">
        <v>28.78</v>
      </c>
      <c r="C1588" s="20">
        <v>5.68</v>
      </c>
      <c r="D1588" s="12" t="s">
        <v>8337</v>
      </c>
      <c r="E1588" s="12" t="s">
        <v>8337</v>
      </c>
      <c r="F1588" s="12" t="s">
        <v>8337</v>
      </c>
      <c r="G1588" s="12" t="s">
        <v>2387</v>
      </c>
      <c r="H1588" s="12" t="s">
        <v>8338</v>
      </c>
      <c r="I1588" s="19">
        <f>IF(G1588="No major surgery",0,G1588)</f>
        <v>0</v>
      </c>
      <c r="J1588" s="21" t="str" cm="1">
        <f t="array" ref="J1588">_xlfn.IFS(B1588&lt;18.5,"Under Weight",B1588&lt;=24.9,"Normal Weight",B1588&lt;=29.999,"Over Weight",B1588&gt;=30,"Obesity")</f>
        <v>Over Weight</v>
      </c>
      <c r="K1588" s="7" t="str" cm="1">
        <f t="array" ref="K1588">_xlfn.IFS(C1588&lt;5.7,"Normal",C1588&lt;=6.4,"Prediabetes",C1588&gt;6.4,"Diabetes")</f>
        <v>Normal</v>
      </c>
    </row>
    <row r="1589" spans="1:11">
      <c r="A1589" s="12" t="s">
        <v>1630</v>
      </c>
      <c r="B1589" s="12">
        <v>18.329999999999998</v>
      </c>
      <c r="C1589" s="20">
        <v>5.57</v>
      </c>
      <c r="D1589" s="12" t="s">
        <v>8338</v>
      </c>
      <c r="E1589" s="12" t="s">
        <v>8337</v>
      </c>
      <c r="F1589" s="12" t="s">
        <v>8337</v>
      </c>
      <c r="G1589" s="12" t="s">
        <v>2387</v>
      </c>
      <c r="H1589" s="12" t="s">
        <v>8338</v>
      </c>
      <c r="I1589" s="19">
        <f>IF(G1589="No major surgery",0,G1589)</f>
        <v>0</v>
      </c>
      <c r="J1589" s="21" t="str" cm="1">
        <f t="array" ref="J1589">_xlfn.IFS(B1589&lt;18.5,"Under Weight",B1589&lt;=24.9,"Normal Weight",B1589&lt;=29.999,"Over Weight",B1589&gt;=30,"Obesity")</f>
        <v>Under Weight</v>
      </c>
      <c r="K1589" s="7" t="str" cm="1">
        <f t="array" ref="K1589">_xlfn.IFS(C1589&lt;5.7,"Normal",C1589&lt;=6.4,"Prediabetes",C1589&gt;6.4,"Diabetes")</f>
        <v>Normal</v>
      </c>
    </row>
    <row r="1590" spans="1:11">
      <c r="A1590" s="12" t="s">
        <v>1631</v>
      </c>
      <c r="B1590" s="12">
        <v>26.39</v>
      </c>
      <c r="C1590" s="20">
        <v>4.58</v>
      </c>
      <c r="D1590" s="12" t="s">
        <v>8338</v>
      </c>
      <c r="E1590" s="12" t="s">
        <v>8337</v>
      </c>
      <c r="F1590" s="12" t="s">
        <v>8337</v>
      </c>
      <c r="G1590" s="12">
        <v>1</v>
      </c>
      <c r="H1590" s="12" t="s">
        <v>8338</v>
      </c>
      <c r="I1590" s="19">
        <f>IF(G1590="No major surgery",0,G1590)</f>
        <v>1</v>
      </c>
      <c r="J1590" s="21" t="str" cm="1">
        <f t="array" ref="J1590">_xlfn.IFS(B1590&lt;18.5,"Under Weight",B1590&lt;=24.9,"Normal Weight",B1590&lt;=29.999,"Over Weight",B1590&gt;=30,"Obesity")</f>
        <v>Over Weight</v>
      </c>
      <c r="K1590" s="7" t="str" cm="1">
        <f t="array" ref="K1590">_xlfn.IFS(C1590&lt;5.7,"Normal",C1590&lt;=6.4,"Prediabetes",C1590&gt;6.4,"Diabetes")</f>
        <v>Normal</v>
      </c>
    </row>
    <row r="1591" spans="1:11">
      <c r="A1591" s="12" t="s">
        <v>1632</v>
      </c>
      <c r="B1591" s="12">
        <v>19.260000000000002</v>
      </c>
      <c r="C1591" s="20">
        <v>8.9600000000000009</v>
      </c>
      <c r="D1591" s="12" t="s">
        <v>8338</v>
      </c>
      <c r="E1591" s="12" t="s">
        <v>8337</v>
      </c>
      <c r="F1591" s="12" t="s">
        <v>8337</v>
      </c>
      <c r="G1591" s="12">
        <v>1</v>
      </c>
      <c r="H1591" s="12" t="s">
        <v>8338</v>
      </c>
      <c r="I1591" s="19">
        <f>IF(G1591="No major surgery",0,G1591)</f>
        <v>1</v>
      </c>
      <c r="J1591" s="21" t="str" cm="1">
        <f t="array" ref="J1591">_xlfn.IFS(B1591&lt;18.5,"Under Weight",B1591&lt;=24.9,"Normal Weight",B1591&lt;=29.999,"Over Weight",B1591&gt;=30,"Obesity")</f>
        <v>Normal Weight</v>
      </c>
      <c r="K1591" s="7" t="str" cm="1">
        <f t="array" ref="K1591">_xlfn.IFS(C1591&lt;5.7,"Normal",C1591&lt;=6.4,"Prediabetes",C1591&gt;6.4,"Diabetes")</f>
        <v>Diabetes</v>
      </c>
    </row>
    <row r="1592" spans="1:11">
      <c r="A1592" s="12" t="s">
        <v>1633</v>
      </c>
      <c r="B1592" s="12">
        <v>26.92</v>
      </c>
      <c r="C1592" s="20">
        <v>6.09</v>
      </c>
      <c r="D1592" s="12" t="s">
        <v>8337</v>
      </c>
      <c r="E1592" s="12" t="s">
        <v>8337</v>
      </c>
      <c r="F1592" s="12" t="s">
        <v>8337</v>
      </c>
      <c r="G1592" s="12" t="s">
        <v>2387</v>
      </c>
      <c r="H1592" s="12" t="s">
        <v>8338</v>
      </c>
      <c r="I1592" s="19">
        <f>IF(G1592="No major surgery",0,G1592)</f>
        <v>0</v>
      </c>
      <c r="J1592" s="21" t="str" cm="1">
        <f t="array" ref="J1592">_xlfn.IFS(B1592&lt;18.5,"Under Weight",B1592&lt;=24.9,"Normal Weight",B1592&lt;=29.999,"Over Weight",B1592&gt;=30,"Obesity")</f>
        <v>Over Weight</v>
      </c>
      <c r="K1592" s="7" t="str" cm="1">
        <f t="array" ref="K1592">_xlfn.IFS(C1592&lt;5.7,"Normal",C1592&lt;=6.4,"Prediabetes",C1592&gt;6.4,"Diabetes")</f>
        <v>Prediabetes</v>
      </c>
    </row>
    <row r="1593" spans="1:11">
      <c r="A1593" s="12" t="s">
        <v>1634</v>
      </c>
      <c r="B1593" s="12">
        <v>19.73</v>
      </c>
      <c r="C1593" s="20">
        <v>4.3600000000000003</v>
      </c>
      <c r="D1593" s="12" t="s">
        <v>8337</v>
      </c>
      <c r="E1593" s="12" t="s">
        <v>8337</v>
      </c>
      <c r="F1593" s="12" t="s">
        <v>8337</v>
      </c>
      <c r="G1593" s="12" t="s">
        <v>2387</v>
      </c>
      <c r="H1593" s="12" t="s">
        <v>8338</v>
      </c>
      <c r="I1593" s="19">
        <f>IF(G1593="No major surgery",0,G1593)</f>
        <v>0</v>
      </c>
      <c r="J1593" s="21" t="str" cm="1">
        <f t="array" ref="J1593">_xlfn.IFS(B1593&lt;18.5,"Under Weight",B1593&lt;=24.9,"Normal Weight",B1593&lt;=29.999,"Over Weight",B1593&gt;=30,"Obesity")</f>
        <v>Normal Weight</v>
      </c>
      <c r="K1593" s="7" t="str" cm="1">
        <f t="array" ref="K1593">_xlfn.IFS(C1593&lt;5.7,"Normal",C1593&lt;=6.4,"Prediabetes",C1593&gt;6.4,"Diabetes")</f>
        <v>Normal</v>
      </c>
    </row>
    <row r="1594" spans="1:11">
      <c r="A1594" s="12" t="s">
        <v>1635</v>
      </c>
      <c r="B1594" s="12">
        <v>31.35</v>
      </c>
      <c r="C1594" s="20">
        <v>6.86</v>
      </c>
      <c r="D1594" s="12" t="s">
        <v>8337</v>
      </c>
      <c r="E1594" s="12" t="s">
        <v>8337</v>
      </c>
      <c r="F1594" s="12" t="s">
        <v>8337</v>
      </c>
      <c r="G1594" s="12" t="s">
        <v>2387</v>
      </c>
      <c r="H1594" s="12" t="s">
        <v>8338</v>
      </c>
      <c r="I1594" s="19">
        <f>IF(G1594="No major surgery",0,G1594)</f>
        <v>0</v>
      </c>
      <c r="J1594" s="21" t="str" cm="1">
        <f t="array" ref="J1594">_xlfn.IFS(B1594&lt;18.5,"Under Weight",B1594&lt;=24.9,"Normal Weight",B1594&lt;=29.999,"Over Weight",B1594&gt;=30,"Obesity")</f>
        <v>Obesity</v>
      </c>
      <c r="K1594" s="7" t="str" cm="1">
        <f t="array" ref="K1594">_xlfn.IFS(C1594&lt;5.7,"Normal",C1594&lt;=6.4,"Prediabetes",C1594&gt;6.4,"Diabetes")</f>
        <v>Diabetes</v>
      </c>
    </row>
    <row r="1595" spans="1:11">
      <c r="A1595" s="12" t="s">
        <v>1636</v>
      </c>
      <c r="B1595" s="12">
        <v>23.56</v>
      </c>
      <c r="C1595" s="20">
        <v>11.74</v>
      </c>
      <c r="D1595" s="12" t="s">
        <v>8338</v>
      </c>
      <c r="E1595" s="12" t="s">
        <v>8337</v>
      </c>
      <c r="F1595" s="12" t="s">
        <v>8337</v>
      </c>
      <c r="G1595" s="12" t="s">
        <v>2387</v>
      </c>
      <c r="H1595" s="12" t="s">
        <v>8338</v>
      </c>
      <c r="I1595" s="19">
        <f>IF(G1595="No major surgery",0,G1595)</f>
        <v>0</v>
      </c>
      <c r="J1595" s="21" t="str" cm="1">
        <f t="array" ref="J1595">_xlfn.IFS(B1595&lt;18.5,"Under Weight",B1595&lt;=24.9,"Normal Weight",B1595&lt;=29.999,"Over Weight",B1595&gt;=30,"Obesity")</f>
        <v>Normal Weight</v>
      </c>
      <c r="K1595" s="7" t="str" cm="1">
        <f t="array" ref="K1595">_xlfn.IFS(C1595&lt;5.7,"Normal",C1595&lt;=6.4,"Prediabetes",C1595&gt;6.4,"Diabetes")</f>
        <v>Diabetes</v>
      </c>
    </row>
    <row r="1596" spans="1:11">
      <c r="A1596" s="12" t="s">
        <v>1637</v>
      </c>
      <c r="B1596" s="12">
        <v>37.67</v>
      </c>
      <c r="C1596" s="20">
        <v>5.89</v>
      </c>
      <c r="D1596" s="12" t="s">
        <v>8337</v>
      </c>
      <c r="E1596" s="12" t="s">
        <v>8337</v>
      </c>
      <c r="F1596" s="12" t="s">
        <v>8337</v>
      </c>
      <c r="G1596" s="12">
        <v>1</v>
      </c>
      <c r="H1596" s="12" t="s">
        <v>8338</v>
      </c>
      <c r="I1596" s="19">
        <f>IF(G1596="No major surgery",0,G1596)</f>
        <v>1</v>
      </c>
      <c r="J1596" s="21" t="str" cm="1">
        <f t="array" ref="J1596">_xlfn.IFS(B1596&lt;18.5,"Under Weight",B1596&lt;=24.9,"Normal Weight",B1596&lt;=29.999,"Over Weight",B1596&gt;=30,"Obesity")</f>
        <v>Obesity</v>
      </c>
      <c r="K1596" s="7" t="str" cm="1">
        <f t="array" ref="K1596">_xlfn.IFS(C1596&lt;5.7,"Normal",C1596&lt;=6.4,"Prediabetes",C1596&gt;6.4,"Diabetes")</f>
        <v>Prediabetes</v>
      </c>
    </row>
    <row r="1597" spans="1:11">
      <c r="A1597" s="12" t="s">
        <v>1638</v>
      </c>
      <c r="B1597" s="12">
        <v>18.73</v>
      </c>
      <c r="C1597" s="20">
        <v>10.64</v>
      </c>
      <c r="D1597" s="12" t="s">
        <v>8337</v>
      </c>
      <c r="E1597" s="12" t="s">
        <v>8337</v>
      </c>
      <c r="F1597" s="12" t="s">
        <v>8337</v>
      </c>
      <c r="G1597" s="12">
        <v>2</v>
      </c>
      <c r="H1597" s="12" t="s">
        <v>8338</v>
      </c>
      <c r="I1597" s="19">
        <f>IF(G1597="No major surgery",0,G1597)</f>
        <v>2</v>
      </c>
      <c r="J1597" s="21" t="str" cm="1">
        <f t="array" ref="J1597">_xlfn.IFS(B1597&lt;18.5,"Under Weight",B1597&lt;=24.9,"Normal Weight",B1597&lt;=29.999,"Over Weight",B1597&gt;=30,"Obesity")</f>
        <v>Normal Weight</v>
      </c>
      <c r="K1597" s="7" t="str" cm="1">
        <f t="array" ref="K1597">_xlfn.IFS(C1597&lt;5.7,"Normal",C1597&lt;=6.4,"Prediabetes",C1597&gt;6.4,"Diabetes")</f>
        <v>Diabetes</v>
      </c>
    </row>
    <row r="1598" spans="1:11">
      <c r="A1598" s="12" t="s">
        <v>1639</v>
      </c>
      <c r="B1598" s="12">
        <v>33.090000000000003</v>
      </c>
      <c r="C1598" s="20">
        <v>6.06</v>
      </c>
      <c r="D1598" s="12" t="s">
        <v>8337</v>
      </c>
      <c r="E1598" s="12" t="s">
        <v>8337</v>
      </c>
      <c r="F1598" s="12" t="s">
        <v>8338</v>
      </c>
      <c r="G1598" s="12">
        <v>1</v>
      </c>
      <c r="H1598" s="12" t="s">
        <v>8338</v>
      </c>
      <c r="I1598" s="19">
        <f>IF(G1598="No major surgery",0,G1598)</f>
        <v>1</v>
      </c>
      <c r="J1598" s="21" t="str" cm="1">
        <f t="array" ref="J1598">_xlfn.IFS(B1598&lt;18.5,"Under Weight",B1598&lt;=24.9,"Normal Weight",B1598&lt;=29.999,"Over Weight",B1598&gt;=30,"Obesity")</f>
        <v>Obesity</v>
      </c>
      <c r="K1598" s="7" t="str" cm="1">
        <f t="array" ref="K1598">_xlfn.IFS(C1598&lt;5.7,"Normal",C1598&lt;=6.4,"Prediabetes",C1598&gt;6.4,"Diabetes")</f>
        <v>Prediabetes</v>
      </c>
    </row>
    <row r="1599" spans="1:11">
      <c r="A1599" s="12" t="s">
        <v>1640</v>
      </c>
      <c r="B1599" s="12">
        <v>18.329999999999998</v>
      </c>
      <c r="C1599" s="20">
        <v>7.46</v>
      </c>
      <c r="D1599" s="12" t="s">
        <v>8338</v>
      </c>
      <c r="E1599" s="12" t="s">
        <v>8337</v>
      </c>
      <c r="F1599" s="12" t="s">
        <v>8337</v>
      </c>
      <c r="G1599" s="12">
        <v>1</v>
      </c>
      <c r="H1599" s="12" t="s">
        <v>8338</v>
      </c>
      <c r="I1599" s="19">
        <f>IF(G1599="No major surgery",0,G1599)</f>
        <v>1</v>
      </c>
      <c r="J1599" s="21" t="str" cm="1">
        <f t="array" ref="J1599">_xlfn.IFS(B1599&lt;18.5,"Under Weight",B1599&lt;=24.9,"Normal Weight",B1599&lt;=29.999,"Over Weight",B1599&gt;=30,"Obesity")</f>
        <v>Under Weight</v>
      </c>
      <c r="K1599" s="7" t="str" cm="1">
        <f t="array" ref="K1599">_xlfn.IFS(C1599&lt;5.7,"Normal",C1599&lt;=6.4,"Prediabetes",C1599&gt;6.4,"Diabetes")</f>
        <v>Diabetes</v>
      </c>
    </row>
    <row r="1600" spans="1:11">
      <c r="A1600" s="12" t="s">
        <v>1641</v>
      </c>
      <c r="B1600" s="12">
        <v>27.74</v>
      </c>
      <c r="C1600" s="20">
        <v>4.68</v>
      </c>
      <c r="D1600" s="12" t="s">
        <v>8338</v>
      </c>
      <c r="E1600" s="12" t="s">
        <v>8337</v>
      </c>
      <c r="F1600" s="12" t="s">
        <v>8337</v>
      </c>
      <c r="G1600" s="12">
        <v>2</v>
      </c>
      <c r="H1600" s="12" t="s">
        <v>8338</v>
      </c>
      <c r="I1600" s="19">
        <f>IF(G1600="No major surgery",0,G1600)</f>
        <v>2</v>
      </c>
      <c r="J1600" s="21" t="str" cm="1">
        <f t="array" ref="J1600">_xlfn.IFS(B1600&lt;18.5,"Under Weight",B1600&lt;=24.9,"Normal Weight",B1600&lt;=29.999,"Over Weight",B1600&gt;=30,"Obesity")</f>
        <v>Over Weight</v>
      </c>
      <c r="K1600" s="7" t="str" cm="1">
        <f t="array" ref="K1600">_xlfn.IFS(C1600&lt;5.7,"Normal",C1600&lt;=6.4,"Prediabetes",C1600&gt;6.4,"Diabetes")</f>
        <v>Normal</v>
      </c>
    </row>
    <row r="1601" spans="1:11">
      <c r="A1601" s="12" t="s">
        <v>1642</v>
      </c>
      <c r="B1601" s="12">
        <v>24.2</v>
      </c>
      <c r="C1601" s="20">
        <v>6.15</v>
      </c>
      <c r="D1601" s="12" t="s">
        <v>8337</v>
      </c>
      <c r="E1601" s="12" t="s">
        <v>8337</v>
      </c>
      <c r="F1601" s="12" t="s">
        <v>8337</v>
      </c>
      <c r="G1601" s="12">
        <v>1</v>
      </c>
      <c r="H1601" s="12" t="s">
        <v>8338</v>
      </c>
      <c r="I1601" s="19">
        <f>IF(G1601="No major surgery",0,G1601)</f>
        <v>1</v>
      </c>
      <c r="J1601" s="21" t="str" cm="1">
        <f t="array" ref="J1601">_xlfn.IFS(B1601&lt;18.5,"Under Weight",B1601&lt;=24.9,"Normal Weight",B1601&lt;=29.999,"Over Weight",B1601&gt;=30,"Obesity")</f>
        <v>Normal Weight</v>
      </c>
      <c r="K1601" s="7" t="str" cm="1">
        <f t="array" ref="K1601">_xlfn.IFS(C1601&lt;5.7,"Normal",C1601&lt;=6.4,"Prediabetes",C1601&gt;6.4,"Diabetes")</f>
        <v>Prediabetes</v>
      </c>
    </row>
    <row r="1602" spans="1:11">
      <c r="A1602" s="12" t="s">
        <v>1643</v>
      </c>
      <c r="B1602" s="12">
        <v>22.03</v>
      </c>
      <c r="C1602" s="20">
        <v>4.28</v>
      </c>
      <c r="D1602" s="12" t="s">
        <v>8338</v>
      </c>
      <c r="E1602" s="12" t="s">
        <v>8337</v>
      </c>
      <c r="F1602" s="12" t="s">
        <v>8337</v>
      </c>
      <c r="G1602" s="12" t="s">
        <v>2387</v>
      </c>
      <c r="H1602" s="12" t="s">
        <v>8338</v>
      </c>
      <c r="I1602" s="19">
        <f>IF(G1602="No major surgery",0,G1602)</f>
        <v>0</v>
      </c>
      <c r="J1602" s="21" t="str" cm="1">
        <f t="array" ref="J1602">_xlfn.IFS(B1602&lt;18.5,"Under Weight",B1602&lt;=24.9,"Normal Weight",B1602&lt;=29.999,"Over Weight",B1602&gt;=30,"Obesity")</f>
        <v>Normal Weight</v>
      </c>
      <c r="K1602" s="7" t="str" cm="1">
        <f t="array" ref="K1602">_xlfn.IFS(C1602&lt;5.7,"Normal",C1602&lt;=6.4,"Prediabetes",C1602&gt;6.4,"Diabetes")</f>
        <v>Normal</v>
      </c>
    </row>
    <row r="1603" spans="1:11">
      <c r="A1603" s="12" t="s">
        <v>1644</v>
      </c>
      <c r="B1603" s="12">
        <v>26.885000000000002</v>
      </c>
      <c r="C1603" s="20">
        <v>9.86</v>
      </c>
      <c r="D1603" s="12" t="s">
        <v>8337</v>
      </c>
      <c r="E1603" s="12" t="s">
        <v>8337</v>
      </c>
      <c r="F1603" s="12" t="s">
        <v>8337</v>
      </c>
      <c r="G1603" s="12">
        <v>3</v>
      </c>
      <c r="H1603" s="12" t="s">
        <v>8338</v>
      </c>
      <c r="I1603" s="19">
        <f>IF(G1603="No major surgery",0,G1603)</f>
        <v>3</v>
      </c>
      <c r="J1603" s="21" t="str" cm="1">
        <f t="array" ref="J1603">_xlfn.IFS(B1603&lt;18.5,"Under Weight",B1603&lt;=24.9,"Normal Weight",B1603&lt;=29.999,"Over Weight",B1603&gt;=30,"Obesity")</f>
        <v>Over Weight</v>
      </c>
      <c r="K1603" s="7" t="str" cm="1">
        <f t="array" ref="K1603">_xlfn.IFS(C1603&lt;5.7,"Normal",C1603&lt;=6.4,"Prediabetes",C1603&gt;6.4,"Diabetes")</f>
        <v>Diabetes</v>
      </c>
    </row>
    <row r="1604" spans="1:11">
      <c r="A1604" s="12" t="s">
        <v>1645</v>
      </c>
      <c r="B1604" s="12">
        <v>16.36</v>
      </c>
      <c r="C1604" s="20">
        <v>11.19</v>
      </c>
      <c r="D1604" s="12" t="s">
        <v>8337</v>
      </c>
      <c r="E1604" s="12" t="s">
        <v>8337</v>
      </c>
      <c r="F1604" s="12" t="s">
        <v>8337</v>
      </c>
      <c r="G1604" s="12" t="s">
        <v>2387</v>
      </c>
      <c r="H1604" s="12" t="s">
        <v>8338</v>
      </c>
      <c r="I1604" s="19">
        <f>IF(G1604="No major surgery",0,G1604)</f>
        <v>0</v>
      </c>
      <c r="J1604" s="21" t="str" cm="1">
        <f t="array" ref="J1604">_xlfn.IFS(B1604&lt;18.5,"Under Weight",B1604&lt;=24.9,"Normal Weight",B1604&lt;=29.999,"Over Weight",B1604&gt;=30,"Obesity")</f>
        <v>Under Weight</v>
      </c>
      <c r="K1604" s="7" t="str" cm="1">
        <f t="array" ref="K1604">_xlfn.IFS(C1604&lt;5.7,"Normal",C1604&lt;=6.4,"Prediabetes",C1604&gt;6.4,"Diabetes")</f>
        <v>Diabetes</v>
      </c>
    </row>
    <row r="1605" spans="1:11">
      <c r="A1605" s="12" t="s">
        <v>1646</v>
      </c>
      <c r="B1605" s="12">
        <v>47.6</v>
      </c>
      <c r="C1605" s="20">
        <v>5.95</v>
      </c>
      <c r="D1605" s="12" t="s">
        <v>8338</v>
      </c>
      <c r="E1605" s="12" t="s">
        <v>8337</v>
      </c>
      <c r="F1605" s="12" t="s">
        <v>8337</v>
      </c>
      <c r="G1605" s="12" t="s">
        <v>2387</v>
      </c>
      <c r="H1605" s="12" t="s">
        <v>8338</v>
      </c>
      <c r="I1605" s="19">
        <f>IF(G1605="No major surgery",0,G1605)</f>
        <v>0</v>
      </c>
      <c r="J1605" s="21" t="str" cm="1">
        <f t="array" ref="J1605">_xlfn.IFS(B1605&lt;18.5,"Under Weight",B1605&lt;=24.9,"Normal Weight",B1605&lt;=29.999,"Over Weight",B1605&gt;=30,"Obesity")</f>
        <v>Obesity</v>
      </c>
      <c r="K1605" s="7" t="str" cm="1">
        <f t="array" ref="K1605">_xlfn.IFS(C1605&lt;5.7,"Normal",C1605&lt;=6.4,"Prediabetes",C1605&gt;6.4,"Diabetes")</f>
        <v>Prediabetes</v>
      </c>
    </row>
    <row r="1606" spans="1:11">
      <c r="A1606" s="12" t="s">
        <v>1647</v>
      </c>
      <c r="B1606" s="12">
        <v>32.299999999999997</v>
      </c>
      <c r="C1606" s="20">
        <v>4.8899999999999997</v>
      </c>
      <c r="D1606" s="12" t="s">
        <v>8338</v>
      </c>
      <c r="E1606" s="12" t="s">
        <v>8337</v>
      </c>
      <c r="F1606" s="12" t="s">
        <v>8338</v>
      </c>
      <c r="G1606" s="12">
        <v>1</v>
      </c>
      <c r="H1606" s="12" t="s">
        <v>8337</v>
      </c>
      <c r="I1606" s="19">
        <f>IF(G1606="No major surgery",0,G1606)</f>
        <v>1</v>
      </c>
      <c r="J1606" s="21" t="str" cm="1">
        <f t="array" ref="J1606">_xlfn.IFS(B1606&lt;18.5,"Under Weight",B1606&lt;=24.9,"Normal Weight",B1606&lt;=29.999,"Over Weight",B1606&gt;=30,"Obesity")</f>
        <v>Obesity</v>
      </c>
      <c r="K1606" s="7" t="str" cm="1">
        <f t="array" ref="K1606">_xlfn.IFS(C1606&lt;5.7,"Normal",C1606&lt;=6.4,"Prediabetes",C1606&gt;6.4,"Diabetes")</f>
        <v>Normal</v>
      </c>
    </row>
    <row r="1607" spans="1:11">
      <c r="A1607" s="12" t="s">
        <v>1648</v>
      </c>
      <c r="B1607" s="12">
        <v>16.05</v>
      </c>
      <c r="C1607" s="20">
        <v>4.3499999999999996</v>
      </c>
      <c r="D1607" s="12" t="s">
        <v>8338</v>
      </c>
      <c r="E1607" s="12" t="s">
        <v>8337</v>
      </c>
      <c r="F1607" s="12" t="s">
        <v>8337</v>
      </c>
      <c r="G1607" s="12" t="s">
        <v>2387</v>
      </c>
      <c r="H1607" s="12" t="s">
        <v>8338</v>
      </c>
      <c r="I1607" s="19">
        <f>IF(G1607="No major surgery",0,G1607)</f>
        <v>0</v>
      </c>
      <c r="J1607" s="21" t="str" cm="1">
        <f t="array" ref="J1607">_xlfn.IFS(B1607&lt;18.5,"Under Weight",B1607&lt;=24.9,"Normal Weight",B1607&lt;=29.999,"Over Weight",B1607&gt;=30,"Obesity")</f>
        <v>Under Weight</v>
      </c>
      <c r="K1607" s="7" t="str" cm="1">
        <f t="array" ref="K1607">_xlfn.IFS(C1607&lt;5.7,"Normal",C1607&lt;=6.4,"Prediabetes",C1607&gt;6.4,"Diabetes")</f>
        <v>Normal</v>
      </c>
    </row>
    <row r="1608" spans="1:11">
      <c r="A1608" s="12" t="s">
        <v>1649</v>
      </c>
      <c r="B1608" s="12">
        <v>29.07</v>
      </c>
      <c r="C1608" s="20">
        <v>8.66</v>
      </c>
      <c r="D1608" s="12" t="s">
        <v>8338</v>
      </c>
      <c r="E1608" s="12" t="s">
        <v>8337</v>
      </c>
      <c r="F1608" s="12" t="s">
        <v>8337</v>
      </c>
      <c r="G1608" s="12">
        <v>2</v>
      </c>
      <c r="H1608" s="12" t="s">
        <v>8338</v>
      </c>
      <c r="I1608" s="19">
        <f>IF(G1608="No major surgery",0,G1608)</f>
        <v>2</v>
      </c>
      <c r="J1608" s="21" t="str" cm="1">
        <f t="array" ref="J1608">_xlfn.IFS(B1608&lt;18.5,"Under Weight",B1608&lt;=24.9,"Normal Weight",B1608&lt;=29.999,"Over Weight",B1608&gt;=30,"Obesity")</f>
        <v>Over Weight</v>
      </c>
      <c r="K1608" s="7" t="str" cm="1">
        <f t="array" ref="K1608">_xlfn.IFS(C1608&lt;5.7,"Normal",C1608&lt;=6.4,"Prediabetes",C1608&gt;6.4,"Diabetes")</f>
        <v>Diabetes</v>
      </c>
    </row>
    <row r="1609" spans="1:11">
      <c r="A1609" s="12" t="s">
        <v>1650</v>
      </c>
      <c r="B1609" s="12">
        <v>17.43</v>
      </c>
      <c r="C1609" s="20">
        <v>8.64</v>
      </c>
      <c r="D1609" s="12" t="s">
        <v>8337</v>
      </c>
      <c r="E1609" s="12" t="s">
        <v>8337</v>
      </c>
      <c r="F1609" s="12" t="s">
        <v>8337</v>
      </c>
      <c r="G1609" s="12" t="s">
        <v>2387</v>
      </c>
      <c r="H1609" s="12" t="s">
        <v>8338</v>
      </c>
      <c r="I1609" s="19">
        <f>IF(G1609="No major surgery",0,G1609)</f>
        <v>0</v>
      </c>
      <c r="J1609" s="21" t="str" cm="1">
        <f t="array" ref="J1609">_xlfn.IFS(B1609&lt;18.5,"Under Weight",B1609&lt;=24.9,"Normal Weight",B1609&lt;=29.999,"Over Weight",B1609&gt;=30,"Obesity")</f>
        <v>Under Weight</v>
      </c>
      <c r="K1609" s="7" t="str" cm="1">
        <f t="array" ref="K1609">_xlfn.IFS(C1609&lt;5.7,"Normal",C1609&lt;=6.4,"Prediabetes",C1609&gt;6.4,"Diabetes")</f>
        <v>Diabetes</v>
      </c>
    </row>
    <row r="1610" spans="1:11">
      <c r="A1610" s="12" t="s">
        <v>1651</v>
      </c>
      <c r="B1610" s="12">
        <v>19.329999999999998</v>
      </c>
      <c r="C1610" s="20">
        <v>4.2699999999999996</v>
      </c>
      <c r="D1610" s="12" t="s">
        <v>8337</v>
      </c>
      <c r="E1610" s="12" t="s">
        <v>8337</v>
      </c>
      <c r="F1610" s="12" t="s">
        <v>8337</v>
      </c>
      <c r="G1610" s="12" t="s">
        <v>2387</v>
      </c>
      <c r="H1610" s="12" t="s">
        <v>8338</v>
      </c>
      <c r="I1610" s="19">
        <f>IF(G1610="No major surgery",0,G1610)</f>
        <v>0</v>
      </c>
      <c r="J1610" s="21" t="str" cm="1">
        <f t="array" ref="J1610">_xlfn.IFS(B1610&lt;18.5,"Under Weight",B1610&lt;=24.9,"Normal Weight",B1610&lt;=29.999,"Over Weight",B1610&gt;=30,"Obesity")</f>
        <v>Normal Weight</v>
      </c>
      <c r="K1610" s="7" t="str" cm="1">
        <f t="array" ref="K1610">_xlfn.IFS(C1610&lt;5.7,"Normal",C1610&lt;=6.4,"Prediabetes",C1610&gt;6.4,"Diabetes")</f>
        <v>Normal</v>
      </c>
    </row>
    <row r="1611" spans="1:11">
      <c r="A1611" s="12" t="s">
        <v>1653</v>
      </c>
      <c r="B1611" s="12">
        <v>30.52</v>
      </c>
      <c r="C1611" s="20">
        <v>4.21</v>
      </c>
      <c r="D1611" s="12" t="s">
        <v>8337</v>
      </c>
      <c r="E1611" s="12" t="s">
        <v>8337</v>
      </c>
      <c r="F1611" s="12" t="s">
        <v>8337</v>
      </c>
      <c r="G1611" s="12">
        <v>1</v>
      </c>
      <c r="H1611" s="12" t="s">
        <v>8338</v>
      </c>
      <c r="I1611" s="19">
        <f>IF(G1611="No major surgery",0,G1611)</f>
        <v>1</v>
      </c>
      <c r="J1611" s="21" t="str" cm="1">
        <f t="array" ref="J1611">_xlfn.IFS(B1611&lt;18.5,"Under Weight",B1611&lt;=24.9,"Normal Weight",B1611&lt;=29.999,"Over Weight",B1611&gt;=30,"Obesity")</f>
        <v>Obesity</v>
      </c>
      <c r="K1611" s="7" t="str" cm="1">
        <f t="array" ref="K1611">_xlfn.IFS(C1611&lt;5.7,"Normal",C1611&lt;=6.4,"Prediabetes",C1611&gt;6.4,"Diabetes")</f>
        <v>Normal</v>
      </c>
    </row>
    <row r="1612" spans="1:11">
      <c r="A1612" s="12" t="s">
        <v>1654</v>
      </c>
      <c r="B1612" s="12">
        <v>39.21</v>
      </c>
      <c r="C1612" s="20">
        <v>5.04</v>
      </c>
      <c r="D1612" s="12" t="s">
        <v>8337</v>
      </c>
      <c r="E1612" s="12" t="s">
        <v>8337</v>
      </c>
      <c r="F1612" s="12" t="s">
        <v>8338</v>
      </c>
      <c r="G1612" s="12">
        <v>1</v>
      </c>
      <c r="H1612" s="12" t="s">
        <v>8338</v>
      </c>
      <c r="I1612" s="19">
        <f>IF(G1612="No major surgery",0,G1612)</f>
        <v>1</v>
      </c>
      <c r="J1612" s="21" t="str" cm="1">
        <f t="array" ref="J1612">_xlfn.IFS(B1612&lt;18.5,"Under Weight",B1612&lt;=24.9,"Normal Weight",B1612&lt;=29.999,"Over Weight",B1612&gt;=30,"Obesity")</f>
        <v>Obesity</v>
      </c>
      <c r="K1612" s="7" t="str" cm="1">
        <f t="array" ref="K1612">_xlfn.IFS(C1612&lt;5.7,"Normal",C1612&lt;=6.4,"Prediabetes",C1612&gt;6.4,"Diabetes")</f>
        <v>Normal</v>
      </c>
    </row>
    <row r="1613" spans="1:11">
      <c r="A1613" s="12" t="s">
        <v>1655</v>
      </c>
      <c r="B1613" s="12">
        <v>26.98</v>
      </c>
      <c r="C1613" s="20">
        <v>5.21</v>
      </c>
      <c r="D1613" s="12" t="s">
        <v>8338</v>
      </c>
      <c r="E1613" s="12" t="s">
        <v>8337</v>
      </c>
      <c r="F1613" s="12" t="s">
        <v>8337</v>
      </c>
      <c r="G1613" s="12">
        <v>2</v>
      </c>
      <c r="H1613" s="12" t="s">
        <v>8338</v>
      </c>
      <c r="I1613" s="19">
        <f>IF(G1613="No major surgery",0,G1613)</f>
        <v>2</v>
      </c>
      <c r="J1613" s="21" t="str" cm="1">
        <f t="array" ref="J1613">_xlfn.IFS(B1613&lt;18.5,"Under Weight",B1613&lt;=24.9,"Normal Weight",B1613&lt;=29.999,"Over Weight",B1613&gt;=30,"Obesity")</f>
        <v>Over Weight</v>
      </c>
      <c r="K1613" s="7" t="str" cm="1">
        <f t="array" ref="K1613">_xlfn.IFS(C1613&lt;5.7,"Normal",C1613&lt;=6.4,"Prediabetes",C1613&gt;6.4,"Diabetes")</f>
        <v>Normal</v>
      </c>
    </row>
    <row r="1614" spans="1:11">
      <c r="A1614" s="12" t="s">
        <v>1656</v>
      </c>
      <c r="B1614" s="12">
        <v>25.84</v>
      </c>
      <c r="C1614" s="20">
        <v>8.83</v>
      </c>
      <c r="D1614" s="12" t="s">
        <v>8337</v>
      </c>
      <c r="E1614" s="12" t="s">
        <v>8337</v>
      </c>
      <c r="F1614" s="12" t="s">
        <v>8337</v>
      </c>
      <c r="G1614" s="12" t="s">
        <v>2387</v>
      </c>
      <c r="H1614" s="12" t="s">
        <v>8337</v>
      </c>
      <c r="I1614" s="19">
        <f>IF(G1614="No major surgery",0,G1614)</f>
        <v>0</v>
      </c>
      <c r="J1614" s="21" t="str" cm="1">
        <f t="array" ref="J1614">_xlfn.IFS(B1614&lt;18.5,"Under Weight",B1614&lt;=24.9,"Normal Weight",B1614&lt;=29.999,"Over Weight",B1614&gt;=30,"Obesity")</f>
        <v>Over Weight</v>
      </c>
      <c r="K1614" s="7" t="str" cm="1">
        <f t="array" ref="K1614">_xlfn.IFS(C1614&lt;5.7,"Normal",C1614&lt;=6.4,"Prediabetes",C1614&gt;6.4,"Diabetes")</f>
        <v>Diabetes</v>
      </c>
    </row>
    <row r="1615" spans="1:11">
      <c r="A1615" s="12" t="s">
        <v>1657</v>
      </c>
      <c r="B1615" s="12">
        <v>28.31</v>
      </c>
      <c r="C1615" s="20">
        <v>8.4700000000000006</v>
      </c>
      <c r="D1615" s="12" t="s">
        <v>8338</v>
      </c>
      <c r="E1615" s="12" t="s">
        <v>8337</v>
      </c>
      <c r="F1615" s="12" t="s">
        <v>8337</v>
      </c>
      <c r="G1615" s="12">
        <v>2</v>
      </c>
      <c r="H1615" s="12" t="s">
        <v>8338</v>
      </c>
      <c r="I1615" s="19">
        <f>IF(G1615="No major surgery",0,G1615)</f>
        <v>2</v>
      </c>
      <c r="J1615" s="21" t="str" cm="1">
        <f t="array" ref="J1615">_xlfn.IFS(B1615&lt;18.5,"Under Weight",B1615&lt;=24.9,"Normal Weight",B1615&lt;=29.999,"Over Weight",B1615&gt;=30,"Obesity")</f>
        <v>Over Weight</v>
      </c>
      <c r="K1615" s="7" t="str" cm="1">
        <f t="array" ref="K1615">_xlfn.IFS(C1615&lt;5.7,"Normal",C1615&lt;=6.4,"Prediabetes",C1615&gt;6.4,"Diabetes")</f>
        <v>Diabetes</v>
      </c>
    </row>
    <row r="1616" spans="1:11">
      <c r="A1616" s="12" t="s">
        <v>1658</v>
      </c>
      <c r="B1616" s="12">
        <v>46.2</v>
      </c>
      <c r="C1616" s="20">
        <v>6.09</v>
      </c>
      <c r="D1616" s="12" t="s">
        <v>8337</v>
      </c>
      <c r="E1616" s="12" t="s">
        <v>8337</v>
      </c>
      <c r="F1616" s="12" t="s">
        <v>8338</v>
      </c>
      <c r="G1616" s="12">
        <v>1</v>
      </c>
      <c r="H1616" s="12" t="s">
        <v>8338</v>
      </c>
      <c r="I1616" s="19">
        <f>IF(G1616="No major surgery",0,G1616)</f>
        <v>1</v>
      </c>
      <c r="J1616" s="21" t="str" cm="1">
        <f t="array" ref="J1616">_xlfn.IFS(B1616&lt;18.5,"Under Weight",B1616&lt;=24.9,"Normal Weight",B1616&lt;=29.999,"Over Weight",B1616&gt;=30,"Obesity")</f>
        <v>Obesity</v>
      </c>
      <c r="K1616" s="7" t="str" cm="1">
        <f t="array" ref="K1616">_xlfn.IFS(C1616&lt;5.7,"Normal",C1616&lt;=6.4,"Prediabetes",C1616&gt;6.4,"Diabetes")</f>
        <v>Prediabetes</v>
      </c>
    </row>
    <row r="1617" spans="1:11">
      <c r="A1617" s="12" t="s">
        <v>1659</v>
      </c>
      <c r="B1617" s="12">
        <v>23.94</v>
      </c>
      <c r="C1617" s="20">
        <v>4.2</v>
      </c>
      <c r="D1617" s="12" t="s">
        <v>8337</v>
      </c>
      <c r="E1617" s="12" t="s">
        <v>8337</v>
      </c>
      <c r="F1617" s="12" t="s">
        <v>8337</v>
      </c>
      <c r="G1617" s="12" t="s">
        <v>2387</v>
      </c>
      <c r="H1617" s="12" t="s">
        <v>8338</v>
      </c>
      <c r="I1617" s="19">
        <f>IF(G1617="No major surgery",0,G1617)</f>
        <v>0</v>
      </c>
      <c r="J1617" s="21" t="str" cm="1">
        <f t="array" ref="J1617">_xlfn.IFS(B1617&lt;18.5,"Under Weight",B1617&lt;=24.9,"Normal Weight",B1617&lt;=29.999,"Over Weight",B1617&gt;=30,"Obesity")</f>
        <v>Normal Weight</v>
      </c>
      <c r="K1617" s="7" t="str" cm="1">
        <f t="array" ref="K1617">_xlfn.IFS(C1617&lt;5.7,"Normal",C1617&lt;=6.4,"Prediabetes",C1617&gt;6.4,"Diabetes")</f>
        <v>Normal</v>
      </c>
    </row>
    <row r="1618" spans="1:11">
      <c r="A1618" s="12" t="s">
        <v>1660</v>
      </c>
      <c r="B1618" s="12">
        <v>20.03</v>
      </c>
      <c r="C1618" s="20">
        <v>6.14</v>
      </c>
      <c r="D1618" s="12" t="s">
        <v>8338</v>
      </c>
      <c r="E1618" s="12" t="s">
        <v>8337</v>
      </c>
      <c r="F1618" s="12" t="s">
        <v>8337</v>
      </c>
      <c r="G1618" s="12" t="s">
        <v>2387</v>
      </c>
      <c r="H1618" s="12" t="s">
        <v>8338</v>
      </c>
      <c r="I1618" s="19">
        <f>IF(G1618="No major surgery",0,G1618)</f>
        <v>0</v>
      </c>
      <c r="J1618" s="21" t="str" cm="1">
        <f t="array" ref="J1618">_xlfn.IFS(B1618&lt;18.5,"Under Weight",B1618&lt;=24.9,"Normal Weight",B1618&lt;=29.999,"Over Weight",B1618&gt;=30,"Obesity")</f>
        <v>Normal Weight</v>
      </c>
      <c r="K1618" s="7" t="str" cm="1">
        <f t="array" ref="K1618">_xlfn.IFS(C1618&lt;5.7,"Normal",C1618&lt;=6.4,"Prediabetes",C1618&gt;6.4,"Diabetes")</f>
        <v>Prediabetes</v>
      </c>
    </row>
    <row r="1619" spans="1:11">
      <c r="A1619" s="12" t="s">
        <v>1661</v>
      </c>
      <c r="B1619" s="12">
        <v>41.42</v>
      </c>
      <c r="C1619" s="20">
        <v>6.07</v>
      </c>
      <c r="D1619" s="12" t="s">
        <v>8337</v>
      </c>
      <c r="E1619" s="12" t="s">
        <v>8337</v>
      </c>
      <c r="F1619" s="12" t="s">
        <v>8337</v>
      </c>
      <c r="G1619" s="12" t="s">
        <v>2387</v>
      </c>
      <c r="H1619" s="12" t="s">
        <v>8337</v>
      </c>
      <c r="I1619" s="19">
        <f>IF(G1619="No major surgery",0,G1619)</f>
        <v>0</v>
      </c>
      <c r="J1619" s="21" t="str" cm="1">
        <f t="array" ref="J1619">_xlfn.IFS(B1619&lt;18.5,"Under Weight",B1619&lt;=24.9,"Normal Weight",B1619&lt;=29.999,"Over Weight",B1619&gt;=30,"Obesity")</f>
        <v>Obesity</v>
      </c>
      <c r="K1619" s="7" t="str" cm="1">
        <f t="array" ref="K1619">_xlfn.IFS(C1619&lt;5.7,"Normal",C1619&lt;=6.4,"Prediabetes",C1619&gt;6.4,"Diabetes")</f>
        <v>Prediabetes</v>
      </c>
    </row>
    <row r="1620" spans="1:11">
      <c r="A1620" s="12" t="s">
        <v>1662</v>
      </c>
      <c r="B1620" s="12">
        <v>36.67</v>
      </c>
      <c r="C1620" s="20">
        <v>10.210000000000001</v>
      </c>
      <c r="D1620" s="12" t="s">
        <v>8337</v>
      </c>
      <c r="E1620" s="12" t="s">
        <v>8337</v>
      </c>
      <c r="F1620" s="12" t="s">
        <v>8337</v>
      </c>
      <c r="G1620" s="12" t="s">
        <v>2387</v>
      </c>
      <c r="H1620" s="12" t="s">
        <v>8337</v>
      </c>
      <c r="I1620" s="19">
        <f>IF(G1620="No major surgery",0,G1620)</f>
        <v>0</v>
      </c>
      <c r="J1620" s="21" t="str" cm="1">
        <f t="array" ref="J1620">_xlfn.IFS(B1620&lt;18.5,"Under Weight",B1620&lt;=24.9,"Normal Weight",B1620&lt;=29.999,"Over Weight",B1620&gt;=30,"Obesity")</f>
        <v>Obesity</v>
      </c>
      <c r="K1620" s="7" t="str" cm="1">
        <f t="array" ref="K1620">_xlfn.IFS(C1620&lt;5.7,"Normal",C1620&lt;=6.4,"Prediabetes",C1620&gt;6.4,"Diabetes")</f>
        <v>Diabetes</v>
      </c>
    </row>
    <row r="1621" spans="1:11">
      <c r="A1621" s="12" t="s">
        <v>1663</v>
      </c>
      <c r="B1621" s="12">
        <v>27.645</v>
      </c>
      <c r="C1621" s="20">
        <v>4.6900000000000004</v>
      </c>
      <c r="D1621" s="12" t="s">
        <v>8337</v>
      </c>
      <c r="E1621" s="12" t="s">
        <v>8337</v>
      </c>
      <c r="F1621" s="12" t="s">
        <v>8337</v>
      </c>
      <c r="G1621" s="12" t="s">
        <v>2387</v>
      </c>
      <c r="H1621" s="12" t="s">
        <v>8337</v>
      </c>
      <c r="I1621" s="19">
        <f>IF(G1621="No major surgery",0,G1621)</f>
        <v>0</v>
      </c>
      <c r="J1621" s="21" t="str" cm="1">
        <f t="array" ref="J1621">_xlfn.IFS(B1621&lt;18.5,"Under Weight",B1621&lt;=24.9,"Normal Weight",B1621&lt;=29.999,"Over Weight",B1621&gt;=30,"Obesity")</f>
        <v>Over Weight</v>
      </c>
      <c r="K1621" s="7" t="str" cm="1">
        <f t="array" ref="K1621">_xlfn.IFS(C1621&lt;5.7,"Normal",C1621&lt;=6.4,"Prediabetes",C1621&gt;6.4,"Diabetes")</f>
        <v>Normal</v>
      </c>
    </row>
    <row r="1622" spans="1:11">
      <c r="A1622" s="12" t="s">
        <v>1664</v>
      </c>
      <c r="B1622" s="12">
        <v>22.72</v>
      </c>
      <c r="C1622" s="20">
        <v>5.71</v>
      </c>
      <c r="D1622" s="12" t="s">
        <v>8337</v>
      </c>
      <c r="E1622" s="12" t="s">
        <v>8337</v>
      </c>
      <c r="F1622" s="12" t="s">
        <v>8337</v>
      </c>
      <c r="G1622" s="12" t="s">
        <v>2387</v>
      </c>
      <c r="H1622" s="12" t="s">
        <v>8338</v>
      </c>
      <c r="I1622" s="19">
        <f>IF(G1622="No major surgery",0,G1622)</f>
        <v>0</v>
      </c>
      <c r="J1622" s="21" t="str" cm="1">
        <f t="array" ref="J1622">_xlfn.IFS(B1622&lt;18.5,"Under Weight",B1622&lt;=24.9,"Normal Weight",B1622&lt;=29.999,"Over Weight",B1622&gt;=30,"Obesity")</f>
        <v>Normal Weight</v>
      </c>
      <c r="K1622" s="7" t="str" cm="1">
        <f t="array" ref="K1622">_xlfn.IFS(C1622&lt;5.7,"Normal",C1622&lt;=6.4,"Prediabetes",C1622&gt;6.4,"Diabetes")</f>
        <v>Prediabetes</v>
      </c>
    </row>
    <row r="1623" spans="1:11">
      <c r="A1623" s="12" t="s">
        <v>1665</v>
      </c>
      <c r="B1623" s="12">
        <v>36.520000000000003</v>
      </c>
      <c r="C1623" s="20">
        <v>9.07</v>
      </c>
      <c r="D1623" s="12" t="s">
        <v>8338</v>
      </c>
      <c r="E1623" s="12" t="s">
        <v>8337</v>
      </c>
      <c r="F1623" s="12" t="s">
        <v>8338</v>
      </c>
      <c r="G1623" s="12">
        <v>1</v>
      </c>
      <c r="H1623" s="12" t="s">
        <v>8337</v>
      </c>
      <c r="I1623" s="19">
        <f>IF(G1623="No major surgery",0,G1623)</f>
        <v>1</v>
      </c>
      <c r="J1623" s="21" t="str" cm="1">
        <f t="array" ref="J1623">_xlfn.IFS(B1623&lt;18.5,"Under Weight",B1623&lt;=24.9,"Normal Weight",B1623&lt;=29.999,"Over Weight",B1623&gt;=30,"Obesity")</f>
        <v>Obesity</v>
      </c>
      <c r="K1623" s="7" t="str" cm="1">
        <f t="array" ref="K1623">_xlfn.IFS(C1623&lt;5.7,"Normal",C1623&lt;=6.4,"Prediabetes",C1623&gt;6.4,"Diabetes")</f>
        <v>Diabetes</v>
      </c>
    </row>
    <row r="1624" spans="1:11">
      <c r="A1624" s="12" t="s">
        <v>1666</v>
      </c>
      <c r="B1624" s="12">
        <v>33.96</v>
      </c>
      <c r="C1624" s="20">
        <v>4.99</v>
      </c>
      <c r="D1624" s="12" t="s">
        <v>8337</v>
      </c>
      <c r="E1624" s="12" t="s">
        <v>8337</v>
      </c>
      <c r="F1624" s="12" t="s">
        <v>8337</v>
      </c>
      <c r="G1624" s="12" t="s">
        <v>2387</v>
      </c>
      <c r="H1624" s="12" t="s">
        <v>8338</v>
      </c>
      <c r="I1624" s="19">
        <f>IF(G1624="No major surgery",0,G1624)</f>
        <v>0</v>
      </c>
      <c r="J1624" s="21" t="str" cm="1">
        <f t="array" ref="J1624">_xlfn.IFS(B1624&lt;18.5,"Under Weight",B1624&lt;=24.9,"Normal Weight",B1624&lt;=29.999,"Over Weight",B1624&gt;=30,"Obesity")</f>
        <v>Obesity</v>
      </c>
      <c r="K1624" s="7" t="str" cm="1">
        <f t="array" ref="K1624">_xlfn.IFS(C1624&lt;5.7,"Normal",C1624&lt;=6.4,"Prediabetes",C1624&gt;6.4,"Diabetes")</f>
        <v>Normal</v>
      </c>
    </row>
    <row r="1625" spans="1:11">
      <c r="A1625" s="12" t="s">
        <v>1667</v>
      </c>
      <c r="B1625" s="12">
        <v>26.695</v>
      </c>
      <c r="C1625" s="20">
        <v>8.31</v>
      </c>
      <c r="D1625" s="12" t="s">
        <v>8337</v>
      </c>
      <c r="E1625" s="12" t="s">
        <v>8337</v>
      </c>
      <c r="F1625" s="12" t="s">
        <v>8337</v>
      </c>
      <c r="G1625" s="12" t="s">
        <v>2387</v>
      </c>
      <c r="H1625" s="12" t="s">
        <v>8338</v>
      </c>
      <c r="I1625" s="19">
        <f>IF(G1625="No major surgery",0,G1625)</f>
        <v>0</v>
      </c>
      <c r="J1625" s="21" t="str" cm="1">
        <f t="array" ref="J1625">_xlfn.IFS(B1625&lt;18.5,"Under Weight",B1625&lt;=24.9,"Normal Weight",B1625&lt;=29.999,"Over Weight",B1625&gt;=30,"Obesity")</f>
        <v>Over Weight</v>
      </c>
      <c r="K1625" s="7" t="str" cm="1">
        <f t="array" ref="K1625">_xlfn.IFS(C1625&lt;5.7,"Normal",C1625&lt;=6.4,"Prediabetes",C1625&gt;6.4,"Diabetes")</f>
        <v>Diabetes</v>
      </c>
    </row>
    <row r="1626" spans="1:11">
      <c r="A1626" s="12" t="s">
        <v>1668</v>
      </c>
      <c r="B1626" s="12">
        <v>18.45</v>
      </c>
      <c r="C1626" s="20">
        <v>5.07</v>
      </c>
      <c r="D1626" s="12" t="s">
        <v>8338</v>
      </c>
      <c r="E1626" s="12" t="s">
        <v>8337</v>
      </c>
      <c r="F1626" s="12" t="s">
        <v>8337</v>
      </c>
      <c r="G1626" s="12" t="s">
        <v>2387</v>
      </c>
      <c r="H1626" s="12" t="s">
        <v>8338</v>
      </c>
      <c r="I1626" s="19">
        <f>IF(G1626="No major surgery",0,G1626)</f>
        <v>0</v>
      </c>
      <c r="J1626" s="21" t="str" cm="1">
        <f t="array" ref="J1626">_xlfn.IFS(B1626&lt;18.5,"Under Weight",B1626&lt;=24.9,"Normal Weight",B1626&lt;=29.999,"Over Weight",B1626&gt;=30,"Obesity")</f>
        <v>Under Weight</v>
      </c>
      <c r="K1626" s="7" t="str" cm="1">
        <f t="array" ref="K1626">_xlfn.IFS(C1626&lt;5.7,"Normal",C1626&lt;=6.4,"Prediabetes",C1626&gt;6.4,"Diabetes")</f>
        <v>Normal</v>
      </c>
    </row>
    <row r="1627" spans="1:11">
      <c r="A1627" s="12" t="s">
        <v>1669</v>
      </c>
      <c r="B1627" s="12">
        <v>32.015000000000001</v>
      </c>
      <c r="C1627" s="20">
        <v>11.75</v>
      </c>
      <c r="D1627" s="12" t="s">
        <v>8337</v>
      </c>
      <c r="E1627" s="12" t="s">
        <v>8337</v>
      </c>
      <c r="F1627" s="12" t="s">
        <v>8337</v>
      </c>
      <c r="G1627" s="12" t="s">
        <v>2387</v>
      </c>
      <c r="H1627" s="12" t="s">
        <v>8338</v>
      </c>
      <c r="I1627" s="19">
        <f>IF(G1627="No major surgery",0,G1627)</f>
        <v>0</v>
      </c>
      <c r="J1627" s="21" t="str" cm="1">
        <f t="array" ref="J1627">_xlfn.IFS(B1627&lt;18.5,"Under Weight",B1627&lt;=24.9,"Normal Weight",B1627&lt;=29.999,"Over Weight",B1627&gt;=30,"Obesity")</f>
        <v>Obesity</v>
      </c>
      <c r="K1627" s="7" t="str" cm="1">
        <f t="array" ref="K1627">_xlfn.IFS(C1627&lt;5.7,"Normal",C1627&lt;=6.4,"Prediabetes",C1627&gt;6.4,"Diabetes")</f>
        <v>Diabetes</v>
      </c>
    </row>
    <row r="1628" spans="1:11">
      <c r="A1628" s="12" t="s">
        <v>1670</v>
      </c>
      <c r="B1628" s="12">
        <v>33.18</v>
      </c>
      <c r="C1628" s="20">
        <v>4.79</v>
      </c>
      <c r="D1628" s="12" t="s">
        <v>8337</v>
      </c>
      <c r="E1628" s="12" t="s">
        <v>8337</v>
      </c>
      <c r="F1628" s="12" t="s">
        <v>8337</v>
      </c>
      <c r="G1628" s="12" t="s">
        <v>2387</v>
      </c>
      <c r="H1628" s="12" t="s">
        <v>8338</v>
      </c>
      <c r="I1628" s="19">
        <f>IF(G1628="No major surgery",0,G1628)</f>
        <v>0</v>
      </c>
      <c r="J1628" s="21" t="str" cm="1">
        <f t="array" ref="J1628">_xlfn.IFS(B1628&lt;18.5,"Under Weight",B1628&lt;=24.9,"Normal Weight",B1628&lt;=29.999,"Over Weight",B1628&gt;=30,"Obesity")</f>
        <v>Obesity</v>
      </c>
      <c r="K1628" s="7" t="str" cm="1">
        <f t="array" ref="K1628">_xlfn.IFS(C1628&lt;5.7,"Normal",C1628&lt;=6.4,"Prediabetes",C1628&gt;6.4,"Diabetes")</f>
        <v>Normal</v>
      </c>
    </row>
    <row r="1629" spans="1:11">
      <c r="A1629" s="12" t="s">
        <v>1671</v>
      </c>
      <c r="B1629" s="12">
        <v>36.1</v>
      </c>
      <c r="C1629" s="20">
        <v>11.39</v>
      </c>
      <c r="D1629" s="12" t="s">
        <v>8338</v>
      </c>
      <c r="E1629" s="12" t="s">
        <v>8337</v>
      </c>
      <c r="F1629" s="12" t="s">
        <v>8337</v>
      </c>
      <c r="G1629" s="12">
        <v>2</v>
      </c>
      <c r="H1629" s="12" t="s">
        <v>8337</v>
      </c>
      <c r="I1629" s="19">
        <f>IF(G1629="No major surgery",0,G1629)</f>
        <v>2</v>
      </c>
      <c r="J1629" s="21" t="str" cm="1">
        <f t="array" ref="J1629">_xlfn.IFS(B1629&lt;18.5,"Under Weight",B1629&lt;=24.9,"Normal Weight",B1629&lt;=29.999,"Over Weight",B1629&gt;=30,"Obesity")</f>
        <v>Obesity</v>
      </c>
      <c r="K1629" s="7" t="str" cm="1">
        <f t="array" ref="K1629">_xlfn.IFS(C1629&lt;5.7,"Normal",C1629&lt;=6.4,"Prediabetes",C1629&gt;6.4,"Diabetes")</f>
        <v>Diabetes</v>
      </c>
    </row>
    <row r="1630" spans="1:11">
      <c r="A1630" s="12" t="s">
        <v>1672</v>
      </c>
      <c r="B1630" s="12">
        <v>22.77</v>
      </c>
      <c r="C1630" s="20">
        <v>6</v>
      </c>
      <c r="D1630" s="12" t="s">
        <v>8337</v>
      </c>
      <c r="E1630" s="12" t="s">
        <v>8337</v>
      </c>
      <c r="F1630" s="12" t="s">
        <v>8337</v>
      </c>
      <c r="G1630" s="12" t="s">
        <v>2387</v>
      </c>
      <c r="H1630" s="12" t="s">
        <v>8338</v>
      </c>
      <c r="I1630" s="19">
        <f>IF(G1630="No major surgery",0,G1630)</f>
        <v>0</v>
      </c>
      <c r="J1630" s="21" t="str" cm="1">
        <f t="array" ref="J1630">_xlfn.IFS(B1630&lt;18.5,"Under Weight",B1630&lt;=24.9,"Normal Weight",B1630&lt;=29.999,"Over Weight",B1630&gt;=30,"Obesity")</f>
        <v>Normal Weight</v>
      </c>
      <c r="K1630" s="7" t="str" cm="1">
        <f t="array" ref="K1630">_xlfn.IFS(C1630&lt;5.7,"Normal",C1630&lt;=6.4,"Prediabetes",C1630&gt;6.4,"Diabetes")</f>
        <v>Prediabetes</v>
      </c>
    </row>
    <row r="1631" spans="1:11">
      <c r="A1631" s="12" t="s">
        <v>1673</v>
      </c>
      <c r="B1631" s="12">
        <v>21.24</v>
      </c>
      <c r="C1631" s="20">
        <v>5.13</v>
      </c>
      <c r="D1631" s="12" t="s">
        <v>8337</v>
      </c>
      <c r="E1631" s="12" t="s">
        <v>8337</v>
      </c>
      <c r="F1631" s="12" t="s">
        <v>8337</v>
      </c>
      <c r="G1631" s="12" t="s">
        <v>2387</v>
      </c>
      <c r="H1631" s="12" t="s">
        <v>8338</v>
      </c>
      <c r="I1631" s="19">
        <f>IF(G1631="No major surgery",0,G1631)</f>
        <v>0</v>
      </c>
      <c r="J1631" s="21" t="str" cm="1">
        <f t="array" ref="J1631">_xlfn.IFS(B1631&lt;18.5,"Under Weight",B1631&lt;=24.9,"Normal Weight",B1631&lt;=29.999,"Over Weight",B1631&gt;=30,"Obesity")</f>
        <v>Normal Weight</v>
      </c>
      <c r="K1631" s="7" t="str" cm="1">
        <f t="array" ref="K1631">_xlfn.IFS(C1631&lt;5.7,"Normal",C1631&lt;=6.4,"Prediabetes",C1631&gt;6.4,"Diabetes")</f>
        <v>Normal</v>
      </c>
    </row>
    <row r="1632" spans="1:11">
      <c r="A1632" s="12" t="s">
        <v>1674</v>
      </c>
      <c r="B1632" s="12">
        <v>17.600000000000001</v>
      </c>
      <c r="C1632" s="20">
        <v>5.26</v>
      </c>
      <c r="D1632" s="12" t="s">
        <v>8338</v>
      </c>
      <c r="E1632" s="12" t="s">
        <v>8337</v>
      </c>
      <c r="F1632" s="12" t="s">
        <v>8337</v>
      </c>
      <c r="G1632" s="12" t="s">
        <v>2387</v>
      </c>
      <c r="H1632" s="12" t="s">
        <v>8338</v>
      </c>
      <c r="I1632" s="19">
        <f>IF(G1632="No major surgery",0,G1632)</f>
        <v>0</v>
      </c>
      <c r="J1632" s="21" t="str" cm="1">
        <f t="array" ref="J1632">_xlfn.IFS(B1632&lt;18.5,"Under Weight",B1632&lt;=24.9,"Normal Weight",B1632&lt;=29.999,"Over Weight",B1632&gt;=30,"Obesity")</f>
        <v>Under Weight</v>
      </c>
      <c r="K1632" s="7" t="str" cm="1">
        <f t="array" ref="K1632">_xlfn.IFS(C1632&lt;5.7,"Normal",C1632&lt;=6.4,"Prediabetes",C1632&gt;6.4,"Diabetes")</f>
        <v>Normal</v>
      </c>
    </row>
    <row r="1633" spans="1:11">
      <c r="A1633" s="12" t="s">
        <v>1675</v>
      </c>
      <c r="B1633" s="12">
        <v>26.29</v>
      </c>
      <c r="C1633" s="20">
        <v>6.84</v>
      </c>
      <c r="D1633" s="12" t="s">
        <v>8337</v>
      </c>
      <c r="E1633" s="12" t="s">
        <v>8337</v>
      </c>
      <c r="F1633" s="12" t="s">
        <v>8337</v>
      </c>
      <c r="G1633" s="12" t="s">
        <v>2387</v>
      </c>
      <c r="H1633" s="12" t="s">
        <v>8338</v>
      </c>
      <c r="I1633" s="19">
        <f>IF(G1633="No major surgery",0,G1633)</f>
        <v>0</v>
      </c>
      <c r="J1633" s="21" t="str" cm="1">
        <f t="array" ref="J1633">_xlfn.IFS(B1633&lt;18.5,"Under Weight",B1633&lt;=24.9,"Normal Weight",B1633&lt;=29.999,"Over Weight",B1633&gt;=30,"Obesity")</f>
        <v>Over Weight</v>
      </c>
      <c r="K1633" s="7" t="str" cm="1">
        <f t="array" ref="K1633">_xlfn.IFS(C1633&lt;5.7,"Normal",C1633&lt;=6.4,"Prediabetes",C1633&gt;6.4,"Diabetes")</f>
        <v>Diabetes</v>
      </c>
    </row>
    <row r="1634" spans="1:11">
      <c r="A1634" s="12" t="s">
        <v>1676</v>
      </c>
      <c r="B1634" s="12">
        <v>35.31</v>
      </c>
      <c r="C1634" s="20">
        <v>9.0399999999999991</v>
      </c>
      <c r="D1634" s="12" t="s">
        <v>8337</v>
      </c>
      <c r="E1634" s="12" t="s">
        <v>8337</v>
      </c>
      <c r="F1634" s="12" t="s">
        <v>8337</v>
      </c>
      <c r="G1634" s="12" t="s">
        <v>2387</v>
      </c>
      <c r="H1634" s="12" t="s">
        <v>8337</v>
      </c>
      <c r="I1634" s="19">
        <f>IF(G1634="No major surgery",0,G1634)</f>
        <v>0</v>
      </c>
      <c r="J1634" s="21" t="str" cm="1">
        <f t="array" ref="J1634">_xlfn.IFS(B1634&lt;18.5,"Under Weight",B1634&lt;=24.9,"Normal Weight",B1634&lt;=29.999,"Over Weight",B1634&gt;=30,"Obesity")</f>
        <v>Obesity</v>
      </c>
      <c r="K1634" s="7" t="str" cm="1">
        <f t="array" ref="K1634">_xlfn.IFS(C1634&lt;5.7,"Normal",C1634&lt;=6.4,"Prediabetes",C1634&gt;6.4,"Diabetes")</f>
        <v>Diabetes</v>
      </c>
    </row>
    <row r="1635" spans="1:11">
      <c r="A1635" s="12" t="s">
        <v>1677</v>
      </c>
      <c r="B1635" s="12">
        <v>27.04</v>
      </c>
      <c r="C1635" s="20">
        <v>4.0999999999999996</v>
      </c>
      <c r="D1635" s="12" t="s">
        <v>8337</v>
      </c>
      <c r="E1635" s="12" t="s">
        <v>8337</v>
      </c>
      <c r="F1635" s="12" t="s">
        <v>8337</v>
      </c>
      <c r="G1635" s="12">
        <v>1</v>
      </c>
      <c r="H1635" s="12" t="s">
        <v>8338</v>
      </c>
      <c r="I1635" s="19">
        <f>IF(G1635="No major surgery",0,G1635)</f>
        <v>1</v>
      </c>
      <c r="J1635" s="21" t="str" cm="1">
        <f t="array" ref="J1635">_xlfn.IFS(B1635&lt;18.5,"Under Weight",B1635&lt;=24.9,"Normal Weight",B1635&lt;=29.999,"Over Weight",B1635&gt;=30,"Obesity")</f>
        <v>Over Weight</v>
      </c>
      <c r="K1635" s="7" t="str" cm="1">
        <f t="array" ref="K1635">_xlfn.IFS(C1635&lt;5.7,"Normal",C1635&lt;=6.4,"Prediabetes",C1635&gt;6.4,"Diabetes")</f>
        <v>Normal</v>
      </c>
    </row>
    <row r="1636" spans="1:11">
      <c r="A1636" s="12" t="s">
        <v>1678</v>
      </c>
      <c r="B1636" s="12">
        <v>30.23</v>
      </c>
      <c r="C1636" s="20">
        <v>4.2300000000000004</v>
      </c>
      <c r="D1636" s="12" t="s">
        <v>8338</v>
      </c>
      <c r="E1636" s="12" t="s">
        <v>8337</v>
      </c>
      <c r="F1636" s="12" t="s">
        <v>8338</v>
      </c>
      <c r="G1636" s="12">
        <v>1</v>
      </c>
      <c r="H1636" s="12" t="s">
        <v>8338</v>
      </c>
      <c r="I1636" s="19">
        <f>IF(G1636="No major surgery",0,G1636)</f>
        <v>1</v>
      </c>
      <c r="J1636" s="21" t="str" cm="1">
        <f t="array" ref="J1636">_xlfn.IFS(B1636&lt;18.5,"Under Weight",B1636&lt;=24.9,"Normal Weight",B1636&lt;=29.999,"Over Weight",B1636&gt;=30,"Obesity")</f>
        <v>Obesity</v>
      </c>
      <c r="K1636" s="7" t="str" cm="1">
        <f t="array" ref="K1636">_xlfn.IFS(C1636&lt;5.7,"Normal",C1636&lt;=6.4,"Prediabetes",C1636&gt;6.4,"Diabetes")</f>
        <v>Normal</v>
      </c>
    </row>
    <row r="1637" spans="1:11">
      <c r="A1637" s="12" t="s">
        <v>1679</v>
      </c>
      <c r="B1637" s="12">
        <v>30.6</v>
      </c>
      <c r="C1637" s="20">
        <v>6.48</v>
      </c>
      <c r="D1637" s="12" t="s">
        <v>8338</v>
      </c>
      <c r="E1637" s="12" t="s">
        <v>8337</v>
      </c>
      <c r="F1637" s="12" t="s">
        <v>8338</v>
      </c>
      <c r="G1637" s="12">
        <v>1</v>
      </c>
      <c r="H1637" s="12" t="s">
        <v>8338</v>
      </c>
      <c r="I1637" s="19">
        <f>IF(G1637="No major surgery",0,G1637)</f>
        <v>1</v>
      </c>
      <c r="J1637" s="21" t="str" cm="1">
        <f t="array" ref="J1637">_xlfn.IFS(B1637&lt;18.5,"Under Weight",B1637&lt;=24.9,"Normal Weight",B1637&lt;=29.999,"Over Weight",B1637&gt;=30,"Obesity")</f>
        <v>Obesity</v>
      </c>
      <c r="K1637" s="7" t="str" cm="1">
        <f t="array" ref="K1637">_xlfn.IFS(C1637&lt;5.7,"Normal",C1637&lt;=6.4,"Prediabetes",C1637&gt;6.4,"Diabetes")</f>
        <v>Diabetes</v>
      </c>
    </row>
    <row r="1638" spans="1:11">
      <c r="A1638" s="12" t="s">
        <v>1680</v>
      </c>
      <c r="B1638" s="12">
        <v>40.564999999999998</v>
      </c>
      <c r="C1638" s="20">
        <v>7.37</v>
      </c>
      <c r="D1638" s="12" t="s">
        <v>8337</v>
      </c>
      <c r="E1638" s="12" t="s">
        <v>8337</v>
      </c>
      <c r="F1638" s="12" t="s">
        <v>8337</v>
      </c>
      <c r="G1638" s="12" t="s">
        <v>2387</v>
      </c>
      <c r="H1638" s="12" t="s">
        <v>8338</v>
      </c>
      <c r="I1638" s="19">
        <f>IF(G1638="No major surgery",0,G1638)</f>
        <v>0</v>
      </c>
      <c r="J1638" s="21" t="str" cm="1">
        <f t="array" ref="J1638">_xlfn.IFS(B1638&lt;18.5,"Under Weight",B1638&lt;=24.9,"Normal Weight",B1638&lt;=29.999,"Over Weight",B1638&gt;=30,"Obesity")</f>
        <v>Obesity</v>
      </c>
      <c r="K1638" s="7" t="str" cm="1">
        <f t="array" ref="K1638">_xlfn.IFS(C1638&lt;5.7,"Normal",C1638&lt;=6.4,"Prediabetes",C1638&gt;6.4,"Diabetes")</f>
        <v>Diabetes</v>
      </c>
    </row>
    <row r="1639" spans="1:11">
      <c r="A1639" s="12" t="s">
        <v>1681</v>
      </c>
      <c r="B1639" s="12">
        <v>26.8</v>
      </c>
      <c r="C1639" s="20">
        <v>5.53</v>
      </c>
      <c r="D1639" s="12" t="s">
        <v>8337</v>
      </c>
      <c r="E1639" s="12" t="s">
        <v>8337</v>
      </c>
      <c r="F1639" s="12" t="s">
        <v>8337</v>
      </c>
      <c r="G1639" s="12">
        <v>1</v>
      </c>
      <c r="H1639" s="12" t="s">
        <v>8338</v>
      </c>
      <c r="I1639" s="19">
        <f>IF(G1639="No major surgery",0,G1639)</f>
        <v>1</v>
      </c>
      <c r="J1639" s="21" t="str" cm="1">
        <f t="array" ref="J1639">_xlfn.IFS(B1639&lt;18.5,"Under Weight",B1639&lt;=24.9,"Normal Weight",B1639&lt;=29.999,"Over Weight",B1639&gt;=30,"Obesity")</f>
        <v>Over Weight</v>
      </c>
      <c r="K1639" s="7" t="str" cm="1">
        <f t="array" ref="K1639">_xlfn.IFS(C1639&lt;5.7,"Normal",C1639&lt;=6.4,"Prediabetes",C1639&gt;6.4,"Diabetes")</f>
        <v>Normal</v>
      </c>
    </row>
    <row r="1640" spans="1:11">
      <c r="A1640" s="12" t="s">
        <v>1682</v>
      </c>
      <c r="B1640" s="12">
        <v>16.86</v>
      </c>
      <c r="C1640" s="20">
        <v>4.07</v>
      </c>
      <c r="D1640" s="12" t="s">
        <v>8338</v>
      </c>
      <c r="E1640" s="12" t="s">
        <v>8337</v>
      </c>
      <c r="F1640" s="12" t="s">
        <v>8337</v>
      </c>
      <c r="G1640" s="12" t="s">
        <v>2387</v>
      </c>
      <c r="H1640" s="12" t="s">
        <v>8338</v>
      </c>
      <c r="I1640" s="19">
        <f>IF(G1640="No major surgery",0,G1640)</f>
        <v>0</v>
      </c>
      <c r="J1640" s="21" t="str" cm="1">
        <f t="array" ref="J1640">_xlfn.IFS(B1640&lt;18.5,"Under Weight",B1640&lt;=24.9,"Normal Weight",B1640&lt;=29.999,"Over Weight",B1640&gt;=30,"Obesity")</f>
        <v>Under Weight</v>
      </c>
      <c r="K1640" s="7" t="str" cm="1">
        <f t="array" ref="K1640">_xlfn.IFS(C1640&lt;5.7,"Normal",C1640&lt;=6.4,"Prediabetes",C1640&gt;6.4,"Diabetes")</f>
        <v>Normal</v>
      </c>
    </row>
    <row r="1641" spans="1:11">
      <c r="A1641" s="12" t="s">
        <v>1683</v>
      </c>
      <c r="B1641" s="12">
        <v>16.3</v>
      </c>
      <c r="C1641" s="20">
        <v>5.51</v>
      </c>
      <c r="D1641" s="12" t="s">
        <v>8337</v>
      </c>
      <c r="E1641" s="12" t="s">
        <v>8337</v>
      </c>
      <c r="F1641" s="12" t="s">
        <v>8337</v>
      </c>
      <c r="G1641" s="12">
        <v>1</v>
      </c>
      <c r="H1641" s="12" t="s">
        <v>8338</v>
      </c>
      <c r="I1641" s="19">
        <f>IF(G1641="No major surgery",0,G1641)</f>
        <v>1</v>
      </c>
      <c r="J1641" s="21" t="str" cm="1">
        <f t="array" ref="J1641">_xlfn.IFS(B1641&lt;18.5,"Under Weight",B1641&lt;=24.9,"Normal Weight",B1641&lt;=29.999,"Over Weight",B1641&gt;=30,"Obesity")</f>
        <v>Under Weight</v>
      </c>
      <c r="K1641" s="7" t="str" cm="1">
        <f t="array" ref="K1641">_xlfn.IFS(C1641&lt;5.7,"Normal",C1641&lt;=6.4,"Prediabetes",C1641&gt;6.4,"Diabetes")</f>
        <v>Normal</v>
      </c>
    </row>
    <row r="1642" spans="1:11">
      <c r="A1642" s="12" t="s">
        <v>1684</v>
      </c>
      <c r="B1642" s="12">
        <v>29.81</v>
      </c>
      <c r="C1642" s="20">
        <v>11.66</v>
      </c>
      <c r="D1642" s="12" t="s">
        <v>8337</v>
      </c>
      <c r="E1642" s="12" t="s">
        <v>8337</v>
      </c>
      <c r="F1642" s="12" t="s">
        <v>8337</v>
      </c>
      <c r="G1642" s="12" t="s">
        <v>2387</v>
      </c>
      <c r="H1642" s="12" t="s">
        <v>8338</v>
      </c>
      <c r="I1642" s="19">
        <f>IF(G1642="No major surgery",0,G1642)</f>
        <v>0</v>
      </c>
      <c r="J1642" s="21" t="str" cm="1">
        <f t="array" ref="J1642">_xlfn.IFS(B1642&lt;18.5,"Under Weight",B1642&lt;=24.9,"Normal Weight",B1642&lt;=29.999,"Over Weight",B1642&gt;=30,"Obesity")</f>
        <v>Over Weight</v>
      </c>
      <c r="K1642" s="7" t="str" cm="1">
        <f t="array" ref="K1642">_xlfn.IFS(C1642&lt;5.7,"Normal",C1642&lt;=6.4,"Prediabetes",C1642&gt;6.4,"Diabetes")</f>
        <v>Diabetes</v>
      </c>
    </row>
    <row r="1643" spans="1:11">
      <c r="A1643" s="12" t="s">
        <v>1685</v>
      </c>
      <c r="B1643" s="12">
        <v>16.329999999999998</v>
      </c>
      <c r="C1643" s="20">
        <v>7.26</v>
      </c>
      <c r="D1643" s="12" t="s">
        <v>8338</v>
      </c>
      <c r="E1643" s="12" t="s">
        <v>8337</v>
      </c>
      <c r="F1643" s="12" t="s">
        <v>8337</v>
      </c>
      <c r="G1643" s="12" t="s">
        <v>2387</v>
      </c>
      <c r="H1643" s="12" t="s">
        <v>8338</v>
      </c>
      <c r="I1643" s="19">
        <f>IF(G1643="No major surgery",0,G1643)</f>
        <v>0</v>
      </c>
      <c r="J1643" s="21" t="str" cm="1">
        <f t="array" ref="J1643">_xlfn.IFS(B1643&lt;18.5,"Under Weight",B1643&lt;=24.9,"Normal Weight",B1643&lt;=29.999,"Over Weight",B1643&gt;=30,"Obesity")</f>
        <v>Under Weight</v>
      </c>
      <c r="K1643" s="7" t="str" cm="1">
        <f t="array" ref="K1643">_xlfn.IFS(C1643&lt;5.7,"Normal",C1643&lt;=6.4,"Prediabetes",C1643&gt;6.4,"Diabetes")</f>
        <v>Diabetes</v>
      </c>
    </row>
    <row r="1644" spans="1:11">
      <c r="A1644" s="12" t="s">
        <v>1686</v>
      </c>
      <c r="B1644" s="12">
        <v>16.37</v>
      </c>
      <c r="C1644" s="20">
        <v>4.79</v>
      </c>
      <c r="D1644" s="12" t="s">
        <v>8338</v>
      </c>
      <c r="E1644" s="12" t="s">
        <v>8337</v>
      </c>
      <c r="F1644" s="12" t="s">
        <v>8337</v>
      </c>
      <c r="G1644" s="12" t="s">
        <v>2387</v>
      </c>
      <c r="H1644" s="12" t="s">
        <v>8338</v>
      </c>
      <c r="I1644" s="19">
        <f>IF(G1644="No major surgery",0,G1644)</f>
        <v>0</v>
      </c>
      <c r="J1644" s="21" t="str" cm="1">
        <f t="array" ref="J1644">_xlfn.IFS(B1644&lt;18.5,"Under Weight",B1644&lt;=24.9,"Normal Weight",B1644&lt;=29.999,"Over Weight",B1644&gt;=30,"Obesity")</f>
        <v>Under Weight</v>
      </c>
      <c r="K1644" s="7" t="str" cm="1">
        <f t="array" ref="K1644">_xlfn.IFS(C1644&lt;5.7,"Normal",C1644&lt;=6.4,"Prediabetes",C1644&gt;6.4,"Diabetes")</f>
        <v>Normal</v>
      </c>
    </row>
    <row r="1645" spans="1:11">
      <c r="A1645" s="12" t="s">
        <v>1687</v>
      </c>
      <c r="B1645" s="12">
        <v>22.42</v>
      </c>
      <c r="C1645" s="20">
        <v>4.68</v>
      </c>
      <c r="D1645" s="12" t="s">
        <v>8338</v>
      </c>
      <c r="E1645" s="12" t="s">
        <v>8337</v>
      </c>
      <c r="F1645" s="12" t="s">
        <v>8337</v>
      </c>
      <c r="G1645" s="12">
        <v>1</v>
      </c>
      <c r="H1645" s="12" t="s">
        <v>8337</v>
      </c>
      <c r="I1645" s="19">
        <f>IF(G1645="No major surgery",0,G1645)</f>
        <v>1</v>
      </c>
      <c r="J1645" s="21" t="str" cm="1">
        <f t="array" ref="J1645">_xlfn.IFS(B1645&lt;18.5,"Under Weight",B1645&lt;=24.9,"Normal Weight",B1645&lt;=29.999,"Over Weight",B1645&gt;=30,"Obesity")</f>
        <v>Normal Weight</v>
      </c>
      <c r="K1645" s="7" t="str" cm="1">
        <f t="array" ref="K1645">_xlfn.IFS(C1645&lt;5.7,"Normal",C1645&lt;=6.4,"Prediabetes",C1645&gt;6.4,"Diabetes")</f>
        <v>Normal</v>
      </c>
    </row>
    <row r="1646" spans="1:11">
      <c r="A1646" s="12" t="s">
        <v>1688</v>
      </c>
      <c r="B1646" s="12">
        <v>31.35</v>
      </c>
      <c r="C1646" s="20">
        <v>4.33</v>
      </c>
      <c r="D1646" s="12" t="s">
        <v>8338</v>
      </c>
      <c r="E1646" s="12" t="s">
        <v>8337</v>
      </c>
      <c r="F1646" s="12" t="s">
        <v>8338</v>
      </c>
      <c r="G1646" s="12">
        <v>1</v>
      </c>
      <c r="H1646" s="12" t="s">
        <v>8337</v>
      </c>
      <c r="I1646" s="19">
        <f>IF(G1646="No major surgery",0,G1646)</f>
        <v>1</v>
      </c>
      <c r="J1646" s="21" t="str" cm="1">
        <f t="array" ref="J1646">_xlfn.IFS(B1646&lt;18.5,"Under Weight",B1646&lt;=24.9,"Normal Weight",B1646&lt;=29.999,"Over Weight",B1646&gt;=30,"Obesity")</f>
        <v>Obesity</v>
      </c>
      <c r="K1646" s="7" t="str" cm="1">
        <f t="array" ref="K1646">_xlfn.IFS(C1646&lt;5.7,"Normal",C1646&lt;=6.4,"Prediabetes",C1646&gt;6.4,"Diabetes")</f>
        <v>Normal</v>
      </c>
    </row>
    <row r="1647" spans="1:11">
      <c r="A1647" s="12" t="s">
        <v>1689</v>
      </c>
      <c r="B1647" s="12">
        <v>31.9</v>
      </c>
      <c r="C1647" s="20">
        <v>11.89</v>
      </c>
      <c r="D1647" s="12" t="s">
        <v>8337</v>
      </c>
      <c r="E1647" s="12" t="s">
        <v>8337</v>
      </c>
      <c r="F1647" s="12" t="s">
        <v>8337</v>
      </c>
      <c r="G1647" s="12" t="s">
        <v>2387</v>
      </c>
      <c r="H1647" s="12" t="s">
        <v>8337</v>
      </c>
      <c r="I1647" s="19">
        <f>IF(G1647="No major surgery",0,G1647)</f>
        <v>0</v>
      </c>
      <c r="J1647" s="21" t="str" cm="1">
        <f t="array" ref="J1647">_xlfn.IFS(B1647&lt;18.5,"Under Weight",B1647&lt;=24.9,"Normal Weight",B1647&lt;=29.999,"Over Weight",B1647&gt;=30,"Obesity")</f>
        <v>Obesity</v>
      </c>
      <c r="K1647" s="7" t="str" cm="1">
        <f t="array" ref="K1647">_xlfn.IFS(C1647&lt;5.7,"Normal",C1647&lt;=6.4,"Prediabetes",C1647&gt;6.4,"Diabetes")</f>
        <v>Diabetes</v>
      </c>
    </row>
    <row r="1648" spans="1:11">
      <c r="A1648" s="12" t="s">
        <v>1690</v>
      </c>
      <c r="B1648" s="12">
        <v>30.6</v>
      </c>
      <c r="C1648" s="20">
        <v>5.24</v>
      </c>
      <c r="D1648" s="12" t="s">
        <v>8337</v>
      </c>
      <c r="E1648" s="12" t="s">
        <v>8337</v>
      </c>
      <c r="F1648" s="12" t="s">
        <v>8337</v>
      </c>
      <c r="G1648" s="12" t="s">
        <v>2387</v>
      </c>
      <c r="H1648" s="12" t="s">
        <v>8338</v>
      </c>
      <c r="I1648" s="19">
        <f>IF(G1648="No major surgery",0,G1648)</f>
        <v>0</v>
      </c>
      <c r="J1648" s="21" t="str" cm="1">
        <f t="array" ref="J1648">_xlfn.IFS(B1648&lt;18.5,"Under Weight",B1648&lt;=24.9,"Normal Weight",B1648&lt;=29.999,"Over Weight",B1648&gt;=30,"Obesity")</f>
        <v>Obesity</v>
      </c>
      <c r="K1648" s="7" t="str" cm="1">
        <f t="array" ref="K1648">_xlfn.IFS(C1648&lt;5.7,"Normal",C1648&lt;=6.4,"Prediabetes",C1648&gt;6.4,"Diabetes")</f>
        <v>Normal</v>
      </c>
    </row>
    <row r="1649" spans="1:11">
      <c r="A1649" s="12" t="s">
        <v>1691</v>
      </c>
      <c r="B1649" s="12">
        <v>32.450000000000003</v>
      </c>
      <c r="C1649" s="20">
        <v>11.91</v>
      </c>
      <c r="D1649" s="12" t="s">
        <v>8337</v>
      </c>
      <c r="E1649" s="12" t="s">
        <v>8337</v>
      </c>
      <c r="F1649" s="12" t="s">
        <v>8337</v>
      </c>
      <c r="G1649" s="12" t="s">
        <v>2387</v>
      </c>
      <c r="H1649" s="12" t="s">
        <v>8338</v>
      </c>
      <c r="I1649" s="19">
        <f>IF(G1649="No major surgery",0,G1649)</f>
        <v>0</v>
      </c>
      <c r="J1649" s="21" t="str" cm="1">
        <f t="array" ref="J1649">_xlfn.IFS(B1649&lt;18.5,"Under Weight",B1649&lt;=24.9,"Normal Weight",B1649&lt;=29.999,"Over Weight",B1649&gt;=30,"Obesity")</f>
        <v>Obesity</v>
      </c>
      <c r="K1649" s="7" t="str" cm="1">
        <f t="array" ref="K1649">_xlfn.IFS(C1649&lt;5.7,"Normal",C1649&lt;=6.4,"Prediabetes",C1649&gt;6.4,"Diabetes")</f>
        <v>Diabetes</v>
      </c>
    </row>
    <row r="1650" spans="1:11">
      <c r="A1650" s="12" t="s">
        <v>1692</v>
      </c>
      <c r="B1650" s="12">
        <v>28.975000000000001</v>
      </c>
      <c r="C1650" s="20">
        <v>7.63</v>
      </c>
      <c r="D1650" s="12" t="s">
        <v>8337</v>
      </c>
      <c r="E1650" s="12" t="s">
        <v>8337</v>
      </c>
      <c r="F1650" s="12" t="s">
        <v>8337</v>
      </c>
      <c r="G1650" s="12" t="s">
        <v>2387</v>
      </c>
      <c r="H1650" s="12" t="s">
        <v>8338</v>
      </c>
      <c r="I1650" s="19">
        <f>IF(G1650="No major surgery",0,G1650)</f>
        <v>0</v>
      </c>
      <c r="J1650" s="21" t="str" cm="1">
        <f t="array" ref="J1650">_xlfn.IFS(B1650&lt;18.5,"Under Weight",B1650&lt;=24.9,"Normal Weight",B1650&lt;=29.999,"Over Weight",B1650&gt;=30,"Obesity")</f>
        <v>Over Weight</v>
      </c>
      <c r="K1650" s="7" t="str" cm="1">
        <f t="array" ref="K1650">_xlfn.IFS(C1650&lt;5.7,"Normal",C1650&lt;=6.4,"Prediabetes",C1650&gt;6.4,"Diabetes")</f>
        <v>Diabetes</v>
      </c>
    </row>
    <row r="1651" spans="1:11">
      <c r="A1651" s="12" t="s">
        <v>1693</v>
      </c>
      <c r="B1651" s="12">
        <v>24.86</v>
      </c>
      <c r="C1651" s="20">
        <v>8.92</v>
      </c>
      <c r="D1651" s="12" t="s">
        <v>8338</v>
      </c>
      <c r="E1651" s="12" t="s">
        <v>8337</v>
      </c>
      <c r="F1651" s="12" t="s">
        <v>8337</v>
      </c>
      <c r="G1651" s="12">
        <v>2</v>
      </c>
      <c r="H1651" s="12" t="s">
        <v>8337</v>
      </c>
      <c r="I1651" s="19">
        <f>IF(G1651="No major surgery",0,G1651)</f>
        <v>2</v>
      </c>
      <c r="J1651" s="21" t="str" cm="1">
        <f t="array" ref="J1651">_xlfn.IFS(B1651&lt;18.5,"Under Weight",B1651&lt;=24.9,"Normal Weight",B1651&lt;=29.999,"Over Weight",B1651&gt;=30,"Obesity")</f>
        <v>Normal Weight</v>
      </c>
      <c r="K1651" s="7" t="str" cm="1">
        <f t="array" ref="K1651">_xlfn.IFS(C1651&lt;5.7,"Normal",C1651&lt;=6.4,"Prediabetes",C1651&gt;6.4,"Diabetes")</f>
        <v>Diabetes</v>
      </c>
    </row>
    <row r="1652" spans="1:11">
      <c r="A1652" s="12" t="s">
        <v>1694</v>
      </c>
      <c r="B1652" s="12">
        <v>19.54</v>
      </c>
      <c r="C1652" s="20">
        <v>5.37</v>
      </c>
      <c r="D1652" s="12" t="s">
        <v>8337</v>
      </c>
      <c r="E1652" s="12" t="s">
        <v>8337</v>
      </c>
      <c r="F1652" s="12" t="s">
        <v>8337</v>
      </c>
      <c r="G1652" s="12" t="s">
        <v>2387</v>
      </c>
      <c r="H1652" s="12" t="s">
        <v>8338</v>
      </c>
      <c r="I1652" s="19">
        <f>IF(G1652="No major surgery",0,G1652)</f>
        <v>0</v>
      </c>
      <c r="J1652" s="21" t="str" cm="1">
        <f t="array" ref="J1652">_xlfn.IFS(B1652&lt;18.5,"Under Weight",B1652&lt;=24.9,"Normal Weight",B1652&lt;=29.999,"Over Weight",B1652&gt;=30,"Obesity")</f>
        <v>Normal Weight</v>
      </c>
      <c r="K1652" s="7" t="str" cm="1">
        <f t="array" ref="K1652">_xlfn.IFS(C1652&lt;5.7,"Normal",C1652&lt;=6.4,"Prediabetes",C1652&gt;6.4,"Diabetes")</f>
        <v>Normal</v>
      </c>
    </row>
    <row r="1653" spans="1:11">
      <c r="A1653" s="12" t="s">
        <v>1695</v>
      </c>
      <c r="B1653" s="12">
        <v>26.74</v>
      </c>
      <c r="C1653" s="20">
        <v>4.3099999999999996</v>
      </c>
      <c r="D1653" s="12" t="s">
        <v>8337</v>
      </c>
      <c r="E1653" s="12" t="s">
        <v>8337</v>
      </c>
      <c r="F1653" s="12" t="s">
        <v>8337</v>
      </c>
      <c r="G1653" s="12" t="s">
        <v>2387</v>
      </c>
      <c r="H1653" s="12" t="s">
        <v>8338</v>
      </c>
      <c r="I1653" s="19">
        <f>IF(G1653="No major surgery",0,G1653)</f>
        <v>0</v>
      </c>
      <c r="J1653" s="21" t="str" cm="1">
        <f t="array" ref="J1653">_xlfn.IFS(B1653&lt;18.5,"Under Weight",B1653&lt;=24.9,"Normal Weight",B1653&lt;=29.999,"Over Weight",B1653&gt;=30,"Obesity")</f>
        <v>Over Weight</v>
      </c>
      <c r="K1653" s="7" t="str" cm="1">
        <f t="array" ref="K1653">_xlfn.IFS(C1653&lt;5.7,"Normal",C1653&lt;=6.4,"Prediabetes",C1653&gt;6.4,"Diabetes")</f>
        <v>Normal</v>
      </c>
    </row>
    <row r="1654" spans="1:11">
      <c r="A1654" s="12" t="s">
        <v>1696</v>
      </c>
      <c r="B1654" s="12">
        <v>22.99</v>
      </c>
      <c r="C1654" s="20">
        <v>10.46</v>
      </c>
      <c r="D1654" s="12" t="s">
        <v>8337</v>
      </c>
      <c r="E1654" s="12" t="s">
        <v>8337</v>
      </c>
      <c r="F1654" s="12" t="s">
        <v>8337</v>
      </c>
      <c r="G1654" s="12">
        <v>3</v>
      </c>
      <c r="H1654" s="12" t="s">
        <v>8338</v>
      </c>
      <c r="I1654" s="19">
        <f>IF(G1654="No major surgery",0,G1654)</f>
        <v>3</v>
      </c>
      <c r="J1654" s="21" t="str" cm="1">
        <f t="array" ref="J1654">_xlfn.IFS(B1654&lt;18.5,"Under Weight",B1654&lt;=24.9,"Normal Weight",B1654&lt;=29.999,"Over Weight",B1654&gt;=30,"Obesity")</f>
        <v>Normal Weight</v>
      </c>
      <c r="K1654" s="7" t="str" cm="1">
        <f t="array" ref="K1654">_xlfn.IFS(C1654&lt;5.7,"Normal",C1654&lt;=6.4,"Prediabetes",C1654&gt;6.4,"Diabetes")</f>
        <v>Diabetes</v>
      </c>
    </row>
    <row r="1655" spans="1:11">
      <c r="A1655" s="12" t="s">
        <v>1697</v>
      </c>
      <c r="B1655" s="12">
        <v>31.46</v>
      </c>
      <c r="C1655" s="20">
        <v>7.39</v>
      </c>
      <c r="D1655" s="12" t="s">
        <v>8337</v>
      </c>
      <c r="E1655" s="12" t="s">
        <v>8337</v>
      </c>
      <c r="F1655" s="12" t="s">
        <v>8337</v>
      </c>
      <c r="G1655" s="12" t="s">
        <v>2387</v>
      </c>
      <c r="H1655" s="12" t="s">
        <v>8337</v>
      </c>
      <c r="I1655" s="19">
        <f>IF(G1655="No major surgery",0,G1655)</f>
        <v>0</v>
      </c>
      <c r="J1655" s="21" t="str" cm="1">
        <f t="array" ref="J1655">_xlfn.IFS(B1655&lt;18.5,"Under Weight",B1655&lt;=24.9,"Normal Weight",B1655&lt;=29.999,"Over Weight",B1655&gt;=30,"Obesity")</f>
        <v>Obesity</v>
      </c>
      <c r="K1655" s="7" t="str" cm="1">
        <f t="array" ref="K1655">_xlfn.IFS(C1655&lt;5.7,"Normal",C1655&lt;=6.4,"Prediabetes",C1655&gt;6.4,"Diabetes")</f>
        <v>Diabetes</v>
      </c>
    </row>
    <row r="1656" spans="1:11">
      <c r="A1656" s="12" t="s">
        <v>1698</v>
      </c>
      <c r="B1656" s="12">
        <v>30.86</v>
      </c>
      <c r="C1656" s="20">
        <v>6.18</v>
      </c>
      <c r="D1656" s="12" t="s">
        <v>8337</v>
      </c>
      <c r="E1656" s="12" t="s">
        <v>8338</v>
      </c>
      <c r="F1656" s="12" t="s">
        <v>8337</v>
      </c>
      <c r="G1656" s="12">
        <v>2</v>
      </c>
      <c r="H1656" s="12" t="s">
        <v>8338</v>
      </c>
      <c r="I1656" s="19">
        <f>IF(G1656="No major surgery",0,G1656)</f>
        <v>2</v>
      </c>
      <c r="J1656" s="21" t="str" cm="1">
        <f t="array" ref="J1656">_xlfn.IFS(B1656&lt;18.5,"Under Weight",B1656&lt;=24.9,"Normal Weight",B1656&lt;=29.999,"Over Weight",B1656&gt;=30,"Obesity")</f>
        <v>Obesity</v>
      </c>
      <c r="K1656" s="7" t="str" cm="1">
        <f t="array" ref="K1656">_xlfn.IFS(C1656&lt;5.7,"Normal",C1656&lt;=6.4,"Prediabetes",C1656&gt;6.4,"Diabetes")</f>
        <v>Prediabetes</v>
      </c>
    </row>
    <row r="1657" spans="1:11">
      <c r="A1657" s="12" t="s">
        <v>1699</v>
      </c>
      <c r="B1657" s="12">
        <v>31.96</v>
      </c>
      <c r="C1657" s="20">
        <v>8.86</v>
      </c>
      <c r="D1657" s="12" t="s">
        <v>8337</v>
      </c>
      <c r="E1657" s="12" t="s">
        <v>8337</v>
      </c>
      <c r="F1657" s="12" t="s">
        <v>8337</v>
      </c>
      <c r="G1657" s="12" t="s">
        <v>2387</v>
      </c>
      <c r="H1657" s="12" t="s">
        <v>8338</v>
      </c>
      <c r="I1657" s="19">
        <f>IF(G1657="No major surgery",0,G1657)</f>
        <v>0</v>
      </c>
      <c r="J1657" s="21" t="str" cm="1">
        <f t="array" ref="J1657">_xlfn.IFS(B1657&lt;18.5,"Under Weight",B1657&lt;=24.9,"Normal Weight",B1657&lt;=29.999,"Over Weight",B1657&gt;=30,"Obesity")</f>
        <v>Obesity</v>
      </c>
      <c r="K1657" s="7" t="str" cm="1">
        <f t="array" ref="K1657">_xlfn.IFS(C1657&lt;5.7,"Normal",C1657&lt;=6.4,"Prediabetes",C1657&gt;6.4,"Diabetes")</f>
        <v>Diabetes</v>
      </c>
    </row>
    <row r="1658" spans="1:11">
      <c r="A1658" s="12" t="s">
        <v>1700</v>
      </c>
      <c r="B1658" s="12">
        <v>23.76</v>
      </c>
      <c r="C1658" s="20">
        <v>10.96</v>
      </c>
      <c r="D1658" s="12" t="s">
        <v>8337</v>
      </c>
      <c r="E1658" s="12" t="s">
        <v>8337</v>
      </c>
      <c r="F1658" s="12" t="s">
        <v>8337</v>
      </c>
      <c r="G1658" s="12">
        <v>3</v>
      </c>
      <c r="H1658" s="12" t="s">
        <v>8338</v>
      </c>
      <c r="I1658" s="19">
        <f>IF(G1658="No major surgery",0,G1658)</f>
        <v>3</v>
      </c>
      <c r="J1658" s="21" t="str" cm="1">
        <f t="array" ref="J1658">_xlfn.IFS(B1658&lt;18.5,"Under Weight",B1658&lt;=24.9,"Normal Weight",B1658&lt;=29.999,"Over Weight",B1658&gt;=30,"Obesity")</f>
        <v>Normal Weight</v>
      </c>
      <c r="K1658" s="7" t="str" cm="1">
        <f t="array" ref="K1658">_xlfn.IFS(C1658&lt;5.7,"Normal",C1658&lt;=6.4,"Prediabetes",C1658&gt;6.4,"Diabetes")</f>
        <v>Diabetes</v>
      </c>
    </row>
    <row r="1659" spans="1:11">
      <c r="A1659" s="12" t="s">
        <v>1701</v>
      </c>
      <c r="B1659" s="12">
        <v>19.38</v>
      </c>
      <c r="C1659" s="20">
        <v>6.28</v>
      </c>
      <c r="D1659" s="12" t="s">
        <v>8337</v>
      </c>
      <c r="E1659" s="12" t="s">
        <v>8337</v>
      </c>
      <c r="F1659" s="12" t="s">
        <v>8337</v>
      </c>
      <c r="G1659" s="12" t="s">
        <v>2387</v>
      </c>
      <c r="H1659" s="12" t="s">
        <v>8338</v>
      </c>
      <c r="I1659" s="19">
        <f>IF(G1659="No major surgery",0,G1659)</f>
        <v>0</v>
      </c>
      <c r="J1659" s="21" t="str" cm="1">
        <f t="array" ref="J1659">_xlfn.IFS(B1659&lt;18.5,"Under Weight",B1659&lt;=24.9,"Normal Weight",B1659&lt;=29.999,"Over Weight",B1659&gt;=30,"Obesity")</f>
        <v>Normal Weight</v>
      </c>
      <c r="K1659" s="7" t="str" cm="1">
        <f t="array" ref="K1659">_xlfn.IFS(C1659&lt;5.7,"Normal",C1659&lt;=6.4,"Prediabetes",C1659&gt;6.4,"Diabetes")</f>
        <v>Prediabetes</v>
      </c>
    </row>
    <row r="1660" spans="1:11">
      <c r="A1660" s="12" t="s">
        <v>1702</v>
      </c>
      <c r="B1660" s="12">
        <v>34.96</v>
      </c>
      <c r="C1660" s="20">
        <v>6.52</v>
      </c>
      <c r="D1660" s="12" t="s">
        <v>8337</v>
      </c>
      <c r="E1660" s="12" t="s">
        <v>8337</v>
      </c>
      <c r="F1660" s="12" t="s">
        <v>8337</v>
      </c>
      <c r="G1660" s="12" t="s">
        <v>2387</v>
      </c>
      <c r="H1660" s="12" t="s">
        <v>8338</v>
      </c>
      <c r="I1660" s="19">
        <f>IF(G1660="No major surgery",0,G1660)</f>
        <v>0</v>
      </c>
      <c r="J1660" s="21" t="str" cm="1">
        <f t="array" ref="J1660">_xlfn.IFS(B1660&lt;18.5,"Under Weight",B1660&lt;=24.9,"Normal Weight",B1660&lt;=29.999,"Over Weight",B1660&gt;=30,"Obesity")</f>
        <v>Obesity</v>
      </c>
      <c r="K1660" s="7" t="str" cm="1">
        <f t="array" ref="K1660">_xlfn.IFS(C1660&lt;5.7,"Normal",C1660&lt;=6.4,"Prediabetes",C1660&gt;6.4,"Diabetes")</f>
        <v>Diabetes</v>
      </c>
    </row>
    <row r="1661" spans="1:11">
      <c r="A1661" s="12" t="s">
        <v>1703</v>
      </c>
      <c r="B1661" s="12">
        <v>16.21</v>
      </c>
      <c r="C1661" s="20">
        <v>6.29</v>
      </c>
      <c r="D1661" s="12" t="s">
        <v>8338</v>
      </c>
      <c r="E1661" s="12" t="s">
        <v>8337</v>
      </c>
      <c r="F1661" s="12" t="s">
        <v>8337</v>
      </c>
      <c r="G1661" s="12">
        <v>1</v>
      </c>
      <c r="H1661" s="12" t="s">
        <v>8338</v>
      </c>
      <c r="I1661" s="19">
        <f>IF(G1661="No major surgery",0,G1661)</f>
        <v>1</v>
      </c>
      <c r="J1661" s="21" t="str" cm="1">
        <f t="array" ref="J1661">_xlfn.IFS(B1661&lt;18.5,"Under Weight",B1661&lt;=24.9,"Normal Weight",B1661&lt;=29.999,"Over Weight",B1661&gt;=30,"Obesity")</f>
        <v>Under Weight</v>
      </c>
      <c r="K1661" s="7" t="str" cm="1">
        <f t="array" ref="K1661">_xlfn.IFS(C1661&lt;5.7,"Normal",C1661&lt;=6.4,"Prediabetes",C1661&gt;6.4,"Diabetes")</f>
        <v>Prediabetes</v>
      </c>
    </row>
    <row r="1662" spans="1:11">
      <c r="A1662" s="12" t="s">
        <v>1704</v>
      </c>
      <c r="B1662" s="12">
        <v>32.54</v>
      </c>
      <c r="C1662" s="20">
        <v>4.0199999999999996</v>
      </c>
      <c r="D1662" s="12" t="s">
        <v>8337</v>
      </c>
      <c r="E1662" s="12" t="s">
        <v>8338</v>
      </c>
      <c r="F1662" s="12" t="s">
        <v>8337</v>
      </c>
      <c r="G1662" s="12">
        <v>1</v>
      </c>
      <c r="H1662" s="12" t="s">
        <v>8338</v>
      </c>
      <c r="I1662" s="19">
        <f>IF(G1662="No major surgery",0,G1662)</f>
        <v>1</v>
      </c>
      <c r="J1662" s="21" t="str" cm="1">
        <f t="array" ref="J1662">_xlfn.IFS(B1662&lt;18.5,"Under Weight",B1662&lt;=24.9,"Normal Weight",B1662&lt;=29.999,"Over Weight",B1662&gt;=30,"Obesity")</f>
        <v>Obesity</v>
      </c>
      <c r="K1662" s="7" t="str" cm="1">
        <f t="array" ref="K1662">_xlfn.IFS(C1662&lt;5.7,"Normal",C1662&lt;=6.4,"Prediabetes",C1662&gt;6.4,"Diabetes")</f>
        <v>Normal</v>
      </c>
    </row>
    <row r="1663" spans="1:11">
      <c r="A1663" s="12" t="s">
        <v>1705</v>
      </c>
      <c r="B1663" s="12">
        <v>36.765000000000001</v>
      </c>
      <c r="C1663" s="20">
        <v>11.95</v>
      </c>
      <c r="D1663" s="12" t="s">
        <v>8338</v>
      </c>
      <c r="E1663" s="12" t="s">
        <v>8337</v>
      </c>
      <c r="F1663" s="12" t="s">
        <v>8337</v>
      </c>
      <c r="G1663" s="12">
        <v>2</v>
      </c>
      <c r="H1663" s="12" t="s">
        <v>8337</v>
      </c>
      <c r="I1663" s="19">
        <f>IF(G1663="No major surgery",0,G1663)</f>
        <v>2</v>
      </c>
      <c r="J1663" s="21" t="str" cm="1">
        <f t="array" ref="J1663">_xlfn.IFS(B1663&lt;18.5,"Under Weight",B1663&lt;=24.9,"Normal Weight",B1663&lt;=29.999,"Over Weight",B1663&gt;=30,"Obesity")</f>
        <v>Obesity</v>
      </c>
      <c r="K1663" s="7" t="str" cm="1">
        <f t="array" ref="K1663">_xlfn.IFS(C1663&lt;5.7,"Normal",C1663&lt;=6.4,"Prediabetes",C1663&gt;6.4,"Diabetes")</f>
        <v>Diabetes</v>
      </c>
    </row>
    <row r="1664" spans="1:11">
      <c r="A1664" s="12" t="s">
        <v>1706</v>
      </c>
      <c r="B1664" s="12">
        <v>35.909999999999997</v>
      </c>
      <c r="C1664" s="20">
        <v>8.7100000000000009</v>
      </c>
      <c r="D1664" s="12" t="s">
        <v>8337</v>
      </c>
      <c r="E1664" s="12" t="s">
        <v>8337</v>
      </c>
      <c r="F1664" s="12" t="s">
        <v>8337</v>
      </c>
      <c r="G1664" s="12" t="s">
        <v>2387</v>
      </c>
      <c r="H1664" s="12" t="s">
        <v>8337</v>
      </c>
      <c r="I1664" s="19">
        <f>IF(G1664="No major surgery",0,G1664)</f>
        <v>0</v>
      </c>
      <c r="J1664" s="21" t="str" cm="1">
        <f t="array" ref="J1664">_xlfn.IFS(B1664&lt;18.5,"Under Weight",B1664&lt;=24.9,"Normal Weight",B1664&lt;=29.999,"Over Weight",B1664&gt;=30,"Obesity")</f>
        <v>Obesity</v>
      </c>
      <c r="K1664" s="7" t="str" cm="1">
        <f t="array" ref="K1664">_xlfn.IFS(C1664&lt;5.7,"Normal",C1664&lt;=6.4,"Prediabetes",C1664&gt;6.4,"Diabetes")</f>
        <v>Diabetes</v>
      </c>
    </row>
    <row r="1665" spans="1:11">
      <c r="A1665" s="12" t="s">
        <v>1707</v>
      </c>
      <c r="B1665" s="12">
        <v>32.06</v>
      </c>
      <c r="C1665" s="20">
        <v>4.67</v>
      </c>
      <c r="D1665" s="12" t="s">
        <v>8337</v>
      </c>
      <c r="E1665" s="12" t="s">
        <v>8338</v>
      </c>
      <c r="F1665" s="12" t="s">
        <v>8337</v>
      </c>
      <c r="G1665" s="12">
        <v>1</v>
      </c>
      <c r="H1665" s="12" t="s">
        <v>8338</v>
      </c>
      <c r="I1665" s="19">
        <f>IF(G1665="No major surgery",0,G1665)</f>
        <v>1</v>
      </c>
      <c r="J1665" s="21" t="str" cm="1">
        <f t="array" ref="J1665">_xlfn.IFS(B1665&lt;18.5,"Under Weight",B1665&lt;=24.9,"Normal Weight",B1665&lt;=29.999,"Over Weight",B1665&gt;=30,"Obesity")</f>
        <v>Obesity</v>
      </c>
      <c r="K1665" s="7" t="str" cm="1">
        <f t="array" ref="K1665">_xlfn.IFS(C1665&lt;5.7,"Normal",C1665&lt;=6.4,"Prediabetes",C1665&gt;6.4,"Diabetes")</f>
        <v>Normal</v>
      </c>
    </row>
    <row r="1666" spans="1:11">
      <c r="A1666" s="12" t="s">
        <v>1708</v>
      </c>
      <c r="B1666" s="12">
        <v>24.1</v>
      </c>
      <c r="C1666" s="20">
        <v>11.14</v>
      </c>
      <c r="D1666" s="12" t="s">
        <v>8338</v>
      </c>
      <c r="E1666" s="12" t="s">
        <v>8337</v>
      </c>
      <c r="F1666" s="12" t="s">
        <v>8337</v>
      </c>
      <c r="G1666" s="12">
        <v>1</v>
      </c>
      <c r="H1666" s="12" t="s">
        <v>8337</v>
      </c>
      <c r="I1666" s="19">
        <f>IF(G1666="No major surgery",0,G1666)</f>
        <v>1</v>
      </c>
      <c r="J1666" s="21" t="str" cm="1">
        <f t="array" ref="J1666">_xlfn.IFS(B1666&lt;18.5,"Under Weight",B1666&lt;=24.9,"Normal Weight",B1666&lt;=29.999,"Over Weight",B1666&gt;=30,"Obesity")</f>
        <v>Normal Weight</v>
      </c>
      <c r="K1666" s="7" t="str" cm="1">
        <f t="array" ref="K1666">_xlfn.IFS(C1666&lt;5.7,"Normal",C1666&lt;=6.4,"Prediabetes",C1666&gt;6.4,"Diabetes")</f>
        <v>Diabetes</v>
      </c>
    </row>
    <row r="1667" spans="1:11">
      <c r="A1667" s="12" t="s">
        <v>1709</v>
      </c>
      <c r="B1667" s="12">
        <v>27.1</v>
      </c>
      <c r="C1667" s="20">
        <v>9.0500000000000007</v>
      </c>
      <c r="D1667" s="12" t="s">
        <v>8337</v>
      </c>
      <c r="E1667" s="12" t="s">
        <v>8337</v>
      </c>
      <c r="F1667" s="12" t="s">
        <v>8337</v>
      </c>
      <c r="G1667" s="12">
        <v>2</v>
      </c>
      <c r="H1667" s="12" t="s">
        <v>8337</v>
      </c>
      <c r="I1667" s="19">
        <f>IF(G1667="No major surgery",0,G1667)</f>
        <v>2</v>
      </c>
      <c r="J1667" s="21" t="str" cm="1">
        <f t="array" ref="J1667">_xlfn.IFS(B1667&lt;18.5,"Under Weight",B1667&lt;=24.9,"Normal Weight",B1667&lt;=29.999,"Over Weight",B1667&gt;=30,"Obesity")</f>
        <v>Over Weight</v>
      </c>
      <c r="K1667" s="7" t="str" cm="1">
        <f t="array" ref="K1667">_xlfn.IFS(C1667&lt;5.7,"Normal",C1667&lt;=6.4,"Prediabetes",C1667&gt;6.4,"Diabetes")</f>
        <v>Diabetes</v>
      </c>
    </row>
    <row r="1668" spans="1:11">
      <c r="A1668" s="12" t="s">
        <v>1710</v>
      </c>
      <c r="B1668" s="12">
        <v>24.42</v>
      </c>
      <c r="C1668" s="20">
        <v>11.31</v>
      </c>
      <c r="D1668" s="12" t="s">
        <v>8337</v>
      </c>
      <c r="E1668" s="12" t="s">
        <v>8337</v>
      </c>
      <c r="F1668" s="12" t="s">
        <v>8337</v>
      </c>
      <c r="G1668" s="12" t="s">
        <v>2387</v>
      </c>
      <c r="H1668" s="12" t="s">
        <v>8338</v>
      </c>
      <c r="I1668" s="19">
        <f>IF(G1668="No major surgery",0,G1668)</f>
        <v>0</v>
      </c>
      <c r="J1668" s="21" t="str" cm="1">
        <f t="array" ref="J1668">_xlfn.IFS(B1668&lt;18.5,"Under Weight",B1668&lt;=24.9,"Normal Weight",B1668&lt;=29.999,"Over Weight",B1668&gt;=30,"Obesity")</f>
        <v>Normal Weight</v>
      </c>
      <c r="K1668" s="7" t="str" cm="1">
        <f t="array" ref="K1668">_xlfn.IFS(C1668&lt;5.7,"Normal",C1668&lt;=6.4,"Prediabetes",C1668&gt;6.4,"Diabetes")</f>
        <v>Diabetes</v>
      </c>
    </row>
    <row r="1669" spans="1:11">
      <c r="A1669" s="12" t="s">
        <v>1711</v>
      </c>
      <c r="B1669" s="12">
        <v>26.695</v>
      </c>
      <c r="C1669" s="20">
        <v>4.68</v>
      </c>
      <c r="D1669" s="12" t="s">
        <v>8338</v>
      </c>
      <c r="E1669" s="12" t="s">
        <v>8337</v>
      </c>
      <c r="F1669" s="12" t="s">
        <v>8337</v>
      </c>
      <c r="G1669" s="12">
        <v>2</v>
      </c>
      <c r="H1669" s="12" t="s">
        <v>8338</v>
      </c>
      <c r="I1669" s="19">
        <f>IF(G1669="No major surgery",0,G1669)</f>
        <v>2</v>
      </c>
      <c r="J1669" s="21" t="str" cm="1">
        <f t="array" ref="J1669">_xlfn.IFS(B1669&lt;18.5,"Under Weight",B1669&lt;=24.9,"Normal Weight",B1669&lt;=29.999,"Over Weight",B1669&gt;=30,"Obesity")</f>
        <v>Over Weight</v>
      </c>
      <c r="K1669" s="7" t="str" cm="1">
        <f t="array" ref="K1669">_xlfn.IFS(C1669&lt;5.7,"Normal",C1669&lt;=6.4,"Prediabetes",C1669&gt;6.4,"Diabetes")</f>
        <v>Normal</v>
      </c>
    </row>
    <row r="1670" spans="1:11">
      <c r="A1670" s="12" t="s">
        <v>1712</v>
      </c>
      <c r="B1670" s="12">
        <v>27.79</v>
      </c>
      <c r="C1670" s="20">
        <v>6.05</v>
      </c>
      <c r="D1670" s="12" t="s">
        <v>8338</v>
      </c>
      <c r="E1670" s="12" t="s">
        <v>8338</v>
      </c>
      <c r="F1670" s="12" t="s">
        <v>8337</v>
      </c>
      <c r="G1670" s="12">
        <v>1</v>
      </c>
      <c r="H1670" s="12" t="s">
        <v>8338</v>
      </c>
      <c r="I1670" s="19">
        <f>IF(G1670="No major surgery",0,G1670)</f>
        <v>1</v>
      </c>
      <c r="J1670" s="21" t="str" cm="1">
        <f t="array" ref="J1670">_xlfn.IFS(B1670&lt;18.5,"Under Weight",B1670&lt;=24.9,"Normal Weight",B1670&lt;=29.999,"Over Weight",B1670&gt;=30,"Obesity")</f>
        <v>Over Weight</v>
      </c>
      <c r="K1670" s="7" t="str" cm="1">
        <f t="array" ref="K1670">_xlfn.IFS(C1670&lt;5.7,"Normal",C1670&lt;=6.4,"Prediabetes",C1670&gt;6.4,"Diabetes")</f>
        <v>Prediabetes</v>
      </c>
    </row>
    <row r="1671" spans="1:11">
      <c r="A1671" s="12" t="s">
        <v>1713</v>
      </c>
      <c r="B1671" s="12">
        <v>38.094999999999999</v>
      </c>
      <c r="C1671" s="20">
        <v>6.05</v>
      </c>
      <c r="D1671" s="12" t="s">
        <v>8337</v>
      </c>
      <c r="E1671" s="12" t="s">
        <v>8337</v>
      </c>
      <c r="F1671" s="12" t="s">
        <v>8337</v>
      </c>
      <c r="G1671" s="12" t="s">
        <v>2387</v>
      </c>
      <c r="H1671" s="12" t="s">
        <v>8338</v>
      </c>
      <c r="I1671" s="19">
        <f>IF(G1671="No major surgery",0,G1671)</f>
        <v>0</v>
      </c>
      <c r="J1671" s="21" t="str" cm="1">
        <f t="array" ref="J1671">_xlfn.IFS(B1671&lt;18.5,"Under Weight",B1671&lt;=24.9,"Normal Weight",B1671&lt;=29.999,"Over Weight",B1671&gt;=30,"Obesity")</f>
        <v>Obesity</v>
      </c>
      <c r="K1671" s="7" t="str" cm="1">
        <f t="array" ref="K1671">_xlfn.IFS(C1671&lt;5.7,"Normal",C1671&lt;=6.4,"Prediabetes",C1671&gt;6.4,"Diabetes")</f>
        <v>Prediabetes</v>
      </c>
    </row>
    <row r="1672" spans="1:11">
      <c r="A1672" s="12" t="s">
        <v>1714</v>
      </c>
      <c r="B1672" s="12">
        <v>35.5</v>
      </c>
      <c r="C1672" s="20">
        <v>5.14</v>
      </c>
      <c r="D1672" s="12" t="s">
        <v>8337</v>
      </c>
      <c r="E1672" s="12" t="s">
        <v>8337</v>
      </c>
      <c r="F1672" s="12" t="s">
        <v>8338</v>
      </c>
      <c r="G1672" s="12">
        <v>1</v>
      </c>
      <c r="H1672" s="12" t="s">
        <v>8338</v>
      </c>
      <c r="I1672" s="19">
        <f>IF(G1672="No major surgery",0,G1672)</f>
        <v>1</v>
      </c>
      <c r="J1672" s="21" t="str" cm="1">
        <f t="array" ref="J1672">_xlfn.IFS(B1672&lt;18.5,"Under Weight",B1672&lt;=24.9,"Normal Weight",B1672&lt;=29.999,"Over Weight",B1672&gt;=30,"Obesity")</f>
        <v>Obesity</v>
      </c>
      <c r="K1672" s="7" t="str" cm="1">
        <f t="array" ref="K1672">_xlfn.IFS(C1672&lt;5.7,"Normal",C1672&lt;=6.4,"Prediabetes",C1672&gt;6.4,"Diabetes")</f>
        <v>Normal</v>
      </c>
    </row>
    <row r="1673" spans="1:11">
      <c r="A1673" s="12" t="s">
        <v>1715</v>
      </c>
      <c r="B1673" s="12">
        <v>32.68</v>
      </c>
      <c r="C1673" s="20">
        <v>4.68</v>
      </c>
      <c r="D1673" s="12" t="s">
        <v>8338</v>
      </c>
      <c r="E1673" s="12" t="s">
        <v>8337</v>
      </c>
      <c r="F1673" s="12" t="s">
        <v>8337</v>
      </c>
      <c r="G1673" s="12" t="s">
        <v>2387</v>
      </c>
      <c r="H1673" s="12" t="s">
        <v>8337</v>
      </c>
      <c r="I1673" s="19">
        <f>IF(G1673="No major surgery",0,G1673)</f>
        <v>0</v>
      </c>
      <c r="J1673" s="21" t="str" cm="1">
        <f t="array" ref="J1673">_xlfn.IFS(B1673&lt;18.5,"Under Weight",B1673&lt;=24.9,"Normal Weight",B1673&lt;=29.999,"Over Weight",B1673&gt;=30,"Obesity")</f>
        <v>Obesity</v>
      </c>
      <c r="K1673" s="7" t="str" cm="1">
        <f t="array" ref="K1673">_xlfn.IFS(C1673&lt;5.7,"Normal",C1673&lt;=6.4,"Prediabetes",C1673&gt;6.4,"Diabetes")</f>
        <v>Normal</v>
      </c>
    </row>
    <row r="1674" spans="1:11">
      <c r="A1674" s="12" t="s">
        <v>1716</v>
      </c>
      <c r="B1674" s="12">
        <v>26.4</v>
      </c>
      <c r="C1674" s="20">
        <v>9.5</v>
      </c>
      <c r="D1674" s="12" t="s">
        <v>8338</v>
      </c>
      <c r="E1674" s="12" t="s">
        <v>8337</v>
      </c>
      <c r="F1674" s="12" t="s">
        <v>8337</v>
      </c>
      <c r="G1674" s="12">
        <v>2</v>
      </c>
      <c r="H1674" s="12" t="s">
        <v>8337</v>
      </c>
      <c r="I1674" s="19">
        <f>IF(G1674="No major surgery",0,G1674)</f>
        <v>2</v>
      </c>
      <c r="J1674" s="21" t="str" cm="1">
        <f t="array" ref="J1674">_xlfn.IFS(B1674&lt;18.5,"Under Weight",B1674&lt;=24.9,"Normal Weight",B1674&lt;=29.999,"Over Weight",B1674&gt;=30,"Obesity")</f>
        <v>Over Weight</v>
      </c>
      <c r="K1674" s="7" t="str" cm="1">
        <f t="array" ref="K1674">_xlfn.IFS(C1674&lt;5.7,"Normal",C1674&lt;=6.4,"Prediabetes",C1674&gt;6.4,"Diabetes")</f>
        <v>Diabetes</v>
      </c>
    </row>
    <row r="1675" spans="1:11">
      <c r="A1675" s="12" t="s">
        <v>1717</v>
      </c>
      <c r="B1675" s="12">
        <v>23.655000000000001</v>
      </c>
      <c r="C1675" s="20">
        <v>10.84</v>
      </c>
      <c r="D1675" s="12" t="s">
        <v>8338</v>
      </c>
      <c r="E1675" s="12" t="s">
        <v>8337</v>
      </c>
      <c r="F1675" s="12" t="s">
        <v>8338</v>
      </c>
      <c r="G1675" s="12">
        <v>1</v>
      </c>
      <c r="H1675" s="12" t="s">
        <v>8338</v>
      </c>
      <c r="I1675" s="19">
        <f>IF(G1675="No major surgery",0,G1675)</f>
        <v>1</v>
      </c>
      <c r="J1675" s="21" t="str" cm="1">
        <f t="array" ref="J1675">_xlfn.IFS(B1675&lt;18.5,"Under Weight",B1675&lt;=24.9,"Normal Weight",B1675&lt;=29.999,"Over Weight",B1675&gt;=30,"Obesity")</f>
        <v>Normal Weight</v>
      </c>
      <c r="K1675" s="7" t="str" cm="1">
        <f t="array" ref="K1675">_xlfn.IFS(C1675&lt;5.7,"Normal",C1675&lt;=6.4,"Prediabetes",C1675&gt;6.4,"Diabetes")</f>
        <v>Diabetes</v>
      </c>
    </row>
    <row r="1676" spans="1:11">
      <c r="A1676" s="12" t="s">
        <v>1718</v>
      </c>
      <c r="B1676" s="12">
        <v>27.36</v>
      </c>
      <c r="C1676" s="20">
        <v>5.88</v>
      </c>
      <c r="D1676" s="12" t="s">
        <v>8337</v>
      </c>
      <c r="E1676" s="12" t="s">
        <v>8337</v>
      </c>
      <c r="F1676" s="12" t="s">
        <v>8337</v>
      </c>
      <c r="G1676" s="12">
        <v>2</v>
      </c>
      <c r="H1676" s="12" t="s">
        <v>8337</v>
      </c>
      <c r="I1676" s="19">
        <f>IF(G1676="No major surgery",0,G1676)</f>
        <v>2</v>
      </c>
      <c r="J1676" s="21" t="str" cm="1">
        <f t="array" ref="J1676">_xlfn.IFS(B1676&lt;18.5,"Under Weight",B1676&lt;=24.9,"Normal Weight",B1676&lt;=29.999,"Over Weight",B1676&gt;=30,"Obesity")</f>
        <v>Over Weight</v>
      </c>
      <c r="K1676" s="7" t="str" cm="1">
        <f t="array" ref="K1676">_xlfn.IFS(C1676&lt;5.7,"Normal",C1676&lt;=6.4,"Prediabetes",C1676&gt;6.4,"Diabetes")</f>
        <v>Prediabetes</v>
      </c>
    </row>
    <row r="1677" spans="1:11">
      <c r="A1677" s="12" t="s">
        <v>1719</v>
      </c>
      <c r="B1677" s="12">
        <v>27.82</v>
      </c>
      <c r="C1677" s="20">
        <v>5.24</v>
      </c>
      <c r="D1677" s="12" t="s">
        <v>8338</v>
      </c>
      <c r="E1677" s="12" t="s">
        <v>8337</v>
      </c>
      <c r="F1677" s="12" t="s">
        <v>8337</v>
      </c>
      <c r="G1677" s="12" t="s">
        <v>2387</v>
      </c>
      <c r="H1677" s="12" t="s">
        <v>8338</v>
      </c>
      <c r="I1677" s="19">
        <f>IF(G1677="No major surgery",0,G1677)</f>
        <v>0</v>
      </c>
      <c r="J1677" s="21" t="str" cm="1">
        <f t="array" ref="J1677">_xlfn.IFS(B1677&lt;18.5,"Under Weight",B1677&lt;=24.9,"Normal Weight",B1677&lt;=29.999,"Over Weight",B1677&gt;=30,"Obesity")</f>
        <v>Over Weight</v>
      </c>
      <c r="K1677" s="7" t="str" cm="1">
        <f t="array" ref="K1677">_xlfn.IFS(C1677&lt;5.7,"Normal",C1677&lt;=6.4,"Prediabetes",C1677&gt;6.4,"Diabetes")</f>
        <v>Normal</v>
      </c>
    </row>
    <row r="1678" spans="1:11">
      <c r="A1678" s="12" t="s">
        <v>1720</v>
      </c>
      <c r="B1678" s="12">
        <v>25.46</v>
      </c>
      <c r="C1678" s="20">
        <v>11.75</v>
      </c>
      <c r="D1678" s="12" t="s">
        <v>8337</v>
      </c>
      <c r="E1678" s="12" t="s">
        <v>8337</v>
      </c>
      <c r="F1678" s="12" t="s">
        <v>8337</v>
      </c>
      <c r="G1678" s="12" t="s">
        <v>2387</v>
      </c>
      <c r="H1678" s="12" t="s">
        <v>8337</v>
      </c>
      <c r="I1678" s="19">
        <f>IF(G1678="No major surgery",0,G1678)</f>
        <v>0</v>
      </c>
      <c r="J1678" s="21" t="str" cm="1">
        <f t="array" ref="J1678">_xlfn.IFS(B1678&lt;18.5,"Under Weight",B1678&lt;=24.9,"Normal Weight",B1678&lt;=29.999,"Over Weight",B1678&gt;=30,"Obesity")</f>
        <v>Over Weight</v>
      </c>
      <c r="K1678" s="7" t="str" cm="1">
        <f t="array" ref="K1678">_xlfn.IFS(C1678&lt;5.7,"Normal",C1678&lt;=6.4,"Prediabetes",C1678&gt;6.4,"Diabetes")</f>
        <v>Diabetes</v>
      </c>
    </row>
    <row r="1679" spans="1:11">
      <c r="A1679" s="12" t="s">
        <v>1721</v>
      </c>
      <c r="B1679" s="12">
        <v>25.1</v>
      </c>
      <c r="C1679" s="20">
        <v>6.97</v>
      </c>
      <c r="D1679" s="12" t="s">
        <v>8337</v>
      </c>
      <c r="E1679" s="12" t="s">
        <v>8337</v>
      </c>
      <c r="F1679" s="12" t="s">
        <v>8337</v>
      </c>
      <c r="G1679" s="12" t="s">
        <v>2387</v>
      </c>
      <c r="H1679" s="12" t="s">
        <v>8338</v>
      </c>
      <c r="I1679" s="19">
        <f>IF(G1679="No major surgery",0,G1679)</f>
        <v>0</v>
      </c>
      <c r="J1679" s="21" t="str" cm="1">
        <f t="array" ref="J1679">_xlfn.IFS(B1679&lt;18.5,"Under Weight",B1679&lt;=24.9,"Normal Weight",B1679&lt;=29.999,"Over Weight",B1679&gt;=30,"Obesity")</f>
        <v>Over Weight</v>
      </c>
      <c r="K1679" s="7" t="str" cm="1">
        <f t="array" ref="K1679">_xlfn.IFS(C1679&lt;5.7,"Normal",C1679&lt;=6.4,"Prediabetes",C1679&gt;6.4,"Diabetes")</f>
        <v>Diabetes</v>
      </c>
    </row>
    <row r="1680" spans="1:11">
      <c r="A1680" s="12" t="s">
        <v>1722</v>
      </c>
      <c r="B1680" s="12">
        <v>32.11</v>
      </c>
      <c r="C1680" s="20">
        <v>4.76</v>
      </c>
      <c r="D1680" s="12" t="s">
        <v>8337</v>
      </c>
      <c r="E1680" s="12" t="s">
        <v>8337</v>
      </c>
      <c r="F1680" s="12" t="s">
        <v>8337</v>
      </c>
      <c r="G1680" s="12">
        <v>2</v>
      </c>
      <c r="H1680" s="12" t="s">
        <v>8337</v>
      </c>
      <c r="I1680" s="19">
        <f>IF(G1680="No major surgery",0,G1680)</f>
        <v>2</v>
      </c>
      <c r="J1680" s="21" t="str" cm="1">
        <f t="array" ref="J1680">_xlfn.IFS(B1680&lt;18.5,"Under Weight",B1680&lt;=24.9,"Normal Weight",B1680&lt;=29.999,"Over Weight",B1680&gt;=30,"Obesity")</f>
        <v>Obesity</v>
      </c>
      <c r="K1680" s="7" t="str" cm="1">
        <f t="array" ref="K1680">_xlfn.IFS(C1680&lt;5.7,"Normal",C1680&lt;=6.4,"Prediabetes",C1680&gt;6.4,"Diabetes")</f>
        <v>Normal</v>
      </c>
    </row>
    <row r="1681" spans="1:11">
      <c r="A1681" s="12" t="s">
        <v>1723</v>
      </c>
      <c r="B1681" s="12">
        <v>29.8</v>
      </c>
      <c r="C1681" s="20">
        <v>8.24</v>
      </c>
      <c r="D1681" s="12" t="s">
        <v>8338</v>
      </c>
      <c r="E1681" s="12" t="s">
        <v>8337</v>
      </c>
      <c r="F1681" s="12" t="s">
        <v>8337</v>
      </c>
      <c r="G1681" s="12">
        <v>1</v>
      </c>
      <c r="H1681" s="12" t="s">
        <v>8338</v>
      </c>
      <c r="I1681" s="19">
        <f>IF(G1681="No major surgery",0,G1681)</f>
        <v>1</v>
      </c>
      <c r="J1681" s="21" t="str" cm="1">
        <f t="array" ref="J1681">_xlfn.IFS(B1681&lt;18.5,"Under Weight",B1681&lt;=24.9,"Normal Weight",B1681&lt;=29.999,"Over Weight",B1681&gt;=30,"Obesity")</f>
        <v>Over Weight</v>
      </c>
      <c r="K1681" s="7" t="str" cm="1">
        <f t="array" ref="K1681">_xlfn.IFS(C1681&lt;5.7,"Normal",C1681&lt;=6.4,"Prediabetes",C1681&gt;6.4,"Diabetes")</f>
        <v>Diabetes</v>
      </c>
    </row>
    <row r="1682" spans="1:11">
      <c r="A1682" s="12" t="s">
        <v>1724</v>
      </c>
      <c r="B1682" s="12">
        <v>24.01</v>
      </c>
      <c r="C1682" s="20">
        <v>4.76</v>
      </c>
      <c r="D1682" s="12" t="s">
        <v>8337</v>
      </c>
      <c r="E1682" s="12" t="s">
        <v>8337</v>
      </c>
      <c r="F1682" s="12" t="s">
        <v>8337</v>
      </c>
      <c r="G1682" s="12">
        <v>1</v>
      </c>
      <c r="H1682" s="12" t="s">
        <v>8338</v>
      </c>
      <c r="I1682" s="19">
        <f>IF(G1682="No major surgery",0,G1682)</f>
        <v>1</v>
      </c>
      <c r="J1682" s="21" t="str" cm="1">
        <f t="array" ref="J1682">_xlfn.IFS(B1682&lt;18.5,"Under Weight",B1682&lt;=24.9,"Normal Weight",B1682&lt;=29.999,"Over Weight",B1682&gt;=30,"Obesity")</f>
        <v>Normal Weight</v>
      </c>
      <c r="K1682" s="7" t="str" cm="1">
        <f t="array" ref="K1682">_xlfn.IFS(C1682&lt;5.7,"Normal",C1682&lt;=6.4,"Prediabetes",C1682&gt;6.4,"Diabetes")</f>
        <v>Normal</v>
      </c>
    </row>
    <row r="1683" spans="1:11">
      <c r="A1683" s="12" t="s">
        <v>1725</v>
      </c>
      <c r="B1683" s="12">
        <v>52.58</v>
      </c>
      <c r="C1683" s="20">
        <v>4.1900000000000004</v>
      </c>
      <c r="D1683" s="12" t="s">
        <v>8337</v>
      </c>
      <c r="E1683" s="12" t="s">
        <v>8338</v>
      </c>
      <c r="F1683" s="12" t="s">
        <v>8337</v>
      </c>
      <c r="G1683" s="12">
        <v>1</v>
      </c>
      <c r="H1683" s="12" t="s">
        <v>8338</v>
      </c>
      <c r="I1683" s="19">
        <f>IF(G1683="No major surgery",0,G1683)</f>
        <v>1</v>
      </c>
      <c r="J1683" s="21" t="str" cm="1">
        <f t="array" ref="J1683">_xlfn.IFS(B1683&lt;18.5,"Under Weight",B1683&lt;=24.9,"Normal Weight",B1683&lt;=29.999,"Over Weight",B1683&gt;=30,"Obesity")</f>
        <v>Obesity</v>
      </c>
      <c r="K1683" s="7" t="str" cm="1">
        <f t="array" ref="K1683">_xlfn.IFS(C1683&lt;5.7,"Normal",C1683&lt;=6.4,"Prediabetes",C1683&gt;6.4,"Diabetes")</f>
        <v>Normal</v>
      </c>
    </row>
    <row r="1684" spans="1:11">
      <c r="A1684" s="12" t="s">
        <v>1726</v>
      </c>
      <c r="B1684" s="12">
        <v>23.21</v>
      </c>
      <c r="C1684" s="20">
        <v>6.03</v>
      </c>
      <c r="D1684" s="12" t="s">
        <v>8337</v>
      </c>
      <c r="E1684" s="12" t="s">
        <v>8337</v>
      </c>
      <c r="F1684" s="12" t="s">
        <v>8337</v>
      </c>
      <c r="G1684" s="12">
        <v>1</v>
      </c>
      <c r="H1684" s="12" t="s">
        <v>8337</v>
      </c>
      <c r="I1684" s="19">
        <f>IF(G1684="No major surgery",0,G1684)</f>
        <v>1</v>
      </c>
      <c r="J1684" s="21" t="str" cm="1">
        <f t="array" ref="J1684">_xlfn.IFS(B1684&lt;18.5,"Under Weight",B1684&lt;=24.9,"Normal Weight",B1684&lt;=29.999,"Over Weight",B1684&gt;=30,"Obesity")</f>
        <v>Normal Weight</v>
      </c>
      <c r="K1684" s="7" t="str" cm="1">
        <f t="array" ref="K1684">_xlfn.IFS(C1684&lt;5.7,"Normal",C1684&lt;=6.4,"Prediabetes",C1684&gt;6.4,"Diabetes")</f>
        <v>Prediabetes</v>
      </c>
    </row>
    <row r="1685" spans="1:11">
      <c r="A1685" s="12" t="s">
        <v>1727</v>
      </c>
      <c r="B1685" s="12">
        <v>21.2</v>
      </c>
      <c r="C1685" s="20">
        <v>4.07</v>
      </c>
      <c r="D1685" s="12" t="s">
        <v>8338</v>
      </c>
      <c r="E1685" s="12" t="s">
        <v>8337</v>
      </c>
      <c r="F1685" s="12" t="s">
        <v>8337</v>
      </c>
      <c r="G1685" s="12">
        <v>1</v>
      </c>
      <c r="H1685" s="12" t="s">
        <v>8338</v>
      </c>
      <c r="I1685" s="19">
        <f>IF(G1685="No major surgery",0,G1685)</f>
        <v>1</v>
      </c>
      <c r="J1685" s="21" t="str" cm="1">
        <f t="array" ref="J1685">_xlfn.IFS(B1685&lt;18.5,"Under Weight",B1685&lt;=24.9,"Normal Weight",B1685&lt;=29.999,"Over Weight",B1685&gt;=30,"Obesity")</f>
        <v>Normal Weight</v>
      </c>
      <c r="K1685" s="7" t="str" cm="1">
        <f t="array" ref="K1685">_xlfn.IFS(C1685&lt;5.7,"Normal",C1685&lt;=6.4,"Prediabetes",C1685&gt;6.4,"Diabetes")</f>
        <v>Normal</v>
      </c>
    </row>
    <row r="1686" spans="1:11">
      <c r="A1686" s="12" t="s">
        <v>1728</v>
      </c>
      <c r="B1686" s="12">
        <v>28.215</v>
      </c>
      <c r="C1686" s="20">
        <v>8.26</v>
      </c>
      <c r="D1686" s="12" t="s">
        <v>8338</v>
      </c>
      <c r="E1686" s="12" t="s">
        <v>8337</v>
      </c>
      <c r="F1686" s="12" t="s">
        <v>8337</v>
      </c>
      <c r="G1686" s="12">
        <v>1</v>
      </c>
      <c r="H1686" s="12" t="s">
        <v>8338</v>
      </c>
      <c r="I1686" s="19">
        <f>IF(G1686="No major surgery",0,G1686)</f>
        <v>1</v>
      </c>
      <c r="J1686" s="21" t="str" cm="1">
        <f t="array" ref="J1686">_xlfn.IFS(B1686&lt;18.5,"Under Weight",B1686&lt;=24.9,"Normal Weight",B1686&lt;=29.999,"Over Weight",B1686&gt;=30,"Obesity")</f>
        <v>Over Weight</v>
      </c>
      <c r="K1686" s="7" t="str" cm="1">
        <f t="array" ref="K1686">_xlfn.IFS(C1686&lt;5.7,"Normal",C1686&lt;=6.4,"Prediabetes",C1686&gt;6.4,"Diabetes")</f>
        <v>Diabetes</v>
      </c>
    </row>
    <row r="1687" spans="1:11">
      <c r="A1687" s="12" t="s">
        <v>1729</v>
      </c>
      <c r="B1687" s="12">
        <v>38.094999999999999</v>
      </c>
      <c r="C1687" s="20">
        <v>4.76</v>
      </c>
      <c r="D1687" s="12" t="s">
        <v>8337</v>
      </c>
      <c r="E1687" s="12" t="s">
        <v>8337</v>
      </c>
      <c r="F1687" s="12" t="s">
        <v>8337</v>
      </c>
      <c r="G1687" s="12">
        <v>1</v>
      </c>
      <c r="H1687" s="12" t="s">
        <v>8337</v>
      </c>
      <c r="I1687" s="19">
        <f>IF(G1687="No major surgery",0,G1687)</f>
        <v>1</v>
      </c>
      <c r="J1687" s="21" t="str" cm="1">
        <f t="array" ref="J1687">_xlfn.IFS(B1687&lt;18.5,"Under Weight",B1687&lt;=24.9,"Normal Weight",B1687&lt;=29.999,"Over Weight",B1687&gt;=30,"Obesity")</f>
        <v>Obesity</v>
      </c>
      <c r="K1687" s="7" t="str" cm="1">
        <f t="array" ref="K1687">_xlfn.IFS(C1687&lt;5.7,"Normal",C1687&lt;=6.4,"Prediabetes",C1687&gt;6.4,"Diabetes")</f>
        <v>Normal</v>
      </c>
    </row>
    <row r="1688" spans="1:11">
      <c r="A1688" s="12" t="s">
        <v>1730</v>
      </c>
      <c r="B1688" s="12">
        <v>22.61</v>
      </c>
      <c r="C1688" s="20">
        <v>6.13</v>
      </c>
      <c r="D1688" s="12" t="s">
        <v>8338</v>
      </c>
      <c r="E1688" s="12" t="s">
        <v>8337</v>
      </c>
      <c r="F1688" s="12" t="s">
        <v>8338</v>
      </c>
      <c r="G1688" s="12">
        <v>1</v>
      </c>
      <c r="H1688" s="12" t="s">
        <v>8338</v>
      </c>
      <c r="I1688" s="19">
        <f>IF(G1688="No major surgery",0,G1688)</f>
        <v>1</v>
      </c>
      <c r="J1688" s="21" t="str" cm="1">
        <f t="array" ref="J1688">_xlfn.IFS(B1688&lt;18.5,"Under Weight",B1688&lt;=24.9,"Normal Weight",B1688&lt;=29.999,"Over Weight",B1688&gt;=30,"Obesity")</f>
        <v>Normal Weight</v>
      </c>
      <c r="K1688" s="7" t="str" cm="1">
        <f t="array" ref="K1688">_xlfn.IFS(C1688&lt;5.7,"Normal",C1688&lt;=6.4,"Prediabetes",C1688&gt;6.4,"Diabetes")</f>
        <v>Prediabetes</v>
      </c>
    </row>
    <row r="1689" spans="1:11">
      <c r="A1689" s="12" t="s">
        <v>1731</v>
      </c>
      <c r="B1689" s="12">
        <v>24.32</v>
      </c>
      <c r="C1689" s="20">
        <v>10.47</v>
      </c>
      <c r="D1689" s="12" t="s">
        <v>8338</v>
      </c>
      <c r="E1689" s="12" t="s">
        <v>8337</v>
      </c>
      <c r="F1689" s="12" t="s">
        <v>8337</v>
      </c>
      <c r="G1689" s="12">
        <v>2</v>
      </c>
      <c r="H1689" s="12" t="s">
        <v>8338</v>
      </c>
      <c r="I1689" s="19">
        <f>IF(G1689="No major surgery",0,G1689)</f>
        <v>2</v>
      </c>
      <c r="J1689" s="21" t="str" cm="1">
        <f t="array" ref="J1689">_xlfn.IFS(B1689&lt;18.5,"Under Weight",B1689&lt;=24.9,"Normal Weight",B1689&lt;=29.999,"Over Weight",B1689&gt;=30,"Obesity")</f>
        <v>Normal Weight</v>
      </c>
      <c r="K1689" s="7" t="str" cm="1">
        <f t="array" ref="K1689">_xlfn.IFS(C1689&lt;5.7,"Normal",C1689&lt;=6.4,"Prediabetes",C1689&gt;6.4,"Diabetes")</f>
        <v>Diabetes</v>
      </c>
    </row>
    <row r="1690" spans="1:11">
      <c r="A1690" s="12" t="s">
        <v>1732</v>
      </c>
      <c r="B1690" s="12">
        <v>20.96</v>
      </c>
      <c r="C1690" s="20">
        <v>4.04</v>
      </c>
      <c r="D1690" s="12" t="s">
        <v>8338</v>
      </c>
      <c r="E1690" s="12" t="s">
        <v>8337</v>
      </c>
      <c r="F1690" s="12" t="s">
        <v>8337</v>
      </c>
      <c r="G1690" s="12">
        <v>1</v>
      </c>
      <c r="H1690" s="12" t="s">
        <v>8338</v>
      </c>
      <c r="I1690" s="19">
        <f>IF(G1690="No major surgery",0,G1690)</f>
        <v>1</v>
      </c>
      <c r="J1690" s="21" t="str" cm="1">
        <f t="array" ref="J1690">_xlfn.IFS(B1690&lt;18.5,"Under Weight",B1690&lt;=24.9,"Normal Weight",B1690&lt;=29.999,"Over Weight",B1690&gt;=30,"Obesity")</f>
        <v>Normal Weight</v>
      </c>
      <c r="K1690" s="7" t="str" cm="1">
        <f t="array" ref="K1690">_xlfn.IFS(C1690&lt;5.7,"Normal",C1690&lt;=6.4,"Prediabetes",C1690&gt;6.4,"Diabetes")</f>
        <v>Normal</v>
      </c>
    </row>
    <row r="1691" spans="1:11">
      <c r="A1691" s="12" t="s">
        <v>1733</v>
      </c>
      <c r="B1691" s="12">
        <v>19.68</v>
      </c>
      <c r="C1691" s="20">
        <v>5.74</v>
      </c>
      <c r="D1691" s="12" t="s">
        <v>8337</v>
      </c>
      <c r="E1691" s="12" t="s">
        <v>8337</v>
      </c>
      <c r="F1691" s="12" t="s">
        <v>8337</v>
      </c>
      <c r="G1691" s="12" t="s">
        <v>2387</v>
      </c>
      <c r="H1691" s="12" t="s">
        <v>8338</v>
      </c>
      <c r="I1691" s="19">
        <f>IF(G1691="No major surgery",0,G1691)</f>
        <v>0</v>
      </c>
      <c r="J1691" s="21" t="str" cm="1">
        <f t="array" ref="J1691">_xlfn.IFS(B1691&lt;18.5,"Under Weight",B1691&lt;=24.9,"Normal Weight",B1691&lt;=29.999,"Over Weight",B1691&gt;=30,"Obesity")</f>
        <v>Normal Weight</v>
      </c>
      <c r="K1691" s="7" t="str" cm="1">
        <f t="array" ref="K1691">_xlfn.IFS(C1691&lt;5.7,"Normal",C1691&lt;=6.4,"Prediabetes",C1691&gt;6.4,"Diabetes")</f>
        <v>Prediabetes</v>
      </c>
    </row>
    <row r="1692" spans="1:11">
      <c r="A1692" s="12" t="s">
        <v>1734</v>
      </c>
      <c r="B1692" s="12">
        <v>18.100000000000001</v>
      </c>
      <c r="C1692" s="20">
        <v>6.33</v>
      </c>
      <c r="D1692" s="12" t="s">
        <v>8337</v>
      </c>
      <c r="E1692" s="12" t="s">
        <v>8337</v>
      </c>
      <c r="F1692" s="12" t="s">
        <v>8337</v>
      </c>
      <c r="G1692" s="12">
        <v>1</v>
      </c>
      <c r="H1692" s="12" t="s">
        <v>8338</v>
      </c>
      <c r="I1692" s="19">
        <f>IF(G1692="No major surgery",0,G1692)</f>
        <v>1</v>
      </c>
      <c r="J1692" s="21" t="str" cm="1">
        <f t="array" ref="J1692">_xlfn.IFS(B1692&lt;18.5,"Under Weight",B1692&lt;=24.9,"Normal Weight",B1692&lt;=29.999,"Over Weight",B1692&gt;=30,"Obesity")</f>
        <v>Under Weight</v>
      </c>
      <c r="K1692" s="7" t="str" cm="1">
        <f t="array" ref="K1692">_xlfn.IFS(C1692&lt;5.7,"Normal",C1692&lt;=6.4,"Prediabetes",C1692&gt;6.4,"Diabetes")</f>
        <v>Prediabetes</v>
      </c>
    </row>
    <row r="1693" spans="1:11">
      <c r="A1693" s="12" t="s">
        <v>1735</v>
      </c>
      <c r="B1693" s="12">
        <v>29.64</v>
      </c>
      <c r="C1693" s="20">
        <v>4.28</v>
      </c>
      <c r="D1693" s="12" t="s">
        <v>8338</v>
      </c>
      <c r="E1693" s="12" t="s">
        <v>8337</v>
      </c>
      <c r="F1693" s="12" t="s">
        <v>8337</v>
      </c>
      <c r="G1693" s="12" t="s">
        <v>2387</v>
      </c>
      <c r="H1693" s="12" t="s">
        <v>8337</v>
      </c>
      <c r="I1693" s="19">
        <f>IF(G1693="No major surgery",0,G1693)</f>
        <v>0</v>
      </c>
      <c r="J1693" s="21" t="str" cm="1">
        <f t="array" ref="J1693">_xlfn.IFS(B1693&lt;18.5,"Under Weight",B1693&lt;=24.9,"Normal Weight",B1693&lt;=29.999,"Over Weight",B1693&gt;=30,"Obesity")</f>
        <v>Over Weight</v>
      </c>
      <c r="K1693" s="7" t="str" cm="1">
        <f t="array" ref="K1693">_xlfn.IFS(C1693&lt;5.7,"Normal",C1693&lt;=6.4,"Prediabetes",C1693&gt;6.4,"Diabetes")</f>
        <v>Normal</v>
      </c>
    </row>
    <row r="1694" spans="1:11">
      <c r="A1694" s="12" t="s">
        <v>1736</v>
      </c>
      <c r="B1694" s="12">
        <v>35.200000000000003</v>
      </c>
      <c r="C1694" s="20">
        <v>11.68</v>
      </c>
      <c r="D1694" s="12" t="s">
        <v>8338</v>
      </c>
      <c r="E1694" s="12" t="s">
        <v>8337</v>
      </c>
      <c r="F1694" s="12" t="s">
        <v>8337</v>
      </c>
      <c r="G1694" s="12" t="s">
        <v>2387</v>
      </c>
      <c r="H1694" s="12" t="s">
        <v>8338</v>
      </c>
      <c r="I1694" s="19">
        <f>IF(G1694="No major surgery",0,G1694)</f>
        <v>0</v>
      </c>
      <c r="J1694" s="21" t="str" cm="1">
        <f t="array" ref="J1694">_xlfn.IFS(B1694&lt;18.5,"Under Weight",B1694&lt;=24.9,"Normal Weight",B1694&lt;=29.999,"Over Weight",B1694&gt;=30,"Obesity")</f>
        <v>Obesity</v>
      </c>
      <c r="K1694" s="7" t="str" cm="1">
        <f t="array" ref="K1694">_xlfn.IFS(C1694&lt;5.7,"Normal",C1694&lt;=6.4,"Prediabetes",C1694&gt;6.4,"Diabetes")</f>
        <v>Diabetes</v>
      </c>
    </row>
    <row r="1695" spans="1:11">
      <c r="A1695" s="12" t="s">
        <v>1737</v>
      </c>
      <c r="B1695" s="12">
        <v>25.3</v>
      </c>
      <c r="C1695" s="20">
        <v>9.4700000000000006</v>
      </c>
      <c r="D1695" s="12" t="s">
        <v>8338</v>
      </c>
      <c r="E1695" s="12" t="s">
        <v>8337</v>
      </c>
      <c r="F1695" s="12" t="s">
        <v>8337</v>
      </c>
      <c r="G1695" s="12">
        <v>2</v>
      </c>
      <c r="H1695" s="12" t="s">
        <v>8338</v>
      </c>
      <c r="I1695" s="19">
        <f>IF(G1695="No major surgery",0,G1695)</f>
        <v>2</v>
      </c>
      <c r="J1695" s="21" t="str" cm="1">
        <f t="array" ref="J1695">_xlfn.IFS(B1695&lt;18.5,"Under Weight",B1695&lt;=24.9,"Normal Weight",B1695&lt;=29.999,"Over Weight",B1695&gt;=30,"Obesity")</f>
        <v>Over Weight</v>
      </c>
      <c r="K1695" s="7" t="str" cm="1">
        <f t="array" ref="K1695">_xlfn.IFS(C1695&lt;5.7,"Normal",C1695&lt;=6.4,"Prediabetes",C1695&gt;6.4,"Diabetes")</f>
        <v>Diabetes</v>
      </c>
    </row>
    <row r="1696" spans="1:11">
      <c r="A1696" s="12" t="s">
        <v>1738</v>
      </c>
      <c r="B1696" s="12">
        <v>27.6</v>
      </c>
      <c r="C1696" s="20">
        <v>4.8499999999999996</v>
      </c>
      <c r="D1696" s="12" t="s">
        <v>8338</v>
      </c>
      <c r="E1696" s="12" t="s">
        <v>8337</v>
      </c>
      <c r="F1696" s="12" t="s">
        <v>8337</v>
      </c>
      <c r="G1696" s="12" t="s">
        <v>2387</v>
      </c>
      <c r="H1696" s="12" t="s">
        <v>8337</v>
      </c>
      <c r="I1696" s="19">
        <f>IF(G1696="No major surgery",0,G1696)</f>
        <v>0</v>
      </c>
      <c r="J1696" s="21" t="str" cm="1">
        <f t="array" ref="J1696">_xlfn.IFS(B1696&lt;18.5,"Under Weight",B1696&lt;=24.9,"Normal Weight",B1696&lt;=29.999,"Over Weight",B1696&gt;=30,"Obesity")</f>
        <v>Over Weight</v>
      </c>
      <c r="K1696" s="7" t="str" cm="1">
        <f t="array" ref="K1696">_xlfn.IFS(C1696&lt;5.7,"Normal",C1696&lt;=6.4,"Prediabetes",C1696&gt;6.4,"Diabetes")</f>
        <v>Normal</v>
      </c>
    </row>
    <row r="1697" spans="1:11">
      <c r="A1697" s="12" t="s">
        <v>1739</v>
      </c>
      <c r="B1697" s="12">
        <v>27.645</v>
      </c>
      <c r="C1697" s="20">
        <v>11.03</v>
      </c>
      <c r="D1697" s="12" t="s">
        <v>8338</v>
      </c>
      <c r="E1697" s="12" t="s">
        <v>8337</v>
      </c>
      <c r="F1697" s="12" t="s">
        <v>8337</v>
      </c>
      <c r="G1697" s="12">
        <v>1</v>
      </c>
      <c r="H1697" s="12" t="s">
        <v>8338</v>
      </c>
      <c r="I1697" s="19">
        <f>IF(G1697="No major surgery",0,G1697)</f>
        <v>1</v>
      </c>
      <c r="J1697" s="21" t="str" cm="1">
        <f t="array" ref="J1697">_xlfn.IFS(B1697&lt;18.5,"Under Weight",B1697&lt;=24.9,"Normal Weight",B1697&lt;=29.999,"Over Weight",B1697&gt;=30,"Obesity")</f>
        <v>Over Weight</v>
      </c>
      <c r="K1697" s="7" t="str" cm="1">
        <f t="array" ref="K1697">_xlfn.IFS(C1697&lt;5.7,"Normal",C1697&lt;=6.4,"Prediabetes",C1697&gt;6.4,"Diabetes")</f>
        <v>Diabetes</v>
      </c>
    </row>
    <row r="1698" spans="1:11">
      <c r="A1698" s="12" t="s">
        <v>1740</v>
      </c>
      <c r="B1698" s="12">
        <v>27.6</v>
      </c>
      <c r="C1698" s="20">
        <v>5.22</v>
      </c>
      <c r="D1698" s="12" t="s">
        <v>8337</v>
      </c>
      <c r="E1698" s="12" t="s">
        <v>8337</v>
      </c>
      <c r="F1698" s="12" t="s">
        <v>8337</v>
      </c>
      <c r="G1698" s="12">
        <v>2</v>
      </c>
      <c r="H1698" s="12" t="s">
        <v>8338</v>
      </c>
      <c r="I1698" s="19">
        <f>IF(G1698="No major surgery",0,G1698)</f>
        <v>2</v>
      </c>
      <c r="J1698" s="21" t="str" cm="1">
        <f t="array" ref="J1698">_xlfn.IFS(B1698&lt;18.5,"Under Weight",B1698&lt;=24.9,"Normal Weight",B1698&lt;=29.999,"Over Weight",B1698&gt;=30,"Obesity")</f>
        <v>Over Weight</v>
      </c>
      <c r="K1698" s="7" t="str" cm="1">
        <f t="array" ref="K1698">_xlfn.IFS(C1698&lt;5.7,"Normal",C1698&lt;=6.4,"Prediabetes",C1698&gt;6.4,"Diabetes")</f>
        <v>Normal</v>
      </c>
    </row>
    <row r="1699" spans="1:11">
      <c r="A1699" s="12" t="s">
        <v>1741</v>
      </c>
      <c r="B1699" s="12">
        <v>25.08</v>
      </c>
      <c r="C1699" s="20">
        <v>9.52</v>
      </c>
      <c r="D1699" s="12" t="s">
        <v>8338</v>
      </c>
      <c r="E1699" s="12" t="s">
        <v>8337</v>
      </c>
      <c r="F1699" s="12" t="s">
        <v>8337</v>
      </c>
      <c r="G1699" s="12">
        <v>2</v>
      </c>
      <c r="H1699" s="12" t="s">
        <v>8337</v>
      </c>
      <c r="I1699" s="19">
        <f>IF(G1699="No major surgery",0,G1699)</f>
        <v>2</v>
      </c>
      <c r="J1699" s="21" t="str" cm="1">
        <f t="array" ref="J1699">_xlfn.IFS(B1699&lt;18.5,"Under Weight",B1699&lt;=24.9,"Normal Weight",B1699&lt;=29.999,"Over Weight",B1699&gt;=30,"Obesity")</f>
        <v>Over Weight</v>
      </c>
      <c r="K1699" s="7" t="str" cm="1">
        <f t="array" ref="K1699">_xlfn.IFS(C1699&lt;5.7,"Normal",C1699&lt;=6.4,"Prediabetes",C1699&gt;6.4,"Diabetes")</f>
        <v>Diabetes</v>
      </c>
    </row>
    <row r="1700" spans="1:11">
      <c r="A1700" s="12" t="s">
        <v>1742</v>
      </c>
      <c r="B1700" s="12">
        <v>30.02</v>
      </c>
      <c r="C1700" s="20">
        <v>11.09</v>
      </c>
      <c r="D1700" s="12" t="s">
        <v>8337</v>
      </c>
      <c r="E1700" s="12" t="s">
        <v>8337</v>
      </c>
      <c r="F1700" s="12" t="s">
        <v>8337</v>
      </c>
      <c r="G1700" s="12" t="s">
        <v>2387</v>
      </c>
      <c r="H1700" s="12" t="s">
        <v>8337</v>
      </c>
      <c r="I1700" s="19">
        <f>IF(G1700="No major surgery",0,G1700)</f>
        <v>0</v>
      </c>
      <c r="J1700" s="21" t="str" cm="1">
        <f t="array" ref="J1700">_xlfn.IFS(B1700&lt;18.5,"Under Weight",B1700&lt;=24.9,"Normal Weight",B1700&lt;=29.999,"Over Weight",B1700&gt;=30,"Obesity")</f>
        <v>Obesity</v>
      </c>
      <c r="K1700" s="7" t="str" cm="1">
        <f t="array" ref="K1700">_xlfn.IFS(C1700&lt;5.7,"Normal",C1700&lt;=6.4,"Prediabetes",C1700&gt;6.4,"Diabetes")</f>
        <v>Diabetes</v>
      </c>
    </row>
    <row r="1701" spans="1:11">
      <c r="A1701" s="12" t="s">
        <v>1743</v>
      </c>
      <c r="B1701" s="12">
        <v>27.36</v>
      </c>
      <c r="C1701" s="20">
        <v>9.4499999999999993</v>
      </c>
      <c r="D1701" s="12" t="s">
        <v>8338</v>
      </c>
      <c r="E1701" s="12" t="s">
        <v>8337</v>
      </c>
      <c r="F1701" s="12" t="s">
        <v>8337</v>
      </c>
      <c r="G1701" s="12">
        <v>2</v>
      </c>
      <c r="H1701" s="12" t="s">
        <v>8338</v>
      </c>
      <c r="I1701" s="19">
        <f>IF(G1701="No major surgery",0,G1701)</f>
        <v>2</v>
      </c>
      <c r="J1701" s="21" t="str" cm="1">
        <f t="array" ref="J1701">_xlfn.IFS(B1701&lt;18.5,"Under Weight",B1701&lt;=24.9,"Normal Weight",B1701&lt;=29.999,"Over Weight",B1701&gt;=30,"Obesity")</f>
        <v>Over Weight</v>
      </c>
      <c r="K1701" s="7" t="str" cm="1">
        <f t="array" ref="K1701">_xlfn.IFS(C1701&lt;5.7,"Normal",C1701&lt;=6.4,"Prediabetes",C1701&gt;6.4,"Diabetes")</f>
        <v>Diabetes</v>
      </c>
    </row>
    <row r="1702" spans="1:11">
      <c r="A1702" s="12" t="s">
        <v>1744</v>
      </c>
      <c r="B1702" s="12">
        <v>22.2</v>
      </c>
      <c r="C1702" s="20">
        <v>5.51</v>
      </c>
      <c r="D1702" s="12" t="s">
        <v>8337</v>
      </c>
      <c r="E1702" s="12" t="s">
        <v>8337</v>
      </c>
      <c r="F1702" s="12" t="s">
        <v>8337</v>
      </c>
      <c r="G1702" s="12" t="s">
        <v>2387</v>
      </c>
      <c r="H1702" s="12" t="s">
        <v>8338</v>
      </c>
      <c r="I1702" s="19">
        <f>IF(G1702="No major surgery",0,G1702)</f>
        <v>0</v>
      </c>
      <c r="J1702" s="21" t="str" cm="1">
        <f t="array" ref="J1702">_xlfn.IFS(B1702&lt;18.5,"Under Weight",B1702&lt;=24.9,"Normal Weight",B1702&lt;=29.999,"Over Weight",B1702&gt;=30,"Obesity")</f>
        <v>Normal Weight</v>
      </c>
      <c r="K1702" s="7" t="str" cm="1">
        <f t="array" ref="K1702">_xlfn.IFS(C1702&lt;5.7,"Normal",C1702&lt;=6.4,"Prediabetes",C1702&gt;6.4,"Diabetes")</f>
        <v>Normal</v>
      </c>
    </row>
    <row r="1703" spans="1:11">
      <c r="A1703" s="12" t="s">
        <v>1745</v>
      </c>
      <c r="B1703" s="12">
        <v>25.71</v>
      </c>
      <c r="C1703" s="20">
        <v>4.18</v>
      </c>
      <c r="D1703" s="12" t="s">
        <v>8337</v>
      </c>
      <c r="E1703" s="12" t="s">
        <v>8338</v>
      </c>
      <c r="F1703" s="12" t="s">
        <v>8337</v>
      </c>
      <c r="G1703" s="12">
        <v>1</v>
      </c>
      <c r="H1703" s="12" t="s">
        <v>8338</v>
      </c>
      <c r="I1703" s="19">
        <f>IF(G1703="No major surgery",0,G1703)</f>
        <v>1</v>
      </c>
      <c r="J1703" s="21" t="str" cm="1">
        <f t="array" ref="J1703">_xlfn.IFS(B1703&lt;18.5,"Under Weight",B1703&lt;=24.9,"Normal Weight",B1703&lt;=29.999,"Over Weight",B1703&gt;=30,"Obesity")</f>
        <v>Over Weight</v>
      </c>
      <c r="K1703" s="7" t="str" cm="1">
        <f t="array" ref="K1703">_xlfn.IFS(C1703&lt;5.7,"Normal",C1703&lt;=6.4,"Prediabetes",C1703&gt;6.4,"Diabetes")</f>
        <v>Normal</v>
      </c>
    </row>
    <row r="1704" spans="1:11">
      <c r="A1704" s="12" t="s">
        <v>1746</v>
      </c>
      <c r="B1704" s="12">
        <v>41.91</v>
      </c>
      <c r="C1704" s="20">
        <v>5.98</v>
      </c>
      <c r="D1704" s="12" t="s">
        <v>8338</v>
      </c>
      <c r="E1704" s="12" t="s">
        <v>8337</v>
      </c>
      <c r="F1704" s="12" t="s">
        <v>8337</v>
      </c>
      <c r="G1704" s="12">
        <v>1</v>
      </c>
      <c r="H1704" s="12" t="s">
        <v>8337</v>
      </c>
      <c r="I1704" s="19">
        <f>IF(G1704="No major surgery",0,G1704)</f>
        <v>1</v>
      </c>
      <c r="J1704" s="21" t="str" cm="1">
        <f t="array" ref="J1704">_xlfn.IFS(B1704&lt;18.5,"Under Weight",B1704&lt;=24.9,"Normal Weight",B1704&lt;=29.999,"Over Weight",B1704&gt;=30,"Obesity")</f>
        <v>Obesity</v>
      </c>
      <c r="K1704" s="7" t="str" cm="1">
        <f t="array" ref="K1704">_xlfn.IFS(C1704&lt;5.7,"Normal",C1704&lt;=6.4,"Prediabetes",C1704&gt;6.4,"Diabetes")</f>
        <v>Prediabetes</v>
      </c>
    </row>
    <row r="1705" spans="1:11">
      <c r="A1705" s="12" t="s">
        <v>1747</v>
      </c>
      <c r="B1705" s="12">
        <v>38.06</v>
      </c>
      <c r="C1705" s="20">
        <v>6.98</v>
      </c>
      <c r="D1705" s="12" t="s">
        <v>8337</v>
      </c>
      <c r="E1705" s="12" t="s">
        <v>8337</v>
      </c>
      <c r="F1705" s="12" t="s">
        <v>8337</v>
      </c>
      <c r="G1705" s="12" t="s">
        <v>2387</v>
      </c>
      <c r="H1705" s="12" t="s">
        <v>8338</v>
      </c>
      <c r="I1705" s="19">
        <f>IF(G1705="No major surgery",0,G1705)</f>
        <v>0</v>
      </c>
      <c r="J1705" s="21" t="str" cm="1">
        <f t="array" ref="J1705">_xlfn.IFS(B1705&lt;18.5,"Under Weight",B1705&lt;=24.9,"Normal Weight",B1705&lt;=29.999,"Over Weight",B1705&gt;=30,"Obesity")</f>
        <v>Obesity</v>
      </c>
      <c r="K1705" s="7" t="str" cm="1">
        <f t="array" ref="K1705">_xlfn.IFS(C1705&lt;5.7,"Normal",C1705&lt;=6.4,"Prediabetes",C1705&gt;6.4,"Diabetes")</f>
        <v>Diabetes</v>
      </c>
    </row>
    <row r="1706" spans="1:11">
      <c r="A1706" s="12" t="s">
        <v>1748</v>
      </c>
      <c r="B1706" s="12">
        <v>25.85</v>
      </c>
      <c r="C1706" s="20">
        <v>10.16</v>
      </c>
      <c r="D1706" s="12" t="s">
        <v>8337</v>
      </c>
      <c r="E1706" s="12" t="s">
        <v>8337</v>
      </c>
      <c r="F1706" s="12" t="s">
        <v>8337</v>
      </c>
      <c r="G1706" s="12" t="s">
        <v>2387</v>
      </c>
      <c r="H1706" s="12" t="s">
        <v>8338</v>
      </c>
      <c r="I1706" s="19">
        <f>IF(G1706="No major surgery",0,G1706)</f>
        <v>0</v>
      </c>
      <c r="J1706" s="21" t="str" cm="1">
        <f t="array" ref="J1706">_xlfn.IFS(B1706&lt;18.5,"Under Weight",B1706&lt;=24.9,"Normal Weight",B1706&lt;=29.999,"Over Weight",B1706&gt;=30,"Obesity")</f>
        <v>Over Weight</v>
      </c>
      <c r="K1706" s="7" t="str" cm="1">
        <f t="array" ref="K1706">_xlfn.IFS(C1706&lt;5.7,"Normal",C1706&lt;=6.4,"Prediabetes",C1706&gt;6.4,"Diabetes")</f>
        <v>Diabetes</v>
      </c>
    </row>
    <row r="1707" spans="1:11">
      <c r="A1707" s="12" t="s">
        <v>1749</v>
      </c>
      <c r="B1707" s="12">
        <v>23.844999999999999</v>
      </c>
      <c r="C1707" s="20">
        <v>11.71</v>
      </c>
      <c r="D1707" s="12" t="s">
        <v>8337</v>
      </c>
      <c r="E1707" s="12" t="s">
        <v>8337</v>
      </c>
      <c r="F1707" s="12" t="s">
        <v>8337</v>
      </c>
      <c r="G1707" s="12">
        <v>2</v>
      </c>
      <c r="H1707" s="12" t="s">
        <v>8338</v>
      </c>
      <c r="I1707" s="19">
        <f>IF(G1707="No major surgery",0,G1707)</f>
        <v>2</v>
      </c>
      <c r="J1707" s="21" t="str" cm="1">
        <f t="array" ref="J1707">_xlfn.IFS(B1707&lt;18.5,"Under Weight",B1707&lt;=24.9,"Normal Weight",B1707&lt;=29.999,"Over Weight",B1707&gt;=30,"Obesity")</f>
        <v>Normal Weight</v>
      </c>
      <c r="K1707" s="7" t="str" cm="1">
        <f t="array" ref="K1707">_xlfn.IFS(C1707&lt;5.7,"Normal",C1707&lt;=6.4,"Prediabetes",C1707&gt;6.4,"Diabetes")</f>
        <v>Diabetes</v>
      </c>
    </row>
    <row r="1708" spans="1:11">
      <c r="A1708" s="12" t="s">
        <v>1750</v>
      </c>
      <c r="B1708" s="12">
        <v>30.59</v>
      </c>
      <c r="C1708" s="20">
        <v>5.23</v>
      </c>
      <c r="D1708" s="12" t="s">
        <v>8337</v>
      </c>
      <c r="E1708" s="12" t="s">
        <v>8337</v>
      </c>
      <c r="F1708" s="12" t="s">
        <v>8338</v>
      </c>
      <c r="G1708" s="12">
        <v>1</v>
      </c>
      <c r="H1708" s="12" t="s">
        <v>8337</v>
      </c>
      <c r="I1708" s="19">
        <f>IF(G1708="No major surgery",0,G1708)</f>
        <v>1</v>
      </c>
      <c r="J1708" s="21" t="str" cm="1">
        <f t="array" ref="J1708">_xlfn.IFS(B1708&lt;18.5,"Under Weight",B1708&lt;=24.9,"Normal Weight",B1708&lt;=29.999,"Over Weight",B1708&gt;=30,"Obesity")</f>
        <v>Obesity</v>
      </c>
      <c r="K1708" s="7" t="str" cm="1">
        <f t="array" ref="K1708">_xlfn.IFS(C1708&lt;5.7,"Normal",C1708&lt;=6.4,"Prediabetes",C1708&gt;6.4,"Diabetes")</f>
        <v>Normal</v>
      </c>
    </row>
    <row r="1709" spans="1:11">
      <c r="A1709" s="12" t="s">
        <v>1751</v>
      </c>
      <c r="B1709" s="12">
        <v>24.795000000000002</v>
      </c>
      <c r="C1709" s="20">
        <v>6.85</v>
      </c>
      <c r="D1709" s="12" t="s">
        <v>8337</v>
      </c>
      <c r="E1709" s="12" t="s">
        <v>8337</v>
      </c>
      <c r="F1709" s="12" t="s">
        <v>8337</v>
      </c>
      <c r="G1709" s="12" t="s">
        <v>2387</v>
      </c>
      <c r="H1709" s="12" t="s">
        <v>8338</v>
      </c>
      <c r="I1709" s="19">
        <f>IF(G1709="No major surgery",0,G1709)</f>
        <v>0</v>
      </c>
      <c r="J1709" s="21" t="str" cm="1">
        <f t="array" ref="J1709">_xlfn.IFS(B1709&lt;18.5,"Under Weight",B1709&lt;=24.9,"Normal Weight",B1709&lt;=29.999,"Over Weight",B1709&gt;=30,"Obesity")</f>
        <v>Normal Weight</v>
      </c>
      <c r="K1709" s="7" t="str" cm="1">
        <f t="array" ref="K1709">_xlfn.IFS(C1709&lt;5.7,"Normal",C1709&lt;=6.4,"Prediabetes",C1709&gt;6.4,"Diabetes")</f>
        <v>Diabetes</v>
      </c>
    </row>
    <row r="1710" spans="1:11">
      <c r="A1710" s="12" t="s">
        <v>1752</v>
      </c>
      <c r="B1710" s="12">
        <v>24.13</v>
      </c>
      <c r="C1710" s="20">
        <v>7.05</v>
      </c>
      <c r="D1710" s="12" t="s">
        <v>8338</v>
      </c>
      <c r="E1710" s="12" t="s">
        <v>8337</v>
      </c>
      <c r="F1710" s="12" t="s">
        <v>8337</v>
      </c>
      <c r="G1710" s="12">
        <v>2</v>
      </c>
      <c r="H1710" s="12" t="s">
        <v>8338</v>
      </c>
      <c r="I1710" s="19">
        <f>IF(G1710="No major surgery",0,G1710)</f>
        <v>2</v>
      </c>
      <c r="J1710" s="21" t="str" cm="1">
        <f t="array" ref="J1710">_xlfn.IFS(B1710&lt;18.5,"Under Weight",B1710&lt;=24.9,"Normal Weight",B1710&lt;=29.999,"Over Weight",B1710&gt;=30,"Obesity")</f>
        <v>Normal Weight</v>
      </c>
      <c r="K1710" s="7" t="str" cm="1">
        <f t="array" ref="K1710">_xlfn.IFS(C1710&lt;5.7,"Normal",C1710&lt;=6.4,"Prediabetes",C1710&gt;6.4,"Diabetes")</f>
        <v>Diabetes</v>
      </c>
    </row>
    <row r="1711" spans="1:11">
      <c r="A1711" s="12" t="s">
        <v>1753</v>
      </c>
      <c r="B1711" s="12">
        <v>25.84</v>
      </c>
      <c r="C1711" s="20">
        <v>11.64</v>
      </c>
      <c r="D1711" s="12" t="s">
        <v>8337</v>
      </c>
      <c r="E1711" s="12" t="s">
        <v>8337</v>
      </c>
      <c r="F1711" s="12" t="s">
        <v>8337</v>
      </c>
      <c r="G1711" s="12">
        <v>2</v>
      </c>
      <c r="H1711" s="12" t="s">
        <v>8338</v>
      </c>
      <c r="I1711" s="19">
        <f>IF(G1711="No major surgery",0,G1711)</f>
        <v>2</v>
      </c>
      <c r="J1711" s="21" t="str" cm="1">
        <f t="array" ref="J1711">_xlfn.IFS(B1711&lt;18.5,"Under Weight",B1711&lt;=24.9,"Normal Weight",B1711&lt;=29.999,"Over Weight",B1711&gt;=30,"Obesity")</f>
        <v>Over Weight</v>
      </c>
      <c r="K1711" s="7" t="str" cm="1">
        <f t="array" ref="K1711">_xlfn.IFS(C1711&lt;5.7,"Normal",C1711&lt;=6.4,"Prediabetes",C1711&gt;6.4,"Diabetes")</f>
        <v>Diabetes</v>
      </c>
    </row>
    <row r="1712" spans="1:11">
      <c r="A1712" s="12" t="s">
        <v>1754</v>
      </c>
      <c r="B1712" s="12">
        <v>28</v>
      </c>
      <c r="C1712" s="20">
        <v>10.52</v>
      </c>
      <c r="D1712" s="12" t="s">
        <v>8337</v>
      </c>
      <c r="E1712" s="12" t="s">
        <v>8337</v>
      </c>
      <c r="F1712" s="12" t="s">
        <v>8337</v>
      </c>
      <c r="G1712" s="12" t="s">
        <v>2387</v>
      </c>
      <c r="H1712" s="12" t="s">
        <v>8338</v>
      </c>
      <c r="I1712" s="19">
        <f>IF(G1712="No major surgery",0,G1712)</f>
        <v>0</v>
      </c>
      <c r="J1712" s="21" t="str" cm="1">
        <f t="array" ref="J1712">_xlfn.IFS(B1712&lt;18.5,"Under Weight",B1712&lt;=24.9,"Normal Weight",B1712&lt;=29.999,"Over Weight",B1712&gt;=30,"Obesity")</f>
        <v>Over Weight</v>
      </c>
      <c r="K1712" s="7" t="str" cm="1">
        <f t="array" ref="K1712">_xlfn.IFS(C1712&lt;5.7,"Normal",C1712&lt;=6.4,"Prediabetes",C1712&gt;6.4,"Diabetes")</f>
        <v>Diabetes</v>
      </c>
    </row>
    <row r="1713" spans="1:11">
      <c r="A1713" s="12" t="s">
        <v>1755</v>
      </c>
      <c r="B1713" s="12">
        <v>34.1</v>
      </c>
      <c r="C1713" s="20">
        <v>4.01</v>
      </c>
      <c r="D1713" s="12" t="s">
        <v>8338</v>
      </c>
      <c r="E1713" s="12" t="s">
        <v>8337</v>
      </c>
      <c r="F1713" s="12" t="s">
        <v>8338</v>
      </c>
      <c r="G1713" s="12">
        <v>1</v>
      </c>
      <c r="H1713" s="12" t="s">
        <v>8337</v>
      </c>
      <c r="I1713" s="19">
        <f>IF(G1713="No major surgery",0,G1713)</f>
        <v>1</v>
      </c>
      <c r="J1713" s="21" t="str" cm="1">
        <f t="array" ref="J1713">_xlfn.IFS(B1713&lt;18.5,"Under Weight",B1713&lt;=24.9,"Normal Weight",B1713&lt;=29.999,"Over Weight",B1713&gt;=30,"Obesity")</f>
        <v>Obesity</v>
      </c>
      <c r="K1713" s="7" t="str" cm="1">
        <f t="array" ref="K1713">_xlfn.IFS(C1713&lt;5.7,"Normal",C1713&lt;=6.4,"Prediabetes",C1713&gt;6.4,"Diabetes")</f>
        <v>Normal</v>
      </c>
    </row>
    <row r="1714" spans="1:11">
      <c r="A1714" s="12" t="s">
        <v>1756</v>
      </c>
      <c r="B1714" s="12">
        <v>26.125</v>
      </c>
      <c r="C1714" s="20">
        <v>8.56</v>
      </c>
      <c r="D1714" s="12" t="s">
        <v>8338</v>
      </c>
      <c r="E1714" s="12" t="s">
        <v>8337</v>
      </c>
      <c r="F1714" s="12" t="s">
        <v>8337</v>
      </c>
      <c r="G1714" s="12">
        <v>1</v>
      </c>
      <c r="H1714" s="12" t="s">
        <v>8338</v>
      </c>
      <c r="I1714" s="19">
        <f>IF(G1714="No major surgery",0,G1714)</f>
        <v>1</v>
      </c>
      <c r="J1714" s="21" t="str" cm="1">
        <f t="array" ref="J1714">_xlfn.IFS(B1714&lt;18.5,"Under Weight",B1714&lt;=24.9,"Normal Weight",B1714&lt;=29.999,"Over Weight",B1714&gt;=30,"Obesity")</f>
        <v>Over Weight</v>
      </c>
      <c r="K1714" s="7" t="str" cm="1">
        <f t="array" ref="K1714">_xlfn.IFS(C1714&lt;5.7,"Normal",C1714&lt;=6.4,"Prediabetes",C1714&gt;6.4,"Diabetes")</f>
        <v>Diabetes</v>
      </c>
    </row>
    <row r="1715" spans="1:11">
      <c r="A1715" s="12" t="s">
        <v>1757</v>
      </c>
      <c r="B1715" s="12">
        <v>25.6</v>
      </c>
      <c r="C1715" s="20">
        <v>10.5</v>
      </c>
      <c r="D1715" s="12" t="s">
        <v>8337</v>
      </c>
      <c r="E1715" s="12" t="s">
        <v>8337</v>
      </c>
      <c r="F1715" s="12" t="s">
        <v>8337</v>
      </c>
      <c r="G1715" s="12">
        <v>2</v>
      </c>
      <c r="H1715" s="12" t="s">
        <v>8338</v>
      </c>
      <c r="I1715" s="19">
        <f>IF(G1715="No major surgery",0,G1715)</f>
        <v>2</v>
      </c>
      <c r="J1715" s="21" t="str" cm="1">
        <f t="array" ref="J1715">_xlfn.IFS(B1715&lt;18.5,"Under Weight",B1715&lt;=24.9,"Normal Weight",B1715&lt;=29.999,"Over Weight",B1715&gt;=30,"Obesity")</f>
        <v>Over Weight</v>
      </c>
      <c r="K1715" s="7" t="str" cm="1">
        <f t="array" ref="K1715">_xlfn.IFS(C1715&lt;5.7,"Normal",C1715&lt;=6.4,"Prediabetes",C1715&gt;6.4,"Diabetes")</f>
        <v>Diabetes</v>
      </c>
    </row>
    <row r="1716" spans="1:11">
      <c r="A1716" s="12" t="s">
        <v>1758</v>
      </c>
      <c r="B1716" s="12">
        <v>34.21</v>
      </c>
      <c r="C1716" s="20">
        <v>8.34</v>
      </c>
      <c r="D1716" s="12" t="s">
        <v>8337</v>
      </c>
      <c r="E1716" s="12" t="s">
        <v>8337</v>
      </c>
      <c r="F1716" s="12" t="s">
        <v>8337</v>
      </c>
      <c r="G1716" s="12" t="s">
        <v>2387</v>
      </c>
      <c r="H1716" s="12" t="s">
        <v>8338</v>
      </c>
      <c r="I1716" s="19">
        <f>IF(G1716="No major surgery",0,G1716)</f>
        <v>0</v>
      </c>
      <c r="J1716" s="21" t="str" cm="1">
        <f t="array" ref="J1716">_xlfn.IFS(B1716&lt;18.5,"Under Weight",B1716&lt;=24.9,"Normal Weight",B1716&lt;=29.999,"Over Weight",B1716&gt;=30,"Obesity")</f>
        <v>Obesity</v>
      </c>
      <c r="K1716" s="7" t="str" cm="1">
        <f t="array" ref="K1716">_xlfn.IFS(C1716&lt;5.7,"Normal",C1716&lt;=6.4,"Prediabetes",C1716&gt;6.4,"Diabetes")</f>
        <v>Diabetes</v>
      </c>
    </row>
    <row r="1717" spans="1:11">
      <c r="A1717" s="12" t="s">
        <v>1759</v>
      </c>
      <c r="B1717" s="12">
        <v>24.32</v>
      </c>
      <c r="C1717" s="20">
        <v>6.39</v>
      </c>
      <c r="D1717" s="12" t="s">
        <v>8337</v>
      </c>
      <c r="E1717" s="12" t="s">
        <v>8337</v>
      </c>
      <c r="F1717" s="12" t="s">
        <v>8337</v>
      </c>
      <c r="G1717" s="12" t="s">
        <v>2387</v>
      </c>
      <c r="H1717" s="12" t="s">
        <v>8337</v>
      </c>
      <c r="I1717" s="19">
        <f>IF(G1717="No major surgery",0,G1717)</f>
        <v>0</v>
      </c>
      <c r="J1717" s="21" t="str" cm="1">
        <f t="array" ref="J1717">_xlfn.IFS(B1717&lt;18.5,"Under Weight",B1717&lt;=24.9,"Normal Weight",B1717&lt;=29.999,"Over Weight",B1717&gt;=30,"Obesity")</f>
        <v>Normal Weight</v>
      </c>
      <c r="K1717" s="7" t="str" cm="1">
        <f t="array" ref="K1717">_xlfn.IFS(C1717&lt;5.7,"Normal",C1717&lt;=6.4,"Prediabetes",C1717&gt;6.4,"Diabetes")</f>
        <v>Prediabetes</v>
      </c>
    </row>
    <row r="1718" spans="1:11">
      <c r="A1718" s="12" t="s">
        <v>1760</v>
      </c>
      <c r="B1718" s="12">
        <v>22.88</v>
      </c>
      <c r="C1718" s="20">
        <v>5.71</v>
      </c>
      <c r="D1718" s="12" t="s">
        <v>8338</v>
      </c>
      <c r="E1718" s="12" t="s">
        <v>8337</v>
      </c>
      <c r="F1718" s="12" t="s">
        <v>8338</v>
      </c>
      <c r="G1718" s="12">
        <v>1</v>
      </c>
      <c r="H1718" s="12" t="s">
        <v>8338</v>
      </c>
      <c r="I1718" s="19">
        <f>IF(G1718="No major surgery",0,G1718)</f>
        <v>1</v>
      </c>
      <c r="J1718" s="21" t="str" cm="1">
        <f t="array" ref="J1718">_xlfn.IFS(B1718&lt;18.5,"Under Weight",B1718&lt;=24.9,"Normal Weight",B1718&lt;=29.999,"Over Weight",B1718&gt;=30,"Obesity")</f>
        <v>Normal Weight</v>
      </c>
      <c r="K1718" s="7" t="str" cm="1">
        <f t="array" ref="K1718">_xlfn.IFS(C1718&lt;5.7,"Normal",C1718&lt;=6.4,"Prediabetes",C1718&gt;6.4,"Diabetes")</f>
        <v>Prediabetes</v>
      </c>
    </row>
    <row r="1719" spans="1:11">
      <c r="A1719" s="12" t="s">
        <v>1761</v>
      </c>
      <c r="B1719" s="12">
        <v>24.984999999999999</v>
      </c>
      <c r="C1719" s="20">
        <v>4.43</v>
      </c>
      <c r="D1719" s="12" t="s">
        <v>8338</v>
      </c>
      <c r="E1719" s="12" t="s">
        <v>8337</v>
      </c>
      <c r="F1719" s="12" t="s">
        <v>8338</v>
      </c>
      <c r="G1719" s="12">
        <v>1</v>
      </c>
      <c r="H1719" s="12" t="s">
        <v>8337</v>
      </c>
      <c r="I1719" s="19">
        <f>IF(G1719="No major surgery",0,G1719)</f>
        <v>1</v>
      </c>
      <c r="J1719" s="21" t="str" cm="1">
        <f t="array" ref="J1719">_xlfn.IFS(B1719&lt;18.5,"Under Weight",B1719&lt;=24.9,"Normal Weight",B1719&lt;=29.999,"Over Weight",B1719&gt;=30,"Obesity")</f>
        <v>Over Weight</v>
      </c>
      <c r="K1719" s="7" t="str" cm="1">
        <f t="array" ref="K1719">_xlfn.IFS(C1719&lt;5.7,"Normal",C1719&lt;=6.4,"Prediabetes",C1719&gt;6.4,"Diabetes")</f>
        <v>Normal</v>
      </c>
    </row>
    <row r="1720" spans="1:11">
      <c r="A1720" s="12" t="s">
        <v>1762</v>
      </c>
      <c r="B1720" s="12">
        <v>33.1</v>
      </c>
      <c r="C1720" s="20">
        <v>5.52</v>
      </c>
      <c r="D1720" s="12" t="s">
        <v>8337</v>
      </c>
      <c r="E1720" s="12" t="s">
        <v>8337</v>
      </c>
      <c r="F1720" s="12" t="s">
        <v>8338</v>
      </c>
      <c r="G1720" s="12">
        <v>1</v>
      </c>
      <c r="H1720" s="12" t="s">
        <v>8337</v>
      </c>
      <c r="I1720" s="19">
        <f>IF(G1720="No major surgery",0,G1720)</f>
        <v>1</v>
      </c>
      <c r="J1720" s="21" t="str" cm="1">
        <f t="array" ref="J1720">_xlfn.IFS(B1720&lt;18.5,"Under Weight",B1720&lt;=24.9,"Normal Weight",B1720&lt;=29.999,"Over Weight",B1720&gt;=30,"Obesity")</f>
        <v>Obesity</v>
      </c>
      <c r="K1720" s="7" t="str" cm="1">
        <f t="array" ref="K1720">_xlfn.IFS(C1720&lt;5.7,"Normal",C1720&lt;=6.4,"Prediabetes",C1720&gt;6.4,"Diabetes")</f>
        <v>Normal</v>
      </c>
    </row>
    <row r="1721" spans="1:11">
      <c r="A1721" s="12" t="s">
        <v>1763</v>
      </c>
      <c r="B1721" s="12">
        <v>27.83</v>
      </c>
      <c r="C1721" s="20">
        <v>9.1999999999999993</v>
      </c>
      <c r="D1721" s="12" t="s">
        <v>8338</v>
      </c>
      <c r="E1721" s="12" t="s">
        <v>8337</v>
      </c>
      <c r="F1721" s="12" t="s">
        <v>8337</v>
      </c>
      <c r="G1721" s="12">
        <v>1</v>
      </c>
      <c r="H1721" s="12" t="s">
        <v>8338</v>
      </c>
      <c r="I1721" s="19">
        <f>IF(G1721="No major surgery",0,G1721)</f>
        <v>1</v>
      </c>
      <c r="J1721" s="21" t="str" cm="1">
        <f t="array" ref="J1721">_xlfn.IFS(B1721&lt;18.5,"Under Weight",B1721&lt;=24.9,"Normal Weight",B1721&lt;=29.999,"Over Weight",B1721&gt;=30,"Obesity")</f>
        <v>Over Weight</v>
      </c>
      <c r="K1721" s="7" t="str" cm="1">
        <f t="array" ref="K1721">_xlfn.IFS(C1721&lt;5.7,"Normal",C1721&lt;=6.4,"Prediabetes",C1721&gt;6.4,"Diabetes")</f>
        <v>Diabetes</v>
      </c>
    </row>
    <row r="1722" spans="1:11">
      <c r="A1722" s="12" t="s">
        <v>1764</v>
      </c>
      <c r="B1722" s="12">
        <v>30.875</v>
      </c>
      <c r="C1722" s="20">
        <v>10.97</v>
      </c>
      <c r="D1722" s="12" t="s">
        <v>8338</v>
      </c>
      <c r="E1722" s="12" t="s">
        <v>8337</v>
      </c>
      <c r="F1722" s="12" t="s">
        <v>8337</v>
      </c>
      <c r="G1722" s="12">
        <v>2</v>
      </c>
      <c r="H1722" s="12" t="s">
        <v>8337</v>
      </c>
      <c r="I1722" s="19">
        <f>IF(G1722="No major surgery",0,G1722)</f>
        <v>2</v>
      </c>
      <c r="J1722" s="21" t="str" cm="1">
        <f t="array" ref="J1722">_xlfn.IFS(B1722&lt;18.5,"Under Weight",B1722&lt;=24.9,"Normal Weight",B1722&lt;=29.999,"Over Weight",B1722&gt;=30,"Obesity")</f>
        <v>Obesity</v>
      </c>
      <c r="K1722" s="7" t="str" cm="1">
        <f t="array" ref="K1722">_xlfn.IFS(C1722&lt;5.7,"Normal",C1722&lt;=6.4,"Prediabetes",C1722&gt;6.4,"Diabetes")</f>
        <v>Diabetes</v>
      </c>
    </row>
    <row r="1723" spans="1:11">
      <c r="A1723" s="12" t="s">
        <v>1765</v>
      </c>
      <c r="B1723" s="12">
        <v>27.265000000000001</v>
      </c>
      <c r="C1723" s="20">
        <v>4.25</v>
      </c>
      <c r="D1723" s="12" t="s">
        <v>8337</v>
      </c>
      <c r="E1723" s="12" t="s">
        <v>8337</v>
      </c>
      <c r="F1723" s="12" t="s">
        <v>8338</v>
      </c>
      <c r="G1723" s="12">
        <v>1</v>
      </c>
      <c r="H1723" s="12" t="s">
        <v>8337</v>
      </c>
      <c r="I1723" s="19">
        <f>IF(G1723="No major surgery",0,G1723)</f>
        <v>1</v>
      </c>
      <c r="J1723" s="21" t="str" cm="1">
        <f t="array" ref="J1723">_xlfn.IFS(B1723&lt;18.5,"Under Weight",B1723&lt;=24.9,"Normal Weight",B1723&lt;=29.999,"Over Weight",B1723&gt;=30,"Obesity")</f>
        <v>Over Weight</v>
      </c>
      <c r="K1723" s="7" t="str" cm="1">
        <f t="array" ref="K1723">_xlfn.IFS(C1723&lt;5.7,"Normal",C1723&lt;=6.4,"Prediabetes",C1723&gt;6.4,"Diabetes")</f>
        <v>Normal</v>
      </c>
    </row>
    <row r="1724" spans="1:11">
      <c r="A1724" s="12" t="s">
        <v>1766</v>
      </c>
      <c r="B1724" s="12">
        <v>26.7</v>
      </c>
      <c r="C1724" s="20">
        <v>5.23</v>
      </c>
      <c r="D1724" s="12" t="s">
        <v>8337</v>
      </c>
      <c r="E1724" s="12" t="s">
        <v>8337</v>
      </c>
      <c r="F1724" s="12" t="s">
        <v>8338</v>
      </c>
      <c r="G1724" s="12">
        <v>1</v>
      </c>
      <c r="H1724" s="12" t="s">
        <v>8338</v>
      </c>
      <c r="I1724" s="19">
        <f>IF(G1724="No major surgery",0,G1724)</f>
        <v>1</v>
      </c>
      <c r="J1724" s="21" t="str" cm="1">
        <f t="array" ref="J1724">_xlfn.IFS(B1724&lt;18.5,"Under Weight",B1724&lt;=24.9,"Normal Weight",B1724&lt;=29.999,"Over Weight",B1724&gt;=30,"Obesity")</f>
        <v>Over Weight</v>
      </c>
      <c r="K1724" s="7" t="str" cm="1">
        <f t="array" ref="K1724">_xlfn.IFS(C1724&lt;5.7,"Normal",C1724&lt;=6.4,"Prediabetes",C1724&gt;6.4,"Diabetes")</f>
        <v>Normal</v>
      </c>
    </row>
    <row r="1725" spans="1:11">
      <c r="A1725" s="12" t="s">
        <v>1767</v>
      </c>
      <c r="B1725" s="12">
        <v>29.925000000000001</v>
      </c>
      <c r="C1725" s="20">
        <v>5.96</v>
      </c>
      <c r="D1725" s="12" t="s">
        <v>8338</v>
      </c>
      <c r="E1725" s="12" t="s">
        <v>8337</v>
      </c>
      <c r="F1725" s="12" t="s">
        <v>8338</v>
      </c>
      <c r="G1725" s="12">
        <v>1</v>
      </c>
      <c r="H1725" s="12" t="s">
        <v>8338</v>
      </c>
      <c r="I1725" s="19">
        <f>IF(G1725="No major surgery",0,G1725)</f>
        <v>1</v>
      </c>
      <c r="J1725" s="21" t="str" cm="1">
        <f t="array" ref="J1725">_xlfn.IFS(B1725&lt;18.5,"Under Weight",B1725&lt;=24.9,"Normal Weight",B1725&lt;=29.999,"Over Weight",B1725&gt;=30,"Obesity")</f>
        <v>Over Weight</v>
      </c>
      <c r="K1725" s="7" t="str" cm="1">
        <f t="array" ref="K1725">_xlfn.IFS(C1725&lt;5.7,"Normal",C1725&lt;=6.4,"Prediabetes",C1725&gt;6.4,"Diabetes")</f>
        <v>Prediabetes</v>
      </c>
    </row>
    <row r="1726" spans="1:11">
      <c r="A1726" s="12" t="s">
        <v>1768</v>
      </c>
      <c r="B1726" s="12">
        <v>19.95</v>
      </c>
      <c r="C1726" s="20">
        <v>4.29</v>
      </c>
      <c r="D1726" s="12" t="s">
        <v>8338</v>
      </c>
      <c r="E1726" s="12" t="s">
        <v>8337</v>
      </c>
      <c r="F1726" s="12" t="s">
        <v>8337</v>
      </c>
      <c r="G1726" s="12">
        <v>2</v>
      </c>
      <c r="H1726" s="12" t="s">
        <v>8338</v>
      </c>
      <c r="I1726" s="19">
        <f>IF(G1726="No major surgery",0,G1726)</f>
        <v>2</v>
      </c>
      <c r="J1726" s="21" t="str" cm="1">
        <f t="array" ref="J1726">_xlfn.IFS(B1726&lt;18.5,"Under Weight",B1726&lt;=24.9,"Normal Weight",B1726&lt;=29.999,"Over Weight",B1726&gt;=30,"Obesity")</f>
        <v>Normal Weight</v>
      </c>
      <c r="K1726" s="7" t="str" cm="1">
        <f t="array" ref="K1726">_xlfn.IFS(C1726&lt;5.7,"Normal",C1726&lt;=6.4,"Prediabetes",C1726&gt;6.4,"Diabetes")</f>
        <v>Normal</v>
      </c>
    </row>
    <row r="1727" spans="1:11">
      <c r="A1727" s="12" t="s">
        <v>1769</v>
      </c>
      <c r="B1727" s="12">
        <v>38.94</v>
      </c>
      <c r="C1727" s="20">
        <v>8.49</v>
      </c>
      <c r="D1727" s="12" t="s">
        <v>8338</v>
      </c>
      <c r="E1727" s="12" t="s">
        <v>8337</v>
      </c>
      <c r="F1727" s="12" t="s">
        <v>8337</v>
      </c>
      <c r="G1727" s="12">
        <v>1</v>
      </c>
      <c r="H1727" s="12" t="s">
        <v>8338</v>
      </c>
      <c r="I1727" s="19">
        <f>IF(G1727="No major surgery",0,G1727)</f>
        <v>1</v>
      </c>
      <c r="J1727" s="21" t="str" cm="1">
        <f t="array" ref="J1727">_xlfn.IFS(B1727&lt;18.5,"Under Weight",B1727&lt;=24.9,"Normal Weight",B1727&lt;=29.999,"Over Weight",B1727&gt;=30,"Obesity")</f>
        <v>Obesity</v>
      </c>
      <c r="K1727" s="7" t="str" cm="1">
        <f t="array" ref="K1727">_xlfn.IFS(C1727&lt;5.7,"Normal",C1727&lt;=6.4,"Prediabetes",C1727&gt;6.4,"Diabetes")</f>
        <v>Diabetes</v>
      </c>
    </row>
    <row r="1728" spans="1:11">
      <c r="A1728" s="12" t="s">
        <v>1770</v>
      </c>
      <c r="B1728" s="12">
        <v>24.225000000000001</v>
      </c>
      <c r="C1728" s="20">
        <v>4.09</v>
      </c>
      <c r="D1728" s="12" t="s">
        <v>8337</v>
      </c>
      <c r="E1728" s="12" t="s">
        <v>8337</v>
      </c>
      <c r="F1728" s="12" t="s">
        <v>8337</v>
      </c>
      <c r="G1728" s="12" t="s">
        <v>2387</v>
      </c>
      <c r="H1728" s="12" t="s">
        <v>8337</v>
      </c>
      <c r="I1728" s="19">
        <f>IF(G1728="No major surgery",0,G1728)</f>
        <v>0</v>
      </c>
      <c r="J1728" s="21" t="str" cm="1">
        <f t="array" ref="J1728">_xlfn.IFS(B1728&lt;18.5,"Under Weight",B1728&lt;=24.9,"Normal Weight",B1728&lt;=29.999,"Over Weight",B1728&gt;=30,"Obesity")</f>
        <v>Normal Weight</v>
      </c>
      <c r="K1728" s="7" t="str" cm="1">
        <f t="array" ref="K1728">_xlfn.IFS(C1728&lt;5.7,"Normal",C1728&lt;=6.4,"Prediabetes",C1728&gt;6.4,"Diabetes")</f>
        <v>Normal</v>
      </c>
    </row>
    <row r="1729" spans="1:11">
      <c r="A1729" s="12" t="s">
        <v>1771</v>
      </c>
      <c r="B1729" s="12">
        <v>28.12</v>
      </c>
      <c r="C1729" s="20">
        <v>4.88</v>
      </c>
      <c r="D1729" s="12" t="s">
        <v>8337</v>
      </c>
      <c r="E1729" s="12" t="s">
        <v>8337</v>
      </c>
      <c r="F1729" s="12" t="s">
        <v>8337</v>
      </c>
      <c r="G1729" s="12" t="s">
        <v>2387</v>
      </c>
      <c r="H1729" s="12" t="s">
        <v>8338</v>
      </c>
      <c r="I1729" s="19">
        <f>IF(G1729="No major surgery",0,G1729)</f>
        <v>0</v>
      </c>
      <c r="J1729" s="21" t="str" cm="1">
        <f t="array" ref="J1729">_xlfn.IFS(B1729&lt;18.5,"Under Weight",B1729&lt;=24.9,"Normal Weight",B1729&lt;=29.999,"Over Weight",B1729&gt;=30,"Obesity")</f>
        <v>Over Weight</v>
      </c>
      <c r="K1729" s="7" t="str" cm="1">
        <f t="array" ref="K1729">_xlfn.IFS(C1729&lt;5.7,"Normal",C1729&lt;=6.4,"Prediabetes",C1729&gt;6.4,"Diabetes")</f>
        <v>Normal</v>
      </c>
    </row>
    <row r="1730" spans="1:11">
      <c r="A1730" s="12" t="s">
        <v>1772</v>
      </c>
      <c r="B1730" s="12">
        <v>23.21</v>
      </c>
      <c r="C1730" s="20">
        <v>6.76</v>
      </c>
      <c r="D1730" s="12" t="s">
        <v>8337</v>
      </c>
      <c r="E1730" s="12" t="s">
        <v>8337</v>
      </c>
      <c r="F1730" s="12" t="s">
        <v>8337</v>
      </c>
      <c r="G1730" s="12" t="s">
        <v>2387</v>
      </c>
      <c r="H1730" s="12" t="s">
        <v>8338</v>
      </c>
      <c r="I1730" s="19">
        <f>IF(G1730="No major surgery",0,G1730)</f>
        <v>0</v>
      </c>
      <c r="J1730" s="21" t="str" cm="1">
        <f t="array" ref="J1730">_xlfn.IFS(B1730&lt;18.5,"Under Weight",B1730&lt;=24.9,"Normal Weight",B1730&lt;=29.999,"Over Weight",B1730&gt;=30,"Obesity")</f>
        <v>Normal Weight</v>
      </c>
      <c r="K1730" s="7" t="str" cm="1">
        <f t="array" ref="K1730">_xlfn.IFS(C1730&lt;5.7,"Normal",C1730&lt;=6.4,"Prediabetes",C1730&gt;6.4,"Diabetes")</f>
        <v>Diabetes</v>
      </c>
    </row>
    <row r="1731" spans="1:11">
      <c r="A1731" s="12" t="s">
        <v>1773</v>
      </c>
      <c r="B1731" s="12">
        <v>23.98</v>
      </c>
      <c r="C1731" s="20">
        <v>10.67</v>
      </c>
      <c r="D1731" s="12" t="s">
        <v>8337</v>
      </c>
      <c r="E1731" s="12" t="s">
        <v>8337</v>
      </c>
      <c r="F1731" s="12" t="s">
        <v>8337</v>
      </c>
      <c r="G1731" s="12" t="s">
        <v>2387</v>
      </c>
      <c r="H1731" s="12" t="s">
        <v>8337</v>
      </c>
      <c r="I1731" s="19">
        <f>IF(G1731="No major surgery",0,G1731)</f>
        <v>0</v>
      </c>
      <c r="J1731" s="21" t="str" cm="1">
        <f t="array" ref="J1731">_xlfn.IFS(B1731&lt;18.5,"Under Weight",B1731&lt;=24.9,"Normal Weight",B1731&lt;=29.999,"Over Weight",B1731&gt;=30,"Obesity")</f>
        <v>Normal Weight</v>
      </c>
      <c r="K1731" s="7" t="str" cm="1">
        <f t="array" ref="K1731">_xlfn.IFS(C1731&lt;5.7,"Normal",C1731&lt;=6.4,"Prediabetes",C1731&gt;6.4,"Diabetes")</f>
        <v>Diabetes</v>
      </c>
    </row>
    <row r="1732" spans="1:11">
      <c r="A1732" s="12" t="s">
        <v>1774</v>
      </c>
      <c r="B1732" s="12">
        <v>30</v>
      </c>
      <c r="C1732" s="20">
        <v>6.21</v>
      </c>
      <c r="D1732" s="12" t="s">
        <v>8337</v>
      </c>
      <c r="E1732" s="12" t="s">
        <v>8337</v>
      </c>
      <c r="F1732" s="12" t="s">
        <v>8337</v>
      </c>
      <c r="G1732" s="12" t="s">
        <v>2387</v>
      </c>
      <c r="H1732" s="12" t="s">
        <v>8338</v>
      </c>
      <c r="I1732" s="19">
        <f>IF(G1732="No major surgery",0,G1732)</f>
        <v>0</v>
      </c>
      <c r="J1732" s="21" t="str" cm="1">
        <f t="array" ref="J1732">_xlfn.IFS(B1732&lt;18.5,"Under Weight",B1732&lt;=24.9,"Normal Weight",B1732&lt;=29.999,"Over Weight",B1732&gt;=30,"Obesity")</f>
        <v>Obesity</v>
      </c>
      <c r="K1732" s="7" t="str" cm="1">
        <f t="array" ref="K1732">_xlfn.IFS(C1732&lt;5.7,"Normal",C1732&lt;=6.4,"Prediabetes",C1732&gt;6.4,"Diabetes")</f>
        <v>Prediabetes</v>
      </c>
    </row>
    <row r="1733" spans="1:11">
      <c r="A1733" s="12" t="s">
        <v>1775</v>
      </c>
      <c r="B1733" s="12">
        <v>17.350000000000001</v>
      </c>
      <c r="C1733" s="20">
        <v>5.03</v>
      </c>
      <c r="D1733" s="12" t="s">
        <v>8338</v>
      </c>
      <c r="E1733" s="12" t="s">
        <v>8337</v>
      </c>
      <c r="F1733" s="12" t="s">
        <v>8337</v>
      </c>
      <c r="G1733" s="12" t="s">
        <v>2387</v>
      </c>
      <c r="H1733" s="12" t="s">
        <v>8338</v>
      </c>
      <c r="I1733" s="19">
        <f>IF(G1733="No major surgery",0,G1733)</f>
        <v>0</v>
      </c>
      <c r="J1733" s="21" t="str" cm="1">
        <f t="array" ref="J1733">_xlfn.IFS(B1733&lt;18.5,"Under Weight",B1733&lt;=24.9,"Normal Weight",B1733&lt;=29.999,"Over Weight",B1733&gt;=30,"Obesity")</f>
        <v>Under Weight</v>
      </c>
      <c r="K1733" s="7" t="str" cm="1">
        <f t="array" ref="K1733">_xlfn.IFS(C1733&lt;5.7,"Normal",C1733&lt;=6.4,"Prediabetes",C1733&gt;6.4,"Diabetes")</f>
        <v>Normal</v>
      </c>
    </row>
    <row r="1734" spans="1:11">
      <c r="A1734" s="12" t="s">
        <v>1776</v>
      </c>
      <c r="B1734" s="12">
        <v>22.704999999999998</v>
      </c>
      <c r="C1734" s="20">
        <v>5.27</v>
      </c>
      <c r="D1734" s="12" t="s">
        <v>8337</v>
      </c>
      <c r="E1734" s="12" t="s">
        <v>8337</v>
      </c>
      <c r="F1734" s="12" t="s">
        <v>8337</v>
      </c>
      <c r="G1734" s="12" t="s">
        <v>2387</v>
      </c>
      <c r="H1734" s="12" t="s">
        <v>8337</v>
      </c>
      <c r="I1734" s="19">
        <f>IF(G1734="No major surgery",0,G1734)</f>
        <v>0</v>
      </c>
      <c r="J1734" s="21" t="str" cm="1">
        <f t="array" ref="J1734">_xlfn.IFS(B1734&lt;18.5,"Under Weight",B1734&lt;=24.9,"Normal Weight",B1734&lt;=29.999,"Over Weight",B1734&gt;=30,"Obesity")</f>
        <v>Normal Weight</v>
      </c>
      <c r="K1734" s="7" t="str" cm="1">
        <f t="array" ref="K1734">_xlfn.IFS(C1734&lt;5.7,"Normal",C1734&lt;=6.4,"Prediabetes",C1734&gt;6.4,"Diabetes")</f>
        <v>Normal</v>
      </c>
    </row>
    <row r="1735" spans="1:11">
      <c r="A1735" s="12" t="s">
        <v>1777</v>
      </c>
      <c r="B1735" s="12">
        <v>25.41</v>
      </c>
      <c r="C1735" s="20">
        <v>10.53</v>
      </c>
      <c r="D1735" s="12" t="s">
        <v>8338</v>
      </c>
      <c r="E1735" s="12" t="s">
        <v>8337</v>
      </c>
      <c r="F1735" s="12" t="s">
        <v>8337</v>
      </c>
      <c r="G1735" s="12">
        <v>1</v>
      </c>
      <c r="H1735" s="12" t="s">
        <v>8338</v>
      </c>
      <c r="I1735" s="19">
        <f>IF(G1735="No major surgery",0,G1735)</f>
        <v>1</v>
      </c>
      <c r="J1735" s="21" t="str" cm="1">
        <f t="array" ref="J1735">_xlfn.IFS(B1735&lt;18.5,"Under Weight",B1735&lt;=24.9,"Normal Weight",B1735&lt;=29.999,"Over Weight",B1735&gt;=30,"Obesity")</f>
        <v>Over Weight</v>
      </c>
      <c r="K1735" s="7" t="str" cm="1">
        <f t="array" ref="K1735">_xlfn.IFS(C1735&lt;5.7,"Normal",C1735&lt;=6.4,"Prediabetes",C1735&gt;6.4,"Diabetes")</f>
        <v>Diabetes</v>
      </c>
    </row>
    <row r="1736" spans="1:11">
      <c r="A1736" s="12" t="s">
        <v>1778</v>
      </c>
      <c r="B1736" s="12">
        <v>18.23</v>
      </c>
      <c r="C1736" s="20">
        <v>5.78</v>
      </c>
      <c r="D1736" s="12" t="s">
        <v>8337</v>
      </c>
      <c r="E1736" s="12" t="s">
        <v>8337</v>
      </c>
      <c r="F1736" s="12" t="s">
        <v>8338</v>
      </c>
      <c r="G1736" s="12">
        <v>1</v>
      </c>
      <c r="H1736" s="12" t="s">
        <v>8338</v>
      </c>
      <c r="I1736" s="19">
        <f>IF(G1736="No major surgery",0,G1736)</f>
        <v>1</v>
      </c>
      <c r="J1736" s="21" t="str" cm="1">
        <f t="array" ref="J1736">_xlfn.IFS(B1736&lt;18.5,"Under Weight",B1736&lt;=24.9,"Normal Weight",B1736&lt;=29.999,"Over Weight",B1736&gt;=30,"Obesity")</f>
        <v>Under Weight</v>
      </c>
      <c r="K1736" s="7" t="str" cm="1">
        <f t="array" ref="K1736">_xlfn.IFS(C1736&lt;5.7,"Normal",C1736&lt;=6.4,"Prediabetes",C1736&gt;6.4,"Diabetes")</f>
        <v>Prediabetes</v>
      </c>
    </row>
    <row r="1737" spans="1:11">
      <c r="A1737" s="12" t="s">
        <v>1779</v>
      </c>
      <c r="B1737" s="12">
        <v>24.7</v>
      </c>
      <c r="C1737" s="20">
        <v>4.3600000000000003</v>
      </c>
      <c r="D1737" s="12" t="s">
        <v>8337</v>
      </c>
      <c r="E1737" s="12" t="s">
        <v>8337</v>
      </c>
      <c r="F1737" s="12" t="s">
        <v>8338</v>
      </c>
      <c r="G1737" s="12">
        <v>1</v>
      </c>
      <c r="H1737" s="12" t="s">
        <v>8338</v>
      </c>
      <c r="I1737" s="19">
        <f>IF(G1737="No major surgery",0,G1737)</f>
        <v>1</v>
      </c>
      <c r="J1737" s="21" t="str" cm="1">
        <f t="array" ref="J1737">_xlfn.IFS(B1737&lt;18.5,"Under Weight",B1737&lt;=24.9,"Normal Weight",B1737&lt;=29.999,"Over Weight",B1737&gt;=30,"Obesity")</f>
        <v>Normal Weight</v>
      </c>
      <c r="K1737" s="7" t="str" cm="1">
        <f t="array" ref="K1737">_xlfn.IFS(C1737&lt;5.7,"Normal",C1737&lt;=6.4,"Prediabetes",C1737&gt;6.4,"Diabetes")</f>
        <v>Normal</v>
      </c>
    </row>
    <row r="1738" spans="1:11">
      <c r="A1738" s="12" t="s">
        <v>1780</v>
      </c>
      <c r="B1738" s="12">
        <v>30.21</v>
      </c>
      <c r="C1738" s="20">
        <v>5.34</v>
      </c>
      <c r="D1738" s="12" t="s">
        <v>8338</v>
      </c>
      <c r="E1738" s="12" t="s">
        <v>8337</v>
      </c>
      <c r="F1738" s="12" t="s">
        <v>8337</v>
      </c>
      <c r="G1738" s="12">
        <v>1</v>
      </c>
      <c r="H1738" s="12" t="s">
        <v>8338</v>
      </c>
      <c r="I1738" s="19">
        <f>IF(G1738="No major surgery",0,G1738)</f>
        <v>1</v>
      </c>
      <c r="J1738" s="21" t="str" cm="1">
        <f t="array" ref="J1738">_xlfn.IFS(B1738&lt;18.5,"Under Weight",B1738&lt;=24.9,"Normal Weight",B1738&lt;=29.999,"Over Weight",B1738&gt;=30,"Obesity")</f>
        <v>Obesity</v>
      </c>
      <c r="K1738" s="7" t="str" cm="1">
        <f t="array" ref="K1738">_xlfn.IFS(C1738&lt;5.7,"Normal",C1738&lt;=6.4,"Prediabetes",C1738&gt;6.4,"Diabetes")</f>
        <v>Normal</v>
      </c>
    </row>
    <row r="1739" spans="1:11">
      <c r="A1739" s="12" t="s">
        <v>1781</v>
      </c>
      <c r="B1739" s="12">
        <v>37.4</v>
      </c>
      <c r="C1739" s="20">
        <v>9.7200000000000006</v>
      </c>
      <c r="D1739" s="12" t="s">
        <v>8338</v>
      </c>
      <c r="E1739" s="12" t="s">
        <v>8337</v>
      </c>
      <c r="F1739" s="12" t="s">
        <v>8338</v>
      </c>
      <c r="G1739" s="12">
        <v>1</v>
      </c>
      <c r="H1739" s="12" t="s">
        <v>8337</v>
      </c>
      <c r="I1739" s="19">
        <f>IF(G1739="No major surgery",0,G1739)</f>
        <v>1</v>
      </c>
      <c r="J1739" s="21" t="str" cm="1">
        <f t="array" ref="J1739">_xlfn.IFS(B1739&lt;18.5,"Under Weight",B1739&lt;=24.9,"Normal Weight",B1739&lt;=29.999,"Over Weight",B1739&gt;=30,"Obesity")</f>
        <v>Obesity</v>
      </c>
      <c r="K1739" s="7" t="str" cm="1">
        <f t="array" ref="K1739">_xlfn.IFS(C1739&lt;5.7,"Normal",C1739&lt;=6.4,"Prediabetes",C1739&gt;6.4,"Diabetes")</f>
        <v>Diabetes</v>
      </c>
    </row>
    <row r="1740" spans="1:11">
      <c r="A1740" s="12" t="s">
        <v>1782</v>
      </c>
      <c r="B1740" s="12">
        <v>26.885000000000002</v>
      </c>
      <c r="C1740" s="20">
        <v>5.18</v>
      </c>
      <c r="D1740" s="12" t="s">
        <v>8337</v>
      </c>
      <c r="E1740" s="12" t="s">
        <v>8337</v>
      </c>
      <c r="F1740" s="12" t="s">
        <v>8338</v>
      </c>
      <c r="G1740" s="12">
        <v>1</v>
      </c>
      <c r="H1740" s="12" t="s">
        <v>8338</v>
      </c>
      <c r="I1740" s="19">
        <f>IF(G1740="No major surgery",0,G1740)</f>
        <v>1</v>
      </c>
      <c r="J1740" s="21" t="str" cm="1">
        <f t="array" ref="J1740">_xlfn.IFS(B1740&lt;18.5,"Under Weight",B1740&lt;=24.9,"Normal Weight",B1740&lt;=29.999,"Over Weight",B1740&gt;=30,"Obesity")</f>
        <v>Over Weight</v>
      </c>
      <c r="K1740" s="7" t="str" cm="1">
        <f t="array" ref="K1740">_xlfn.IFS(C1740&lt;5.7,"Normal",C1740&lt;=6.4,"Prediabetes",C1740&gt;6.4,"Diabetes")</f>
        <v>Normal</v>
      </c>
    </row>
    <row r="1741" spans="1:11">
      <c r="A1741" s="12" t="s">
        <v>1783</v>
      </c>
      <c r="B1741" s="12">
        <v>25.27</v>
      </c>
      <c r="C1741" s="20">
        <v>5.29</v>
      </c>
      <c r="D1741" s="12" t="s">
        <v>8337</v>
      </c>
      <c r="E1741" s="12" t="s">
        <v>8337</v>
      </c>
      <c r="F1741" s="12" t="s">
        <v>8338</v>
      </c>
      <c r="G1741" s="12">
        <v>1</v>
      </c>
      <c r="H1741" s="12" t="s">
        <v>8338</v>
      </c>
      <c r="I1741" s="19">
        <f>IF(G1741="No major surgery",0,G1741)</f>
        <v>1</v>
      </c>
      <c r="J1741" s="21" t="str" cm="1">
        <f t="array" ref="J1741">_xlfn.IFS(B1741&lt;18.5,"Under Weight",B1741&lt;=24.9,"Normal Weight",B1741&lt;=29.999,"Over Weight",B1741&gt;=30,"Obesity")</f>
        <v>Over Weight</v>
      </c>
      <c r="K1741" s="7" t="str" cm="1">
        <f t="array" ref="K1741">_xlfn.IFS(C1741&lt;5.7,"Normal",C1741&lt;=6.4,"Prediabetes",C1741&gt;6.4,"Diabetes")</f>
        <v>Normal</v>
      </c>
    </row>
    <row r="1742" spans="1:11">
      <c r="A1742" s="12" t="s">
        <v>1784</v>
      </c>
      <c r="B1742" s="12">
        <v>23.655000000000001</v>
      </c>
      <c r="C1742" s="20">
        <v>4.8600000000000003</v>
      </c>
      <c r="D1742" s="12" t="s">
        <v>8338</v>
      </c>
      <c r="E1742" s="12" t="s">
        <v>8337</v>
      </c>
      <c r="F1742" s="12" t="s">
        <v>8337</v>
      </c>
      <c r="G1742" s="12" t="s">
        <v>2387</v>
      </c>
      <c r="H1742" s="12" t="s">
        <v>8338</v>
      </c>
      <c r="I1742" s="19">
        <f>IF(G1742="No major surgery",0,G1742)</f>
        <v>0</v>
      </c>
      <c r="J1742" s="21" t="str" cm="1">
        <f t="array" ref="J1742">_xlfn.IFS(B1742&lt;18.5,"Under Weight",B1742&lt;=24.9,"Normal Weight",B1742&lt;=29.999,"Over Weight",B1742&gt;=30,"Obesity")</f>
        <v>Normal Weight</v>
      </c>
      <c r="K1742" s="7" t="str" cm="1">
        <f t="array" ref="K1742">_xlfn.IFS(C1742&lt;5.7,"Normal",C1742&lt;=6.4,"Prediabetes",C1742&gt;6.4,"Diabetes")</f>
        <v>Normal</v>
      </c>
    </row>
    <row r="1743" spans="1:11">
      <c r="A1743" s="12" t="s">
        <v>1785</v>
      </c>
      <c r="B1743" s="12">
        <v>55.05</v>
      </c>
      <c r="C1743" s="20">
        <v>7.66</v>
      </c>
      <c r="D1743" s="12" t="s">
        <v>8337</v>
      </c>
      <c r="E1743" s="12" t="s">
        <v>8337</v>
      </c>
      <c r="F1743" s="12" t="s">
        <v>8337</v>
      </c>
      <c r="G1743" s="12" t="s">
        <v>2387</v>
      </c>
      <c r="H1743" s="12" t="s">
        <v>8337</v>
      </c>
      <c r="I1743" s="19">
        <f>IF(G1743="No major surgery",0,G1743)</f>
        <v>0</v>
      </c>
      <c r="J1743" s="21" t="str" cm="1">
        <f t="array" ref="J1743">_xlfn.IFS(B1743&lt;18.5,"Under Weight",B1743&lt;=24.9,"Normal Weight",B1743&lt;=29.999,"Over Weight",B1743&gt;=30,"Obesity")</f>
        <v>Obesity</v>
      </c>
      <c r="K1743" s="7" t="str" cm="1">
        <f t="array" ref="K1743">_xlfn.IFS(C1743&lt;5.7,"Normal",C1743&lt;=6.4,"Prediabetes",C1743&gt;6.4,"Diabetes")</f>
        <v>Diabetes</v>
      </c>
    </row>
    <row r="1744" spans="1:11">
      <c r="A1744" s="12" t="s">
        <v>1786</v>
      </c>
      <c r="B1744" s="12">
        <v>24.89</v>
      </c>
      <c r="C1744" s="20">
        <v>6.1</v>
      </c>
      <c r="D1744" s="12" t="s">
        <v>8338</v>
      </c>
      <c r="E1744" s="12" t="s">
        <v>8337</v>
      </c>
      <c r="F1744" s="12" t="s">
        <v>8338</v>
      </c>
      <c r="G1744" s="12">
        <v>1</v>
      </c>
      <c r="H1744" s="12" t="s">
        <v>8338</v>
      </c>
      <c r="I1744" s="19">
        <f>IF(G1744="No major surgery",0,G1744)</f>
        <v>1</v>
      </c>
      <c r="J1744" s="21" t="str" cm="1">
        <f t="array" ref="J1744">_xlfn.IFS(B1744&lt;18.5,"Under Weight",B1744&lt;=24.9,"Normal Weight",B1744&lt;=29.999,"Over Weight",B1744&gt;=30,"Obesity")</f>
        <v>Normal Weight</v>
      </c>
      <c r="K1744" s="7" t="str" cm="1">
        <f t="array" ref="K1744">_xlfn.IFS(C1744&lt;5.7,"Normal",C1744&lt;=6.4,"Prediabetes",C1744&gt;6.4,"Diabetes")</f>
        <v>Prediabetes</v>
      </c>
    </row>
    <row r="1745" spans="1:11">
      <c r="A1745" s="12" t="s">
        <v>1787</v>
      </c>
      <c r="B1745" s="12">
        <v>18.715</v>
      </c>
      <c r="C1745" s="20">
        <v>4.4400000000000004</v>
      </c>
      <c r="D1745" s="12" t="s">
        <v>8337</v>
      </c>
      <c r="E1745" s="12" t="s">
        <v>8337</v>
      </c>
      <c r="F1745" s="12" t="s">
        <v>8337</v>
      </c>
      <c r="G1745" s="12" t="s">
        <v>2387</v>
      </c>
      <c r="H1745" s="12" t="s">
        <v>8337</v>
      </c>
      <c r="I1745" s="19">
        <f>IF(G1745="No major surgery",0,G1745)</f>
        <v>0</v>
      </c>
      <c r="J1745" s="21" t="str" cm="1">
        <f t="array" ref="J1745">_xlfn.IFS(B1745&lt;18.5,"Under Weight",B1745&lt;=24.9,"Normal Weight",B1745&lt;=29.999,"Over Weight",B1745&gt;=30,"Obesity")</f>
        <v>Normal Weight</v>
      </c>
      <c r="K1745" s="7" t="str" cm="1">
        <f t="array" ref="K1745">_xlfn.IFS(C1745&lt;5.7,"Normal",C1745&lt;=6.4,"Prediabetes",C1745&gt;6.4,"Diabetes")</f>
        <v>Normal</v>
      </c>
    </row>
    <row r="1746" spans="1:11">
      <c r="A1746" s="12" t="s">
        <v>1788</v>
      </c>
      <c r="B1746" s="12">
        <v>28.12</v>
      </c>
      <c r="C1746" s="20">
        <v>6.15</v>
      </c>
      <c r="D1746" s="12" t="s">
        <v>8337</v>
      </c>
      <c r="E1746" s="12" t="s">
        <v>8337</v>
      </c>
      <c r="F1746" s="12" t="s">
        <v>8337</v>
      </c>
      <c r="G1746" s="12" t="s">
        <v>2387</v>
      </c>
      <c r="H1746" s="12" t="s">
        <v>8338</v>
      </c>
      <c r="I1746" s="19">
        <f>IF(G1746="No major surgery",0,G1746)</f>
        <v>0</v>
      </c>
      <c r="J1746" s="21" t="str" cm="1">
        <f t="array" ref="J1746">_xlfn.IFS(B1746&lt;18.5,"Under Weight",B1746&lt;=24.9,"Normal Weight",B1746&lt;=29.999,"Over Weight",B1746&gt;=30,"Obesity")</f>
        <v>Over Weight</v>
      </c>
      <c r="K1746" s="7" t="str" cm="1">
        <f t="array" ref="K1746">_xlfn.IFS(C1746&lt;5.7,"Normal",C1746&lt;=6.4,"Prediabetes",C1746&gt;6.4,"Diabetes")</f>
        <v>Prediabetes</v>
      </c>
    </row>
    <row r="1747" spans="1:11">
      <c r="A1747" s="12" t="s">
        <v>1789</v>
      </c>
      <c r="B1747" s="12">
        <v>26.6</v>
      </c>
      <c r="C1747" s="20">
        <v>4.53</v>
      </c>
      <c r="D1747" s="12" t="s">
        <v>8337</v>
      </c>
      <c r="E1747" s="12" t="s">
        <v>8337</v>
      </c>
      <c r="F1747" s="12" t="s">
        <v>8337</v>
      </c>
      <c r="G1747" s="12" t="s">
        <v>2387</v>
      </c>
      <c r="H1747" s="12" t="s">
        <v>8338</v>
      </c>
      <c r="I1747" s="19">
        <f>IF(G1747="No major surgery",0,G1747)</f>
        <v>0</v>
      </c>
      <c r="J1747" s="21" t="str" cm="1">
        <f t="array" ref="J1747">_xlfn.IFS(B1747&lt;18.5,"Under Weight",B1747&lt;=24.9,"Normal Weight",B1747&lt;=29.999,"Over Weight",B1747&gt;=30,"Obesity")</f>
        <v>Over Weight</v>
      </c>
      <c r="K1747" s="7" t="str" cm="1">
        <f t="array" ref="K1747">_xlfn.IFS(C1747&lt;5.7,"Normal",C1747&lt;=6.4,"Prediabetes",C1747&gt;6.4,"Diabetes")</f>
        <v>Normal</v>
      </c>
    </row>
    <row r="1748" spans="1:11">
      <c r="A1748" s="12" t="s">
        <v>1790</v>
      </c>
      <c r="B1748" s="12">
        <v>30.114999999999998</v>
      </c>
      <c r="C1748" s="20">
        <v>5.48</v>
      </c>
      <c r="D1748" s="12" t="s">
        <v>8337</v>
      </c>
      <c r="E1748" s="12" t="s">
        <v>8338</v>
      </c>
      <c r="F1748" s="12" t="s">
        <v>8337</v>
      </c>
      <c r="G1748" s="12">
        <v>1</v>
      </c>
      <c r="H1748" s="12" t="s">
        <v>8337</v>
      </c>
      <c r="I1748" s="19">
        <f>IF(G1748="No major surgery",0,G1748)</f>
        <v>1</v>
      </c>
      <c r="J1748" s="21" t="str" cm="1">
        <f t="array" ref="J1748">_xlfn.IFS(B1748&lt;18.5,"Under Weight",B1748&lt;=24.9,"Normal Weight",B1748&lt;=29.999,"Over Weight",B1748&gt;=30,"Obesity")</f>
        <v>Obesity</v>
      </c>
      <c r="K1748" s="7" t="str" cm="1">
        <f t="array" ref="K1748">_xlfn.IFS(C1748&lt;5.7,"Normal",C1748&lt;=6.4,"Prediabetes",C1748&gt;6.4,"Diabetes")</f>
        <v>Normal</v>
      </c>
    </row>
    <row r="1749" spans="1:11">
      <c r="A1749" s="12" t="s">
        <v>1791</v>
      </c>
      <c r="B1749" s="12">
        <v>33.630000000000003</v>
      </c>
      <c r="C1749" s="20">
        <v>4.43</v>
      </c>
      <c r="D1749" s="12" t="s">
        <v>8338</v>
      </c>
      <c r="E1749" s="12" t="s">
        <v>8337</v>
      </c>
      <c r="F1749" s="12" t="s">
        <v>8337</v>
      </c>
      <c r="G1749" s="12">
        <v>2</v>
      </c>
      <c r="H1749" s="12" t="s">
        <v>8338</v>
      </c>
      <c r="I1749" s="19">
        <f>IF(G1749="No major surgery",0,G1749)</f>
        <v>2</v>
      </c>
      <c r="J1749" s="21" t="str" cm="1">
        <f t="array" ref="J1749">_xlfn.IFS(B1749&lt;18.5,"Under Weight",B1749&lt;=24.9,"Normal Weight",B1749&lt;=29.999,"Over Weight",B1749&gt;=30,"Obesity")</f>
        <v>Obesity</v>
      </c>
      <c r="K1749" s="7" t="str" cm="1">
        <f t="array" ref="K1749">_xlfn.IFS(C1749&lt;5.7,"Normal",C1749&lt;=6.4,"Prediabetes",C1749&gt;6.4,"Diabetes")</f>
        <v>Normal</v>
      </c>
    </row>
    <row r="1750" spans="1:11">
      <c r="A1750" s="12" t="s">
        <v>1792</v>
      </c>
      <c r="B1750" s="12">
        <v>24.605</v>
      </c>
      <c r="C1750" s="20">
        <v>5.48</v>
      </c>
      <c r="D1750" s="12" t="s">
        <v>8337</v>
      </c>
      <c r="E1750" s="12" t="s">
        <v>8337</v>
      </c>
      <c r="F1750" s="12" t="s">
        <v>8337</v>
      </c>
      <c r="G1750" s="12" t="s">
        <v>2387</v>
      </c>
      <c r="H1750" s="12" t="s">
        <v>8338</v>
      </c>
      <c r="I1750" s="19">
        <f>IF(G1750="No major surgery",0,G1750)</f>
        <v>0</v>
      </c>
      <c r="J1750" s="21" t="str" cm="1">
        <f t="array" ref="J1750">_xlfn.IFS(B1750&lt;18.5,"Under Weight",B1750&lt;=24.9,"Normal Weight",B1750&lt;=29.999,"Over Weight",B1750&gt;=30,"Obesity")</f>
        <v>Normal Weight</v>
      </c>
      <c r="K1750" s="7" t="str" cm="1">
        <f t="array" ref="K1750">_xlfn.IFS(C1750&lt;5.7,"Normal",C1750&lt;=6.4,"Prediabetes",C1750&gt;6.4,"Diabetes")</f>
        <v>Normal</v>
      </c>
    </row>
    <row r="1751" spans="1:11">
      <c r="A1751" s="12" t="s">
        <v>1793</v>
      </c>
      <c r="B1751" s="12">
        <v>29.6</v>
      </c>
      <c r="C1751" s="20">
        <v>8.1</v>
      </c>
      <c r="D1751" s="12" t="s">
        <v>8337</v>
      </c>
      <c r="E1751" s="12" t="s">
        <v>8337</v>
      </c>
      <c r="F1751" s="12" t="s">
        <v>8337</v>
      </c>
      <c r="G1751" s="12" t="s">
        <v>2387</v>
      </c>
      <c r="H1751" s="12" t="s">
        <v>8337</v>
      </c>
      <c r="I1751" s="19">
        <f>IF(G1751="No major surgery",0,G1751)</f>
        <v>0</v>
      </c>
      <c r="J1751" s="21" t="str" cm="1">
        <f t="array" ref="J1751">_xlfn.IFS(B1751&lt;18.5,"Under Weight",B1751&lt;=24.9,"Normal Weight",B1751&lt;=29.999,"Over Weight",B1751&gt;=30,"Obesity")</f>
        <v>Over Weight</v>
      </c>
      <c r="K1751" s="7" t="str" cm="1">
        <f t="array" ref="K1751">_xlfn.IFS(C1751&lt;5.7,"Normal",C1751&lt;=6.4,"Prediabetes",C1751&gt;6.4,"Diabetes")</f>
        <v>Diabetes</v>
      </c>
    </row>
    <row r="1752" spans="1:11">
      <c r="A1752" s="12" t="s">
        <v>1794</v>
      </c>
      <c r="B1752" s="12">
        <v>24.42</v>
      </c>
      <c r="C1752" s="20">
        <v>7.16</v>
      </c>
      <c r="D1752" s="12" t="s">
        <v>8337</v>
      </c>
      <c r="E1752" s="12" t="s">
        <v>8337</v>
      </c>
      <c r="F1752" s="12" t="s">
        <v>8337</v>
      </c>
      <c r="G1752" s="12" t="s">
        <v>2387</v>
      </c>
      <c r="H1752" s="12" t="s">
        <v>8338</v>
      </c>
      <c r="I1752" s="19">
        <f>IF(G1752="No major surgery",0,G1752)</f>
        <v>0</v>
      </c>
      <c r="J1752" s="21" t="str" cm="1">
        <f t="array" ref="J1752">_xlfn.IFS(B1752&lt;18.5,"Under Weight",B1752&lt;=24.9,"Normal Weight",B1752&lt;=29.999,"Over Weight",B1752&gt;=30,"Obesity")</f>
        <v>Normal Weight</v>
      </c>
      <c r="K1752" s="7" t="str" cm="1">
        <f t="array" ref="K1752">_xlfn.IFS(C1752&lt;5.7,"Normal",C1752&lt;=6.4,"Prediabetes",C1752&gt;6.4,"Diabetes")</f>
        <v>Diabetes</v>
      </c>
    </row>
    <row r="1753" spans="1:11">
      <c r="A1753" s="12" t="s">
        <v>1795</v>
      </c>
      <c r="B1753" s="12">
        <v>20.9</v>
      </c>
      <c r="C1753" s="20">
        <v>4.55</v>
      </c>
      <c r="D1753" s="12" t="s">
        <v>8338</v>
      </c>
      <c r="E1753" s="12" t="s">
        <v>8337</v>
      </c>
      <c r="F1753" s="12" t="s">
        <v>8338</v>
      </c>
      <c r="G1753" s="12">
        <v>1</v>
      </c>
      <c r="H1753" s="12" t="s">
        <v>8338</v>
      </c>
      <c r="I1753" s="19">
        <f>IF(G1753="No major surgery",0,G1753)</f>
        <v>1</v>
      </c>
      <c r="J1753" s="21" t="str" cm="1">
        <f t="array" ref="J1753">_xlfn.IFS(B1753&lt;18.5,"Under Weight",B1753&lt;=24.9,"Normal Weight",B1753&lt;=29.999,"Over Weight",B1753&gt;=30,"Obesity")</f>
        <v>Normal Weight</v>
      </c>
      <c r="K1753" s="7" t="str" cm="1">
        <f t="array" ref="K1753">_xlfn.IFS(C1753&lt;5.7,"Normal",C1753&lt;=6.4,"Prediabetes",C1753&gt;6.4,"Diabetes")</f>
        <v>Normal</v>
      </c>
    </row>
    <row r="1754" spans="1:11">
      <c r="A1754" s="12" t="s">
        <v>1796</v>
      </c>
      <c r="B1754" s="12">
        <v>22.895</v>
      </c>
      <c r="C1754" s="20">
        <v>6.03</v>
      </c>
      <c r="D1754" s="12" t="s">
        <v>8337</v>
      </c>
      <c r="E1754" s="12" t="s">
        <v>8337</v>
      </c>
      <c r="F1754" s="12" t="s">
        <v>8337</v>
      </c>
      <c r="G1754" s="12" t="s">
        <v>2387</v>
      </c>
      <c r="H1754" s="12" t="s">
        <v>8338</v>
      </c>
      <c r="I1754" s="19">
        <f>IF(G1754="No major surgery",0,G1754)</f>
        <v>0</v>
      </c>
      <c r="J1754" s="21" t="str" cm="1">
        <f t="array" ref="J1754">_xlfn.IFS(B1754&lt;18.5,"Under Weight",B1754&lt;=24.9,"Normal Weight",B1754&lt;=29.999,"Over Weight",B1754&gt;=30,"Obesity")</f>
        <v>Normal Weight</v>
      </c>
      <c r="K1754" s="7" t="str" cm="1">
        <f t="array" ref="K1754">_xlfn.IFS(C1754&lt;5.7,"Normal",C1754&lt;=6.4,"Prediabetes",C1754&gt;6.4,"Diabetes")</f>
        <v>Prediabetes</v>
      </c>
    </row>
    <row r="1755" spans="1:11">
      <c r="A1755" s="12" t="s">
        <v>1797</v>
      </c>
      <c r="B1755" s="12">
        <v>28.3</v>
      </c>
      <c r="C1755" s="20">
        <v>5.47</v>
      </c>
      <c r="D1755" s="12" t="s">
        <v>8338</v>
      </c>
      <c r="E1755" s="12" t="s">
        <v>8337</v>
      </c>
      <c r="F1755" s="12" t="s">
        <v>8338</v>
      </c>
      <c r="G1755" s="12">
        <v>1</v>
      </c>
      <c r="H1755" s="12" t="s">
        <v>8338</v>
      </c>
      <c r="I1755" s="19">
        <f>IF(G1755="No major surgery",0,G1755)</f>
        <v>1</v>
      </c>
      <c r="J1755" s="21" t="str" cm="1">
        <f t="array" ref="J1755">_xlfn.IFS(B1755&lt;18.5,"Under Weight",B1755&lt;=24.9,"Normal Weight",B1755&lt;=29.999,"Over Weight",B1755&gt;=30,"Obesity")</f>
        <v>Over Weight</v>
      </c>
      <c r="K1755" s="7" t="str" cm="1">
        <f t="array" ref="K1755">_xlfn.IFS(C1755&lt;5.7,"Normal",C1755&lt;=6.4,"Prediabetes",C1755&gt;6.4,"Diabetes")</f>
        <v>Normal</v>
      </c>
    </row>
    <row r="1756" spans="1:11">
      <c r="A1756" s="12" t="s">
        <v>1798</v>
      </c>
      <c r="B1756" s="12">
        <v>54.3</v>
      </c>
      <c r="C1756" s="20">
        <v>4.1500000000000004</v>
      </c>
      <c r="D1756" s="12" t="s">
        <v>8338</v>
      </c>
      <c r="E1756" s="12" t="s">
        <v>8337</v>
      </c>
      <c r="F1756" s="12" t="s">
        <v>8337</v>
      </c>
      <c r="G1756" s="12">
        <v>1</v>
      </c>
      <c r="H1756" s="12" t="s">
        <v>8337</v>
      </c>
      <c r="I1756" s="19">
        <f>IF(G1756="No major surgery",0,G1756)</f>
        <v>1</v>
      </c>
      <c r="J1756" s="21" t="str" cm="1">
        <f t="array" ref="J1756">_xlfn.IFS(B1756&lt;18.5,"Under Weight",B1756&lt;=24.9,"Normal Weight",B1756&lt;=29.999,"Over Weight",B1756&gt;=30,"Obesity")</f>
        <v>Obesity</v>
      </c>
      <c r="K1756" s="7" t="str" cm="1">
        <f t="array" ref="K1756">_xlfn.IFS(C1756&lt;5.7,"Normal",C1756&lt;=6.4,"Prediabetes",C1756&gt;6.4,"Diabetes")</f>
        <v>Normal</v>
      </c>
    </row>
    <row r="1757" spans="1:11">
      <c r="A1757" s="12" t="s">
        <v>1799</v>
      </c>
      <c r="B1757" s="12">
        <v>33.344999999999999</v>
      </c>
      <c r="C1757" s="20">
        <v>11.32</v>
      </c>
      <c r="D1757" s="12" t="s">
        <v>8338</v>
      </c>
      <c r="E1757" s="12" t="s">
        <v>8337</v>
      </c>
      <c r="F1757" s="12" t="s">
        <v>8337</v>
      </c>
      <c r="G1757" s="12">
        <v>1</v>
      </c>
      <c r="H1757" s="12" t="s">
        <v>8337</v>
      </c>
      <c r="I1757" s="19">
        <f>IF(G1757="No major surgery",0,G1757)</f>
        <v>1</v>
      </c>
      <c r="J1757" s="21" t="str" cm="1">
        <f t="array" ref="J1757">_xlfn.IFS(B1757&lt;18.5,"Under Weight",B1757&lt;=24.9,"Normal Weight",B1757&lt;=29.999,"Over Weight",B1757&gt;=30,"Obesity")</f>
        <v>Obesity</v>
      </c>
      <c r="K1757" s="7" t="str" cm="1">
        <f t="array" ref="K1757">_xlfn.IFS(C1757&lt;5.7,"Normal",C1757&lt;=6.4,"Prediabetes",C1757&gt;6.4,"Diabetes")</f>
        <v>Diabetes</v>
      </c>
    </row>
    <row r="1758" spans="1:11">
      <c r="A1758" s="12" t="s">
        <v>1800</v>
      </c>
      <c r="B1758" s="12">
        <v>33</v>
      </c>
      <c r="C1758" s="20">
        <v>9.51</v>
      </c>
      <c r="D1758" s="12" t="s">
        <v>8338</v>
      </c>
      <c r="E1758" s="12" t="s">
        <v>8337</v>
      </c>
      <c r="F1758" s="12" t="s">
        <v>8337</v>
      </c>
      <c r="G1758" s="12" t="s">
        <v>2387</v>
      </c>
      <c r="H1758" s="12" t="s">
        <v>8337</v>
      </c>
      <c r="I1758" s="19">
        <f>IF(G1758="No major surgery",0,G1758)</f>
        <v>0</v>
      </c>
      <c r="J1758" s="21" t="str" cm="1">
        <f t="array" ref="J1758">_xlfn.IFS(B1758&lt;18.5,"Under Weight",B1758&lt;=24.9,"Normal Weight",B1758&lt;=29.999,"Over Weight",B1758&gt;=30,"Obesity")</f>
        <v>Obesity</v>
      </c>
      <c r="K1758" s="7" t="str" cm="1">
        <f t="array" ref="K1758">_xlfn.IFS(C1758&lt;5.7,"Normal",C1758&lt;=6.4,"Prediabetes",C1758&gt;6.4,"Diabetes")</f>
        <v>Diabetes</v>
      </c>
    </row>
    <row r="1759" spans="1:11">
      <c r="A1759" s="12" t="s">
        <v>1801</v>
      </c>
      <c r="B1759" s="12">
        <v>28.024999999999999</v>
      </c>
      <c r="C1759" s="20">
        <v>7.67</v>
      </c>
      <c r="D1759" s="12" t="s">
        <v>8338</v>
      </c>
      <c r="E1759" s="12" t="s">
        <v>8337</v>
      </c>
      <c r="F1759" s="12" t="s">
        <v>8337</v>
      </c>
      <c r="G1759" s="12">
        <v>1</v>
      </c>
      <c r="H1759" s="12" t="s">
        <v>8338</v>
      </c>
      <c r="I1759" s="19">
        <f>IF(G1759="No major surgery",0,G1759)</f>
        <v>1</v>
      </c>
      <c r="J1759" s="21" t="str" cm="1">
        <f t="array" ref="J1759">_xlfn.IFS(B1759&lt;18.5,"Under Weight",B1759&lt;=24.9,"Normal Weight",B1759&lt;=29.999,"Over Weight",B1759&gt;=30,"Obesity")</f>
        <v>Over Weight</v>
      </c>
      <c r="K1759" s="7" t="str" cm="1">
        <f t="array" ref="K1759">_xlfn.IFS(C1759&lt;5.7,"Normal",C1759&lt;=6.4,"Prediabetes",C1759&gt;6.4,"Diabetes")</f>
        <v>Diabetes</v>
      </c>
    </row>
    <row r="1760" spans="1:11">
      <c r="A1760" s="12" t="s">
        <v>1802</v>
      </c>
      <c r="B1760" s="12">
        <v>40.369999999999997</v>
      </c>
      <c r="C1760" s="20">
        <v>4.47</v>
      </c>
      <c r="D1760" s="12" t="s">
        <v>8337</v>
      </c>
      <c r="E1760" s="12" t="s">
        <v>8337</v>
      </c>
      <c r="F1760" s="12" t="s">
        <v>8337</v>
      </c>
      <c r="G1760" s="12" t="s">
        <v>2387</v>
      </c>
      <c r="H1760" s="12" t="s">
        <v>8338</v>
      </c>
      <c r="I1760" s="19">
        <f>IF(G1760="No major surgery",0,G1760)</f>
        <v>0</v>
      </c>
      <c r="J1760" s="21" t="str" cm="1">
        <f t="array" ref="J1760">_xlfn.IFS(B1760&lt;18.5,"Under Weight",B1760&lt;=24.9,"Normal Weight",B1760&lt;=29.999,"Over Weight",B1760&gt;=30,"Obesity")</f>
        <v>Obesity</v>
      </c>
      <c r="K1760" s="7" t="str" cm="1">
        <f t="array" ref="K1760">_xlfn.IFS(C1760&lt;5.7,"Normal",C1760&lt;=6.4,"Prediabetes",C1760&gt;6.4,"Diabetes")</f>
        <v>Normal</v>
      </c>
    </row>
    <row r="1761" spans="1:11">
      <c r="A1761" s="12" t="s">
        <v>1803</v>
      </c>
      <c r="B1761" s="12">
        <v>28.69</v>
      </c>
      <c r="C1761" s="20">
        <v>6.23</v>
      </c>
      <c r="D1761" s="12" t="s">
        <v>8337</v>
      </c>
      <c r="E1761" s="12" t="s">
        <v>8337</v>
      </c>
      <c r="F1761" s="12" t="s">
        <v>8337</v>
      </c>
      <c r="G1761" s="12">
        <v>1</v>
      </c>
      <c r="H1761" s="12" t="s">
        <v>8338</v>
      </c>
      <c r="I1761" s="19">
        <f>IF(G1761="No major surgery",0,G1761)</f>
        <v>1</v>
      </c>
      <c r="J1761" s="21" t="str" cm="1">
        <f t="array" ref="J1761">_xlfn.IFS(B1761&lt;18.5,"Under Weight",B1761&lt;=24.9,"Normal Weight",B1761&lt;=29.999,"Over Weight",B1761&gt;=30,"Obesity")</f>
        <v>Over Weight</v>
      </c>
      <c r="K1761" s="7" t="str" cm="1">
        <f t="array" ref="K1761">_xlfn.IFS(C1761&lt;5.7,"Normal",C1761&lt;=6.4,"Prediabetes",C1761&gt;6.4,"Diabetes")</f>
        <v>Prediabetes</v>
      </c>
    </row>
    <row r="1762" spans="1:11">
      <c r="A1762" s="12" t="s">
        <v>1804</v>
      </c>
      <c r="B1762" s="12">
        <v>40.28</v>
      </c>
      <c r="C1762" s="20">
        <v>8.9</v>
      </c>
      <c r="D1762" s="12" t="s">
        <v>8337</v>
      </c>
      <c r="E1762" s="12" t="s">
        <v>8337</v>
      </c>
      <c r="F1762" s="12" t="s">
        <v>8337</v>
      </c>
      <c r="G1762" s="12" t="s">
        <v>2387</v>
      </c>
      <c r="H1762" s="12" t="s">
        <v>8337</v>
      </c>
      <c r="I1762" s="19">
        <f>IF(G1762="No major surgery",0,G1762)</f>
        <v>0</v>
      </c>
      <c r="J1762" s="21" t="str" cm="1">
        <f t="array" ref="J1762">_xlfn.IFS(B1762&lt;18.5,"Under Weight",B1762&lt;=24.9,"Normal Weight",B1762&lt;=29.999,"Over Weight",B1762&gt;=30,"Obesity")</f>
        <v>Obesity</v>
      </c>
      <c r="K1762" s="7" t="str" cm="1">
        <f t="array" ref="K1762">_xlfn.IFS(C1762&lt;5.7,"Normal",C1762&lt;=6.4,"Prediabetes",C1762&gt;6.4,"Diabetes")</f>
        <v>Diabetes</v>
      </c>
    </row>
    <row r="1763" spans="1:11">
      <c r="A1763" s="12" t="s">
        <v>1805</v>
      </c>
      <c r="B1763" s="12">
        <v>37.299999999999997</v>
      </c>
      <c r="C1763" s="20">
        <v>7.79</v>
      </c>
      <c r="D1763" s="12" t="s">
        <v>8338</v>
      </c>
      <c r="E1763" s="12" t="s">
        <v>8337</v>
      </c>
      <c r="F1763" s="12" t="s">
        <v>8337</v>
      </c>
      <c r="G1763" s="12" t="s">
        <v>2387</v>
      </c>
      <c r="H1763" s="12" t="s">
        <v>8337</v>
      </c>
      <c r="I1763" s="19">
        <f>IF(G1763="No major surgery",0,G1763)</f>
        <v>0</v>
      </c>
      <c r="J1763" s="21" t="str" cm="1">
        <f t="array" ref="J1763">_xlfn.IFS(B1763&lt;18.5,"Under Weight",B1763&lt;=24.9,"Normal Weight",B1763&lt;=29.999,"Over Weight",B1763&gt;=30,"Obesity")</f>
        <v>Obesity</v>
      </c>
      <c r="K1763" s="7" t="str" cm="1">
        <f t="array" ref="K1763">_xlfn.IFS(C1763&lt;5.7,"Normal",C1763&lt;=6.4,"Prediabetes",C1763&gt;6.4,"Diabetes")</f>
        <v>Diabetes</v>
      </c>
    </row>
    <row r="1764" spans="1:11">
      <c r="A1764" s="12" t="s">
        <v>1806</v>
      </c>
      <c r="B1764" s="12">
        <v>54.47</v>
      </c>
      <c r="C1764" s="20">
        <v>4.49</v>
      </c>
      <c r="D1764" s="12" t="s">
        <v>8338</v>
      </c>
      <c r="E1764" s="12" t="s">
        <v>8337</v>
      </c>
      <c r="F1764" s="12" t="s">
        <v>8337</v>
      </c>
      <c r="G1764" s="12">
        <v>2</v>
      </c>
      <c r="H1764" s="12" t="s">
        <v>8337</v>
      </c>
      <c r="I1764" s="19">
        <f>IF(G1764="No major surgery",0,G1764)</f>
        <v>2</v>
      </c>
      <c r="J1764" s="21" t="str" cm="1">
        <f t="array" ref="J1764">_xlfn.IFS(B1764&lt;18.5,"Under Weight",B1764&lt;=24.9,"Normal Weight",B1764&lt;=29.999,"Over Weight",B1764&gt;=30,"Obesity")</f>
        <v>Obesity</v>
      </c>
      <c r="K1764" s="7" t="str" cm="1">
        <f t="array" ref="K1764">_xlfn.IFS(C1764&lt;5.7,"Normal",C1764&lt;=6.4,"Prediabetes",C1764&gt;6.4,"Diabetes")</f>
        <v>Normal</v>
      </c>
    </row>
    <row r="1765" spans="1:11">
      <c r="A1765" s="12" t="s">
        <v>1807</v>
      </c>
      <c r="B1765" s="12">
        <v>38.06</v>
      </c>
      <c r="C1765" s="20">
        <v>5.24</v>
      </c>
      <c r="D1765" s="12" t="s">
        <v>8338</v>
      </c>
      <c r="E1765" s="12" t="s">
        <v>8337</v>
      </c>
      <c r="F1765" s="12" t="s">
        <v>8338</v>
      </c>
      <c r="G1765" s="12">
        <v>1</v>
      </c>
      <c r="H1765" s="12" t="s">
        <v>8337</v>
      </c>
      <c r="I1765" s="19">
        <f>IF(G1765="No major surgery",0,G1765)</f>
        <v>1</v>
      </c>
      <c r="J1765" s="21" t="str" cm="1">
        <f t="array" ref="J1765">_xlfn.IFS(B1765&lt;18.5,"Under Weight",B1765&lt;=24.9,"Normal Weight",B1765&lt;=29.999,"Over Weight",B1765&gt;=30,"Obesity")</f>
        <v>Obesity</v>
      </c>
      <c r="K1765" s="7" t="str" cm="1">
        <f t="array" ref="K1765">_xlfn.IFS(C1765&lt;5.7,"Normal",C1765&lt;=6.4,"Prediabetes",C1765&gt;6.4,"Diabetes")</f>
        <v>Normal</v>
      </c>
    </row>
    <row r="1766" spans="1:11">
      <c r="A1766" s="12" t="s">
        <v>1808</v>
      </c>
      <c r="B1766" s="12">
        <v>51.47</v>
      </c>
      <c r="C1766" s="20">
        <v>9.6</v>
      </c>
      <c r="D1766" s="12" t="s">
        <v>8337</v>
      </c>
      <c r="E1766" s="12" t="s">
        <v>8337</v>
      </c>
      <c r="F1766" s="12" t="s">
        <v>8337</v>
      </c>
      <c r="G1766" s="12" t="s">
        <v>2387</v>
      </c>
      <c r="H1766" s="12" t="s">
        <v>8337</v>
      </c>
      <c r="I1766" s="19">
        <f>IF(G1766="No major surgery",0,G1766)</f>
        <v>0</v>
      </c>
      <c r="J1766" s="21" t="str" cm="1">
        <f t="array" ref="J1766">_xlfn.IFS(B1766&lt;18.5,"Under Weight",B1766&lt;=24.9,"Normal Weight",B1766&lt;=29.999,"Over Weight",B1766&gt;=30,"Obesity")</f>
        <v>Obesity</v>
      </c>
      <c r="K1766" s="7" t="str" cm="1">
        <f t="array" ref="K1766">_xlfn.IFS(C1766&lt;5.7,"Normal",C1766&lt;=6.4,"Prediabetes",C1766&gt;6.4,"Diabetes")</f>
        <v>Diabetes</v>
      </c>
    </row>
    <row r="1767" spans="1:11">
      <c r="A1767" s="12" t="s">
        <v>1809</v>
      </c>
      <c r="B1767" s="12">
        <v>29.8</v>
      </c>
      <c r="C1767" s="20">
        <v>5.78</v>
      </c>
      <c r="D1767" s="12" t="s">
        <v>8338</v>
      </c>
      <c r="E1767" s="12" t="s">
        <v>8337</v>
      </c>
      <c r="F1767" s="12" t="s">
        <v>8337</v>
      </c>
      <c r="G1767" s="12" t="s">
        <v>2387</v>
      </c>
      <c r="H1767" s="12" t="s">
        <v>8337</v>
      </c>
      <c r="I1767" s="19">
        <f>IF(G1767="No major surgery",0,G1767)</f>
        <v>0</v>
      </c>
      <c r="J1767" s="21" t="str" cm="1">
        <f t="array" ref="J1767">_xlfn.IFS(B1767&lt;18.5,"Under Weight",B1767&lt;=24.9,"Normal Weight",B1767&lt;=29.999,"Over Weight",B1767&gt;=30,"Obesity")</f>
        <v>Over Weight</v>
      </c>
      <c r="K1767" s="7" t="str" cm="1">
        <f t="array" ref="K1767">_xlfn.IFS(C1767&lt;5.7,"Normal",C1767&lt;=6.4,"Prediabetes",C1767&gt;6.4,"Diabetes")</f>
        <v>Prediabetes</v>
      </c>
    </row>
    <row r="1768" spans="1:11">
      <c r="A1768" s="12" t="s">
        <v>1810</v>
      </c>
      <c r="B1768" s="12">
        <v>49.77</v>
      </c>
      <c r="C1768" s="20">
        <v>7.02</v>
      </c>
      <c r="D1768" s="12" t="s">
        <v>8337</v>
      </c>
      <c r="E1768" s="12" t="s">
        <v>8337</v>
      </c>
      <c r="F1768" s="12" t="s">
        <v>8337</v>
      </c>
      <c r="G1768" s="12" t="s">
        <v>2387</v>
      </c>
      <c r="H1768" s="12" t="s">
        <v>8337</v>
      </c>
      <c r="I1768" s="19">
        <f>IF(G1768="No major surgery",0,G1768)</f>
        <v>0</v>
      </c>
      <c r="J1768" s="21" t="str" cm="1">
        <f t="array" ref="J1768">_xlfn.IFS(B1768&lt;18.5,"Under Weight",B1768&lt;=24.9,"Normal Weight",B1768&lt;=29.999,"Over Weight",B1768&gt;=30,"Obesity")</f>
        <v>Obesity</v>
      </c>
      <c r="K1768" s="7" t="str" cm="1">
        <f t="array" ref="K1768">_xlfn.IFS(C1768&lt;5.7,"Normal",C1768&lt;=6.4,"Prediabetes",C1768&gt;6.4,"Diabetes")</f>
        <v>Diabetes</v>
      </c>
    </row>
    <row r="1769" spans="1:11">
      <c r="A1769" s="12" t="s">
        <v>1811</v>
      </c>
      <c r="B1769" s="12">
        <v>25.555</v>
      </c>
      <c r="C1769" s="20">
        <v>4.09</v>
      </c>
      <c r="D1769" s="12" t="s">
        <v>8338</v>
      </c>
      <c r="E1769" s="12" t="s">
        <v>8337</v>
      </c>
      <c r="F1769" s="12" t="s">
        <v>8337</v>
      </c>
      <c r="G1769" s="12" t="s">
        <v>2387</v>
      </c>
      <c r="H1769" s="12" t="s">
        <v>8338</v>
      </c>
      <c r="I1769" s="19">
        <f>IF(G1769="No major surgery",0,G1769)</f>
        <v>0</v>
      </c>
      <c r="J1769" s="21" t="str" cm="1">
        <f t="array" ref="J1769">_xlfn.IFS(B1769&lt;18.5,"Under Weight",B1769&lt;=24.9,"Normal Weight",B1769&lt;=29.999,"Over Weight",B1769&gt;=30,"Obesity")</f>
        <v>Over Weight</v>
      </c>
      <c r="K1769" s="7" t="str" cm="1">
        <f t="array" ref="K1769">_xlfn.IFS(C1769&lt;5.7,"Normal",C1769&lt;=6.4,"Prediabetes",C1769&gt;6.4,"Diabetes")</f>
        <v>Normal</v>
      </c>
    </row>
    <row r="1770" spans="1:11">
      <c r="A1770" s="12" t="s">
        <v>1812</v>
      </c>
      <c r="B1770" s="12">
        <v>29.64</v>
      </c>
      <c r="C1770" s="20">
        <v>4.93</v>
      </c>
      <c r="D1770" s="12" t="s">
        <v>8337</v>
      </c>
      <c r="E1770" s="12" t="s">
        <v>8337</v>
      </c>
      <c r="F1770" s="12" t="s">
        <v>8338</v>
      </c>
      <c r="G1770" s="12">
        <v>1</v>
      </c>
      <c r="H1770" s="12" t="s">
        <v>8337</v>
      </c>
      <c r="I1770" s="19">
        <f>IF(G1770="No major surgery",0,G1770)</f>
        <v>1</v>
      </c>
      <c r="J1770" s="21" t="str" cm="1">
        <f t="array" ref="J1770">_xlfn.IFS(B1770&lt;18.5,"Under Weight",B1770&lt;=24.9,"Normal Weight",B1770&lt;=29.999,"Over Weight",B1770&gt;=30,"Obesity")</f>
        <v>Over Weight</v>
      </c>
      <c r="K1770" s="7" t="str" cm="1">
        <f t="array" ref="K1770">_xlfn.IFS(C1770&lt;5.7,"Normal",C1770&lt;=6.4,"Prediabetes",C1770&gt;6.4,"Diabetes")</f>
        <v>Normal</v>
      </c>
    </row>
    <row r="1771" spans="1:11">
      <c r="A1771" s="12" t="s">
        <v>1813</v>
      </c>
      <c r="B1771" s="12">
        <v>53.09</v>
      </c>
      <c r="C1771" s="20">
        <v>4.82</v>
      </c>
      <c r="D1771" s="12" t="s">
        <v>8338</v>
      </c>
      <c r="E1771" s="12" t="s">
        <v>8337</v>
      </c>
      <c r="F1771" s="12" t="s">
        <v>8337</v>
      </c>
      <c r="G1771" s="12">
        <v>2</v>
      </c>
      <c r="H1771" s="12" t="s">
        <v>8338</v>
      </c>
      <c r="I1771" s="19">
        <f>IF(G1771="No major surgery",0,G1771)</f>
        <v>2</v>
      </c>
      <c r="J1771" s="21" t="str" cm="1">
        <f t="array" ref="J1771">_xlfn.IFS(B1771&lt;18.5,"Under Weight",B1771&lt;=24.9,"Normal Weight",B1771&lt;=29.999,"Over Weight",B1771&gt;=30,"Obesity")</f>
        <v>Obesity</v>
      </c>
      <c r="K1771" s="7" t="str" cm="1">
        <f t="array" ref="K1771">_xlfn.IFS(C1771&lt;5.7,"Normal",C1771&lt;=6.4,"Prediabetes",C1771&gt;6.4,"Diabetes")</f>
        <v>Normal</v>
      </c>
    </row>
    <row r="1772" spans="1:11">
      <c r="A1772" s="12" t="s">
        <v>1814</v>
      </c>
      <c r="B1772" s="12">
        <v>53.93</v>
      </c>
      <c r="C1772" s="20">
        <v>5.34</v>
      </c>
      <c r="D1772" s="12" t="s">
        <v>8338</v>
      </c>
      <c r="E1772" s="12" t="s">
        <v>8337</v>
      </c>
      <c r="F1772" s="12" t="s">
        <v>8337</v>
      </c>
      <c r="G1772" s="12">
        <v>2</v>
      </c>
      <c r="H1772" s="12" t="s">
        <v>8337</v>
      </c>
      <c r="I1772" s="19">
        <f>IF(G1772="No major surgery",0,G1772)</f>
        <v>2</v>
      </c>
      <c r="J1772" s="21" t="str" cm="1">
        <f t="array" ref="J1772">_xlfn.IFS(B1772&lt;18.5,"Under Weight",B1772&lt;=24.9,"Normal Weight",B1772&lt;=29.999,"Over Weight",B1772&gt;=30,"Obesity")</f>
        <v>Obesity</v>
      </c>
      <c r="K1772" s="7" t="str" cm="1">
        <f t="array" ref="K1772">_xlfn.IFS(C1772&lt;5.7,"Normal",C1772&lt;=6.4,"Prediabetes",C1772&gt;6.4,"Diabetes")</f>
        <v>Normal</v>
      </c>
    </row>
    <row r="1773" spans="1:11">
      <c r="A1773" s="12" t="s">
        <v>1815</v>
      </c>
      <c r="B1773" s="12">
        <v>28.024999999999999</v>
      </c>
      <c r="C1773" s="20">
        <v>5.65</v>
      </c>
      <c r="D1773" s="12" t="s">
        <v>8337</v>
      </c>
      <c r="E1773" s="12" t="s">
        <v>8337</v>
      </c>
      <c r="F1773" s="12" t="s">
        <v>8337</v>
      </c>
      <c r="G1773" s="12">
        <v>1</v>
      </c>
      <c r="H1773" s="12" t="s">
        <v>8338</v>
      </c>
      <c r="I1773" s="19">
        <f>IF(G1773="No major surgery",0,G1773)</f>
        <v>1</v>
      </c>
      <c r="J1773" s="21" t="str" cm="1">
        <f t="array" ref="J1773">_xlfn.IFS(B1773&lt;18.5,"Under Weight",B1773&lt;=24.9,"Normal Weight",B1773&lt;=29.999,"Over Weight",B1773&gt;=30,"Obesity")</f>
        <v>Over Weight</v>
      </c>
      <c r="K1773" s="7" t="str" cm="1">
        <f t="array" ref="K1773">_xlfn.IFS(C1773&lt;5.7,"Normal",C1773&lt;=6.4,"Prediabetes",C1773&gt;6.4,"Diabetes")</f>
        <v>Normal</v>
      </c>
    </row>
    <row r="1774" spans="1:11">
      <c r="A1774" s="12" t="s">
        <v>1816</v>
      </c>
      <c r="B1774" s="12">
        <v>27.5</v>
      </c>
      <c r="C1774" s="20">
        <v>4.49</v>
      </c>
      <c r="D1774" s="12" t="s">
        <v>8337</v>
      </c>
      <c r="E1774" s="12" t="s">
        <v>8337</v>
      </c>
      <c r="F1774" s="12" t="s">
        <v>8337</v>
      </c>
      <c r="G1774" s="12" t="s">
        <v>2387</v>
      </c>
      <c r="H1774" s="12" t="s">
        <v>8337</v>
      </c>
      <c r="I1774" s="19">
        <f>IF(G1774="No major surgery",0,G1774)</f>
        <v>0</v>
      </c>
      <c r="J1774" s="21" t="str" cm="1">
        <f t="array" ref="J1774">_xlfn.IFS(B1774&lt;18.5,"Under Weight",B1774&lt;=24.9,"Normal Weight",B1774&lt;=29.999,"Over Weight",B1774&gt;=30,"Obesity")</f>
        <v>Over Weight</v>
      </c>
      <c r="K1774" s="7" t="str" cm="1">
        <f t="array" ref="K1774">_xlfn.IFS(C1774&lt;5.7,"Normal",C1774&lt;=6.4,"Prediabetes",C1774&gt;6.4,"Diabetes")</f>
        <v>Normal</v>
      </c>
    </row>
    <row r="1775" spans="1:11">
      <c r="A1775" s="12" t="s">
        <v>1817</v>
      </c>
      <c r="B1775" s="12">
        <v>21.8</v>
      </c>
      <c r="C1775" s="20">
        <v>10.55</v>
      </c>
      <c r="D1775" s="12" t="s">
        <v>8337</v>
      </c>
      <c r="E1775" s="12" t="s">
        <v>8337</v>
      </c>
      <c r="F1775" s="12" t="s">
        <v>8337</v>
      </c>
      <c r="G1775" s="12" t="s">
        <v>2387</v>
      </c>
      <c r="H1775" s="12" t="s">
        <v>8338</v>
      </c>
      <c r="I1775" s="19">
        <f>IF(G1775="No major surgery",0,G1775)</f>
        <v>0</v>
      </c>
      <c r="J1775" s="21" t="str" cm="1">
        <f t="array" ref="J1775">_xlfn.IFS(B1775&lt;18.5,"Under Weight",B1775&lt;=24.9,"Normal Weight",B1775&lt;=29.999,"Over Weight",B1775&gt;=30,"Obesity")</f>
        <v>Normal Weight</v>
      </c>
      <c r="K1775" s="7" t="str" cm="1">
        <f t="array" ref="K1775">_xlfn.IFS(C1775&lt;5.7,"Normal",C1775&lt;=6.4,"Prediabetes",C1775&gt;6.4,"Diabetes")</f>
        <v>Diabetes</v>
      </c>
    </row>
    <row r="1776" spans="1:11">
      <c r="A1776" s="12" t="s">
        <v>1818</v>
      </c>
      <c r="B1776" s="12">
        <v>26.41</v>
      </c>
      <c r="C1776" s="20">
        <v>4.92</v>
      </c>
      <c r="D1776" s="12" t="s">
        <v>8338</v>
      </c>
      <c r="E1776" s="12" t="s">
        <v>8337</v>
      </c>
      <c r="F1776" s="12" t="s">
        <v>8338</v>
      </c>
      <c r="G1776" s="12">
        <v>1</v>
      </c>
      <c r="H1776" s="12" t="s">
        <v>8338</v>
      </c>
      <c r="I1776" s="19">
        <f>IF(G1776="No major surgery",0,G1776)</f>
        <v>1</v>
      </c>
      <c r="J1776" s="21" t="str" cm="1">
        <f t="array" ref="J1776">_xlfn.IFS(B1776&lt;18.5,"Under Weight",B1776&lt;=24.9,"Normal Weight",B1776&lt;=29.999,"Over Weight",B1776&gt;=30,"Obesity")</f>
        <v>Over Weight</v>
      </c>
      <c r="K1776" s="7" t="str" cm="1">
        <f t="array" ref="K1776">_xlfn.IFS(C1776&lt;5.7,"Normal",C1776&lt;=6.4,"Prediabetes",C1776&gt;6.4,"Diabetes")</f>
        <v>Normal</v>
      </c>
    </row>
    <row r="1777" spans="1:11">
      <c r="A1777" s="12" t="s">
        <v>1819</v>
      </c>
      <c r="B1777" s="12">
        <v>27.835000000000001</v>
      </c>
      <c r="C1777" s="20">
        <v>5.9</v>
      </c>
      <c r="D1777" s="12" t="s">
        <v>8338</v>
      </c>
      <c r="E1777" s="12" t="s">
        <v>8337</v>
      </c>
      <c r="F1777" s="12" t="s">
        <v>8337</v>
      </c>
      <c r="G1777" s="12">
        <v>1</v>
      </c>
      <c r="H1777" s="12" t="s">
        <v>8338</v>
      </c>
      <c r="I1777" s="19">
        <f>IF(G1777="No major surgery",0,G1777)</f>
        <v>1</v>
      </c>
      <c r="J1777" s="21" t="str" cm="1">
        <f t="array" ref="J1777">_xlfn.IFS(B1777&lt;18.5,"Under Weight",B1777&lt;=24.9,"Normal Weight",B1777&lt;=29.999,"Over Weight",B1777&gt;=30,"Obesity")</f>
        <v>Over Weight</v>
      </c>
      <c r="K1777" s="7" t="str" cm="1">
        <f t="array" ref="K1777">_xlfn.IFS(C1777&lt;5.7,"Normal",C1777&lt;=6.4,"Prediabetes",C1777&gt;6.4,"Diabetes")</f>
        <v>Prediabetes</v>
      </c>
    </row>
    <row r="1778" spans="1:11">
      <c r="A1778" s="12" t="s">
        <v>1820</v>
      </c>
      <c r="B1778" s="12">
        <v>51.74</v>
      </c>
      <c r="C1778" s="20">
        <v>4.9800000000000004</v>
      </c>
      <c r="D1778" s="12" t="s">
        <v>8338</v>
      </c>
      <c r="E1778" s="12" t="s">
        <v>8337</v>
      </c>
      <c r="F1778" s="12" t="s">
        <v>8337</v>
      </c>
      <c r="G1778" s="12">
        <v>2</v>
      </c>
      <c r="H1778" s="12" t="s">
        <v>8337</v>
      </c>
      <c r="I1778" s="19">
        <f>IF(G1778="No major surgery",0,G1778)</f>
        <v>2</v>
      </c>
      <c r="J1778" s="21" t="str" cm="1">
        <f t="array" ref="J1778">_xlfn.IFS(B1778&lt;18.5,"Under Weight",B1778&lt;=24.9,"Normal Weight",B1778&lt;=29.999,"Over Weight",B1778&gt;=30,"Obesity")</f>
        <v>Obesity</v>
      </c>
      <c r="K1778" s="7" t="str" cm="1">
        <f t="array" ref="K1778">_xlfn.IFS(C1778&lt;5.7,"Normal",C1778&lt;=6.4,"Prediabetes",C1778&gt;6.4,"Diabetes")</f>
        <v>Normal</v>
      </c>
    </row>
    <row r="1779" spans="1:11">
      <c r="A1779" s="12" t="s">
        <v>1821</v>
      </c>
      <c r="B1779" s="12">
        <v>23.37</v>
      </c>
      <c r="C1779" s="20">
        <v>5.8</v>
      </c>
      <c r="D1779" s="12" t="s">
        <v>8337</v>
      </c>
      <c r="E1779" s="12" t="s">
        <v>8337</v>
      </c>
      <c r="F1779" s="12" t="s">
        <v>8337</v>
      </c>
      <c r="G1779" s="12" t="s">
        <v>2387</v>
      </c>
      <c r="H1779" s="12" t="s">
        <v>8338</v>
      </c>
      <c r="I1779" s="19">
        <f>IF(G1779="No major surgery",0,G1779)</f>
        <v>0</v>
      </c>
      <c r="J1779" s="21" t="str" cm="1">
        <f t="array" ref="J1779">_xlfn.IFS(B1779&lt;18.5,"Under Weight",B1779&lt;=24.9,"Normal Weight",B1779&lt;=29.999,"Over Weight",B1779&gt;=30,"Obesity")</f>
        <v>Normal Weight</v>
      </c>
      <c r="K1779" s="7" t="str" cm="1">
        <f t="array" ref="K1779">_xlfn.IFS(C1779&lt;5.7,"Normal",C1779&lt;=6.4,"Prediabetes",C1779&gt;6.4,"Diabetes")</f>
        <v>Prediabetes</v>
      </c>
    </row>
    <row r="1780" spans="1:11">
      <c r="A1780" s="12" t="s">
        <v>1822</v>
      </c>
      <c r="B1780" s="12">
        <v>29.7</v>
      </c>
      <c r="C1780" s="20">
        <v>6.21</v>
      </c>
      <c r="D1780" s="12" t="s">
        <v>8338</v>
      </c>
      <c r="E1780" s="12" t="s">
        <v>8337</v>
      </c>
      <c r="F1780" s="12" t="s">
        <v>8338</v>
      </c>
      <c r="G1780" s="12">
        <v>1</v>
      </c>
      <c r="H1780" s="12" t="s">
        <v>8338</v>
      </c>
      <c r="I1780" s="19">
        <f>IF(G1780="No major surgery",0,G1780)</f>
        <v>1</v>
      </c>
      <c r="J1780" s="21" t="str" cm="1">
        <f t="array" ref="J1780">_xlfn.IFS(B1780&lt;18.5,"Under Weight",B1780&lt;=24.9,"Normal Weight",B1780&lt;=29.999,"Over Weight",B1780&gt;=30,"Obesity")</f>
        <v>Over Weight</v>
      </c>
      <c r="K1780" s="7" t="str" cm="1">
        <f t="array" ref="K1780">_xlfn.IFS(C1780&lt;5.7,"Normal",C1780&lt;=6.4,"Prediabetes",C1780&gt;6.4,"Diabetes")</f>
        <v>Prediabetes</v>
      </c>
    </row>
    <row r="1781" spans="1:11">
      <c r="A1781" s="12" t="s">
        <v>1823</v>
      </c>
      <c r="B1781" s="12">
        <v>20.045000000000002</v>
      </c>
      <c r="C1781" s="20">
        <v>6.17</v>
      </c>
      <c r="D1781" s="12" t="s">
        <v>8337</v>
      </c>
      <c r="E1781" s="12" t="s">
        <v>8337</v>
      </c>
      <c r="F1781" s="12" t="s">
        <v>8338</v>
      </c>
      <c r="G1781" s="12">
        <v>1</v>
      </c>
      <c r="H1781" s="12" t="s">
        <v>8338</v>
      </c>
      <c r="I1781" s="19">
        <f>IF(G1781="No major surgery",0,G1781)</f>
        <v>1</v>
      </c>
      <c r="J1781" s="21" t="str" cm="1">
        <f t="array" ref="J1781">_xlfn.IFS(B1781&lt;18.5,"Under Weight",B1781&lt;=24.9,"Normal Weight",B1781&lt;=29.999,"Over Weight",B1781&gt;=30,"Obesity")</f>
        <v>Normal Weight</v>
      </c>
      <c r="K1781" s="7" t="str" cm="1">
        <f t="array" ref="K1781">_xlfn.IFS(C1781&lt;5.7,"Normal",C1781&lt;=6.4,"Prediabetes",C1781&gt;6.4,"Diabetes")</f>
        <v>Prediabetes</v>
      </c>
    </row>
    <row r="1782" spans="1:11">
      <c r="A1782" s="12" t="s">
        <v>1824</v>
      </c>
      <c r="B1782" s="12">
        <v>35.53</v>
      </c>
      <c r="C1782" s="20">
        <v>5.45</v>
      </c>
      <c r="D1782" s="12" t="s">
        <v>8337</v>
      </c>
      <c r="E1782" s="12" t="s">
        <v>8337</v>
      </c>
      <c r="F1782" s="12" t="s">
        <v>8337</v>
      </c>
      <c r="G1782" s="12" t="s">
        <v>2387</v>
      </c>
      <c r="H1782" s="12" t="s">
        <v>8338</v>
      </c>
      <c r="I1782" s="19">
        <f>IF(G1782="No major surgery",0,G1782)</f>
        <v>0</v>
      </c>
      <c r="J1782" s="21" t="str" cm="1">
        <f t="array" ref="J1782">_xlfn.IFS(B1782&lt;18.5,"Under Weight",B1782&lt;=24.9,"Normal Weight",B1782&lt;=29.999,"Over Weight",B1782&gt;=30,"Obesity")</f>
        <v>Obesity</v>
      </c>
      <c r="K1782" s="7" t="str" cm="1">
        <f t="array" ref="K1782">_xlfn.IFS(C1782&lt;5.7,"Normal",C1782&lt;=6.4,"Prediabetes",C1782&gt;6.4,"Diabetes")</f>
        <v>Normal</v>
      </c>
    </row>
    <row r="1783" spans="1:11">
      <c r="A1783" s="12" t="s">
        <v>1825</v>
      </c>
      <c r="B1783" s="12">
        <v>31.79</v>
      </c>
      <c r="C1783" s="20">
        <v>5.51</v>
      </c>
      <c r="D1783" s="12" t="s">
        <v>8338</v>
      </c>
      <c r="E1783" s="12" t="s">
        <v>8337</v>
      </c>
      <c r="F1783" s="12" t="s">
        <v>8337</v>
      </c>
      <c r="G1783" s="12">
        <v>2</v>
      </c>
      <c r="H1783" s="12" t="s">
        <v>8338</v>
      </c>
      <c r="I1783" s="19">
        <f>IF(G1783="No major surgery",0,G1783)</f>
        <v>2</v>
      </c>
      <c r="J1783" s="21" t="str" cm="1">
        <f t="array" ref="J1783">_xlfn.IFS(B1783&lt;18.5,"Under Weight",B1783&lt;=24.9,"Normal Weight",B1783&lt;=29.999,"Over Weight",B1783&gt;=30,"Obesity")</f>
        <v>Obesity</v>
      </c>
      <c r="K1783" s="7" t="str" cm="1">
        <f t="array" ref="K1783">_xlfn.IFS(C1783&lt;5.7,"Normal",C1783&lt;=6.4,"Prediabetes",C1783&gt;6.4,"Diabetes")</f>
        <v>Normal</v>
      </c>
    </row>
    <row r="1784" spans="1:11">
      <c r="A1784" s="12" t="s">
        <v>1826</v>
      </c>
      <c r="B1784" s="12">
        <v>27.83</v>
      </c>
      <c r="C1784" s="20">
        <v>5.36</v>
      </c>
      <c r="D1784" s="12" t="s">
        <v>8337</v>
      </c>
      <c r="E1784" s="12" t="s">
        <v>8337</v>
      </c>
      <c r="F1784" s="12" t="s">
        <v>8337</v>
      </c>
      <c r="G1784" s="12">
        <v>2</v>
      </c>
      <c r="H1784" s="12" t="s">
        <v>8337</v>
      </c>
      <c r="I1784" s="19">
        <f>IF(G1784="No major surgery",0,G1784)</f>
        <v>2</v>
      </c>
      <c r="J1784" s="21" t="str" cm="1">
        <f t="array" ref="J1784">_xlfn.IFS(B1784&lt;18.5,"Under Weight",B1784&lt;=24.9,"Normal Weight",B1784&lt;=29.999,"Over Weight",B1784&gt;=30,"Obesity")</f>
        <v>Over Weight</v>
      </c>
      <c r="K1784" s="7" t="str" cm="1">
        <f t="array" ref="K1784">_xlfn.IFS(C1784&lt;5.7,"Normal",C1784&lt;=6.4,"Prediabetes",C1784&gt;6.4,"Diabetes")</f>
        <v>Normal</v>
      </c>
    </row>
    <row r="1785" spans="1:11">
      <c r="A1785" s="12" t="s">
        <v>1827</v>
      </c>
      <c r="B1785" s="12">
        <v>28.93</v>
      </c>
      <c r="C1785" s="20">
        <v>5.2</v>
      </c>
      <c r="D1785" s="12" t="s">
        <v>8337</v>
      </c>
      <c r="E1785" s="12" t="s">
        <v>8337</v>
      </c>
      <c r="F1785" s="12" t="s">
        <v>8337</v>
      </c>
      <c r="G1785" s="12" t="s">
        <v>2387</v>
      </c>
      <c r="H1785" s="12" t="s">
        <v>8338</v>
      </c>
      <c r="I1785" s="19">
        <f>IF(G1785="No major surgery",0,G1785)</f>
        <v>0</v>
      </c>
      <c r="J1785" s="21" t="str" cm="1">
        <f t="array" ref="J1785">_xlfn.IFS(B1785&lt;18.5,"Under Weight",B1785&lt;=24.9,"Normal Weight",B1785&lt;=29.999,"Over Weight",B1785&gt;=30,"Obesity")</f>
        <v>Over Weight</v>
      </c>
      <c r="K1785" s="7" t="str" cm="1">
        <f t="array" ref="K1785">_xlfn.IFS(C1785&lt;5.7,"Normal",C1785&lt;=6.4,"Prediabetes",C1785&gt;6.4,"Diabetes")</f>
        <v>Normal</v>
      </c>
    </row>
    <row r="1786" spans="1:11">
      <c r="A1786" s="12" t="s">
        <v>1828</v>
      </c>
      <c r="B1786" s="12">
        <v>33.82</v>
      </c>
      <c r="C1786" s="20">
        <v>5.42</v>
      </c>
      <c r="D1786" s="12" t="s">
        <v>8337</v>
      </c>
      <c r="E1786" s="12" t="s">
        <v>8337</v>
      </c>
      <c r="F1786" s="12" t="s">
        <v>8337</v>
      </c>
      <c r="G1786" s="12" t="s">
        <v>2387</v>
      </c>
      <c r="H1786" s="12" t="s">
        <v>8337</v>
      </c>
      <c r="I1786" s="19">
        <f>IF(G1786="No major surgery",0,G1786)</f>
        <v>0</v>
      </c>
      <c r="J1786" s="21" t="str" cm="1">
        <f t="array" ref="J1786">_xlfn.IFS(B1786&lt;18.5,"Under Weight",B1786&lt;=24.9,"Normal Weight",B1786&lt;=29.999,"Over Weight",B1786&gt;=30,"Obesity")</f>
        <v>Obesity</v>
      </c>
      <c r="K1786" s="7" t="str" cm="1">
        <f t="array" ref="K1786">_xlfn.IFS(C1786&lt;5.7,"Normal",C1786&lt;=6.4,"Prediabetes",C1786&gt;6.4,"Diabetes")</f>
        <v>Normal</v>
      </c>
    </row>
    <row r="1787" spans="1:11">
      <c r="A1787" s="12" t="s">
        <v>1829</v>
      </c>
      <c r="B1787" s="12">
        <v>20.234999999999999</v>
      </c>
      <c r="C1787" s="20">
        <v>6.84</v>
      </c>
      <c r="D1787" s="12" t="s">
        <v>8337</v>
      </c>
      <c r="E1787" s="12" t="s">
        <v>8337</v>
      </c>
      <c r="F1787" s="12" t="s">
        <v>8337</v>
      </c>
      <c r="G1787" s="12" t="s">
        <v>2387</v>
      </c>
      <c r="H1787" s="12" t="s">
        <v>8338</v>
      </c>
      <c r="I1787" s="19">
        <f>IF(G1787="No major surgery",0,G1787)</f>
        <v>0</v>
      </c>
      <c r="J1787" s="21" t="str" cm="1">
        <f t="array" ref="J1787">_xlfn.IFS(B1787&lt;18.5,"Under Weight",B1787&lt;=24.9,"Normal Weight",B1787&lt;=29.999,"Over Weight",B1787&gt;=30,"Obesity")</f>
        <v>Normal Weight</v>
      </c>
      <c r="K1787" s="7" t="str" cm="1">
        <f t="array" ref="K1787">_xlfn.IFS(C1787&lt;5.7,"Normal",C1787&lt;=6.4,"Prediabetes",C1787&gt;6.4,"Diabetes")</f>
        <v>Diabetes</v>
      </c>
    </row>
    <row r="1788" spans="1:11">
      <c r="A1788" s="12" t="s">
        <v>1830</v>
      </c>
      <c r="B1788" s="12">
        <v>49.2</v>
      </c>
      <c r="C1788" s="20">
        <v>10.9</v>
      </c>
      <c r="D1788" s="12" t="s">
        <v>8338</v>
      </c>
      <c r="E1788" s="12" t="s">
        <v>8337</v>
      </c>
      <c r="F1788" s="12" t="s">
        <v>8338</v>
      </c>
      <c r="G1788" s="12">
        <v>1</v>
      </c>
      <c r="H1788" s="12" t="s">
        <v>8337</v>
      </c>
      <c r="I1788" s="19">
        <f>IF(G1788="No major surgery",0,G1788)</f>
        <v>1</v>
      </c>
      <c r="J1788" s="21" t="str" cm="1">
        <f t="array" ref="J1788">_xlfn.IFS(B1788&lt;18.5,"Under Weight",B1788&lt;=24.9,"Normal Weight",B1788&lt;=29.999,"Over Weight",B1788&gt;=30,"Obesity")</f>
        <v>Obesity</v>
      </c>
      <c r="K1788" s="7" t="str" cm="1">
        <f t="array" ref="K1788">_xlfn.IFS(C1788&lt;5.7,"Normal",C1788&lt;=6.4,"Prediabetes",C1788&gt;6.4,"Diabetes")</f>
        <v>Diabetes</v>
      </c>
    </row>
    <row r="1789" spans="1:11">
      <c r="A1789" s="12" t="s">
        <v>1831</v>
      </c>
      <c r="B1789" s="12">
        <v>26.4</v>
      </c>
      <c r="C1789" s="20">
        <v>4.87</v>
      </c>
      <c r="D1789" s="12" t="s">
        <v>8338</v>
      </c>
      <c r="E1789" s="12" t="s">
        <v>8337</v>
      </c>
      <c r="F1789" s="12" t="s">
        <v>8337</v>
      </c>
      <c r="G1789" s="12" t="s">
        <v>2387</v>
      </c>
      <c r="H1789" s="12" t="s">
        <v>8338</v>
      </c>
      <c r="I1789" s="19">
        <f>IF(G1789="No major surgery",0,G1789)</f>
        <v>0</v>
      </c>
      <c r="J1789" s="21" t="str" cm="1">
        <f t="array" ref="J1789">_xlfn.IFS(B1789&lt;18.5,"Under Weight",B1789&lt;=24.9,"Normal Weight",B1789&lt;=29.999,"Over Weight",B1789&gt;=30,"Obesity")</f>
        <v>Over Weight</v>
      </c>
      <c r="K1789" s="7" t="str" cm="1">
        <f t="array" ref="K1789">_xlfn.IFS(C1789&lt;5.7,"Normal",C1789&lt;=6.4,"Prediabetes",C1789&gt;6.4,"Diabetes")</f>
        <v>Normal</v>
      </c>
    </row>
    <row r="1790" spans="1:11">
      <c r="A1790" s="12" t="s">
        <v>1832</v>
      </c>
      <c r="B1790" s="12">
        <v>28.38</v>
      </c>
      <c r="C1790" s="20">
        <v>6.07</v>
      </c>
      <c r="D1790" s="12" t="s">
        <v>8337</v>
      </c>
      <c r="E1790" s="12" t="s">
        <v>8337</v>
      </c>
      <c r="F1790" s="12" t="s">
        <v>8337</v>
      </c>
      <c r="G1790" s="12">
        <v>1</v>
      </c>
      <c r="H1790" s="12" t="s">
        <v>8338</v>
      </c>
      <c r="I1790" s="19">
        <f>IF(G1790="No major surgery",0,G1790)</f>
        <v>1</v>
      </c>
      <c r="J1790" s="21" t="str" cm="1">
        <f t="array" ref="J1790">_xlfn.IFS(B1790&lt;18.5,"Under Weight",B1790&lt;=24.9,"Normal Weight",B1790&lt;=29.999,"Over Weight",B1790&gt;=30,"Obesity")</f>
        <v>Over Weight</v>
      </c>
      <c r="K1790" s="7" t="str" cm="1">
        <f t="array" ref="K1790">_xlfn.IFS(C1790&lt;5.7,"Normal",C1790&lt;=6.4,"Prediabetes",C1790&gt;6.4,"Diabetes")</f>
        <v>Prediabetes</v>
      </c>
    </row>
    <row r="1791" spans="1:11">
      <c r="A1791" s="12" t="s">
        <v>1833</v>
      </c>
      <c r="B1791" s="12">
        <v>24.64</v>
      </c>
      <c r="C1791" s="20">
        <v>4.33</v>
      </c>
      <c r="D1791" s="12" t="s">
        <v>8337</v>
      </c>
      <c r="E1791" s="12" t="s">
        <v>8337</v>
      </c>
      <c r="F1791" s="12" t="s">
        <v>8337</v>
      </c>
      <c r="G1791" s="12" t="s">
        <v>2387</v>
      </c>
      <c r="H1791" s="12" t="s">
        <v>8338</v>
      </c>
      <c r="I1791" s="19">
        <f>IF(G1791="No major surgery",0,G1791)</f>
        <v>0</v>
      </c>
      <c r="J1791" s="21" t="str" cm="1">
        <f t="array" ref="J1791">_xlfn.IFS(B1791&lt;18.5,"Under Weight",B1791&lt;=24.9,"Normal Weight",B1791&lt;=29.999,"Over Weight",B1791&gt;=30,"Obesity")</f>
        <v>Normal Weight</v>
      </c>
      <c r="K1791" s="7" t="str" cm="1">
        <f t="array" ref="K1791">_xlfn.IFS(C1791&lt;5.7,"Normal",C1791&lt;=6.4,"Prediabetes",C1791&gt;6.4,"Diabetes")</f>
        <v>Normal</v>
      </c>
    </row>
    <row r="1792" spans="1:11">
      <c r="A1792" s="12" t="s">
        <v>1834</v>
      </c>
      <c r="B1792" s="12">
        <v>39.71</v>
      </c>
      <c r="C1792" s="20">
        <v>5.83</v>
      </c>
      <c r="D1792" s="12" t="s">
        <v>8337</v>
      </c>
      <c r="E1792" s="12" t="s">
        <v>8337</v>
      </c>
      <c r="F1792" s="12" t="s">
        <v>8337</v>
      </c>
      <c r="G1792" s="12">
        <v>1</v>
      </c>
      <c r="H1792" s="12" t="s">
        <v>8337</v>
      </c>
      <c r="I1792" s="19">
        <f>IF(G1792="No major surgery",0,G1792)</f>
        <v>1</v>
      </c>
      <c r="J1792" s="21" t="str" cm="1">
        <f t="array" ref="J1792">_xlfn.IFS(B1792&lt;18.5,"Under Weight",B1792&lt;=24.9,"Normal Weight",B1792&lt;=29.999,"Over Weight",B1792&gt;=30,"Obesity")</f>
        <v>Obesity</v>
      </c>
      <c r="K1792" s="7" t="str" cm="1">
        <f t="array" ref="K1792">_xlfn.IFS(C1792&lt;5.7,"Normal",C1792&lt;=6.4,"Prediabetes",C1792&gt;6.4,"Diabetes")</f>
        <v>Prediabetes</v>
      </c>
    </row>
    <row r="1793" spans="1:11">
      <c r="A1793" s="12" t="s">
        <v>1835</v>
      </c>
      <c r="B1793" s="12">
        <v>22.22</v>
      </c>
      <c r="C1793" s="20">
        <v>5.5</v>
      </c>
      <c r="D1793" s="12" t="s">
        <v>8337</v>
      </c>
      <c r="E1793" s="12" t="s">
        <v>8337</v>
      </c>
      <c r="F1793" s="12" t="s">
        <v>8337</v>
      </c>
      <c r="G1793" s="12" t="s">
        <v>2387</v>
      </c>
      <c r="H1793" s="12" t="s">
        <v>8338</v>
      </c>
      <c r="I1793" s="19">
        <f>IF(G1793="No major surgery",0,G1793)</f>
        <v>0</v>
      </c>
      <c r="J1793" s="21" t="str" cm="1">
        <f t="array" ref="J1793">_xlfn.IFS(B1793&lt;18.5,"Under Weight",B1793&lt;=24.9,"Normal Weight",B1793&lt;=29.999,"Over Weight",B1793&gt;=30,"Obesity")</f>
        <v>Normal Weight</v>
      </c>
      <c r="K1793" s="7" t="str" cm="1">
        <f t="array" ref="K1793">_xlfn.IFS(C1793&lt;5.7,"Normal",C1793&lt;=6.4,"Prediabetes",C1793&gt;6.4,"Diabetes")</f>
        <v>Normal</v>
      </c>
    </row>
    <row r="1794" spans="1:11">
      <c r="A1794" s="12" t="s">
        <v>1836</v>
      </c>
      <c r="B1794" s="12">
        <v>41.895000000000003</v>
      </c>
      <c r="C1794" s="20">
        <v>10.87</v>
      </c>
      <c r="D1794" s="12" t="s">
        <v>8338</v>
      </c>
      <c r="E1794" s="12" t="s">
        <v>8337</v>
      </c>
      <c r="F1794" s="12" t="s">
        <v>8337</v>
      </c>
      <c r="G1794" s="12">
        <v>1</v>
      </c>
      <c r="H1794" s="12" t="s">
        <v>8338</v>
      </c>
      <c r="I1794" s="19">
        <f>IF(G1794="No major surgery",0,G1794)</f>
        <v>1</v>
      </c>
      <c r="J1794" s="21" t="str" cm="1">
        <f t="array" ref="J1794">_xlfn.IFS(B1794&lt;18.5,"Under Weight",B1794&lt;=24.9,"Normal Weight",B1794&lt;=29.999,"Over Weight",B1794&gt;=30,"Obesity")</f>
        <v>Obesity</v>
      </c>
      <c r="K1794" s="7" t="str" cm="1">
        <f t="array" ref="K1794">_xlfn.IFS(C1794&lt;5.7,"Normal",C1794&lt;=6.4,"Prediabetes",C1794&gt;6.4,"Diabetes")</f>
        <v>Diabetes</v>
      </c>
    </row>
    <row r="1795" spans="1:11">
      <c r="A1795" s="12" t="s">
        <v>1837</v>
      </c>
      <c r="B1795" s="12">
        <v>33.344999999999999</v>
      </c>
      <c r="C1795" s="20">
        <v>4.79</v>
      </c>
      <c r="D1795" s="12" t="s">
        <v>8337</v>
      </c>
      <c r="E1795" s="12" t="s">
        <v>8337</v>
      </c>
      <c r="F1795" s="12" t="s">
        <v>8338</v>
      </c>
      <c r="G1795" s="12">
        <v>1</v>
      </c>
      <c r="H1795" s="12" t="s">
        <v>8337</v>
      </c>
      <c r="I1795" s="19">
        <f>IF(G1795="No major surgery",0,G1795)</f>
        <v>1</v>
      </c>
      <c r="J1795" s="21" t="str" cm="1">
        <f t="array" ref="J1795">_xlfn.IFS(B1795&lt;18.5,"Under Weight",B1795&lt;=24.9,"Normal Weight",B1795&lt;=29.999,"Over Weight",B1795&gt;=30,"Obesity")</f>
        <v>Obesity</v>
      </c>
      <c r="K1795" s="7" t="str" cm="1">
        <f t="array" ref="K1795">_xlfn.IFS(C1795&lt;5.7,"Normal",C1795&lt;=6.4,"Prediabetes",C1795&gt;6.4,"Diabetes")</f>
        <v>Normal</v>
      </c>
    </row>
    <row r="1796" spans="1:11">
      <c r="A1796" s="12" t="s">
        <v>1838</v>
      </c>
      <c r="B1796" s="12">
        <v>24.42</v>
      </c>
      <c r="C1796" s="20">
        <v>5.81</v>
      </c>
      <c r="D1796" s="12" t="s">
        <v>8337</v>
      </c>
      <c r="E1796" s="12" t="s">
        <v>8337</v>
      </c>
      <c r="F1796" s="12" t="s">
        <v>8337</v>
      </c>
      <c r="G1796" s="12">
        <v>1</v>
      </c>
      <c r="H1796" s="12" t="s">
        <v>8338</v>
      </c>
      <c r="I1796" s="19">
        <f>IF(G1796="No major surgery",0,G1796)</f>
        <v>1</v>
      </c>
      <c r="J1796" s="21" t="str" cm="1">
        <f t="array" ref="J1796">_xlfn.IFS(B1796&lt;18.5,"Under Weight",B1796&lt;=24.9,"Normal Weight",B1796&lt;=29.999,"Over Weight",B1796&gt;=30,"Obesity")</f>
        <v>Normal Weight</v>
      </c>
      <c r="K1796" s="7" t="str" cm="1">
        <f t="array" ref="K1796">_xlfn.IFS(C1796&lt;5.7,"Normal",C1796&lt;=6.4,"Prediabetes",C1796&gt;6.4,"Diabetes")</f>
        <v>Prediabetes</v>
      </c>
    </row>
    <row r="1797" spans="1:11">
      <c r="A1797" s="12" t="s">
        <v>1839</v>
      </c>
      <c r="B1797" s="12">
        <v>29.81</v>
      </c>
      <c r="C1797" s="20">
        <v>5.58</v>
      </c>
      <c r="D1797" s="12" t="s">
        <v>8337</v>
      </c>
      <c r="E1797" s="12" t="s">
        <v>8337</v>
      </c>
      <c r="F1797" s="12" t="s">
        <v>8337</v>
      </c>
      <c r="G1797" s="12" t="s">
        <v>2387</v>
      </c>
      <c r="H1797" s="12" t="s">
        <v>8338</v>
      </c>
      <c r="I1797" s="19">
        <f>IF(G1797="No major surgery",0,G1797)</f>
        <v>0</v>
      </c>
      <c r="J1797" s="21" t="str" cm="1">
        <f t="array" ref="J1797">_xlfn.IFS(B1797&lt;18.5,"Under Weight",B1797&lt;=24.9,"Normal Weight",B1797&lt;=29.999,"Over Weight",B1797&gt;=30,"Obesity")</f>
        <v>Over Weight</v>
      </c>
      <c r="K1797" s="7" t="str" cm="1">
        <f t="array" ref="K1797">_xlfn.IFS(C1797&lt;5.7,"Normal",C1797&lt;=6.4,"Prediabetes",C1797&gt;6.4,"Diabetes")</f>
        <v>Normal</v>
      </c>
    </row>
    <row r="1798" spans="1:11">
      <c r="A1798" s="12" t="s">
        <v>1840</v>
      </c>
      <c r="B1798" s="12">
        <v>51.18</v>
      </c>
      <c r="C1798" s="20">
        <v>4.4000000000000004</v>
      </c>
      <c r="D1798" s="12" t="s">
        <v>8338</v>
      </c>
      <c r="E1798" s="12" t="s">
        <v>8337</v>
      </c>
      <c r="F1798" s="12" t="s">
        <v>8337</v>
      </c>
      <c r="G1798" s="12">
        <v>2</v>
      </c>
      <c r="H1798" s="12" t="s">
        <v>8337</v>
      </c>
      <c r="I1798" s="19">
        <f>IF(G1798="No major surgery",0,G1798)</f>
        <v>2</v>
      </c>
      <c r="J1798" s="21" t="str" cm="1">
        <f t="array" ref="J1798">_xlfn.IFS(B1798&lt;18.5,"Under Weight",B1798&lt;=24.9,"Normal Weight",B1798&lt;=29.999,"Over Weight",B1798&gt;=30,"Obesity")</f>
        <v>Obesity</v>
      </c>
      <c r="K1798" s="7" t="str" cm="1">
        <f t="array" ref="K1798">_xlfn.IFS(C1798&lt;5.7,"Normal",C1798&lt;=6.4,"Prediabetes",C1798&gt;6.4,"Diabetes")</f>
        <v>Normal</v>
      </c>
    </row>
    <row r="1799" spans="1:11">
      <c r="A1799" s="12" t="s">
        <v>1841</v>
      </c>
      <c r="B1799" s="12">
        <v>51.37</v>
      </c>
      <c r="C1799" s="20">
        <v>8.18</v>
      </c>
      <c r="D1799" s="12" t="s">
        <v>8338</v>
      </c>
      <c r="E1799" s="12" t="s">
        <v>8337</v>
      </c>
      <c r="F1799" s="12" t="s">
        <v>8337</v>
      </c>
      <c r="G1799" s="12" t="s">
        <v>2387</v>
      </c>
      <c r="H1799" s="12" t="s">
        <v>8337</v>
      </c>
      <c r="I1799" s="19">
        <f>IF(G1799="No major surgery",0,G1799)</f>
        <v>0</v>
      </c>
      <c r="J1799" s="21" t="str" cm="1">
        <f t="array" ref="J1799">_xlfn.IFS(B1799&lt;18.5,"Under Weight",B1799&lt;=24.9,"Normal Weight",B1799&lt;=29.999,"Over Weight",B1799&gt;=30,"Obesity")</f>
        <v>Obesity</v>
      </c>
      <c r="K1799" s="7" t="str" cm="1">
        <f t="array" ref="K1799">_xlfn.IFS(C1799&lt;5.7,"Normal",C1799&lt;=6.4,"Prediabetes",C1799&gt;6.4,"Diabetes")</f>
        <v>Diabetes</v>
      </c>
    </row>
    <row r="1800" spans="1:11">
      <c r="A1800" s="12" t="s">
        <v>1842</v>
      </c>
      <c r="B1800" s="12">
        <v>36.19</v>
      </c>
      <c r="C1800" s="20">
        <v>5.52</v>
      </c>
      <c r="D1800" s="12" t="s">
        <v>8338</v>
      </c>
      <c r="E1800" s="12" t="s">
        <v>8337</v>
      </c>
      <c r="F1800" s="12" t="s">
        <v>8337</v>
      </c>
      <c r="G1800" s="12" t="s">
        <v>2387</v>
      </c>
      <c r="H1800" s="12" t="s">
        <v>8337</v>
      </c>
      <c r="I1800" s="19">
        <f>IF(G1800="No major surgery",0,G1800)</f>
        <v>0</v>
      </c>
      <c r="J1800" s="21" t="str" cm="1">
        <f t="array" ref="J1800">_xlfn.IFS(B1800&lt;18.5,"Under Weight",B1800&lt;=24.9,"Normal Weight",B1800&lt;=29.999,"Over Weight",B1800&gt;=30,"Obesity")</f>
        <v>Obesity</v>
      </c>
      <c r="K1800" s="7" t="str" cm="1">
        <f t="array" ref="K1800">_xlfn.IFS(C1800&lt;5.7,"Normal",C1800&lt;=6.4,"Prediabetes",C1800&gt;6.4,"Diabetes")</f>
        <v>Normal</v>
      </c>
    </row>
    <row r="1801" spans="1:11">
      <c r="A1801" s="12" t="s">
        <v>1843</v>
      </c>
      <c r="B1801" s="12">
        <v>25.9</v>
      </c>
      <c r="C1801" s="20">
        <v>4.84</v>
      </c>
      <c r="D1801" s="12" t="s">
        <v>8337</v>
      </c>
      <c r="E1801" s="12" t="s">
        <v>8337</v>
      </c>
      <c r="F1801" s="12" t="s">
        <v>8337</v>
      </c>
      <c r="G1801" s="12" t="s">
        <v>2387</v>
      </c>
      <c r="H1801" s="12" t="s">
        <v>8338</v>
      </c>
      <c r="I1801" s="19">
        <f>IF(G1801="No major surgery",0,G1801)</f>
        <v>0</v>
      </c>
      <c r="J1801" s="21" t="str" cm="1">
        <f t="array" ref="J1801">_xlfn.IFS(B1801&lt;18.5,"Under Weight",B1801&lt;=24.9,"Normal Weight",B1801&lt;=29.999,"Over Weight",B1801&gt;=30,"Obesity")</f>
        <v>Over Weight</v>
      </c>
      <c r="K1801" s="7" t="str" cm="1">
        <f t="array" ref="K1801">_xlfn.IFS(C1801&lt;5.7,"Normal",C1801&lt;=6.4,"Prediabetes",C1801&gt;6.4,"Diabetes")</f>
        <v>Normal</v>
      </c>
    </row>
    <row r="1802" spans="1:11">
      <c r="A1802" s="12" t="s">
        <v>1844</v>
      </c>
      <c r="B1802" s="12">
        <v>35.72</v>
      </c>
      <c r="C1802" s="20">
        <v>4.08</v>
      </c>
      <c r="D1802" s="12" t="s">
        <v>8337</v>
      </c>
      <c r="E1802" s="12" t="s">
        <v>8337</v>
      </c>
      <c r="F1802" s="12" t="s">
        <v>8338</v>
      </c>
      <c r="G1802" s="12">
        <v>1</v>
      </c>
      <c r="H1802" s="12" t="s">
        <v>8337</v>
      </c>
      <c r="I1802" s="19">
        <f>IF(G1802="No major surgery",0,G1802)</f>
        <v>1</v>
      </c>
      <c r="J1802" s="21" t="str" cm="1">
        <f t="array" ref="J1802">_xlfn.IFS(B1802&lt;18.5,"Under Weight",B1802&lt;=24.9,"Normal Weight",B1802&lt;=29.999,"Over Weight",B1802&gt;=30,"Obesity")</f>
        <v>Obesity</v>
      </c>
      <c r="K1802" s="7" t="str" cm="1">
        <f t="array" ref="K1802">_xlfn.IFS(C1802&lt;5.7,"Normal",C1802&lt;=6.4,"Prediabetes",C1802&gt;6.4,"Diabetes")</f>
        <v>Normal</v>
      </c>
    </row>
    <row r="1803" spans="1:11">
      <c r="A1803" s="12" t="s">
        <v>1845</v>
      </c>
      <c r="B1803" s="12">
        <v>27.94</v>
      </c>
      <c r="C1803" s="20">
        <v>4.4800000000000004</v>
      </c>
      <c r="D1803" s="12" t="s">
        <v>8337</v>
      </c>
      <c r="E1803" s="12" t="s">
        <v>8337</v>
      </c>
      <c r="F1803" s="12" t="s">
        <v>8338</v>
      </c>
      <c r="G1803" s="12">
        <v>1</v>
      </c>
      <c r="H1803" s="12" t="s">
        <v>8338</v>
      </c>
      <c r="I1803" s="19">
        <f>IF(G1803="No major surgery",0,G1803)</f>
        <v>1</v>
      </c>
      <c r="J1803" s="21" t="str" cm="1">
        <f t="array" ref="J1803">_xlfn.IFS(B1803&lt;18.5,"Under Weight",B1803&lt;=24.9,"Normal Weight",B1803&lt;=29.999,"Over Weight",B1803&gt;=30,"Obesity")</f>
        <v>Over Weight</v>
      </c>
      <c r="K1803" s="7" t="str" cm="1">
        <f t="array" ref="K1803">_xlfn.IFS(C1803&lt;5.7,"Normal",C1803&lt;=6.4,"Prediabetes",C1803&gt;6.4,"Diabetes")</f>
        <v>Normal</v>
      </c>
    </row>
    <row r="1804" spans="1:11">
      <c r="A1804" s="12" t="s">
        <v>1846</v>
      </c>
      <c r="B1804" s="12">
        <v>27.1</v>
      </c>
      <c r="C1804" s="20">
        <v>5.73</v>
      </c>
      <c r="D1804" s="12" t="s">
        <v>8337</v>
      </c>
      <c r="E1804" s="12" t="s">
        <v>8337</v>
      </c>
      <c r="F1804" s="12" t="s">
        <v>8337</v>
      </c>
      <c r="G1804" s="12" t="s">
        <v>2387</v>
      </c>
      <c r="H1804" s="12" t="s">
        <v>8338</v>
      </c>
      <c r="I1804" s="19">
        <f>IF(G1804="No major surgery",0,G1804)</f>
        <v>0</v>
      </c>
      <c r="J1804" s="21" t="str" cm="1">
        <f t="array" ref="J1804">_xlfn.IFS(B1804&lt;18.5,"Under Weight",B1804&lt;=24.9,"Normal Weight",B1804&lt;=29.999,"Over Weight",B1804&gt;=30,"Obesity")</f>
        <v>Over Weight</v>
      </c>
      <c r="K1804" s="7" t="str" cm="1">
        <f t="array" ref="K1804">_xlfn.IFS(C1804&lt;5.7,"Normal",C1804&lt;=6.4,"Prediabetes",C1804&gt;6.4,"Diabetes")</f>
        <v>Prediabetes</v>
      </c>
    </row>
    <row r="1805" spans="1:11">
      <c r="A1805" s="12" t="s">
        <v>1847</v>
      </c>
      <c r="B1805" s="12">
        <v>31.16</v>
      </c>
      <c r="C1805" s="20">
        <v>9.34</v>
      </c>
      <c r="D1805" s="12" t="s">
        <v>8337</v>
      </c>
      <c r="E1805" s="12" t="s">
        <v>8337</v>
      </c>
      <c r="F1805" s="12" t="s">
        <v>8337</v>
      </c>
      <c r="G1805" s="12" t="s">
        <v>2387</v>
      </c>
      <c r="H1805" s="12" t="s">
        <v>8338</v>
      </c>
      <c r="I1805" s="19">
        <f>IF(G1805="No major surgery",0,G1805)</f>
        <v>0</v>
      </c>
      <c r="J1805" s="21" t="str" cm="1">
        <f t="array" ref="J1805">_xlfn.IFS(B1805&lt;18.5,"Under Weight",B1805&lt;=24.9,"Normal Weight",B1805&lt;=29.999,"Over Weight",B1805&gt;=30,"Obesity")</f>
        <v>Obesity</v>
      </c>
      <c r="K1805" s="7" t="str" cm="1">
        <f t="array" ref="K1805">_xlfn.IFS(C1805&lt;5.7,"Normal",C1805&lt;=6.4,"Prediabetes",C1805&gt;6.4,"Diabetes")</f>
        <v>Diabetes</v>
      </c>
    </row>
    <row r="1806" spans="1:11">
      <c r="A1806" s="12" t="s">
        <v>1848</v>
      </c>
      <c r="B1806" s="12">
        <v>18.3</v>
      </c>
      <c r="C1806" s="20">
        <v>5.46</v>
      </c>
      <c r="D1806" s="12" t="s">
        <v>8338</v>
      </c>
      <c r="E1806" s="12" t="s">
        <v>8337</v>
      </c>
      <c r="F1806" s="12" t="s">
        <v>8338</v>
      </c>
      <c r="G1806" s="12">
        <v>1</v>
      </c>
      <c r="H1806" s="12" t="s">
        <v>8338</v>
      </c>
      <c r="I1806" s="19">
        <f>IF(G1806="No major surgery",0,G1806)</f>
        <v>1</v>
      </c>
      <c r="J1806" s="21" t="str" cm="1">
        <f t="array" ref="J1806">_xlfn.IFS(B1806&lt;18.5,"Under Weight",B1806&lt;=24.9,"Normal Weight",B1806&lt;=29.999,"Over Weight",B1806&gt;=30,"Obesity")</f>
        <v>Under Weight</v>
      </c>
      <c r="K1806" s="7" t="str" cm="1">
        <f t="array" ref="K1806">_xlfn.IFS(C1806&lt;5.7,"Normal",C1806&lt;=6.4,"Prediabetes",C1806&gt;6.4,"Diabetes")</f>
        <v>Normal</v>
      </c>
    </row>
    <row r="1807" spans="1:11">
      <c r="A1807" s="12" t="s">
        <v>1849</v>
      </c>
      <c r="B1807" s="12">
        <v>25.3</v>
      </c>
      <c r="C1807" s="20">
        <v>5.0199999999999996</v>
      </c>
      <c r="D1807" s="12" t="s">
        <v>8338</v>
      </c>
      <c r="E1807" s="12" t="s">
        <v>8337</v>
      </c>
      <c r="F1807" s="12" t="s">
        <v>8337</v>
      </c>
      <c r="G1807" s="12">
        <v>1</v>
      </c>
      <c r="H1807" s="12" t="s">
        <v>8338</v>
      </c>
      <c r="I1807" s="19">
        <f>IF(G1807="No major surgery",0,G1807)</f>
        <v>1</v>
      </c>
      <c r="J1807" s="21" t="str" cm="1">
        <f t="array" ref="J1807">_xlfn.IFS(B1807&lt;18.5,"Under Weight",B1807&lt;=24.9,"Normal Weight",B1807&lt;=29.999,"Over Weight",B1807&gt;=30,"Obesity")</f>
        <v>Over Weight</v>
      </c>
      <c r="K1807" s="7" t="str" cm="1">
        <f t="array" ref="K1807">_xlfn.IFS(C1807&lt;5.7,"Normal",C1807&lt;=6.4,"Prediabetes",C1807&gt;6.4,"Diabetes")</f>
        <v>Normal</v>
      </c>
    </row>
    <row r="1808" spans="1:11">
      <c r="A1808" s="12" t="s">
        <v>1850</v>
      </c>
      <c r="B1808" s="12">
        <v>38.83</v>
      </c>
      <c r="C1808" s="20">
        <v>6.36</v>
      </c>
      <c r="D1808" s="12" t="s">
        <v>8337</v>
      </c>
      <c r="E1808" s="12" t="s">
        <v>8337</v>
      </c>
      <c r="F1808" s="12" t="s">
        <v>8337</v>
      </c>
      <c r="G1808" s="12">
        <v>1</v>
      </c>
      <c r="H1808" s="12" t="s">
        <v>8337</v>
      </c>
      <c r="I1808" s="19">
        <f>IF(G1808="No major surgery",0,G1808)</f>
        <v>1</v>
      </c>
      <c r="J1808" s="21" t="str" cm="1">
        <f t="array" ref="J1808">_xlfn.IFS(B1808&lt;18.5,"Under Weight",B1808&lt;=24.9,"Normal Weight",B1808&lt;=29.999,"Over Weight",B1808&gt;=30,"Obesity")</f>
        <v>Obesity</v>
      </c>
      <c r="K1808" s="7" t="str" cm="1">
        <f t="array" ref="K1808">_xlfn.IFS(C1808&lt;5.7,"Normal",C1808&lt;=6.4,"Prediabetes",C1808&gt;6.4,"Diabetes")</f>
        <v>Prediabetes</v>
      </c>
    </row>
    <row r="1809" spans="1:11">
      <c r="A1809" s="12" t="s">
        <v>1851</v>
      </c>
      <c r="B1809" s="12">
        <v>27.6</v>
      </c>
      <c r="C1809" s="20">
        <v>5.36</v>
      </c>
      <c r="D1809" s="12" t="s">
        <v>8337</v>
      </c>
      <c r="E1809" s="12" t="s">
        <v>8337</v>
      </c>
      <c r="F1809" s="12" t="s">
        <v>8337</v>
      </c>
      <c r="G1809" s="12">
        <v>1</v>
      </c>
      <c r="H1809" s="12" t="s">
        <v>8337</v>
      </c>
      <c r="I1809" s="19">
        <f>IF(G1809="No major surgery",0,G1809)</f>
        <v>1</v>
      </c>
      <c r="J1809" s="21" t="str" cm="1">
        <f t="array" ref="J1809">_xlfn.IFS(B1809&lt;18.5,"Under Weight",B1809&lt;=24.9,"Normal Weight",B1809&lt;=29.999,"Over Weight",B1809&gt;=30,"Obesity")</f>
        <v>Over Weight</v>
      </c>
      <c r="K1809" s="7" t="str" cm="1">
        <f t="array" ref="K1809">_xlfn.IFS(C1809&lt;5.7,"Normal",C1809&lt;=6.4,"Prediabetes",C1809&gt;6.4,"Diabetes")</f>
        <v>Normal</v>
      </c>
    </row>
    <row r="1810" spans="1:11">
      <c r="A1810" s="12" t="s">
        <v>1852</v>
      </c>
      <c r="B1810" s="12">
        <v>46.4</v>
      </c>
      <c r="C1810" s="20">
        <v>8.3699999999999992</v>
      </c>
      <c r="D1810" s="12" t="s">
        <v>8338</v>
      </c>
      <c r="E1810" s="12" t="s">
        <v>8337</v>
      </c>
      <c r="F1810" s="12" t="s">
        <v>8338</v>
      </c>
      <c r="G1810" s="12">
        <v>1</v>
      </c>
      <c r="H1810" s="12" t="s">
        <v>8337</v>
      </c>
      <c r="I1810" s="19">
        <f>IF(G1810="No major surgery",0,G1810)</f>
        <v>1</v>
      </c>
      <c r="J1810" s="21" t="str" cm="1">
        <f t="array" ref="J1810">_xlfn.IFS(B1810&lt;18.5,"Under Weight",B1810&lt;=24.9,"Normal Weight",B1810&lt;=29.999,"Over Weight",B1810&gt;=30,"Obesity")</f>
        <v>Obesity</v>
      </c>
      <c r="K1810" s="7" t="str" cm="1">
        <f t="array" ref="K1810">_xlfn.IFS(C1810&lt;5.7,"Normal",C1810&lt;=6.4,"Prediabetes",C1810&gt;6.4,"Diabetes")</f>
        <v>Diabetes</v>
      </c>
    </row>
    <row r="1811" spans="1:11">
      <c r="A1811" s="12" t="s">
        <v>1853</v>
      </c>
      <c r="B1811" s="12">
        <v>51.92</v>
      </c>
      <c r="C1811" s="20">
        <v>5.18</v>
      </c>
      <c r="D1811" s="12" t="s">
        <v>8338</v>
      </c>
      <c r="E1811" s="12" t="s">
        <v>8337</v>
      </c>
      <c r="F1811" s="12" t="s">
        <v>8338</v>
      </c>
      <c r="G1811" s="12">
        <v>1</v>
      </c>
      <c r="H1811" s="12" t="s">
        <v>8337</v>
      </c>
      <c r="I1811" s="19">
        <f>IF(G1811="No major surgery",0,G1811)</f>
        <v>1</v>
      </c>
      <c r="J1811" s="21" t="str" cm="1">
        <f t="array" ref="J1811">_xlfn.IFS(B1811&lt;18.5,"Under Weight",B1811&lt;=24.9,"Normal Weight",B1811&lt;=29.999,"Over Weight",B1811&gt;=30,"Obesity")</f>
        <v>Obesity</v>
      </c>
      <c r="K1811" s="7" t="str" cm="1">
        <f t="array" ref="K1811">_xlfn.IFS(C1811&lt;5.7,"Normal",C1811&lt;=6.4,"Prediabetes",C1811&gt;6.4,"Diabetes")</f>
        <v>Normal</v>
      </c>
    </row>
    <row r="1812" spans="1:11">
      <c r="A1812" s="12" t="s">
        <v>1854</v>
      </c>
      <c r="B1812" s="12">
        <v>32.395000000000003</v>
      </c>
      <c r="C1812" s="20">
        <v>5.68</v>
      </c>
      <c r="D1812" s="12" t="s">
        <v>8338</v>
      </c>
      <c r="E1812" s="12" t="s">
        <v>8337</v>
      </c>
      <c r="F1812" s="12" t="s">
        <v>8337</v>
      </c>
      <c r="G1812" s="12">
        <v>1</v>
      </c>
      <c r="H1812" s="12" t="s">
        <v>8337</v>
      </c>
      <c r="I1812" s="19">
        <f>IF(G1812="No major surgery",0,G1812)</f>
        <v>1</v>
      </c>
      <c r="J1812" s="21" t="str" cm="1">
        <f t="array" ref="J1812">_xlfn.IFS(B1812&lt;18.5,"Under Weight",B1812&lt;=24.9,"Normal Weight",B1812&lt;=29.999,"Over Weight",B1812&gt;=30,"Obesity")</f>
        <v>Obesity</v>
      </c>
      <c r="K1812" s="7" t="str" cm="1">
        <f t="array" ref="K1812">_xlfn.IFS(C1812&lt;5.7,"Normal",C1812&lt;=6.4,"Prediabetes",C1812&gt;6.4,"Diabetes")</f>
        <v>Normal</v>
      </c>
    </row>
    <row r="1813" spans="1:11">
      <c r="A1813" s="12" t="s">
        <v>1855</v>
      </c>
      <c r="B1813" s="12">
        <v>46.19</v>
      </c>
      <c r="C1813" s="20">
        <v>7.31</v>
      </c>
      <c r="D1813" s="12" t="s">
        <v>8338</v>
      </c>
      <c r="E1813" s="12" t="s">
        <v>8337</v>
      </c>
      <c r="F1813" s="12" t="s">
        <v>8338</v>
      </c>
      <c r="G1813" s="12">
        <v>1</v>
      </c>
      <c r="H1813" s="12" t="s">
        <v>8337</v>
      </c>
      <c r="I1813" s="19">
        <f>IF(G1813="No major surgery",0,G1813)</f>
        <v>1</v>
      </c>
      <c r="J1813" s="21" t="str" cm="1">
        <f t="array" ref="J1813">_xlfn.IFS(B1813&lt;18.5,"Under Weight",B1813&lt;=24.9,"Normal Weight",B1813&lt;=29.999,"Over Weight",B1813&gt;=30,"Obesity")</f>
        <v>Obesity</v>
      </c>
      <c r="K1813" s="7" t="str" cm="1">
        <f t="array" ref="K1813">_xlfn.IFS(C1813&lt;5.7,"Normal",C1813&lt;=6.4,"Prediabetes",C1813&gt;6.4,"Diabetes")</f>
        <v>Diabetes</v>
      </c>
    </row>
    <row r="1814" spans="1:11">
      <c r="A1814" s="12" t="s">
        <v>1856</v>
      </c>
      <c r="B1814" s="12">
        <v>27.93</v>
      </c>
      <c r="C1814" s="20">
        <v>4.67</v>
      </c>
      <c r="D1814" s="12" t="s">
        <v>8337</v>
      </c>
      <c r="E1814" s="12" t="s">
        <v>8337</v>
      </c>
      <c r="F1814" s="12" t="s">
        <v>8338</v>
      </c>
      <c r="G1814" s="12">
        <v>1</v>
      </c>
      <c r="H1814" s="12" t="s">
        <v>8337</v>
      </c>
      <c r="I1814" s="19">
        <f>IF(G1814="No major surgery",0,G1814)</f>
        <v>1</v>
      </c>
      <c r="J1814" s="21" t="str" cm="1">
        <f t="array" ref="J1814">_xlfn.IFS(B1814&lt;18.5,"Under Weight",B1814&lt;=24.9,"Normal Weight",B1814&lt;=29.999,"Over Weight",B1814&gt;=30,"Obesity")</f>
        <v>Over Weight</v>
      </c>
      <c r="K1814" s="7" t="str" cm="1">
        <f t="array" ref="K1814">_xlfn.IFS(C1814&lt;5.7,"Normal",C1814&lt;=6.4,"Prediabetes",C1814&gt;6.4,"Diabetes")</f>
        <v>Normal</v>
      </c>
    </row>
    <row r="1815" spans="1:11">
      <c r="A1815" s="12" t="s">
        <v>1857</v>
      </c>
      <c r="B1815" s="12">
        <v>45.62</v>
      </c>
      <c r="C1815" s="20">
        <v>6.87</v>
      </c>
      <c r="D1815" s="12" t="s">
        <v>8337</v>
      </c>
      <c r="E1815" s="12" t="s">
        <v>8337</v>
      </c>
      <c r="F1815" s="12" t="s">
        <v>8337</v>
      </c>
      <c r="G1815" s="12" t="s">
        <v>2387</v>
      </c>
      <c r="H1815" s="12" t="s">
        <v>8337</v>
      </c>
      <c r="I1815" s="19">
        <f>IF(G1815="No major surgery",0,G1815)</f>
        <v>0</v>
      </c>
      <c r="J1815" s="21" t="str" cm="1">
        <f t="array" ref="J1815">_xlfn.IFS(B1815&lt;18.5,"Under Weight",B1815&lt;=24.9,"Normal Weight",B1815&lt;=29.999,"Over Weight",B1815&gt;=30,"Obesity")</f>
        <v>Obesity</v>
      </c>
      <c r="K1815" s="7" t="str" cm="1">
        <f t="array" ref="K1815">_xlfn.IFS(C1815&lt;5.7,"Normal",C1815&lt;=6.4,"Prediabetes",C1815&gt;6.4,"Diabetes")</f>
        <v>Diabetes</v>
      </c>
    </row>
    <row r="1816" spans="1:11">
      <c r="A1816" s="12" t="s">
        <v>1858</v>
      </c>
      <c r="B1816" s="12">
        <v>34.104999999999997</v>
      </c>
      <c r="C1816" s="20">
        <v>5.03</v>
      </c>
      <c r="D1816" s="12" t="s">
        <v>8338</v>
      </c>
      <c r="E1816" s="12" t="s">
        <v>8337</v>
      </c>
      <c r="F1816" s="12" t="s">
        <v>8338</v>
      </c>
      <c r="G1816" s="12">
        <v>1</v>
      </c>
      <c r="H1816" s="12" t="s">
        <v>8338</v>
      </c>
      <c r="I1816" s="19">
        <f>IF(G1816="No major surgery",0,G1816)</f>
        <v>1</v>
      </c>
      <c r="J1816" s="21" t="str" cm="1">
        <f t="array" ref="J1816">_xlfn.IFS(B1816&lt;18.5,"Under Weight",B1816&lt;=24.9,"Normal Weight",B1816&lt;=29.999,"Over Weight",B1816&gt;=30,"Obesity")</f>
        <v>Obesity</v>
      </c>
      <c r="K1816" s="7" t="str" cm="1">
        <f t="array" ref="K1816">_xlfn.IFS(C1816&lt;5.7,"Normal",C1816&lt;=6.4,"Prediabetes",C1816&gt;6.4,"Diabetes")</f>
        <v>Normal</v>
      </c>
    </row>
    <row r="1817" spans="1:11">
      <c r="A1817" s="12" t="s">
        <v>1859</v>
      </c>
      <c r="B1817" s="12">
        <v>35.31</v>
      </c>
      <c r="C1817" s="20">
        <v>5.87</v>
      </c>
      <c r="D1817" s="12" t="s">
        <v>8337</v>
      </c>
      <c r="E1817" s="12" t="s">
        <v>8337</v>
      </c>
      <c r="F1817" s="12" t="s">
        <v>8338</v>
      </c>
      <c r="G1817" s="12">
        <v>1</v>
      </c>
      <c r="H1817" s="12" t="s">
        <v>8337</v>
      </c>
      <c r="I1817" s="19">
        <f>IF(G1817="No major surgery",0,G1817)</f>
        <v>1</v>
      </c>
      <c r="J1817" s="21" t="str" cm="1">
        <f t="array" ref="J1817">_xlfn.IFS(B1817&lt;18.5,"Under Weight",B1817&lt;=24.9,"Normal Weight",B1817&lt;=29.999,"Over Weight",B1817&gt;=30,"Obesity")</f>
        <v>Obesity</v>
      </c>
      <c r="K1817" s="7" t="str" cm="1">
        <f t="array" ref="K1817">_xlfn.IFS(C1817&lt;5.7,"Normal",C1817&lt;=6.4,"Prediabetes",C1817&gt;6.4,"Diabetes")</f>
        <v>Prediabetes</v>
      </c>
    </row>
    <row r="1818" spans="1:11">
      <c r="A1818" s="12" t="s">
        <v>1860</v>
      </c>
      <c r="B1818" s="12">
        <v>30.4</v>
      </c>
      <c r="C1818" s="20">
        <v>4.07</v>
      </c>
      <c r="D1818" s="12" t="s">
        <v>8338</v>
      </c>
      <c r="E1818" s="12" t="s">
        <v>8337</v>
      </c>
      <c r="F1818" s="12" t="s">
        <v>8337</v>
      </c>
      <c r="G1818" s="12">
        <v>1</v>
      </c>
      <c r="H1818" s="12" t="s">
        <v>8337</v>
      </c>
      <c r="I1818" s="19">
        <f>IF(G1818="No major surgery",0,G1818)</f>
        <v>1</v>
      </c>
      <c r="J1818" s="21" t="str" cm="1">
        <f t="array" ref="J1818">_xlfn.IFS(B1818&lt;18.5,"Under Weight",B1818&lt;=24.9,"Normal Weight",B1818&lt;=29.999,"Over Weight",B1818&gt;=30,"Obesity")</f>
        <v>Obesity</v>
      </c>
      <c r="K1818" s="7" t="str" cm="1">
        <f t="array" ref="K1818">_xlfn.IFS(C1818&lt;5.7,"Normal",C1818&lt;=6.4,"Prediabetes",C1818&gt;6.4,"Diabetes")</f>
        <v>Normal</v>
      </c>
    </row>
    <row r="1819" spans="1:11">
      <c r="A1819" s="12" t="s">
        <v>1861</v>
      </c>
      <c r="B1819" s="12">
        <v>20.13</v>
      </c>
      <c r="C1819" s="20">
        <v>6.47</v>
      </c>
      <c r="D1819" s="12" t="s">
        <v>8337</v>
      </c>
      <c r="E1819" s="12" t="s">
        <v>8337</v>
      </c>
      <c r="F1819" s="12" t="s">
        <v>8338</v>
      </c>
      <c r="G1819" s="12">
        <v>1</v>
      </c>
      <c r="H1819" s="12" t="s">
        <v>8338</v>
      </c>
      <c r="I1819" s="19">
        <f>IF(G1819="No major surgery",0,G1819)</f>
        <v>1</v>
      </c>
      <c r="J1819" s="21" t="str" cm="1">
        <f t="array" ref="J1819">_xlfn.IFS(B1819&lt;18.5,"Under Weight",B1819&lt;=24.9,"Normal Weight",B1819&lt;=29.999,"Over Weight",B1819&gt;=30,"Obesity")</f>
        <v>Normal Weight</v>
      </c>
      <c r="K1819" s="7" t="str" cm="1">
        <f t="array" ref="K1819">_xlfn.IFS(C1819&lt;5.7,"Normal",C1819&lt;=6.4,"Prediabetes",C1819&gt;6.4,"Diabetes")</f>
        <v>Diabetes</v>
      </c>
    </row>
    <row r="1820" spans="1:11">
      <c r="A1820" s="12" t="s">
        <v>1862</v>
      </c>
      <c r="B1820" s="12">
        <v>23.655000000000001</v>
      </c>
      <c r="C1820" s="20">
        <v>5.14</v>
      </c>
      <c r="D1820" s="12" t="s">
        <v>8337</v>
      </c>
      <c r="E1820" s="12" t="s">
        <v>8337</v>
      </c>
      <c r="F1820" s="12" t="s">
        <v>8337</v>
      </c>
      <c r="G1820" s="12">
        <v>1</v>
      </c>
      <c r="H1820" s="12" t="s">
        <v>8338</v>
      </c>
      <c r="I1820" s="19">
        <f>IF(G1820="No major surgery",0,G1820)</f>
        <v>1</v>
      </c>
      <c r="J1820" s="21" t="str" cm="1">
        <f t="array" ref="J1820">_xlfn.IFS(B1820&lt;18.5,"Under Weight",B1820&lt;=24.9,"Normal Weight",B1820&lt;=29.999,"Over Weight",B1820&gt;=30,"Obesity")</f>
        <v>Normal Weight</v>
      </c>
      <c r="K1820" s="7" t="str" cm="1">
        <f t="array" ref="K1820">_xlfn.IFS(C1820&lt;5.7,"Normal",C1820&lt;=6.4,"Prediabetes",C1820&gt;6.4,"Diabetes")</f>
        <v>Normal</v>
      </c>
    </row>
    <row r="1821" spans="1:11">
      <c r="A1821" s="12" t="s">
        <v>1863</v>
      </c>
      <c r="B1821" s="12">
        <v>49.05</v>
      </c>
      <c r="C1821" s="20">
        <v>9.77</v>
      </c>
      <c r="D1821" s="12" t="s">
        <v>8338</v>
      </c>
      <c r="E1821" s="12" t="s">
        <v>8337</v>
      </c>
      <c r="F1821" s="12" t="s">
        <v>8337</v>
      </c>
      <c r="G1821" s="12" t="s">
        <v>2387</v>
      </c>
      <c r="H1821" s="12" t="s">
        <v>8337</v>
      </c>
      <c r="I1821" s="19">
        <f>IF(G1821="No major surgery",0,G1821)</f>
        <v>0</v>
      </c>
      <c r="J1821" s="21" t="str" cm="1">
        <f t="array" ref="J1821">_xlfn.IFS(B1821&lt;18.5,"Under Weight",B1821&lt;=24.9,"Normal Weight",B1821&lt;=29.999,"Over Weight",B1821&gt;=30,"Obesity")</f>
        <v>Obesity</v>
      </c>
      <c r="K1821" s="7" t="str" cm="1">
        <f t="array" ref="K1821">_xlfn.IFS(C1821&lt;5.7,"Normal",C1821&lt;=6.4,"Prediabetes",C1821&gt;6.4,"Diabetes")</f>
        <v>Diabetes</v>
      </c>
    </row>
    <row r="1822" spans="1:11">
      <c r="A1822" s="12" t="s">
        <v>1864</v>
      </c>
      <c r="B1822" s="12">
        <v>51.94</v>
      </c>
      <c r="C1822" s="20">
        <v>8.8000000000000007</v>
      </c>
      <c r="D1822" s="12" t="s">
        <v>8338</v>
      </c>
      <c r="E1822" s="12" t="s">
        <v>8337</v>
      </c>
      <c r="F1822" s="12" t="s">
        <v>8337</v>
      </c>
      <c r="G1822" s="12">
        <v>2</v>
      </c>
      <c r="H1822" s="12" t="s">
        <v>8337</v>
      </c>
      <c r="I1822" s="19">
        <f>IF(G1822="No major surgery",0,G1822)</f>
        <v>2</v>
      </c>
      <c r="J1822" s="21" t="str" cm="1">
        <f t="array" ref="J1822">_xlfn.IFS(B1822&lt;18.5,"Under Weight",B1822&lt;=24.9,"Normal Weight",B1822&lt;=29.999,"Over Weight",B1822&gt;=30,"Obesity")</f>
        <v>Obesity</v>
      </c>
      <c r="K1822" s="7" t="str" cm="1">
        <f t="array" ref="K1822">_xlfn.IFS(C1822&lt;5.7,"Normal",C1822&lt;=6.4,"Prediabetes",C1822&gt;6.4,"Diabetes")</f>
        <v>Diabetes</v>
      </c>
    </row>
    <row r="1823" spans="1:11">
      <c r="A1823" s="12" t="s">
        <v>1865</v>
      </c>
      <c r="B1823" s="12">
        <v>29.83</v>
      </c>
      <c r="C1823" s="20">
        <v>5.84</v>
      </c>
      <c r="D1823" s="12" t="s">
        <v>8337</v>
      </c>
      <c r="E1823" s="12" t="s">
        <v>8337</v>
      </c>
      <c r="F1823" s="12" t="s">
        <v>8337</v>
      </c>
      <c r="G1823" s="12">
        <v>1</v>
      </c>
      <c r="H1823" s="12" t="s">
        <v>8338</v>
      </c>
      <c r="I1823" s="19">
        <f>IF(G1823="No major surgery",0,G1823)</f>
        <v>1</v>
      </c>
      <c r="J1823" s="21" t="str" cm="1">
        <f t="array" ref="J1823">_xlfn.IFS(B1823&lt;18.5,"Under Weight",B1823&lt;=24.9,"Normal Weight",B1823&lt;=29.999,"Over Weight",B1823&gt;=30,"Obesity")</f>
        <v>Over Weight</v>
      </c>
      <c r="K1823" s="7" t="str" cm="1">
        <f t="array" ref="K1823">_xlfn.IFS(C1823&lt;5.7,"Normal",C1823&lt;=6.4,"Prediabetes",C1823&gt;6.4,"Diabetes")</f>
        <v>Prediabetes</v>
      </c>
    </row>
    <row r="1824" spans="1:11">
      <c r="A1824" s="12" t="s">
        <v>1866</v>
      </c>
      <c r="B1824" s="12">
        <v>22.6</v>
      </c>
      <c r="C1824" s="20">
        <v>10.43</v>
      </c>
      <c r="D1824" s="12" t="s">
        <v>8338</v>
      </c>
      <c r="E1824" s="12" t="s">
        <v>8337</v>
      </c>
      <c r="F1824" s="12" t="s">
        <v>8337</v>
      </c>
      <c r="G1824" s="12">
        <v>1</v>
      </c>
      <c r="H1824" s="12" t="s">
        <v>8338</v>
      </c>
      <c r="I1824" s="19">
        <f>IF(G1824="No major surgery",0,G1824)</f>
        <v>1</v>
      </c>
      <c r="J1824" s="21" t="str" cm="1">
        <f t="array" ref="J1824">_xlfn.IFS(B1824&lt;18.5,"Under Weight",B1824&lt;=24.9,"Normal Weight",B1824&lt;=29.999,"Over Weight",B1824&gt;=30,"Obesity")</f>
        <v>Normal Weight</v>
      </c>
      <c r="K1824" s="7" t="str" cm="1">
        <f t="array" ref="K1824">_xlfn.IFS(C1824&lt;5.7,"Normal",C1824&lt;=6.4,"Prediabetes",C1824&gt;6.4,"Diabetes")</f>
        <v>Diabetes</v>
      </c>
    </row>
    <row r="1825" spans="1:11">
      <c r="A1825" s="12" t="s">
        <v>1867</v>
      </c>
      <c r="B1825" s="12">
        <v>46.69</v>
      </c>
      <c r="C1825" s="20">
        <v>4.25</v>
      </c>
      <c r="D1825" s="12" t="s">
        <v>8338</v>
      </c>
      <c r="E1825" s="12" t="s">
        <v>8337</v>
      </c>
      <c r="F1825" s="12" t="s">
        <v>8337</v>
      </c>
      <c r="G1825" s="12">
        <v>1</v>
      </c>
      <c r="H1825" s="12" t="s">
        <v>8337</v>
      </c>
      <c r="I1825" s="19">
        <f>IF(G1825="No major surgery",0,G1825)</f>
        <v>1</v>
      </c>
      <c r="J1825" s="21" t="str" cm="1">
        <f t="array" ref="J1825">_xlfn.IFS(B1825&lt;18.5,"Under Weight",B1825&lt;=24.9,"Normal Weight",B1825&lt;=29.999,"Over Weight",B1825&gt;=30,"Obesity")</f>
        <v>Obesity</v>
      </c>
      <c r="K1825" s="7" t="str" cm="1">
        <f t="array" ref="K1825">_xlfn.IFS(C1825&lt;5.7,"Normal",C1825&lt;=6.4,"Prediabetes",C1825&gt;6.4,"Diabetes")</f>
        <v>Normal</v>
      </c>
    </row>
    <row r="1826" spans="1:11">
      <c r="A1826" s="12" t="s">
        <v>1868</v>
      </c>
      <c r="B1826" s="12">
        <v>28.49</v>
      </c>
      <c r="C1826" s="20">
        <v>4.8899999999999997</v>
      </c>
      <c r="D1826" s="12" t="s">
        <v>8337</v>
      </c>
      <c r="E1826" s="12" t="s">
        <v>8337</v>
      </c>
      <c r="F1826" s="12" t="s">
        <v>8337</v>
      </c>
      <c r="G1826" s="12" t="s">
        <v>2387</v>
      </c>
      <c r="H1826" s="12" t="s">
        <v>8338</v>
      </c>
      <c r="I1826" s="19">
        <f>IF(G1826="No major surgery",0,G1826)</f>
        <v>0</v>
      </c>
      <c r="J1826" s="21" t="str" cm="1">
        <f t="array" ref="J1826">_xlfn.IFS(B1826&lt;18.5,"Under Weight",B1826&lt;=24.9,"Normal Weight",B1826&lt;=29.999,"Over Weight",B1826&gt;=30,"Obesity")</f>
        <v>Over Weight</v>
      </c>
      <c r="K1826" s="7" t="str" cm="1">
        <f t="array" ref="K1826">_xlfn.IFS(C1826&lt;5.7,"Normal",C1826&lt;=6.4,"Prediabetes",C1826&gt;6.4,"Diabetes")</f>
        <v>Normal</v>
      </c>
    </row>
    <row r="1827" spans="1:11">
      <c r="A1827" s="12" t="s">
        <v>1869</v>
      </c>
      <c r="B1827" s="12">
        <v>51.93</v>
      </c>
      <c r="C1827" s="20">
        <v>11.05</v>
      </c>
      <c r="D1827" s="12" t="s">
        <v>8337</v>
      </c>
      <c r="E1827" s="12" t="s">
        <v>8337</v>
      </c>
      <c r="F1827" s="12" t="s">
        <v>8337</v>
      </c>
      <c r="G1827" s="12" t="s">
        <v>2387</v>
      </c>
      <c r="H1827" s="12" t="s">
        <v>8338</v>
      </c>
      <c r="I1827" s="19">
        <f>IF(G1827="No major surgery",0,G1827)</f>
        <v>0</v>
      </c>
      <c r="J1827" s="21" t="str" cm="1">
        <f t="array" ref="J1827">_xlfn.IFS(B1827&lt;18.5,"Under Weight",B1827&lt;=24.9,"Normal Weight",B1827&lt;=29.999,"Over Weight",B1827&gt;=30,"Obesity")</f>
        <v>Obesity</v>
      </c>
      <c r="K1827" s="7" t="str" cm="1">
        <f t="array" ref="K1827">_xlfn.IFS(C1827&lt;5.7,"Normal",C1827&lt;=6.4,"Prediabetes",C1827&gt;6.4,"Diabetes")</f>
        <v>Diabetes</v>
      </c>
    </row>
    <row r="1828" spans="1:11">
      <c r="A1828" s="12" t="s">
        <v>1870</v>
      </c>
      <c r="B1828" s="12">
        <v>28.5</v>
      </c>
      <c r="C1828" s="20">
        <v>5.55</v>
      </c>
      <c r="D1828" s="12" t="s">
        <v>8338</v>
      </c>
      <c r="E1828" s="12" t="s">
        <v>8337</v>
      </c>
      <c r="F1828" s="12" t="s">
        <v>8337</v>
      </c>
      <c r="G1828" s="12">
        <v>1</v>
      </c>
      <c r="H1828" s="12" t="s">
        <v>8338</v>
      </c>
      <c r="I1828" s="19">
        <f>IF(G1828="No major surgery",0,G1828)</f>
        <v>1</v>
      </c>
      <c r="J1828" s="21" t="str" cm="1">
        <f t="array" ref="J1828">_xlfn.IFS(B1828&lt;18.5,"Under Weight",B1828&lt;=24.9,"Normal Weight",B1828&lt;=29.999,"Over Weight",B1828&gt;=30,"Obesity")</f>
        <v>Over Weight</v>
      </c>
      <c r="K1828" s="7" t="str" cm="1">
        <f t="array" ref="K1828">_xlfn.IFS(C1828&lt;5.7,"Normal",C1828&lt;=6.4,"Prediabetes",C1828&gt;6.4,"Diabetes")</f>
        <v>Normal</v>
      </c>
    </row>
    <row r="1829" spans="1:11">
      <c r="A1829" s="12" t="s">
        <v>1871</v>
      </c>
      <c r="B1829" s="12">
        <v>24.4</v>
      </c>
      <c r="C1829" s="20">
        <v>4.5199999999999996</v>
      </c>
      <c r="D1829" s="12" t="s">
        <v>8337</v>
      </c>
      <c r="E1829" s="12" t="s">
        <v>8337</v>
      </c>
      <c r="F1829" s="12" t="s">
        <v>8337</v>
      </c>
      <c r="G1829" s="12">
        <v>1</v>
      </c>
      <c r="H1829" s="12" t="s">
        <v>8338</v>
      </c>
      <c r="I1829" s="19">
        <f>IF(G1829="No major surgery",0,G1829)</f>
        <v>1</v>
      </c>
      <c r="J1829" s="21" t="str" cm="1">
        <f t="array" ref="J1829">_xlfn.IFS(B1829&lt;18.5,"Under Weight",B1829&lt;=24.9,"Normal Weight",B1829&lt;=29.999,"Over Weight",B1829&gt;=30,"Obesity")</f>
        <v>Normal Weight</v>
      </c>
      <c r="K1829" s="7" t="str" cm="1">
        <f t="array" ref="K1829">_xlfn.IFS(C1829&lt;5.7,"Normal",C1829&lt;=6.4,"Prediabetes",C1829&gt;6.4,"Diabetes")</f>
        <v>Normal</v>
      </c>
    </row>
    <row r="1830" spans="1:11">
      <c r="A1830" s="12" t="s">
        <v>1872</v>
      </c>
      <c r="B1830" s="12">
        <v>29.15</v>
      </c>
      <c r="C1830" s="20">
        <v>4.45</v>
      </c>
      <c r="D1830" s="12" t="s">
        <v>8338</v>
      </c>
      <c r="E1830" s="12" t="s">
        <v>8337</v>
      </c>
      <c r="F1830" s="12" t="s">
        <v>8337</v>
      </c>
      <c r="G1830" s="12">
        <v>1</v>
      </c>
      <c r="H1830" s="12" t="s">
        <v>8338</v>
      </c>
      <c r="I1830" s="19">
        <f>IF(G1830="No major surgery",0,G1830)</f>
        <v>1</v>
      </c>
      <c r="J1830" s="21" t="str" cm="1">
        <f t="array" ref="J1830">_xlfn.IFS(B1830&lt;18.5,"Under Weight",B1830&lt;=24.9,"Normal Weight",B1830&lt;=29.999,"Over Weight",B1830&gt;=30,"Obesity")</f>
        <v>Over Weight</v>
      </c>
      <c r="K1830" s="7" t="str" cm="1">
        <f t="array" ref="K1830">_xlfn.IFS(C1830&lt;5.7,"Normal",C1830&lt;=6.4,"Prediabetes",C1830&gt;6.4,"Diabetes")</f>
        <v>Normal</v>
      </c>
    </row>
    <row r="1831" spans="1:11">
      <c r="A1831" s="12" t="s">
        <v>1873</v>
      </c>
      <c r="B1831" s="12">
        <v>27.28</v>
      </c>
      <c r="C1831" s="20">
        <v>4.72</v>
      </c>
      <c r="D1831" s="12" t="s">
        <v>8337</v>
      </c>
      <c r="E1831" s="12" t="s">
        <v>8338</v>
      </c>
      <c r="F1831" s="12" t="s">
        <v>8337</v>
      </c>
      <c r="G1831" s="12">
        <v>1</v>
      </c>
      <c r="H1831" s="12" t="s">
        <v>8338</v>
      </c>
      <c r="I1831" s="19">
        <f>IF(G1831="No major surgery",0,G1831)</f>
        <v>1</v>
      </c>
      <c r="J1831" s="21" t="str" cm="1">
        <f t="array" ref="J1831">_xlfn.IFS(B1831&lt;18.5,"Under Weight",B1831&lt;=24.9,"Normal Weight",B1831&lt;=29.999,"Over Weight",B1831&gt;=30,"Obesity")</f>
        <v>Over Weight</v>
      </c>
      <c r="K1831" s="7" t="str" cm="1">
        <f t="array" ref="K1831">_xlfn.IFS(C1831&lt;5.7,"Normal",C1831&lt;=6.4,"Prediabetes",C1831&gt;6.4,"Diabetes")</f>
        <v>Normal</v>
      </c>
    </row>
    <row r="1832" spans="1:11">
      <c r="A1832" s="12" t="s">
        <v>1874</v>
      </c>
      <c r="B1832" s="12">
        <v>32.229999999999997</v>
      </c>
      <c r="C1832" s="20">
        <v>4.6500000000000004</v>
      </c>
      <c r="D1832" s="12" t="s">
        <v>8338</v>
      </c>
      <c r="E1832" s="12" t="s">
        <v>8337</v>
      </c>
      <c r="F1832" s="12" t="s">
        <v>8338</v>
      </c>
      <c r="G1832" s="12">
        <v>1</v>
      </c>
      <c r="H1832" s="12" t="s">
        <v>8337</v>
      </c>
      <c r="I1832" s="19">
        <f>IF(G1832="No major surgery",0,G1832)</f>
        <v>1</v>
      </c>
      <c r="J1832" s="21" t="str" cm="1">
        <f t="array" ref="J1832">_xlfn.IFS(B1832&lt;18.5,"Under Weight",B1832&lt;=24.9,"Normal Weight",B1832&lt;=29.999,"Over Weight",B1832&gt;=30,"Obesity")</f>
        <v>Obesity</v>
      </c>
      <c r="K1832" s="7" t="str" cm="1">
        <f t="array" ref="K1832">_xlfn.IFS(C1832&lt;5.7,"Normal",C1832&lt;=6.4,"Prediabetes",C1832&gt;6.4,"Diabetes")</f>
        <v>Normal</v>
      </c>
    </row>
    <row r="1833" spans="1:11">
      <c r="A1833" s="12" t="s">
        <v>1875</v>
      </c>
      <c r="B1833" s="12">
        <v>44.2</v>
      </c>
      <c r="C1833" s="20">
        <v>11.34</v>
      </c>
      <c r="D1833" s="12" t="s">
        <v>8338</v>
      </c>
      <c r="E1833" s="12" t="s">
        <v>8337</v>
      </c>
      <c r="F1833" s="12" t="s">
        <v>8338</v>
      </c>
      <c r="G1833" s="12">
        <v>1</v>
      </c>
      <c r="H1833" s="12" t="s">
        <v>8337</v>
      </c>
      <c r="I1833" s="19">
        <f>IF(G1833="No major surgery",0,G1833)</f>
        <v>1</v>
      </c>
      <c r="J1833" s="21" t="str" cm="1">
        <f t="array" ref="J1833">_xlfn.IFS(B1833&lt;18.5,"Under Weight",B1833&lt;=24.9,"Normal Weight",B1833&lt;=29.999,"Over Weight",B1833&gt;=30,"Obesity")</f>
        <v>Obesity</v>
      </c>
      <c r="K1833" s="7" t="str" cm="1">
        <f t="array" ref="K1833">_xlfn.IFS(C1833&lt;5.7,"Normal",C1833&lt;=6.4,"Prediabetes",C1833&gt;6.4,"Diabetes")</f>
        <v>Diabetes</v>
      </c>
    </row>
    <row r="1834" spans="1:11">
      <c r="A1834" s="12" t="s">
        <v>1876</v>
      </c>
      <c r="B1834" s="12">
        <v>29.734999999999999</v>
      </c>
      <c r="C1834" s="20">
        <v>4.53</v>
      </c>
      <c r="D1834" s="12" t="s">
        <v>8337</v>
      </c>
      <c r="E1834" s="12" t="s">
        <v>8337</v>
      </c>
      <c r="F1834" s="12" t="s">
        <v>8338</v>
      </c>
      <c r="G1834" s="12">
        <v>1</v>
      </c>
      <c r="H1834" s="12" t="s">
        <v>8337</v>
      </c>
      <c r="I1834" s="19">
        <f>IF(G1834="No major surgery",0,G1834)</f>
        <v>1</v>
      </c>
      <c r="J1834" s="21" t="str" cm="1">
        <f t="array" ref="J1834">_xlfn.IFS(B1834&lt;18.5,"Under Weight",B1834&lt;=24.9,"Normal Weight",B1834&lt;=29.999,"Over Weight",B1834&gt;=30,"Obesity")</f>
        <v>Over Weight</v>
      </c>
      <c r="K1834" s="7" t="str" cm="1">
        <f t="array" ref="K1834">_xlfn.IFS(C1834&lt;5.7,"Normal",C1834&lt;=6.4,"Prediabetes",C1834&gt;6.4,"Diabetes")</f>
        <v>Normal</v>
      </c>
    </row>
    <row r="1835" spans="1:11">
      <c r="A1835" s="12" t="s">
        <v>1877</v>
      </c>
      <c r="B1835" s="12">
        <v>28.31</v>
      </c>
      <c r="C1835" s="20">
        <v>6.35</v>
      </c>
      <c r="D1835" s="12" t="s">
        <v>8337</v>
      </c>
      <c r="E1835" s="12" t="s">
        <v>8337</v>
      </c>
      <c r="F1835" s="12" t="s">
        <v>8337</v>
      </c>
      <c r="G1835" s="12" t="s">
        <v>2387</v>
      </c>
      <c r="H1835" s="12" t="s">
        <v>8338</v>
      </c>
      <c r="I1835" s="19">
        <f>IF(G1835="No major surgery",0,G1835)</f>
        <v>0</v>
      </c>
      <c r="J1835" s="21" t="str" cm="1">
        <f t="array" ref="J1835">_xlfn.IFS(B1835&lt;18.5,"Under Weight",B1835&lt;=24.9,"Normal Weight",B1835&lt;=29.999,"Over Weight",B1835&gt;=30,"Obesity")</f>
        <v>Over Weight</v>
      </c>
      <c r="K1835" s="7" t="str" cm="1">
        <f t="array" ref="K1835">_xlfn.IFS(C1835&lt;5.7,"Normal",C1835&lt;=6.4,"Prediabetes",C1835&gt;6.4,"Diabetes")</f>
        <v>Prediabetes</v>
      </c>
    </row>
    <row r="1836" spans="1:11">
      <c r="A1836" s="12" t="s">
        <v>1878</v>
      </c>
      <c r="B1836" s="12">
        <v>46.62</v>
      </c>
      <c r="C1836" s="20">
        <v>8.51</v>
      </c>
      <c r="D1836" s="12" t="s">
        <v>8337</v>
      </c>
      <c r="E1836" s="12" t="s">
        <v>8337</v>
      </c>
      <c r="F1836" s="12" t="s">
        <v>8337</v>
      </c>
      <c r="G1836" s="12" t="s">
        <v>2387</v>
      </c>
      <c r="H1836" s="12" t="s">
        <v>8337</v>
      </c>
      <c r="I1836" s="19">
        <f>IF(G1836="No major surgery",0,G1836)</f>
        <v>0</v>
      </c>
      <c r="J1836" s="21" t="str" cm="1">
        <f t="array" ref="J1836">_xlfn.IFS(B1836&lt;18.5,"Under Weight",B1836&lt;=24.9,"Normal Weight",B1836&lt;=29.999,"Over Weight",B1836&gt;=30,"Obesity")</f>
        <v>Obesity</v>
      </c>
      <c r="K1836" s="7" t="str" cm="1">
        <f t="array" ref="K1836">_xlfn.IFS(C1836&lt;5.7,"Normal",C1836&lt;=6.4,"Prediabetes",C1836&gt;6.4,"Diabetes")</f>
        <v>Diabetes</v>
      </c>
    </row>
    <row r="1837" spans="1:11">
      <c r="A1837" s="12" t="s">
        <v>1879</v>
      </c>
      <c r="B1837" s="12">
        <v>51.75</v>
      </c>
      <c r="C1837" s="20">
        <v>8.59</v>
      </c>
      <c r="D1837" s="12" t="s">
        <v>8338</v>
      </c>
      <c r="E1837" s="12" t="s">
        <v>8337</v>
      </c>
      <c r="F1837" s="12" t="s">
        <v>8337</v>
      </c>
      <c r="G1837" s="12">
        <v>1</v>
      </c>
      <c r="H1837" s="12" t="s">
        <v>8337</v>
      </c>
      <c r="I1837" s="19">
        <f>IF(G1837="No major surgery",0,G1837)</f>
        <v>1</v>
      </c>
      <c r="J1837" s="21" t="str" cm="1">
        <f t="array" ref="J1837">_xlfn.IFS(B1837&lt;18.5,"Under Weight",B1837&lt;=24.9,"Normal Weight",B1837&lt;=29.999,"Over Weight",B1837&gt;=30,"Obesity")</f>
        <v>Obesity</v>
      </c>
      <c r="K1837" s="7" t="str" cm="1">
        <f t="array" ref="K1837">_xlfn.IFS(C1837&lt;5.7,"Normal",C1837&lt;=6.4,"Prediabetes",C1837&gt;6.4,"Diabetes")</f>
        <v>Diabetes</v>
      </c>
    </row>
    <row r="1838" spans="1:11">
      <c r="A1838" s="12" t="s">
        <v>1880</v>
      </c>
      <c r="B1838" s="12">
        <v>38.950000000000003</v>
      </c>
      <c r="C1838" s="20">
        <v>11.95</v>
      </c>
      <c r="D1838" s="12" t="s">
        <v>8337</v>
      </c>
      <c r="E1838" s="12" t="s">
        <v>8337</v>
      </c>
      <c r="F1838" s="12" t="s">
        <v>8337</v>
      </c>
      <c r="G1838" s="12" t="s">
        <v>2387</v>
      </c>
      <c r="H1838" s="12" t="s">
        <v>8338</v>
      </c>
      <c r="I1838" s="19">
        <f>IF(G1838="No major surgery",0,G1838)</f>
        <v>0</v>
      </c>
      <c r="J1838" s="21" t="str" cm="1">
        <f t="array" ref="J1838">_xlfn.IFS(B1838&lt;18.5,"Under Weight",B1838&lt;=24.9,"Normal Weight",B1838&lt;=29.999,"Over Weight",B1838&gt;=30,"Obesity")</f>
        <v>Obesity</v>
      </c>
      <c r="K1838" s="7" t="str" cm="1">
        <f t="array" ref="K1838">_xlfn.IFS(C1838&lt;5.7,"Normal",C1838&lt;=6.4,"Prediabetes",C1838&gt;6.4,"Diabetes")</f>
        <v>Diabetes</v>
      </c>
    </row>
    <row r="1839" spans="1:11">
      <c r="A1839" s="12" t="s">
        <v>1881</v>
      </c>
      <c r="B1839" s="12">
        <v>25.7</v>
      </c>
      <c r="C1839" s="20">
        <v>4.13</v>
      </c>
      <c r="D1839" s="12" t="s">
        <v>8338</v>
      </c>
      <c r="E1839" s="12" t="s">
        <v>8337</v>
      </c>
      <c r="F1839" s="12" t="s">
        <v>8337</v>
      </c>
      <c r="G1839" s="12" t="s">
        <v>2387</v>
      </c>
      <c r="H1839" s="12" t="s">
        <v>8338</v>
      </c>
      <c r="I1839" s="19">
        <f>IF(G1839="No major surgery",0,G1839)</f>
        <v>0</v>
      </c>
      <c r="J1839" s="21" t="str" cm="1">
        <f t="array" ref="J1839">_xlfn.IFS(B1839&lt;18.5,"Under Weight",B1839&lt;=24.9,"Normal Weight",B1839&lt;=29.999,"Over Weight",B1839&gt;=30,"Obesity")</f>
        <v>Over Weight</v>
      </c>
      <c r="K1839" s="7" t="str" cm="1">
        <f t="array" ref="K1839">_xlfn.IFS(C1839&lt;5.7,"Normal",C1839&lt;=6.4,"Prediabetes",C1839&gt;6.4,"Diabetes")</f>
        <v>Normal</v>
      </c>
    </row>
    <row r="1840" spans="1:11">
      <c r="A1840" s="12" t="s">
        <v>1882</v>
      </c>
      <c r="B1840" s="12">
        <v>31.79</v>
      </c>
      <c r="C1840" s="20">
        <v>4.55</v>
      </c>
      <c r="D1840" s="12" t="s">
        <v>8337</v>
      </c>
      <c r="E1840" s="12" t="s">
        <v>8337</v>
      </c>
      <c r="F1840" s="12" t="s">
        <v>8337</v>
      </c>
      <c r="G1840" s="12" t="s">
        <v>2387</v>
      </c>
      <c r="H1840" s="12" t="s">
        <v>8337</v>
      </c>
      <c r="I1840" s="19">
        <f>IF(G1840="No major surgery",0,G1840)</f>
        <v>0</v>
      </c>
      <c r="J1840" s="21" t="str" cm="1">
        <f t="array" ref="J1840">_xlfn.IFS(B1840&lt;18.5,"Under Weight",B1840&lt;=24.9,"Normal Weight",B1840&lt;=29.999,"Over Weight",B1840&gt;=30,"Obesity")</f>
        <v>Obesity</v>
      </c>
      <c r="K1840" s="7" t="str" cm="1">
        <f t="array" ref="K1840">_xlfn.IFS(C1840&lt;5.7,"Normal",C1840&lt;=6.4,"Prediabetes",C1840&gt;6.4,"Diabetes")</f>
        <v>Normal</v>
      </c>
    </row>
    <row r="1841" spans="1:11">
      <c r="A1841" s="12" t="s">
        <v>1883</v>
      </c>
      <c r="B1841" s="12">
        <v>24.795000000000002</v>
      </c>
      <c r="C1841" s="20">
        <v>4.5199999999999996</v>
      </c>
      <c r="D1841" s="12" t="s">
        <v>8337</v>
      </c>
      <c r="E1841" s="12" t="s">
        <v>8337</v>
      </c>
      <c r="F1841" s="12" t="s">
        <v>8337</v>
      </c>
      <c r="G1841" s="12" t="s">
        <v>2387</v>
      </c>
      <c r="H1841" s="12" t="s">
        <v>8338</v>
      </c>
      <c r="I1841" s="19">
        <f>IF(G1841="No major surgery",0,G1841)</f>
        <v>0</v>
      </c>
      <c r="J1841" s="21" t="str" cm="1">
        <f t="array" ref="J1841">_xlfn.IFS(B1841&lt;18.5,"Under Weight",B1841&lt;=24.9,"Normal Weight",B1841&lt;=29.999,"Over Weight",B1841&gt;=30,"Obesity")</f>
        <v>Normal Weight</v>
      </c>
      <c r="K1841" s="7" t="str" cm="1">
        <f t="array" ref="K1841">_xlfn.IFS(C1841&lt;5.7,"Normal",C1841&lt;=6.4,"Prediabetes",C1841&gt;6.4,"Diabetes")</f>
        <v>Normal</v>
      </c>
    </row>
    <row r="1842" spans="1:11">
      <c r="A1842" s="12" t="s">
        <v>1884</v>
      </c>
      <c r="B1842" s="12">
        <v>53.98</v>
      </c>
      <c r="C1842" s="20">
        <v>5.07</v>
      </c>
      <c r="D1842" s="12" t="s">
        <v>8337</v>
      </c>
      <c r="E1842" s="12" t="s">
        <v>8337</v>
      </c>
      <c r="F1842" s="12" t="s">
        <v>8338</v>
      </c>
      <c r="G1842" s="12">
        <v>1</v>
      </c>
      <c r="H1842" s="12" t="s">
        <v>8337</v>
      </c>
      <c r="I1842" s="19">
        <f>IF(G1842="No major surgery",0,G1842)</f>
        <v>1</v>
      </c>
      <c r="J1842" s="21" t="str" cm="1">
        <f t="array" ref="J1842">_xlfn.IFS(B1842&lt;18.5,"Under Weight",B1842&lt;=24.9,"Normal Weight",B1842&lt;=29.999,"Over Weight",B1842&gt;=30,"Obesity")</f>
        <v>Obesity</v>
      </c>
      <c r="K1842" s="7" t="str" cm="1">
        <f t="array" ref="K1842">_xlfn.IFS(C1842&lt;5.7,"Normal",C1842&lt;=6.4,"Prediabetes",C1842&gt;6.4,"Diabetes")</f>
        <v>Normal</v>
      </c>
    </row>
    <row r="1843" spans="1:11">
      <c r="A1843" s="12" t="s">
        <v>1885</v>
      </c>
      <c r="B1843" s="12">
        <v>41.325000000000003</v>
      </c>
      <c r="C1843" s="20">
        <v>4.04</v>
      </c>
      <c r="D1843" s="12" t="s">
        <v>8338</v>
      </c>
      <c r="E1843" s="12" t="s">
        <v>8337</v>
      </c>
      <c r="F1843" s="12" t="s">
        <v>8338</v>
      </c>
      <c r="G1843" s="12">
        <v>1</v>
      </c>
      <c r="H1843" s="12" t="s">
        <v>8337</v>
      </c>
      <c r="I1843" s="19">
        <f>IF(G1843="No major surgery",0,G1843)</f>
        <v>1</v>
      </c>
      <c r="J1843" s="21" t="str" cm="1">
        <f t="array" ref="J1843">_xlfn.IFS(B1843&lt;18.5,"Under Weight",B1843&lt;=24.9,"Normal Weight",B1843&lt;=29.999,"Over Weight",B1843&gt;=30,"Obesity")</f>
        <v>Obesity</v>
      </c>
      <c r="K1843" s="7" t="str" cm="1">
        <f t="array" ref="K1843">_xlfn.IFS(C1843&lt;5.7,"Normal",C1843&lt;=6.4,"Prediabetes",C1843&gt;6.4,"Diabetes")</f>
        <v>Normal</v>
      </c>
    </row>
    <row r="1844" spans="1:11">
      <c r="A1844" s="12" t="s">
        <v>1886</v>
      </c>
      <c r="B1844" s="12">
        <v>51.65</v>
      </c>
      <c r="C1844" s="20">
        <v>5.3</v>
      </c>
      <c r="D1844" s="12" t="s">
        <v>8338</v>
      </c>
      <c r="E1844" s="12" t="s">
        <v>8337</v>
      </c>
      <c r="F1844" s="12" t="s">
        <v>8337</v>
      </c>
      <c r="G1844" s="12" t="s">
        <v>2387</v>
      </c>
      <c r="H1844" s="12" t="s">
        <v>8337</v>
      </c>
      <c r="I1844" s="19">
        <f>IF(G1844="No major surgery",0,G1844)</f>
        <v>0</v>
      </c>
      <c r="J1844" s="21" t="str" cm="1">
        <f t="array" ref="J1844">_xlfn.IFS(B1844&lt;18.5,"Under Weight",B1844&lt;=24.9,"Normal Weight",B1844&lt;=29.999,"Over Weight",B1844&gt;=30,"Obesity")</f>
        <v>Obesity</v>
      </c>
      <c r="K1844" s="7" t="str" cm="1">
        <f t="array" ref="K1844">_xlfn.IFS(C1844&lt;5.7,"Normal",C1844&lt;=6.4,"Prediabetes",C1844&gt;6.4,"Diabetes")</f>
        <v>Normal</v>
      </c>
    </row>
    <row r="1845" spans="1:11">
      <c r="A1845" s="12" t="s">
        <v>1887</v>
      </c>
      <c r="B1845" s="12">
        <v>44.52</v>
      </c>
      <c r="C1845" s="20">
        <v>8.64</v>
      </c>
      <c r="D1845" s="12" t="s">
        <v>8338</v>
      </c>
      <c r="E1845" s="12" t="s">
        <v>8337</v>
      </c>
      <c r="F1845" s="12" t="s">
        <v>8338</v>
      </c>
      <c r="G1845" s="12">
        <v>1</v>
      </c>
      <c r="H1845" s="12" t="s">
        <v>8337</v>
      </c>
      <c r="I1845" s="19">
        <f>IF(G1845="No major surgery",0,G1845)</f>
        <v>1</v>
      </c>
      <c r="J1845" s="21" t="str" cm="1">
        <f t="array" ref="J1845">_xlfn.IFS(B1845&lt;18.5,"Under Weight",B1845&lt;=24.9,"Normal Weight",B1845&lt;=29.999,"Over Weight",B1845&gt;=30,"Obesity")</f>
        <v>Obesity</v>
      </c>
      <c r="K1845" s="7" t="str" cm="1">
        <f t="array" ref="K1845">_xlfn.IFS(C1845&lt;5.7,"Normal",C1845&lt;=6.4,"Prediabetes",C1845&gt;6.4,"Diabetes")</f>
        <v>Diabetes</v>
      </c>
    </row>
    <row r="1846" spans="1:11">
      <c r="A1846" s="12" t="s">
        <v>1888</v>
      </c>
      <c r="B1846" s="12">
        <v>53.29</v>
      </c>
      <c r="C1846" s="20">
        <v>4.03</v>
      </c>
      <c r="D1846" s="12" t="s">
        <v>8337</v>
      </c>
      <c r="E1846" s="12" t="s">
        <v>8337</v>
      </c>
      <c r="F1846" s="12" t="s">
        <v>8338</v>
      </c>
      <c r="G1846" s="12">
        <v>1</v>
      </c>
      <c r="H1846" s="12" t="s">
        <v>8337</v>
      </c>
      <c r="I1846" s="19">
        <f>IF(G1846="No major surgery",0,G1846)</f>
        <v>1</v>
      </c>
      <c r="J1846" s="21" t="str" cm="1">
        <f t="array" ref="J1846">_xlfn.IFS(B1846&lt;18.5,"Under Weight",B1846&lt;=24.9,"Normal Weight",B1846&lt;=29.999,"Over Weight",B1846&gt;=30,"Obesity")</f>
        <v>Obesity</v>
      </c>
      <c r="K1846" s="7" t="str" cm="1">
        <f t="array" ref="K1846">_xlfn.IFS(C1846&lt;5.7,"Normal",C1846&lt;=6.4,"Prediabetes",C1846&gt;6.4,"Diabetes")</f>
        <v>Normal</v>
      </c>
    </row>
    <row r="1847" spans="1:11">
      <c r="A1847" s="12" t="s">
        <v>1889</v>
      </c>
      <c r="B1847" s="12">
        <v>46.63</v>
      </c>
      <c r="C1847" s="20">
        <v>4.26</v>
      </c>
      <c r="D1847" s="12" t="s">
        <v>8338</v>
      </c>
      <c r="E1847" s="12" t="s">
        <v>8337</v>
      </c>
      <c r="F1847" s="12" t="s">
        <v>8337</v>
      </c>
      <c r="G1847" s="12">
        <v>2</v>
      </c>
      <c r="H1847" s="12" t="s">
        <v>8337</v>
      </c>
      <c r="I1847" s="19">
        <f>IF(G1847="No major surgery",0,G1847)</f>
        <v>2</v>
      </c>
      <c r="J1847" s="21" t="str" cm="1">
        <f t="array" ref="J1847">_xlfn.IFS(B1847&lt;18.5,"Under Weight",B1847&lt;=24.9,"Normal Weight",B1847&lt;=29.999,"Over Weight",B1847&gt;=30,"Obesity")</f>
        <v>Obesity</v>
      </c>
      <c r="K1847" s="7" t="str" cm="1">
        <f t="array" ref="K1847">_xlfn.IFS(C1847&lt;5.7,"Normal",C1847&lt;=6.4,"Prediabetes",C1847&gt;6.4,"Diabetes")</f>
        <v>Normal</v>
      </c>
    </row>
    <row r="1848" spans="1:11">
      <c r="A1848" s="12" t="s">
        <v>1890</v>
      </c>
      <c r="B1848" s="12">
        <v>28.88</v>
      </c>
      <c r="C1848" s="20">
        <v>5.35</v>
      </c>
      <c r="D1848" s="12" t="s">
        <v>8337</v>
      </c>
      <c r="E1848" s="12" t="s">
        <v>8337</v>
      </c>
      <c r="F1848" s="12" t="s">
        <v>8338</v>
      </c>
      <c r="G1848" s="12">
        <v>1</v>
      </c>
      <c r="H1848" s="12" t="s">
        <v>8338</v>
      </c>
      <c r="I1848" s="19">
        <f>IF(G1848="No major surgery",0,G1848)</f>
        <v>1</v>
      </c>
      <c r="J1848" s="21" t="str" cm="1">
        <f t="array" ref="J1848">_xlfn.IFS(B1848&lt;18.5,"Under Weight",B1848&lt;=24.9,"Normal Weight",B1848&lt;=29.999,"Over Weight",B1848&gt;=30,"Obesity")</f>
        <v>Over Weight</v>
      </c>
      <c r="K1848" s="7" t="str" cm="1">
        <f t="array" ref="K1848">_xlfn.IFS(C1848&lt;5.7,"Normal",C1848&lt;=6.4,"Prediabetes",C1848&gt;6.4,"Diabetes")</f>
        <v>Normal</v>
      </c>
    </row>
    <row r="1849" spans="1:11">
      <c r="A1849" s="12" t="s">
        <v>1891</v>
      </c>
      <c r="B1849" s="12">
        <v>36.630000000000003</v>
      </c>
      <c r="C1849" s="20">
        <v>7.72</v>
      </c>
      <c r="D1849" s="12" t="s">
        <v>8338</v>
      </c>
      <c r="E1849" s="12" t="s">
        <v>8337</v>
      </c>
      <c r="F1849" s="12" t="s">
        <v>8337</v>
      </c>
      <c r="G1849" s="12">
        <v>1</v>
      </c>
      <c r="H1849" s="12" t="s">
        <v>8338</v>
      </c>
      <c r="I1849" s="19">
        <f>IF(G1849="No major surgery",0,G1849)</f>
        <v>1</v>
      </c>
      <c r="J1849" s="21" t="str" cm="1">
        <f t="array" ref="J1849">_xlfn.IFS(B1849&lt;18.5,"Under Weight",B1849&lt;=24.9,"Normal Weight",B1849&lt;=29.999,"Over Weight",B1849&gt;=30,"Obesity")</f>
        <v>Obesity</v>
      </c>
      <c r="K1849" s="7" t="str" cm="1">
        <f t="array" ref="K1849">_xlfn.IFS(C1849&lt;5.7,"Normal",C1849&lt;=6.4,"Prediabetes",C1849&gt;6.4,"Diabetes")</f>
        <v>Diabetes</v>
      </c>
    </row>
    <row r="1850" spans="1:11">
      <c r="A1850" s="12" t="s">
        <v>1892</v>
      </c>
      <c r="B1850" s="12">
        <v>23.98</v>
      </c>
      <c r="C1850" s="20">
        <v>4.9000000000000004</v>
      </c>
      <c r="D1850" s="12" t="s">
        <v>8337</v>
      </c>
      <c r="E1850" s="12" t="s">
        <v>8337</v>
      </c>
      <c r="F1850" s="12" t="s">
        <v>8337</v>
      </c>
      <c r="G1850" s="12" t="s">
        <v>2387</v>
      </c>
      <c r="H1850" s="12" t="s">
        <v>8337</v>
      </c>
      <c r="I1850" s="19">
        <f>IF(G1850="No major surgery",0,G1850)</f>
        <v>0</v>
      </c>
      <c r="J1850" s="21" t="str" cm="1">
        <f t="array" ref="J1850">_xlfn.IFS(B1850&lt;18.5,"Under Weight",B1850&lt;=24.9,"Normal Weight",B1850&lt;=29.999,"Over Weight",B1850&gt;=30,"Obesity")</f>
        <v>Normal Weight</v>
      </c>
      <c r="K1850" s="7" t="str" cm="1">
        <f t="array" ref="K1850">_xlfn.IFS(C1850&lt;5.7,"Normal",C1850&lt;=6.4,"Prediabetes",C1850&gt;6.4,"Diabetes")</f>
        <v>Normal</v>
      </c>
    </row>
    <row r="1851" spans="1:11">
      <c r="A1851" s="12" t="s">
        <v>1893</v>
      </c>
      <c r="B1851" s="12">
        <v>23.65</v>
      </c>
      <c r="C1851" s="20">
        <v>4.5</v>
      </c>
      <c r="D1851" s="12" t="s">
        <v>8337</v>
      </c>
      <c r="E1851" s="12" t="s">
        <v>8337</v>
      </c>
      <c r="F1851" s="12" t="s">
        <v>8337</v>
      </c>
      <c r="G1851" s="12" t="s">
        <v>2387</v>
      </c>
      <c r="H1851" s="12" t="s">
        <v>8337</v>
      </c>
      <c r="I1851" s="19">
        <f>IF(G1851="No major surgery",0,G1851)</f>
        <v>0</v>
      </c>
      <c r="J1851" s="21" t="str" cm="1">
        <f t="array" ref="J1851">_xlfn.IFS(B1851&lt;18.5,"Under Weight",B1851&lt;=24.9,"Normal Weight",B1851&lt;=29.999,"Over Weight",B1851&gt;=30,"Obesity")</f>
        <v>Normal Weight</v>
      </c>
      <c r="K1851" s="7" t="str" cm="1">
        <f t="array" ref="K1851">_xlfn.IFS(C1851&lt;5.7,"Normal",C1851&lt;=6.4,"Prediabetes",C1851&gt;6.4,"Diabetes")</f>
        <v>Normal</v>
      </c>
    </row>
    <row r="1852" spans="1:11">
      <c r="A1852" s="12" t="s">
        <v>1894</v>
      </c>
      <c r="B1852" s="12">
        <v>49.09</v>
      </c>
      <c r="C1852" s="20">
        <v>8.3800000000000008</v>
      </c>
      <c r="D1852" s="12" t="s">
        <v>8338</v>
      </c>
      <c r="E1852" s="12" t="s">
        <v>8337</v>
      </c>
      <c r="F1852" s="12" t="s">
        <v>8337</v>
      </c>
      <c r="G1852" s="12">
        <v>2</v>
      </c>
      <c r="H1852" s="12" t="s">
        <v>8337</v>
      </c>
      <c r="I1852" s="19">
        <f>IF(G1852="No major surgery",0,G1852)</f>
        <v>2</v>
      </c>
      <c r="J1852" s="21" t="str" cm="1">
        <f t="array" ref="J1852">_xlfn.IFS(B1852&lt;18.5,"Under Weight",B1852&lt;=24.9,"Normal Weight",B1852&lt;=29.999,"Over Weight",B1852&gt;=30,"Obesity")</f>
        <v>Obesity</v>
      </c>
      <c r="K1852" s="7" t="str" cm="1">
        <f t="array" ref="K1852">_xlfn.IFS(C1852&lt;5.7,"Normal",C1852&lt;=6.4,"Prediabetes",C1852&gt;6.4,"Diabetes")</f>
        <v>Diabetes</v>
      </c>
    </row>
    <row r="1853" spans="1:11">
      <c r="A1853" s="12" t="s">
        <v>1895</v>
      </c>
      <c r="B1853" s="12">
        <v>28.024999999999999</v>
      </c>
      <c r="C1853" s="20">
        <v>7.03</v>
      </c>
      <c r="D1853" s="12" t="s">
        <v>8337</v>
      </c>
      <c r="E1853" s="12" t="s">
        <v>8337</v>
      </c>
      <c r="F1853" s="12" t="s">
        <v>8337</v>
      </c>
      <c r="G1853" s="12" t="s">
        <v>2387</v>
      </c>
      <c r="H1853" s="12" t="s">
        <v>8338</v>
      </c>
      <c r="I1853" s="19">
        <f>IF(G1853="No major surgery",0,G1853)</f>
        <v>0</v>
      </c>
      <c r="J1853" s="21" t="str" cm="1">
        <f t="array" ref="J1853">_xlfn.IFS(B1853&lt;18.5,"Under Weight",B1853&lt;=24.9,"Normal Weight",B1853&lt;=29.999,"Over Weight",B1853&gt;=30,"Obesity")</f>
        <v>Over Weight</v>
      </c>
      <c r="K1853" s="7" t="str" cm="1">
        <f t="array" ref="K1853">_xlfn.IFS(C1853&lt;5.7,"Normal",C1853&lt;=6.4,"Prediabetes",C1853&gt;6.4,"Diabetes")</f>
        <v>Diabetes</v>
      </c>
    </row>
    <row r="1854" spans="1:11">
      <c r="A1854" s="12" t="s">
        <v>1896</v>
      </c>
      <c r="B1854" s="12">
        <v>43.32</v>
      </c>
      <c r="C1854" s="20">
        <v>8.75</v>
      </c>
      <c r="D1854" s="12" t="s">
        <v>8338</v>
      </c>
      <c r="E1854" s="12" t="s">
        <v>8337</v>
      </c>
      <c r="F1854" s="12" t="s">
        <v>8338</v>
      </c>
      <c r="G1854" s="12">
        <v>1</v>
      </c>
      <c r="H1854" s="12" t="s">
        <v>8337</v>
      </c>
      <c r="I1854" s="19">
        <f>IF(G1854="No major surgery",0,G1854)</f>
        <v>1</v>
      </c>
      <c r="J1854" s="21" t="str" cm="1">
        <f t="array" ref="J1854">_xlfn.IFS(B1854&lt;18.5,"Under Weight",B1854&lt;=24.9,"Normal Weight",B1854&lt;=29.999,"Over Weight",B1854&gt;=30,"Obesity")</f>
        <v>Obesity</v>
      </c>
      <c r="K1854" s="7" t="str" cm="1">
        <f t="array" ref="K1854">_xlfn.IFS(C1854&lt;5.7,"Normal",C1854&lt;=6.4,"Prediabetes",C1854&gt;6.4,"Diabetes")</f>
        <v>Diabetes</v>
      </c>
    </row>
    <row r="1855" spans="1:11">
      <c r="A1855" s="12" t="s">
        <v>1897</v>
      </c>
      <c r="B1855" s="12">
        <v>45.92</v>
      </c>
      <c r="C1855" s="20">
        <v>9.51</v>
      </c>
      <c r="D1855" s="12" t="s">
        <v>8337</v>
      </c>
      <c r="E1855" s="12" t="s">
        <v>8337</v>
      </c>
      <c r="F1855" s="12" t="s">
        <v>8337</v>
      </c>
      <c r="G1855" s="12" t="s">
        <v>2387</v>
      </c>
      <c r="H1855" s="12" t="s">
        <v>8337</v>
      </c>
      <c r="I1855" s="19">
        <f>IF(G1855="No major surgery",0,G1855)</f>
        <v>0</v>
      </c>
      <c r="J1855" s="21" t="str" cm="1">
        <f t="array" ref="J1855">_xlfn.IFS(B1855&lt;18.5,"Under Weight",B1855&lt;=24.9,"Normal Weight",B1855&lt;=29.999,"Over Weight",B1855&gt;=30,"Obesity")</f>
        <v>Obesity</v>
      </c>
      <c r="K1855" s="7" t="str" cm="1">
        <f t="array" ref="K1855">_xlfn.IFS(C1855&lt;5.7,"Normal",C1855&lt;=6.4,"Prediabetes",C1855&gt;6.4,"Diabetes")</f>
        <v>Diabetes</v>
      </c>
    </row>
    <row r="1856" spans="1:11">
      <c r="A1856" s="12" t="s">
        <v>1898</v>
      </c>
      <c r="B1856" s="12">
        <v>44.03</v>
      </c>
      <c r="C1856" s="20">
        <v>9.36</v>
      </c>
      <c r="D1856" s="12" t="s">
        <v>8337</v>
      </c>
      <c r="E1856" s="12" t="s">
        <v>8337</v>
      </c>
      <c r="F1856" s="12" t="s">
        <v>8337</v>
      </c>
      <c r="G1856" s="12" t="s">
        <v>2387</v>
      </c>
      <c r="H1856" s="12" t="s">
        <v>8337</v>
      </c>
      <c r="I1856" s="19">
        <f>IF(G1856="No major surgery",0,G1856)</f>
        <v>0</v>
      </c>
      <c r="J1856" s="21" t="str" cm="1">
        <f t="array" ref="J1856">_xlfn.IFS(B1856&lt;18.5,"Under Weight",B1856&lt;=24.9,"Normal Weight",B1856&lt;=29.999,"Over Weight",B1856&gt;=30,"Obesity")</f>
        <v>Obesity</v>
      </c>
      <c r="K1856" s="7" t="str" cm="1">
        <f t="array" ref="K1856">_xlfn.IFS(C1856&lt;5.7,"Normal",C1856&lt;=6.4,"Prediabetes",C1856&gt;6.4,"Diabetes")</f>
        <v>Diabetes</v>
      </c>
    </row>
    <row r="1857" spans="1:11">
      <c r="A1857" s="12" t="s">
        <v>1899</v>
      </c>
      <c r="B1857" s="12">
        <v>24.6</v>
      </c>
      <c r="C1857" s="20">
        <v>4.8099999999999996</v>
      </c>
      <c r="D1857" s="12" t="s">
        <v>8337</v>
      </c>
      <c r="E1857" s="12" t="s">
        <v>8337</v>
      </c>
      <c r="F1857" s="12" t="s">
        <v>8337</v>
      </c>
      <c r="G1857" s="12" t="s">
        <v>2387</v>
      </c>
      <c r="H1857" s="12" t="s">
        <v>8338</v>
      </c>
      <c r="I1857" s="19">
        <f>IF(G1857="No major surgery",0,G1857)</f>
        <v>0</v>
      </c>
      <c r="J1857" s="21" t="str" cm="1">
        <f t="array" ref="J1857">_xlfn.IFS(B1857&lt;18.5,"Under Weight",B1857&lt;=24.9,"Normal Weight",B1857&lt;=29.999,"Over Weight",B1857&gt;=30,"Obesity")</f>
        <v>Normal Weight</v>
      </c>
      <c r="K1857" s="7" t="str" cm="1">
        <f t="array" ref="K1857">_xlfn.IFS(C1857&lt;5.7,"Normal",C1857&lt;=6.4,"Prediabetes",C1857&gt;6.4,"Diabetes")</f>
        <v>Normal</v>
      </c>
    </row>
    <row r="1858" spans="1:11">
      <c r="A1858" s="12" t="s">
        <v>1900</v>
      </c>
      <c r="B1858" s="12">
        <v>49.15</v>
      </c>
      <c r="C1858" s="20">
        <v>8.08</v>
      </c>
      <c r="D1858" s="12" t="s">
        <v>8337</v>
      </c>
      <c r="E1858" s="12" t="s">
        <v>8337</v>
      </c>
      <c r="F1858" s="12" t="s">
        <v>8337</v>
      </c>
      <c r="G1858" s="12" t="s">
        <v>2387</v>
      </c>
      <c r="H1858" s="12" t="s">
        <v>8337</v>
      </c>
      <c r="I1858" s="19">
        <f>IF(G1858="No major surgery",0,G1858)</f>
        <v>0</v>
      </c>
      <c r="J1858" s="21" t="str" cm="1">
        <f t="array" ref="J1858">_xlfn.IFS(B1858&lt;18.5,"Under Weight",B1858&lt;=24.9,"Normal Weight",B1858&lt;=29.999,"Over Weight",B1858&gt;=30,"Obesity")</f>
        <v>Obesity</v>
      </c>
      <c r="K1858" s="7" t="str" cm="1">
        <f t="array" ref="K1858">_xlfn.IFS(C1858&lt;5.7,"Normal",C1858&lt;=6.4,"Prediabetes",C1858&gt;6.4,"Diabetes")</f>
        <v>Diabetes</v>
      </c>
    </row>
    <row r="1859" spans="1:11">
      <c r="A1859" s="12" t="s">
        <v>1901</v>
      </c>
      <c r="B1859" s="12">
        <v>28.31</v>
      </c>
      <c r="C1859" s="20">
        <v>6.29</v>
      </c>
      <c r="D1859" s="12" t="s">
        <v>8337</v>
      </c>
      <c r="E1859" s="12" t="s">
        <v>8337</v>
      </c>
      <c r="F1859" s="12" t="s">
        <v>8338</v>
      </c>
      <c r="G1859" s="12">
        <v>1</v>
      </c>
      <c r="H1859" s="12" t="s">
        <v>8338</v>
      </c>
      <c r="I1859" s="19">
        <f>IF(G1859="No major surgery",0,G1859)</f>
        <v>1</v>
      </c>
      <c r="J1859" s="21" t="str" cm="1">
        <f t="array" ref="J1859">_xlfn.IFS(B1859&lt;18.5,"Under Weight",B1859&lt;=24.9,"Normal Weight",B1859&lt;=29.999,"Over Weight",B1859&gt;=30,"Obesity")</f>
        <v>Over Weight</v>
      </c>
      <c r="K1859" s="7" t="str" cm="1">
        <f t="array" ref="K1859">_xlfn.IFS(C1859&lt;5.7,"Normal",C1859&lt;=6.4,"Prediabetes",C1859&gt;6.4,"Diabetes")</f>
        <v>Prediabetes</v>
      </c>
    </row>
    <row r="1860" spans="1:11">
      <c r="A1860" s="12" t="s">
        <v>1902</v>
      </c>
      <c r="B1860" s="12">
        <v>34.200000000000003</v>
      </c>
      <c r="C1860" s="20">
        <v>5.75</v>
      </c>
      <c r="D1860" s="12" t="s">
        <v>8337</v>
      </c>
      <c r="E1860" s="12" t="s">
        <v>8337</v>
      </c>
      <c r="F1860" s="12" t="s">
        <v>8337</v>
      </c>
      <c r="G1860" s="12">
        <v>2</v>
      </c>
      <c r="H1860" s="12" t="s">
        <v>8338</v>
      </c>
      <c r="I1860" s="19">
        <f>IF(G1860="No major surgery",0,G1860)</f>
        <v>2</v>
      </c>
      <c r="J1860" s="21" t="str" cm="1">
        <f t="array" ref="J1860">_xlfn.IFS(B1860&lt;18.5,"Under Weight",B1860&lt;=24.9,"Normal Weight",B1860&lt;=29.999,"Over Weight",B1860&gt;=30,"Obesity")</f>
        <v>Obesity</v>
      </c>
      <c r="K1860" s="7" t="str" cm="1">
        <f t="array" ref="K1860">_xlfn.IFS(C1860&lt;5.7,"Normal",C1860&lt;=6.4,"Prediabetes",C1860&gt;6.4,"Diabetes")</f>
        <v>Prediabetes</v>
      </c>
    </row>
    <row r="1861" spans="1:11">
      <c r="A1861" s="12" t="s">
        <v>1903</v>
      </c>
      <c r="B1861" s="12">
        <v>22.99</v>
      </c>
      <c r="C1861" s="20">
        <v>6.29</v>
      </c>
      <c r="D1861" s="12" t="s">
        <v>8337</v>
      </c>
      <c r="E1861" s="12" t="s">
        <v>8337</v>
      </c>
      <c r="F1861" s="12" t="s">
        <v>8337</v>
      </c>
      <c r="G1861" s="12">
        <v>1</v>
      </c>
      <c r="H1861" s="12" t="s">
        <v>8338</v>
      </c>
      <c r="I1861" s="19">
        <f>IF(G1861="No major surgery",0,G1861)</f>
        <v>1</v>
      </c>
      <c r="J1861" s="21" t="str" cm="1">
        <f t="array" ref="J1861">_xlfn.IFS(B1861&lt;18.5,"Under Weight",B1861&lt;=24.9,"Normal Weight",B1861&lt;=29.999,"Over Weight",B1861&gt;=30,"Obesity")</f>
        <v>Normal Weight</v>
      </c>
      <c r="K1861" s="7" t="str" cm="1">
        <f t="array" ref="K1861">_xlfn.IFS(C1861&lt;5.7,"Normal",C1861&lt;=6.4,"Prediabetes",C1861&gt;6.4,"Diabetes")</f>
        <v>Prediabetes</v>
      </c>
    </row>
    <row r="1862" spans="1:11">
      <c r="A1862" s="12" t="s">
        <v>1904</v>
      </c>
      <c r="B1862" s="12">
        <v>29.07</v>
      </c>
      <c r="C1862" s="20">
        <v>5.12</v>
      </c>
      <c r="D1862" s="12" t="s">
        <v>8337</v>
      </c>
      <c r="E1862" s="12" t="s">
        <v>8337</v>
      </c>
      <c r="F1862" s="12" t="s">
        <v>8338</v>
      </c>
      <c r="G1862" s="12">
        <v>1</v>
      </c>
      <c r="H1862" s="12" t="s">
        <v>8338</v>
      </c>
      <c r="I1862" s="19">
        <f>IF(G1862="No major surgery",0,G1862)</f>
        <v>1</v>
      </c>
      <c r="J1862" s="21" t="str" cm="1">
        <f t="array" ref="J1862">_xlfn.IFS(B1862&lt;18.5,"Under Weight",B1862&lt;=24.9,"Normal Weight",B1862&lt;=29.999,"Over Weight",B1862&gt;=30,"Obesity")</f>
        <v>Over Weight</v>
      </c>
      <c r="K1862" s="7" t="str" cm="1">
        <f t="array" ref="K1862">_xlfn.IFS(C1862&lt;5.7,"Normal",C1862&lt;=6.4,"Prediabetes",C1862&gt;6.4,"Diabetes")</f>
        <v>Normal</v>
      </c>
    </row>
    <row r="1863" spans="1:11">
      <c r="A1863" s="12" t="s">
        <v>1905</v>
      </c>
      <c r="B1863" s="12">
        <v>42.02</v>
      </c>
      <c r="C1863" s="20">
        <v>9.9499999999999993</v>
      </c>
      <c r="D1863" s="12" t="s">
        <v>8338</v>
      </c>
      <c r="E1863" s="12" t="s">
        <v>8337</v>
      </c>
      <c r="F1863" s="12" t="s">
        <v>8338</v>
      </c>
      <c r="G1863" s="12">
        <v>1</v>
      </c>
      <c r="H1863" s="12" t="s">
        <v>8337</v>
      </c>
      <c r="I1863" s="19">
        <f>IF(G1863="No major surgery",0,G1863)</f>
        <v>1</v>
      </c>
      <c r="J1863" s="21" t="str" cm="1">
        <f t="array" ref="J1863">_xlfn.IFS(B1863&lt;18.5,"Under Weight",B1863&lt;=24.9,"Normal Weight",B1863&lt;=29.999,"Over Weight",B1863&gt;=30,"Obesity")</f>
        <v>Obesity</v>
      </c>
      <c r="K1863" s="7" t="str" cm="1">
        <f t="array" ref="K1863">_xlfn.IFS(C1863&lt;5.7,"Normal",C1863&lt;=6.4,"Prediabetes",C1863&gt;6.4,"Diabetes")</f>
        <v>Diabetes</v>
      </c>
    </row>
    <row r="1864" spans="1:11">
      <c r="A1864" s="12" t="s">
        <v>1906</v>
      </c>
      <c r="B1864" s="12">
        <v>49.07</v>
      </c>
      <c r="C1864" s="20">
        <v>9.08</v>
      </c>
      <c r="D1864" s="12" t="s">
        <v>8338</v>
      </c>
      <c r="E1864" s="12" t="s">
        <v>8337</v>
      </c>
      <c r="F1864" s="12" t="s">
        <v>8337</v>
      </c>
      <c r="G1864" s="12">
        <v>1</v>
      </c>
      <c r="H1864" s="12" t="s">
        <v>8337</v>
      </c>
      <c r="I1864" s="19">
        <f>IF(G1864="No major surgery",0,G1864)</f>
        <v>1</v>
      </c>
      <c r="J1864" s="21" t="str" cm="1">
        <f t="array" ref="J1864">_xlfn.IFS(B1864&lt;18.5,"Under Weight",B1864&lt;=24.9,"Normal Weight",B1864&lt;=29.999,"Over Weight",B1864&gt;=30,"Obesity")</f>
        <v>Obesity</v>
      </c>
      <c r="K1864" s="7" t="str" cm="1">
        <f t="array" ref="K1864">_xlfn.IFS(C1864&lt;5.7,"Normal",C1864&lt;=6.4,"Prediabetes",C1864&gt;6.4,"Diabetes")</f>
        <v>Diabetes</v>
      </c>
    </row>
    <row r="1865" spans="1:11">
      <c r="A1865" s="12" t="s">
        <v>1907</v>
      </c>
      <c r="B1865" s="12">
        <v>19.8</v>
      </c>
      <c r="C1865" s="20">
        <v>4.82</v>
      </c>
      <c r="D1865" s="12" t="s">
        <v>8337</v>
      </c>
      <c r="E1865" s="12" t="s">
        <v>8337</v>
      </c>
      <c r="F1865" s="12" t="s">
        <v>8337</v>
      </c>
      <c r="G1865" s="12" t="s">
        <v>2387</v>
      </c>
      <c r="H1865" s="12" t="s">
        <v>8338</v>
      </c>
      <c r="I1865" s="19">
        <f>IF(G1865="No major surgery",0,G1865)</f>
        <v>0</v>
      </c>
      <c r="J1865" s="21" t="str" cm="1">
        <f t="array" ref="J1865">_xlfn.IFS(B1865&lt;18.5,"Under Weight",B1865&lt;=24.9,"Normal Weight",B1865&lt;=29.999,"Over Weight",B1865&gt;=30,"Obesity")</f>
        <v>Normal Weight</v>
      </c>
      <c r="K1865" s="7" t="str" cm="1">
        <f t="array" ref="K1865">_xlfn.IFS(C1865&lt;5.7,"Normal",C1865&lt;=6.4,"Prediabetes",C1865&gt;6.4,"Diabetes")</f>
        <v>Normal</v>
      </c>
    </row>
    <row r="1866" spans="1:11">
      <c r="A1866" s="12" t="s">
        <v>1908</v>
      </c>
      <c r="B1866" s="12">
        <v>27.36</v>
      </c>
      <c r="C1866" s="20">
        <v>4.6500000000000004</v>
      </c>
      <c r="D1866" s="12" t="s">
        <v>8337</v>
      </c>
      <c r="E1866" s="12" t="s">
        <v>8338</v>
      </c>
      <c r="F1866" s="12" t="s">
        <v>8337</v>
      </c>
      <c r="G1866" s="12">
        <v>1</v>
      </c>
      <c r="H1866" s="12" t="s">
        <v>8338</v>
      </c>
      <c r="I1866" s="19">
        <f>IF(G1866="No major surgery",0,G1866)</f>
        <v>1</v>
      </c>
      <c r="J1866" s="21" t="str" cm="1">
        <f t="array" ref="J1866">_xlfn.IFS(B1866&lt;18.5,"Under Weight",B1866&lt;=24.9,"Normal Weight",B1866&lt;=29.999,"Over Weight",B1866&gt;=30,"Obesity")</f>
        <v>Over Weight</v>
      </c>
      <c r="K1866" s="7" t="str" cm="1">
        <f t="array" ref="K1866">_xlfn.IFS(C1866&lt;5.7,"Normal",C1866&lt;=6.4,"Prediabetes",C1866&gt;6.4,"Diabetes")</f>
        <v>Normal</v>
      </c>
    </row>
    <row r="1867" spans="1:11">
      <c r="A1867" s="12" t="s">
        <v>1909</v>
      </c>
      <c r="B1867" s="12">
        <v>42.95</v>
      </c>
      <c r="C1867" s="20">
        <v>5.16</v>
      </c>
      <c r="D1867" s="12" t="s">
        <v>8338</v>
      </c>
      <c r="E1867" s="12" t="s">
        <v>8337</v>
      </c>
      <c r="F1867" s="12" t="s">
        <v>8337</v>
      </c>
      <c r="G1867" s="12">
        <v>1</v>
      </c>
      <c r="H1867" s="12" t="s">
        <v>8337</v>
      </c>
      <c r="I1867" s="19">
        <f>IF(G1867="No major surgery",0,G1867)</f>
        <v>1</v>
      </c>
      <c r="J1867" s="21" t="str" cm="1">
        <f t="array" ref="J1867">_xlfn.IFS(B1867&lt;18.5,"Under Weight",B1867&lt;=24.9,"Normal Weight",B1867&lt;=29.999,"Over Weight",B1867&gt;=30,"Obesity")</f>
        <v>Obesity</v>
      </c>
      <c r="K1867" s="7" t="str" cm="1">
        <f t="array" ref="K1867">_xlfn.IFS(C1867&lt;5.7,"Normal",C1867&lt;=6.4,"Prediabetes",C1867&gt;6.4,"Diabetes")</f>
        <v>Normal</v>
      </c>
    </row>
    <row r="1868" spans="1:11">
      <c r="A1868" s="12" t="s">
        <v>1910</v>
      </c>
      <c r="B1868" s="12">
        <v>42.66</v>
      </c>
      <c r="C1868" s="20">
        <v>10.44</v>
      </c>
      <c r="D1868" s="12" t="s">
        <v>8337</v>
      </c>
      <c r="E1868" s="12" t="s">
        <v>8337</v>
      </c>
      <c r="F1868" s="12" t="s">
        <v>8337</v>
      </c>
      <c r="G1868" s="12" t="s">
        <v>2387</v>
      </c>
      <c r="H1868" s="12" t="s">
        <v>8337</v>
      </c>
      <c r="I1868" s="19">
        <f>IF(G1868="No major surgery",0,G1868)</f>
        <v>0</v>
      </c>
      <c r="J1868" s="21" t="str" cm="1">
        <f t="array" ref="J1868">_xlfn.IFS(B1868&lt;18.5,"Under Weight",B1868&lt;=24.9,"Normal Weight",B1868&lt;=29.999,"Over Weight",B1868&gt;=30,"Obesity")</f>
        <v>Obesity</v>
      </c>
      <c r="K1868" s="7" t="str" cm="1">
        <f t="array" ref="K1868">_xlfn.IFS(C1868&lt;5.7,"Normal",C1868&lt;=6.4,"Prediabetes",C1868&gt;6.4,"Diabetes")</f>
        <v>Diabetes</v>
      </c>
    </row>
    <row r="1869" spans="1:11">
      <c r="A1869" s="12" t="s">
        <v>1911</v>
      </c>
      <c r="B1869" s="12">
        <v>33.630000000000003</v>
      </c>
      <c r="C1869" s="20">
        <v>5.69</v>
      </c>
      <c r="D1869" s="12" t="s">
        <v>8337</v>
      </c>
      <c r="E1869" s="12" t="s">
        <v>8337</v>
      </c>
      <c r="F1869" s="12" t="s">
        <v>8337</v>
      </c>
      <c r="G1869" s="12">
        <v>1</v>
      </c>
      <c r="H1869" s="12" t="s">
        <v>8337</v>
      </c>
      <c r="I1869" s="19">
        <f>IF(G1869="No major surgery",0,G1869)</f>
        <v>1</v>
      </c>
      <c r="J1869" s="21" t="str" cm="1">
        <f t="array" ref="J1869">_xlfn.IFS(B1869&lt;18.5,"Under Weight",B1869&lt;=24.9,"Normal Weight",B1869&lt;=29.999,"Over Weight",B1869&gt;=30,"Obesity")</f>
        <v>Obesity</v>
      </c>
      <c r="K1869" s="7" t="str" cm="1">
        <f t="array" ref="K1869">_xlfn.IFS(C1869&lt;5.7,"Normal",C1869&lt;=6.4,"Prediabetes",C1869&gt;6.4,"Diabetes")</f>
        <v>Normal</v>
      </c>
    </row>
    <row r="1870" spans="1:11">
      <c r="A1870" s="12" t="s">
        <v>1912</v>
      </c>
      <c r="B1870" s="12">
        <v>26.84</v>
      </c>
      <c r="C1870" s="20">
        <v>6.5</v>
      </c>
      <c r="D1870" s="12" t="s">
        <v>8337</v>
      </c>
      <c r="E1870" s="12" t="s">
        <v>8337</v>
      </c>
      <c r="F1870" s="12" t="s">
        <v>8337</v>
      </c>
      <c r="G1870" s="12" t="s">
        <v>2387</v>
      </c>
      <c r="H1870" s="12" t="s">
        <v>8338</v>
      </c>
      <c r="I1870" s="19">
        <f>IF(G1870="No major surgery",0,G1870)</f>
        <v>0</v>
      </c>
      <c r="J1870" s="21" t="str" cm="1">
        <f t="array" ref="J1870">_xlfn.IFS(B1870&lt;18.5,"Under Weight",B1870&lt;=24.9,"Normal Weight",B1870&lt;=29.999,"Over Weight",B1870&gt;=30,"Obesity")</f>
        <v>Over Weight</v>
      </c>
      <c r="K1870" s="7" t="str" cm="1">
        <f t="array" ref="K1870">_xlfn.IFS(C1870&lt;5.7,"Normal",C1870&lt;=6.4,"Prediabetes",C1870&gt;6.4,"Diabetes")</f>
        <v>Diabetes</v>
      </c>
    </row>
    <row r="1871" spans="1:11">
      <c r="A1871" s="12" t="s">
        <v>1913</v>
      </c>
      <c r="B1871" s="12">
        <v>50.63</v>
      </c>
      <c r="C1871" s="20">
        <v>11.89</v>
      </c>
      <c r="D1871" s="12" t="s">
        <v>8337</v>
      </c>
      <c r="E1871" s="12" t="s">
        <v>8337</v>
      </c>
      <c r="F1871" s="12" t="s">
        <v>8337</v>
      </c>
      <c r="G1871" s="12" t="s">
        <v>2387</v>
      </c>
      <c r="H1871" s="12" t="s">
        <v>8338</v>
      </c>
      <c r="I1871" s="19">
        <f>IF(G1871="No major surgery",0,G1871)</f>
        <v>0</v>
      </c>
      <c r="J1871" s="21" t="str" cm="1">
        <f t="array" ref="J1871">_xlfn.IFS(B1871&lt;18.5,"Under Weight",B1871&lt;=24.9,"Normal Weight",B1871&lt;=29.999,"Over Weight",B1871&gt;=30,"Obesity")</f>
        <v>Obesity</v>
      </c>
      <c r="K1871" s="7" t="str" cm="1">
        <f t="array" ref="K1871">_xlfn.IFS(C1871&lt;5.7,"Normal",C1871&lt;=6.4,"Prediabetes",C1871&gt;6.4,"Diabetes")</f>
        <v>Diabetes</v>
      </c>
    </row>
    <row r="1872" spans="1:11">
      <c r="A1872" s="12" t="s">
        <v>1914</v>
      </c>
      <c r="B1872" s="12">
        <v>28.3</v>
      </c>
      <c r="C1872" s="20">
        <v>5.73</v>
      </c>
      <c r="D1872" s="12" t="s">
        <v>8337</v>
      </c>
      <c r="E1872" s="12" t="s">
        <v>8337</v>
      </c>
      <c r="F1872" s="12" t="s">
        <v>8338</v>
      </c>
      <c r="G1872" s="12">
        <v>1</v>
      </c>
      <c r="H1872" s="12" t="s">
        <v>8338</v>
      </c>
      <c r="I1872" s="19">
        <f>IF(G1872="No major surgery",0,G1872)</f>
        <v>1</v>
      </c>
      <c r="J1872" s="21" t="str" cm="1">
        <f t="array" ref="J1872">_xlfn.IFS(B1872&lt;18.5,"Under Weight",B1872&lt;=24.9,"Normal Weight",B1872&lt;=29.999,"Over Weight",B1872&gt;=30,"Obesity")</f>
        <v>Over Weight</v>
      </c>
      <c r="K1872" s="7" t="str" cm="1">
        <f t="array" ref="K1872">_xlfn.IFS(C1872&lt;5.7,"Normal",C1872&lt;=6.4,"Prediabetes",C1872&gt;6.4,"Diabetes")</f>
        <v>Prediabetes</v>
      </c>
    </row>
    <row r="1873" spans="1:11">
      <c r="A1873" s="12" t="s">
        <v>1915</v>
      </c>
      <c r="B1873" s="12">
        <v>27.06</v>
      </c>
      <c r="C1873" s="20">
        <v>5.74</v>
      </c>
      <c r="D1873" s="12" t="s">
        <v>8338</v>
      </c>
      <c r="E1873" s="12" t="s">
        <v>8337</v>
      </c>
      <c r="F1873" s="12" t="s">
        <v>8337</v>
      </c>
      <c r="G1873" s="12" t="s">
        <v>2387</v>
      </c>
      <c r="H1873" s="12" t="s">
        <v>8338</v>
      </c>
      <c r="I1873" s="19">
        <f>IF(G1873="No major surgery",0,G1873)</f>
        <v>0</v>
      </c>
      <c r="J1873" s="21" t="str" cm="1">
        <f t="array" ref="J1873">_xlfn.IFS(B1873&lt;18.5,"Under Weight",B1873&lt;=24.9,"Normal Weight",B1873&lt;=29.999,"Over Weight",B1873&gt;=30,"Obesity")</f>
        <v>Over Weight</v>
      </c>
      <c r="K1873" s="7" t="str" cm="1">
        <f t="array" ref="K1873">_xlfn.IFS(C1873&lt;5.7,"Normal",C1873&lt;=6.4,"Prediabetes",C1873&gt;6.4,"Diabetes")</f>
        <v>Prediabetes</v>
      </c>
    </row>
    <row r="1874" spans="1:11">
      <c r="A1874" s="12" t="s">
        <v>1916</v>
      </c>
      <c r="B1874" s="12">
        <v>47.13</v>
      </c>
      <c r="C1874" s="20">
        <v>8.6999999999999993</v>
      </c>
      <c r="D1874" s="12" t="s">
        <v>8337</v>
      </c>
      <c r="E1874" s="12" t="s">
        <v>8337</v>
      </c>
      <c r="F1874" s="12" t="s">
        <v>8337</v>
      </c>
      <c r="G1874" s="12" t="s">
        <v>2387</v>
      </c>
      <c r="H1874" s="12" t="s">
        <v>8337</v>
      </c>
      <c r="I1874" s="19">
        <f>IF(G1874="No major surgery",0,G1874)</f>
        <v>0</v>
      </c>
      <c r="J1874" s="21" t="str" cm="1">
        <f t="array" ref="J1874">_xlfn.IFS(B1874&lt;18.5,"Under Weight",B1874&lt;=24.9,"Normal Weight",B1874&lt;=29.999,"Over Weight",B1874&gt;=30,"Obesity")</f>
        <v>Obesity</v>
      </c>
      <c r="K1874" s="7" t="str" cm="1">
        <f t="array" ref="K1874">_xlfn.IFS(C1874&lt;5.7,"Normal",C1874&lt;=6.4,"Prediabetes",C1874&gt;6.4,"Diabetes")</f>
        <v>Diabetes</v>
      </c>
    </row>
    <row r="1875" spans="1:11">
      <c r="A1875" s="12" t="s">
        <v>1917</v>
      </c>
      <c r="B1875" s="12">
        <v>51.72</v>
      </c>
      <c r="C1875" s="20">
        <v>5.09</v>
      </c>
      <c r="D1875" s="12" t="s">
        <v>8337</v>
      </c>
      <c r="E1875" s="12" t="s">
        <v>8337</v>
      </c>
      <c r="F1875" s="12" t="s">
        <v>8337</v>
      </c>
      <c r="G1875" s="12" t="s">
        <v>2387</v>
      </c>
      <c r="H1875" s="12" t="s">
        <v>8337</v>
      </c>
      <c r="I1875" s="19">
        <f>IF(G1875="No major surgery",0,G1875)</f>
        <v>0</v>
      </c>
      <c r="J1875" s="21" t="str" cm="1">
        <f t="array" ref="J1875">_xlfn.IFS(B1875&lt;18.5,"Under Weight",B1875&lt;=24.9,"Normal Weight",B1875&lt;=29.999,"Over Weight",B1875&gt;=30,"Obesity")</f>
        <v>Obesity</v>
      </c>
      <c r="K1875" s="7" t="str" cm="1">
        <f t="array" ref="K1875">_xlfn.IFS(C1875&lt;5.7,"Normal",C1875&lt;=6.4,"Prediabetes",C1875&gt;6.4,"Diabetes")</f>
        <v>Normal</v>
      </c>
    </row>
    <row r="1876" spans="1:11">
      <c r="A1876" s="12" t="s">
        <v>1918</v>
      </c>
      <c r="B1876" s="12">
        <v>48.59</v>
      </c>
      <c r="C1876" s="20">
        <v>5.57</v>
      </c>
      <c r="D1876" s="12" t="s">
        <v>8337</v>
      </c>
      <c r="E1876" s="12" t="s">
        <v>8337</v>
      </c>
      <c r="F1876" s="12" t="s">
        <v>8337</v>
      </c>
      <c r="G1876" s="12" t="s">
        <v>2387</v>
      </c>
      <c r="H1876" s="12" t="s">
        <v>8337</v>
      </c>
      <c r="I1876" s="19">
        <f>IF(G1876="No major surgery",0,G1876)</f>
        <v>0</v>
      </c>
      <c r="J1876" s="21" t="str" cm="1">
        <f t="array" ref="J1876">_xlfn.IFS(B1876&lt;18.5,"Under Weight",B1876&lt;=24.9,"Normal Weight",B1876&lt;=29.999,"Over Weight",B1876&gt;=30,"Obesity")</f>
        <v>Obesity</v>
      </c>
      <c r="K1876" s="7" t="str" cm="1">
        <f t="array" ref="K1876">_xlfn.IFS(C1876&lt;5.7,"Normal",C1876&lt;=6.4,"Prediabetes",C1876&gt;6.4,"Diabetes")</f>
        <v>Normal</v>
      </c>
    </row>
    <row r="1877" spans="1:11">
      <c r="A1877" s="12" t="s">
        <v>1919</v>
      </c>
      <c r="B1877" s="12">
        <v>45.18</v>
      </c>
      <c r="C1877" s="20">
        <v>10.87</v>
      </c>
      <c r="D1877" s="12" t="s">
        <v>8337</v>
      </c>
      <c r="E1877" s="12" t="s">
        <v>8337</v>
      </c>
      <c r="F1877" s="12" t="s">
        <v>8337</v>
      </c>
      <c r="G1877" s="12" t="s">
        <v>2387</v>
      </c>
      <c r="H1877" s="12" t="s">
        <v>8337</v>
      </c>
      <c r="I1877" s="19">
        <f>IF(G1877="No major surgery",0,G1877)</f>
        <v>0</v>
      </c>
      <c r="J1877" s="21" t="str" cm="1">
        <f t="array" ref="J1877">_xlfn.IFS(B1877&lt;18.5,"Under Weight",B1877&lt;=24.9,"Normal Weight",B1877&lt;=29.999,"Over Weight",B1877&gt;=30,"Obesity")</f>
        <v>Obesity</v>
      </c>
      <c r="K1877" s="7" t="str" cm="1">
        <f t="array" ref="K1877">_xlfn.IFS(C1877&lt;5.7,"Normal",C1877&lt;=6.4,"Prediabetes",C1877&gt;6.4,"Diabetes")</f>
        <v>Diabetes</v>
      </c>
    </row>
    <row r="1878" spans="1:11">
      <c r="A1878" s="12" t="s">
        <v>1920</v>
      </c>
      <c r="B1878" s="12">
        <v>27.9</v>
      </c>
      <c r="C1878" s="20">
        <v>6.02</v>
      </c>
      <c r="D1878" s="12" t="s">
        <v>8337</v>
      </c>
      <c r="E1878" s="12" t="s">
        <v>8337</v>
      </c>
      <c r="F1878" s="12" t="s">
        <v>8338</v>
      </c>
      <c r="G1878" s="12">
        <v>1</v>
      </c>
      <c r="H1878" s="12" t="s">
        <v>8338</v>
      </c>
      <c r="I1878" s="19">
        <f>IF(G1878="No major surgery",0,G1878)</f>
        <v>1</v>
      </c>
      <c r="J1878" s="21" t="str" cm="1">
        <f t="array" ref="J1878">_xlfn.IFS(B1878&lt;18.5,"Under Weight",B1878&lt;=24.9,"Normal Weight",B1878&lt;=29.999,"Over Weight",B1878&gt;=30,"Obesity")</f>
        <v>Over Weight</v>
      </c>
      <c r="K1878" s="7" t="str" cm="1">
        <f t="array" ref="K1878">_xlfn.IFS(C1878&lt;5.7,"Normal",C1878&lt;=6.4,"Prediabetes",C1878&gt;6.4,"Diabetes")</f>
        <v>Prediabetes</v>
      </c>
    </row>
    <row r="1879" spans="1:11">
      <c r="A1879" s="12" t="s">
        <v>1921</v>
      </c>
      <c r="B1879" s="12">
        <v>51.33</v>
      </c>
      <c r="C1879" s="20">
        <v>7</v>
      </c>
      <c r="D1879" s="12" t="s">
        <v>8337</v>
      </c>
      <c r="E1879" s="12" t="s">
        <v>8337</v>
      </c>
      <c r="F1879" s="12" t="s">
        <v>8337</v>
      </c>
      <c r="G1879" s="12" t="s">
        <v>2387</v>
      </c>
      <c r="H1879" s="12" t="s">
        <v>8337</v>
      </c>
      <c r="I1879" s="19">
        <f>IF(G1879="No major surgery",0,G1879)</f>
        <v>0</v>
      </c>
      <c r="J1879" s="21" t="str" cm="1">
        <f t="array" ref="J1879">_xlfn.IFS(B1879&lt;18.5,"Under Weight",B1879&lt;=24.9,"Normal Weight",B1879&lt;=29.999,"Over Weight",B1879&gt;=30,"Obesity")</f>
        <v>Obesity</v>
      </c>
      <c r="K1879" s="7" t="str" cm="1">
        <f t="array" ref="K1879">_xlfn.IFS(C1879&lt;5.7,"Normal",C1879&lt;=6.4,"Prediabetes",C1879&gt;6.4,"Diabetes")</f>
        <v>Diabetes</v>
      </c>
    </row>
    <row r="1880" spans="1:11">
      <c r="A1880" s="12" t="s">
        <v>1922</v>
      </c>
      <c r="B1880" s="12">
        <v>30.59</v>
      </c>
      <c r="C1880" s="20">
        <v>5.56</v>
      </c>
      <c r="D1880" s="12" t="s">
        <v>8338</v>
      </c>
      <c r="E1880" s="12" t="s">
        <v>8337</v>
      </c>
      <c r="F1880" s="12" t="s">
        <v>8337</v>
      </c>
      <c r="G1880" s="12">
        <v>1</v>
      </c>
      <c r="H1880" s="12" t="s">
        <v>8337</v>
      </c>
      <c r="I1880" s="19">
        <f>IF(G1880="No major surgery",0,G1880)</f>
        <v>1</v>
      </c>
      <c r="J1880" s="21" t="str" cm="1">
        <f t="array" ref="J1880">_xlfn.IFS(B1880&lt;18.5,"Under Weight",B1880&lt;=24.9,"Normal Weight",B1880&lt;=29.999,"Over Weight",B1880&gt;=30,"Obesity")</f>
        <v>Obesity</v>
      </c>
      <c r="K1880" s="7" t="str" cm="1">
        <f t="array" ref="K1880">_xlfn.IFS(C1880&lt;5.7,"Normal",C1880&lt;=6.4,"Prediabetes",C1880&gt;6.4,"Diabetes")</f>
        <v>Normal</v>
      </c>
    </row>
    <row r="1881" spans="1:11">
      <c r="A1881" s="12" t="s">
        <v>1923</v>
      </c>
      <c r="B1881" s="12">
        <v>39.229999999999997</v>
      </c>
      <c r="C1881" s="20">
        <v>8.4499999999999993</v>
      </c>
      <c r="D1881" s="12" t="s">
        <v>8337</v>
      </c>
      <c r="E1881" s="12" t="s">
        <v>8337</v>
      </c>
      <c r="F1881" s="12" t="s">
        <v>8337</v>
      </c>
      <c r="G1881" s="12" t="s">
        <v>2387</v>
      </c>
      <c r="H1881" s="12" t="s">
        <v>8337</v>
      </c>
      <c r="I1881" s="19">
        <f>IF(G1881="No major surgery",0,G1881)</f>
        <v>0</v>
      </c>
      <c r="J1881" s="21" t="str" cm="1">
        <f t="array" ref="J1881">_xlfn.IFS(B1881&lt;18.5,"Under Weight",B1881&lt;=24.9,"Normal Weight",B1881&lt;=29.999,"Over Weight",B1881&gt;=30,"Obesity")</f>
        <v>Obesity</v>
      </c>
      <c r="K1881" s="7" t="str" cm="1">
        <f t="array" ref="K1881">_xlfn.IFS(C1881&lt;5.7,"Normal",C1881&lt;=6.4,"Prediabetes",C1881&gt;6.4,"Diabetes")</f>
        <v>Diabetes</v>
      </c>
    </row>
    <row r="1882" spans="1:11">
      <c r="A1882" s="12" t="s">
        <v>1924</v>
      </c>
      <c r="B1882" s="12">
        <v>36.479999999999997</v>
      </c>
      <c r="C1882" s="20">
        <v>6.2</v>
      </c>
      <c r="D1882" s="12" t="s">
        <v>8337</v>
      </c>
      <c r="E1882" s="12" t="s">
        <v>8337</v>
      </c>
      <c r="F1882" s="12" t="s">
        <v>8337</v>
      </c>
      <c r="G1882" s="12" t="s">
        <v>2387</v>
      </c>
      <c r="H1882" s="12" t="s">
        <v>8338</v>
      </c>
      <c r="I1882" s="19">
        <f>IF(G1882="No major surgery",0,G1882)</f>
        <v>0</v>
      </c>
      <c r="J1882" s="21" t="str" cm="1">
        <f t="array" ref="J1882">_xlfn.IFS(B1882&lt;18.5,"Under Weight",B1882&lt;=24.9,"Normal Weight",B1882&lt;=29.999,"Over Weight",B1882&gt;=30,"Obesity")</f>
        <v>Obesity</v>
      </c>
      <c r="K1882" s="7" t="str" cm="1">
        <f t="array" ref="K1882">_xlfn.IFS(C1882&lt;5.7,"Normal",C1882&lt;=6.4,"Prediabetes",C1882&gt;6.4,"Diabetes")</f>
        <v>Prediabetes</v>
      </c>
    </row>
    <row r="1883" spans="1:11">
      <c r="A1883" s="12" t="s">
        <v>1925</v>
      </c>
      <c r="B1883" s="12">
        <v>19.094999999999999</v>
      </c>
      <c r="C1883" s="20">
        <v>6.19</v>
      </c>
      <c r="D1883" s="12" t="s">
        <v>8337</v>
      </c>
      <c r="E1883" s="12" t="s">
        <v>8337</v>
      </c>
      <c r="F1883" s="12" t="s">
        <v>8337</v>
      </c>
      <c r="G1883" s="12" t="s">
        <v>2387</v>
      </c>
      <c r="H1883" s="12" t="s">
        <v>8338</v>
      </c>
      <c r="I1883" s="19">
        <f>IF(G1883="No major surgery",0,G1883)</f>
        <v>0</v>
      </c>
      <c r="J1883" s="21" t="str" cm="1">
        <f t="array" ref="J1883">_xlfn.IFS(B1883&lt;18.5,"Under Weight",B1883&lt;=24.9,"Normal Weight",B1883&lt;=29.999,"Over Weight",B1883&gt;=30,"Obesity")</f>
        <v>Normal Weight</v>
      </c>
      <c r="K1883" s="7" t="str" cm="1">
        <f t="array" ref="K1883">_xlfn.IFS(C1883&lt;5.7,"Normal",C1883&lt;=6.4,"Prediabetes",C1883&gt;6.4,"Diabetes")</f>
        <v>Prediabetes</v>
      </c>
    </row>
    <row r="1884" spans="1:11">
      <c r="A1884" s="12" t="s">
        <v>1926</v>
      </c>
      <c r="B1884" s="12">
        <v>49.72</v>
      </c>
      <c r="C1884" s="20">
        <v>7.71</v>
      </c>
      <c r="D1884" s="12" t="s">
        <v>8337</v>
      </c>
      <c r="E1884" s="12" t="s">
        <v>8337</v>
      </c>
      <c r="F1884" s="12" t="s">
        <v>8337</v>
      </c>
      <c r="G1884" s="12" t="s">
        <v>2387</v>
      </c>
      <c r="H1884" s="12" t="s">
        <v>8337</v>
      </c>
      <c r="I1884" s="19">
        <f>IF(G1884="No major surgery",0,G1884)</f>
        <v>0</v>
      </c>
      <c r="J1884" s="21" t="str" cm="1">
        <f t="array" ref="J1884">_xlfn.IFS(B1884&lt;18.5,"Under Weight",B1884&lt;=24.9,"Normal Weight",B1884&lt;=29.999,"Over Weight",B1884&gt;=30,"Obesity")</f>
        <v>Obesity</v>
      </c>
      <c r="K1884" s="7" t="str" cm="1">
        <f t="array" ref="K1884">_xlfn.IFS(C1884&lt;5.7,"Normal",C1884&lt;=6.4,"Prediabetes",C1884&gt;6.4,"Diabetes")</f>
        <v>Diabetes</v>
      </c>
    </row>
    <row r="1885" spans="1:11">
      <c r="A1885" s="12" t="s">
        <v>1927</v>
      </c>
      <c r="B1885" s="12">
        <v>21.754999999999999</v>
      </c>
      <c r="C1885" s="20">
        <v>4.63</v>
      </c>
      <c r="D1885" s="12" t="s">
        <v>8337</v>
      </c>
      <c r="E1885" s="12" t="s">
        <v>8337</v>
      </c>
      <c r="F1885" s="12" t="s">
        <v>8338</v>
      </c>
      <c r="G1885" s="12">
        <v>1</v>
      </c>
      <c r="H1885" s="12" t="s">
        <v>8338</v>
      </c>
      <c r="I1885" s="19">
        <f>IF(G1885="No major surgery",0,G1885)</f>
        <v>1</v>
      </c>
      <c r="J1885" s="21" t="str" cm="1">
        <f t="array" ref="J1885">_xlfn.IFS(B1885&lt;18.5,"Under Weight",B1885&lt;=24.9,"Normal Weight",B1885&lt;=29.999,"Over Weight",B1885&gt;=30,"Obesity")</f>
        <v>Normal Weight</v>
      </c>
      <c r="K1885" s="7" t="str" cm="1">
        <f t="array" ref="K1885">_xlfn.IFS(C1885&lt;5.7,"Normal",C1885&lt;=6.4,"Prediabetes",C1885&gt;6.4,"Diabetes")</f>
        <v>Normal</v>
      </c>
    </row>
    <row r="1886" spans="1:11">
      <c r="A1886" s="12" t="s">
        <v>1928</v>
      </c>
      <c r="B1886" s="12">
        <v>48.39</v>
      </c>
      <c r="C1886" s="20">
        <v>4.6100000000000003</v>
      </c>
      <c r="D1886" s="12" t="s">
        <v>8337</v>
      </c>
      <c r="E1886" s="12" t="s">
        <v>8337</v>
      </c>
      <c r="F1886" s="12" t="s">
        <v>8337</v>
      </c>
      <c r="G1886" s="12" t="s">
        <v>2387</v>
      </c>
      <c r="H1886" s="12" t="s">
        <v>8337</v>
      </c>
      <c r="I1886" s="19">
        <f>IF(G1886="No major surgery",0,G1886)</f>
        <v>0</v>
      </c>
      <c r="J1886" s="21" t="str" cm="1">
        <f t="array" ref="J1886">_xlfn.IFS(B1886&lt;18.5,"Under Weight",B1886&lt;=24.9,"Normal Weight",B1886&lt;=29.999,"Over Weight",B1886&gt;=30,"Obesity")</f>
        <v>Obesity</v>
      </c>
      <c r="K1886" s="7" t="str" cm="1">
        <f t="array" ref="K1886">_xlfn.IFS(C1886&lt;5.7,"Normal",C1886&lt;=6.4,"Prediabetes",C1886&gt;6.4,"Diabetes")</f>
        <v>Normal</v>
      </c>
    </row>
    <row r="1887" spans="1:11">
      <c r="A1887" s="12" t="s">
        <v>1929</v>
      </c>
      <c r="B1887" s="12">
        <v>47.15</v>
      </c>
      <c r="C1887" s="20">
        <v>9.5299999999999994</v>
      </c>
      <c r="D1887" s="12" t="s">
        <v>8338</v>
      </c>
      <c r="E1887" s="12" t="s">
        <v>8337</v>
      </c>
      <c r="F1887" s="12" t="s">
        <v>8337</v>
      </c>
      <c r="G1887" s="12">
        <v>1</v>
      </c>
      <c r="H1887" s="12" t="s">
        <v>8337</v>
      </c>
      <c r="I1887" s="19">
        <f>IF(G1887="No major surgery",0,G1887)</f>
        <v>1</v>
      </c>
      <c r="J1887" s="21" t="str" cm="1">
        <f t="array" ref="J1887">_xlfn.IFS(B1887&lt;18.5,"Under Weight",B1887&lt;=24.9,"Normal Weight",B1887&lt;=29.999,"Over Weight",B1887&gt;=30,"Obesity")</f>
        <v>Obesity</v>
      </c>
      <c r="K1887" s="7" t="str" cm="1">
        <f t="array" ref="K1887">_xlfn.IFS(C1887&lt;5.7,"Normal",C1887&lt;=6.4,"Prediabetes",C1887&gt;6.4,"Diabetes")</f>
        <v>Diabetes</v>
      </c>
    </row>
    <row r="1888" spans="1:11">
      <c r="A1888" s="12" t="s">
        <v>1930</v>
      </c>
      <c r="B1888" s="12">
        <v>47.59</v>
      </c>
      <c r="C1888" s="20">
        <v>11.43</v>
      </c>
      <c r="D1888" s="12" t="s">
        <v>8338</v>
      </c>
      <c r="E1888" s="12" t="s">
        <v>8337</v>
      </c>
      <c r="F1888" s="12" t="s">
        <v>8337</v>
      </c>
      <c r="G1888" s="12">
        <v>2</v>
      </c>
      <c r="H1888" s="12" t="s">
        <v>8337</v>
      </c>
      <c r="I1888" s="19">
        <f>IF(G1888="No major surgery",0,G1888)</f>
        <v>2</v>
      </c>
      <c r="J1888" s="21" t="str" cm="1">
        <f t="array" ref="J1888">_xlfn.IFS(B1888&lt;18.5,"Under Weight",B1888&lt;=24.9,"Normal Weight",B1888&lt;=29.999,"Over Weight",B1888&gt;=30,"Obesity")</f>
        <v>Obesity</v>
      </c>
      <c r="K1888" s="7" t="str" cm="1">
        <f t="array" ref="K1888">_xlfn.IFS(C1888&lt;5.7,"Normal",C1888&lt;=6.4,"Prediabetes",C1888&gt;6.4,"Diabetes")</f>
        <v>Diabetes</v>
      </c>
    </row>
    <row r="1889" spans="1:11">
      <c r="A1889" s="12" t="s">
        <v>1931</v>
      </c>
      <c r="B1889" s="12">
        <v>39.81</v>
      </c>
      <c r="C1889" s="20">
        <v>7.65</v>
      </c>
      <c r="D1889" s="12" t="s">
        <v>8338</v>
      </c>
      <c r="E1889" s="12" t="s">
        <v>8337</v>
      </c>
      <c r="F1889" s="12" t="s">
        <v>8338</v>
      </c>
      <c r="G1889" s="12">
        <v>1</v>
      </c>
      <c r="H1889" s="12" t="s">
        <v>8337</v>
      </c>
      <c r="I1889" s="19">
        <f>IF(G1889="No major surgery",0,G1889)</f>
        <v>1</v>
      </c>
      <c r="J1889" s="21" t="str" cm="1">
        <f t="array" ref="J1889">_xlfn.IFS(B1889&lt;18.5,"Under Weight",B1889&lt;=24.9,"Normal Weight",B1889&lt;=29.999,"Over Weight",B1889&gt;=30,"Obesity")</f>
        <v>Obesity</v>
      </c>
      <c r="K1889" s="7" t="str" cm="1">
        <f t="array" ref="K1889">_xlfn.IFS(C1889&lt;5.7,"Normal",C1889&lt;=6.4,"Prediabetes",C1889&gt;6.4,"Diabetes")</f>
        <v>Diabetes</v>
      </c>
    </row>
    <row r="1890" spans="1:11">
      <c r="A1890" s="12" t="s">
        <v>1932</v>
      </c>
      <c r="B1890" s="12">
        <v>31.02</v>
      </c>
      <c r="C1890" s="20">
        <v>5.87</v>
      </c>
      <c r="D1890" s="12" t="s">
        <v>8338</v>
      </c>
      <c r="E1890" s="12" t="s">
        <v>8337</v>
      </c>
      <c r="F1890" s="12" t="s">
        <v>8337</v>
      </c>
      <c r="G1890" s="12" t="s">
        <v>2387</v>
      </c>
      <c r="H1890" s="12" t="s">
        <v>8337</v>
      </c>
      <c r="I1890" s="19">
        <f>IF(G1890="No major surgery",0,G1890)</f>
        <v>0</v>
      </c>
      <c r="J1890" s="21" t="str" cm="1">
        <f t="array" ref="J1890">_xlfn.IFS(B1890&lt;18.5,"Under Weight",B1890&lt;=24.9,"Normal Weight",B1890&lt;=29.999,"Over Weight",B1890&gt;=30,"Obesity")</f>
        <v>Obesity</v>
      </c>
      <c r="K1890" s="7" t="str" cm="1">
        <f t="array" ref="K1890">_xlfn.IFS(C1890&lt;5.7,"Normal",C1890&lt;=6.4,"Prediabetes",C1890&gt;6.4,"Diabetes")</f>
        <v>Prediabetes</v>
      </c>
    </row>
    <row r="1891" spans="1:11">
      <c r="A1891" s="12" t="s">
        <v>1933</v>
      </c>
      <c r="B1891" s="12">
        <v>24.75</v>
      </c>
      <c r="C1891" s="20">
        <v>4.3600000000000003</v>
      </c>
      <c r="D1891" s="12" t="s">
        <v>8338</v>
      </c>
      <c r="E1891" s="12" t="s">
        <v>8337</v>
      </c>
      <c r="F1891" s="12" t="s">
        <v>8337</v>
      </c>
      <c r="G1891" s="12">
        <v>1</v>
      </c>
      <c r="H1891" s="12" t="s">
        <v>8338</v>
      </c>
      <c r="I1891" s="19">
        <f>IF(G1891="No major surgery",0,G1891)</f>
        <v>1</v>
      </c>
      <c r="J1891" s="21" t="str" cm="1">
        <f t="array" ref="J1891">_xlfn.IFS(B1891&lt;18.5,"Under Weight",B1891&lt;=24.9,"Normal Weight",B1891&lt;=29.999,"Over Weight",B1891&gt;=30,"Obesity")</f>
        <v>Normal Weight</v>
      </c>
      <c r="K1891" s="7" t="str" cm="1">
        <f t="array" ref="K1891">_xlfn.IFS(C1891&lt;5.7,"Normal",C1891&lt;=6.4,"Prediabetes",C1891&gt;6.4,"Diabetes")</f>
        <v>Normal</v>
      </c>
    </row>
    <row r="1892" spans="1:11">
      <c r="A1892" s="12" t="s">
        <v>1934</v>
      </c>
      <c r="B1892" s="12">
        <v>30.114999999999998</v>
      </c>
      <c r="C1892" s="20">
        <v>10.119999999999999</v>
      </c>
      <c r="D1892" s="12" t="s">
        <v>8337</v>
      </c>
      <c r="E1892" s="12" t="s">
        <v>8337</v>
      </c>
      <c r="F1892" s="12" t="s">
        <v>8337</v>
      </c>
      <c r="G1892" s="12">
        <v>3</v>
      </c>
      <c r="H1892" s="12" t="s">
        <v>8337</v>
      </c>
      <c r="I1892" s="19">
        <f>IF(G1892="No major surgery",0,G1892)</f>
        <v>3</v>
      </c>
      <c r="J1892" s="21" t="str" cm="1">
        <f t="array" ref="J1892">_xlfn.IFS(B1892&lt;18.5,"Under Weight",B1892&lt;=24.9,"Normal Weight",B1892&lt;=29.999,"Over Weight",B1892&gt;=30,"Obesity")</f>
        <v>Obesity</v>
      </c>
      <c r="K1892" s="7" t="str" cm="1">
        <f t="array" ref="K1892">_xlfn.IFS(C1892&lt;5.7,"Normal",C1892&lt;=6.4,"Prediabetes",C1892&gt;6.4,"Diabetes")</f>
        <v>Diabetes</v>
      </c>
    </row>
    <row r="1893" spans="1:11">
      <c r="A1893" s="12" t="s">
        <v>1935</v>
      </c>
      <c r="B1893" s="12">
        <v>32.799999999999997</v>
      </c>
      <c r="C1893" s="20">
        <v>6.59</v>
      </c>
      <c r="D1893" s="12" t="s">
        <v>8337</v>
      </c>
      <c r="E1893" s="12" t="s">
        <v>8337</v>
      </c>
      <c r="F1893" s="12" t="s">
        <v>8337</v>
      </c>
      <c r="G1893" s="12" t="s">
        <v>2387</v>
      </c>
      <c r="H1893" s="12" t="s">
        <v>8338</v>
      </c>
      <c r="I1893" s="19">
        <f>IF(G1893="No major surgery",0,G1893)</f>
        <v>0</v>
      </c>
      <c r="J1893" s="21" t="str" cm="1">
        <f t="array" ref="J1893">_xlfn.IFS(B1893&lt;18.5,"Under Weight",B1893&lt;=24.9,"Normal Weight",B1893&lt;=29.999,"Over Weight",B1893&gt;=30,"Obesity")</f>
        <v>Obesity</v>
      </c>
      <c r="K1893" s="7" t="str" cm="1">
        <f t="array" ref="K1893">_xlfn.IFS(C1893&lt;5.7,"Normal",C1893&lt;=6.4,"Prediabetes",C1893&gt;6.4,"Diabetes")</f>
        <v>Diabetes</v>
      </c>
    </row>
    <row r="1894" spans="1:11">
      <c r="A1894" s="12" t="s">
        <v>1936</v>
      </c>
      <c r="B1894" s="12">
        <v>54.82</v>
      </c>
      <c r="C1894" s="20">
        <v>10.61</v>
      </c>
      <c r="D1894" s="12" t="s">
        <v>8337</v>
      </c>
      <c r="E1894" s="12" t="s">
        <v>8337</v>
      </c>
      <c r="F1894" s="12" t="s">
        <v>8337</v>
      </c>
      <c r="G1894" s="12" t="s">
        <v>2387</v>
      </c>
      <c r="H1894" s="12" t="s">
        <v>8338</v>
      </c>
      <c r="I1894" s="19">
        <f>IF(G1894="No major surgery",0,G1894)</f>
        <v>0</v>
      </c>
      <c r="J1894" s="21" t="str" cm="1">
        <f t="array" ref="J1894">_xlfn.IFS(B1894&lt;18.5,"Under Weight",B1894&lt;=24.9,"Normal Weight",B1894&lt;=29.999,"Over Weight",B1894&gt;=30,"Obesity")</f>
        <v>Obesity</v>
      </c>
      <c r="K1894" s="7" t="str" cm="1">
        <f t="array" ref="K1894">_xlfn.IFS(C1894&lt;5.7,"Normal",C1894&lt;=6.4,"Prediabetes",C1894&gt;6.4,"Diabetes")</f>
        <v>Diabetes</v>
      </c>
    </row>
    <row r="1895" spans="1:11">
      <c r="A1895" s="12" t="s">
        <v>1937</v>
      </c>
      <c r="B1895" s="12">
        <v>26.03</v>
      </c>
      <c r="C1895" s="20">
        <v>4.01</v>
      </c>
      <c r="D1895" s="12" t="s">
        <v>8337</v>
      </c>
      <c r="E1895" s="12" t="s">
        <v>8337</v>
      </c>
      <c r="F1895" s="12" t="s">
        <v>8338</v>
      </c>
      <c r="G1895" s="12">
        <v>1</v>
      </c>
      <c r="H1895" s="12" t="s">
        <v>8338</v>
      </c>
      <c r="I1895" s="19">
        <f>IF(G1895="No major surgery",0,G1895)</f>
        <v>1</v>
      </c>
      <c r="J1895" s="21" t="str" cm="1">
        <f t="array" ref="J1895">_xlfn.IFS(B1895&lt;18.5,"Under Weight",B1895&lt;=24.9,"Normal Weight",B1895&lt;=29.999,"Over Weight",B1895&gt;=30,"Obesity")</f>
        <v>Over Weight</v>
      </c>
      <c r="K1895" s="7" t="str" cm="1">
        <f t="array" ref="K1895">_xlfn.IFS(C1895&lt;5.7,"Normal",C1895&lt;=6.4,"Prediabetes",C1895&gt;6.4,"Diabetes")</f>
        <v>Normal</v>
      </c>
    </row>
    <row r="1896" spans="1:11">
      <c r="A1896" s="12" t="s">
        <v>1938</v>
      </c>
      <c r="B1896" s="12">
        <v>20.045000000000002</v>
      </c>
      <c r="C1896" s="20">
        <v>4.7699999999999996</v>
      </c>
      <c r="D1896" s="12" t="s">
        <v>8338</v>
      </c>
      <c r="E1896" s="12" t="s">
        <v>8337</v>
      </c>
      <c r="F1896" s="12" t="s">
        <v>8337</v>
      </c>
      <c r="G1896" s="12">
        <v>1</v>
      </c>
      <c r="H1896" s="12" t="s">
        <v>8338</v>
      </c>
      <c r="I1896" s="19">
        <f>IF(G1896="No major surgery",0,G1896)</f>
        <v>1</v>
      </c>
      <c r="J1896" s="21" t="str" cm="1">
        <f t="array" ref="J1896">_xlfn.IFS(B1896&lt;18.5,"Under Weight",B1896&lt;=24.9,"Normal Weight",B1896&lt;=29.999,"Over Weight",B1896&gt;=30,"Obesity")</f>
        <v>Normal Weight</v>
      </c>
      <c r="K1896" s="7" t="str" cm="1">
        <f t="array" ref="K1896">_xlfn.IFS(C1896&lt;5.7,"Normal",C1896&lt;=6.4,"Prediabetes",C1896&gt;6.4,"Diabetes")</f>
        <v>Normal</v>
      </c>
    </row>
    <row r="1897" spans="1:11">
      <c r="A1897" s="12" t="s">
        <v>1939</v>
      </c>
      <c r="B1897" s="12">
        <v>40.24</v>
      </c>
      <c r="C1897" s="20">
        <v>6.83</v>
      </c>
      <c r="D1897" s="12" t="s">
        <v>8337</v>
      </c>
      <c r="E1897" s="12" t="s">
        <v>8337</v>
      </c>
      <c r="F1897" s="12" t="s">
        <v>8337</v>
      </c>
      <c r="G1897" s="12" t="s">
        <v>2387</v>
      </c>
      <c r="H1897" s="12" t="s">
        <v>8337</v>
      </c>
      <c r="I1897" s="19">
        <f>IF(G1897="No major surgery",0,G1897)</f>
        <v>0</v>
      </c>
      <c r="J1897" s="21" t="str" cm="1">
        <f t="array" ref="J1897">_xlfn.IFS(B1897&lt;18.5,"Under Weight",B1897&lt;=24.9,"Normal Weight",B1897&lt;=29.999,"Over Weight",B1897&gt;=30,"Obesity")</f>
        <v>Obesity</v>
      </c>
      <c r="K1897" s="7" t="str" cm="1">
        <f t="array" ref="K1897">_xlfn.IFS(C1897&lt;5.7,"Normal",C1897&lt;=6.4,"Prediabetes",C1897&gt;6.4,"Diabetes")</f>
        <v>Diabetes</v>
      </c>
    </row>
    <row r="1898" spans="1:11">
      <c r="A1898" s="12" t="s">
        <v>1940</v>
      </c>
      <c r="B1898" s="12">
        <v>43.15</v>
      </c>
      <c r="C1898" s="20">
        <v>6.14</v>
      </c>
      <c r="D1898" s="12" t="s">
        <v>8338</v>
      </c>
      <c r="E1898" s="12" t="s">
        <v>8337</v>
      </c>
      <c r="F1898" s="12" t="s">
        <v>8338</v>
      </c>
      <c r="G1898" s="12">
        <v>1</v>
      </c>
      <c r="H1898" s="12" t="s">
        <v>8337</v>
      </c>
      <c r="I1898" s="19">
        <f>IF(G1898="No major surgery",0,G1898)</f>
        <v>1</v>
      </c>
      <c r="J1898" s="21" t="str" cm="1">
        <f t="array" ref="J1898">_xlfn.IFS(B1898&lt;18.5,"Under Weight",B1898&lt;=24.9,"Normal Weight",B1898&lt;=29.999,"Over Weight",B1898&gt;=30,"Obesity")</f>
        <v>Obesity</v>
      </c>
      <c r="K1898" s="7" t="str" cm="1">
        <f t="array" ref="K1898">_xlfn.IFS(C1898&lt;5.7,"Normal",C1898&lt;=6.4,"Prediabetes",C1898&gt;6.4,"Diabetes")</f>
        <v>Prediabetes</v>
      </c>
    </row>
    <row r="1899" spans="1:11">
      <c r="A1899" s="12" t="s">
        <v>1941</v>
      </c>
      <c r="B1899" s="12">
        <v>27.7</v>
      </c>
      <c r="C1899" s="20">
        <v>5.6</v>
      </c>
      <c r="D1899" s="12" t="s">
        <v>8337</v>
      </c>
      <c r="E1899" s="12" t="s">
        <v>8337</v>
      </c>
      <c r="F1899" s="12" t="s">
        <v>8338</v>
      </c>
      <c r="G1899" s="12">
        <v>1</v>
      </c>
      <c r="H1899" s="12" t="s">
        <v>8338</v>
      </c>
      <c r="I1899" s="19">
        <f>IF(G1899="No major surgery",0,G1899)</f>
        <v>1</v>
      </c>
      <c r="J1899" s="21" t="str" cm="1">
        <f t="array" ref="J1899">_xlfn.IFS(B1899&lt;18.5,"Under Weight",B1899&lt;=24.9,"Normal Weight",B1899&lt;=29.999,"Over Weight",B1899&gt;=30,"Obesity")</f>
        <v>Over Weight</v>
      </c>
      <c r="K1899" s="7" t="str" cm="1">
        <f t="array" ref="K1899">_xlfn.IFS(C1899&lt;5.7,"Normal",C1899&lt;=6.4,"Prediabetes",C1899&gt;6.4,"Diabetes")</f>
        <v>Normal</v>
      </c>
    </row>
    <row r="1900" spans="1:11">
      <c r="A1900" s="12" t="s">
        <v>1942</v>
      </c>
      <c r="B1900" s="12">
        <v>45.68</v>
      </c>
      <c r="C1900" s="20">
        <v>4.8</v>
      </c>
      <c r="D1900" s="12" t="s">
        <v>8337</v>
      </c>
      <c r="E1900" s="12" t="s">
        <v>8337</v>
      </c>
      <c r="F1900" s="12" t="s">
        <v>8337</v>
      </c>
      <c r="G1900" s="12">
        <v>2</v>
      </c>
      <c r="H1900" s="12" t="s">
        <v>8337</v>
      </c>
      <c r="I1900" s="19">
        <f>IF(G1900="No major surgery",0,G1900)</f>
        <v>2</v>
      </c>
      <c r="J1900" s="21" t="str" cm="1">
        <f t="array" ref="J1900">_xlfn.IFS(B1900&lt;18.5,"Under Weight",B1900&lt;=24.9,"Normal Weight",B1900&lt;=29.999,"Over Weight",B1900&gt;=30,"Obesity")</f>
        <v>Obesity</v>
      </c>
      <c r="K1900" s="7" t="str" cm="1">
        <f t="array" ref="K1900">_xlfn.IFS(C1900&lt;5.7,"Normal",C1900&lt;=6.4,"Prediabetes",C1900&gt;6.4,"Diabetes")</f>
        <v>Normal</v>
      </c>
    </row>
    <row r="1901" spans="1:11">
      <c r="A1901" s="12" t="s">
        <v>1943</v>
      </c>
      <c r="B1901" s="12">
        <v>27.3</v>
      </c>
      <c r="C1901" s="20">
        <v>11.89</v>
      </c>
      <c r="D1901" s="12" t="s">
        <v>8337</v>
      </c>
      <c r="E1901" s="12" t="s">
        <v>8337</v>
      </c>
      <c r="F1901" s="12" t="s">
        <v>8337</v>
      </c>
      <c r="G1901" s="12" t="s">
        <v>2387</v>
      </c>
      <c r="H1901" s="12" t="s">
        <v>8338</v>
      </c>
      <c r="I1901" s="19">
        <f>IF(G1901="No major surgery",0,G1901)</f>
        <v>0</v>
      </c>
      <c r="J1901" s="21" t="str" cm="1">
        <f t="array" ref="J1901">_xlfn.IFS(B1901&lt;18.5,"Under Weight",B1901&lt;=24.9,"Normal Weight",B1901&lt;=29.999,"Over Weight",B1901&gt;=30,"Obesity")</f>
        <v>Over Weight</v>
      </c>
      <c r="K1901" s="7" t="str" cm="1">
        <f t="array" ref="K1901">_xlfn.IFS(C1901&lt;5.7,"Normal",C1901&lt;=6.4,"Prediabetes",C1901&gt;6.4,"Diabetes")</f>
        <v>Diabetes</v>
      </c>
    </row>
    <row r="1902" spans="1:11">
      <c r="A1902" s="12" t="s">
        <v>1944</v>
      </c>
      <c r="B1902" s="12">
        <v>54.45</v>
      </c>
      <c r="C1902" s="20">
        <v>4.7300000000000004</v>
      </c>
      <c r="D1902" s="12" t="s">
        <v>8338</v>
      </c>
      <c r="E1902" s="12" t="s">
        <v>8337</v>
      </c>
      <c r="F1902" s="12" t="s">
        <v>8337</v>
      </c>
      <c r="G1902" s="12">
        <v>1</v>
      </c>
      <c r="H1902" s="12" t="s">
        <v>8337</v>
      </c>
      <c r="I1902" s="19">
        <f>IF(G1902="No major surgery",0,G1902)</f>
        <v>1</v>
      </c>
      <c r="J1902" s="21" t="str" cm="1">
        <f t="array" ref="J1902">_xlfn.IFS(B1902&lt;18.5,"Under Weight",B1902&lt;=24.9,"Normal Weight",B1902&lt;=29.999,"Over Weight",B1902&gt;=30,"Obesity")</f>
        <v>Obesity</v>
      </c>
      <c r="K1902" s="7" t="str" cm="1">
        <f t="array" ref="K1902">_xlfn.IFS(C1902&lt;5.7,"Normal",C1902&lt;=6.4,"Prediabetes",C1902&gt;6.4,"Diabetes")</f>
        <v>Normal</v>
      </c>
    </row>
    <row r="1903" spans="1:11">
      <c r="A1903" s="12" t="s">
        <v>1945</v>
      </c>
      <c r="B1903" s="12">
        <v>54.43</v>
      </c>
      <c r="C1903" s="20">
        <v>4.6100000000000003</v>
      </c>
      <c r="D1903" s="12" t="s">
        <v>8338</v>
      </c>
      <c r="E1903" s="12" t="s">
        <v>8337</v>
      </c>
      <c r="F1903" s="12" t="s">
        <v>8337</v>
      </c>
      <c r="G1903" s="12">
        <v>1</v>
      </c>
      <c r="H1903" s="12" t="s">
        <v>8337</v>
      </c>
      <c r="I1903" s="19">
        <f>IF(G1903="No major surgery",0,G1903)</f>
        <v>1</v>
      </c>
      <c r="J1903" s="21" t="str" cm="1">
        <f t="array" ref="J1903">_xlfn.IFS(B1903&lt;18.5,"Under Weight",B1903&lt;=24.9,"Normal Weight",B1903&lt;=29.999,"Over Weight",B1903&gt;=30,"Obesity")</f>
        <v>Obesity</v>
      </c>
      <c r="K1903" s="7" t="str" cm="1">
        <f t="array" ref="K1903">_xlfn.IFS(C1903&lt;5.7,"Normal",C1903&lt;=6.4,"Prediabetes",C1903&gt;6.4,"Diabetes")</f>
        <v>Normal</v>
      </c>
    </row>
    <row r="1904" spans="1:11">
      <c r="A1904" s="12" t="s">
        <v>1946</v>
      </c>
      <c r="B1904" s="12">
        <v>48.01</v>
      </c>
      <c r="C1904" s="20">
        <v>7.3</v>
      </c>
      <c r="D1904" s="12" t="s">
        <v>8337</v>
      </c>
      <c r="E1904" s="12" t="s">
        <v>8337</v>
      </c>
      <c r="F1904" s="12" t="s">
        <v>8337</v>
      </c>
      <c r="G1904" s="12" t="s">
        <v>2387</v>
      </c>
      <c r="H1904" s="12" t="s">
        <v>8337</v>
      </c>
      <c r="I1904" s="19">
        <f>IF(G1904="No major surgery",0,G1904)</f>
        <v>0</v>
      </c>
      <c r="J1904" s="21" t="str" cm="1">
        <f t="array" ref="J1904">_xlfn.IFS(B1904&lt;18.5,"Under Weight",B1904&lt;=24.9,"Normal Weight",B1904&lt;=29.999,"Over Weight",B1904&gt;=30,"Obesity")</f>
        <v>Obesity</v>
      </c>
      <c r="K1904" s="7" t="str" cm="1">
        <f t="array" ref="K1904">_xlfn.IFS(C1904&lt;5.7,"Normal",C1904&lt;=6.4,"Prediabetes",C1904&gt;6.4,"Diabetes")</f>
        <v>Diabetes</v>
      </c>
    </row>
    <row r="1905" spans="1:11">
      <c r="A1905" s="12" t="s">
        <v>1947</v>
      </c>
      <c r="B1905" s="12">
        <v>38.06</v>
      </c>
      <c r="C1905" s="20">
        <v>6.04</v>
      </c>
      <c r="D1905" s="12" t="s">
        <v>8337</v>
      </c>
      <c r="E1905" s="12" t="s">
        <v>8337</v>
      </c>
      <c r="F1905" s="12" t="s">
        <v>8338</v>
      </c>
      <c r="G1905" s="12">
        <v>1</v>
      </c>
      <c r="H1905" s="12" t="s">
        <v>8338</v>
      </c>
      <c r="I1905" s="19">
        <f>IF(G1905="No major surgery",0,G1905)</f>
        <v>1</v>
      </c>
      <c r="J1905" s="21" t="str" cm="1">
        <f t="array" ref="J1905">_xlfn.IFS(B1905&lt;18.5,"Under Weight",B1905&lt;=24.9,"Normal Weight",B1905&lt;=29.999,"Over Weight",B1905&gt;=30,"Obesity")</f>
        <v>Obesity</v>
      </c>
      <c r="K1905" s="7" t="str" cm="1">
        <f t="array" ref="K1905">_xlfn.IFS(C1905&lt;5.7,"Normal",C1905&lt;=6.4,"Prediabetes",C1905&gt;6.4,"Diabetes")</f>
        <v>Prediabetes</v>
      </c>
    </row>
    <row r="1906" spans="1:11">
      <c r="A1906" s="12" t="s">
        <v>1948</v>
      </c>
      <c r="B1906" s="12">
        <v>48.32</v>
      </c>
      <c r="C1906" s="20">
        <v>5.88</v>
      </c>
      <c r="D1906" s="12" t="s">
        <v>8337</v>
      </c>
      <c r="E1906" s="12" t="s">
        <v>8337</v>
      </c>
      <c r="F1906" s="12" t="s">
        <v>8337</v>
      </c>
      <c r="G1906" s="12" t="s">
        <v>2387</v>
      </c>
      <c r="H1906" s="12" t="s">
        <v>8337</v>
      </c>
      <c r="I1906" s="19">
        <f>IF(G1906="No major surgery",0,G1906)</f>
        <v>0</v>
      </c>
      <c r="J1906" s="21" t="str" cm="1">
        <f t="array" ref="J1906">_xlfn.IFS(B1906&lt;18.5,"Under Weight",B1906&lt;=24.9,"Normal Weight",B1906&lt;=29.999,"Over Weight",B1906&gt;=30,"Obesity")</f>
        <v>Obesity</v>
      </c>
      <c r="K1906" s="7" t="str" cm="1">
        <f t="array" ref="K1906">_xlfn.IFS(C1906&lt;5.7,"Normal",C1906&lt;=6.4,"Prediabetes",C1906&gt;6.4,"Diabetes")</f>
        <v>Prediabetes</v>
      </c>
    </row>
    <row r="1907" spans="1:11">
      <c r="A1907" s="12" t="s">
        <v>1949</v>
      </c>
      <c r="B1907" s="12">
        <v>22.895</v>
      </c>
      <c r="C1907" s="20">
        <v>4.0599999999999996</v>
      </c>
      <c r="D1907" s="12" t="s">
        <v>8337</v>
      </c>
      <c r="E1907" s="12" t="s">
        <v>8337</v>
      </c>
      <c r="F1907" s="12" t="s">
        <v>8338</v>
      </c>
      <c r="G1907" s="12">
        <v>1</v>
      </c>
      <c r="H1907" s="12" t="s">
        <v>8338</v>
      </c>
      <c r="I1907" s="19">
        <f>IF(G1907="No major surgery",0,G1907)</f>
        <v>1</v>
      </c>
      <c r="J1907" s="21" t="str" cm="1">
        <f t="array" ref="J1907">_xlfn.IFS(B1907&lt;18.5,"Under Weight",B1907&lt;=24.9,"Normal Weight",B1907&lt;=29.999,"Over Weight",B1907&gt;=30,"Obesity")</f>
        <v>Normal Weight</v>
      </c>
      <c r="K1907" s="7" t="str" cm="1">
        <f t="array" ref="K1907">_xlfn.IFS(C1907&lt;5.7,"Normal",C1907&lt;=6.4,"Prediabetes",C1907&gt;6.4,"Diabetes")</f>
        <v>Normal</v>
      </c>
    </row>
    <row r="1908" spans="1:11">
      <c r="A1908" s="12" t="s">
        <v>1950</v>
      </c>
      <c r="B1908" s="12">
        <v>54.85</v>
      </c>
      <c r="C1908" s="20">
        <v>4.9000000000000004</v>
      </c>
      <c r="D1908" s="12" t="s">
        <v>8337</v>
      </c>
      <c r="E1908" s="12" t="s">
        <v>8337</v>
      </c>
      <c r="F1908" s="12" t="s">
        <v>8337</v>
      </c>
      <c r="G1908" s="12">
        <v>1</v>
      </c>
      <c r="H1908" s="12" t="s">
        <v>8337</v>
      </c>
      <c r="I1908" s="19">
        <f>IF(G1908="No major surgery",0,G1908)</f>
        <v>1</v>
      </c>
      <c r="J1908" s="21" t="str" cm="1">
        <f t="array" ref="J1908">_xlfn.IFS(B1908&lt;18.5,"Under Weight",B1908&lt;=24.9,"Normal Weight",B1908&lt;=29.999,"Over Weight",B1908&gt;=30,"Obesity")</f>
        <v>Obesity</v>
      </c>
      <c r="K1908" s="7" t="str" cm="1">
        <f t="array" ref="K1908">_xlfn.IFS(C1908&lt;5.7,"Normal",C1908&lt;=6.4,"Prediabetes",C1908&gt;6.4,"Diabetes")</f>
        <v>Normal</v>
      </c>
    </row>
    <row r="1909" spans="1:11">
      <c r="A1909" s="12" t="s">
        <v>1951</v>
      </c>
      <c r="B1909" s="12">
        <v>21.85</v>
      </c>
      <c r="C1909" s="20">
        <v>5.52</v>
      </c>
      <c r="D1909" s="12" t="s">
        <v>8337</v>
      </c>
      <c r="E1909" s="12" t="s">
        <v>8337</v>
      </c>
      <c r="F1909" s="12" t="s">
        <v>8338</v>
      </c>
      <c r="G1909" s="12">
        <v>1</v>
      </c>
      <c r="H1909" s="12" t="s">
        <v>8338</v>
      </c>
      <c r="I1909" s="19">
        <f>IF(G1909="No major surgery",0,G1909)</f>
        <v>1</v>
      </c>
      <c r="J1909" s="21" t="str" cm="1">
        <f t="array" ref="J1909">_xlfn.IFS(B1909&lt;18.5,"Under Weight",B1909&lt;=24.9,"Normal Weight",B1909&lt;=29.999,"Over Weight",B1909&gt;=30,"Obesity")</f>
        <v>Normal Weight</v>
      </c>
      <c r="K1909" s="7" t="str" cm="1">
        <f t="array" ref="K1909">_xlfn.IFS(C1909&lt;5.7,"Normal",C1909&lt;=6.4,"Prediabetes",C1909&gt;6.4,"Diabetes")</f>
        <v>Normal</v>
      </c>
    </row>
    <row r="1910" spans="1:11">
      <c r="A1910" s="12" t="s">
        <v>1952</v>
      </c>
      <c r="B1910" s="12">
        <v>51.86</v>
      </c>
      <c r="C1910" s="20">
        <v>5.2</v>
      </c>
      <c r="D1910" s="12" t="s">
        <v>8338</v>
      </c>
      <c r="E1910" s="12" t="s">
        <v>8337</v>
      </c>
      <c r="F1910" s="12" t="s">
        <v>8337</v>
      </c>
      <c r="G1910" s="12" t="s">
        <v>2387</v>
      </c>
      <c r="H1910" s="12" t="s">
        <v>8337</v>
      </c>
      <c r="I1910" s="19">
        <f>IF(G1910="No major surgery",0,G1910)</f>
        <v>0</v>
      </c>
      <c r="J1910" s="21" t="str" cm="1">
        <f t="array" ref="J1910">_xlfn.IFS(B1910&lt;18.5,"Under Weight",B1910&lt;=24.9,"Normal Weight",B1910&lt;=29.999,"Over Weight",B1910&gt;=30,"Obesity")</f>
        <v>Obesity</v>
      </c>
      <c r="K1910" s="7" t="str" cm="1">
        <f t="array" ref="K1910">_xlfn.IFS(C1910&lt;5.7,"Normal",C1910&lt;=6.4,"Prediabetes",C1910&gt;6.4,"Diabetes")</f>
        <v>Normal</v>
      </c>
    </row>
    <row r="1911" spans="1:11">
      <c r="A1911" s="12" t="s">
        <v>1953</v>
      </c>
      <c r="B1911" s="12">
        <v>39.049999999999997</v>
      </c>
      <c r="C1911" s="20">
        <v>7.59</v>
      </c>
      <c r="D1911" s="12" t="s">
        <v>8337</v>
      </c>
      <c r="E1911" s="12" t="s">
        <v>8337</v>
      </c>
      <c r="F1911" s="12" t="s">
        <v>8337</v>
      </c>
      <c r="G1911" s="12">
        <v>3</v>
      </c>
      <c r="H1911" s="12" t="s">
        <v>8337</v>
      </c>
      <c r="I1911" s="19">
        <f>IF(G1911="No major surgery",0,G1911)</f>
        <v>3</v>
      </c>
      <c r="J1911" s="21" t="str" cm="1">
        <f t="array" ref="J1911">_xlfn.IFS(B1911&lt;18.5,"Under Weight",B1911&lt;=24.9,"Normal Weight",B1911&lt;=29.999,"Over Weight",B1911&gt;=30,"Obesity")</f>
        <v>Obesity</v>
      </c>
      <c r="K1911" s="7" t="str" cm="1">
        <f t="array" ref="K1911">_xlfn.IFS(C1911&lt;5.7,"Normal",C1911&lt;=6.4,"Prediabetes",C1911&gt;6.4,"Diabetes")</f>
        <v>Diabetes</v>
      </c>
    </row>
    <row r="1912" spans="1:11">
      <c r="A1912" s="12" t="s">
        <v>1954</v>
      </c>
      <c r="B1912" s="12">
        <v>31.824999999999999</v>
      </c>
      <c r="C1912" s="20">
        <v>8.2799999999999994</v>
      </c>
      <c r="D1912" s="12" t="s">
        <v>8337</v>
      </c>
      <c r="E1912" s="12" t="s">
        <v>8337</v>
      </c>
      <c r="F1912" s="12" t="s">
        <v>8337</v>
      </c>
      <c r="G1912" s="12">
        <v>3</v>
      </c>
      <c r="H1912" s="12" t="s">
        <v>8337</v>
      </c>
      <c r="I1912" s="19">
        <f>IF(G1912="No major surgery",0,G1912)</f>
        <v>3</v>
      </c>
      <c r="J1912" s="21" t="str" cm="1">
        <f t="array" ref="J1912">_xlfn.IFS(B1912&lt;18.5,"Under Weight",B1912&lt;=24.9,"Normal Weight",B1912&lt;=29.999,"Over Weight",B1912&gt;=30,"Obesity")</f>
        <v>Obesity</v>
      </c>
      <c r="K1912" s="7" t="str" cm="1">
        <f t="array" ref="K1912">_xlfn.IFS(C1912&lt;5.7,"Normal",C1912&lt;=6.4,"Prediabetes",C1912&gt;6.4,"Diabetes")</f>
        <v>Diabetes</v>
      </c>
    </row>
    <row r="1913" spans="1:11">
      <c r="A1913" s="12" t="s">
        <v>1955</v>
      </c>
      <c r="B1913" s="12">
        <v>46.43</v>
      </c>
      <c r="C1913" s="20">
        <v>6.72</v>
      </c>
      <c r="D1913" s="12" t="s">
        <v>8337</v>
      </c>
      <c r="E1913" s="12" t="s">
        <v>8337</v>
      </c>
      <c r="F1913" s="12" t="s">
        <v>8337</v>
      </c>
      <c r="G1913" s="12" t="s">
        <v>2387</v>
      </c>
      <c r="H1913" s="12" t="s">
        <v>8337</v>
      </c>
      <c r="I1913" s="19">
        <f>IF(G1913="No major surgery",0,G1913)</f>
        <v>0</v>
      </c>
      <c r="J1913" s="21" t="str" cm="1">
        <f t="array" ref="J1913">_xlfn.IFS(B1913&lt;18.5,"Under Weight",B1913&lt;=24.9,"Normal Weight",B1913&lt;=29.999,"Over Weight",B1913&gt;=30,"Obesity")</f>
        <v>Obesity</v>
      </c>
      <c r="K1913" s="7" t="str" cm="1">
        <f t="array" ref="K1913">_xlfn.IFS(C1913&lt;5.7,"Normal",C1913&lt;=6.4,"Prediabetes",C1913&gt;6.4,"Diabetes")</f>
        <v>Diabetes</v>
      </c>
    </row>
    <row r="1914" spans="1:11">
      <c r="A1914" s="12" t="s">
        <v>1956</v>
      </c>
      <c r="B1914" s="12">
        <v>53.63</v>
      </c>
      <c r="C1914" s="20">
        <v>5.47</v>
      </c>
      <c r="D1914" s="12" t="s">
        <v>8338</v>
      </c>
      <c r="E1914" s="12" t="s">
        <v>8337</v>
      </c>
      <c r="F1914" s="12" t="s">
        <v>8337</v>
      </c>
      <c r="G1914" s="12">
        <v>1</v>
      </c>
      <c r="H1914" s="12" t="s">
        <v>8337</v>
      </c>
      <c r="I1914" s="19">
        <f>IF(G1914="No major surgery",0,G1914)</f>
        <v>1</v>
      </c>
      <c r="J1914" s="21" t="str" cm="1">
        <f t="array" ref="J1914">_xlfn.IFS(B1914&lt;18.5,"Under Weight",B1914&lt;=24.9,"Normal Weight",B1914&lt;=29.999,"Over Weight",B1914&gt;=30,"Obesity")</f>
        <v>Obesity</v>
      </c>
      <c r="K1914" s="7" t="str" cm="1">
        <f t="array" ref="K1914">_xlfn.IFS(C1914&lt;5.7,"Normal",C1914&lt;=6.4,"Prediabetes",C1914&gt;6.4,"Diabetes")</f>
        <v>Normal</v>
      </c>
    </row>
    <row r="1915" spans="1:11">
      <c r="A1915" s="12" t="s">
        <v>1957</v>
      </c>
      <c r="B1915" s="12">
        <v>48.7</v>
      </c>
      <c r="C1915" s="20">
        <v>4.71</v>
      </c>
      <c r="D1915" s="12" t="s">
        <v>8337</v>
      </c>
      <c r="E1915" s="12" t="s">
        <v>8337</v>
      </c>
      <c r="F1915" s="12" t="s">
        <v>8337</v>
      </c>
      <c r="G1915" s="12" t="s">
        <v>2387</v>
      </c>
      <c r="H1915" s="12" t="s">
        <v>8337</v>
      </c>
      <c r="I1915" s="19">
        <f>IF(G1915="No major surgery",0,G1915)</f>
        <v>0</v>
      </c>
      <c r="J1915" s="21" t="str" cm="1">
        <f t="array" ref="J1915">_xlfn.IFS(B1915&lt;18.5,"Under Weight",B1915&lt;=24.9,"Normal Weight",B1915&lt;=29.999,"Over Weight",B1915&gt;=30,"Obesity")</f>
        <v>Obesity</v>
      </c>
      <c r="K1915" s="7" t="str" cm="1">
        <f t="array" ref="K1915">_xlfn.IFS(C1915&lt;5.7,"Normal",C1915&lt;=6.4,"Prediabetes",C1915&gt;6.4,"Diabetes")</f>
        <v>Normal</v>
      </c>
    </row>
    <row r="1916" spans="1:11">
      <c r="A1916" s="12" t="s">
        <v>1958</v>
      </c>
      <c r="B1916" s="12">
        <v>51.48</v>
      </c>
      <c r="C1916" s="20">
        <v>9.33</v>
      </c>
      <c r="D1916" s="12" t="s">
        <v>8338</v>
      </c>
      <c r="E1916" s="12" t="s">
        <v>8337</v>
      </c>
      <c r="F1916" s="12" t="s">
        <v>8337</v>
      </c>
      <c r="G1916" s="12" t="s">
        <v>2387</v>
      </c>
      <c r="H1916" s="12" t="s">
        <v>8338</v>
      </c>
      <c r="I1916" s="19">
        <f>IF(G1916="No major surgery",0,G1916)</f>
        <v>0</v>
      </c>
      <c r="J1916" s="21" t="str" cm="1">
        <f t="array" ref="J1916">_xlfn.IFS(B1916&lt;18.5,"Under Weight",B1916&lt;=24.9,"Normal Weight",B1916&lt;=29.999,"Over Weight",B1916&gt;=30,"Obesity")</f>
        <v>Obesity</v>
      </c>
      <c r="K1916" s="7" t="str" cm="1">
        <f t="array" ref="K1916">_xlfn.IFS(C1916&lt;5.7,"Normal",C1916&lt;=6.4,"Prediabetes",C1916&gt;6.4,"Diabetes")</f>
        <v>Diabetes</v>
      </c>
    </row>
    <row r="1917" spans="1:11">
      <c r="A1917" s="12" t="s">
        <v>1959</v>
      </c>
      <c r="B1917" s="12">
        <v>48.81</v>
      </c>
      <c r="C1917" s="20">
        <v>5.49</v>
      </c>
      <c r="D1917" s="12" t="s">
        <v>8337</v>
      </c>
      <c r="E1917" s="12" t="s">
        <v>8337</v>
      </c>
      <c r="F1917" s="12" t="s">
        <v>8337</v>
      </c>
      <c r="G1917" s="12" t="s">
        <v>2387</v>
      </c>
      <c r="H1917" s="12" t="s">
        <v>8337</v>
      </c>
      <c r="I1917" s="19">
        <f>IF(G1917="No major surgery",0,G1917)</f>
        <v>0</v>
      </c>
      <c r="J1917" s="21" t="str" cm="1">
        <f t="array" ref="J1917">_xlfn.IFS(B1917&lt;18.5,"Under Weight",B1917&lt;=24.9,"Normal Weight",B1917&lt;=29.999,"Over Weight",B1917&gt;=30,"Obesity")</f>
        <v>Obesity</v>
      </c>
      <c r="K1917" s="7" t="str" cm="1">
        <f t="array" ref="K1917">_xlfn.IFS(C1917&lt;5.7,"Normal",C1917&lt;=6.4,"Prediabetes",C1917&gt;6.4,"Diabetes")</f>
        <v>Normal</v>
      </c>
    </row>
    <row r="1918" spans="1:11">
      <c r="A1918" s="12" t="s">
        <v>1960</v>
      </c>
      <c r="B1918" s="12">
        <v>47.53</v>
      </c>
      <c r="C1918" s="20">
        <v>4.72</v>
      </c>
      <c r="D1918" s="12" t="s">
        <v>8337</v>
      </c>
      <c r="E1918" s="12" t="s">
        <v>8337</v>
      </c>
      <c r="F1918" s="12" t="s">
        <v>8337</v>
      </c>
      <c r="G1918" s="12" t="s">
        <v>2387</v>
      </c>
      <c r="H1918" s="12" t="s">
        <v>8337</v>
      </c>
      <c r="I1918" s="19">
        <f>IF(G1918="No major surgery",0,G1918)</f>
        <v>0</v>
      </c>
      <c r="J1918" s="21" t="str" cm="1">
        <f t="array" ref="J1918">_xlfn.IFS(B1918&lt;18.5,"Under Weight",B1918&lt;=24.9,"Normal Weight",B1918&lt;=29.999,"Over Weight",B1918&gt;=30,"Obesity")</f>
        <v>Obesity</v>
      </c>
      <c r="K1918" s="7" t="str" cm="1">
        <f t="array" ref="K1918">_xlfn.IFS(C1918&lt;5.7,"Normal",C1918&lt;=6.4,"Prediabetes",C1918&gt;6.4,"Diabetes")</f>
        <v>Normal</v>
      </c>
    </row>
    <row r="1919" spans="1:11">
      <c r="A1919" s="12" t="s">
        <v>1961</v>
      </c>
      <c r="B1919" s="12">
        <v>36.85</v>
      </c>
      <c r="C1919" s="20">
        <v>6.7</v>
      </c>
      <c r="D1919" s="12" t="s">
        <v>8337</v>
      </c>
      <c r="E1919" s="12" t="s">
        <v>8337</v>
      </c>
      <c r="F1919" s="12" t="s">
        <v>8337</v>
      </c>
      <c r="G1919" s="12" t="s">
        <v>2387</v>
      </c>
      <c r="H1919" s="12" t="s">
        <v>8337</v>
      </c>
      <c r="I1919" s="19">
        <f>IF(G1919="No major surgery",0,G1919)</f>
        <v>0</v>
      </c>
      <c r="J1919" s="21" t="str" cm="1">
        <f t="array" ref="J1919">_xlfn.IFS(B1919&lt;18.5,"Under Weight",B1919&lt;=24.9,"Normal Weight",B1919&lt;=29.999,"Over Weight",B1919&gt;=30,"Obesity")</f>
        <v>Obesity</v>
      </c>
      <c r="K1919" s="7" t="str" cm="1">
        <f t="array" ref="K1919">_xlfn.IFS(C1919&lt;5.7,"Normal",C1919&lt;=6.4,"Prediabetes",C1919&gt;6.4,"Diabetes")</f>
        <v>Diabetes</v>
      </c>
    </row>
    <row r="1920" spans="1:11">
      <c r="A1920" s="12" t="s">
        <v>1962</v>
      </c>
      <c r="B1920" s="12">
        <v>29.3</v>
      </c>
      <c r="C1920" s="20">
        <v>5.5</v>
      </c>
      <c r="D1920" s="12" t="s">
        <v>8337</v>
      </c>
      <c r="E1920" s="12" t="s">
        <v>8337</v>
      </c>
      <c r="F1920" s="12" t="s">
        <v>8337</v>
      </c>
      <c r="G1920" s="12" t="s">
        <v>2387</v>
      </c>
      <c r="H1920" s="12" t="s">
        <v>8337</v>
      </c>
      <c r="I1920" s="19">
        <f>IF(G1920="No major surgery",0,G1920)</f>
        <v>0</v>
      </c>
      <c r="J1920" s="21" t="str" cm="1">
        <f t="array" ref="J1920">_xlfn.IFS(B1920&lt;18.5,"Under Weight",B1920&lt;=24.9,"Normal Weight",B1920&lt;=29.999,"Over Weight",B1920&gt;=30,"Obesity")</f>
        <v>Over Weight</v>
      </c>
      <c r="K1920" s="7" t="str" cm="1">
        <f t="array" ref="K1920">_xlfn.IFS(C1920&lt;5.7,"Normal",C1920&lt;=6.4,"Prediabetes",C1920&gt;6.4,"Diabetes")</f>
        <v>Normal</v>
      </c>
    </row>
    <row r="1921" spans="1:11">
      <c r="A1921" s="12" t="s">
        <v>1963</v>
      </c>
      <c r="B1921" s="12">
        <v>19.3</v>
      </c>
      <c r="C1921" s="20">
        <v>4.46</v>
      </c>
      <c r="D1921" s="12" t="s">
        <v>8337</v>
      </c>
      <c r="E1921" s="12" t="s">
        <v>8337</v>
      </c>
      <c r="F1921" s="12" t="s">
        <v>8337</v>
      </c>
      <c r="G1921" s="12">
        <v>1</v>
      </c>
      <c r="H1921" s="12" t="s">
        <v>8338</v>
      </c>
      <c r="I1921" s="19">
        <f>IF(G1921="No major surgery",0,G1921)</f>
        <v>1</v>
      </c>
      <c r="J1921" s="21" t="str" cm="1">
        <f t="array" ref="J1921">_xlfn.IFS(B1921&lt;18.5,"Under Weight",B1921&lt;=24.9,"Normal Weight",B1921&lt;=29.999,"Over Weight",B1921&gt;=30,"Obesity")</f>
        <v>Normal Weight</v>
      </c>
      <c r="K1921" s="7" t="str" cm="1">
        <f t="array" ref="K1921">_xlfn.IFS(C1921&lt;5.7,"Normal",C1921&lt;=6.4,"Prediabetes",C1921&gt;6.4,"Diabetes")</f>
        <v>Normal</v>
      </c>
    </row>
    <row r="1922" spans="1:11">
      <c r="A1922" s="12" t="s">
        <v>1964</v>
      </c>
      <c r="B1922" s="12">
        <v>24.13</v>
      </c>
      <c r="C1922" s="20">
        <v>5.29</v>
      </c>
      <c r="D1922" s="12" t="s">
        <v>8338</v>
      </c>
      <c r="E1922" s="12" t="s">
        <v>8337</v>
      </c>
      <c r="F1922" s="12" t="s">
        <v>8338</v>
      </c>
      <c r="G1922" s="12">
        <v>1</v>
      </c>
      <c r="H1922" s="12" t="s">
        <v>8338</v>
      </c>
      <c r="I1922" s="19">
        <f>IF(G1922="No major surgery",0,G1922)</f>
        <v>1</v>
      </c>
      <c r="J1922" s="21" t="str" cm="1">
        <f t="array" ref="J1922">_xlfn.IFS(B1922&lt;18.5,"Under Weight",B1922&lt;=24.9,"Normal Weight",B1922&lt;=29.999,"Over Weight",B1922&gt;=30,"Obesity")</f>
        <v>Normal Weight</v>
      </c>
      <c r="K1922" s="7" t="str" cm="1">
        <f t="array" ref="K1922">_xlfn.IFS(C1922&lt;5.7,"Normal",C1922&lt;=6.4,"Prediabetes",C1922&gt;6.4,"Diabetes")</f>
        <v>Normal</v>
      </c>
    </row>
    <row r="1923" spans="1:11">
      <c r="A1923" s="12" t="s">
        <v>1965</v>
      </c>
      <c r="B1923" s="12">
        <v>46.7</v>
      </c>
      <c r="C1923" s="20">
        <v>10.99</v>
      </c>
      <c r="D1923" s="12" t="s">
        <v>8337</v>
      </c>
      <c r="E1923" s="12" t="s">
        <v>8337</v>
      </c>
      <c r="F1923" s="12" t="s">
        <v>8337</v>
      </c>
      <c r="G1923" s="12" t="s">
        <v>2387</v>
      </c>
      <c r="H1923" s="12" t="s">
        <v>8337</v>
      </c>
      <c r="I1923" s="19">
        <f>IF(G1923="No major surgery",0,G1923)</f>
        <v>0</v>
      </c>
      <c r="J1923" s="21" t="str" cm="1">
        <f t="array" ref="J1923">_xlfn.IFS(B1923&lt;18.5,"Under Weight",B1923&lt;=24.9,"Normal Weight",B1923&lt;=29.999,"Over Weight",B1923&gt;=30,"Obesity")</f>
        <v>Obesity</v>
      </c>
      <c r="K1923" s="7" t="str" cm="1">
        <f t="array" ref="K1923">_xlfn.IFS(C1923&lt;5.7,"Normal",C1923&lt;=6.4,"Prediabetes",C1923&gt;6.4,"Diabetes")</f>
        <v>Diabetes</v>
      </c>
    </row>
    <row r="1924" spans="1:11">
      <c r="A1924" s="12" t="s">
        <v>1966</v>
      </c>
      <c r="B1924" s="12">
        <v>45.27</v>
      </c>
      <c r="C1924" s="20">
        <v>5.2</v>
      </c>
      <c r="D1924" s="12" t="s">
        <v>8338</v>
      </c>
      <c r="E1924" s="12" t="s">
        <v>8337</v>
      </c>
      <c r="F1924" s="12" t="s">
        <v>8337</v>
      </c>
      <c r="G1924" s="12" t="s">
        <v>2387</v>
      </c>
      <c r="H1924" s="12" t="s">
        <v>8337</v>
      </c>
      <c r="I1924" s="19">
        <f>IF(G1924="No major surgery",0,G1924)</f>
        <v>0</v>
      </c>
      <c r="J1924" s="21" t="str" cm="1">
        <f t="array" ref="J1924">_xlfn.IFS(B1924&lt;18.5,"Under Weight",B1924&lt;=24.9,"Normal Weight",B1924&lt;=29.999,"Over Weight",B1924&gt;=30,"Obesity")</f>
        <v>Obesity</v>
      </c>
      <c r="K1924" s="7" t="str" cm="1">
        <f t="array" ref="K1924">_xlfn.IFS(C1924&lt;5.7,"Normal",C1924&lt;=6.4,"Prediabetes",C1924&gt;6.4,"Diabetes")</f>
        <v>Normal</v>
      </c>
    </row>
    <row r="1925" spans="1:11">
      <c r="A1925" s="12" t="s">
        <v>1967</v>
      </c>
      <c r="B1925" s="12">
        <v>44.29</v>
      </c>
      <c r="C1925" s="20">
        <v>9.66</v>
      </c>
      <c r="D1925" s="12" t="s">
        <v>8337</v>
      </c>
      <c r="E1925" s="12" t="s">
        <v>8337</v>
      </c>
      <c r="F1925" s="12" t="s">
        <v>8337</v>
      </c>
      <c r="G1925" s="12">
        <v>2</v>
      </c>
      <c r="H1925" s="12" t="s">
        <v>8337</v>
      </c>
      <c r="I1925" s="19">
        <f>IF(G1925="No major surgery",0,G1925)</f>
        <v>2</v>
      </c>
      <c r="J1925" s="21" t="str" cm="1">
        <f t="array" ref="J1925">_xlfn.IFS(B1925&lt;18.5,"Under Weight",B1925&lt;=24.9,"Normal Weight",B1925&lt;=29.999,"Over Weight",B1925&gt;=30,"Obesity")</f>
        <v>Obesity</v>
      </c>
      <c r="K1925" s="7" t="str" cm="1">
        <f t="array" ref="K1925">_xlfn.IFS(C1925&lt;5.7,"Normal",C1925&lt;=6.4,"Prediabetes",C1925&gt;6.4,"Diabetes")</f>
        <v>Diabetes</v>
      </c>
    </row>
    <row r="1926" spans="1:11">
      <c r="A1926" s="12" t="s">
        <v>1968</v>
      </c>
      <c r="B1926" s="12">
        <v>54.59</v>
      </c>
      <c r="C1926" s="20">
        <v>4.22</v>
      </c>
      <c r="D1926" s="12" t="s">
        <v>8338</v>
      </c>
      <c r="E1926" s="12" t="s">
        <v>8337</v>
      </c>
      <c r="F1926" s="12" t="s">
        <v>8337</v>
      </c>
      <c r="G1926" s="12">
        <v>1</v>
      </c>
      <c r="H1926" s="12" t="s">
        <v>8337</v>
      </c>
      <c r="I1926" s="19">
        <f>IF(G1926="No major surgery",0,G1926)</f>
        <v>1</v>
      </c>
      <c r="J1926" s="21" t="str" cm="1">
        <f t="array" ref="J1926">_xlfn.IFS(B1926&lt;18.5,"Under Weight",B1926&lt;=24.9,"Normal Weight",B1926&lt;=29.999,"Over Weight",B1926&gt;=30,"Obesity")</f>
        <v>Obesity</v>
      </c>
      <c r="K1926" s="7" t="str" cm="1">
        <f t="array" ref="K1926">_xlfn.IFS(C1926&lt;5.7,"Normal",C1926&lt;=6.4,"Prediabetes",C1926&gt;6.4,"Diabetes")</f>
        <v>Normal</v>
      </c>
    </row>
    <row r="1927" spans="1:11">
      <c r="A1927" s="12" t="s">
        <v>1969</v>
      </c>
      <c r="B1927" s="12">
        <v>52.06</v>
      </c>
      <c r="C1927" s="20">
        <v>11.47</v>
      </c>
      <c r="D1927" s="12" t="s">
        <v>8337</v>
      </c>
      <c r="E1927" s="12" t="s">
        <v>8337</v>
      </c>
      <c r="F1927" s="12" t="s">
        <v>8337</v>
      </c>
      <c r="G1927" s="12" t="s">
        <v>2387</v>
      </c>
      <c r="H1927" s="12" t="s">
        <v>8338</v>
      </c>
      <c r="I1927" s="19">
        <f>IF(G1927="No major surgery",0,G1927)</f>
        <v>0</v>
      </c>
      <c r="J1927" s="21" t="str" cm="1">
        <f t="array" ref="J1927">_xlfn.IFS(B1927&lt;18.5,"Under Weight",B1927&lt;=24.9,"Normal Weight",B1927&lt;=29.999,"Over Weight",B1927&gt;=30,"Obesity")</f>
        <v>Obesity</v>
      </c>
      <c r="K1927" s="7" t="str" cm="1">
        <f t="array" ref="K1927">_xlfn.IFS(C1927&lt;5.7,"Normal",C1927&lt;=6.4,"Prediabetes",C1927&gt;6.4,"Diabetes")</f>
        <v>Diabetes</v>
      </c>
    </row>
    <row r="1928" spans="1:11">
      <c r="A1928" s="12" t="s">
        <v>1970</v>
      </c>
      <c r="B1928" s="12">
        <v>32.965000000000003</v>
      </c>
      <c r="C1928" s="20">
        <v>11.78</v>
      </c>
      <c r="D1928" s="12" t="s">
        <v>8337</v>
      </c>
      <c r="E1928" s="12" t="s">
        <v>8337</v>
      </c>
      <c r="F1928" s="12" t="s">
        <v>8337</v>
      </c>
      <c r="G1928" s="12" t="s">
        <v>2387</v>
      </c>
      <c r="H1928" s="12" t="s">
        <v>8337</v>
      </c>
      <c r="I1928" s="19">
        <f>IF(G1928="No major surgery",0,G1928)</f>
        <v>0</v>
      </c>
      <c r="J1928" s="21" t="str" cm="1">
        <f t="array" ref="J1928">_xlfn.IFS(B1928&lt;18.5,"Under Weight",B1928&lt;=24.9,"Normal Weight",B1928&lt;=29.999,"Over Weight",B1928&gt;=30,"Obesity")</f>
        <v>Obesity</v>
      </c>
      <c r="K1928" s="7" t="str" cm="1">
        <f t="array" ref="K1928">_xlfn.IFS(C1928&lt;5.7,"Normal",C1928&lt;=6.4,"Prediabetes",C1928&gt;6.4,"Diabetes")</f>
        <v>Diabetes</v>
      </c>
    </row>
    <row r="1929" spans="1:11">
      <c r="A1929" s="12" t="s">
        <v>1971</v>
      </c>
      <c r="B1929" s="12">
        <v>38.049999999999997</v>
      </c>
      <c r="C1929" s="20">
        <v>9.6199999999999992</v>
      </c>
      <c r="D1929" s="12" t="s">
        <v>8337</v>
      </c>
      <c r="E1929" s="12" t="s">
        <v>8337</v>
      </c>
      <c r="F1929" s="12" t="s">
        <v>8337</v>
      </c>
      <c r="G1929" s="12" t="s">
        <v>2387</v>
      </c>
      <c r="H1929" s="12" t="s">
        <v>8337</v>
      </c>
      <c r="I1929" s="19">
        <f>IF(G1929="No major surgery",0,G1929)</f>
        <v>0</v>
      </c>
      <c r="J1929" s="21" t="str" cm="1">
        <f t="array" ref="J1929">_xlfn.IFS(B1929&lt;18.5,"Under Weight",B1929&lt;=24.9,"Normal Weight",B1929&lt;=29.999,"Over Weight",B1929&gt;=30,"Obesity")</f>
        <v>Obesity</v>
      </c>
      <c r="K1929" s="7" t="str" cm="1">
        <f t="array" ref="K1929">_xlfn.IFS(C1929&lt;5.7,"Normal",C1929&lt;=6.4,"Prediabetes",C1929&gt;6.4,"Diabetes")</f>
        <v>Diabetes</v>
      </c>
    </row>
    <row r="1930" spans="1:11">
      <c r="A1930" s="12" t="s">
        <v>1972</v>
      </c>
      <c r="B1930" s="12">
        <v>46.14</v>
      </c>
      <c r="C1930" s="20">
        <v>10.78</v>
      </c>
      <c r="D1930" s="12" t="s">
        <v>8337</v>
      </c>
      <c r="E1930" s="12" t="s">
        <v>8337</v>
      </c>
      <c r="F1930" s="12" t="s">
        <v>8337</v>
      </c>
      <c r="G1930" s="12" t="s">
        <v>2387</v>
      </c>
      <c r="H1930" s="12" t="s">
        <v>8337</v>
      </c>
      <c r="I1930" s="19">
        <f>IF(G1930="No major surgery",0,G1930)</f>
        <v>0</v>
      </c>
      <c r="J1930" s="21" t="str" cm="1">
        <f t="array" ref="J1930">_xlfn.IFS(B1930&lt;18.5,"Under Weight",B1930&lt;=24.9,"Normal Weight",B1930&lt;=29.999,"Over Weight",B1930&gt;=30,"Obesity")</f>
        <v>Obesity</v>
      </c>
      <c r="K1930" s="7" t="str" cm="1">
        <f t="array" ref="K1930">_xlfn.IFS(C1930&lt;5.7,"Normal",C1930&lt;=6.4,"Prediabetes",C1930&gt;6.4,"Diabetes")</f>
        <v>Diabetes</v>
      </c>
    </row>
    <row r="1931" spans="1:11">
      <c r="A1931" s="12" t="s">
        <v>1973</v>
      </c>
      <c r="B1931" s="12">
        <v>41.325000000000003</v>
      </c>
      <c r="C1931" s="20">
        <v>5.1100000000000003</v>
      </c>
      <c r="D1931" s="12" t="s">
        <v>8338</v>
      </c>
      <c r="E1931" s="12" t="s">
        <v>8337</v>
      </c>
      <c r="F1931" s="12" t="s">
        <v>8337</v>
      </c>
      <c r="G1931" s="12">
        <v>2</v>
      </c>
      <c r="H1931" s="12" t="s">
        <v>8337</v>
      </c>
      <c r="I1931" s="19">
        <f>IF(G1931="No major surgery",0,G1931)</f>
        <v>2</v>
      </c>
      <c r="J1931" s="21" t="str" cm="1">
        <f t="array" ref="J1931">_xlfn.IFS(B1931&lt;18.5,"Under Weight",B1931&lt;=24.9,"Normal Weight",B1931&lt;=29.999,"Over Weight",B1931&gt;=30,"Obesity")</f>
        <v>Obesity</v>
      </c>
      <c r="K1931" s="7" t="str" cm="1">
        <f t="array" ref="K1931">_xlfn.IFS(C1931&lt;5.7,"Normal",C1931&lt;=6.4,"Prediabetes",C1931&gt;6.4,"Diabetes")</f>
        <v>Normal</v>
      </c>
    </row>
    <row r="1932" spans="1:11">
      <c r="A1932" s="12" t="s">
        <v>1974</v>
      </c>
      <c r="B1932" s="12">
        <v>44.64</v>
      </c>
      <c r="C1932" s="20">
        <v>7.18</v>
      </c>
      <c r="D1932" s="12" t="s">
        <v>8337</v>
      </c>
      <c r="E1932" s="12" t="s">
        <v>8337</v>
      </c>
      <c r="F1932" s="12" t="s">
        <v>8337</v>
      </c>
      <c r="G1932" s="12" t="s">
        <v>2387</v>
      </c>
      <c r="H1932" s="12" t="s">
        <v>8337</v>
      </c>
      <c r="I1932" s="19">
        <f>IF(G1932="No major surgery",0,G1932)</f>
        <v>0</v>
      </c>
      <c r="J1932" s="21" t="str" cm="1">
        <f t="array" ref="J1932">_xlfn.IFS(B1932&lt;18.5,"Under Weight",B1932&lt;=24.9,"Normal Weight",B1932&lt;=29.999,"Over Weight",B1932&gt;=30,"Obesity")</f>
        <v>Obesity</v>
      </c>
      <c r="K1932" s="7" t="str" cm="1">
        <f t="array" ref="K1932">_xlfn.IFS(C1932&lt;5.7,"Normal",C1932&lt;=6.4,"Prediabetes",C1932&gt;6.4,"Diabetes")</f>
        <v>Diabetes</v>
      </c>
    </row>
    <row r="1933" spans="1:11">
      <c r="A1933" s="12" t="s">
        <v>1975</v>
      </c>
      <c r="B1933" s="12">
        <v>25.175000000000001</v>
      </c>
      <c r="C1933" s="20">
        <v>4.96</v>
      </c>
      <c r="D1933" s="12" t="s">
        <v>8337</v>
      </c>
      <c r="E1933" s="12" t="s">
        <v>8338</v>
      </c>
      <c r="F1933" s="12" t="s">
        <v>8337</v>
      </c>
      <c r="G1933" s="12">
        <v>1</v>
      </c>
      <c r="H1933" s="12" t="s">
        <v>8337</v>
      </c>
      <c r="I1933" s="19">
        <f>IF(G1933="No major surgery",0,G1933)</f>
        <v>1</v>
      </c>
      <c r="J1933" s="21" t="str" cm="1">
        <f t="array" ref="J1933">_xlfn.IFS(B1933&lt;18.5,"Under Weight",B1933&lt;=24.9,"Normal Weight",B1933&lt;=29.999,"Over Weight",B1933&gt;=30,"Obesity")</f>
        <v>Over Weight</v>
      </c>
      <c r="K1933" s="7" t="str" cm="1">
        <f t="array" ref="K1933">_xlfn.IFS(C1933&lt;5.7,"Normal",C1933&lt;=6.4,"Prediabetes",C1933&gt;6.4,"Diabetes")</f>
        <v>Normal</v>
      </c>
    </row>
    <row r="1934" spans="1:11">
      <c r="A1934" s="12" t="s">
        <v>1976</v>
      </c>
      <c r="B1934" s="12">
        <v>43.11</v>
      </c>
      <c r="C1934" s="20">
        <v>4.67</v>
      </c>
      <c r="D1934" s="12" t="s">
        <v>8338</v>
      </c>
      <c r="E1934" s="12" t="s">
        <v>8337</v>
      </c>
      <c r="F1934" s="12" t="s">
        <v>8337</v>
      </c>
      <c r="G1934" s="12" t="s">
        <v>2387</v>
      </c>
      <c r="H1934" s="12" t="s">
        <v>8337</v>
      </c>
      <c r="I1934" s="19">
        <f>IF(G1934="No major surgery",0,G1934)</f>
        <v>0</v>
      </c>
      <c r="J1934" s="21" t="str" cm="1">
        <f t="array" ref="J1934">_xlfn.IFS(B1934&lt;18.5,"Under Weight",B1934&lt;=24.9,"Normal Weight",B1934&lt;=29.999,"Over Weight",B1934&gt;=30,"Obesity")</f>
        <v>Obesity</v>
      </c>
      <c r="K1934" s="7" t="str" cm="1">
        <f t="array" ref="K1934">_xlfn.IFS(C1934&lt;5.7,"Normal",C1934&lt;=6.4,"Prediabetes",C1934&gt;6.4,"Diabetes")</f>
        <v>Normal</v>
      </c>
    </row>
    <row r="1935" spans="1:11">
      <c r="A1935" s="12" t="s">
        <v>1977</v>
      </c>
      <c r="B1935" s="12">
        <v>53.32</v>
      </c>
      <c r="C1935" s="20">
        <v>5.0599999999999996</v>
      </c>
      <c r="D1935" s="12" t="s">
        <v>8337</v>
      </c>
      <c r="E1935" s="12" t="s">
        <v>8337</v>
      </c>
      <c r="F1935" s="12" t="s">
        <v>8337</v>
      </c>
      <c r="G1935" s="12" t="s">
        <v>2387</v>
      </c>
      <c r="H1935" s="12" t="s">
        <v>8337</v>
      </c>
      <c r="I1935" s="19">
        <f>IF(G1935="No major surgery",0,G1935)</f>
        <v>0</v>
      </c>
      <c r="J1935" s="21" t="str" cm="1">
        <f t="array" ref="J1935">_xlfn.IFS(B1935&lt;18.5,"Under Weight",B1935&lt;=24.9,"Normal Weight",B1935&lt;=29.999,"Over Weight",B1935&gt;=30,"Obesity")</f>
        <v>Obesity</v>
      </c>
      <c r="K1935" s="7" t="str" cm="1">
        <f t="array" ref="K1935">_xlfn.IFS(C1935&lt;5.7,"Normal",C1935&lt;=6.4,"Prediabetes",C1935&gt;6.4,"Diabetes")</f>
        <v>Normal</v>
      </c>
    </row>
    <row r="1936" spans="1:11">
      <c r="A1936" s="12" t="s">
        <v>1978</v>
      </c>
      <c r="B1936" s="12">
        <v>38.04</v>
      </c>
      <c r="C1936" s="20">
        <v>5.0199999999999996</v>
      </c>
      <c r="D1936" s="12" t="s">
        <v>8338</v>
      </c>
      <c r="E1936" s="12" t="s">
        <v>8337</v>
      </c>
      <c r="F1936" s="12" t="s">
        <v>8337</v>
      </c>
      <c r="G1936" s="12">
        <v>1</v>
      </c>
      <c r="H1936" s="12" t="s">
        <v>8337</v>
      </c>
      <c r="I1936" s="19">
        <f>IF(G1936="No major surgery",0,G1936)</f>
        <v>1</v>
      </c>
      <c r="J1936" s="21" t="str" cm="1">
        <f t="array" ref="J1936">_xlfn.IFS(B1936&lt;18.5,"Under Weight",B1936&lt;=24.9,"Normal Weight",B1936&lt;=29.999,"Over Weight",B1936&gt;=30,"Obesity")</f>
        <v>Obesity</v>
      </c>
      <c r="K1936" s="7" t="str" cm="1">
        <f t="array" ref="K1936">_xlfn.IFS(C1936&lt;5.7,"Normal",C1936&lt;=6.4,"Prediabetes",C1936&gt;6.4,"Diabetes")</f>
        <v>Normal</v>
      </c>
    </row>
    <row r="1937" spans="1:11">
      <c r="A1937" s="12" t="s">
        <v>1979</v>
      </c>
      <c r="B1937" s="12">
        <v>37.9</v>
      </c>
      <c r="C1937" s="20">
        <v>7.76</v>
      </c>
      <c r="D1937" s="12" t="s">
        <v>8337</v>
      </c>
      <c r="E1937" s="12" t="s">
        <v>8337</v>
      </c>
      <c r="F1937" s="12" t="s">
        <v>8337</v>
      </c>
      <c r="G1937" s="12" t="s">
        <v>2387</v>
      </c>
      <c r="H1937" s="12" t="s">
        <v>8337</v>
      </c>
      <c r="I1937" s="19">
        <f>IF(G1937="No major surgery",0,G1937)</f>
        <v>0</v>
      </c>
      <c r="J1937" s="21" t="str" cm="1">
        <f t="array" ref="J1937">_xlfn.IFS(B1937&lt;18.5,"Under Weight",B1937&lt;=24.9,"Normal Weight",B1937&lt;=29.999,"Over Weight",B1937&gt;=30,"Obesity")</f>
        <v>Obesity</v>
      </c>
      <c r="K1937" s="7" t="str" cm="1">
        <f t="array" ref="K1937">_xlfn.IFS(C1937&lt;5.7,"Normal",C1937&lt;=6.4,"Prediabetes",C1937&gt;6.4,"Diabetes")</f>
        <v>Diabetes</v>
      </c>
    </row>
    <row r="1938" spans="1:11">
      <c r="A1938" s="12" t="s">
        <v>1980</v>
      </c>
      <c r="B1938" s="12">
        <v>30.684999999999999</v>
      </c>
      <c r="C1938" s="20">
        <v>7.02</v>
      </c>
      <c r="D1938" s="12" t="s">
        <v>8338</v>
      </c>
      <c r="E1938" s="12" t="s">
        <v>8337</v>
      </c>
      <c r="F1938" s="12" t="s">
        <v>8337</v>
      </c>
      <c r="G1938" s="12" t="s">
        <v>2387</v>
      </c>
      <c r="H1938" s="12" t="s">
        <v>8338</v>
      </c>
      <c r="I1938" s="19">
        <f>IF(G1938="No major surgery",0,G1938)</f>
        <v>0</v>
      </c>
      <c r="J1938" s="21" t="str" cm="1">
        <f t="array" ref="J1938">_xlfn.IFS(B1938&lt;18.5,"Under Weight",B1938&lt;=24.9,"Normal Weight",B1938&lt;=29.999,"Over Weight",B1938&gt;=30,"Obesity")</f>
        <v>Obesity</v>
      </c>
      <c r="K1938" s="7" t="str" cm="1">
        <f t="array" ref="K1938">_xlfn.IFS(C1938&lt;5.7,"Normal",C1938&lt;=6.4,"Prediabetes",C1938&gt;6.4,"Diabetes")</f>
        <v>Diabetes</v>
      </c>
    </row>
    <row r="1939" spans="1:11">
      <c r="A1939" s="12" t="s">
        <v>1981</v>
      </c>
      <c r="B1939" s="12">
        <v>39.6</v>
      </c>
      <c r="C1939" s="20">
        <v>9.32</v>
      </c>
      <c r="D1939" s="12" t="s">
        <v>8337</v>
      </c>
      <c r="E1939" s="12" t="s">
        <v>8337</v>
      </c>
      <c r="F1939" s="12" t="s">
        <v>8337</v>
      </c>
      <c r="G1939" s="12" t="s">
        <v>2387</v>
      </c>
      <c r="H1939" s="12" t="s">
        <v>8337</v>
      </c>
      <c r="I1939" s="19">
        <f>IF(G1939="No major surgery",0,G1939)</f>
        <v>0</v>
      </c>
      <c r="J1939" s="21" t="str" cm="1">
        <f t="array" ref="J1939">_xlfn.IFS(B1939&lt;18.5,"Under Weight",B1939&lt;=24.9,"Normal Weight",B1939&lt;=29.999,"Over Weight",B1939&gt;=30,"Obesity")</f>
        <v>Obesity</v>
      </c>
      <c r="K1939" s="7" t="str" cm="1">
        <f t="array" ref="K1939">_xlfn.IFS(C1939&lt;5.7,"Normal",C1939&lt;=6.4,"Prediabetes",C1939&gt;6.4,"Diabetes")</f>
        <v>Diabetes</v>
      </c>
    </row>
    <row r="1940" spans="1:11">
      <c r="A1940" s="12" t="s">
        <v>1982</v>
      </c>
      <c r="B1940" s="12">
        <v>50.92</v>
      </c>
      <c r="C1940" s="20">
        <v>5.31</v>
      </c>
      <c r="D1940" s="12" t="s">
        <v>8338</v>
      </c>
      <c r="E1940" s="12" t="s">
        <v>8337</v>
      </c>
      <c r="F1940" s="12" t="s">
        <v>8337</v>
      </c>
      <c r="G1940" s="12">
        <v>1</v>
      </c>
      <c r="H1940" s="12" t="s">
        <v>8337</v>
      </c>
      <c r="I1940" s="19">
        <f>IF(G1940="No major surgery",0,G1940)</f>
        <v>1</v>
      </c>
      <c r="J1940" s="21" t="str" cm="1">
        <f t="array" ref="J1940">_xlfn.IFS(B1940&lt;18.5,"Under Weight",B1940&lt;=24.9,"Normal Weight",B1940&lt;=29.999,"Over Weight",B1940&gt;=30,"Obesity")</f>
        <v>Obesity</v>
      </c>
      <c r="K1940" s="7" t="str" cm="1">
        <f t="array" ref="K1940">_xlfn.IFS(C1940&lt;5.7,"Normal",C1940&lt;=6.4,"Prediabetes",C1940&gt;6.4,"Diabetes")</f>
        <v>Normal</v>
      </c>
    </row>
    <row r="1941" spans="1:11">
      <c r="A1941" s="12" t="s">
        <v>1983</v>
      </c>
      <c r="B1941" s="12">
        <v>21.85</v>
      </c>
      <c r="C1941" s="20">
        <v>5.56</v>
      </c>
      <c r="D1941" s="12" t="s">
        <v>8338</v>
      </c>
      <c r="E1941" s="12" t="s">
        <v>8337</v>
      </c>
      <c r="F1941" s="12" t="s">
        <v>8337</v>
      </c>
      <c r="G1941" s="12" t="s">
        <v>2387</v>
      </c>
      <c r="H1941" s="12" t="s">
        <v>8338</v>
      </c>
      <c r="I1941" s="19">
        <f>IF(G1941="No major surgery",0,G1941)</f>
        <v>0</v>
      </c>
      <c r="J1941" s="21" t="str" cm="1">
        <f t="array" ref="J1941">_xlfn.IFS(B1941&lt;18.5,"Under Weight",B1941&lt;=24.9,"Normal Weight",B1941&lt;=29.999,"Over Weight",B1941&gt;=30,"Obesity")</f>
        <v>Normal Weight</v>
      </c>
      <c r="K1941" s="7" t="str" cm="1">
        <f t="array" ref="K1941">_xlfn.IFS(C1941&lt;5.7,"Normal",C1941&lt;=6.4,"Prediabetes",C1941&gt;6.4,"Diabetes")</f>
        <v>Normal</v>
      </c>
    </row>
    <row r="1942" spans="1:11">
      <c r="A1942" s="12" t="s">
        <v>1984</v>
      </c>
      <c r="B1942" s="12">
        <v>36.08</v>
      </c>
      <c r="C1942" s="20">
        <v>7.11</v>
      </c>
      <c r="D1942" s="12" t="s">
        <v>8338</v>
      </c>
      <c r="E1942" s="12" t="s">
        <v>8337</v>
      </c>
      <c r="F1942" s="12" t="s">
        <v>8338</v>
      </c>
      <c r="G1942" s="12">
        <v>1</v>
      </c>
      <c r="H1942" s="12" t="s">
        <v>8337</v>
      </c>
      <c r="I1942" s="19">
        <f>IF(G1942="No major surgery",0,G1942)</f>
        <v>1</v>
      </c>
      <c r="J1942" s="21" t="str" cm="1">
        <f t="array" ref="J1942">_xlfn.IFS(B1942&lt;18.5,"Under Weight",B1942&lt;=24.9,"Normal Weight",B1942&lt;=29.999,"Over Weight",B1942&gt;=30,"Obesity")</f>
        <v>Obesity</v>
      </c>
      <c r="K1942" s="7" t="str" cm="1">
        <f t="array" ref="K1942">_xlfn.IFS(C1942&lt;5.7,"Normal",C1942&lt;=6.4,"Prediabetes",C1942&gt;6.4,"Diabetes")</f>
        <v>Diabetes</v>
      </c>
    </row>
    <row r="1943" spans="1:11">
      <c r="A1943" s="12" t="s">
        <v>1985</v>
      </c>
      <c r="B1943" s="12">
        <v>40.44</v>
      </c>
      <c r="C1943" s="20">
        <v>5.13</v>
      </c>
      <c r="D1943" s="12" t="s">
        <v>8338</v>
      </c>
      <c r="E1943" s="12" t="s">
        <v>8337</v>
      </c>
      <c r="F1943" s="12" t="s">
        <v>8338</v>
      </c>
      <c r="G1943" s="12">
        <v>1</v>
      </c>
      <c r="H1943" s="12" t="s">
        <v>8337</v>
      </c>
      <c r="I1943" s="19">
        <f>IF(G1943="No major surgery",0,G1943)</f>
        <v>1</v>
      </c>
      <c r="J1943" s="21" t="str" cm="1">
        <f t="array" ref="J1943">_xlfn.IFS(B1943&lt;18.5,"Under Weight",B1943&lt;=24.9,"Normal Weight",B1943&lt;=29.999,"Over Weight",B1943&gt;=30,"Obesity")</f>
        <v>Obesity</v>
      </c>
      <c r="K1943" s="7" t="str" cm="1">
        <f t="array" ref="K1943">_xlfn.IFS(C1943&lt;5.7,"Normal",C1943&lt;=6.4,"Prediabetes",C1943&gt;6.4,"Diabetes")</f>
        <v>Normal</v>
      </c>
    </row>
    <row r="1944" spans="1:11">
      <c r="A1944" s="12" t="s">
        <v>1986</v>
      </c>
      <c r="B1944" s="12">
        <v>38.094999999999999</v>
      </c>
      <c r="C1944" s="20">
        <v>10.199999999999999</v>
      </c>
      <c r="D1944" s="12" t="s">
        <v>8337</v>
      </c>
      <c r="E1944" s="12" t="s">
        <v>8337</v>
      </c>
      <c r="F1944" s="12" t="s">
        <v>8337</v>
      </c>
      <c r="G1944" s="12" t="s">
        <v>2387</v>
      </c>
      <c r="H1944" s="12" t="s">
        <v>8337</v>
      </c>
      <c r="I1944" s="19">
        <f>IF(G1944="No major surgery",0,G1944)</f>
        <v>0</v>
      </c>
      <c r="J1944" s="21" t="str" cm="1">
        <f t="array" ref="J1944">_xlfn.IFS(B1944&lt;18.5,"Under Weight",B1944&lt;=24.9,"Normal Weight",B1944&lt;=29.999,"Over Weight",B1944&gt;=30,"Obesity")</f>
        <v>Obesity</v>
      </c>
      <c r="K1944" s="7" t="str" cm="1">
        <f t="array" ref="K1944">_xlfn.IFS(C1944&lt;5.7,"Normal",C1944&lt;=6.4,"Prediabetes",C1944&gt;6.4,"Diabetes")</f>
        <v>Diabetes</v>
      </c>
    </row>
    <row r="1945" spans="1:11">
      <c r="A1945" s="12" t="s">
        <v>1987</v>
      </c>
      <c r="B1945" s="12">
        <v>44.95</v>
      </c>
      <c r="C1945" s="20">
        <v>10.4</v>
      </c>
      <c r="D1945" s="12" t="s">
        <v>8337</v>
      </c>
      <c r="E1945" s="12" t="s">
        <v>8337</v>
      </c>
      <c r="F1945" s="12" t="s">
        <v>8337</v>
      </c>
      <c r="G1945" s="12" t="s">
        <v>2387</v>
      </c>
      <c r="H1945" s="12" t="s">
        <v>8337</v>
      </c>
      <c r="I1945" s="19">
        <f>IF(G1945="No major surgery",0,G1945)</f>
        <v>0</v>
      </c>
      <c r="J1945" s="21" t="str" cm="1">
        <f t="array" ref="J1945">_xlfn.IFS(B1945&lt;18.5,"Under Weight",B1945&lt;=24.9,"Normal Weight",B1945&lt;=29.999,"Over Weight",B1945&gt;=30,"Obesity")</f>
        <v>Obesity</v>
      </c>
      <c r="K1945" s="7" t="str" cm="1">
        <f t="array" ref="K1945">_xlfn.IFS(C1945&lt;5.7,"Normal",C1945&lt;=6.4,"Prediabetes",C1945&gt;6.4,"Diabetes")</f>
        <v>Diabetes</v>
      </c>
    </row>
    <row r="1946" spans="1:11">
      <c r="A1946" s="12" t="s">
        <v>1988</v>
      </c>
      <c r="B1946" s="12">
        <v>35.54</v>
      </c>
      <c r="C1946" s="20">
        <v>10.67</v>
      </c>
      <c r="D1946" s="12" t="s">
        <v>8337</v>
      </c>
      <c r="E1946" s="12" t="s">
        <v>8337</v>
      </c>
      <c r="F1946" s="12" t="s">
        <v>8337</v>
      </c>
      <c r="G1946" s="12" t="s">
        <v>2387</v>
      </c>
      <c r="H1946" s="12" t="s">
        <v>8337</v>
      </c>
      <c r="I1946" s="19">
        <f>IF(G1946="No major surgery",0,G1946)</f>
        <v>0</v>
      </c>
      <c r="J1946" s="21" t="str" cm="1">
        <f t="array" ref="J1946">_xlfn.IFS(B1946&lt;18.5,"Under Weight",B1946&lt;=24.9,"Normal Weight",B1946&lt;=29.999,"Over Weight",B1946&gt;=30,"Obesity")</f>
        <v>Obesity</v>
      </c>
      <c r="K1946" s="7" t="str" cm="1">
        <f t="array" ref="K1946">_xlfn.IFS(C1946&lt;5.7,"Normal",C1946&lt;=6.4,"Prediabetes",C1946&gt;6.4,"Diabetes")</f>
        <v>Diabetes</v>
      </c>
    </row>
    <row r="1947" spans="1:11">
      <c r="A1947" s="12" t="s">
        <v>1989</v>
      </c>
      <c r="B1947" s="12">
        <v>39.799999999999997</v>
      </c>
      <c r="C1947" s="20">
        <v>4.6500000000000004</v>
      </c>
      <c r="D1947" s="12" t="s">
        <v>8338</v>
      </c>
      <c r="E1947" s="12" t="s">
        <v>8337</v>
      </c>
      <c r="F1947" s="12" t="s">
        <v>8337</v>
      </c>
      <c r="G1947" s="12">
        <v>2</v>
      </c>
      <c r="H1947" s="12" t="s">
        <v>8337</v>
      </c>
      <c r="I1947" s="19">
        <f>IF(G1947="No major surgery",0,G1947)</f>
        <v>2</v>
      </c>
      <c r="J1947" s="21" t="str" cm="1">
        <f t="array" ref="J1947">_xlfn.IFS(B1947&lt;18.5,"Under Weight",B1947&lt;=24.9,"Normal Weight",B1947&lt;=29.999,"Over Weight",B1947&gt;=30,"Obesity")</f>
        <v>Obesity</v>
      </c>
      <c r="K1947" s="7" t="str" cm="1">
        <f t="array" ref="K1947">_xlfn.IFS(C1947&lt;5.7,"Normal",C1947&lt;=6.4,"Prediabetes",C1947&gt;6.4,"Diabetes")</f>
        <v>Normal</v>
      </c>
    </row>
    <row r="1948" spans="1:11">
      <c r="A1948" s="12" t="s">
        <v>1990</v>
      </c>
      <c r="B1948" s="12">
        <v>33.659999999999997</v>
      </c>
      <c r="C1948" s="20">
        <v>5.65</v>
      </c>
      <c r="D1948" s="12" t="s">
        <v>8338</v>
      </c>
      <c r="E1948" s="12" t="s">
        <v>8337</v>
      </c>
      <c r="F1948" s="12" t="s">
        <v>8337</v>
      </c>
      <c r="G1948" s="12">
        <v>2</v>
      </c>
      <c r="H1948" s="12" t="s">
        <v>8337</v>
      </c>
      <c r="I1948" s="19">
        <f>IF(G1948="No major surgery",0,G1948)</f>
        <v>2</v>
      </c>
      <c r="J1948" s="21" t="str" cm="1">
        <f t="array" ref="J1948">_xlfn.IFS(B1948&lt;18.5,"Under Weight",B1948&lt;=24.9,"Normal Weight",B1948&lt;=29.999,"Over Weight",B1948&gt;=30,"Obesity")</f>
        <v>Obesity</v>
      </c>
      <c r="K1948" s="7" t="str" cm="1">
        <f t="array" ref="K1948">_xlfn.IFS(C1948&lt;5.7,"Normal",C1948&lt;=6.4,"Prediabetes",C1948&gt;6.4,"Diabetes")</f>
        <v>Normal</v>
      </c>
    </row>
    <row r="1949" spans="1:11">
      <c r="A1949" s="12" t="s">
        <v>1991</v>
      </c>
      <c r="B1949" s="12">
        <v>36.08</v>
      </c>
      <c r="C1949" s="20">
        <v>8.8000000000000007</v>
      </c>
      <c r="D1949" s="12" t="s">
        <v>8338</v>
      </c>
      <c r="E1949" s="12" t="s">
        <v>8337</v>
      </c>
      <c r="F1949" s="12" t="s">
        <v>8337</v>
      </c>
      <c r="G1949" s="12">
        <v>1</v>
      </c>
      <c r="H1949" s="12" t="s">
        <v>8338</v>
      </c>
      <c r="I1949" s="19">
        <f>IF(G1949="No major surgery",0,G1949)</f>
        <v>1</v>
      </c>
      <c r="J1949" s="21" t="str" cm="1">
        <f t="array" ref="J1949">_xlfn.IFS(B1949&lt;18.5,"Under Weight",B1949&lt;=24.9,"Normal Weight",B1949&lt;=29.999,"Over Weight",B1949&gt;=30,"Obesity")</f>
        <v>Obesity</v>
      </c>
      <c r="K1949" s="7" t="str" cm="1">
        <f t="array" ref="K1949">_xlfn.IFS(C1949&lt;5.7,"Normal",C1949&lt;=6.4,"Prediabetes",C1949&gt;6.4,"Diabetes")</f>
        <v>Diabetes</v>
      </c>
    </row>
    <row r="1950" spans="1:11">
      <c r="A1950" s="12" t="s">
        <v>1992</v>
      </c>
      <c r="B1950" s="12">
        <v>35.5</v>
      </c>
      <c r="C1950" s="20">
        <v>11.97</v>
      </c>
      <c r="D1950" s="12" t="s">
        <v>8337</v>
      </c>
      <c r="E1950" s="12" t="s">
        <v>8337</v>
      </c>
      <c r="F1950" s="12" t="s">
        <v>8337</v>
      </c>
      <c r="G1950" s="12" t="s">
        <v>2387</v>
      </c>
      <c r="H1950" s="12" t="s">
        <v>8337</v>
      </c>
      <c r="I1950" s="19">
        <f>IF(G1950="No major surgery",0,G1950)</f>
        <v>0</v>
      </c>
      <c r="J1950" s="21" t="str" cm="1">
        <f t="array" ref="J1950">_xlfn.IFS(B1950&lt;18.5,"Under Weight",B1950&lt;=24.9,"Normal Weight",B1950&lt;=29.999,"Over Weight",B1950&gt;=30,"Obesity")</f>
        <v>Obesity</v>
      </c>
      <c r="K1950" s="7" t="str" cm="1">
        <f t="array" ref="K1950">_xlfn.IFS(C1950&lt;5.7,"Normal",C1950&lt;=6.4,"Prediabetes",C1950&gt;6.4,"Diabetes")</f>
        <v>Diabetes</v>
      </c>
    </row>
    <row r="1951" spans="1:11">
      <c r="A1951" s="12" t="s">
        <v>1993</v>
      </c>
      <c r="B1951" s="12">
        <v>41.63</v>
      </c>
      <c r="C1951" s="20">
        <v>6.71</v>
      </c>
      <c r="D1951" s="12" t="s">
        <v>8337</v>
      </c>
      <c r="E1951" s="12" t="s">
        <v>8337</v>
      </c>
      <c r="F1951" s="12" t="s">
        <v>8337</v>
      </c>
      <c r="G1951" s="12" t="s">
        <v>2387</v>
      </c>
      <c r="H1951" s="12" t="s">
        <v>8337</v>
      </c>
      <c r="I1951" s="19">
        <f>IF(G1951="No major surgery",0,G1951)</f>
        <v>0</v>
      </c>
      <c r="J1951" s="21" t="str" cm="1">
        <f t="array" ref="J1951">_xlfn.IFS(B1951&lt;18.5,"Under Weight",B1951&lt;=24.9,"Normal Weight",B1951&lt;=29.999,"Over Weight",B1951&gt;=30,"Obesity")</f>
        <v>Obesity</v>
      </c>
      <c r="K1951" s="7" t="str" cm="1">
        <f t="array" ref="K1951">_xlfn.IFS(C1951&lt;5.7,"Normal",C1951&lt;=6.4,"Prediabetes",C1951&gt;6.4,"Diabetes")</f>
        <v>Diabetes</v>
      </c>
    </row>
    <row r="1952" spans="1:11">
      <c r="A1952" s="12" t="s">
        <v>1994</v>
      </c>
      <c r="B1952" s="12">
        <v>46.49</v>
      </c>
      <c r="C1952" s="20">
        <v>11.92</v>
      </c>
      <c r="D1952" s="12" t="s">
        <v>8337</v>
      </c>
      <c r="E1952" s="12" t="s">
        <v>8337</v>
      </c>
      <c r="F1952" s="12" t="s">
        <v>8337</v>
      </c>
      <c r="G1952" s="12" t="s">
        <v>2387</v>
      </c>
      <c r="H1952" s="12" t="s">
        <v>8337</v>
      </c>
      <c r="I1952" s="19">
        <f>IF(G1952="No major surgery",0,G1952)</f>
        <v>0</v>
      </c>
      <c r="J1952" s="21" t="str" cm="1">
        <f t="array" ref="J1952">_xlfn.IFS(B1952&lt;18.5,"Under Weight",B1952&lt;=24.9,"Normal Weight",B1952&lt;=29.999,"Over Weight",B1952&gt;=30,"Obesity")</f>
        <v>Obesity</v>
      </c>
      <c r="K1952" s="7" t="str" cm="1">
        <f t="array" ref="K1952">_xlfn.IFS(C1952&lt;5.7,"Normal",C1952&lt;=6.4,"Prediabetes",C1952&gt;6.4,"Diabetes")</f>
        <v>Diabetes</v>
      </c>
    </row>
    <row r="1953" spans="1:11">
      <c r="A1953" s="12" t="s">
        <v>1995</v>
      </c>
      <c r="B1953" s="12">
        <v>43.29</v>
      </c>
      <c r="C1953" s="20">
        <v>5.35</v>
      </c>
      <c r="D1953" s="12" t="s">
        <v>8337</v>
      </c>
      <c r="E1953" s="12" t="s">
        <v>8337</v>
      </c>
      <c r="F1953" s="12" t="s">
        <v>8337</v>
      </c>
      <c r="G1953" s="12">
        <v>2</v>
      </c>
      <c r="H1953" s="12" t="s">
        <v>8337</v>
      </c>
      <c r="I1953" s="19">
        <f>IF(G1953="No major surgery",0,G1953)</f>
        <v>2</v>
      </c>
      <c r="J1953" s="21" t="str" cm="1">
        <f t="array" ref="J1953">_xlfn.IFS(B1953&lt;18.5,"Under Weight",B1953&lt;=24.9,"Normal Weight",B1953&lt;=29.999,"Over Weight",B1953&gt;=30,"Obesity")</f>
        <v>Obesity</v>
      </c>
      <c r="K1953" s="7" t="str" cm="1">
        <f t="array" ref="K1953">_xlfn.IFS(C1953&lt;5.7,"Normal",C1953&lt;=6.4,"Prediabetes",C1953&gt;6.4,"Diabetes")</f>
        <v>Normal</v>
      </c>
    </row>
    <row r="1954" spans="1:11">
      <c r="A1954" s="12" t="s">
        <v>1996</v>
      </c>
      <c r="B1954" s="12">
        <v>43.08</v>
      </c>
      <c r="C1954" s="20">
        <v>8.9600000000000009</v>
      </c>
      <c r="D1954" s="12" t="s">
        <v>8338</v>
      </c>
      <c r="E1954" s="12" t="s">
        <v>8337</v>
      </c>
      <c r="F1954" s="12" t="s">
        <v>8337</v>
      </c>
      <c r="G1954" s="12">
        <v>1</v>
      </c>
      <c r="H1954" s="12" t="s">
        <v>8337</v>
      </c>
      <c r="I1954" s="19">
        <f>IF(G1954="No major surgery",0,G1954)</f>
        <v>1</v>
      </c>
      <c r="J1954" s="21" t="str" cm="1">
        <f t="array" ref="J1954">_xlfn.IFS(B1954&lt;18.5,"Under Weight",B1954&lt;=24.9,"Normal Weight",B1954&lt;=29.999,"Over Weight",B1954&gt;=30,"Obesity")</f>
        <v>Obesity</v>
      </c>
      <c r="K1954" s="7" t="str" cm="1">
        <f t="array" ref="K1954">_xlfn.IFS(C1954&lt;5.7,"Normal",C1954&lt;=6.4,"Prediabetes",C1954&gt;6.4,"Diabetes")</f>
        <v>Diabetes</v>
      </c>
    </row>
    <row r="1955" spans="1:11">
      <c r="A1955" s="12" t="s">
        <v>1997</v>
      </c>
      <c r="B1955" s="12">
        <v>39.07</v>
      </c>
      <c r="C1955" s="20">
        <v>11.93</v>
      </c>
      <c r="D1955" s="12" t="s">
        <v>8337</v>
      </c>
      <c r="E1955" s="12" t="s">
        <v>8337</v>
      </c>
      <c r="F1955" s="12" t="s">
        <v>8337</v>
      </c>
      <c r="G1955" s="12" t="s">
        <v>2387</v>
      </c>
      <c r="H1955" s="12" t="s">
        <v>8337</v>
      </c>
      <c r="I1955" s="19">
        <f>IF(G1955="No major surgery",0,G1955)</f>
        <v>0</v>
      </c>
      <c r="J1955" s="21" t="str" cm="1">
        <f t="array" ref="J1955">_xlfn.IFS(B1955&lt;18.5,"Under Weight",B1955&lt;=24.9,"Normal Weight",B1955&lt;=29.999,"Over Weight",B1955&gt;=30,"Obesity")</f>
        <v>Obesity</v>
      </c>
      <c r="K1955" s="7" t="str" cm="1">
        <f t="array" ref="K1955">_xlfn.IFS(C1955&lt;5.7,"Normal",C1955&lt;=6.4,"Prediabetes",C1955&gt;6.4,"Diabetes")</f>
        <v>Diabetes</v>
      </c>
    </row>
    <row r="1956" spans="1:11">
      <c r="A1956" s="12" t="s">
        <v>1998</v>
      </c>
      <c r="B1956" s="12">
        <v>41.3</v>
      </c>
      <c r="C1956" s="20">
        <v>9.59</v>
      </c>
      <c r="D1956" s="12" t="s">
        <v>8337</v>
      </c>
      <c r="E1956" s="12" t="s">
        <v>8337</v>
      </c>
      <c r="F1956" s="12" t="s">
        <v>8337</v>
      </c>
      <c r="G1956" s="12" t="s">
        <v>2387</v>
      </c>
      <c r="H1956" s="12" t="s">
        <v>8337</v>
      </c>
      <c r="I1956" s="19">
        <f>IF(G1956="No major surgery",0,G1956)</f>
        <v>0</v>
      </c>
      <c r="J1956" s="21" t="str" cm="1">
        <f t="array" ref="J1956">_xlfn.IFS(B1956&lt;18.5,"Under Weight",B1956&lt;=24.9,"Normal Weight",B1956&lt;=29.999,"Over Weight",B1956&gt;=30,"Obesity")</f>
        <v>Obesity</v>
      </c>
      <c r="K1956" s="7" t="str" cm="1">
        <f t="array" ref="K1956">_xlfn.IFS(C1956&lt;5.7,"Normal",C1956&lt;=6.4,"Prediabetes",C1956&gt;6.4,"Diabetes")</f>
        <v>Diabetes</v>
      </c>
    </row>
    <row r="1957" spans="1:11">
      <c r="A1957" s="12" t="s">
        <v>1999</v>
      </c>
      <c r="B1957" s="12">
        <v>42.95</v>
      </c>
      <c r="C1957" s="20">
        <v>11.88</v>
      </c>
      <c r="D1957" s="12" t="s">
        <v>8338</v>
      </c>
      <c r="E1957" s="12" t="s">
        <v>8337</v>
      </c>
      <c r="F1957" s="12" t="s">
        <v>8337</v>
      </c>
      <c r="G1957" s="12">
        <v>2</v>
      </c>
      <c r="H1957" s="12" t="s">
        <v>8337</v>
      </c>
      <c r="I1957" s="19">
        <f>IF(G1957="No major surgery",0,G1957)</f>
        <v>2</v>
      </c>
      <c r="J1957" s="21" t="str" cm="1">
        <f t="array" ref="J1957">_xlfn.IFS(B1957&lt;18.5,"Under Weight",B1957&lt;=24.9,"Normal Weight",B1957&lt;=29.999,"Over Weight",B1957&gt;=30,"Obesity")</f>
        <v>Obesity</v>
      </c>
      <c r="K1957" s="7" t="str" cm="1">
        <f t="array" ref="K1957">_xlfn.IFS(C1957&lt;5.7,"Normal",C1957&lt;=6.4,"Prediabetes",C1957&gt;6.4,"Diabetes")</f>
        <v>Diabetes</v>
      </c>
    </row>
    <row r="1958" spans="1:11">
      <c r="A1958" s="12" t="s">
        <v>2000</v>
      </c>
      <c r="B1958" s="12">
        <v>46.96</v>
      </c>
      <c r="C1958" s="20">
        <v>4.6399999999999997</v>
      </c>
      <c r="D1958" s="12" t="s">
        <v>8337</v>
      </c>
      <c r="E1958" s="12" t="s">
        <v>8337</v>
      </c>
      <c r="F1958" s="12" t="s">
        <v>8338</v>
      </c>
      <c r="G1958" s="12">
        <v>1</v>
      </c>
      <c r="H1958" s="12" t="s">
        <v>8337</v>
      </c>
      <c r="I1958" s="19">
        <f>IF(G1958="No major surgery",0,G1958)</f>
        <v>1</v>
      </c>
      <c r="J1958" s="21" t="str" cm="1">
        <f t="array" ref="J1958">_xlfn.IFS(B1958&lt;18.5,"Under Weight",B1958&lt;=24.9,"Normal Weight",B1958&lt;=29.999,"Over Weight",B1958&gt;=30,"Obesity")</f>
        <v>Obesity</v>
      </c>
      <c r="K1958" s="7" t="str" cm="1">
        <f t="array" ref="K1958">_xlfn.IFS(C1958&lt;5.7,"Normal",C1958&lt;=6.4,"Prediabetes",C1958&gt;6.4,"Diabetes")</f>
        <v>Normal</v>
      </c>
    </row>
    <row r="1959" spans="1:11">
      <c r="A1959" s="12" t="s">
        <v>2001</v>
      </c>
      <c r="B1959" s="12">
        <v>30.495000000000001</v>
      </c>
      <c r="C1959" s="20">
        <v>9.5299999999999994</v>
      </c>
      <c r="D1959" s="12" t="s">
        <v>8337</v>
      </c>
      <c r="E1959" s="12" t="s">
        <v>8337</v>
      </c>
      <c r="F1959" s="12" t="s">
        <v>8337</v>
      </c>
      <c r="G1959" s="12" t="s">
        <v>2387</v>
      </c>
      <c r="H1959" s="12" t="s">
        <v>8337</v>
      </c>
      <c r="I1959" s="19">
        <f>IF(G1959="No major surgery",0,G1959)</f>
        <v>0</v>
      </c>
      <c r="J1959" s="21" t="str" cm="1">
        <f t="array" ref="J1959">_xlfn.IFS(B1959&lt;18.5,"Under Weight",B1959&lt;=24.9,"Normal Weight",B1959&lt;=29.999,"Over Weight",B1959&gt;=30,"Obesity")</f>
        <v>Obesity</v>
      </c>
      <c r="K1959" s="7" t="str" cm="1">
        <f t="array" ref="K1959">_xlfn.IFS(C1959&lt;5.7,"Normal",C1959&lt;=6.4,"Prediabetes",C1959&gt;6.4,"Diabetes")</f>
        <v>Diabetes</v>
      </c>
    </row>
    <row r="1960" spans="1:11">
      <c r="A1960" s="12" t="s">
        <v>2002</v>
      </c>
      <c r="B1960" s="12">
        <v>54.99</v>
      </c>
      <c r="C1960" s="20">
        <v>8.68</v>
      </c>
      <c r="D1960" s="12" t="s">
        <v>8337</v>
      </c>
      <c r="E1960" s="12" t="s">
        <v>8337</v>
      </c>
      <c r="F1960" s="12" t="s">
        <v>8337</v>
      </c>
      <c r="G1960" s="12">
        <v>2</v>
      </c>
      <c r="H1960" s="12" t="s">
        <v>8338</v>
      </c>
      <c r="I1960" s="19">
        <f>IF(G1960="No major surgery",0,G1960)</f>
        <v>2</v>
      </c>
      <c r="J1960" s="21" t="str" cm="1">
        <f t="array" ref="J1960">_xlfn.IFS(B1960&lt;18.5,"Under Weight",B1960&lt;=24.9,"Normal Weight",B1960&lt;=29.999,"Over Weight",B1960&gt;=30,"Obesity")</f>
        <v>Obesity</v>
      </c>
      <c r="K1960" s="7" t="str" cm="1">
        <f t="array" ref="K1960">_xlfn.IFS(C1960&lt;5.7,"Normal",C1960&lt;=6.4,"Prediabetes",C1960&gt;6.4,"Diabetes")</f>
        <v>Diabetes</v>
      </c>
    </row>
    <row r="1961" spans="1:11">
      <c r="A1961" s="12" t="s">
        <v>2003</v>
      </c>
      <c r="B1961" s="12">
        <v>17.954999999999998</v>
      </c>
      <c r="C1961" s="20">
        <v>5.29</v>
      </c>
      <c r="D1961" s="12" t="s">
        <v>8338</v>
      </c>
      <c r="E1961" s="12" t="s">
        <v>8337</v>
      </c>
      <c r="F1961" s="12" t="s">
        <v>8337</v>
      </c>
      <c r="G1961" s="12">
        <v>1</v>
      </c>
      <c r="H1961" s="12" t="s">
        <v>8338</v>
      </c>
      <c r="I1961" s="19">
        <f>IF(G1961="No major surgery",0,G1961)</f>
        <v>1</v>
      </c>
      <c r="J1961" s="21" t="str" cm="1">
        <f t="array" ref="J1961">_xlfn.IFS(B1961&lt;18.5,"Under Weight",B1961&lt;=24.9,"Normal Weight",B1961&lt;=29.999,"Over Weight",B1961&gt;=30,"Obesity")</f>
        <v>Under Weight</v>
      </c>
      <c r="K1961" s="7" t="str" cm="1">
        <f t="array" ref="K1961">_xlfn.IFS(C1961&lt;5.7,"Normal",C1961&lt;=6.4,"Prediabetes",C1961&gt;6.4,"Diabetes")</f>
        <v>Normal</v>
      </c>
    </row>
    <row r="1962" spans="1:11">
      <c r="A1962" s="12" t="s">
        <v>2004</v>
      </c>
      <c r="B1962" s="12">
        <v>25.6</v>
      </c>
      <c r="C1962" s="20">
        <v>10.95</v>
      </c>
      <c r="D1962" s="12" t="s">
        <v>8337</v>
      </c>
      <c r="E1962" s="12" t="s">
        <v>8337</v>
      </c>
      <c r="F1962" s="12" t="s">
        <v>8337</v>
      </c>
      <c r="G1962" s="12">
        <v>3</v>
      </c>
      <c r="H1962" s="12" t="s">
        <v>8337</v>
      </c>
      <c r="I1962" s="19">
        <f>IF(G1962="No major surgery",0,G1962)</f>
        <v>3</v>
      </c>
      <c r="J1962" s="21" t="str" cm="1">
        <f t="array" ref="J1962">_xlfn.IFS(B1962&lt;18.5,"Under Weight",B1962&lt;=24.9,"Normal Weight",B1962&lt;=29.999,"Over Weight",B1962&gt;=30,"Obesity")</f>
        <v>Over Weight</v>
      </c>
      <c r="K1962" s="7" t="str" cm="1">
        <f t="array" ref="K1962">_xlfn.IFS(C1962&lt;5.7,"Normal",C1962&lt;=6.4,"Prediabetes",C1962&gt;6.4,"Diabetes")</f>
        <v>Diabetes</v>
      </c>
    </row>
    <row r="1963" spans="1:11">
      <c r="A1963" s="12" t="s">
        <v>2005</v>
      </c>
      <c r="B1963" s="12">
        <v>34.21</v>
      </c>
      <c r="C1963" s="20">
        <v>9.17</v>
      </c>
      <c r="D1963" s="12" t="s">
        <v>8337</v>
      </c>
      <c r="E1963" s="12" t="s">
        <v>8337</v>
      </c>
      <c r="F1963" s="12" t="s">
        <v>8337</v>
      </c>
      <c r="G1963" s="12" t="s">
        <v>2387</v>
      </c>
      <c r="H1963" s="12" t="s">
        <v>8337</v>
      </c>
      <c r="I1963" s="19">
        <f>IF(G1963="No major surgery",0,G1963)</f>
        <v>0</v>
      </c>
      <c r="J1963" s="21" t="str" cm="1">
        <f t="array" ref="J1963">_xlfn.IFS(B1963&lt;18.5,"Under Weight",B1963&lt;=24.9,"Normal Weight",B1963&lt;=29.999,"Over Weight",B1963&gt;=30,"Obesity")</f>
        <v>Obesity</v>
      </c>
      <c r="K1963" s="7" t="str" cm="1">
        <f t="array" ref="K1963">_xlfn.IFS(C1963&lt;5.7,"Normal",C1963&lt;=6.4,"Prediabetes",C1963&gt;6.4,"Diabetes")</f>
        <v>Diabetes</v>
      </c>
    </row>
    <row r="1964" spans="1:11">
      <c r="A1964" s="12" t="s">
        <v>2006</v>
      </c>
      <c r="B1964" s="12">
        <v>39.74</v>
      </c>
      <c r="C1964" s="20">
        <v>7.39</v>
      </c>
      <c r="D1964" s="12" t="s">
        <v>8337</v>
      </c>
      <c r="E1964" s="12" t="s">
        <v>8337</v>
      </c>
      <c r="F1964" s="12" t="s">
        <v>8337</v>
      </c>
      <c r="G1964" s="12" t="s">
        <v>2387</v>
      </c>
      <c r="H1964" s="12" t="s">
        <v>8337</v>
      </c>
      <c r="I1964" s="19">
        <f>IF(G1964="No major surgery",0,G1964)</f>
        <v>0</v>
      </c>
      <c r="J1964" s="21" t="str" cm="1">
        <f t="array" ref="J1964">_xlfn.IFS(B1964&lt;18.5,"Under Weight",B1964&lt;=24.9,"Normal Weight",B1964&lt;=29.999,"Over Weight",B1964&gt;=30,"Obesity")</f>
        <v>Obesity</v>
      </c>
      <c r="K1964" s="7" t="str" cm="1">
        <f t="array" ref="K1964">_xlfn.IFS(C1964&lt;5.7,"Normal",C1964&lt;=6.4,"Prediabetes",C1964&gt;6.4,"Diabetes")</f>
        <v>Diabetes</v>
      </c>
    </row>
    <row r="1965" spans="1:11">
      <c r="A1965" s="12" t="s">
        <v>2007</v>
      </c>
      <c r="B1965" s="12">
        <v>49.53</v>
      </c>
      <c r="C1965" s="20">
        <v>9.1300000000000008</v>
      </c>
      <c r="D1965" s="12" t="s">
        <v>8338</v>
      </c>
      <c r="E1965" s="12" t="s">
        <v>8337</v>
      </c>
      <c r="F1965" s="12" t="s">
        <v>8337</v>
      </c>
      <c r="G1965" s="12" t="s">
        <v>2387</v>
      </c>
      <c r="H1965" s="12" t="s">
        <v>8337</v>
      </c>
      <c r="I1965" s="19">
        <f>IF(G1965="No major surgery",0,G1965)</f>
        <v>0</v>
      </c>
      <c r="J1965" s="21" t="str" cm="1">
        <f t="array" ref="J1965">_xlfn.IFS(B1965&lt;18.5,"Under Weight",B1965&lt;=24.9,"Normal Weight",B1965&lt;=29.999,"Over Weight",B1965&gt;=30,"Obesity")</f>
        <v>Obesity</v>
      </c>
      <c r="K1965" s="7" t="str" cm="1">
        <f t="array" ref="K1965">_xlfn.IFS(C1965&lt;5.7,"Normal",C1965&lt;=6.4,"Prediabetes",C1965&gt;6.4,"Diabetes")</f>
        <v>Diabetes</v>
      </c>
    </row>
    <row r="1966" spans="1:11">
      <c r="A1966" s="12" t="s">
        <v>2008</v>
      </c>
      <c r="B1966" s="12">
        <v>39.33</v>
      </c>
      <c r="C1966" s="20">
        <v>10.4</v>
      </c>
      <c r="D1966" s="12" t="s">
        <v>8337</v>
      </c>
      <c r="E1966" s="12" t="s">
        <v>8337</v>
      </c>
      <c r="F1966" s="12" t="s">
        <v>8337</v>
      </c>
      <c r="G1966" s="12">
        <v>3</v>
      </c>
      <c r="H1966" s="12" t="s">
        <v>8337</v>
      </c>
      <c r="I1966" s="19">
        <f>IF(G1966="No major surgery",0,G1966)</f>
        <v>3</v>
      </c>
      <c r="J1966" s="21" t="str" cm="1">
        <f t="array" ref="J1966">_xlfn.IFS(B1966&lt;18.5,"Under Weight",B1966&lt;=24.9,"Normal Weight",B1966&lt;=29.999,"Over Weight",B1966&gt;=30,"Obesity")</f>
        <v>Obesity</v>
      </c>
      <c r="K1966" s="7" t="str" cm="1">
        <f t="array" ref="K1966">_xlfn.IFS(C1966&lt;5.7,"Normal",C1966&lt;=6.4,"Prediabetes",C1966&gt;6.4,"Diabetes")</f>
        <v>Diabetes</v>
      </c>
    </row>
    <row r="1967" spans="1:11">
      <c r="A1967" s="12" t="s">
        <v>2009</v>
      </c>
      <c r="B1967" s="12">
        <v>39.979999999999997</v>
      </c>
      <c r="C1967" s="20">
        <v>9.4600000000000009</v>
      </c>
      <c r="D1967" s="12" t="s">
        <v>8338</v>
      </c>
      <c r="E1967" s="12" t="s">
        <v>8337</v>
      </c>
      <c r="F1967" s="12" t="s">
        <v>8337</v>
      </c>
      <c r="G1967" s="12">
        <v>2</v>
      </c>
      <c r="H1967" s="12" t="s">
        <v>8337</v>
      </c>
      <c r="I1967" s="19">
        <f>IF(G1967="No major surgery",0,G1967)</f>
        <v>2</v>
      </c>
      <c r="J1967" s="21" t="str" cm="1">
        <f t="array" ref="J1967">_xlfn.IFS(B1967&lt;18.5,"Under Weight",B1967&lt;=24.9,"Normal Weight",B1967&lt;=29.999,"Over Weight",B1967&gt;=30,"Obesity")</f>
        <v>Obesity</v>
      </c>
      <c r="K1967" s="7" t="str" cm="1">
        <f t="array" ref="K1967">_xlfn.IFS(C1967&lt;5.7,"Normal",C1967&lt;=6.4,"Prediabetes",C1967&gt;6.4,"Diabetes")</f>
        <v>Diabetes</v>
      </c>
    </row>
    <row r="1968" spans="1:11">
      <c r="A1968" s="12" t="s">
        <v>2010</v>
      </c>
      <c r="B1968" s="12">
        <v>46.51</v>
      </c>
      <c r="C1968" s="20">
        <v>8.69</v>
      </c>
      <c r="D1968" s="12" t="s">
        <v>8338</v>
      </c>
      <c r="E1968" s="12" t="s">
        <v>8337</v>
      </c>
      <c r="F1968" s="12" t="s">
        <v>8337</v>
      </c>
      <c r="G1968" s="12" t="s">
        <v>2387</v>
      </c>
      <c r="H1968" s="12" t="s">
        <v>8337</v>
      </c>
      <c r="I1968" s="19">
        <f>IF(G1968="No major surgery",0,G1968)</f>
        <v>0</v>
      </c>
      <c r="J1968" s="21" t="str" cm="1">
        <f t="array" ref="J1968">_xlfn.IFS(B1968&lt;18.5,"Under Weight",B1968&lt;=24.9,"Normal Weight",B1968&lt;=29.999,"Over Weight",B1968&gt;=30,"Obesity")</f>
        <v>Obesity</v>
      </c>
      <c r="K1968" s="7" t="str" cm="1">
        <f t="array" ref="K1968">_xlfn.IFS(C1968&lt;5.7,"Normal",C1968&lt;=6.4,"Prediabetes",C1968&gt;6.4,"Diabetes")</f>
        <v>Diabetes</v>
      </c>
    </row>
    <row r="1969" spans="1:11">
      <c r="A1969" s="12" t="s">
        <v>2011</v>
      </c>
      <c r="B1969" s="12">
        <v>43.58</v>
      </c>
      <c r="C1969" s="20">
        <v>4.2300000000000004</v>
      </c>
      <c r="D1969" s="12" t="s">
        <v>8337</v>
      </c>
      <c r="E1969" s="12" t="s">
        <v>8337</v>
      </c>
      <c r="F1969" s="12" t="s">
        <v>8338</v>
      </c>
      <c r="G1969" s="12">
        <v>1</v>
      </c>
      <c r="H1969" s="12" t="s">
        <v>8337</v>
      </c>
      <c r="I1969" s="19">
        <f>IF(G1969="No major surgery",0,G1969)</f>
        <v>1</v>
      </c>
      <c r="J1969" s="21" t="str" cm="1">
        <f t="array" ref="J1969">_xlfn.IFS(B1969&lt;18.5,"Under Weight",B1969&lt;=24.9,"Normal Weight",B1969&lt;=29.999,"Over Weight",B1969&gt;=30,"Obesity")</f>
        <v>Obesity</v>
      </c>
      <c r="K1969" s="7" t="str" cm="1">
        <f t="array" ref="K1969">_xlfn.IFS(C1969&lt;5.7,"Normal",C1969&lt;=6.4,"Prediabetes",C1969&gt;6.4,"Diabetes")</f>
        <v>Normal</v>
      </c>
    </row>
    <row r="1970" spans="1:11">
      <c r="A1970" s="12" t="s">
        <v>2012</v>
      </c>
      <c r="B1970" s="12">
        <v>42.28</v>
      </c>
      <c r="C1970" s="20">
        <v>9.16</v>
      </c>
      <c r="D1970" s="12" t="s">
        <v>8338</v>
      </c>
      <c r="E1970" s="12" t="s">
        <v>8337</v>
      </c>
      <c r="F1970" s="12" t="s">
        <v>8337</v>
      </c>
      <c r="G1970" s="12">
        <v>1</v>
      </c>
      <c r="H1970" s="12" t="s">
        <v>8337</v>
      </c>
      <c r="I1970" s="19">
        <f>IF(G1970="No major surgery",0,G1970)</f>
        <v>1</v>
      </c>
      <c r="J1970" s="21" t="str" cm="1">
        <f t="array" ref="J1970">_xlfn.IFS(B1970&lt;18.5,"Under Weight",B1970&lt;=24.9,"Normal Weight",B1970&lt;=29.999,"Over Weight",B1970&gt;=30,"Obesity")</f>
        <v>Obesity</v>
      </c>
      <c r="K1970" s="7" t="str" cm="1">
        <f t="array" ref="K1970">_xlfn.IFS(C1970&lt;5.7,"Normal",C1970&lt;=6.4,"Prediabetes",C1970&gt;6.4,"Diabetes")</f>
        <v>Diabetes</v>
      </c>
    </row>
    <row r="1971" spans="1:11">
      <c r="A1971" s="12" t="s">
        <v>2013</v>
      </c>
      <c r="B1971" s="12">
        <v>35.97</v>
      </c>
      <c r="C1971" s="20">
        <v>6.12</v>
      </c>
      <c r="D1971" s="12" t="s">
        <v>8337</v>
      </c>
      <c r="E1971" s="12" t="s">
        <v>8337</v>
      </c>
      <c r="F1971" s="12" t="s">
        <v>8338</v>
      </c>
      <c r="G1971" s="12">
        <v>1</v>
      </c>
      <c r="H1971" s="12" t="s">
        <v>8338</v>
      </c>
      <c r="I1971" s="19">
        <f>IF(G1971="No major surgery",0,G1971)</f>
        <v>1</v>
      </c>
      <c r="J1971" s="21" t="str" cm="1">
        <f t="array" ref="J1971">_xlfn.IFS(B1971&lt;18.5,"Under Weight",B1971&lt;=24.9,"Normal Weight",B1971&lt;=29.999,"Over Weight",B1971&gt;=30,"Obesity")</f>
        <v>Obesity</v>
      </c>
      <c r="K1971" s="7" t="str" cm="1">
        <f t="array" ref="K1971">_xlfn.IFS(C1971&lt;5.7,"Normal",C1971&lt;=6.4,"Prediabetes",C1971&gt;6.4,"Diabetes")</f>
        <v>Prediabetes</v>
      </c>
    </row>
    <row r="1972" spans="1:11">
      <c r="A1972" s="12" t="s">
        <v>2014</v>
      </c>
      <c r="B1972" s="12">
        <v>35.520000000000003</v>
      </c>
      <c r="C1972" s="20">
        <v>8.26</v>
      </c>
      <c r="D1972" s="12" t="s">
        <v>8337</v>
      </c>
      <c r="E1972" s="12" t="s">
        <v>8337</v>
      </c>
      <c r="F1972" s="12" t="s">
        <v>8337</v>
      </c>
      <c r="G1972" s="12" t="s">
        <v>2387</v>
      </c>
      <c r="H1972" s="12" t="s">
        <v>8337</v>
      </c>
      <c r="I1972" s="19">
        <f>IF(G1972="No major surgery",0,G1972)</f>
        <v>0</v>
      </c>
      <c r="J1972" s="21" t="str" cm="1">
        <f t="array" ref="J1972">_xlfn.IFS(B1972&lt;18.5,"Under Weight",B1972&lt;=24.9,"Normal Weight",B1972&lt;=29.999,"Over Weight",B1972&gt;=30,"Obesity")</f>
        <v>Obesity</v>
      </c>
      <c r="K1972" s="7" t="str" cm="1">
        <f t="array" ref="K1972">_xlfn.IFS(C1972&lt;5.7,"Normal",C1972&lt;=6.4,"Prediabetes",C1972&gt;6.4,"Diabetes")</f>
        <v>Diabetes</v>
      </c>
    </row>
    <row r="1973" spans="1:11">
      <c r="A1973" s="12" t="s">
        <v>2015</v>
      </c>
      <c r="B1973" s="12">
        <v>33.6</v>
      </c>
      <c r="C1973" s="20">
        <v>11.25</v>
      </c>
      <c r="D1973" s="12" t="s">
        <v>8337</v>
      </c>
      <c r="E1973" s="12" t="s">
        <v>8337</v>
      </c>
      <c r="F1973" s="12" t="s">
        <v>8337</v>
      </c>
      <c r="G1973" s="12" t="s">
        <v>2387</v>
      </c>
      <c r="H1973" s="12" t="s">
        <v>8337</v>
      </c>
      <c r="I1973" s="19">
        <f>IF(G1973="No major surgery",0,G1973)</f>
        <v>0</v>
      </c>
      <c r="J1973" s="21" t="str" cm="1">
        <f t="array" ref="J1973">_xlfn.IFS(B1973&lt;18.5,"Under Weight",B1973&lt;=24.9,"Normal Weight",B1973&lt;=29.999,"Over Weight",B1973&gt;=30,"Obesity")</f>
        <v>Obesity</v>
      </c>
      <c r="K1973" s="7" t="str" cm="1">
        <f t="array" ref="K1973">_xlfn.IFS(C1973&lt;5.7,"Normal",C1973&lt;=6.4,"Prediabetes",C1973&gt;6.4,"Diabetes")</f>
        <v>Diabetes</v>
      </c>
    </row>
    <row r="1974" spans="1:11">
      <c r="A1974" s="12" t="s">
        <v>2016</v>
      </c>
      <c r="B1974" s="12">
        <v>22.42</v>
      </c>
      <c r="C1974" s="20">
        <v>6.74</v>
      </c>
      <c r="D1974" s="12" t="s">
        <v>8337</v>
      </c>
      <c r="E1974" s="12" t="s">
        <v>8337</v>
      </c>
      <c r="F1974" s="12" t="s">
        <v>8337</v>
      </c>
      <c r="G1974" s="12" t="s">
        <v>2387</v>
      </c>
      <c r="H1974" s="12" t="s">
        <v>8338</v>
      </c>
      <c r="I1974" s="19">
        <f>IF(G1974="No major surgery",0,G1974)</f>
        <v>0</v>
      </c>
      <c r="J1974" s="21" t="str" cm="1">
        <f t="array" ref="J1974">_xlfn.IFS(B1974&lt;18.5,"Under Weight",B1974&lt;=24.9,"Normal Weight",B1974&lt;=29.999,"Over Weight",B1974&gt;=30,"Obesity")</f>
        <v>Normal Weight</v>
      </c>
      <c r="K1974" s="7" t="str" cm="1">
        <f t="array" ref="K1974">_xlfn.IFS(C1974&lt;5.7,"Normal",C1974&lt;=6.4,"Prediabetes",C1974&gt;6.4,"Diabetes")</f>
        <v>Diabetes</v>
      </c>
    </row>
    <row r="1975" spans="1:11">
      <c r="A1975" s="12" t="s">
        <v>2017</v>
      </c>
      <c r="B1975" s="12">
        <v>46.86</v>
      </c>
      <c r="C1975" s="20">
        <v>4.87</v>
      </c>
      <c r="D1975" s="12" t="s">
        <v>8337</v>
      </c>
      <c r="E1975" s="12" t="s">
        <v>8337</v>
      </c>
      <c r="F1975" s="12" t="s">
        <v>8337</v>
      </c>
      <c r="G1975" s="12" t="s">
        <v>2387</v>
      </c>
      <c r="H1975" s="12" t="s">
        <v>8337</v>
      </c>
      <c r="I1975" s="19">
        <f>IF(G1975="No major surgery",0,G1975)</f>
        <v>0</v>
      </c>
      <c r="J1975" s="21" t="str" cm="1">
        <f t="array" ref="J1975">_xlfn.IFS(B1975&lt;18.5,"Under Weight",B1975&lt;=24.9,"Normal Weight",B1975&lt;=29.999,"Over Weight",B1975&gt;=30,"Obesity")</f>
        <v>Obesity</v>
      </c>
      <c r="K1975" s="7" t="str" cm="1">
        <f t="array" ref="K1975">_xlfn.IFS(C1975&lt;5.7,"Normal",C1975&lt;=6.4,"Prediabetes",C1975&gt;6.4,"Diabetes")</f>
        <v>Normal</v>
      </c>
    </row>
    <row r="1976" spans="1:11">
      <c r="A1976" s="12" t="s">
        <v>2018</v>
      </c>
      <c r="B1976" s="12">
        <v>32.965000000000003</v>
      </c>
      <c r="C1976" s="20">
        <v>6.68</v>
      </c>
      <c r="D1976" s="12" t="s">
        <v>8337</v>
      </c>
      <c r="E1976" s="12" t="s">
        <v>8337</v>
      </c>
      <c r="F1976" s="12" t="s">
        <v>8337</v>
      </c>
      <c r="G1976" s="12">
        <v>3</v>
      </c>
      <c r="H1976" s="12" t="s">
        <v>8337</v>
      </c>
      <c r="I1976" s="19">
        <f>IF(G1976="No major surgery",0,G1976)</f>
        <v>3</v>
      </c>
      <c r="J1976" s="21" t="str" cm="1">
        <f t="array" ref="J1976">_xlfn.IFS(B1976&lt;18.5,"Under Weight",B1976&lt;=24.9,"Normal Weight",B1976&lt;=29.999,"Over Weight",B1976&gt;=30,"Obesity")</f>
        <v>Obesity</v>
      </c>
      <c r="K1976" s="7" t="str" cm="1">
        <f t="array" ref="K1976">_xlfn.IFS(C1976&lt;5.7,"Normal",C1976&lt;=6.4,"Prediabetes",C1976&gt;6.4,"Diabetes")</f>
        <v>Diabetes</v>
      </c>
    </row>
    <row r="1977" spans="1:11">
      <c r="A1977" s="12" t="s">
        <v>2019</v>
      </c>
      <c r="B1977" s="12">
        <v>39.340000000000003</v>
      </c>
      <c r="C1977" s="20">
        <v>5.0199999999999996</v>
      </c>
      <c r="D1977" s="12" t="s">
        <v>8338</v>
      </c>
      <c r="E1977" s="12" t="s">
        <v>8337</v>
      </c>
      <c r="F1977" s="12" t="s">
        <v>8338</v>
      </c>
      <c r="G1977" s="12">
        <v>1</v>
      </c>
      <c r="H1977" s="12" t="s">
        <v>8337</v>
      </c>
      <c r="I1977" s="19">
        <f>IF(G1977="No major surgery",0,G1977)</f>
        <v>1</v>
      </c>
      <c r="J1977" s="21" t="str" cm="1">
        <f t="array" ref="J1977">_xlfn.IFS(B1977&lt;18.5,"Under Weight",B1977&lt;=24.9,"Normal Weight",B1977&lt;=29.999,"Over Weight",B1977&gt;=30,"Obesity")</f>
        <v>Obesity</v>
      </c>
      <c r="K1977" s="7" t="str" cm="1">
        <f t="array" ref="K1977">_xlfn.IFS(C1977&lt;5.7,"Normal",C1977&lt;=6.4,"Prediabetes",C1977&gt;6.4,"Diabetes")</f>
        <v>Normal</v>
      </c>
    </row>
    <row r="1978" spans="1:11">
      <c r="A1978" s="12" t="s">
        <v>2020</v>
      </c>
      <c r="B1978" s="12">
        <v>47</v>
      </c>
      <c r="C1978" s="20">
        <v>10.64</v>
      </c>
      <c r="D1978" s="12" t="s">
        <v>8338</v>
      </c>
      <c r="E1978" s="12" t="s">
        <v>8337</v>
      </c>
      <c r="F1978" s="12" t="s">
        <v>8337</v>
      </c>
      <c r="G1978" s="12" t="s">
        <v>2387</v>
      </c>
      <c r="H1978" s="12" t="s">
        <v>8337</v>
      </c>
      <c r="I1978" s="19">
        <f>IF(G1978="No major surgery",0,G1978)</f>
        <v>0</v>
      </c>
      <c r="J1978" s="21" t="str" cm="1">
        <f t="array" ref="J1978">_xlfn.IFS(B1978&lt;18.5,"Under Weight",B1978&lt;=24.9,"Normal Weight",B1978&lt;=29.999,"Over Weight",B1978&gt;=30,"Obesity")</f>
        <v>Obesity</v>
      </c>
      <c r="K1978" s="7" t="str" cm="1">
        <f t="array" ref="K1978">_xlfn.IFS(C1978&lt;5.7,"Normal",C1978&lt;=6.4,"Prediabetes",C1978&gt;6.4,"Diabetes")</f>
        <v>Diabetes</v>
      </c>
    </row>
    <row r="1979" spans="1:11">
      <c r="A1979" s="12" t="s">
        <v>2021</v>
      </c>
      <c r="B1979" s="12">
        <v>36.71</v>
      </c>
      <c r="C1979" s="20">
        <v>8.74</v>
      </c>
      <c r="D1979" s="12" t="s">
        <v>8338</v>
      </c>
      <c r="E1979" s="12" t="s">
        <v>8337</v>
      </c>
      <c r="F1979" s="12" t="s">
        <v>8337</v>
      </c>
      <c r="G1979" s="12" t="s">
        <v>2387</v>
      </c>
      <c r="H1979" s="12" t="s">
        <v>8337</v>
      </c>
      <c r="I1979" s="19">
        <f>IF(G1979="No major surgery",0,G1979)</f>
        <v>0</v>
      </c>
      <c r="J1979" s="21" t="str" cm="1">
        <f t="array" ref="J1979">_xlfn.IFS(B1979&lt;18.5,"Under Weight",B1979&lt;=24.9,"Normal Weight",B1979&lt;=29.999,"Over Weight",B1979&gt;=30,"Obesity")</f>
        <v>Obesity</v>
      </c>
      <c r="K1979" s="7" t="str" cm="1">
        <f t="array" ref="K1979">_xlfn.IFS(C1979&lt;5.7,"Normal",C1979&lt;=6.4,"Prediabetes",C1979&gt;6.4,"Diabetes")</f>
        <v>Diabetes</v>
      </c>
    </row>
    <row r="1980" spans="1:11">
      <c r="A1980" s="12" t="s">
        <v>2022</v>
      </c>
      <c r="B1980" s="12">
        <v>53.48</v>
      </c>
      <c r="C1980" s="20">
        <v>5.64</v>
      </c>
      <c r="D1980" s="12" t="s">
        <v>8337</v>
      </c>
      <c r="E1980" s="12" t="s">
        <v>8337</v>
      </c>
      <c r="F1980" s="12" t="s">
        <v>8337</v>
      </c>
      <c r="G1980" s="12" t="s">
        <v>2387</v>
      </c>
      <c r="H1980" s="12" t="s">
        <v>8337</v>
      </c>
      <c r="I1980" s="19">
        <f>IF(G1980="No major surgery",0,G1980)</f>
        <v>0</v>
      </c>
      <c r="J1980" s="21" t="str" cm="1">
        <f t="array" ref="J1980">_xlfn.IFS(B1980&lt;18.5,"Under Weight",B1980&lt;=24.9,"Normal Weight",B1980&lt;=29.999,"Over Weight",B1980&gt;=30,"Obesity")</f>
        <v>Obesity</v>
      </c>
      <c r="K1980" s="7" t="str" cm="1">
        <f t="array" ref="K1980">_xlfn.IFS(C1980&lt;5.7,"Normal",C1980&lt;=6.4,"Prediabetes",C1980&gt;6.4,"Diabetes")</f>
        <v>Normal</v>
      </c>
    </row>
    <row r="1981" spans="1:11">
      <c r="A1981" s="12" t="s">
        <v>2023</v>
      </c>
      <c r="B1981" s="12">
        <v>35.5</v>
      </c>
      <c r="C1981" s="20">
        <v>10.37</v>
      </c>
      <c r="D1981" s="12" t="s">
        <v>8337</v>
      </c>
      <c r="E1981" s="12" t="s">
        <v>8337</v>
      </c>
      <c r="F1981" s="12" t="s">
        <v>8337</v>
      </c>
      <c r="G1981" s="12" t="s">
        <v>2387</v>
      </c>
      <c r="H1981" s="12" t="s">
        <v>8337</v>
      </c>
      <c r="I1981" s="19">
        <f>IF(G1981="No major surgery",0,G1981)</f>
        <v>0</v>
      </c>
      <c r="J1981" s="21" t="str" cm="1">
        <f t="array" ref="J1981">_xlfn.IFS(B1981&lt;18.5,"Under Weight",B1981&lt;=24.9,"Normal Weight",B1981&lt;=29.999,"Over Weight",B1981&gt;=30,"Obesity")</f>
        <v>Obesity</v>
      </c>
      <c r="K1981" s="7" t="str" cm="1">
        <f t="array" ref="K1981">_xlfn.IFS(C1981&lt;5.7,"Normal",C1981&lt;=6.4,"Prediabetes",C1981&gt;6.4,"Diabetes")</f>
        <v>Diabetes</v>
      </c>
    </row>
    <row r="1982" spans="1:11">
      <c r="A1982" s="12" t="s">
        <v>2024</v>
      </c>
      <c r="B1982" s="12">
        <v>45.54</v>
      </c>
      <c r="C1982" s="20">
        <v>5.4</v>
      </c>
      <c r="D1982" s="12" t="s">
        <v>8338</v>
      </c>
      <c r="E1982" s="12" t="s">
        <v>8337</v>
      </c>
      <c r="F1982" s="12" t="s">
        <v>8338</v>
      </c>
      <c r="G1982" s="12">
        <v>1</v>
      </c>
      <c r="H1982" s="12" t="s">
        <v>8338</v>
      </c>
      <c r="I1982" s="19">
        <f>IF(G1982="No major surgery",0,G1982)</f>
        <v>1</v>
      </c>
      <c r="J1982" s="21" t="str" cm="1">
        <f t="array" ref="J1982">_xlfn.IFS(B1982&lt;18.5,"Under Weight",B1982&lt;=24.9,"Normal Weight",B1982&lt;=29.999,"Over Weight",B1982&gt;=30,"Obesity")</f>
        <v>Obesity</v>
      </c>
      <c r="K1982" s="7" t="str" cm="1">
        <f t="array" ref="K1982">_xlfn.IFS(C1982&lt;5.7,"Normal",C1982&lt;=6.4,"Prediabetes",C1982&gt;6.4,"Diabetes")</f>
        <v>Normal</v>
      </c>
    </row>
    <row r="1983" spans="1:11">
      <c r="A1983" s="12" t="s">
        <v>2025</v>
      </c>
      <c r="B1983" s="12">
        <v>36.979999999999997</v>
      </c>
      <c r="C1983" s="20">
        <v>9.56</v>
      </c>
      <c r="D1983" s="12" t="s">
        <v>8338</v>
      </c>
      <c r="E1983" s="12" t="s">
        <v>8337</v>
      </c>
      <c r="F1983" s="12" t="s">
        <v>8337</v>
      </c>
      <c r="G1983" s="12" t="s">
        <v>2387</v>
      </c>
      <c r="H1983" s="12" t="s">
        <v>8337</v>
      </c>
      <c r="I1983" s="19">
        <f>IF(G1983="No major surgery",0,G1983)</f>
        <v>0</v>
      </c>
      <c r="J1983" s="21" t="str" cm="1">
        <f t="array" ref="J1983">_xlfn.IFS(B1983&lt;18.5,"Under Weight",B1983&lt;=24.9,"Normal Weight",B1983&lt;=29.999,"Over Weight",B1983&gt;=30,"Obesity")</f>
        <v>Obesity</v>
      </c>
      <c r="K1983" s="7" t="str" cm="1">
        <f t="array" ref="K1983">_xlfn.IFS(C1983&lt;5.7,"Normal",C1983&lt;=6.4,"Prediabetes",C1983&gt;6.4,"Diabetes")</f>
        <v>Diabetes</v>
      </c>
    </row>
    <row r="1984" spans="1:11">
      <c r="A1984" s="12" t="s">
        <v>2026</v>
      </c>
      <c r="B1984" s="12">
        <v>32.395000000000003</v>
      </c>
      <c r="C1984" s="20">
        <v>8.23</v>
      </c>
      <c r="D1984" s="12" t="s">
        <v>8338</v>
      </c>
      <c r="E1984" s="12" t="s">
        <v>8337</v>
      </c>
      <c r="F1984" s="12" t="s">
        <v>8338</v>
      </c>
      <c r="G1984" s="12">
        <v>1</v>
      </c>
      <c r="H1984" s="12" t="s">
        <v>8337</v>
      </c>
      <c r="I1984" s="19">
        <f>IF(G1984="No major surgery",0,G1984)</f>
        <v>1</v>
      </c>
      <c r="J1984" s="21" t="str" cm="1">
        <f t="array" ref="J1984">_xlfn.IFS(B1984&lt;18.5,"Under Weight",B1984&lt;=24.9,"Normal Weight",B1984&lt;=29.999,"Over Weight",B1984&gt;=30,"Obesity")</f>
        <v>Obesity</v>
      </c>
      <c r="K1984" s="7" t="str" cm="1">
        <f t="array" ref="K1984">_xlfn.IFS(C1984&lt;5.7,"Normal",C1984&lt;=6.4,"Prediabetes",C1984&gt;6.4,"Diabetes")</f>
        <v>Diabetes</v>
      </c>
    </row>
    <row r="1985" spans="1:11">
      <c r="A1985" s="12" t="s">
        <v>2027</v>
      </c>
      <c r="B1985" s="12">
        <v>32.729999999999997</v>
      </c>
      <c r="C1985" s="20">
        <v>7.03</v>
      </c>
      <c r="D1985" s="12" t="s">
        <v>8337</v>
      </c>
      <c r="E1985" s="12" t="s">
        <v>8337</v>
      </c>
      <c r="F1985" s="12" t="s">
        <v>8337</v>
      </c>
      <c r="G1985" s="12" t="s">
        <v>2387</v>
      </c>
      <c r="H1985" s="12" t="s">
        <v>8337</v>
      </c>
      <c r="I1985" s="19">
        <f>IF(G1985="No major surgery",0,G1985)</f>
        <v>0</v>
      </c>
      <c r="J1985" s="21" t="str" cm="1">
        <f t="array" ref="J1985">_xlfn.IFS(B1985&lt;18.5,"Under Weight",B1985&lt;=24.9,"Normal Weight",B1985&lt;=29.999,"Over Weight",B1985&gt;=30,"Obesity")</f>
        <v>Obesity</v>
      </c>
      <c r="K1985" s="7" t="str" cm="1">
        <f t="array" ref="K1985">_xlfn.IFS(C1985&lt;5.7,"Normal",C1985&lt;=6.4,"Prediabetes",C1985&gt;6.4,"Diabetes")</f>
        <v>Diabetes</v>
      </c>
    </row>
    <row r="1986" spans="1:11">
      <c r="A1986" s="12" t="s">
        <v>2028</v>
      </c>
      <c r="B1986" s="12">
        <v>20.52</v>
      </c>
      <c r="C1986" s="20">
        <v>5.45</v>
      </c>
      <c r="D1986" s="12" t="s">
        <v>8337</v>
      </c>
      <c r="E1986" s="12" t="s">
        <v>8337</v>
      </c>
      <c r="F1986" s="12" t="s">
        <v>8337</v>
      </c>
      <c r="G1986" s="12">
        <v>1</v>
      </c>
      <c r="H1986" s="12" t="s">
        <v>8338</v>
      </c>
      <c r="I1986" s="19">
        <f>IF(G1986="No major surgery",0,G1986)</f>
        <v>1</v>
      </c>
      <c r="J1986" s="21" t="str" cm="1">
        <f t="array" ref="J1986">_xlfn.IFS(B1986&lt;18.5,"Under Weight",B1986&lt;=24.9,"Normal Weight",B1986&lt;=29.999,"Over Weight",B1986&gt;=30,"Obesity")</f>
        <v>Normal Weight</v>
      </c>
      <c r="K1986" s="7" t="str" cm="1">
        <f t="array" ref="K1986">_xlfn.IFS(C1986&lt;5.7,"Normal",C1986&lt;=6.4,"Prediabetes",C1986&gt;6.4,"Diabetes")</f>
        <v>Normal</v>
      </c>
    </row>
    <row r="1987" spans="1:11">
      <c r="A1987" s="12" t="s">
        <v>2029</v>
      </c>
      <c r="B1987" s="12">
        <v>51.72</v>
      </c>
      <c r="C1987" s="20">
        <v>5.76</v>
      </c>
      <c r="D1987" s="12" t="s">
        <v>8337</v>
      </c>
      <c r="E1987" s="12" t="s">
        <v>8337</v>
      </c>
      <c r="F1987" s="12" t="s">
        <v>8337</v>
      </c>
      <c r="G1987" s="12" t="s">
        <v>2387</v>
      </c>
      <c r="H1987" s="12" t="s">
        <v>8337</v>
      </c>
      <c r="I1987" s="19">
        <f>IF(G1987="No major surgery",0,G1987)</f>
        <v>0</v>
      </c>
      <c r="J1987" s="21" t="str" cm="1">
        <f t="array" ref="J1987">_xlfn.IFS(B1987&lt;18.5,"Under Weight",B1987&lt;=24.9,"Normal Weight",B1987&lt;=29.999,"Over Weight",B1987&gt;=30,"Obesity")</f>
        <v>Obesity</v>
      </c>
      <c r="K1987" s="7" t="str" cm="1">
        <f t="array" ref="K1987">_xlfn.IFS(C1987&lt;5.7,"Normal",C1987&lt;=6.4,"Prediabetes",C1987&gt;6.4,"Diabetes")</f>
        <v>Prediabetes</v>
      </c>
    </row>
    <row r="1988" spans="1:11">
      <c r="A1988" s="12" t="s">
        <v>2030</v>
      </c>
      <c r="B1988" s="12">
        <v>50.2</v>
      </c>
      <c r="C1988" s="20">
        <v>5.4</v>
      </c>
      <c r="D1988" s="12" t="s">
        <v>8337</v>
      </c>
      <c r="E1988" s="12" t="s">
        <v>8337</v>
      </c>
      <c r="F1988" s="12" t="s">
        <v>8337</v>
      </c>
      <c r="G1988" s="12" t="s">
        <v>2387</v>
      </c>
      <c r="H1988" s="12" t="s">
        <v>8337</v>
      </c>
      <c r="I1988" s="19">
        <f>IF(G1988="No major surgery",0,G1988)</f>
        <v>0</v>
      </c>
      <c r="J1988" s="21" t="str" cm="1">
        <f t="array" ref="J1988">_xlfn.IFS(B1988&lt;18.5,"Under Weight",B1988&lt;=24.9,"Normal Weight",B1988&lt;=29.999,"Over Weight",B1988&gt;=30,"Obesity")</f>
        <v>Obesity</v>
      </c>
      <c r="K1988" s="7" t="str" cm="1">
        <f t="array" ref="K1988">_xlfn.IFS(C1988&lt;5.7,"Normal",C1988&lt;=6.4,"Prediabetes",C1988&gt;6.4,"Diabetes")</f>
        <v>Normal</v>
      </c>
    </row>
    <row r="1989" spans="1:11">
      <c r="A1989" s="12" t="s">
        <v>2031</v>
      </c>
      <c r="B1989" s="12">
        <v>25.52</v>
      </c>
      <c r="C1989" s="20">
        <v>6.35</v>
      </c>
      <c r="D1989" s="12" t="s">
        <v>8337</v>
      </c>
      <c r="E1989" s="12" t="s">
        <v>8337</v>
      </c>
      <c r="F1989" s="12" t="s">
        <v>8338</v>
      </c>
      <c r="G1989" s="12">
        <v>1</v>
      </c>
      <c r="H1989" s="12" t="s">
        <v>8337</v>
      </c>
      <c r="I1989" s="19">
        <f>IF(G1989="No major surgery",0,G1989)</f>
        <v>1</v>
      </c>
      <c r="J1989" s="21" t="str" cm="1">
        <f t="array" ref="J1989">_xlfn.IFS(B1989&lt;18.5,"Under Weight",B1989&lt;=24.9,"Normal Weight",B1989&lt;=29.999,"Over Weight",B1989&gt;=30,"Obesity")</f>
        <v>Over Weight</v>
      </c>
      <c r="K1989" s="7" t="str" cm="1">
        <f t="array" ref="K1989">_xlfn.IFS(C1989&lt;5.7,"Normal",C1989&lt;=6.4,"Prediabetes",C1989&gt;6.4,"Diabetes")</f>
        <v>Prediabetes</v>
      </c>
    </row>
    <row r="1990" spans="1:11">
      <c r="A1990" s="12" t="s">
        <v>2032</v>
      </c>
      <c r="B1990" s="12">
        <v>35.200000000000003</v>
      </c>
      <c r="C1990" s="20">
        <v>6.26</v>
      </c>
      <c r="D1990" s="12" t="s">
        <v>8338</v>
      </c>
      <c r="E1990" s="12" t="s">
        <v>8337</v>
      </c>
      <c r="F1990" s="12" t="s">
        <v>8337</v>
      </c>
      <c r="G1990" s="12">
        <v>2</v>
      </c>
      <c r="H1990" s="12" t="s">
        <v>8337</v>
      </c>
      <c r="I1990" s="19">
        <f>IF(G1990="No major surgery",0,G1990)</f>
        <v>2</v>
      </c>
      <c r="J1990" s="21" t="str" cm="1">
        <f t="array" ref="J1990">_xlfn.IFS(B1990&lt;18.5,"Under Weight",B1990&lt;=24.9,"Normal Weight",B1990&lt;=29.999,"Over Weight",B1990&gt;=30,"Obesity")</f>
        <v>Obesity</v>
      </c>
      <c r="K1990" s="7" t="str" cm="1">
        <f t="array" ref="K1990">_xlfn.IFS(C1990&lt;5.7,"Normal",C1990&lt;=6.4,"Prediabetes",C1990&gt;6.4,"Diabetes")</f>
        <v>Prediabetes</v>
      </c>
    </row>
    <row r="1991" spans="1:11">
      <c r="A1991" s="12" t="s">
        <v>2033</v>
      </c>
      <c r="B1991" s="12">
        <v>41.26</v>
      </c>
      <c r="C1991" s="20">
        <v>5.97</v>
      </c>
      <c r="D1991" s="12" t="s">
        <v>8338</v>
      </c>
      <c r="E1991" s="12" t="s">
        <v>8337</v>
      </c>
      <c r="F1991" s="12" t="s">
        <v>8337</v>
      </c>
      <c r="G1991" s="12" t="s">
        <v>2387</v>
      </c>
      <c r="H1991" s="12" t="s">
        <v>8337</v>
      </c>
      <c r="I1991" s="19">
        <f>IF(G1991="No major surgery",0,G1991)</f>
        <v>0</v>
      </c>
      <c r="J1991" s="21" t="str" cm="1">
        <f t="array" ref="J1991">_xlfn.IFS(B1991&lt;18.5,"Under Weight",B1991&lt;=24.9,"Normal Weight",B1991&lt;=29.999,"Over Weight",B1991&gt;=30,"Obesity")</f>
        <v>Obesity</v>
      </c>
      <c r="K1991" s="7" t="str" cm="1">
        <f t="array" ref="K1991">_xlfn.IFS(C1991&lt;5.7,"Normal",C1991&lt;=6.4,"Prediabetes",C1991&gt;6.4,"Diabetes")</f>
        <v>Prediabetes</v>
      </c>
    </row>
    <row r="1992" spans="1:11">
      <c r="A1992" s="12" t="s">
        <v>2034</v>
      </c>
      <c r="B1992" s="12">
        <v>17.195</v>
      </c>
      <c r="C1992" s="20">
        <v>5.29</v>
      </c>
      <c r="D1992" s="12" t="s">
        <v>8338</v>
      </c>
      <c r="E1992" s="12" t="s">
        <v>8337</v>
      </c>
      <c r="F1992" s="12" t="s">
        <v>8337</v>
      </c>
      <c r="G1992" s="12" t="s">
        <v>2387</v>
      </c>
      <c r="H1992" s="12" t="s">
        <v>8338</v>
      </c>
      <c r="I1992" s="19">
        <f>IF(G1992="No major surgery",0,G1992)</f>
        <v>0</v>
      </c>
      <c r="J1992" s="21" t="str" cm="1">
        <f t="array" ref="J1992">_xlfn.IFS(B1992&lt;18.5,"Under Weight",B1992&lt;=24.9,"Normal Weight",B1992&lt;=29.999,"Over Weight",B1992&gt;=30,"Obesity")</f>
        <v>Under Weight</v>
      </c>
      <c r="K1992" s="7" t="str" cm="1">
        <f t="array" ref="K1992">_xlfn.IFS(C1992&lt;5.7,"Normal",C1992&lt;=6.4,"Prediabetes",C1992&gt;6.4,"Diabetes")</f>
        <v>Normal</v>
      </c>
    </row>
    <row r="1993" spans="1:11">
      <c r="A1993" s="12" t="s">
        <v>2035</v>
      </c>
      <c r="B1993" s="12">
        <v>35.53</v>
      </c>
      <c r="C1993" s="20">
        <v>4.3600000000000003</v>
      </c>
      <c r="D1993" s="12" t="s">
        <v>8338</v>
      </c>
      <c r="E1993" s="12" t="s">
        <v>8337</v>
      </c>
      <c r="F1993" s="12" t="s">
        <v>8337</v>
      </c>
      <c r="G1993" s="12" t="s">
        <v>2387</v>
      </c>
      <c r="H1993" s="12" t="s">
        <v>8338</v>
      </c>
      <c r="I1993" s="19">
        <f>IF(G1993="No major surgery",0,G1993)</f>
        <v>0</v>
      </c>
      <c r="J1993" s="21" t="str" cm="1">
        <f t="array" ref="J1993">_xlfn.IFS(B1993&lt;18.5,"Under Weight",B1993&lt;=24.9,"Normal Weight",B1993&lt;=29.999,"Over Weight",B1993&gt;=30,"Obesity")</f>
        <v>Obesity</v>
      </c>
      <c r="K1993" s="7" t="str" cm="1">
        <f t="array" ref="K1993">_xlfn.IFS(C1993&lt;5.7,"Normal",C1993&lt;=6.4,"Prediabetes",C1993&gt;6.4,"Diabetes")</f>
        <v>Normal</v>
      </c>
    </row>
    <row r="1994" spans="1:11">
      <c r="A1994" s="12" t="s">
        <v>2036</v>
      </c>
      <c r="B1994" s="12">
        <v>23.085000000000001</v>
      </c>
      <c r="C1994" s="20">
        <v>4.2699999999999996</v>
      </c>
      <c r="D1994" s="12" t="s">
        <v>8338</v>
      </c>
      <c r="E1994" s="12" t="s">
        <v>8337</v>
      </c>
      <c r="F1994" s="12" t="s">
        <v>8337</v>
      </c>
      <c r="G1994" s="12">
        <v>2</v>
      </c>
      <c r="H1994" s="12" t="s">
        <v>8337</v>
      </c>
      <c r="I1994" s="19">
        <f>IF(G1994="No major surgery",0,G1994)</f>
        <v>2</v>
      </c>
      <c r="J1994" s="21" t="str" cm="1">
        <f t="array" ref="J1994">_xlfn.IFS(B1994&lt;18.5,"Under Weight",B1994&lt;=24.9,"Normal Weight",B1994&lt;=29.999,"Over Weight",B1994&gt;=30,"Obesity")</f>
        <v>Normal Weight</v>
      </c>
      <c r="K1994" s="7" t="str" cm="1">
        <f t="array" ref="K1994">_xlfn.IFS(C1994&lt;5.7,"Normal",C1994&lt;=6.4,"Prediabetes",C1994&gt;6.4,"Diabetes")</f>
        <v>Normal</v>
      </c>
    </row>
    <row r="1995" spans="1:11">
      <c r="A1995" s="12" t="s">
        <v>2037</v>
      </c>
      <c r="B1995" s="12">
        <v>21.66</v>
      </c>
      <c r="C1995" s="20">
        <v>5.2</v>
      </c>
      <c r="D1995" s="12" t="s">
        <v>8338</v>
      </c>
      <c r="E1995" s="12" t="s">
        <v>8337</v>
      </c>
      <c r="F1995" s="12" t="s">
        <v>8337</v>
      </c>
      <c r="G1995" s="12">
        <v>2</v>
      </c>
      <c r="H1995" s="12" t="s">
        <v>8337</v>
      </c>
      <c r="I1995" s="19">
        <f>IF(G1995="No major surgery",0,G1995)</f>
        <v>2</v>
      </c>
      <c r="J1995" s="21" t="str" cm="1">
        <f t="array" ref="J1995">_xlfn.IFS(B1995&lt;18.5,"Under Weight",B1995&lt;=24.9,"Normal Weight",B1995&lt;=29.999,"Over Weight",B1995&gt;=30,"Obesity")</f>
        <v>Normal Weight</v>
      </c>
      <c r="K1995" s="7" t="str" cm="1">
        <f t="array" ref="K1995">_xlfn.IFS(C1995&lt;5.7,"Normal",C1995&lt;=6.4,"Prediabetes",C1995&gt;6.4,"Diabetes")</f>
        <v>Normal</v>
      </c>
    </row>
    <row r="1996" spans="1:11">
      <c r="A1996" s="12" t="s">
        <v>2038</v>
      </c>
      <c r="B1996" s="12">
        <v>36.47</v>
      </c>
      <c r="C1996" s="20">
        <v>8.23</v>
      </c>
      <c r="D1996" s="12" t="s">
        <v>8338</v>
      </c>
      <c r="E1996" s="12" t="s">
        <v>8337</v>
      </c>
      <c r="F1996" s="12" t="s">
        <v>8337</v>
      </c>
      <c r="G1996" s="12" t="s">
        <v>2387</v>
      </c>
      <c r="H1996" s="12" t="s">
        <v>8337</v>
      </c>
      <c r="I1996" s="19">
        <f>IF(G1996="No major surgery",0,G1996)</f>
        <v>0</v>
      </c>
      <c r="J1996" s="21" t="str" cm="1">
        <f t="array" ref="J1996">_xlfn.IFS(B1996&lt;18.5,"Under Weight",B1996&lt;=24.9,"Normal Weight",B1996&lt;=29.999,"Over Weight",B1996&gt;=30,"Obesity")</f>
        <v>Obesity</v>
      </c>
      <c r="K1996" s="7" t="str" cm="1">
        <f t="array" ref="K1996">_xlfn.IFS(C1996&lt;5.7,"Normal",C1996&lt;=6.4,"Prediabetes",C1996&gt;6.4,"Diabetes")</f>
        <v>Diabetes</v>
      </c>
    </row>
    <row r="1997" spans="1:11">
      <c r="A1997" s="12" t="s">
        <v>2039</v>
      </c>
      <c r="B1997" s="12">
        <v>36.08</v>
      </c>
      <c r="C1997" s="20">
        <v>10.33</v>
      </c>
      <c r="D1997" s="12" t="s">
        <v>8338</v>
      </c>
      <c r="E1997" s="12" t="s">
        <v>8337</v>
      </c>
      <c r="F1997" s="12" t="s">
        <v>8337</v>
      </c>
      <c r="G1997" s="12" t="s">
        <v>2387</v>
      </c>
      <c r="H1997" s="12" t="s">
        <v>8337</v>
      </c>
      <c r="I1997" s="19">
        <f>IF(G1997="No major surgery",0,G1997)</f>
        <v>0</v>
      </c>
      <c r="J1997" s="21" t="str" cm="1">
        <f t="array" ref="J1997">_xlfn.IFS(B1997&lt;18.5,"Under Weight",B1997&lt;=24.9,"Normal Weight",B1997&lt;=29.999,"Over Weight",B1997&gt;=30,"Obesity")</f>
        <v>Obesity</v>
      </c>
      <c r="K1997" s="7" t="str" cm="1">
        <f t="array" ref="K1997">_xlfn.IFS(C1997&lt;5.7,"Normal",C1997&lt;=6.4,"Prediabetes",C1997&gt;6.4,"Diabetes")</f>
        <v>Diabetes</v>
      </c>
    </row>
    <row r="1998" spans="1:11">
      <c r="A1998" s="12" t="s">
        <v>2040</v>
      </c>
      <c r="B1998" s="12">
        <v>23.18</v>
      </c>
      <c r="C1998" s="20">
        <v>6.13</v>
      </c>
      <c r="D1998" s="12" t="s">
        <v>8337</v>
      </c>
      <c r="E1998" s="12" t="s">
        <v>8337</v>
      </c>
      <c r="F1998" s="12" t="s">
        <v>8337</v>
      </c>
      <c r="G1998" s="12" t="s">
        <v>2387</v>
      </c>
      <c r="H1998" s="12" t="s">
        <v>8337</v>
      </c>
      <c r="I1998" s="19">
        <f>IF(G1998="No major surgery",0,G1998)</f>
        <v>0</v>
      </c>
      <c r="J1998" s="21" t="str" cm="1">
        <f t="array" ref="J1998">_xlfn.IFS(B1998&lt;18.5,"Under Weight",B1998&lt;=24.9,"Normal Weight",B1998&lt;=29.999,"Over Weight",B1998&gt;=30,"Obesity")</f>
        <v>Normal Weight</v>
      </c>
      <c r="K1998" s="7" t="str" cm="1">
        <f t="array" ref="K1998">_xlfn.IFS(C1998&lt;5.7,"Normal",C1998&lt;=6.4,"Prediabetes",C1998&gt;6.4,"Diabetes")</f>
        <v>Prediabetes</v>
      </c>
    </row>
    <row r="1999" spans="1:11">
      <c r="A1999" s="12" t="s">
        <v>2041</v>
      </c>
      <c r="B1999" s="12">
        <v>39.159999999999997</v>
      </c>
      <c r="C1999" s="20">
        <v>8.08</v>
      </c>
      <c r="D1999" s="12" t="s">
        <v>8337</v>
      </c>
      <c r="E1999" s="12" t="s">
        <v>8337</v>
      </c>
      <c r="F1999" s="12" t="s">
        <v>8337</v>
      </c>
      <c r="G1999" s="12">
        <v>3</v>
      </c>
      <c r="H1999" s="12" t="s">
        <v>8337</v>
      </c>
      <c r="I1999" s="19">
        <f>IF(G1999="No major surgery",0,G1999)</f>
        <v>3</v>
      </c>
      <c r="J1999" s="21" t="str" cm="1">
        <f t="array" ref="J1999">_xlfn.IFS(B1999&lt;18.5,"Under Weight",B1999&lt;=24.9,"Normal Weight",B1999&lt;=29.999,"Over Weight",B1999&gt;=30,"Obesity")</f>
        <v>Obesity</v>
      </c>
      <c r="K1999" s="7" t="str" cm="1">
        <f t="array" ref="K1999">_xlfn.IFS(C1999&lt;5.7,"Normal",C1999&lt;=6.4,"Prediabetes",C1999&gt;6.4,"Diabetes")</f>
        <v>Diabetes</v>
      </c>
    </row>
    <row r="2000" spans="1:11">
      <c r="A2000" s="12" t="s">
        <v>2042</v>
      </c>
      <c r="B2000" s="12">
        <v>38.19</v>
      </c>
      <c r="C2000" s="20">
        <v>10.49</v>
      </c>
      <c r="D2000" s="12" t="s">
        <v>8337</v>
      </c>
      <c r="E2000" s="12" t="s">
        <v>8337</v>
      </c>
      <c r="F2000" s="12" t="s">
        <v>8337</v>
      </c>
      <c r="G2000" s="12">
        <v>3</v>
      </c>
      <c r="H2000" s="12" t="s">
        <v>8337</v>
      </c>
      <c r="I2000" s="19">
        <f>IF(G2000="No major surgery",0,G2000)</f>
        <v>3</v>
      </c>
      <c r="J2000" s="21" t="str" cm="1">
        <f t="array" ref="J2000">_xlfn.IFS(B2000&lt;18.5,"Under Weight",B2000&lt;=24.9,"Normal Weight",B2000&lt;=29.999,"Over Weight",B2000&gt;=30,"Obesity")</f>
        <v>Obesity</v>
      </c>
      <c r="K2000" s="7" t="str" cm="1">
        <f t="array" ref="K2000">_xlfn.IFS(C2000&lt;5.7,"Normal",C2000&lt;=6.4,"Prediabetes",C2000&gt;6.4,"Diabetes")</f>
        <v>Diabetes</v>
      </c>
    </row>
    <row r="2001" spans="1:11">
      <c r="A2001" s="12" t="s">
        <v>2043</v>
      </c>
      <c r="B2001" s="12">
        <v>26.41</v>
      </c>
      <c r="C2001" s="20">
        <v>8.11</v>
      </c>
      <c r="D2001" s="12" t="s">
        <v>8337</v>
      </c>
      <c r="E2001" s="12" t="s">
        <v>8337</v>
      </c>
      <c r="F2001" s="12" t="s">
        <v>8337</v>
      </c>
      <c r="G2001" s="12">
        <v>3</v>
      </c>
      <c r="H2001" s="12" t="s">
        <v>8337</v>
      </c>
      <c r="I2001" s="19">
        <f>IF(G2001="No major surgery",0,G2001)</f>
        <v>3</v>
      </c>
      <c r="J2001" s="21" t="str" cm="1">
        <f t="array" ref="J2001">_xlfn.IFS(B2001&lt;18.5,"Under Weight",B2001&lt;=24.9,"Normal Weight",B2001&lt;=29.999,"Over Weight",B2001&gt;=30,"Obesity")</f>
        <v>Over Weight</v>
      </c>
      <c r="K2001" s="7" t="str" cm="1">
        <f t="array" ref="K2001">_xlfn.IFS(C2001&lt;5.7,"Normal",C2001&lt;=6.4,"Prediabetes",C2001&gt;6.4,"Diabetes")</f>
        <v>Diabetes</v>
      </c>
    </row>
    <row r="2002" spans="1:11">
      <c r="A2002" s="12" t="s">
        <v>2044</v>
      </c>
      <c r="B2002" s="12">
        <v>28.785</v>
      </c>
      <c r="C2002" s="20">
        <v>6.6</v>
      </c>
      <c r="D2002" s="12" t="s">
        <v>8337</v>
      </c>
      <c r="E2002" s="12" t="s">
        <v>8337</v>
      </c>
      <c r="F2002" s="12" t="s">
        <v>8337</v>
      </c>
      <c r="G2002" s="12" t="s">
        <v>2387</v>
      </c>
      <c r="H2002" s="12" t="s">
        <v>8337</v>
      </c>
      <c r="I2002" s="19">
        <f>IF(G2002="No major surgery",0,G2002)</f>
        <v>0</v>
      </c>
      <c r="J2002" s="21" t="str" cm="1">
        <f t="array" ref="J2002">_xlfn.IFS(B2002&lt;18.5,"Under Weight",B2002&lt;=24.9,"Normal Weight",B2002&lt;=29.999,"Over Weight",B2002&gt;=30,"Obesity")</f>
        <v>Over Weight</v>
      </c>
      <c r="K2002" s="7" t="str" cm="1">
        <f t="array" ref="K2002">_xlfn.IFS(C2002&lt;5.7,"Normal",C2002&lt;=6.4,"Prediabetes",C2002&gt;6.4,"Diabetes")</f>
        <v>Diabetes</v>
      </c>
    </row>
    <row r="2003" spans="1:11">
      <c r="A2003" s="12" t="s">
        <v>2045</v>
      </c>
      <c r="B2003" s="12">
        <v>26.695</v>
      </c>
      <c r="C2003" s="20">
        <v>10.14</v>
      </c>
      <c r="D2003" s="12" t="s">
        <v>8338</v>
      </c>
      <c r="E2003" s="12" t="s">
        <v>8337</v>
      </c>
      <c r="F2003" s="12" t="s">
        <v>8338</v>
      </c>
      <c r="G2003" s="12">
        <v>1</v>
      </c>
      <c r="H2003" s="12" t="s">
        <v>8337</v>
      </c>
      <c r="I2003" s="19">
        <f>IF(G2003="No major surgery",0,G2003)</f>
        <v>1</v>
      </c>
      <c r="J2003" s="21" t="str" cm="1">
        <f t="array" ref="J2003">_xlfn.IFS(B2003&lt;18.5,"Under Weight",B2003&lt;=24.9,"Normal Weight",B2003&lt;=29.999,"Over Weight",B2003&gt;=30,"Obesity")</f>
        <v>Over Weight</v>
      </c>
      <c r="K2003" s="7" t="str" cm="1">
        <f t="array" ref="K2003">_xlfn.IFS(C2003&lt;5.7,"Normal",C2003&lt;=6.4,"Prediabetes",C2003&gt;6.4,"Diabetes")</f>
        <v>Diabetes</v>
      </c>
    </row>
    <row r="2004" spans="1:11">
      <c r="A2004" s="12" t="s">
        <v>2046</v>
      </c>
      <c r="B2004" s="12">
        <v>36.4</v>
      </c>
      <c r="C2004" s="20">
        <v>6.07</v>
      </c>
      <c r="D2004" s="12" t="s">
        <v>8337</v>
      </c>
      <c r="E2004" s="12" t="s">
        <v>8337</v>
      </c>
      <c r="F2004" s="12" t="s">
        <v>8337</v>
      </c>
      <c r="G2004" s="12" t="s">
        <v>2387</v>
      </c>
      <c r="H2004" s="12" t="s">
        <v>8338</v>
      </c>
      <c r="I2004" s="19">
        <f>IF(G2004="No major surgery",0,G2004)</f>
        <v>0</v>
      </c>
      <c r="J2004" s="21" t="str" cm="1">
        <f t="array" ref="J2004">_xlfn.IFS(B2004&lt;18.5,"Under Weight",B2004&lt;=24.9,"Normal Weight",B2004&lt;=29.999,"Over Weight",B2004&gt;=30,"Obesity")</f>
        <v>Obesity</v>
      </c>
      <c r="K2004" s="7" t="str" cm="1">
        <f t="array" ref="K2004">_xlfn.IFS(C2004&lt;5.7,"Normal",C2004&lt;=6.4,"Prediabetes",C2004&gt;6.4,"Diabetes")</f>
        <v>Prediabetes</v>
      </c>
    </row>
    <row r="2005" spans="1:11">
      <c r="A2005" s="12" t="s">
        <v>2047</v>
      </c>
      <c r="B2005" s="12">
        <v>30.8</v>
      </c>
      <c r="C2005" s="20">
        <v>9.77</v>
      </c>
      <c r="D2005" s="12" t="s">
        <v>8337</v>
      </c>
      <c r="E2005" s="12" t="s">
        <v>8337</v>
      </c>
      <c r="F2005" s="12" t="s">
        <v>8337</v>
      </c>
      <c r="G2005" s="12" t="s">
        <v>2387</v>
      </c>
      <c r="H2005" s="12" t="s">
        <v>8338</v>
      </c>
      <c r="I2005" s="19">
        <f>IF(G2005="No major surgery",0,G2005)</f>
        <v>0</v>
      </c>
      <c r="J2005" s="21" t="str" cm="1">
        <f t="array" ref="J2005">_xlfn.IFS(B2005&lt;18.5,"Under Weight",B2005&lt;=24.9,"Normal Weight",B2005&lt;=29.999,"Over Weight",B2005&gt;=30,"Obesity")</f>
        <v>Obesity</v>
      </c>
      <c r="K2005" s="7" t="str" cm="1">
        <f t="array" ref="K2005">_xlfn.IFS(C2005&lt;5.7,"Normal",C2005&lt;=6.4,"Prediabetes",C2005&gt;6.4,"Diabetes")</f>
        <v>Diabetes</v>
      </c>
    </row>
    <row r="2006" spans="1:11">
      <c r="A2006" s="12" t="s">
        <v>2048</v>
      </c>
      <c r="B2006" s="12">
        <v>32.799999999999997</v>
      </c>
      <c r="C2006" s="20">
        <v>6.06</v>
      </c>
      <c r="D2006" s="12" t="s">
        <v>8338</v>
      </c>
      <c r="E2006" s="12" t="s">
        <v>8337</v>
      </c>
      <c r="F2006" s="12" t="s">
        <v>8337</v>
      </c>
      <c r="G2006" s="12">
        <v>1</v>
      </c>
      <c r="H2006" s="12" t="s">
        <v>8337</v>
      </c>
      <c r="I2006" s="19">
        <f>IF(G2006="No major surgery",0,G2006)</f>
        <v>1</v>
      </c>
      <c r="J2006" s="21" t="str" cm="1">
        <f t="array" ref="J2006">_xlfn.IFS(B2006&lt;18.5,"Under Weight",B2006&lt;=24.9,"Normal Weight",B2006&lt;=29.999,"Over Weight",B2006&gt;=30,"Obesity")</f>
        <v>Obesity</v>
      </c>
      <c r="K2006" s="7" t="str" cm="1">
        <f t="array" ref="K2006">_xlfn.IFS(C2006&lt;5.7,"Normal",C2006&lt;=6.4,"Prediabetes",C2006&gt;6.4,"Diabetes")</f>
        <v>Prediabetes</v>
      </c>
    </row>
    <row r="2007" spans="1:11">
      <c r="A2007" s="12" t="s">
        <v>2049</v>
      </c>
      <c r="B2007" s="12">
        <v>35.869999999999997</v>
      </c>
      <c r="C2007" s="20">
        <v>9.91</v>
      </c>
      <c r="D2007" s="12" t="s">
        <v>8338</v>
      </c>
      <c r="E2007" s="12" t="s">
        <v>8337</v>
      </c>
      <c r="F2007" s="12" t="s">
        <v>8337</v>
      </c>
      <c r="G2007" s="12" t="s">
        <v>2387</v>
      </c>
      <c r="H2007" s="12" t="s">
        <v>8337</v>
      </c>
      <c r="I2007" s="19">
        <f>IF(G2007="No major surgery",0,G2007)</f>
        <v>0</v>
      </c>
      <c r="J2007" s="21" t="str" cm="1">
        <f t="array" ref="J2007">_xlfn.IFS(B2007&lt;18.5,"Under Weight",B2007&lt;=24.9,"Normal Weight",B2007&lt;=29.999,"Over Weight",B2007&gt;=30,"Obesity")</f>
        <v>Obesity</v>
      </c>
      <c r="K2007" s="7" t="str" cm="1">
        <f t="array" ref="K2007">_xlfn.IFS(C2007&lt;5.7,"Normal",C2007&lt;=6.4,"Prediabetes",C2007&gt;6.4,"Diabetes")</f>
        <v>Diabetes</v>
      </c>
    </row>
    <row r="2008" spans="1:11">
      <c r="A2008" s="12" t="s">
        <v>2050</v>
      </c>
      <c r="B2008" s="12">
        <v>21.66</v>
      </c>
      <c r="C2008" s="20">
        <v>4.1399999999999997</v>
      </c>
      <c r="D2008" s="12" t="s">
        <v>8338</v>
      </c>
      <c r="E2008" s="12" t="s">
        <v>8337</v>
      </c>
      <c r="F2008" s="12" t="s">
        <v>8337</v>
      </c>
      <c r="G2008" s="12">
        <v>2</v>
      </c>
      <c r="H2008" s="12" t="s">
        <v>8337</v>
      </c>
      <c r="I2008" s="19">
        <f>IF(G2008="No major surgery",0,G2008)</f>
        <v>2</v>
      </c>
      <c r="J2008" s="21" t="str" cm="1">
        <f t="array" ref="J2008">_xlfn.IFS(B2008&lt;18.5,"Under Weight",B2008&lt;=24.9,"Normal Weight",B2008&lt;=29.999,"Over Weight",B2008&gt;=30,"Obesity")</f>
        <v>Normal Weight</v>
      </c>
      <c r="K2008" s="7" t="str" cm="1">
        <f t="array" ref="K2008">_xlfn.IFS(C2008&lt;5.7,"Normal",C2008&lt;=6.4,"Prediabetes",C2008&gt;6.4,"Diabetes")</f>
        <v>Normal</v>
      </c>
    </row>
    <row r="2009" spans="1:11">
      <c r="A2009" s="12" t="s">
        <v>2051</v>
      </c>
      <c r="B2009" s="12">
        <v>37.72</v>
      </c>
      <c r="C2009" s="20">
        <v>4.38</v>
      </c>
      <c r="D2009" s="12" t="s">
        <v>8338</v>
      </c>
      <c r="E2009" s="12" t="s">
        <v>8337</v>
      </c>
      <c r="F2009" s="12" t="s">
        <v>8338</v>
      </c>
      <c r="G2009" s="12">
        <v>1</v>
      </c>
      <c r="H2009" s="12" t="s">
        <v>8337</v>
      </c>
      <c r="I2009" s="19">
        <f>IF(G2009="No major surgery",0,G2009)</f>
        <v>1</v>
      </c>
      <c r="J2009" s="21" t="str" cm="1">
        <f t="array" ref="J2009">_xlfn.IFS(B2009&lt;18.5,"Under Weight",B2009&lt;=24.9,"Normal Weight",B2009&lt;=29.999,"Over Weight",B2009&gt;=30,"Obesity")</f>
        <v>Obesity</v>
      </c>
      <c r="K2009" s="7" t="str" cm="1">
        <f t="array" ref="K2009">_xlfn.IFS(C2009&lt;5.7,"Normal",C2009&lt;=6.4,"Prediabetes",C2009&gt;6.4,"Diabetes")</f>
        <v>Normal</v>
      </c>
    </row>
    <row r="2010" spans="1:11">
      <c r="A2010" s="12" t="s">
        <v>2052</v>
      </c>
      <c r="B2010" s="12">
        <v>39.700000000000003</v>
      </c>
      <c r="C2010" s="20">
        <v>9.83</v>
      </c>
      <c r="D2010" s="12" t="s">
        <v>8337</v>
      </c>
      <c r="E2010" s="12" t="s">
        <v>8337</v>
      </c>
      <c r="F2010" s="12" t="s">
        <v>8337</v>
      </c>
      <c r="G2010" s="12">
        <v>3</v>
      </c>
      <c r="H2010" s="12" t="s">
        <v>8337</v>
      </c>
      <c r="I2010" s="19">
        <f>IF(G2010="No major surgery",0,G2010)</f>
        <v>3</v>
      </c>
      <c r="J2010" s="21" t="str" cm="1">
        <f t="array" ref="J2010">_xlfn.IFS(B2010&lt;18.5,"Under Weight",B2010&lt;=24.9,"Normal Weight",B2010&lt;=29.999,"Over Weight",B2010&gt;=30,"Obesity")</f>
        <v>Obesity</v>
      </c>
      <c r="K2010" s="7" t="str" cm="1">
        <f t="array" ref="K2010">_xlfn.IFS(C2010&lt;5.7,"Normal",C2010&lt;=6.4,"Prediabetes",C2010&gt;6.4,"Diabetes")</f>
        <v>Diabetes</v>
      </c>
    </row>
    <row r="2011" spans="1:11">
      <c r="A2011" s="12" t="s">
        <v>2053</v>
      </c>
      <c r="B2011" s="12">
        <v>35.97</v>
      </c>
      <c r="C2011" s="20">
        <v>11.08</v>
      </c>
      <c r="D2011" s="12" t="s">
        <v>8337</v>
      </c>
      <c r="E2011" s="12" t="s">
        <v>8337</v>
      </c>
      <c r="F2011" s="12" t="s">
        <v>8337</v>
      </c>
      <c r="G2011" s="12">
        <v>3</v>
      </c>
      <c r="H2011" s="12" t="s">
        <v>8337</v>
      </c>
      <c r="I2011" s="19">
        <f>IF(G2011="No major surgery",0,G2011)</f>
        <v>3</v>
      </c>
      <c r="J2011" s="21" t="str" cm="1">
        <f t="array" ref="J2011">_xlfn.IFS(B2011&lt;18.5,"Under Weight",B2011&lt;=24.9,"Normal Weight",B2011&lt;=29.999,"Over Weight",B2011&gt;=30,"Obesity")</f>
        <v>Obesity</v>
      </c>
      <c r="K2011" s="7" t="str" cm="1">
        <f t="array" ref="K2011">_xlfn.IFS(C2011&lt;5.7,"Normal",C2011&lt;=6.4,"Prediabetes",C2011&gt;6.4,"Diabetes")</f>
        <v>Diabetes</v>
      </c>
    </row>
    <row r="2012" spans="1:11">
      <c r="A2012" s="12" t="s">
        <v>2054</v>
      </c>
      <c r="B2012" s="12">
        <v>37.85</v>
      </c>
      <c r="C2012" s="20">
        <v>11.01</v>
      </c>
      <c r="D2012" s="12" t="s">
        <v>8337</v>
      </c>
      <c r="E2012" s="12" t="s">
        <v>8337</v>
      </c>
      <c r="F2012" s="12" t="s">
        <v>8337</v>
      </c>
      <c r="G2012" s="12" t="s">
        <v>2387</v>
      </c>
      <c r="H2012" s="12" t="s">
        <v>8337</v>
      </c>
      <c r="I2012" s="19">
        <f>IF(G2012="No major surgery",0,G2012)</f>
        <v>0</v>
      </c>
      <c r="J2012" s="21" t="str" cm="1">
        <f t="array" ref="J2012">_xlfn.IFS(B2012&lt;18.5,"Under Weight",B2012&lt;=24.9,"Normal Weight",B2012&lt;=29.999,"Over Weight",B2012&gt;=30,"Obesity")</f>
        <v>Obesity</v>
      </c>
      <c r="K2012" s="7" t="str" cm="1">
        <f t="array" ref="K2012">_xlfn.IFS(C2012&lt;5.7,"Normal",C2012&lt;=6.4,"Prediabetes",C2012&gt;6.4,"Diabetes")</f>
        <v>Diabetes</v>
      </c>
    </row>
    <row r="2013" spans="1:11">
      <c r="A2013" s="12" t="s">
        <v>2055</v>
      </c>
      <c r="B2013" s="12">
        <v>21.66</v>
      </c>
      <c r="C2013" s="20">
        <v>4.37</v>
      </c>
      <c r="D2013" s="12" t="s">
        <v>8337</v>
      </c>
      <c r="E2013" s="12" t="s">
        <v>8338</v>
      </c>
      <c r="F2013" s="12" t="s">
        <v>8337</v>
      </c>
      <c r="G2013" s="12">
        <v>1</v>
      </c>
      <c r="H2013" s="12" t="s">
        <v>8338</v>
      </c>
      <c r="I2013" s="19">
        <f>IF(G2013="No major surgery",0,G2013)</f>
        <v>1</v>
      </c>
      <c r="J2013" s="21" t="str" cm="1">
        <f t="array" ref="J2013">_xlfn.IFS(B2013&lt;18.5,"Under Weight",B2013&lt;=24.9,"Normal Weight",B2013&lt;=29.999,"Over Weight",B2013&gt;=30,"Obesity")</f>
        <v>Normal Weight</v>
      </c>
      <c r="K2013" s="7" t="str" cm="1">
        <f t="array" ref="K2013">_xlfn.IFS(C2013&lt;5.7,"Normal",C2013&lt;=6.4,"Prediabetes",C2013&gt;6.4,"Diabetes")</f>
        <v>Normal</v>
      </c>
    </row>
    <row r="2014" spans="1:11">
      <c r="A2014" s="12" t="s">
        <v>2056</v>
      </c>
      <c r="B2014" s="12">
        <v>39.369999999999997</v>
      </c>
      <c r="C2014" s="20">
        <v>5.91</v>
      </c>
      <c r="D2014" s="12" t="s">
        <v>8337</v>
      </c>
      <c r="E2014" s="12" t="s">
        <v>8337</v>
      </c>
      <c r="F2014" s="12" t="s">
        <v>8337</v>
      </c>
      <c r="G2014" s="12">
        <v>2</v>
      </c>
      <c r="H2014" s="12" t="s">
        <v>8337</v>
      </c>
      <c r="I2014" s="19">
        <f>IF(G2014="No major surgery",0,G2014)</f>
        <v>2</v>
      </c>
      <c r="J2014" s="21" t="str" cm="1">
        <f t="array" ref="J2014">_xlfn.IFS(B2014&lt;18.5,"Under Weight",B2014&lt;=24.9,"Normal Weight",B2014&lt;=29.999,"Over Weight",B2014&gt;=30,"Obesity")</f>
        <v>Obesity</v>
      </c>
      <c r="K2014" s="7" t="str" cm="1">
        <f t="array" ref="K2014">_xlfn.IFS(C2014&lt;5.7,"Normal",C2014&lt;=6.4,"Prediabetes",C2014&gt;6.4,"Diabetes")</f>
        <v>Prediabetes</v>
      </c>
    </row>
    <row r="2015" spans="1:11">
      <c r="A2015" s="12" t="s">
        <v>2057</v>
      </c>
      <c r="B2015" s="12">
        <v>40.880000000000003</v>
      </c>
      <c r="C2015" s="20">
        <v>7.65</v>
      </c>
      <c r="D2015" s="12" t="s">
        <v>8337</v>
      </c>
      <c r="E2015" s="12" t="s">
        <v>8337</v>
      </c>
      <c r="F2015" s="12" t="s">
        <v>8337</v>
      </c>
      <c r="G2015" s="12" t="s">
        <v>2387</v>
      </c>
      <c r="H2015" s="12" t="s">
        <v>8337</v>
      </c>
      <c r="I2015" s="19">
        <f>IF(G2015="No major surgery",0,G2015)</f>
        <v>0</v>
      </c>
      <c r="J2015" s="21" t="str" cm="1">
        <f t="array" ref="J2015">_xlfn.IFS(B2015&lt;18.5,"Under Weight",B2015&lt;=24.9,"Normal Weight",B2015&lt;=29.999,"Over Weight",B2015&gt;=30,"Obesity")</f>
        <v>Obesity</v>
      </c>
      <c r="K2015" s="7" t="str" cm="1">
        <f t="array" ref="K2015">_xlfn.IFS(C2015&lt;5.7,"Normal",C2015&lt;=6.4,"Prediabetes",C2015&gt;6.4,"Diabetes")</f>
        <v>Diabetes</v>
      </c>
    </row>
    <row r="2016" spans="1:11">
      <c r="A2016" s="12" t="s">
        <v>2058</v>
      </c>
      <c r="B2016" s="12">
        <v>38.39</v>
      </c>
      <c r="C2016" s="20">
        <v>4.25</v>
      </c>
      <c r="D2016" s="12" t="s">
        <v>8337</v>
      </c>
      <c r="E2016" s="12" t="s">
        <v>8337</v>
      </c>
      <c r="F2016" s="12" t="s">
        <v>8337</v>
      </c>
      <c r="G2016" s="12">
        <v>1</v>
      </c>
      <c r="H2016" s="12" t="s">
        <v>8338</v>
      </c>
      <c r="I2016" s="19">
        <f>IF(G2016="No major surgery",0,G2016)</f>
        <v>1</v>
      </c>
      <c r="J2016" s="21" t="str" cm="1">
        <f t="array" ref="J2016">_xlfn.IFS(B2016&lt;18.5,"Under Weight",B2016&lt;=24.9,"Normal Weight",B2016&lt;=29.999,"Over Weight",B2016&gt;=30,"Obesity")</f>
        <v>Obesity</v>
      </c>
      <c r="K2016" s="7" t="str" cm="1">
        <f t="array" ref="K2016">_xlfn.IFS(C2016&lt;5.7,"Normal",C2016&lt;=6.4,"Prediabetes",C2016&gt;6.4,"Diabetes")</f>
        <v>Normal</v>
      </c>
    </row>
    <row r="2017" spans="1:11">
      <c r="A2017" s="12" t="s">
        <v>2059</v>
      </c>
      <c r="B2017" s="12">
        <v>26.22</v>
      </c>
      <c r="C2017" s="20">
        <v>5.37</v>
      </c>
      <c r="D2017" s="12" t="s">
        <v>8338</v>
      </c>
      <c r="E2017" s="12" t="s">
        <v>8337</v>
      </c>
      <c r="F2017" s="12" t="s">
        <v>8337</v>
      </c>
      <c r="G2017" s="12">
        <v>2</v>
      </c>
      <c r="H2017" s="12" t="s">
        <v>8337</v>
      </c>
      <c r="I2017" s="19">
        <f>IF(G2017="No major surgery",0,G2017)</f>
        <v>2</v>
      </c>
      <c r="J2017" s="21" t="str" cm="1">
        <f t="array" ref="J2017">_xlfn.IFS(B2017&lt;18.5,"Under Weight",B2017&lt;=24.9,"Normal Weight",B2017&lt;=29.999,"Over Weight",B2017&gt;=30,"Obesity")</f>
        <v>Over Weight</v>
      </c>
      <c r="K2017" s="7" t="str" cm="1">
        <f t="array" ref="K2017">_xlfn.IFS(C2017&lt;5.7,"Normal",C2017&lt;=6.4,"Prediabetes",C2017&gt;6.4,"Diabetes")</f>
        <v>Normal</v>
      </c>
    </row>
    <row r="2018" spans="1:11">
      <c r="A2018" s="12" t="s">
        <v>2060</v>
      </c>
      <c r="B2018" s="12">
        <v>25.08</v>
      </c>
      <c r="C2018" s="20">
        <v>5.75</v>
      </c>
      <c r="D2018" s="12" t="s">
        <v>8338</v>
      </c>
      <c r="E2018" s="12" t="s">
        <v>8337</v>
      </c>
      <c r="F2018" s="12" t="s">
        <v>8337</v>
      </c>
      <c r="G2018" s="12">
        <v>2</v>
      </c>
      <c r="H2018" s="12" t="s">
        <v>8337</v>
      </c>
      <c r="I2018" s="19">
        <f>IF(G2018="No major surgery",0,G2018)</f>
        <v>2</v>
      </c>
      <c r="J2018" s="21" t="str" cm="1">
        <f t="array" ref="J2018">_xlfn.IFS(B2018&lt;18.5,"Under Weight",B2018&lt;=24.9,"Normal Weight",B2018&lt;=29.999,"Over Weight",B2018&gt;=30,"Obesity")</f>
        <v>Over Weight</v>
      </c>
      <c r="K2018" s="7" t="str" cm="1">
        <f t="array" ref="K2018">_xlfn.IFS(C2018&lt;5.7,"Normal",C2018&lt;=6.4,"Prediabetes",C2018&gt;6.4,"Diabetes")</f>
        <v>Prediabetes</v>
      </c>
    </row>
    <row r="2019" spans="1:11">
      <c r="A2019" s="12" t="s">
        <v>2061</v>
      </c>
      <c r="B2019" s="12">
        <v>39.1</v>
      </c>
      <c r="C2019" s="20">
        <v>6.79</v>
      </c>
      <c r="D2019" s="12" t="s">
        <v>8338</v>
      </c>
      <c r="E2019" s="12" t="s">
        <v>8337</v>
      </c>
      <c r="F2019" s="12" t="s">
        <v>8337</v>
      </c>
      <c r="G2019" s="12">
        <v>2</v>
      </c>
      <c r="H2019" s="12" t="s">
        <v>8337</v>
      </c>
      <c r="I2019" s="19">
        <f>IF(G2019="No major surgery",0,G2019)</f>
        <v>2</v>
      </c>
      <c r="J2019" s="21" t="str" cm="1">
        <f t="array" ref="J2019">_xlfn.IFS(B2019&lt;18.5,"Under Weight",B2019&lt;=24.9,"Normal Weight",B2019&lt;=29.999,"Over Weight",B2019&gt;=30,"Obesity")</f>
        <v>Obesity</v>
      </c>
      <c r="K2019" s="7" t="str" cm="1">
        <f t="array" ref="K2019">_xlfn.IFS(C2019&lt;5.7,"Normal",C2019&lt;=6.4,"Prediabetes",C2019&gt;6.4,"Diabetes")</f>
        <v>Diabetes</v>
      </c>
    </row>
    <row r="2020" spans="1:11">
      <c r="A2020" s="12" t="s">
        <v>2062</v>
      </c>
      <c r="B2020" s="12">
        <v>37.905000000000001</v>
      </c>
      <c r="C2020" s="20">
        <v>7.03</v>
      </c>
      <c r="D2020" s="12" t="s">
        <v>8337</v>
      </c>
      <c r="E2020" s="12" t="s">
        <v>8337</v>
      </c>
      <c r="F2020" s="12" t="s">
        <v>8337</v>
      </c>
      <c r="G2020" s="12">
        <v>3</v>
      </c>
      <c r="H2020" s="12" t="s">
        <v>8337</v>
      </c>
      <c r="I2020" s="19">
        <f>IF(G2020="No major surgery",0,G2020)</f>
        <v>3</v>
      </c>
      <c r="J2020" s="21" t="str" cm="1">
        <f t="array" ref="J2020">_xlfn.IFS(B2020&lt;18.5,"Under Weight",B2020&lt;=24.9,"Normal Weight",B2020&lt;=29.999,"Over Weight",B2020&gt;=30,"Obesity")</f>
        <v>Obesity</v>
      </c>
      <c r="K2020" s="7" t="str" cm="1">
        <f t="array" ref="K2020">_xlfn.IFS(C2020&lt;5.7,"Normal",C2020&lt;=6.4,"Prediabetes",C2020&gt;6.4,"Diabetes")</f>
        <v>Diabetes</v>
      </c>
    </row>
    <row r="2021" spans="1:11">
      <c r="A2021" s="12" t="s">
        <v>2063</v>
      </c>
      <c r="B2021" s="12">
        <v>43.35</v>
      </c>
      <c r="C2021" s="20">
        <v>5.41</v>
      </c>
      <c r="D2021" s="12" t="s">
        <v>8338</v>
      </c>
      <c r="E2021" s="12" t="s">
        <v>8337</v>
      </c>
      <c r="F2021" s="12" t="s">
        <v>8338</v>
      </c>
      <c r="G2021" s="12">
        <v>1</v>
      </c>
      <c r="H2021" s="12" t="s">
        <v>8337</v>
      </c>
      <c r="I2021" s="19">
        <f>IF(G2021="No major surgery",0,G2021)</f>
        <v>1</v>
      </c>
      <c r="J2021" s="21" t="str" cm="1">
        <f t="array" ref="J2021">_xlfn.IFS(B2021&lt;18.5,"Under Weight",B2021&lt;=24.9,"Normal Weight",B2021&lt;=29.999,"Over Weight",B2021&gt;=30,"Obesity")</f>
        <v>Obesity</v>
      </c>
      <c r="K2021" s="7" t="str" cm="1">
        <f t="array" ref="K2021">_xlfn.IFS(C2021&lt;5.7,"Normal",C2021&lt;=6.4,"Prediabetes",C2021&gt;6.4,"Diabetes")</f>
        <v>Normal</v>
      </c>
    </row>
    <row r="2022" spans="1:11">
      <c r="A2022" s="12" t="s">
        <v>2064</v>
      </c>
      <c r="B2022" s="12">
        <v>36.15</v>
      </c>
      <c r="C2022" s="20">
        <v>8.0500000000000007</v>
      </c>
      <c r="D2022" s="12" t="s">
        <v>8337</v>
      </c>
      <c r="E2022" s="12" t="s">
        <v>8337</v>
      </c>
      <c r="F2022" s="12" t="s">
        <v>8337</v>
      </c>
      <c r="G2022" s="12" t="s">
        <v>2387</v>
      </c>
      <c r="H2022" s="12" t="s">
        <v>8337</v>
      </c>
      <c r="I2022" s="19">
        <f>IF(G2022="No major surgery",0,G2022)</f>
        <v>0</v>
      </c>
      <c r="J2022" s="21" t="str" cm="1">
        <f t="array" ref="J2022">_xlfn.IFS(B2022&lt;18.5,"Under Weight",B2022&lt;=24.9,"Normal Weight",B2022&lt;=29.999,"Over Weight",B2022&gt;=30,"Obesity")</f>
        <v>Obesity</v>
      </c>
      <c r="K2022" s="7" t="str" cm="1">
        <f t="array" ref="K2022">_xlfn.IFS(C2022&lt;5.7,"Normal",C2022&lt;=6.4,"Prediabetes",C2022&gt;6.4,"Diabetes")</f>
        <v>Diabetes</v>
      </c>
    </row>
    <row r="2023" spans="1:11">
      <c r="A2023" s="12" t="s">
        <v>2065</v>
      </c>
      <c r="B2023" s="12">
        <v>44.98</v>
      </c>
      <c r="C2023" s="20">
        <v>5.94</v>
      </c>
      <c r="D2023" s="12" t="s">
        <v>8337</v>
      </c>
      <c r="E2023" s="12" t="s">
        <v>8337</v>
      </c>
      <c r="F2023" s="12" t="s">
        <v>8337</v>
      </c>
      <c r="G2023" s="12">
        <v>1</v>
      </c>
      <c r="H2023" s="12" t="s">
        <v>8337</v>
      </c>
      <c r="I2023" s="19">
        <f>IF(G2023="No major surgery",0,G2023)</f>
        <v>1</v>
      </c>
      <c r="J2023" s="21" t="str" cm="1">
        <f t="array" ref="J2023">_xlfn.IFS(B2023&lt;18.5,"Under Weight",B2023&lt;=24.9,"Normal Weight",B2023&lt;=29.999,"Over Weight",B2023&gt;=30,"Obesity")</f>
        <v>Obesity</v>
      </c>
      <c r="K2023" s="7" t="str" cm="1">
        <f t="array" ref="K2023">_xlfn.IFS(C2023&lt;5.7,"Normal",C2023&lt;=6.4,"Prediabetes",C2023&gt;6.4,"Diabetes")</f>
        <v>Prediabetes</v>
      </c>
    </row>
    <row r="2024" spans="1:11">
      <c r="A2024" s="12" t="s">
        <v>2066</v>
      </c>
      <c r="B2024" s="12">
        <v>38.28</v>
      </c>
      <c r="C2024" s="20">
        <v>5.51</v>
      </c>
      <c r="D2024" s="12" t="s">
        <v>8337</v>
      </c>
      <c r="E2024" s="12" t="s">
        <v>8338</v>
      </c>
      <c r="F2024" s="12" t="s">
        <v>8337</v>
      </c>
      <c r="G2024" s="12">
        <v>1</v>
      </c>
      <c r="H2024" s="12" t="s">
        <v>8337</v>
      </c>
      <c r="I2024" s="19">
        <f>IF(G2024="No major surgery",0,G2024)</f>
        <v>1</v>
      </c>
      <c r="J2024" s="21" t="str" cm="1">
        <f t="array" ref="J2024">_xlfn.IFS(B2024&lt;18.5,"Under Weight",B2024&lt;=24.9,"Normal Weight",B2024&lt;=29.999,"Over Weight",B2024&gt;=30,"Obesity")</f>
        <v>Obesity</v>
      </c>
      <c r="K2024" s="7" t="str" cm="1">
        <f t="array" ref="K2024">_xlfn.IFS(C2024&lt;5.7,"Normal",C2024&lt;=6.4,"Prediabetes",C2024&gt;6.4,"Diabetes")</f>
        <v>Normal</v>
      </c>
    </row>
    <row r="2025" spans="1:11">
      <c r="A2025" s="12" t="s">
        <v>2067</v>
      </c>
      <c r="B2025" s="12">
        <v>32.299999999999997</v>
      </c>
      <c r="C2025" s="20">
        <v>6.55</v>
      </c>
      <c r="D2025" s="12" t="s">
        <v>8338</v>
      </c>
      <c r="E2025" s="12" t="s">
        <v>8337</v>
      </c>
      <c r="F2025" s="12" t="s">
        <v>8337</v>
      </c>
      <c r="G2025" s="12">
        <v>2</v>
      </c>
      <c r="H2025" s="12" t="s">
        <v>8337</v>
      </c>
      <c r="I2025" s="19">
        <f>IF(G2025="No major surgery",0,G2025)</f>
        <v>2</v>
      </c>
      <c r="J2025" s="21" t="str" cm="1">
        <f t="array" ref="J2025">_xlfn.IFS(B2025&lt;18.5,"Under Weight",B2025&lt;=24.9,"Normal Weight",B2025&lt;=29.999,"Over Weight",B2025&gt;=30,"Obesity")</f>
        <v>Obesity</v>
      </c>
      <c r="K2025" s="7" t="str" cm="1">
        <f t="array" ref="K2025">_xlfn.IFS(C2025&lt;5.7,"Normal",C2025&lt;=6.4,"Prediabetes",C2025&gt;6.4,"Diabetes")</f>
        <v>Diabetes</v>
      </c>
    </row>
    <row r="2026" spans="1:11">
      <c r="A2026" s="12" t="s">
        <v>2068</v>
      </c>
      <c r="B2026" s="12">
        <v>39.51</v>
      </c>
      <c r="C2026" s="20">
        <v>5.79</v>
      </c>
      <c r="D2026" s="12" t="s">
        <v>8338</v>
      </c>
      <c r="E2026" s="12" t="s">
        <v>8337</v>
      </c>
      <c r="F2026" s="12" t="s">
        <v>8337</v>
      </c>
      <c r="G2026" s="12" t="s">
        <v>2387</v>
      </c>
      <c r="H2026" s="12" t="s">
        <v>8337</v>
      </c>
      <c r="I2026" s="19">
        <f>IF(G2026="No major surgery",0,G2026)</f>
        <v>0</v>
      </c>
      <c r="J2026" s="21" t="str" cm="1">
        <f t="array" ref="J2026">_xlfn.IFS(B2026&lt;18.5,"Under Weight",B2026&lt;=24.9,"Normal Weight",B2026&lt;=29.999,"Over Weight",B2026&gt;=30,"Obesity")</f>
        <v>Obesity</v>
      </c>
      <c r="K2026" s="7" t="str" cm="1">
        <f t="array" ref="K2026">_xlfn.IFS(C2026&lt;5.7,"Normal",C2026&lt;=6.4,"Prediabetes",C2026&gt;6.4,"Diabetes")</f>
        <v>Prediabetes</v>
      </c>
    </row>
    <row r="2027" spans="1:11">
      <c r="A2027" s="12" t="s">
        <v>2069</v>
      </c>
      <c r="B2027" s="12">
        <v>32.299999999999997</v>
      </c>
      <c r="C2027" s="20">
        <v>4.76</v>
      </c>
      <c r="D2027" s="12" t="s">
        <v>8337</v>
      </c>
      <c r="E2027" s="12" t="s">
        <v>8337</v>
      </c>
      <c r="F2027" s="12" t="s">
        <v>8337</v>
      </c>
      <c r="G2027" s="12">
        <v>2</v>
      </c>
      <c r="H2027" s="12" t="s">
        <v>8338</v>
      </c>
      <c r="I2027" s="19">
        <f>IF(G2027="No major surgery",0,G2027)</f>
        <v>2</v>
      </c>
      <c r="J2027" s="21" t="str" cm="1">
        <f t="array" ref="J2027">_xlfn.IFS(B2027&lt;18.5,"Under Weight",B2027&lt;=24.9,"Normal Weight",B2027&lt;=29.999,"Over Weight",B2027&gt;=30,"Obesity")</f>
        <v>Obesity</v>
      </c>
      <c r="K2027" s="7" t="str" cm="1">
        <f t="array" ref="K2027">_xlfn.IFS(C2027&lt;5.7,"Normal",C2027&lt;=6.4,"Prediabetes",C2027&gt;6.4,"Diabetes")</f>
        <v>Normal</v>
      </c>
    </row>
    <row r="2028" spans="1:11">
      <c r="A2028" s="12" t="s">
        <v>2070</v>
      </c>
      <c r="B2028" s="12">
        <v>50.46</v>
      </c>
      <c r="C2028" s="20">
        <v>4.5599999999999996</v>
      </c>
      <c r="D2028" s="12" t="s">
        <v>8337</v>
      </c>
      <c r="E2028" s="12" t="s">
        <v>8337</v>
      </c>
      <c r="F2028" s="12" t="s">
        <v>8337</v>
      </c>
      <c r="G2028" s="12" t="s">
        <v>2387</v>
      </c>
      <c r="H2028" s="12" t="s">
        <v>8337</v>
      </c>
      <c r="I2028" s="19">
        <f>IF(G2028="No major surgery",0,G2028)</f>
        <v>0</v>
      </c>
      <c r="J2028" s="21" t="str" cm="1">
        <f t="array" ref="J2028">_xlfn.IFS(B2028&lt;18.5,"Under Weight",B2028&lt;=24.9,"Normal Weight",B2028&lt;=29.999,"Over Weight",B2028&gt;=30,"Obesity")</f>
        <v>Obesity</v>
      </c>
      <c r="K2028" s="7" t="str" cm="1">
        <f t="array" ref="K2028">_xlfn.IFS(C2028&lt;5.7,"Normal",C2028&lt;=6.4,"Prediabetes",C2028&gt;6.4,"Diabetes")</f>
        <v>Normal</v>
      </c>
    </row>
    <row r="2029" spans="1:11">
      <c r="A2029" s="12" t="s">
        <v>2071</v>
      </c>
      <c r="B2029" s="12">
        <v>31.73</v>
      </c>
      <c r="C2029" s="20">
        <v>7</v>
      </c>
      <c r="D2029" s="12" t="s">
        <v>8337</v>
      </c>
      <c r="E2029" s="12" t="s">
        <v>8337</v>
      </c>
      <c r="F2029" s="12" t="s">
        <v>8337</v>
      </c>
      <c r="G2029" s="12" t="s">
        <v>2387</v>
      </c>
      <c r="H2029" s="12" t="s">
        <v>8337</v>
      </c>
      <c r="I2029" s="19">
        <f>IF(G2029="No major surgery",0,G2029)</f>
        <v>0</v>
      </c>
      <c r="J2029" s="21" t="str" cm="1">
        <f t="array" ref="J2029">_xlfn.IFS(B2029&lt;18.5,"Under Weight",B2029&lt;=24.9,"Normal Weight",B2029&lt;=29.999,"Over Weight",B2029&gt;=30,"Obesity")</f>
        <v>Obesity</v>
      </c>
      <c r="K2029" s="7" t="str" cm="1">
        <f t="array" ref="K2029">_xlfn.IFS(C2029&lt;5.7,"Normal",C2029&lt;=6.4,"Prediabetes",C2029&gt;6.4,"Diabetes")</f>
        <v>Diabetes</v>
      </c>
    </row>
    <row r="2030" spans="1:11">
      <c r="A2030" s="12" t="s">
        <v>2072</v>
      </c>
      <c r="B2030" s="12">
        <v>32.1</v>
      </c>
      <c r="C2030" s="20">
        <v>6.57</v>
      </c>
      <c r="D2030" s="12" t="s">
        <v>8338</v>
      </c>
      <c r="E2030" s="12" t="s">
        <v>8337</v>
      </c>
      <c r="F2030" s="12" t="s">
        <v>8338</v>
      </c>
      <c r="G2030" s="12">
        <v>1</v>
      </c>
      <c r="H2030" s="12" t="s">
        <v>8337</v>
      </c>
      <c r="I2030" s="19">
        <f>IF(G2030="No major surgery",0,G2030)</f>
        <v>1</v>
      </c>
      <c r="J2030" s="21" t="str" cm="1">
        <f t="array" ref="J2030">_xlfn.IFS(B2030&lt;18.5,"Under Weight",B2030&lt;=24.9,"Normal Weight",B2030&lt;=29.999,"Over Weight",B2030&gt;=30,"Obesity")</f>
        <v>Obesity</v>
      </c>
      <c r="K2030" s="7" t="str" cm="1">
        <f t="array" ref="K2030">_xlfn.IFS(C2030&lt;5.7,"Normal",C2030&lt;=6.4,"Prediabetes",C2030&gt;6.4,"Diabetes")</f>
        <v>Diabetes</v>
      </c>
    </row>
    <row r="2031" spans="1:11">
      <c r="A2031" s="12" t="s">
        <v>2073</v>
      </c>
      <c r="B2031" s="12">
        <v>27.83</v>
      </c>
      <c r="C2031" s="20">
        <v>11.61</v>
      </c>
      <c r="D2031" s="12" t="s">
        <v>8338</v>
      </c>
      <c r="E2031" s="12" t="s">
        <v>8337</v>
      </c>
      <c r="F2031" s="12" t="s">
        <v>8338</v>
      </c>
      <c r="G2031" s="12">
        <v>1</v>
      </c>
      <c r="H2031" s="12" t="s">
        <v>8337</v>
      </c>
      <c r="I2031" s="19">
        <f>IF(G2031="No major surgery",0,G2031)</f>
        <v>1</v>
      </c>
      <c r="J2031" s="21" t="str" cm="1">
        <f t="array" ref="J2031">_xlfn.IFS(B2031&lt;18.5,"Under Weight",B2031&lt;=24.9,"Normal Weight",B2031&lt;=29.999,"Over Weight",B2031&gt;=30,"Obesity")</f>
        <v>Over Weight</v>
      </c>
      <c r="K2031" s="7" t="str" cm="1">
        <f t="array" ref="K2031">_xlfn.IFS(C2031&lt;5.7,"Normal",C2031&lt;=6.4,"Prediabetes",C2031&gt;6.4,"Diabetes")</f>
        <v>Diabetes</v>
      </c>
    </row>
    <row r="2032" spans="1:11">
      <c r="A2032" s="12" t="s">
        <v>2074</v>
      </c>
      <c r="B2032" s="12">
        <v>27.72</v>
      </c>
      <c r="C2032" s="20">
        <v>8.16</v>
      </c>
      <c r="D2032" s="12" t="s">
        <v>8338</v>
      </c>
      <c r="E2032" s="12" t="s">
        <v>8337</v>
      </c>
      <c r="F2032" s="12" t="s">
        <v>8338</v>
      </c>
      <c r="G2032" s="12">
        <v>1</v>
      </c>
      <c r="H2032" s="12" t="s">
        <v>8337</v>
      </c>
      <c r="I2032" s="19">
        <f>IF(G2032="No major surgery",0,G2032)</f>
        <v>1</v>
      </c>
      <c r="J2032" s="21" t="str" cm="1">
        <f t="array" ref="J2032">_xlfn.IFS(B2032&lt;18.5,"Under Weight",B2032&lt;=24.9,"Normal Weight",B2032&lt;=29.999,"Over Weight",B2032&gt;=30,"Obesity")</f>
        <v>Over Weight</v>
      </c>
      <c r="K2032" s="7" t="str" cm="1">
        <f t="array" ref="K2032">_xlfn.IFS(C2032&lt;5.7,"Normal",C2032&lt;=6.4,"Prediabetes",C2032&gt;6.4,"Diabetes")</f>
        <v>Diabetes</v>
      </c>
    </row>
    <row r="2033" spans="1:11">
      <c r="A2033" s="12" t="s">
        <v>2075</v>
      </c>
      <c r="B2033" s="12">
        <v>36.765000000000001</v>
      </c>
      <c r="C2033" s="20">
        <v>4.4800000000000004</v>
      </c>
      <c r="D2033" s="12" t="s">
        <v>8338</v>
      </c>
      <c r="E2033" s="12" t="s">
        <v>8337</v>
      </c>
      <c r="F2033" s="12" t="s">
        <v>8337</v>
      </c>
      <c r="G2033" s="12">
        <v>2</v>
      </c>
      <c r="H2033" s="12" t="s">
        <v>8337</v>
      </c>
      <c r="I2033" s="19">
        <f>IF(G2033="No major surgery",0,G2033)</f>
        <v>2</v>
      </c>
      <c r="J2033" s="21" t="str" cm="1">
        <f t="array" ref="J2033">_xlfn.IFS(B2033&lt;18.5,"Under Weight",B2033&lt;=24.9,"Normal Weight",B2033&lt;=29.999,"Over Weight",B2033&gt;=30,"Obesity")</f>
        <v>Obesity</v>
      </c>
      <c r="K2033" s="7" t="str" cm="1">
        <f t="array" ref="K2033">_xlfn.IFS(C2033&lt;5.7,"Normal",C2033&lt;=6.4,"Prediabetes",C2033&gt;6.4,"Diabetes")</f>
        <v>Normal</v>
      </c>
    </row>
    <row r="2034" spans="1:11">
      <c r="A2034" s="12" t="s">
        <v>2076</v>
      </c>
      <c r="B2034" s="12">
        <v>48.36</v>
      </c>
      <c r="C2034" s="20">
        <v>4.08</v>
      </c>
      <c r="D2034" s="12" t="s">
        <v>8337</v>
      </c>
      <c r="E2034" s="12" t="s">
        <v>8337</v>
      </c>
      <c r="F2034" s="12" t="s">
        <v>8337</v>
      </c>
      <c r="G2034" s="12" t="s">
        <v>2387</v>
      </c>
      <c r="H2034" s="12" t="s">
        <v>8337</v>
      </c>
      <c r="I2034" s="19">
        <f>IF(G2034="No major surgery",0,G2034)</f>
        <v>0</v>
      </c>
      <c r="J2034" s="21" t="str" cm="1">
        <f t="array" ref="J2034">_xlfn.IFS(B2034&lt;18.5,"Under Weight",B2034&lt;=24.9,"Normal Weight",B2034&lt;=29.999,"Over Weight",B2034&gt;=30,"Obesity")</f>
        <v>Obesity</v>
      </c>
      <c r="K2034" s="7" t="str" cm="1">
        <f t="array" ref="K2034">_xlfn.IFS(C2034&lt;5.7,"Normal",C2034&lt;=6.4,"Prediabetes",C2034&gt;6.4,"Diabetes")</f>
        <v>Normal</v>
      </c>
    </row>
    <row r="2035" spans="1:11">
      <c r="A2035" s="12" t="s">
        <v>2077</v>
      </c>
      <c r="B2035" s="12">
        <v>31.445</v>
      </c>
      <c r="C2035" s="20">
        <v>4.4000000000000004</v>
      </c>
      <c r="D2035" s="12" t="s">
        <v>8338</v>
      </c>
      <c r="E2035" s="12" t="s">
        <v>8337</v>
      </c>
      <c r="F2035" s="12" t="s">
        <v>8337</v>
      </c>
      <c r="G2035" s="12">
        <v>2</v>
      </c>
      <c r="H2035" s="12" t="s">
        <v>8337</v>
      </c>
      <c r="I2035" s="19">
        <f>IF(G2035="No major surgery",0,G2035)</f>
        <v>2</v>
      </c>
      <c r="J2035" s="21" t="str" cm="1">
        <f t="array" ref="J2035">_xlfn.IFS(B2035&lt;18.5,"Under Weight",B2035&lt;=24.9,"Normal Weight",B2035&lt;=29.999,"Over Weight",B2035&gt;=30,"Obesity")</f>
        <v>Obesity</v>
      </c>
      <c r="K2035" s="7" t="str" cm="1">
        <f t="array" ref="K2035">_xlfn.IFS(C2035&lt;5.7,"Normal",C2035&lt;=6.4,"Prediabetes",C2035&gt;6.4,"Diabetes")</f>
        <v>Normal</v>
      </c>
    </row>
    <row r="2036" spans="1:11">
      <c r="A2036" s="12" t="s">
        <v>2078</v>
      </c>
      <c r="B2036" s="12">
        <v>27.55</v>
      </c>
      <c r="C2036" s="20">
        <v>9.02</v>
      </c>
      <c r="D2036" s="12" t="s">
        <v>8337</v>
      </c>
      <c r="E2036" s="12" t="s">
        <v>8337</v>
      </c>
      <c r="F2036" s="12" t="s">
        <v>8337</v>
      </c>
      <c r="G2036" s="12" t="s">
        <v>2387</v>
      </c>
      <c r="H2036" s="12" t="s">
        <v>8337</v>
      </c>
      <c r="I2036" s="19">
        <f>IF(G2036="No major surgery",0,G2036)</f>
        <v>0</v>
      </c>
      <c r="J2036" s="21" t="str" cm="1">
        <f t="array" ref="J2036">_xlfn.IFS(B2036&lt;18.5,"Under Weight",B2036&lt;=24.9,"Normal Weight",B2036&lt;=29.999,"Over Weight",B2036&gt;=30,"Obesity")</f>
        <v>Over Weight</v>
      </c>
      <c r="K2036" s="7" t="str" cm="1">
        <f t="array" ref="K2036">_xlfn.IFS(C2036&lt;5.7,"Normal",C2036&lt;=6.4,"Prediabetes",C2036&gt;6.4,"Diabetes")</f>
        <v>Diabetes</v>
      </c>
    </row>
    <row r="2037" spans="1:11">
      <c r="A2037" s="12" t="s">
        <v>2079</v>
      </c>
      <c r="B2037" s="12">
        <v>33.11</v>
      </c>
      <c r="C2037" s="20">
        <v>8.06</v>
      </c>
      <c r="D2037" s="12" t="s">
        <v>8337</v>
      </c>
      <c r="E2037" s="12" t="s">
        <v>8337</v>
      </c>
      <c r="F2037" s="12" t="s">
        <v>8337</v>
      </c>
      <c r="G2037" s="12" t="s">
        <v>2387</v>
      </c>
      <c r="H2037" s="12" t="s">
        <v>8337</v>
      </c>
      <c r="I2037" s="19">
        <f>IF(G2037="No major surgery",0,G2037)</f>
        <v>0</v>
      </c>
      <c r="J2037" s="21" t="str" cm="1">
        <f t="array" ref="J2037">_xlfn.IFS(B2037&lt;18.5,"Under Weight",B2037&lt;=24.9,"Normal Weight",B2037&lt;=29.999,"Over Weight",B2037&gt;=30,"Obesity")</f>
        <v>Obesity</v>
      </c>
      <c r="K2037" s="7" t="str" cm="1">
        <f t="array" ref="K2037">_xlfn.IFS(C2037&lt;5.7,"Normal",C2037&lt;=6.4,"Prediabetes",C2037&gt;6.4,"Diabetes")</f>
        <v>Diabetes</v>
      </c>
    </row>
    <row r="2038" spans="1:11">
      <c r="A2038" s="12" t="s">
        <v>2080</v>
      </c>
      <c r="B2038" s="12">
        <v>48.8</v>
      </c>
      <c r="C2038" s="20">
        <v>6.22</v>
      </c>
      <c r="D2038" s="12" t="s">
        <v>8338</v>
      </c>
      <c r="E2038" s="12" t="s">
        <v>8337</v>
      </c>
      <c r="F2038" s="12" t="s">
        <v>8337</v>
      </c>
      <c r="G2038" s="12">
        <v>2</v>
      </c>
      <c r="H2038" s="12" t="s">
        <v>8338</v>
      </c>
      <c r="I2038" s="19">
        <f>IF(G2038="No major surgery",0,G2038)</f>
        <v>2</v>
      </c>
      <c r="J2038" s="21" t="str" cm="1">
        <f t="array" ref="J2038">_xlfn.IFS(B2038&lt;18.5,"Under Weight",B2038&lt;=24.9,"Normal Weight",B2038&lt;=29.999,"Over Weight",B2038&gt;=30,"Obesity")</f>
        <v>Obesity</v>
      </c>
      <c r="K2038" s="7" t="str" cm="1">
        <f t="array" ref="K2038">_xlfn.IFS(C2038&lt;5.7,"Normal",C2038&lt;=6.4,"Prediabetes",C2038&gt;6.4,"Diabetes")</f>
        <v>Prediabetes</v>
      </c>
    </row>
    <row r="2039" spans="1:11">
      <c r="A2039" s="12" t="s">
        <v>2081</v>
      </c>
      <c r="B2039" s="12">
        <v>36.85</v>
      </c>
      <c r="C2039" s="20">
        <v>6.21</v>
      </c>
      <c r="D2039" s="12" t="s">
        <v>8338</v>
      </c>
      <c r="E2039" s="12" t="s">
        <v>8337</v>
      </c>
      <c r="F2039" s="12" t="s">
        <v>8337</v>
      </c>
      <c r="G2039" s="12">
        <v>2</v>
      </c>
      <c r="H2039" s="12" t="s">
        <v>8337</v>
      </c>
      <c r="I2039" s="19">
        <f>IF(G2039="No major surgery",0,G2039)</f>
        <v>2</v>
      </c>
      <c r="J2039" s="21" t="str" cm="1">
        <f t="array" ref="J2039">_xlfn.IFS(B2039&lt;18.5,"Under Weight",B2039&lt;=24.9,"Normal Weight",B2039&lt;=29.999,"Over Weight",B2039&gt;=30,"Obesity")</f>
        <v>Obesity</v>
      </c>
      <c r="K2039" s="7" t="str" cm="1">
        <f t="array" ref="K2039">_xlfn.IFS(C2039&lt;5.7,"Normal",C2039&lt;=6.4,"Prediabetes",C2039&gt;6.4,"Diabetes")</f>
        <v>Prediabetes</v>
      </c>
    </row>
    <row r="2040" spans="1:11">
      <c r="A2040" s="12" t="s">
        <v>2082</v>
      </c>
      <c r="B2040" s="12">
        <v>36.299999999999997</v>
      </c>
      <c r="C2040" s="20">
        <v>5.79</v>
      </c>
      <c r="D2040" s="12" t="s">
        <v>8338</v>
      </c>
      <c r="E2040" s="12" t="s">
        <v>8337</v>
      </c>
      <c r="F2040" s="12" t="s">
        <v>8337</v>
      </c>
      <c r="G2040" s="12">
        <v>2</v>
      </c>
      <c r="H2040" s="12" t="s">
        <v>8337</v>
      </c>
      <c r="I2040" s="19">
        <f>IF(G2040="No major surgery",0,G2040)</f>
        <v>2</v>
      </c>
      <c r="J2040" s="21" t="str" cm="1">
        <f t="array" ref="J2040">_xlfn.IFS(B2040&lt;18.5,"Under Weight",B2040&lt;=24.9,"Normal Weight",B2040&lt;=29.999,"Over Weight",B2040&gt;=30,"Obesity")</f>
        <v>Obesity</v>
      </c>
      <c r="K2040" s="7" t="str" cm="1">
        <f t="array" ref="K2040">_xlfn.IFS(C2040&lt;5.7,"Normal",C2040&lt;=6.4,"Prediabetes",C2040&gt;6.4,"Diabetes")</f>
        <v>Prediabetes</v>
      </c>
    </row>
    <row r="2041" spans="1:11">
      <c r="A2041" s="12" t="s">
        <v>2083</v>
      </c>
      <c r="B2041" s="12">
        <v>45.34</v>
      </c>
      <c r="C2041" s="20">
        <v>5.69</v>
      </c>
      <c r="D2041" s="12" t="s">
        <v>8338</v>
      </c>
      <c r="E2041" s="12" t="s">
        <v>8337</v>
      </c>
      <c r="F2041" s="12" t="s">
        <v>8337</v>
      </c>
      <c r="G2041" s="12" t="s">
        <v>2387</v>
      </c>
      <c r="H2041" s="12" t="s">
        <v>8337</v>
      </c>
      <c r="I2041" s="19">
        <f>IF(G2041="No major surgery",0,G2041)</f>
        <v>0</v>
      </c>
      <c r="J2041" s="21" t="str" cm="1">
        <f t="array" ref="J2041">_xlfn.IFS(B2041&lt;18.5,"Under Weight",B2041&lt;=24.9,"Normal Weight",B2041&lt;=29.999,"Over Weight",B2041&gt;=30,"Obesity")</f>
        <v>Obesity</v>
      </c>
      <c r="K2041" s="7" t="str" cm="1">
        <f t="array" ref="K2041">_xlfn.IFS(C2041&lt;5.7,"Normal",C2041&lt;=6.4,"Prediabetes",C2041&gt;6.4,"Diabetes")</f>
        <v>Normal</v>
      </c>
    </row>
    <row r="2042" spans="1:11">
      <c r="A2042" s="12" t="s">
        <v>2084</v>
      </c>
      <c r="B2042" s="12">
        <v>31.8</v>
      </c>
      <c r="C2042" s="20">
        <v>5.36</v>
      </c>
      <c r="D2042" s="12" t="s">
        <v>8338</v>
      </c>
      <c r="E2042" s="12" t="s">
        <v>8337</v>
      </c>
      <c r="F2042" s="12" t="s">
        <v>8337</v>
      </c>
      <c r="G2042" s="12">
        <v>2</v>
      </c>
      <c r="H2042" s="12" t="s">
        <v>8337</v>
      </c>
      <c r="I2042" s="19">
        <f>IF(G2042="No major surgery",0,G2042)</f>
        <v>2</v>
      </c>
      <c r="J2042" s="21" t="str" cm="1">
        <f t="array" ref="J2042">_xlfn.IFS(B2042&lt;18.5,"Under Weight",B2042&lt;=24.9,"Normal Weight",B2042&lt;=29.999,"Over Weight",B2042&gt;=30,"Obesity")</f>
        <v>Obesity</v>
      </c>
      <c r="K2042" s="7" t="str" cm="1">
        <f t="array" ref="K2042">_xlfn.IFS(C2042&lt;5.7,"Normal",C2042&lt;=6.4,"Prediabetes",C2042&gt;6.4,"Diabetes")</f>
        <v>Normal</v>
      </c>
    </row>
    <row r="2043" spans="1:11">
      <c r="A2043" s="12" t="s">
        <v>2085</v>
      </c>
      <c r="B2043" s="12">
        <v>41.02</v>
      </c>
      <c r="C2043" s="20">
        <v>11.37</v>
      </c>
      <c r="D2043" s="12" t="s">
        <v>8337</v>
      </c>
      <c r="E2043" s="12" t="s">
        <v>8337</v>
      </c>
      <c r="F2043" s="12" t="s">
        <v>8337</v>
      </c>
      <c r="G2043" s="12" t="s">
        <v>2387</v>
      </c>
      <c r="H2043" s="12" t="s">
        <v>8337</v>
      </c>
      <c r="I2043" s="19">
        <f>IF(G2043="No major surgery",0,G2043)</f>
        <v>0</v>
      </c>
      <c r="J2043" s="21" t="str" cm="1">
        <f t="array" ref="J2043">_xlfn.IFS(B2043&lt;18.5,"Under Weight",B2043&lt;=24.9,"Normal Weight",B2043&lt;=29.999,"Over Weight",B2043&gt;=30,"Obesity")</f>
        <v>Obesity</v>
      </c>
      <c r="K2043" s="7" t="str" cm="1">
        <f t="array" ref="K2043">_xlfn.IFS(C2043&lt;5.7,"Normal",C2043&lt;=6.4,"Prediabetes",C2043&gt;6.4,"Diabetes")</f>
        <v>Diabetes</v>
      </c>
    </row>
    <row r="2044" spans="1:11">
      <c r="A2044" s="12" t="s">
        <v>2086</v>
      </c>
      <c r="B2044" s="12">
        <v>32.68</v>
      </c>
      <c r="C2044" s="20">
        <v>11.87</v>
      </c>
      <c r="D2044" s="12" t="s">
        <v>8337</v>
      </c>
      <c r="E2044" s="12" t="s">
        <v>8337</v>
      </c>
      <c r="F2044" s="12" t="s">
        <v>8337</v>
      </c>
      <c r="G2044" s="12" t="s">
        <v>2387</v>
      </c>
      <c r="H2044" s="12" t="s">
        <v>8337</v>
      </c>
      <c r="I2044" s="19">
        <f>IF(G2044="No major surgery",0,G2044)</f>
        <v>0</v>
      </c>
      <c r="J2044" s="21" t="str" cm="1">
        <f t="array" ref="J2044">_xlfn.IFS(B2044&lt;18.5,"Under Weight",B2044&lt;=24.9,"Normal Weight",B2044&lt;=29.999,"Over Weight",B2044&gt;=30,"Obesity")</f>
        <v>Obesity</v>
      </c>
      <c r="K2044" s="7" t="str" cm="1">
        <f t="array" ref="K2044">_xlfn.IFS(C2044&lt;5.7,"Normal",C2044&lt;=6.4,"Prediabetes",C2044&gt;6.4,"Diabetes")</f>
        <v>Diabetes</v>
      </c>
    </row>
    <row r="2045" spans="1:11">
      <c r="A2045" s="12" t="s">
        <v>2087</v>
      </c>
      <c r="B2045" s="12">
        <v>21.7</v>
      </c>
      <c r="C2045" s="20">
        <v>4.9000000000000004</v>
      </c>
      <c r="D2045" s="12" t="s">
        <v>8337</v>
      </c>
      <c r="E2045" s="12" t="s">
        <v>8337</v>
      </c>
      <c r="F2045" s="12" t="s">
        <v>8338</v>
      </c>
      <c r="G2045" s="12">
        <v>1</v>
      </c>
      <c r="H2045" s="12" t="s">
        <v>8338</v>
      </c>
      <c r="I2045" s="19">
        <f>IF(G2045="No major surgery",0,G2045)</f>
        <v>1</v>
      </c>
      <c r="J2045" s="21" t="str" cm="1">
        <f t="array" ref="J2045">_xlfn.IFS(B2045&lt;18.5,"Under Weight",B2045&lt;=24.9,"Normal Weight",B2045&lt;=29.999,"Over Weight",B2045&gt;=30,"Obesity")</f>
        <v>Normal Weight</v>
      </c>
      <c r="K2045" s="7" t="str" cm="1">
        <f t="array" ref="K2045">_xlfn.IFS(C2045&lt;5.7,"Normal",C2045&lt;=6.4,"Prediabetes",C2045&gt;6.4,"Diabetes")</f>
        <v>Normal</v>
      </c>
    </row>
    <row r="2046" spans="1:11">
      <c r="A2046" s="12" t="s">
        <v>2088</v>
      </c>
      <c r="B2046" s="12">
        <v>40.479999999999997</v>
      </c>
      <c r="C2046" s="20">
        <v>6.7</v>
      </c>
      <c r="D2046" s="12" t="s">
        <v>8337</v>
      </c>
      <c r="E2046" s="12" t="s">
        <v>8337</v>
      </c>
      <c r="F2046" s="12" t="s">
        <v>8337</v>
      </c>
      <c r="G2046" s="12">
        <v>3</v>
      </c>
      <c r="H2046" s="12" t="s">
        <v>8337</v>
      </c>
      <c r="I2046" s="19">
        <f>IF(G2046="No major surgery",0,G2046)</f>
        <v>3</v>
      </c>
      <c r="J2046" s="21" t="str" cm="1">
        <f t="array" ref="J2046">_xlfn.IFS(B2046&lt;18.5,"Under Weight",B2046&lt;=24.9,"Normal Weight",B2046&lt;=29.999,"Over Weight",B2046&gt;=30,"Obesity")</f>
        <v>Obesity</v>
      </c>
      <c r="K2046" s="7" t="str" cm="1">
        <f t="array" ref="K2046">_xlfn.IFS(C2046&lt;5.7,"Normal",C2046&lt;=6.4,"Prediabetes",C2046&gt;6.4,"Diabetes")</f>
        <v>Diabetes</v>
      </c>
    </row>
    <row r="2047" spans="1:11">
      <c r="A2047" s="12" t="s">
        <v>2089</v>
      </c>
      <c r="B2047" s="12">
        <v>34.5</v>
      </c>
      <c r="C2047" s="20">
        <v>10.3</v>
      </c>
      <c r="D2047" s="12" t="s">
        <v>8337</v>
      </c>
      <c r="E2047" s="12" t="s">
        <v>8337</v>
      </c>
      <c r="F2047" s="12" t="s">
        <v>8337</v>
      </c>
      <c r="G2047" s="12">
        <v>3</v>
      </c>
      <c r="H2047" s="12" t="s">
        <v>8337</v>
      </c>
      <c r="I2047" s="19">
        <f>IF(G2047="No major surgery",0,G2047)</f>
        <v>3</v>
      </c>
      <c r="J2047" s="21" t="str" cm="1">
        <f t="array" ref="J2047">_xlfn.IFS(B2047&lt;18.5,"Under Weight",B2047&lt;=24.9,"Normal Weight",B2047&lt;=29.999,"Over Weight",B2047&gt;=30,"Obesity")</f>
        <v>Obesity</v>
      </c>
      <c r="K2047" s="7" t="str" cm="1">
        <f t="array" ref="K2047">_xlfn.IFS(C2047&lt;5.7,"Normal",C2047&lt;=6.4,"Prediabetes",C2047&gt;6.4,"Diabetes")</f>
        <v>Diabetes</v>
      </c>
    </row>
    <row r="2048" spans="1:11">
      <c r="A2048" s="12" t="s">
        <v>2090</v>
      </c>
      <c r="B2048" s="12">
        <v>45.9</v>
      </c>
      <c r="C2048" s="20">
        <v>11.14</v>
      </c>
      <c r="D2048" s="12" t="s">
        <v>8338</v>
      </c>
      <c r="E2048" s="12" t="s">
        <v>8337</v>
      </c>
      <c r="F2048" s="12" t="s">
        <v>8337</v>
      </c>
      <c r="G2048" s="12">
        <v>1</v>
      </c>
      <c r="H2048" s="12" t="s">
        <v>8337</v>
      </c>
      <c r="I2048" s="19">
        <f>IF(G2048="No major surgery",0,G2048)</f>
        <v>1</v>
      </c>
      <c r="J2048" s="21" t="str" cm="1">
        <f t="array" ref="J2048">_xlfn.IFS(B2048&lt;18.5,"Under Weight",B2048&lt;=24.9,"Normal Weight",B2048&lt;=29.999,"Over Weight",B2048&gt;=30,"Obesity")</f>
        <v>Obesity</v>
      </c>
      <c r="K2048" s="7" t="str" cm="1">
        <f t="array" ref="K2048">_xlfn.IFS(C2048&lt;5.7,"Normal",C2048&lt;=6.4,"Prediabetes",C2048&gt;6.4,"Diabetes")</f>
        <v>Diabetes</v>
      </c>
    </row>
    <row r="2049" spans="1:11">
      <c r="A2049" s="12" t="s">
        <v>2091</v>
      </c>
      <c r="B2049" s="12">
        <v>45.5</v>
      </c>
      <c r="C2049" s="20">
        <v>7.96</v>
      </c>
      <c r="D2049" s="12" t="s">
        <v>8337</v>
      </c>
      <c r="E2049" s="12" t="s">
        <v>8337</v>
      </c>
      <c r="F2049" s="12" t="s">
        <v>8337</v>
      </c>
      <c r="G2049" s="12" t="s">
        <v>2387</v>
      </c>
      <c r="H2049" s="12" t="s">
        <v>8338</v>
      </c>
      <c r="I2049" s="19">
        <f>IF(G2049="No major surgery",0,G2049)</f>
        <v>0</v>
      </c>
      <c r="J2049" s="21" t="str" cm="1">
        <f t="array" ref="J2049">_xlfn.IFS(B2049&lt;18.5,"Under Weight",B2049&lt;=24.9,"Normal Weight",B2049&lt;=29.999,"Over Weight",B2049&gt;=30,"Obesity")</f>
        <v>Obesity</v>
      </c>
      <c r="K2049" s="7" t="str" cm="1">
        <f t="array" ref="K2049">_xlfn.IFS(C2049&lt;5.7,"Normal",C2049&lt;=6.4,"Prediabetes",C2049&gt;6.4,"Diabetes")</f>
        <v>Diabetes</v>
      </c>
    </row>
    <row r="2050" spans="1:11">
      <c r="A2050" s="12" t="s">
        <v>2092</v>
      </c>
      <c r="B2050" s="12">
        <v>33.479999999999997</v>
      </c>
      <c r="C2050" s="20">
        <v>4.74</v>
      </c>
      <c r="D2050" s="12" t="s">
        <v>8338</v>
      </c>
      <c r="E2050" s="12" t="s">
        <v>8337</v>
      </c>
      <c r="F2050" s="12" t="s">
        <v>8337</v>
      </c>
      <c r="G2050" s="12">
        <v>2</v>
      </c>
      <c r="H2050" s="12" t="s">
        <v>8337</v>
      </c>
      <c r="I2050" s="19">
        <f>IF(G2050="No major surgery",0,G2050)</f>
        <v>2</v>
      </c>
      <c r="J2050" s="21" t="str" cm="1">
        <f t="array" ref="J2050">_xlfn.IFS(B2050&lt;18.5,"Under Weight",B2050&lt;=24.9,"Normal Weight",B2050&lt;=29.999,"Over Weight",B2050&gt;=30,"Obesity")</f>
        <v>Obesity</v>
      </c>
      <c r="K2050" s="7" t="str" cm="1">
        <f t="array" ref="K2050">_xlfn.IFS(C2050&lt;5.7,"Normal",C2050&lt;=6.4,"Prediabetes",C2050&gt;6.4,"Diabetes")</f>
        <v>Normal</v>
      </c>
    </row>
    <row r="2051" spans="1:11">
      <c r="A2051" s="12" t="s">
        <v>2093</v>
      </c>
      <c r="B2051" s="12">
        <v>28.31</v>
      </c>
      <c r="C2051" s="20">
        <v>5.96</v>
      </c>
      <c r="D2051" s="12" t="s">
        <v>8338</v>
      </c>
      <c r="E2051" s="12" t="s">
        <v>8337</v>
      </c>
      <c r="F2051" s="12" t="s">
        <v>8337</v>
      </c>
      <c r="G2051" s="12">
        <v>2</v>
      </c>
      <c r="H2051" s="12" t="s">
        <v>8337</v>
      </c>
      <c r="I2051" s="19">
        <f>IF(G2051="No major surgery",0,G2051)</f>
        <v>2</v>
      </c>
      <c r="J2051" s="21" t="str" cm="1">
        <f t="array" ref="J2051">_xlfn.IFS(B2051&lt;18.5,"Under Weight",B2051&lt;=24.9,"Normal Weight",B2051&lt;=29.999,"Over Weight",B2051&gt;=30,"Obesity")</f>
        <v>Over Weight</v>
      </c>
      <c r="K2051" s="7" t="str" cm="1">
        <f t="array" ref="K2051">_xlfn.IFS(C2051&lt;5.7,"Normal",C2051&lt;=6.4,"Prediabetes",C2051&gt;6.4,"Diabetes")</f>
        <v>Prediabetes</v>
      </c>
    </row>
    <row r="2052" spans="1:11">
      <c r="A2052" s="12" t="s">
        <v>2094</v>
      </c>
      <c r="B2052" s="12">
        <v>21.565000000000001</v>
      </c>
      <c r="C2052" s="20">
        <v>4.95</v>
      </c>
      <c r="D2052" s="12" t="s">
        <v>8337</v>
      </c>
      <c r="E2052" s="12" t="s">
        <v>8338</v>
      </c>
      <c r="F2052" s="12" t="s">
        <v>8337</v>
      </c>
      <c r="G2052" s="12">
        <v>1</v>
      </c>
      <c r="H2052" s="12" t="s">
        <v>8338</v>
      </c>
      <c r="I2052" s="19">
        <f>IF(G2052="No major surgery",0,G2052)</f>
        <v>1</v>
      </c>
      <c r="J2052" s="21" t="str" cm="1">
        <f t="array" ref="J2052">_xlfn.IFS(B2052&lt;18.5,"Under Weight",B2052&lt;=24.9,"Normal Weight",B2052&lt;=29.999,"Over Weight",B2052&gt;=30,"Obesity")</f>
        <v>Normal Weight</v>
      </c>
      <c r="K2052" s="7" t="str" cm="1">
        <f t="array" ref="K2052">_xlfn.IFS(C2052&lt;5.7,"Normal",C2052&lt;=6.4,"Prediabetes",C2052&gt;6.4,"Diabetes")</f>
        <v>Normal</v>
      </c>
    </row>
    <row r="2053" spans="1:11">
      <c r="A2053" s="12" t="s">
        <v>2095</v>
      </c>
      <c r="B2053" s="12">
        <v>35.590000000000003</v>
      </c>
      <c r="C2053" s="20">
        <v>5.21</v>
      </c>
      <c r="D2053" s="12" t="s">
        <v>8338</v>
      </c>
      <c r="E2053" s="12" t="s">
        <v>8337</v>
      </c>
      <c r="F2053" s="12" t="s">
        <v>8338</v>
      </c>
      <c r="G2053" s="12">
        <v>1</v>
      </c>
      <c r="H2053" s="12" t="s">
        <v>8337</v>
      </c>
      <c r="I2053" s="19">
        <f>IF(G2053="No major surgery",0,G2053)</f>
        <v>1</v>
      </c>
      <c r="J2053" s="21" t="str" cm="1">
        <f t="array" ref="J2053">_xlfn.IFS(B2053&lt;18.5,"Under Weight",B2053&lt;=24.9,"Normal Weight",B2053&lt;=29.999,"Over Weight",B2053&gt;=30,"Obesity")</f>
        <v>Obesity</v>
      </c>
      <c r="K2053" s="7" t="str" cm="1">
        <f t="array" ref="K2053">_xlfn.IFS(C2053&lt;5.7,"Normal",C2053&lt;=6.4,"Prediabetes",C2053&gt;6.4,"Diabetes")</f>
        <v>Normal</v>
      </c>
    </row>
    <row r="2054" spans="1:11">
      <c r="A2054" s="12" t="s">
        <v>2096</v>
      </c>
      <c r="B2054" s="12">
        <v>43.44</v>
      </c>
      <c r="C2054" s="20">
        <v>4.8600000000000003</v>
      </c>
      <c r="D2054" s="12" t="s">
        <v>8338</v>
      </c>
      <c r="E2054" s="12" t="s">
        <v>8337</v>
      </c>
      <c r="F2054" s="12" t="s">
        <v>8337</v>
      </c>
      <c r="G2054" s="12" t="s">
        <v>2387</v>
      </c>
      <c r="H2054" s="12" t="s">
        <v>8337</v>
      </c>
      <c r="I2054" s="19">
        <f>IF(G2054="No major surgery",0,G2054)</f>
        <v>0</v>
      </c>
      <c r="J2054" s="21" t="str" cm="1">
        <f t="array" ref="J2054">_xlfn.IFS(B2054&lt;18.5,"Under Weight",B2054&lt;=24.9,"Normal Weight",B2054&lt;=29.999,"Over Weight",B2054&gt;=30,"Obesity")</f>
        <v>Obesity</v>
      </c>
      <c r="K2054" s="7" t="str" cm="1">
        <f t="array" ref="K2054">_xlfn.IFS(C2054&lt;5.7,"Normal",C2054&lt;=6.4,"Prediabetes",C2054&gt;6.4,"Diabetes")</f>
        <v>Normal</v>
      </c>
    </row>
    <row r="2055" spans="1:11">
      <c r="A2055" s="12" t="s">
        <v>2097</v>
      </c>
      <c r="B2055" s="12">
        <v>21.754999999999999</v>
      </c>
      <c r="C2055" s="20">
        <v>7.79</v>
      </c>
      <c r="D2055" s="12" t="s">
        <v>8338</v>
      </c>
      <c r="E2055" s="12" t="s">
        <v>8337</v>
      </c>
      <c r="F2055" s="12" t="s">
        <v>8337</v>
      </c>
      <c r="G2055" s="12" t="s">
        <v>2387</v>
      </c>
      <c r="H2055" s="12" t="s">
        <v>8337</v>
      </c>
      <c r="I2055" s="19">
        <f>IF(G2055="No major surgery",0,G2055)</f>
        <v>0</v>
      </c>
      <c r="J2055" s="21" t="str" cm="1">
        <f t="array" ref="J2055">_xlfn.IFS(B2055&lt;18.5,"Under Weight",B2055&lt;=24.9,"Normal Weight",B2055&lt;=29.999,"Over Weight",B2055&gt;=30,"Obesity")</f>
        <v>Normal Weight</v>
      </c>
      <c r="K2055" s="7" t="str" cm="1">
        <f t="array" ref="K2055">_xlfn.IFS(C2055&lt;5.7,"Normal",C2055&lt;=6.4,"Prediabetes",C2055&gt;6.4,"Diabetes")</f>
        <v>Diabetes</v>
      </c>
    </row>
    <row r="2056" spans="1:11">
      <c r="A2056" s="12" t="s">
        <v>2098</v>
      </c>
      <c r="B2056" s="12">
        <v>44.55</v>
      </c>
      <c r="C2056" s="20">
        <v>7.12</v>
      </c>
      <c r="D2056" s="12" t="s">
        <v>8338</v>
      </c>
      <c r="E2056" s="12" t="s">
        <v>8337</v>
      </c>
      <c r="F2056" s="12" t="s">
        <v>8337</v>
      </c>
      <c r="G2056" s="12">
        <v>1</v>
      </c>
      <c r="H2056" s="12" t="s">
        <v>8337</v>
      </c>
      <c r="I2056" s="19">
        <f>IF(G2056="No major surgery",0,G2056)</f>
        <v>1</v>
      </c>
      <c r="J2056" s="21" t="str" cm="1">
        <f t="array" ref="J2056">_xlfn.IFS(B2056&lt;18.5,"Under Weight",B2056&lt;=24.9,"Normal Weight",B2056&lt;=29.999,"Over Weight",B2056&gt;=30,"Obesity")</f>
        <v>Obesity</v>
      </c>
      <c r="K2056" s="7" t="str" cm="1">
        <f t="array" ref="K2056">_xlfn.IFS(C2056&lt;5.7,"Normal",C2056&lt;=6.4,"Prediabetes",C2056&gt;6.4,"Diabetes")</f>
        <v>Diabetes</v>
      </c>
    </row>
    <row r="2057" spans="1:11">
      <c r="A2057" s="12" t="s">
        <v>2099</v>
      </c>
      <c r="B2057" s="12">
        <v>43.32</v>
      </c>
      <c r="C2057" s="20">
        <v>4.67</v>
      </c>
      <c r="D2057" s="12" t="s">
        <v>8338</v>
      </c>
      <c r="E2057" s="12" t="s">
        <v>8337</v>
      </c>
      <c r="F2057" s="12" t="s">
        <v>8337</v>
      </c>
      <c r="G2057" s="12" t="s">
        <v>2387</v>
      </c>
      <c r="H2057" s="12" t="s">
        <v>8337</v>
      </c>
      <c r="I2057" s="19">
        <f>IF(G2057="No major surgery",0,G2057)</f>
        <v>0</v>
      </c>
      <c r="J2057" s="21" t="str" cm="1">
        <f t="array" ref="J2057">_xlfn.IFS(B2057&lt;18.5,"Under Weight",B2057&lt;=24.9,"Normal Weight",B2057&lt;=29.999,"Over Weight",B2057&gt;=30,"Obesity")</f>
        <v>Obesity</v>
      </c>
      <c r="K2057" s="7" t="str" cm="1">
        <f t="array" ref="K2057">_xlfn.IFS(C2057&lt;5.7,"Normal",C2057&lt;=6.4,"Prediabetes",C2057&gt;6.4,"Diabetes")</f>
        <v>Normal</v>
      </c>
    </row>
    <row r="2058" spans="1:11">
      <c r="A2058" s="12" t="s">
        <v>2100</v>
      </c>
      <c r="B2058" s="12">
        <v>31.23</v>
      </c>
      <c r="C2058" s="20">
        <v>9.1199999999999992</v>
      </c>
      <c r="D2058" s="12" t="s">
        <v>8338</v>
      </c>
      <c r="E2058" s="12" t="s">
        <v>8337</v>
      </c>
      <c r="F2058" s="12" t="s">
        <v>8338</v>
      </c>
      <c r="G2058" s="12">
        <v>1</v>
      </c>
      <c r="H2058" s="12" t="s">
        <v>8337</v>
      </c>
      <c r="I2058" s="19">
        <f>IF(G2058="No major surgery",0,G2058)</f>
        <v>1</v>
      </c>
      <c r="J2058" s="21" t="str" cm="1">
        <f t="array" ref="J2058">_xlfn.IFS(B2058&lt;18.5,"Under Weight",B2058&lt;=24.9,"Normal Weight",B2058&lt;=29.999,"Over Weight",B2058&gt;=30,"Obesity")</f>
        <v>Obesity</v>
      </c>
      <c r="K2058" s="7" t="str" cm="1">
        <f t="array" ref="K2058">_xlfn.IFS(C2058&lt;5.7,"Normal",C2058&lt;=6.4,"Prediabetes",C2058&gt;6.4,"Diabetes")</f>
        <v>Diabetes</v>
      </c>
    </row>
    <row r="2059" spans="1:11">
      <c r="A2059" s="12" t="s">
        <v>2101</v>
      </c>
      <c r="B2059" s="12">
        <v>42.81</v>
      </c>
      <c r="C2059" s="20">
        <v>4.1500000000000004</v>
      </c>
      <c r="D2059" s="12" t="s">
        <v>8337</v>
      </c>
      <c r="E2059" s="12" t="s">
        <v>8337</v>
      </c>
      <c r="F2059" s="12" t="s">
        <v>8337</v>
      </c>
      <c r="G2059" s="12">
        <v>1</v>
      </c>
      <c r="H2059" s="12" t="s">
        <v>8337</v>
      </c>
      <c r="I2059" s="19">
        <f>IF(G2059="No major surgery",0,G2059)</f>
        <v>1</v>
      </c>
      <c r="J2059" s="21" t="str" cm="1">
        <f t="array" ref="J2059">_xlfn.IFS(B2059&lt;18.5,"Under Weight",B2059&lt;=24.9,"Normal Weight",B2059&lt;=29.999,"Over Weight",B2059&gt;=30,"Obesity")</f>
        <v>Obesity</v>
      </c>
      <c r="K2059" s="7" t="str" cm="1">
        <f t="array" ref="K2059">_xlfn.IFS(C2059&lt;5.7,"Normal",C2059&lt;=6.4,"Prediabetes",C2059&gt;6.4,"Diabetes")</f>
        <v>Normal</v>
      </c>
    </row>
    <row r="2060" spans="1:11">
      <c r="A2060" s="12" t="s">
        <v>2102</v>
      </c>
      <c r="B2060" s="12">
        <v>53.61</v>
      </c>
      <c r="C2060" s="20">
        <v>10.92</v>
      </c>
      <c r="D2060" s="12" t="s">
        <v>8338</v>
      </c>
      <c r="E2060" s="12" t="s">
        <v>8337</v>
      </c>
      <c r="F2060" s="12" t="s">
        <v>8337</v>
      </c>
      <c r="G2060" s="12">
        <v>1</v>
      </c>
      <c r="H2060" s="12" t="s">
        <v>8338</v>
      </c>
      <c r="I2060" s="19">
        <f>IF(G2060="No major surgery",0,G2060)</f>
        <v>1</v>
      </c>
      <c r="J2060" s="21" t="str" cm="1">
        <f t="array" ref="J2060">_xlfn.IFS(B2060&lt;18.5,"Under Weight",B2060&lt;=24.9,"Normal Weight",B2060&lt;=29.999,"Over Weight",B2060&gt;=30,"Obesity")</f>
        <v>Obesity</v>
      </c>
      <c r="K2060" s="7" t="str" cm="1">
        <f t="array" ref="K2060">_xlfn.IFS(C2060&lt;5.7,"Normal",C2060&lt;=6.4,"Prediabetes",C2060&gt;6.4,"Diabetes")</f>
        <v>Diabetes</v>
      </c>
    </row>
    <row r="2061" spans="1:11">
      <c r="A2061" s="12" t="s">
        <v>2103</v>
      </c>
      <c r="B2061" s="12">
        <v>35.909999999999997</v>
      </c>
      <c r="C2061" s="20">
        <v>6.72</v>
      </c>
      <c r="D2061" s="12" t="s">
        <v>8338</v>
      </c>
      <c r="E2061" s="12" t="s">
        <v>8337</v>
      </c>
      <c r="F2061" s="12" t="s">
        <v>8337</v>
      </c>
      <c r="G2061" s="12">
        <v>2</v>
      </c>
      <c r="H2061" s="12" t="s">
        <v>8337</v>
      </c>
      <c r="I2061" s="19">
        <f>IF(G2061="No major surgery",0,G2061)</f>
        <v>2</v>
      </c>
      <c r="J2061" s="21" t="str" cm="1">
        <f t="array" ref="J2061">_xlfn.IFS(B2061&lt;18.5,"Under Weight",B2061&lt;=24.9,"Normal Weight",B2061&lt;=29.999,"Over Weight",B2061&gt;=30,"Obesity")</f>
        <v>Obesity</v>
      </c>
      <c r="K2061" s="7" t="str" cm="1">
        <f t="array" ref="K2061">_xlfn.IFS(C2061&lt;5.7,"Normal",C2061&lt;=6.4,"Prediabetes",C2061&gt;6.4,"Diabetes")</f>
        <v>Diabetes</v>
      </c>
    </row>
    <row r="2062" spans="1:11">
      <c r="A2062" s="12" t="s">
        <v>2104</v>
      </c>
      <c r="B2062" s="12">
        <v>36.65</v>
      </c>
      <c r="C2062" s="20">
        <v>5.01</v>
      </c>
      <c r="D2062" s="12" t="s">
        <v>8338</v>
      </c>
      <c r="E2062" s="12" t="s">
        <v>8337</v>
      </c>
      <c r="F2062" s="12" t="s">
        <v>8338</v>
      </c>
      <c r="G2062" s="12">
        <v>1</v>
      </c>
      <c r="H2062" s="12" t="s">
        <v>8337</v>
      </c>
      <c r="I2062" s="19">
        <f>IF(G2062="No major surgery",0,G2062)</f>
        <v>1</v>
      </c>
      <c r="J2062" s="21" t="str" cm="1">
        <f t="array" ref="J2062">_xlfn.IFS(B2062&lt;18.5,"Under Weight",B2062&lt;=24.9,"Normal Weight",B2062&lt;=29.999,"Over Weight",B2062&gt;=30,"Obesity")</f>
        <v>Obesity</v>
      </c>
      <c r="K2062" s="7" t="str" cm="1">
        <f t="array" ref="K2062">_xlfn.IFS(C2062&lt;5.7,"Normal",C2062&lt;=6.4,"Prediabetes",C2062&gt;6.4,"Diabetes")</f>
        <v>Normal</v>
      </c>
    </row>
    <row r="2063" spans="1:11">
      <c r="A2063" s="12" t="s">
        <v>2105</v>
      </c>
      <c r="B2063" s="12">
        <v>22.04</v>
      </c>
      <c r="C2063" s="20">
        <v>10.9</v>
      </c>
      <c r="D2063" s="12" t="s">
        <v>8338</v>
      </c>
      <c r="E2063" s="12" t="s">
        <v>8337</v>
      </c>
      <c r="F2063" s="12" t="s">
        <v>8337</v>
      </c>
      <c r="G2063" s="12">
        <v>2</v>
      </c>
      <c r="H2063" s="12" t="s">
        <v>8337</v>
      </c>
      <c r="I2063" s="19">
        <f>IF(G2063="No major surgery",0,G2063)</f>
        <v>2</v>
      </c>
      <c r="J2063" s="21" t="str" cm="1">
        <f t="array" ref="J2063">_xlfn.IFS(B2063&lt;18.5,"Under Weight",B2063&lt;=24.9,"Normal Weight",B2063&lt;=29.999,"Over Weight",B2063&gt;=30,"Obesity")</f>
        <v>Normal Weight</v>
      </c>
      <c r="K2063" s="7" t="str" cm="1">
        <f t="array" ref="K2063">_xlfn.IFS(C2063&lt;5.7,"Normal",C2063&lt;=6.4,"Prediabetes",C2063&gt;6.4,"Diabetes")</f>
        <v>Diabetes</v>
      </c>
    </row>
    <row r="2064" spans="1:11">
      <c r="A2064" s="12" t="s">
        <v>2106</v>
      </c>
      <c r="B2064" s="12">
        <v>31.824999999999999</v>
      </c>
      <c r="C2064" s="20">
        <v>5.52</v>
      </c>
      <c r="D2064" s="12" t="s">
        <v>8338</v>
      </c>
      <c r="E2064" s="12" t="s">
        <v>8337</v>
      </c>
      <c r="F2064" s="12" t="s">
        <v>8337</v>
      </c>
      <c r="G2064" s="12">
        <v>1</v>
      </c>
      <c r="H2064" s="12" t="s">
        <v>8337</v>
      </c>
      <c r="I2064" s="19">
        <f>IF(G2064="No major surgery",0,G2064)</f>
        <v>1</v>
      </c>
      <c r="J2064" s="21" t="str" cm="1">
        <f t="array" ref="J2064">_xlfn.IFS(B2064&lt;18.5,"Under Weight",B2064&lt;=24.9,"Normal Weight",B2064&lt;=29.999,"Over Weight",B2064&gt;=30,"Obesity")</f>
        <v>Obesity</v>
      </c>
      <c r="K2064" s="7" t="str" cm="1">
        <f t="array" ref="K2064">_xlfn.IFS(C2064&lt;5.7,"Normal",C2064&lt;=6.4,"Prediabetes",C2064&gt;6.4,"Diabetes")</f>
        <v>Normal</v>
      </c>
    </row>
    <row r="2065" spans="1:11">
      <c r="A2065" s="12" t="s">
        <v>2107</v>
      </c>
      <c r="B2065" s="12">
        <v>53.58</v>
      </c>
      <c r="C2065" s="20">
        <v>4.55</v>
      </c>
      <c r="D2065" s="12" t="s">
        <v>8337</v>
      </c>
      <c r="E2065" s="12" t="s">
        <v>8337</v>
      </c>
      <c r="F2065" s="12" t="s">
        <v>8337</v>
      </c>
      <c r="G2065" s="12">
        <v>1</v>
      </c>
      <c r="H2065" s="12" t="s">
        <v>8337</v>
      </c>
      <c r="I2065" s="19">
        <f>IF(G2065="No major surgery",0,G2065)</f>
        <v>1</v>
      </c>
      <c r="J2065" s="21" t="str" cm="1">
        <f t="array" ref="J2065">_xlfn.IFS(B2065&lt;18.5,"Under Weight",B2065&lt;=24.9,"Normal Weight",B2065&lt;=29.999,"Over Weight",B2065&gt;=30,"Obesity")</f>
        <v>Obesity</v>
      </c>
      <c r="K2065" s="7" t="str" cm="1">
        <f t="array" ref="K2065">_xlfn.IFS(C2065&lt;5.7,"Normal",C2065&lt;=6.4,"Prediabetes",C2065&gt;6.4,"Diabetes")</f>
        <v>Normal</v>
      </c>
    </row>
    <row r="2066" spans="1:11">
      <c r="A2066" s="12" t="s">
        <v>2108</v>
      </c>
      <c r="B2066" s="12">
        <v>34.299999999999997</v>
      </c>
      <c r="C2066" s="20">
        <v>11.76</v>
      </c>
      <c r="D2066" s="12" t="s">
        <v>8337</v>
      </c>
      <c r="E2066" s="12" t="s">
        <v>8337</v>
      </c>
      <c r="F2066" s="12" t="s">
        <v>8337</v>
      </c>
      <c r="G2066" s="12" t="s">
        <v>2387</v>
      </c>
      <c r="H2066" s="12" t="s">
        <v>8337</v>
      </c>
      <c r="I2066" s="19">
        <f>IF(G2066="No major surgery",0,G2066)</f>
        <v>0</v>
      </c>
      <c r="J2066" s="21" t="str" cm="1">
        <f t="array" ref="J2066">_xlfn.IFS(B2066&lt;18.5,"Under Weight",B2066&lt;=24.9,"Normal Weight",B2066&lt;=29.999,"Over Weight",B2066&gt;=30,"Obesity")</f>
        <v>Obesity</v>
      </c>
      <c r="K2066" s="7" t="str" cm="1">
        <f t="array" ref="K2066">_xlfn.IFS(C2066&lt;5.7,"Normal",C2066&lt;=6.4,"Prediabetes",C2066&gt;6.4,"Diabetes")</f>
        <v>Diabetes</v>
      </c>
    </row>
    <row r="2067" spans="1:11">
      <c r="A2067" s="12" t="s">
        <v>2109</v>
      </c>
      <c r="B2067" s="12">
        <v>32.11</v>
      </c>
      <c r="C2067" s="20">
        <v>7.06</v>
      </c>
      <c r="D2067" s="12" t="s">
        <v>8337</v>
      </c>
      <c r="E2067" s="12" t="s">
        <v>8337</v>
      </c>
      <c r="F2067" s="12" t="s">
        <v>8337</v>
      </c>
      <c r="G2067" s="12" t="s">
        <v>2387</v>
      </c>
      <c r="H2067" s="12" t="s">
        <v>8337</v>
      </c>
      <c r="I2067" s="19">
        <f>IF(G2067="No major surgery",0,G2067)</f>
        <v>0</v>
      </c>
      <c r="J2067" s="21" t="str" cm="1">
        <f t="array" ref="J2067">_xlfn.IFS(B2067&lt;18.5,"Under Weight",B2067&lt;=24.9,"Normal Weight",B2067&lt;=29.999,"Over Weight",B2067&gt;=30,"Obesity")</f>
        <v>Obesity</v>
      </c>
      <c r="K2067" s="7" t="str" cm="1">
        <f t="array" ref="K2067">_xlfn.IFS(C2067&lt;5.7,"Normal",C2067&lt;=6.4,"Prediabetes",C2067&gt;6.4,"Diabetes")</f>
        <v>Diabetes</v>
      </c>
    </row>
    <row r="2068" spans="1:11">
      <c r="A2068" s="12" t="s">
        <v>2110</v>
      </c>
      <c r="B2068" s="12">
        <v>31.78</v>
      </c>
      <c r="C2068" s="20">
        <v>11.35</v>
      </c>
      <c r="D2068" s="12" t="s">
        <v>8338</v>
      </c>
      <c r="E2068" s="12" t="s">
        <v>8337</v>
      </c>
      <c r="F2068" s="12" t="s">
        <v>8338</v>
      </c>
      <c r="G2068" s="12">
        <v>1</v>
      </c>
      <c r="H2068" s="12" t="s">
        <v>8337</v>
      </c>
      <c r="I2068" s="19">
        <f>IF(G2068="No major surgery",0,G2068)</f>
        <v>1</v>
      </c>
      <c r="J2068" s="21" t="str" cm="1">
        <f t="array" ref="J2068">_xlfn.IFS(B2068&lt;18.5,"Under Weight",B2068&lt;=24.9,"Normal Weight",B2068&lt;=29.999,"Over Weight",B2068&gt;=30,"Obesity")</f>
        <v>Obesity</v>
      </c>
      <c r="K2068" s="7" t="str" cm="1">
        <f t="array" ref="K2068">_xlfn.IFS(C2068&lt;5.7,"Normal",C2068&lt;=6.4,"Prediabetes",C2068&gt;6.4,"Diabetes")</f>
        <v>Diabetes</v>
      </c>
    </row>
    <row r="2069" spans="1:11">
      <c r="A2069" s="12" t="s">
        <v>2111</v>
      </c>
      <c r="B2069" s="12">
        <v>46.89</v>
      </c>
      <c r="C2069" s="20">
        <v>5.52</v>
      </c>
      <c r="D2069" s="12" t="s">
        <v>8337</v>
      </c>
      <c r="E2069" s="12" t="s">
        <v>8337</v>
      </c>
      <c r="F2069" s="12" t="s">
        <v>8337</v>
      </c>
      <c r="G2069" s="12" t="s">
        <v>2387</v>
      </c>
      <c r="H2069" s="12" t="s">
        <v>8337</v>
      </c>
      <c r="I2069" s="19">
        <f>IF(G2069="No major surgery",0,G2069)</f>
        <v>0</v>
      </c>
      <c r="J2069" s="21" t="str" cm="1">
        <f t="array" ref="J2069">_xlfn.IFS(B2069&lt;18.5,"Under Weight",B2069&lt;=24.9,"Normal Weight",B2069&lt;=29.999,"Over Weight",B2069&gt;=30,"Obesity")</f>
        <v>Obesity</v>
      </c>
      <c r="K2069" s="7" t="str" cm="1">
        <f t="array" ref="K2069">_xlfn.IFS(C2069&lt;5.7,"Normal",C2069&lt;=6.4,"Prediabetes",C2069&gt;6.4,"Diabetes")</f>
        <v>Normal</v>
      </c>
    </row>
    <row r="2070" spans="1:11">
      <c r="A2070" s="12" t="s">
        <v>2112</v>
      </c>
      <c r="B2070" s="12">
        <v>39.35</v>
      </c>
      <c r="C2070" s="20">
        <v>7.86</v>
      </c>
      <c r="D2070" s="12" t="s">
        <v>8338</v>
      </c>
      <c r="E2070" s="12" t="s">
        <v>8337</v>
      </c>
      <c r="F2070" s="12" t="s">
        <v>8337</v>
      </c>
      <c r="G2070" s="12">
        <v>1</v>
      </c>
      <c r="H2070" s="12" t="s">
        <v>8337</v>
      </c>
      <c r="I2070" s="19">
        <f>IF(G2070="No major surgery",0,G2070)</f>
        <v>1</v>
      </c>
      <c r="J2070" s="21" t="str" cm="1">
        <f t="array" ref="J2070">_xlfn.IFS(B2070&lt;18.5,"Under Weight",B2070&lt;=24.9,"Normal Weight",B2070&lt;=29.999,"Over Weight",B2070&gt;=30,"Obesity")</f>
        <v>Obesity</v>
      </c>
      <c r="K2070" s="7" t="str" cm="1">
        <f t="array" ref="K2070">_xlfn.IFS(C2070&lt;5.7,"Normal",C2070&lt;=6.4,"Prediabetes",C2070&gt;6.4,"Diabetes")</f>
        <v>Diabetes</v>
      </c>
    </row>
    <row r="2071" spans="1:11">
      <c r="A2071" s="12" t="s">
        <v>2113</v>
      </c>
      <c r="B2071" s="12">
        <v>36.19</v>
      </c>
      <c r="C2071" s="20">
        <v>11.51</v>
      </c>
      <c r="D2071" s="12" t="s">
        <v>8338</v>
      </c>
      <c r="E2071" s="12" t="s">
        <v>8337</v>
      </c>
      <c r="F2071" s="12" t="s">
        <v>8337</v>
      </c>
      <c r="G2071" s="12">
        <v>1</v>
      </c>
      <c r="H2071" s="12" t="s">
        <v>8338</v>
      </c>
      <c r="I2071" s="19">
        <f>IF(G2071="No major surgery",0,G2071)</f>
        <v>1</v>
      </c>
      <c r="J2071" s="21" t="str" cm="1">
        <f t="array" ref="J2071">_xlfn.IFS(B2071&lt;18.5,"Under Weight",B2071&lt;=24.9,"Normal Weight",B2071&lt;=29.999,"Over Weight",B2071&gt;=30,"Obesity")</f>
        <v>Obesity</v>
      </c>
      <c r="K2071" s="7" t="str" cm="1">
        <f t="array" ref="K2071">_xlfn.IFS(C2071&lt;5.7,"Normal",C2071&lt;=6.4,"Prediabetes",C2071&gt;6.4,"Diabetes")</f>
        <v>Diabetes</v>
      </c>
    </row>
    <row r="2072" spans="1:11">
      <c r="A2072" s="12" t="s">
        <v>2114</v>
      </c>
      <c r="B2072" s="12">
        <v>39.200000000000003</v>
      </c>
      <c r="C2072" s="20">
        <v>11.38</v>
      </c>
      <c r="D2072" s="12" t="s">
        <v>8337</v>
      </c>
      <c r="E2072" s="12" t="s">
        <v>8337</v>
      </c>
      <c r="F2072" s="12" t="s">
        <v>8337</v>
      </c>
      <c r="G2072" s="12" t="s">
        <v>2387</v>
      </c>
      <c r="H2072" s="12" t="s">
        <v>8337</v>
      </c>
      <c r="I2072" s="19">
        <f>IF(G2072="No major surgery",0,G2072)</f>
        <v>0</v>
      </c>
      <c r="J2072" s="21" t="str" cm="1">
        <f t="array" ref="J2072">_xlfn.IFS(B2072&lt;18.5,"Under Weight",B2072&lt;=24.9,"Normal Weight",B2072&lt;=29.999,"Over Weight",B2072&gt;=30,"Obesity")</f>
        <v>Obesity</v>
      </c>
      <c r="K2072" s="7" t="str" cm="1">
        <f t="array" ref="K2072">_xlfn.IFS(C2072&lt;5.7,"Normal",C2072&lt;=6.4,"Prediabetes",C2072&gt;6.4,"Diabetes")</f>
        <v>Diabetes</v>
      </c>
    </row>
    <row r="2073" spans="1:11">
      <c r="A2073" s="12" t="s">
        <v>2115</v>
      </c>
      <c r="B2073" s="12">
        <v>39.159999999999997</v>
      </c>
      <c r="C2073" s="20">
        <v>10.48</v>
      </c>
      <c r="D2073" s="12" t="s">
        <v>8337</v>
      </c>
      <c r="E2073" s="12" t="s">
        <v>8337</v>
      </c>
      <c r="F2073" s="12" t="s">
        <v>8337</v>
      </c>
      <c r="G2073" s="12" t="s">
        <v>2387</v>
      </c>
      <c r="H2073" s="12" t="s">
        <v>8337</v>
      </c>
      <c r="I2073" s="19">
        <f>IF(G2073="No major surgery",0,G2073)</f>
        <v>0</v>
      </c>
      <c r="J2073" s="21" t="str" cm="1">
        <f t="array" ref="J2073">_xlfn.IFS(B2073&lt;18.5,"Under Weight",B2073&lt;=24.9,"Normal Weight",B2073&lt;=29.999,"Over Weight",B2073&gt;=30,"Obesity")</f>
        <v>Obesity</v>
      </c>
      <c r="K2073" s="7" t="str" cm="1">
        <f t="array" ref="K2073">_xlfn.IFS(C2073&lt;5.7,"Normal",C2073&lt;=6.4,"Prediabetes",C2073&gt;6.4,"Diabetes")</f>
        <v>Diabetes</v>
      </c>
    </row>
    <row r="2074" spans="1:11">
      <c r="A2074" s="12" t="s">
        <v>2116</v>
      </c>
      <c r="B2074" s="12">
        <v>44.1</v>
      </c>
      <c r="C2074" s="20">
        <v>5.04</v>
      </c>
      <c r="D2074" s="12" t="s">
        <v>8338</v>
      </c>
      <c r="E2074" s="12" t="s">
        <v>8337</v>
      </c>
      <c r="F2074" s="12" t="s">
        <v>8337</v>
      </c>
      <c r="G2074" s="12" t="s">
        <v>2387</v>
      </c>
      <c r="H2074" s="12" t="s">
        <v>8337</v>
      </c>
      <c r="I2074" s="19">
        <f>IF(G2074="No major surgery",0,G2074)</f>
        <v>0</v>
      </c>
      <c r="J2074" s="21" t="str" cm="1">
        <f t="array" ref="J2074">_xlfn.IFS(B2074&lt;18.5,"Under Weight",B2074&lt;=24.9,"Normal Weight",B2074&lt;=29.999,"Over Weight",B2074&gt;=30,"Obesity")</f>
        <v>Obesity</v>
      </c>
      <c r="K2074" s="7" t="str" cm="1">
        <f t="array" ref="K2074">_xlfn.IFS(C2074&lt;5.7,"Normal",C2074&lt;=6.4,"Prediabetes",C2074&gt;6.4,"Diabetes")</f>
        <v>Normal</v>
      </c>
    </row>
    <row r="2075" spans="1:11">
      <c r="A2075" s="12" t="s">
        <v>2117</v>
      </c>
      <c r="B2075" s="12">
        <v>33.200000000000003</v>
      </c>
      <c r="C2075" s="20">
        <v>9.06</v>
      </c>
      <c r="D2075" s="12" t="s">
        <v>8337</v>
      </c>
      <c r="E2075" s="12" t="s">
        <v>8337</v>
      </c>
      <c r="F2075" s="12" t="s">
        <v>8337</v>
      </c>
      <c r="G2075" s="12" t="s">
        <v>2387</v>
      </c>
      <c r="H2075" s="12" t="s">
        <v>8337</v>
      </c>
      <c r="I2075" s="19">
        <f>IF(G2075="No major surgery",0,G2075)</f>
        <v>0</v>
      </c>
      <c r="J2075" s="21" t="str" cm="1">
        <f t="array" ref="J2075">_xlfn.IFS(B2075&lt;18.5,"Under Weight",B2075&lt;=24.9,"Normal Weight",B2075&lt;=29.999,"Over Weight",B2075&gt;=30,"Obesity")</f>
        <v>Obesity</v>
      </c>
      <c r="K2075" s="7" t="str" cm="1">
        <f t="array" ref="K2075">_xlfn.IFS(C2075&lt;5.7,"Normal",C2075&lt;=6.4,"Prediabetes",C2075&gt;6.4,"Diabetes")</f>
        <v>Diabetes</v>
      </c>
    </row>
    <row r="2076" spans="1:11">
      <c r="A2076" s="12" t="s">
        <v>2118</v>
      </c>
      <c r="B2076" s="12">
        <v>29.92</v>
      </c>
      <c r="C2076" s="20">
        <v>11.07</v>
      </c>
      <c r="D2076" s="12" t="s">
        <v>8337</v>
      </c>
      <c r="E2076" s="12" t="s">
        <v>8337</v>
      </c>
      <c r="F2076" s="12" t="s">
        <v>8337</v>
      </c>
      <c r="G2076" s="12" t="s">
        <v>2387</v>
      </c>
      <c r="H2076" s="12" t="s">
        <v>8337</v>
      </c>
      <c r="I2076" s="19">
        <f>IF(G2076="No major surgery",0,G2076)</f>
        <v>0</v>
      </c>
      <c r="J2076" s="21" t="str" cm="1">
        <f t="array" ref="J2076">_xlfn.IFS(B2076&lt;18.5,"Under Weight",B2076&lt;=24.9,"Normal Weight",B2076&lt;=29.999,"Over Weight",B2076&gt;=30,"Obesity")</f>
        <v>Over Weight</v>
      </c>
      <c r="K2076" s="7" t="str" cm="1">
        <f t="array" ref="K2076">_xlfn.IFS(C2076&lt;5.7,"Normal",C2076&lt;=6.4,"Prediabetes",C2076&gt;6.4,"Diabetes")</f>
        <v>Diabetes</v>
      </c>
    </row>
    <row r="2077" spans="1:11">
      <c r="A2077" s="12" t="s">
        <v>2119</v>
      </c>
      <c r="B2077" s="12">
        <v>25</v>
      </c>
      <c r="C2077" s="20">
        <v>10.45</v>
      </c>
      <c r="D2077" s="12" t="s">
        <v>8337</v>
      </c>
      <c r="E2077" s="12" t="s">
        <v>8337</v>
      </c>
      <c r="F2077" s="12" t="s">
        <v>8337</v>
      </c>
      <c r="G2077" s="12" t="s">
        <v>2387</v>
      </c>
      <c r="H2077" s="12" t="s">
        <v>8337</v>
      </c>
      <c r="I2077" s="19">
        <f>IF(G2077="No major surgery",0,G2077)</f>
        <v>0</v>
      </c>
      <c r="J2077" s="21" t="str" cm="1">
        <f t="array" ref="J2077">_xlfn.IFS(B2077&lt;18.5,"Under Weight",B2077&lt;=24.9,"Normal Weight",B2077&lt;=29.999,"Over Weight",B2077&gt;=30,"Obesity")</f>
        <v>Over Weight</v>
      </c>
      <c r="K2077" s="7" t="str" cm="1">
        <f t="array" ref="K2077">_xlfn.IFS(C2077&lt;5.7,"Normal",C2077&lt;=6.4,"Prediabetes",C2077&gt;6.4,"Diabetes")</f>
        <v>Diabetes</v>
      </c>
    </row>
    <row r="2078" spans="1:11">
      <c r="A2078" s="12" t="s">
        <v>2120</v>
      </c>
      <c r="B2078" s="12">
        <v>38.869999999999997</v>
      </c>
      <c r="C2078" s="20">
        <v>8.6300000000000008</v>
      </c>
      <c r="D2078" s="12" t="s">
        <v>8338</v>
      </c>
      <c r="E2078" s="12" t="s">
        <v>8337</v>
      </c>
      <c r="F2078" s="12" t="s">
        <v>8337</v>
      </c>
      <c r="G2078" s="12">
        <v>1</v>
      </c>
      <c r="H2078" s="12" t="s">
        <v>8337</v>
      </c>
      <c r="I2078" s="19">
        <f>IF(G2078="No major surgery",0,G2078)</f>
        <v>1</v>
      </c>
      <c r="J2078" s="21" t="str" cm="1">
        <f t="array" ref="J2078">_xlfn.IFS(B2078&lt;18.5,"Under Weight",B2078&lt;=24.9,"Normal Weight",B2078&lt;=29.999,"Over Weight",B2078&gt;=30,"Obesity")</f>
        <v>Obesity</v>
      </c>
      <c r="K2078" s="7" t="str" cm="1">
        <f t="array" ref="K2078">_xlfn.IFS(C2078&lt;5.7,"Normal",C2078&lt;=6.4,"Prediabetes",C2078&gt;6.4,"Diabetes")</f>
        <v>Diabetes</v>
      </c>
    </row>
    <row r="2079" spans="1:11">
      <c r="A2079" s="12" t="s">
        <v>2121</v>
      </c>
      <c r="B2079" s="12">
        <v>32.299999999999997</v>
      </c>
      <c r="C2079" s="20">
        <v>5.28</v>
      </c>
      <c r="D2079" s="12" t="s">
        <v>8338</v>
      </c>
      <c r="E2079" s="12" t="s">
        <v>8337</v>
      </c>
      <c r="F2079" s="12" t="s">
        <v>8337</v>
      </c>
      <c r="G2079" s="12">
        <v>2</v>
      </c>
      <c r="H2079" s="12" t="s">
        <v>8337</v>
      </c>
      <c r="I2079" s="19">
        <f>IF(G2079="No major surgery",0,G2079)</f>
        <v>2</v>
      </c>
      <c r="J2079" s="21" t="str" cm="1">
        <f t="array" ref="J2079">_xlfn.IFS(B2079&lt;18.5,"Under Weight",B2079&lt;=24.9,"Normal Weight",B2079&lt;=29.999,"Over Weight",B2079&gt;=30,"Obesity")</f>
        <v>Obesity</v>
      </c>
      <c r="K2079" s="7" t="str" cm="1">
        <f t="array" ref="K2079">_xlfn.IFS(C2079&lt;5.7,"Normal",C2079&lt;=6.4,"Prediabetes",C2079&gt;6.4,"Diabetes")</f>
        <v>Normal</v>
      </c>
    </row>
    <row r="2080" spans="1:11">
      <c r="A2080" s="12" t="s">
        <v>2122</v>
      </c>
      <c r="B2080" s="12">
        <v>31.16</v>
      </c>
      <c r="C2080" s="20">
        <v>7.49</v>
      </c>
      <c r="D2080" s="12" t="s">
        <v>8338</v>
      </c>
      <c r="E2080" s="12" t="s">
        <v>8337</v>
      </c>
      <c r="F2080" s="12" t="s">
        <v>8337</v>
      </c>
      <c r="G2080" s="12">
        <v>2</v>
      </c>
      <c r="H2080" s="12" t="s">
        <v>8337</v>
      </c>
      <c r="I2080" s="19">
        <f>IF(G2080="No major surgery",0,G2080)</f>
        <v>2</v>
      </c>
      <c r="J2080" s="21" t="str" cm="1">
        <f t="array" ref="J2080">_xlfn.IFS(B2080&lt;18.5,"Under Weight",B2080&lt;=24.9,"Normal Weight",B2080&lt;=29.999,"Over Weight",B2080&gt;=30,"Obesity")</f>
        <v>Obesity</v>
      </c>
      <c r="K2080" s="7" t="str" cm="1">
        <f t="array" ref="K2080">_xlfn.IFS(C2080&lt;5.7,"Normal",C2080&lt;=6.4,"Prediabetes",C2080&gt;6.4,"Diabetes")</f>
        <v>Diabetes</v>
      </c>
    </row>
    <row r="2081" spans="1:11">
      <c r="A2081" s="12" t="s">
        <v>2123</v>
      </c>
      <c r="B2081" s="12">
        <v>54.59</v>
      </c>
      <c r="C2081" s="20">
        <v>4.2699999999999996</v>
      </c>
      <c r="D2081" s="12" t="s">
        <v>8337</v>
      </c>
      <c r="E2081" s="12" t="s">
        <v>8337</v>
      </c>
      <c r="F2081" s="12" t="s">
        <v>8337</v>
      </c>
      <c r="G2081" s="12" t="s">
        <v>2387</v>
      </c>
      <c r="H2081" s="12" t="s">
        <v>8337</v>
      </c>
      <c r="I2081" s="19">
        <f>IF(G2081="No major surgery",0,G2081)</f>
        <v>0</v>
      </c>
      <c r="J2081" s="21" t="str" cm="1">
        <f t="array" ref="J2081">_xlfn.IFS(B2081&lt;18.5,"Under Weight",B2081&lt;=24.9,"Normal Weight",B2081&lt;=29.999,"Over Weight",B2081&gt;=30,"Obesity")</f>
        <v>Obesity</v>
      </c>
      <c r="K2081" s="7" t="str" cm="1">
        <f t="array" ref="K2081">_xlfn.IFS(C2081&lt;5.7,"Normal",C2081&lt;=6.4,"Prediabetes",C2081&gt;6.4,"Diabetes")</f>
        <v>Normal</v>
      </c>
    </row>
    <row r="2082" spans="1:11">
      <c r="A2082" s="12" t="s">
        <v>2124</v>
      </c>
      <c r="B2082" s="12">
        <v>34.6</v>
      </c>
      <c r="C2082" s="20">
        <v>5.99</v>
      </c>
      <c r="D2082" s="12" t="s">
        <v>8338</v>
      </c>
      <c r="E2082" s="12" t="s">
        <v>8337</v>
      </c>
      <c r="F2082" s="12" t="s">
        <v>8337</v>
      </c>
      <c r="G2082" s="12" t="s">
        <v>2387</v>
      </c>
      <c r="H2082" s="12" t="s">
        <v>8338</v>
      </c>
      <c r="I2082" s="19">
        <f>IF(G2082="No major surgery",0,G2082)</f>
        <v>0</v>
      </c>
      <c r="J2082" s="21" t="str" cm="1">
        <f t="array" ref="J2082">_xlfn.IFS(B2082&lt;18.5,"Under Weight",B2082&lt;=24.9,"Normal Weight",B2082&lt;=29.999,"Over Weight",B2082&gt;=30,"Obesity")</f>
        <v>Obesity</v>
      </c>
      <c r="K2082" s="7" t="str" cm="1">
        <f t="array" ref="K2082">_xlfn.IFS(C2082&lt;5.7,"Normal",C2082&lt;=6.4,"Prediabetes",C2082&gt;6.4,"Diabetes")</f>
        <v>Prediabetes</v>
      </c>
    </row>
    <row r="2083" spans="1:11">
      <c r="A2083" s="12" t="s">
        <v>2125</v>
      </c>
      <c r="B2083" s="12">
        <v>21.09</v>
      </c>
      <c r="C2083" s="20">
        <v>9.2200000000000006</v>
      </c>
      <c r="D2083" s="12" t="s">
        <v>8338</v>
      </c>
      <c r="E2083" s="12" t="s">
        <v>8337</v>
      </c>
      <c r="F2083" s="12" t="s">
        <v>8337</v>
      </c>
      <c r="G2083" s="12">
        <v>2</v>
      </c>
      <c r="H2083" s="12" t="s">
        <v>8337</v>
      </c>
      <c r="I2083" s="19">
        <f>IF(G2083="No major surgery",0,G2083)</f>
        <v>2</v>
      </c>
      <c r="J2083" s="21" t="str" cm="1">
        <f t="array" ref="J2083">_xlfn.IFS(B2083&lt;18.5,"Under Weight",B2083&lt;=24.9,"Normal Weight",B2083&lt;=29.999,"Over Weight",B2083&gt;=30,"Obesity")</f>
        <v>Normal Weight</v>
      </c>
      <c r="K2083" s="7" t="str" cm="1">
        <f t="array" ref="K2083">_xlfn.IFS(C2083&lt;5.7,"Normal",C2083&lt;=6.4,"Prediabetes",C2083&gt;6.4,"Diabetes")</f>
        <v>Diabetes</v>
      </c>
    </row>
    <row r="2084" spans="1:11">
      <c r="A2084" s="12" t="s">
        <v>2126</v>
      </c>
      <c r="B2084" s="12">
        <v>52.41</v>
      </c>
      <c r="C2084" s="20">
        <v>5.99</v>
      </c>
      <c r="D2084" s="12" t="s">
        <v>8337</v>
      </c>
      <c r="E2084" s="12" t="s">
        <v>8337</v>
      </c>
      <c r="F2084" s="12" t="s">
        <v>8337</v>
      </c>
      <c r="G2084" s="12">
        <v>1</v>
      </c>
      <c r="H2084" s="12" t="s">
        <v>8337</v>
      </c>
      <c r="I2084" s="19">
        <f>IF(G2084="No major surgery",0,G2084)</f>
        <v>1</v>
      </c>
      <c r="J2084" s="21" t="str" cm="1">
        <f t="array" ref="J2084">_xlfn.IFS(B2084&lt;18.5,"Under Weight",B2084&lt;=24.9,"Normal Weight",B2084&lt;=29.999,"Over Weight",B2084&gt;=30,"Obesity")</f>
        <v>Obesity</v>
      </c>
      <c r="K2084" s="7" t="str" cm="1">
        <f t="array" ref="K2084">_xlfn.IFS(C2084&lt;5.7,"Normal",C2084&lt;=6.4,"Prediabetes",C2084&gt;6.4,"Diabetes")</f>
        <v>Prediabetes</v>
      </c>
    </row>
    <row r="2085" spans="1:11">
      <c r="A2085" s="12" t="s">
        <v>2127</v>
      </c>
      <c r="B2085" s="12">
        <v>41.47</v>
      </c>
      <c r="C2085" s="20">
        <v>5.86</v>
      </c>
      <c r="D2085" s="12" t="s">
        <v>8338</v>
      </c>
      <c r="E2085" s="12" t="s">
        <v>8337</v>
      </c>
      <c r="F2085" s="12" t="s">
        <v>8337</v>
      </c>
      <c r="G2085" s="12">
        <v>2</v>
      </c>
      <c r="H2085" s="12" t="s">
        <v>8337</v>
      </c>
      <c r="I2085" s="19">
        <f>IF(G2085="No major surgery",0,G2085)</f>
        <v>2</v>
      </c>
      <c r="J2085" s="21" t="str" cm="1">
        <f t="array" ref="J2085">_xlfn.IFS(B2085&lt;18.5,"Under Weight",B2085&lt;=24.9,"Normal Weight",B2085&lt;=29.999,"Over Weight",B2085&gt;=30,"Obesity")</f>
        <v>Obesity</v>
      </c>
      <c r="K2085" s="7" t="str" cm="1">
        <f t="array" ref="K2085">_xlfn.IFS(C2085&lt;5.7,"Normal",C2085&lt;=6.4,"Prediabetes",C2085&gt;6.4,"Diabetes")</f>
        <v>Prediabetes</v>
      </c>
    </row>
    <row r="2086" spans="1:11">
      <c r="A2086" s="12" t="s">
        <v>2128</v>
      </c>
      <c r="B2086" s="12">
        <v>33.1</v>
      </c>
      <c r="C2086" s="20">
        <v>5.19</v>
      </c>
      <c r="D2086" s="12" t="s">
        <v>8338</v>
      </c>
      <c r="E2086" s="12" t="s">
        <v>8337</v>
      </c>
      <c r="F2086" s="12" t="s">
        <v>8337</v>
      </c>
      <c r="G2086" s="12">
        <v>2</v>
      </c>
      <c r="H2086" s="12" t="s">
        <v>8337</v>
      </c>
      <c r="I2086" s="19">
        <f>IF(G2086="No major surgery",0,G2086)</f>
        <v>2</v>
      </c>
      <c r="J2086" s="21" t="str" cm="1">
        <f t="array" ref="J2086">_xlfn.IFS(B2086&lt;18.5,"Under Weight",B2086&lt;=24.9,"Normal Weight",B2086&lt;=29.999,"Over Weight",B2086&gt;=30,"Obesity")</f>
        <v>Obesity</v>
      </c>
      <c r="K2086" s="7" t="str" cm="1">
        <f t="array" ref="K2086">_xlfn.IFS(C2086&lt;5.7,"Normal",C2086&lt;=6.4,"Prediabetes",C2086&gt;6.4,"Diabetes")</f>
        <v>Normal</v>
      </c>
    </row>
    <row r="2087" spans="1:11">
      <c r="A2087" s="12" t="s">
        <v>2129</v>
      </c>
      <c r="B2087" s="12">
        <v>30.8</v>
      </c>
      <c r="C2087" s="20">
        <v>4.37</v>
      </c>
      <c r="D2087" s="12" t="s">
        <v>8338</v>
      </c>
      <c r="E2087" s="12" t="s">
        <v>8337</v>
      </c>
      <c r="F2087" s="12" t="s">
        <v>8337</v>
      </c>
      <c r="G2087" s="12">
        <v>2</v>
      </c>
      <c r="H2087" s="12" t="s">
        <v>8337</v>
      </c>
      <c r="I2087" s="19">
        <f>IF(G2087="No major surgery",0,G2087)</f>
        <v>2</v>
      </c>
      <c r="J2087" s="21" t="str" cm="1">
        <f t="array" ref="J2087">_xlfn.IFS(B2087&lt;18.5,"Under Weight",B2087&lt;=24.9,"Normal Weight",B2087&lt;=29.999,"Over Weight",B2087&gt;=30,"Obesity")</f>
        <v>Obesity</v>
      </c>
      <c r="K2087" s="7" t="str" cm="1">
        <f t="array" ref="K2087">_xlfn.IFS(C2087&lt;5.7,"Normal",C2087&lt;=6.4,"Prediabetes",C2087&gt;6.4,"Diabetes")</f>
        <v>Normal</v>
      </c>
    </row>
    <row r="2088" spans="1:11">
      <c r="A2088" s="12" t="s">
        <v>2130</v>
      </c>
      <c r="B2088" s="12">
        <v>42.06</v>
      </c>
      <c r="C2088" s="20">
        <v>5.32</v>
      </c>
      <c r="D2088" s="12" t="s">
        <v>8337</v>
      </c>
      <c r="E2088" s="12" t="s">
        <v>8337</v>
      </c>
      <c r="F2088" s="12" t="s">
        <v>8337</v>
      </c>
      <c r="G2088" s="12">
        <v>1</v>
      </c>
      <c r="H2088" s="12" t="s">
        <v>8337</v>
      </c>
      <c r="I2088" s="19">
        <f>IF(G2088="No major surgery",0,G2088)</f>
        <v>1</v>
      </c>
      <c r="J2088" s="21" t="str" cm="1">
        <f t="array" ref="J2088">_xlfn.IFS(B2088&lt;18.5,"Under Weight",B2088&lt;=24.9,"Normal Weight",B2088&lt;=29.999,"Over Weight",B2088&gt;=30,"Obesity")</f>
        <v>Obesity</v>
      </c>
      <c r="K2088" s="7" t="str" cm="1">
        <f t="array" ref="K2088">_xlfn.IFS(C2088&lt;5.7,"Normal",C2088&lt;=6.4,"Prediabetes",C2088&gt;6.4,"Diabetes")</f>
        <v>Normal</v>
      </c>
    </row>
    <row r="2089" spans="1:11">
      <c r="A2089" s="12" t="s">
        <v>2131</v>
      </c>
      <c r="B2089" s="12">
        <v>39.270000000000003</v>
      </c>
      <c r="C2089" s="20">
        <v>5.64</v>
      </c>
      <c r="D2089" s="12" t="s">
        <v>8337</v>
      </c>
      <c r="E2089" s="12" t="s">
        <v>8337</v>
      </c>
      <c r="F2089" s="12" t="s">
        <v>8338</v>
      </c>
      <c r="G2089" s="12">
        <v>1</v>
      </c>
      <c r="H2089" s="12" t="s">
        <v>8337</v>
      </c>
      <c r="I2089" s="19">
        <f>IF(G2089="No major surgery",0,G2089)</f>
        <v>1</v>
      </c>
      <c r="J2089" s="21" t="str" cm="1">
        <f t="array" ref="J2089">_xlfn.IFS(B2089&lt;18.5,"Under Weight",B2089&lt;=24.9,"Normal Weight",B2089&lt;=29.999,"Over Weight",B2089&gt;=30,"Obesity")</f>
        <v>Obesity</v>
      </c>
      <c r="K2089" s="7" t="str" cm="1">
        <f t="array" ref="K2089">_xlfn.IFS(C2089&lt;5.7,"Normal",C2089&lt;=6.4,"Prediabetes",C2089&gt;6.4,"Diabetes")</f>
        <v>Normal</v>
      </c>
    </row>
    <row r="2090" spans="1:11">
      <c r="A2090" s="12" t="s">
        <v>2132</v>
      </c>
      <c r="B2090" s="12">
        <v>30.71</v>
      </c>
      <c r="C2090" s="20">
        <v>5.59</v>
      </c>
      <c r="D2090" s="12" t="s">
        <v>8338</v>
      </c>
      <c r="E2090" s="12" t="s">
        <v>8337</v>
      </c>
      <c r="F2090" s="12" t="s">
        <v>8337</v>
      </c>
      <c r="G2090" s="12">
        <v>1</v>
      </c>
      <c r="H2090" s="12" t="s">
        <v>8337</v>
      </c>
      <c r="I2090" s="19">
        <f>IF(G2090="No major surgery",0,G2090)</f>
        <v>1</v>
      </c>
      <c r="J2090" s="21" t="str" cm="1">
        <f t="array" ref="J2090">_xlfn.IFS(B2090&lt;18.5,"Under Weight",B2090&lt;=24.9,"Normal Weight",B2090&lt;=29.999,"Over Weight",B2090&gt;=30,"Obesity")</f>
        <v>Obesity</v>
      </c>
      <c r="K2090" s="7" t="str" cm="1">
        <f t="array" ref="K2090">_xlfn.IFS(C2090&lt;5.7,"Normal",C2090&lt;=6.4,"Prediabetes",C2090&gt;6.4,"Diabetes")</f>
        <v>Normal</v>
      </c>
    </row>
    <row r="2091" spans="1:11">
      <c r="A2091" s="12" t="s">
        <v>2133</v>
      </c>
      <c r="B2091" s="12">
        <v>47.19</v>
      </c>
      <c r="C2091" s="20">
        <v>5.29</v>
      </c>
      <c r="D2091" s="12" t="s">
        <v>8337</v>
      </c>
      <c r="E2091" s="12" t="s">
        <v>8337</v>
      </c>
      <c r="F2091" s="12" t="s">
        <v>8337</v>
      </c>
      <c r="G2091" s="12" t="s">
        <v>2387</v>
      </c>
      <c r="H2091" s="12" t="s">
        <v>8337</v>
      </c>
      <c r="I2091" s="19">
        <f>IF(G2091="No major surgery",0,G2091)</f>
        <v>0</v>
      </c>
      <c r="J2091" s="21" t="str" cm="1">
        <f t="array" ref="J2091">_xlfn.IFS(B2091&lt;18.5,"Under Weight",B2091&lt;=24.9,"Normal Weight",B2091&lt;=29.999,"Over Weight",B2091&gt;=30,"Obesity")</f>
        <v>Obesity</v>
      </c>
      <c r="K2091" s="7" t="str" cm="1">
        <f t="array" ref="K2091">_xlfn.IFS(C2091&lt;5.7,"Normal",C2091&lt;=6.4,"Prediabetes",C2091&gt;6.4,"Diabetes")</f>
        <v>Normal</v>
      </c>
    </row>
    <row r="2092" spans="1:11">
      <c r="A2092" s="12" t="s">
        <v>2134</v>
      </c>
      <c r="B2092" s="12">
        <v>30.02</v>
      </c>
      <c r="C2092" s="20">
        <v>6.65</v>
      </c>
      <c r="D2092" s="12" t="s">
        <v>8337</v>
      </c>
      <c r="E2092" s="12" t="s">
        <v>8337</v>
      </c>
      <c r="F2092" s="12" t="s">
        <v>8337</v>
      </c>
      <c r="G2092" s="12" t="s">
        <v>2387</v>
      </c>
      <c r="H2092" s="12" t="s">
        <v>8337</v>
      </c>
      <c r="I2092" s="19">
        <f>IF(G2092="No major surgery",0,G2092)</f>
        <v>0</v>
      </c>
      <c r="J2092" s="21" t="str" cm="1">
        <f t="array" ref="J2092">_xlfn.IFS(B2092&lt;18.5,"Under Weight",B2092&lt;=24.9,"Normal Weight",B2092&lt;=29.999,"Over Weight",B2092&gt;=30,"Obesity")</f>
        <v>Obesity</v>
      </c>
      <c r="K2092" s="7" t="str" cm="1">
        <f t="array" ref="K2092">_xlfn.IFS(C2092&lt;5.7,"Normal",C2092&lt;=6.4,"Prediabetes",C2092&gt;6.4,"Diabetes")</f>
        <v>Diabetes</v>
      </c>
    </row>
    <row r="2093" spans="1:11">
      <c r="A2093" s="12" t="s">
        <v>2135</v>
      </c>
      <c r="B2093" s="12">
        <v>54.12</v>
      </c>
      <c r="C2093" s="20">
        <v>11.57</v>
      </c>
      <c r="D2093" s="12" t="s">
        <v>8337</v>
      </c>
      <c r="E2093" s="12" t="s">
        <v>8337</v>
      </c>
      <c r="F2093" s="12" t="s">
        <v>8337</v>
      </c>
      <c r="G2093" s="12" t="s">
        <v>2387</v>
      </c>
      <c r="H2093" s="12" t="s">
        <v>8338</v>
      </c>
      <c r="I2093" s="19">
        <f>IF(G2093="No major surgery",0,G2093)</f>
        <v>0</v>
      </c>
      <c r="J2093" s="21" t="str" cm="1">
        <f t="array" ref="J2093">_xlfn.IFS(B2093&lt;18.5,"Under Weight",B2093&lt;=24.9,"Normal Weight",B2093&lt;=29.999,"Over Weight",B2093&gt;=30,"Obesity")</f>
        <v>Obesity</v>
      </c>
      <c r="K2093" s="7" t="str" cm="1">
        <f t="array" ref="K2093">_xlfn.IFS(C2093&lt;5.7,"Normal",C2093&lt;=6.4,"Prediabetes",C2093&gt;6.4,"Diabetes")</f>
        <v>Diabetes</v>
      </c>
    </row>
    <row r="2094" spans="1:11">
      <c r="A2094" s="12" t="s">
        <v>2136</v>
      </c>
      <c r="B2094" s="12">
        <v>37.909999999999997</v>
      </c>
      <c r="C2094" s="20">
        <v>5.68</v>
      </c>
      <c r="D2094" s="12" t="s">
        <v>8338</v>
      </c>
      <c r="E2094" s="12" t="s">
        <v>8337</v>
      </c>
      <c r="F2094" s="12" t="s">
        <v>8337</v>
      </c>
      <c r="G2094" s="12" t="s">
        <v>2387</v>
      </c>
      <c r="H2094" s="12" t="s">
        <v>8337</v>
      </c>
      <c r="I2094" s="19">
        <f>IF(G2094="No major surgery",0,G2094)</f>
        <v>0</v>
      </c>
      <c r="J2094" s="21" t="str" cm="1">
        <f t="array" ref="J2094">_xlfn.IFS(B2094&lt;18.5,"Under Weight",B2094&lt;=24.9,"Normal Weight",B2094&lt;=29.999,"Over Weight",B2094&gt;=30,"Obesity")</f>
        <v>Obesity</v>
      </c>
      <c r="K2094" s="7" t="str" cm="1">
        <f t="array" ref="K2094">_xlfn.IFS(C2094&lt;5.7,"Normal",C2094&lt;=6.4,"Prediabetes",C2094&gt;6.4,"Diabetes")</f>
        <v>Normal</v>
      </c>
    </row>
    <row r="2095" spans="1:11">
      <c r="A2095" s="12" t="s">
        <v>2137</v>
      </c>
      <c r="B2095" s="12">
        <v>54.61</v>
      </c>
      <c r="C2095" s="20">
        <v>4.49</v>
      </c>
      <c r="D2095" s="12" t="s">
        <v>8337</v>
      </c>
      <c r="E2095" s="12" t="s">
        <v>8337</v>
      </c>
      <c r="F2095" s="12" t="s">
        <v>8337</v>
      </c>
      <c r="G2095" s="12" t="s">
        <v>2387</v>
      </c>
      <c r="H2095" s="12" t="s">
        <v>8337</v>
      </c>
      <c r="I2095" s="19">
        <f>IF(G2095="No major surgery",0,G2095)</f>
        <v>0</v>
      </c>
      <c r="J2095" s="21" t="str" cm="1">
        <f t="array" ref="J2095">_xlfn.IFS(B2095&lt;18.5,"Under Weight",B2095&lt;=24.9,"Normal Weight",B2095&lt;=29.999,"Over Weight",B2095&gt;=30,"Obesity")</f>
        <v>Obesity</v>
      </c>
      <c r="K2095" s="7" t="str" cm="1">
        <f t="array" ref="K2095">_xlfn.IFS(C2095&lt;5.7,"Normal",C2095&lt;=6.4,"Prediabetes",C2095&gt;6.4,"Diabetes")</f>
        <v>Normal</v>
      </c>
    </row>
    <row r="2096" spans="1:11">
      <c r="A2096" s="12" t="s">
        <v>2138</v>
      </c>
      <c r="B2096" s="12">
        <v>36.005000000000003</v>
      </c>
      <c r="C2096" s="20">
        <v>6.9</v>
      </c>
      <c r="D2096" s="12" t="s">
        <v>8337</v>
      </c>
      <c r="E2096" s="12" t="s">
        <v>8337</v>
      </c>
      <c r="F2096" s="12" t="s">
        <v>8337</v>
      </c>
      <c r="G2096" s="12" t="s">
        <v>2387</v>
      </c>
      <c r="H2096" s="12" t="s">
        <v>8337</v>
      </c>
      <c r="I2096" s="19">
        <f>IF(G2096="No major surgery",0,G2096)</f>
        <v>0</v>
      </c>
      <c r="J2096" s="21" t="str" cm="1">
        <f t="array" ref="J2096">_xlfn.IFS(B2096&lt;18.5,"Under Weight",B2096&lt;=24.9,"Normal Weight",B2096&lt;=29.999,"Over Weight",B2096&gt;=30,"Obesity")</f>
        <v>Obesity</v>
      </c>
      <c r="K2096" s="7" t="str" cm="1">
        <f t="array" ref="K2096">_xlfn.IFS(C2096&lt;5.7,"Normal",C2096&lt;=6.4,"Prediabetes",C2096&gt;6.4,"Diabetes")</f>
        <v>Diabetes</v>
      </c>
    </row>
    <row r="2097" spans="1:11">
      <c r="A2097" s="12" t="s">
        <v>2139</v>
      </c>
      <c r="B2097" s="12">
        <v>28.7</v>
      </c>
      <c r="C2097" s="20">
        <v>11.52</v>
      </c>
      <c r="D2097" s="12" t="s">
        <v>8337</v>
      </c>
      <c r="E2097" s="12" t="s">
        <v>8337</v>
      </c>
      <c r="F2097" s="12" t="s">
        <v>8337</v>
      </c>
      <c r="G2097" s="12" t="s">
        <v>2387</v>
      </c>
      <c r="H2097" s="12" t="s">
        <v>8337</v>
      </c>
      <c r="I2097" s="19">
        <f>IF(G2097="No major surgery",0,G2097)</f>
        <v>0</v>
      </c>
      <c r="J2097" s="21" t="str" cm="1">
        <f t="array" ref="J2097">_xlfn.IFS(B2097&lt;18.5,"Under Weight",B2097&lt;=24.9,"Normal Weight",B2097&lt;=29.999,"Over Weight",B2097&gt;=30,"Obesity")</f>
        <v>Over Weight</v>
      </c>
      <c r="K2097" s="7" t="str" cm="1">
        <f t="array" ref="K2097">_xlfn.IFS(C2097&lt;5.7,"Normal",C2097&lt;=6.4,"Prediabetes",C2097&gt;6.4,"Diabetes")</f>
        <v>Diabetes</v>
      </c>
    </row>
    <row r="2098" spans="1:11">
      <c r="A2098" s="12" t="s">
        <v>2140</v>
      </c>
      <c r="B2098" s="12">
        <v>34.295000000000002</v>
      </c>
      <c r="C2098" s="20">
        <v>11.24</v>
      </c>
      <c r="D2098" s="12" t="s">
        <v>8337</v>
      </c>
      <c r="E2098" s="12" t="s">
        <v>8337</v>
      </c>
      <c r="F2098" s="12" t="s">
        <v>8337</v>
      </c>
      <c r="G2098" s="12" t="s">
        <v>2387</v>
      </c>
      <c r="H2098" s="12" t="s">
        <v>8337</v>
      </c>
      <c r="I2098" s="19">
        <f>IF(G2098="No major surgery",0,G2098)</f>
        <v>0</v>
      </c>
      <c r="J2098" s="21" t="str" cm="1">
        <f t="array" ref="J2098">_xlfn.IFS(B2098&lt;18.5,"Under Weight",B2098&lt;=24.9,"Normal Weight",B2098&lt;=29.999,"Over Weight",B2098&gt;=30,"Obesity")</f>
        <v>Obesity</v>
      </c>
      <c r="K2098" s="7" t="str" cm="1">
        <f t="array" ref="K2098">_xlfn.IFS(C2098&lt;5.7,"Normal",C2098&lt;=6.4,"Prediabetes",C2098&gt;6.4,"Diabetes")</f>
        <v>Diabetes</v>
      </c>
    </row>
    <row r="2099" spans="1:11">
      <c r="A2099" s="12" t="s">
        <v>2141</v>
      </c>
      <c r="B2099" s="12">
        <v>27.55</v>
      </c>
      <c r="C2099" s="20">
        <v>10.98</v>
      </c>
      <c r="D2099" s="12" t="s">
        <v>8337</v>
      </c>
      <c r="E2099" s="12" t="s">
        <v>8337</v>
      </c>
      <c r="F2099" s="12" t="s">
        <v>8337</v>
      </c>
      <c r="G2099" s="12" t="s">
        <v>2387</v>
      </c>
      <c r="H2099" s="12" t="s">
        <v>8337</v>
      </c>
      <c r="I2099" s="19">
        <f>IF(G2099="No major surgery",0,G2099)</f>
        <v>0</v>
      </c>
      <c r="J2099" s="21" t="str" cm="1">
        <f t="array" ref="J2099">_xlfn.IFS(B2099&lt;18.5,"Under Weight",B2099&lt;=24.9,"Normal Weight",B2099&lt;=29.999,"Over Weight",B2099&gt;=30,"Obesity")</f>
        <v>Over Weight</v>
      </c>
      <c r="K2099" s="7" t="str" cm="1">
        <f t="array" ref="K2099">_xlfn.IFS(C2099&lt;5.7,"Normal",C2099&lt;=6.4,"Prediabetes",C2099&gt;6.4,"Diabetes")</f>
        <v>Diabetes</v>
      </c>
    </row>
    <row r="2100" spans="1:11">
      <c r="A2100" s="12" t="s">
        <v>2142</v>
      </c>
      <c r="B2100" s="12">
        <v>40.700000000000003</v>
      </c>
      <c r="C2100" s="20">
        <v>5.42</v>
      </c>
      <c r="D2100" s="12" t="s">
        <v>8337</v>
      </c>
      <c r="E2100" s="12" t="s">
        <v>8337</v>
      </c>
      <c r="F2100" s="12" t="s">
        <v>8337</v>
      </c>
      <c r="G2100" s="12" t="s">
        <v>2387</v>
      </c>
      <c r="H2100" s="12" t="s">
        <v>8337</v>
      </c>
      <c r="I2100" s="19">
        <f>IF(G2100="No major surgery",0,G2100)</f>
        <v>0</v>
      </c>
      <c r="J2100" s="21" t="str" cm="1">
        <f t="array" ref="J2100">_xlfn.IFS(B2100&lt;18.5,"Under Weight",B2100&lt;=24.9,"Normal Weight",B2100&lt;=29.999,"Over Weight",B2100&gt;=30,"Obesity")</f>
        <v>Obesity</v>
      </c>
      <c r="K2100" s="7" t="str" cm="1">
        <f t="array" ref="K2100">_xlfn.IFS(C2100&lt;5.7,"Normal",C2100&lt;=6.4,"Prediabetes",C2100&gt;6.4,"Diabetes")</f>
        <v>Normal</v>
      </c>
    </row>
    <row r="2101" spans="1:11">
      <c r="A2101" s="12" t="s">
        <v>2143</v>
      </c>
      <c r="B2101" s="12">
        <v>18.335000000000001</v>
      </c>
      <c r="C2101" s="20">
        <v>10.97</v>
      </c>
      <c r="D2101" s="12" t="s">
        <v>8337</v>
      </c>
      <c r="E2101" s="12" t="s">
        <v>8337</v>
      </c>
      <c r="F2101" s="12" t="s">
        <v>8337</v>
      </c>
      <c r="G2101" s="12" t="s">
        <v>2387</v>
      </c>
      <c r="H2101" s="12" t="s">
        <v>8337</v>
      </c>
      <c r="I2101" s="19">
        <f>IF(G2101="No major surgery",0,G2101)</f>
        <v>0</v>
      </c>
      <c r="J2101" s="21" t="str" cm="1">
        <f t="array" ref="J2101">_xlfn.IFS(B2101&lt;18.5,"Under Weight",B2101&lt;=24.9,"Normal Weight",B2101&lt;=29.999,"Over Weight",B2101&gt;=30,"Obesity")</f>
        <v>Under Weight</v>
      </c>
      <c r="K2101" s="7" t="str" cm="1">
        <f t="array" ref="K2101">_xlfn.IFS(C2101&lt;5.7,"Normal",C2101&lt;=6.4,"Prediabetes",C2101&gt;6.4,"Diabetes")</f>
        <v>Diabetes</v>
      </c>
    </row>
    <row r="2102" spans="1:11">
      <c r="A2102" s="12" t="s">
        <v>2144</v>
      </c>
      <c r="B2102" s="12">
        <v>33.914999999999999</v>
      </c>
      <c r="C2102" s="20">
        <v>9.56</v>
      </c>
      <c r="D2102" s="12" t="s">
        <v>8338</v>
      </c>
      <c r="E2102" s="12" t="s">
        <v>8337</v>
      </c>
      <c r="F2102" s="12" t="s">
        <v>8337</v>
      </c>
      <c r="G2102" s="12">
        <v>2</v>
      </c>
      <c r="H2102" s="12" t="s">
        <v>8337</v>
      </c>
      <c r="I2102" s="19">
        <f>IF(G2102="No major surgery",0,G2102)</f>
        <v>2</v>
      </c>
      <c r="J2102" s="21" t="str" cm="1">
        <f t="array" ref="J2102">_xlfn.IFS(B2102&lt;18.5,"Under Weight",B2102&lt;=24.9,"Normal Weight",B2102&lt;=29.999,"Over Weight",B2102&gt;=30,"Obesity")</f>
        <v>Obesity</v>
      </c>
      <c r="K2102" s="7" t="str" cm="1">
        <f t="array" ref="K2102">_xlfn.IFS(C2102&lt;5.7,"Normal",C2102&lt;=6.4,"Prediabetes",C2102&gt;6.4,"Diabetes")</f>
        <v>Diabetes</v>
      </c>
    </row>
    <row r="2103" spans="1:11">
      <c r="A2103" s="12" t="s">
        <v>2145</v>
      </c>
      <c r="B2103" s="12">
        <v>33.534999999999997</v>
      </c>
      <c r="C2103" s="20">
        <v>9.4</v>
      </c>
      <c r="D2103" s="12" t="s">
        <v>8338</v>
      </c>
      <c r="E2103" s="12" t="s">
        <v>8337</v>
      </c>
      <c r="F2103" s="12" t="s">
        <v>8337</v>
      </c>
      <c r="G2103" s="12">
        <v>2</v>
      </c>
      <c r="H2103" s="12" t="s">
        <v>8337</v>
      </c>
      <c r="I2103" s="19">
        <f>IF(G2103="No major surgery",0,G2103)</f>
        <v>2</v>
      </c>
      <c r="J2103" s="21" t="str" cm="1">
        <f t="array" ref="J2103">_xlfn.IFS(B2103&lt;18.5,"Under Weight",B2103&lt;=24.9,"Normal Weight",B2103&lt;=29.999,"Over Weight",B2103&gt;=30,"Obesity")</f>
        <v>Obesity</v>
      </c>
      <c r="K2103" s="7" t="str" cm="1">
        <f t="array" ref="K2103">_xlfn.IFS(C2103&lt;5.7,"Normal",C2103&lt;=6.4,"Prediabetes",C2103&gt;6.4,"Diabetes")</f>
        <v>Diabetes</v>
      </c>
    </row>
    <row r="2104" spans="1:11">
      <c r="A2104" s="12" t="s">
        <v>2146</v>
      </c>
      <c r="B2104" s="12">
        <v>48.82</v>
      </c>
      <c r="C2104" s="20">
        <v>6.67</v>
      </c>
      <c r="D2104" s="12" t="s">
        <v>8338</v>
      </c>
      <c r="E2104" s="12" t="s">
        <v>8337</v>
      </c>
      <c r="F2104" s="12" t="s">
        <v>8337</v>
      </c>
      <c r="G2104" s="12" t="s">
        <v>2387</v>
      </c>
      <c r="H2104" s="12" t="s">
        <v>8338</v>
      </c>
      <c r="I2104" s="19">
        <f>IF(G2104="No major surgery",0,G2104)</f>
        <v>0</v>
      </c>
      <c r="J2104" s="21" t="str" cm="1">
        <f t="array" ref="J2104">_xlfn.IFS(B2104&lt;18.5,"Under Weight",B2104&lt;=24.9,"Normal Weight",B2104&lt;=29.999,"Over Weight",B2104&gt;=30,"Obesity")</f>
        <v>Obesity</v>
      </c>
      <c r="K2104" s="7" t="str" cm="1">
        <f t="array" ref="K2104">_xlfn.IFS(C2104&lt;5.7,"Normal",C2104&lt;=6.4,"Prediabetes",C2104&gt;6.4,"Diabetes")</f>
        <v>Diabetes</v>
      </c>
    </row>
    <row r="2105" spans="1:11">
      <c r="A2105" s="12" t="s">
        <v>2147</v>
      </c>
      <c r="B2105" s="12">
        <v>23.655000000000001</v>
      </c>
      <c r="C2105" s="20">
        <v>8.48</v>
      </c>
      <c r="D2105" s="12" t="s">
        <v>8338</v>
      </c>
      <c r="E2105" s="12" t="s">
        <v>8337</v>
      </c>
      <c r="F2105" s="12" t="s">
        <v>8337</v>
      </c>
      <c r="G2105" s="12">
        <v>2</v>
      </c>
      <c r="H2105" s="12" t="s">
        <v>8337</v>
      </c>
      <c r="I2105" s="19">
        <f>IF(G2105="No major surgery",0,G2105)</f>
        <v>2</v>
      </c>
      <c r="J2105" s="21" t="str" cm="1">
        <f t="array" ref="J2105">_xlfn.IFS(B2105&lt;18.5,"Under Weight",B2105&lt;=24.9,"Normal Weight",B2105&lt;=29.999,"Over Weight",B2105&gt;=30,"Obesity")</f>
        <v>Normal Weight</v>
      </c>
      <c r="K2105" s="7" t="str" cm="1">
        <f t="array" ref="K2105">_xlfn.IFS(C2105&lt;5.7,"Normal",C2105&lt;=6.4,"Prediabetes",C2105&gt;6.4,"Diabetes")</f>
        <v>Diabetes</v>
      </c>
    </row>
    <row r="2106" spans="1:11">
      <c r="A2106" s="12" t="s">
        <v>2148</v>
      </c>
      <c r="B2106" s="12">
        <v>28</v>
      </c>
      <c r="C2106" s="20">
        <v>5.57</v>
      </c>
      <c r="D2106" s="12" t="s">
        <v>8337</v>
      </c>
      <c r="E2106" s="12" t="s">
        <v>8337</v>
      </c>
      <c r="F2106" s="12" t="s">
        <v>8337</v>
      </c>
      <c r="G2106" s="12" t="s">
        <v>2387</v>
      </c>
      <c r="H2106" s="12" t="s">
        <v>8337</v>
      </c>
      <c r="I2106" s="19">
        <f>IF(G2106="No major surgery",0,G2106)</f>
        <v>0</v>
      </c>
      <c r="J2106" s="21" t="str" cm="1">
        <f t="array" ref="J2106">_xlfn.IFS(B2106&lt;18.5,"Under Weight",B2106&lt;=24.9,"Normal Weight",B2106&lt;=29.999,"Over Weight",B2106&gt;=30,"Obesity")</f>
        <v>Over Weight</v>
      </c>
      <c r="K2106" s="7" t="str" cm="1">
        <f t="array" ref="K2106">_xlfn.IFS(C2106&lt;5.7,"Normal",C2106&lt;=6.4,"Prediabetes",C2106&gt;6.4,"Diabetes")</f>
        <v>Normal</v>
      </c>
    </row>
    <row r="2107" spans="1:11">
      <c r="A2107" s="12" t="s">
        <v>2149</v>
      </c>
      <c r="B2107" s="12">
        <v>30.23</v>
      </c>
      <c r="C2107" s="20">
        <v>6.94</v>
      </c>
      <c r="D2107" s="12" t="s">
        <v>8338</v>
      </c>
      <c r="E2107" s="12" t="s">
        <v>8337</v>
      </c>
      <c r="F2107" s="12" t="s">
        <v>8338</v>
      </c>
      <c r="G2107" s="12">
        <v>1</v>
      </c>
      <c r="H2107" s="12" t="s">
        <v>8337</v>
      </c>
      <c r="I2107" s="19">
        <f>IF(G2107="No major surgery",0,G2107)</f>
        <v>1</v>
      </c>
      <c r="J2107" s="21" t="str" cm="1">
        <f t="array" ref="J2107">_xlfn.IFS(B2107&lt;18.5,"Under Weight",B2107&lt;=24.9,"Normal Weight",B2107&lt;=29.999,"Over Weight",B2107&gt;=30,"Obesity")</f>
        <v>Obesity</v>
      </c>
      <c r="K2107" s="7" t="str" cm="1">
        <f t="array" ref="K2107">_xlfn.IFS(C2107&lt;5.7,"Normal",C2107&lt;=6.4,"Prediabetes",C2107&gt;6.4,"Diabetes")</f>
        <v>Diabetes</v>
      </c>
    </row>
    <row r="2108" spans="1:11">
      <c r="A2108" s="12" t="s">
        <v>2150</v>
      </c>
      <c r="B2108" s="12">
        <v>51.14</v>
      </c>
      <c r="C2108" s="20">
        <v>4.05</v>
      </c>
      <c r="D2108" s="12" t="s">
        <v>8337</v>
      </c>
      <c r="E2108" s="12" t="s">
        <v>8337</v>
      </c>
      <c r="F2108" s="12" t="s">
        <v>8337</v>
      </c>
      <c r="G2108" s="12">
        <v>1</v>
      </c>
      <c r="H2108" s="12" t="s">
        <v>8337</v>
      </c>
      <c r="I2108" s="19">
        <f>IF(G2108="No major surgery",0,G2108)</f>
        <v>1</v>
      </c>
      <c r="J2108" s="21" t="str" cm="1">
        <f t="array" ref="J2108">_xlfn.IFS(B2108&lt;18.5,"Under Weight",B2108&lt;=24.9,"Normal Weight",B2108&lt;=29.999,"Over Weight",B2108&gt;=30,"Obesity")</f>
        <v>Obesity</v>
      </c>
      <c r="K2108" s="7" t="str" cm="1">
        <f t="array" ref="K2108">_xlfn.IFS(C2108&lt;5.7,"Normal",C2108&lt;=6.4,"Prediabetes",C2108&gt;6.4,"Diabetes")</f>
        <v>Normal</v>
      </c>
    </row>
    <row r="2109" spans="1:11">
      <c r="A2109" s="12" t="s">
        <v>2151</v>
      </c>
      <c r="B2109" s="12">
        <v>24.32</v>
      </c>
      <c r="C2109" s="20">
        <v>10.220000000000001</v>
      </c>
      <c r="D2109" s="12" t="s">
        <v>8337</v>
      </c>
      <c r="E2109" s="12" t="s">
        <v>8337</v>
      </c>
      <c r="F2109" s="12" t="s">
        <v>8337</v>
      </c>
      <c r="G2109" s="12" t="s">
        <v>2387</v>
      </c>
      <c r="H2109" s="12" t="s">
        <v>8337</v>
      </c>
      <c r="I2109" s="19">
        <f>IF(G2109="No major surgery",0,G2109)</f>
        <v>0</v>
      </c>
      <c r="J2109" s="21" t="str" cm="1">
        <f t="array" ref="J2109">_xlfn.IFS(B2109&lt;18.5,"Under Weight",B2109&lt;=24.9,"Normal Weight",B2109&lt;=29.999,"Over Weight",B2109&gt;=30,"Obesity")</f>
        <v>Normal Weight</v>
      </c>
      <c r="K2109" s="7" t="str" cm="1">
        <f t="array" ref="K2109">_xlfn.IFS(C2109&lt;5.7,"Normal",C2109&lt;=6.4,"Prediabetes",C2109&gt;6.4,"Diabetes")</f>
        <v>Diabetes</v>
      </c>
    </row>
    <row r="2110" spans="1:11">
      <c r="A2110" s="12" t="s">
        <v>2152</v>
      </c>
      <c r="B2110" s="12">
        <v>38.06</v>
      </c>
      <c r="C2110" s="20">
        <v>9.24</v>
      </c>
      <c r="D2110" s="12" t="s">
        <v>8337</v>
      </c>
      <c r="E2110" s="12" t="s">
        <v>8337</v>
      </c>
      <c r="F2110" s="12" t="s">
        <v>8337</v>
      </c>
      <c r="G2110" s="12" t="s">
        <v>2387</v>
      </c>
      <c r="H2110" s="12" t="s">
        <v>8337</v>
      </c>
      <c r="I2110" s="19">
        <f>IF(G2110="No major surgery",0,G2110)</f>
        <v>0</v>
      </c>
      <c r="J2110" s="21" t="str" cm="1">
        <f t="array" ref="J2110">_xlfn.IFS(B2110&lt;18.5,"Under Weight",B2110&lt;=24.9,"Normal Weight",B2110&lt;=29.999,"Over Weight",B2110&gt;=30,"Obesity")</f>
        <v>Obesity</v>
      </c>
      <c r="K2110" s="7" t="str" cm="1">
        <f t="array" ref="K2110">_xlfn.IFS(C2110&lt;5.7,"Normal",C2110&lt;=6.4,"Prediabetes",C2110&gt;6.4,"Diabetes")</f>
        <v>Diabetes</v>
      </c>
    </row>
    <row r="2111" spans="1:11">
      <c r="A2111" s="12" t="s">
        <v>2153</v>
      </c>
      <c r="B2111" s="12">
        <v>37.700000000000003</v>
      </c>
      <c r="C2111" s="20">
        <v>8.6</v>
      </c>
      <c r="D2111" s="12" t="s">
        <v>8337</v>
      </c>
      <c r="E2111" s="12" t="s">
        <v>8337</v>
      </c>
      <c r="F2111" s="12" t="s">
        <v>8337</v>
      </c>
      <c r="G2111" s="12" t="s">
        <v>2387</v>
      </c>
      <c r="H2111" s="12" t="s">
        <v>8337</v>
      </c>
      <c r="I2111" s="19">
        <f>IF(G2111="No major surgery",0,G2111)</f>
        <v>0</v>
      </c>
      <c r="J2111" s="21" t="str" cm="1">
        <f t="array" ref="J2111">_xlfn.IFS(B2111&lt;18.5,"Under Weight",B2111&lt;=24.9,"Normal Weight",B2111&lt;=29.999,"Over Weight",B2111&gt;=30,"Obesity")</f>
        <v>Obesity</v>
      </c>
      <c r="K2111" s="7" t="str" cm="1">
        <f t="array" ref="K2111">_xlfn.IFS(C2111&lt;5.7,"Normal",C2111&lt;=6.4,"Prediabetes",C2111&gt;6.4,"Diabetes")</f>
        <v>Diabetes</v>
      </c>
    </row>
    <row r="2112" spans="1:11">
      <c r="A2112" s="12" t="s">
        <v>2154</v>
      </c>
      <c r="B2112" s="12">
        <v>44</v>
      </c>
      <c r="C2112" s="20">
        <v>9.32</v>
      </c>
      <c r="D2112" s="12" t="s">
        <v>8338</v>
      </c>
      <c r="E2112" s="12" t="s">
        <v>8337</v>
      </c>
      <c r="F2112" s="12" t="s">
        <v>8337</v>
      </c>
      <c r="G2112" s="12">
        <v>2</v>
      </c>
      <c r="H2112" s="12" t="s">
        <v>8337</v>
      </c>
      <c r="I2112" s="19">
        <f>IF(G2112="No major surgery",0,G2112)</f>
        <v>2</v>
      </c>
      <c r="J2112" s="21" t="str" cm="1">
        <f t="array" ref="J2112">_xlfn.IFS(B2112&lt;18.5,"Under Weight",B2112&lt;=24.9,"Normal Weight",B2112&lt;=29.999,"Over Weight",B2112&gt;=30,"Obesity")</f>
        <v>Obesity</v>
      </c>
      <c r="K2112" s="7" t="str" cm="1">
        <f t="array" ref="K2112">_xlfn.IFS(C2112&lt;5.7,"Normal",C2112&lt;=6.4,"Prediabetes",C2112&gt;6.4,"Diabetes")</f>
        <v>Diabetes</v>
      </c>
    </row>
    <row r="2113" spans="1:11">
      <c r="A2113" s="12" t="s">
        <v>2155</v>
      </c>
      <c r="B2113" s="12">
        <v>41.45</v>
      </c>
      <c r="C2113" s="20">
        <v>6.12</v>
      </c>
      <c r="D2113" s="12" t="s">
        <v>8338</v>
      </c>
      <c r="E2113" s="12" t="s">
        <v>8337</v>
      </c>
      <c r="F2113" s="12" t="s">
        <v>8337</v>
      </c>
      <c r="G2113" s="12" t="s">
        <v>2387</v>
      </c>
      <c r="H2113" s="12" t="s">
        <v>8337</v>
      </c>
      <c r="I2113" s="19">
        <f>IF(G2113="No major surgery",0,G2113)</f>
        <v>0</v>
      </c>
      <c r="J2113" s="21" t="str" cm="1">
        <f t="array" ref="J2113">_xlfn.IFS(B2113&lt;18.5,"Under Weight",B2113&lt;=24.9,"Normal Weight",B2113&lt;=29.999,"Over Weight",B2113&gt;=30,"Obesity")</f>
        <v>Obesity</v>
      </c>
      <c r="K2113" s="7" t="str" cm="1">
        <f t="array" ref="K2113">_xlfn.IFS(C2113&lt;5.7,"Normal",C2113&lt;=6.4,"Prediabetes",C2113&gt;6.4,"Diabetes")</f>
        <v>Prediabetes</v>
      </c>
    </row>
    <row r="2114" spans="1:11">
      <c r="A2114" s="12" t="s">
        <v>2156</v>
      </c>
      <c r="B2114" s="12">
        <v>25.364999999999998</v>
      </c>
      <c r="C2114" s="20">
        <v>9.19</v>
      </c>
      <c r="D2114" s="12" t="s">
        <v>8338</v>
      </c>
      <c r="E2114" s="12" t="s">
        <v>8337</v>
      </c>
      <c r="F2114" s="12" t="s">
        <v>8337</v>
      </c>
      <c r="G2114" s="12" t="s">
        <v>2387</v>
      </c>
      <c r="H2114" s="12" t="s">
        <v>8337</v>
      </c>
      <c r="I2114" s="19">
        <f>IF(G2114="No major surgery",0,G2114)</f>
        <v>0</v>
      </c>
      <c r="J2114" s="21" t="str" cm="1">
        <f t="array" ref="J2114">_xlfn.IFS(B2114&lt;18.5,"Under Weight",B2114&lt;=24.9,"Normal Weight",B2114&lt;=29.999,"Over Weight",B2114&gt;=30,"Obesity")</f>
        <v>Over Weight</v>
      </c>
      <c r="K2114" s="7" t="str" cm="1">
        <f t="array" ref="K2114">_xlfn.IFS(C2114&lt;5.7,"Normal",C2114&lt;=6.4,"Prediabetes",C2114&gt;6.4,"Diabetes")</f>
        <v>Diabetes</v>
      </c>
    </row>
    <row r="2115" spans="1:11">
      <c r="A2115" s="12" t="s">
        <v>2157</v>
      </c>
      <c r="B2115" s="12">
        <v>36.96</v>
      </c>
      <c r="C2115" s="20">
        <v>7.93</v>
      </c>
      <c r="D2115" s="12" t="s">
        <v>8337</v>
      </c>
      <c r="E2115" s="12" t="s">
        <v>8337</v>
      </c>
      <c r="F2115" s="12" t="s">
        <v>8337</v>
      </c>
      <c r="G2115" s="12">
        <v>3</v>
      </c>
      <c r="H2115" s="12" t="s">
        <v>8338</v>
      </c>
      <c r="I2115" s="19">
        <f>IF(G2115="No major surgery",0,G2115)</f>
        <v>3</v>
      </c>
      <c r="J2115" s="21" t="str" cm="1">
        <f t="array" ref="J2115">_xlfn.IFS(B2115&lt;18.5,"Under Weight",B2115&lt;=24.9,"Normal Weight",B2115&lt;=29.999,"Over Weight",B2115&gt;=30,"Obesity")</f>
        <v>Obesity</v>
      </c>
      <c r="K2115" s="7" t="str" cm="1">
        <f t="array" ref="K2115">_xlfn.IFS(C2115&lt;5.7,"Normal",C2115&lt;=6.4,"Prediabetes",C2115&gt;6.4,"Diabetes")</f>
        <v>Diabetes</v>
      </c>
    </row>
    <row r="2116" spans="1:11">
      <c r="A2116" s="12" t="s">
        <v>2158</v>
      </c>
      <c r="B2116" s="12">
        <v>51.01</v>
      </c>
      <c r="C2116" s="20">
        <v>9.1999999999999993</v>
      </c>
      <c r="D2116" s="12" t="s">
        <v>8337</v>
      </c>
      <c r="E2116" s="12" t="s">
        <v>8337</v>
      </c>
      <c r="F2116" s="12" t="s">
        <v>8337</v>
      </c>
      <c r="G2116" s="12" t="s">
        <v>2387</v>
      </c>
      <c r="H2116" s="12" t="s">
        <v>8338</v>
      </c>
      <c r="I2116" s="19">
        <f>IF(G2116="No major surgery",0,G2116)</f>
        <v>0</v>
      </c>
      <c r="J2116" s="21" t="str" cm="1">
        <f t="array" ref="J2116">_xlfn.IFS(B2116&lt;18.5,"Under Weight",B2116&lt;=24.9,"Normal Weight",B2116&lt;=29.999,"Over Weight",B2116&gt;=30,"Obesity")</f>
        <v>Obesity</v>
      </c>
      <c r="K2116" s="7" t="str" cm="1">
        <f t="array" ref="K2116">_xlfn.IFS(C2116&lt;5.7,"Normal",C2116&lt;=6.4,"Prediabetes",C2116&gt;6.4,"Diabetes")</f>
        <v>Diabetes</v>
      </c>
    </row>
    <row r="2117" spans="1:11">
      <c r="A2117" s="12" t="s">
        <v>2159</v>
      </c>
      <c r="B2117" s="12">
        <v>34.56</v>
      </c>
      <c r="C2117" s="20">
        <v>5.84</v>
      </c>
      <c r="D2117" s="12" t="s">
        <v>8338</v>
      </c>
      <c r="E2117" s="12" t="s">
        <v>8337</v>
      </c>
      <c r="F2117" s="12" t="s">
        <v>8338</v>
      </c>
      <c r="G2117" s="12">
        <v>1</v>
      </c>
      <c r="H2117" s="12" t="s">
        <v>8337</v>
      </c>
      <c r="I2117" s="19">
        <f>IF(G2117="No major surgery",0,G2117)</f>
        <v>1</v>
      </c>
      <c r="J2117" s="21" t="str" cm="1">
        <f t="array" ref="J2117">_xlfn.IFS(B2117&lt;18.5,"Under Weight",B2117&lt;=24.9,"Normal Weight",B2117&lt;=29.999,"Over Weight",B2117&gt;=30,"Obesity")</f>
        <v>Obesity</v>
      </c>
      <c r="K2117" s="7" t="str" cm="1">
        <f t="array" ref="K2117">_xlfn.IFS(C2117&lt;5.7,"Normal",C2117&lt;=6.4,"Prediabetes",C2117&gt;6.4,"Diabetes")</f>
        <v>Prediabetes</v>
      </c>
    </row>
    <row r="2118" spans="1:11">
      <c r="A2118" s="12" t="s">
        <v>2160</v>
      </c>
      <c r="B2118" s="12">
        <v>28.2</v>
      </c>
      <c r="C2118" s="20">
        <v>7.19</v>
      </c>
      <c r="D2118" s="12" t="s">
        <v>8338</v>
      </c>
      <c r="E2118" s="12" t="s">
        <v>8337</v>
      </c>
      <c r="F2118" s="12" t="s">
        <v>8337</v>
      </c>
      <c r="G2118" s="12">
        <v>2</v>
      </c>
      <c r="H2118" s="12" t="s">
        <v>8337</v>
      </c>
      <c r="I2118" s="19">
        <f>IF(G2118="No major surgery",0,G2118)</f>
        <v>2</v>
      </c>
      <c r="J2118" s="21" t="str" cm="1">
        <f t="array" ref="J2118">_xlfn.IFS(B2118&lt;18.5,"Under Weight",B2118&lt;=24.9,"Normal Weight",B2118&lt;=29.999,"Over Weight",B2118&gt;=30,"Obesity")</f>
        <v>Over Weight</v>
      </c>
      <c r="K2118" s="7" t="str" cm="1">
        <f t="array" ref="K2118">_xlfn.IFS(C2118&lt;5.7,"Normal",C2118&lt;=6.4,"Prediabetes",C2118&gt;6.4,"Diabetes")</f>
        <v>Diabetes</v>
      </c>
    </row>
    <row r="2119" spans="1:11">
      <c r="A2119" s="12" t="s">
        <v>2161</v>
      </c>
      <c r="B2119" s="12">
        <v>30.43</v>
      </c>
      <c r="C2119" s="20">
        <v>9.39</v>
      </c>
      <c r="D2119" s="12" t="s">
        <v>8337</v>
      </c>
      <c r="E2119" s="12" t="s">
        <v>8337</v>
      </c>
      <c r="F2119" s="12" t="s">
        <v>8337</v>
      </c>
      <c r="G2119" s="12" t="s">
        <v>2387</v>
      </c>
      <c r="H2119" s="12" t="s">
        <v>8337</v>
      </c>
      <c r="I2119" s="19">
        <f>IF(G2119="No major surgery",0,G2119)</f>
        <v>0</v>
      </c>
      <c r="J2119" s="21" t="str" cm="1">
        <f t="array" ref="J2119">_xlfn.IFS(B2119&lt;18.5,"Under Weight",B2119&lt;=24.9,"Normal Weight",B2119&lt;=29.999,"Over Weight",B2119&gt;=30,"Obesity")</f>
        <v>Obesity</v>
      </c>
      <c r="K2119" s="7" t="str" cm="1">
        <f t="array" ref="K2119">_xlfn.IFS(C2119&lt;5.7,"Normal",C2119&lt;=6.4,"Prediabetes",C2119&gt;6.4,"Diabetes")</f>
        <v>Diabetes</v>
      </c>
    </row>
    <row r="2120" spans="1:11">
      <c r="A2120" s="12" t="s">
        <v>2162</v>
      </c>
      <c r="B2120" s="12">
        <v>32.395000000000003</v>
      </c>
      <c r="C2120" s="20">
        <v>4.2699999999999996</v>
      </c>
      <c r="D2120" s="12" t="s">
        <v>8338</v>
      </c>
      <c r="E2120" s="12" t="s">
        <v>8337</v>
      </c>
      <c r="F2120" s="12" t="s">
        <v>8337</v>
      </c>
      <c r="G2120" s="12">
        <v>1</v>
      </c>
      <c r="H2120" s="12" t="s">
        <v>8337</v>
      </c>
      <c r="I2120" s="19">
        <f>IF(G2120="No major surgery",0,G2120)</f>
        <v>1</v>
      </c>
      <c r="J2120" s="21" t="str" cm="1">
        <f t="array" ref="J2120">_xlfn.IFS(B2120&lt;18.5,"Under Weight",B2120&lt;=24.9,"Normal Weight",B2120&lt;=29.999,"Over Weight",B2120&gt;=30,"Obesity")</f>
        <v>Obesity</v>
      </c>
      <c r="K2120" s="7" t="str" cm="1">
        <f t="array" ref="K2120">_xlfn.IFS(C2120&lt;5.7,"Normal",C2120&lt;=6.4,"Prediabetes",C2120&gt;6.4,"Diabetes")</f>
        <v>Normal</v>
      </c>
    </row>
    <row r="2121" spans="1:11">
      <c r="A2121" s="12" t="s">
        <v>2163</v>
      </c>
      <c r="B2121" s="12">
        <v>24.035</v>
      </c>
      <c r="C2121" s="20">
        <v>11.71</v>
      </c>
      <c r="D2121" s="12" t="s">
        <v>8337</v>
      </c>
      <c r="E2121" s="12" t="s">
        <v>8337</v>
      </c>
      <c r="F2121" s="12" t="s">
        <v>8337</v>
      </c>
      <c r="G2121" s="12" t="s">
        <v>2387</v>
      </c>
      <c r="H2121" s="12" t="s">
        <v>8337</v>
      </c>
      <c r="I2121" s="19">
        <f>IF(G2121="No major surgery",0,G2121)</f>
        <v>0</v>
      </c>
      <c r="J2121" s="21" t="str" cm="1">
        <f t="array" ref="J2121">_xlfn.IFS(B2121&lt;18.5,"Under Weight",B2121&lt;=24.9,"Normal Weight",B2121&lt;=29.999,"Over Weight",B2121&gt;=30,"Obesity")</f>
        <v>Normal Weight</v>
      </c>
      <c r="K2121" s="7" t="str" cm="1">
        <f t="array" ref="K2121">_xlfn.IFS(C2121&lt;5.7,"Normal",C2121&lt;=6.4,"Prediabetes",C2121&gt;6.4,"Diabetes")</f>
        <v>Diabetes</v>
      </c>
    </row>
    <row r="2122" spans="1:11">
      <c r="A2122" s="12" t="s">
        <v>2164</v>
      </c>
      <c r="B2122" s="12">
        <v>37.119999999999997</v>
      </c>
      <c r="C2122" s="20">
        <v>5.29</v>
      </c>
      <c r="D2122" s="12" t="s">
        <v>8337</v>
      </c>
      <c r="E2122" s="12" t="s">
        <v>8337</v>
      </c>
      <c r="F2122" s="12" t="s">
        <v>8337</v>
      </c>
      <c r="G2122" s="12">
        <v>2</v>
      </c>
      <c r="H2122" s="12" t="s">
        <v>8337</v>
      </c>
      <c r="I2122" s="19">
        <f>IF(G2122="No major surgery",0,G2122)</f>
        <v>2</v>
      </c>
      <c r="J2122" s="21" t="str" cm="1">
        <f t="array" ref="J2122">_xlfn.IFS(B2122&lt;18.5,"Under Weight",B2122&lt;=24.9,"Normal Weight",B2122&lt;=29.999,"Over Weight",B2122&gt;=30,"Obesity")</f>
        <v>Obesity</v>
      </c>
      <c r="K2122" s="7" t="str" cm="1">
        <f t="array" ref="K2122">_xlfn.IFS(C2122&lt;5.7,"Normal",C2122&lt;=6.4,"Prediabetes",C2122&gt;6.4,"Diabetes")</f>
        <v>Normal</v>
      </c>
    </row>
    <row r="2123" spans="1:11">
      <c r="A2123" s="12" t="s">
        <v>2165</v>
      </c>
      <c r="B2123" s="12">
        <v>34.840000000000003</v>
      </c>
      <c r="C2123" s="20">
        <v>6</v>
      </c>
      <c r="D2123" s="12" t="s">
        <v>8338</v>
      </c>
      <c r="E2123" s="12" t="s">
        <v>8337</v>
      </c>
      <c r="F2123" s="12" t="s">
        <v>8338</v>
      </c>
      <c r="G2123" s="12">
        <v>1</v>
      </c>
      <c r="H2123" s="12" t="s">
        <v>8337</v>
      </c>
      <c r="I2123" s="19">
        <f>IF(G2123="No major surgery",0,G2123)</f>
        <v>1</v>
      </c>
      <c r="J2123" s="21" t="str" cm="1">
        <f t="array" ref="J2123">_xlfn.IFS(B2123&lt;18.5,"Under Weight",B2123&lt;=24.9,"Normal Weight",B2123&lt;=29.999,"Over Weight",B2123&gt;=30,"Obesity")</f>
        <v>Obesity</v>
      </c>
      <c r="K2123" s="7" t="str" cm="1">
        <f t="array" ref="K2123">_xlfn.IFS(C2123&lt;5.7,"Normal",C2123&lt;=6.4,"Prediabetes",C2123&gt;6.4,"Diabetes")</f>
        <v>Prediabetes</v>
      </c>
    </row>
    <row r="2124" spans="1:11">
      <c r="A2124" s="12" t="s">
        <v>2166</v>
      </c>
      <c r="B2124" s="12">
        <v>29.53</v>
      </c>
      <c r="C2124" s="20">
        <v>10.64</v>
      </c>
      <c r="D2124" s="12" t="s">
        <v>8337</v>
      </c>
      <c r="E2124" s="12" t="s">
        <v>8337</v>
      </c>
      <c r="F2124" s="12" t="s">
        <v>8337</v>
      </c>
      <c r="G2124" s="12" t="s">
        <v>2387</v>
      </c>
      <c r="H2124" s="12" t="s">
        <v>8337</v>
      </c>
      <c r="I2124" s="19">
        <f>IF(G2124="No major surgery",0,G2124)</f>
        <v>0</v>
      </c>
      <c r="J2124" s="21" t="str" cm="1">
        <f t="array" ref="J2124">_xlfn.IFS(B2124&lt;18.5,"Under Weight",B2124&lt;=24.9,"Normal Weight",B2124&lt;=29.999,"Over Weight",B2124&gt;=30,"Obesity")</f>
        <v>Over Weight</v>
      </c>
      <c r="K2124" s="7" t="str" cm="1">
        <f t="array" ref="K2124">_xlfn.IFS(C2124&lt;5.7,"Normal",C2124&lt;=6.4,"Prediabetes",C2124&gt;6.4,"Diabetes")</f>
        <v>Diabetes</v>
      </c>
    </row>
    <row r="2125" spans="1:11">
      <c r="A2125" s="12" t="s">
        <v>2167</v>
      </c>
      <c r="B2125" s="12">
        <v>42.51</v>
      </c>
      <c r="C2125" s="20">
        <v>8.2100000000000009</v>
      </c>
      <c r="D2125" s="12" t="s">
        <v>8338</v>
      </c>
      <c r="E2125" s="12" t="s">
        <v>8337</v>
      </c>
      <c r="F2125" s="12" t="s">
        <v>8337</v>
      </c>
      <c r="G2125" s="12" t="s">
        <v>2387</v>
      </c>
      <c r="H2125" s="12" t="s">
        <v>8337</v>
      </c>
      <c r="I2125" s="19">
        <f>IF(G2125="No major surgery",0,G2125)</f>
        <v>0</v>
      </c>
      <c r="J2125" s="21" t="str" cm="1">
        <f t="array" ref="J2125">_xlfn.IFS(B2125&lt;18.5,"Under Weight",B2125&lt;=24.9,"Normal Weight",B2125&lt;=29.999,"Over Weight",B2125&gt;=30,"Obesity")</f>
        <v>Obesity</v>
      </c>
      <c r="K2125" s="7" t="str" cm="1">
        <f t="array" ref="K2125">_xlfn.IFS(C2125&lt;5.7,"Normal",C2125&lt;=6.4,"Prediabetes",C2125&gt;6.4,"Diabetes")</f>
        <v>Diabetes</v>
      </c>
    </row>
    <row r="2126" spans="1:11">
      <c r="A2126" s="12" t="s">
        <v>2168</v>
      </c>
      <c r="B2126" s="12">
        <v>38.14</v>
      </c>
      <c r="C2126" s="20">
        <v>5.58</v>
      </c>
      <c r="D2126" s="12" t="s">
        <v>8337</v>
      </c>
      <c r="E2126" s="12" t="s">
        <v>8337</v>
      </c>
      <c r="F2126" s="12" t="s">
        <v>8338</v>
      </c>
      <c r="G2126" s="12">
        <v>1</v>
      </c>
      <c r="H2126" s="12" t="s">
        <v>8337</v>
      </c>
      <c r="I2126" s="19">
        <f>IF(G2126="No major surgery",0,G2126)</f>
        <v>1</v>
      </c>
      <c r="J2126" s="21" t="str" cm="1">
        <f t="array" ref="J2126">_xlfn.IFS(B2126&lt;18.5,"Under Weight",B2126&lt;=24.9,"Normal Weight",B2126&lt;=29.999,"Over Weight",B2126&gt;=30,"Obesity")</f>
        <v>Obesity</v>
      </c>
      <c r="K2126" s="7" t="str" cm="1">
        <f t="array" ref="K2126">_xlfn.IFS(C2126&lt;5.7,"Normal",C2126&lt;=6.4,"Prediabetes",C2126&gt;6.4,"Diabetes")</f>
        <v>Normal</v>
      </c>
    </row>
    <row r="2127" spans="1:11">
      <c r="A2127" s="12" t="s">
        <v>2169</v>
      </c>
      <c r="B2127" s="12">
        <v>45.65</v>
      </c>
      <c r="C2127" s="20">
        <v>5.1100000000000003</v>
      </c>
      <c r="D2127" s="12" t="s">
        <v>8338</v>
      </c>
      <c r="E2127" s="12" t="s">
        <v>8337</v>
      </c>
      <c r="F2127" s="12" t="s">
        <v>8337</v>
      </c>
      <c r="G2127" s="12">
        <v>1</v>
      </c>
      <c r="H2127" s="12" t="s">
        <v>8338</v>
      </c>
      <c r="I2127" s="19">
        <f>IF(G2127="No major surgery",0,G2127)</f>
        <v>1</v>
      </c>
      <c r="J2127" s="21" t="str" cm="1">
        <f t="array" ref="J2127">_xlfn.IFS(B2127&lt;18.5,"Under Weight",B2127&lt;=24.9,"Normal Weight",B2127&lt;=29.999,"Over Weight",B2127&gt;=30,"Obesity")</f>
        <v>Obesity</v>
      </c>
      <c r="K2127" s="7" t="str" cm="1">
        <f t="array" ref="K2127">_xlfn.IFS(C2127&lt;5.7,"Normal",C2127&lt;=6.4,"Prediabetes",C2127&gt;6.4,"Diabetes")</f>
        <v>Normal</v>
      </c>
    </row>
    <row r="2128" spans="1:11">
      <c r="A2128" s="12" t="s">
        <v>2170</v>
      </c>
      <c r="B2128" s="12">
        <v>39.93</v>
      </c>
      <c r="C2128" s="20">
        <v>8.75</v>
      </c>
      <c r="D2128" s="12" t="s">
        <v>8337</v>
      </c>
      <c r="E2128" s="12" t="s">
        <v>8337</v>
      </c>
      <c r="F2128" s="12" t="s">
        <v>8337</v>
      </c>
      <c r="G2128" s="12" t="s">
        <v>2387</v>
      </c>
      <c r="H2128" s="12" t="s">
        <v>8337</v>
      </c>
      <c r="I2128" s="19">
        <f>IF(G2128="No major surgery",0,G2128)</f>
        <v>0</v>
      </c>
      <c r="J2128" s="21" t="str" cm="1">
        <f t="array" ref="J2128">_xlfn.IFS(B2128&lt;18.5,"Under Weight",B2128&lt;=24.9,"Normal Weight",B2128&lt;=29.999,"Over Weight",B2128&gt;=30,"Obesity")</f>
        <v>Obesity</v>
      </c>
      <c r="K2128" s="7" t="str" cm="1">
        <f t="array" ref="K2128">_xlfn.IFS(C2128&lt;5.7,"Normal",C2128&lt;=6.4,"Prediabetes",C2128&gt;6.4,"Diabetes")</f>
        <v>Diabetes</v>
      </c>
    </row>
    <row r="2129" spans="1:11">
      <c r="A2129" s="12" t="s">
        <v>2171</v>
      </c>
      <c r="B2129" s="12">
        <v>38.83</v>
      </c>
      <c r="C2129" s="20">
        <v>11.86</v>
      </c>
      <c r="D2129" s="12" t="s">
        <v>8337</v>
      </c>
      <c r="E2129" s="12" t="s">
        <v>8337</v>
      </c>
      <c r="F2129" s="12" t="s">
        <v>8337</v>
      </c>
      <c r="G2129" s="12" t="s">
        <v>2387</v>
      </c>
      <c r="H2129" s="12" t="s">
        <v>8337</v>
      </c>
      <c r="I2129" s="19">
        <f>IF(G2129="No major surgery",0,G2129)</f>
        <v>0</v>
      </c>
      <c r="J2129" s="21" t="str" cm="1">
        <f t="array" ref="J2129">_xlfn.IFS(B2129&lt;18.5,"Under Weight",B2129&lt;=24.9,"Normal Weight",B2129&lt;=29.999,"Over Weight",B2129&gt;=30,"Obesity")</f>
        <v>Obesity</v>
      </c>
      <c r="K2129" s="7" t="str" cm="1">
        <f t="array" ref="K2129">_xlfn.IFS(C2129&lt;5.7,"Normal",C2129&lt;=6.4,"Prediabetes",C2129&gt;6.4,"Diabetes")</f>
        <v>Diabetes</v>
      </c>
    </row>
    <row r="2130" spans="1:11">
      <c r="A2130" s="12" t="s">
        <v>2172</v>
      </c>
      <c r="B2130" s="12">
        <v>37.4</v>
      </c>
      <c r="C2130" s="20">
        <v>11.46</v>
      </c>
      <c r="D2130" s="12" t="s">
        <v>8337</v>
      </c>
      <c r="E2130" s="12" t="s">
        <v>8337</v>
      </c>
      <c r="F2130" s="12" t="s">
        <v>8337</v>
      </c>
      <c r="G2130" s="12" t="s">
        <v>2387</v>
      </c>
      <c r="H2130" s="12" t="s">
        <v>8337</v>
      </c>
      <c r="I2130" s="19">
        <f>IF(G2130="No major surgery",0,G2130)</f>
        <v>0</v>
      </c>
      <c r="J2130" s="21" t="str" cm="1">
        <f t="array" ref="J2130">_xlfn.IFS(B2130&lt;18.5,"Under Weight",B2130&lt;=24.9,"Normal Weight",B2130&lt;=29.999,"Over Weight",B2130&gt;=30,"Obesity")</f>
        <v>Obesity</v>
      </c>
      <c r="K2130" s="7" t="str" cm="1">
        <f t="array" ref="K2130">_xlfn.IFS(C2130&lt;5.7,"Normal",C2130&lt;=6.4,"Prediabetes",C2130&gt;6.4,"Diabetes")</f>
        <v>Diabetes</v>
      </c>
    </row>
    <row r="2131" spans="1:11">
      <c r="A2131" s="12" t="s">
        <v>2173</v>
      </c>
      <c r="B2131" s="12">
        <v>21.4</v>
      </c>
      <c r="C2131" s="20">
        <v>9.0299999999999994</v>
      </c>
      <c r="D2131" s="12" t="s">
        <v>8337</v>
      </c>
      <c r="E2131" s="12" t="s">
        <v>8337</v>
      </c>
      <c r="F2131" s="12" t="s">
        <v>8337</v>
      </c>
      <c r="G2131" s="12" t="s">
        <v>2387</v>
      </c>
      <c r="H2131" s="12" t="s">
        <v>8337</v>
      </c>
      <c r="I2131" s="19">
        <f>IF(G2131="No major surgery",0,G2131)</f>
        <v>0</v>
      </c>
      <c r="J2131" s="21" t="str" cm="1">
        <f t="array" ref="J2131">_xlfn.IFS(B2131&lt;18.5,"Under Weight",B2131&lt;=24.9,"Normal Weight",B2131&lt;=29.999,"Over Weight",B2131&gt;=30,"Obesity")</f>
        <v>Normal Weight</v>
      </c>
      <c r="K2131" s="7" t="str" cm="1">
        <f t="array" ref="K2131">_xlfn.IFS(C2131&lt;5.7,"Normal",C2131&lt;=6.4,"Prediabetes",C2131&gt;6.4,"Diabetes")</f>
        <v>Diabetes</v>
      </c>
    </row>
    <row r="2132" spans="1:11">
      <c r="A2132" s="12" t="s">
        <v>2174</v>
      </c>
      <c r="B2132" s="12">
        <v>38.380000000000003</v>
      </c>
      <c r="C2132" s="20">
        <v>8.26</v>
      </c>
      <c r="D2132" s="12" t="s">
        <v>8338</v>
      </c>
      <c r="E2132" s="12" t="s">
        <v>8337</v>
      </c>
      <c r="F2132" s="12" t="s">
        <v>8337</v>
      </c>
      <c r="G2132" s="12">
        <v>2</v>
      </c>
      <c r="H2132" s="12" t="s">
        <v>8337</v>
      </c>
      <c r="I2132" s="19">
        <f>IF(G2132="No major surgery",0,G2132)</f>
        <v>2</v>
      </c>
      <c r="J2132" s="21" t="str" cm="1">
        <f t="array" ref="J2132">_xlfn.IFS(B2132&lt;18.5,"Under Weight",B2132&lt;=24.9,"Normal Weight",B2132&lt;=29.999,"Over Weight",B2132&gt;=30,"Obesity")</f>
        <v>Obesity</v>
      </c>
      <c r="K2132" s="7" t="str" cm="1">
        <f t="array" ref="K2132">_xlfn.IFS(C2132&lt;5.7,"Normal",C2132&lt;=6.4,"Prediabetes",C2132&gt;6.4,"Diabetes")</f>
        <v>Diabetes</v>
      </c>
    </row>
    <row r="2133" spans="1:11">
      <c r="A2133" s="12" t="s">
        <v>2175</v>
      </c>
      <c r="B2133" s="12">
        <v>33.659999999999997</v>
      </c>
      <c r="C2133" s="20">
        <v>5.42</v>
      </c>
      <c r="D2133" s="12" t="s">
        <v>8338</v>
      </c>
      <c r="E2133" s="12" t="s">
        <v>8337</v>
      </c>
      <c r="F2133" s="12" t="s">
        <v>8337</v>
      </c>
      <c r="G2133" s="12">
        <v>2</v>
      </c>
      <c r="H2133" s="12" t="s">
        <v>8337</v>
      </c>
      <c r="I2133" s="19">
        <f>IF(G2133="No major surgery",0,G2133)</f>
        <v>2</v>
      </c>
      <c r="J2133" s="21" t="str" cm="1">
        <f t="array" ref="J2133">_xlfn.IFS(B2133&lt;18.5,"Under Weight",B2133&lt;=24.9,"Normal Weight",B2133&lt;=29.999,"Over Weight",B2133&gt;=30,"Obesity")</f>
        <v>Obesity</v>
      </c>
      <c r="K2133" s="7" t="str" cm="1">
        <f t="array" ref="K2133">_xlfn.IFS(C2133&lt;5.7,"Normal",C2133&lt;=6.4,"Prediabetes",C2133&gt;6.4,"Diabetes")</f>
        <v>Normal</v>
      </c>
    </row>
    <row r="2134" spans="1:11">
      <c r="A2134" s="12" t="s">
        <v>2176</v>
      </c>
      <c r="B2134" s="12">
        <v>31.79</v>
      </c>
      <c r="C2134" s="20">
        <v>11.33</v>
      </c>
      <c r="D2134" s="12" t="s">
        <v>8338</v>
      </c>
      <c r="E2134" s="12" t="s">
        <v>8337</v>
      </c>
      <c r="F2134" s="12" t="s">
        <v>8338</v>
      </c>
      <c r="G2134" s="12">
        <v>1</v>
      </c>
      <c r="H2134" s="12" t="s">
        <v>8337</v>
      </c>
      <c r="I2134" s="19">
        <f>IF(G2134="No major surgery",0,G2134)</f>
        <v>1</v>
      </c>
      <c r="J2134" s="21" t="str" cm="1">
        <f t="array" ref="J2134">_xlfn.IFS(B2134&lt;18.5,"Under Weight",B2134&lt;=24.9,"Normal Weight",B2134&lt;=29.999,"Over Weight",B2134&gt;=30,"Obesity")</f>
        <v>Obesity</v>
      </c>
      <c r="K2134" s="7" t="str" cm="1">
        <f t="array" ref="K2134">_xlfn.IFS(C2134&lt;5.7,"Normal",C2134&lt;=6.4,"Prediabetes",C2134&gt;6.4,"Diabetes")</f>
        <v>Diabetes</v>
      </c>
    </row>
    <row r="2135" spans="1:11">
      <c r="A2135" s="12" t="s">
        <v>2177</v>
      </c>
      <c r="B2135" s="12">
        <v>29.7</v>
      </c>
      <c r="C2135" s="20">
        <v>7.69</v>
      </c>
      <c r="D2135" s="12" t="s">
        <v>8338</v>
      </c>
      <c r="E2135" s="12" t="s">
        <v>8337</v>
      </c>
      <c r="F2135" s="12" t="s">
        <v>8338</v>
      </c>
      <c r="G2135" s="12">
        <v>1</v>
      </c>
      <c r="H2135" s="12" t="s">
        <v>8337</v>
      </c>
      <c r="I2135" s="19">
        <f>IF(G2135="No major surgery",0,G2135)</f>
        <v>1</v>
      </c>
      <c r="J2135" s="21" t="str" cm="1">
        <f t="array" ref="J2135">_xlfn.IFS(B2135&lt;18.5,"Under Weight",B2135&lt;=24.9,"Normal Weight",B2135&lt;=29.999,"Over Weight",B2135&gt;=30,"Obesity")</f>
        <v>Over Weight</v>
      </c>
      <c r="K2135" s="7" t="str" cm="1">
        <f t="array" ref="K2135">_xlfn.IFS(C2135&lt;5.7,"Normal",C2135&lt;=6.4,"Prediabetes",C2135&gt;6.4,"Diabetes")</f>
        <v>Diabetes</v>
      </c>
    </row>
    <row r="2136" spans="1:11">
      <c r="A2136" s="12" t="s">
        <v>2178</v>
      </c>
      <c r="B2136" s="12">
        <v>25.46</v>
      </c>
      <c r="C2136" s="20">
        <v>8.77</v>
      </c>
      <c r="D2136" s="12" t="s">
        <v>8338</v>
      </c>
      <c r="E2136" s="12" t="s">
        <v>8337</v>
      </c>
      <c r="F2136" s="12" t="s">
        <v>8338</v>
      </c>
      <c r="G2136" s="12">
        <v>1</v>
      </c>
      <c r="H2136" s="12" t="s">
        <v>8337</v>
      </c>
      <c r="I2136" s="19">
        <f>IF(G2136="No major surgery",0,G2136)</f>
        <v>1</v>
      </c>
      <c r="J2136" s="21" t="str" cm="1">
        <f t="array" ref="J2136">_xlfn.IFS(B2136&lt;18.5,"Under Weight",B2136&lt;=24.9,"Normal Weight",B2136&lt;=29.999,"Over Weight",B2136&gt;=30,"Obesity")</f>
        <v>Over Weight</v>
      </c>
      <c r="K2136" s="7" t="str" cm="1">
        <f t="array" ref="K2136">_xlfn.IFS(C2136&lt;5.7,"Normal",C2136&lt;=6.4,"Prediabetes",C2136&gt;6.4,"Diabetes")</f>
        <v>Diabetes</v>
      </c>
    </row>
    <row r="2137" spans="1:11">
      <c r="A2137" s="12" t="s">
        <v>2179</v>
      </c>
      <c r="B2137" s="12">
        <v>39.14</v>
      </c>
      <c r="C2137" s="20">
        <v>4.91</v>
      </c>
      <c r="D2137" s="12" t="s">
        <v>8337</v>
      </c>
      <c r="E2137" s="12" t="s">
        <v>8338</v>
      </c>
      <c r="F2137" s="12" t="s">
        <v>8337</v>
      </c>
      <c r="G2137" s="12">
        <v>1</v>
      </c>
      <c r="H2137" s="12" t="s">
        <v>8337</v>
      </c>
      <c r="I2137" s="19">
        <f>IF(G2137="No major surgery",0,G2137)</f>
        <v>1</v>
      </c>
      <c r="J2137" s="21" t="str" cm="1">
        <f t="array" ref="J2137">_xlfn.IFS(B2137&lt;18.5,"Under Weight",B2137&lt;=24.9,"Normal Weight",B2137&lt;=29.999,"Over Weight",B2137&gt;=30,"Obesity")</f>
        <v>Obesity</v>
      </c>
      <c r="K2137" s="7" t="str" cm="1">
        <f t="array" ref="K2137">_xlfn.IFS(C2137&lt;5.7,"Normal",C2137&lt;=6.4,"Prediabetes",C2137&gt;6.4,"Diabetes")</f>
        <v>Normal</v>
      </c>
    </row>
    <row r="2138" spans="1:11">
      <c r="A2138" s="12" t="s">
        <v>2180</v>
      </c>
      <c r="B2138" s="12">
        <v>52.9</v>
      </c>
      <c r="C2138" s="20">
        <v>5.34</v>
      </c>
      <c r="D2138" s="12" t="s">
        <v>8337</v>
      </c>
      <c r="E2138" s="12" t="s">
        <v>8337</v>
      </c>
      <c r="F2138" s="12" t="s">
        <v>8337</v>
      </c>
      <c r="G2138" s="12" t="s">
        <v>2387</v>
      </c>
      <c r="H2138" s="12" t="s">
        <v>8338</v>
      </c>
      <c r="I2138" s="19">
        <f>IF(G2138="No major surgery",0,G2138)</f>
        <v>0</v>
      </c>
      <c r="J2138" s="21" t="str" cm="1">
        <f t="array" ref="J2138">_xlfn.IFS(B2138&lt;18.5,"Under Weight",B2138&lt;=24.9,"Normal Weight",B2138&lt;=29.999,"Over Weight",B2138&gt;=30,"Obesity")</f>
        <v>Obesity</v>
      </c>
      <c r="K2138" s="7" t="str" cm="1">
        <f t="array" ref="K2138">_xlfn.IFS(C2138&lt;5.7,"Normal",C2138&lt;=6.4,"Prediabetes",C2138&gt;6.4,"Diabetes")</f>
        <v>Normal</v>
      </c>
    </row>
    <row r="2139" spans="1:11">
      <c r="A2139" s="12" t="s">
        <v>2181</v>
      </c>
      <c r="B2139" s="12">
        <v>41.2</v>
      </c>
      <c r="C2139" s="20">
        <v>4.95</v>
      </c>
      <c r="D2139" s="12" t="s">
        <v>8337</v>
      </c>
      <c r="E2139" s="12" t="s">
        <v>8337</v>
      </c>
      <c r="F2139" s="12" t="s">
        <v>8337</v>
      </c>
      <c r="G2139" s="12">
        <v>1</v>
      </c>
      <c r="H2139" s="12" t="s">
        <v>8337</v>
      </c>
      <c r="I2139" s="19">
        <f>IF(G2139="No major surgery",0,G2139)</f>
        <v>1</v>
      </c>
      <c r="J2139" s="21" t="str" cm="1">
        <f t="array" ref="J2139">_xlfn.IFS(B2139&lt;18.5,"Under Weight",B2139&lt;=24.9,"Normal Weight",B2139&lt;=29.999,"Over Weight",B2139&gt;=30,"Obesity")</f>
        <v>Obesity</v>
      </c>
      <c r="K2139" s="7" t="str" cm="1">
        <f t="array" ref="K2139">_xlfn.IFS(C2139&lt;5.7,"Normal",C2139&lt;=6.4,"Prediabetes",C2139&gt;6.4,"Diabetes")</f>
        <v>Normal</v>
      </c>
    </row>
    <row r="2140" spans="1:11">
      <c r="A2140" s="12" t="s">
        <v>2182</v>
      </c>
      <c r="B2140" s="12">
        <v>28.81</v>
      </c>
      <c r="C2140" s="20">
        <v>10.8</v>
      </c>
      <c r="D2140" s="12" t="s">
        <v>8338</v>
      </c>
      <c r="E2140" s="12" t="s">
        <v>8337</v>
      </c>
      <c r="F2140" s="12" t="s">
        <v>8338</v>
      </c>
      <c r="G2140" s="12">
        <v>1</v>
      </c>
      <c r="H2140" s="12" t="s">
        <v>8337</v>
      </c>
      <c r="I2140" s="19">
        <f>IF(G2140="No major surgery",0,G2140)</f>
        <v>1</v>
      </c>
      <c r="J2140" s="21" t="str" cm="1">
        <f t="array" ref="J2140">_xlfn.IFS(B2140&lt;18.5,"Under Weight",B2140&lt;=24.9,"Normal Weight",B2140&lt;=29.999,"Over Weight",B2140&gt;=30,"Obesity")</f>
        <v>Over Weight</v>
      </c>
      <c r="K2140" s="7" t="str" cm="1">
        <f t="array" ref="K2140">_xlfn.IFS(C2140&lt;5.7,"Normal",C2140&lt;=6.4,"Prediabetes",C2140&gt;6.4,"Diabetes")</f>
        <v>Diabetes</v>
      </c>
    </row>
    <row r="2141" spans="1:11">
      <c r="A2141" s="12" t="s">
        <v>2183</v>
      </c>
      <c r="B2141" s="12">
        <v>37.409999999999997</v>
      </c>
      <c r="C2141" s="20">
        <v>7.21</v>
      </c>
      <c r="D2141" s="12" t="s">
        <v>8337</v>
      </c>
      <c r="E2141" s="12" t="s">
        <v>8337</v>
      </c>
      <c r="F2141" s="12" t="s">
        <v>8337</v>
      </c>
      <c r="G2141" s="12">
        <v>2</v>
      </c>
      <c r="H2141" s="12" t="s">
        <v>8337</v>
      </c>
      <c r="I2141" s="19">
        <f>IF(G2141="No major surgery",0,G2141)</f>
        <v>2</v>
      </c>
      <c r="J2141" s="21" t="str" cm="1">
        <f t="array" ref="J2141">_xlfn.IFS(B2141&lt;18.5,"Under Weight",B2141&lt;=24.9,"Normal Weight",B2141&lt;=29.999,"Over Weight",B2141&gt;=30,"Obesity")</f>
        <v>Obesity</v>
      </c>
      <c r="K2141" s="7" t="str" cm="1">
        <f t="array" ref="K2141">_xlfn.IFS(C2141&lt;5.7,"Normal",C2141&lt;=6.4,"Prediabetes",C2141&gt;6.4,"Diabetes")</f>
        <v>Diabetes</v>
      </c>
    </row>
    <row r="2142" spans="1:11">
      <c r="A2142" s="12" t="s">
        <v>2184</v>
      </c>
      <c r="B2142" s="12">
        <v>52.54</v>
      </c>
      <c r="C2142" s="20">
        <v>5.12</v>
      </c>
      <c r="D2142" s="12" t="s">
        <v>8337</v>
      </c>
      <c r="E2142" s="12" t="s">
        <v>8337</v>
      </c>
      <c r="F2142" s="12" t="s">
        <v>8338</v>
      </c>
      <c r="G2142" s="12">
        <v>1</v>
      </c>
      <c r="H2142" s="12" t="s">
        <v>8337</v>
      </c>
      <c r="I2142" s="19">
        <f>IF(G2142="No major surgery",0,G2142)</f>
        <v>1</v>
      </c>
      <c r="J2142" s="21" t="str" cm="1">
        <f t="array" ref="J2142">_xlfn.IFS(B2142&lt;18.5,"Under Weight",B2142&lt;=24.9,"Normal Weight",B2142&lt;=29.999,"Over Weight",B2142&gt;=30,"Obesity")</f>
        <v>Obesity</v>
      </c>
      <c r="K2142" s="7" t="str" cm="1">
        <f t="array" ref="K2142">_xlfn.IFS(C2142&lt;5.7,"Normal",C2142&lt;=6.4,"Prediabetes",C2142&gt;6.4,"Diabetes")</f>
        <v>Normal</v>
      </c>
    </row>
    <row r="2143" spans="1:11">
      <c r="A2143" s="12" t="s">
        <v>2185</v>
      </c>
      <c r="B2143" s="12">
        <v>17.29</v>
      </c>
      <c r="C2143" s="20">
        <v>4.62</v>
      </c>
      <c r="D2143" s="12" t="s">
        <v>8337</v>
      </c>
      <c r="E2143" s="12" t="s">
        <v>8338</v>
      </c>
      <c r="F2143" s="12" t="s">
        <v>8337</v>
      </c>
      <c r="G2143" s="12">
        <v>1</v>
      </c>
      <c r="H2143" s="12" t="s">
        <v>8338</v>
      </c>
      <c r="I2143" s="19">
        <f>IF(G2143="No major surgery",0,G2143)</f>
        <v>1</v>
      </c>
      <c r="J2143" s="21" t="str" cm="1">
        <f t="array" ref="J2143">_xlfn.IFS(B2143&lt;18.5,"Under Weight",B2143&lt;=24.9,"Normal Weight",B2143&lt;=29.999,"Over Weight",B2143&gt;=30,"Obesity")</f>
        <v>Under Weight</v>
      </c>
      <c r="K2143" s="7" t="str" cm="1">
        <f t="array" ref="K2143">_xlfn.IFS(C2143&lt;5.7,"Normal",C2143&lt;=6.4,"Prediabetes",C2143&gt;6.4,"Diabetes")</f>
        <v>Normal</v>
      </c>
    </row>
    <row r="2144" spans="1:11">
      <c r="A2144" s="12" t="s">
        <v>2186</v>
      </c>
      <c r="B2144" s="12">
        <v>31.74</v>
      </c>
      <c r="C2144" s="20">
        <v>7.68</v>
      </c>
      <c r="D2144" s="12" t="s">
        <v>8338</v>
      </c>
      <c r="E2144" s="12" t="s">
        <v>8337</v>
      </c>
      <c r="F2144" s="12" t="s">
        <v>8337</v>
      </c>
      <c r="G2144" s="12" t="s">
        <v>2387</v>
      </c>
      <c r="H2144" s="12" t="s">
        <v>8337</v>
      </c>
      <c r="I2144" s="19">
        <f>IF(G2144="No major surgery",0,G2144)</f>
        <v>0</v>
      </c>
      <c r="J2144" s="21" t="str" cm="1">
        <f t="array" ref="J2144">_xlfn.IFS(B2144&lt;18.5,"Under Weight",B2144&lt;=24.9,"Normal Weight",B2144&lt;=29.999,"Over Weight",B2144&gt;=30,"Obesity")</f>
        <v>Obesity</v>
      </c>
      <c r="K2144" s="7" t="str" cm="1">
        <f t="array" ref="K2144">_xlfn.IFS(C2144&lt;5.7,"Normal",C2144&lt;=6.4,"Prediabetes",C2144&gt;6.4,"Diabetes")</f>
        <v>Diabetes</v>
      </c>
    </row>
    <row r="2145" spans="1:11">
      <c r="A2145" s="12" t="s">
        <v>2187</v>
      </c>
      <c r="B2145" s="12">
        <v>26.504999999999999</v>
      </c>
      <c r="C2145" s="20">
        <v>6.79</v>
      </c>
      <c r="D2145" s="12" t="s">
        <v>8338</v>
      </c>
      <c r="E2145" s="12" t="s">
        <v>8337</v>
      </c>
      <c r="F2145" s="12" t="s">
        <v>8338</v>
      </c>
      <c r="G2145" s="12">
        <v>1</v>
      </c>
      <c r="H2145" s="12" t="s">
        <v>8337</v>
      </c>
      <c r="I2145" s="19">
        <f>IF(G2145="No major surgery",0,G2145)</f>
        <v>1</v>
      </c>
      <c r="J2145" s="21" t="str" cm="1">
        <f t="array" ref="J2145">_xlfn.IFS(B2145&lt;18.5,"Under Weight",B2145&lt;=24.9,"Normal Weight",B2145&lt;=29.999,"Over Weight",B2145&gt;=30,"Obesity")</f>
        <v>Over Weight</v>
      </c>
      <c r="K2145" s="7" t="str" cm="1">
        <f t="array" ref="K2145">_xlfn.IFS(C2145&lt;5.7,"Normal",C2145&lt;=6.4,"Prediabetes",C2145&gt;6.4,"Diabetes")</f>
        <v>Diabetes</v>
      </c>
    </row>
    <row r="2146" spans="1:11">
      <c r="A2146" s="12" t="s">
        <v>2188</v>
      </c>
      <c r="B2146" s="12">
        <v>36.479999999999997</v>
      </c>
      <c r="C2146" s="20">
        <v>11.09</v>
      </c>
      <c r="D2146" s="12" t="s">
        <v>8337</v>
      </c>
      <c r="E2146" s="12" t="s">
        <v>8337</v>
      </c>
      <c r="F2146" s="12" t="s">
        <v>8337</v>
      </c>
      <c r="G2146" s="12" t="s">
        <v>2387</v>
      </c>
      <c r="H2146" s="12" t="s">
        <v>8337</v>
      </c>
      <c r="I2146" s="19">
        <f>IF(G2146="No major surgery",0,G2146)</f>
        <v>0</v>
      </c>
      <c r="J2146" s="21" t="str" cm="1">
        <f t="array" ref="J2146">_xlfn.IFS(B2146&lt;18.5,"Under Weight",B2146&lt;=24.9,"Normal Weight",B2146&lt;=29.999,"Over Weight",B2146&gt;=30,"Obesity")</f>
        <v>Obesity</v>
      </c>
      <c r="K2146" s="7" t="str" cm="1">
        <f t="array" ref="K2146">_xlfn.IFS(C2146&lt;5.7,"Normal",C2146&lt;=6.4,"Prediabetes",C2146&gt;6.4,"Diabetes")</f>
        <v>Diabetes</v>
      </c>
    </row>
    <row r="2147" spans="1:11">
      <c r="A2147" s="12" t="s">
        <v>2189</v>
      </c>
      <c r="B2147" s="12">
        <v>39.159999999999997</v>
      </c>
      <c r="C2147" s="20">
        <v>5.24</v>
      </c>
      <c r="D2147" s="12" t="s">
        <v>8338</v>
      </c>
      <c r="E2147" s="12" t="s">
        <v>8337</v>
      </c>
      <c r="F2147" s="12" t="s">
        <v>8338</v>
      </c>
      <c r="G2147" s="12">
        <v>1</v>
      </c>
      <c r="H2147" s="12" t="s">
        <v>8337</v>
      </c>
      <c r="I2147" s="19">
        <f>IF(G2147="No major surgery",0,G2147)</f>
        <v>1</v>
      </c>
      <c r="J2147" s="21" t="str" cm="1">
        <f t="array" ref="J2147">_xlfn.IFS(B2147&lt;18.5,"Under Weight",B2147&lt;=24.9,"Normal Weight",B2147&lt;=29.999,"Over Weight",B2147&gt;=30,"Obesity")</f>
        <v>Obesity</v>
      </c>
      <c r="K2147" s="7" t="str" cm="1">
        <f t="array" ref="K2147">_xlfn.IFS(C2147&lt;5.7,"Normal",C2147&lt;=6.4,"Prediabetes",C2147&gt;6.4,"Diabetes")</f>
        <v>Normal</v>
      </c>
    </row>
    <row r="2148" spans="1:11">
      <c r="A2148" s="12" t="s">
        <v>2190</v>
      </c>
      <c r="B2148" s="12">
        <v>28.22</v>
      </c>
      <c r="C2148" s="20">
        <v>7.51</v>
      </c>
      <c r="D2148" s="12" t="s">
        <v>8338</v>
      </c>
      <c r="E2148" s="12" t="s">
        <v>8337</v>
      </c>
      <c r="F2148" s="12" t="s">
        <v>8338</v>
      </c>
      <c r="G2148" s="12">
        <v>1</v>
      </c>
      <c r="H2148" s="12" t="s">
        <v>8337</v>
      </c>
      <c r="I2148" s="19">
        <f>IF(G2148="No major surgery",0,G2148)</f>
        <v>1</v>
      </c>
      <c r="J2148" s="21" t="str" cm="1">
        <f t="array" ref="J2148">_xlfn.IFS(B2148&lt;18.5,"Under Weight",B2148&lt;=24.9,"Normal Weight",B2148&lt;=29.999,"Over Weight",B2148&gt;=30,"Obesity")</f>
        <v>Over Weight</v>
      </c>
      <c r="K2148" s="7" t="str" cm="1">
        <f t="array" ref="K2148">_xlfn.IFS(C2148&lt;5.7,"Normal",C2148&lt;=6.4,"Prediabetes",C2148&gt;6.4,"Diabetes")</f>
        <v>Diabetes</v>
      </c>
    </row>
    <row r="2149" spans="1:11">
      <c r="A2149" s="12" t="s">
        <v>2191</v>
      </c>
      <c r="B2149" s="12">
        <v>45.41</v>
      </c>
      <c r="C2149" s="20">
        <v>4.03</v>
      </c>
      <c r="D2149" s="12" t="s">
        <v>8338</v>
      </c>
      <c r="E2149" s="12" t="s">
        <v>8337</v>
      </c>
      <c r="F2149" s="12" t="s">
        <v>8337</v>
      </c>
      <c r="G2149" s="12">
        <v>1</v>
      </c>
      <c r="H2149" s="12" t="s">
        <v>8338</v>
      </c>
      <c r="I2149" s="19">
        <f>IF(G2149="No major surgery",0,G2149)</f>
        <v>1</v>
      </c>
      <c r="J2149" s="21" t="str" cm="1">
        <f t="array" ref="J2149">_xlfn.IFS(B2149&lt;18.5,"Under Weight",B2149&lt;=24.9,"Normal Weight",B2149&lt;=29.999,"Over Weight",B2149&gt;=30,"Obesity")</f>
        <v>Obesity</v>
      </c>
      <c r="K2149" s="7" t="str" cm="1">
        <f t="array" ref="K2149">_xlfn.IFS(C2149&lt;5.7,"Normal",C2149&lt;=6.4,"Prediabetes",C2149&gt;6.4,"Diabetes")</f>
        <v>Normal</v>
      </c>
    </row>
    <row r="2150" spans="1:11">
      <c r="A2150" s="12" t="s">
        <v>2192</v>
      </c>
      <c r="B2150" s="12">
        <v>35</v>
      </c>
      <c r="C2150" s="20">
        <v>4.13</v>
      </c>
      <c r="D2150" s="12" t="s">
        <v>8337</v>
      </c>
      <c r="E2150" s="12" t="s">
        <v>8337</v>
      </c>
      <c r="F2150" s="12" t="s">
        <v>8337</v>
      </c>
      <c r="G2150" s="12">
        <v>2</v>
      </c>
      <c r="H2150" s="12" t="s">
        <v>8337</v>
      </c>
      <c r="I2150" s="19">
        <f>IF(G2150="No major surgery",0,G2150)</f>
        <v>2</v>
      </c>
      <c r="J2150" s="21" t="str" cm="1">
        <f t="array" ref="J2150">_xlfn.IFS(B2150&lt;18.5,"Under Weight",B2150&lt;=24.9,"Normal Weight",B2150&lt;=29.999,"Over Weight",B2150&gt;=30,"Obesity")</f>
        <v>Obesity</v>
      </c>
      <c r="K2150" s="7" t="str" cm="1">
        <f t="array" ref="K2150">_xlfn.IFS(C2150&lt;5.7,"Normal",C2150&lt;=6.4,"Prediabetes",C2150&gt;6.4,"Diabetes")</f>
        <v>Normal</v>
      </c>
    </row>
    <row r="2151" spans="1:11">
      <c r="A2151" s="12" t="s">
        <v>2193</v>
      </c>
      <c r="B2151" s="12">
        <v>36.24</v>
      </c>
      <c r="C2151" s="20">
        <v>8.3800000000000008</v>
      </c>
      <c r="D2151" s="12" t="s">
        <v>8338</v>
      </c>
      <c r="E2151" s="12" t="s">
        <v>8337</v>
      </c>
      <c r="F2151" s="12" t="s">
        <v>8337</v>
      </c>
      <c r="G2151" s="12">
        <v>1</v>
      </c>
      <c r="H2151" s="12" t="s">
        <v>8337</v>
      </c>
      <c r="I2151" s="19">
        <f>IF(G2151="No major surgery",0,G2151)</f>
        <v>1</v>
      </c>
      <c r="J2151" s="21" t="str" cm="1">
        <f t="array" ref="J2151">_xlfn.IFS(B2151&lt;18.5,"Under Weight",B2151&lt;=24.9,"Normal Weight",B2151&lt;=29.999,"Over Weight",B2151&gt;=30,"Obesity")</f>
        <v>Obesity</v>
      </c>
      <c r="K2151" s="7" t="str" cm="1">
        <f t="array" ref="K2151">_xlfn.IFS(C2151&lt;5.7,"Normal",C2151&lt;=6.4,"Prediabetes",C2151&gt;6.4,"Diabetes")</f>
        <v>Diabetes</v>
      </c>
    </row>
    <row r="2152" spans="1:11">
      <c r="A2152" s="12" t="s">
        <v>2194</v>
      </c>
      <c r="B2152" s="12">
        <v>36.954999999999998</v>
      </c>
      <c r="C2152" s="20">
        <v>8.07</v>
      </c>
      <c r="D2152" s="12" t="s">
        <v>8337</v>
      </c>
      <c r="E2152" s="12" t="s">
        <v>8337</v>
      </c>
      <c r="F2152" s="12" t="s">
        <v>8337</v>
      </c>
      <c r="G2152" s="12" t="s">
        <v>2387</v>
      </c>
      <c r="H2152" s="12" t="s">
        <v>8337</v>
      </c>
      <c r="I2152" s="19">
        <f>IF(G2152="No major surgery",0,G2152)</f>
        <v>0</v>
      </c>
      <c r="J2152" s="21" t="str" cm="1">
        <f t="array" ref="J2152">_xlfn.IFS(B2152&lt;18.5,"Under Weight",B2152&lt;=24.9,"Normal Weight",B2152&lt;=29.999,"Over Weight",B2152&gt;=30,"Obesity")</f>
        <v>Obesity</v>
      </c>
      <c r="K2152" s="7" t="str" cm="1">
        <f t="array" ref="K2152">_xlfn.IFS(C2152&lt;5.7,"Normal",C2152&lt;=6.4,"Prediabetes",C2152&gt;6.4,"Diabetes")</f>
        <v>Diabetes</v>
      </c>
    </row>
    <row r="2153" spans="1:11">
      <c r="A2153" s="12" t="s">
        <v>2195</v>
      </c>
      <c r="B2153" s="12">
        <v>29.64</v>
      </c>
      <c r="C2153" s="20">
        <v>8.9499999999999993</v>
      </c>
      <c r="D2153" s="12" t="s">
        <v>8337</v>
      </c>
      <c r="E2153" s="12" t="s">
        <v>8337</v>
      </c>
      <c r="F2153" s="12" t="s">
        <v>8337</v>
      </c>
      <c r="G2153" s="12" t="s">
        <v>2387</v>
      </c>
      <c r="H2153" s="12" t="s">
        <v>8337</v>
      </c>
      <c r="I2153" s="19">
        <f>IF(G2153="No major surgery",0,G2153)</f>
        <v>0</v>
      </c>
      <c r="J2153" s="21" t="str" cm="1">
        <f t="array" ref="J2153">_xlfn.IFS(B2153&lt;18.5,"Under Weight",B2153&lt;=24.9,"Normal Weight",B2153&lt;=29.999,"Over Weight",B2153&gt;=30,"Obesity")</f>
        <v>Over Weight</v>
      </c>
      <c r="K2153" s="7" t="str" cm="1">
        <f t="array" ref="K2153">_xlfn.IFS(C2153&lt;5.7,"Normal",C2153&lt;=6.4,"Prediabetes",C2153&gt;6.4,"Diabetes")</f>
        <v>Diabetes</v>
      </c>
    </row>
    <row r="2154" spans="1:11">
      <c r="A2154" s="12" t="s">
        <v>2196</v>
      </c>
      <c r="B2154" s="12">
        <v>42.74</v>
      </c>
      <c r="C2154" s="20">
        <v>6.31</v>
      </c>
      <c r="D2154" s="12" t="s">
        <v>8338</v>
      </c>
      <c r="E2154" s="12" t="s">
        <v>8337</v>
      </c>
      <c r="F2154" s="12" t="s">
        <v>8337</v>
      </c>
      <c r="G2154" s="12">
        <v>1</v>
      </c>
      <c r="H2154" s="12" t="s">
        <v>8337</v>
      </c>
      <c r="I2154" s="19">
        <f>IF(G2154="No major surgery",0,G2154)</f>
        <v>1</v>
      </c>
      <c r="J2154" s="21" t="str" cm="1">
        <f t="array" ref="J2154">_xlfn.IFS(B2154&lt;18.5,"Under Weight",B2154&lt;=24.9,"Normal Weight",B2154&lt;=29.999,"Over Weight",B2154&gt;=30,"Obesity")</f>
        <v>Obesity</v>
      </c>
      <c r="K2154" s="7" t="str" cm="1">
        <f t="array" ref="K2154">_xlfn.IFS(C2154&lt;5.7,"Normal",C2154&lt;=6.4,"Prediabetes",C2154&gt;6.4,"Diabetes")</f>
        <v>Prediabetes</v>
      </c>
    </row>
    <row r="2155" spans="1:11">
      <c r="A2155" s="12" t="s">
        <v>2197</v>
      </c>
      <c r="B2155" s="12">
        <v>36.130000000000003</v>
      </c>
      <c r="C2155" s="20">
        <v>7.19</v>
      </c>
      <c r="D2155" s="12" t="s">
        <v>8338</v>
      </c>
      <c r="E2155" s="12" t="s">
        <v>8337</v>
      </c>
      <c r="F2155" s="12" t="s">
        <v>8337</v>
      </c>
      <c r="G2155" s="12">
        <v>2</v>
      </c>
      <c r="H2155" s="12" t="s">
        <v>8337</v>
      </c>
      <c r="I2155" s="19">
        <f>IF(G2155="No major surgery",0,G2155)</f>
        <v>2</v>
      </c>
      <c r="J2155" s="21" t="str" cm="1">
        <f t="array" ref="J2155">_xlfn.IFS(B2155&lt;18.5,"Under Weight",B2155&lt;=24.9,"Normal Weight",B2155&lt;=29.999,"Over Weight",B2155&gt;=30,"Obesity")</f>
        <v>Obesity</v>
      </c>
      <c r="K2155" s="7" t="str" cm="1">
        <f t="array" ref="K2155">_xlfn.IFS(C2155&lt;5.7,"Normal",C2155&lt;=6.4,"Prediabetes",C2155&gt;6.4,"Diabetes")</f>
        <v>Diabetes</v>
      </c>
    </row>
    <row r="2156" spans="1:11">
      <c r="A2156" s="12" t="s">
        <v>2198</v>
      </c>
      <c r="B2156" s="12">
        <v>31.55</v>
      </c>
      <c r="C2156" s="20">
        <v>6.11</v>
      </c>
      <c r="D2156" s="12" t="s">
        <v>8338</v>
      </c>
      <c r="E2156" s="12" t="s">
        <v>8337</v>
      </c>
      <c r="F2156" s="12" t="s">
        <v>8337</v>
      </c>
      <c r="G2156" s="12">
        <v>1</v>
      </c>
      <c r="H2156" s="12" t="s">
        <v>8337</v>
      </c>
      <c r="I2156" s="19">
        <f>IF(G2156="No major surgery",0,G2156)</f>
        <v>1</v>
      </c>
      <c r="J2156" s="21" t="str" cm="1">
        <f t="array" ref="J2156">_xlfn.IFS(B2156&lt;18.5,"Under Weight",B2156&lt;=24.9,"Normal Weight",B2156&lt;=29.999,"Over Weight",B2156&gt;=30,"Obesity")</f>
        <v>Obesity</v>
      </c>
      <c r="K2156" s="7" t="str" cm="1">
        <f t="array" ref="K2156">_xlfn.IFS(C2156&lt;5.7,"Normal",C2156&lt;=6.4,"Prediabetes",C2156&gt;6.4,"Diabetes")</f>
        <v>Prediabetes</v>
      </c>
    </row>
    <row r="2157" spans="1:11">
      <c r="A2157" s="12" t="s">
        <v>2199</v>
      </c>
      <c r="B2157" s="12">
        <v>52.75</v>
      </c>
      <c r="C2157" s="20">
        <v>6.02</v>
      </c>
      <c r="D2157" s="12" t="s">
        <v>8337</v>
      </c>
      <c r="E2157" s="12" t="s">
        <v>8337</v>
      </c>
      <c r="F2157" s="12" t="s">
        <v>8337</v>
      </c>
      <c r="G2157" s="12">
        <v>1</v>
      </c>
      <c r="H2157" s="12" t="s">
        <v>8337</v>
      </c>
      <c r="I2157" s="19">
        <f>IF(G2157="No major surgery",0,G2157)</f>
        <v>1</v>
      </c>
      <c r="J2157" s="21" t="str" cm="1">
        <f t="array" ref="J2157">_xlfn.IFS(B2157&lt;18.5,"Under Weight",B2157&lt;=24.9,"Normal Weight",B2157&lt;=29.999,"Over Weight",B2157&gt;=30,"Obesity")</f>
        <v>Obesity</v>
      </c>
      <c r="K2157" s="7" t="str" cm="1">
        <f t="array" ref="K2157">_xlfn.IFS(C2157&lt;5.7,"Normal",C2157&lt;=6.4,"Prediabetes",C2157&gt;6.4,"Diabetes")</f>
        <v>Prediabetes</v>
      </c>
    </row>
    <row r="2158" spans="1:11">
      <c r="A2158" s="12" t="s">
        <v>2200</v>
      </c>
      <c r="B2158" s="12">
        <v>36.67</v>
      </c>
      <c r="C2158" s="20">
        <v>11.86</v>
      </c>
      <c r="D2158" s="12" t="s">
        <v>8337</v>
      </c>
      <c r="E2158" s="12" t="s">
        <v>8337</v>
      </c>
      <c r="F2158" s="12" t="s">
        <v>8337</v>
      </c>
      <c r="G2158" s="12" t="s">
        <v>2387</v>
      </c>
      <c r="H2158" s="12" t="s">
        <v>8337</v>
      </c>
      <c r="I2158" s="19">
        <f>IF(G2158="No major surgery",0,G2158)</f>
        <v>0</v>
      </c>
      <c r="J2158" s="21" t="str" cm="1">
        <f t="array" ref="J2158">_xlfn.IFS(B2158&lt;18.5,"Under Weight",B2158&lt;=24.9,"Normal Weight",B2158&lt;=29.999,"Over Weight",B2158&gt;=30,"Obesity")</f>
        <v>Obesity</v>
      </c>
      <c r="K2158" s="7" t="str" cm="1">
        <f t="array" ref="K2158">_xlfn.IFS(C2158&lt;5.7,"Normal",C2158&lt;=6.4,"Prediabetes",C2158&gt;6.4,"Diabetes")</f>
        <v>Diabetes</v>
      </c>
    </row>
    <row r="2159" spans="1:11">
      <c r="A2159" s="12" t="s">
        <v>2201</v>
      </c>
      <c r="B2159" s="12">
        <v>38.06</v>
      </c>
      <c r="C2159" s="20">
        <v>8.25</v>
      </c>
      <c r="D2159" s="12" t="s">
        <v>8337</v>
      </c>
      <c r="E2159" s="12" t="s">
        <v>8337</v>
      </c>
      <c r="F2159" s="12" t="s">
        <v>8337</v>
      </c>
      <c r="G2159" s="12" t="s">
        <v>2387</v>
      </c>
      <c r="H2159" s="12" t="s">
        <v>8337</v>
      </c>
      <c r="I2159" s="19">
        <f>IF(G2159="No major surgery",0,G2159)</f>
        <v>0</v>
      </c>
      <c r="J2159" s="21" t="str" cm="1">
        <f t="array" ref="J2159">_xlfn.IFS(B2159&lt;18.5,"Under Weight",B2159&lt;=24.9,"Normal Weight",B2159&lt;=29.999,"Over Weight",B2159&gt;=30,"Obesity")</f>
        <v>Obesity</v>
      </c>
      <c r="K2159" s="7" t="str" cm="1">
        <f t="array" ref="K2159">_xlfn.IFS(C2159&lt;5.7,"Normal",C2159&lt;=6.4,"Prediabetes",C2159&gt;6.4,"Diabetes")</f>
        <v>Diabetes</v>
      </c>
    </row>
    <row r="2160" spans="1:11">
      <c r="A2160" s="12" t="s">
        <v>2202</v>
      </c>
      <c r="B2160" s="12">
        <v>49.41</v>
      </c>
      <c r="C2160" s="20">
        <v>4.2300000000000004</v>
      </c>
      <c r="D2160" s="12" t="s">
        <v>8338</v>
      </c>
      <c r="E2160" s="12" t="s">
        <v>8337</v>
      </c>
      <c r="F2160" s="12" t="s">
        <v>8338</v>
      </c>
      <c r="G2160" s="12">
        <v>1</v>
      </c>
      <c r="H2160" s="12" t="s">
        <v>8338</v>
      </c>
      <c r="I2160" s="19">
        <f>IF(G2160="No major surgery",0,G2160)</f>
        <v>1</v>
      </c>
      <c r="J2160" s="21" t="str" cm="1">
        <f t="array" ref="J2160">_xlfn.IFS(B2160&lt;18.5,"Under Weight",B2160&lt;=24.9,"Normal Weight",B2160&lt;=29.999,"Over Weight",B2160&gt;=30,"Obesity")</f>
        <v>Obesity</v>
      </c>
      <c r="K2160" s="7" t="str" cm="1">
        <f t="array" ref="K2160">_xlfn.IFS(C2160&lt;5.7,"Normal",C2160&lt;=6.4,"Prediabetes",C2160&gt;6.4,"Diabetes")</f>
        <v>Normal</v>
      </c>
    </row>
    <row r="2161" spans="1:11">
      <c r="A2161" s="12" t="s">
        <v>2203</v>
      </c>
      <c r="B2161" s="12">
        <v>38</v>
      </c>
      <c r="C2161" s="20">
        <v>8.1300000000000008</v>
      </c>
      <c r="D2161" s="12" t="s">
        <v>8337</v>
      </c>
      <c r="E2161" s="12" t="s">
        <v>8337</v>
      </c>
      <c r="F2161" s="12" t="s">
        <v>8337</v>
      </c>
      <c r="G2161" s="12" t="s">
        <v>2387</v>
      </c>
      <c r="H2161" s="12" t="s">
        <v>8337</v>
      </c>
      <c r="I2161" s="19">
        <f>IF(G2161="No major surgery",0,G2161)</f>
        <v>0</v>
      </c>
      <c r="J2161" s="21" t="str" cm="1">
        <f t="array" ref="J2161">_xlfn.IFS(B2161&lt;18.5,"Under Weight",B2161&lt;=24.9,"Normal Weight",B2161&lt;=29.999,"Over Weight",B2161&gt;=30,"Obesity")</f>
        <v>Obesity</v>
      </c>
      <c r="K2161" s="7" t="str" cm="1">
        <f t="array" ref="K2161">_xlfn.IFS(C2161&lt;5.7,"Normal",C2161&lt;=6.4,"Prediabetes",C2161&gt;6.4,"Diabetes")</f>
        <v>Diabetes</v>
      </c>
    </row>
    <row r="2162" spans="1:11">
      <c r="A2162" s="12" t="s">
        <v>2204</v>
      </c>
      <c r="B2162" s="12">
        <v>35.1</v>
      </c>
      <c r="C2162" s="20">
        <v>10.1</v>
      </c>
      <c r="D2162" s="12" t="s">
        <v>8337</v>
      </c>
      <c r="E2162" s="12" t="s">
        <v>8337</v>
      </c>
      <c r="F2162" s="12" t="s">
        <v>8337</v>
      </c>
      <c r="G2162" s="12" t="s">
        <v>2387</v>
      </c>
      <c r="H2162" s="12" t="s">
        <v>8337</v>
      </c>
      <c r="I2162" s="19">
        <f>IF(G2162="No major surgery",0,G2162)</f>
        <v>0</v>
      </c>
      <c r="J2162" s="21" t="str" cm="1">
        <f t="array" ref="J2162">_xlfn.IFS(B2162&lt;18.5,"Under Weight",B2162&lt;=24.9,"Normal Weight",B2162&lt;=29.999,"Over Weight",B2162&gt;=30,"Obesity")</f>
        <v>Obesity</v>
      </c>
      <c r="K2162" s="7" t="str" cm="1">
        <f t="array" ref="K2162">_xlfn.IFS(C2162&lt;5.7,"Normal",C2162&lt;=6.4,"Prediabetes",C2162&gt;6.4,"Diabetes")</f>
        <v>Diabetes</v>
      </c>
    </row>
    <row r="2163" spans="1:11">
      <c r="A2163" s="12" t="s">
        <v>2205</v>
      </c>
      <c r="B2163" s="12">
        <v>33.82</v>
      </c>
      <c r="C2163" s="20">
        <v>5.89</v>
      </c>
      <c r="D2163" s="12" t="s">
        <v>8338</v>
      </c>
      <c r="E2163" s="12" t="s">
        <v>8337</v>
      </c>
      <c r="F2163" s="12" t="s">
        <v>8337</v>
      </c>
      <c r="G2163" s="12">
        <v>2</v>
      </c>
      <c r="H2163" s="12" t="s">
        <v>8337</v>
      </c>
      <c r="I2163" s="19">
        <f>IF(G2163="No major surgery",0,G2163)</f>
        <v>2</v>
      </c>
      <c r="J2163" s="21" t="str" cm="1">
        <f t="array" ref="J2163">_xlfn.IFS(B2163&lt;18.5,"Under Weight",B2163&lt;=24.9,"Normal Weight",B2163&lt;=29.999,"Over Weight",B2163&gt;=30,"Obesity")</f>
        <v>Obesity</v>
      </c>
      <c r="K2163" s="7" t="str" cm="1">
        <f t="array" ref="K2163">_xlfn.IFS(C2163&lt;5.7,"Normal",C2163&lt;=6.4,"Prediabetes",C2163&gt;6.4,"Diabetes")</f>
        <v>Prediabetes</v>
      </c>
    </row>
    <row r="2164" spans="1:11">
      <c r="A2164" s="12" t="s">
        <v>2206</v>
      </c>
      <c r="B2164" s="12">
        <v>37.43</v>
      </c>
      <c r="C2164" s="20">
        <v>4.97</v>
      </c>
      <c r="D2164" s="12" t="s">
        <v>8337</v>
      </c>
      <c r="E2164" s="12" t="s">
        <v>8337</v>
      </c>
      <c r="F2164" s="12" t="s">
        <v>8337</v>
      </c>
      <c r="G2164" s="12">
        <v>2</v>
      </c>
      <c r="H2164" s="12" t="s">
        <v>8337</v>
      </c>
      <c r="I2164" s="19">
        <f>IF(G2164="No major surgery",0,G2164)</f>
        <v>2</v>
      </c>
      <c r="J2164" s="21" t="str" cm="1">
        <f t="array" ref="J2164">_xlfn.IFS(B2164&lt;18.5,"Under Weight",B2164&lt;=24.9,"Normal Weight",B2164&lt;=29.999,"Over Weight",B2164&gt;=30,"Obesity")</f>
        <v>Obesity</v>
      </c>
      <c r="K2164" s="7" t="str" cm="1">
        <f t="array" ref="K2164">_xlfn.IFS(C2164&lt;5.7,"Normal",C2164&lt;=6.4,"Prediabetes",C2164&gt;6.4,"Diabetes")</f>
        <v>Normal</v>
      </c>
    </row>
    <row r="2165" spans="1:11">
      <c r="A2165" s="12" t="s">
        <v>2207</v>
      </c>
      <c r="B2165" s="12">
        <v>30.5</v>
      </c>
      <c r="C2165" s="20">
        <v>9.9</v>
      </c>
      <c r="D2165" s="12" t="s">
        <v>8337</v>
      </c>
      <c r="E2165" s="12" t="s">
        <v>8337</v>
      </c>
      <c r="F2165" s="12" t="s">
        <v>8337</v>
      </c>
      <c r="G2165" s="12" t="s">
        <v>2387</v>
      </c>
      <c r="H2165" s="12" t="s">
        <v>8337</v>
      </c>
      <c r="I2165" s="19">
        <f>IF(G2165="No major surgery",0,G2165)</f>
        <v>0</v>
      </c>
      <c r="J2165" s="21" t="str" cm="1">
        <f t="array" ref="J2165">_xlfn.IFS(B2165&lt;18.5,"Under Weight",B2165&lt;=24.9,"Normal Weight",B2165&lt;=29.999,"Over Weight",B2165&gt;=30,"Obesity")</f>
        <v>Obesity</v>
      </c>
      <c r="K2165" s="7" t="str" cm="1">
        <f t="array" ref="K2165">_xlfn.IFS(C2165&lt;5.7,"Normal",C2165&lt;=6.4,"Prediabetes",C2165&gt;6.4,"Diabetes")</f>
        <v>Diabetes</v>
      </c>
    </row>
    <row r="2166" spans="1:11">
      <c r="A2166" s="12" t="s">
        <v>2208</v>
      </c>
      <c r="B2166" s="12">
        <v>24.53</v>
      </c>
      <c r="C2166" s="20">
        <v>9.0500000000000007</v>
      </c>
      <c r="D2166" s="12" t="s">
        <v>8337</v>
      </c>
      <c r="E2166" s="12" t="s">
        <v>8337</v>
      </c>
      <c r="F2166" s="12" t="s">
        <v>8337</v>
      </c>
      <c r="G2166" s="12" t="s">
        <v>2387</v>
      </c>
      <c r="H2166" s="12" t="s">
        <v>8337</v>
      </c>
      <c r="I2166" s="19">
        <f>IF(G2166="No major surgery",0,G2166)</f>
        <v>0</v>
      </c>
      <c r="J2166" s="21" t="str" cm="1">
        <f t="array" ref="J2166">_xlfn.IFS(B2166&lt;18.5,"Under Weight",B2166&lt;=24.9,"Normal Weight",B2166&lt;=29.999,"Over Weight",B2166&gt;=30,"Obesity")</f>
        <v>Normal Weight</v>
      </c>
      <c r="K2166" s="7" t="str" cm="1">
        <f t="array" ref="K2166">_xlfn.IFS(C2166&lt;5.7,"Normal",C2166&lt;=6.4,"Prediabetes",C2166&gt;6.4,"Diabetes")</f>
        <v>Diabetes</v>
      </c>
    </row>
    <row r="2167" spans="1:11">
      <c r="A2167" s="12" t="s">
        <v>2209</v>
      </c>
      <c r="B2167" s="12">
        <v>25.74</v>
      </c>
      <c r="C2167" s="20">
        <v>10.93</v>
      </c>
      <c r="D2167" s="12" t="s">
        <v>8337</v>
      </c>
      <c r="E2167" s="12" t="s">
        <v>8337</v>
      </c>
      <c r="F2167" s="12" t="s">
        <v>8337</v>
      </c>
      <c r="G2167" s="12" t="s">
        <v>2387</v>
      </c>
      <c r="H2167" s="12" t="s">
        <v>8337</v>
      </c>
      <c r="I2167" s="19">
        <f>IF(G2167="No major surgery",0,G2167)</f>
        <v>0</v>
      </c>
      <c r="J2167" s="21" t="str" cm="1">
        <f t="array" ref="J2167">_xlfn.IFS(B2167&lt;18.5,"Under Weight",B2167&lt;=24.9,"Normal Weight",B2167&lt;=29.999,"Over Weight",B2167&gt;=30,"Obesity")</f>
        <v>Over Weight</v>
      </c>
      <c r="K2167" s="7" t="str" cm="1">
        <f t="array" ref="K2167">_xlfn.IFS(C2167&lt;5.7,"Normal",C2167&lt;=6.4,"Prediabetes",C2167&gt;6.4,"Diabetes")</f>
        <v>Diabetes</v>
      </c>
    </row>
    <row r="2168" spans="1:11">
      <c r="A2168" s="12" t="s">
        <v>2210</v>
      </c>
      <c r="B2168" s="12">
        <v>34.08</v>
      </c>
      <c r="C2168" s="20">
        <v>7.58</v>
      </c>
      <c r="D2168" s="12" t="s">
        <v>8338</v>
      </c>
      <c r="E2168" s="12" t="s">
        <v>8337</v>
      </c>
      <c r="F2168" s="12" t="s">
        <v>8337</v>
      </c>
      <c r="G2168" s="12">
        <v>2</v>
      </c>
      <c r="H2168" s="12" t="s">
        <v>8337</v>
      </c>
      <c r="I2168" s="19">
        <f>IF(G2168="No major surgery",0,G2168)</f>
        <v>2</v>
      </c>
      <c r="J2168" s="21" t="str" cm="1">
        <f t="array" ref="J2168">_xlfn.IFS(B2168&lt;18.5,"Under Weight",B2168&lt;=24.9,"Normal Weight",B2168&lt;=29.999,"Over Weight",B2168&gt;=30,"Obesity")</f>
        <v>Obesity</v>
      </c>
      <c r="K2168" s="7" t="str" cm="1">
        <f t="array" ref="K2168">_xlfn.IFS(C2168&lt;5.7,"Normal",C2168&lt;=6.4,"Prediabetes",C2168&gt;6.4,"Diabetes")</f>
        <v>Diabetes</v>
      </c>
    </row>
    <row r="2169" spans="1:11">
      <c r="A2169" s="12" t="s">
        <v>2211</v>
      </c>
      <c r="B2169" s="12">
        <v>31.35</v>
      </c>
      <c r="C2169" s="20">
        <v>11</v>
      </c>
      <c r="D2169" s="12" t="s">
        <v>8338</v>
      </c>
      <c r="E2169" s="12" t="s">
        <v>8337</v>
      </c>
      <c r="F2169" s="12" t="s">
        <v>8338</v>
      </c>
      <c r="G2169" s="12">
        <v>1</v>
      </c>
      <c r="H2169" s="12" t="s">
        <v>8337</v>
      </c>
      <c r="I2169" s="19">
        <f>IF(G2169="No major surgery",0,G2169)</f>
        <v>1</v>
      </c>
      <c r="J2169" s="21" t="str" cm="1">
        <f t="array" ref="J2169">_xlfn.IFS(B2169&lt;18.5,"Under Weight",B2169&lt;=24.9,"Normal Weight",B2169&lt;=29.999,"Over Weight",B2169&gt;=30,"Obesity")</f>
        <v>Obesity</v>
      </c>
      <c r="K2169" s="7" t="str" cm="1">
        <f t="array" ref="K2169">_xlfn.IFS(C2169&lt;5.7,"Normal",C2169&lt;=6.4,"Prediabetes",C2169&gt;6.4,"Diabetes")</f>
        <v>Diabetes</v>
      </c>
    </row>
    <row r="2170" spans="1:11">
      <c r="A2170" s="12" t="s">
        <v>2212</v>
      </c>
      <c r="B2170" s="12">
        <v>26.79</v>
      </c>
      <c r="C2170" s="20">
        <v>5.0599999999999996</v>
      </c>
      <c r="D2170" s="12" t="s">
        <v>8337</v>
      </c>
      <c r="E2170" s="12" t="s">
        <v>8337</v>
      </c>
      <c r="F2170" s="12" t="s">
        <v>8337</v>
      </c>
      <c r="G2170" s="12">
        <v>1</v>
      </c>
      <c r="H2170" s="12" t="s">
        <v>8337</v>
      </c>
      <c r="I2170" s="19">
        <f>IF(G2170="No major surgery",0,G2170)</f>
        <v>1</v>
      </c>
      <c r="J2170" s="21" t="str" cm="1">
        <f t="array" ref="J2170">_xlfn.IFS(B2170&lt;18.5,"Under Weight",B2170&lt;=24.9,"Normal Weight",B2170&lt;=29.999,"Over Weight",B2170&gt;=30,"Obesity")</f>
        <v>Over Weight</v>
      </c>
      <c r="K2170" s="7" t="str" cm="1">
        <f t="array" ref="K2170">_xlfn.IFS(C2170&lt;5.7,"Normal",C2170&lt;=6.4,"Prediabetes",C2170&gt;6.4,"Diabetes")</f>
        <v>Normal</v>
      </c>
    </row>
    <row r="2171" spans="1:11">
      <c r="A2171" s="12" t="s">
        <v>2213</v>
      </c>
      <c r="B2171" s="12">
        <v>31.824999999999999</v>
      </c>
      <c r="C2171" s="20">
        <v>4.0599999999999996</v>
      </c>
      <c r="D2171" s="12" t="s">
        <v>8337</v>
      </c>
      <c r="E2171" s="12" t="s">
        <v>8337</v>
      </c>
      <c r="F2171" s="12" t="s">
        <v>8337</v>
      </c>
      <c r="G2171" s="12">
        <v>2</v>
      </c>
      <c r="H2171" s="12" t="s">
        <v>8338</v>
      </c>
      <c r="I2171" s="19">
        <f>IF(G2171="No major surgery",0,G2171)</f>
        <v>2</v>
      </c>
      <c r="J2171" s="21" t="str" cm="1">
        <f t="array" ref="J2171">_xlfn.IFS(B2171&lt;18.5,"Under Weight",B2171&lt;=24.9,"Normal Weight",B2171&lt;=29.999,"Over Weight",B2171&gt;=30,"Obesity")</f>
        <v>Obesity</v>
      </c>
      <c r="K2171" s="7" t="str" cm="1">
        <f t="array" ref="K2171">_xlfn.IFS(C2171&lt;5.7,"Normal",C2171&lt;=6.4,"Prediabetes",C2171&gt;6.4,"Diabetes")</f>
        <v>Normal</v>
      </c>
    </row>
    <row r="2172" spans="1:11">
      <c r="A2172" s="12" t="s">
        <v>2214</v>
      </c>
      <c r="B2172" s="12">
        <v>42.78</v>
      </c>
      <c r="C2172" s="20">
        <v>6.11</v>
      </c>
      <c r="D2172" s="12" t="s">
        <v>8338</v>
      </c>
      <c r="E2172" s="12" t="s">
        <v>8337</v>
      </c>
      <c r="F2172" s="12" t="s">
        <v>8337</v>
      </c>
      <c r="G2172" s="12">
        <v>1</v>
      </c>
      <c r="H2172" s="12" t="s">
        <v>8337</v>
      </c>
      <c r="I2172" s="19">
        <f>IF(G2172="No major surgery",0,G2172)</f>
        <v>1</v>
      </c>
      <c r="J2172" s="21" t="str" cm="1">
        <f t="array" ref="J2172">_xlfn.IFS(B2172&lt;18.5,"Under Weight",B2172&lt;=24.9,"Normal Weight",B2172&lt;=29.999,"Over Weight",B2172&gt;=30,"Obesity")</f>
        <v>Obesity</v>
      </c>
      <c r="K2172" s="7" t="str" cm="1">
        <f t="array" ref="K2172">_xlfn.IFS(C2172&lt;5.7,"Normal",C2172&lt;=6.4,"Prediabetes",C2172&gt;6.4,"Diabetes")</f>
        <v>Prediabetes</v>
      </c>
    </row>
    <row r="2173" spans="1:11">
      <c r="A2173" s="12" t="s">
        <v>2215</v>
      </c>
      <c r="B2173" s="12">
        <v>46.75</v>
      </c>
      <c r="C2173" s="20">
        <v>6.66</v>
      </c>
      <c r="D2173" s="12" t="s">
        <v>8338</v>
      </c>
      <c r="E2173" s="12" t="s">
        <v>8337</v>
      </c>
      <c r="F2173" s="12" t="s">
        <v>8337</v>
      </c>
      <c r="G2173" s="12">
        <v>2</v>
      </c>
      <c r="H2173" s="12" t="s">
        <v>8337</v>
      </c>
      <c r="I2173" s="19">
        <f>IF(G2173="No major surgery",0,G2173)</f>
        <v>2</v>
      </c>
      <c r="J2173" s="21" t="str" cm="1">
        <f t="array" ref="J2173">_xlfn.IFS(B2173&lt;18.5,"Under Weight",B2173&lt;=24.9,"Normal Weight",B2173&lt;=29.999,"Over Weight",B2173&gt;=30,"Obesity")</f>
        <v>Obesity</v>
      </c>
      <c r="K2173" s="7" t="str" cm="1">
        <f t="array" ref="K2173">_xlfn.IFS(C2173&lt;5.7,"Normal",C2173&lt;=6.4,"Prediabetes",C2173&gt;6.4,"Diabetes")</f>
        <v>Diabetes</v>
      </c>
    </row>
    <row r="2174" spans="1:11">
      <c r="A2174" s="12" t="s">
        <v>2216</v>
      </c>
      <c r="B2174" s="12">
        <v>32.15</v>
      </c>
      <c r="C2174" s="20">
        <v>4.0199999999999996</v>
      </c>
      <c r="D2174" s="12" t="s">
        <v>8338</v>
      </c>
      <c r="E2174" s="12" t="s">
        <v>8337</v>
      </c>
      <c r="F2174" s="12" t="s">
        <v>8338</v>
      </c>
      <c r="G2174" s="12">
        <v>1</v>
      </c>
      <c r="H2174" s="12" t="s">
        <v>8337</v>
      </c>
      <c r="I2174" s="19">
        <f>IF(G2174="No major surgery",0,G2174)</f>
        <v>1</v>
      </c>
      <c r="J2174" s="21" t="str" cm="1">
        <f t="array" ref="J2174">_xlfn.IFS(B2174&lt;18.5,"Under Weight",B2174&lt;=24.9,"Normal Weight",B2174&lt;=29.999,"Over Weight",B2174&gt;=30,"Obesity")</f>
        <v>Obesity</v>
      </c>
      <c r="K2174" s="7" t="str" cm="1">
        <f t="array" ref="K2174">_xlfn.IFS(C2174&lt;5.7,"Normal",C2174&lt;=6.4,"Prediabetes",C2174&gt;6.4,"Diabetes")</f>
        <v>Normal</v>
      </c>
    </row>
    <row r="2175" spans="1:11">
      <c r="A2175" s="12" t="s">
        <v>2217</v>
      </c>
      <c r="B2175" s="12">
        <v>43.4</v>
      </c>
      <c r="C2175" s="20">
        <v>8.81</v>
      </c>
      <c r="D2175" s="12" t="s">
        <v>8338</v>
      </c>
      <c r="E2175" s="12" t="s">
        <v>8337</v>
      </c>
      <c r="F2175" s="12" t="s">
        <v>8337</v>
      </c>
      <c r="G2175" s="12">
        <v>2</v>
      </c>
      <c r="H2175" s="12" t="s">
        <v>8337</v>
      </c>
      <c r="I2175" s="19">
        <f>IF(G2175="No major surgery",0,G2175)</f>
        <v>2</v>
      </c>
      <c r="J2175" s="21" t="str" cm="1">
        <f t="array" ref="J2175">_xlfn.IFS(B2175&lt;18.5,"Under Weight",B2175&lt;=24.9,"Normal Weight",B2175&lt;=29.999,"Over Weight",B2175&gt;=30,"Obesity")</f>
        <v>Obesity</v>
      </c>
      <c r="K2175" s="7" t="str" cm="1">
        <f t="array" ref="K2175">_xlfn.IFS(C2175&lt;5.7,"Normal",C2175&lt;=6.4,"Prediabetes",C2175&gt;6.4,"Diabetes")</f>
        <v>Diabetes</v>
      </c>
    </row>
    <row r="2176" spans="1:11">
      <c r="A2176" s="12" t="s">
        <v>2218</v>
      </c>
      <c r="B2176" s="12">
        <v>31.57</v>
      </c>
      <c r="C2176" s="20">
        <v>7.92</v>
      </c>
      <c r="D2176" s="12" t="s">
        <v>8338</v>
      </c>
      <c r="E2176" s="12" t="s">
        <v>8337</v>
      </c>
      <c r="F2176" s="12" t="s">
        <v>8337</v>
      </c>
      <c r="G2176" s="12">
        <v>2</v>
      </c>
      <c r="H2176" s="12" t="s">
        <v>8337</v>
      </c>
      <c r="I2176" s="19">
        <f>IF(G2176="No major surgery",0,G2176)</f>
        <v>2</v>
      </c>
      <c r="J2176" s="21" t="str" cm="1">
        <f t="array" ref="J2176">_xlfn.IFS(B2176&lt;18.5,"Under Weight",B2176&lt;=24.9,"Normal Weight",B2176&lt;=29.999,"Over Weight",B2176&gt;=30,"Obesity")</f>
        <v>Obesity</v>
      </c>
      <c r="K2176" s="7" t="str" cm="1">
        <f t="array" ref="K2176">_xlfn.IFS(C2176&lt;5.7,"Normal",C2176&lt;=6.4,"Prediabetes",C2176&gt;6.4,"Diabetes")</f>
        <v>Diabetes</v>
      </c>
    </row>
    <row r="2177" spans="1:11">
      <c r="A2177" s="12" t="s">
        <v>2219</v>
      </c>
      <c r="B2177" s="12">
        <v>24.32</v>
      </c>
      <c r="C2177" s="20">
        <v>7.48</v>
      </c>
      <c r="D2177" s="12" t="s">
        <v>8337</v>
      </c>
      <c r="E2177" s="12" t="s">
        <v>8337</v>
      </c>
      <c r="F2177" s="12" t="s">
        <v>8337</v>
      </c>
      <c r="G2177" s="12" t="s">
        <v>2387</v>
      </c>
      <c r="H2177" s="12" t="s">
        <v>8337</v>
      </c>
      <c r="I2177" s="19">
        <f>IF(G2177="No major surgery",0,G2177)</f>
        <v>0</v>
      </c>
      <c r="J2177" s="21" t="str" cm="1">
        <f t="array" ref="J2177">_xlfn.IFS(B2177&lt;18.5,"Under Weight",B2177&lt;=24.9,"Normal Weight",B2177&lt;=29.999,"Over Weight",B2177&gt;=30,"Obesity")</f>
        <v>Normal Weight</v>
      </c>
      <c r="K2177" s="7" t="str" cm="1">
        <f t="array" ref="K2177">_xlfn.IFS(C2177&lt;5.7,"Normal",C2177&lt;=6.4,"Prediabetes",C2177&gt;6.4,"Diabetes")</f>
        <v>Diabetes</v>
      </c>
    </row>
    <row r="2178" spans="1:11">
      <c r="A2178" s="12" t="s">
        <v>2220</v>
      </c>
      <c r="B2178" s="12">
        <v>31.07</v>
      </c>
      <c r="C2178" s="20">
        <v>4.62</v>
      </c>
      <c r="D2178" s="12" t="s">
        <v>8338</v>
      </c>
      <c r="E2178" s="12" t="s">
        <v>8337</v>
      </c>
      <c r="F2178" s="12" t="s">
        <v>8337</v>
      </c>
      <c r="G2178" s="12">
        <v>2</v>
      </c>
      <c r="H2178" s="12" t="s">
        <v>8337</v>
      </c>
      <c r="I2178" s="19">
        <f>IF(G2178="No major surgery",0,G2178)</f>
        <v>2</v>
      </c>
      <c r="J2178" s="21" t="str" cm="1">
        <f t="array" ref="J2178">_xlfn.IFS(B2178&lt;18.5,"Under Weight",B2178&lt;=24.9,"Normal Weight",B2178&lt;=29.999,"Over Weight",B2178&gt;=30,"Obesity")</f>
        <v>Obesity</v>
      </c>
      <c r="K2178" s="7" t="str" cm="1">
        <f t="array" ref="K2178">_xlfn.IFS(C2178&lt;5.7,"Normal",C2178&lt;=6.4,"Prediabetes",C2178&gt;6.4,"Diabetes")</f>
        <v>Normal</v>
      </c>
    </row>
    <row r="2179" spans="1:11">
      <c r="A2179" s="12" t="s">
        <v>2221</v>
      </c>
      <c r="B2179" s="12">
        <v>35.814999999999998</v>
      </c>
      <c r="C2179" s="20">
        <v>8.4700000000000006</v>
      </c>
      <c r="D2179" s="12" t="s">
        <v>8337</v>
      </c>
      <c r="E2179" s="12" t="s">
        <v>8337</v>
      </c>
      <c r="F2179" s="12" t="s">
        <v>8337</v>
      </c>
      <c r="G2179" s="12" t="s">
        <v>2387</v>
      </c>
      <c r="H2179" s="12" t="s">
        <v>8337</v>
      </c>
      <c r="I2179" s="19">
        <f>IF(G2179="No major surgery",0,G2179)</f>
        <v>0</v>
      </c>
      <c r="J2179" s="21" t="str" cm="1">
        <f t="array" ref="J2179">_xlfn.IFS(B2179&lt;18.5,"Under Weight",B2179&lt;=24.9,"Normal Weight",B2179&lt;=29.999,"Over Weight",B2179&gt;=30,"Obesity")</f>
        <v>Obesity</v>
      </c>
      <c r="K2179" s="7" t="str" cm="1">
        <f t="array" ref="K2179">_xlfn.IFS(C2179&lt;5.7,"Normal",C2179&lt;=6.4,"Prediabetes",C2179&gt;6.4,"Diabetes")</f>
        <v>Diabetes</v>
      </c>
    </row>
    <row r="2180" spans="1:11">
      <c r="A2180" s="12" t="s">
        <v>2222</v>
      </c>
      <c r="B2180" s="12">
        <v>40.81</v>
      </c>
      <c r="C2180" s="20">
        <v>10.58</v>
      </c>
      <c r="D2180" s="12" t="s">
        <v>8338</v>
      </c>
      <c r="E2180" s="12" t="s">
        <v>8337</v>
      </c>
      <c r="F2180" s="12" t="s">
        <v>8337</v>
      </c>
      <c r="G2180" s="12" t="s">
        <v>2387</v>
      </c>
      <c r="H2180" s="12" t="s">
        <v>8337</v>
      </c>
      <c r="I2180" s="19">
        <f>IF(G2180="No major surgery",0,G2180)</f>
        <v>0</v>
      </c>
      <c r="J2180" s="21" t="str" cm="1">
        <f t="array" ref="J2180">_xlfn.IFS(B2180&lt;18.5,"Under Weight",B2180&lt;=24.9,"Normal Weight",B2180&lt;=29.999,"Over Weight",B2180&gt;=30,"Obesity")</f>
        <v>Obesity</v>
      </c>
      <c r="K2180" s="7" t="str" cm="1">
        <f t="array" ref="K2180">_xlfn.IFS(C2180&lt;5.7,"Normal",C2180&lt;=6.4,"Prediabetes",C2180&gt;6.4,"Diabetes")</f>
        <v>Diabetes</v>
      </c>
    </row>
    <row r="2181" spans="1:11">
      <c r="A2181" s="12" t="s">
        <v>2223</v>
      </c>
      <c r="B2181" s="12">
        <v>24.605</v>
      </c>
      <c r="C2181" s="20">
        <v>7.48</v>
      </c>
      <c r="D2181" s="12" t="s">
        <v>8337</v>
      </c>
      <c r="E2181" s="12" t="s">
        <v>8337</v>
      </c>
      <c r="F2181" s="12" t="s">
        <v>8337</v>
      </c>
      <c r="G2181" s="12" t="s">
        <v>2387</v>
      </c>
      <c r="H2181" s="12" t="s">
        <v>8337</v>
      </c>
      <c r="I2181" s="19">
        <f>IF(G2181="No major surgery",0,G2181)</f>
        <v>0</v>
      </c>
      <c r="J2181" s="21" t="str" cm="1">
        <f t="array" ref="J2181">_xlfn.IFS(B2181&lt;18.5,"Under Weight",B2181&lt;=24.9,"Normal Weight",B2181&lt;=29.999,"Over Weight",B2181&gt;=30,"Obesity")</f>
        <v>Normal Weight</v>
      </c>
      <c r="K2181" s="7" t="str" cm="1">
        <f t="array" ref="K2181">_xlfn.IFS(C2181&lt;5.7,"Normal",C2181&lt;=6.4,"Prediabetes",C2181&gt;6.4,"Diabetes")</f>
        <v>Diabetes</v>
      </c>
    </row>
    <row r="2182" spans="1:11">
      <c r="A2182" s="12" t="s">
        <v>2224</v>
      </c>
      <c r="B2182" s="12">
        <v>51.28</v>
      </c>
      <c r="C2182" s="20">
        <v>4.68</v>
      </c>
      <c r="D2182" s="12" t="s">
        <v>8337</v>
      </c>
      <c r="E2182" s="12" t="s">
        <v>8337</v>
      </c>
      <c r="F2182" s="12" t="s">
        <v>8337</v>
      </c>
      <c r="G2182" s="12">
        <v>2</v>
      </c>
      <c r="H2182" s="12" t="s">
        <v>8338</v>
      </c>
      <c r="I2182" s="19">
        <f>IF(G2182="No major surgery",0,G2182)</f>
        <v>2</v>
      </c>
      <c r="J2182" s="21" t="str" cm="1">
        <f t="array" ref="J2182">_xlfn.IFS(B2182&lt;18.5,"Under Weight",B2182&lt;=24.9,"Normal Weight",B2182&lt;=29.999,"Over Weight",B2182&gt;=30,"Obesity")</f>
        <v>Obesity</v>
      </c>
      <c r="K2182" s="7" t="str" cm="1">
        <f t="array" ref="K2182">_xlfn.IFS(C2182&lt;5.7,"Normal",C2182&lt;=6.4,"Prediabetes",C2182&gt;6.4,"Diabetes")</f>
        <v>Normal</v>
      </c>
    </row>
    <row r="2183" spans="1:11">
      <c r="A2183" s="12" t="s">
        <v>2225</v>
      </c>
      <c r="B2183" s="12">
        <v>21.47</v>
      </c>
      <c r="C2183" s="20">
        <v>7.82</v>
      </c>
      <c r="D2183" s="12" t="s">
        <v>8337</v>
      </c>
      <c r="E2183" s="12" t="s">
        <v>8337</v>
      </c>
      <c r="F2183" s="12" t="s">
        <v>8337</v>
      </c>
      <c r="G2183" s="12" t="s">
        <v>2387</v>
      </c>
      <c r="H2183" s="12" t="s">
        <v>8337</v>
      </c>
      <c r="I2183" s="19">
        <f>IF(G2183="No major surgery",0,G2183)</f>
        <v>0</v>
      </c>
      <c r="J2183" s="21" t="str" cm="1">
        <f t="array" ref="J2183">_xlfn.IFS(B2183&lt;18.5,"Under Weight",B2183&lt;=24.9,"Normal Weight",B2183&lt;=29.999,"Over Weight",B2183&gt;=30,"Obesity")</f>
        <v>Normal Weight</v>
      </c>
      <c r="K2183" s="7" t="str" cm="1">
        <f t="array" ref="K2183">_xlfn.IFS(C2183&lt;5.7,"Normal",C2183&lt;=6.4,"Prediabetes",C2183&gt;6.4,"Diabetes")</f>
        <v>Diabetes</v>
      </c>
    </row>
    <row r="2184" spans="1:11">
      <c r="A2184" s="12" t="s">
        <v>2226</v>
      </c>
      <c r="B2184" s="12">
        <v>52.89</v>
      </c>
      <c r="C2184" s="20">
        <v>4.96</v>
      </c>
      <c r="D2184" s="12" t="s">
        <v>8338</v>
      </c>
      <c r="E2184" s="12" t="s">
        <v>8337</v>
      </c>
      <c r="F2184" s="12" t="s">
        <v>8337</v>
      </c>
      <c r="G2184" s="12">
        <v>1</v>
      </c>
      <c r="H2184" s="12" t="s">
        <v>8337</v>
      </c>
      <c r="I2184" s="19">
        <f>IF(G2184="No major surgery",0,G2184)</f>
        <v>1</v>
      </c>
      <c r="J2184" s="21" t="str" cm="1">
        <f t="array" ref="J2184">_xlfn.IFS(B2184&lt;18.5,"Under Weight",B2184&lt;=24.9,"Normal Weight",B2184&lt;=29.999,"Over Weight",B2184&gt;=30,"Obesity")</f>
        <v>Obesity</v>
      </c>
      <c r="K2184" s="7" t="str" cm="1">
        <f t="array" ref="K2184">_xlfn.IFS(C2184&lt;5.7,"Normal",C2184&lt;=6.4,"Prediabetes",C2184&gt;6.4,"Diabetes")</f>
        <v>Normal</v>
      </c>
    </row>
    <row r="2185" spans="1:11">
      <c r="A2185" s="12" t="s">
        <v>2227</v>
      </c>
      <c r="B2185" s="12">
        <v>32.965000000000003</v>
      </c>
      <c r="C2185" s="20">
        <v>6.15</v>
      </c>
      <c r="D2185" s="12" t="s">
        <v>8338</v>
      </c>
      <c r="E2185" s="12" t="s">
        <v>8337</v>
      </c>
      <c r="F2185" s="12" t="s">
        <v>8337</v>
      </c>
      <c r="G2185" s="12">
        <v>1</v>
      </c>
      <c r="H2185" s="12" t="s">
        <v>8337</v>
      </c>
      <c r="I2185" s="19">
        <f>IF(G2185="No major surgery",0,G2185)</f>
        <v>1</v>
      </c>
      <c r="J2185" s="21" t="str" cm="1">
        <f t="array" ref="J2185">_xlfn.IFS(B2185&lt;18.5,"Under Weight",B2185&lt;=24.9,"Normal Weight",B2185&lt;=29.999,"Over Weight",B2185&gt;=30,"Obesity")</f>
        <v>Obesity</v>
      </c>
      <c r="K2185" s="7" t="str" cm="1">
        <f t="array" ref="K2185">_xlfn.IFS(C2185&lt;5.7,"Normal",C2185&lt;=6.4,"Prediabetes",C2185&gt;6.4,"Diabetes")</f>
        <v>Prediabetes</v>
      </c>
    </row>
    <row r="2186" spans="1:11">
      <c r="A2186" s="12" t="s">
        <v>2228</v>
      </c>
      <c r="B2186" s="12">
        <v>36.799999999999997</v>
      </c>
      <c r="C2186" s="20">
        <v>4.62</v>
      </c>
      <c r="D2186" s="12" t="s">
        <v>8337</v>
      </c>
      <c r="E2186" s="12" t="s">
        <v>8337</v>
      </c>
      <c r="F2186" s="12" t="s">
        <v>8338</v>
      </c>
      <c r="G2186" s="12">
        <v>1</v>
      </c>
      <c r="H2186" s="12" t="s">
        <v>8337</v>
      </c>
      <c r="I2186" s="19">
        <f>IF(G2186="No major surgery",0,G2186)</f>
        <v>1</v>
      </c>
      <c r="J2186" s="21" t="str" cm="1">
        <f t="array" ref="J2186">_xlfn.IFS(B2186&lt;18.5,"Under Weight",B2186&lt;=24.9,"Normal Weight",B2186&lt;=29.999,"Over Weight",B2186&gt;=30,"Obesity")</f>
        <v>Obesity</v>
      </c>
      <c r="K2186" s="7" t="str" cm="1">
        <f t="array" ref="K2186">_xlfn.IFS(C2186&lt;5.7,"Normal",C2186&lt;=6.4,"Prediabetes",C2186&gt;6.4,"Diabetes")</f>
        <v>Normal</v>
      </c>
    </row>
    <row r="2187" spans="1:11">
      <c r="A2187" s="12" t="s">
        <v>2229</v>
      </c>
      <c r="B2187" s="12">
        <v>34.299999999999997</v>
      </c>
      <c r="C2187" s="20">
        <v>4.87</v>
      </c>
      <c r="D2187" s="12" t="s">
        <v>8337</v>
      </c>
      <c r="E2187" s="12" t="s">
        <v>8337</v>
      </c>
      <c r="F2187" s="12" t="s">
        <v>8337</v>
      </c>
      <c r="G2187" s="12">
        <v>2</v>
      </c>
      <c r="H2187" s="12" t="s">
        <v>8337</v>
      </c>
      <c r="I2187" s="19">
        <f>IF(G2187="No major surgery",0,G2187)</f>
        <v>2</v>
      </c>
      <c r="J2187" s="21" t="str" cm="1">
        <f t="array" ref="J2187">_xlfn.IFS(B2187&lt;18.5,"Under Weight",B2187&lt;=24.9,"Normal Weight",B2187&lt;=29.999,"Over Weight",B2187&gt;=30,"Obesity")</f>
        <v>Obesity</v>
      </c>
      <c r="K2187" s="7" t="str" cm="1">
        <f t="array" ref="K2187">_xlfn.IFS(C2187&lt;5.7,"Normal",C2187&lt;=6.4,"Prediabetes",C2187&gt;6.4,"Diabetes")</f>
        <v>Normal</v>
      </c>
    </row>
    <row r="2188" spans="1:11">
      <c r="A2188" s="12" t="s">
        <v>2230</v>
      </c>
      <c r="B2188" s="12">
        <v>35.244999999999997</v>
      </c>
      <c r="C2188" s="20">
        <v>4.63</v>
      </c>
      <c r="D2188" s="12" t="s">
        <v>8337</v>
      </c>
      <c r="E2188" s="12" t="s">
        <v>8337</v>
      </c>
      <c r="F2188" s="12" t="s">
        <v>8337</v>
      </c>
      <c r="G2188" s="12" t="s">
        <v>2387</v>
      </c>
      <c r="H2188" s="12" t="s">
        <v>8337</v>
      </c>
      <c r="I2188" s="19">
        <f>IF(G2188="No major surgery",0,G2188)</f>
        <v>0</v>
      </c>
      <c r="J2188" s="21" t="str" cm="1">
        <f t="array" ref="J2188">_xlfn.IFS(B2188&lt;18.5,"Under Weight",B2188&lt;=24.9,"Normal Weight",B2188&lt;=29.999,"Over Weight",B2188&gt;=30,"Obesity")</f>
        <v>Obesity</v>
      </c>
      <c r="K2188" s="7" t="str" cm="1">
        <f t="array" ref="K2188">_xlfn.IFS(C2188&lt;5.7,"Normal",C2188&lt;=6.4,"Prediabetes",C2188&gt;6.4,"Diabetes")</f>
        <v>Normal</v>
      </c>
    </row>
    <row r="2189" spans="1:11">
      <c r="A2189" s="12" t="s">
        <v>2231</v>
      </c>
      <c r="B2189" s="12">
        <v>26.23</v>
      </c>
      <c r="C2189" s="20">
        <v>11.93</v>
      </c>
      <c r="D2189" s="12" t="s">
        <v>8337</v>
      </c>
      <c r="E2189" s="12" t="s">
        <v>8337</v>
      </c>
      <c r="F2189" s="12" t="s">
        <v>8337</v>
      </c>
      <c r="G2189" s="12" t="s">
        <v>2387</v>
      </c>
      <c r="H2189" s="12" t="s">
        <v>8337</v>
      </c>
      <c r="I2189" s="19">
        <f>IF(G2189="No major surgery",0,G2189)</f>
        <v>0</v>
      </c>
      <c r="J2189" s="21" t="str" cm="1">
        <f t="array" ref="J2189">_xlfn.IFS(B2189&lt;18.5,"Under Weight",B2189&lt;=24.9,"Normal Weight",B2189&lt;=29.999,"Over Weight",B2189&gt;=30,"Obesity")</f>
        <v>Over Weight</v>
      </c>
      <c r="K2189" s="7" t="str" cm="1">
        <f t="array" ref="K2189">_xlfn.IFS(C2189&lt;5.7,"Normal",C2189&lt;=6.4,"Prediabetes",C2189&gt;6.4,"Diabetes")</f>
        <v>Diabetes</v>
      </c>
    </row>
    <row r="2190" spans="1:11">
      <c r="A2190" s="12" t="s">
        <v>2232</v>
      </c>
      <c r="B2190" s="12">
        <v>36.1</v>
      </c>
      <c r="C2190" s="20">
        <v>5.65</v>
      </c>
      <c r="D2190" s="12" t="s">
        <v>8338</v>
      </c>
      <c r="E2190" s="12" t="s">
        <v>8337</v>
      </c>
      <c r="F2190" s="12" t="s">
        <v>8337</v>
      </c>
      <c r="G2190" s="12">
        <v>2</v>
      </c>
      <c r="H2190" s="12" t="s">
        <v>8337</v>
      </c>
      <c r="I2190" s="19">
        <f>IF(G2190="No major surgery",0,G2190)</f>
        <v>2</v>
      </c>
      <c r="J2190" s="21" t="str" cm="1">
        <f t="array" ref="J2190">_xlfn.IFS(B2190&lt;18.5,"Under Weight",B2190&lt;=24.9,"Normal Weight",B2190&lt;=29.999,"Over Weight",B2190&gt;=30,"Obesity")</f>
        <v>Obesity</v>
      </c>
      <c r="K2190" s="7" t="str" cm="1">
        <f t="array" ref="K2190">_xlfn.IFS(C2190&lt;5.7,"Normal",C2190&lt;=6.4,"Prediabetes",C2190&gt;6.4,"Diabetes")</f>
        <v>Normal</v>
      </c>
    </row>
    <row r="2191" spans="1:11">
      <c r="A2191" s="12" t="s">
        <v>2233</v>
      </c>
      <c r="B2191" s="12">
        <v>37.1</v>
      </c>
      <c r="C2191" s="20">
        <v>11.21</v>
      </c>
      <c r="D2191" s="12" t="s">
        <v>8338</v>
      </c>
      <c r="E2191" s="12" t="s">
        <v>8337</v>
      </c>
      <c r="F2191" s="12" t="s">
        <v>8338</v>
      </c>
      <c r="G2191" s="12">
        <v>1</v>
      </c>
      <c r="H2191" s="12" t="s">
        <v>8337</v>
      </c>
      <c r="I2191" s="19">
        <f>IF(G2191="No major surgery",0,G2191)</f>
        <v>1</v>
      </c>
      <c r="J2191" s="21" t="str" cm="1">
        <f t="array" ref="J2191">_xlfn.IFS(B2191&lt;18.5,"Under Weight",B2191&lt;=24.9,"Normal Weight",B2191&lt;=29.999,"Over Weight",B2191&gt;=30,"Obesity")</f>
        <v>Obesity</v>
      </c>
      <c r="K2191" s="7" t="str" cm="1">
        <f t="array" ref="K2191">_xlfn.IFS(C2191&lt;5.7,"Normal",C2191&lt;=6.4,"Prediabetes",C2191&gt;6.4,"Diabetes")</f>
        <v>Diabetes</v>
      </c>
    </row>
    <row r="2192" spans="1:11">
      <c r="A2192" s="12" t="s">
        <v>2234</v>
      </c>
      <c r="B2192" s="12">
        <v>27.5</v>
      </c>
      <c r="C2192" s="20">
        <v>10.62</v>
      </c>
      <c r="D2192" s="12" t="s">
        <v>8338</v>
      </c>
      <c r="E2192" s="12" t="s">
        <v>8337</v>
      </c>
      <c r="F2192" s="12" t="s">
        <v>8338</v>
      </c>
      <c r="G2192" s="12">
        <v>1</v>
      </c>
      <c r="H2192" s="12" t="s">
        <v>8337</v>
      </c>
      <c r="I2192" s="19">
        <f>IF(G2192="No major surgery",0,G2192)</f>
        <v>1</v>
      </c>
      <c r="J2192" s="21" t="str" cm="1">
        <f t="array" ref="J2192">_xlfn.IFS(B2192&lt;18.5,"Under Weight",B2192&lt;=24.9,"Normal Weight",B2192&lt;=29.999,"Over Weight",B2192&gt;=30,"Obesity")</f>
        <v>Over Weight</v>
      </c>
      <c r="K2192" s="7" t="str" cm="1">
        <f t="array" ref="K2192">_xlfn.IFS(C2192&lt;5.7,"Normal",C2192&lt;=6.4,"Prediabetes",C2192&gt;6.4,"Diabetes")</f>
        <v>Diabetes</v>
      </c>
    </row>
    <row r="2193" spans="1:11">
      <c r="A2193" s="12" t="s">
        <v>2235</v>
      </c>
      <c r="B2193" s="12">
        <v>34.96</v>
      </c>
      <c r="C2193" s="20">
        <v>4.34</v>
      </c>
      <c r="D2193" s="12" t="s">
        <v>8337</v>
      </c>
      <c r="E2193" s="12" t="s">
        <v>8337</v>
      </c>
      <c r="F2193" s="12" t="s">
        <v>8338</v>
      </c>
      <c r="G2193" s="12">
        <v>1</v>
      </c>
      <c r="H2193" s="12" t="s">
        <v>8338</v>
      </c>
      <c r="I2193" s="19">
        <f>IF(G2193="No major surgery",0,G2193)</f>
        <v>1</v>
      </c>
      <c r="J2193" s="21" t="str" cm="1">
        <f t="array" ref="J2193">_xlfn.IFS(B2193&lt;18.5,"Under Weight",B2193&lt;=24.9,"Normal Weight",B2193&lt;=29.999,"Over Weight",B2193&gt;=30,"Obesity")</f>
        <v>Obesity</v>
      </c>
      <c r="K2193" s="7" t="str" cm="1">
        <f t="array" ref="K2193">_xlfn.IFS(C2193&lt;5.7,"Normal",C2193&lt;=6.4,"Prediabetes",C2193&gt;6.4,"Diabetes")</f>
        <v>Normal</v>
      </c>
    </row>
    <row r="2194" spans="1:11">
      <c r="A2194" s="12" t="s">
        <v>2236</v>
      </c>
      <c r="B2194" s="12">
        <v>24.7</v>
      </c>
      <c r="C2194" s="20">
        <v>10.7</v>
      </c>
      <c r="D2194" s="12" t="s">
        <v>8338</v>
      </c>
      <c r="E2194" s="12" t="s">
        <v>8337</v>
      </c>
      <c r="F2194" s="12" t="s">
        <v>8338</v>
      </c>
      <c r="G2194" s="12">
        <v>1</v>
      </c>
      <c r="H2194" s="12" t="s">
        <v>8337</v>
      </c>
      <c r="I2194" s="19">
        <f>IF(G2194="No major surgery",0,G2194)</f>
        <v>1</v>
      </c>
      <c r="J2194" s="21" t="str" cm="1">
        <f t="array" ref="J2194">_xlfn.IFS(B2194&lt;18.5,"Under Weight",B2194&lt;=24.9,"Normal Weight",B2194&lt;=29.999,"Over Weight",B2194&gt;=30,"Obesity")</f>
        <v>Normal Weight</v>
      </c>
      <c r="K2194" s="7" t="str" cm="1">
        <f t="array" ref="K2194">_xlfn.IFS(C2194&lt;5.7,"Normal",C2194&lt;=6.4,"Prediabetes",C2194&gt;6.4,"Diabetes")</f>
        <v>Diabetes</v>
      </c>
    </row>
    <row r="2195" spans="1:11">
      <c r="A2195" s="12" t="s">
        <v>2237</v>
      </c>
      <c r="B2195" s="12">
        <v>26.78</v>
      </c>
      <c r="C2195" s="20">
        <v>10.02</v>
      </c>
      <c r="D2195" s="12" t="s">
        <v>8338</v>
      </c>
      <c r="E2195" s="12" t="s">
        <v>8337</v>
      </c>
      <c r="F2195" s="12" t="s">
        <v>8338</v>
      </c>
      <c r="G2195" s="12">
        <v>1</v>
      </c>
      <c r="H2195" s="12" t="s">
        <v>8337</v>
      </c>
      <c r="I2195" s="19">
        <f>IF(G2195="No major surgery",0,G2195)</f>
        <v>1</v>
      </c>
      <c r="J2195" s="21" t="str" cm="1">
        <f t="array" ref="J2195">_xlfn.IFS(B2195&lt;18.5,"Under Weight",B2195&lt;=24.9,"Normal Weight",B2195&lt;=29.999,"Over Weight",B2195&gt;=30,"Obesity")</f>
        <v>Over Weight</v>
      </c>
      <c r="K2195" s="7" t="str" cm="1">
        <f t="array" ref="K2195">_xlfn.IFS(C2195&lt;5.7,"Normal",C2195&lt;=6.4,"Prediabetes",C2195&gt;6.4,"Diabetes")</f>
        <v>Diabetes</v>
      </c>
    </row>
    <row r="2196" spans="1:11">
      <c r="A2196" s="12" t="s">
        <v>2238</v>
      </c>
      <c r="B2196" s="12">
        <v>45.8</v>
      </c>
      <c r="C2196" s="20">
        <v>4.8499999999999996</v>
      </c>
      <c r="D2196" s="12" t="s">
        <v>8337</v>
      </c>
      <c r="E2196" s="12" t="s">
        <v>8337</v>
      </c>
      <c r="F2196" s="12" t="s">
        <v>8337</v>
      </c>
      <c r="G2196" s="12" t="s">
        <v>2387</v>
      </c>
      <c r="H2196" s="12" t="s">
        <v>8337</v>
      </c>
      <c r="I2196" s="19">
        <f>IF(G2196="No major surgery",0,G2196)</f>
        <v>0</v>
      </c>
      <c r="J2196" s="21" t="str" cm="1">
        <f t="array" ref="J2196">_xlfn.IFS(B2196&lt;18.5,"Under Weight",B2196&lt;=24.9,"Normal Weight",B2196&lt;=29.999,"Over Weight",B2196&gt;=30,"Obesity")</f>
        <v>Obesity</v>
      </c>
      <c r="K2196" s="7" t="str" cm="1">
        <f t="array" ref="K2196">_xlfn.IFS(C2196&lt;5.7,"Normal",C2196&lt;=6.4,"Prediabetes",C2196&gt;6.4,"Diabetes")</f>
        <v>Normal</v>
      </c>
    </row>
    <row r="2197" spans="1:11">
      <c r="A2197" s="12" t="s">
        <v>2239</v>
      </c>
      <c r="B2197" s="12">
        <v>29</v>
      </c>
      <c r="C2197" s="20">
        <v>4.3899999999999997</v>
      </c>
      <c r="D2197" s="12" t="s">
        <v>8338</v>
      </c>
      <c r="E2197" s="12" t="s">
        <v>8337</v>
      </c>
      <c r="F2197" s="12" t="s">
        <v>8337</v>
      </c>
      <c r="G2197" s="12">
        <v>2</v>
      </c>
      <c r="H2197" s="12" t="s">
        <v>8337</v>
      </c>
      <c r="I2197" s="19">
        <f>IF(G2197="No major surgery",0,G2197)</f>
        <v>2</v>
      </c>
      <c r="J2197" s="21" t="str" cm="1">
        <f t="array" ref="J2197">_xlfn.IFS(B2197&lt;18.5,"Under Weight",B2197&lt;=24.9,"Normal Weight",B2197&lt;=29.999,"Over Weight",B2197&gt;=30,"Obesity")</f>
        <v>Over Weight</v>
      </c>
      <c r="K2197" s="7" t="str" cm="1">
        <f t="array" ref="K2197">_xlfn.IFS(C2197&lt;5.7,"Normal",C2197&lt;=6.4,"Prediabetes",C2197&gt;6.4,"Diabetes")</f>
        <v>Normal</v>
      </c>
    </row>
    <row r="2198" spans="1:11">
      <c r="A2198" s="12" t="s">
        <v>2240</v>
      </c>
      <c r="B2198" s="12">
        <v>33.534999999999997</v>
      </c>
      <c r="C2198" s="20">
        <v>8.24</v>
      </c>
      <c r="D2198" s="12" t="s">
        <v>8338</v>
      </c>
      <c r="E2198" s="12" t="s">
        <v>8337</v>
      </c>
      <c r="F2198" s="12" t="s">
        <v>8337</v>
      </c>
      <c r="G2198" s="12" t="s">
        <v>2387</v>
      </c>
      <c r="H2198" s="12" t="s">
        <v>8337</v>
      </c>
      <c r="I2198" s="19">
        <f>IF(G2198="No major surgery",0,G2198)</f>
        <v>0</v>
      </c>
      <c r="J2198" s="21" t="str" cm="1">
        <f t="array" ref="J2198">_xlfn.IFS(B2198&lt;18.5,"Under Weight",B2198&lt;=24.9,"Normal Weight",B2198&lt;=29.999,"Over Weight",B2198&gt;=30,"Obesity")</f>
        <v>Obesity</v>
      </c>
      <c r="K2198" s="7" t="str" cm="1">
        <f t="array" ref="K2198">_xlfn.IFS(C2198&lt;5.7,"Normal",C2198&lt;=6.4,"Prediabetes",C2198&gt;6.4,"Diabetes")</f>
        <v>Diabetes</v>
      </c>
    </row>
    <row r="2199" spans="1:11">
      <c r="A2199" s="12" t="s">
        <v>2241</v>
      </c>
      <c r="B2199" s="12">
        <v>32.774999999999999</v>
      </c>
      <c r="C2199" s="20">
        <v>9.77</v>
      </c>
      <c r="D2199" s="12" t="s">
        <v>8338</v>
      </c>
      <c r="E2199" s="12" t="s">
        <v>8337</v>
      </c>
      <c r="F2199" s="12" t="s">
        <v>8337</v>
      </c>
      <c r="G2199" s="12" t="s">
        <v>2387</v>
      </c>
      <c r="H2199" s="12" t="s">
        <v>8337</v>
      </c>
      <c r="I2199" s="19">
        <f>IF(G2199="No major surgery",0,G2199)</f>
        <v>0</v>
      </c>
      <c r="J2199" s="21" t="str" cm="1">
        <f t="array" ref="J2199">_xlfn.IFS(B2199&lt;18.5,"Under Weight",B2199&lt;=24.9,"Normal Weight",B2199&lt;=29.999,"Over Weight",B2199&gt;=30,"Obesity")</f>
        <v>Obesity</v>
      </c>
      <c r="K2199" s="7" t="str" cm="1">
        <f t="array" ref="K2199">_xlfn.IFS(C2199&lt;5.7,"Normal",C2199&lt;=6.4,"Prediabetes",C2199&gt;6.4,"Diabetes")</f>
        <v>Diabetes</v>
      </c>
    </row>
    <row r="2200" spans="1:11">
      <c r="A2200" s="12" t="s">
        <v>2242</v>
      </c>
      <c r="B2200" s="12">
        <v>37.51</v>
      </c>
      <c r="C2200" s="20">
        <v>5.5</v>
      </c>
      <c r="D2200" s="12" t="s">
        <v>8338</v>
      </c>
      <c r="E2200" s="12" t="s">
        <v>8337</v>
      </c>
      <c r="F2200" s="12" t="s">
        <v>8337</v>
      </c>
      <c r="G2200" s="12">
        <v>2</v>
      </c>
      <c r="H2200" s="12" t="s">
        <v>8337</v>
      </c>
      <c r="I2200" s="19">
        <f>IF(G2200="No major surgery",0,G2200)</f>
        <v>2</v>
      </c>
      <c r="J2200" s="21" t="str" cm="1">
        <f t="array" ref="J2200">_xlfn.IFS(B2200&lt;18.5,"Under Weight",B2200&lt;=24.9,"Normal Weight",B2200&lt;=29.999,"Over Weight",B2200&gt;=30,"Obesity")</f>
        <v>Obesity</v>
      </c>
      <c r="K2200" s="7" t="str" cm="1">
        <f t="array" ref="K2200">_xlfn.IFS(C2200&lt;5.7,"Normal",C2200&lt;=6.4,"Prediabetes",C2200&gt;6.4,"Diabetes")</f>
        <v>Normal</v>
      </c>
    </row>
    <row r="2201" spans="1:11">
      <c r="A2201" s="12" t="s">
        <v>2243</v>
      </c>
      <c r="B2201" s="12">
        <v>39.86</v>
      </c>
      <c r="C2201" s="20">
        <v>11.84</v>
      </c>
      <c r="D2201" s="12" t="s">
        <v>8338</v>
      </c>
      <c r="E2201" s="12" t="s">
        <v>8337</v>
      </c>
      <c r="F2201" s="12" t="s">
        <v>8337</v>
      </c>
      <c r="G2201" s="12">
        <v>1</v>
      </c>
      <c r="H2201" s="12" t="s">
        <v>8337</v>
      </c>
      <c r="I2201" s="19">
        <f>IF(G2201="No major surgery",0,G2201)</f>
        <v>1</v>
      </c>
      <c r="J2201" s="21" t="str" cm="1">
        <f t="array" ref="J2201">_xlfn.IFS(B2201&lt;18.5,"Under Weight",B2201&lt;=24.9,"Normal Weight",B2201&lt;=29.999,"Over Weight",B2201&gt;=30,"Obesity")</f>
        <v>Obesity</v>
      </c>
      <c r="K2201" s="7" t="str" cm="1">
        <f t="array" ref="K2201">_xlfn.IFS(C2201&lt;5.7,"Normal",C2201&lt;=6.4,"Prediabetes",C2201&gt;6.4,"Diabetes")</f>
        <v>Diabetes</v>
      </c>
    </row>
    <row r="2202" spans="1:11">
      <c r="A2202" s="12" t="s">
        <v>2244</v>
      </c>
      <c r="B2202" s="12">
        <v>42.13</v>
      </c>
      <c r="C2202" s="20">
        <v>4.66</v>
      </c>
      <c r="D2202" s="12" t="s">
        <v>8337</v>
      </c>
      <c r="E2202" s="12" t="s">
        <v>8337</v>
      </c>
      <c r="F2202" s="12" t="s">
        <v>8337</v>
      </c>
      <c r="G2202" s="12" t="s">
        <v>2387</v>
      </c>
      <c r="H2202" s="12" t="s">
        <v>8337</v>
      </c>
      <c r="I2202" s="19">
        <f>IF(G2202="No major surgery",0,G2202)</f>
        <v>0</v>
      </c>
      <c r="J2202" s="21" t="str" cm="1">
        <f t="array" ref="J2202">_xlfn.IFS(B2202&lt;18.5,"Under Weight",B2202&lt;=24.9,"Normal Weight",B2202&lt;=29.999,"Over Weight",B2202&gt;=30,"Obesity")</f>
        <v>Obesity</v>
      </c>
      <c r="K2202" s="7" t="str" cm="1">
        <f t="array" ref="K2202">_xlfn.IFS(C2202&lt;5.7,"Normal",C2202&lt;=6.4,"Prediabetes",C2202&gt;6.4,"Diabetes")</f>
        <v>Normal</v>
      </c>
    </row>
    <row r="2203" spans="1:11">
      <c r="A2203" s="12" t="s">
        <v>2245</v>
      </c>
      <c r="B2203" s="12">
        <v>35.99</v>
      </c>
      <c r="C2203" s="20">
        <v>11.11</v>
      </c>
      <c r="D2203" s="12" t="s">
        <v>8337</v>
      </c>
      <c r="E2203" s="12" t="s">
        <v>8337</v>
      </c>
      <c r="F2203" s="12" t="s">
        <v>8337</v>
      </c>
      <c r="G2203" s="12" t="s">
        <v>2387</v>
      </c>
      <c r="H2203" s="12" t="s">
        <v>8337</v>
      </c>
      <c r="I2203" s="19">
        <f>IF(G2203="No major surgery",0,G2203)</f>
        <v>0</v>
      </c>
      <c r="J2203" s="21" t="str" cm="1">
        <f t="array" ref="J2203">_xlfn.IFS(B2203&lt;18.5,"Under Weight",B2203&lt;=24.9,"Normal Weight",B2203&lt;=29.999,"Over Weight",B2203&gt;=30,"Obesity")</f>
        <v>Obesity</v>
      </c>
      <c r="K2203" s="7" t="str" cm="1">
        <f t="array" ref="K2203">_xlfn.IFS(C2203&lt;5.7,"Normal",C2203&lt;=6.4,"Prediabetes",C2203&gt;6.4,"Diabetes")</f>
        <v>Diabetes</v>
      </c>
    </row>
    <row r="2204" spans="1:11">
      <c r="A2204" s="12" t="s">
        <v>2246</v>
      </c>
      <c r="B2204" s="12">
        <v>33.11</v>
      </c>
      <c r="C2204" s="20">
        <v>10.51</v>
      </c>
      <c r="D2204" s="12" t="s">
        <v>8337</v>
      </c>
      <c r="E2204" s="12" t="s">
        <v>8337</v>
      </c>
      <c r="F2204" s="12" t="s">
        <v>8337</v>
      </c>
      <c r="G2204" s="12" t="s">
        <v>2387</v>
      </c>
      <c r="H2204" s="12" t="s">
        <v>8338</v>
      </c>
      <c r="I2204" s="19">
        <f>IF(G2204="No major surgery",0,G2204)</f>
        <v>0</v>
      </c>
      <c r="J2204" s="21" t="str" cm="1">
        <f t="array" ref="J2204">_xlfn.IFS(B2204&lt;18.5,"Under Weight",B2204&lt;=24.9,"Normal Weight",B2204&lt;=29.999,"Over Weight",B2204&gt;=30,"Obesity")</f>
        <v>Obesity</v>
      </c>
      <c r="K2204" s="7" t="str" cm="1">
        <f t="array" ref="K2204">_xlfn.IFS(C2204&lt;5.7,"Normal",C2204&lt;=6.4,"Prediabetes",C2204&gt;6.4,"Diabetes")</f>
        <v>Diabetes</v>
      </c>
    </row>
    <row r="2205" spans="1:11">
      <c r="A2205" s="12" t="s">
        <v>2247</v>
      </c>
      <c r="B2205" s="12">
        <v>35.200000000000003</v>
      </c>
      <c r="C2205" s="20">
        <v>7.72</v>
      </c>
      <c r="D2205" s="12" t="s">
        <v>8338</v>
      </c>
      <c r="E2205" s="12" t="s">
        <v>8337</v>
      </c>
      <c r="F2205" s="12" t="s">
        <v>8338</v>
      </c>
      <c r="G2205" s="12">
        <v>1</v>
      </c>
      <c r="H2205" s="12" t="s">
        <v>8337</v>
      </c>
      <c r="I2205" s="19">
        <f>IF(G2205="No major surgery",0,G2205)</f>
        <v>1</v>
      </c>
      <c r="J2205" s="21" t="str" cm="1">
        <f t="array" ref="J2205">_xlfn.IFS(B2205&lt;18.5,"Under Weight",B2205&lt;=24.9,"Normal Weight",B2205&lt;=29.999,"Over Weight",B2205&gt;=30,"Obesity")</f>
        <v>Obesity</v>
      </c>
      <c r="K2205" s="7" t="str" cm="1">
        <f t="array" ref="K2205">_xlfn.IFS(C2205&lt;5.7,"Normal",C2205&lt;=6.4,"Prediabetes",C2205&gt;6.4,"Diabetes")</f>
        <v>Diabetes</v>
      </c>
    </row>
    <row r="2206" spans="1:11">
      <c r="A2206" s="12" t="s">
        <v>2248</v>
      </c>
      <c r="B2206" s="12">
        <v>29.91</v>
      </c>
      <c r="C2206" s="20">
        <v>5.55</v>
      </c>
      <c r="D2206" s="12" t="s">
        <v>8338</v>
      </c>
      <c r="E2206" s="12" t="s">
        <v>8337</v>
      </c>
      <c r="F2206" s="12" t="s">
        <v>8337</v>
      </c>
      <c r="G2206" s="12">
        <v>2</v>
      </c>
      <c r="H2206" s="12" t="s">
        <v>8337</v>
      </c>
      <c r="I2206" s="19">
        <f>IF(G2206="No major surgery",0,G2206)</f>
        <v>2</v>
      </c>
      <c r="J2206" s="21" t="str" cm="1">
        <f t="array" ref="J2206">_xlfn.IFS(B2206&lt;18.5,"Under Weight",B2206&lt;=24.9,"Normal Weight",B2206&lt;=29.999,"Over Weight",B2206&gt;=30,"Obesity")</f>
        <v>Over Weight</v>
      </c>
      <c r="K2206" s="7" t="str" cm="1">
        <f t="array" ref="K2206">_xlfn.IFS(C2206&lt;5.7,"Normal",C2206&lt;=6.4,"Prediabetes",C2206&gt;6.4,"Diabetes")</f>
        <v>Normal</v>
      </c>
    </row>
    <row r="2207" spans="1:11">
      <c r="A2207" s="12" t="s">
        <v>2249</v>
      </c>
      <c r="B2207" s="12">
        <v>36.479999999999997</v>
      </c>
      <c r="C2207" s="20">
        <v>5.05</v>
      </c>
      <c r="D2207" s="12" t="s">
        <v>8338</v>
      </c>
      <c r="E2207" s="12" t="s">
        <v>8337</v>
      </c>
      <c r="F2207" s="12" t="s">
        <v>8337</v>
      </c>
      <c r="G2207" s="12">
        <v>1</v>
      </c>
      <c r="H2207" s="12" t="s">
        <v>8337</v>
      </c>
      <c r="I2207" s="19">
        <f>IF(G2207="No major surgery",0,G2207)</f>
        <v>1</v>
      </c>
      <c r="J2207" s="21" t="str" cm="1">
        <f t="array" ref="J2207">_xlfn.IFS(B2207&lt;18.5,"Under Weight",B2207&lt;=24.9,"Normal Weight",B2207&lt;=29.999,"Over Weight",B2207&gt;=30,"Obesity")</f>
        <v>Obesity</v>
      </c>
      <c r="K2207" s="7" t="str" cm="1">
        <f t="array" ref="K2207">_xlfn.IFS(C2207&lt;5.7,"Normal",C2207&lt;=6.4,"Prediabetes",C2207&gt;6.4,"Diabetes")</f>
        <v>Normal</v>
      </c>
    </row>
    <row r="2208" spans="1:11">
      <c r="A2208" s="12" t="s">
        <v>2250</v>
      </c>
      <c r="B2208" s="12">
        <v>27.5</v>
      </c>
      <c r="C2208" s="20">
        <v>8.69</v>
      </c>
      <c r="D2208" s="12" t="s">
        <v>8338</v>
      </c>
      <c r="E2208" s="12" t="s">
        <v>8337</v>
      </c>
      <c r="F2208" s="12" t="s">
        <v>8338</v>
      </c>
      <c r="G2208" s="12">
        <v>1</v>
      </c>
      <c r="H2208" s="12" t="s">
        <v>8337</v>
      </c>
      <c r="I2208" s="19">
        <f>IF(G2208="No major surgery",0,G2208)</f>
        <v>1</v>
      </c>
      <c r="J2208" s="21" t="str" cm="1">
        <f t="array" ref="J2208">_xlfn.IFS(B2208&lt;18.5,"Under Weight",B2208&lt;=24.9,"Normal Weight",B2208&lt;=29.999,"Over Weight",B2208&gt;=30,"Obesity")</f>
        <v>Over Weight</v>
      </c>
      <c r="K2208" s="7" t="str" cm="1">
        <f t="array" ref="K2208">_xlfn.IFS(C2208&lt;5.7,"Normal",C2208&lt;=6.4,"Prediabetes",C2208&gt;6.4,"Diabetes")</f>
        <v>Diabetes</v>
      </c>
    </row>
    <row r="2209" spans="1:11">
      <c r="A2209" s="12" t="s">
        <v>2251</v>
      </c>
      <c r="B2209" s="12">
        <v>33.44</v>
      </c>
      <c r="C2209" s="20">
        <v>5.9</v>
      </c>
      <c r="D2209" s="12" t="s">
        <v>8338</v>
      </c>
      <c r="E2209" s="12" t="s">
        <v>8337</v>
      </c>
      <c r="F2209" s="12" t="s">
        <v>8337</v>
      </c>
      <c r="G2209" s="12">
        <v>1</v>
      </c>
      <c r="H2209" s="12" t="s">
        <v>8337</v>
      </c>
      <c r="I2209" s="19">
        <f>IF(G2209="No major surgery",0,G2209)</f>
        <v>1</v>
      </c>
      <c r="J2209" s="21" t="str" cm="1">
        <f t="array" ref="J2209">_xlfn.IFS(B2209&lt;18.5,"Under Weight",B2209&lt;=24.9,"Normal Weight",B2209&lt;=29.999,"Over Weight",B2209&gt;=30,"Obesity")</f>
        <v>Obesity</v>
      </c>
      <c r="K2209" s="7" t="str" cm="1">
        <f t="array" ref="K2209">_xlfn.IFS(C2209&lt;5.7,"Normal",C2209&lt;=6.4,"Prediabetes",C2209&gt;6.4,"Diabetes")</f>
        <v>Prediabetes</v>
      </c>
    </row>
    <row r="2210" spans="1:11">
      <c r="A2210" s="12" t="s">
        <v>2252</v>
      </c>
      <c r="B2210" s="12">
        <v>28.215</v>
      </c>
      <c r="C2210" s="20">
        <v>6.29</v>
      </c>
      <c r="D2210" s="12" t="s">
        <v>8338</v>
      </c>
      <c r="E2210" s="12" t="s">
        <v>8337</v>
      </c>
      <c r="F2210" s="12" t="s">
        <v>8337</v>
      </c>
      <c r="G2210" s="12">
        <v>1</v>
      </c>
      <c r="H2210" s="12" t="s">
        <v>8337</v>
      </c>
      <c r="I2210" s="19">
        <f>IF(G2210="No major surgery",0,G2210)</f>
        <v>1</v>
      </c>
      <c r="J2210" s="21" t="str" cm="1">
        <f t="array" ref="J2210">_xlfn.IFS(B2210&lt;18.5,"Under Weight",B2210&lt;=24.9,"Normal Weight",B2210&lt;=29.999,"Over Weight",B2210&gt;=30,"Obesity")</f>
        <v>Over Weight</v>
      </c>
      <c r="K2210" s="7" t="str" cm="1">
        <f t="array" ref="K2210">_xlfn.IFS(C2210&lt;5.7,"Normal",C2210&lt;=6.4,"Prediabetes",C2210&gt;6.4,"Diabetes")</f>
        <v>Prediabetes</v>
      </c>
    </row>
    <row r="2211" spans="1:11">
      <c r="A2211" s="12" t="s">
        <v>2253</v>
      </c>
      <c r="B2211" s="12">
        <v>27.17</v>
      </c>
      <c r="C2211" s="20">
        <v>5.84</v>
      </c>
      <c r="D2211" s="12" t="s">
        <v>8338</v>
      </c>
      <c r="E2211" s="12" t="s">
        <v>8337</v>
      </c>
      <c r="F2211" s="12" t="s">
        <v>8337</v>
      </c>
      <c r="G2211" s="12">
        <v>1</v>
      </c>
      <c r="H2211" s="12" t="s">
        <v>8337</v>
      </c>
      <c r="I2211" s="19">
        <f>IF(G2211="No major surgery",0,G2211)</f>
        <v>1</v>
      </c>
      <c r="J2211" s="21" t="str" cm="1">
        <f t="array" ref="J2211">_xlfn.IFS(B2211&lt;18.5,"Under Weight",B2211&lt;=24.9,"Normal Weight",B2211&lt;=29.999,"Over Weight",B2211&gt;=30,"Obesity")</f>
        <v>Over Weight</v>
      </c>
      <c r="K2211" s="7" t="str" cm="1">
        <f t="array" ref="K2211">_xlfn.IFS(C2211&lt;5.7,"Normal",C2211&lt;=6.4,"Prediabetes",C2211&gt;6.4,"Diabetes")</f>
        <v>Prediabetes</v>
      </c>
    </row>
    <row r="2212" spans="1:11">
      <c r="A2212" s="12" t="s">
        <v>2254</v>
      </c>
      <c r="B2212" s="12">
        <v>35.380000000000003</v>
      </c>
      <c r="C2212" s="20">
        <v>6.12</v>
      </c>
      <c r="D2212" s="12" t="s">
        <v>8337</v>
      </c>
      <c r="E2212" s="12" t="s">
        <v>8337</v>
      </c>
      <c r="F2212" s="12" t="s">
        <v>8337</v>
      </c>
      <c r="G2212" s="12" t="s">
        <v>2387</v>
      </c>
      <c r="H2212" s="12" t="s">
        <v>8337</v>
      </c>
      <c r="I2212" s="19">
        <f>IF(G2212="No major surgery",0,G2212)</f>
        <v>0</v>
      </c>
      <c r="J2212" s="21" t="str" cm="1">
        <f t="array" ref="J2212">_xlfn.IFS(B2212&lt;18.5,"Under Weight",B2212&lt;=24.9,"Normal Weight",B2212&lt;=29.999,"Over Weight",B2212&gt;=30,"Obesity")</f>
        <v>Obesity</v>
      </c>
      <c r="K2212" s="7" t="str" cm="1">
        <f t="array" ref="K2212">_xlfn.IFS(C2212&lt;5.7,"Normal",C2212&lt;=6.4,"Prediabetes",C2212&gt;6.4,"Diabetes")</f>
        <v>Prediabetes</v>
      </c>
    </row>
    <row r="2213" spans="1:11">
      <c r="A2213" s="12" t="s">
        <v>2255</v>
      </c>
      <c r="B2213" s="12">
        <v>43.48</v>
      </c>
      <c r="C2213" s="20">
        <v>6.24</v>
      </c>
      <c r="D2213" s="12" t="s">
        <v>8337</v>
      </c>
      <c r="E2213" s="12" t="s">
        <v>8337</v>
      </c>
      <c r="F2213" s="12" t="s">
        <v>8337</v>
      </c>
      <c r="G2213" s="12" t="s">
        <v>2387</v>
      </c>
      <c r="H2213" s="12" t="s">
        <v>8337</v>
      </c>
      <c r="I2213" s="19">
        <f>IF(G2213="No major surgery",0,G2213)</f>
        <v>0</v>
      </c>
      <c r="J2213" s="21" t="str" cm="1">
        <f t="array" ref="J2213">_xlfn.IFS(B2213&lt;18.5,"Under Weight",B2213&lt;=24.9,"Normal Weight",B2213&lt;=29.999,"Over Weight",B2213&gt;=30,"Obesity")</f>
        <v>Obesity</v>
      </c>
      <c r="K2213" s="7" t="str" cm="1">
        <f t="array" ref="K2213">_xlfn.IFS(C2213&lt;5.7,"Normal",C2213&lt;=6.4,"Prediabetes",C2213&gt;6.4,"Diabetes")</f>
        <v>Prediabetes</v>
      </c>
    </row>
    <row r="2214" spans="1:11">
      <c r="A2214" s="12" t="s">
        <v>2256</v>
      </c>
      <c r="B2214" s="12">
        <v>41.73</v>
      </c>
      <c r="C2214" s="20">
        <v>6.25</v>
      </c>
      <c r="D2214" s="12" t="s">
        <v>8337</v>
      </c>
      <c r="E2214" s="12" t="s">
        <v>8337</v>
      </c>
      <c r="F2214" s="12" t="s">
        <v>8337</v>
      </c>
      <c r="G2214" s="12">
        <v>1</v>
      </c>
      <c r="H2214" s="12" t="s">
        <v>8337</v>
      </c>
      <c r="I2214" s="19">
        <f>IF(G2214="No major surgery",0,G2214)</f>
        <v>1</v>
      </c>
      <c r="J2214" s="21" t="str" cm="1">
        <f t="array" ref="J2214">_xlfn.IFS(B2214&lt;18.5,"Under Weight",B2214&lt;=24.9,"Normal Weight",B2214&lt;=29.999,"Over Weight",B2214&gt;=30,"Obesity")</f>
        <v>Obesity</v>
      </c>
      <c r="K2214" s="7" t="str" cm="1">
        <f t="array" ref="K2214">_xlfn.IFS(C2214&lt;5.7,"Normal",C2214&lt;=6.4,"Prediabetes",C2214&gt;6.4,"Diabetes")</f>
        <v>Prediabetes</v>
      </c>
    </row>
    <row r="2215" spans="1:11">
      <c r="A2215" s="12" t="s">
        <v>2257</v>
      </c>
      <c r="B2215" s="12">
        <v>54.74</v>
      </c>
      <c r="C2215" s="20">
        <v>5.84</v>
      </c>
      <c r="D2215" s="12" t="s">
        <v>8338</v>
      </c>
      <c r="E2215" s="12" t="s">
        <v>8337</v>
      </c>
      <c r="F2215" s="12" t="s">
        <v>8338</v>
      </c>
      <c r="G2215" s="12">
        <v>1</v>
      </c>
      <c r="H2215" s="12" t="s">
        <v>8338</v>
      </c>
      <c r="I2215" s="19">
        <f>IF(G2215="No major surgery",0,G2215)</f>
        <v>1</v>
      </c>
      <c r="J2215" s="21" t="str" cm="1">
        <f t="array" ref="J2215">_xlfn.IFS(B2215&lt;18.5,"Under Weight",B2215&lt;=24.9,"Normal Weight",B2215&lt;=29.999,"Over Weight",B2215&gt;=30,"Obesity")</f>
        <v>Obesity</v>
      </c>
      <c r="K2215" s="7" t="str" cm="1">
        <f t="array" ref="K2215">_xlfn.IFS(C2215&lt;5.7,"Normal",C2215&lt;=6.4,"Prediabetes",C2215&gt;6.4,"Diabetes")</f>
        <v>Prediabetes</v>
      </c>
    </row>
    <row r="2216" spans="1:11">
      <c r="A2216" s="12" t="s">
        <v>2258</v>
      </c>
      <c r="B2216" s="12">
        <v>28.9</v>
      </c>
      <c r="C2216" s="20">
        <v>11.96</v>
      </c>
      <c r="D2216" s="12" t="s">
        <v>8337</v>
      </c>
      <c r="E2216" s="12" t="s">
        <v>8337</v>
      </c>
      <c r="F2216" s="12" t="s">
        <v>8337</v>
      </c>
      <c r="G2216" s="12" t="s">
        <v>2387</v>
      </c>
      <c r="H2216" s="12" t="s">
        <v>8337</v>
      </c>
      <c r="I2216" s="19">
        <f>IF(G2216="No major surgery",0,G2216)</f>
        <v>0</v>
      </c>
      <c r="J2216" s="21" t="str" cm="1">
        <f t="array" ref="J2216">_xlfn.IFS(B2216&lt;18.5,"Under Weight",B2216&lt;=24.9,"Normal Weight",B2216&lt;=29.999,"Over Weight",B2216&gt;=30,"Obesity")</f>
        <v>Over Weight</v>
      </c>
      <c r="K2216" s="7" t="str" cm="1">
        <f t="array" ref="K2216">_xlfn.IFS(C2216&lt;5.7,"Normal",C2216&lt;=6.4,"Prediabetes",C2216&gt;6.4,"Diabetes")</f>
        <v>Diabetes</v>
      </c>
    </row>
    <row r="2217" spans="1:11">
      <c r="A2217" s="12" t="s">
        <v>2259</v>
      </c>
      <c r="B2217" s="12">
        <v>25.74</v>
      </c>
      <c r="C2217" s="20">
        <v>7.69</v>
      </c>
      <c r="D2217" s="12" t="s">
        <v>8337</v>
      </c>
      <c r="E2217" s="12" t="s">
        <v>8337</v>
      </c>
      <c r="F2217" s="12" t="s">
        <v>8337</v>
      </c>
      <c r="G2217" s="12" t="s">
        <v>2387</v>
      </c>
      <c r="H2217" s="12" t="s">
        <v>8337</v>
      </c>
      <c r="I2217" s="19">
        <f>IF(G2217="No major surgery",0,G2217)</f>
        <v>0</v>
      </c>
      <c r="J2217" s="21" t="str" cm="1">
        <f t="array" ref="J2217">_xlfn.IFS(B2217&lt;18.5,"Under Weight",B2217&lt;=24.9,"Normal Weight",B2217&lt;=29.999,"Over Weight",B2217&gt;=30,"Obesity")</f>
        <v>Over Weight</v>
      </c>
      <c r="K2217" s="7" t="str" cm="1">
        <f t="array" ref="K2217">_xlfn.IFS(C2217&lt;5.7,"Normal",C2217&lt;=6.4,"Prediabetes",C2217&gt;6.4,"Diabetes")</f>
        <v>Diabetes</v>
      </c>
    </row>
    <row r="2218" spans="1:11">
      <c r="A2218" s="12" t="s">
        <v>2260</v>
      </c>
      <c r="B2218" s="12">
        <v>36.06</v>
      </c>
      <c r="C2218" s="20">
        <v>8.83</v>
      </c>
      <c r="D2218" s="12" t="s">
        <v>8337</v>
      </c>
      <c r="E2218" s="12" t="s">
        <v>8337</v>
      </c>
      <c r="F2218" s="12" t="s">
        <v>8337</v>
      </c>
      <c r="G2218" s="12" t="s">
        <v>2387</v>
      </c>
      <c r="H2218" s="12" t="s">
        <v>8337</v>
      </c>
      <c r="I2218" s="19">
        <f>IF(G2218="No major surgery",0,G2218)</f>
        <v>0</v>
      </c>
      <c r="J2218" s="21" t="str" cm="1">
        <f t="array" ref="J2218">_xlfn.IFS(B2218&lt;18.5,"Under Weight",B2218&lt;=24.9,"Normal Weight",B2218&lt;=29.999,"Over Weight",B2218&gt;=30,"Obesity")</f>
        <v>Obesity</v>
      </c>
      <c r="K2218" s="7" t="str" cm="1">
        <f t="array" ref="K2218">_xlfn.IFS(C2218&lt;5.7,"Normal",C2218&lt;=6.4,"Prediabetes",C2218&gt;6.4,"Diabetes")</f>
        <v>Diabetes</v>
      </c>
    </row>
    <row r="2219" spans="1:11">
      <c r="A2219" s="12" t="s">
        <v>2261</v>
      </c>
      <c r="B2219" s="12">
        <v>43.28</v>
      </c>
      <c r="C2219" s="20">
        <v>4.41</v>
      </c>
      <c r="D2219" s="12" t="s">
        <v>8337</v>
      </c>
      <c r="E2219" s="12" t="s">
        <v>8337</v>
      </c>
      <c r="F2219" s="12" t="s">
        <v>8337</v>
      </c>
      <c r="G2219" s="12" t="s">
        <v>2387</v>
      </c>
      <c r="H2219" s="12" t="s">
        <v>8337</v>
      </c>
      <c r="I2219" s="19">
        <f>IF(G2219="No major surgery",0,G2219)</f>
        <v>0</v>
      </c>
      <c r="J2219" s="21" t="str" cm="1">
        <f t="array" ref="J2219">_xlfn.IFS(B2219&lt;18.5,"Under Weight",B2219&lt;=24.9,"Normal Weight",B2219&lt;=29.999,"Over Weight",B2219&gt;=30,"Obesity")</f>
        <v>Obesity</v>
      </c>
      <c r="K2219" s="7" t="str" cm="1">
        <f t="array" ref="K2219">_xlfn.IFS(C2219&lt;5.7,"Normal",C2219&lt;=6.4,"Prediabetes",C2219&gt;6.4,"Diabetes")</f>
        <v>Normal</v>
      </c>
    </row>
    <row r="2220" spans="1:11">
      <c r="A2220" s="12" t="s">
        <v>2262</v>
      </c>
      <c r="B2220" s="12">
        <v>28.785</v>
      </c>
      <c r="C2220" s="20">
        <v>9.1</v>
      </c>
      <c r="D2220" s="12" t="s">
        <v>8338</v>
      </c>
      <c r="E2220" s="12" t="s">
        <v>8337</v>
      </c>
      <c r="F2220" s="12" t="s">
        <v>8338</v>
      </c>
      <c r="G2220" s="12">
        <v>1</v>
      </c>
      <c r="H2220" s="12" t="s">
        <v>8337</v>
      </c>
      <c r="I2220" s="19">
        <f>IF(G2220="No major surgery",0,G2220)</f>
        <v>1</v>
      </c>
      <c r="J2220" s="21" t="str" cm="1">
        <f t="array" ref="J2220">_xlfn.IFS(B2220&lt;18.5,"Under Weight",B2220&lt;=24.9,"Normal Weight",B2220&lt;=29.999,"Over Weight",B2220&gt;=30,"Obesity")</f>
        <v>Over Weight</v>
      </c>
      <c r="K2220" s="7" t="str" cm="1">
        <f t="array" ref="K2220">_xlfn.IFS(C2220&lt;5.7,"Normal",C2220&lt;=6.4,"Prediabetes",C2220&gt;6.4,"Diabetes")</f>
        <v>Diabetes</v>
      </c>
    </row>
    <row r="2221" spans="1:11">
      <c r="A2221" s="12" t="s">
        <v>2263</v>
      </c>
      <c r="B2221" s="12">
        <v>25.46</v>
      </c>
      <c r="C2221" s="20">
        <v>11.52</v>
      </c>
      <c r="D2221" s="12" t="s">
        <v>8338</v>
      </c>
      <c r="E2221" s="12" t="s">
        <v>8337</v>
      </c>
      <c r="F2221" s="12" t="s">
        <v>8338</v>
      </c>
      <c r="G2221" s="12">
        <v>1</v>
      </c>
      <c r="H2221" s="12" t="s">
        <v>8337</v>
      </c>
      <c r="I2221" s="19">
        <f>IF(G2221="No major surgery",0,G2221)</f>
        <v>1</v>
      </c>
      <c r="J2221" s="21" t="str" cm="1">
        <f t="array" ref="J2221">_xlfn.IFS(B2221&lt;18.5,"Under Weight",B2221&lt;=24.9,"Normal Weight",B2221&lt;=29.999,"Over Weight",B2221&gt;=30,"Obesity")</f>
        <v>Over Weight</v>
      </c>
      <c r="K2221" s="7" t="str" cm="1">
        <f t="array" ref="K2221">_xlfn.IFS(C2221&lt;5.7,"Normal",C2221&lt;=6.4,"Prediabetes",C2221&gt;6.4,"Diabetes")</f>
        <v>Diabetes</v>
      </c>
    </row>
    <row r="2222" spans="1:11">
      <c r="A2222" s="12" t="s">
        <v>2264</v>
      </c>
      <c r="B2222" s="12">
        <v>30.8</v>
      </c>
      <c r="C2222" s="20">
        <v>10.95</v>
      </c>
      <c r="D2222" s="12" t="s">
        <v>8337</v>
      </c>
      <c r="E2222" s="12" t="s">
        <v>8337</v>
      </c>
      <c r="F2222" s="12" t="s">
        <v>8337</v>
      </c>
      <c r="G2222" s="12" t="s">
        <v>2387</v>
      </c>
      <c r="H2222" s="12" t="s">
        <v>8337</v>
      </c>
      <c r="I2222" s="19">
        <f>IF(G2222="No major surgery",0,G2222)</f>
        <v>0</v>
      </c>
      <c r="J2222" s="21" t="str" cm="1">
        <f t="array" ref="J2222">_xlfn.IFS(B2222&lt;18.5,"Under Weight",B2222&lt;=24.9,"Normal Weight",B2222&lt;=29.999,"Over Weight",B2222&gt;=30,"Obesity")</f>
        <v>Obesity</v>
      </c>
      <c r="K2222" s="7" t="str" cm="1">
        <f t="array" ref="K2222">_xlfn.IFS(C2222&lt;5.7,"Normal",C2222&lt;=6.4,"Prediabetes",C2222&gt;6.4,"Diabetes")</f>
        <v>Diabetes</v>
      </c>
    </row>
    <row r="2223" spans="1:11">
      <c r="A2223" s="12" t="s">
        <v>2265</v>
      </c>
      <c r="B2223" s="12">
        <v>28.88</v>
      </c>
      <c r="C2223" s="20">
        <v>11.5</v>
      </c>
      <c r="D2223" s="12" t="s">
        <v>8337</v>
      </c>
      <c r="E2223" s="12" t="s">
        <v>8337</v>
      </c>
      <c r="F2223" s="12" t="s">
        <v>8337</v>
      </c>
      <c r="G2223" s="12" t="s">
        <v>2387</v>
      </c>
      <c r="H2223" s="12" t="s">
        <v>8337</v>
      </c>
      <c r="I2223" s="19">
        <f>IF(G2223="No major surgery",0,G2223)</f>
        <v>0</v>
      </c>
      <c r="J2223" s="21" t="str" cm="1">
        <f t="array" ref="J2223">_xlfn.IFS(B2223&lt;18.5,"Under Weight",B2223&lt;=24.9,"Normal Weight",B2223&lt;=29.999,"Over Weight",B2223&gt;=30,"Obesity")</f>
        <v>Over Weight</v>
      </c>
      <c r="K2223" s="7" t="str" cm="1">
        <f t="array" ref="K2223">_xlfn.IFS(C2223&lt;5.7,"Normal",C2223&lt;=6.4,"Prediabetes",C2223&gt;6.4,"Diabetes")</f>
        <v>Diabetes</v>
      </c>
    </row>
    <row r="2224" spans="1:11">
      <c r="A2224" s="12" t="s">
        <v>2266</v>
      </c>
      <c r="B2224" s="12">
        <v>23</v>
      </c>
      <c r="C2224" s="20">
        <v>9.8800000000000008</v>
      </c>
      <c r="D2224" s="12" t="s">
        <v>8337</v>
      </c>
      <c r="E2224" s="12" t="s">
        <v>8337</v>
      </c>
      <c r="F2224" s="12" t="s">
        <v>8337</v>
      </c>
      <c r="G2224" s="12" t="s">
        <v>2387</v>
      </c>
      <c r="H2224" s="12" t="s">
        <v>8337</v>
      </c>
      <c r="I2224" s="19">
        <f>IF(G2224="No major surgery",0,G2224)</f>
        <v>0</v>
      </c>
      <c r="J2224" s="21" t="str" cm="1">
        <f t="array" ref="J2224">_xlfn.IFS(B2224&lt;18.5,"Under Weight",B2224&lt;=24.9,"Normal Weight",B2224&lt;=29.999,"Over Weight",B2224&gt;=30,"Obesity")</f>
        <v>Normal Weight</v>
      </c>
      <c r="K2224" s="7" t="str" cm="1">
        <f t="array" ref="K2224">_xlfn.IFS(C2224&lt;5.7,"Normal",C2224&lt;=6.4,"Prediabetes",C2224&gt;6.4,"Diabetes")</f>
        <v>Diabetes</v>
      </c>
    </row>
    <row r="2225" spans="1:11">
      <c r="A2225" s="12" t="s">
        <v>2267</v>
      </c>
      <c r="B2225" s="12">
        <v>38.25</v>
      </c>
      <c r="C2225" s="20">
        <v>6.2</v>
      </c>
      <c r="D2225" s="12" t="s">
        <v>8337</v>
      </c>
      <c r="E2225" s="12" t="s">
        <v>8337</v>
      </c>
      <c r="F2225" s="12" t="s">
        <v>8337</v>
      </c>
      <c r="G2225" s="12">
        <v>1</v>
      </c>
      <c r="H2225" s="12" t="s">
        <v>8337</v>
      </c>
      <c r="I2225" s="19">
        <f>IF(G2225="No major surgery",0,G2225)</f>
        <v>1</v>
      </c>
      <c r="J2225" s="21" t="str" cm="1">
        <f t="array" ref="J2225">_xlfn.IFS(B2225&lt;18.5,"Under Weight",B2225&lt;=24.9,"Normal Weight",B2225&lt;=29.999,"Over Weight",B2225&gt;=30,"Obesity")</f>
        <v>Obesity</v>
      </c>
      <c r="K2225" s="7" t="str" cm="1">
        <f t="array" ref="K2225">_xlfn.IFS(C2225&lt;5.7,"Normal",C2225&lt;=6.4,"Prediabetes",C2225&gt;6.4,"Diabetes")</f>
        <v>Prediabetes</v>
      </c>
    </row>
    <row r="2226" spans="1:11">
      <c r="A2226" s="12" t="s">
        <v>2268</v>
      </c>
      <c r="B2226" s="12">
        <v>41.14</v>
      </c>
      <c r="C2226" s="20">
        <v>9.58</v>
      </c>
      <c r="D2226" s="12" t="s">
        <v>8338</v>
      </c>
      <c r="E2226" s="12" t="s">
        <v>8337</v>
      </c>
      <c r="F2226" s="12" t="s">
        <v>8338</v>
      </c>
      <c r="G2226" s="12">
        <v>1</v>
      </c>
      <c r="H2226" s="12" t="s">
        <v>8338</v>
      </c>
      <c r="I2226" s="19">
        <f>IF(G2226="No major surgery",0,G2226)</f>
        <v>1</v>
      </c>
      <c r="J2226" s="21" t="str" cm="1">
        <f t="array" ref="J2226">_xlfn.IFS(B2226&lt;18.5,"Under Weight",B2226&lt;=24.9,"Normal Weight",B2226&lt;=29.999,"Over Weight",B2226&gt;=30,"Obesity")</f>
        <v>Obesity</v>
      </c>
      <c r="K2226" s="7" t="str" cm="1">
        <f t="array" ref="K2226">_xlfn.IFS(C2226&lt;5.7,"Normal",C2226&lt;=6.4,"Prediabetes",C2226&gt;6.4,"Diabetes")</f>
        <v>Diabetes</v>
      </c>
    </row>
    <row r="2227" spans="1:11">
      <c r="A2227" s="12" t="s">
        <v>2269</v>
      </c>
      <c r="B2227" s="12">
        <v>32.56</v>
      </c>
      <c r="C2227" s="20">
        <v>5.41</v>
      </c>
      <c r="D2227" s="12" t="s">
        <v>8337</v>
      </c>
      <c r="E2227" s="12" t="s">
        <v>8337</v>
      </c>
      <c r="F2227" s="12" t="s">
        <v>8338</v>
      </c>
      <c r="G2227" s="12">
        <v>1</v>
      </c>
      <c r="H2227" s="12" t="s">
        <v>8338</v>
      </c>
      <c r="I2227" s="19">
        <f>IF(G2227="No major surgery",0,G2227)</f>
        <v>1</v>
      </c>
      <c r="J2227" s="21" t="str" cm="1">
        <f t="array" ref="J2227">_xlfn.IFS(B2227&lt;18.5,"Under Weight",B2227&lt;=24.9,"Normal Weight",B2227&lt;=29.999,"Over Weight",B2227&gt;=30,"Obesity")</f>
        <v>Obesity</v>
      </c>
      <c r="K2227" s="7" t="str" cm="1">
        <f t="array" ref="K2227">_xlfn.IFS(C2227&lt;5.7,"Normal",C2227&lt;=6.4,"Prediabetes",C2227&gt;6.4,"Diabetes")</f>
        <v>Normal</v>
      </c>
    </row>
    <row r="2228" spans="1:11">
      <c r="A2228" s="12" t="s">
        <v>2270</v>
      </c>
      <c r="B2228" s="12">
        <v>39.25</v>
      </c>
      <c r="C2228" s="20">
        <v>8.41</v>
      </c>
      <c r="D2228" s="12" t="s">
        <v>8338</v>
      </c>
      <c r="E2228" s="12" t="s">
        <v>8337</v>
      </c>
      <c r="F2228" s="12" t="s">
        <v>8337</v>
      </c>
      <c r="G2228" s="12">
        <v>1</v>
      </c>
      <c r="H2228" s="12" t="s">
        <v>8337</v>
      </c>
      <c r="I2228" s="19">
        <f>IF(G2228="No major surgery",0,G2228)</f>
        <v>1</v>
      </c>
      <c r="J2228" s="21" t="str" cm="1">
        <f t="array" ref="J2228">_xlfn.IFS(B2228&lt;18.5,"Under Weight",B2228&lt;=24.9,"Normal Weight",B2228&lt;=29.999,"Over Weight",B2228&gt;=30,"Obesity")</f>
        <v>Obesity</v>
      </c>
      <c r="K2228" s="7" t="str" cm="1">
        <f t="array" ref="K2228">_xlfn.IFS(C2228&lt;5.7,"Normal",C2228&lt;=6.4,"Prediabetes",C2228&gt;6.4,"Diabetes")</f>
        <v>Diabetes</v>
      </c>
    </row>
    <row r="2229" spans="1:11">
      <c r="A2229" s="12" t="s">
        <v>2271</v>
      </c>
      <c r="B2229" s="12">
        <v>26.6</v>
      </c>
      <c r="C2229" s="20">
        <v>5.07</v>
      </c>
      <c r="D2229" s="12" t="s">
        <v>8338</v>
      </c>
      <c r="E2229" s="12" t="s">
        <v>8337</v>
      </c>
      <c r="F2229" s="12" t="s">
        <v>8337</v>
      </c>
      <c r="G2229" s="12">
        <v>2</v>
      </c>
      <c r="H2229" s="12" t="s">
        <v>8337</v>
      </c>
      <c r="I2229" s="19">
        <f>IF(G2229="No major surgery",0,G2229)</f>
        <v>2</v>
      </c>
      <c r="J2229" s="21" t="str" cm="1">
        <f t="array" ref="J2229">_xlfn.IFS(B2229&lt;18.5,"Under Weight",B2229&lt;=24.9,"Normal Weight",B2229&lt;=29.999,"Over Weight",B2229&gt;=30,"Obesity")</f>
        <v>Over Weight</v>
      </c>
      <c r="K2229" s="7" t="str" cm="1">
        <f t="array" ref="K2229">_xlfn.IFS(C2229&lt;5.7,"Normal",C2229&lt;=6.4,"Prediabetes",C2229&gt;6.4,"Diabetes")</f>
        <v>Normal</v>
      </c>
    </row>
    <row r="2230" spans="1:11">
      <c r="A2230" s="12" t="s">
        <v>2272</v>
      </c>
      <c r="B2230" s="12">
        <v>35.700000000000003</v>
      </c>
      <c r="C2230" s="20">
        <v>4.0599999999999996</v>
      </c>
      <c r="D2230" s="12" t="s">
        <v>8337</v>
      </c>
      <c r="E2230" s="12" t="s">
        <v>8337</v>
      </c>
      <c r="F2230" s="12" t="s">
        <v>8338</v>
      </c>
      <c r="G2230" s="12">
        <v>1</v>
      </c>
      <c r="H2230" s="12" t="s">
        <v>8337</v>
      </c>
      <c r="I2230" s="19">
        <f>IF(G2230="No major surgery",0,G2230)</f>
        <v>1</v>
      </c>
      <c r="J2230" s="21" t="str" cm="1">
        <f t="array" ref="J2230">_xlfn.IFS(B2230&lt;18.5,"Under Weight",B2230&lt;=24.9,"Normal Weight",B2230&lt;=29.999,"Over Weight",B2230&gt;=30,"Obesity")</f>
        <v>Obesity</v>
      </c>
      <c r="K2230" s="7" t="str" cm="1">
        <f t="array" ref="K2230">_xlfn.IFS(C2230&lt;5.7,"Normal",C2230&lt;=6.4,"Prediabetes",C2230&gt;6.4,"Diabetes")</f>
        <v>Normal</v>
      </c>
    </row>
    <row r="2231" spans="1:11">
      <c r="A2231" s="12" t="s">
        <v>2273</v>
      </c>
      <c r="B2231" s="12">
        <v>20.100000000000001</v>
      </c>
      <c r="C2231" s="20">
        <v>10.52</v>
      </c>
      <c r="D2231" s="12" t="s">
        <v>8337</v>
      </c>
      <c r="E2231" s="12" t="s">
        <v>8337</v>
      </c>
      <c r="F2231" s="12" t="s">
        <v>8337</v>
      </c>
      <c r="G2231" s="12" t="s">
        <v>2387</v>
      </c>
      <c r="H2231" s="12" t="s">
        <v>8337</v>
      </c>
      <c r="I2231" s="19">
        <f>IF(G2231="No major surgery",0,G2231)</f>
        <v>0</v>
      </c>
      <c r="J2231" s="21" t="str" cm="1">
        <f t="array" ref="J2231">_xlfn.IFS(B2231&lt;18.5,"Under Weight",B2231&lt;=24.9,"Normal Weight",B2231&lt;=29.999,"Over Weight",B2231&gt;=30,"Obesity")</f>
        <v>Normal Weight</v>
      </c>
      <c r="K2231" s="7" t="str" cm="1">
        <f t="array" ref="K2231">_xlfn.IFS(C2231&lt;5.7,"Normal",C2231&lt;=6.4,"Prediabetes",C2231&gt;6.4,"Diabetes")</f>
        <v>Diabetes</v>
      </c>
    </row>
    <row r="2232" spans="1:11">
      <c r="A2232" s="12" t="s">
        <v>2274</v>
      </c>
      <c r="B2232" s="12">
        <v>22.23</v>
      </c>
      <c r="C2232" s="20">
        <v>9.65</v>
      </c>
      <c r="D2232" s="12" t="s">
        <v>8337</v>
      </c>
      <c r="E2232" s="12" t="s">
        <v>8337</v>
      </c>
      <c r="F2232" s="12" t="s">
        <v>8337</v>
      </c>
      <c r="G2232" s="12" t="s">
        <v>2387</v>
      </c>
      <c r="H2232" s="12" t="s">
        <v>8337</v>
      </c>
      <c r="I2232" s="19">
        <f>IF(G2232="No major surgery",0,G2232)</f>
        <v>0</v>
      </c>
      <c r="J2232" s="21" t="str" cm="1">
        <f t="array" ref="J2232">_xlfn.IFS(B2232&lt;18.5,"Under Weight",B2232&lt;=24.9,"Normal Weight",B2232&lt;=29.999,"Over Weight",B2232&gt;=30,"Obesity")</f>
        <v>Normal Weight</v>
      </c>
      <c r="K2232" s="7" t="str" cm="1">
        <f t="array" ref="K2232">_xlfn.IFS(C2232&lt;5.7,"Normal",C2232&lt;=6.4,"Prediabetes",C2232&gt;6.4,"Diabetes")</f>
        <v>Diabetes</v>
      </c>
    </row>
    <row r="2233" spans="1:11">
      <c r="A2233" s="12" t="s">
        <v>2275</v>
      </c>
      <c r="B2233" s="12">
        <v>36.47</v>
      </c>
      <c r="C2233" s="20">
        <v>6.21</v>
      </c>
      <c r="D2233" s="12" t="s">
        <v>8337</v>
      </c>
      <c r="E2233" s="12" t="s">
        <v>8337</v>
      </c>
      <c r="F2233" s="12" t="s">
        <v>8337</v>
      </c>
      <c r="G2233" s="12" t="s">
        <v>2387</v>
      </c>
      <c r="H2233" s="12" t="s">
        <v>8337</v>
      </c>
      <c r="I2233" s="19">
        <f>IF(G2233="No major surgery",0,G2233)</f>
        <v>0</v>
      </c>
      <c r="J2233" s="21" t="str" cm="1">
        <f t="array" ref="J2233">_xlfn.IFS(B2233&lt;18.5,"Under Weight",B2233&lt;=24.9,"Normal Weight",B2233&lt;=29.999,"Over Weight",B2233&gt;=30,"Obesity")</f>
        <v>Obesity</v>
      </c>
      <c r="K2233" s="7" t="str" cm="1">
        <f t="array" ref="K2233">_xlfn.IFS(C2233&lt;5.7,"Normal",C2233&lt;=6.4,"Prediabetes",C2233&gt;6.4,"Diabetes")</f>
        <v>Prediabetes</v>
      </c>
    </row>
    <row r="2234" spans="1:11">
      <c r="A2234" s="12" t="s">
        <v>2276</v>
      </c>
      <c r="B2234" s="12">
        <v>49.64</v>
      </c>
      <c r="C2234" s="20">
        <v>4.76</v>
      </c>
      <c r="D2234" s="12" t="s">
        <v>8337</v>
      </c>
      <c r="E2234" s="12" t="s">
        <v>8337</v>
      </c>
      <c r="F2234" s="12" t="s">
        <v>8338</v>
      </c>
      <c r="G2234" s="12">
        <v>1</v>
      </c>
      <c r="H2234" s="12" t="s">
        <v>8337</v>
      </c>
      <c r="I2234" s="19">
        <f>IF(G2234="No major surgery",0,G2234)</f>
        <v>1</v>
      </c>
      <c r="J2234" s="21" t="str" cm="1">
        <f t="array" ref="J2234">_xlfn.IFS(B2234&lt;18.5,"Under Weight",B2234&lt;=24.9,"Normal Weight",B2234&lt;=29.999,"Over Weight",B2234&gt;=30,"Obesity")</f>
        <v>Obesity</v>
      </c>
      <c r="K2234" s="7" t="str" cm="1">
        <f t="array" ref="K2234">_xlfn.IFS(C2234&lt;5.7,"Normal",C2234&lt;=6.4,"Prediabetes",C2234&gt;6.4,"Diabetes")</f>
        <v>Normal</v>
      </c>
    </row>
    <row r="2235" spans="1:11">
      <c r="A2235" s="12" t="s">
        <v>2277</v>
      </c>
      <c r="B2235" s="12">
        <v>36.799999999999997</v>
      </c>
      <c r="C2235" s="20">
        <v>5.73</v>
      </c>
      <c r="D2235" s="12" t="s">
        <v>8338</v>
      </c>
      <c r="E2235" s="12" t="s">
        <v>8337</v>
      </c>
      <c r="F2235" s="12" t="s">
        <v>8338</v>
      </c>
      <c r="G2235" s="12">
        <v>1</v>
      </c>
      <c r="H2235" s="12" t="s">
        <v>8337</v>
      </c>
      <c r="I2235" s="19">
        <f>IF(G2235="No major surgery",0,G2235)</f>
        <v>1</v>
      </c>
      <c r="J2235" s="21" t="str" cm="1">
        <f t="array" ref="J2235">_xlfn.IFS(B2235&lt;18.5,"Under Weight",B2235&lt;=24.9,"Normal Weight",B2235&lt;=29.999,"Over Weight",B2235&gt;=30,"Obesity")</f>
        <v>Obesity</v>
      </c>
      <c r="K2235" s="7" t="str" cm="1">
        <f t="array" ref="K2235">_xlfn.IFS(C2235&lt;5.7,"Normal",C2235&lt;=6.4,"Prediabetes",C2235&gt;6.4,"Diabetes")</f>
        <v>Prediabetes</v>
      </c>
    </row>
    <row r="2236" spans="1:11">
      <c r="A2236" s="12" t="s">
        <v>2278</v>
      </c>
      <c r="B2236" s="12">
        <v>33.880000000000003</v>
      </c>
      <c r="C2236" s="20">
        <v>10.78</v>
      </c>
      <c r="D2236" s="12" t="s">
        <v>8338</v>
      </c>
      <c r="E2236" s="12" t="s">
        <v>8337</v>
      </c>
      <c r="F2236" s="12" t="s">
        <v>8337</v>
      </c>
      <c r="G2236" s="12" t="s">
        <v>2387</v>
      </c>
      <c r="H2236" s="12" t="s">
        <v>8337</v>
      </c>
      <c r="I2236" s="19">
        <f>IF(G2236="No major surgery",0,G2236)</f>
        <v>0</v>
      </c>
      <c r="J2236" s="21" t="str" cm="1">
        <f t="array" ref="J2236">_xlfn.IFS(B2236&lt;18.5,"Under Weight",B2236&lt;=24.9,"Normal Weight",B2236&lt;=29.999,"Over Weight",B2236&gt;=30,"Obesity")</f>
        <v>Obesity</v>
      </c>
      <c r="K2236" s="7" t="str" cm="1">
        <f t="array" ref="K2236">_xlfn.IFS(C2236&lt;5.7,"Normal",C2236&lt;=6.4,"Prediabetes",C2236&gt;6.4,"Diabetes")</f>
        <v>Diabetes</v>
      </c>
    </row>
    <row r="2237" spans="1:11">
      <c r="A2237" s="12" t="s">
        <v>2279</v>
      </c>
      <c r="B2237" s="12">
        <v>32.01</v>
      </c>
      <c r="C2237" s="20">
        <v>5.08</v>
      </c>
      <c r="D2237" s="12" t="s">
        <v>8338</v>
      </c>
      <c r="E2237" s="12" t="s">
        <v>8337</v>
      </c>
      <c r="F2237" s="12" t="s">
        <v>8337</v>
      </c>
      <c r="G2237" s="12">
        <v>1</v>
      </c>
      <c r="H2237" s="12" t="s">
        <v>8337</v>
      </c>
      <c r="I2237" s="19">
        <f>IF(G2237="No major surgery",0,G2237)</f>
        <v>1</v>
      </c>
      <c r="J2237" s="21" t="str" cm="1">
        <f t="array" ref="J2237">_xlfn.IFS(B2237&lt;18.5,"Under Weight",B2237&lt;=24.9,"Normal Weight",B2237&lt;=29.999,"Over Weight",B2237&gt;=30,"Obesity")</f>
        <v>Obesity</v>
      </c>
      <c r="K2237" s="7" t="str" cm="1">
        <f t="array" ref="K2237">_xlfn.IFS(C2237&lt;5.7,"Normal",C2237&lt;=6.4,"Prediabetes",C2237&gt;6.4,"Diabetes")</f>
        <v>Normal</v>
      </c>
    </row>
    <row r="2238" spans="1:11">
      <c r="A2238" s="12" t="s">
        <v>2280</v>
      </c>
      <c r="B2238" s="12">
        <v>39.049999999999997</v>
      </c>
      <c r="C2238" s="20">
        <v>6.06</v>
      </c>
      <c r="D2238" s="12" t="s">
        <v>8337</v>
      </c>
      <c r="E2238" s="12" t="s">
        <v>8337</v>
      </c>
      <c r="F2238" s="12" t="s">
        <v>8337</v>
      </c>
      <c r="G2238" s="12">
        <v>1</v>
      </c>
      <c r="H2238" s="12" t="s">
        <v>8338</v>
      </c>
      <c r="I2238" s="19">
        <f>IF(G2238="No major surgery",0,G2238)</f>
        <v>1</v>
      </c>
      <c r="J2238" s="21" t="str" cm="1">
        <f t="array" ref="J2238">_xlfn.IFS(B2238&lt;18.5,"Under Weight",B2238&lt;=24.9,"Normal Weight",B2238&lt;=29.999,"Over Weight",B2238&gt;=30,"Obesity")</f>
        <v>Obesity</v>
      </c>
      <c r="K2238" s="7" t="str" cm="1">
        <f t="array" ref="K2238">_xlfn.IFS(C2238&lt;5.7,"Normal",C2238&lt;=6.4,"Prediabetes",C2238&gt;6.4,"Diabetes")</f>
        <v>Prediabetes</v>
      </c>
    </row>
    <row r="2239" spans="1:11">
      <c r="A2239" s="12" t="s">
        <v>2281</v>
      </c>
      <c r="B2239" s="12">
        <v>33.630000000000003</v>
      </c>
      <c r="C2239" s="20">
        <v>11.39</v>
      </c>
      <c r="D2239" s="12" t="s">
        <v>8337</v>
      </c>
      <c r="E2239" s="12" t="s">
        <v>8337</v>
      </c>
      <c r="F2239" s="12" t="s">
        <v>8337</v>
      </c>
      <c r="G2239" s="12" t="s">
        <v>2387</v>
      </c>
      <c r="H2239" s="12" t="s">
        <v>8337</v>
      </c>
      <c r="I2239" s="19">
        <f>IF(G2239="No major surgery",0,G2239)</f>
        <v>0</v>
      </c>
      <c r="J2239" s="21" t="str" cm="1">
        <f t="array" ref="J2239">_xlfn.IFS(B2239&lt;18.5,"Under Weight",B2239&lt;=24.9,"Normal Weight",B2239&lt;=29.999,"Over Weight",B2239&gt;=30,"Obesity")</f>
        <v>Obesity</v>
      </c>
      <c r="K2239" s="7" t="str" cm="1">
        <f t="array" ref="K2239">_xlfn.IFS(C2239&lt;5.7,"Normal",C2239&lt;=6.4,"Prediabetes",C2239&gt;6.4,"Diabetes")</f>
        <v>Diabetes</v>
      </c>
    </row>
    <row r="2240" spans="1:11">
      <c r="A2240" s="12" t="s">
        <v>2282</v>
      </c>
      <c r="B2240" s="12">
        <v>34.865000000000002</v>
      </c>
      <c r="C2240" s="20">
        <v>5.35</v>
      </c>
      <c r="D2240" s="12" t="s">
        <v>8338</v>
      </c>
      <c r="E2240" s="12" t="s">
        <v>8337</v>
      </c>
      <c r="F2240" s="12" t="s">
        <v>8337</v>
      </c>
      <c r="G2240" s="12">
        <v>1</v>
      </c>
      <c r="H2240" s="12" t="s">
        <v>8337</v>
      </c>
      <c r="I2240" s="19">
        <f>IF(G2240="No major surgery",0,G2240)</f>
        <v>1</v>
      </c>
      <c r="J2240" s="21" t="str" cm="1">
        <f t="array" ref="J2240">_xlfn.IFS(B2240&lt;18.5,"Under Weight",B2240&lt;=24.9,"Normal Weight",B2240&lt;=29.999,"Over Weight",B2240&gt;=30,"Obesity")</f>
        <v>Obesity</v>
      </c>
      <c r="K2240" s="7" t="str" cm="1">
        <f t="array" ref="K2240">_xlfn.IFS(C2240&lt;5.7,"Normal",C2240&lt;=6.4,"Prediabetes",C2240&gt;6.4,"Diabetes")</f>
        <v>Normal</v>
      </c>
    </row>
    <row r="2241" spans="1:11">
      <c r="A2241" s="12" t="s">
        <v>2283</v>
      </c>
      <c r="B2241" s="12">
        <v>43.11</v>
      </c>
      <c r="C2241" s="20">
        <v>5.6</v>
      </c>
      <c r="D2241" s="12" t="s">
        <v>8337</v>
      </c>
      <c r="E2241" s="12" t="s">
        <v>8337</v>
      </c>
      <c r="F2241" s="12" t="s">
        <v>8337</v>
      </c>
      <c r="G2241" s="12" t="s">
        <v>2387</v>
      </c>
      <c r="H2241" s="12" t="s">
        <v>8337</v>
      </c>
      <c r="I2241" s="19">
        <f>IF(G2241="No major surgery",0,G2241)</f>
        <v>0</v>
      </c>
      <c r="J2241" s="21" t="str" cm="1">
        <f t="array" ref="J2241">_xlfn.IFS(B2241&lt;18.5,"Under Weight",B2241&lt;=24.9,"Normal Weight",B2241&lt;=29.999,"Over Weight",B2241&gt;=30,"Obesity")</f>
        <v>Obesity</v>
      </c>
      <c r="K2241" s="7" t="str" cm="1">
        <f t="array" ref="K2241">_xlfn.IFS(C2241&lt;5.7,"Normal",C2241&lt;=6.4,"Prediabetes",C2241&gt;6.4,"Diabetes")</f>
        <v>Normal</v>
      </c>
    </row>
    <row r="2242" spans="1:11">
      <c r="A2242" s="12" t="s">
        <v>2284</v>
      </c>
      <c r="B2242" s="12">
        <v>30.305</v>
      </c>
      <c r="C2242" s="20">
        <v>4.2699999999999996</v>
      </c>
      <c r="D2242" s="12" t="s">
        <v>8338</v>
      </c>
      <c r="E2242" s="12" t="s">
        <v>8337</v>
      </c>
      <c r="F2242" s="12" t="s">
        <v>8337</v>
      </c>
      <c r="G2242" s="12">
        <v>1</v>
      </c>
      <c r="H2242" s="12" t="s">
        <v>8337</v>
      </c>
      <c r="I2242" s="19">
        <f>IF(G2242="No major surgery",0,G2242)</f>
        <v>1</v>
      </c>
      <c r="J2242" s="21" t="str" cm="1">
        <f t="array" ref="J2242">_xlfn.IFS(B2242&lt;18.5,"Under Weight",B2242&lt;=24.9,"Normal Weight",B2242&lt;=29.999,"Over Weight",B2242&gt;=30,"Obesity")</f>
        <v>Obesity</v>
      </c>
      <c r="K2242" s="7" t="str" cm="1">
        <f t="array" ref="K2242">_xlfn.IFS(C2242&lt;5.7,"Normal",C2242&lt;=6.4,"Prediabetes",C2242&gt;6.4,"Diabetes")</f>
        <v>Normal</v>
      </c>
    </row>
    <row r="2243" spans="1:11">
      <c r="A2243" s="12" t="s">
        <v>2285</v>
      </c>
      <c r="B2243" s="12">
        <v>25.175000000000001</v>
      </c>
      <c r="C2243" s="20">
        <v>5.57</v>
      </c>
      <c r="D2243" s="12" t="s">
        <v>8338</v>
      </c>
      <c r="E2243" s="12" t="s">
        <v>8337</v>
      </c>
      <c r="F2243" s="12" t="s">
        <v>8337</v>
      </c>
      <c r="G2243" s="12">
        <v>1</v>
      </c>
      <c r="H2243" s="12" t="s">
        <v>8337</v>
      </c>
      <c r="I2243" s="19">
        <f>IF(G2243="No major surgery",0,G2243)</f>
        <v>1</v>
      </c>
      <c r="J2243" s="21" t="str" cm="1">
        <f t="array" ref="J2243">_xlfn.IFS(B2243&lt;18.5,"Under Weight",B2243&lt;=24.9,"Normal Weight",B2243&lt;=29.999,"Over Weight",B2243&gt;=30,"Obesity")</f>
        <v>Over Weight</v>
      </c>
      <c r="K2243" s="7" t="str" cm="1">
        <f t="array" ref="K2243">_xlfn.IFS(C2243&lt;5.7,"Normal",C2243&lt;=6.4,"Prediabetes",C2243&gt;6.4,"Diabetes")</f>
        <v>Normal</v>
      </c>
    </row>
    <row r="2244" spans="1:11">
      <c r="A2244" s="12" t="s">
        <v>2286</v>
      </c>
      <c r="B2244" s="12">
        <v>26.8</v>
      </c>
      <c r="C2244" s="20">
        <v>5.68</v>
      </c>
      <c r="D2244" s="12" t="s">
        <v>8338</v>
      </c>
      <c r="E2244" s="12" t="s">
        <v>8337</v>
      </c>
      <c r="F2244" s="12" t="s">
        <v>8337</v>
      </c>
      <c r="G2244" s="12">
        <v>1</v>
      </c>
      <c r="H2244" s="12" t="s">
        <v>8337</v>
      </c>
      <c r="I2244" s="19">
        <f>IF(G2244="No major surgery",0,G2244)</f>
        <v>1</v>
      </c>
      <c r="J2244" s="21" t="str" cm="1">
        <f t="array" ref="J2244">_xlfn.IFS(B2244&lt;18.5,"Under Weight",B2244&lt;=24.9,"Normal Weight",B2244&lt;=29.999,"Over Weight",B2244&gt;=30,"Obesity")</f>
        <v>Over Weight</v>
      </c>
      <c r="K2244" s="7" t="str" cm="1">
        <f t="array" ref="K2244">_xlfn.IFS(C2244&lt;5.7,"Normal",C2244&lt;=6.4,"Prediabetes",C2244&gt;6.4,"Diabetes")</f>
        <v>Normal</v>
      </c>
    </row>
    <row r="2245" spans="1:11">
      <c r="A2245" s="12" t="s">
        <v>2287</v>
      </c>
      <c r="B2245" s="12">
        <v>21.78</v>
      </c>
      <c r="C2245" s="20">
        <v>5.3</v>
      </c>
      <c r="D2245" s="12" t="s">
        <v>8337</v>
      </c>
      <c r="E2245" s="12" t="s">
        <v>8338</v>
      </c>
      <c r="F2245" s="12" t="s">
        <v>8337</v>
      </c>
      <c r="G2245" s="12">
        <v>1</v>
      </c>
      <c r="H2245" s="12" t="s">
        <v>8337</v>
      </c>
      <c r="I2245" s="19">
        <f>IF(G2245="No major surgery",0,G2245)</f>
        <v>1</v>
      </c>
      <c r="J2245" s="21" t="str" cm="1">
        <f t="array" ref="J2245">_xlfn.IFS(B2245&lt;18.5,"Under Weight",B2245&lt;=24.9,"Normal Weight",B2245&lt;=29.999,"Over Weight",B2245&gt;=30,"Obesity")</f>
        <v>Normal Weight</v>
      </c>
      <c r="K2245" s="7" t="str" cm="1">
        <f t="array" ref="K2245">_xlfn.IFS(C2245&lt;5.7,"Normal",C2245&lt;=6.4,"Prediabetes",C2245&gt;6.4,"Diabetes")</f>
        <v>Normal</v>
      </c>
    </row>
    <row r="2246" spans="1:11">
      <c r="A2246" s="12" t="s">
        <v>2288</v>
      </c>
      <c r="B2246" s="12">
        <v>30.14</v>
      </c>
      <c r="C2246" s="20">
        <v>9.4499999999999993</v>
      </c>
      <c r="D2246" s="12" t="s">
        <v>8338</v>
      </c>
      <c r="E2246" s="12" t="s">
        <v>8337</v>
      </c>
      <c r="F2246" s="12" t="s">
        <v>8337</v>
      </c>
      <c r="G2246" s="12" t="s">
        <v>2387</v>
      </c>
      <c r="H2246" s="12" t="s">
        <v>8337</v>
      </c>
      <c r="I2246" s="19">
        <f>IF(G2246="No major surgery",0,G2246)</f>
        <v>0</v>
      </c>
      <c r="J2246" s="21" t="str" cm="1">
        <f t="array" ref="J2246">_xlfn.IFS(B2246&lt;18.5,"Under Weight",B2246&lt;=24.9,"Normal Weight",B2246&lt;=29.999,"Over Weight",B2246&gt;=30,"Obesity")</f>
        <v>Obesity</v>
      </c>
      <c r="K2246" s="7" t="str" cm="1">
        <f t="array" ref="K2246">_xlfn.IFS(C2246&lt;5.7,"Normal",C2246&lt;=6.4,"Prediabetes",C2246&gt;6.4,"Diabetes")</f>
        <v>Diabetes</v>
      </c>
    </row>
    <row r="2247" spans="1:11">
      <c r="A2247" s="12" t="s">
        <v>2289</v>
      </c>
      <c r="B2247" s="12">
        <v>29.7</v>
      </c>
      <c r="C2247" s="20">
        <v>6.79</v>
      </c>
      <c r="D2247" s="12" t="s">
        <v>8338</v>
      </c>
      <c r="E2247" s="12" t="s">
        <v>8337</v>
      </c>
      <c r="F2247" s="12" t="s">
        <v>8337</v>
      </c>
      <c r="G2247" s="12" t="s">
        <v>2387</v>
      </c>
      <c r="H2247" s="12" t="s">
        <v>8337</v>
      </c>
      <c r="I2247" s="19">
        <f>IF(G2247="No major surgery",0,G2247)</f>
        <v>0</v>
      </c>
      <c r="J2247" s="21" t="str" cm="1">
        <f t="array" ref="J2247">_xlfn.IFS(B2247&lt;18.5,"Under Weight",B2247&lt;=24.9,"Normal Weight",B2247&lt;=29.999,"Over Weight",B2247&gt;=30,"Obesity")</f>
        <v>Over Weight</v>
      </c>
      <c r="K2247" s="7" t="str" cm="1">
        <f t="array" ref="K2247">_xlfn.IFS(C2247&lt;5.7,"Normal",C2247&lt;=6.4,"Prediabetes",C2247&gt;6.4,"Diabetes")</f>
        <v>Diabetes</v>
      </c>
    </row>
    <row r="2248" spans="1:11">
      <c r="A2248" s="12" t="s">
        <v>2290</v>
      </c>
      <c r="B2248" s="12">
        <v>32.395000000000003</v>
      </c>
      <c r="C2248" s="20">
        <v>11.1</v>
      </c>
      <c r="D2248" s="12" t="s">
        <v>8338</v>
      </c>
      <c r="E2248" s="12" t="s">
        <v>8337</v>
      </c>
      <c r="F2248" s="12" t="s">
        <v>8337</v>
      </c>
      <c r="G2248" s="12" t="s">
        <v>2387</v>
      </c>
      <c r="H2248" s="12" t="s">
        <v>8337</v>
      </c>
      <c r="I2248" s="19">
        <f>IF(G2248="No major surgery",0,G2248)</f>
        <v>0</v>
      </c>
      <c r="J2248" s="21" t="str" cm="1">
        <f t="array" ref="J2248">_xlfn.IFS(B2248&lt;18.5,"Under Weight",B2248&lt;=24.9,"Normal Weight",B2248&lt;=29.999,"Over Weight",B2248&gt;=30,"Obesity")</f>
        <v>Obesity</v>
      </c>
      <c r="K2248" s="7" t="str" cm="1">
        <f t="array" ref="K2248">_xlfn.IFS(C2248&lt;5.7,"Normal",C2248&lt;=6.4,"Prediabetes",C2248&gt;6.4,"Diabetes")</f>
        <v>Diabetes</v>
      </c>
    </row>
    <row r="2249" spans="1:11">
      <c r="A2249" s="12" t="s">
        <v>2291</v>
      </c>
      <c r="B2249" s="12">
        <v>42.75</v>
      </c>
      <c r="C2249" s="20">
        <v>4.22</v>
      </c>
      <c r="D2249" s="12" t="s">
        <v>8337</v>
      </c>
      <c r="E2249" s="12" t="s">
        <v>8337</v>
      </c>
      <c r="F2249" s="12" t="s">
        <v>8337</v>
      </c>
      <c r="G2249" s="12" t="s">
        <v>2387</v>
      </c>
      <c r="H2249" s="12" t="s">
        <v>8338</v>
      </c>
      <c r="I2249" s="19">
        <f>IF(G2249="No major surgery",0,G2249)</f>
        <v>0</v>
      </c>
      <c r="J2249" s="21" t="str" cm="1">
        <f t="array" ref="J2249">_xlfn.IFS(B2249&lt;18.5,"Under Weight",B2249&lt;=24.9,"Normal Weight",B2249&lt;=29.999,"Over Weight",B2249&gt;=30,"Obesity")</f>
        <v>Obesity</v>
      </c>
      <c r="K2249" s="7" t="str" cm="1">
        <f t="array" ref="K2249">_xlfn.IFS(C2249&lt;5.7,"Normal",C2249&lt;=6.4,"Prediabetes",C2249&gt;6.4,"Diabetes")</f>
        <v>Normal</v>
      </c>
    </row>
    <row r="2250" spans="1:11">
      <c r="A2250" s="12" t="s">
        <v>2292</v>
      </c>
      <c r="B2250" s="12">
        <v>36.64</v>
      </c>
      <c r="C2250" s="20">
        <v>7.26</v>
      </c>
      <c r="D2250" s="12" t="s">
        <v>8337</v>
      </c>
      <c r="E2250" s="12" t="s">
        <v>8337</v>
      </c>
      <c r="F2250" s="12" t="s">
        <v>8337</v>
      </c>
      <c r="G2250" s="12" t="s">
        <v>2387</v>
      </c>
      <c r="H2250" s="12" t="s">
        <v>8337</v>
      </c>
      <c r="I2250" s="19">
        <f>IF(G2250="No major surgery",0,G2250)</f>
        <v>0</v>
      </c>
      <c r="J2250" s="21" t="str" cm="1">
        <f t="array" ref="J2250">_xlfn.IFS(B2250&lt;18.5,"Under Weight",B2250&lt;=24.9,"Normal Weight",B2250&lt;=29.999,"Over Weight",B2250&gt;=30,"Obesity")</f>
        <v>Obesity</v>
      </c>
      <c r="K2250" s="7" t="str" cm="1">
        <f t="array" ref="K2250">_xlfn.IFS(C2250&lt;5.7,"Normal",C2250&lt;=6.4,"Prediabetes",C2250&gt;6.4,"Diabetes")</f>
        <v>Diabetes</v>
      </c>
    </row>
    <row r="2251" spans="1:11">
      <c r="A2251" s="12" t="s">
        <v>2293</v>
      </c>
      <c r="B2251" s="12">
        <v>39.049999999999997</v>
      </c>
      <c r="C2251" s="20">
        <v>5.27</v>
      </c>
      <c r="D2251" s="12" t="s">
        <v>8338</v>
      </c>
      <c r="E2251" s="12" t="s">
        <v>8337</v>
      </c>
      <c r="F2251" s="12" t="s">
        <v>8337</v>
      </c>
      <c r="G2251" s="12">
        <v>1</v>
      </c>
      <c r="H2251" s="12" t="s">
        <v>8337</v>
      </c>
      <c r="I2251" s="19">
        <f>IF(G2251="No major surgery",0,G2251)</f>
        <v>1</v>
      </c>
      <c r="J2251" s="21" t="str" cm="1">
        <f t="array" ref="J2251">_xlfn.IFS(B2251&lt;18.5,"Under Weight",B2251&lt;=24.9,"Normal Weight",B2251&lt;=29.999,"Over Weight",B2251&gt;=30,"Obesity")</f>
        <v>Obesity</v>
      </c>
      <c r="K2251" s="7" t="str" cm="1">
        <f t="array" ref="K2251">_xlfn.IFS(C2251&lt;5.7,"Normal",C2251&lt;=6.4,"Prediabetes",C2251&gt;6.4,"Diabetes")</f>
        <v>Normal</v>
      </c>
    </row>
    <row r="2252" spans="1:11">
      <c r="A2252" s="12" t="s">
        <v>2294</v>
      </c>
      <c r="B2252" s="12">
        <v>33.1</v>
      </c>
      <c r="C2252" s="20">
        <v>5.46</v>
      </c>
      <c r="D2252" s="12" t="s">
        <v>8338</v>
      </c>
      <c r="E2252" s="12" t="s">
        <v>8337</v>
      </c>
      <c r="F2252" s="12" t="s">
        <v>8337</v>
      </c>
      <c r="G2252" s="12">
        <v>1</v>
      </c>
      <c r="H2252" s="12" t="s">
        <v>8337</v>
      </c>
      <c r="I2252" s="19">
        <f>IF(G2252="No major surgery",0,G2252)</f>
        <v>1</v>
      </c>
      <c r="J2252" s="21" t="str" cm="1">
        <f t="array" ref="J2252">_xlfn.IFS(B2252&lt;18.5,"Under Weight",B2252&lt;=24.9,"Normal Weight",B2252&lt;=29.999,"Over Weight",B2252&gt;=30,"Obesity")</f>
        <v>Obesity</v>
      </c>
      <c r="K2252" s="7" t="str" cm="1">
        <f t="array" ref="K2252">_xlfn.IFS(C2252&lt;5.7,"Normal",C2252&lt;=6.4,"Prediabetes",C2252&gt;6.4,"Diabetes")</f>
        <v>Normal</v>
      </c>
    </row>
    <row r="2253" spans="1:11">
      <c r="A2253" s="12" t="s">
        <v>2295</v>
      </c>
      <c r="B2253" s="12">
        <v>31.824999999999999</v>
      </c>
      <c r="C2253" s="20">
        <v>8.1300000000000008</v>
      </c>
      <c r="D2253" s="12" t="s">
        <v>8337</v>
      </c>
      <c r="E2253" s="12" t="s">
        <v>8337</v>
      </c>
      <c r="F2253" s="12" t="s">
        <v>8337</v>
      </c>
      <c r="G2253" s="12" t="s">
        <v>2387</v>
      </c>
      <c r="H2253" s="12" t="s">
        <v>8337</v>
      </c>
      <c r="I2253" s="19">
        <f>IF(G2253="No major surgery",0,G2253)</f>
        <v>0</v>
      </c>
      <c r="J2253" s="21" t="str" cm="1">
        <f t="array" ref="J2253">_xlfn.IFS(B2253&lt;18.5,"Under Weight",B2253&lt;=24.9,"Normal Weight",B2253&lt;=29.999,"Over Weight",B2253&gt;=30,"Obesity")</f>
        <v>Obesity</v>
      </c>
      <c r="K2253" s="7" t="str" cm="1">
        <f t="array" ref="K2253">_xlfn.IFS(C2253&lt;5.7,"Normal",C2253&lt;=6.4,"Prediabetes",C2253&gt;6.4,"Diabetes")</f>
        <v>Diabetes</v>
      </c>
    </row>
    <row r="2254" spans="1:11">
      <c r="A2254" s="12" t="s">
        <v>2296</v>
      </c>
      <c r="B2254" s="12">
        <v>29</v>
      </c>
      <c r="C2254" s="20">
        <v>4.25</v>
      </c>
      <c r="D2254" s="12" t="s">
        <v>8338</v>
      </c>
      <c r="E2254" s="12" t="s">
        <v>8337</v>
      </c>
      <c r="F2254" s="12" t="s">
        <v>8337</v>
      </c>
      <c r="G2254" s="12">
        <v>1</v>
      </c>
      <c r="H2254" s="12" t="s">
        <v>8337</v>
      </c>
      <c r="I2254" s="19">
        <f>IF(G2254="No major surgery",0,G2254)</f>
        <v>1</v>
      </c>
      <c r="J2254" s="21" t="str" cm="1">
        <f t="array" ref="J2254">_xlfn.IFS(B2254&lt;18.5,"Under Weight",B2254&lt;=24.9,"Normal Weight",B2254&lt;=29.999,"Over Weight",B2254&gt;=30,"Obesity")</f>
        <v>Over Weight</v>
      </c>
      <c r="K2254" s="7" t="str" cm="1">
        <f t="array" ref="K2254">_xlfn.IFS(C2254&lt;5.7,"Normal",C2254&lt;=6.4,"Prediabetes",C2254&gt;6.4,"Diabetes")</f>
        <v>Normal</v>
      </c>
    </row>
    <row r="2255" spans="1:11">
      <c r="A2255" s="12" t="s">
        <v>2297</v>
      </c>
      <c r="B2255" s="12">
        <v>30.495000000000001</v>
      </c>
      <c r="C2255" s="20">
        <v>8.68</v>
      </c>
      <c r="D2255" s="12" t="s">
        <v>8337</v>
      </c>
      <c r="E2255" s="12" t="s">
        <v>8337</v>
      </c>
      <c r="F2255" s="12" t="s">
        <v>8337</v>
      </c>
      <c r="G2255" s="12" t="s">
        <v>2387</v>
      </c>
      <c r="H2255" s="12" t="s">
        <v>8337</v>
      </c>
      <c r="I2255" s="19">
        <f>IF(G2255="No major surgery",0,G2255)</f>
        <v>0</v>
      </c>
      <c r="J2255" s="21" t="str" cm="1">
        <f t="array" ref="J2255">_xlfn.IFS(B2255&lt;18.5,"Under Weight",B2255&lt;=24.9,"Normal Weight",B2255&lt;=29.999,"Over Weight",B2255&gt;=30,"Obesity")</f>
        <v>Obesity</v>
      </c>
      <c r="K2255" s="7" t="str" cm="1">
        <f t="array" ref="K2255">_xlfn.IFS(C2255&lt;5.7,"Normal",C2255&lt;=6.4,"Prediabetes",C2255&gt;6.4,"Diabetes")</f>
        <v>Diabetes</v>
      </c>
    </row>
    <row r="2256" spans="1:11">
      <c r="A2256" s="12" t="s">
        <v>2298</v>
      </c>
      <c r="B2256" s="12">
        <v>25.2</v>
      </c>
      <c r="C2256" s="20">
        <v>6.25</v>
      </c>
      <c r="D2256" s="12" t="s">
        <v>8338</v>
      </c>
      <c r="E2256" s="12" t="s">
        <v>8337</v>
      </c>
      <c r="F2256" s="12" t="s">
        <v>8337</v>
      </c>
      <c r="G2256" s="12">
        <v>1</v>
      </c>
      <c r="H2256" s="12" t="s">
        <v>8337</v>
      </c>
      <c r="I2256" s="19">
        <f>IF(G2256="No major surgery",0,G2256)</f>
        <v>1</v>
      </c>
      <c r="J2256" s="21" t="str" cm="1">
        <f t="array" ref="J2256">_xlfn.IFS(B2256&lt;18.5,"Under Weight",B2256&lt;=24.9,"Normal Weight",B2256&lt;=29.999,"Over Weight",B2256&gt;=30,"Obesity")</f>
        <v>Over Weight</v>
      </c>
      <c r="K2256" s="7" t="str" cm="1">
        <f t="array" ref="K2256">_xlfn.IFS(C2256&lt;5.7,"Normal",C2256&lt;=6.4,"Prediabetes",C2256&gt;6.4,"Diabetes")</f>
        <v>Prediabetes</v>
      </c>
    </row>
    <row r="2257" spans="1:11">
      <c r="A2257" s="12" t="s">
        <v>2299</v>
      </c>
      <c r="B2257" s="12">
        <v>22.77</v>
      </c>
      <c r="C2257" s="20">
        <v>4.47</v>
      </c>
      <c r="D2257" s="12" t="s">
        <v>8338</v>
      </c>
      <c r="E2257" s="12" t="s">
        <v>8337</v>
      </c>
      <c r="F2257" s="12" t="s">
        <v>8337</v>
      </c>
      <c r="G2257" s="12">
        <v>1</v>
      </c>
      <c r="H2257" s="12" t="s">
        <v>8337</v>
      </c>
      <c r="I2257" s="19">
        <f>IF(G2257="No major surgery",0,G2257)</f>
        <v>1</v>
      </c>
      <c r="J2257" s="21" t="str" cm="1">
        <f t="array" ref="J2257">_xlfn.IFS(B2257&lt;18.5,"Under Weight",B2257&lt;=24.9,"Normal Weight",B2257&lt;=29.999,"Over Weight",B2257&gt;=30,"Obesity")</f>
        <v>Normal Weight</v>
      </c>
      <c r="K2257" s="7" t="str" cm="1">
        <f t="array" ref="K2257">_xlfn.IFS(C2257&lt;5.7,"Normal",C2257&lt;=6.4,"Prediabetes",C2257&gt;6.4,"Diabetes")</f>
        <v>Normal</v>
      </c>
    </row>
    <row r="2258" spans="1:11">
      <c r="A2258" s="12" t="s">
        <v>2300</v>
      </c>
      <c r="B2258" s="12">
        <v>23.18</v>
      </c>
      <c r="C2258" s="20">
        <v>8.31</v>
      </c>
      <c r="D2258" s="12" t="s">
        <v>8337</v>
      </c>
      <c r="E2258" s="12" t="s">
        <v>8337</v>
      </c>
      <c r="F2258" s="12" t="s">
        <v>8337</v>
      </c>
      <c r="G2258" s="12" t="s">
        <v>2387</v>
      </c>
      <c r="H2258" s="12" t="s">
        <v>8337</v>
      </c>
      <c r="I2258" s="19">
        <f>IF(G2258="No major surgery",0,G2258)</f>
        <v>0</v>
      </c>
      <c r="J2258" s="21" t="str" cm="1">
        <f t="array" ref="J2258">_xlfn.IFS(B2258&lt;18.5,"Under Weight",B2258&lt;=24.9,"Normal Weight",B2258&lt;=29.999,"Over Weight",B2258&gt;=30,"Obesity")</f>
        <v>Normal Weight</v>
      </c>
      <c r="K2258" s="7" t="str" cm="1">
        <f t="array" ref="K2258">_xlfn.IFS(C2258&lt;5.7,"Normal",C2258&lt;=6.4,"Prediabetes",C2258&gt;6.4,"Diabetes")</f>
        <v>Diabetes</v>
      </c>
    </row>
    <row r="2259" spans="1:11">
      <c r="A2259" s="12" t="s">
        <v>2301</v>
      </c>
      <c r="B2259" s="12">
        <v>35.409999999999997</v>
      </c>
      <c r="C2259" s="20">
        <v>5.68</v>
      </c>
      <c r="D2259" s="12" t="s">
        <v>8337</v>
      </c>
      <c r="E2259" s="12" t="s">
        <v>8337</v>
      </c>
      <c r="F2259" s="12" t="s">
        <v>8337</v>
      </c>
      <c r="G2259" s="12" t="s">
        <v>2387</v>
      </c>
      <c r="H2259" s="12" t="s">
        <v>8337</v>
      </c>
      <c r="I2259" s="19">
        <f>IF(G2259="No major surgery",0,G2259)</f>
        <v>0</v>
      </c>
      <c r="J2259" s="21" t="str" cm="1">
        <f t="array" ref="J2259">_xlfn.IFS(B2259&lt;18.5,"Under Weight",B2259&lt;=24.9,"Normal Weight",B2259&lt;=29.999,"Over Weight",B2259&gt;=30,"Obesity")</f>
        <v>Obesity</v>
      </c>
      <c r="K2259" s="7" t="str" cm="1">
        <f t="array" ref="K2259">_xlfn.IFS(C2259&lt;5.7,"Normal",C2259&lt;=6.4,"Prediabetes",C2259&gt;6.4,"Diabetes")</f>
        <v>Normal</v>
      </c>
    </row>
    <row r="2260" spans="1:11">
      <c r="A2260" s="12" t="s">
        <v>2302</v>
      </c>
      <c r="B2260" s="12">
        <v>50.58</v>
      </c>
      <c r="C2260" s="20">
        <v>5.12</v>
      </c>
      <c r="D2260" s="12" t="s">
        <v>8337</v>
      </c>
      <c r="E2260" s="12" t="s">
        <v>8337</v>
      </c>
      <c r="F2260" s="12" t="s">
        <v>8337</v>
      </c>
      <c r="G2260" s="12">
        <v>2</v>
      </c>
      <c r="H2260" s="12" t="s">
        <v>8338</v>
      </c>
      <c r="I2260" s="19">
        <f>IF(G2260="No major surgery",0,G2260)</f>
        <v>2</v>
      </c>
      <c r="J2260" s="21" t="str" cm="1">
        <f t="array" ref="J2260">_xlfn.IFS(B2260&lt;18.5,"Under Weight",B2260&lt;=24.9,"Normal Weight",B2260&lt;=29.999,"Over Weight",B2260&gt;=30,"Obesity")</f>
        <v>Obesity</v>
      </c>
      <c r="K2260" s="7" t="str" cm="1">
        <f t="array" ref="K2260">_xlfn.IFS(C2260&lt;5.7,"Normal",C2260&lt;=6.4,"Prediabetes",C2260&gt;6.4,"Diabetes")</f>
        <v>Normal</v>
      </c>
    </row>
    <row r="2261" spans="1:11">
      <c r="A2261" s="12" t="s">
        <v>2303</v>
      </c>
      <c r="B2261" s="12">
        <v>32.11</v>
      </c>
      <c r="C2261" s="20">
        <v>4.75</v>
      </c>
      <c r="D2261" s="12" t="s">
        <v>8338</v>
      </c>
      <c r="E2261" s="12" t="s">
        <v>8337</v>
      </c>
      <c r="F2261" s="12" t="s">
        <v>8337</v>
      </c>
      <c r="G2261" s="12">
        <v>2</v>
      </c>
      <c r="H2261" s="12" t="s">
        <v>8337</v>
      </c>
      <c r="I2261" s="19">
        <f>IF(G2261="No major surgery",0,G2261)</f>
        <v>2</v>
      </c>
      <c r="J2261" s="21" t="str" cm="1">
        <f t="array" ref="J2261">_xlfn.IFS(B2261&lt;18.5,"Under Weight",B2261&lt;=24.9,"Normal Weight",B2261&lt;=29.999,"Over Weight",B2261&gt;=30,"Obesity")</f>
        <v>Obesity</v>
      </c>
      <c r="K2261" s="7" t="str" cm="1">
        <f t="array" ref="K2261">_xlfn.IFS(C2261&lt;5.7,"Normal",C2261&lt;=6.4,"Prediabetes",C2261&gt;6.4,"Diabetes")</f>
        <v>Normal</v>
      </c>
    </row>
    <row r="2262" spans="1:11">
      <c r="A2262" s="12" t="s">
        <v>2304</v>
      </c>
      <c r="B2262" s="12">
        <v>34.479999999999997</v>
      </c>
      <c r="C2262" s="20">
        <v>6.31</v>
      </c>
      <c r="D2262" s="12" t="s">
        <v>8337</v>
      </c>
      <c r="E2262" s="12" t="s">
        <v>8337</v>
      </c>
      <c r="F2262" s="12" t="s">
        <v>8338</v>
      </c>
      <c r="G2262" s="12">
        <v>1</v>
      </c>
      <c r="H2262" s="12" t="s">
        <v>8337</v>
      </c>
      <c r="I2262" s="19">
        <f>IF(G2262="No major surgery",0,G2262)</f>
        <v>1</v>
      </c>
      <c r="J2262" s="21" t="str" cm="1">
        <f t="array" ref="J2262">_xlfn.IFS(B2262&lt;18.5,"Under Weight",B2262&lt;=24.9,"Normal Weight",B2262&lt;=29.999,"Over Weight",B2262&gt;=30,"Obesity")</f>
        <v>Obesity</v>
      </c>
      <c r="K2262" s="7" t="str" cm="1">
        <f t="array" ref="K2262">_xlfn.IFS(C2262&lt;5.7,"Normal",C2262&lt;=6.4,"Prediabetes",C2262&gt;6.4,"Diabetes")</f>
        <v>Prediabetes</v>
      </c>
    </row>
    <row r="2263" spans="1:11">
      <c r="A2263" s="12" t="s">
        <v>2305</v>
      </c>
      <c r="B2263" s="12">
        <v>34.39</v>
      </c>
      <c r="C2263" s="20">
        <v>6.28</v>
      </c>
      <c r="D2263" s="12" t="s">
        <v>8338</v>
      </c>
      <c r="E2263" s="12" t="s">
        <v>8337</v>
      </c>
      <c r="F2263" s="12" t="s">
        <v>8337</v>
      </c>
      <c r="G2263" s="12">
        <v>1</v>
      </c>
      <c r="H2263" s="12" t="s">
        <v>8337</v>
      </c>
      <c r="I2263" s="19">
        <f>IF(G2263="No major surgery",0,G2263)</f>
        <v>1</v>
      </c>
      <c r="J2263" s="21" t="str" cm="1">
        <f t="array" ref="J2263">_xlfn.IFS(B2263&lt;18.5,"Under Weight",B2263&lt;=24.9,"Normal Weight",B2263&lt;=29.999,"Over Weight",B2263&gt;=30,"Obesity")</f>
        <v>Obesity</v>
      </c>
      <c r="K2263" s="7" t="str" cm="1">
        <f t="array" ref="K2263">_xlfn.IFS(C2263&lt;5.7,"Normal",C2263&lt;=6.4,"Prediabetes",C2263&gt;6.4,"Diabetes")</f>
        <v>Prediabetes</v>
      </c>
    </row>
    <row r="2264" spans="1:11">
      <c r="A2264" s="12" t="s">
        <v>2306</v>
      </c>
      <c r="B2264" s="12">
        <v>26.4</v>
      </c>
      <c r="C2264" s="20">
        <v>9.2899999999999991</v>
      </c>
      <c r="D2264" s="12" t="s">
        <v>8338</v>
      </c>
      <c r="E2264" s="12" t="s">
        <v>8337</v>
      </c>
      <c r="F2264" s="12" t="s">
        <v>8338</v>
      </c>
      <c r="G2264" s="12">
        <v>1</v>
      </c>
      <c r="H2264" s="12" t="s">
        <v>8337</v>
      </c>
      <c r="I2264" s="19">
        <f>IF(G2264="No major surgery",0,G2264)</f>
        <v>1</v>
      </c>
      <c r="J2264" s="21" t="str" cm="1">
        <f t="array" ref="J2264">_xlfn.IFS(B2264&lt;18.5,"Under Weight",B2264&lt;=24.9,"Normal Weight",B2264&lt;=29.999,"Over Weight",B2264&gt;=30,"Obesity")</f>
        <v>Over Weight</v>
      </c>
      <c r="K2264" s="7" t="str" cm="1">
        <f t="array" ref="K2264">_xlfn.IFS(C2264&lt;5.7,"Normal",C2264&lt;=6.4,"Prediabetes",C2264&gt;6.4,"Diabetes")</f>
        <v>Diabetes</v>
      </c>
    </row>
    <row r="2265" spans="1:11">
      <c r="A2265" s="12" t="s">
        <v>2307</v>
      </c>
      <c r="B2265" s="12">
        <v>28.1</v>
      </c>
      <c r="C2265" s="20">
        <v>5.79</v>
      </c>
      <c r="D2265" s="12" t="s">
        <v>8338</v>
      </c>
      <c r="E2265" s="12" t="s">
        <v>8337</v>
      </c>
      <c r="F2265" s="12" t="s">
        <v>8338</v>
      </c>
      <c r="G2265" s="12">
        <v>1</v>
      </c>
      <c r="H2265" s="12" t="s">
        <v>8337</v>
      </c>
      <c r="I2265" s="19">
        <f>IF(G2265="No major surgery",0,G2265)</f>
        <v>1</v>
      </c>
      <c r="J2265" s="21" t="str" cm="1">
        <f t="array" ref="J2265">_xlfn.IFS(B2265&lt;18.5,"Under Weight",B2265&lt;=24.9,"Normal Weight",B2265&lt;=29.999,"Over Weight",B2265&gt;=30,"Obesity")</f>
        <v>Over Weight</v>
      </c>
      <c r="K2265" s="7" t="str" cm="1">
        <f t="array" ref="K2265">_xlfn.IFS(C2265&lt;5.7,"Normal",C2265&lt;=6.4,"Prediabetes",C2265&gt;6.4,"Diabetes")</f>
        <v>Prediabetes</v>
      </c>
    </row>
    <row r="2266" spans="1:11">
      <c r="A2266" s="12" t="s">
        <v>2308</v>
      </c>
      <c r="B2266" s="12">
        <v>27</v>
      </c>
      <c r="C2266" s="20">
        <v>4.54</v>
      </c>
      <c r="D2266" s="12" t="s">
        <v>8338</v>
      </c>
      <c r="E2266" s="12" t="s">
        <v>8337</v>
      </c>
      <c r="F2266" s="12" t="s">
        <v>8337</v>
      </c>
      <c r="G2266" s="12">
        <v>1</v>
      </c>
      <c r="H2266" s="12" t="s">
        <v>8337</v>
      </c>
      <c r="I2266" s="19">
        <f>IF(G2266="No major surgery",0,G2266)</f>
        <v>1</v>
      </c>
      <c r="J2266" s="21" t="str" cm="1">
        <f t="array" ref="J2266">_xlfn.IFS(B2266&lt;18.5,"Under Weight",B2266&lt;=24.9,"Normal Weight",B2266&lt;=29.999,"Over Weight",B2266&gt;=30,"Obesity")</f>
        <v>Over Weight</v>
      </c>
      <c r="K2266" s="7" t="str" cm="1">
        <f t="array" ref="K2266">_xlfn.IFS(C2266&lt;5.7,"Normal",C2266&lt;=6.4,"Prediabetes",C2266&gt;6.4,"Diabetes")</f>
        <v>Normal</v>
      </c>
    </row>
    <row r="2267" spans="1:11">
      <c r="A2267" s="12" t="s">
        <v>2309</v>
      </c>
      <c r="B2267" s="12">
        <v>28.594999999999999</v>
      </c>
      <c r="C2267" s="20">
        <v>4.68</v>
      </c>
      <c r="D2267" s="12" t="s">
        <v>8338</v>
      </c>
      <c r="E2267" s="12" t="s">
        <v>8337</v>
      </c>
      <c r="F2267" s="12" t="s">
        <v>8337</v>
      </c>
      <c r="G2267" s="12">
        <v>1</v>
      </c>
      <c r="H2267" s="12" t="s">
        <v>8337</v>
      </c>
      <c r="I2267" s="19">
        <f>IF(G2267="No major surgery",0,G2267)</f>
        <v>1</v>
      </c>
      <c r="J2267" s="21" t="str" cm="1">
        <f t="array" ref="J2267">_xlfn.IFS(B2267&lt;18.5,"Under Weight",B2267&lt;=24.9,"Normal Weight",B2267&lt;=29.999,"Over Weight",B2267&gt;=30,"Obesity")</f>
        <v>Over Weight</v>
      </c>
      <c r="K2267" s="7" t="str" cm="1">
        <f t="array" ref="K2267">_xlfn.IFS(C2267&lt;5.7,"Normal",C2267&lt;=6.4,"Prediabetes",C2267&gt;6.4,"Diabetes")</f>
        <v>Normal</v>
      </c>
    </row>
    <row r="2268" spans="1:11">
      <c r="A2268" s="12" t="s">
        <v>2310</v>
      </c>
      <c r="B2268" s="12">
        <v>36.799999999999997</v>
      </c>
      <c r="C2268" s="20">
        <v>5.88</v>
      </c>
      <c r="D2268" s="12" t="s">
        <v>8337</v>
      </c>
      <c r="E2268" s="12" t="s">
        <v>8337</v>
      </c>
      <c r="F2268" s="12" t="s">
        <v>8337</v>
      </c>
      <c r="G2268" s="12">
        <v>1</v>
      </c>
      <c r="H2268" s="12" t="s">
        <v>8337</v>
      </c>
      <c r="I2268" s="19">
        <f>IF(G2268="No major surgery",0,G2268)</f>
        <v>1</v>
      </c>
      <c r="J2268" s="21" t="str" cm="1">
        <f t="array" ref="J2268">_xlfn.IFS(B2268&lt;18.5,"Under Weight",B2268&lt;=24.9,"Normal Weight",B2268&lt;=29.999,"Over Weight",B2268&gt;=30,"Obesity")</f>
        <v>Obesity</v>
      </c>
      <c r="K2268" s="7" t="str" cm="1">
        <f t="array" ref="K2268">_xlfn.IFS(C2268&lt;5.7,"Normal",C2268&lt;=6.4,"Prediabetes",C2268&gt;6.4,"Diabetes")</f>
        <v>Prediabetes</v>
      </c>
    </row>
    <row r="2269" spans="1:11">
      <c r="A2269" s="12" t="s">
        <v>2311</v>
      </c>
      <c r="B2269" s="12">
        <v>23.75</v>
      </c>
      <c r="C2269" s="20">
        <v>5.42</v>
      </c>
      <c r="D2269" s="12" t="s">
        <v>8338</v>
      </c>
      <c r="E2269" s="12" t="s">
        <v>8337</v>
      </c>
      <c r="F2269" s="12" t="s">
        <v>8338</v>
      </c>
      <c r="G2269" s="12">
        <v>1</v>
      </c>
      <c r="H2269" s="12" t="s">
        <v>8337</v>
      </c>
      <c r="I2269" s="19">
        <f>IF(G2269="No major surgery",0,G2269)</f>
        <v>1</v>
      </c>
      <c r="J2269" s="21" t="str" cm="1">
        <f t="array" ref="J2269">_xlfn.IFS(B2269&lt;18.5,"Under Weight",B2269&lt;=24.9,"Normal Weight",B2269&lt;=29.999,"Over Weight",B2269&gt;=30,"Obesity")</f>
        <v>Normal Weight</v>
      </c>
      <c r="K2269" s="7" t="str" cm="1">
        <f t="array" ref="K2269">_xlfn.IFS(C2269&lt;5.7,"Normal",C2269&lt;=6.4,"Prediabetes",C2269&gt;6.4,"Diabetes")</f>
        <v>Normal</v>
      </c>
    </row>
    <row r="2270" spans="1:11">
      <c r="A2270" s="12" t="s">
        <v>2312</v>
      </c>
      <c r="B2270" s="12">
        <v>35.619999999999997</v>
      </c>
      <c r="C2270" s="20">
        <v>4.16</v>
      </c>
      <c r="D2270" s="12" t="s">
        <v>8337</v>
      </c>
      <c r="E2270" s="12" t="s">
        <v>8337</v>
      </c>
      <c r="F2270" s="12" t="s">
        <v>8337</v>
      </c>
      <c r="G2270" s="12" t="s">
        <v>2387</v>
      </c>
      <c r="H2270" s="12" t="s">
        <v>8337</v>
      </c>
      <c r="I2270" s="19">
        <f>IF(G2270="No major surgery",0,G2270)</f>
        <v>0</v>
      </c>
      <c r="J2270" s="21" t="str" cm="1">
        <f t="array" ref="J2270">_xlfn.IFS(B2270&lt;18.5,"Under Weight",B2270&lt;=24.9,"Normal Weight",B2270&lt;=29.999,"Over Weight",B2270&gt;=30,"Obesity")</f>
        <v>Obesity</v>
      </c>
      <c r="K2270" s="7" t="str" cm="1">
        <f t="array" ref="K2270">_xlfn.IFS(C2270&lt;5.7,"Normal",C2270&lt;=6.4,"Prediabetes",C2270&gt;6.4,"Diabetes")</f>
        <v>Normal</v>
      </c>
    </row>
    <row r="2271" spans="1:11">
      <c r="A2271" s="12" t="s">
        <v>2313</v>
      </c>
      <c r="B2271" s="12">
        <v>30.495000000000001</v>
      </c>
      <c r="C2271" s="20">
        <v>4.57</v>
      </c>
      <c r="D2271" s="12" t="s">
        <v>8338</v>
      </c>
      <c r="E2271" s="12" t="s">
        <v>8337</v>
      </c>
      <c r="F2271" s="12" t="s">
        <v>8337</v>
      </c>
      <c r="G2271" s="12" t="s">
        <v>2387</v>
      </c>
      <c r="H2271" s="12" t="s">
        <v>8338</v>
      </c>
      <c r="I2271" s="19">
        <f>IF(G2271="No major surgery",0,G2271)</f>
        <v>0</v>
      </c>
      <c r="J2271" s="21" t="str" cm="1">
        <f t="array" ref="J2271">_xlfn.IFS(B2271&lt;18.5,"Under Weight",B2271&lt;=24.9,"Normal Weight",B2271&lt;=29.999,"Over Weight",B2271&gt;=30,"Obesity")</f>
        <v>Obesity</v>
      </c>
      <c r="K2271" s="7" t="str" cm="1">
        <f t="array" ref="K2271">_xlfn.IFS(C2271&lt;5.7,"Normal",C2271&lt;=6.4,"Prediabetes",C2271&gt;6.4,"Diabetes")</f>
        <v>Normal</v>
      </c>
    </row>
    <row r="2272" spans="1:11">
      <c r="A2272" s="12" t="s">
        <v>2314</v>
      </c>
      <c r="B2272" s="12">
        <v>30.69</v>
      </c>
      <c r="C2272" s="20">
        <v>7.05</v>
      </c>
      <c r="D2272" s="12" t="s">
        <v>8338</v>
      </c>
      <c r="E2272" s="12" t="s">
        <v>8337</v>
      </c>
      <c r="F2272" s="12" t="s">
        <v>8337</v>
      </c>
      <c r="G2272" s="12">
        <v>2</v>
      </c>
      <c r="H2272" s="12" t="s">
        <v>8337</v>
      </c>
      <c r="I2272" s="19">
        <f>IF(G2272="No major surgery",0,G2272)</f>
        <v>2</v>
      </c>
      <c r="J2272" s="21" t="str" cm="1">
        <f t="array" ref="J2272">_xlfn.IFS(B2272&lt;18.5,"Under Weight",B2272&lt;=24.9,"Normal Weight",B2272&lt;=29.999,"Over Weight",B2272&gt;=30,"Obesity")</f>
        <v>Obesity</v>
      </c>
      <c r="K2272" s="7" t="str" cm="1">
        <f t="array" ref="K2272">_xlfn.IFS(C2272&lt;5.7,"Normal",C2272&lt;=6.4,"Prediabetes",C2272&gt;6.4,"Diabetes")</f>
        <v>Diabetes</v>
      </c>
    </row>
    <row r="2273" spans="1:11">
      <c r="A2273" s="12" t="s">
        <v>2315</v>
      </c>
      <c r="B2273" s="12">
        <v>35.799999999999997</v>
      </c>
      <c r="C2273" s="20">
        <v>5.63</v>
      </c>
      <c r="D2273" s="12" t="s">
        <v>8338</v>
      </c>
      <c r="E2273" s="12" t="s">
        <v>8337</v>
      </c>
      <c r="F2273" s="12" t="s">
        <v>8337</v>
      </c>
      <c r="G2273" s="12">
        <v>2</v>
      </c>
      <c r="H2273" s="12" t="s">
        <v>8337</v>
      </c>
      <c r="I2273" s="19">
        <f>IF(G2273="No major surgery",0,G2273)</f>
        <v>2</v>
      </c>
      <c r="J2273" s="21" t="str" cm="1">
        <f t="array" ref="J2273">_xlfn.IFS(B2273&lt;18.5,"Under Weight",B2273&lt;=24.9,"Normal Weight",B2273&lt;=29.999,"Over Weight",B2273&gt;=30,"Obesity")</f>
        <v>Obesity</v>
      </c>
      <c r="K2273" s="7" t="str" cm="1">
        <f t="array" ref="K2273">_xlfn.IFS(C2273&lt;5.7,"Normal",C2273&lt;=6.4,"Prediabetes",C2273&gt;6.4,"Diabetes")</f>
        <v>Normal</v>
      </c>
    </row>
    <row r="2274" spans="1:11">
      <c r="A2274" s="12" t="s">
        <v>2316</v>
      </c>
      <c r="B2274" s="12">
        <v>28.785</v>
      </c>
      <c r="C2274" s="20">
        <v>4.24</v>
      </c>
      <c r="D2274" s="12" t="s">
        <v>8338</v>
      </c>
      <c r="E2274" s="12" t="s">
        <v>8337</v>
      </c>
      <c r="F2274" s="12" t="s">
        <v>8337</v>
      </c>
      <c r="G2274" s="12">
        <v>2</v>
      </c>
      <c r="H2274" s="12" t="s">
        <v>8337</v>
      </c>
      <c r="I2274" s="19">
        <f>IF(G2274="No major surgery",0,G2274)</f>
        <v>2</v>
      </c>
      <c r="J2274" s="21" t="str" cm="1">
        <f t="array" ref="J2274">_xlfn.IFS(B2274&lt;18.5,"Under Weight",B2274&lt;=24.9,"Normal Weight",B2274&lt;=29.999,"Over Weight",B2274&gt;=30,"Obesity")</f>
        <v>Over Weight</v>
      </c>
      <c r="K2274" s="7" t="str" cm="1">
        <f t="array" ref="K2274">_xlfn.IFS(C2274&lt;5.7,"Normal",C2274&lt;=6.4,"Prediabetes",C2274&gt;6.4,"Diabetes")</f>
        <v>Normal</v>
      </c>
    </row>
    <row r="2275" spans="1:11">
      <c r="A2275" s="12" t="s">
        <v>2317</v>
      </c>
      <c r="B2275" s="12">
        <v>28.594999999999999</v>
      </c>
      <c r="C2275" s="20">
        <v>4.96</v>
      </c>
      <c r="D2275" s="12" t="s">
        <v>8338</v>
      </c>
      <c r="E2275" s="12" t="s">
        <v>8337</v>
      </c>
      <c r="F2275" s="12" t="s">
        <v>8337</v>
      </c>
      <c r="G2275" s="12">
        <v>2</v>
      </c>
      <c r="H2275" s="12" t="s">
        <v>8337</v>
      </c>
      <c r="I2275" s="19">
        <f>IF(G2275="No major surgery",0,G2275)</f>
        <v>2</v>
      </c>
      <c r="J2275" s="21" t="str" cm="1">
        <f t="array" ref="J2275">_xlfn.IFS(B2275&lt;18.5,"Under Weight",B2275&lt;=24.9,"Normal Weight",B2275&lt;=29.999,"Over Weight",B2275&gt;=30,"Obesity")</f>
        <v>Over Weight</v>
      </c>
      <c r="K2275" s="7" t="str" cm="1">
        <f t="array" ref="K2275">_xlfn.IFS(C2275&lt;5.7,"Normal",C2275&lt;=6.4,"Prediabetes",C2275&gt;6.4,"Diabetes")</f>
        <v>Normal</v>
      </c>
    </row>
    <row r="2276" spans="1:11">
      <c r="A2276" s="12" t="s">
        <v>2318</v>
      </c>
      <c r="B2276" s="12">
        <v>48.75</v>
      </c>
      <c r="C2276" s="20">
        <v>4.34</v>
      </c>
      <c r="D2276" s="12" t="s">
        <v>8337</v>
      </c>
      <c r="E2276" s="12" t="s">
        <v>8337</v>
      </c>
      <c r="F2276" s="12" t="s">
        <v>8337</v>
      </c>
      <c r="G2276" s="12" t="s">
        <v>2387</v>
      </c>
      <c r="H2276" s="12" t="s">
        <v>8337</v>
      </c>
      <c r="I2276" s="19">
        <f>IF(G2276="No major surgery",0,G2276)</f>
        <v>0</v>
      </c>
      <c r="J2276" s="21" t="str" cm="1">
        <f t="array" ref="J2276">_xlfn.IFS(B2276&lt;18.5,"Under Weight",B2276&lt;=24.9,"Normal Weight",B2276&lt;=29.999,"Over Weight",B2276&gt;=30,"Obesity")</f>
        <v>Obesity</v>
      </c>
      <c r="K2276" s="7" t="str" cm="1">
        <f t="array" ref="K2276">_xlfn.IFS(C2276&lt;5.7,"Normal",C2276&lt;=6.4,"Prediabetes",C2276&gt;6.4,"Diabetes")</f>
        <v>Normal</v>
      </c>
    </row>
    <row r="2277" spans="1:11">
      <c r="A2277" s="12" t="s">
        <v>2319</v>
      </c>
      <c r="B2277" s="12">
        <v>28.31</v>
      </c>
      <c r="C2277" s="20">
        <v>5.43</v>
      </c>
      <c r="D2277" s="12" t="s">
        <v>8338</v>
      </c>
      <c r="E2277" s="12" t="s">
        <v>8337</v>
      </c>
      <c r="F2277" s="12" t="s">
        <v>8337</v>
      </c>
      <c r="G2277" s="12">
        <v>2</v>
      </c>
      <c r="H2277" s="12" t="s">
        <v>8337</v>
      </c>
      <c r="I2277" s="19">
        <f>IF(G2277="No major surgery",0,G2277)</f>
        <v>2</v>
      </c>
      <c r="J2277" s="21" t="str" cm="1">
        <f t="array" ref="J2277">_xlfn.IFS(B2277&lt;18.5,"Under Weight",B2277&lt;=24.9,"Normal Weight",B2277&lt;=29.999,"Over Weight",B2277&gt;=30,"Obesity")</f>
        <v>Over Weight</v>
      </c>
      <c r="K2277" s="7" t="str" cm="1">
        <f t="array" ref="K2277">_xlfn.IFS(C2277&lt;5.7,"Normal",C2277&lt;=6.4,"Prediabetes",C2277&gt;6.4,"Diabetes")</f>
        <v>Normal</v>
      </c>
    </row>
    <row r="2278" spans="1:11">
      <c r="A2278" s="12" t="s">
        <v>2320</v>
      </c>
      <c r="B2278" s="12">
        <v>38.39</v>
      </c>
      <c r="C2278" s="20">
        <v>8.33</v>
      </c>
      <c r="D2278" s="12" t="s">
        <v>8338</v>
      </c>
      <c r="E2278" s="12" t="s">
        <v>8337</v>
      </c>
      <c r="F2278" s="12" t="s">
        <v>8337</v>
      </c>
      <c r="G2278" s="12">
        <v>1</v>
      </c>
      <c r="H2278" s="12" t="s">
        <v>8337</v>
      </c>
      <c r="I2278" s="19">
        <f>IF(G2278="No major surgery",0,G2278)</f>
        <v>1</v>
      </c>
      <c r="J2278" s="21" t="str" cm="1">
        <f t="array" ref="J2278">_xlfn.IFS(B2278&lt;18.5,"Under Weight",B2278&lt;=24.9,"Normal Weight",B2278&lt;=29.999,"Over Weight",B2278&gt;=30,"Obesity")</f>
        <v>Obesity</v>
      </c>
      <c r="K2278" s="7" t="str" cm="1">
        <f t="array" ref="K2278">_xlfn.IFS(C2278&lt;5.7,"Normal",C2278&lt;=6.4,"Prediabetes",C2278&gt;6.4,"Diabetes")</f>
        <v>Diabetes</v>
      </c>
    </row>
    <row r="2279" spans="1:11">
      <c r="A2279" s="12" t="s">
        <v>2321</v>
      </c>
      <c r="B2279" s="12">
        <v>25.87</v>
      </c>
      <c r="C2279" s="20">
        <v>5.63</v>
      </c>
      <c r="D2279" s="12" t="s">
        <v>8338</v>
      </c>
      <c r="E2279" s="12" t="s">
        <v>8337</v>
      </c>
      <c r="F2279" s="12" t="s">
        <v>8337</v>
      </c>
      <c r="G2279" s="12">
        <v>1</v>
      </c>
      <c r="H2279" s="12" t="s">
        <v>8337</v>
      </c>
      <c r="I2279" s="19">
        <f>IF(G2279="No major surgery",0,G2279)</f>
        <v>1</v>
      </c>
      <c r="J2279" s="21" t="str" cm="1">
        <f t="array" ref="J2279">_xlfn.IFS(B2279&lt;18.5,"Under Weight",B2279&lt;=24.9,"Normal Weight",B2279&lt;=29.999,"Over Weight",B2279&gt;=30,"Obesity")</f>
        <v>Over Weight</v>
      </c>
      <c r="K2279" s="7" t="str" cm="1">
        <f t="array" ref="K2279">_xlfn.IFS(C2279&lt;5.7,"Normal",C2279&lt;=6.4,"Prediabetes",C2279&gt;6.4,"Diabetes")</f>
        <v>Normal</v>
      </c>
    </row>
    <row r="2280" spans="1:11">
      <c r="A2280" s="12" t="s">
        <v>2322</v>
      </c>
      <c r="B2280" s="12">
        <v>43.7</v>
      </c>
      <c r="C2280" s="20">
        <v>7.23</v>
      </c>
      <c r="D2280" s="12" t="s">
        <v>8337</v>
      </c>
      <c r="E2280" s="12" t="s">
        <v>8337</v>
      </c>
      <c r="F2280" s="12" t="s">
        <v>8337</v>
      </c>
      <c r="G2280" s="12" t="s">
        <v>2387</v>
      </c>
      <c r="H2280" s="12" t="s">
        <v>8337</v>
      </c>
      <c r="I2280" s="19">
        <f>IF(G2280="No major surgery",0,G2280)</f>
        <v>0</v>
      </c>
      <c r="J2280" s="21" t="str" cm="1">
        <f t="array" ref="J2280">_xlfn.IFS(B2280&lt;18.5,"Under Weight",B2280&lt;=24.9,"Normal Weight",B2280&lt;=29.999,"Over Weight",B2280&gt;=30,"Obesity")</f>
        <v>Obesity</v>
      </c>
      <c r="K2280" s="7" t="str" cm="1">
        <f t="array" ref="K2280">_xlfn.IFS(C2280&lt;5.7,"Normal",C2280&lt;=6.4,"Prediabetes",C2280&gt;6.4,"Diabetes")</f>
        <v>Diabetes</v>
      </c>
    </row>
    <row r="2281" spans="1:11">
      <c r="A2281" s="12" t="s">
        <v>2323</v>
      </c>
      <c r="B2281" s="12">
        <v>40.945</v>
      </c>
      <c r="C2281" s="20">
        <v>10.57</v>
      </c>
      <c r="D2281" s="12" t="s">
        <v>8337</v>
      </c>
      <c r="E2281" s="12" t="s">
        <v>8337</v>
      </c>
      <c r="F2281" s="12" t="s">
        <v>8337</v>
      </c>
      <c r="G2281" s="12" t="s">
        <v>2387</v>
      </c>
      <c r="H2281" s="12" t="s">
        <v>8337</v>
      </c>
      <c r="I2281" s="19">
        <f>IF(G2281="No major surgery",0,G2281)</f>
        <v>0</v>
      </c>
      <c r="J2281" s="21" t="str" cm="1">
        <f t="array" ref="J2281">_xlfn.IFS(B2281&lt;18.5,"Under Weight",B2281&lt;=24.9,"Normal Weight",B2281&lt;=29.999,"Over Weight",B2281&gt;=30,"Obesity")</f>
        <v>Obesity</v>
      </c>
      <c r="K2281" s="7" t="str" cm="1">
        <f t="array" ref="K2281">_xlfn.IFS(C2281&lt;5.7,"Normal",C2281&lt;=6.4,"Prediabetes",C2281&gt;6.4,"Diabetes")</f>
        <v>Diabetes</v>
      </c>
    </row>
    <row r="2282" spans="1:11">
      <c r="A2282" s="12" t="s">
        <v>2324</v>
      </c>
      <c r="B2282" s="12">
        <v>48.31</v>
      </c>
      <c r="C2282" s="20">
        <v>9.58</v>
      </c>
      <c r="D2282" s="12" t="s">
        <v>8338</v>
      </c>
      <c r="E2282" s="12" t="s">
        <v>8337</v>
      </c>
      <c r="F2282" s="12" t="s">
        <v>8337</v>
      </c>
      <c r="G2282" s="12">
        <v>2</v>
      </c>
      <c r="H2282" s="12" t="s">
        <v>8338</v>
      </c>
      <c r="I2282" s="19">
        <f>IF(G2282="No major surgery",0,G2282)</f>
        <v>2</v>
      </c>
      <c r="J2282" s="21" t="str" cm="1">
        <f t="array" ref="J2282">_xlfn.IFS(B2282&lt;18.5,"Under Weight",B2282&lt;=24.9,"Normal Weight",B2282&lt;=29.999,"Over Weight",B2282&gt;=30,"Obesity")</f>
        <v>Obesity</v>
      </c>
      <c r="K2282" s="7" t="str" cm="1">
        <f t="array" ref="K2282">_xlfn.IFS(C2282&lt;5.7,"Normal",C2282&lt;=6.4,"Prediabetes",C2282&gt;6.4,"Diabetes")</f>
        <v>Diabetes</v>
      </c>
    </row>
    <row r="2283" spans="1:11">
      <c r="A2283" s="12" t="s">
        <v>2325</v>
      </c>
      <c r="B2283" s="12">
        <v>27.94</v>
      </c>
      <c r="C2283" s="20">
        <v>7.92</v>
      </c>
      <c r="D2283" s="12" t="s">
        <v>8337</v>
      </c>
      <c r="E2283" s="12" t="s">
        <v>8337</v>
      </c>
      <c r="F2283" s="12" t="s">
        <v>8337</v>
      </c>
      <c r="G2283" s="12" t="s">
        <v>2387</v>
      </c>
      <c r="H2283" s="12" t="s">
        <v>8337</v>
      </c>
      <c r="I2283" s="19">
        <f>IF(G2283="No major surgery",0,G2283)</f>
        <v>0</v>
      </c>
      <c r="J2283" s="21" t="str" cm="1">
        <f t="array" ref="J2283">_xlfn.IFS(B2283&lt;18.5,"Under Weight",B2283&lt;=24.9,"Normal Weight",B2283&lt;=29.999,"Over Weight",B2283&gt;=30,"Obesity")</f>
        <v>Over Weight</v>
      </c>
      <c r="K2283" s="7" t="str" cm="1">
        <f t="array" ref="K2283">_xlfn.IFS(C2283&lt;5.7,"Normal",C2283&lt;=6.4,"Prediabetes",C2283&gt;6.4,"Diabetes")</f>
        <v>Diabetes</v>
      </c>
    </row>
    <row r="2284" spans="1:11">
      <c r="A2284" s="12" t="s">
        <v>2326</v>
      </c>
      <c r="B2284" s="12">
        <v>31.9</v>
      </c>
      <c r="C2284" s="20">
        <v>10.119999999999999</v>
      </c>
      <c r="D2284" s="12" t="s">
        <v>8337</v>
      </c>
      <c r="E2284" s="12" t="s">
        <v>8337</v>
      </c>
      <c r="F2284" s="12" t="s">
        <v>8337</v>
      </c>
      <c r="G2284" s="12">
        <v>2</v>
      </c>
      <c r="H2284" s="12" t="s">
        <v>8337</v>
      </c>
      <c r="I2284" s="19">
        <f>IF(G2284="No major surgery",0,G2284)</f>
        <v>2</v>
      </c>
      <c r="J2284" s="21" t="str" cm="1">
        <f t="array" ref="J2284">_xlfn.IFS(B2284&lt;18.5,"Under Weight",B2284&lt;=24.9,"Normal Weight",B2284&lt;=29.999,"Over Weight",B2284&gt;=30,"Obesity")</f>
        <v>Obesity</v>
      </c>
      <c r="K2284" s="7" t="str" cm="1">
        <f t="array" ref="K2284">_xlfn.IFS(C2284&lt;5.7,"Normal",C2284&lt;=6.4,"Prediabetes",C2284&gt;6.4,"Diabetes")</f>
        <v>Diabetes</v>
      </c>
    </row>
    <row r="2285" spans="1:11">
      <c r="A2285" s="12" t="s">
        <v>2327</v>
      </c>
      <c r="B2285" s="12">
        <v>31.64</v>
      </c>
      <c r="C2285" s="20">
        <v>7.91</v>
      </c>
      <c r="D2285" s="12" t="s">
        <v>8337</v>
      </c>
      <c r="E2285" s="12" t="s">
        <v>8337</v>
      </c>
      <c r="F2285" s="12" t="s">
        <v>8337</v>
      </c>
      <c r="G2285" s="12" t="s">
        <v>2387</v>
      </c>
      <c r="H2285" s="12" t="s">
        <v>8337</v>
      </c>
      <c r="I2285" s="19">
        <f>IF(G2285="No major surgery",0,G2285)</f>
        <v>0</v>
      </c>
      <c r="J2285" s="21" t="str" cm="1">
        <f t="array" ref="J2285">_xlfn.IFS(B2285&lt;18.5,"Under Weight",B2285&lt;=24.9,"Normal Weight",B2285&lt;=29.999,"Over Weight",B2285&gt;=30,"Obesity")</f>
        <v>Obesity</v>
      </c>
      <c r="K2285" s="7" t="str" cm="1">
        <f t="array" ref="K2285">_xlfn.IFS(C2285&lt;5.7,"Normal",C2285&lt;=6.4,"Prediabetes",C2285&gt;6.4,"Diabetes")</f>
        <v>Diabetes</v>
      </c>
    </row>
    <row r="2286" spans="1:11">
      <c r="A2286" s="12" t="s">
        <v>2328</v>
      </c>
      <c r="B2286" s="12">
        <v>46.7</v>
      </c>
      <c r="C2286" s="20">
        <v>10.9</v>
      </c>
      <c r="D2286" s="12" t="s">
        <v>8337</v>
      </c>
      <c r="E2286" s="12" t="s">
        <v>8337</v>
      </c>
      <c r="F2286" s="12" t="s">
        <v>8337</v>
      </c>
      <c r="G2286" s="12" t="s">
        <v>2387</v>
      </c>
      <c r="H2286" s="12" t="s">
        <v>8337</v>
      </c>
      <c r="I2286" s="19">
        <f>IF(G2286="No major surgery",0,G2286)</f>
        <v>0</v>
      </c>
      <c r="J2286" s="21" t="str" cm="1">
        <f t="array" ref="J2286">_xlfn.IFS(B2286&lt;18.5,"Under Weight",B2286&lt;=24.9,"Normal Weight",B2286&lt;=29.999,"Over Weight",B2286&gt;=30,"Obesity")</f>
        <v>Obesity</v>
      </c>
      <c r="K2286" s="7" t="str" cm="1">
        <f t="array" ref="K2286">_xlfn.IFS(C2286&lt;5.7,"Normal",C2286&lt;=6.4,"Prediabetes",C2286&gt;6.4,"Diabetes")</f>
        <v>Diabetes</v>
      </c>
    </row>
    <row r="2287" spans="1:11">
      <c r="A2287" s="12" t="s">
        <v>2329</v>
      </c>
      <c r="B2287" s="12">
        <v>18.335000000000001</v>
      </c>
      <c r="C2287" s="20">
        <v>11.83</v>
      </c>
      <c r="D2287" s="12" t="s">
        <v>8337</v>
      </c>
      <c r="E2287" s="12" t="s">
        <v>8337</v>
      </c>
      <c r="F2287" s="12" t="s">
        <v>8337</v>
      </c>
      <c r="G2287" s="12" t="s">
        <v>2387</v>
      </c>
      <c r="H2287" s="12" t="s">
        <v>8337</v>
      </c>
      <c r="I2287" s="19">
        <f>IF(G2287="No major surgery",0,G2287)</f>
        <v>0</v>
      </c>
      <c r="J2287" s="21" t="str" cm="1">
        <f t="array" ref="J2287">_xlfn.IFS(B2287&lt;18.5,"Under Weight",B2287&lt;=24.9,"Normal Weight",B2287&lt;=29.999,"Over Weight",B2287&gt;=30,"Obesity")</f>
        <v>Under Weight</v>
      </c>
      <c r="K2287" s="7" t="str" cm="1">
        <f t="array" ref="K2287">_xlfn.IFS(C2287&lt;5.7,"Normal",C2287&lt;=6.4,"Prediabetes",C2287&gt;6.4,"Diabetes")</f>
        <v>Diabetes</v>
      </c>
    </row>
    <row r="2288" spans="1:11">
      <c r="A2288" s="12" t="s">
        <v>2330</v>
      </c>
      <c r="B2288" s="12">
        <v>31.24</v>
      </c>
      <c r="C2288" s="20">
        <v>7.42</v>
      </c>
      <c r="D2288" s="12" t="s">
        <v>8338</v>
      </c>
      <c r="E2288" s="12" t="s">
        <v>8337</v>
      </c>
      <c r="F2288" s="12" t="s">
        <v>8337</v>
      </c>
      <c r="G2288" s="12">
        <v>2</v>
      </c>
      <c r="H2288" s="12" t="s">
        <v>8337</v>
      </c>
      <c r="I2288" s="19">
        <f>IF(G2288="No major surgery",0,G2288)</f>
        <v>2</v>
      </c>
      <c r="J2288" s="21" t="str" cm="1">
        <f t="array" ref="J2288">_xlfn.IFS(B2288&lt;18.5,"Under Weight",B2288&lt;=24.9,"Normal Weight",B2288&lt;=29.999,"Over Weight",B2288&gt;=30,"Obesity")</f>
        <v>Obesity</v>
      </c>
      <c r="K2288" s="7" t="str" cm="1">
        <f t="array" ref="K2288">_xlfn.IFS(C2288&lt;5.7,"Normal",C2288&lt;=6.4,"Prediabetes",C2288&gt;6.4,"Diabetes")</f>
        <v>Diabetes</v>
      </c>
    </row>
    <row r="2289" spans="1:11">
      <c r="A2289" s="12" t="s">
        <v>2331</v>
      </c>
      <c r="B2289" s="12">
        <v>39.22</v>
      </c>
      <c r="C2289" s="20">
        <v>5.62</v>
      </c>
      <c r="D2289" s="12" t="s">
        <v>8338</v>
      </c>
      <c r="E2289" s="12" t="s">
        <v>8337</v>
      </c>
      <c r="F2289" s="12" t="s">
        <v>8337</v>
      </c>
      <c r="G2289" s="12">
        <v>1</v>
      </c>
      <c r="H2289" s="12" t="s">
        <v>8337</v>
      </c>
      <c r="I2289" s="19">
        <f>IF(G2289="No major surgery",0,G2289)</f>
        <v>1</v>
      </c>
      <c r="J2289" s="21" t="str" cm="1">
        <f t="array" ref="J2289">_xlfn.IFS(B2289&lt;18.5,"Under Weight",B2289&lt;=24.9,"Normal Weight",B2289&lt;=29.999,"Over Weight",B2289&gt;=30,"Obesity")</f>
        <v>Obesity</v>
      </c>
      <c r="K2289" s="7" t="str" cm="1">
        <f t="array" ref="K2289">_xlfn.IFS(C2289&lt;5.7,"Normal",C2289&lt;=6.4,"Prediabetes",C2289&gt;6.4,"Diabetes")</f>
        <v>Normal</v>
      </c>
    </row>
    <row r="2290" spans="1:11">
      <c r="A2290" s="12" t="s">
        <v>2332</v>
      </c>
      <c r="B2290" s="12">
        <v>24.414999999999999</v>
      </c>
      <c r="C2290" s="20">
        <v>7.16</v>
      </c>
      <c r="D2290" s="12" t="s">
        <v>8337</v>
      </c>
      <c r="E2290" s="12" t="s">
        <v>8337</v>
      </c>
      <c r="F2290" s="12" t="s">
        <v>8337</v>
      </c>
      <c r="G2290" s="12" t="s">
        <v>2387</v>
      </c>
      <c r="H2290" s="12" t="s">
        <v>8337</v>
      </c>
      <c r="I2290" s="19">
        <f>IF(G2290="No major surgery",0,G2290)</f>
        <v>0</v>
      </c>
      <c r="J2290" s="21" t="str" cm="1">
        <f t="array" ref="J2290">_xlfn.IFS(B2290&lt;18.5,"Under Weight",B2290&lt;=24.9,"Normal Weight",B2290&lt;=29.999,"Over Weight",B2290&gt;=30,"Obesity")</f>
        <v>Normal Weight</v>
      </c>
      <c r="K2290" s="7" t="str" cm="1">
        <f t="array" ref="K2290">_xlfn.IFS(C2290&lt;5.7,"Normal",C2290&lt;=6.4,"Prediabetes",C2290&gt;6.4,"Diabetes")</f>
        <v>Diabetes</v>
      </c>
    </row>
    <row r="2291" spans="1:11">
      <c r="A2291" s="12" t="s">
        <v>2333</v>
      </c>
      <c r="B2291" s="12">
        <v>32.299999999999997</v>
      </c>
      <c r="C2291" s="20">
        <v>9.89</v>
      </c>
      <c r="D2291" s="12" t="s">
        <v>8337</v>
      </c>
      <c r="E2291" s="12" t="s">
        <v>8337</v>
      </c>
      <c r="F2291" s="12" t="s">
        <v>8337</v>
      </c>
      <c r="G2291" s="12" t="s">
        <v>2387</v>
      </c>
      <c r="H2291" s="12" t="s">
        <v>8337</v>
      </c>
      <c r="I2291" s="19">
        <f>IF(G2291="No major surgery",0,G2291)</f>
        <v>0</v>
      </c>
      <c r="J2291" s="21" t="str" cm="1">
        <f t="array" ref="J2291">_xlfn.IFS(B2291&lt;18.5,"Under Weight",B2291&lt;=24.9,"Normal Weight",B2291&lt;=29.999,"Over Weight",B2291&gt;=30,"Obesity")</f>
        <v>Obesity</v>
      </c>
      <c r="K2291" s="7" t="str" cm="1">
        <f t="array" ref="K2291">_xlfn.IFS(C2291&lt;5.7,"Normal",C2291&lt;=6.4,"Prediabetes",C2291&gt;6.4,"Diabetes")</f>
        <v>Diabetes</v>
      </c>
    </row>
    <row r="2292" spans="1:11">
      <c r="A2292" s="12" t="s">
        <v>2334</v>
      </c>
      <c r="B2292" s="12">
        <v>39.94</v>
      </c>
      <c r="C2292" s="20">
        <v>5.14</v>
      </c>
      <c r="D2292" s="12" t="s">
        <v>8337</v>
      </c>
      <c r="E2292" s="12" t="s">
        <v>8337</v>
      </c>
      <c r="F2292" s="12" t="s">
        <v>8337</v>
      </c>
      <c r="G2292" s="12" t="s">
        <v>2387</v>
      </c>
      <c r="H2292" s="12" t="s">
        <v>8337</v>
      </c>
      <c r="I2292" s="19">
        <f>IF(G2292="No major surgery",0,G2292)</f>
        <v>0</v>
      </c>
      <c r="J2292" s="21" t="str" cm="1">
        <f t="array" ref="J2292">_xlfn.IFS(B2292&lt;18.5,"Under Weight",B2292&lt;=24.9,"Normal Weight",B2292&lt;=29.999,"Over Weight",B2292&gt;=30,"Obesity")</f>
        <v>Obesity</v>
      </c>
      <c r="K2292" s="7" t="str" cm="1">
        <f t="array" ref="K2292">_xlfn.IFS(C2292&lt;5.7,"Normal",C2292&lt;=6.4,"Prediabetes",C2292&gt;6.4,"Diabetes")</f>
        <v>Normal</v>
      </c>
    </row>
    <row r="2293" spans="1:11">
      <c r="A2293" s="12" t="s">
        <v>2335</v>
      </c>
      <c r="B2293" s="12">
        <v>48.99</v>
      </c>
      <c r="C2293" s="20">
        <v>9.7799999999999994</v>
      </c>
      <c r="D2293" s="12" t="s">
        <v>8338</v>
      </c>
      <c r="E2293" s="12" t="s">
        <v>8337</v>
      </c>
      <c r="F2293" s="12" t="s">
        <v>8337</v>
      </c>
      <c r="G2293" s="12">
        <v>1</v>
      </c>
      <c r="H2293" s="12" t="s">
        <v>8338</v>
      </c>
      <c r="I2293" s="19">
        <f>IF(G2293="No major surgery",0,G2293)</f>
        <v>1</v>
      </c>
      <c r="J2293" s="21" t="str" cm="1">
        <f t="array" ref="J2293">_xlfn.IFS(B2293&lt;18.5,"Under Weight",B2293&lt;=24.9,"Normal Weight",B2293&lt;=29.999,"Over Weight",B2293&gt;=30,"Obesity")</f>
        <v>Obesity</v>
      </c>
      <c r="K2293" s="7" t="str" cm="1">
        <f t="array" ref="K2293">_xlfn.IFS(C2293&lt;5.7,"Normal",C2293&lt;=6.4,"Prediabetes",C2293&gt;6.4,"Diabetes")</f>
        <v>Diabetes</v>
      </c>
    </row>
    <row r="2294" spans="1:11">
      <c r="A2294" s="12" t="s">
        <v>2336</v>
      </c>
      <c r="B2294" s="12">
        <v>30</v>
      </c>
      <c r="C2294" s="20">
        <v>5.61</v>
      </c>
      <c r="D2294" s="12" t="s">
        <v>8338</v>
      </c>
      <c r="E2294" s="12" t="s">
        <v>8337</v>
      </c>
      <c r="F2294" s="12" t="s">
        <v>8338</v>
      </c>
      <c r="G2294" s="12">
        <v>1</v>
      </c>
      <c r="H2294" s="12" t="s">
        <v>8337</v>
      </c>
      <c r="I2294" s="19">
        <f>IF(G2294="No major surgery",0,G2294)</f>
        <v>1</v>
      </c>
      <c r="J2294" s="21" t="str" cm="1">
        <f t="array" ref="J2294">_xlfn.IFS(B2294&lt;18.5,"Under Weight",B2294&lt;=24.9,"Normal Weight",B2294&lt;=29.999,"Over Weight",B2294&gt;=30,"Obesity")</f>
        <v>Obesity</v>
      </c>
      <c r="K2294" s="7" t="str" cm="1">
        <f t="array" ref="K2294">_xlfn.IFS(C2294&lt;5.7,"Normal",C2294&lt;=6.4,"Prediabetes",C2294&gt;6.4,"Diabetes")</f>
        <v>Normal</v>
      </c>
    </row>
    <row r="2295" spans="1:11">
      <c r="A2295" s="12" t="s">
        <v>2337</v>
      </c>
      <c r="B2295" s="12">
        <v>35.340000000000003</v>
      </c>
      <c r="C2295" s="20">
        <v>5.51</v>
      </c>
      <c r="D2295" s="12" t="s">
        <v>8338</v>
      </c>
      <c r="E2295" s="12" t="s">
        <v>8337</v>
      </c>
      <c r="F2295" s="12" t="s">
        <v>8338</v>
      </c>
      <c r="G2295" s="12">
        <v>1</v>
      </c>
      <c r="H2295" s="12" t="s">
        <v>8337</v>
      </c>
      <c r="I2295" s="19">
        <f>IF(G2295="No major surgery",0,G2295)</f>
        <v>1</v>
      </c>
      <c r="J2295" s="21" t="str" cm="1">
        <f t="array" ref="J2295">_xlfn.IFS(B2295&lt;18.5,"Under Weight",B2295&lt;=24.9,"Normal Weight",B2295&lt;=29.999,"Over Weight",B2295&gt;=30,"Obesity")</f>
        <v>Obesity</v>
      </c>
      <c r="K2295" s="7" t="str" cm="1">
        <f t="array" ref="K2295">_xlfn.IFS(C2295&lt;5.7,"Normal",C2295&lt;=6.4,"Prediabetes",C2295&gt;6.4,"Diabetes")</f>
        <v>Normal</v>
      </c>
    </row>
    <row r="2296" spans="1:11">
      <c r="A2296" s="12" t="s">
        <v>2338</v>
      </c>
      <c r="B2296" s="12">
        <v>32.204999999999998</v>
      </c>
      <c r="C2296" s="20">
        <v>8.3800000000000008</v>
      </c>
      <c r="D2296" s="12" t="s">
        <v>8338</v>
      </c>
      <c r="E2296" s="12" t="s">
        <v>8337</v>
      </c>
      <c r="F2296" s="12" t="s">
        <v>8337</v>
      </c>
      <c r="G2296" s="12">
        <v>2</v>
      </c>
      <c r="H2296" s="12" t="s">
        <v>8337</v>
      </c>
      <c r="I2296" s="19">
        <f>IF(G2296="No major surgery",0,G2296)</f>
        <v>2</v>
      </c>
      <c r="J2296" s="21" t="str" cm="1">
        <f t="array" ref="J2296">_xlfn.IFS(B2296&lt;18.5,"Under Weight",B2296&lt;=24.9,"Normal Weight",B2296&lt;=29.999,"Over Weight",B2296&gt;=30,"Obesity")</f>
        <v>Obesity</v>
      </c>
      <c r="K2296" s="7" t="str" cm="1">
        <f t="array" ref="K2296">_xlfn.IFS(C2296&lt;5.7,"Normal",C2296&lt;=6.4,"Prediabetes",C2296&gt;6.4,"Diabetes")</f>
        <v>Diabetes</v>
      </c>
    </row>
    <row r="2297" spans="1:11">
      <c r="A2297" s="12" t="s">
        <v>2339</v>
      </c>
      <c r="B2297" s="12">
        <v>33.880000000000003</v>
      </c>
      <c r="C2297" s="20">
        <v>4.68</v>
      </c>
      <c r="D2297" s="12" t="s">
        <v>8337</v>
      </c>
      <c r="E2297" s="12" t="s">
        <v>8338</v>
      </c>
      <c r="F2297" s="12" t="s">
        <v>8337</v>
      </c>
      <c r="G2297" s="12">
        <v>1</v>
      </c>
      <c r="H2297" s="12" t="s">
        <v>8337</v>
      </c>
      <c r="I2297" s="19">
        <f>IF(G2297="No major surgery",0,G2297)</f>
        <v>1</v>
      </c>
      <c r="J2297" s="21" t="str" cm="1">
        <f t="array" ref="J2297">_xlfn.IFS(B2297&lt;18.5,"Under Weight",B2297&lt;=24.9,"Normal Weight",B2297&lt;=29.999,"Over Weight",B2297&gt;=30,"Obesity")</f>
        <v>Obesity</v>
      </c>
      <c r="K2297" s="7" t="str" cm="1">
        <f t="array" ref="K2297">_xlfn.IFS(C2297&lt;5.7,"Normal",C2297&lt;=6.4,"Prediabetes",C2297&gt;6.4,"Diabetes")</f>
        <v>Normal</v>
      </c>
    </row>
    <row r="2298" spans="1:11">
      <c r="A2298" s="12" t="s">
        <v>2340</v>
      </c>
      <c r="B2298" s="12">
        <v>26.63</v>
      </c>
      <c r="C2298" s="20">
        <v>4.3600000000000003</v>
      </c>
      <c r="D2298" s="12" t="s">
        <v>8338</v>
      </c>
      <c r="E2298" s="12" t="s">
        <v>8337</v>
      </c>
      <c r="F2298" s="12" t="s">
        <v>8337</v>
      </c>
      <c r="G2298" s="12">
        <v>2</v>
      </c>
      <c r="H2298" s="12" t="s">
        <v>8337</v>
      </c>
      <c r="I2298" s="19">
        <f>IF(G2298="No major surgery",0,G2298)</f>
        <v>2</v>
      </c>
      <c r="J2298" s="21" t="str" cm="1">
        <f t="array" ref="J2298">_xlfn.IFS(B2298&lt;18.5,"Under Weight",B2298&lt;=24.9,"Normal Weight",B2298&lt;=29.999,"Over Weight",B2298&gt;=30,"Obesity")</f>
        <v>Over Weight</v>
      </c>
      <c r="K2298" s="7" t="str" cm="1">
        <f t="array" ref="K2298">_xlfn.IFS(C2298&lt;5.7,"Normal",C2298&lt;=6.4,"Prediabetes",C2298&gt;6.4,"Diabetes")</f>
        <v>Normal</v>
      </c>
    </row>
    <row r="2299" spans="1:11">
      <c r="A2299" s="12" t="s">
        <v>2341</v>
      </c>
      <c r="B2299" s="12">
        <v>28.7</v>
      </c>
      <c r="C2299" s="20">
        <v>7.74</v>
      </c>
      <c r="D2299" s="12" t="s">
        <v>8337</v>
      </c>
      <c r="E2299" s="12" t="s">
        <v>8337</v>
      </c>
      <c r="F2299" s="12" t="s">
        <v>8337</v>
      </c>
      <c r="G2299" s="12" t="s">
        <v>2387</v>
      </c>
      <c r="H2299" s="12" t="s">
        <v>8337</v>
      </c>
      <c r="I2299" s="19">
        <f>IF(G2299="No major surgery",0,G2299)</f>
        <v>0</v>
      </c>
      <c r="J2299" s="21" t="str" cm="1">
        <f t="array" ref="J2299">_xlfn.IFS(B2299&lt;18.5,"Under Weight",B2299&lt;=24.9,"Normal Weight",B2299&lt;=29.999,"Over Weight",B2299&gt;=30,"Obesity")</f>
        <v>Over Weight</v>
      </c>
      <c r="K2299" s="7" t="str" cm="1">
        <f t="array" ref="K2299">_xlfn.IFS(C2299&lt;5.7,"Normal",C2299&lt;=6.4,"Prediabetes",C2299&gt;6.4,"Diabetes")</f>
        <v>Diabetes</v>
      </c>
    </row>
    <row r="2300" spans="1:11">
      <c r="A2300" s="12" t="s">
        <v>2342</v>
      </c>
      <c r="B2300" s="12">
        <v>25.65</v>
      </c>
      <c r="C2300" s="20">
        <v>4.05</v>
      </c>
      <c r="D2300" s="12" t="s">
        <v>8338</v>
      </c>
      <c r="E2300" s="12" t="s">
        <v>8337</v>
      </c>
      <c r="F2300" s="12" t="s">
        <v>8337</v>
      </c>
      <c r="G2300" s="12">
        <v>2</v>
      </c>
      <c r="H2300" s="12" t="s">
        <v>8337</v>
      </c>
      <c r="I2300" s="19">
        <f>IF(G2300="No major surgery",0,G2300)</f>
        <v>2</v>
      </c>
      <c r="J2300" s="21" t="str" cm="1">
        <f t="array" ref="J2300">_xlfn.IFS(B2300&lt;18.5,"Under Weight",B2300&lt;=24.9,"Normal Weight",B2300&lt;=29.999,"Over Weight",B2300&gt;=30,"Obesity")</f>
        <v>Over Weight</v>
      </c>
      <c r="K2300" s="7" t="str" cm="1">
        <f t="array" ref="K2300">_xlfn.IFS(C2300&lt;5.7,"Normal",C2300&lt;=6.4,"Prediabetes",C2300&gt;6.4,"Diabetes")</f>
        <v>Normal</v>
      </c>
    </row>
    <row r="2301" spans="1:11">
      <c r="A2301" s="12" t="s">
        <v>2343</v>
      </c>
      <c r="B2301" s="12">
        <v>36.384999999999998</v>
      </c>
      <c r="C2301" s="20">
        <v>11.49</v>
      </c>
      <c r="D2301" s="12" t="s">
        <v>8337</v>
      </c>
      <c r="E2301" s="12" t="s">
        <v>8337</v>
      </c>
      <c r="F2301" s="12" t="s">
        <v>8337</v>
      </c>
      <c r="G2301" s="12" t="s">
        <v>2387</v>
      </c>
      <c r="H2301" s="12" t="s">
        <v>8337</v>
      </c>
      <c r="I2301" s="19">
        <f>IF(G2301="No major surgery",0,G2301)</f>
        <v>0</v>
      </c>
      <c r="J2301" s="21" t="str" cm="1">
        <f t="array" ref="J2301">_xlfn.IFS(B2301&lt;18.5,"Under Weight",B2301&lt;=24.9,"Normal Weight",B2301&lt;=29.999,"Over Weight",B2301&gt;=30,"Obesity")</f>
        <v>Obesity</v>
      </c>
      <c r="K2301" s="7" t="str" cm="1">
        <f t="array" ref="K2301">_xlfn.IFS(C2301&lt;5.7,"Normal",C2301&lt;=6.4,"Prediabetes",C2301&gt;6.4,"Diabetes")</f>
        <v>Diabetes</v>
      </c>
    </row>
    <row r="2302" spans="1:11">
      <c r="A2302" s="12" t="s">
        <v>2344</v>
      </c>
      <c r="B2302" s="12">
        <v>34.69</v>
      </c>
      <c r="C2302" s="20">
        <v>5.65</v>
      </c>
      <c r="D2302" s="12" t="s">
        <v>8337</v>
      </c>
      <c r="E2302" s="12" t="s">
        <v>8337</v>
      </c>
      <c r="F2302" s="12" t="s">
        <v>8337</v>
      </c>
      <c r="G2302" s="12" t="s">
        <v>2387</v>
      </c>
      <c r="H2302" s="12" t="s">
        <v>8337</v>
      </c>
      <c r="I2302" s="19">
        <f>IF(G2302="No major surgery",0,G2302)</f>
        <v>0</v>
      </c>
      <c r="J2302" s="21" t="str" cm="1">
        <f t="array" ref="J2302">_xlfn.IFS(B2302&lt;18.5,"Under Weight",B2302&lt;=24.9,"Normal Weight",B2302&lt;=29.999,"Over Weight",B2302&gt;=30,"Obesity")</f>
        <v>Obesity</v>
      </c>
      <c r="K2302" s="7" t="str" cm="1">
        <f t="array" ref="K2302">_xlfn.IFS(C2302&lt;5.7,"Normal",C2302&lt;=6.4,"Prediabetes",C2302&gt;6.4,"Diabetes")</f>
        <v>Normal</v>
      </c>
    </row>
    <row r="2303" spans="1:11">
      <c r="A2303" s="12" t="s">
        <v>2345</v>
      </c>
      <c r="B2303" s="12">
        <v>37.68</v>
      </c>
      <c r="C2303" s="20">
        <v>4.29</v>
      </c>
      <c r="D2303" s="12" t="s">
        <v>8338</v>
      </c>
      <c r="E2303" s="12" t="s">
        <v>8337</v>
      </c>
      <c r="F2303" s="12" t="s">
        <v>8337</v>
      </c>
      <c r="G2303" s="12" t="s">
        <v>2387</v>
      </c>
      <c r="H2303" s="12" t="s">
        <v>8337</v>
      </c>
      <c r="I2303" s="19">
        <f>IF(G2303="No major surgery",0,G2303)</f>
        <v>0</v>
      </c>
      <c r="J2303" s="21" t="str" cm="1">
        <f t="array" ref="J2303">_xlfn.IFS(B2303&lt;18.5,"Under Weight",B2303&lt;=24.9,"Normal Weight",B2303&lt;=29.999,"Over Weight",B2303&gt;=30,"Obesity")</f>
        <v>Obesity</v>
      </c>
      <c r="K2303" s="7" t="str" cm="1">
        <f t="array" ref="K2303">_xlfn.IFS(C2303&lt;5.7,"Normal",C2303&lt;=6.4,"Prediabetes",C2303&gt;6.4,"Diabetes")</f>
        <v>Normal</v>
      </c>
    </row>
    <row r="2304" spans="1:11">
      <c r="A2304" s="12" t="s">
        <v>2346</v>
      </c>
      <c r="B2304" s="12">
        <v>38.39</v>
      </c>
      <c r="C2304" s="20">
        <v>4.1100000000000003</v>
      </c>
      <c r="D2304" s="12" t="s">
        <v>8338</v>
      </c>
      <c r="E2304" s="12" t="s">
        <v>8337</v>
      </c>
      <c r="F2304" s="12" t="s">
        <v>8337</v>
      </c>
      <c r="G2304" s="12" t="s">
        <v>2387</v>
      </c>
      <c r="H2304" s="12" t="s">
        <v>8338</v>
      </c>
      <c r="I2304" s="19">
        <f>IF(G2304="No major surgery",0,G2304)</f>
        <v>0</v>
      </c>
      <c r="J2304" s="21" t="str" cm="1">
        <f t="array" ref="J2304">_xlfn.IFS(B2304&lt;18.5,"Under Weight",B2304&lt;=24.9,"Normal Weight",B2304&lt;=29.999,"Over Weight",B2304&gt;=30,"Obesity")</f>
        <v>Obesity</v>
      </c>
      <c r="K2304" s="7" t="str" cm="1">
        <f t="array" ref="K2304">_xlfn.IFS(C2304&lt;5.7,"Normal",C2304&lt;=6.4,"Prediabetes",C2304&gt;6.4,"Diabetes")</f>
        <v>Normal</v>
      </c>
    </row>
    <row r="2305" spans="1:11">
      <c r="A2305" s="12" t="s">
        <v>2347</v>
      </c>
      <c r="B2305" s="12">
        <v>35.49</v>
      </c>
      <c r="C2305" s="20">
        <v>4.74</v>
      </c>
      <c r="D2305" s="12" t="s">
        <v>8338</v>
      </c>
      <c r="E2305" s="12" t="s">
        <v>8337</v>
      </c>
      <c r="F2305" s="12" t="s">
        <v>8338</v>
      </c>
      <c r="G2305" s="12">
        <v>1</v>
      </c>
      <c r="H2305" s="12" t="s">
        <v>8337</v>
      </c>
      <c r="I2305" s="19">
        <f>IF(G2305="No major surgery",0,G2305)</f>
        <v>1</v>
      </c>
      <c r="J2305" s="21" t="str" cm="1">
        <f t="array" ref="J2305">_xlfn.IFS(B2305&lt;18.5,"Under Weight",B2305&lt;=24.9,"Normal Weight",B2305&lt;=29.999,"Over Weight",B2305&gt;=30,"Obesity")</f>
        <v>Obesity</v>
      </c>
      <c r="K2305" s="7" t="str" cm="1">
        <f t="array" ref="K2305">_xlfn.IFS(C2305&lt;5.7,"Normal",C2305&lt;=6.4,"Prediabetes",C2305&gt;6.4,"Diabetes")</f>
        <v>Normal</v>
      </c>
    </row>
    <row r="2306" spans="1:11">
      <c r="A2306" s="12" t="s">
        <v>2348</v>
      </c>
      <c r="B2306" s="12">
        <v>44.7</v>
      </c>
      <c r="C2306" s="20">
        <v>7.6</v>
      </c>
      <c r="D2306" s="12" t="s">
        <v>8338</v>
      </c>
      <c r="E2306" s="12" t="s">
        <v>8337</v>
      </c>
      <c r="F2306" s="12" t="s">
        <v>8337</v>
      </c>
      <c r="G2306" s="12">
        <v>2</v>
      </c>
      <c r="H2306" s="12" t="s">
        <v>8337</v>
      </c>
      <c r="I2306" s="19">
        <f>IF(G2306="No major surgery",0,G2306)</f>
        <v>2</v>
      </c>
      <c r="J2306" s="21" t="str" cm="1">
        <f t="array" ref="J2306">_xlfn.IFS(B2306&lt;18.5,"Under Weight",B2306&lt;=24.9,"Normal Weight",B2306&lt;=29.999,"Over Weight",B2306&gt;=30,"Obesity")</f>
        <v>Obesity</v>
      </c>
      <c r="K2306" s="7" t="str" cm="1">
        <f t="array" ref="K2306">_xlfn.IFS(C2306&lt;5.7,"Normal",C2306&lt;=6.4,"Prediabetes",C2306&gt;6.4,"Diabetes")</f>
        <v>Diabetes</v>
      </c>
    </row>
    <row r="2307" spans="1:11">
      <c r="A2307" s="12" t="s">
        <v>2349</v>
      </c>
      <c r="B2307" s="12">
        <v>38.380000000000003</v>
      </c>
      <c r="C2307" s="20">
        <v>8.5</v>
      </c>
      <c r="D2307" s="12" t="s">
        <v>8338</v>
      </c>
      <c r="E2307" s="12" t="s">
        <v>8337</v>
      </c>
      <c r="F2307" s="12" t="s">
        <v>8337</v>
      </c>
      <c r="G2307" s="12">
        <v>2</v>
      </c>
      <c r="H2307" s="12" t="s">
        <v>8337</v>
      </c>
      <c r="I2307" s="19">
        <f>IF(G2307="No major surgery",0,G2307)</f>
        <v>2</v>
      </c>
      <c r="J2307" s="21" t="str" cm="1">
        <f t="array" ref="J2307">_xlfn.IFS(B2307&lt;18.5,"Under Weight",B2307&lt;=24.9,"Normal Weight",B2307&lt;=29.999,"Over Weight",B2307&gt;=30,"Obesity")</f>
        <v>Obesity</v>
      </c>
      <c r="K2307" s="7" t="str" cm="1">
        <f t="array" ref="K2307">_xlfn.IFS(C2307&lt;5.7,"Normal",C2307&lt;=6.4,"Prediabetes",C2307&gt;6.4,"Diabetes")</f>
        <v>Diabetes</v>
      </c>
    </row>
    <row r="2308" spans="1:11">
      <c r="A2308" s="12" t="s">
        <v>2350</v>
      </c>
      <c r="B2308" s="12">
        <v>35.244999999999997</v>
      </c>
      <c r="C2308" s="20">
        <v>11.22</v>
      </c>
      <c r="D2308" s="12" t="s">
        <v>8338</v>
      </c>
      <c r="E2308" s="12" t="s">
        <v>8337</v>
      </c>
      <c r="F2308" s="12" t="s">
        <v>8337</v>
      </c>
      <c r="G2308" s="12" t="s">
        <v>2387</v>
      </c>
      <c r="H2308" s="12" t="s">
        <v>8337</v>
      </c>
      <c r="I2308" s="19">
        <f>IF(G2308="No major surgery",0,G2308)</f>
        <v>0</v>
      </c>
      <c r="J2308" s="21" t="str" cm="1">
        <f t="array" ref="J2308">_xlfn.IFS(B2308&lt;18.5,"Under Weight",B2308&lt;=24.9,"Normal Weight",B2308&lt;=29.999,"Over Weight",B2308&gt;=30,"Obesity")</f>
        <v>Obesity</v>
      </c>
      <c r="K2308" s="7" t="str" cm="1">
        <f t="array" ref="K2308">_xlfn.IFS(C2308&lt;5.7,"Normal",C2308&lt;=6.4,"Prediabetes",C2308&gt;6.4,"Diabetes")</f>
        <v>Diabetes</v>
      </c>
    </row>
    <row r="2309" spans="1:11">
      <c r="A2309" s="12" t="s">
        <v>2351</v>
      </c>
      <c r="B2309" s="12">
        <v>49.84</v>
      </c>
      <c r="C2309" s="20">
        <v>5.0999999999999996</v>
      </c>
      <c r="D2309" s="12" t="s">
        <v>8338</v>
      </c>
      <c r="E2309" s="12" t="s">
        <v>8337</v>
      </c>
      <c r="F2309" s="12" t="s">
        <v>8338</v>
      </c>
      <c r="G2309" s="12">
        <v>1</v>
      </c>
      <c r="H2309" s="12" t="s">
        <v>8337</v>
      </c>
      <c r="I2309" s="19">
        <f>IF(G2309="No major surgery",0,G2309)</f>
        <v>1</v>
      </c>
      <c r="J2309" s="21" t="str" cm="1">
        <f t="array" ref="J2309">_xlfn.IFS(B2309&lt;18.5,"Under Weight",B2309&lt;=24.9,"Normal Weight",B2309&lt;=29.999,"Over Weight",B2309&gt;=30,"Obesity")</f>
        <v>Obesity</v>
      </c>
      <c r="K2309" s="7" t="str" cm="1">
        <f t="array" ref="K2309">_xlfn.IFS(C2309&lt;5.7,"Normal",C2309&lt;=6.4,"Prediabetes",C2309&gt;6.4,"Diabetes")</f>
        <v>Normal</v>
      </c>
    </row>
    <row r="2310" spans="1:11">
      <c r="A2310" s="12" t="s">
        <v>2352</v>
      </c>
      <c r="B2310" s="12">
        <v>49.06</v>
      </c>
      <c r="C2310" s="20">
        <v>5.43</v>
      </c>
      <c r="D2310" s="12" t="s">
        <v>8338</v>
      </c>
      <c r="E2310" s="12" t="s">
        <v>8337</v>
      </c>
      <c r="F2310" s="12" t="s">
        <v>8337</v>
      </c>
      <c r="G2310" s="12">
        <v>1</v>
      </c>
      <c r="H2310" s="12" t="s">
        <v>8337</v>
      </c>
      <c r="I2310" s="19">
        <f>IF(G2310="No major surgery",0,G2310)</f>
        <v>1</v>
      </c>
      <c r="J2310" s="21" t="str" cm="1">
        <f t="array" ref="J2310">_xlfn.IFS(B2310&lt;18.5,"Under Weight",B2310&lt;=24.9,"Normal Weight",B2310&lt;=29.999,"Over Weight",B2310&gt;=30,"Obesity")</f>
        <v>Obesity</v>
      </c>
      <c r="K2310" s="7" t="str" cm="1">
        <f t="array" ref="K2310">_xlfn.IFS(C2310&lt;5.7,"Normal",C2310&lt;=6.4,"Prediabetes",C2310&gt;6.4,"Diabetes")</f>
        <v>Normal</v>
      </c>
    </row>
    <row r="2311" spans="1:11">
      <c r="A2311" s="12" t="s">
        <v>2353</v>
      </c>
      <c r="B2311" s="12">
        <v>30.88</v>
      </c>
      <c r="C2311" s="20">
        <v>5.82</v>
      </c>
      <c r="D2311" s="12" t="s">
        <v>8337</v>
      </c>
      <c r="E2311" s="12" t="s">
        <v>8337</v>
      </c>
      <c r="F2311" s="12" t="s">
        <v>8337</v>
      </c>
      <c r="G2311" s="12">
        <v>2</v>
      </c>
      <c r="H2311" s="12" t="s">
        <v>8337</v>
      </c>
      <c r="I2311" s="19">
        <f>IF(G2311="No major surgery",0,G2311)</f>
        <v>2</v>
      </c>
      <c r="J2311" s="21" t="str" cm="1">
        <f t="array" ref="J2311">_xlfn.IFS(B2311&lt;18.5,"Under Weight",B2311&lt;=24.9,"Normal Weight",B2311&lt;=29.999,"Over Weight",B2311&gt;=30,"Obesity")</f>
        <v>Obesity</v>
      </c>
      <c r="K2311" s="7" t="str" cm="1">
        <f t="array" ref="K2311">_xlfn.IFS(C2311&lt;5.7,"Normal",C2311&lt;=6.4,"Prediabetes",C2311&gt;6.4,"Diabetes")</f>
        <v>Prediabetes</v>
      </c>
    </row>
    <row r="2312" spans="1:11">
      <c r="A2312" s="12" t="s">
        <v>2354</v>
      </c>
      <c r="B2312" s="12">
        <v>33.35</v>
      </c>
      <c r="C2312" s="20">
        <v>6.05</v>
      </c>
      <c r="D2312" s="12" t="s">
        <v>8337</v>
      </c>
      <c r="E2312" s="12" t="s">
        <v>8337</v>
      </c>
      <c r="F2312" s="12" t="s">
        <v>8338</v>
      </c>
      <c r="G2312" s="12">
        <v>1</v>
      </c>
      <c r="H2312" s="12" t="s">
        <v>8337</v>
      </c>
      <c r="I2312" s="19">
        <f>IF(G2312="No major surgery",0,G2312)</f>
        <v>1</v>
      </c>
      <c r="J2312" s="21" t="str" cm="1">
        <f t="array" ref="J2312">_xlfn.IFS(B2312&lt;18.5,"Under Weight",B2312&lt;=24.9,"Normal Weight",B2312&lt;=29.999,"Over Weight",B2312&gt;=30,"Obesity")</f>
        <v>Obesity</v>
      </c>
      <c r="K2312" s="7" t="str" cm="1">
        <f t="array" ref="K2312">_xlfn.IFS(C2312&lt;5.7,"Normal",C2312&lt;=6.4,"Prediabetes",C2312&gt;6.4,"Diabetes")</f>
        <v>Prediabetes</v>
      </c>
    </row>
    <row r="2313" spans="1:11">
      <c r="A2313" s="12" t="s">
        <v>2355</v>
      </c>
      <c r="B2313" s="12">
        <v>38</v>
      </c>
      <c r="C2313" s="20">
        <v>6.38</v>
      </c>
      <c r="D2313" s="12" t="s">
        <v>8338</v>
      </c>
      <c r="E2313" s="12" t="s">
        <v>8337</v>
      </c>
      <c r="F2313" s="12" t="s">
        <v>8337</v>
      </c>
      <c r="G2313" s="12">
        <v>1</v>
      </c>
      <c r="H2313" s="12" t="s">
        <v>8337</v>
      </c>
      <c r="I2313" s="19">
        <f>IF(G2313="No major surgery",0,G2313)</f>
        <v>1</v>
      </c>
      <c r="J2313" s="21" t="str" cm="1">
        <f t="array" ref="J2313">_xlfn.IFS(B2313&lt;18.5,"Under Weight",B2313&lt;=24.9,"Normal Weight",B2313&lt;=29.999,"Over Weight",B2313&gt;=30,"Obesity")</f>
        <v>Obesity</v>
      </c>
      <c r="K2313" s="7" t="str" cm="1">
        <f t="array" ref="K2313">_xlfn.IFS(C2313&lt;5.7,"Normal",C2313&lt;=6.4,"Prediabetes",C2313&gt;6.4,"Diabetes")</f>
        <v>Prediabetes</v>
      </c>
    </row>
    <row r="2314" spans="1:11">
      <c r="A2314" s="12" t="s">
        <v>2356</v>
      </c>
      <c r="B2314" s="12">
        <v>36.08</v>
      </c>
      <c r="C2314" s="20">
        <v>5.73</v>
      </c>
      <c r="D2314" s="12" t="s">
        <v>8338</v>
      </c>
      <c r="E2314" s="12" t="s">
        <v>8337</v>
      </c>
      <c r="F2314" s="12" t="s">
        <v>8337</v>
      </c>
      <c r="G2314" s="12">
        <v>1</v>
      </c>
      <c r="H2314" s="12" t="s">
        <v>8337</v>
      </c>
      <c r="I2314" s="19">
        <f>IF(G2314="No major surgery",0,G2314)</f>
        <v>1</v>
      </c>
      <c r="J2314" s="21" t="str" cm="1">
        <f t="array" ref="J2314">_xlfn.IFS(B2314&lt;18.5,"Under Weight",B2314&lt;=24.9,"Normal Weight",B2314&lt;=29.999,"Over Weight",B2314&gt;=30,"Obesity")</f>
        <v>Obesity</v>
      </c>
      <c r="K2314" s="7" t="str" cm="1">
        <f t="array" ref="K2314">_xlfn.IFS(C2314&lt;5.7,"Normal",C2314&lt;=6.4,"Prediabetes",C2314&gt;6.4,"Diabetes")</f>
        <v>Prediabetes</v>
      </c>
    </row>
    <row r="2315" spans="1:11">
      <c r="A2315" s="12" t="s">
        <v>2357</v>
      </c>
      <c r="B2315" s="12">
        <v>44.34</v>
      </c>
      <c r="C2315" s="20">
        <v>4.0199999999999996</v>
      </c>
      <c r="D2315" s="12" t="s">
        <v>8338</v>
      </c>
      <c r="E2315" s="12" t="s">
        <v>8337</v>
      </c>
      <c r="F2315" s="12" t="s">
        <v>8337</v>
      </c>
      <c r="G2315" s="12">
        <v>2</v>
      </c>
      <c r="H2315" s="12" t="s">
        <v>8338</v>
      </c>
      <c r="I2315" s="19">
        <f>IF(G2315="No major surgery",0,G2315)</f>
        <v>2</v>
      </c>
      <c r="J2315" s="21" t="str" cm="1">
        <f t="array" ref="J2315">_xlfn.IFS(B2315&lt;18.5,"Under Weight",B2315&lt;=24.9,"Normal Weight",B2315&lt;=29.999,"Over Weight",B2315&gt;=30,"Obesity")</f>
        <v>Obesity</v>
      </c>
      <c r="K2315" s="7" t="str" cm="1">
        <f t="array" ref="K2315">_xlfn.IFS(C2315&lt;5.7,"Normal",C2315&lt;=6.4,"Prediabetes",C2315&gt;6.4,"Diabetes")</f>
        <v>Normal</v>
      </c>
    </row>
    <row r="2316" spans="1:11">
      <c r="A2316" s="12" t="s">
        <v>2358</v>
      </c>
      <c r="B2316" s="12">
        <v>35.700000000000003</v>
      </c>
      <c r="C2316" s="20">
        <v>5.47</v>
      </c>
      <c r="D2316" s="12" t="s">
        <v>8338</v>
      </c>
      <c r="E2316" s="12" t="s">
        <v>8337</v>
      </c>
      <c r="F2316" s="12" t="s">
        <v>8337</v>
      </c>
      <c r="G2316" s="12">
        <v>1</v>
      </c>
      <c r="H2316" s="12" t="s">
        <v>8337</v>
      </c>
      <c r="I2316" s="19">
        <f>IF(G2316="No major surgery",0,G2316)</f>
        <v>1</v>
      </c>
      <c r="J2316" s="21" t="str" cm="1">
        <f t="array" ref="J2316">_xlfn.IFS(B2316&lt;18.5,"Under Weight",B2316&lt;=24.9,"Normal Weight",B2316&lt;=29.999,"Over Weight",B2316&gt;=30,"Obesity")</f>
        <v>Obesity</v>
      </c>
      <c r="K2316" s="7" t="str" cm="1">
        <f t="array" ref="K2316">_xlfn.IFS(C2316&lt;5.7,"Normal",C2316&lt;=6.4,"Prediabetes",C2316&gt;6.4,"Diabetes")</f>
        <v>Normal</v>
      </c>
    </row>
    <row r="2317" spans="1:11">
      <c r="A2317" s="12" t="s">
        <v>2359</v>
      </c>
      <c r="B2317" s="12">
        <v>34.01</v>
      </c>
      <c r="C2317" s="20">
        <v>11.3</v>
      </c>
      <c r="D2317" s="12" t="s">
        <v>8337</v>
      </c>
      <c r="E2317" s="12" t="s">
        <v>8337</v>
      </c>
      <c r="F2317" s="12" t="s">
        <v>8337</v>
      </c>
      <c r="G2317" s="12" t="s">
        <v>2387</v>
      </c>
      <c r="H2317" s="12" t="s">
        <v>8337</v>
      </c>
      <c r="I2317" s="19">
        <f>IF(G2317="No major surgery",0,G2317)</f>
        <v>0</v>
      </c>
      <c r="J2317" s="21" t="str" cm="1">
        <f t="array" ref="J2317">_xlfn.IFS(B2317&lt;18.5,"Under Weight",B2317&lt;=24.9,"Normal Weight",B2317&lt;=29.999,"Over Weight",B2317&gt;=30,"Obesity")</f>
        <v>Obesity</v>
      </c>
      <c r="K2317" s="7" t="str" cm="1">
        <f t="array" ref="K2317">_xlfn.IFS(C2317&lt;5.7,"Normal",C2317&lt;=6.4,"Prediabetes",C2317&gt;6.4,"Diabetes")</f>
        <v>Diabetes</v>
      </c>
    </row>
    <row r="2318" spans="1:11">
      <c r="A2318" s="12" t="s">
        <v>2360</v>
      </c>
      <c r="B2318" s="12">
        <v>31.54</v>
      </c>
      <c r="C2318" s="20">
        <v>6.72</v>
      </c>
      <c r="D2318" s="12" t="s">
        <v>8337</v>
      </c>
      <c r="E2318" s="12" t="s">
        <v>8337</v>
      </c>
      <c r="F2318" s="12" t="s">
        <v>8337</v>
      </c>
      <c r="G2318" s="12" t="s">
        <v>2387</v>
      </c>
      <c r="H2318" s="12" t="s">
        <v>8337</v>
      </c>
      <c r="I2318" s="19">
        <f>IF(G2318="No major surgery",0,G2318)</f>
        <v>0</v>
      </c>
      <c r="J2318" s="21" t="str" cm="1">
        <f t="array" ref="J2318">_xlfn.IFS(B2318&lt;18.5,"Under Weight",B2318&lt;=24.9,"Normal Weight",B2318&lt;=29.999,"Over Weight",B2318&gt;=30,"Obesity")</f>
        <v>Obesity</v>
      </c>
      <c r="K2318" s="7" t="str" cm="1">
        <f t="array" ref="K2318">_xlfn.IFS(C2318&lt;5.7,"Normal",C2318&lt;=6.4,"Prediabetes",C2318&gt;6.4,"Diabetes")</f>
        <v>Diabetes</v>
      </c>
    </row>
    <row r="2319" spans="1:11">
      <c r="A2319" s="12" t="s">
        <v>2361</v>
      </c>
      <c r="B2319" s="12">
        <v>23.3</v>
      </c>
      <c r="C2319" s="20">
        <v>5.36</v>
      </c>
      <c r="D2319" s="12" t="s">
        <v>8338</v>
      </c>
      <c r="E2319" s="12" t="s">
        <v>8337</v>
      </c>
      <c r="F2319" s="12" t="s">
        <v>8337</v>
      </c>
      <c r="G2319" s="12">
        <v>1</v>
      </c>
      <c r="H2319" s="12" t="s">
        <v>8337</v>
      </c>
      <c r="I2319" s="19">
        <f>IF(G2319="No major surgery",0,G2319)</f>
        <v>1</v>
      </c>
      <c r="J2319" s="21" t="str" cm="1">
        <f t="array" ref="J2319">_xlfn.IFS(B2319&lt;18.5,"Under Weight",B2319&lt;=24.9,"Normal Weight",B2319&lt;=29.999,"Over Weight",B2319&gt;=30,"Obesity")</f>
        <v>Normal Weight</v>
      </c>
      <c r="K2319" s="7" t="str" cm="1">
        <f t="array" ref="K2319">_xlfn.IFS(C2319&lt;5.7,"Normal",C2319&lt;=6.4,"Prediabetes",C2319&gt;6.4,"Diabetes")</f>
        <v>Normal</v>
      </c>
    </row>
    <row r="2320" spans="1:11">
      <c r="A2320" s="12" t="s">
        <v>2362</v>
      </c>
      <c r="B2320" s="12">
        <v>27.75</v>
      </c>
      <c r="C2320" s="20">
        <v>9.8800000000000008</v>
      </c>
      <c r="D2320" s="12" t="s">
        <v>8337</v>
      </c>
      <c r="E2320" s="12" t="s">
        <v>8337</v>
      </c>
      <c r="F2320" s="12" t="s">
        <v>8337</v>
      </c>
      <c r="G2320" s="12" t="s">
        <v>2387</v>
      </c>
      <c r="H2320" s="12" t="s">
        <v>8337</v>
      </c>
      <c r="I2320" s="19">
        <f>IF(G2320="No major surgery",0,G2320)</f>
        <v>0</v>
      </c>
      <c r="J2320" s="21" t="str" cm="1">
        <f t="array" ref="J2320">_xlfn.IFS(B2320&lt;18.5,"Under Weight",B2320&lt;=24.9,"Normal Weight",B2320&lt;=29.999,"Over Weight",B2320&gt;=30,"Obesity")</f>
        <v>Over Weight</v>
      </c>
      <c r="K2320" s="7" t="str" cm="1">
        <f t="array" ref="K2320">_xlfn.IFS(C2320&lt;5.7,"Normal",C2320&lt;=6.4,"Prediabetes",C2320&gt;6.4,"Diabetes")</f>
        <v>Diabetes</v>
      </c>
    </row>
    <row r="2321" spans="1:11">
      <c r="A2321" s="12" t="s">
        <v>2363</v>
      </c>
      <c r="B2321" s="12">
        <v>42.46</v>
      </c>
      <c r="C2321" s="20">
        <v>4.1100000000000003</v>
      </c>
      <c r="D2321" s="12" t="s">
        <v>8337</v>
      </c>
      <c r="E2321" s="12" t="s">
        <v>8337</v>
      </c>
      <c r="F2321" s="12" t="s">
        <v>8337</v>
      </c>
      <c r="G2321" s="12" t="s">
        <v>2387</v>
      </c>
      <c r="H2321" s="12" t="s">
        <v>8337</v>
      </c>
      <c r="I2321" s="19">
        <f>IF(G2321="No major surgery",0,G2321)</f>
        <v>0</v>
      </c>
      <c r="J2321" s="21" t="str" cm="1">
        <f t="array" ref="J2321">_xlfn.IFS(B2321&lt;18.5,"Under Weight",B2321&lt;=24.9,"Normal Weight",B2321&lt;=29.999,"Over Weight",B2321&gt;=30,"Obesity")</f>
        <v>Obesity</v>
      </c>
      <c r="K2321" s="7" t="str" cm="1">
        <f t="array" ref="K2321">_xlfn.IFS(C2321&lt;5.7,"Normal",C2321&lt;=6.4,"Prediabetes",C2321&gt;6.4,"Diabetes")</f>
        <v>Normal</v>
      </c>
    </row>
    <row r="2322" spans="1:11">
      <c r="A2322" s="12" t="s">
        <v>2364</v>
      </c>
      <c r="B2322" s="12">
        <v>54.47</v>
      </c>
      <c r="C2322" s="20">
        <v>7.48</v>
      </c>
      <c r="D2322" s="12" t="s">
        <v>8337</v>
      </c>
      <c r="E2322" s="12" t="s">
        <v>8337</v>
      </c>
      <c r="F2322" s="12" t="s">
        <v>8337</v>
      </c>
      <c r="G2322" s="12" t="s">
        <v>2387</v>
      </c>
      <c r="H2322" s="12" t="s">
        <v>8337</v>
      </c>
      <c r="I2322" s="19">
        <f>IF(G2322="No major surgery",0,G2322)</f>
        <v>0</v>
      </c>
      <c r="J2322" s="21" t="str" cm="1">
        <f t="array" ref="J2322">_xlfn.IFS(B2322&lt;18.5,"Under Weight",B2322&lt;=24.9,"Normal Weight",B2322&lt;=29.999,"Over Weight",B2322&gt;=30,"Obesity")</f>
        <v>Obesity</v>
      </c>
      <c r="K2322" s="7" t="str" cm="1">
        <f t="array" ref="K2322">_xlfn.IFS(C2322&lt;5.7,"Normal",C2322&lt;=6.4,"Prediabetes",C2322&gt;6.4,"Diabetes")</f>
        <v>Diabetes</v>
      </c>
    </row>
    <row r="2323" spans="1:11">
      <c r="A2323" s="12" t="s">
        <v>2365</v>
      </c>
      <c r="B2323" s="12">
        <v>24.93</v>
      </c>
      <c r="C2323" s="20">
        <v>9.18</v>
      </c>
      <c r="D2323" s="12" t="s">
        <v>8338</v>
      </c>
      <c r="E2323" s="12" t="s">
        <v>8337</v>
      </c>
      <c r="F2323" s="12" t="s">
        <v>8338</v>
      </c>
      <c r="G2323" s="12">
        <v>1</v>
      </c>
      <c r="H2323" s="12" t="s">
        <v>8337</v>
      </c>
      <c r="I2323" s="19">
        <f>IF(G2323="No major surgery",0,G2323)</f>
        <v>1</v>
      </c>
      <c r="J2323" s="21" t="str" cm="1">
        <f t="array" ref="J2323">_xlfn.IFS(B2323&lt;18.5,"Under Weight",B2323&lt;=24.9,"Normal Weight",B2323&lt;=29.999,"Over Weight",B2323&gt;=30,"Obesity")</f>
        <v>Over Weight</v>
      </c>
      <c r="K2323" s="7" t="str" cm="1">
        <f t="array" ref="K2323">_xlfn.IFS(C2323&lt;5.7,"Normal",C2323&lt;=6.4,"Prediabetes",C2323&gt;6.4,"Diabetes")</f>
        <v>Diabetes</v>
      </c>
    </row>
    <row r="2324" spans="1:11">
      <c r="A2324" s="12" t="s">
        <v>2366</v>
      </c>
      <c r="B2324" s="12">
        <v>48.12</v>
      </c>
      <c r="C2324" s="20">
        <v>4.51</v>
      </c>
      <c r="D2324" s="12" t="s">
        <v>8338</v>
      </c>
      <c r="E2324" s="12" t="s">
        <v>8337</v>
      </c>
      <c r="F2324" s="12" t="s">
        <v>8337</v>
      </c>
      <c r="G2324" s="12">
        <v>1</v>
      </c>
      <c r="H2324" s="12" t="s">
        <v>8337</v>
      </c>
      <c r="I2324" s="19">
        <f>IF(G2324="No major surgery",0,G2324)</f>
        <v>1</v>
      </c>
      <c r="J2324" s="21" t="str" cm="1">
        <f t="array" ref="J2324">_xlfn.IFS(B2324&lt;18.5,"Under Weight",B2324&lt;=24.9,"Normal Weight",B2324&lt;=29.999,"Over Weight",B2324&gt;=30,"Obesity")</f>
        <v>Obesity</v>
      </c>
      <c r="K2324" s="7" t="str" cm="1">
        <f t="array" ref="K2324">_xlfn.IFS(C2324&lt;5.7,"Normal",C2324&lt;=6.4,"Prediabetes",C2324&gt;6.4,"Diabetes")</f>
        <v>Normal</v>
      </c>
    </row>
    <row r="2325" spans="1:11">
      <c r="A2325" s="12" t="s">
        <v>2367</v>
      </c>
      <c r="B2325" s="12">
        <v>24.91</v>
      </c>
      <c r="C2325" s="20">
        <v>7.33</v>
      </c>
      <c r="D2325" s="12" t="s">
        <v>8338</v>
      </c>
      <c r="E2325" s="12" t="s">
        <v>8337</v>
      </c>
      <c r="F2325" s="12" t="s">
        <v>8338</v>
      </c>
      <c r="G2325" s="12">
        <v>1</v>
      </c>
      <c r="H2325" s="12" t="s">
        <v>8337</v>
      </c>
      <c r="I2325" s="19">
        <f>IF(G2325="No major surgery",0,G2325)</f>
        <v>1</v>
      </c>
      <c r="J2325" s="21" t="str" cm="1">
        <f t="array" ref="J2325">_xlfn.IFS(B2325&lt;18.5,"Under Weight",B2325&lt;=24.9,"Normal Weight",B2325&lt;=29.999,"Over Weight",B2325&gt;=30,"Obesity")</f>
        <v>Over Weight</v>
      </c>
      <c r="K2325" s="7" t="str" cm="1">
        <f t="array" ref="K2325">_xlfn.IFS(C2325&lt;5.7,"Normal",C2325&lt;=6.4,"Prediabetes",C2325&gt;6.4,"Diabetes")</f>
        <v>Diabetes</v>
      </c>
    </row>
    <row r="2326" spans="1:11">
      <c r="A2326" s="12" t="s">
        <v>2368</v>
      </c>
      <c r="B2326" s="12">
        <v>41.51</v>
      </c>
      <c r="C2326" s="20">
        <v>6.92</v>
      </c>
      <c r="D2326" s="12" t="s">
        <v>8337</v>
      </c>
      <c r="E2326" s="12" t="s">
        <v>8337</v>
      </c>
      <c r="F2326" s="12" t="s">
        <v>8337</v>
      </c>
      <c r="G2326" s="12" t="s">
        <v>2387</v>
      </c>
      <c r="H2326" s="12" t="s">
        <v>8338</v>
      </c>
      <c r="I2326" s="19">
        <f>IF(G2326="No major surgery",0,G2326)</f>
        <v>0</v>
      </c>
      <c r="J2326" s="21" t="str" cm="1">
        <f t="array" ref="J2326">_xlfn.IFS(B2326&lt;18.5,"Under Weight",B2326&lt;=24.9,"Normal Weight",B2326&lt;=29.999,"Over Weight",B2326&gt;=30,"Obesity")</f>
        <v>Obesity</v>
      </c>
      <c r="K2326" s="7" t="str" cm="1">
        <f t="array" ref="K2326">_xlfn.IFS(C2326&lt;5.7,"Normal",C2326&lt;=6.4,"Prediabetes",C2326&gt;6.4,"Diabetes")</f>
        <v>Diabetes</v>
      </c>
    </row>
    <row r="2327" spans="1:11">
      <c r="A2327" s="12" t="s">
        <v>2369</v>
      </c>
      <c r="B2327" s="12">
        <v>27.645</v>
      </c>
      <c r="C2327" s="20">
        <v>10.56</v>
      </c>
      <c r="D2327" s="12" t="s">
        <v>8337</v>
      </c>
      <c r="E2327" s="12" t="s">
        <v>8337</v>
      </c>
      <c r="F2327" s="12" t="s">
        <v>8337</v>
      </c>
      <c r="G2327" s="12" t="s">
        <v>2387</v>
      </c>
      <c r="H2327" s="12" t="s">
        <v>8337</v>
      </c>
      <c r="I2327" s="19">
        <f>IF(G2327="No major surgery",0,G2327)</f>
        <v>0</v>
      </c>
      <c r="J2327" s="21" t="str" cm="1">
        <f t="array" ref="J2327">_xlfn.IFS(B2327&lt;18.5,"Under Weight",B2327&lt;=24.9,"Normal Weight",B2327&lt;=29.999,"Over Weight",B2327&gt;=30,"Obesity")</f>
        <v>Over Weight</v>
      </c>
      <c r="K2327" s="7" t="str" cm="1">
        <f t="array" ref="K2327">_xlfn.IFS(C2327&lt;5.7,"Normal",C2327&lt;=6.4,"Prediabetes",C2327&gt;6.4,"Diabetes")</f>
        <v>Diabetes</v>
      </c>
    </row>
    <row r="2328" spans="1:11">
      <c r="A2328" s="12" t="s">
        <v>2370</v>
      </c>
      <c r="B2328" s="12">
        <v>33.700000000000003</v>
      </c>
      <c r="C2328" s="20">
        <v>4.01</v>
      </c>
      <c r="D2328" s="12" t="s">
        <v>8337</v>
      </c>
      <c r="E2328" s="12" t="s">
        <v>8337</v>
      </c>
      <c r="F2328" s="12" t="s">
        <v>8337</v>
      </c>
      <c r="G2328" s="12">
        <v>2</v>
      </c>
      <c r="H2328" s="12" t="s">
        <v>8337</v>
      </c>
      <c r="I2328" s="19">
        <f>IF(G2328="No major surgery",0,G2328)</f>
        <v>2</v>
      </c>
      <c r="J2328" s="21" t="str" cm="1">
        <f t="array" ref="J2328">_xlfn.IFS(B2328&lt;18.5,"Under Weight",B2328&lt;=24.9,"Normal Weight",B2328&lt;=29.999,"Over Weight",B2328&gt;=30,"Obesity")</f>
        <v>Obesity</v>
      </c>
      <c r="K2328" s="7" t="str" cm="1">
        <f t="array" ref="K2328">_xlfn.IFS(C2328&lt;5.7,"Normal",C2328&lt;=6.4,"Prediabetes",C2328&gt;6.4,"Diabetes")</f>
        <v>Normal</v>
      </c>
    </row>
    <row r="2329" spans="1:11">
      <c r="A2329" s="12" t="s">
        <v>2371</v>
      </c>
      <c r="B2329" s="12">
        <v>38.93</v>
      </c>
      <c r="C2329" s="20">
        <v>5.64</v>
      </c>
      <c r="D2329" s="12" t="s">
        <v>8338</v>
      </c>
      <c r="E2329" s="12" t="s">
        <v>8337</v>
      </c>
      <c r="F2329" s="12" t="s">
        <v>8337</v>
      </c>
      <c r="G2329" s="12">
        <v>1</v>
      </c>
      <c r="H2329" s="12" t="s">
        <v>8337</v>
      </c>
      <c r="I2329" s="19">
        <f>IF(G2329="No major surgery",0,G2329)</f>
        <v>1</v>
      </c>
      <c r="J2329" s="21" t="str" cm="1">
        <f t="array" ref="J2329">_xlfn.IFS(B2329&lt;18.5,"Under Weight",B2329&lt;=24.9,"Normal Weight",B2329&lt;=29.999,"Over Weight",B2329&gt;=30,"Obesity")</f>
        <v>Obesity</v>
      </c>
      <c r="K2329" s="7" t="str" cm="1">
        <f t="array" ref="K2329">_xlfn.IFS(C2329&lt;5.7,"Normal",C2329&lt;=6.4,"Prediabetes",C2329&gt;6.4,"Diabetes")</f>
        <v>Normal</v>
      </c>
    </row>
    <row r="2330" spans="1:11">
      <c r="A2330" s="12" t="s">
        <v>2372</v>
      </c>
      <c r="B2330" s="12">
        <v>32.774999999999999</v>
      </c>
      <c r="C2330" s="20">
        <v>8.02</v>
      </c>
      <c r="D2330" s="12" t="s">
        <v>8338</v>
      </c>
      <c r="E2330" s="12" t="s">
        <v>8337</v>
      </c>
      <c r="F2330" s="12" t="s">
        <v>8337</v>
      </c>
      <c r="G2330" s="12">
        <v>2</v>
      </c>
      <c r="H2330" s="12" t="s">
        <v>8337</v>
      </c>
      <c r="I2330" s="19">
        <f>IF(G2330="No major surgery",0,G2330)</f>
        <v>2</v>
      </c>
      <c r="J2330" s="21" t="str" cm="1">
        <f t="array" ref="J2330">_xlfn.IFS(B2330&lt;18.5,"Under Weight",B2330&lt;=24.9,"Normal Weight",B2330&lt;=29.999,"Over Weight",B2330&gt;=30,"Obesity")</f>
        <v>Obesity</v>
      </c>
      <c r="K2330" s="7" t="str" cm="1">
        <f t="array" ref="K2330">_xlfn.IFS(C2330&lt;5.7,"Normal",C2330&lt;=6.4,"Prediabetes",C2330&gt;6.4,"Diabetes")</f>
        <v>Diabetes</v>
      </c>
    </row>
    <row r="2331" spans="1:11">
      <c r="A2331" s="12" t="s">
        <v>2373</v>
      </c>
      <c r="B2331" s="12">
        <v>29.83</v>
      </c>
      <c r="C2331" s="20">
        <v>7.2</v>
      </c>
      <c r="D2331" s="12" t="s">
        <v>8338</v>
      </c>
      <c r="E2331" s="12" t="s">
        <v>8337</v>
      </c>
      <c r="F2331" s="12" t="s">
        <v>8337</v>
      </c>
      <c r="G2331" s="12" t="s">
        <v>2387</v>
      </c>
      <c r="H2331" s="12" t="s">
        <v>8337</v>
      </c>
      <c r="I2331" s="19">
        <f>IF(G2331="No major surgery",0,G2331)</f>
        <v>0</v>
      </c>
      <c r="J2331" s="21" t="str" cm="1">
        <f t="array" ref="J2331">_xlfn.IFS(B2331&lt;18.5,"Under Weight",B2331&lt;=24.9,"Normal Weight",B2331&lt;=29.999,"Over Weight",B2331&gt;=30,"Obesity")</f>
        <v>Over Weight</v>
      </c>
      <c r="K2331" s="7" t="str" cm="1">
        <f t="array" ref="K2331">_xlfn.IFS(C2331&lt;5.7,"Normal",C2331&lt;=6.4,"Prediabetes",C2331&gt;6.4,"Diabetes")</f>
        <v>Diabetes</v>
      </c>
    </row>
    <row r="2332" spans="1:11">
      <c r="A2332" s="12" t="s">
        <v>2374</v>
      </c>
      <c r="B2332" s="12">
        <v>28.31</v>
      </c>
      <c r="C2332" s="20">
        <v>4.55</v>
      </c>
      <c r="D2332" s="12" t="s">
        <v>8337</v>
      </c>
      <c r="E2332" s="12" t="s">
        <v>8338</v>
      </c>
      <c r="F2332" s="12" t="s">
        <v>8337</v>
      </c>
      <c r="G2332" s="12">
        <v>1</v>
      </c>
      <c r="H2332" s="12" t="s">
        <v>8337</v>
      </c>
      <c r="I2332" s="19">
        <f>IF(G2332="No major surgery",0,G2332)</f>
        <v>1</v>
      </c>
      <c r="J2332" s="21" t="str" cm="1">
        <f t="array" ref="J2332">_xlfn.IFS(B2332&lt;18.5,"Under Weight",B2332&lt;=24.9,"Normal Weight",B2332&lt;=29.999,"Over Weight",B2332&gt;=30,"Obesity")</f>
        <v>Over Weight</v>
      </c>
      <c r="K2332" s="7" t="str" cm="1">
        <f t="array" ref="K2332">_xlfn.IFS(C2332&lt;5.7,"Normal",C2332&lt;=6.4,"Prediabetes",C2332&gt;6.4,"Diabetes")</f>
        <v>Normal</v>
      </c>
    </row>
    <row r="2333" spans="1:11">
      <c r="A2333" s="12" t="s">
        <v>2375</v>
      </c>
      <c r="B2333" s="12">
        <v>29.79</v>
      </c>
      <c r="C2333" s="20">
        <v>9.0299999999999994</v>
      </c>
      <c r="D2333" s="12" t="s">
        <v>8337</v>
      </c>
      <c r="E2333" s="12" t="s">
        <v>8337</v>
      </c>
      <c r="F2333" s="12" t="s">
        <v>8337</v>
      </c>
      <c r="G2333" s="12" t="s">
        <v>2387</v>
      </c>
      <c r="H2333" s="12" t="s">
        <v>8337</v>
      </c>
      <c r="I2333" s="19">
        <f>IF(G2333="No major surgery",0,G2333)</f>
        <v>0</v>
      </c>
      <c r="J2333" s="21" t="str" cm="1">
        <f t="array" ref="J2333">_xlfn.IFS(B2333&lt;18.5,"Under Weight",B2333&lt;=24.9,"Normal Weight",B2333&lt;=29.999,"Over Weight",B2333&gt;=30,"Obesity")</f>
        <v>Over Weight</v>
      </c>
      <c r="K2333" s="7" t="str" cm="1">
        <f t="array" ref="K2333">_xlfn.IFS(C2333&lt;5.7,"Normal",C2333&lt;=6.4,"Prediabetes",C2333&gt;6.4,"Diabetes")</f>
        <v>Diabetes</v>
      </c>
    </row>
    <row r="2334" spans="1:11">
      <c r="A2334" s="12" t="s">
        <v>2376</v>
      </c>
      <c r="B2334" s="12">
        <v>36.6</v>
      </c>
      <c r="C2334" s="20">
        <v>5.2</v>
      </c>
      <c r="D2334" s="12" t="s">
        <v>8338</v>
      </c>
      <c r="E2334" s="12" t="s">
        <v>8337</v>
      </c>
      <c r="F2334" s="12" t="s">
        <v>8338</v>
      </c>
      <c r="G2334" s="12">
        <v>1</v>
      </c>
      <c r="H2334" s="12" t="s">
        <v>8337</v>
      </c>
      <c r="I2334" s="19">
        <f>IF(G2334="No major surgery",0,G2334)</f>
        <v>1</v>
      </c>
      <c r="J2334" s="21" t="str" cm="1">
        <f t="array" ref="J2334">_xlfn.IFS(B2334&lt;18.5,"Under Weight",B2334&lt;=24.9,"Normal Weight",B2334&lt;=29.999,"Over Weight",B2334&gt;=30,"Obesity")</f>
        <v>Obesity</v>
      </c>
      <c r="K2334" s="7" t="str" cm="1">
        <f t="array" ref="K2334">_xlfn.IFS(C2334&lt;5.7,"Normal",C2334&lt;=6.4,"Prediabetes",C2334&gt;6.4,"Diabetes")</f>
        <v>Normal</v>
      </c>
    </row>
    <row r="2335" spans="1:11">
      <c r="A2335" s="12" t="s">
        <v>2377</v>
      </c>
      <c r="B2335" s="12">
        <v>35.93</v>
      </c>
      <c r="C2335" s="20">
        <v>8.3000000000000007</v>
      </c>
      <c r="D2335" s="12" t="s">
        <v>8338</v>
      </c>
      <c r="E2335" s="12" t="s">
        <v>8337</v>
      </c>
      <c r="F2335" s="12" t="s">
        <v>8337</v>
      </c>
      <c r="G2335" s="12" t="s">
        <v>2387</v>
      </c>
      <c r="H2335" s="12" t="s">
        <v>8337</v>
      </c>
      <c r="I2335" s="19">
        <f>IF(G2335="No major surgery",0,G2335)</f>
        <v>0</v>
      </c>
      <c r="J2335" s="21" t="str" cm="1">
        <f t="array" ref="J2335">_xlfn.IFS(B2335&lt;18.5,"Under Weight",B2335&lt;=24.9,"Normal Weight",B2335&lt;=29.999,"Over Weight",B2335&gt;=30,"Obesity")</f>
        <v>Obesity</v>
      </c>
      <c r="K2335" s="7" t="str" cm="1">
        <f t="array" ref="K2335">_xlfn.IFS(C2335&lt;5.7,"Normal",C2335&lt;=6.4,"Prediabetes",C2335&gt;6.4,"Diabetes")</f>
        <v>Diabetes</v>
      </c>
    </row>
    <row r="2336" spans="1:11">
      <c r="A2336" s="12" t="s">
        <v>2378</v>
      </c>
      <c r="B2336" s="12">
        <v>28.6</v>
      </c>
      <c r="C2336" s="20">
        <v>5.56</v>
      </c>
      <c r="D2336" s="12" t="s">
        <v>8338</v>
      </c>
      <c r="E2336" s="12" t="s">
        <v>8337</v>
      </c>
      <c r="F2336" s="12" t="s">
        <v>8338</v>
      </c>
      <c r="G2336" s="12">
        <v>1</v>
      </c>
      <c r="H2336" s="12" t="s">
        <v>8337</v>
      </c>
      <c r="I2336" s="19">
        <f t="shared" ref="I2307:I2336" si="0">IF(G2336="No major surgery",0,G2336)</f>
        <v>1</v>
      </c>
      <c r="J2336" s="21" t="str" cm="1">
        <f t="array" ref="J2336">_xlfn.IFS(B2336&lt;18.5,"Under Weight",B2336&lt;=24.9,"Normal Weight",B2336&lt;=29.999,"Over Weight",B2336&gt;=30,"Obesity")</f>
        <v>Over Weight</v>
      </c>
      <c r="K2336" s="7" t="str" cm="1">
        <f t="array" ref="K2336">_xlfn.IFS(C2336&lt;5.7,"Normal",C2336&lt;=6.4,"Prediabetes",C2336&gt;6.4,"Diabetes")</f>
        <v>Normal</v>
      </c>
    </row>
  </sheetData>
  <autoFilter ref="A1:K2336" xr:uid="{B5BA1429-1138-4C6B-82D4-1CB9AC23F00D}">
    <sortState xmlns:xlrd2="http://schemas.microsoft.com/office/spreadsheetml/2017/richdata2" ref="A2:K2336">
      <sortCondition ref="A1:A23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D833-0006-4757-B509-ACF841006618}">
  <dimension ref="A1:W2336"/>
  <sheetViews>
    <sheetView workbookViewId="0">
      <selection activeCell="C46" sqref="C46:C56"/>
    </sheetView>
  </sheetViews>
  <sheetFormatPr defaultRowHeight="15"/>
  <cols>
    <col min="1" max="1" width="14" customWidth="1"/>
    <col min="3" max="3" width="14.28515625" customWidth="1"/>
    <col min="4" max="5" width="13.28515625" customWidth="1"/>
    <col min="6" max="6" width="13.5703125" customWidth="1"/>
    <col min="7" max="7" width="22.140625" customWidth="1"/>
    <col min="8" max="8" width="16" customWidth="1"/>
    <col min="9" max="10" width="19.42578125" customWidth="1"/>
    <col min="11" max="11" width="12.42578125" customWidth="1"/>
    <col min="15" max="15" width="11" customWidth="1"/>
    <col min="19" max="19" width="13.7109375" customWidth="1"/>
  </cols>
  <sheetData>
    <row r="1" spans="1:23" ht="15.75">
      <c r="A1" s="11" t="s">
        <v>14</v>
      </c>
      <c r="B1" s="10" t="s">
        <v>8339</v>
      </c>
      <c r="C1" s="10" t="s">
        <v>5</v>
      </c>
      <c r="D1" s="26" t="s">
        <v>8340</v>
      </c>
      <c r="E1" s="10" t="s">
        <v>8341</v>
      </c>
      <c r="F1" s="10" t="s">
        <v>8</v>
      </c>
      <c r="G1" s="26" t="s">
        <v>8342</v>
      </c>
      <c r="H1" s="10" t="s">
        <v>8343</v>
      </c>
      <c r="I1" s="11" t="s">
        <v>8344</v>
      </c>
      <c r="J1" s="11" t="s">
        <v>10</v>
      </c>
      <c r="K1" s="10" t="s">
        <v>3</v>
      </c>
    </row>
    <row r="2" spans="1:23">
      <c r="A2" s="12" t="s">
        <v>26</v>
      </c>
      <c r="B2" s="12">
        <v>0</v>
      </c>
      <c r="C2" s="28">
        <v>63770.43</v>
      </c>
      <c r="D2" s="19" t="s">
        <v>8345</v>
      </c>
      <c r="E2" s="12" t="s">
        <v>8346</v>
      </c>
      <c r="F2" s="12" t="s">
        <v>19</v>
      </c>
      <c r="G2" s="25">
        <v>25123</v>
      </c>
      <c r="H2" s="27">
        <f>INT(YEARFRAC(G2,"8-jun-2023"))</f>
        <v>54</v>
      </c>
      <c r="I2" s="12">
        <v>2004</v>
      </c>
      <c r="J2" s="23" t="s">
        <v>16</v>
      </c>
      <c r="K2" s="12">
        <v>6</v>
      </c>
      <c r="M2" s="57" t="s">
        <v>8347</v>
      </c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>
      <c r="A3" s="12" t="s">
        <v>27</v>
      </c>
      <c r="B3" s="12">
        <v>0</v>
      </c>
      <c r="C3" s="28">
        <v>48885.14</v>
      </c>
      <c r="D3" s="19" t="s">
        <v>8345</v>
      </c>
      <c r="E3" s="12" t="s">
        <v>8348</v>
      </c>
      <c r="F3" s="12" t="s">
        <v>19</v>
      </c>
      <c r="G3" s="25">
        <v>28853</v>
      </c>
      <c r="H3" s="7">
        <f>INT(YEARFRAC(G3,"8-jun-2023"))</f>
        <v>44</v>
      </c>
      <c r="I3" s="12">
        <v>1999</v>
      </c>
      <c r="J3" s="24" t="s">
        <v>20</v>
      </c>
      <c r="K3" s="12">
        <v>9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1:23">
      <c r="A4" s="12" t="s">
        <v>28</v>
      </c>
      <c r="B4" s="12">
        <v>2</v>
      </c>
      <c r="C4" s="28">
        <v>40284.379999999997</v>
      </c>
      <c r="D4" s="19" t="s">
        <v>8345</v>
      </c>
      <c r="E4" s="12" t="s">
        <v>8346</v>
      </c>
      <c r="F4" s="12" t="s">
        <v>22</v>
      </c>
      <c r="G4" s="25">
        <v>28303</v>
      </c>
      <c r="H4" s="7">
        <f>INT(YEARFRAC(G4,"8-jun-2023"))</f>
        <v>45</v>
      </c>
      <c r="I4" s="12">
        <v>1985</v>
      </c>
      <c r="J4" s="12" t="s">
        <v>23</v>
      </c>
      <c r="K4" s="12">
        <v>20</v>
      </c>
      <c r="M4" s="52" t="s">
        <v>1540</v>
      </c>
      <c r="N4" s="52">
        <v>2</v>
      </c>
      <c r="O4" s="53">
        <v>20984.09</v>
      </c>
      <c r="P4" s="54" t="s">
        <v>8348</v>
      </c>
      <c r="Q4" s="52" t="s">
        <v>8348</v>
      </c>
      <c r="R4" s="52" t="s">
        <v>135</v>
      </c>
      <c r="S4" s="55" t="s">
        <v>8349</v>
      </c>
      <c r="T4" s="56">
        <f>INT(YEARFRAC(S4,"8-jun-2023"))</f>
        <v>35</v>
      </c>
      <c r="U4" s="52">
        <v>1970</v>
      </c>
      <c r="V4" s="52" t="s">
        <v>23</v>
      </c>
      <c r="W4" s="52">
        <v>28</v>
      </c>
    </row>
    <row r="5" spans="1:23">
      <c r="A5" s="12" t="s">
        <v>29</v>
      </c>
      <c r="B5" s="12">
        <v>3</v>
      </c>
      <c r="C5" s="28">
        <v>11250.43</v>
      </c>
      <c r="D5" s="19" t="s">
        <v>8346</v>
      </c>
      <c r="E5" s="12" t="s">
        <v>8348</v>
      </c>
      <c r="F5" s="12" t="s">
        <v>30</v>
      </c>
      <c r="G5" s="25">
        <v>32859</v>
      </c>
      <c r="H5" s="7">
        <f>INT(YEARFRAC(G5,"8-jun-2023"))</f>
        <v>33</v>
      </c>
      <c r="I5" s="12">
        <v>2000</v>
      </c>
      <c r="J5" s="12" t="s">
        <v>24</v>
      </c>
      <c r="K5" s="12">
        <v>13</v>
      </c>
      <c r="M5" s="52" t="s">
        <v>1652</v>
      </c>
      <c r="N5" s="52">
        <v>2</v>
      </c>
      <c r="O5" s="53">
        <v>34303.17</v>
      </c>
      <c r="P5" s="54" t="s">
        <v>8345</v>
      </c>
      <c r="Q5" s="52" t="s">
        <v>8346</v>
      </c>
      <c r="R5" s="52" t="s">
        <v>19</v>
      </c>
      <c r="S5" s="55" t="s">
        <v>8350</v>
      </c>
      <c r="T5" s="56">
        <f>INT(YEARFRAC(S5,"8-jun-2023"))</f>
        <v>18</v>
      </c>
      <c r="U5" s="52">
        <v>1985</v>
      </c>
      <c r="V5" s="52" t="s">
        <v>37</v>
      </c>
      <c r="W5" s="52">
        <v>30</v>
      </c>
    </row>
    <row r="6" spans="1:23">
      <c r="A6" s="12" t="s">
        <v>31</v>
      </c>
      <c r="B6" s="12">
        <v>2</v>
      </c>
      <c r="C6" s="28">
        <v>11244.38</v>
      </c>
      <c r="D6" s="19" t="s">
        <v>8346</v>
      </c>
      <c r="E6" s="12" t="s">
        <v>8345</v>
      </c>
      <c r="F6" s="12" t="s">
        <v>32</v>
      </c>
      <c r="G6" s="25">
        <v>25567</v>
      </c>
      <c r="H6" s="7">
        <f>INT(YEARFRAC(G6,"8-jun-2023"))</f>
        <v>53</v>
      </c>
      <c r="I6" s="12">
        <v>1992</v>
      </c>
      <c r="J6" s="12" t="s">
        <v>24</v>
      </c>
      <c r="K6" s="12">
        <v>6</v>
      </c>
      <c r="M6" s="52" t="s">
        <v>8351</v>
      </c>
      <c r="N6" s="52">
        <v>0</v>
      </c>
      <c r="O6" s="53">
        <v>1137.01</v>
      </c>
      <c r="P6" s="54" t="s">
        <v>8346</v>
      </c>
      <c r="Q6" s="52" t="s">
        <v>8345</v>
      </c>
      <c r="R6" s="52" t="s">
        <v>19</v>
      </c>
      <c r="S6" s="55">
        <v>38297</v>
      </c>
      <c r="T6" s="56">
        <f>INT(YEARFRAC(S6,"8-jun-2023"))</f>
        <v>18</v>
      </c>
      <c r="U6" s="52">
        <v>1967</v>
      </c>
      <c r="V6" s="52" t="s">
        <v>20</v>
      </c>
      <c r="W6" s="52">
        <v>14</v>
      </c>
    </row>
    <row r="7" spans="1:23">
      <c r="A7" s="12" t="s">
        <v>33</v>
      </c>
      <c r="B7" s="12">
        <v>2</v>
      </c>
      <c r="C7" s="28">
        <v>11217.35</v>
      </c>
      <c r="D7" s="19" t="s">
        <v>8346</v>
      </c>
      <c r="E7" s="12" t="s">
        <v>8348</v>
      </c>
      <c r="F7" s="12" t="s">
        <v>34</v>
      </c>
      <c r="G7" s="25">
        <v>27939</v>
      </c>
      <c r="H7" s="7">
        <f>INT(YEARFRAC(G7,"8-jun-2023"))</f>
        <v>46</v>
      </c>
      <c r="I7" s="12">
        <v>1991</v>
      </c>
      <c r="J7" s="12" t="s">
        <v>16</v>
      </c>
      <c r="K7" s="12">
        <v>22</v>
      </c>
      <c r="M7" s="52" t="s">
        <v>8351</v>
      </c>
      <c r="N7" s="52">
        <v>1</v>
      </c>
      <c r="O7" s="53">
        <v>2775.19</v>
      </c>
      <c r="P7" s="54" t="s">
        <v>8348</v>
      </c>
      <c r="Q7" s="52" t="s">
        <v>8345</v>
      </c>
      <c r="R7" s="52" t="s">
        <v>22</v>
      </c>
      <c r="S7" s="55">
        <v>36320</v>
      </c>
      <c r="T7" s="56">
        <f>INT(YEARFRAC(S7,"8-jun-2023"))</f>
        <v>23</v>
      </c>
      <c r="U7" s="52">
        <v>2004</v>
      </c>
      <c r="V7" s="52" t="s">
        <v>24</v>
      </c>
      <c r="W7" s="52">
        <v>4</v>
      </c>
    </row>
    <row r="8" spans="1:23">
      <c r="A8" s="12" t="s">
        <v>35</v>
      </c>
      <c r="B8" s="12">
        <v>2</v>
      </c>
      <c r="C8" s="28">
        <v>11187.66</v>
      </c>
      <c r="D8" s="19" t="s">
        <v>8346</v>
      </c>
      <c r="E8" s="12" t="s">
        <v>8348</v>
      </c>
      <c r="F8" s="12" t="s">
        <v>22</v>
      </c>
      <c r="G8" s="25">
        <v>25733</v>
      </c>
      <c r="H8" s="7">
        <f>INT(YEARFRAC(G8,"8-jun-2023"))</f>
        <v>52</v>
      </c>
      <c r="I8" s="12">
        <v>1968</v>
      </c>
      <c r="J8" s="12" t="s">
        <v>24</v>
      </c>
      <c r="K8" s="12">
        <v>12</v>
      </c>
      <c r="M8" s="52" t="s">
        <v>8351</v>
      </c>
      <c r="N8" s="52">
        <v>2</v>
      </c>
      <c r="O8" s="53">
        <v>6203.9</v>
      </c>
      <c r="P8" s="54" t="s">
        <v>8345</v>
      </c>
      <c r="Q8" s="52" t="s">
        <v>8348</v>
      </c>
      <c r="R8" s="52" t="s">
        <v>22</v>
      </c>
      <c r="S8" s="55">
        <v>31401</v>
      </c>
      <c r="T8" s="56">
        <f>INT(YEARFRAC(S8,"8-jun-2023"))</f>
        <v>37</v>
      </c>
      <c r="U8" s="52">
        <v>1971</v>
      </c>
      <c r="V8" s="52" t="s">
        <v>23</v>
      </c>
      <c r="W8" s="52">
        <v>26</v>
      </c>
    </row>
    <row r="9" spans="1:23">
      <c r="A9" s="12" t="s">
        <v>36</v>
      </c>
      <c r="B9" s="12">
        <v>0</v>
      </c>
      <c r="C9" s="28">
        <v>11186.2</v>
      </c>
      <c r="D9" s="19" t="s">
        <v>8346</v>
      </c>
      <c r="E9" s="12" t="s">
        <v>8348</v>
      </c>
      <c r="F9" s="12" t="s">
        <v>38</v>
      </c>
      <c r="G9" s="25">
        <v>26545</v>
      </c>
      <c r="H9" s="7">
        <f>INT(YEARFRAC(G9,"8-jun-2023"))</f>
        <v>50</v>
      </c>
      <c r="I9" s="12">
        <v>1978</v>
      </c>
      <c r="J9" s="12" t="s">
        <v>23</v>
      </c>
      <c r="K9" s="12">
        <v>29</v>
      </c>
      <c r="M9" s="52" t="s">
        <v>8351</v>
      </c>
      <c r="N9" s="52">
        <v>0</v>
      </c>
      <c r="O9" s="53">
        <v>35585.58</v>
      </c>
      <c r="P9" s="54" t="s">
        <v>8345</v>
      </c>
      <c r="Q9" s="52" t="s">
        <v>8348</v>
      </c>
      <c r="R9" s="52" t="s">
        <v>25</v>
      </c>
      <c r="S9" s="55">
        <v>36812</v>
      </c>
      <c r="T9" s="56">
        <f>INT(YEARFRAC(S9,"8-jun-2023"))</f>
        <v>22</v>
      </c>
      <c r="U9" s="52">
        <v>1969</v>
      </c>
      <c r="V9" s="52" t="s">
        <v>24</v>
      </c>
      <c r="W9" s="52">
        <v>11</v>
      </c>
    </row>
    <row r="10" spans="1:23">
      <c r="A10" s="12" t="s">
        <v>39</v>
      </c>
      <c r="B10" s="12">
        <v>0</v>
      </c>
      <c r="C10" s="28">
        <v>11165.42</v>
      </c>
      <c r="D10" s="19" t="s">
        <v>8346</v>
      </c>
      <c r="E10" s="12" t="s">
        <v>8345</v>
      </c>
      <c r="F10" s="12" t="s">
        <v>32</v>
      </c>
      <c r="G10" s="25" t="s">
        <v>8352</v>
      </c>
      <c r="H10" s="7">
        <f>INT(YEARFRAC(G10,"8-jun-2023"))</f>
        <v>56</v>
      </c>
      <c r="I10" s="12">
        <v>1977</v>
      </c>
      <c r="J10" s="12" t="s">
        <v>20</v>
      </c>
      <c r="K10" s="12">
        <v>27</v>
      </c>
      <c r="M10" s="52" t="s">
        <v>8351</v>
      </c>
      <c r="N10" s="52">
        <v>0</v>
      </c>
      <c r="O10" s="53">
        <v>36837.47</v>
      </c>
      <c r="P10" s="54" t="s">
        <v>8345</v>
      </c>
      <c r="Q10" s="52" t="s">
        <v>8348</v>
      </c>
      <c r="R10" s="52" t="s">
        <v>25</v>
      </c>
      <c r="S10" s="55">
        <v>33883</v>
      </c>
      <c r="T10" s="56">
        <f>INT(YEARFRAC(S10,"8-jun-2023"))</f>
        <v>30</v>
      </c>
      <c r="U10" s="52">
        <v>1981</v>
      </c>
      <c r="V10" s="52" t="s">
        <v>24</v>
      </c>
      <c r="W10" s="52">
        <v>2</v>
      </c>
    </row>
    <row r="11" spans="1:23">
      <c r="A11" s="12" t="s">
        <v>41</v>
      </c>
      <c r="B11" s="12">
        <v>2</v>
      </c>
      <c r="C11" s="28">
        <v>11163.57</v>
      </c>
      <c r="D11" s="19" t="s">
        <v>8346</v>
      </c>
      <c r="E11" s="12" t="s">
        <v>8348</v>
      </c>
      <c r="F11" s="12" t="s">
        <v>25</v>
      </c>
      <c r="G11" s="25">
        <v>25379</v>
      </c>
      <c r="H11" s="7">
        <f>INT(YEARFRAC(G11,"8-jun-2023"))</f>
        <v>53</v>
      </c>
      <c r="I11" s="12">
        <v>1989</v>
      </c>
      <c r="J11" s="12" t="s">
        <v>23</v>
      </c>
      <c r="K11" s="12">
        <v>17</v>
      </c>
      <c r="M11" s="52" t="s">
        <v>8351</v>
      </c>
      <c r="N11" s="52">
        <v>2</v>
      </c>
      <c r="O11" s="53">
        <v>38711</v>
      </c>
      <c r="P11" s="54" t="s">
        <v>8345</v>
      </c>
      <c r="Q11" s="52" t="s">
        <v>8346</v>
      </c>
      <c r="R11" s="52" t="s">
        <v>25</v>
      </c>
      <c r="S11" s="55">
        <v>33564</v>
      </c>
      <c r="T11" s="56">
        <f>INT(YEARFRAC(S11,"8-jun-2023"))</f>
        <v>31</v>
      </c>
      <c r="U11" s="52">
        <v>1969</v>
      </c>
      <c r="V11" s="52" t="s">
        <v>40</v>
      </c>
      <c r="W11" s="52">
        <v>20</v>
      </c>
    </row>
    <row r="12" spans="1:23">
      <c r="A12" s="12" t="s">
        <v>42</v>
      </c>
      <c r="B12" s="12">
        <v>2</v>
      </c>
      <c r="C12" s="28">
        <v>11150.78</v>
      </c>
      <c r="D12" s="19" t="s">
        <v>8346</v>
      </c>
      <c r="E12" s="12" t="s">
        <v>8348</v>
      </c>
      <c r="F12" s="12" t="s">
        <v>25</v>
      </c>
      <c r="G12" s="25" t="s">
        <v>8353</v>
      </c>
      <c r="H12" s="7">
        <f>INT(YEARFRAC(G12,"8-jun-2023"))</f>
        <v>53</v>
      </c>
      <c r="I12" s="12">
        <v>1969</v>
      </c>
      <c r="J12" s="12" t="s">
        <v>23</v>
      </c>
      <c r="K12" s="12">
        <v>30</v>
      </c>
    </row>
    <row r="13" spans="1:23">
      <c r="A13" s="12" t="s">
        <v>43</v>
      </c>
      <c r="B13" s="12">
        <v>2</v>
      </c>
      <c r="C13" s="28">
        <v>11103.33</v>
      </c>
      <c r="D13" s="19" t="s">
        <v>8346</v>
      </c>
      <c r="E13" s="12" t="s">
        <v>8345</v>
      </c>
      <c r="F13" s="12" t="s">
        <v>38</v>
      </c>
      <c r="G13" s="25" t="s">
        <v>8354</v>
      </c>
      <c r="H13" s="7">
        <f>INT(YEARFRAC(G13,"8-jun-2023"))</f>
        <v>42</v>
      </c>
      <c r="I13" s="12">
        <v>1976</v>
      </c>
      <c r="J13" s="12" t="s">
        <v>20</v>
      </c>
      <c r="K13" s="12">
        <v>28</v>
      </c>
    </row>
    <row r="14" spans="1:23">
      <c r="A14" s="12" t="s">
        <v>44</v>
      </c>
      <c r="B14" s="12">
        <v>0</v>
      </c>
      <c r="C14" s="28">
        <v>11093.62</v>
      </c>
      <c r="D14" s="19" t="s">
        <v>8346</v>
      </c>
      <c r="E14" s="12" t="s">
        <v>8345</v>
      </c>
      <c r="F14" s="12" t="s">
        <v>19</v>
      </c>
      <c r="G14" s="25" t="s">
        <v>8355</v>
      </c>
      <c r="H14" s="7">
        <f>INT(YEARFRAC(G14,"8-jun-2023"))</f>
        <v>56</v>
      </c>
      <c r="I14" s="12">
        <v>1970</v>
      </c>
      <c r="J14" s="12" t="s">
        <v>20</v>
      </c>
      <c r="K14" s="12">
        <v>14</v>
      </c>
    </row>
    <row r="15" spans="1:23">
      <c r="A15" s="12" t="s">
        <v>46</v>
      </c>
      <c r="B15" s="12">
        <v>1</v>
      </c>
      <c r="C15" s="28">
        <v>40273.65</v>
      </c>
      <c r="D15" s="19" t="s">
        <v>8345</v>
      </c>
      <c r="E15" s="12" t="s">
        <v>8346</v>
      </c>
      <c r="F15" s="12" t="s">
        <v>19</v>
      </c>
      <c r="G15" s="25">
        <v>29863</v>
      </c>
      <c r="H15" s="7">
        <f>INT(YEARFRAC(G15,"8-jun-2023"))</f>
        <v>41</v>
      </c>
      <c r="I15" s="12">
        <v>1972</v>
      </c>
      <c r="J15" s="12" t="s">
        <v>37</v>
      </c>
      <c r="K15" s="12">
        <v>3</v>
      </c>
    </row>
    <row r="16" spans="1:23">
      <c r="A16" s="12" t="s">
        <v>47</v>
      </c>
      <c r="B16" s="12">
        <v>0</v>
      </c>
      <c r="C16" s="28">
        <v>11090.72</v>
      </c>
      <c r="D16" s="19" t="s">
        <v>8346</v>
      </c>
      <c r="E16" s="12" t="s">
        <v>8345</v>
      </c>
      <c r="F16" s="12" t="s">
        <v>19</v>
      </c>
      <c r="G16" s="25">
        <v>24359</v>
      </c>
      <c r="H16" s="7">
        <f>INT(YEARFRAC(G16,"8-jun-2023"))</f>
        <v>56</v>
      </c>
      <c r="I16" s="12">
        <v>1966</v>
      </c>
      <c r="J16" s="12" t="s">
        <v>40</v>
      </c>
      <c r="K16" s="12">
        <v>6</v>
      </c>
    </row>
    <row r="17" spans="1:11">
      <c r="A17" s="12" t="s">
        <v>48</v>
      </c>
      <c r="B17" s="12">
        <v>3</v>
      </c>
      <c r="C17" s="28">
        <v>11085.59</v>
      </c>
      <c r="D17" s="19" t="s">
        <v>8346</v>
      </c>
      <c r="E17" s="12" t="s">
        <v>8348</v>
      </c>
      <c r="F17" s="12" t="s">
        <v>22</v>
      </c>
      <c r="G17" s="25" t="s">
        <v>8356</v>
      </c>
      <c r="H17" s="7">
        <f>INT(YEARFRAC(G17,"8-jun-2023"))</f>
        <v>50</v>
      </c>
      <c r="I17" s="12">
        <v>1969</v>
      </c>
      <c r="J17" s="12" t="s">
        <v>20</v>
      </c>
      <c r="K17" s="12">
        <v>25</v>
      </c>
    </row>
    <row r="18" spans="1:11">
      <c r="A18" s="12" t="s">
        <v>49</v>
      </c>
      <c r="B18" s="12">
        <v>0</v>
      </c>
      <c r="C18" s="28">
        <v>11082.58</v>
      </c>
      <c r="D18" s="19" t="s">
        <v>8346</v>
      </c>
      <c r="E18" s="12" t="s">
        <v>8348</v>
      </c>
      <c r="F18" s="12" t="s">
        <v>22</v>
      </c>
      <c r="G18" s="25">
        <v>24719</v>
      </c>
      <c r="H18" s="7">
        <f>INT(YEARFRAC(G18,"8-jun-2023"))</f>
        <v>55</v>
      </c>
      <c r="I18" s="12">
        <v>1969</v>
      </c>
      <c r="J18" s="12" t="s">
        <v>16</v>
      </c>
      <c r="K18" s="12">
        <v>30</v>
      </c>
    </row>
    <row r="19" spans="1:11">
      <c r="A19" s="12" t="s">
        <v>50</v>
      </c>
      <c r="B19" s="12">
        <v>0</v>
      </c>
      <c r="C19" s="28">
        <v>11073.18</v>
      </c>
      <c r="D19" s="19" t="s">
        <v>8346</v>
      </c>
      <c r="E19" s="12" t="s">
        <v>8346</v>
      </c>
      <c r="F19" s="12" t="s">
        <v>25</v>
      </c>
      <c r="G19" s="25">
        <v>24431</v>
      </c>
      <c r="H19" s="7">
        <f>INT(YEARFRAC(G19,"8-jun-2023"))</f>
        <v>56</v>
      </c>
      <c r="I19" s="12">
        <v>1980</v>
      </c>
      <c r="J19" s="12" t="s">
        <v>40</v>
      </c>
      <c r="K19" s="12">
        <v>20</v>
      </c>
    </row>
    <row r="20" spans="1:11">
      <c r="A20" s="12" t="s">
        <v>51</v>
      </c>
      <c r="B20" s="12">
        <v>0</v>
      </c>
      <c r="C20" s="28">
        <v>11070.54</v>
      </c>
      <c r="D20" s="19" t="s">
        <v>8346</v>
      </c>
      <c r="E20" s="12" t="s">
        <v>8346</v>
      </c>
      <c r="F20" s="12" t="s">
        <v>25</v>
      </c>
      <c r="G20" s="25">
        <v>24418</v>
      </c>
      <c r="H20" s="7">
        <f>INT(YEARFRAC(G20,"8-jun-2023"))</f>
        <v>56</v>
      </c>
      <c r="I20" s="12">
        <v>1966</v>
      </c>
      <c r="J20" s="12" t="s">
        <v>45</v>
      </c>
      <c r="K20" s="12">
        <v>5</v>
      </c>
    </row>
    <row r="21" spans="1:11">
      <c r="A21" s="12" t="s">
        <v>52</v>
      </c>
      <c r="B21" s="12">
        <v>0</v>
      </c>
      <c r="C21" s="28">
        <v>11068.77</v>
      </c>
      <c r="D21" s="19" t="s">
        <v>8346</v>
      </c>
      <c r="E21" s="12" t="s">
        <v>8348</v>
      </c>
      <c r="F21" s="12" t="s">
        <v>22</v>
      </c>
      <c r="G21" s="25" t="s">
        <v>8357</v>
      </c>
      <c r="H21" s="7">
        <f>INT(YEARFRAC(G21,"8-jun-2023"))</f>
        <v>51</v>
      </c>
      <c r="I21" s="12">
        <v>1981</v>
      </c>
      <c r="J21" s="12" t="s">
        <v>24</v>
      </c>
      <c r="K21" s="12">
        <v>4</v>
      </c>
    </row>
    <row r="22" spans="1:11">
      <c r="A22" s="12" t="s">
        <v>53</v>
      </c>
      <c r="B22" s="12">
        <v>0</v>
      </c>
      <c r="C22" s="28">
        <v>11068.7</v>
      </c>
      <c r="D22" s="19" t="s">
        <v>8346</v>
      </c>
      <c r="E22" s="12" t="s">
        <v>8345</v>
      </c>
      <c r="F22" s="12" t="s">
        <v>25</v>
      </c>
      <c r="G22" s="25">
        <v>36787</v>
      </c>
      <c r="H22" s="7">
        <f>INT(YEARFRAC(G22,"8-jun-2023"))</f>
        <v>22</v>
      </c>
      <c r="I22" s="12">
        <v>1966</v>
      </c>
      <c r="J22" s="12" t="s">
        <v>37</v>
      </c>
      <c r="K22" s="12">
        <v>9</v>
      </c>
    </row>
    <row r="23" spans="1:11">
      <c r="A23" s="12" t="s">
        <v>54</v>
      </c>
      <c r="B23" s="12">
        <v>0</v>
      </c>
      <c r="C23" s="28">
        <v>11046.02</v>
      </c>
      <c r="D23" s="19" t="s">
        <v>8346</v>
      </c>
      <c r="E23" s="12" t="s">
        <v>8345</v>
      </c>
      <c r="F23" s="12" t="s">
        <v>30</v>
      </c>
      <c r="G23" s="25">
        <v>37242</v>
      </c>
      <c r="H23" s="7">
        <f>INT(YEARFRAC(G23,"8-jun-2023"))</f>
        <v>21</v>
      </c>
      <c r="I23" s="12">
        <v>1972</v>
      </c>
      <c r="J23" s="12" t="s">
        <v>24</v>
      </c>
      <c r="K23" s="12">
        <v>7</v>
      </c>
    </row>
    <row r="24" spans="1:11">
      <c r="A24" s="12" t="s">
        <v>55</v>
      </c>
      <c r="B24" s="12">
        <v>0</v>
      </c>
      <c r="C24" s="28">
        <v>11037.85</v>
      </c>
      <c r="D24" s="19" t="s">
        <v>8346</v>
      </c>
      <c r="E24" s="12" t="s">
        <v>8348</v>
      </c>
      <c r="F24" s="12" t="s">
        <v>34</v>
      </c>
      <c r="G24" s="25" t="s">
        <v>8358</v>
      </c>
      <c r="H24" s="7">
        <f>INT(YEARFRAC(G24,"8-jun-2023"))</f>
        <v>48</v>
      </c>
      <c r="I24" s="12">
        <v>1967</v>
      </c>
      <c r="J24" s="12" t="s">
        <v>37</v>
      </c>
      <c r="K24" s="12">
        <v>4</v>
      </c>
    </row>
    <row r="25" spans="1:11">
      <c r="A25" s="12" t="s">
        <v>56</v>
      </c>
      <c r="B25" s="12">
        <v>3</v>
      </c>
      <c r="C25" s="28">
        <v>11037.51</v>
      </c>
      <c r="D25" s="19" t="s">
        <v>8346</v>
      </c>
      <c r="E25" s="12" t="s">
        <v>8345</v>
      </c>
      <c r="F25" s="12" t="s">
        <v>22</v>
      </c>
      <c r="G25" s="25" t="s">
        <v>8359</v>
      </c>
      <c r="H25" s="7">
        <f>INT(YEARFRAC(G25,"8-jun-2023"))</f>
        <v>33</v>
      </c>
      <c r="I25" s="12">
        <v>1966</v>
      </c>
      <c r="J25" s="12" t="s">
        <v>16</v>
      </c>
      <c r="K25" s="12">
        <v>20</v>
      </c>
    </row>
    <row r="26" spans="1:11">
      <c r="A26" s="12" t="s">
        <v>57</v>
      </c>
      <c r="B26" s="12">
        <v>1</v>
      </c>
      <c r="C26" s="28">
        <v>40208.559999999998</v>
      </c>
      <c r="D26" s="19" t="s">
        <v>8345</v>
      </c>
      <c r="E26" s="12" t="s">
        <v>8348</v>
      </c>
      <c r="F26" s="12" t="s">
        <v>25</v>
      </c>
      <c r="G26" s="25" t="s">
        <v>8360</v>
      </c>
      <c r="H26" s="7">
        <f>INT(YEARFRAC(G26,"8-jun-2023"))</f>
        <v>41</v>
      </c>
      <c r="I26" s="12">
        <v>1966</v>
      </c>
      <c r="J26" s="12" t="s">
        <v>16</v>
      </c>
      <c r="K26" s="12">
        <v>7</v>
      </c>
    </row>
    <row r="27" spans="1:11">
      <c r="A27" s="12" t="s">
        <v>58</v>
      </c>
      <c r="B27" s="12">
        <v>4</v>
      </c>
      <c r="C27" s="28">
        <v>11033.66</v>
      </c>
      <c r="D27" s="19" t="s">
        <v>8346</v>
      </c>
      <c r="E27" s="12" t="s">
        <v>8346</v>
      </c>
      <c r="F27" s="12" t="s">
        <v>22</v>
      </c>
      <c r="G27" s="25" t="s">
        <v>8361</v>
      </c>
      <c r="H27" s="7">
        <f>INT(YEARFRAC(G27,"8-jun-2023"))</f>
        <v>48</v>
      </c>
      <c r="I27" s="12">
        <v>1971</v>
      </c>
      <c r="J27" s="12" t="s">
        <v>16</v>
      </c>
      <c r="K27" s="12">
        <v>9</v>
      </c>
    </row>
    <row r="28" spans="1:11">
      <c r="A28" s="12" t="s">
        <v>59</v>
      </c>
      <c r="B28" s="12">
        <v>0</v>
      </c>
      <c r="C28" s="28">
        <v>11028.56</v>
      </c>
      <c r="D28" s="19" t="s">
        <v>8346</v>
      </c>
      <c r="E28" s="12" t="s">
        <v>8346</v>
      </c>
      <c r="F28" s="12" t="s">
        <v>22</v>
      </c>
      <c r="G28" s="25" t="s">
        <v>8362</v>
      </c>
      <c r="H28" s="7">
        <f>INT(YEARFRAC(G28,"8-jun-2023"))</f>
        <v>26</v>
      </c>
      <c r="I28" s="12">
        <v>2000</v>
      </c>
      <c r="J28" s="12" t="s">
        <v>37</v>
      </c>
      <c r="K28" s="12">
        <v>18</v>
      </c>
    </row>
    <row r="29" spans="1:11">
      <c r="A29" s="12" t="s">
        <v>60</v>
      </c>
      <c r="B29" s="12">
        <v>3</v>
      </c>
      <c r="C29" s="28">
        <v>11018.05</v>
      </c>
      <c r="D29" s="19" t="s">
        <v>8346</v>
      </c>
      <c r="E29" s="12" t="s">
        <v>8348</v>
      </c>
      <c r="F29" s="12" t="s">
        <v>22</v>
      </c>
      <c r="G29" s="25" t="s">
        <v>8363</v>
      </c>
      <c r="H29" s="7">
        <f>INT(YEARFRAC(G29,"8-jun-2023"))</f>
        <v>31</v>
      </c>
      <c r="I29" s="12">
        <v>2001</v>
      </c>
      <c r="J29" s="12" t="s">
        <v>23</v>
      </c>
      <c r="K29" s="12">
        <v>17</v>
      </c>
    </row>
    <row r="30" spans="1:11">
      <c r="A30" s="12" t="s">
        <v>61</v>
      </c>
      <c r="B30" s="12">
        <v>4</v>
      </c>
      <c r="C30" s="28">
        <v>11015.17</v>
      </c>
      <c r="D30" s="19" t="s">
        <v>8346</v>
      </c>
      <c r="E30" s="12" t="s">
        <v>8345</v>
      </c>
      <c r="F30" s="12" t="s">
        <v>22</v>
      </c>
      <c r="G30" s="25" t="s">
        <v>8364</v>
      </c>
      <c r="H30" s="7">
        <f>INT(YEARFRAC(G30,"8-jun-2023"))</f>
        <v>48</v>
      </c>
      <c r="I30" s="12">
        <v>1974</v>
      </c>
      <c r="J30" s="12" t="s">
        <v>40</v>
      </c>
      <c r="K30" s="12">
        <v>30</v>
      </c>
    </row>
    <row r="31" spans="1:11">
      <c r="A31" s="12" t="s">
        <v>62</v>
      </c>
      <c r="B31" s="12">
        <v>2</v>
      </c>
      <c r="C31" s="28">
        <v>11013.71</v>
      </c>
      <c r="D31" s="19" t="s">
        <v>8346</v>
      </c>
      <c r="E31" s="12" t="s">
        <v>8345</v>
      </c>
      <c r="F31" s="12" t="s">
        <v>19</v>
      </c>
      <c r="G31" s="25" t="s">
        <v>8365</v>
      </c>
      <c r="H31" s="7">
        <f>INT(YEARFRAC(G31,"8-jun-2023"))</f>
        <v>54</v>
      </c>
      <c r="I31" s="12">
        <v>1989</v>
      </c>
      <c r="J31" s="12" t="s">
        <v>24</v>
      </c>
      <c r="K31" s="12">
        <v>25</v>
      </c>
    </row>
    <row r="32" spans="1:11">
      <c r="A32" s="12" t="s">
        <v>63</v>
      </c>
      <c r="B32" s="12">
        <v>0</v>
      </c>
      <c r="C32" s="28">
        <v>10991.58</v>
      </c>
      <c r="D32" s="19" t="s">
        <v>8346</v>
      </c>
      <c r="E32" s="12" t="s">
        <v>8346</v>
      </c>
      <c r="F32" s="12" t="s">
        <v>22</v>
      </c>
      <c r="G32" s="25" t="s">
        <v>8366</v>
      </c>
      <c r="H32" s="7">
        <f>INT(YEARFRAC(G32,"8-jun-2023"))</f>
        <v>22</v>
      </c>
      <c r="I32" s="12">
        <v>1981</v>
      </c>
      <c r="J32" s="12" t="s">
        <v>45</v>
      </c>
      <c r="K32" s="12">
        <v>28</v>
      </c>
    </row>
    <row r="33" spans="1:11">
      <c r="A33" s="12" t="s">
        <v>64</v>
      </c>
      <c r="B33" s="12">
        <v>0</v>
      </c>
      <c r="C33" s="28">
        <v>10982.5</v>
      </c>
      <c r="D33" s="19" t="s">
        <v>8346</v>
      </c>
      <c r="E33" s="12" t="s">
        <v>8346</v>
      </c>
      <c r="F33" s="12" t="s">
        <v>19</v>
      </c>
      <c r="G33" s="25" t="s">
        <v>8367</v>
      </c>
      <c r="H33" s="7">
        <f>INT(YEARFRAC(G33,"8-jun-2023"))</f>
        <v>57</v>
      </c>
      <c r="I33" s="12">
        <v>1974</v>
      </c>
      <c r="J33" s="12" t="s">
        <v>23</v>
      </c>
      <c r="K33" s="12">
        <v>10</v>
      </c>
    </row>
    <row r="34" spans="1:11">
      <c r="A34" s="12" t="s">
        <v>65</v>
      </c>
      <c r="B34" s="12">
        <v>4</v>
      </c>
      <c r="C34" s="28">
        <v>10977.21</v>
      </c>
      <c r="D34" s="19" t="s">
        <v>8346</v>
      </c>
      <c r="E34" s="12" t="s">
        <v>8345</v>
      </c>
      <c r="F34" s="12" t="s">
        <v>19</v>
      </c>
      <c r="G34" s="25" t="s">
        <v>8368</v>
      </c>
      <c r="H34" s="7">
        <f>INT(YEARFRAC(G34,"8-jun-2023"))</f>
        <v>49</v>
      </c>
      <c r="I34" s="12">
        <v>1996</v>
      </c>
      <c r="J34" s="12" t="s">
        <v>45</v>
      </c>
      <c r="K34" s="12">
        <v>21</v>
      </c>
    </row>
    <row r="35" spans="1:11">
      <c r="A35" s="12" t="s">
        <v>66</v>
      </c>
      <c r="B35" s="12">
        <v>0</v>
      </c>
      <c r="C35" s="28">
        <v>10976.25</v>
      </c>
      <c r="D35" s="19" t="s">
        <v>8346</v>
      </c>
      <c r="E35" s="12" t="s">
        <v>8348</v>
      </c>
      <c r="F35" s="12" t="s">
        <v>22</v>
      </c>
      <c r="G35" s="25" t="s">
        <v>8369</v>
      </c>
      <c r="H35" s="7">
        <f>INT(YEARFRAC(G35,"8-jun-2023"))</f>
        <v>56</v>
      </c>
      <c r="I35" s="12">
        <v>1991</v>
      </c>
      <c r="J35" s="12" t="s">
        <v>20</v>
      </c>
      <c r="K35" s="12">
        <v>26</v>
      </c>
    </row>
    <row r="36" spans="1:11">
      <c r="A36" s="12" t="s">
        <v>67</v>
      </c>
      <c r="B36" s="12">
        <v>0</v>
      </c>
      <c r="C36" s="28">
        <v>10965.45</v>
      </c>
      <c r="D36" s="19" t="s">
        <v>8346</v>
      </c>
      <c r="E36" s="12" t="s">
        <v>8348</v>
      </c>
      <c r="F36" s="12" t="s">
        <v>25</v>
      </c>
      <c r="G36" s="25" t="s">
        <v>8370</v>
      </c>
      <c r="H36" s="7">
        <f>INT(YEARFRAC(G36,"8-jun-2023"))</f>
        <v>57</v>
      </c>
      <c r="I36" s="12">
        <v>1974</v>
      </c>
      <c r="J36" s="12" t="s">
        <v>23</v>
      </c>
      <c r="K36" s="12">
        <v>15</v>
      </c>
    </row>
    <row r="37" spans="1:11">
      <c r="A37" s="12" t="s">
        <v>68</v>
      </c>
      <c r="B37" s="12">
        <v>2</v>
      </c>
      <c r="C37" s="28">
        <v>40204.83</v>
      </c>
      <c r="D37" s="19" t="s">
        <v>8345</v>
      </c>
      <c r="E37" s="12" t="s">
        <v>8346</v>
      </c>
      <c r="F37" s="12" t="s">
        <v>22</v>
      </c>
      <c r="G37" s="25" t="s">
        <v>8371</v>
      </c>
      <c r="H37" s="7">
        <f>INT(YEARFRAC(G37,"8-jun-2023"))</f>
        <v>43</v>
      </c>
      <c r="I37" s="12">
        <v>1968</v>
      </c>
      <c r="J37" s="12" t="s">
        <v>24</v>
      </c>
      <c r="K37" s="12">
        <v>24</v>
      </c>
    </row>
    <row r="38" spans="1:11">
      <c r="A38" s="12" t="s">
        <v>69</v>
      </c>
      <c r="B38" s="12">
        <v>1</v>
      </c>
      <c r="C38" s="28">
        <v>10959.69</v>
      </c>
      <c r="D38" s="19" t="s">
        <v>8346</v>
      </c>
      <c r="E38" s="12" t="s">
        <v>8346</v>
      </c>
      <c r="F38" s="12" t="s">
        <v>22</v>
      </c>
      <c r="G38" s="25" t="s">
        <v>8372</v>
      </c>
      <c r="H38" s="7">
        <f>INT(YEARFRAC(G38,"8-jun-2023"))</f>
        <v>53</v>
      </c>
      <c r="I38" s="12">
        <v>2000</v>
      </c>
      <c r="J38" s="12" t="s">
        <v>37</v>
      </c>
      <c r="K38" s="12">
        <v>17</v>
      </c>
    </row>
    <row r="39" spans="1:11">
      <c r="A39" s="12" t="s">
        <v>70</v>
      </c>
      <c r="B39" s="12">
        <v>0</v>
      </c>
      <c r="C39" s="28">
        <v>10959.33</v>
      </c>
      <c r="D39" s="19" t="s">
        <v>8346</v>
      </c>
      <c r="E39" s="12" t="s">
        <v>8346</v>
      </c>
      <c r="F39" s="12" t="s">
        <v>25</v>
      </c>
      <c r="G39" s="25" t="s">
        <v>8373</v>
      </c>
      <c r="H39" s="7">
        <f>INT(YEARFRAC(G39,"8-jun-2023"))</f>
        <v>57</v>
      </c>
      <c r="I39" s="12">
        <v>1965</v>
      </c>
      <c r="J39" s="12" t="s">
        <v>23</v>
      </c>
      <c r="K39" s="12">
        <v>18</v>
      </c>
    </row>
    <row r="40" spans="1:11">
      <c r="A40" s="12" t="s">
        <v>71</v>
      </c>
      <c r="B40" s="12">
        <v>1</v>
      </c>
      <c r="C40" s="28">
        <v>10942.13</v>
      </c>
      <c r="D40" s="19" t="s">
        <v>8346</v>
      </c>
      <c r="E40" s="12" t="s">
        <v>8346</v>
      </c>
      <c r="F40" s="12" t="s">
        <v>22</v>
      </c>
      <c r="G40" s="25" t="s">
        <v>8374</v>
      </c>
      <c r="H40" s="7">
        <f>INT(YEARFRAC(G40,"8-jun-2023"))</f>
        <v>53</v>
      </c>
      <c r="I40" s="12">
        <v>1973</v>
      </c>
      <c r="J40" s="12" t="s">
        <v>24</v>
      </c>
      <c r="K40" s="12">
        <v>21</v>
      </c>
    </row>
    <row r="41" spans="1:11">
      <c r="A41" s="12" t="s">
        <v>72</v>
      </c>
      <c r="B41" s="12">
        <v>1</v>
      </c>
      <c r="C41" s="28">
        <v>10928.85</v>
      </c>
      <c r="D41" s="19" t="s">
        <v>8346</v>
      </c>
      <c r="E41" s="12" t="s">
        <v>8346</v>
      </c>
      <c r="F41" s="12" t="s">
        <v>19</v>
      </c>
      <c r="G41" s="25" t="s">
        <v>8375</v>
      </c>
      <c r="H41" s="7">
        <f>INT(YEARFRAC(G41,"8-jun-2023"))</f>
        <v>54</v>
      </c>
      <c r="I41" s="12">
        <v>1966</v>
      </c>
      <c r="J41" s="12" t="s">
        <v>45</v>
      </c>
      <c r="K41" s="12">
        <v>9</v>
      </c>
    </row>
    <row r="42" spans="1:11">
      <c r="A42" s="12" t="s">
        <v>73</v>
      </c>
      <c r="B42" s="12">
        <v>0</v>
      </c>
      <c r="C42" s="28">
        <v>10923.93</v>
      </c>
      <c r="D42" s="19" t="s">
        <v>8346</v>
      </c>
      <c r="E42" s="12" t="s">
        <v>8345</v>
      </c>
      <c r="F42" s="12" t="s">
        <v>74</v>
      </c>
      <c r="G42" s="25" t="s">
        <v>8376</v>
      </c>
      <c r="H42" s="7">
        <f>INT(YEARFRAC(G42,"8-jun-2023"))</f>
        <v>54</v>
      </c>
      <c r="I42" s="12">
        <v>1965</v>
      </c>
      <c r="J42" s="12" t="s">
        <v>20</v>
      </c>
      <c r="K42" s="12">
        <v>19</v>
      </c>
    </row>
    <row r="43" spans="1:11">
      <c r="A43" s="12" t="s">
        <v>75</v>
      </c>
      <c r="B43" s="12">
        <v>0</v>
      </c>
      <c r="C43" s="28">
        <v>10886.66</v>
      </c>
      <c r="D43" s="19" t="s">
        <v>8346</v>
      </c>
      <c r="E43" s="12" t="s">
        <v>8346</v>
      </c>
      <c r="F43" s="12" t="s">
        <v>22</v>
      </c>
      <c r="G43" s="25" t="s">
        <v>8377</v>
      </c>
      <c r="H43" s="7">
        <f>INT(YEARFRAC(G43,"8-jun-2023"))</f>
        <v>28</v>
      </c>
      <c r="I43" s="12">
        <v>1979</v>
      </c>
      <c r="J43" s="12" t="s">
        <v>40</v>
      </c>
      <c r="K43" s="12">
        <v>18</v>
      </c>
    </row>
    <row r="44" spans="1:11">
      <c r="A44" s="12" t="s">
        <v>76</v>
      </c>
      <c r="B44" s="12">
        <v>2</v>
      </c>
      <c r="C44" s="28">
        <v>10848.13</v>
      </c>
      <c r="D44" s="19" t="s">
        <v>8346</v>
      </c>
      <c r="E44" s="12" t="s">
        <v>8346</v>
      </c>
      <c r="F44" s="12" t="s">
        <v>22</v>
      </c>
      <c r="G44" s="25" t="s">
        <v>8378</v>
      </c>
      <c r="H44" s="7">
        <f>INT(YEARFRAC(G44,"8-jun-2023"))</f>
        <v>51</v>
      </c>
      <c r="I44" s="12">
        <v>1969</v>
      </c>
      <c r="J44" s="12" t="s">
        <v>40</v>
      </c>
      <c r="K44" s="12">
        <v>14</v>
      </c>
    </row>
    <row r="45" spans="1:11">
      <c r="A45" s="12" t="s">
        <v>77</v>
      </c>
      <c r="B45" s="12">
        <v>1</v>
      </c>
      <c r="C45" s="28">
        <v>10825.25</v>
      </c>
      <c r="D45" s="19" t="s">
        <v>8346</v>
      </c>
      <c r="E45" s="12" t="s">
        <v>8346</v>
      </c>
      <c r="F45" s="12" t="s">
        <v>22</v>
      </c>
      <c r="G45" s="25" t="s">
        <v>8379</v>
      </c>
      <c r="H45" s="7">
        <f>INT(YEARFRAC(G45,"8-jun-2023"))</f>
        <v>54</v>
      </c>
      <c r="I45" s="12">
        <v>1965</v>
      </c>
      <c r="J45" s="12" t="s">
        <v>23</v>
      </c>
      <c r="K45" s="12">
        <v>4</v>
      </c>
    </row>
    <row r="46" spans="1:11">
      <c r="A46" s="12" t="s">
        <v>78</v>
      </c>
      <c r="B46" s="12">
        <v>1</v>
      </c>
      <c r="C46" s="28">
        <v>10807.49</v>
      </c>
      <c r="D46" s="19" t="s">
        <v>8346</v>
      </c>
      <c r="E46" s="12" t="s">
        <v>8348</v>
      </c>
      <c r="F46" s="12" t="s">
        <v>19</v>
      </c>
      <c r="G46" s="25" t="s">
        <v>8380</v>
      </c>
      <c r="H46" s="7">
        <f>INT(YEARFRAC(G46,"8-jun-2023"))</f>
        <v>55</v>
      </c>
      <c r="I46" s="12">
        <v>1969</v>
      </c>
      <c r="J46" s="12" t="s">
        <v>16</v>
      </c>
      <c r="K46" s="12">
        <v>10</v>
      </c>
    </row>
    <row r="47" spans="1:11">
      <c r="A47" s="12" t="s">
        <v>79</v>
      </c>
      <c r="B47" s="12">
        <v>2</v>
      </c>
      <c r="C47" s="28">
        <v>10806.84</v>
      </c>
      <c r="D47" s="19" t="s">
        <v>8346</v>
      </c>
      <c r="E47" s="12" t="s">
        <v>8348</v>
      </c>
      <c r="F47" s="12" t="s">
        <v>25</v>
      </c>
      <c r="G47" s="25" t="s">
        <v>8381</v>
      </c>
      <c r="H47" s="7">
        <f>INT(YEARFRAC(G47,"8-jun-2023"))</f>
        <v>52</v>
      </c>
      <c r="I47" s="12">
        <v>1968</v>
      </c>
      <c r="J47" s="12" t="s">
        <v>16</v>
      </c>
      <c r="K47" s="12">
        <v>12</v>
      </c>
    </row>
    <row r="48" spans="1:11">
      <c r="A48" s="12" t="s">
        <v>80</v>
      </c>
      <c r="B48" s="12">
        <v>4</v>
      </c>
      <c r="C48" s="28">
        <v>40182.25</v>
      </c>
      <c r="D48" s="19" t="s">
        <v>8345</v>
      </c>
      <c r="E48" s="12" t="s">
        <v>8348</v>
      </c>
      <c r="F48" s="12" t="s">
        <v>25</v>
      </c>
      <c r="G48" s="25" t="s">
        <v>8382</v>
      </c>
      <c r="H48" s="7">
        <f>INT(YEARFRAC(G48,"8-jun-2023"))</f>
        <v>37</v>
      </c>
      <c r="I48" s="12">
        <v>1968</v>
      </c>
      <c r="J48" s="12" t="s">
        <v>16</v>
      </c>
      <c r="K48" s="12">
        <v>13</v>
      </c>
    </row>
    <row r="49" spans="1:11">
      <c r="A49" s="12" t="s">
        <v>81</v>
      </c>
      <c r="B49" s="12">
        <v>1</v>
      </c>
      <c r="C49" s="28">
        <v>10797.34</v>
      </c>
      <c r="D49" s="19" t="s">
        <v>8346</v>
      </c>
      <c r="E49" s="12" t="s">
        <v>8348</v>
      </c>
      <c r="F49" s="12" t="s">
        <v>82</v>
      </c>
      <c r="G49" s="25" t="s">
        <v>8383</v>
      </c>
      <c r="H49" s="7">
        <f>INT(YEARFRAC(G49,"8-jun-2023"))</f>
        <v>52</v>
      </c>
      <c r="I49" s="12">
        <v>1994</v>
      </c>
      <c r="J49" s="12" t="s">
        <v>37</v>
      </c>
      <c r="K49" s="12">
        <v>6</v>
      </c>
    </row>
    <row r="50" spans="1:11">
      <c r="A50" s="12" t="s">
        <v>83</v>
      </c>
      <c r="B50" s="12">
        <v>0</v>
      </c>
      <c r="C50" s="28">
        <v>10796.35</v>
      </c>
      <c r="D50" s="19" t="s">
        <v>8346</v>
      </c>
      <c r="E50" s="12" t="s">
        <v>8345</v>
      </c>
      <c r="F50" s="12" t="s">
        <v>84</v>
      </c>
      <c r="G50" s="25" t="s">
        <v>8384</v>
      </c>
      <c r="H50" s="7">
        <f>INT(YEARFRAC(G50,"8-jun-2023"))</f>
        <v>55</v>
      </c>
      <c r="I50" s="12">
        <v>1971</v>
      </c>
      <c r="J50" s="12" t="s">
        <v>23</v>
      </c>
      <c r="K50" s="12">
        <v>20</v>
      </c>
    </row>
    <row r="51" spans="1:11">
      <c r="A51" s="12" t="s">
        <v>85</v>
      </c>
      <c r="B51" s="12">
        <v>0</v>
      </c>
      <c r="C51" s="28">
        <v>10795.94</v>
      </c>
      <c r="D51" s="19" t="s">
        <v>8346</v>
      </c>
      <c r="E51" s="12" t="s">
        <v>8345</v>
      </c>
      <c r="F51" s="12" t="s">
        <v>25</v>
      </c>
      <c r="G51" s="25" t="s">
        <v>8385</v>
      </c>
      <c r="H51" s="7">
        <f>INT(YEARFRAC(G51,"8-jun-2023"))</f>
        <v>23</v>
      </c>
      <c r="I51" s="12">
        <v>1968</v>
      </c>
      <c r="J51" s="12" t="s">
        <v>45</v>
      </c>
      <c r="K51" s="12">
        <v>28</v>
      </c>
    </row>
    <row r="52" spans="1:11">
      <c r="A52" s="12" t="s">
        <v>86</v>
      </c>
      <c r="B52" s="12">
        <v>1</v>
      </c>
      <c r="C52" s="28">
        <v>10791.96</v>
      </c>
      <c r="D52" s="19" t="s">
        <v>8346</v>
      </c>
      <c r="E52" s="12" t="s">
        <v>8348</v>
      </c>
      <c r="F52" s="12" t="s">
        <v>25</v>
      </c>
      <c r="G52" s="25" t="s">
        <v>8386</v>
      </c>
      <c r="H52" s="7">
        <f>INT(YEARFRAC(G52,"8-jun-2023"))</f>
        <v>55</v>
      </c>
      <c r="I52" s="12">
        <v>1967</v>
      </c>
      <c r="J52" s="12" t="s">
        <v>24</v>
      </c>
      <c r="K52" s="12">
        <v>2</v>
      </c>
    </row>
    <row r="53" spans="1:11">
      <c r="A53" s="12" t="s">
        <v>87</v>
      </c>
      <c r="B53" s="12">
        <v>3</v>
      </c>
      <c r="C53" s="28">
        <v>10769.75</v>
      </c>
      <c r="D53" s="19" t="s">
        <v>8346</v>
      </c>
      <c r="E53" s="12" t="s">
        <v>8348</v>
      </c>
      <c r="F53" s="12" t="s">
        <v>88</v>
      </c>
      <c r="G53" s="25" t="s">
        <v>8387</v>
      </c>
      <c r="H53" s="7">
        <f>INT(YEARFRAC(G53,"8-jun-2023"))</f>
        <v>33</v>
      </c>
      <c r="I53" s="12">
        <v>1970</v>
      </c>
      <c r="J53" s="12" t="s">
        <v>23</v>
      </c>
      <c r="K53" s="12">
        <v>18</v>
      </c>
    </row>
    <row r="54" spans="1:11">
      <c r="A54" s="12" t="s">
        <v>89</v>
      </c>
      <c r="B54" s="12">
        <v>3</v>
      </c>
      <c r="C54" s="28">
        <v>10749.02</v>
      </c>
      <c r="D54" s="19" t="s">
        <v>8346</v>
      </c>
      <c r="E54" s="12" t="s">
        <v>8345</v>
      </c>
      <c r="F54" s="12" t="s">
        <v>30</v>
      </c>
      <c r="G54" s="25" t="s">
        <v>8388</v>
      </c>
      <c r="H54" s="7">
        <f>INT(YEARFRAC(G54,"8-jun-2023"))</f>
        <v>36</v>
      </c>
      <c r="I54" s="12">
        <v>1985</v>
      </c>
      <c r="J54" s="12" t="s">
        <v>24</v>
      </c>
      <c r="K54" s="12">
        <v>21</v>
      </c>
    </row>
    <row r="55" spans="1:11">
      <c r="A55" s="12" t="s">
        <v>90</v>
      </c>
      <c r="B55" s="12">
        <v>4</v>
      </c>
      <c r="C55" s="28">
        <v>10736.87</v>
      </c>
      <c r="D55" s="19" t="s">
        <v>8346</v>
      </c>
      <c r="E55" s="12" t="s">
        <v>8345</v>
      </c>
      <c r="F55" s="12" t="s">
        <v>32</v>
      </c>
      <c r="G55" s="25" t="s">
        <v>8389</v>
      </c>
      <c r="H55" s="7">
        <f>INT(YEARFRAC(G55,"8-jun-2023"))</f>
        <v>48</v>
      </c>
      <c r="I55" s="12">
        <v>1970</v>
      </c>
      <c r="J55" s="12" t="s">
        <v>24</v>
      </c>
      <c r="K55" s="12">
        <v>28</v>
      </c>
    </row>
    <row r="56" spans="1:11">
      <c r="A56" s="12" t="s">
        <v>91</v>
      </c>
      <c r="B56" s="12">
        <v>0</v>
      </c>
      <c r="C56" s="28">
        <v>10719.57</v>
      </c>
      <c r="D56" s="19" t="s">
        <v>8346</v>
      </c>
      <c r="E56" s="12" t="s">
        <v>8345</v>
      </c>
      <c r="F56" s="12" t="s">
        <v>22</v>
      </c>
      <c r="G56" s="25" t="s">
        <v>8390</v>
      </c>
      <c r="H56" s="7">
        <f>INT(YEARFRAC(G56,"8-jun-2023"))</f>
        <v>30</v>
      </c>
      <c r="I56" s="12">
        <v>1967</v>
      </c>
      <c r="J56" s="12" t="s">
        <v>24</v>
      </c>
      <c r="K56" s="12">
        <v>23</v>
      </c>
    </row>
    <row r="57" spans="1:11">
      <c r="A57" s="12" t="s">
        <v>92</v>
      </c>
      <c r="B57" s="12">
        <v>0</v>
      </c>
      <c r="C57" s="28">
        <v>10713.64</v>
      </c>
      <c r="D57" s="19" t="s">
        <v>8346</v>
      </c>
      <c r="E57" s="12" t="s">
        <v>8346</v>
      </c>
      <c r="F57" s="12" t="s">
        <v>25</v>
      </c>
      <c r="G57" s="25" t="s">
        <v>8391</v>
      </c>
      <c r="H57" s="7">
        <f>INT(YEARFRAC(G57,"8-jun-2023"))</f>
        <v>55</v>
      </c>
      <c r="I57" s="12">
        <v>1999</v>
      </c>
      <c r="J57" s="12" t="s">
        <v>23</v>
      </c>
      <c r="K57" s="12">
        <v>24</v>
      </c>
    </row>
    <row r="58" spans="1:11">
      <c r="A58" s="12" t="s">
        <v>93</v>
      </c>
      <c r="B58" s="12">
        <v>0</v>
      </c>
      <c r="C58" s="28">
        <v>10704.47</v>
      </c>
      <c r="D58" s="19" t="s">
        <v>8346</v>
      </c>
      <c r="E58" s="12" t="s">
        <v>8348</v>
      </c>
      <c r="F58" s="12" t="s">
        <v>25</v>
      </c>
      <c r="G58" s="25" t="s">
        <v>8392</v>
      </c>
      <c r="H58" s="7">
        <f>INT(YEARFRAC(G58,"8-jun-2023"))</f>
        <v>55</v>
      </c>
      <c r="I58" s="12">
        <v>1967</v>
      </c>
      <c r="J58" s="12" t="s">
        <v>16</v>
      </c>
      <c r="K58" s="12">
        <v>11</v>
      </c>
    </row>
    <row r="59" spans="1:11">
      <c r="A59" s="12" t="s">
        <v>94</v>
      </c>
      <c r="B59" s="12">
        <v>2</v>
      </c>
      <c r="C59" s="28">
        <v>40103.89</v>
      </c>
      <c r="D59" s="19" t="s">
        <v>8345</v>
      </c>
      <c r="E59" s="12" t="s">
        <v>8348</v>
      </c>
      <c r="F59" s="12" t="s">
        <v>25</v>
      </c>
      <c r="G59" s="25" t="s">
        <v>8393</v>
      </c>
      <c r="H59" s="7">
        <f>INT(YEARFRAC(G59,"8-jun-2023"))</f>
        <v>39</v>
      </c>
      <c r="I59" s="12">
        <v>1989</v>
      </c>
      <c r="J59" s="12" t="s">
        <v>16</v>
      </c>
      <c r="K59" s="12">
        <v>25</v>
      </c>
    </row>
    <row r="60" spans="1:11">
      <c r="A60" s="12" t="s">
        <v>95</v>
      </c>
      <c r="B60" s="12">
        <v>3</v>
      </c>
      <c r="C60" s="28">
        <v>10702.64</v>
      </c>
      <c r="D60" s="19" t="s">
        <v>8346</v>
      </c>
      <c r="E60" s="12" t="s">
        <v>8346</v>
      </c>
      <c r="F60" s="12" t="s">
        <v>19</v>
      </c>
      <c r="G60" s="25" t="s">
        <v>8394</v>
      </c>
      <c r="H60" s="7">
        <f>INT(YEARFRAC(G60,"8-jun-2023"))</f>
        <v>50</v>
      </c>
      <c r="I60" s="12">
        <v>1986</v>
      </c>
      <c r="J60" s="12" t="s">
        <v>40</v>
      </c>
      <c r="K60" s="12">
        <v>29</v>
      </c>
    </row>
    <row r="61" spans="1:11">
      <c r="A61" s="12" t="s">
        <v>96</v>
      </c>
      <c r="B61" s="12">
        <v>2</v>
      </c>
      <c r="C61" s="28">
        <v>10698.38</v>
      </c>
      <c r="D61" s="19" t="s">
        <v>8346</v>
      </c>
      <c r="E61" s="12" t="s">
        <v>8345</v>
      </c>
      <c r="F61" s="12" t="s">
        <v>34</v>
      </c>
      <c r="G61" s="25" t="s">
        <v>8395</v>
      </c>
      <c r="H61" s="7">
        <f>INT(YEARFRAC(G61,"8-jun-2023"))</f>
        <v>46</v>
      </c>
      <c r="I61" s="12">
        <v>1974</v>
      </c>
      <c r="J61" s="12" t="s">
        <v>23</v>
      </c>
      <c r="K61" s="12">
        <v>9</v>
      </c>
    </row>
    <row r="62" spans="1:11">
      <c r="A62" s="12" t="s">
        <v>97</v>
      </c>
      <c r="B62" s="12">
        <v>2</v>
      </c>
      <c r="C62" s="28">
        <v>10690.11</v>
      </c>
      <c r="D62" s="19" t="s">
        <v>8346</v>
      </c>
      <c r="E62" s="12" t="s">
        <v>8348</v>
      </c>
      <c r="F62" s="12" t="s">
        <v>38</v>
      </c>
      <c r="G62" s="25" t="s">
        <v>8396</v>
      </c>
      <c r="H62" s="7">
        <f>INT(YEARFRAC(G62,"8-jun-2023"))</f>
        <v>45</v>
      </c>
      <c r="I62" s="12">
        <v>1992</v>
      </c>
      <c r="J62" s="12" t="s">
        <v>20</v>
      </c>
      <c r="K62" s="12">
        <v>25</v>
      </c>
    </row>
    <row r="63" spans="1:11">
      <c r="A63" s="12" t="s">
        <v>98</v>
      </c>
      <c r="B63" s="12">
        <v>0</v>
      </c>
      <c r="C63" s="28">
        <v>10676.83</v>
      </c>
      <c r="D63" s="19" t="s">
        <v>8346</v>
      </c>
      <c r="E63" s="12" t="s">
        <v>8346</v>
      </c>
      <c r="F63" s="12" t="s">
        <v>19</v>
      </c>
      <c r="G63" s="25" t="s">
        <v>8397</v>
      </c>
      <c r="H63" s="7">
        <f>INT(YEARFRAC(G63,"8-jun-2023"))</f>
        <v>60</v>
      </c>
      <c r="I63" s="12">
        <v>1967</v>
      </c>
      <c r="J63" s="12" t="s">
        <v>24</v>
      </c>
      <c r="K63" s="12">
        <v>5</v>
      </c>
    </row>
    <row r="64" spans="1:11">
      <c r="A64" s="12" t="s">
        <v>99</v>
      </c>
      <c r="B64" s="12">
        <v>2</v>
      </c>
      <c r="C64" s="28">
        <v>10665.44</v>
      </c>
      <c r="D64" s="19" t="s">
        <v>8346</v>
      </c>
      <c r="E64" s="12" t="s">
        <v>8348</v>
      </c>
      <c r="F64" s="12" t="s">
        <v>38</v>
      </c>
      <c r="G64" s="25" t="s">
        <v>8398</v>
      </c>
      <c r="H64" s="7">
        <f>INT(YEARFRAC(G64,"8-jun-2023"))</f>
        <v>46</v>
      </c>
      <c r="I64" s="12">
        <v>1967</v>
      </c>
      <c r="J64" s="12" t="s">
        <v>45</v>
      </c>
      <c r="K64" s="12">
        <v>30</v>
      </c>
    </row>
    <row r="65" spans="1:11">
      <c r="A65" s="12" t="s">
        <v>100</v>
      </c>
      <c r="B65" s="12">
        <v>0</v>
      </c>
      <c r="C65" s="28">
        <v>10627.81</v>
      </c>
      <c r="D65" s="19" t="s">
        <v>8346</v>
      </c>
      <c r="E65" s="12" t="s">
        <v>8346</v>
      </c>
      <c r="F65" s="12" t="s">
        <v>19</v>
      </c>
      <c r="G65" s="25" t="s">
        <v>8399</v>
      </c>
      <c r="H65" s="7">
        <f>INT(YEARFRAC(G65,"8-jun-2023"))</f>
        <v>58</v>
      </c>
      <c r="I65" s="12">
        <v>1983</v>
      </c>
      <c r="J65" s="12" t="s">
        <v>24</v>
      </c>
      <c r="K65" s="12">
        <v>14</v>
      </c>
    </row>
    <row r="66" spans="1:11">
      <c r="A66" s="12" t="s">
        <v>101</v>
      </c>
      <c r="B66" s="12">
        <v>3</v>
      </c>
      <c r="C66" s="28">
        <v>10620.26</v>
      </c>
      <c r="D66" s="19" t="s">
        <v>8346</v>
      </c>
      <c r="E66" s="12" t="s">
        <v>8346</v>
      </c>
      <c r="F66" s="12" t="s">
        <v>22</v>
      </c>
      <c r="G66" s="25" t="s">
        <v>8400</v>
      </c>
      <c r="H66" s="7">
        <f>INT(YEARFRAC(G66,"8-jun-2023"))</f>
        <v>32</v>
      </c>
      <c r="I66" s="12">
        <v>1972</v>
      </c>
      <c r="J66" s="12" t="s">
        <v>24</v>
      </c>
      <c r="K66" s="12">
        <v>24</v>
      </c>
    </row>
    <row r="67" spans="1:11">
      <c r="A67" s="12" t="s">
        <v>102</v>
      </c>
      <c r="B67" s="12">
        <v>0</v>
      </c>
      <c r="C67" s="28">
        <v>10617.04</v>
      </c>
      <c r="D67" s="19" t="s">
        <v>8346</v>
      </c>
      <c r="E67" s="12" t="s">
        <v>8346</v>
      </c>
      <c r="F67" s="12" t="s">
        <v>30</v>
      </c>
      <c r="G67" s="25" t="s">
        <v>8401</v>
      </c>
      <c r="H67" s="7">
        <f>INT(YEARFRAC(G67,"8-jun-2023"))</f>
        <v>30</v>
      </c>
      <c r="I67" s="12">
        <v>1976</v>
      </c>
      <c r="J67" s="12" t="s">
        <v>37</v>
      </c>
      <c r="K67" s="12">
        <v>30</v>
      </c>
    </row>
    <row r="68" spans="1:11">
      <c r="A68" s="12" t="s">
        <v>103</v>
      </c>
      <c r="B68" s="12">
        <v>0</v>
      </c>
      <c r="C68" s="28">
        <v>10608.67</v>
      </c>
      <c r="D68" s="19" t="s">
        <v>8346</v>
      </c>
      <c r="E68" s="12" t="s">
        <v>8346</v>
      </c>
      <c r="F68" s="12" t="s">
        <v>22</v>
      </c>
      <c r="G68" s="25" t="s">
        <v>8402</v>
      </c>
      <c r="H68" s="7">
        <f>INT(YEARFRAC(G68,"8-jun-2023"))</f>
        <v>57</v>
      </c>
      <c r="I68" s="12">
        <v>1977</v>
      </c>
      <c r="J68" s="12" t="s">
        <v>40</v>
      </c>
      <c r="K68" s="12">
        <v>2</v>
      </c>
    </row>
    <row r="69" spans="1:11">
      <c r="A69" s="12" t="s">
        <v>104</v>
      </c>
      <c r="B69" s="12">
        <v>0</v>
      </c>
      <c r="C69" s="28">
        <v>10602.39</v>
      </c>
      <c r="D69" s="19" t="s">
        <v>8346</v>
      </c>
      <c r="E69" s="12" t="s">
        <v>8346</v>
      </c>
      <c r="F69" s="12" t="s">
        <v>25</v>
      </c>
      <c r="G69" s="25" t="s">
        <v>8403</v>
      </c>
      <c r="H69" s="7">
        <f>INT(YEARFRAC(G69,"8-jun-2023"))</f>
        <v>56</v>
      </c>
      <c r="I69" s="12">
        <v>1962</v>
      </c>
      <c r="J69" s="12" t="s">
        <v>37</v>
      </c>
      <c r="K69" s="12">
        <v>7</v>
      </c>
    </row>
    <row r="70" spans="1:11">
      <c r="A70" s="12" t="s">
        <v>105</v>
      </c>
      <c r="B70" s="12">
        <v>0</v>
      </c>
      <c r="C70" s="28">
        <v>40069.440000000002</v>
      </c>
      <c r="D70" s="19" t="s">
        <v>8345</v>
      </c>
      <c r="E70" s="12" t="s">
        <v>8346</v>
      </c>
      <c r="F70" s="12" t="s">
        <v>25</v>
      </c>
      <c r="G70" s="25" t="s">
        <v>8404</v>
      </c>
      <c r="H70" s="7">
        <f>INT(YEARFRAC(G70,"8-jun-2023"))</f>
        <v>56</v>
      </c>
      <c r="I70" s="12">
        <v>1976</v>
      </c>
      <c r="J70" s="12" t="s">
        <v>16</v>
      </c>
      <c r="K70" s="12">
        <v>22</v>
      </c>
    </row>
    <row r="71" spans="1:11">
      <c r="A71" s="12" t="s">
        <v>106</v>
      </c>
      <c r="B71" s="12">
        <v>0</v>
      </c>
      <c r="C71" s="28">
        <v>10601.63</v>
      </c>
      <c r="D71" s="19" t="s">
        <v>8346</v>
      </c>
      <c r="E71" s="12" t="s">
        <v>8348</v>
      </c>
      <c r="F71" s="12" t="s">
        <v>22</v>
      </c>
      <c r="G71" s="25" t="s">
        <v>8405</v>
      </c>
      <c r="H71" s="7">
        <f>INT(YEARFRAC(G71,"8-jun-2023"))</f>
        <v>55</v>
      </c>
      <c r="I71" s="12">
        <v>1964</v>
      </c>
      <c r="J71" s="12" t="s">
        <v>40</v>
      </c>
      <c r="K71" s="12">
        <v>8</v>
      </c>
    </row>
    <row r="72" spans="1:11">
      <c r="A72" s="12" t="s">
        <v>107</v>
      </c>
      <c r="B72" s="12">
        <v>0</v>
      </c>
      <c r="C72" s="28">
        <v>10601.41</v>
      </c>
      <c r="D72" s="19" t="s">
        <v>8346</v>
      </c>
      <c r="E72" s="12" t="s">
        <v>8348</v>
      </c>
      <c r="F72" s="12" t="s">
        <v>25</v>
      </c>
      <c r="G72" s="25" t="s">
        <v>8406</v>
      </c>
      <c r="H72" s="7">
        <f>INT(YEARFRAC(G72,"8-jun-2023"))</f>
        <v>56</v>
      </c>
      <c r="I72" s="12">
        <v>1990</v>
      </c>
      <c r="J72" s="12" t="s">
        <v>45</v>
      </c>
      <c r="K72" s="12">
        <v>6</v>
      </c>
    </row>
    <row r="73" spans="1:11">
      <c r="A73" s="12" t="s">
        <v>108</v>
      </c>
      <c r="B73" s="12">
        <v>3</v>
      </c>
      <c r="C73" s="28">
        <v>10600.55</v>
      </c>
      <c r="D73" s="19" t="s">
        <v>8346</v>
      </c>
      <c r="E73" s="12" t="s">
        <v>8345</v>
      </c>
      <c r="F73" s="12" t="s">
        <v>22</v>
      </c>
      <c r="G73" s="25" t="s">
        <v>8407</v>
      </c>
      <c r="H73" s="7">
        <f>INT(YEARFRAC(G73,"8-jun-2023"))</f>
        <v>50</v>
      </c>
      <c r="I73" s="12">
        <v>1992</v>
      </c>
      <c r="J73" s="12" t="s">
        <v>45</v>
      </c>
      <c r="K73" s="12">
        <v>23</v>
      </c>
    </row>
    <row r="74" spans="1:11">
      <c r="A74" s="12" t="s">
        <v>109</v>
      </c>
      <c r="B74" s="12">
        <v>0</v>
      </c>
      <c r="C74" s="28">
        <v>10594.5</v>
      </c>
      <c r="D74" s="19" t="s">
        <v>8346</v>
      </c>
      <c r="E74" s="12" t="s">
        <v>8345</v>
      </c>
      <c r="F74" s="12" t="s">
        <v>22</v>
      </c>
      <c r="G74" s="25" t="s">
        <v>8408</v>
      </c>
      <c r="H74" s="7">
        <f>INT(YEARFRAC(G74,"8-jun-2023"))</f>
        <v>55</v>
      </c>
      <c r="I74" s="12">
        <v>1965</v>
      </c>
      <c r="J74" s="12" t="s">
        <v>20</v>
      </c>
      <c r="K74" s="12">
        <v>27</v>
      </c>
    </row>
    <row r="75" spans="1:11">
      <c r="A75" s="12" t="s">
        <v>110</v>
      </c>
      <c r="B75" s="12">
        <v>0</v>
      </c>
      <c r="C75" s="28">
        <v>10594.23</v>
      </c>
      <c r="D75" s="19" t="s">
        <v>8346</v>
      </c>
      <c r="E75" s="12" t="s">
        <v>8346</v>
      </c>
      <c r="F75" s="12" t="s">
        <v>19</v>
      </c>
      <c r="G75" s="25" t="s">
        <v>8409</v>
      </c>
      <c r="H75" s="7">
        <f>INT(YEARFRAC(G75,"8-jun-2023"))</f>
        <v>56</v>
      </c>
      <c r="I75" s="12">
        <v>1966</v>
      </c>
      <c r="J75" s="12" t="s">
        <v>45</v>
      </c>
      <c r="K75" s="12">
        <v>2</v>
      </c>
    </row>
    <row r="76" spans="1:11">
      <c r="A76" s="12" t="s">
        <v>111</v>
      </c>
      <c r="B76" s="12">
        <v>1</v>
      </c>
      <c r="C76" s="28">
        <v>10579.71</v>
      </c>
      <c r="D76" s="19" t="s">
        <v>8346</v>
      </c>
      <c r="E76" s="12" t="s">
        <v>8346</v>
      </c>
      <c r="F76" s="12" t="s">
        <v>19</v>
      </c>
      <c r="G76" s="25" t="s">
        <v>8410</v>
      </c>
      <c r="H76" s="7">
        <f>INT(YEARFRAC(G76,"8-jun-2023"))</f>
        <v>53</v>
      </c>
      <c r="I76" s="12">
        <v>1966</v>
      </c>
      <c r="J76" s="12" t="s">
        <v>40</v>
      </c>
      <c r="K76" s="12">
        <v>12</v>
      </c>
    </row>
    <row r="77" spans="1:11">
      <c r="A77" s="12" t="s">
        <v>112</v>
      </c>
      <c r="B77" s="12">
        <v>0</v>
      </c>
      <c r="C77" s="28">
        <v>10577.09</v>
      </c>
      <c r="D77" s="19" t="s">
        <v>8346</v>
      </c>
      <c r="E77" s="12" t="s">
        <v>8346</v>
      </c>
      <c r="F77" s="12" t="s">
        <v>25</v>
      </c>
      <c r="G77" s="25" t="s">
        <v>8411</v>
      </c>
      <c r="H77" s="7">
        <f>INT(YEARFRAC(G77,"8-jun-2023"))</f>
        <v>56</v>
      </c>
      <c r="I77" s="12">
        <v>1967</v>
      </c>
      <c r="J77" s="12" t="s">
        <v>20</v>
      </c>
      <c r="K77" s="12">
        <v>23</v>
      </c>
    </row>
    <row r="78" spans="1:11">
      <c r="A78" s="12" t="s">
        <v>113</v>
      </c>
      <c r="B78" s="12">
        <v>0</v>
      </c>
      <c r="C78" s="28">
        <v>10564.88</v>
      </c>
      <c r="D78" s="19" t="s">
        <v>8346</v>
      </c>
      <c r="E78" s="12" t="s">
        <v>8345</v>
      </c>
      <c r="F78" s="12" t="s">
        <v>74</v>
      </c>
      <c r="G78" s="25" t="s">
        <v>8412</v>
      </c>
      <c r="H78" s="7">
        <f>INT(YEARFRAC(G78,"8-jun-2023"))</f>
        <v>53</v>
      </c>
      <c r="I78" s="12">
        <v>1966</v>
      </c>
      <c r="J78" s="12" t="s">
        <v>45</v>
      </c>
      <c r="K78" s="12">
        <v>20</v>
      </c>
    </row>
    <row r="79" spans="1:11">
      <c r="A79" s="12" t="s">
        <v>114</v>
      </c>
      <c r="B79" s="12">
        <v>3</v>
      </c>
      <c r="C79" s="28">
        <v>10560.49</v>
      </c>
      <c r="D79" s="19" t="s">
        <v>8346</v>
      </c>
      <c r="E79" s="12" t="s">
        <v>8348</v>
      </c>
      <c r="F79" s="12" t="s">
        <v>19</v>
      </c>
      <c r="G79" s="25" t="s">
        <v>8413</v>
      </c>
      <c r="H79" s="7">
        <f>INT(YEARFRAC(G79,"8-jun-2023"))</f>
        <v>51</v>
      </c>
      <c r="I79" s="12">
        <v>1972</v>
      </c>
      <c r="J79" s="12" t="s">
        <v>23</v>
      </c>
      <c r="K79" s="12">
        <v>14</v>
      </c>
    </row>
    <row r="80" spans="1:11">
      <c r="A80" s="12" t="s">
        <v>115</v>
      </c>
      <c r="B80" s="12">
        <v>0</v>
      </c>
      <c r="C80" s="28">
        <v>10546.48</v>
      </c>
      <c r="D80" s="19" t="s">
        <v>8346</v>
      </c>
      <c r="E80" s="12" t="s">
        <v>8346</v>
      </c>
      <c r="F80" s="12" t="s">
        <v>25</v>
      </c>
      <c r="G80" s="25" t="s">
        <v>8414</v>
      </c>
      <c r="H80" s="7">
        <f>INT(YEARFRAC(G80,"8-jun-2023"))</f>
        <v>51</v>
      </c>
      <c r="I80" s="12">
        <v>1967</v>
      </c>
      <c r="J80" s="12" t="s">
        <v>16</v>
      </c>
      <c r="K80" s="12">
        <v>29</v>
      </c>
    </row>
    <row r="81" spans="1:11">
      <c r="A81" s="12" t="s">
        <v>116</v>
      </c>
      <c r="B81" s="12">
        <v>2</v>
      </c>
      <c r="C81" s="28">
        <v>40054.730000000003</v>
      </c>
      <c r="D81" s="19" t="s">
        <v>8345</v>
      </c>
      <c r="E81" s="12" t="s">
        <v>8346</v>
      </c>
      <c r="F81" s="12" t="s">
        <v>25</v>
      </c>
      <c r="G81" s="25" t="s">
        <v>8415</v>
      </c>
      <c r="H81" s="7">
        <f>INT(YEARFRAC(G81,"8-jun-2023"))</f>
        <v>44</v>
      </c>
      <c r="I81" s="12">
        <v>1966</v>
      </c>
      <c r="J81" s="12" t="s">
        <v>16</v>
      </c>
      <c r="K81" s="12">
        <v>3</v>
      </c>
    </row>
    <row r="82" spans="1:11">
      <c r="A82" s="12" t="s">
        <v>117</v>
      </c>
      <c r="B82" s="12">
        <v>2</v>
      </c>
      <c r="C82" s="28">
        <v>10495.6</v>
      </c>
      <c r="D82" s="19" t="s">
        <v>8346</v>
      </c>
      <c r="E82" s="12" t="s">
        <v>8345</v>
      </c>
      <c r="F82" s="12" t="s">
        <v>22</v>
      </c>
      <c r="G82" s="25" t="s">
        <v>8416</v>
      </c>
      <c r="H82" s="7">
        <f>INT(YEARFRAC(G82,"8-jun-2023"))</f>
        <v>45</v>
      </c>
      <c r="I82" s="12">
        <v>1969</v>
      </c>
      <c r="J82" s="12" t="s">
        <v>23</v>
      </c>
      <c r="K82" s="12">
        <v>25</v>
      </c>
    </row>
    <row r="83" spans="1:11">
      <c r="A83" s="12" t="s">
        <v>118</v>
      </c>
      <c r="B83" s="12">
        <v>2</v>
      </c>
      <c r="C83" s="28">
        <v>10493.95</v>
      </c>
      <c r="D83" s="19" t="s">
        <v>8346</v>
      </c>
      <c r="E83" s="12" t="s">
        <v>8345</v>
      </c>
      <c r="F83" s="12" t="s">
        <v>22</v>
      </c>
      <c r="G83" s="25" t="s">
        <v>8417</v>
      </c>
      <c r="H83" s="7">
        <f>INT(YEARFRAC(G83,"8-jun-2023"))</f>
        <v>50</v>
      </c>
      <c r="I83" s="12">
        <v>1966</v>
      </c>
      <c r="J83" s="12" t="s">
        <v>23</v>
      </c>
      <c r="K83" s="12">
        <v>11</v>
      </c>
    </row>
    <row r="84" spans="1:11">
      <c r="A84" s="12" t="s">
        <v>119</v>
      </c>
      <c r="B84" s="12">
        <v>2</v>
      </c>
      <c r="C84" s="28">
        <v>10486.55</v>
      </c>
      <c r="D84" s="19" t="s">
        <v>8346</v>
      </c>
      <c r="E84" s="12" t="s">
        <v>8346</v>
      </c>
      <c r="F84" s="12" t="s">
        <v>34</v>
      </c>
      <c r="G84" s="25" t="s">
        <v>8418</v>
      </c>
      <c r="H84" s="7">
        <f>INT(YEARFRAC(G84,"8-jun-2023"))</f>
        <v>44</v>
      </c>
      <c r="I84" s="12">
        <v>1969</v>
      </c>
      <c r="J84" s="12" t="s">
        <v>45</v>
      </c>
      <c r="K84" s="12">
        <v>17</v>
      </c>
    </row>
    <row r="85" spans="1:11">
      <c r="A85" s="12" t="s">
        <v>120</v>
      </c>
      <c r="B85" s="12">
        <v>3</v>
      </c>
      <c r="C85" s="28">
        <v>10464.83</v>
      </c>
      <c r="D85" s="19" t="s">
        <v>8346</v>
      </c>
      <c r="E85" s="12" t="s">
        <v>8345</v>
      </c>
      <c r="F85" s="12" t="s">
        <v>22</v>
      </c>
      <c r="G85" s="25" t="s">
        <v>8419</v>
      </c>
      <c r="H85" s="7">
        <f>INT(YEARFRAC(G85,"8-jun-2023"))</f>
        <v>35</v>
      </c>
      <c r="I85" s="12">
        <v>1971</v>
      </c>
      <c r="J85" s="12" t="s">
        <v>20</v>
      </c>
      <c r="K85" s="12">
        <v>29</v>
      </c>
    </row>
    <row r="86" spans="1:11">
      <c r="A86" s="12" t="s">
        <v>121</v>
      </c>
      <c r="B86" s="12">
        <v>1</v>
      </c>
      <c r="C86" s="28">
        <v>10461.98</v>
      </c>
      <c r="D86" s="19" t="s">
        <v>8346</v>
      </c>
      <c r="E86" s="12" t="s">
        <v>8345</v>
      </c>
      <c r="F86" s="12" t="s">
        <v>22</v>
      </c>
      <c r="G86" s="25" t="s">
        <v>8420</v>
      </c>
      <c r="H86" s="7">
        <f>INT(YEARFRAC(G86,"8-jun-2023"))</f>
        <v>53</v>
      </c>
      <c r="I86" s="12">
        <v>1971</v>
      </c>
      <c r="J86" s="12" t="s">
        <v>37</v>
      </c>
      <c r="K86" s="12">
        <v>26</v>
      </c>
    </row>
    <row r="87" spans="1:11">
      <c r="A87" s="12" t="s">
        <v>122</v>
      </c>
      <c r="B87" s="12">
        <v>0</v>
      </c>
      <c r="C87" s="28">
        <v>10459.19</v>
      </c>
      <c r="D87" s="19" t="s">
        <v>8346</v>
      </c>
      <c r="E87" s="12" t="s">
        <v>8345</v>
      </c>
      <c r="F87" s="12" t="s">
        <v>19</v>
      </c>
      <c r="G87" s="25" t="s">
        <v>8421</v>
      </c>
      <c r="H87" s="7">
        <f>INT(YEARFRAC(G87,"8-jun-2023"))</f>
        <v>58</v>
      </c>
      <c r="I87" s="12">
        <v>1978</v>
      </c>
      <c r="J87" s="12" t="s">
        <v>23</v>
      </c>
      <c r="K87" s="12">
        <v>20</v>
      </c>
    </row>
    <row r="88" spans="1:11">
      <c r="A88" s="12" t="s">
        <v>123</v>
      </c>
      <c r="B88" s="12">
        <v>2</v>
      </c>
      <c r="C88" s="28">
        <v>10455.14</v>
      </c>
      <c r="D88" s="19" t="s">
        <v>8346</v>
      </c>
      <c r="E88" s="12" t="s">
        <v>8348</v>
      </c>
      <c r="F88" s="12" t="s">
        <v>38</v>
      </c>
      <c r="G88" s="25" t="s">
        <v>8422</v>
      </c>
      <c r="H88" s="7">
        <f>INT(YEARFRAC(G88,"8-jun-2023"))</f>
        <v>46</v>
      </c>
      <c r="I88" s="12">
        <v>1977</v>
      </c>
      <c r="J88" s="12" t="s">
        <v>24</v>
      </c>
      <c r="K88" s="12">
        <v>25</v>
      </c>
    </row>
    <row r="89" spans="1:11">
      <c r="A89" s="12" t="s">
        <v>124</v>
      </c>
      <c r="B89" s="12">
        <v>0</v>
      </c>
      <c r="C89" s="28">
        <v>10455.1</v>
      </c>
      <c r="D89" s="19" t="s">
        <v>8346</v>
      </c>
      <c r="E89" s="12" t="s">
        <v>8345</v>
      </c>
      <c r="F89" s="12" t="s">
        <v>22</v>
      </c>
      <c r="G89" s="25" t="s">
        <v>8423</v>
      </c>
      <c r="H89" s="7">
        <f>INT(YEARFRAC(G89,"8-jun-2023"))</f>
        <v>58</v>
      </c>
      <c r="I89" s="12">
        <v>1972</v>
      </c>
      <c r="J89" s="12" t="s">
        <v>24</v>
      </c>
      <c r="K89" s="12">
        <v>19</v>
      </c>
    </row>
    <row r="90" spans="1:11">
      <c r="A90" s="12" t="s">
        <v>125</v>
      </c>
      <c r="B90" s="12">
        <v>1</v>
      </c>
      <c r="C90" s="28">
        <v>10450.549999999999</v>
      </c>
      <c r="D90" s="19" t="s">
        <v>8346</v>
      </c>
      <c r="E90" s="12" t="s">
        <v>8345</v>
      </c>
      <c r="F90" s="12" t="s">
        <v>25</v>
      </c>
      <c r="G90" s="25" t="s">
        <v>8424</v>
      </c>
      <c r="H90" s="7">
        <f>INT(YEARFRAC(G90,"8-jun-2023"))</f>
        <v>54</v>
      </c>
      <c r="I90" s="12">
        <v>1978</v>
      </c>
      <c r="J90" s="12" t="s">
        <v>40</v>
      </c>
      <c r="K90" s="12">
        <v>21</v>
      </c>
    </row>
    <row r="91" spans="1:11">
      <c r="A91" s="12" t="s">
        <v>126</v>
      </c>
      <c r="B91" s="12">
        <v>1</v>
      </c>
      <c r="C91" s="28">
        <v>10436.1</v>
      </c>
      <c r="D91" s="19" t="s">
        <v>8346</v>
      </c>
      <c r="E91" s="12" t="s">
        <v>8346</v>
      </c>
      <c r="F91" s="12" t="s">
        <v>25</v>
      </c>
      <c r="G91" s="25" t="s">
        <v>8425</v>
      </c>
      <c r="H91" s="7">
        <f>INT(YEARFRAC(G91,"8-jun-2023"))</f>
        <v>54</v>
      </c>
      <c r="I91" s="12">
        <v>1987</v>
      </c>
      <c r="J91" s="12" t="s">
        <v>20</v>
      </c>
      <c r="K91" s="12">
        <v>28</v>
      </c>
    </row>
    <row r="92" spans="1:11">
      <c r="A92" s="12" t="s">
        <v>127</v>
      </c>
      <c r="B92" s="12">
        <v>2</v>
      </c>
      <c r="C92" s="28">
        <v>40003.33</v>
      </c>
      <c r="D92" s="19" t="s">
        <v>8345</v>
      </c>
      <c r="E92" s="12" t="s">
        <v>8345</v>
      </c>
      <c r="F92" s="12" t="s">
        <v>22</v>
      </c>
      <c r="G92" s="25" t="s">
        <v>8426</v>
      </c>
      <c r="H92" s="7">
        <f>INT(YEARFRAC(G92,"8-jun-2023"))</f>
        <v>40</v>
      </c>
      <c r="I92" s="12">
        <v>1969</v>
      </c>
      <c r="J92" s="12" t="s">
        <v>37</v>
      </c>
      <c r="K92" s="12">
        <v>22</v>
      </c>
    </row>
    <row r="93" spans="1:11">
      <c r="A93" s="12" t="s">
        <v>128</v>
      </c>
      <c r="B93" s="12">
        <v>0</v>
      </c>
      <c r="C93" s="28">
        <v>10435.07</v>
      </c>
      <c r="D93" s="19" t="s">
        <v>8346</v>
      </c>
      <c r="E93" s="12" t="s">
        <v>8345</v>
      </c>
      <c r="F93" s="12" t="s">
        <v>32</v>
      </c>
      <c r="G93" s="25" t="s">
        <v>8427</v>
      </c>
      <c r="H93" s="7">
        <f>INT(YEARFRAC(G93,"8-jun-2023"))</f>
        <v>54</v>
      </c>
      <c r="I93" s="12">
        <v>1964</v>
      </c>
      <c r="J93" s="12" t="s">
        <v>45</v>
      </c>
      <c r="K93" s="12">
        <v>27</v>
      </c>
    </row>
    <row r="94" spans="1:11">
      <c r="A94" s="12" t="s">
        <v>129</v>
      </c>
      <c r="B94" s="12">
        <v>0</v>
      </c>
      <c r="C94" s="28">
        <v>10422.92</v>
      </c>
      <c r="D94" s="19" t="s">
        <v>8346</v>
      </c>
      <c r="E94" s="12" t="s">
        <v>8345</v>
      </c>
      <c r="F94" s="12" t="s">
        <v>130</v>
      </c>
      <c r="G94" s="25" t="s">
        <v>8428</v>
      </c>
      <c r="H94" s="7">
        <f>INT(YEARFRAC(G94,"8-jun-2023"))</f>
        <v>54</v>
      </c>
      <c r="I94" s="12">
        <v>1976</v>
      </c>
      <c r="J94" s="12" t="s">
        <v>40</v>
      </c>
      <c r="K94" s="12">
        <v>3</v>
      </c>
    </row>
    <row r="95" spans="1:11">
      <c r="A95" s="12" t="s">
        <v>131</v>
      </c>
      <c r="B95" s="12">
        <v>2</v>
      </c>
      <c r="C95" s="28">
        <v>10419.65</v>
      </c>
      <c r="D95" s="19" t="s">
        <v>8346</v>
      </c>
      <c r="E95" s="12" t="s">
        <v>8348</v>
      </c>
      <c r="F95" s="12" t="s">
        <v>34</v>
      </c>
      <c r="G95" s="25" t="s">
        <v>8429</v>
      </c>
      <c r="H95" s="7">
        <f>INT(YEARFRAC(G95,"8-jun-2023"))</f>
        <v>43</v>
      </c>
      <c r="I95" s="12">
        <v>1964</v>
      </c>
      <c r="J95" s="12" t="s">
        <v>24</v>
      </c>
      <c r="K95" s="12">
        <v>14</v>
      </c>
    </row>
    <row r="96" spans="1:11">
      <c r="A96" s="12" t="s">
        <v>132</v>
      </c>
      <c r="B96" s="12">
        <v>0</v>
      </c>
      <c r="C96" s="28">
        <v>10419.59</v>
      </c>
      <c r="D96" s="19" t="s">
        <v>8346</v>
      </c>
      <c r="E96" s="12" t="s">
        <v>8348</v>
      </c>
      <c r="F96" s="12" t="s">
        <v>34</v>
      </c>
      <c r="G96" s="25" t="s">
        <v>8430</v>
      </c>
      <c r="H96" s="7">
        <f>INT(YEARFRAC(G96,"8-jun-2023"))</f>
        <v>49</v>
      </c>
      <c r="I96" s="12">
        <v>1968</v>
      </c>
      <c r="J96" s="12" t="s">
        <v>16</v>
      </c>
      <c r="K96" s="12">
        <v>8</v>
      </c>
    </row>
    <row r="97" spans="1:11">
      <c r="A97" s="12" t="s">
        <v>133</v>
      </c>
      <c r="B97" s="12">
        <v>2</v>
      </c>
      <c r="C97" s="28">
        <v>10407.98</v>
      </c>
      <c r="D97" s="19" t="s">
        <v>8346</v>
      </c>
      <c r="E97" s="12" t="s">
        <v>8345</v>
      </c>
      <c r="F97" s="12" t="s">
        <v>38</v>
      </c>
      <c r="G97" s="25" t="s">
        <v>8431</v>
      </c>
      <c r="H97" s="7">
        <f>INT(YEARFRAC(G97,"8-jun-2023"))</f>
        <v>42</v>
      </c>
      <c r="I97" s="12">
        <v>1968</v>
      </c>
      <c r="J97" s="12" t="s">
        <v>40</v>
      </c>
      <c r="K97" s="12">
        <v>29</v>
      </c>
    </row>
    <row r="98" spans="1:11">
      <c r="A98" s="12" t="s">
        <v>134</v>
      </c>
      <c r="B98" s="12">
        <v>4</v>
      </c>
      <c r="C98" s="28">
        <v>10407.09</v>
      </c>
      <c r="D98" s="19" t="s">
        <v>8346</v>
      </c>
      <c r="E98" s="12" t="s">
        <v>8345</v>
      </c>
      <c r="F98" s="12" t="s">
        <v>135</v>
      </c>
      <c r="G98" s="25" t="s">
        <v>8432</v>
      </c>
      <c r="H98" s="7">
        <f>INT(YEARFRAC(G98,"8-jun-2023"))</f>
        <v>48</v>
      </c>
      <c r="I98" s="12">
        <v>1982</v>
      </c>
      <c r="J98" s="12" t="s">
        <v>23</v>
      </c>
      <c r="K98" s="12">
        <v>25</v>
      </c>
    </row>
    <row r="99" spans="1:11">
      <c r="A99" s="12" t="s">
        <v>136</v>
      </c>
      <c r="B99" s="12">
        <v>0</v>
      </c>
      <c r="C99" s="28">
        <v>10403.27</v>
      </c>
      <c r="D99" s="19" t="s">
        <v>8346</v>
      </c>
      <c r="E99" s="12" t="s">
        <v>8348</v>
      </c>
      <c r="F99" s="12" t="s">
        <v>137</v>
      </c>
      <c r="G99" s="25" t="s">
        <v>8433</v>
      </c>
      <c r="H99" s="7">
        <f>INT(YEARFRAC(G99,"8-jun-2023"))</f>
        <v>53</v>
      </c>
      <c r="I99" s="12">
        <v>1968</v>
      </c>
      <c r="J99" s="12" t="s">
        <v>40</v>
      </c>
      <c r="K99" s="12">
        <v>23</v>
      </c>
    </row>
    <row r="100" spans="1:11">
      <c r="A100" s="12" t="s">
        <v>138</v>
      </c>
      <c r="B100" s="12">
        <v>3</v>
      </c>
      <c r="C100" s="28">
        <v>10381.48</v>
      </c>
      <c r="D100" s="19" t="s">
        <v>8346</v>
      </c>
      <c r="E100" s="12" t="s">
        <v>8346</v>
      </c>
      <c r="F100" s="12" t="s">
        <v>19</v>
      </c>
      <c r="G100" s="25" t="s">
        <v>8434</v>
      </c>
      <c r="H100" s="7">
        <f>INT(YEARFRAC(G100,"8-jun-2023"))</f>
        <v>49</v>
      </c>
      <c r="I100" s="12">
        <v>1968</v>
      </c>
      <c r="J100" s="12" t="s">
        <v>23</v>
      </c>
      <c r="K100" s="12">
        <v>27</v>
      </c>
    </row>
    <row r="101" spans="1:11">
      <c r="A101" s="12" t="s">
        <v>139</v>
      </c>
      <c r="B101" s="12">
        <v>2</v>
      </c>
      <c r="C101" s="28">
        <v>10370.91</v>
      </c>
      <c r="D101" s="19" t="s">
        <v>8346</v>
      </c>
      <c r="E101" s="12" t="s">
        <v>8346</v>
      </c>
      <c r="F101" s="12" t="s">
        <v>74</v>
      </c>
      <c r="G101" s="25" t="s">
        <v>8435</v>
      </c>
      <c r="H101" s="7">
        <f>INT(YEARFRAC(G101,"8-jun-2023"))</f>
        <v>49</v>
      </c>
      <c r="I101" s="12">
        <v>1979</v>
      </c>
      <c r="J101" s="12" t="s">
        <v>16</v>
      </c>
      <c r="K101" s="12">
        <v>25</v>
      </c>
    </row>
    <row r="102" spans="1:11">
      <c r="A102" s="12" t="s">
        <v>140</v>
      </c>
      <c r="B102" s="12">
        <v>0</v>
      </c>
      <c r="C102" s="28">
        <v>10356.67</v>
      </c>
      <c r="D102" s="19" t="s">
        <v>8346</v>
      </c>
      <c r="E102" s="12" t="s">
        <v>8345</v>
      </c>
      <c r="F102" s="12" t="s">
        <v>34</v>
      </c>
      <c r="G102" s="25" t="s">
        <v>8436</v>
      </c>
      <c r="H102" s="7">
        <f>INT(YEARFRAC(G102,"8-jun-2023"))</f>
        <v>51</v>
      </c>
      <c r="I102" s="12">
        <v>1973</v>
      </c>
      <c r="J102" s="12" t="s">
        <v>24</v>
      </c>
      <c r="K102" s="12">
        <v>11</v>
      </c>
    </row>
    <row r="103" spans="1:11">
      <c r="A103" s="12" t="s">
        <v>141</v>
      </c>
      <c r="B103" s="12">
        <v>3</v>
      </c>
      <c r="C103" s="28">
        <v>39983.43</v>
      </c>
      <c r="D103" s="19" t="s">
        <v>8348</v>
      </c>
      <c r="E103" s="12" t="s">
        <v>8346</v>
      </c>
      <c r="F103" s="12" t="s">
        <v>22</v>
      </c>
      <c r="G103" s="25" t="s">
        <v>8437</v>
      </c>
      <c r="H103" s="7">
        <f>INT(YEARFRAC(G103,"8-jun-2023"))</f>
        <v>35</v>
      </c>
      <c r="I103" s="12">
        <v>1980</v>
      </c>
      <c r="J103" s="12" t="s">
        <v>24</v>
      </c>
      <c r="K103" s="12">
        <v>24</v>
      </c>
    </row>
    <row r="104" spans="1:11">
      <c r="A104" s="12" t="s">
        <v>142</v>
      </c>
      <c r="B104" s="12">
        <v>0</v>
      </c>
      <c r="C104" s="28">
        <v>10355.64</v>
      </c>
      <c r="D104" s="19" t="s">
        <v>8346</v>
      </c>
      <c r="E104" s="12" t="s">
        <v>8345</v>
      </c>
      <c r="F104" s="12" t="s">
        <v>22</v>
      </c>
      <c r="G104" s="25" t="s">
        <v>8438</v>
      </c>
      <c r="H104" s="7">
        <f>INT(YEARFRAC(G104,"8-jun-2023"))</f>
        <v>53</v>
      </c>
      <c r="I104" s="12">
        <v>1975</v>
      </c>
      <c r="J104" s="12" t="s">
        <v>20</v>
      </c>
      <c r="K104" s="12">
        <v>5</v>
      </c>
    </row>
    <row r="105" spans="1:11">
      <c r="A105" s="12" t="s">
        <v>143</v>
      </c>
      <c r="B105" s="12">
        <v>0</v>
      </c>
      <c r="C105" s="28">
        <v>10352.48</v>
      </c>
      <c r="D105" s="19" t="s">
        <v>8346</v>
      </c>
      <c r="E105" s="12" t="s">
        <v>8345</v>
      </c>
      <c r="F105" s="12" t="s">
        <v>22</v>
      </c>
      <c r="G105" s="25" t="s">
        <v>8439</v>
      </c>
      <c r="H105" s="7">
        <f>INT(YEARFRAC(G105,"8-jun-2023"))</f>
        <v>48</v>
      </c>
      <c r="I105" s="12">
        <v>1969</v>
      </c>
      <c r="J105" s="12" t="s">
        <v>45</v>
      </c>
      <c r="K105" s="12">
        <v>7</v>
      </c>
    </row>
    <row r="106" spans="1:11">
      <c r="A106" s="12" t="s">
        <v>144</v>
      </c>
      <c r="B106" s="12">
        <v>0</v>
      </c>
      <c r="C106" s="28">
        <v>10345.93</v>
      </c>
      <c r="D106" s="19" t="s">
        <v>8346</v>
      </c>
      <c r="E106" s="12" t="s">
        <v>8348</v>
      </c>
      <c r="F106" s="12" t="s">
        <v>38</v>
      </c>
      <c r="G106" s="25" t="s">
        <v>8440</v>
      </c>
      <c r="H106" s="7">
        <f>INT(YEARFRAC(G106,"8-jun-2023"))</f>
        <v>49</v>
      </c>
      <c r="I106" s="12">
        <v>1973</v>
      </c>
      <c r="J106" s="12" t="s">
        <v>37</v>
      </c>
      <c r="K106" s="12">
        <v>19</v>
      </c>
    </row>
    <row r="107" spans="1:11">
      <c r="A107" s="12" t="s">
        <v>145</v>
      </c>
      <c r="B107" s="12">
        <v>0</v>
      </c>
      <c r="C107" s="28">
        <v>10338.93</v>
      </c>
      <c r="D107" s="19" t="s">
        <v>8346</v>
      </c>
      <c r="E107" s="12" t="s">
        <v>8345</v>
      </c>
      <c r="F107" s="12" t="s">
        <v>19</v>
      </c>
      <c r="G107" s="25" t="s">
        <v>8441</v>
      </c>
      <c r="H107" s="7">
        <f>INT(YEARFRAC(G107,"8-jun-2023"))</f>
        <v>54</v>
      </c>
      <c r="I107" s="12">
        <v>1973</v>
      </c>
      <c r="J107" s="12" t="s">
        <v>37</v>
      </c>
      <c r="K107" s="12">
        <v>29</v>
      </c>
    </row>
    <row r="108" spans="1:11">
      <c r="A108" s="12" t="s">
        <v>146</v>
      </c>
      <c r="B108" s="12">
        <v>3</v>
      </c>
      <c r="C108" s="28">
        <v>10329.06</v>
      </c>
      <c r="D108" s="19" t="s">
        <v>8346</v>
      </c>
      <c r="E108" s="12" t="s">
        <v>8345</v>
      </c>
      <c r="F108" s="12" t="s">
        <v>38</v>
      </c>
      <c r="G108" s="25" t="s">
        <v>8442</v>
      </c>
      <c r="H108" s="7">
        <f>INT(YEARFRAC(G108,"8-jun-2023"))</f>
        <v>40</v>
      </c>
      <c r="I108" s="12">
        <v>1971</v>
      </c>
      <c r="J108" s="12" t="s">
        <v>37</v>
      </c>
      <c r="K108" s="12">
        <v>6</v>
      </c>
    </row>
    <row r="109" spans="1:11">
      <c r="A109" s="12" t="s">
        <v>147</v>
      </c>
      <c r="B109" s="12">
        <v>2</v>
      </c>
      <c r="C109" s="28">
        <v>10325.209999999999</v>
      </c>
      <c r="D109" s="19" t="s">
        <v>8346</v>
      </c>
      <c r="E109" s="12" t="s">
        <v>8346</v>
      </c>
      <c r="F109" s="12" t="s">
        <v>25</v>
      </c>
      <c r="G109" s="25" t="s">
        <v>8443</v>
      </c>
      <c r="H109" s="7">
        <f>INT(YEARFRAC(G109,"8-jun-2023"))</f>
        <v>52</v>
      </c>
      <c r="I109" s="12">
        <v>1987</v>
      </c>
      <c r="J109" s="12" t="s">
        <v>40</v>
      </c>
      <c r="K109" s="12">
        <v>8</v>
      </c>
    </row>
    <row r="110" spans="1:11">
      <c r="A110" s="12" t="s">
        <v>148</v>
      </c>
      <c r="B110" s="12">
        <v>3</v>
      </c>
      <c r="C110" s="28">
        <v>10322.9</v>
      </c>
      <c r="D110" s="19" t="s">
        <v>8346</v>
      </c>
      <c r="E110" s="12" t="s">
        <v>8345</v>
      </c>
      <c r="F110" s="12" t="s">
        <v>30</v>
      </c>
      <c r="G110" s="25" t="s">
        <v>8444</v>
      </c>
      <c r="H110" s="7">
        <f>INT(YEARFRAC(G110,"8-jun-2023"))</f>
        <v>31</v>
      </c>
      <c r="I110" s="12">
        <v>1969</v>
      </c>
      <c r="J110" s="12" t="s">
        <v>20</v>
      </c>
      <c r="K110" s="12">
        <v>17</v>
      </c>
    </row>
    <row r="111" spans="1:11">
      <c r="A111" s="12" t="s">
        <v>149</v>
      </c>
      <c r="B111" s="12">
        <v>3</v>
      </c>
      <c r="C111" s="28">
        <v>10315.91</v>
      </c>
      <c r="D111" s="19" t="s">
        <v>8346</v>
      </c>
      <c r="E111" s="12" t="s">
        <v>8348</v>
      </c>
      <c r="F111" s="12" t="s">
        <v>22</v>
      </c>
      <c r="G111" s="25" t="s">
        <v>8445</v>
      </c>
      <c r="H111" s="7">
        <f>INT(YEARFRAC(G111,"8-jun-2023"))</f>
        <v>31</v>
      </c>
      <c r="I111" s="12">
        <v>1974</v>
      </c>
      <c r="J111" s="12" t="s">
        <v>37</v>
      </c>
      <c r="K111" s="12">
        <v>29</v>
      </c>
    </row>
    <row r="112" spans="1:11">
      <c r="A112" s="12" t="s">
        <v>150</v>
      </c>
      <c r="B112" s="12">
        <v>0</v>
      </c>
      <c r="C112" s="28">
        <v>10310.780000000001</v>
      </c>
      <c r="D112" s="19" t="s">
        <v>8346</v>
      </c>
      <c r="E112" s="12" t="s">
        <v>8346</v>
      </c>
      <c r="F112" s="12" t="s">
        <v>22</v>
      </c>
      <c r="G112" s="25" t="s">
        <v>8446</v>
      </c>
      <c r="H112" s="7">
        <f>INT(YEARFRAC(G112,"8-jun-2023"))</f>
        <v>60</v>
      </c>
      <c r="I112" s="12">
        <v>1973</v>
      </c>
      <c r="J112" s="12" t="s">
        <v>40</v>
      </c>
      <c r="K112" s="12">
        <v>8</v>
      </c>
    </row>
    <row r="113" spans="1:11">
      <c r="A113" s="12" t="s">
        <v>151</v>
      </c>
      <c r="B113" s="12">
        <v>0</v>
      </c>
      <c r="C113" s="28">
        <v>10308.040000000001</v>
      </c>
      <c r="D113" s="19" t="s">
        <v>8346</v>
      </c>
      <c r="E113" s="12" t="s">
        <v>8345</v>
      </c>
      <c r="F113" s="12" t="s">
        <v>19</v>
      </c>
      <c r="G113" s="25" t="s">
        <v>8447</v>
      </c>
      <c r="H113" s="7">
        <f>INT(YEARFRAC(G113,"8-jun-2023"))</f>
        <v>59</v>
      </c>
      <c r="I113" s="12">
        <v>1968</v>
      </c>
      <c r="J113" s="12" t="s">
        <v>45</v>
      </c>
      <c r="K113" s="12">
        <v>19</v>
      </c>
    </row>
    <row r="114" spans="1:11">
      <c r="A114" s="12" t="s">
        <v>152</v>
      </c>
      <c r="B114" s="12">
        <v>0</v>
      </c>
      <c r="C114" s="28">
        <v>48824.45</v>
      </c>
      <c r="D114" s="19" t="s">
        <v>8348</v>
      </c>
      <c r="E114" s="12" t="s">
        <v>8345</v>
      </c>
      <c r="F114" s="12" t="s">
        <v>25</v>
      </c>
      <c r="G114" s="25" t="s">
        <v>8448</v>
      </c>
      <c r="H114" s="7">
        <f>INT(YEARFRAC(G114,"8-jun-2023"))</f>
        <v>63</v>
      </c>
      <c r="I114" s="12">
        <v>1982</v>
      </c>
      <c r="J114" s="12" t="s">
        <v>45</v>
      </c>
      <c r="K114" s="12">
        <v>21</v>
      </c>
    </row>
    <row r="115" spans="1:11">
      <c r="A115" s="12" t="s">
        <v>153</v>
      </c>
      <c r="B115" s="12">
        <v>1</v>
      </c>
      <c r="C115" s="28">
        <v>39963.120000000003</v>
      </c>
      <c r="D115" s="19" t="s">
        <v>8348</v>
      </c>
      <c r="E115" s="12" t="s">
        <v>8348</v>
      </c>
      <c r="F115" s="12" t="s">
        <v>25</v>
      </c>
      <c r="G115" s="25" t="s">
        <v>8449</v>
      </c>
      <c r="H115" s="7">
        <f>INT(YEARFRAC(G115,"8-jun-2023"))</f>
        <v>47</v>
      </c>
      <c r="I115" s="12">
        <v>1970</v>
      </c>
      <c r="J115" s="12" t="s">
        <v>23</v>
      </c>
      <c r="K115" s="12">
        <v>1</v>
      </c>
    </row>
    <row r="116" spans="1:11">
      <c r="A116" s="12" t="s">
        <v>154</v>
      </c>
      <c r="B116" s="12">
        <v>3</v>
      </c>
      <c r="C116" s="28">
        <v>10276.99</v>
      </c>
      <c r="D116" s="19" t="s">
        <v>8346</v>
      </c>
      <c r="E116" s="12" t="s">
        <v>8345</v>
      </c>
      <c r="F116" s="12" t="s">
        <v>38</v>
      </c>
      <c r="G116" s="25" t="s">
        <v>8450</v>
      </c>
      <c r="H116" s="7">
        <f>INT(YEARFRAC(G116,"8-jun-2023"))</f>
        <v>34</v>
      </c>
      <c r="I116" s="12">
        <v>1991</v>
      </c>
      <c r="J116" s="12" t="s">
        <v>40</v>
      </c>
      <c r="K116" s="12">
        <v>21</v>
      </c>
    </row>
    <row r="117" spans="1:11">
      <c r="A117" s="12" t="s">
        <v>155</v>
      </c>
      <c r="B117" s="12">
        <v>0</v>
      </c>
      <c r="C117" s="28">
        <v>10274.33</v>
      </c>
      <c r="D117" s="19" t="s">
        <v>8346</v>
      </c>
      <c r="E117" s="12" t="s">
        <v>8345</v>
      </c>
      <c r="F117" s="12" t="s">
        <v>74</v>
      </c>
      <c r="G117" s="25" t="s">
        <v>8451</v>
      </c>
      <c r="H117" s="7">
        <f>INT(YEARFRAC(G117,"8-jun-2023"))</f>
        <v>52</v>
      </c>
      <c r="I117" s="12">
        <v>1991</v>
      </c>
      <c r="J117" s="12" t="s">
        <v>16</v>
      </c>
      <c r="K117" s="12">
        <v>17</v>
      </c>
    </row>
    <row r="118" spans="1:11">
      <c r="A118" s="12" t="s">
        <v>156</v>
      </c>
      <c r="B118" s="12">
        <v>3</v>
      </c>
      <c r="C118" s="28">
        <v>10269.459999999999</v>
      </c>
      <c r="D118" s="19" t="s">
        <v>8346</v>
      </c>
      <c r="E118" s="12" t="s">
        <v>8346</v>
      </c>
      <c r="F118" s="12" t="s">
        <v>22</v>
      </c>
      <c r="G118" s="25" t="s">
        <v>8452</v>
      </c>
      <c r="H118" s="7">
        <f>INT(YEARFRAC(G118,"8-jun-2023"))</f>
        <v>49</v>
      </c>
      <c r="I118" s="12">
        <v>1962</v>
      </c>
      <c r="J118" s="12" t="s">
        <v>45</v>
      </c>
      <c r="K118" s="12">
        <v>12</v>
      </c>
    </row>
    <row r="119" spans="1:11">
      <c r="A119" s="12" t="s">
        <v>157</v>
      </c>
      <c r="B119" s="12">
        <v>3</v>
      </c>
      <c r="C119" s="28">
        <v>10264.44</v>
      </c>
      <c r="D119" s="19" t="s">
        <v>8346</v>
      </c>
      <c r="E119" s="12" t="s">
        <v>8348</v>
      </c>
      <c r="F119" s="12" t="s">
        <v>22</v>
      </c>
      <c r="G119" s="25" t="s">
        <v>8453</v>
      </c>
      <c r="H119" s="7">
        <f>INT(YEARFRAC(G119,"8-jun-2023"))</f>
        <v>49</v>
      </c>
      <c r="I119" s="12">
        <v>1963</v>
      </c>
      <c r="J119" s="12" t="s">
        <v>37</v>
      </c>
      <c r="K119" s="12">
        <v>24</v>
      </c>
    </row>
    <row r="120" spans="1:11">
      <c r="A120" s="12" t="s">
        <v>158</v>
      </c>
      <c r="B120" s="12">
        <v>1</v>
      </c>
      <c r="C120" s="28">
        <v>10259.129999999999</v>
      </c>
      <c r="D120" s="19" t="s">
        <v>8346</v>
      </c>
      <c r="E120" s="12" t="s">
        <v>8348</v>
      </c>
      <c r="F120" s="12" t="s">
        <v>25</v>
      </c>
      <c r="G120" s="25" t="s">
        <v>8454</v>
      </c>
      <c r="H120" s="7">
        <f>INT(YEARFRAC(G120,"8-jun-2023"))</f>
        <v>47</v>
      </c>
      <c r="I120" s="12">
        <v>1959</v>
      </c>
      <c r="J120" s="12" t="s">
        <v>45</v>
      </c>
      <c r="K120" s="12">
        <v>22</v>
      </c>
    </row>
    <row r="121" spans="1:11">
      <c r="A121" s="12" t="s">
        <v>159</v>
      </c>
      <c r="B121" s="12">
        <v>0</v>
      </c>
      <c r="C121" s="28">
        <v>10231.5</v>
      </c>
      <c r="D121" s="19" t="s">
        <v>8346</v>
      </c>
      <c r="E121" s="12" t="s">
        <v>8345</v>
      </c>
      <c r="F121" s="12" t="s">
        <v>22</v>
      </c>
      <c r="G121" s="25" t="s">
        <v>8455</v>
      </c>
      <c r="H121" s="7">
        <f>INT(YEARFRAC(G121,"8-jun-2023"))</f>
        <v>54</v>
      </c>
      <c r="I121" s="12">
        <v>1975</v>
      </c>
      <c r="J121" s="12" t="s">
        <v>23</v>
      </c>
      <c r="K121" s="12">
        <v>2</v>
      </c>
    </row>
    <row r="122" spans="1:11">
      <c r="A122" s="12" t="s">
        <v>160</v>
      </c>
      <c r="B122" s="12">
        <v>0</v>
      </c>
      <c r="C122" s="28">
        <v>10226.280000000001</v>
      </c>
      <c r="D122" s="19" t="s">
        <v>8346</v>
      </c>
      <c r="E122" s="12" t="s">
        <v>8346</v>
      </c>
      <c r="F122" s="12" t="s">
        <v>19</v>
      </c>
      <c r="G122" s="25" t="s">
        <v>8456</v>
      </c>
      <c r="H122" s="7">
        <f>INT(YEARFRAC(G122,"8-jun-2023"))</f>
        <v>55</v>
      </c>
      <c r="I122" s="12">
        <v>1988</v>
      </c>
      <c r="J122" s="12" t="s">
        <v>37</v>
      </c>
      <c r="K122" s="12">
        <v>14</v>
      </c>
    </row>
    <row r="123" spans="1:11">
      <c r="A123" s="12" t="s">
        <v>161</v>
      </c>
      <c r="B123" s="12">
        <v>0</v>
      </c>
      <c r="C123" s="28">
        <v>10214.64</v>
      </c>
      <c r="D123" s="19" t="s">
        <v>8346</v>
      </c>
      <c r="E123" s="12" t="s">
        <v>8348</v>
      </c>
      <c r="F123" s="12" t="s">
        <v>25</v>
      </c>
      <c r="G123" s="25" t="s">
        <v>8457</v>
      </c>
      <c r="H123" s="7">
        <f>INT(YEARFRAC(G123,"8-jun-2023"))</f>
        <v>55</v>
      </c>
      <c r="I123" s="12">
        <v>1970</v>
      </c>
      <c r="J123" s="12" t="s">
        <v>20</v>
      </c>
      <c r="K123" s="12">
        <v>21</v>
      </c>
    </row>
    <row r="124" spans="1:11">
      <c r="A124" s="12" t="s">
        <v>162</v>
      </c>
      <c r="B124" s="12">
        <v>0</v>
      </c>
      <c r="C124" s="28">
        <v>10197.77</v>
      </c>
      <c r="D124" s="19" t="s">
        <v>8346</v>
      </c>
      <c r="E124" s="12" t="s">
        <v>8345</v>
      </c>
      <c r="F124" s="12" t="s">
        <v>74</v>
      </c>
      <c r="G124" s="25" t="s">
        <v>8458</v>
      </c>
      <c r="H124" s="7">
        <f>INT(YEARFRAC(G124,"8-jun-2023"))</f>
        <v>52</v>
      </c>
      <c r="I124" s="12">
        <v>1973</v>
      </c>
      <c r="J124" s="12" t="s">
        <v>16</v>
      </c>
      <c r="K124" s="12">
        <v>27</v>
      </c>
    </row>
    <row r="125" spans="1:11">
      <c r="A125" s="12" t="s">
        <v>163</v>
      </c>
      <c r="B125" s="12">
        <v>3</v>
      </c>
      <c r="C125" s="28">
        <v>10191.82</v>
      </c>
      <c r="D125" s="19" t="s">
        <v>8346</v>
      </c>
      <c r="E125" s="12" t="s">
        <v>8348</v>
      </c>
      <c r="F125" s="12" t="s">
        <v>30</v>
      </c>
      <c r="G125" s="25" t="s">
        <v>8459</v>
      </c>
      <c r="H125" s="7">
        <f>INT(YEARFRAC(G125,"8-jun-2023"))</f>
        <v>37</v>
      </c>
      <c r="I125" s="12">
        <v>1973</v>
      </c>
      <c r="J125" s="12" t="s">
        <v>37</v>
      </c>
      <c r="K125" s="12">
        <v>5</v>
      </c>
    </row>
    <row r="126" spans="1:11">
      <c r="A126" s="12" t="s">
        <v>164</v>
      </c>
      <c r="B126" s="12">
        <v>1</v>
      </c>
      <c r="C126" s="28">
        <v>39871.699999999997</v>
      </c>
      <c r="D126" s="19" t="s">
        <v>8345</v>
      </c>
      <c r="E126" s="12" t="s">
        <v>8348</v>
      </c>
      <c r="F126" s="12" t="s">
        <v>19</v>
      </c>
      <c r="G126" s="25" t="s">
        <v>8460</v>
      </c>
      <c r="H126" s="7">
        <f>INT(YEARFRAC(G126,"8-jun-2023"))</f>
        <v>37</v>
      </c>
      <c r="I126" s="12">
        <v>1975</v>
      </c>
      <c r="J126" s="12" t="s">
        <v>40</v>
      </c>
      <c r="K126" s="12">
        <v>15</v>
      </c>
    </row>
    <row r="127" spans="1:11">
      <c r="A127" s="12" t="s">
        <v>165</v>
      </c>
      <c r="B127" s="12">
        <v>0</v>
      </c>
      <c r="C127" s="28">
        <v>10160.870000000001</v>
      </c>
      <c r="D127" s="19" t="s">
        <v>8346</v>
      </c>
      <c r="E127" s="12" t="s">
        <v>8346</v>
      </c>
      <c r="F127" s="12" t="s">
        <v>34</v>
      </c>
      <c r="G127" s="25" t="s">
        <v>8461</v>
      </c>
      <c r="H127" s="7">
        <f>INT(YEARFRAC(G127,"8-jun-2023"))</f>
        <v>50</v>
      </c>
      <c r="I127" s="12">
        <v>1968</v>
      </c>
      <c r="J127" s="12" t="s">
        <v>37</v>
      </c>
      <c r="K127" s="12">
        <v>23</v>
      </c>
    </row>
    <row r="128" spans="1:11">
      <c r="A128" s="12" t="s">
        <v>166</v>
      </c>
      <c r="B128" s="12">
        <v>2</v>
      </c>
      <c r="C128" s="28">
        <v>10156.780000000001</v>
      </c>
      <c r="D128" s="19" t="s">
        <v>8346</v>
      </c>
      <c r="E128" s="12" t="s">
        <v>8348</v>
      </c>
      <c r="F128" s="12" t="s">
        <v>22</v>
      </c>
      <c r="G128" s="25" t="s">
        <v>8462</v>
      </c>
      <c r="H128" s="7">
        <f>INT(YEARFRAC(G128,"8-jun-2023"))</f>
        <v>49</v>
      </c>
      <c r="I128" s="12">
        <v>1967</v>
      </c>
      <c r="J128" s="12" t="s">
        <v>20</v>
      </c>
      <c r="K128" s="12">
        <v>28</v>
      </c>
    </row>
    <row r="129" spans="1:11">
      <c r="A129" s="12" t="s">
        <v>167</v>
      </c>
      <c r="B129" s="12">
        <v>1</v>
      </c>
      <c r="C129" s="28">
        <v>10146.129999999999</v>
      </c>
      <c r="D129" s="19" t="s">
        <v>8346</v>
      </c>
      <c r="E129" s="12" t="s">
        <v>8345</v>
      </c>
      <c r="F129" s="12" t="s">
        <v>34</v>
      </c>
      <c r="G129" s="25" t="s">
        <v>8463</v>
      </c>
      <c r="H129" s="7">
        <f>INT(YEARFRAC(G129,"8-jun-2023"))</f>
        <v>41</v>
      </c>
      <c r="I129" s="12">
        <v>1967</v>
      </c>
      <c r="J129" s="12" t="s">
        <v>37</v>
      </c>
      <c r="K129" s="12">
        <v>26</v>
      </c>
    </row>
    <row r="130" spans="1:11">
      <c r="A130" s="12" t="s">
        <v>168</v>
      </c>
      <c r="B130" s="12">
        <v>3</v>
      </c>
      <c r="C130" s="28">
        <v>10141.14</v>
      </c>
      <c r="D130" s="19" t="s">
        <v>8346</v>
      </c>
      <c r="E130" s="12" t="s">
        <v>8345</v>
      </c>
      <c r="F130" s="12" t="s">
        <v>32</v>
      </c>
      <c r="G130" s="25" t="s">
        <v>8464</v>
      </c>
      <c r="H130" s="7">
        <f>INT(YEARFRAC(G130,"8-jun-2023"))</f>
        <v>48</v>
      </c>
      <c r="I130" s="12">
        <v>1970</v>
      </c>
      <c r="J130" s="12" t="s">
        <v>23</v>
      </c>
      <c r="K130" s="12">
        <v>24</v>
      </c>
    </row>
    <row r="131" spans="1:11">
      <c r="A131" s="12" t="s">
        <v>169</v>
      </c>
      <c r="B131" s="12">
        <v>0</v>
      </c>
      <c r="C131" s="28">
        <v>10139.84</v>
      </c>
      <c r="D131" s="19" t="s">
        <v>8346</v>
      </c>
      <c r="E131" s="12" t="s">
        <v>8348</v>
      </c>
      <c r="F131" s="12" t="s">
        <v>22</v>
      </c>
      <c r="G131" s="25" t="s">
        <v>8465</v>
      </c>
      <c r="H131" s="7">
        <f>INT(YEARFRAC(G131,"8-jun-2023"))</f>
        <v>25</v>
      </c>
      <c r="I131" s="12">
        <v>1985</v>
      </c>
      <c r="J131" s="12" t="s">
        <v>24</v>
      </c>
      <c r="K131" s="12">
        <v>16</v>
      </c>
    </row>
    <row r="132" spans="1:11">
      <c r="A132" s="12" t="s">
        <v>170</v>
      </c>
      <c r="B132" s="12">
        <v>2</v>
      </c>
      <c r="C132" s="28">
        <v>10118.42</v>
      </c>
      <c r="D132" s="19" t="s">
        <v>8346</v>
      </c>
      <c r="E132" s="12" t="s">
        <v>8346</v>
      </c>
      <c r="F132" s="12" t="s">
        <v>25</v>
      </c>
      <c r="G132" s="25" t="s">
        <v>8466</v>
      </c>
      <c r="H132" s="7">
        <f>INT(YEARFRAC(G132,"8-jun-2023"))</f>
        <v>50</v>
      </c>
      <c r="I132" s="12">
        <v>1985</v>
      </c>
      <c r="J132" s="12" t="s">
        <v>40</v>
      </c>
      <c r="K132" s="12">
        <v>22</v>
      </c>
    </row>
    <row r="133" spans="1:11">
      <c r="A133" s="12" t="s">
        <v>171</v>
      </c>
      <c r="B133" s="12">
        <v>3</v>
      </c>
      <c r="C133" s="28">
        <v>10115.01</v>
      </c>
      <c r="D133" s="19" t="s">
        <v>8346</v>
      </c>
      <c r="E133" s="12" t="s">
        <v>8346</v>
      </c>
      <c r="F133" s="12" t="s">
        <v>22</v>
      </c>
      <c r="G133" s="25" t="s">
        <v>8467</v>
      </c>
      <c r="H133" s="7">
        <f>INT(YEARFRAC(G133,"8-jun-2023"))</f>
        <v>47</v>
      </c>
      <c r="I133" s="12">
        <v>1972</v>
      </c>
      <c r="J133" s="12" t="s">
        <v>45</v>
      </c>
      <c r="K133" s="12">
        <v>10</v>
      </c>
    </row>
    <row r="134" spans="1:11">
      <c r="A134" s="12" t="s">
        <v>172</v>
      </c>
      <c r="B134" s="12">
        <v>2</v>
      </c>
      <c r="C134" s="28">
        <v>10107.219999999999</v>
      </c>
      <c r="D134" s="19" t="s">
        <v>8346</v>
      </c>
      <c r="E134" s="12" t="s">
        <v>8345</v>
      </c>
      <c r="F134" s="12" t="s">
        <v>19</v>
      </c>
      <c r="G134" s="25" t="s">
        <v>8468</v>
      </c>
      <c r="H134" s="7">
        <f>INT(YEARFRAC(G134,"8-jun-2023"))</f>
        <v>50</v>
      </c>
      <c r="I134" s="12">
        <v>1973</v>
      </c>
      <c r="J134" s="12" t="s">
        <v>24</v>
      </c>
      <c r="K134" s="12">
        <v>13</v>
      </c>
    </row>
    <row r="135" spans="1:11">
      <c r="A135" s="12" t="s">
        <v>173</v>
      </c>
      <c r="B135" s="12">
        <v>1</v>
      </c>
      <c r="C135" s="28">
        <v>10106.129999999999</v>
      </c>
      <c r="D135" s="19" t="s">
        <v>8346</v>
      </c>
      <c r="E135" s="12" t="s">
        <v>8345</v>
      </c>
      <c r="F135" s="12" t="s">
        <v>74</v>
      </c>
      <c r="G135" s="25" t="s">
        <v>8417</v>
      </c>
      <c r="H135" s="7">
        <f>INT(YEARFRAC(G135,"8-jun-2023"))</f>
        <v>50</v>
      </c>
      <c r="I135" s="12">
        <v>1981</v>
      </c>
      <c r="J135" s="12" t="s">
        <v>20</v>
      </c>
      <c r="K135" s="12">
        <v>12</v>
      </c>
    </row>
    <row r="136" spans="1:11">
      <c r="A136" s="12" t="s">
        <v>174</v>
      </c>
      <c r="B136" s="12">
        <v>5</v>
      </c>
      <c r="C136" s="28">
        <v>10096.969999999999</v>
      </c>
      <c r="D136" s="19" t="s">
        <v>8346</v>
      </c>
      <c r="E136" s="12" t="s">
        <v>8348</v>
      </c>
      <c r="F136" s="12" t="s">
        <v>25</v>
      </c>
      <c r="G136" s="25" t="s">
        <v>8469</v>
      </c>
      <c r="H136" s="7">
        <f>INT(YEARFRAC(G136,"8-jun-2023"))</f>
        <v>46</v>
      </c>
      <c r="I136" s="12">
        <v>1974</v>
      </c>
      <c r="J136" s="12" t="s">
        <v>23</v>
      </c>
      <c r="K136" s="12">
        <v>30</v>
      </c>
    </row>
    <row r="137" spans="1:11">
      <c r="A137" s="12" t="s">
        <v>175</v>
      </c>
      <c r="B137" s="12">
        <v>3</v>
      </c>
      <c r="C137" s="28">
        <v>39865.699999999997</v>
      </c>
      <c r="D137" s="19" t="s">
        <v>8348</v>
      </c>
      <c r="E137" s="12" t="s">
        <v>8348</v>
      </c>
      <c r="F137" s="12" t="s">
        <v>25</v>
      </c>
      <c r="G137" s="25" t="s">
        <v>8470</v>
      </c>
      <c r="H137" s="7">
        <f>INT(YEARFRAC(G137,"8-jun-2023"))</f>
        <v>40</v>
      </c>
      <c r="I137" s="12">
        <v>1997</v>
      </c>
      <c r="J137" s="12" t="s">
        <v>37</v>
      </c>
      <c r="K137" s="12">
        <v>5</v>
      </c>
    </row>
    <row r="138" spans="1:11">
      <c r="A138" s="12" t="s">
        <v>176</v>
      </c>
      <c r="B138" s="12">
        <v>1</v>
      </c>
      <c r="C138" s="28">
        <v>10085.85</v>
      </c>
      <c r="D138" s="19" t="s">
        <v>8346</v>
      </c>
      <c r="E138" s="12" t="s">
        <v>8346</v>
      </c>
      <c r="F138" s="12" t="s">
        <v>25</v>
      </c>
      <c r="G138" s="25" t="s">
        <v>8471</v>
      </c>
      <c r="H138" s="7">
        <f>INT(YEARFRAC(G138,"8-jun-2023"))</f>
        <v>53</v>
      </c>
      <c r="I138" s="12">
        <v>1972</v>
      </c>
      <c r="J138" s="12" t="s">
        <v>16</v>
      </c>
      <c r="K138" s="12">
        <v>16</v>
      </c>
    </row>
    <row r="139" spans="1:11">
      <c r="A139" s="12" t="s">
        <v>177</v>
      </c>
      <c r="B139" s="12">
        <v>0</v>
      </c>
      <c r="C139" s="28">
        <v>10072.06</v>
      </c>
      <c r="D139" s="19" t="s">
        <v>8346</v>
      </c>
      <c r="E139" s="12" t="s">
        <v>8345</v>
      </c>
      <c r="F139" s="12" t="s">
        <v>130</v>
      </c>
      <c r="G139" s="25" t="s">
        <v>8472</v>
      </c>
      <c r="H139" s="7">
        <f>INT(YEARFRAC(G139,"8-jun-2023"))</f>
        <v>53</v>
      </c>
      <c r="I139" s="12">
        <v>1975</v>
      </c>
      <c r="J139" s="12" t="s">
        <v>45</v>
      </c>
      <c r="K139" s="12">
        <v>2</v>
      </c>
    </row>
    <row r="140" spans="1:11">
      <c r="A140" s="12" t="s">
        <v>178</v>
      </c>
      <c r="B140" s="12">
        <v>1</v>
      </c>
      <c r="C140" s="28">
        <v>10065.41</v>
      </c>
      <c r="D140" s="19" t="s">
        <v>8346</v>
      </c>
      <c r="E140" s="12" t="s">
        <v>8348</v>
      </c>
      <c r="F140" s="12" t="s">
        <v>25</v>
      </c>
      <c r="G140" s="25" t="s">
        <v>8473</v>
      </c>
      <c r="H140" s="7">
        <f>INT(YEARFRAC(G140,"8-jun-2023"))</f>
        <v>53</v>
      </c>
      <c r="I140" s="12">
        <v>1972</v>
      </c>
      <c r="J140" s="12" t="s">
        <v>40</v>
      </c>
      <c r="K140" s="12">
        <v>8</v>
      </c>
    </row>
    <row r="141" spans="1:11">
      <c r="A141" s="12" t="s">
        <v>179</v>
      </c>
      <c r="B141" s="12">
        <v>2</v>
      </c>
      <c r="C141" s="28">
        <v>10043.25</v>
      </c>
      <c r="D141" s="19" t="s">
        <v>8346</v>
      </c>
      <c r="E141" s="12" t="s">
        <v>8348</v>
      </c>
      <c r="F141" s="12" t="s">
        <v>74</v>
      </c>
      <c r="G141" s="25" t="s">
        <v>8358</v>
      </c>
      <c r="H141" s="7">
        <f>INT(YEARFRAC(G141,"8-jun-2023"))</f>
        <v>48</v>
      </c>
      <c r="I141" s="12">
        <v>1972</v>
      </c>
      <c r="J141" s="12" t="s">
        <v>24</v>
      </c>
      <c r="K141" s="12">
        <v>19</v>
      </c>
    </row>
    <row r="142" spans="1:11">
      <c r="A142" s="12" t="s">
        <v>180</v>
      </c>
      <c r="B142" s="12">
        <v>2</v>
      </c>
      <c r="C142" s="28">
        <v>10027.15</v>
      </c>
      <c r="D142" s="19" t="s">
        <v>8346</v>
      </c>
      <c r="E142" s="12" t="s">
        <v>8345</v>
      </c>
      <c r="F142" s="12" t="s">
        <v>38</v>
      </c>
      <c r="G142" s="25" t="s">
        <v>8474</v>
      </c>
      <c r="H142" s="7">
        <f>INT(YEARFRAC(G142,"8-jun-2023"))</f>
        <v>43</v>
      </c>
      <c r="I142" s="12">
        <v>1976</v>
      </c>
      <c r="J142" s="12" t="s">
        <v>23</v>
      </c>
      <c r="K142" s="12">
        <v>19</v>
      </c>
    </row>
    <row r="143" spans="1:11">
      <c r="A143" s="12" t="s">
        <v>181</v>
      </c>
      <c r="B143" s="12">
        <v>3</v>
      </c>
      <c r="C143" s="28">
        <v>10011.44</v>
      </c>
      <c r="D143" s="19" t="s">
        <v>8346</v>
      </c>
      <c r="E143" s="12" t="s">
        <v>8346</v>
      </c>
      <c r="F143" s="12" t="s">
        <v>30</v>
      </c>
      <c r="G143" s="25" t="s">
        <v>8475</v>
      </c>
      <c r="H143" s="7">
        <f>INT(YEARFRAC(G143,"8-jun-2023"))</f>
        <v>34</v>
      </c>
      <c r="I143" s="12">
        <v>1983</v>
      </c>
      <c r="J143" s="12" t="s">
        <v>20</v>
      </c>
      <c r="K143" s="12">
        <v>1</v>
      </c>
    </row>
    <row r="144" spans="1:11">
      <c r="A144" s="12" t="s">
        <v>182</v>
      </c>
      <c r="B144" s="12">
        <v>0</v>
      </c>
      <c r="C144" s="28">
        <v>9991.0400000000009</v>
      </c>
      <c r="D144" s="19" t="s">
        <v>8348</v>
      </c>
      <c r="E144" s="12" t="s">
        <v>8346</v>
      </c>
      <c r="F144" s="12" t="s">
        <v>22</v>
      </c>
      <c r="G144" s="25" t="s">
        <v>8476</v>
      </c>
      <c r="H144" s="7">
        <f>INT(YEARFRAC(G144,"8-jun-2023"))</f>
        <v>52</v>
      </c>
      <c r="I144" s="12">
        <v>1969</v>
      </c>
      <c r="J144" s="12" t="s">
        <v>45</v>
      </c>
      <c r="K144" s="12">
        <v>3</v>
      </c>
    </row>
    <row r="145" spans="1:11">
      <c r="A145" s="12" t="s">
        <v>183</v>
      </c>
      <c r="B145" s="12">
        <v>1</v>
      </c>
      <c r="C145" s="28">
        <v>9964.06</v>
      </c>
      <c r="D145" s="19" t="s">
        <v>8348</v>
      </c>
      <c r="E145" s="12" t="s">
        <v>8348</v>
      </c>
      <c r="F145" s="12" t="s">
        <v>84</v>
      </c>
      <c r="G145" s="25" t="s">
        <v>8477</v>
      </c>
      <c r="H145" s="7">
        <f>INT(YEARFRAC(G145,"8-jun-2023"))</f>
        <v>51</v>
      </c>
      <c r="I145" s="12">
        <v>1969</v>
      </c>
      <c r="J145" s="12" t="s">
        <v>24</v>
      </c>
      <c r="K145" s="12">
        <v>27</v>
      </c>
    </row>
    <row r="146" spans="1:11">
      <c r="A146" s="12" t="s">
        <v>184</v>
      </c>
      <c r="B146" s="12">
        <v>1</v>
      </c>
      <c r="C146" s="28">
        <v>9957.7199999999993</v>
      </c>
      <c r="D146" s="19" t="s">
        <v>8348</v>
      </c>
      <c r="E146" s="12" t="s">
        <v>8346</v>
      </c>
      <c r="F146" s="12" t="s">
        <v>185</v>
      </c>
      <c r="G146" s="25" t="s">
        <v>8478</v>
      </c>
      <c r="H146" s="7">
        <f>INT(YEARFRAC(G146,"8-jun-2023"))</f>
        <v>51</v>
      </c>
      <c r="I146" s="12">
        <v>1969</v>
      </c>
      <c r="J146" s="12" t="s">
        <v>40</v>
      </c>
      <c r="K146" s="12">
        <v>22</v>
      </c>
    </row>
    <row r="147" spans="1:11">
      <c r="A147" s="12" t="s">
        <v>186</v>
      </c>
      <c r="B147" s="12">
        <v>0</v>
      </c>
      <c r="C147" s="28">
        <v>9933.44</v>
      </c>
      <c r="D147" s="19" t="s">
        <v>8346</v>
      </c>
      <c r="E147" s="12" t="s">
        <v>8346</v>
      </c>
      <c r="F147" s="12" t="s">
        <v>19</v>
      </c>
      <c r="G147" s="25" t="s">
        <v>8479</v>
      </c>
      <c r="H147" s="7">
        <f>INT(YEARFRAC(G147,"8-jun-2023"))</f>
        <v>58</v>
      </c>
      <c r="I147" s="12">
        <v>1974</v>
      </c>
      <c r="J147" s="12" t="s">
        <v>40</v>
      </c>
      <c r="K147" s="12">
        <v>30</v>
      </c>
    </row>
    <row r="148" spans="1:11">
      <c r="A148" s="12" t="s">
        <v>187</v>
      </c>
      <c r="B148" s="12">
        <v>2</v>
      </c>
      <c r="C148" s="28">
        <v>39836.519999999997</v>
      </c>
      <c r="D148" s="19" t="s">
        <v>8348</v>
      </c>
      <c r="E148" s="12" t="s">
        <v>8345</v>
      </c>
      <c r="F148" s="12" t="s">
        <v>25</v>
      </c>
      <c r="G148" s="25" t="s">
        <v>8480</v>
      </c>
      <c r="H148" s="7">
        <f>INT(YEARFRAC(G148,"8-jun-2023"))</f>
        <v>37</v>
      </c>
      <c r="I148" s="12">
        <v>1979</v>
      </c>
      <c r="J148" s="12" t="s">
        <v>23</v>
      </c>
      <c r="K148" s="12">
        <v>28</v>
      </c>
    </row>
    <row r="149" spans="1:11">
      <c r="A149" s="12" t="s">
        <v>188</v>
      </c>
      <c r="B149" s="12">
        <v>3</v>
      </c>
      <c r="C149" s="28">
        <v>9931.9599999999991</v>
      </c>
      <c r="D149" s="19" t="s">
        <v>8348</v>
      </c>
      <c r="E149" s="12" t="s">
        <v>8348</v>
      </c>
      <c r="F149" s="12" t="s">
        <v>22</v>
      </c>
      <c r="G149" s="25" t="s">
        <v>8481</v>
      </c>
      <c r="H149" s="7">
        <f>INT(YEARFRAC(G149,"8-jun-2023"))</f>
        <v>39</v>
      </c>
      <c r="I149" s="12">
        <v>1988</v>
      </c>
      <c r="J149" s="12" t="s">
        <v>45</v>
      </c>
      <c r="K149" s="12">
        <v>3</v>
      </c>
    </row>
    <row r="150" spans="1:11">
      <c r="A150" s="12" t="s">
        <v>189</v>
      </c>
      <c r="B150" s="12">
        <v>3</v>
      </c>
      <c r="C150" s="28">
        <v>9930.64</v>
      </c>
      <c r="D150" s="19" t="s">
        <v>8348</v>
      </c>
      <c r="E150" s="12" t="s">
        <v>8346</v>
      </c>
      <c r="F150" s="12" t="s">
        <v>34</v>
      </c>
      <c r="G150" s="25" t="s">
        <v>8482</v>
      </c>
      <c r="H150" s="7">
        <f>INT(YEARFRAC(G150,"8-jun-2023"))</f>
        <v>37</v>
      </c>
      <c r="I150" s="12">
        <v>1970</v>
      </c>
      <c r="J150" s="12" t="s">
        <v>40</v>
      </c>
      <c r="K150" s="12">
        <v>11</v>
      </c>
    </row>
    <row r="151" spans="1:11">
      <c r="A151" s="12" t="s">
        <v>190</v>
      </c>
      <c r="B151" s="12">
        <v>1</v>
      </c>
      <c r="C151" s="28">
        <v>9910.36</v>
      </c>
      <c r="D151" s="19" t="s">
        <v>8348</v>
      </c>
      <c r="E151" s="12" t="s">
        <v>8346</v>
      </c>
      <c r="F151" s="12" t="s">
        <v>22</v>
      </c>
      <c r="G151" s="25" t="s">
        <v>8483</v>
      </c>
      <c r="H151" s="7">
        <f>INT(YEARFRAC(G151,"8-jun-2023"))</f>
        <v>50</v>
      </c>
      <c r="I151" s="12">
        <v>1971</v>
      </c>
      <c r="J151" s="12" t="s">
        <v>24</v>
      </c>
      <c r="K151" s="12">
        <v>6</v>
      </c>
    </row>
    <row r="152" spans="1:11">
      <c r="A152" s="12" t="s">
        <v>191</v>
      </c>
      <c r="B152" s="12">
        <v>0</v>
      </c>
      <c r="C152" s="28">
        <v>9907.83</v>
      </c>
      <c r="D152" s="19" t="s">
        <v>8346</v>
      </c>
      <c r="E152" s="12" t="s">
        <v>8348</v>
      </c>
      <c r="F152" s="12" t="s">
        <v>19</v>
      </c>
      <c r="G152" s="25" t="s">
        <v>8484</v>
      </c>
      <c r="H152" s="7">
        <f>INT(YEARFRAC(G152,"8-jun-2023"))</f>
        <v>60</v>
      </c>
      <c r="I152" s="12">
        <v>1971</v>
      </c>
      <c r="J152" s="12" t="s">
        <v>23</v>
      </c>
      <c r="K152" s="12">
        <v>26</v>
      </c>
    </row>
    <row r="153" spans="1:11">
      <c r="A153" s="12" t="s">
        <v>192</v>
      </c>
      <c r="B153" s="12">
        <v>0</v>
      </c>
      <c r="C153" s="28">
        <v>9894.69</v>
      </c>
      <c r="D153" s="19" t="s">
        <v>8348</v>
      </c>
      <c r="E153" s="12" t="s">
        <v>8346</v>
      </c>
      <c r="F153" s="12" t="s">
        <v>22</v>
      </c>
      <c r="G153" s="25" t="s">
        <v>8485</v>
      </c>
      <c r="H153" s="7">
        <f>INT(YEARFRAC(G153,"8-jun-2023"))</f>
        <v>26</v>
      </c>
      <c r="I153" s="12">
        <v>1964</v>
      </c>
      <c r="J153" s="12" t="s">
        <v>37</v>
      </c>
      <c r="K153" s="12">
        <v>11</v>
      </c>
    </row>
    <row r="154" spans="1:11">
      <c r="A154" s="12" t="s">
        <v>193</v>
      </c>
      <c r="B154" s="12">
        <v>0</v>
      </c>
      <c r="C154" s="28">
        <v>9890.23</v>
      </c>
      <c r="D154" s="19" t="s">
        <v>8346</v>
      </c>
      <c r="E154" s="12" t="s">
        <v>8346</v>
      </c>
      <c r="F154" s="12" t="s">
        <v>19</v>
      </c>
      <c r="G154" s="25" t="s">
        <v>8486</v>
      </c>
      <c r="H154" s="7">
        <f>INT(YEARFRAC(G154,"8-jun-2023"))</f>
        <v>56</v>
      </c>
      <c r="I154" s="12">
        <v>1985</v>
      </c>
      <c r="J154" s="12" t="s">
        <v>45</v>
      </c>
      <c r="K154" s="12">
        <v>17</v>
      </c>
    </row>
    <row r="155" spans="1:11">
      <c r="A155" s="12" t="s">
        <v>194</v>
      </c>
      <c r="B155" s="12">
        <v>1</v>
      </c>
      <c r="C155" s="28">
        <v>9880.07</v>
      </c>
      <c r="D155" s="19" t="s">
        <v>8348</v>
      </c>
      <c r="E155" s="12" t="s">
        <v>8346</v>
      </c>
      <c r="F155" s="12" t="s">
        <v>25</v>
      </c>
      <c r="G155" s="25" t="s">
        <v>8487</v>
      </c>
      <c r="H155" s="7">
        <f>INT(YEARFRAC(G155,"8-jun-2023"))</f>
        <v>51</v>
      </c>
      <c r="I155" s="12">
        <v>1983</v>
      </c>
      <c r="J155" s="12" t="s">
        <v>23</v>
      </c>
      <c r="K155" s="12">
        <v>3</v>
      </c>
    </row>
    <row r="156" spans="1:11">
      <c r="A156" s="12" t="s">
        <v>195</v>
      </c>
      <c r="B156" s="12">
        <v>1</v>
      </c>
      <c r="C156" s="28">
        <v>9877.61</v>
      </c>
      <c r="D156" s="19" t="s">
        <v>8348</v>
      </c>
      <c r="E156" s="12" t="s">
        <v>8345</v>
      </c>
      <c r="F156" s="12" t="s">
        <v>19</v>
      </c>
      <c r="G156" s="25" t="s">
        <v>8488</v>
      </c>
      <c r="H156" s="7">
        <f>INT(YEARFRAC(G156,"8-jun-2023"))</f>
        <v>51</v>
      </c>
      <c r="I156" s="12">
        <v>1985</v>
      </c>
      <c r="J156" s="12" t="s">
        <v>40</v>
      </c>
      <c r="K156" s="12">
        <v>19</v>
      </c>
    </row>
    <row r="157" spans="1:11">
      <c r="A157" s="12" t="s">
        <v>196</v>
      </c>
      <c r="B157" s="12">
        <v>0</v>
      </c>
      <c r="C157" s="28">
        <v>9875.68</v>
      </c>
      <c r="D157" s="19" t="s">
        <v>8348</v>
      </c>
      <c r="E157" s="12" t="s">
        <v>8346</v>
      </c>
      <c r="F157" s="12" t="s">
        <v>74</v>
      </c>
      <c r="G157" s="25" t="s">
        <v>8489</v>
      </c>
      <c r="H157" s="7">
        <f>INT(YEARFRAC(G157,"8-jun-2023"))</f>
        <v>51</v>
      </c>
      <c r="I157" s="12">
        <v>1972</v>
      </c>
      <c r="J157" s="12" t="s">
        <v>37</v>
      </c>
      <c r="K157" s="12">
        <v>14</v>
      </c>
    </row>
    <row r="158" spans="1:11">
      <c r="A158" s="12" t="s">
        <v>197</v>
      </c>
      <c r="B158" s="12">
        <v>1</v>
      </c>
      <c r="C158" s="28">
        <v>9872.7000000000007</v>
      </c>
      <c r="D158" s="19" t="s">
        <v>8348</v>
      </c>
      <c r="E158" s="12" t="s">
        <v>8348</v>
      </c>
      <c r="F158" s="12" t="s">
        <v>25</v>
      </c>
      <c r="G158" s="25" t="s">
        <v>8490</v>
      </c>
      <c r="H158" s="7">
        <f>INT(YEARFRAC(G158,"8-jun-2023"))</f>
        <v>51</v>
      </c>
      <c r="I158" s="12">
        <v>1962</v>
      </c>
      <c r="J158" s="12" t="s">
        <v>40</v>
      </c>
      <c r="K158" s="12">
        <v>17</v>
      </c>
    </row>
    <row r="159" spans="1:11">
      <c r="A159" s="12" t="s">
        <v>198</v>
      </c>
      <c r="B159" s="12">
        <v>1</v>
      </c>
      <c r="C159" s="28">
        <v>39774.28</v>
      </c>
      <c r="D159" s="19" t="s">
        <v>8345</v>
      </c>
      <c r="E159" s="12" t="s">
        <v>8345</v>
      </c>
      <c r="F159" s="12" t="s">
        <v>199</v>
      </c>
      <c r="G159" s="25" t="s">
        <v>8491</v>
      </c>
      <c r="H159" s="7">
        <f>INT(YEARFRAC(G159,"8-jun-2023"))</f>
        <v>35</v>
      </c>
      <c r="I159" s="12">
        <v>1996</v>
      </c>
      <c r="J159" s="12" t="s">
        <v>45</v>
      </c>
      <c r="K159" s="12">
        <v>8</v>
      </c>
    </row>
    <row r="160" spans="1:11">
      <c r="A160" s="12" t="s">
        <v>200</v>
      </c>
      <c r="B160" s="12">
        <v>0</v>
      </c>
      <c r="C160" s="28">
        <v>9870.59</v>
      </c>
      <c r="D160" s="19" t="s">
        <v>8348</v>
      </c>
      <c r="E160" s="12" t="s">
        <v>8348</v>
      </c>
      <c r="F160" s="12" t="s">
        <v>82</v>
      </c>
      <c r="G160" s="25" t="s">
        <v>8492</v>
      </c>
      <c r="H160" s="7">
        <f>INT(YEARFRAC(G160,"8-jun-2023"))</f>
        <v>24</v>
      </c>
      <c r="I160" s="12">
        <v>1966</v>
      </c>
      <c r="J160" s="12" t="s">
        <v>16</v>
      </c>
      <c r="K160" s="12">
        <v>5</v>
      </c>
    </row>
    <row r="161" spans="1:11">
      <c r="A161" s="12" t="s">
        <v>201</v>
      </c>
      <c r="B161" s="12">
        <v>0</v>
      </c>
      <c r="C161" s="28">
        <v>9869.81</v>
      </c>
      <c r="D161" s="19" t="s">
        <v>8346</v>
      </c>
      <c r="E161" s="12" t="s">
        <v>8346</v>
      </c>
      <c r="F161" s="12" t="s">
        <v>22</v>
      </c>
      <c r="G161" s="25" t="s">
        <v>8493</v>
      </c>
      <c r="H161" s="7">
        <f>INT(YEARFRAC(G161,"8-jun-2023"))</f>
        <v>53</v>
      </c>
      <c r="I161" s="12">
        <v>1971</v>
      </c>
      <c r="J161" s="12" t="s">
        <v>16</v>
      </c>
      <c r="K161" s="12">
        <v>8</v>
      </c>
    </row>
    <row r="162" spans="1:11">
      <c r="A162" s="12" t="s">
        <v>202</v>
      </c>
      <c r="B162" s="12">
        <v>0</v>
      </c>
      <c r="C162" s="28">
        <v>9866.2999999999993</v>
      </c>
      <c r="D162" s="19" t="s">
        <v>8348</v>
      </c>
      <c r="E162" s="12" t="s">
        <v>8346</v>
      </c>
      <c r="F162" s="12" t="s">
        <v>74</v>
      </c>
      <c r="G162" s="25" t="s">
        <v>8357</v>
      </c>
      <c r="H162" s="7">
        <f>INT(YEARFRAC(G162,"8-jun-2023"))</f>
        <v>51</v>
      </c>
      <c r="I162" s="12">
        <v>1971</v>
      </c>
      <c r="J162" s="12" t="s">
        <v>24</v>
      </c>
      <c r="K162" s="12">
        <v>3</v>
      </c>
    </row>
    <row r="163" spans="1:11">
      <c r="A163" s="12" t="s">
        <v>203</v>
      </c>
      <c r="B163" s="12">
        <v>0</v>
      </c>
      <c r="C163" s="28">
        <v>9863.4699999999993</v>
      </c>
      <c r="D163" s="19" t="s">
        <v>8346</v>
      </c>
      <c r="E163" s="12" t="s">
        <v>8346</v>
      </c>
      <c r="F163" s="12" t="s">
        <v>22</v>
      </c>
      <c r="G163" s="25" t="s">
        <v>8494</v>
      </c>
      <c r="H163" s="7">
        <f>INT(YEARFRAC(G163,"8-jun-2023"))</f>
        <v>53</v>
      </c>
      <c r="I163" s="12">
        <v>1971</v>
      </c>
      <c r="J163" s="12" t="s">
        <v>45</v>
      </c>
      <c r="K163" s="12">
        <v>3</v>
      </c>
    </row>
    <row r="164" spans="1:11">
      <c r="A164" s="12" t="s">
        <v>204</v>
      </c>
      <c r="B164" s="12">
        <v>1</v>
      </c>
      <c r="C164" s="28">
        <v>9861.0300000000007</v>
      </c>
      <c r="D164" s="19" t="s">
        <v>8348</v>
      </c>
      <c r="E164" s="12" t="s">
        <v>8348</v>
      </c>
      <c r="F164" s="12" t="s">
        <v>25</v>
      </c>
      <c r="G164" s="25" t="s">
        <v>8495</v>
      </c>
      <c r="H164" s="7">
        <f>INT(YEARFRAC(G164,"8-jun-2023"))</f>
        <v>51</v>
      </c>
      <c r="I164" s="12">
        <v>1971</v>
      </c>
      <c r="J164" s="12" t="s">
        <v>23</v>
      </c>
      <c r="K164" s="12">
        <v>22</v>
      </c>
    </row>
    <row r="165" spans="1:11">
      <c r="A165" s="12" t="s">
        <v>205</v>
      </c>
      <c r="B165" s="12">
        <v>1</v>
      </c>
      <c r="C165" s="28">
        <v>9855.1299999999992</v>
      </c>
      <c r="D165" s="19" t="s">
        <v>8348</v>
      </c>
      <c r="E165" s="12" t="s">
        <v>8346</v>
      </c>
      <c r="F165" s="12" t="s">
        <v>19</v>
      </c>
      <c r="G165" s="25" t="s">
        <v>8496</v>
      </c>
      <c r="H165" s="7">
        <f>INT(YEARFRAC(G165,"8-jun-2023"))</f>
        <v>51</v>
      </c>
      <c r="I165" s="12">
        <v>1987</v>
      </c>
      <c r="J165" s="12" t="s">
        <v>45</v>
      </c>
      <c r="K165" s="12">
        <v>24</v>
      </c>
    </row>
    <row r="166" spans="1:11">
      <c r="A166" s="12" t="s">
        <v>206</v>
      </c>
      <c r="B166" s="12">
        <v>0</v>
      </c>
      <c r="C166" s="28">
        <v>9850.43</v>
      </c>
      <c r="D166" s="19" t="s">
        <v>8346</v>
      </c>
      <c r="E166" s="12" t="s">
        <v>8346</v>
      </c>
      <c r="F166" s="12" t="s">
        <v>25</v>
      </c>
      <c r="G166" s="25" t="s">
        <v>8497</v>
      </c>
      <c r="H166" s="7">
        <f>INT(YEARFRAC(G166,"8-jun-2023"))</f>
        <v>54</v>
      </c>
      <c r="I166" s="12">
        <v>1998</v>
      </c>
      <c r="J166" s="12" t="s">
        <v>45</v>
      </c>
      <c r="K166" s="12">
        <v>6</v>
      </c>
    </row>
    <row r="167" spans="1:11">
      <c r="A167" s="12" t="s">
        <v>207</v>
      </c>
      <c r="B167" s="12">
        <v>0</v>
      </c>
      <c r="C167" s="28">
        <v>9844.4500000000007</v>
      </c>
      <c r="D167" s="19" t="s">
        <v>8348</v>
      </c>
      <c r="E167" s="12" t="s">
        <v>8345</v>
      </c>
      <c r="F167" s="12" t="s">
        <v>22</v>
      </c>
      <c r="G167" s="25" t="s">
        <v>8498</v>
      </c>
      <c r="H167" s="7">
        <f>INT(YEARFRAC(G167,"8-jun-2023"))</f>
        <v>30</v>
      </c>
      <c r="I167" s="12">
        <v>1969</v>
      </c>
      <c r="J167" s="12" t="s">
        <v>40</v>
      </c>
      <c r="K167" s="12">
        <v>13</v>
      </c>
    </row>
    <row r="168" spans="1:11">
      <c r="A168" s="12" t="s">
        <v>208</v>
      </c>
      <c r="B168" s="12">
        <v>0</v>
      </c>
      <c r="C168" s="28">
        <v>9836.2099999999991</v>
      </c>
      <c r="D168" s="19" t="s">
        <v>8348</v>
      </c>
      <c r="E168" s="12" t="s">
        <v>8346</v>
      </c>
      <c r="F168" s="12" t="s">
        <v>38</v>
      </c>
      <c r="G168" s="25" t="s">
        <v>8499</v>
      </c>
      <c r="H168" s="7">
        <f>INT(YEARFRAC(G168,"8-jun-2023"))</f>
        <v>50</v>
      </c>
      <c r="I168" s="12">
        <v>1971</v>
      </c>
      <c r="J168" s="12" t="s">
        <v>16</v>
      </c>
      <c r="K168" s="12">
        <v>9</v>
      </c>
    </row>
    <row r="169" spans="1:11">
      <c r="A169" s="12" t="s">
        <v>209</v>
      </c>
      <c r="B169" s="12">
        <v>0</v>
      </c>
      <c r="C169" s="28">
        <v>9819.25</v>
      </c>
      <c r="D169" s="19" t="s">
        <v>8348</v>
      </c>
      <c r="E169" s="12" t="s">
        <v>8348</v>
      </c>
      <c r="F169" s="12" t="s">
        <v>38</v>
      </c>
      <c r="G169" s="25" t="s">
        <v>8500</v>
      </c>
      <c r="H169" s="7">
        <f>INT(YEARFRAC(G169,"8-jun-2023"))</f>
        <v>50</v>
      </c>
      <c r="I169" s="12">
        <v>1969</v>
      </c>
      <c r="J169" s="12" t="s">
        <v>24</v>
      </c>
      <c r="K169" s="12">
        <v>20</v>
      </c>
    </row>
    <row r="170" spans="1:11">
      <c r="A170" s="12" t="s">
        <v>210</v>
      </c>
      <c r="B170" s="12">
        <v>0</v>
      </c>
      <c r="C170" s="28">
        <v>39727.61</v>
      </c>
      <c r="D170" s="19" t="s">
        <v>8345</v>
      </c>
      <c r="E170" s="12" t="s">
        <v>8348</v>
      </c>
      <c r="F170" s="12" t="s">
        <v>25</v>
      </c>
      <c r="G170" s="25" t="s">
        <v>8501</v>
      </c>
      <c r="H170" s="7">
        <f>INT(YEARFRAC(G170,"8-jun-2023"))</f>
        <v>49</v>
      </c>
      <c r="I170" s="12">
        <v>1971</v>
      </c>
      <c r="J170" s="12" t="s">
        <v>45</v>
      </c>
      <c r="K170" s="12">
        <v>17</v>
      </c>
    </row>
    <row r="171" spans="1:11">
      <c r="A171" s="12" t="s">
        <v>211</v>
      </c>
      <c r="B171" s="12">
        <v>2</v>
      </c>
      <c r="C171" s="28">
        <v>9800.89</v>
      </c>
      <c r="D171" s="19" t="s">
        <v>8348</v>
      </c>
      <c r="E171" s="12" t="s">
        <v>8345</v>
      </c>
      <c r="F171" s="12" t="s">
        <v>19</v>
      </c>
      <c r="G171" s="25" t="s">
        <v>8502</v>
      </c>
      <c r="H171" s="7">
        <f>INT(YEARFRAC(G171,"8-jun-2023"))</f>
        <v>49</v>
      </c>
      <c r="I171" s="12">
        <v>1971</v>
      </c>
      <c r="J171" s="12" t="s">
        <v>24</v>
      </c>
      <c r="K171" s="12">
        <v>23</v>
      </c>
    </row>
    <row r="172" spans="1:11">
      <c r="A172" s="12" t="s">
        <v>212</v>
      </c>
      <c r="B172" s="12">
        <v>5</v>
      </c>
      <c r="C172" s="28">
        <v>9788.8700000000008</v>
      </c>
      <c r="D172" s="19" t="s">
        <v>8346</v>
      </c>
      <c r="E172" s="12" t="s">
        <v>8348</v>
      </c>
      <c r="F172" s="12" t="s">
        <v>19</v>
      </c>
      <c r="G172" s="25" t="s">
        <v>8503</v>
      </c>
      <c r="H172" s="7">
        <f>INT(YEARFRAC(G172,"8-jun-2023"))</f>
        <v>46</v>
      </c>
      <c r="I172" s="12">
        <v>1968</v>
      </c>
      <c r="J172" s="12" t="s">
        <v>16</v>
      </c>
      <c r="K172" s="12">
        <v>4</v>
      </c>
    </row>
    <row r="173" spans="1:11">
      <c r="A173" s="12" t="s">
        <v>213</v>
      </c>
      <c r="B173" s="12">
        <v>0</v>
      </c>
      <c r="C173" s="28">
        <v>9787.32</v>
      </c>
      <c r="D173" s="19" t="s">
        <v>8348</v>
      </c>
      <c r="E173" s="12" t="s">
        <v>8346</v>
      </c>
      <c r="F173" s="12" t="s">
        <v>82</v>
      </c>
      <c r="G173" s="25" t="s">
        <v>8504</v>
      </c>
      <c r="H173" s="7">
        <f>INT(YEARFRAC(G173,"8-jun-2023"))</f>
        <v>26</v>
      </c>
      <c r="I173" s="12">
        <v>1992</v>
      </c>
      <c r="J173" s="12" t="s">
        <v>40</v>
      </c>
      <c r="K173" s="12">
        <v>13</v>
      </c>
    </row>
    <row r="174" spans="1:11">
      <c r="A174" s="12" t="s">
        <v>214</v>
      </c>
      <c r="B174" s="12">
        <v>1</v>
      </c>
      <c r="C174" s="28">
        <v>9778.35</v>
      </c>
      <c r="D174" s="19" t="s">
        <v>8348</v>
      </c>
      <c r="E174" s="12" t="s">
        <v>8348</v>
      </c>
      <c r="F174" s="12" t="s">
        <v>74</v>
      </c>
      <c r="G174" s="25" t="s">
        <v>8505</v>
      </c>
      <c r="H174" s="7">
        <f>INT(YEARFRAC(G174,"8-jun-2023"))</f>
        <v>49</v>
      </c>
      <c r="I174" s="12">
        <v>1972</v>
      </c>
      <c r="J174" s="12" t="s">
        <v>37</v>
      </c>
      <c r="K174" s="12">
        <v>26</v>
      </c>
    </row>
    <row r="175" spans="1:11">
      <c r="A175" s="12" t="s">
        <v>215</v>
      </c>
      <c r="B175" s="12">
        <v>0</v>
      </c>
      <c r="C175" s="28">
        <v>9764.08</v>
      </c>
      <c r="D175" s="19" t="s">
        <v>8346</v>
      </c>
      <c r="E175" s="12" t="s">
        <v>8345</v>
      </c>
      <c r="F175" s="12" t="s">
        <v>22</v>
      </c>
      <c r="G175" s="25" t="s">
        <v>8506</v>
      </c>
      <c r="H175" s="7">
        <f>INT(YEARFRAC(G175,"8-jun-2023"))</f>
        <v>57</v>
      </c>
      <c r="I175" s="12">
        <v>1972</v>
      </c>
      <c r="J175" s="12" t="s">
        <v>20</v>
      </c>
      <c r="K175" s="12">
        <v>28</v>
      </c>
    </row>
    <row r="176" spans="1:11">
      <c r="A176" s="12" t="s">
        <v>216</v>
      </c>
      <c r="B176" s="12">
        <v>0</v>
      </c>
      <c r="C176" s="28">
        <v>9753.49</v>
      </c>
      <c r="D176" s="19" t="s">
        <v>8348</v>
      </c>
      <c r="E176" s="12" t="s">
        <v>8348</v>
      </c>
      <c r="F176" s="12" t="s">
        <v>22</v>
      </c>
      <c r="G176" s="25" t="s">
        <v>8507</v>
      </c>
      <c r="H176" s="7">
        <f>INT(YEARFRAC(G176,"8-jun-2023"))</f>
        <v>21</v>
      </c>
      <c r="I176" s="12">
        <v>1973</v>
      </c>
      <c r="J176" s="12" t="s">
        <v>23</v>
      </c>
      <c r="K176" s="12">
        <v>17</v>
      </c>
    </row>
    <row r="177" spans="1:11">
      <c r="A177" s="12" t="s">
        <v>217</v>
      </c>
      <c r="B177" s="12">
        <v>1</v>
      </c>
      <c r="C177" s="28">
        <v>9748.91</v>
      </c>
      <c r="D177" s="19" t="s">
        <v>8348</v>
      </c>
      <c r="E177" s="12" t="s">
        <v>8345</v>
      </c>
      <c r="F177" s="12" t="s">
        <v>19</v>
      </c>
      <c r="G177" s="25" t="s">
        <v>8508</v>
      </c>
      <c r="H177" s="7">
        <f>INT(YEARFRAC(G177,"8-jun-2023"))</f>
        <v>52</v>
      </c>
      <c r="I177" s="12">
        <v>1973</v>
      </c>
      <c r="J177" s="12" t="s">
        <v>37</v>
      </c>
      <c r="K177" s="12">
        <v>17</v>
      </c>
    </row>
    <row r="178" spans="1:11">
      <c r="A178" s="12" t="s">
        <v>218</v>
      </c>
      <c r="B178" s="12">
        <v>1</v>
      </c>
      <c r="C178" s="28">
        <v>9724.5300000000007</v>
      </c>
      <c r="D178" s="19" t="s">
        <v>8346</v>
      </c>
      <c r="E178" s="12" t="s">
        <v>8345</v>
      </c>
      <c r="F178" s="12" t="s">
        <v>25</v>
      </c>
      <c r="G178" s="25" t="s">
        <v>8509</v>
      </c>
      <c r="H178" s="7">
        <f>INT(YEARFRAC(G178,"8-jun-2023"))</f>
        <v>52</v>
      </c>
      <c r="I178" s="12">
        <v>1977</v>
      </c>
      <c r="J178" s="12" t="s">
        <v>20</v>
      </c>
      <c r="K178" s="12">
        <v>7</v>
      </c>
    </row>
    <row r="179" spans="1:11">
      <c r="A179" s="12" t="s">
        <v>219</v>
      </c>
      <c r="B179" s="12">
        <v>0</v>
      </c>
      <c r="C179" s="28">
        <v>9722.77</v>
      </c>
      <c r="D179" s="19" t="s">
        <v>8346</v>
      </c>
      <c r="E179" s="12" t="s">
        <v>8345</v>
      </c>
      <c r="F179" s="12" t="s">
        <v>32</v>
      </c>
      <c r="G179" s="25" t="s">
        <v>8510</v>
      </c>
      <c r="H179" s="7">
        <f>INT(YEARFRAC(G179,"8-jun-2023"))</f>
        <v>52</v>
      </c>
      <c r="I179" s="12">
        <v>1996</v>
      </c>
      <c r="J179" s="12" t="s">
        <v>40</v>
      </c>
      <c r="K179" s="12">
        <v>8</v>
      </c>
    </row>
    <row r="180" spans="1:11">
      <c r="A180" s="12" t="s">
        <v>220</v>
      </c>
      <c r="B180" s="12">
        <v>2</v>
      </c>
      <c r="C180" s="28">
        <v>9715.84</v>
      </c>
      <c r="D180" s="19" t="s">
        <v>8348</v>
      </c>
      <c r="E180" s="12" t="s">
        <v>8345</v>
      </c>
      <c r="F180" s="12" t="s">
        <v>74</v>
      </c>
      <c r="G180" s="25" t="s">
        <v>8511</v>
      </c>
      <c r="H180" s="7">
        <f>INT(YEARFRAC(G180,"8-jun-2023"))</f>
        <v>47</v>
      </c>
      <c r="I180" s="12">
        <v>1973</v>
      </c>
      <c r="J180" s="12" t="s">
        <v>45</v>
      </c>
      <c r="K180" s="12">
        <v>7</v>
      </c>
    </row>
    <row r="181" spans="1:11">
      <c r="A181" s="12" t="s">
        <v>221</v>
      </c>
      <c r="B181" s="12">
        <v>1</v>
      </c>
      <c r="C181" s="28">
        <v>39725.519999999997</v>
      </c>
      <c r="D181" s="19" t="s">
        <v>8348</v>
      </c>
      <c r="E181" s="12" t="s">
        <v>8345</v>
      </c>
      <c r="F181" s="12" t="s">
        <v>22</v>
      </c>
      <c r="G181" s="25" t="s">
        <v>8512</v>
      </c>
      <c r="H181" s="7">
        <f>INT(YEARFRAC(G181,"8-jun-2023"))</f>
        <v>45</v>
      </c>
      <c r="I181" s="12">
        <v>1965</v>
      </c>
      <c r="J181" s="12" t="s">
        <v>37</v>
      </c>
      <c r="K181" s="12">
        <v>5</v>
      </c>
    </row>
    <row r="182" spans="1:11">
      <c r="A182" s="12" t="s">
        <v>222</v>
      </c>
      <c r="B182" s="12">
        <v>0</v>
      </c>
      <c r="C182" s="28">
        <v>9710.7099999999991</v>
      </c>
      <c r="D182" s="19" t="s">
        <v>8348</v>
      </c>
      <c r="E182" s="12" t="s">
        <v>8345</v>
      </c>
      <c r="F182" s="12" t="s">
        <v>38</v>
      </c>
      <c r="G182" s="25" t="s">
        <v>8461</v>
      </c>
      <c r="H182" s="7">
        <f>INT(YEARFRAC(G182,"8-jun-2023"))</f>
        <v>50</v>
      </c>
      <c r="I182" s="12">
        <v>2001</v>
      </c>
      <c r="J182" s="12" t="s">
        <v>45</v>
      </c>
      <c r="K182" s="12">
        <v>14</v>
      </c>
    </row>
    <row r="183" spans="1:11">
      <c r="A183" s="12" t="s">
        <v>223</v>
      </c>
      <c r="B183" s="12">
        <v>3</v>
      </c>
      <c r="C183" s="28">
        <v>9704.67</v>
      </c>
      <c r="D183" s="19" t="s">
        <v>8348</v>
      </c>
      <c r="E183" s="12" t="s">
        <v>8346</v>
      </c>
      <c r="F183" s="12" t="s">
        <v>74</v>
      </c>
      <c r="G183" s="25" t="s">
        <v>8513</v>
      </c>
      <c r="H183" s="7">
        <f>INT(YEARFRAC(G183,"8-jun-2023"))</f>
        <v>45</v>
      </c>
      <c r="I183" s="12">
        <v>1970</v>
      </c>
      <c r="J183" s="12" t="s">
        <v>45</v>
      </c>
      <c r="K183" s="12">
        <v>4</v>
      </c>
    </row>
    <row r="184" spans="1:11">
      <c r="A184" s="12" t="s">
        <v>224</v>
      </c>
      <c r="B184" s="12">
        <v>0</v>
      </c>
      <c r="C184" s="28">
        <v>9698.42</v>
      </c>
      <c r="D184" s="19" t="s">
        <v>8346</v>
      </c>
      <c r="E184" s="12" t="s">
        <v>8346</v>
      </c>
      <c r="F184" s="12" t="s">
        <v>19</v>
      </c>
      <c r="G184" s="25" t="s">
        <v>8514</v>
      </c>
      <c r="H184" s="7">
        <f>INT(YEARFRAC(G184,"8-jun-2023"))</f>
        <v>58</v>
      </c>
      <c r="I184" s="12">
        <v>1970</v>
      </c>
      <c r="J184" s="12" t="s">
        <v>40</v>
      </c>
      <c r="K184" s="12">
        <v>18</v>
      </c>
    </row>
    <row r="185" spans="1:11">
      <c r="A185" s="12" t="s">
        <v>225</v>
      </c>
      <c r="B185" s="12">
        <v>0</v>
      </c>
      <c r="C185" s="28">
        <v>9684.2900000000009</v>
      </c>
      <c r="D185" s="19" t="s">
        <v>8346</v>
      </c>
      <c r="E185" s="12" t="s">
        <v>8348</v>
      </c>
      <c r="F185" s="12" t="s">
        <v>19</v>
      </c>
      <c r="G185" s="25" t="s">
        <v>8515</v>
      </c>
      <c r="H185" s="7">
        <f>INT(YEARFRAC(G185,"8-jun-2023"))</f>
        <v>56</v>
      </c>
      <c r="I185" s="12">
        <v>1970</v>
      </c>
      <c r="J185" s="12" t="s">
        <v>37</v>
      </c>
      <c r="K185" s="12">
        <v>12</v>
      </c>
    </row>
    <row r="186" spans="1:11">
      <c r="A186" s="12" t="s">
        <v>226</v>
      </c>
      <c r="B186" s="12">
        <v>1</v>
      </c>
      <c r="C186" s="28">
        <v>9664.34</v>
      </c>
      <c r="D186" s="19" t="s">
        <v>8348</v>
      </c>
      <c r="E186" s="12" t="s">
        <v>8346</v>
      </c>
      <c r="F186" s="12" t="s">
        <v>25</v>
      </c>
      <c r="G186" s="25" t="s">
        <v>8516</v>
      </c>
      <c r="H186" s="7">
        <f>INT(YEARFRAC(G186,"8-jun-2023"))</f>
        <v>41</v>
      </c>
      <c r="I186" s="12">
        <v>1975</v>
      </c>
      <c r="J186" s="12" t="s">
        <v>20</v>
      </c>
      <c r="K186" s="12">
        <v>27</v>
      </c>
    </row>
    <row r="187" spans="1:11">
      <c r="A187" s="12" t="s">
        <v>227</v>
      </c>
      <c r="B187" s="12">
        <v>0</v>
      </c>
      <c r="C187" s="28">
        <v>9653.81</v>
      </c>
      <c r="D187" s="19" t="s">
        <v>8348</v>
      </c>
      <c r="E187" s="12" t="s">
        <v>8348</v>
      </c>
      <c r="F187" s="12" t="s">
        <v>25</v>
      </c>
      <c r="G187" s="25" t="s">
        <v>8517</v>
      </c>
      <c r="H187" s="7">
        <f>INT(YEARFRAC(G187,"8-jun-2023"))</f>
        <v>48</v>
      </c>
      <c r="I187" s="12">
        <v>1977</v>
      </c>
      <c r="J187" s="12" t="s">
        <v>40</v>
      </c>
      <c r="K187" s="12">
        <v>12</v>
      </c>
    </row>
    <row r="188" spans="1:11">
      <c r="A188" s="12" t="s">
        <v>228</v>
      </c>
      <c r="B188" s="12">
        <v>0</v>
      </c>
      <c r="C188" s="28">
        <v>9644.25</v>
      </c>
      <c r="D188" s="19" t="s">
        <v>8348</v>
      </c>
      <c r="E188" s="12" t="s">
        <v>8345</v>
      </c>
      <c r="F188" s="12" t="s">
        <v>22</v>
      </c>
      <c r="G188" s="25" t="s">
        <v>8518</v>
      </c>
      <c r="H188" s="7">
        <f>INT(YEARFRAC(G188,"8-jun-2023"))</f>
        <v>51</v>
      </c>
      <c r="I188" s="12">
        <v>1972</v>
      </c>
      <c r="J188" s="12" t="s">
        <v>45</v>
      </c>
      <c r="K188" s="12">
        <v>10</v>
      </c>
    </row>
    <row r="189" spans="1:11">
      <c r="A189" s="12" t="s">
        <v>229</v>
      </c>
      <c r="B189" s="12">
        <v>0</v>
      </c>
      <c r="C189" s="28">
        <v>9634.5400000000009</v>
      </c>
      <c r="D189" s="19" t="s">
        <v>8348</v>
      </c>
      <c r="E189" s="12" t="s">
        <v>8348</v>
      </c>
      <c r="F189" s="12" t="s">
        <v>25</v>
      </c>
      <c r="G189" s="25" t="s">
        <v>8519</v>
      </c>
      <c r="H189" s="7">
        <f>INT(YEARFRAC(G189,"8-jun-2023"))</f>
        <v>52</v>
      </c>
      <c r="I189" s="12">
        <v>1977</v>
      </c>
      <c r="J189" s="12" t="s">
        <v>37</v>
      </c>
      <c r="K189" s="12">
        <v>19</v>
      </c>
    </row>
    <row r="190" spans="1:11">
      <c r="A190" s="12" t="s">
        <v>230</v>
      </c>
      <c r="B190" s="12">
        <v>0</v>
      </c>
      <c r="C190" s="28">
        <v>9630.91</v>
      </c>
      <c r="D190" s="19" t="s">
        <v>8346</v>
      </c>
      <c r="E190" s="12" t="s">
        <v>8348</v>
      </c>
      <c r="F190" s="12" t="s">
        <v>19</v>
      </c>
      <c r="G190" s="25" t="s">
        <v>8520</v>
      </c>
      <c r="H190" s="7">
        <f>INT(YEARFRAC(G190,"8-jun-2023"))</f>
        <v>54</v>
      </c>
      <c r="I190" s="12">
        <v>1964</v>
      </c>
      <c r="J190" s="12" t="s">
        <v>16</v>
      </c>
      <c r="K190" s="12">
        <v>7</v>
      </c>
    </row>
    <row r="191" spans="1:11">
      <c r="A191" s="12" t="s">
        <v>231</v>
      </c>
      <c r="B191" s="12">
        <v>2</v>
      </c>
      <c r="C191" s="28">
        <v>9630.4</v>
      </c>
      <c r="D191" s="19" t="s">
        <v>8348</v>
      </c>
      <c r="E191" s="12" t="s">
        <v>8348</v>
      </c>
      <c r="F191" s="12" t="s">
        <v>25</v>
      </c>
      <c r="G191" s="25" t="s">
        <v>8521</v>
      </c>
      <c r="H191" s="7">
        <f>INT(YEARFRAC(G191,"8-jun-2023"))</f>
        <v>50</v>
      </c>
      <c r="I191" s="12">
        <v>1966</v>
      </c>
      <c r="J191" s="12" t="s">
        <v>37</v>
      </c>
      <c r="K191" s="12">
        <v>16</v>
      </c>
    </row>
    <row r="192" spans="1:11">
      <c r="A192" s="12" t="s">
        <v>232</v>
      </c>
      <c r="B192" s="12">
        <v>0</v>
      </c>
      <c r="C192" s="28">
        <v>39722.75</v>
      </c>
      <c r="D192" s="19" t="s">
        <v>8345</v>
      </c>
      <c r="E192" s="12" t="s">
        <v>8345</v>
      </c>
      <c r="F192" s="12" t="s">
        <v>19</v>
      </c>
      <c r="G192" s="25" t="s">
        <v>8522</v>
      </c>
      <c r="H192" s="7">
        <f>INT(YEARFRAC(G192,"8-jun-2023"))</f>
        <v>19</v>
      </c>
      <c r="I192" s="12">
        <v>1981</v>
      </c>
      <c r="J192" s="12" t="s">
        <v>40</v>
      </c>
      <c r="K192" s="12">
        <v>8</v>
      </c>
    </row>
    <row r="193" spans="1:11">
      <c r="A193" s="12" t="s">
        <v>233</v>
      </c>
      <c r="B193" s="12">
        <v>2</v>
      </c>
      <c r="C193" s="28">
        <v>9630.2999999999993</v>
      </c>
      <c r="D193" s="19" t="s">
        <v>8348</v>
      </c>
      <c r="E193" s="12" t="s">
        <v>8348</v>
      </c>
      <c r="F193" s="12" t="s">
        <v>38</v>
      </c>
      <c r="G193" s="25" t="s">
        <v>8523</v>
      </c>
      <c r="H193" s="7">
        <f>INT(YEARFRAC(G193,"8-jun-2023"))</f>
        <v>43</v>
      </c>
      <c r="I193" s="12">
        <v>1974</v>
      </c>
      <c r="J193" s="12" t="s">
        <v>45</v>
      </c>
      <c r="K193" s="12">
        <v>8</v>
      </c>
    </row>
    <row r="194" spans="1:11">
      <c r="A194" s="12" t="s">
        <v>234</v>
      </c>
      <c r="B194" s="12">
        <v>0</v>
      </c>
      <c r="C194" s="28">
        <v>9628.7900000000009</v>
      </c>
      <c r="D194" s="19" t="s">
        <v>8348</v>
      </c>
      <c r="E194" s="12" t="s">
        <v>8348</v>
      </c>
      <c r="F194" s="12" t="s">
        <v>30</v>
      </c>
      <c r="G194" s="25" t="s">
        <v>8524</v>
      </c>
      <c r="H194" s="7">
        <f>INT(YEARFRAC(G194,"8-jun-2023"))</f>
        <v>24</v>
      </c>
      <c r="I194" s="12">
        <v>1971</v>
      </c>
      <c r="J194" s="12" t="s">
        <v>45</v>
      </c>
      <c r="K194" s="12">
        <v>19</v>
      </c>
    </row>
    <row r="195" spans="1:11">
      <c r="A195" s="12" t="s">
        <v>235</v>
      </c>
      <c r="B195" s="12">
        <v>0</v>
      </c>
      <c r="C195" s="28">
        <v>9625.92</v>
      </c>
      <c r="D195" s="19" t="s">
        <v>8348</v>
      </c>
      <c r="E195" s="12" t="s">
        <v>8346</v>
      </c>
      <c r="F195" s="12" t="s">
        <v>25</v>
      </c>
      <c r="G195" s="25" t="s">
        <v>8525</v>
      </c>
      <c r="H195" s="7">
        <f>INT(YEARFRAC(G195,"8-jun-2023"))</f>
        <v>52</v>
      </c>
      <c r="I195" s="12">
        <v>1970</v>
      </c>
      <c r="J195" s="12" t="s">
        <v>37</v>
      </c>
      <c r="K195" s="12">
        <v>30</v>
      </c>
    </row>
    <row r="196" spans="1:11">
      <c r="A196" s="12" t="s">
        <v>236</v>
      </c>
      <c r="B196" s="12">
        <v>3</v>
      </c>
      <c r="C196" s="28">
        <v>9620.33</v>
      </c>
      <c r="D196" s="19" t="s">
        <v>8346</v>
      </c>
      <c r="E196" s="12" t="s">
        <v>8346</v>
      </c>
      <c r="F196" s="12" t="s">
        <v>22</v>
      </c>
      <c r="G196" s="25" t="s">
        <v>8526</v>
      </c>
      <c r="H196" s="7">
        <f>INT(YEARFRAC(G196,"8-jun-2023"))</f>
        <v>47</v>
      </c>
      <c r="I196" s="12">
        <v>1968</v>
      </c>
      <c r="J196" s="12" t="s">
        <v>20</v>
      </c>
      <c r="K196" s="12">
        <v>22</v>
      </c>
    </row>
    <row r="197" spans="1:11">
      <c r="A197" s="12" t="s">
        <v>237</v>
      </c>
      <c r="B197" s="12">
        <v>3</v>
      </c>
      <c r="C197" s="28">
        <v>9619.18</v>
      </c>
      <c r="D197" s="19" t="s">
        <v>8348</v>
      </c>
      <c r="E197" s="12" t="s">
        <v>8345</v>
      </c>
      <c r="F197" s="12" t="s">
        <v>34</v>
      </c>
      <c r="G197" s="25" t="s">
        <v>8527</v>
      </c>
      <c r="H197" s="7">
        <f>INT(YEARFRAC(G197,"8-jun-2023"))</f>
        <v>40</v>
      </c>
      <c r="I197" s="12">
        <v>1972</v>
      </c>
      <c r="J197" s="12" t="s">
        <v>24</v>
      </c>
      <c r="K197" s="12">
        <v>23</v>
      </c>
    </row>
    <row r="198" spans="1:11">
      <c r="A198" s="12" t="s">
        <v>238</v>
      </c>
      <c r="B198" s="12">
        <v>1</v>
      </c>
      <c r="C198" s="28">
        <v>9617.66</v>
      </c>
      <c r="D198" s="19" t="s">
        <v>8346</v>
      </c>
      <c r="E198" s="12" t="s">
        <v>8346</v>
      </c>
      <c r="F198" s="12" t="s">
        <v>32</v>
      </c>
      <c r="G198" s="25" t="s">
        <v>8528</v>
      </c>
      <c r="H198" s="7">
        <f>INT(YEARFRAC(G198,"8-jun-2023"))</f>
        <v>50</v>
      </c>
      <c r="I198" s="12">
        <v>2003</v>
      </c>
      <c r="J198" s="12" t="s">
        <v>45</v>
      </c>
      <c r="K198" s="12">
        <v>16</v>
      </c>
    </row>
    <row r="199" spans="1:11">
      <c r="A199" s="12" t="s">
        <v>239</v>
      </c>
      <c r="B199" s="12">
        <v>0</v>
      </c>
      <c r="C199" s="28">
        <v>9597.6299999999992</v>
      </c>
      <c r="D199" s="19" t="s">
        <v>8346</v>
      </c>
      <c r="E199" s="12" t="s">
        <v>8346</v>
      </c>
      <c r="F199" s="12" t="s">
        <v>19</v>
      </c>
      <c r="G199" s="25" t="s">
        <v>8529</v>
      </c>
      <c r="H199" s="7">
        <f>INT(YEARFRAC(G199,"8-jun-2023"))</f>
        <v>58</v>
      </c>
      <c r="I199" s="12">
        <v>1979</v>
      </c>
      <c r="J199" s="12" t="s">
        <v>23</v>
      </c>
      <c r="K199" s="12">
        <v>19</v>
      </c>
    </row>
    <row r="200" spans="1:11">
      <c r="A200" s="12" t="s">
        <v>240</v>
      </c>
      <c r="B200" s="12">
        <v>1</v>
      </c>
      <c r="C200" s="28">
        <v>9584.0400000000009</v>
      </c>
      <c r="D200" s="19" t="s">
        <v>8348</v>
      </c>
      <c r="E200" s="12" t="s">
        <v>8345</v>
      </c>
      <c r="F200" s="12" t="s">
        <v>38</v>
      </c>
      <c r="G200" s="25" t="s">
        <v>8530</v>
      </c>
      <c r="H200" s="7">
        <f>INT(YEARFRAC(G200,"8-jun-2023"))</f>
        <v>41</v>
      </c>
      <c r="I200" s="12">
        <v>1998</v>
      </c>
      <c r="J200" s="12" t="s">
        <v>20</v>
      </c>
      <c r="K200" s="12">
        <v>23</v>
      </c>
    </row>
    <row r="201" spans="1:11">
      <c r="A201" s="12" t="s">
        <v>241</v>
      </c>
      <c r="B201" s="12">
        <v>1</v>
      </c>
      <c r="C201" s="28">
        <v>9583.89</v>
      </c>
      <c r="D201" s="19" t="s">
        <v>8348</v>
      </c>
      <c r="E201" s="12" t="s">
        <v>8346</v>
      </c>
      <c r="F201" s="12" t="s">
        <v>22</v>
      </c>
      <c r="G201" s="25" t="s">
        <v>8531</v>
      </c>
      <c r="H201" s="7">
        <f>INT(YEARFRAC(G201,"8-jun-2023"))</f>
        <v>49</v>
      </c>
      <c r="I201" s="12">
        <v>1970</v>
      </c>
      <c r="J201" s="12" t="s">
        <v>23</v>
      </c>
      <c r="K201" s="12">
        <v>16</v>
      </c>
    </row>
    <row r="202" spans="1:11">
      <c r="A202" s="12" t="s">
        <v>242</v>
      </c>
      <c r="B202" s="12">
        <v>0</v>
      </c>
      <c r="C202" s="28">
        <v>9582.5400000000009</v>
      </c>
      <c r="D202" s="19" t="s">
        <v>8346</v>
      </c>
      <c r="E202" s="12" t="s">
        <v>8348</v>
      </c>
      <c r="F202" s="12" t="s">
        <v>19</v>
      </c>
      <c r="G202" s="25" t="s">
        <v>8532</v>
      </c>
      <c r="H202" s="7">
        <f>INT(YEARFRAC(G202,"8-jun-2023"))</f>
        <v>56</v>
      </c>
      <c r="I202" s="12">
        <v>1975</v>
      </c>
      <c r="J202" s="12" t="s">
        <v>24</v>
      </c>
      <c r="K202" s="12">
        <v>29</v>
      </c>
    </row>
    <row r="203" spans="1:11">
      <c r="A203" s="12" t="s">
        <v>243</v>
      </c>
      <c r="B203" s="12">
        <v>0</v>
      </c>
      <c r="C203" s="28">
        <v>39721.93</v>
      </c>
      <c r="D203" s="19" t="s">
        <v>8348</v>
      </c>
      <c r="E203" s="12" t="s">
        <v>8348</v>
      </c>
      <c r="F203" s="12" t="s">
        <v>25</v>
      </c>
      <c r="G203" s="25" t="s">
        <v>8533</v>
      </c>
      <c r="H203" s="7">
        <f>INT(YEARFRAC(G203,"8-jun-2023"))</f>
        <v>54</v>
      </c>
      <c r="I203" s="12">
        <v>1982</v>
      </c>
      <c r="J203" s="12" t="s">
        <v>40</v>
      </c>
      <c r="K203" s="12">
        <v>29</v>
      </c>
    </row>
    <row r="204" spans="1:11">
      <c r="A204" s="12" t="s">
        <v>244</v>
      </c>
      <c r="B204" s="12">
        <v>1</v>
      </c>
      <c r="C204" s="28">
        <v>9566.99</v>
      </c>
      <c r="D204" s="19" t="s">
        <v>8348</v>
      </c>
      <c r="E204" s="12" t="s">
        <v>8345</v>
      </c>
      <c r="F204" s="12" t="s">
        <v>22</v>
      </c>
      <c r="G204" s="25" t="s">
        <v>8534</v>
      </c>
      <c r="H204" s="7">
        <f>INT(YEARFRAC(G204,"8-jun-2023"))</f>
        <v>49</v>
      </c>
      <c r="I204" s="12">
        <v>1972</v>
      </c>
      <c r="J204" s="12" t="s">
        <v>23</v>
      </c>
      <c r="K204" s="12">
        <v>27</v>
      </c>
    </row>
    <row r="205" spans="1:11">
      <c r="A205" s="12" t="s">
        <v>245</v>
      </c>
      <c r="B205" s="12">
        <v>3</v>
      </c>
      <c r="C205" s="28">
        <v>9563.0300000000007</v>
      </c>
      <c r="D205" s="19" t="s">
        <v>8346</v>
      </c>
      <c r="E205" s="12" t="s">
        <v>8345</v>
      </c>
      <c r="F205" s="12" t="s">
        <v>25</v>
      </c>
      <c r="G205" s="25" t="s">
        <v>8535</v>
      </c>
      <c r="H205" s="7">
        <f>INT(YEARFRAC(G205,"8-jun-2023"))</f>
        <v>48</v>
      </c>
      <c r="I205" s="12">
        <v>1964</v>
      </c>
      <c r="J205" s="12" t="s">
        <v>23</v>
      </c>
      <c r="K205" s="12">
        <v>15</v>
      </c>
    </row>
    <row r="206" spans="1:11">
      <c r="A206" s="12" t="s">
        <v>246</v>
      </c>
      <c r="B206" s="12">
        <v>1</v>
      </c>
      <c r="C206" s="28">
        <v>9549.57</v>
      </c>
      <c r="D206" s="19" t="s">
        <v>8348</v>
      </c>
      <c r="E206" s="12" t="s">
        <v>8345</v>
      </c>
      <c r="F206" s="12" t="s">
        <v>19</v>
      </c>
      <c r="G206" s="25" t="s">
        <v>8536</v>
      </c>
      <c r="H206" s="7">
        <f>INT(YEARFRAC(G206,"8-jun-2023"))</f>
        <v>50</v>
      </c>
      <c r="I206" s="12">
        <v>1981</v>
      </c>
      <c r="J206" s="12" t="s">
        <v>24</v>
      </c>
      <c r="K206" s="12">
        <v>18</v>
      </c>
    </row>
    <row r="207" spans="1:11">
      <c r="A207" s="12" t="s">
        <v>247</v>
      </c>
      <c r="B207" s="12">
        <v>0</v>
      </c>
      <c r="C207" s="28">
        <v>9541.7000000000007</v>
      </c>
      <c r="D207" s="19" t="s">
        <v>8348</v>
      </c>
      <c r="E207" s="12" t="s">
        <v>8345</v>
      </c>
      <c r="F207" s="12" t="s">
        <v>74</v>
      </c>
      <c r="G207" s="25" t="s">
        <v>8536</v>
      </c>
      <c r="H207" s="7">
        <f>INT(YEARFRAC(G207,"8-jun-2023"))</f>
        <v>50</v>
      </c>
      <c r="I207" s="12">
        <v>1973</v>
      </c>
      <c r="J207" s="12" t="s">
        <v>16</v>
      </c>
      <c r="K207" s="12">
        <v>28</v>
      </c>
    </row>
    <row r="208" spans="1:11">
      <c r="A208" s="12" t="s">
        <v>248</v>
      </c>
      <c r="B208" s="12">
        <v>1</v>
      </c>
      <c r="C208" s="28">
        <v>9540.17</v>
      </c>
      <c r="D208" s="19" t="s">
        <v>8348</v>
      </c>
      <c r="E208" s="12" t="s">
        <v>8348</v>
      </c>
      <c r="F208" s="12" t="s">
        <v>74</v>
      </c>
      <c r="G208" s="25" t="s">
        <v>8537</v>
      </c>
      <c r="H208" s="7">
        <f>INT(YEARFRAC(G208,"8-jun-2023"))</f>
        <v>47</v>
      </c>
      <c r="I208" s="12">
        <v>1966</v>
      </c>
      <c r="J208" s="12" t="s">
        <v>23</v>
      </c>
      <c r="K208" s="12">
        <v>4</v>
      </c>
    </row>
    <row r="209" spans="1:11">
      <c r="A209" s="12" t="s">
        <v>249</v>
      </c>
      <c r="B209" s="12">
        <v>0</v>
      </c>
      <c r="C209" s="28">
        <v>9538.65</v>
      </c>
      <c r="D209" s="19" t="s">
        <v>8348</v>
      </c>
      <c r="E209" s="12" t="s">
        <v>8346</v>
      </c>
      <c r="F209" s="12" t="s">
        <v>38</v>
      </c>
      <c r="G209" s="25" t="s">
        <v>8538</v>
      </c>
      <c r="H209" s="7">
        <f>INT(YEARFRAC(G209,"8-jun-2023"))</f>
        <v>49</v>
      </c>
      <c r="I209" s="12">
        <v>1968</v>
      </c>
      <c r="J209" s="12" t="s">
        <v>37</v>
      </c>
      <c r="K209" s="12">
        <v>29</v>
      </c>
    </row>
    <row r="210" spans="1:11">
      <c r="A210" s="12" t="s">
        <v>250</v>
      </c>
      <c r="B210" s="12">
        <v>0</v>
      </c>
      <c r="C210" s="28">
        <v>9528.9</v>
      </c>
      <c r="D210" s="19" t="s">
        <v>8348</v>
      </c>
      <c r="E210" s="12" t="s">
        <v>8348</v>
      </c>
      <c r="F210" s="12" t="s">
        <v>25</v>
      </c>
      <c r="G210" s="25" t="s">
        <v>8539</v>
      </c>
      <c r="H210" s="7">
        <f>INT(YEARFRAC(G210,"8-jun-2023"))</f>
        <v>51</v>
      </c>
      <c r="I210" s="12">
        <v>1973</v>
      </c>
      <c r="J210" s="12" t="s">
        <v>23</v>
      </c>
      <c r="K210" s="12">
        <v>1</v>
      </c>
    </row>
    <row r="211" spans="1:11">
      <c r="A211" s="12" t="s">
        <v>251</v>
      </c>
      <c r="B211" s="12">
        <v>0</v>
      </c>
      <c r="C211" s="28">
        <v>9507.68</v>
      </c>
      <c r="D211" s="19" t="s">
        <v>8348</v>
      </c>
      <c r="E211" s="12" t="s">
        <v>8345</v>
      </c>
      <c r="F211" s="12" t="s">
        <v>22</v>
      </c>
      <c r="G211" s="25" t="s">
        <v>8540</v>
      </c>
      <c r="H211" s="7">
        <f>INT(YEARFRAC(G211,"8-jun-2023"))</f>
        <v>30</v>
      </c>
      <c r="I211" s="12">
        <v>1974</v>
      </c>
      <c r="J211" s="12" t="s">
        <v>40</v>
      </c>
      <c r="K211" s="12">
        <v>14</v>
      </c>
    </row>
    <row r="212" spans="1:11">
      <c r="A212" s="12" t="s">
        <v>252</v>
      </c>
      <c r="B212" s="12">
        <v>0</v>
      </c>
      <c r="C212" s="28">
        <v>9504.31</v>
      </c>
      <c r="D212" s="19" t="s">
        <v>8346</v>
      </c>
      <c r="E212" s="12" t="s">
        <v>8348</v>
      </c>
      <c r="F212" s="12" t="s">
        <v>19</v>
      </c>
      <c r="G212" s="25" t="s">
        <v>8541</v>
      </c>
      <c r="H212" s="7">
        <f>INT(YEARFRAC(G212,"8-jun-2023"))</f>
        <v>53</v>
      </c>
      <c r="I212" s="12">
        <v>1972</v>
      </c>
      <c r="J212" s="12" t="s">
        <v>37</v>
      </c>
      <c r="K212" s="12">
        <v>22</v>
      </c>
    </row>
    <row r="213" spans="1:11">
      <c r="A213" s="12" t="s">
        <v>253</v>
      </c>
      <c r="B213" s="12">
        <v>3</v>
      </c>
      <c r="C213" s="28">
        <v>9500.57</v>
      </c>
      <c r="D213" s="19" t="s">
        <v>8348</v>
      </c>
      <c r="E213" s="12" t="s">
        <v>8346</v>
      </c>
      <c r="F213" s="12" t="s">
        <v>130</v>
      </c>
      <c r="G213" s="25" t="s">
        <v>8542</v>
      </c>
      <c r="H213" s="7">
        <f>INT(YEARFRAC(G213,"8-jun-2023"))</f>
        <v>46</v>
      </c>
      <c r="I213" s="12">
        <v>1972</v>
      </c>
      <c r="J213" s="12" t="s">
        <v>37</v>
      </c>
      <c r="K213" s="12">
        <v>22</v>
      </c>
    </row>
    <row r="214" spans="1:11">
      <c r="A214" s="12" t="s">
        <v>254</v>
      </c>
      <c r="B214" s="12">
        <v>2</v>
      </c>
      <c r="C214" s="28">
        <v>39670.44</v>
      </c>
      <c r="D214" s="19" t="s">
        <v>8348</v>
      </c>
      <c r="E214" s="12" t="s">
        <v>8345</v>
      </c>
      <c r="F214" s="12" t="s">
        <v>22</v>
      </c>
      <c r="G214" s="25" t="s">
        <v>8543</v>
      </c>
      <c r="H214" s="7">
        <f>INT(YEARFRAC(G214,"8-jun-2023"))</f>
        <v>45</v>
      </c>
      <c r="I214" s="12">
        <v>1975</v>
      </c>
      <c r="J214" s="12" t="s">
        <v>45</v>
      </c>
      <c r="K214" s="12">
        <v>28</v>
      </c>
    </row>
    <row r="215" spans="1:11">
      <c r="A215" s="12" t="s">
        <v>255</v>
      </c>
      <c r="B215" s="12">
        <v>0</v>
      </c>
      <c r="C215" s="28">
        <v>9487.64</v>
      </c>
      <c r="D215" s="19" t="s">
        <v>8348</v>
      </c>
      <c r="E215" s="12" t="s">
        <v>8348</v>
      </c>
      <c r="F215" s="12" t="s">
        <v>19</v>
      </c>
      <c r="G215" s="25" t="s">
        <v>8544</v>
      </c>
      <c r="H215" s="7">
        <f>INT(YEARFRAC(G215,"8-jun-2023"))</f>
        <v>54</v>
      </c>
      <c r="I215" s="12">
        <v>1973</v>
      </c>
      <c r="J215" s="12" t="s">
        <v>23</v>
      </c>
      <c r="K215" s="12">
        <v>21</v>
      </c>
    </row>
    <row r="216" spans="1:11">
      <c r="A216" s="12" t="s">
        <v>256</v>
      </c>
      <c r="B216" s="12">
        <v>2</v>
      </c>
      <c r="C216" s="28">
        <v>9453.92</v>
      </c>
      <c r="D216" s="19" t="s">
        <v>8348</v>
      </c>
      <c r="E216" s="12" t="s">
        <v>8348</v>
      </c>
      <c r="F216" s="12" t="s">
        <v>38</v>
      </c>
      <c r="G216" s="25" t="s">
        <v>8545</v>
      </c>
      <c r="H216" s="7">
        <f>INT(YEARFRAC(G216,"8-jun-2023"))</f>
        <v>43</v>
      </c>
      <c r="I216" s="12">
        <v>1971</v>
      </c>
      <c r="J216" s="12" t="s">
        <v>16</v>
      </c>
      <c r="K216" s="12">
        <v>29</v>
      </c>
    </row>
    <row r="217" spans="1:11">
      <c r="A217" s="12" t="s">
        <v>257</v>
      </c>
      <c r="B217" s="12">
        <v>3</v>
      </c>
      <c r="C217" s="28">
        <v>9448.42</v>
      </c>
      <c r="D217" s="19" t="s">
        <v>8348</v>
      </c>
      <c r="E217" s="12" t="s">
        <v>8346</v>
      </c>
      <c r="F217" s="12" t="s">
        <v>38</v>
      </c>
      <c r="G217" s="25" t="s">
        <v>8546</v>
      </c>
      <c r="H217" s="7">
        <f>INT(YEARFRAC(G217,"8-jun-2023"))</f>
        <v>35</v>
      </c>
      <c r="I217" s="12">
        <v>1992</v>
      </c>
      <c r="J217" s="12" t="s">
        <v>40</v>
      </c>
      <c r="K217" s="12">
        <v>22</v>
      </c>
    </row>
    <row r="218" spans="1:11">
      <c r="A218" s="12" t="s">
        <v>258</v>
      </c>
      <c r="B218" s="12">
        <v>1</v>
      </c>
      <c r="C218" s="28">
        <v>9447.3799999999992</v>
      </c>
      <c r="D218" s="19" t="s">
        <v>8348</v>
      </c>
      <c r="E218" s="12" t="s">
        <v>8346</v>
      </c>
      <c r="F218" s="12" t="s">
        <v>74</v>
      </c>
      <c r="G218" s="25" t="s">
        <v>8547</v>
      </c>
      <c r="H218" s="7">
        <f>INT(YEARFRAC(G218,"8-jun-2023"))</f>
        <v>49</v>
      </c>
      <c r="I218" s="12">
        <v>1969</v>
      </c>
      <c r="J218" s="12" t="s">
        <v>40</v>
      </c>
      <c r="K218" s="12">
        <v>24</v>
      </c>
    </row>
    <row r="219" spans="1:11">
      <c r="A219" s="12" t="s">
        <v>259</v>
      </c>
      <c r="B219" s="12">
        <v>1</v>
      </c>
      <c r="C219" s="28">
        <v>9447.25</v>
      </c>
      <c r="D219" s="19" t="s">
        <v>8348</v>
      </c>
      <c r="E219" s="12" t="s">
        <v>8345</v>
      </c>
      <c r="F219" s="12" t="s">
        <v>74</v>
      </c>
      <c r="G219" s="25" t="s">
        <v>8548</v>
      </c>
      <c r="H219" s="7">
        <f>INT(YEARFRAC(G219,"8-jun-2023"))</f>
        <v>48</v>
      </c>
      <c r="I219" s="12">
        <v>1976</v>
      </c>
      <c r="J219" s="12" t="s">
        <v>16</v>
      </c>
      <c r="K219" s="12">
        <v>28</v>
      </c>
    </row>
    <row r="220" spans="1:11">
      <c r="A220" s="12" t="s">
        <v>260</v>
      </c>
      <c r="B220" s="12">
        <v>2</v>
      </c>
      <c r="C220" s="28">
        <v>9432.93</v>
      </c>
      <c r="D220" s="19" t="s">
        <v>8348</v>
      </c>
      <c r="E220" s="12" t="s">
        <v>8345</v>
      </c>
      <c r="F220" s="12" t="s">
        <v>74</v>
      </c>
      <c r="G220" s="25" t="s">
        <v>8549</v>
      </c>
      <c r="H220" s="7">
        <f>INT(YEARFRAC(G220,"8-jun-2023"))</f>
        <v>46</v>
      </c>
      <c r="I220" s="12">
        <v>1977</v>
      </c>
      <c r="J220" s="12" t="s">
        <v>23</v>
      </c>
      <c r="K220" s="12">
        <v>17</v>
      </c>
    </row>
    <row r="221" spans="1:11">
      <c r="A221" s="12" t="s">
        <v>261</v>
      </c>
      <c r="B221" s="12">
        <v>3</v>
      </c>
      <c r="C221" s="28">
        <v>9414.92</v>
      </c>
      <c r="D221" s="19" t="s">
        <v>8348</v>
      </c>
      <c r="E221" s="12" t="s">
        <v>8348</v>
      </c>
      <c r="F221" s="12" t="s">
        <v>25</v>
      </c>
      <c r="G221" s="25" t="s">
        <v>8550</v>
      </c>
      <c r="H221" s="7">
        <f>INT(YEARFRAC(G221,"8-jun-2023"))</f>
        <v>46</v>
      </c>
      <c r="I221" s="12">
        <v>1969</v>
      </c>
      <c r="J221" s="12" t="s">
        <v>20</v>
      </c>
      <c r="K221" s="12">
        <v>4</v>
      </c>
    </row>
    <row r="222" spans="1:11">
      <c r="A222" s="12" t="s">
        <v>262</v>
      </c>
      <c r="B222" s="12">
        <v>2</v>
      </c>
      <c r="C222" s="28">
        <v>9411.01</v>
      </c>
      <c r="D222" s="19" t="s">
        <v>8348</v>
      </c>
      <c r="E222" s="12" t="s">
        <v>8346</v>
      </c>
      <c r="F222" s="12" t="s">
        <v>74</v>
      </c>
      <c r="G222" s="25" t="s">
        <v>8551</v>
      </c>
      <c r="H222" s="7">
        <f>INT(YEARFRAC(G222,"8-jun-2023"))</f>
        <v>46</v>
      </c>
      <c r="I222" s="12">
        <v>1979</v>
      </c>
      <c r="J222" s="12" t="s">
        <v>45</v>
      </c>
      <c r="K222" s="12">
        <v>17</v>
      </c>
    </row>
    <row r="223" spans="1:11">
      <c r="A223" s="12" t="s">
        <v>263</v>
      </c>
      <c r="B223" s="12">
        <v>1</v>
      </c>
      <c r="C223" s="28">
        <v>9391.35</v>
      </c>
      <c r="D223" s="19" t="s">
        <v>8346</v>
      </c>
      <c r="E223" s="12" t="s">
        <v>8346</v>
      </c>
      <c r="F223" s="12" t="s">
        <v>25</v>
      </c>
      <c r="G223" s="25" t="s">
        <v>8552</v>
      </c>
      <c r="H223" s="7">
        <f>INT(YEARFRAC(G223,"8-jun-2023"))</f>
        <v>51</v>
      </c>
      <c r="I223" s="12">
        <v>1987</v>
      </c>
      <c r="J223" s="12" t="s">
        <v>16</v>
      </c>
      <c r="K223" s="12">
        <v>14</v>
      </c>
    </row>
    <row r="224" spans="1:11">
      <c r="A224" s="12" t="s">
        <v>264</v>
      </c>
      <c r="B224" s="12">
        <v>1</v>
      </c>
      <c r="C224" s="28">
        <v>9386.16</v>
      </c>
      <c r="D224" s="19" t="s">
        <v>8346</v>
      </c>
      <c r="E224" s="12" t="s">
        <v>8348</v>
      </c>
      <c r="F224" s="12" t="s">
        <v>19</v>
      </c>
      <c r="G224" s="25" t="s">
        <v>8553</v>
      </c>
      <c r="H224" s="7">
        <f>INT(YEARFRAC(G224,"8-jun-2023"))</f>
        <v>51</v>
      </c>
      <c r="I224" s="12">
        <v>1974</v>
      </c>
      <c r="J224" s="12" t="s">
        <v>20</v>
      </c>
      <c r="K224" s="12">
        <v>8</v>
      </c>
    </row>
    <row r="225" spans="1:11">
      <c r="A225" s="12" t="s">
        <v>265</v>
      </c>
      <c r="B225" s="12">
        <v>1</v>
      </c>
      <c r="C225" s="28">
        <v>48675.519999999997</v>
      </c>
      <c r="D225" s="19" t="s">
        <v>8345</v>
      </c>
      <c r="E225" s="12" t="s">
        <v>8348</v>
      </c>
      <c r="F225" s="12" t="s">
        <v>19</v>
      </c>
      <c r="G225" s="25" t="s">
        <v>8554</v>
      </c>
      <c r="H225" s="7">
        <f>INT(YEARFRAC(G225,"8-jun-2023"))</f>
        <v>57</v>
      </c>
      <c r="I225" s="12">
        <v>1974</v>
      </c>
      <c r="J225" s="12" t="s">
        <v>16</v>
      </c>
      <c r="K225" s="12">
        <v>27</v>
      </c>
    </row>
    <row r="226" spans="1:11">
      <c r="A226" s="12" t="s">
        <v>266</v>
      </c>
      <c r="B226" s="12">
        <v>0</v>
      </c>
      <c r="C226" s="28">
        <v>39611.760000000002</v>
      </c>
      <c r="D226" s="19" t="s">
        <v>8345</v>
      </c>
      <c r="E226" s="12" t="s">
        <v>8346</v>
      </c>
      <c r="F226" s="12" t="s">
        <v>19</v>
      </c>
      <c r="G226" s="25" t="s">
        <v>8555</v>
      </c>
      <c r="H226" s="7">
        <f>INT(YEARFRAC(G226,"8-jun-2023"))</f>
        <v>27</v>
      </c>
      <c r="I226" s="12">
        <v>1976</v>
      </c>
      <c r="J226" s="12" t="s">
        <v>16</v>
      </c>
      <c r="K226" s="12">
        <v>3</v>
      </c>
    </row>
    <row r="227" spans="1:11">
      <c r="A227" s="12" t="s">
        <v>267</v>
      </c>
      <c r="B227" s="12">
        <v>1</v>
      </c>
      <c r="C227" s="28">
        <v>9380.75</v>
      </c>
      <c r="D227" s="19" t="s">
        <v>8348</v>
      </c>
      <c r="E227" s="12" t="s">
        <v>8348</v>
      </c>
      <c r="F227" s="12" t="s">
        <v>74</v>
      </c>
      <c r="G227" s="25" t="s">
        <v>8449</v>
      </c>
      <c r="H227" s="7">
        <f>INT(YEARFRAC(G227,"8-jun-2023"))</f>
        <v>47</v>
      </c>
      <c r="I227" s="12">
        <v>1976</v>
      </c>
      <c r="J227" s="12" t="s">
        <v>24</v>
      </c>
      <c r="K227" s="12">
        <v>30</v>
      </c>
    </row>
    <row r="228" spans="1:11">
      <c r="A228" s="12" t="s">
        <v>268</v>
      </c>
      <c r="B228" s="12">
        <v>1</v>
      </c>
      <c r="C228" s="28">
        <v>9377.9</v>
      </c>
      <c r="D228" s="19" t="s">
        <v>8348</v>
      </c>
      <c r="E228" s="12" t="s">
        <v>8345</v>
      </c>
      <c r="F228" s="12" t="s">
        <v>19</v>
      </c>
      <c r="G228" s="25" t="s">
        <v>8556</v>
      </c>
      <c r="H228" s="7">
        <f>INT(YEARFRAC(G228,"8-jun-2023"))</f>
        <v>51</v>
      </c>
      <c r="I228" s="12">
        <v>1976</v>
      </c>
      <c r="J228" s="12" t="s">
        <v>24</v>
      </c>
      <c r="K228" s="12">
        <v>17</v>
      </c>
    </row>
    <row r="229" spans="1:11">
      <c r="A229" s="12" t="s">
        <v>269</v>
      </c>
      <c r="B229" s="12">
        <v>0</v>
      </c>
      <c r="C229" s="28">
        <v>9377.4500000000007</v>
      </c>
      <c r="D229" s="19" t="s">
        <v>8348</v>
      </c>
      <c r="E229" s="12" t="s">
        <v>8346</v>
      </c>
      <c r="F229" s="12" t="s">
        <v>19</v>
      </c>
      <c r="G229" s="25" t="s">
        <v>8557</v>
      </c>
      <c r="H229" s="7">
        <f>INT(YEARFRAC(G229,"8-jun-2023"))</f>
        <v>53</v>
      </c>
      <c r="I229" s="12">
        <v>1971</v>
      </c>
      <c r="J229" s="12" t="s">
        <v>24</v>
      </c>
      <c r="K229" s="12">
        <v>20</v>
      </c>
    </row>
    <row r="230" spans="1:11">
      <c r="A230" s="12" t="s">
        <v>270</v>
      </c>
      <c r="B230" s="12">
        <v>0</v>
      </c>
      <c r="C230" s="28">
        <v>9361.33</v>
      </c>
      <c r="D230" s="19" t="s">
        <v>8346</v>
      </c>
      <c r="E230" s="12" t="s">
        <v>8345</v>
      </c>
      <c r="F230" s="12" t="s">
        <v>32</v>
      </c>
      <c r="G230" s="25" t="s">
        <v>8558</v>
      </c>
      <c r="H230" s="7">
        <f>INT(YEARFRAC(G230,"8-jun-2023"))</f>
        <v>51</v>
      </c>
      <c r="I230" s="12">
        <v>1971</v>
      </c>
      <c r="J230" s="12" t="s">
        <v>23</v>
      </c>
      <c r="K230" s="12">
        <v>29</v>
      </c>
    </row>
    <row r="231" spans="1:11">
      <c r="A231" s="12" t="s">
        <v>271</v>
      </c>
      <c r="B231" s="12">
        <v>3</v>
      </c>
      <c r="C231" s="28">
        <v>9344.2000000000007</v>
      </c>
      <c r="D231" s="19" t="s">
        <v>8348</v>
      </c>
      <c r="E231" s="12" t="s">
        <v>8345</v>
      </c>
      <c r="F231" s="12" t="s">
        <v>38</v>
      </c>
      <c r="G231" s="25" t="s">
        <v>8559</v>
      </c>
      <c r="H231" s="7">
        <f>INT(YEARFRAC(G231,"8-jun-2023"))</f>
        <v>34</v>
      </c>
      <c r="I231" s="12">
        <v>1965</v>
      </c>
      <c r="J231" s="12" t="s">
        <v>24</v>
      </c>
      <c r="K231" s="12">
        <v>27</v>
      </c>
    </row>
    <row r="232" spans="1:11">
      <c r="A232" s="12" t="s">
        <v>272</v>
      </c>
      <c r="B232" s="12">
        <v>0</v>
      </c>
      <c r="C232" s="28">
        <v>9338.61</v>
      </c>
      <c r="D232" s="19" t="s">
        <v>8348</v>
      </c>
      <c r="E232" s="12" t="s">
        <v>8345</v>
      </c>
      <c r="F232" s="12" t="s">
        <v>30</v>
      </c>
      <c r="G232" s="25" t="s">
        <v>8560</v>
      </c>
      <c r="H232" s="7">
        <f>INT(YEARFRAC(G232,"8-jun-2023"))</f>
        <v>26</v>
      </c>
      <c r="I232" s="12">
        <v>1995</v>
      </c>
      <c r="J232" s="12" t="s">
        <v>40</v>
      </c>
      <c r="K232" s="12">
        <v>7</v>
      </c>
    </row>
    <row r="233" spans="1:11">
      <c r="A233" s="12" t="s">
        <v>273</v>
      </c>
      <c r="B233" s="12">
        <v>3</v>
      </c>
      <c r="C233" s="28">
        <v>9320.26</v>
      </c>
      <c r="D233" s="19" t="s">
        <v>8348</v>
      </c>
      <c r="E233" s="12" t="s">
        <v>8345</v>
      </c>
      <c r="F233" s="12" t="s">
        <v>22</v>
      </c>
      <c r="G233" s="25" t="s">
        <v>8561</v>
      </c>
      <c r="H233" s="7">
        <f>INT(YEARFRAC(G233,"8-jun-2023"))</f>
        <v>34</v>
      </c>
      <c r="I233" s="12">
        <v>1975</v>
      </c>
      <c r="J233" s="12" t="s">
        <v>23</v>
      </c>
      <c r="K233" s="12">
        <v>2</v>
      </c>
    </row>
    <row r="234" spans="1:11">
      <c r="A234" s="12" t="s">
        <v>274</v>
      </c>
      <c r="B234" s="12">
        <v>2</v>
      </c>
      <c r="C234" s="28">
        <v>9315.41</v>
      </c>
      <c r="D234" s="19" t="s">
        <v>8348</v>
      </c>
      <c r="E234" s="12" t="s">
        <v>8345</v>
      </c>
      <c r="F234" s="12" t="s">
        <v>74</v>
      </c>
      <c r="G234" s="25" t="s">
        <v>8562</v>
      </c>
      <c r="H234" s="7">
        <f>INT(YEARFRAC(G234,"8-jun-2023"))</f>
        <v>45</v>
      </c>
      <c r="I234" s="12">
        <v>1971</v>
      </c>
      <c r="J234" s="12" t="s">
        <v>16</v>
      </c>
      <c r="K234" s="12">
        <v>26</v>
      </c>
    </row>
    <row r="235" spans="1:11">
      <c r="A235" s="12" t="s">
        <v>275</v>
      </c>
      <c r="B235" s="12">
        <v>0</v>
      </c>
      <c r="C235" s="28">
        <v>9310.81</v>
      </c>
      <c r="D235" s="19" t="s">
        <v>8346</v>
      </c>
      <c r="E235" s="12" t="s">
        <v>8345</v>
      </c>
      <c r="F235" s="12" t="s">
        <v>19</v>
      </c>
      <c r="G235" s="25" t="s">
        <v>8563</v>
      </c>
      <c r="H235" s="7">
        <f>INT(YEARFRAC(G235,"8-jun-2023"))</f>
        <v>60</v>
      </c>
      <c r="I235" s="12">
        <v>1969</v>
      </c>
      <c r="J235" s="12" t="s">
        <v>16</v>
      </c>
      <c r="K235" s="12">
        <v>24</v>
      </c>
    </row>
    <row r="236" spans="1:11">
      <c r="A236" s="12" t="s">
        <v>276</v>
      </c>
      <c r="B236" s="12">
        <v>2</v>
      </c>
      <c r="C236" s="28">
        <v>9304.7000000000007</v>
      </c>
      <c r="D236" s="19" t="s">
        <v>8346</v>
      </c>
      <c r="E236" s="12" t="s">
        <v>8346</v>
      </c>
      <c r="F236" s="12" t="s">
        <v>19</v>
      </c>
      <c r="G236" s="25" t="s">
        <v>8564</v>
      </c>
      <c r="H236" s="7">
        <f>INT(YEARFRAC(G236,"8-jun-2023"))</f>
        <v>49</v>
      </c>
      <c r="I236" s="12">
        <v>1971</v>
      </c>
      <c r="J236" s="12" t="s">
        <v>24</v>
      </c>
      <c r="K236" s="12">
        <v>8</v>
      </c>
    </row>
    <row r="237" spans="1:11">
      <c r="A237" s="12" t="s">
        <v>277</v>
      </c>
      <c r="B237" s="12">
        <v>3</v>
      </c>
      <c r="C237" s="28">
        <v>39597.410000000003</v>
      </c>
      <c r="D237" s="19" t="s">
        <v>8345</v>
      </c>
      <c r="E237" s="12" t="s">
        <v>8348</v>
      </c>
      <c r="F237" s="12" t="s">
        <v>130</v>
      </c>
      <c r="G237" s="25" t="s">
        <v>8565</v>
      </c>
      <c r="H237" s="7">
        <f>INT(YEARFRAC(G237,"8-jun-2023"))</f>
        <v>41</v>
      </c>
      <c r="I237" s="12">
        <v>1988</v>
      </c>
      <c r="J237" s="12" t="s">
        <v>45</v>
      </c>
      <c r="K237" s="12">
        <v>1</v>
      </c>
    </row>
    <row r="238" spans="1:11">
      <c r="A238" s="12" t="s">
        <v>278</v>
      </c>
      <c r="B238" s="12">
        <v>3</v>
      </c>
      <c r="C238" s="28">
        <v>9301.89</v>
      </c>
      <c r="D238" s="19" t="s">
        <v>8348</v>
      </c>
      <c r="E238" s="12" t="s">
        <v>8345</v>
      </c>
      <c r="F238" s="12" t="s">
        <v>22</v>
      </c>
      <c r="G238" s="25" t="s">
        <v>8549</v>
      </c>
      <c r="H238" s="7">
        <f>INT(YEARFRAC(G238,"8-jun-2023"))</f>
        <v>46</v>
      </c>
      <c r="I238" s="12">
        <v>1996</v>
      </c>
      <c r="J238" s="12" t="s">
        <v>24</v>
      </c>
      <c r="K238" s="12">
        <v>12</v>
      </c>
    </row>
    <row r="239" spans="1:11">
      <c r="A239" s="12" t="s">
        <v>279</v>
      </c>
      <c r="B239" s="12">
        <v>1</v>
      </c>
      <c r="C239" s="28">
        <v>9290.14</v>
      </c>
      <c r="D239" s="19" t="s">
        <v>8346</v>
      </c>
      <c r="E239" s="12" t="s">
        <v>8346</v>
      </c>
      <c r="F239" s="12" t="s">
        <v>32</v>
      </c>
      <c r="G239" s="25" t="s">
        <v>8566</v>
      </c>
      <c r="H239" s="7">
        <f>INT(YEARFRAC(G239,"8-jun-2023"))</f>
        <v>49</v>
      </c>
      <c r="I239" s="12">
        <v>1988</v>
      </c>
      <c r="J239" s="12" t="s">
        <v>45</v>
      </c>
      <c r="K239" s="12">
        <v>9</v>
      </c>
    </row>
    <row r="240" spans="1:11">
      <c r="A240" s="12" t="s">
        <v>280</v>
      </c>
      <c r="B240" s="12">
        <v>1</v>
      </c>
      <c r="C240" s="28">
        <v>9288.0300000000007</v>
      </c>
      <c r="D240" s="19" t="s">
        <v>8348</v>
      </c>
      <c r="E240" s="12" t="s">
        <v>8346</v>
      </c>
      <c r="F240" s="12" t="s">
        <v>185</v>
      </c>
      <c r="G240" s="25" t="s">
        <v>8564</v>
      </c>
      <c r="H240" s="7">
        <f>INT(YEARFRAC(G240,"8-jun-2023"))</f>
        <v>49</v>
      </c>
      <c r="I240" s="12">
        <v>1977</v>
      </c>
      <c r="J240" s="12" t="s">
        <v>24</v>
      </c>
      <c r="K240" s="12">
        <v>12</v>
      </c>
    </row>
    <row r="241" spans="1:11">
      <c r="A241" s="12" t="s">
        <v>281</v>
      </c>
      <c r="B241" s="12">
        <v>0</v>
      </c>
      <c r="C241" s="28">
        <v>9285.8700000000008</v>
      </c>
      <c r="D241" s="19" t="s">
        <v>8348</v>
      </c>
      <c r="E241" s="12" t="s">
        <v>8346</v>
      </c>
      <c r="F241" s="12" t="s">
        <v>19</v>
      </c>
      <c r="G241" s="25" t="s">
        <v>8567</v>
      </c>
      <c r="H241" s="7">
        <f>INT(YEARFRAC(G241,"8-jun-2023"))</f>
        <v>53</v>
      </c>
      <c r="I241" s="12">
        <v>1963</v>
      </c>
      <c r="J241" s="12" t="s">
        <v>20</v>
      </c>
      <c r="K241" s="12">
        <v>8</v>
      </c>
    </row>
    <row r="242" spans="1:11">
      <c r="A242" s="12" t="s">
        <v>282</v>
      </c>
      <c r="B242" s="12">
        <v>0</v>
      </c>
      <c r="C242" s="28">
        <v>9283.56</v>
      </c>
      <c r="D242" s="19" t="s">
        <v>8348</v>
      </c>
      <c r="E242" s="12" t="s">
        <v>8346</v>
      </c>
      <c r="F242" s="12" t="s">
        <v>19</v>
      </c>
      <c r="G242" s="25" t="s">
        <v>8568</v>
      </c>
      <c r="H242" s="7">
        <f>INT(YEARFRAC(G242,"8-jun-2023"))</f>
        <v>51</v>
      </c>
      <c r="I242" s="12">
        <v>1973</v>
      </c>
      <c r="J242" s="12" t="s">
        <v>24</v>
      </c>
      <c r="K242" s="12">
        <v>16</v>
      </c>
    </row>
    <row r="243" spans="1:11">
      <c r="A243" s="12" t="s">
        <v>283</v>
      </c>
      <c r="B243" s="12">
        <v>1</v>
      </c>
      <c r="C243" s="28">
        <v>9282.48</v>
      </c>
      <c r="D243" s="19" t="s">
        <v>8346</v>
      </c>
      <c r="E243" s="12" t="s">
        <v>8348</v>
      </c>
      <c r="F243" s="12" t="s">
        <v>32</v>
      </c>
      <c r="G243" s="25" t="s">
        <v>8569</v>
      </c>
      <c r="H243" s="7">
        <f>INT(YEARFRAC(G243,"8-jun-2023"))</f>
        <v>49</v>
      </c>
      <c r="I243" s="12">
        <v>1981</v>
      </c>
      <c r="J243" s="12" t="s">
        <v>45</v>
      </c>
      <c r="K243" s="12">
        <v>5</v>
      </c>
    </row>
    <row r="244" spans="1:11">
      <c r="A244" s="12" t="s">
        <v>284</v>
      </c>
      <c r="B244" s="12">
        <v>0</v>
      </c>
      <c r="C244" s="28">
        <v>9264.7999999999993</v>
      </c>
      <c r="D244" s="19" t="s">
        <v>8348</v>
      </c>
      <c r="E244" s="12" t="s">
        <v>8345</v>
      </c>
      <c r="F244" s="12" t="s">
        <v>25</v>
      </c>
      <c r="G244" s="25" t="s">
        <v>8570</v>
      </c>
      <c r="H244" s="7">
        <f>INT(YEARFRAC(G244,"8-jun-2023"))</f>
        <v>51</v>
      </c>
      <c r="I244" s="12">
        <v>1976</v>
      </c>
      <c r="J244" s="12" t="s">
        <v>16</v>
      </c>
      <c r="K244" s="12">
        <v>3</v>
      </c>
    </row>
    <row r="245" spans="1:11">
      <c r="A245" s="12" t="s">
        <v>285</v>
      </c>
      <c r="B245" s="12">
        <v>1</v>
      </c>
      <c r="C245" s="28">
        <v>9249.5</v>
      </c>
      <c r="D245" s="19" t="s">
        <v>8348</v>
      </c>
      <c r="E245" s="12" t="s">
        <v>8345</v>
      </c>
      <c r="F245" s="12" t="s">
        <v>22</v>
      </c>
      <c r="G245" s="25" t="s">
        <v>8571</v>
      </c>
      <c r="H245" s="7">
        <f>INT(YEARFRAC(G245,"8-jun-2023"))</f>
        <v>48</v>
      </c>
      <c r="I245" s="12">
        <v>1973</v>
      </c>
      <c r="J245" s="12" t="s">
        <v>37</v>
      </c>
      <c r="K245" s="12">
        <v>18</v>
      </c>
    </row>
    <row r="246" spans="1:11">
      <c r="A246" s="12" t="s">
        <v>286</v>
      </c>
      <c r="B246" s="12">
        <v>2</v>
      </c>
      <c r="C246" s="28">
        <v>9247.94</v>
      </c>
      <c r="D246" s="19" t="s">
        <v>8348</v>
      </c>
      <c r="E246" s="12" t="s">
        <v>8345</v>
      </c>
      <c r="F246" s="12" t="s">
        <v>38</v>
      </c>
      <c r="G246" s="25" t="s">
        <v>8572</v>
      </c>
      <c r="H246" s="7">
        <f>INT(YEARFRAC(G246,"8-jun-2023"))</f>
        <v>42</v>
      </c>
      <c r="I246" s="12">
        <v>1973</v>
      </c>
      <c r="J246" s="12" t="s">
        <v>24</v>
      </c>
      <c r="K246" s="12">
        <v>16</v>
      </c>
    </row>
    <row r="247" spans="1:11">
      <c r="A247" s="12" t="s">
        <v>287</v>
      </c>
      <c r="B247" s="12">
        <v>2</v>
      </c>
      <c r="C247" s="28">
        <v>9225.26</v>
      </c>
      <c r="D247" s="19" t="s">
        <v>8346</v>
      </c>
      <c r="E247" s="12" t="s">
        <v>8346</v>
      </c>
      <c r="F247" s="12" t="s">
        <v>135</v>
      </c>
      <c r="G247" s="25" t="s">
        <v>8573</v>
      </c>
      <c r="H247" s="7">
        <f>INT(YEARFRAC(G247,"8-jun-2023"))</f>
        <v>47</v>
      </c>
      <c r="I247" s="12">
        <v>1969</v>
      </c>
      <c r="J247" s="12" t="s">
        <v>16</v>
      </c>
      <c r="K247" s="12">
        <v>26</v>
      </c>
    </row>
    <row r="248" spans="1:11">
      <c r="A248" s="12" t="s">
        <v>288</v>
      </c>
      <c r="B248" s="12">
        <v>1</v>
      </c>
      <c r="C248" s="28">
        <v>39556.49</v>
      </c>
      <c r="D248" s="19" t="s">
        <v>8345</v>
      </c>
      <c r="E248" s="12" t="s">
        <v>8348</v>
      </c>
      <c r="F248" s="12" t="s">
        <v>135</v>
      </c>
      <c r="G248" s="25" t="s">
        <v>8574</v>
      </c>
      <c r="H248" s="7">
        <f>INT(YEARFRAC(G248,"8-jun-2023"))</f>
        <v>44</v>
      </c>
      <c r="I248" s="12">
        <v>1971</v>
      </c>
      <c r="J248" s="12" t="s">
        <v>45</v>
      </c>
      <c r="K248" s="12">
        <v>2</v>
      </c>
    </row>
    <row r="249" spans="1:11">
      <c r="A249" s="12" t="s">
        <v>289</v>
      </c>
      <c r="B249" s="12">
        <v>5</v>
      </c>
      <c r="C249" s="28">
        <v>9222.4</v>
      </c>
      <c r="D249" s="19" t="s">
        <v>8348</v>
      </c>
      <c r="E249" s="12" t="s">
        <v>8346</v>
      </c>
      <c r="F249" s="12" t="s">
        <v>84</v>
      </c>
      <c r="G249" s="25" t="s">
        <v>8575</v>
      </c>
      <c r="H249" s="7">
        <f>INT(YEARFRAC(G249,"8-jun-2023"))</f>
        <v>41</v>
      </c>
      <c r="I249" s="12">
        <v>1973</v>
      </c>
      <c r="J249" s="12" t="s">
        <v>24</v>
      </c>
      <c r="K249" s="12">
        <v>27</v>
      </c>
    </row>
    <row r="250" spans="1:11">
      <c r="A250" s="12" t="s">
        <v>290</v>
      </c>
      <c r="B250" s="12">
        <v>3</v>
      </c>
      <c r="C250" s="28">
        <v>9210.06</v>
      </c>
      <c r="D250" s="19" t="s">
        <v>8348</v>
      </c>
      <c r="E250" s="12" t="s">
        <v>8346</v>
      </c>
      <c r="F250" s="12" t="s">
        <v>38</v>
      </c>
      <c r="G250" s="25" t="s">
        <v>8576</v>
      </c>
      <c r="H250" s="7">
        <f>INT(YEARFRAC(G250,"8-jun-2023"))</f>
        <v>36</v>
      </c>
      <c r="I250" s="12">
        <v>1971</v>
      </c>
      <c r="J250" s="12" t="s">
        <v>40</v>
      </c>
      <c r="K250" s="12">
        <v>6</v>
      </c>
    </row>
    <row r="251" spans="1:11">
      <c r="A251" s="12" t="s">
        <v>291</v>
      </c>
      <c r="B251" s="12">
        <v>2</v>
      </c>
      <c r="C251" s="28">
        <v>9193.84</v>
      </c>
      <c r="D251" s="19" t="s">
        <v>8348</v>
      </c>
      <c r="E251" s="12" t="s">
        <v>8345</v>
      </c>
      <c r="F251" s="12" t="s">
        <v>22</v>
      </c>
      <c r="G251" s="25" t="s">
        <v>8577</v>
      </c>
      <c r="H251" s="7">
        <f>INT(YEARFRAC(G251,"8-jun-2023"))</f>
        <v>46</v>
      </c>
      <c r="I251" s="12">
        <v>1974</v>
      </c>
      <c r="J251" s="12" t="s">
        <v>40</v>
      </c>
      <c r="K251" s="12">
        <v>21</v>
      </c>
    </row>
    <row r="252" spans="1:11">
      <c r="A252" s="12" t="s">
        <v>292</v>
      </c>
      <c r="B252" s="12">
        <v>1</v>
      </c>
      <c r="C252" s="28">
        <v>9182.17</v>
      </c>
      <c r="D252" s="19" t="s">
        <v>8348</v>
      </c>
      <c r="E252" s="12" t="s">
        <v>8346</v>
      </c>
      <c r="F252" s="12" t="s">
        <v>25</v>
      </c>
      <c r="G252" s="25" t="s">
        <v>8578</v>
      </c>
      <c r="H252" s="7">
        <f>INT(YEARFRAC(G252,"8-jun-2023"))</f>
        <v>49</v>
      </c>
      <c r="I252" s="12">
        <v>1980</v>
      </c>
      <c r="J252" s="12" t="s">
        <v>24</v>
      </c>
      <c r="K252" s="12">
        <v>5</v>
      </c>
    </row>
    <row r="253" spans="1:11">
      <c r="A253" s="12" t="s">
        <v>293</v>
      </c>
      <c r="B253" s="12">
        <v>0</v>
      </c>
      <c r="C253" s="28">
        <v>9174.14</v>
      </c>
      <c r="D253" s="19" t="s">
        <v>8346</v>
      </c>
      <c r="E253" s="12" t="s">
        <v>8345</v>
      </c>
      <c r="F253" s="12" t="s">
        <v>22</v>
      </c>
      <c r="G253" s="25" t="s">
        <v>8553</v>
      </c>
      <c r="H253" s="7">
        <f>INT(YEARFRAC(G253,"8-jun-2023"))</f>
        <v>51</v>
      </c>
      <c r="I253" s="12">
        <v>1975</v>
      </c>
      <c r="J253" s="12" t="s">
        <v>23</v>
      </c>
      <c r="K253" s="12">
        <v>6</v>
      </c>
    </row>
    <row r="254" spans="1:11">
      <c r="A254" s="12" t="s">
        <v>294</v>
      </c>
      <c r="B254" s="12">
        <v>0</v>
      </c>
      <c r="C254" s="28">
        <v>9171.75</v>
      </c>
      <c r="D254" s="19" t="s">
        <v>8348</v>
      </c>
      <c r="E254" s="12" t="s">
        <v>8348</v>
      </c>
      <c r="F254" s="12" t="s">
        <v>22</v>
      </c>
      <c r="G254" s="25" t="s">
        <v>8579</v>
      </c>
      <c r="H254" s="7">
        <f>INT(YEARFRAC(G254,"8-jun-2023"))</f>
        <v>52</v>
      </c>
      <c r="I254" s="12">
        <v>1978</v>
      </c>
      <c r="J254" s="12" t="s">
        <v>45</v>
      </c>
      <c r="K254" s="12">
        <v>12</v>
      </c>
    </row>
    <row r="255" spans="1:11">
      <c r="A255" s="12" t="s">
        <v>295</v>
      </c>
      <c r="B255" s="12">
        <v>3</v>
      </c>
      <c r="C255" s="28">
        <v>9159.51</v>
      </c>
      <c r="D255" s="19" t="s">
        <v>8348</v>
      </c>
      <c r="E255" s="12" t="s">
        <v>8348</v>
      </c>
      <c r="F255" s="12" t="s">
        <v>38</v>
      </c>
      <c r="G255" s="25" t="s">
        <v>8580</v>
      </c>
      <c r="H255" s="7">
        <f>INT(YEARFRAC(G255,"8-jun-2023"))</f>
        <v>32</v>
      </c>
      <c r="I255" s="12">
        <v>1981</v>
      </c>
      <c r="J255" s="12" t="s">
        <v>23</v>
      </c>
      <c r="K255" s="12">
        <v>5</v>
      </c>
    </row>
    <row r="256" spans="1:11">
      <c r="A256" s="12" t="s">
        <v>296</v>
      </c>
      <c r="B256" s="12">
        <v>3</v>
      </c>
      <c r="C256" s="28">
        <v>9147.5</v>
      </c>
      <c r="D256" s="19" t="s">
        <v>8348</v>
      </c>
      <c r="E256" s="12" t="s">
        <v>8345</v>
      </c>
      <c r="F256" s="12" t="s">
        <v>22</v>
      </c>
      <c r="G256" s="25" t="s">
        <v>8581</v>
      </c>
      <c r="H256" s="7">
        <f>INT(YEARFRAC(G256,"8-jun-2023"))</f>
        <v>40</v>
      </c>
      <c r="I256" s="12">
        <v>1986</v>
      </c>
      <c r="J256" s="12" t="s">
        <v>23</v>
      </c>
      <c r="K256" s="12">
        <v>25</v>
      </c>
    </row>
    <row r="257" spans="1:11">
      <c r="A257" s="12" t="s">
        <v>297</v>
      </c>
      <c r="B257" s="12">
        <v>0</v>
      </c>
      <c r="C257" s="28">
        <v>9144.57</v>
      </c>
      <c r="D257" s="19" t="s">
        <v>8346</v>
      </c>
      <c r="E257" s="12" t="s">
        <v>8348</v>
      </c>
      <c r="F257" s="12" t="s">
        <v>25</v>
      </c>
      <c r="G257" s="25" t="s">
        <v>8582</v>
      </c>
      <c r="H257" s="7">
        <f>INT(YEARFRAC(G257,"8-jun-2023"))</f>
        <v>52</v>
      </c>
      <c r="I257" s="12">
        <v>1976</v>
      </c>
      <c r="J257" s="12" t="s">
        <v>37</v>
      </c>
      <c r="K257" s="12">
        <v>10</v>
      </c>
    </row>
    <row r="258" spans="1:11">
      <c r="A258" s="12" t="s">
        <v>298</v>
      </c>
      <c r="B258" s="12">
        <v>0</v>
      </c>
      <c r="C258" s="28">
        <v>9140.9500000000007</v>
      </c>
      <c r="D258" s="19" t="s">
        <v>8346</v>
      </c>
      <c r="E258" s="12" t="s">
        <v>8346</v>
      </c>
      <c r="F258" s="12" t="s">
        <v>19</v>
      </c>
      <c r="G258" s="25" t="s">
        <v>8583</v>
      </c>
      <c r="H258" s="7">
        <f>INT(YEARFRAC(G258,"8-jun-2023"))</f>
        <v>52</v>
      </c>
      <c r="I258" s="12">
        <v>1973</v>
      </c>
      <c r="J258" s="12" t="s">
        <v>23</v>
      </c>
      <c r="K258" s="12">
        <v>25</v>
      </c>
    </row>
    <row r="259" spans="1:11">
      <c r="A259" s="12" t="s">
        <v>299</v>
      </c>
      <c r="B259" s="12">
        <v>0</v>
      </c>
      <c r="C259" s="28">
        <v>39396.86</v>
      </c>
      <c r="D259" s="19" t="s">
        <v>8348</v>
      </c>
      <c r="E259" s="12" t="s">
        <v>8348</v>
      </c>
      <c r="F259" s="12" t="s">
        <v>25</v>
      </c>
      <c r="G259" s="25" t="s">
        <v>8584</v>
      </c>
      <c r="H259" s="7">
        <f>INT(YEARFRAC(G259,"8-jun-2023"))</f>
        <v>56</v>
      </c>
      <c r="I259" s="12">
        <v>1971</v>
      </c>
      <c r="J259" s="12" t="s">
        <v>23</v>
      </c>
      <c r="K259" s="12">
        <v>29</v>
      </c>
    </row>
    <row r="260" spans="1:11">
      <c r="A260" s="12" t="s">
        <v>300</v>
      </c>
      <c r="B260" s="12">
        <v>3</v>
      </c>
      <c r="C260" s="28">
        <v>9101.7999999999993</v>
      </c>
      <c r="D260" s="19" t="s">
        <v>8348</v>
      </c>
      <c r="E260" s="12" t="s">
        <v>8345</v>
      </c>
      <c r="F260" s="12" t="s">
        <v>25</v>
      </c>
      <c r="G260" s="25" t="s">
        <v>8585</v>
      </c>
      <c r="H260" s="7">
        <f>INT(YEARFRAC(G260,"8-jun-2023"))</f>
        <v>45</v>
      </c>
      <c r="I260" s="12">
        <v>1970</v>
      </c>
      <c r="J260" s="12" t="s">
        <v>24</v>
      </c>
      <c r="K260" s="12">
        <v>24</v>
      </c>
    </row>
    <row r="261" spans="1:11">
      <c r="A261" s="12" t="s">
        <v>301</v>
      </c>
      <c r="B261" s="12">
        <v>0</v>
      </c>
      <c r="C261" s="28">
        <v>9095.94</v>
      </c>
      <c r="D261" s="19" t="s">
        <v>8346</v>
      </c>
      <c r="E261" s="12" t="s">
        <v>8345</v>
      </c>
      <c r="F261" s="12" t="s">
        <v>25</v>
      </c>
      <c r="G261" s="25" t="s">
        <v>8586</v>
      </c>
      <c r="H261" s="7">
        <f>INT(YEARFRAC(G261,"8-jun-2023"))</f>
        <v>57</v>
      </c>
      <c r="I261" s="12">
        <v>1990</v>
      </c>
      <c r="J261" s="12" t="s">
        <v>40</v>
      </c>
      <c r="K261" s="12">
        <v>23</v>
      </c>
    </row>
    <row r="262" spans="1:11">
      <c r="A262" s="12" t="s">
        <v>302</v>
      </c>
      <c r="B262" s="12">
        <v>2</v>
      </c>
      <c r="C262" s="28">
        <v>9095.07</v>
      </c>
      <c r="D262" s="19" t="s">
        <v>8348</v>
      </c>
      <c r="E262" s="12" t="s">
        <v>8348</v>
      </c>
      <c r="F262" s="12" t="s">
        <v>74</v>
      </c>
      <c r="G262" s="25" t="s">
        <v>8587</v>
      </c>
      <c r="H262" s="7">
        <f>INT(YEARFRAC(G262,"8-jun-2023"))</f>
        <v>45</v>
      </c>
      <c r="I262" s="12">
        <v>1982</v>
      </c>
      <c r="J262" s="12" t="s">
        <v>23</v>
      </c>
      <c r="K262" s="12">
        <v>8</v>
      </c>
    </row>
    <row r="263" spans="1:11">
      <c r="A263" s="12" t="s">
        <v>303</v>
      </c>
      <c r="B263" s="12">
        <v>1</v>
      </c>
      <c r="C263" s="28">
        <v>9058.73</v>
      </c>
      <c r="D263" s="19" t="s">
        <v>8346</v>
      </c>
      <c r="E263" s="12" t="s">
        <v>8348</v>
      </c>
      <c r="F263" s="12" t="s">
        <v>19</v>
      </c>
      <c r="G263" s="25" t="s">
        <v>8588</v>
      </c>
      <c r="H263" s="7">
        <f>INT(YEARFRAC(G263,"8-jun-2023"))</f>
        <v>50</v>
      </c>
      <c r="I263" s="12">
        <v>1970</v>
      </c>
      <c r="J263" s="12" t="s">
        <v>24</v>
      </c>
      <c r="K263" s="12">
        <v>18</v>
      </c>
    </row>
    <row r="264" spans="1:11">
      <c r="A264" s="12" t="s">
        <v>304</v>
      </c>
      <c r="B264" s="12">
        <v>1</v>
      </c>
      <c r="C264" s="28">
        <v>9048.0300000000007</v>
      </c>
      <c r="D264" s="19" t="s">
        <v>8348</v>
      </c>
      <c r="E264" s="12" t="s">
        <v>8348</v>
      </c>
      <c r="F264" s="12" t="s">
        <v>19</v>
      </c>
      <c r="G264" s="25" t="s">
        <v>8589</v>
      </c>
      <c r="H264" s="7">
        <f>INT(YEARFRAC(G264,"8-jun-2023"))</f>
        <v>50</v>
      </c>
      <c r="I264" s="12">
        <v>1970</v>
      </c>
      <c r="J264" s="12" t="s">
        <v>40</v>
      </c>
      <c r="K264" s="12">
        <v>12</v>
      </c>
    </row>
    <row r="265" spans="1:11">
      <c r="A265" s="12" t="s">
        <v>305</v>
      </c>
      <c r="B265" s="12">
        <v>0</v>
      </c>
      <c r="C265" s="28">
        <v>9010.2000000000007</v>
      </c>
      <c r="D265" s="19" t="s">
        <v>8348</v>
      </c>
      <c r="E265" s="12" t="s">
        <v>8346</v>
      </c>
      <c r="F265" s="12" t="s">
        <v>30</v>
      </c>
      <c r="G265" s="25" t="s">
        <v>8590</v>
      </c>
      <c r="H265" s="7">
        <f>INT(YEARFRAC(G265,"8-jun-2023"))</f>
        <v>29</v>
      </c>
      <c r="I265" s="12">
        <v>1966</v>
      </c>
      <c r="J265" s="12" t="s">
        <v>20</v>
      </c>
      <c r="K265" s="12">
        <v>24</v>
      </c>
    </row>
    <row r="266" spans="1:11">
      <c r="A266" s="12" t="s">
        <v>306</v>
      </c>
      <c r="B266" s="12">
        <v>2</v>
      </c>
      <c r="C266" s="28">
        <v>8998.43</v>
      </c>
      <c r="D266" s="19" t="s">
        <v>8348</v>
      </c>
      <c r="E266" s="12" t="s">
        <v>8345</v>
      </c>
      <c r="F266" s="12" t="s">
        <v>34</v>
      </c>
      <c r="G266" s="25" t="s">
        <v>8591</v>
      </c>
      <c r="H266" s="7">
        <f>INT(YEARFRAC(G266,"8-jun-2023"))</f>
        <v>43</v>
      </c>
      <c r="I266" s="12">
        <v>1977</v>
      </c>
      <c r="J266" s="12" t="s">
        <v>23</v>
      </c>
      <c r="K266" s="12">
        <v>2</v>
      </c>
    </row>
    <row r="267" spans="1:11">
      <c r="A267" s="12" t="s">
        <v>307</v>
      </c>
      <c r="B267" s="12">
        <v>0</v>
      </c>
      <c r="C267" s="28">
        <v>8988.16</v>
      </c>
      <c r="D267" s="19" t="s">
        <v>8348</v>
      </c>
      <c r="E267" s="12" t="s">
        <v>8345</v>
      </c>
      <c r="F267" s="12" t="s">
        <v>22</v>
      </c>
      <c r="G267" s="25" t="s">
        <v>8430</v>
      </c>
      <c r="H267" s="7">
        <f>INT(YEARFRAC(G267,"8-jun-2023"))</f>
        <v>49</v>
      </c>
      <c r="I267" s="12">
        <v>1965</v>
      </c>
      <c r="J267" s="12" t="s">
        <v>16</v>
      </c>
      <c r="K267" s="12">
        <v>9</v>
      </c>
    </row>
    <row r="268" spans="1:11">
      <c r="A268" s="12" t="s">
        <v>308</v>
      </c>
      <c r="B268" s="12">
        <v>2</v>
      </c>
      <c r="C268" s="28">
        <v>8978.19</v>
      </c>
      <c r="D268" s="19" t="s">
        <v>8348</v>
      </c>
      <c r="E268" s="12" t="s">
        <v>8348</v>
      </c>
      <c r="F268" s="12" t="s">
        <v>19</v>
      </c>
      <c r="G268" s="25" t="s">
        <v>8592</v>
      </c>
      <c r="H268" s="7">
        <f>INT(YEARFRAC(G268,"8-jun-2023"))</f>
        <v>48</v>
      </c>
      <c r="I268" s="12">
        <v>1977</v>
      </c>
      <c r="J268" s="12" t="s">
        <v>16</v>
      </c>
      <c r="K268" s="12">
        <v>4</v>
      </c>
    </row>
    <row r="269" spans="1:11">
      <c r="A269" s="12" t="s">
        <v>309</v>
      </c>
      <c r="B269" s="12">
        <v>2</v>
      </c>
      <c r="C269" s="28">
        <v>8968.33</v>
      </c>
      <c r="D269" s="19" t="s">
        <v>8346</v>
      </c>
      <c r="E269" s="12" t="s">
        <v>8348</v>
      </c>
      <c r="F269" s="12" t="s">
        <v>25</v>
      </c>
      <c r="G269" s="25" t="s">
        <v>8593</v>
      </c>
      <c r="H269" s="7">
        <f>INT(YEARFRAC(G269,"8-jun-2023"))</f>
        <v>48</v>
      </c>
      <c r="I269" s="12">
        <v>1972</v>
      </c>
      <c r="J269" s="12" t="s">
        <v>23</v>
      </c>
      <c r="K269" s="12">
        <v>2</v>
      </c>
    </row>
    <row r="270" spans="1:11">
      <c r="A270" s="12" t="s">
        <v>310</v>
      </c>
      <c r="B270" s="12">
        <v>2</v>
      </c>
      <c r="C270" s="28">
        <v>39352.6</v>
      </c>
      <c r="D270" s="19" t="s">
        <v>8348</v>
      </c>
      <c r="E270" s="12" t="s">
        <v>8346</v>
      </c>
      <c r="F270" s="12" t="s">
        <v>25</v>
      </c>
      <c r="G270" s="25" t="s">
        <v>8594</v>
      </c>
      <c r="H270" s="7">
        <f>INT(YEARFRAC(G270,"8-jun-2023"))</f>
        <v>44</v>
      </c>
      <c r="I270" s="12">
        <v>1972</v>
      </c>
      <c r="J270" s="12" t="s">
        <v>23</v>
      </c>
      <c r="K270" s="12">
        <v>7</v>
      </c>
    </row>
    <row r="271" spans="1:11">
      <c r="A271" s="12" t="s">
        <v>311</v>
      </c>
      <c r="B271" s="12">
        <v>5</v>
      </c>
      <c r="C271" s="28">
        <v>8965.7999999999993</v>
      </c>
      <c r="D271" s="19" t="s">
        <v>8348</v>
      </c>
      <c r="E271" s="12" t="s">
        <v>8346</v>
      </c>
      <c r="F271" s="12" t="s">
        <v>22</v>
      </c>
      <c r="G271" s="25" t="s">
        <v>8595</v>
      </c>
      <c r="H271" s="7">
        <f>INT(YEARFRAC(G271,"8-jun-2023"))</f>
        <v>39</v>
      </c>
      <c r="I271" s="12">
        <v>1993</v>
      </c>
      <c r="J271" s="12" t="s">
        <v>23</v>
      </c>
      <c r="K271" s="12">
        <v>1</v>
      </c>
    </row>
    <row r="272" spans="1:11">
      <c r="A272" s="12" t="s">
        <v>312</v>
      </c>
      <c r="B272" s="12">
        <v>1</v>
      </c>
      <c r="C272" s="28">
        <v>8964.06</v>
      </c>
      <c r="D272" s="19" t="s">
        <v>8346</v>
      </c>
      <c r="E272" s="12" t="s">
        <v>8348</v>
      </c>
      <c r="F272" s="12" t="s">
        <v>32</v>
      </c>
      <c r="G272" s="25" t="s">
        <v>8596</v>
      </c>
      <c r="H272" s="7">
        <f>INT(YEARFRAC(G272,"8-jun-2023"))</f>
        <v>48</v>
      </c>
      <c r="I272" s="12">
        <v>1979</v>
      </c>
      <c r="J272" s="12" t="s">
        <v>23</v>
      </c>
      <c r="K272" s="12">
        <v>16</v>
      </c>
    </row>
    <row r="273" spans="1:11">
      <c r="A273" s="12" t="s">
        <v>313</v>
      </c>
      <c r="B273" s="12">
        <v>0</v>
      </c>
      <c r="C273" s="28">
        <v>8954.99</v>
      </c>
      <c r="D273" s="19" t="s">
        <v>8348</v>
      </c>
      <c r="E273" s="12" t="s">
        <v>8346</v>
      </c>
      <c r="F273" s="12" t="s">
        <v>30</v>
      </c>
      <c r="G273" s="25" t="s">
        <v>8597</v>
      </c>
      <c r="H273" s="7">
        <f>INT(YEARFRAC(G273,"8-jun-2023"))</f>
        <v>30</v>
      </c>
      <c r="I273" s="12">
        <v>1973</v>
      </c>
      <c r="J273" s="12" t="s">
        <v>24</v>
      </c>
      <c r="K273" s="12">
        <v>11</v>
      </c>
    </row>
    <row r="274" spans="1:11">
      <c r="A274" s="12" t="s">
        <v>314</v>
      </c>
      <c r="B274" s="12">
        <v>3</v>
      </c>
      <c r="C274" s="28">
        <v>8944.1200000000008</v>
      </c>
      <c r="D274" s="19" t="s">
        <v>8346</v>
      </c>
      <c r="E274" s="12" t="s">
        <v>8348</v>
      </c>
      <c r="F274" s="12" t="s">
        <v>19</v>
      </c>
      <c r="G274" s="25" t="s">
        <v>8598</v>
      </c>
      <c r="H274" s="7">
        <f>INT(YEARFRAC(G274,"8-jun-2023"))</f>
        <v>46</v>
      </c>
      <c r="I274" s="12">
        <v>1974</v>
      </c>
      <c r="J274" s="12" t="s">
        <v>45</v>
      </c>
      <c r="K274" s="12">
        <v>21</v>
      </c>
    </row>
    <row r="275" spans="1:11">
      <c r="A275" s="12" t="s">
        <v>315</v>
      </c>
      <c r="B275" s="12">
        <v>0</v>
      </c>
      <c r="C275" s="28">
        <v>8932.08</v>
      </c>
      <c r="D275" s="19" t="s">
        <v>8348</v>
      </c>
      <c r="E275" s="12" t="s">
        <v>8345</v>
      </c>
      <c r="F275" s="12" t="s">
        <v>25</v>
      </c>
      <c r="G275" s="25" t="s">
        <v>8599</v>
      </c>
      <c r="H275" s="7">
        <f>INT(YEARFRAC(G275,"8-jun-2023"))</f>
        <v>51</v>
      </c>
      <c r="I275" s="12">
        <v>1974</v>
      </c>
      <c r="J275" s="12" t="s">
        <v>37</v>
      </c>
      <c r="K275" s="12">
        <v>8</v>
      </c>
    </row>
    <row r="276" spans="1:11">
      <c r="A276" s="12" t="s">
        <v>316</v>
      </c>
      <c r="B276" s="12">
        <v>1</v>
      </c>
      <c r="C276" s="28">
        <v>8930.93</v>
      </c>
      <c r="D276" s="19" t="s">
        <v>8348</v>
      </c>
      <c r="E276" s="12" t="s">
        <v>8348</v>
      </c>
      <c r="F276" s="12" t="s">
        <v>22</v>
      </c>
      <c r="G276" s="25" t="s">
        <v>8600</v>
      </c>
      <c r="H276" s="7">
        <f>INT(YEARFRAC(G276,"8-jun-2023"))</f>
        <v>47</v>
      </c>
      <c r="I276" s="12">
        <v>1978</v>
      </c>
      <c r="J276" s="12" t="s">
        <v>40</v>
      </c>
      <c r="K276" s="12">
        <v>5</v>
      </c>
    </row>
    <row r="277" spans="1:11">
      <c r="A277" s="12" t="s">
        <v>317</v>
      </c>
      <c r="B277" s="12">
        <v>0</v>
      </c>
      <c r="C277" s="28">
        <v>8908.4699999999993</v>
      </c>
      <c r="D277" s="19" t="s">
        <v>8346</v>
      </c>
      <c r="E277" s="12" t="s">
        <v>8348</v>
      </c>
      <c r="F277" s="12" t="s">
        <v>19</v>
      </c>
      <c r="G277" s="25" t="s">
        <v>8601</v>
      </c>
      <c r="H277" s="7">
        <f>INT(YEARFRAC(G277,"8-jun-2023"))</f>
        <v>55</v>
      </c>
      <c r="I277" s="12">
        <v>1983</v>
      </c>
      <c r="J277" s="12" t="s">
        <v>45</v>
      </c>
      <c r="K277" s="12">
        <v>15</v>
      </c>
    </row>
    <row r="278" spans="1:11">
      <c r="A278" s="12" t="s">
        <v>318</v>
      </c>
      <c r="B278" s="12">
        <v>0</v>
      </c>
      <c r="C278" s="28">
        <v>8906.14</v>
      </c>
      <c r="D278" s="19" t="s">
        <v>8348</v>
      </c>
      <c r="E278" s="12" t="s">
        <v>8348</v>
      </c>
      <c r="F278" s="12" t="s">
        <v>22</v>
      </c>
      <c r="G278" s="25" t="s">
        <v>8602</v>
      </c>
      <c r="H278" s="7">
        <f>INT(YEARFRAC(G278,"8-jun-2023"))</f>
        <v>25</v>
      </c>
      <c r="I278" s="12">
        <v>1974</v>
      </c>
      <c r="J278" s="12" t="s">
        <v>40</v>
      </c>
      <c r="K278" s="12">
        <v>17</v>
      </c>
    </row>
    <row r="279" spans="1:11">
      <c r="A279" s="12" t="s">
        <v>319</v>
      </c>
      <c r="B279" s="12">
        <v>3</v>
      </c>
      <c r="C279" s="28">
        <v>8891.14</v>
      </c>
      <c r="D279" s="19" t="s">
        <v>8348</v>
      </c>
      <c r="E279" s="12" t="s">
        <v>8346</v>
      </c>
      <c r="F279" s="12" t="s">
        <v>130</v>
      </c>
      <c r="G279" s="25" t="s">
        <v>8603</v>
      </c>
      <c r="H279" s="7">
        <f>INT(YEARFRAC(G279,"8-jun-2023"))</f>
        <v>44</v>
      </c>
      <c r="I279" s="12">
        <v>1992</v>
      </c>
      <c r="J279" s="12" t="s">
        <v>37</v>
      </c>
      <c r="K279" s="12">
        <v>27</v>
      </c>
    </row>
    <row r="280" spans="1:11">
      <c r="A280" s="12" t="s">
        <v>320</v>
      </c>
      <c r="B280" s="12">
        <v>0</v>
      </c>
      <c r="C280" s="28">
        <v>8890.59</v>
      </c>
      <c r="D280" s="19" t="s">
        <v>8348</v>
      </c>
      <c r="E280" s="12" t="s">
        <v>8346</v>
      </c>
      <c r="F280" s="12" t="s">
        <v>22</v>
      </c>
      <c r="G280" s="25" t="s">
        <v>8604</v>
      </c>
      <c r="H280" s="7">
        <f>INT(YEARFRAC(G280,"8-jun-2023"))</f>
        <v>49</v>
      </c>
      <c r="I280" s="12">
        <v>1976</v>
      </c>
      <c r="J280" s="12" t="s">
        <v>23</v>
      </c>
      <c r="K280" s="12">
        <v>25</v>
      </c>
    </row>
    <row r="281" spans="1:11">
      <c r="A281" s="12" t="s">
        <v>321</v>
      </c>
      <c r="B281" s="12">
        <v>3</v>
      </c>
      <c r="C281" s="28">
        <v>39315.279999999999</v>
      </c>
      <c r="D281" s="19" t="s">
        <v>8348</v>
      </c>
      <c r="E281" s="12" t="s">
        <v>8346</v>
      </c>
      <c r="F281" s="12" t="s">
        <v>25</v>
      </c>
      <c r="G281" s="25" t="s">
        <v>8605</v>
      </c>
      <c r="H281" s="7">
        <f>INT(YEARFRAC(G281,"8-jun-2023"))</f>
        <v>40</v>
      </c>
      <c r="I281" s="12">
        <v>1972</v>
      </c>
      <c r="J281" s="12" t="s">
        <v>20</v>
      </c>
      <c r="K281" s="12">
        <v>6</v>
      </c>
    </row>
    <row r="282" spans="1:11">
      <c r="A282" s="12" t="s">
        <v>322</v>
      </c>
      <c r="B282" s="12">
        <v>1</v>
      </c>
      <c r="C282" s="28">
        <v>8871.15</v>
      </c>
      <c r="D282" s="19" t="s">
        <v>8348</v>
      </c>
      <c r="E282" s="12" t="s">
        <v>8346</v>
      </c>
      <c r="F282" s="12" t="s">
        <v>19</v>
      </c>
      <c r="G282" s="25" t="s">
        <v>8606</v>
      </c>
      <c r="H282" s="7">
        <f>INT(YEARFRAC(G282,"8-jun-2023"))</f>
        <v>48</v>
      </c>
      <c r="I282" s="12">
        <v>1975</v>
      </c>
      <c r="J282" s="12" t="s">
        <v>45</v>
      </c>
      <c r="K282" s="12">
        <v>7</v>
      </c>
    </row>
    <row r="283" spans="1:11">
      <c r="A283" s="12" t="s">
        <v>323</v>
      </c>
      <c r="B283" s="12">
        <v>0</v>
      </c>
      <c r="C283" s="28">
        <v>8835.26</v>
      </c>
      <c r="D283" s="19" t="s">
        <v>8346</v>
      </c>
      <c r="E283" s="12" t="s">
        <v>8348</v>
      </c>
      <c r="F283" s="12" t="s">
        <v>22</v>
      </c>
      <c r="G283" s="25" t="s">
        <v>8607</v>
      </c>
      <c r="H283" s="7">
        <f>INT(YEARFRAC(G283,"8-jun-2023"))</f>
        <v>50</v>
      </c>
      <c r="I283" s="12">
        <v>1967</v>
      </c>
      <c r="J283" s="12" t="s">
        <v>37</v>
      </c>
      <c r="K283" s="12">
        <v>6</v>
      </c>
    </row>
    <row r="284" spans="1:11">
      <c r="A284" s="12" t="s">
        <v>324</v>
      </c>
      <c r="B284" s="12">
        <v>0</v>
      </c>
      <c r="C284" s="28">
        <v>8827.2099999999991</v>
      </c>
      <c r="D284" s="19" t="s">
        <v>8346</v>
      </c>
      <c r="E284" s="12" t="s">
        <v>8345</v>
      </c>
      <c r="F284" s="12" t="s">
        <v>22</v>
      </c>
      <c r="G284" s="25" t="s">
        <v>8608</v>
      </c>
      <c r="H284" s="7">
        <f>INT(YEARFRAC(G284,"8-jun-2023"))</f>
        <v>50</v>
      </c>
      <c r="I284" s="12">
        <v>1997</v>
      </c>
      <c r="J284" s="12" t="s">
        <v>16</v>
      </c>
      <c r="K284" s="12">
        <v>28</v>
      </c>
    </row>
    <row r="285" spans="1:11">
      <c r="A285" s="12" t="s">
        <v>325</v>
      </c>
      <c r="B285" s="12">
        <v>2</v>
      </c>
      <c r="C285" s="28">
        <v>8825.09</v>
      </c>
      <c r="D285" s="19" t="s">
        <v>8348</v>
      </c>
      <c r="E285" s="12" t="s">
        <v>8346</v>
      </c>
      <c r="F285" s="12" t="s">
        <v>25</v>
      </c>
      <c r="G285" s="25" t="s">
        <v>8609</v>
      </c>
      <c r="H285" s="7">
        <f>INT(YEARFRAC(G285,"8-jun-2023"))</f>
        <v>46</v>
      </c>
      <c r="I285" s="12">
        <v>1978</v>
      </c>
      <c r="J285" s="12" t="s">
        <v>23</v>
      </c>
      <c r="K285" s="12">
        <v>16</v>
      </c>
    </row>
    <row r="286" spans="1:11">
      <c r="A286" s="12" t="s">
        <v>326</v>
      </c>
      <c r="B286" s="12">
        <v>3</v>
      </c>
      <c r="C286" s="28">
        <v>8824.27</v>
      </c>
      <c r="D286" s="19" t="s">
        <v>8348</v>
      </c>
      <c r="E286" s="12" t="s">
        <v>8345</v>
      </c>
      <c r="F286" s="12" t="s">
        <v>34</v>
      </c>
      <c r="G286" s="25" t="s">
        <v>8610</v>
      </c>
      <c r="H286" s="7">
        <f>INT(YEARFRAC(G286,"8-jun-2023"))</f>
        <v>34</v>
      </c>
      <c r="I286" s="12">
        <v>1973</v>
      </c>
      <c r="J286" s="12" t="s">
        <v>37</v>
      </c>
      <c r="K286" s="12">
        <v>9</v>
      </c>
    </row>
    <row r="287" spans="1:11">
      <c r="A287" s="12" t="s">
        <v>327</v>
      </c>
      <c r="B287" s="12">
        <v>1</v>
      </c>
      <c r="C287" s="28">
        <v>8823.99</v>
      </c>
      <c r="D287" s="19" t="s">
        <v>8348</v>
      </c>
      <c r="E287" s="12" t="s">
        <v>8346</v>
      </c>
      <c r="F287" s="12" t="s">
        <v>74</v>
      </c>
      <c r="G287" s="25" t="s">
        <v>8611</v>
      </c>
      <c r="H287" s="7">
        <f>INT(YEARFRAC(G287,"8-jun-2023"))</f>
        <v>46</v>
      </c>
      <c r="I287" s="12">
        <v>1982</v>
      </c>
      <c r="J287" s="12" t="s">
        <v>40</v>
      </c>
      <c r="K287" s="12">
        <v>16</v>
      </c>
    </row>
    <row r="288" spans="1:11">
      <c r="A288" s="12" t="s">
        <v>328</v>
      </c>
      <c r="B288" s="12">
        <v>2</v>
      </c>
      <c r="C288" s="28">
        <v>8823.2800000000007</v>
      </c>
      <c r="D288" s="19" t="s">
        <v>8348</v>
      </c>
      <c r="E288" s="12" t="s">
        <v>8345</v>
      </c>
      <c r="F288" s="12" t="s">
        <v>25</v>
      </c>
      <c r="G288" s="25" t="s">
        <v>8612</v>
      </c>
      <c r="H288" s="7">
        <f>INT(YEARFRAC(G288,"8-jun-2023"))</f>
        <v>46</v>
      </c>
      <c r="I288" s="12">
        <v>1974</v>
      </c>
      <c r="J288" s="12" t="s">
        <v>20</v>
      </c>
      <c r="K288" s="12">
        <v>18</v>
      </c>
    </row>
    <row r="289" spans="1:11">
      <c r="A289" s="12" t="s">
        <v>329</v>
      </c>
      <c r="B289" s="12">
        <v>0</v>
      </c>
      <c r="C289" s="28">
        <v>8821.8799999999992</v>
      </c>
      <c r="D289" s="19" t="s">
        <v>8348</v>
      </c>
      <c r="E289" s="12" t="s">
        <v>8346</v>
      </c>
      <c r="F289" s="12" t="s">
        <v>82</v>
      </c>
      <c r="G289" s="25" t="s">
        <v>8613</v>
      </c>
      <c r="H289" s="7">
        <f>INT(YEARFRAC(G289,"8-jun-2023"))</f>
        <v>21</v>
      </c>
      <c r="I289" s="12">
        <v>1972</v>
      </c>
      <c r="J289" s="12" t="s">
        <v>16</v>
      </c>
      <c r="K289" s="12">
        <v>22</v>
      </c>
    </row>
    <row r="290" spans="1:11">
      <c r="A290" s="12" t="s">
        <v>330</v>
      </c>
      <c r="B290" s="12">
        <v>0</v>
      </c>
      <c r="C290" s="28">
        <v>8800.49</v>
      </c>
      <c r="D290" s="19" t="s">
        <v>8346</v>
      </c>
      <c r="E290" s="12" t="s">
        <v>8348</v>
      </c>
      <c r="F290" s="12" t="s">
        <v>19</v>
      </c>
      <c r="G290" s="25" t="s">
        <v>8614</v>
      </c>
      <c r="H290" s="7">
        <f>INT(YEARFRAC(G290,"8-jun-2023"))</f>
        <v>57</v>
      </c>
      <c r="I290" s="12">
        <v>1972</v>
      </c>
      <c r="J290" s="12" t="s">
        <v>16</v>
      </c>
      <c r="K290" s="12">
        <v>14</v>
      </c>
    </row>
    <row r="291" spans="1:11">
      <c r="A291" s="12" t="s">
        <v>331</v>
      </c>
      <c r="B291" s="12">
        <v>0</v>
      </c>
      <c r="C291" s="28">
        <v>8798.59</v>
      </c>
      <c r="D291" s="19" t="s">
        <v>8348</v>
      </c>
      <c r="E291" s="12" t="s">
        <v>8345</v>
      </c>
      <c r="F291" s="12" t="s">
        <v>25</v>
      </c>
      <c r="G291" s="25" t="s">
        <v>8615</v>
      </c>
      <c r="H291" s="7">
        <f>INT(YEARFRAC(G291,"8-jun-2023"))</f>
        <v>51</v>
      </c>
      <c r="I291" s="12">
        <v>1976</v>
      </c>
      <c r="J291" s="12" t="s">
        <v>45</v>
      </c>
      <c r="K291" s="12">
        <v>14</v>
      </c>
    </row>
    <row r="292" spans="1:11">
      <c r="A292" s="12" t="s">
        <v>332</v>
      </c>
      <c r="B292" s="12">
        <v>2</v>
      </c>
      <c r="C292" s="28">
        <v>39241.440000000002</v>
      </c>
      <c r="D292" s="19" t="s">
        <v>8345</v>
      </c>
      <c r="E292" s="12" t="s">
        <v>8346</v>
      </c>
      <c r="F292" s="12" t="s">
        <v>25</v>
      </c>
      <c r="G292" s="25" t="s">
        <v>8616</v>
      </c>
      <c r="H292" s="7">
        <f>INT(YEARFRAC(G292,"8-jun-2023"))</f>
        <v>30</v>
      </c>
      <c r="I292" s="12">
        <v>1988</v>
      </c>
      <c r="J292" s="12" t="s">
        <v>40</v>
      </c>
      <c r="K292" s="12">
        <v>22</v>
      </c>
    </row>
    <row r="293" spans="1:11">
      <c r="A293" s="12" t="s">
        <v>333</v>
      </c>
      <c r="B293" s="12">
        <v>0</v>
      </c>
      <c r="C293" s="28">
        <v>8782.4699999999993</v>
      </c>
      <c r="D293" s="19" t="s">
        <v>8348</v>
      </c>
      <c r="E293" s="12" t="s">
        <v>8346</v>
      </c>
      <c r="F293" s="12" t="s">
        <v>25</v>
      </c>
      <c r="G293" s="25" t="s">
        <v>8617</v>
      </c>
      <c r="H293" s="7">
        <f>INT(YEARFRAC(G293,"8-jun-2023"))</f>
        <v>51</v>
      </c>
      <c r="I293" s="12">
        <v>1976</v>
      </c>
      <c r="J293" s="12" t="s">
        <v>24</v>
      </c>
      <c r="K293" s="12">
        <v>19</v>
      </c>
    </row>
    <row r="294" spans="1:11">
      <c r="A294" s="12" t="s">
        <v>334</v>
      </c>
      <c r="B294" s="12">
        <v>1</v>
      </c>
      <c r="C294" s="28">
        <v>8765.25</v>
      </c>
      <c r="D294" s="19" t="s">
        <v>8348</v>
      </c>
      <c r="E294" s="12" t="s">
        <v>8346</v>
      </c>
      <c r="F294" s="12" t="s">
        <v>22</v>
      </c>
      <c r="G294" s="25" t="s">
        <v>8618</v>
      </c>
      <c r="H294" s="7">
        <f>INT(YEARFRAC(G294,"8-jun-2023"))</f>
        <v>48</v>
      </c>
      <c r="I294" s="12">
        <v>1976</v>
      </c>
      <c r="J294" s="12" t="s">
        <v>20</v>
      </c>
      <c r="K294" s="12">
        <v>14</v>
      </c>
    </row>
    <row r="295" spans="1:11">
      <c r="A295" s="12" t="s">
        <v>335</v>
      </c>
      <c r="B295" s="12">
        <v>0</v>
      </c>
      <c r="C295" s="28">
        <v>8760.1200000000008</v>
      </c>
      <c r="D295" s="19" t="s">
        <v>8348</v>
      </c>
      <c r="E295" s="12" t="s">
        <v>8345</v>
      </c>
      <c r="F295" s="12" t="s">
        <v>19</v>
      </c>
      <c r="G295" s="25" t="s">
        <v>8619</v>
      </c>
      <c r="H295" s="7">
        <f>INT(YEARFRAC(G295,"8-jun-2023"))</f>
        <v>53</v>
      </c>
      <c r="I295" s="12">
        <v>2001</v>
      </c>
      <c r="J295" s="12" t="s">
        <v>16</v>
      </c>
      <c r="K295" s="12">
        <v>7</v>
      </c>
    </row>
    <row r="296" spans="1:11">
      <c r="A296" s="12" t="s">
        <v>336</v>
      </c>
      <c r="B296" s="12">
        <v>0</v>
      </c>
      <c r="C296" s="28">
        <v>8747.68</v>
      </c>
      <c r="D296" s="19" t="s">
        <v>8348</v>
      </c>
      <c r="E296" s="12" t="s">
        <v>8346</v>
      </c>
      <c r="F296" s="12" t="s">
        <v>25</v>
      </c>
      <c r="G296" s="25" t="s">
        <v>8620</v>
      </c>
      <c r="H296" s="7">
        <f>INT(YEARFRAC(G296,"8-jun-2023"))</f>
        <v>23</v>
      </c>
      <c r="I296" s="12">
        <v>1965</v>
      </c>
      <c r="J296" s="12" t="s">
        <v>40</v>
      </c>
      <c r="K296" s="12">
        <v>29</v>
      </c>
    </row>
    <row r="297" spans="1:11">
      <c r="A297" s="12" t="s">
        <v>337</v>
      </c>
      <c r="B297" s="12">
        <v>2</v>
      </c>
      <c r="C297" s="28">
        <v>8733.23</v>
      </c>
      <c r="D297" s="19" t="s">
        <v>8348</v>
      </c>
      <c r="E297" s="12" t="s">
        <v>8346</v>
      </c>
      <c r="F297" s="12" t="s">
        <v>22</v>
      </c>
      <c r="G297" s="25" t="s">
        <v>8621</v>
      </c>
      <c r="H297" s="7">
        <f>INT(YEARFRAC(G297,"8-jun-2023"))</f>
        <v>46</v>
      </c>
      <c r="I297" s="12">
        <v>1971</v>
      </c>
      <c r="J297" s="12" t="s">
        <v>20</v>
      </c>
      <c r="K297" s="12">
        <v>18</v>
      </c>
    </row>
    <row r="298" spans="1:11">
      <c r="A298" s="12" t="s">
        <v>338</v>
      </c>
      <c r="B298" s="12">
        <v>1</v>
      </c>
      <c r="C298" s="28">
        <v>8703.4599999999991</v>
      </c>
      <c r="D298" s="19" t="s">
        <v>8346</v>
      </c>
      <c r="E298" s="12" t="s">
        <v>8346</v>
      </c>
      <c r="F298" s="12" t="s">
        <v>25</v>
      </c>
      <c r="G298" s="25" t="s">
        <v>8622</v>
      </c>
      <c r="H298" s="7">
        <f>INT(YEARFRAC(G298,"8-jun-2023"))</f>
        <v>49</v>
      </c>
      <c r="I298" s="12">
        <v>1992</v>
      </c>
      <c r="J298" s="12" t="s">
        <v>16</v>
      </c>
      <c r="K298" s="12">
        <v>30</v>
      </c>
    </row>
    <row r="299" spans="1:11">
      <c r="A299" s="12" t="s">
        <v>339</v>
      </c>
      <c r="B299" s="12">
        <v>2</v>
      </c>
      <c r="C299" s="28">
        <v>8701.84</v>
      </c>
      <c r="D299" s="19" t="s">
        <v>8348</v>
      </c>
      <c r="E299" s="12" t="s">
        <v>8346</v>
      </c>
      <c r="F299" s="12" t="s">
        <v>38</v>
      </c>
      <c r="G299" s="25" t="s">
        <v>8623</v>
      </c>
      <c r="H299" s="7">
        <f>INT(YEARFRAC(G299,"8-jun-2023"))</f>
        <v>42</v>
      </c>
      <c r="I299" s="12">
        <v>1971</v>
      </c>
      <c r="J299" s="12" t="s">
        <v>40</v>
      </c>
      <c r="K299" s="12">
        <v>23</v>
      </c>
    </row>
    <row r="300" spans="1:11">
      <c r="A300" s="12" t="s">
        <v>340</v>
      </c>
      <c r="B300" s="12">
        <v>0</v>
      </c>
      <c r="C300" s="28">
        <v>8688.86</v>
      </c>
      <c r="D300" s="19" t="s">
        <v>8348</v>
      </c>
      <c r="E300" s="12" t="s">
        <v>8345</v>
      </c>
      <c r="F300" s="12" t="s">
        <v>130</v>
      </c>
      <c r="G300" s="25" t="s">
        <v>8430</v>
      </c>
      <c r="H300" s="7">
        <f>INT(YEARFRAC(G300,"8-jun-2023"))</f>
        <v>49</v>
      </c>
      <c r="I300" s="12">
        <v>1974</v>
      </c>
      <c r="J300" s="12" t="s">
        <v>37</v>
      </c>
      <c r="K300" s="12">
        <v>6</v>
      </c>
    </row>
    <row r="301" spans="1:11">
      <c r="A301" s="12" t="s">
        <v>341</v>
      </c>
      <c r="B301" s="12">
        <v>0</v>
      </c>
      <c r="C301" s="28">
        <v>8671.19</v>
      </c>
      <c r="D301" s="19" t="s">
        <v>8348</v>
      </c>
      <c r="E301" s="12" t="s">
        <v>8345</v>
      </c>
      <c r="F301" s="12" t="s">
        <v>22</v>
      </c>
      <c r="G301" s="25" t="s">
        <v>8624</v>
      </c>
      <c r="H301" s="7">
        <f>INT(YEARFRAC(G301,"8-jun-2023"))</f>
        <v>48</v>
      </c>
      <c r="I301" s="12">
        <v>1969</v>
      </c>
      <c r="J301" s="12" t="s">
        <v>37</v>
      </c>
      <c r="K301" s="12">
        <v>9</v>
      </c>
    </row>
    <row r="302" spans="1:11">
      <c r="A302" s="12" t="s">
        <v>342</v>
      </c>
      <c r="B302" s="12">
        <v>0</v>
      </c>
      <c r="C302" s="28">
        <v>8665.14</v>
      </c>
      <c r="D302" s="19" t="s">
        <v>8348</v>
      </c>
      <c r="E302" s="12" t="s">
        <v>8346</v>
      </c>
      <c r="F302" s="12" t="s">
        <v>19</v>
      </c>
      <c r="G302" s="25" t="s">
        <v>8625</v>
      </c>
      <c r="H302" s="7">
        <f>INT(YEARFRAC(G302,"8-jun-2023"))</f>
        <v>53</v>
      </c>
      <c r="I302" s="12">
        <v>1999</v>
      </c>
      <c r="J302" s="12" t="s">
        <v>40</v>
      </c>
      <c r="K302" s="12">
        <v>23</v>
      </c>
    </row>
    <row r="303" spans="1:11">
      <c r="A303" s="12" t="s">
        <v>343</v>
      </c>
      <c r="B303" s="12">
        <v>0</v>
      </c>
      <c r="C303" s="28">
        <v>39221.120000000003</v>
      </c>
      <c r="D303" s="19" t="s">
        <v>8348</v>
      </c>
      <c r="E303" s="12" t="s">
        <v>8345</v>
      </c>
      <c r="F303" s="12" t="s">
        <v>25</v>
      </c>
      <c r="G303" s="25" t="s">
        <v>8626</v>
      </c>
      <c r="H303" s="7">
        <f>INT(YEARFRAC(G303,"8-jun-2023"))</f>
        <v>60</v>
      </c>
      <c r="I303" s="12">
        <v>1976</v>
      </c>
      <c r="J303" s="12" t="s">
        <v>20</v>
      </c>
      <c r="K303" s="12">
        <v>17</v>
      </c>
    </row>
    <row r="304" spans="1:11">
      <c r="A304" s="12" t="s">
        <v>344</v>
      </c>
      <c r="B304" s="12">
        <v>0</v>
      </c>
      <c r="C304" s="28">
        <v>8665.09</v>
      </c>
      <c r="D304" s="19" t="s">
        <v>8346</v>
      </c>
      <c r="E304" s="12" t="s">
        <v>8348</v>
      </c>
      <c r="F304" s="12" t="s">
        <v>22</v>
      </c>
      <c r="G304" s="25" t="s">
        <v>8627</v>
      </c>
      <c r="H304" s="7">
        <f>INT(YEARFRAC(G304,"8-jun-2023"))</f>
        <v>57</v>
      </c>
      <c r="I304" s="12">
        <v>1973</v>
      </c>
      <c r="J304" s="12" t="s">
        <v>20</v>
      </c>
      <c r="K304" s="12">
        <v>25</v>
      </c>
    </row>
    <row r="305" spans="1:11">
      <c r="A305" s="12" t="s">
        <v>345</v>
      </c>
      <c r="B305" s="12">
        <v>1</v>
      </c>
      <c r="C305" s="28">
        <v>8627.5400000000009</v>
      </c>
      <c r="D305" s="19" t="s">
        <v>8348</v>
      </c>
      <c r="E305" s="12" t="s">
        <v>8348</v>
      </c>
      <c r="F305" s="12" t="s">
        <v>130</v>
      </c>
      <c r="G305" s="25" t="s">
        <v>8628</v>
      </c>
      <c r="H305" s="7">
        <f>INT(YEARFRAC(G305,"8-jun-2023"))</f>
        <v>47</v>
      </c>
      <c r="I305" s="12">
        <v>1980</v>
      </c>
      <c r="J305" s="12" t="s">
        <v>24</v>
      </c>
      <c r="K305" s="12">
        <v>28</v>
      </c>
    </row>
    <row r="306" spans="1:11">
      <c r="A306" s="12" t="s">
        <v>346</v>
      </c>
      <c r="B306" s="12">
        <v>3</v>
      </c>
      <c r="C306" s="28">
        <v>8615.2999999999993</v>
      </c>
      <c r="D306" s="19" t="s">
        <v>8348</v>
      </c>
      <c r="E306" s="12" t="s">
        <v>8346</v>
      </c>
      <c r="F306" s="12" t="s">
        <v>25</v>
      </c>
      <c r="G306" s="25" t="s">
        <v>8629</v>
      </c>
      <c r="H306" s="7">
        <f>INT(YEARFRAC(G306,"8-jun-2023"))</f>
        <v>45</v>
      </c>
      <c r="I306" s="12">
        <v>1973</v>
      </c>
      <c r="J306" s="12" t="s">
        <v>24</v>
      </c>
      <c r="K306" s="12">
        <v>11</v>
      </c>
    </row>
    <row r="307" spans="1:11">
      <c r="A307" s="12" t="s">
        <v>347</v>
      </c>
      <c r="B307" s="12">
        <v>3</v>
      </c>
      <c r="C307" s="28">
        <v>8606.2199999999993</v>
      </c>
      <c r="D307" s="19" t="s">
        <v>8345</v>
      </c>
      <c r="E307" s="12" t="s">
        <v>8348</v>
      </c>
      <c r="F307" s="12" t="s">
        <v>199</v>
      </c>
      <c r="G307" s="25" t="s">
        <v>8545</v>
      </c>
      <c r="H307" s="7">
        <f>INT(YEARFRAC(G307,"8-jun-2023"))</f>
        <v>43</v>
      </c>
      <c r="I307" s="12">
        <v>1974</v>
      </c>
      <c r="J307" s="12" t="s">
        <v>40</v>
      </c>
      <c r="K307" s="12">
        <v>16</v>
      </c>
    </row>
    <row r="308" spans="1:11">
      <c r="A308" s="12" t="s">
        <v>348</v>
      </c>
      <c r="B308" s="12">
        <v>3</v>
      </c>
      <c r="C308" s="28">
        <v>8605.36</v>
      </c>
      <c r="D308" s="19" t="s">
        <v>8348</v>
      </c>
      <c r="E308" s="12" t="s">
        <v>8348</v>
      </c>
      <c r="F308" s="12" t="s">
        <v>19</v>
      </c>
      <c r="G308" s="25" t="s">
        <v>8630</v>
      </c>
      <c r="H308" s="7">
        <f>INT(YEARFRAC(G308,"8-jun-2023"))</f>
        <v>45</v>
      </c>
      <c r="I308" s="12">
        <v>1969</v>
      </c>
      <c r="J308" s="12" t="s">
        <v>40</v>
      </c>
      <c r="K308" s="12">
        <v>10</v>
      </c>
    </row>
    <row r="309" spans="1:11">
      <c r="A309" s="12" t="s">
        <v>349</v>
      </c>
      <c r="B309" s="12">
        <v>2</v>
      </c>
      <c r="C309" s="28">
        <v>8604.48</v>
      </c>
      <c r="D309" s="19" t="s">
        <v>8346</v>
      </c>
      <c r="E309" s="12" t="s">
        <v>8348</v>
      </c>
      <c r="F309" s="12" t="s">
        <v>32</v>
      </c>
      <c r="G309" s="25" t="s">
        <v>8631</v>
      </c>
      <c r="H309" s="7">
        <f>INT(YEARFRAC(G309,"8-jun-2023"))</f>
        <v>45</v>
      </c>
      <c r="I309" s="12">
        <v>1962</v>
      </c>
      <c r="J309" s="12" t="s">
        <v>45</v>
      </c>
      <c r="K309" s="12">
        <v>7</v>
      </c>
    </row>
    <row r="310" spans="1:11">
      <c r="A310" s="12" t="s">
        <v>350</v>
      </c>
      <c r="B310" s="12">
        <v>2</v>
      </c>
      <c r="C310" s="28">
        <v>8603.82</v>
      </c>
      <c r="D310" s="19" t="s">
        <v>8348</v>
      </c>
      <c r="E310" s="12" t="s">
        <v>8345</v>
      </c>
      <c r="F310" s="12" t="s">
        <v>84</v>
      </c>
      <c r="G310" s="25" t="s">
        <v>8632</v>
      </c>
      <c r="H310" s="7">
        <f>INT(YEARFRAC(G310,"8-jun-2023"))</f>
        <v>45</v>
      </c>
      <c r="I310" s="12">
        <v>1965</v>
      </c>
      <c r="J310" s="12" t="s">
        <v>24</v>
      </c>
      <c r="K310" s="12">
        <v>21</v>
      </c>
    </row>
    <row r="311" spans="1:11">
      <c r="A311" s="12" t="s">
        <v>351</v>
      </c>
      <c r="B311" s="12">
        <v>0</v>
      </c>
      <c r="C311" s="28">
        <v>8601.33</v>
      </c>
      <c r="D311" s="19" t="s">
        <v>8348</v>
      </c>
      <c r="E311" s="12" t="s">
        <v>8345</v>
      </c>
      <c r="F311" s="12" t="s">
        <v>19</v>
      </c>
      <c r="G311" s="25" t="s">
        <v>8633</v>
      </c>
      <c r="H311" s="7">
        <f>INT(YEARFRAC(G311,"8-jun-2023"))</f>
        <v>49</v>
      </c>
      <c r="I311" s="12">
        <v>1975</v>
      </c>
      <c r="J311" s="12" t="s">
        <v>40</v>
      </c>
      <c r="K311" s="12">
        <v>3</v>
      </c>
    </row>
    <row r="312" spans="1:11">
      <c r="A312" s="12" t="s">
        <v>352</v>
      </c>
      <c r="B312" s="12">
        <v>5</v>
      </c>
      <c r="C312" s="28">
        <v>8596.83</v>
      </c>
      <c r="D312" s="19" t="s">
        <v>8348</v>
      </c>
      <c r="E312" s="12" t="s">
        <v>8346</v>
      </c>
      <c r="F312" s="12" t="s">
        <v>19</v>
      </c>
      <c r="G312" s="25" t="s">
        <v>8634</v>
      </c>
      <c r="H312" s="7">
        <f>INT(YEARFRAC(G312,"8-jun-2023"))</f>
        <v>39</v>
      </c>
      <c r="I312" s="12">
        <v>1977</v>
      </c>
      <c r="J312" s="12" t="s">
        <v>37</v>
      </c>
      <c r="K312" s="12">
        <v>2</v>
      </c>
    </row>
    <row r="313" spans="1:11">
      <c r="A313" s="12" t="s">
        <v>353</v>
      </c>
      <c r="B313" s="12">
        <v>5</v>
      </c>
      <c r="C313" s="28">
        <v>8582.2999999999993</v>
      </c>
      <c r="D313" s="19" t="s">
        <v>8348</v>
      </c>
      <c r="E313" s="12" t="s">
        <v>8345</v>
      </c>
      <c r="F313" s="12" t="s">
        <v>19</v>
      </c>
      <c r="G313" s="25" t="s">
        <v>8635</v>
      </c>
      <c r="H313" s="7">
        <f>INT(YEARFRAC(G313,"8-jun-2023"))</f>
        <v>39</v>
      </c>
      <c r="I313" s="12">
        <v>1979</v>
      </c>
      <c r="J313" s="12" t="s">
        <v>45</v>
      </c>
      <c r="K313" s="12">
        <v>17</v>
      </c>
    </row>
    <row r="314" spans="1:11">
      <c r="A314" s="12" t="s">
        <v>354</v>
      </c>
      <c r="B314" s="12">
        <v>1</v>
      </c>
      <c r="C314" s="28">
        <v>39125.33</v>
      </c>
      <c r="D314" s="19" t="s">
        <v>8345</v>
      </c>
      <c r="E314" s="12" t="s">
        <v>8345</v>
      </c>
      <c r="F314" s="12" t="s">
        <v>32</v>
      </c>
      <c r="G314" s="25" t="s">
        <v>8636</v>
      </c>
      <c r="H314" s="7">
        <f>INT(YEARFRAC(G314,"8-jun-2023"))</f>
        <v>40</v>
      </c>
      <c r="I314" s="12">
        <v>1977</v>
      </c>
      <c r="J314" s="12" t="s">
        <v>24</v>
      </c>
      <c r="K314" s="12">
        <v>15</v>
      </c>
    </row>
    <row r="315" spans="1:11">
      <c r="A315" s="12" t="s">
        <v>355</v>
      </c>
      <c r="B315" s="12">
        <v>3</v>
      </c>
      <c r="C315" s="28">
        <v>8573.2999999999993</v>
      </c>
      <c r="D315" s="19" t="s">
        <v>8348</v>
      </c>
      <c r="E315" s="12" t="s">
        <v>8348</v>
      </c>
      <c r="F315" s="12" t="s">
        <v>38</v>
      </c>
      <c r="G315" s="25" t="s">
        <v>8637</v>
      </c>
      <c r="H315" s="7">
        <f>INT(YEARFRAC(G315,"8-jun-2023"))</f>
        <v>35</v>
      </c>
      <c r="I315" s="12">
        <v>1977</v>
      </c>
      <c r="J315" s="12" t="s">
        <v>16</v>
      </c>
      <c r="K315" s="12">
        <v>12</v>
      </c>
    </row>
    <row r="316" spans="1:11">
      <c r="A316" s="12" t="s">
        <v>356</v>
      </c>
      <c r="B316" s="12">
        <v>3</v>
      </c>
      <c r="C316" s="28">
        <v>8572.0400000000009</v>
      </c>
      <c r="D316" s="19" t="s">
        <v>8348</v>
      </c>
      <c r="E316" s="12" t="s">
        <v>8348</v>
      </c>
      <c r="F316" s="12" t="s">
        <v>38</v>
      </c>
      <c r="G316" s="25" t="s">
        <v>8638</v>
      </c>
      <c r="H316" s="7">
        <f>INT(YEARFRAC(G316,"8-jun-2023"))</f>
        <v>40</v>
      </c>
      <c r="I316" s="12">
        <v>1977</v>
      </c>
      <c r="J316" s="12" t="s">
        <v>37</v>
      </c>
      <c r="K316" s="12">
        <v>24</v>
      </c>
    </row>
    <row r="317" spans="1:11">
      <c r="A317" s="12" t="s">
        <v>357</v>
      </c>
      <c r="B317" s="12">
        <v>1</v>
      </c>
      <c r="C317" s="28">
        <v>8569.86</v>
      </c>
      <c r="D317" s="19" t="s">
        <v>8348</v>
      </c>
      <c r="E317" s="12" t="s">
        <v>8346</v>
      </c>
      <c r="F317" s="12" t="s">
        <v>19</v>
      </c>
      <c r="G317" s="25" t="s">
        <v>8639</v>
      </c>
      <c r="H317" s="7">
        <f>INT(YEARFRAC(G317,"8-jun-2023"))</f>
        <v>47</v>
      </c>
      <c r="I317" s="12">
        <v>1973</v>
      </c>
      <c r="J317" s="12" t="s">
        <v>45</v>
      </c>
      <c r="K317" s="12">
        <v>11</v>
      </c>
    </row>
    <row r="318" spans="1:11">
      <c r="A318" s="12" t="s">
        <v>358</v>
      </c>
      <c r="B318" s="12">
        <v>3</v>
      </c>
      <c r="C318" s="28">
        <v>8567.25</v>
      </c>
      <c r="D318" s="19" t="s">
        <v>8348</v>
      </c>
      <c r="E318" s="12" t="s">
        <v>8345</v>
      </c>
      <c r="F318" s="12" t="s">
        <v>22</v>
      </c>
      <c r="G318" s="25" t="s">
        <v>8640</v>
      </c>
      <c r="H318" s="7">
        <f>INT(YEARFRAC(G318,"8-jun-2023"))</f>
        <v>34</v>
      </c>
      <c r="I318" s="12">
        <v>1983</v>
      </c>
      <c r="J318" s="12" t="s">
        <v>45</v>
      </c>
      <c r="K318" s="12">
        <v>25</v>
      </c>
    </row>
    <row r="319" spans="1:11">
      <c r="A319" s="12" t="s">
        <v>359</v>
      </c>
      <c r="B319" s="12">
        <v>1</v>
      </c>
      <c r="C319" s="28">
        <v>8556.91</v>
      </c>
      <c r="D319" s="19" t="s">
        <v>8348</v>
      </c>
      <c r="E319" s="12" t="s">
        <v>8345</v>
      </c>
      <c r="F319" s="12" t="s">
        <v>25</v>
      </c>
      <c r="G319" s="25" t="s">
        <v>8641</v>
      </c>
      <c r="H319" s="7">
        <f>INT(YEARFRAC(G319,"8-jun-2023"))</f>
        <v>47</v>
      </c>
      <c r="I319" s="12">
        <v>1983</v>
      </c>
      <c r="J319" s="12" t="s">
        <v>23</v>
      </c>
      <c r="K319" s="12">
        <v>30</v>
      </c>
    </row>
    <row r="320" spans="1:11">
      <c r="A320" s="12" t="s">
        <v>360</v>
      </c>
      <c r="B320" s="12">
        <v>1</v>
      </c>
      <c r="C320" s="28">
        <v>8551.35</v>
      </c>
      <c r="D320" s="19" t="s">
        <v>8348</v>
      </c>
      <c r="E320" s="12" t="s">
        <v>8348</v>
      </c>
      <c r="F320" s="12" t="s">
        <v>25</v>
      </c>
      <c r="G320" s="25" t="s">
        <v>8642</v>
      </c>
      <c r="H320" s="7">
        <f>INT(YEARFRAC(G320,"8-jun-2023"))</f>
        <v>47</v>
      </c>
      <c r="I320" s="12">
        <v>1982</v>
      </c>
      <c r="J320" s="12" t="s">
        <v>40</v>
      </c>
      <c r="K320" s="12">
        <v>4</v>
      </c>
    </row>
    <row r="321" spans="1:11">
      <c r="A321" s="12" t="s">
        <v>361</v>
      </c>
      <c r="B321" s="12">
        <v>1</v>
      </c>
      <c r="C321" s="28">
        <v>8547.69</v>
      </c>
      <c r="D321" s="19" t="s">
        <v>8348</v>
      </c>
      <c r="E321" s="12" t="s">
        <v>8345</v>
      </c>
      <c r="F321" s="12" t="s">
        <v>19</v>
      </c>
      <c r="G321" s="25" t="s">
        <v>8643</v>
      </c>
      <c r="H321" s="7">
        <f>INT(YEARFRAC(G321,"8-jun-2023"))</f>
        <v>39</v>
      </c>
      <c r="I321" s="12">
        <v>1987</v>
      </c>
      <c r="J321" s="12" t="s">
        <v>16</v>
      </c>
      <c r="K321" s="12">
        <v>11</v>
      </c>
    </row>
    <row r="322" spans="1:11">
      <c r="A322" s="12" t="s">
        <v>362</v>
      </c>
      <c r="B322" s="12">
        <v>1</v>
      </c>
      <c r="C322" s="28">
        <v>8539.67</v>
      </c>
      <c r="D322" s="19" t="s">
        <v>8348</v>
      </c>
      <c r="E322" s="12" t="s">
        <v>8346</v>
      </c>
      <c r="F322" s="12" t="s">
        <v>25</v>
      </c>
      <c r="G322" s="25" t="s">
        <v>8644</v>
      </c>
      <c r="H322" s="7">
        <f>INT(YEARFRAC(G322,"8-jun-2023"))</f>
        <v>47</v>
      </c>
      <c r="I322" s="12">
        <v>1982</v>
      </c>
      <c r="J322" s="12" t="s">
        <v>23</v>
      </c>
      <c r="K322" s="12">
        <v>6</v>
      </c>
    </row>
    <row r="323" spans="1:11">
      <c r="A323" s="12" t="s">
        <v>363</v>
      </c>
      <c r="B323" s="12">
        <v>3</v>
      </c>
      <c r="C323" s="28">
        <v>8538.2900000000009</v>
      </c>
      <c r="D323" s="19" t="s">
        <v>8348</v>
      </c>
      <c r="E323" s="12" t="s">
        <v>8346</v>
      </c>
      <c r="F323" s="12" t="s">
        <v>74</v>
      </c>
      <c r="G323" s="25" t="s">
        <v>8645</v>
      </c>
      <c r="H323" s="7">
        <f>INT(YEARFRAC(G323,"8-jun-2023"))</f>
        <v>41</v>
      </c>
      <c r="I323" s="12">
        <v>1975</v>
      </c>
      <c r="J323" s="12" t="s">
        <v>37</v>
      </c>
      <c r="K323" s="12">
        <v>26</v>
      </c>
    </row>
    <row r="324" spans="1:11">
      <c r="A324" s="12" t="s">
        <v>364</v>
      </c>
      <c r="B324" s="12">
        <v>0</v>
      </c>
      <c r="C324" s="28">
        <v>8534.67</v>
      </c>
      <c r="D324" s="19" t="s">
        <v>8348</v>
      </c>
      <c r="E324" s="12" t="s">
        <v>8346</v>
      </c>
      <c r="F324" s="12" t="s">
        <v>74</v>
      </c>
      <c r="G324" s="25" t="s">
        <v>8646</v>
      </c>
      <c r="H324" s="7">
        <f>INT(YEARFRAC(G324,"8-jun-2023"))</f>
        <v>39</v>
      </c>
      <c r="I324" s="12">
        <v>1988</v>
      </c>
      <c r="J324" s="12" t="s">
        <v>37</v>
      </c>
      <c r="K324" s="12">
        <v>21</v>
      </c>
    </row>
    <row r="325" spans="1:11">
      <c r="A325" s="12" t="s">
        <v>365</v>
      </c>
      <c r="B325" s="12">
        <v>1</v>
      </c>
      <c r="C325" s="28">
        <v>39047.29</v>
      </c>
      <c r="D325" s="19" t="s">
        <v>8345</v>
      </c>
      <c r="E325" s="12" t="s">
        <v>8346</v>
      </c>
      <c r="F325" s="12" t="s">
        <v>130</v>
      </c>
      <c r="G325" s="25" t="s">
        <v>8647</v>
      </c>
      <c r="H325" s="7">
        <f>INT(YEARFRAC(G325,"8-jun-2023"))</f>
        <v>37</v>
      </c>
      <c r="I325" s="12">
        <v>1975</v>
      </c>
      <c r="J325" s="12" t="s">
        <v>40</v>
      </c>
      <c r="K325" s="12">
        <v>21</v>
      </c>
    </row>
    <row r="326" spans="1:11">
      <c r="A326" s="12" t="s">
        <v>366</v>
      </c>
      <c r="B326" s="12">
        <v>2</v>
      </c>
      <c r="C326" s="28">
        <v>8527.5300000000007</v>
      </c>
      <c r="D326" s="19" t="s">
        <v>8348</v>
      </c>
      <c r="E326" s="12" t="s">
        <v>8348</v>
      </c>
      <c r="F326" s="12" t="s">
        <v>19</v>
      </c>
      <c r="G326" s="25" t="s">
        <v>8648</v>
      </c>
      <c r="H326" s="7">
        <f>INT(YEARFRAC(G326,"8-jun-2023"))</f>
        <v>45</v>
      </c>
      <c r="I326" s="12">
        <v>1975</v>
      </c>
      <c r="J326" s="12" t="s">
        <v>40</v>
      </c>
      <c r="K326" s="12">
        <v>6</v>
      </c>
    </row>
    <row r="327" spans="1:11">
      <c r="A327" s="12" t="s">
        <v>367</v>
      </c>
      <c r="B327" s="12">
        <v>3</v>
      </c>
      <c r="C327" s="28">
        <v>8522</v>
      </c>
      <c r="D327" s="19" t="s">
        <v>8348</v>
      </c>
      <c r="E327" s="12" t="s">
        <v>8348</v>
      </c>
      <c r="F327" s="12" t="s">
        <v>25</v>
      </c>
      <c r="G327" s="25" t="s">
        <v>8649</v>
      </c>
      <c r="H327" s="7">
        <f>INT(YEARFRAC(G327,"8-jun-2023"))</f>
        <v>43</v>
      </c>
      <c r="I327" s="12">
        <v>1983</v>
      </c>
      <c r="J327" s="12" t="s">
        <v>23</v>
      </c>
      <c r="K327" s="12">
        <v>12</v>
      </c>
    </row>
    <row r="328" spans="1:11">
      <c r="A328" s="12" t="s">
        <v>368</v>
      </c>
      <c r="B328" s="12">
        <v>2</v>
      </c>
      <c r="C328" s="28">
        <v>8520.0300000000007</v>
      </c>
      <c r="D328" s="19" t="s">
        <v>8348</v>
      </c>
      <c r="E328" s="12" t="s">
        <v>8346</v>
      </c>
      <c r="F328" s="12" t="s">
        <v>25</v>
      </c>
      <c r="G328" s="25" t="s">
        <v>8650</v>
      </c>
      <c r="H328" s="7">
        <f>INT(YEARFRAC(G328,"8-jun-2023"))</f>
        <v>45</v>
      </c>
      <c r="I328" s="12">
        <v>1975</v>
      </c>
      <c r="J328" s="12" t="s">
        <v>16</v>
      </c>
      <c r="K328" s="12">
        <v>6</v>
      </c>
    </row>
    <row r="329" spans="1:11">
      <c r="A329" s="12" t="s">
        <v>369</v>
      </c>
      <c r="B329" s="12">
        <v>2</v>
      </c>
      <c r="C329" s="28">
        <v>8516.83</v>
      </c>
      <c r="D329" s="19" t="s">
        <v>8348</v>
      </c>
      <c r="E329" s="12" t="s">
        <v>8345</v>
      </c>
      <c r="F329" s="12" t="s">
        <v>19</v>
      </c>
      <c r="G329" s="25" t="s">
        <v>8651</v>
      </c>
      <c r="H329" s="7">
        <f>INT(YEARFRAC(G329,"8-jun-2023"))</f>
        <v>45</v>
      </c>
      <c r="I329" s="12">
        <v>1981</v>
      </c>
      <c r="J329" s="12" t="s">
        <v>23</v>
      </c>
      <c r="K329" s="12">
        <v>27</v>
      </c>
    </row>
    <row r="330" spans="1:11">
      <c r="A330" s="12" t="s">
        <v>370</v>
      </c>
      <c r="B330" s="12">
        <v>2</v>
      </c>
      <c r="C330" s="28">
        <v>8515.76</v>
      </c>
      <c r="D330" s="19" t="s">
        <v>8348</v>
      </c>
      <c r="E330" s="12" t="s">
        <v>8348</v>
      </c>
      <c r="F330" s="12" t="s">
        <v>19</v>
      </c>
      <c r="G330" s="25" t="s">
        <v>8652</v>
      </c>
      <c r="H330" s="7">
        <f>INT(YEARFRAC(G330,"8-jun-2023"))</f>
        <v>45</v>
      </c>
      <c r="I330" s="12">
        <v>1983</v>
      </c>
      <c r="J330" s="12" t="s">
        <v>45</v>
      </c>
      <c r="K330" s="12">
        <v>24</v>
      </c>
    </row>
    <row r="331" spans="1:11">
      <c r="A331" s="12" t="s">
        <v>371</v>
      </c>
      <c r="B331" s="12">
        <v>0</v>
      </c>
      <c r="C331" s="28">
        <v>8471.65</v>
      </c>
      <c r="D331" s="19" t="s">
        <v>8348</v>
      </c>
      <c r="E331" s="12" t="s">
        <v>8345</v>
      </c>
      <c r="F331" s="12" t="s">
        <v>22</v>
      </c>
      <c r="G331" s="25" t="s">
        <v>8653</v>
      </c>
      <c r="H331" s="7">
        <f>INT(YEARFRAC(G331,"8-jun-2023"))</f>
        <v>29</v>
      </c>
      <c r="I331" s="12">
        <v>1985</v>
      </c>
      <c r="J331" s="12" t="s">
        <v>37</v>
      </c>
      <c r="K331" s="12">
        <v>20</v>
      </c>
    </row>
    <row r="332" spans="1:11">
      <c r="A332" s="12" t="s">
        <v>372</v>
      </c>
      <c r="B332" s="12">
        <v>0</v>
      </c>
      <c r="C332" s="28">
        <v>8466.35</v>
      </c>
      <c r="D332" s="19" t="s">
        <v>8348</v>
      </c>
      <c r="E332" s="12" t="s">
        <v>8348</v>
      </c>
      <c r="F332" s="12" t="s">
        <v>22</v>
      </c>
      <c r="G332" s="25" t="s">
        <v>8654</v>
      </c>
      <c r="H332" s="7">
        <f>INT(YEARFRAC(G332,"8-jun-2023"))</f>
        <v>30</v>
      </c>
      <c r="I332" s="12">
        <v>1977</v>
      </c>
      <c r="J332" s="12" t="s">
        <v>45</v>
      </c>
      <c r="K332" s="12">
        <v>26</v>
      </c>
    </row>
    <row r="333" spans="1:11">
      <c r="A333" s="12" t="s">
        <v>373</v>
      </c>
      <c r="B333" s="12">
        <v>0</v>
      </c>
      <c r="C333" s="28">
        <v>8457.82</v>
      </c>
      <c r="D333" s="19" t="s">
        <v>8348</v>
      </c>
      <c r="E333" s="12" t="s">
        <v>8346</v>
      </c>
      <c r="F333" s="12" t="s">
        <v>25</v>
      </c>
      <c r="G333" s="25" t="s">
        <v>8655</v>
      </c>
      <c r="H333" s="7">
        <f>INT(YEARFRAC(G333,"8-jun-2023"))</f>
        <v>50</v>
      </c>
      <c r="I333" s="12">
        <v>1979</v>
      </c>
      <c r="J333" s="12" t="s">
        <v>40</v>
      </c>
      <c r="K333" s="12">
        <v>13</v>
      </c>
    </row>
    <row r="334" spans="1:11">
      <c r="A334" s="12" t="s">
        <v>374</v>
      </c>
      <c r="B334" s="12">
        <v>3</v>
      </c>
      <c r="C334" s="28">
        <v>8450.82</v>
      </c>
      <c r="D334" s="19" t="s">
        <v>8348</v>
      </c>
      <c r="E334" s="12" t="s">
        <v>8348</v>
      </c>
      <c r="F334" s="12" t="s">
        <v>34</v>
      </c>
      <c r="G334" s="25" t="s">
        <v>8656</v>
      </c>
      <c r="H334" s="7">
        <f>INT(YEARFRAC(G334,"8-jun-2023"))</f>
        <v>38</v>
      </c>
      <c r="I334" s="12">
        <v>1977</v>
      </c>
      <c r="J334" s="12" t="s">
        <v>23</v>
      </c>
      <c r="K334" s="12">
        <v>29</v>
      </c>
    </row>
    <row r="335" spans="1:11">
      <c r="A335" s="12" t="s">
        <v>375</v>
      </c>
      <c r="B335" s="12">
        <v>0</v>
      </c>
      <c r="C335" s="28">
        <v>8448.66</v>
      </c>
      <c r="D335" s="19" t="s">
        <v>8346</v>
      </c>
      <c r="E335" s="12" t="s">
        <v>8345</v>
      </c>
      <c r="F335" s="12" t="s">
        <v>19</v>
      </c>
      <c r="G335" s="25" t="s">
        <v>8657</v>
      </c>
      <c r="H335" s="7">
        <f>INT(YEARFRAC(G335,"8-jun-2023"))</f>
        <v>56</v>
      </c>
      <c r="I335" s="12">
        <v>1977</v>
      </c>
      <c r="J335" s="12" t="s">
        <v>20</v>
      </c>
      <c r="K335" s="12">
        <v>21</v>
      </c>
    </row>
    <row r="336" spans="1:11">
      <c r="A336" s="12" t="s">
        <v>376</v>
      </c>
      <c r="B336" s="12">
        <v>0</v>
      </c>
      <c r="C336" s="28">
        <v>48673.56</v>
      </c>
      <c r="D336" s="19" t="s">
        <v>8345</v>
      </c>
      <c r="E336" s="12" t="s">
        <v>8348</v>
      </c>
      <c r="F336" s="12" t="s">
        <v>19</v>
      </c>
      <c r="G336" s="25" t="s">
        <v>8658</v>
      </c>
      <c r="H336" s="7">
        <f>INT(YEARFRAC(G336,"8-jun-2023"))</f>
        <v>60</v>
      </c>
      <c r="I336" s="12">
        <v>1977</v>
      </c>
      <c r="J336" s="12" t="s">
        <v>23</v>
      </c>
      <c r="K336" s="12">
        <v>26</v>
      </c>
    </row>
    <row r="337" spans="1:11">
      <c r="A337" s="12" t="s">
        <v>377</v>
      </c>
      <c r="B337" s="12">
        <v>2</v>
      </c>
      <c r="C337" s="28">
        <v>38998.550000000003</v>
      </c>
      <c r="D337" s="19" t="s">
        <v>8345</v>
      </c>
      <c r="E337" s="12" t="s">
        <v>8345</v>
      </c>
      <c r="F337" s="12" t="s">
        <v>25</v>
      </c>
      <c r="G337" s="25" t="s">
        <v>8659</v>
      </c>
      <c r="H337" s="7">
        <f>INT(YEARFRAC(G337,"8-jun-2023"))</f>
        <v>44</v>
      </c>
      <c r="I337" s="12">
        <v>1993</v>
      </c>
      <c r="J337" s="12" t="s">
        <v>16</v>
      </c>
      <c r="K337" s="12">
        <v>10</v>
      </c>
    </row>
    <row r="338" spans="1:11">
      <c r="A338" s="12" t="s">
        <v>378</v>
      </c>
      <c r="B338" s="12">
        <v>0</v>
      </c>
      <c r="C338" s="28">
        <v>8444.4699999999993</v>
      </c>
      <c r="D338" s="19" t="s">
        <v>8346</v>
      </c>
      <c r="E338" s="12" t="s">
        <v>8345</v>
      </c>
      <c r="F338" s="12" t="s">
        <v>25</v>
      </c>
      <c r="G338" s="25" t="s">
        <v>8660</v>
      </c>
      <c r="H338" s="7">
        <f>INT(YEARFRAC(G338,"8-jun-2023"))</f>
        <v>50</v>
      </c>
      <c r="I338" s="12">
        <v>1992</v>
      </c>
      <c r="J338" s="12" t="s">
        <v>37</v>
      </c>
      <c r="K338" s="12">
        <v>9</v>
      </c>
    </row>
    <row r="339" spans="1:11">
      <c r="A339" s="12" t="s">
        <v>379</v>
      </c>
      <c r="B339" s="12">
        <v>0</v>
      </c>
      <c r="C339" s="28">
        <v>8442.67</v>
      </c>
      <c r="D339" s="19" t="s">
        <v>8348</v>
      </c>
      <c r="E339" s="12" t="s">
        <v>8346</v>
      </c>
      <c r="F339" s="12" t="s">
        <v>19</v>
      </c>
      <c r="G339" s="25" t="s">
        <v>8661</v>
      </c>
      <c r="H339" s="7">
        <f>INT(YEARFRAC(G339,"8-jun-2023"))</f>
        <v>50</v>
      </c>
      <c r="I339" s="12">
        <v>1972</v>
      </c>
      <c r="J339" s="12" t="s">
        <v>23</v>
      </c>
      <c r="K339" s="12">
        <v>26</v>
      </c>
    </row>
    <row r="340" spans="1:11">
      <c r="A340" s="12" t="s">
        <v>380</v>
      </c>
      <c r="B340" s="12">
        <v>0</v>
      </c>
      <c r="C340" s="28">
        <v>8440.0499999999993</v>
      </c>
      <c r="D340" s="19" t="s">
        <v>8346</v>
      </c>
      <c r="E340" s="12" t="s">
        <v>8348</v>
      </c>
      <c r="F340" s="12" t="s">
        <v>19</v>
      </c>
      <c r="G340" s="25" t="s">
        <v>8447</v>
      </c>
      <c r="H340" s="7">
        <f>INT(YEARFRAC(G340,"8-jun-2023"))</f>
        <v>59</v>
      </c>
      <c r="I340" s="12">
        <v>1984</v>
      </c>
      <c r="J340" s="12" t="s">
        <v>20</v>
      </c>
      <c r="K340" s="12">
        <v>19</v>
      </c>
    </row>
    <row r="341" spans="1:11">
      <c r="A341" s="12" t="s">
        <v>381</v>
      </c>
      <c r="B341" s="12">
        <v>1</v>
      </c>
      <c r="C341" s="28">
        <v>8428.07</v>
      </c>
      <c r="D341" s="19" t="s">
        <v>8346</v>
      </c>
      <c r="E341" s="12" t="s">
        <v>8348</v>
      </c>
      <c r="F341" s="12" t="s">
        <v>22</v>
      </c>
      <c r="G341" s="25" t="s">
        <v>8662</v>
      </c>
      <c r="H341" s="7">
        <f>INT(YEARFRAC(G341,"8-jun-2023"))</f>
        <v>47</v>
      </c>
      <c r="I341" s="12">
        <v>1966</v>
      </c>
      <c r="J341" s="12" t="s">
        <v>20</v>
      </c>
      <c r="K341" s="12">
        <v>12</v>
      </c>
    </row>
    <row r="342" spans="1:11">
      <c r="A342" s="12" t="s">
        <v>382</v>
      </c>
      <c r="B342" s="12">
        <v>2</v>
      </c>
      <c r="C342" s="28">
        <v>8413.4599999999991</v>
      </c>
      <c r="D342" s="19" t="s">
        <v>8346</v>
      </c>
      <c r="E342" s="12" t="s">
        <v>8345</v>
      </c>
      <c r="F342" s="12" t="s">
        <v>22</v>
      </c>
      <c r="G342" s="25" t="s">
        <v>8663</v>
      </c>
      <c r="H342" s="7">
        <f>INT(YEARFRAC(G342,"8-jun-2023"))</f>
        <v>45</v>
      </c>
      <c r="I342" s="12">
        <v>1962</v>
      </c>
      <c r="J342" s="12" t="s">
        <v>24</v>
      </c>
      <c r="K342" s="12">
        <v>11</v>
      </c>
    </row>
    <row r="343" spans="1:11">
      <c r="A343" s="12" t="s">
        <v>383</v>
      </c>
      <c r="B343" s="12">
        <v>3</v>
      </c>
      <c r="C343" s="28">
        <v>8410.0499999999993</v>
      </c>
      <c r="D343" s="19" t="s">
        <v>8348</v>
      </c>
      <c r="E343" s="12" t="s">
        <v>8348</v>
      </c>
      <c r="F343" s="12" t="s">
        <v>22</v>
      </c>
      <c r="G343" s="25" t="s">
        <v>8664</v>
      </c>
      <c r="H343" s="7">
        <f>INT(YEARFRAC(G343,"8-jun-2023"))</f>
        <v>43</v>
      </c>
      <c r="I343" s="12">
        <v>1978</v>
      </c>
      <c r="J343" s="12" t="s">
        <v>24</v>
      </c>
      <c r="K343" s="12">
        <v>12</v>
      </c>
    </row>
    <row r="344" spans="1:11">
      <c r="A344" s="12" t="s">
        <v>384</v>
      </c>
      <c r="B344" s="12">
        <v>0</v>
      </c>
      <c r="C344" s="28">
        <v>8400.01</v>
      </c>
      <c r="D344" s="19" t="s">
        <v>8348</v>
      </c>
      <c r="E344" s="12" t="s">
        <v>8346</v>
      </c>
      <c r="F344" s="12" t="s">
        <v>19</v>
      </c>
      <c r="G344" s="25" t="s">
        <v>8665</v>
      </c>
      <c r="H344" s="7">
        <f>INT(YEARFRAC(G344,"8-jun-2023"))</f>
        <v>51</v>
      </c>
      <c r="I344" s="12">
        <v>1972</v>
      </c>
      <c r="J344" s="12" t="s">
        <v>37</v>
      </c>
      <c r="K344" s="12">
        <v>4</v>
      </c>
    </row>
    <row r="345" spans="1:11">
      <c r="A345" s="12" t="s">
        <v>385</v>
      </c>
      <c r="B345" s="12">
        <v>0</v>
      </c>
      <c r="C345" s="28">
        <v>8396.6200000000008</v>
      </c>
      <c r="D345" s="19" t="s">
        <v>8348</v>
      </c>
      <c r="E345" s="12" t="s">
        <v>8346</v>
      </c>
      <c r="F345" s="12" t="s">
        <v>19</v>
      </c>
      <c r="G345" s="25" t="s">
        <v>8666</v>
      </c>
      <c r="H345" s="7">
        <f>INT(YEARFRAC(G345,"8-jun-2023"))</f>
        <v>51</v>
      </c>
      <c r="I345" s="12">
        <v>1972</v>
      </c>
      <c r="J345" s="12" t="s">
        <v>37</v>
      </c>
      <c r="K345" s="12">
        <v>9</v>
      </c>
    </row>
    <row r="346" spans="1:11">
      <c r="A346" s="12" t="s">
        <v>386</v>
      </c>
      <c r="B346" s="12">
        <v>0</v>
      </c>
      <c r="C346" s="28">
        <v>8355.5400000000009</v>
      </c>
      <c r="D346" s="19" t="s">
        <v>8346</v>
      </c>
      <c r="E346" s="12" t="s">
        <v>8346</v>
      </c>
      <c r="F346" s="12" t="s">
        <v>22</v>
      </c>
      <c r="G346" s="25" t="s">
        <v>8667</v>
      </c>
      <c r="H346" s="7">
        <f>INT(YEARFRAC(G346,"8-jun-2023"))</f>
        <v>59</v>
      </c>
      <c r="I346" s="12">
        <v>1963</v>
      </c>
      <c r="J346" s="12" t="s">
        <v>37</v>
      </c>
      <c r="K346" s="12">
        <v>24</v>
      </c>
    </row>
    <row r="347" spans="1:11">
      <c r="A347" s="12" t="s">
        <v>387</v>
      </c>
      <c r="B347" s="12">
        <v>2</v>
      </c>
      <c r="C347" s="28">
        <v>8347.16</v>
      </c>
      <c r="D347" s="19" t="s">
        <v>8348</v>
      </c>
      <c r="E347" s="12" t="s">
        <v>8345</v>
      </c>
      <c r="F347" s="12" t="s">
        <v>19</v>
      </c>
      <c r="G347" s="25" t="s">
        <v>8668</v>
      </c>
      <c r="H347" s="7">
        <f>INT(YEARFRAC(G347,"8-jun-2023"))</f>
        <v>46</v>
      </c>
      <c r="I347" s="12">
        <v>1975</v>
      </c>
      <c r="J347" s="12" t="s">
        <v>37</v>
      </c>
      <c r="K347" s="12">
        <v>28</v>
      </c>
    </row>
    <row r="348" spans="1:11">
      <c r="A348" s="12" t="s">
        <v>388</v>
      </c>
      <c r="B348" s="12">
        <v>2</v>
      </c>
      <c r="C348" s="28">
        <v>38947.43</v>
      </c>
      <c r="D348" s="19" t="s">
        <v>8348</v>
      </c>
      <c r="E348" s="12" t="s">
        <v>8346</v>
      </c>
      <c r="F348" s="12" t="s">
        <v>25</v>
      </c>
      <c r="G348" s="25" t="s">
        <v>8669</v>
      </c>
      <c r="H348" s="7">
        <f>INT(YEARFRAC(G348,"8-jun-2023"))</f>
        <v>42</v>
      </c>
      <c r="I348" s="12">
        <v>1977</v>
      </c>
      <c r="J348" s="12" t="s">
        <v>37</v>
      </c>
      <c r="K348" s="12">
        <v>4</v>
      </c>
    </row>
    <row r="349" spans="1:11">
      <c r="A349" s="12" t="s">
        <v>389</v>
      </c>
      <c r="B349" s="12">
        <v>1</v>
      </c>
      <c r="C349" s="28">
        <v>8342.91</v>
      </c>
      <c r="D349" s="19" t="s">
        <v>8346</v>
      </c>
      <c r="E349" s="12" t="s">
        <v>8345</v>
      </c>
      <c r="F349" s="12" t="s">
        <v>32</v>
      </c>
      <c r="G349" s="25" t="s">
        <v>8670</v>
      </c>
      <c r="H349" s="7">
        <f>INT(YEARFRAC(G349,"8-jun-2023"))</f>
        <v>46</v>
      </c>
      <c r="I349" s="12">
        <v>1979</v>
      </c>
      <c r="J349" s="12" t="s">
        <v>20</v>
      </c>
      <c r="K349" s="12">
        <v>11</v>
      </c>
    </row>
    <row r="350" spans="1:11">
      <c r="A350" s="12" t="s">
        <v>390</v>
      </c>
      <c r="B350" s="12">
        <v>1</v>
      </c>
      <c r="C350" s="28">
        <v>8334.59</v>
      </c>
      <c r="D350" s="19" t="s">
        <v>8346</v>
      </c>
      <c r="E350" s="12" t="s">
        <v>8348</v>
      </c>
      <c r="F350" s="12" t="s">
        <v>32</v>
      </c>
      <c r="G350" s="25" t="s">
        <v>8671</v>
      </c>
      <c r="H350" s="7">
        <f>INT(YEARFRAC(G350,"8-jun-2023"))</f>
        <v>46</v>
      </c>
      <c r="I350" s="12">
        <v>1971</v>
      </c>
      <c r="J350" s="12" t="s">
        <v>37</v>
      </c>
      <c r="K350" s="12">
        <v>18</v>
      </c>
    </row>
    <row r="351" spans="1:11">
      <c r="A351" s="12" t="s">
        <v>391</v>
      </c>
      <c r="B351" s="12">
        <v>1</v>
      </c>
      <c r="C351" s="28">
        <v>8334.4599999999991</v>
      </c>
      <c r="D351" s="19" t="s">
        <v>8346</v>
      </c>
      <c r="E351" s="12" t="s">
        <v>8348</v>
      </c>
      <c r="F351" s="12" t="s">
        <v>32</v>
      </c>
      <c r="G351" s="25" t="s">
        <v>8672</v>
      </c>
      <c r="H351" s="7">
        <f>INT(YEARFRAC(G351,"8-jun-2023"))</f>
        <v>46</v>
      </c>
      <c r="I351" s="12">
        <v>1971</v>
      </c>
      <c r="J351" s="12" t="s">
        <v>37</v>
      </c>
      <c r="K351" s="12">
        <v>4</v>
      </c>
    </row>
    <row r="352" spans="1:11">
      <c r="A352" s="12" t="s">
        <v>392</v>
      </c>
      <c r="B352" s="12">
        <v>0</v>
      </c>
      <c r="C352" s="28">
        <v>8314.65</v>
      </c>
      <c r="D352" s="19" t="s">
        <v>8348</v>
      </c>
      <c r="E352" s="12" t="s">
        <v>8345</v>
      </c>
      <c r="F352" s="12" t="s">
        <v>22</v>
      </c>
      <c r="G352" s="25" t="s">
        <v>8673</v>
      </c>
      <c r="H352" s="7">
        <f>INT(YEARFRAC(G352,"8-jun-2023"))</f>
        <v>29</v>
      </c>
      <c r="I352" s="12">
        <v>1963</v>
      </c>
      <c r="J352" s="12" t="s">
        <v>37</v>
      </c>
      <c r="K352" s="12">
        <v>21</v>
      </c>
    </row>
    <row r="353" spans="1:11">
      <c r="A353" s="12" t="s">
        <v>393</v>
      </c>
      <c r="B353" s="12">
        <v>2</v>
      </c>
      <c r="C353" s="28">
        <v>8310.84</v>
      </c>
      <c r="D353" s="19" t="s">
        <v>8348</v>
      </c>
      <c r="E353" s="12" t="s">
        <v>8348</v>
      </c>
      <c r="F353" s="12" t="s">
        <v>22</v>
      </c>
      <c r="G353" s="25" t="s">
        <v>8674</v>
      </c>
      <c r="H353" s="7">
        <f>INT(YEARFRAC(G353,"8-jun-2023"))</f>
        <v>43</v>
      </c>
      <c r="I353" s="12">
        <v>1976</v>
      </c>
      <c r="J353" s="12" t="s">
        <v>20</v>
      </c>
      <c r="K353" s="12">
        <v>12</v>
      </c>
    </row>
    <row r="354" spans="1:11">
      <c r="A354" s="12" t="s">
        <v>394</v>
      </c>
      <c r="B354" s="12">
        <v>2</v>
      </c>
      <c r="C354" s="28">
        <v>8302.5400000000009</v>
      </c>
      <c r="D354" s="19" t="s">
        <v>8346</v>
      </c>
      <c r="E354" s="12" t="s">
        <v>8346</v>
      </c>
      <c r="F354" s="12" t="s">
        <v>32</v>
      </c>
      <c r="G354" s="25" t="s">
        <v>8675</v>
      </c>
      <c r="H354" s="7">
        <f>INT(YEARFRAC(G354,"8-jun-2023"))</f>
        <v>44</v>
      </c>
      <c r="I354" s="12">
        <v>1980</v>
      </c>
      <c r="J354" s="12" t="s">
        <v>37</v>
      </c>
      <c r="K354" s="12">
        <v>24</v>
      </c>
    </row>
    <row r="355" spans="1:11">
      <c r="A355" s="12" t="s">
        <v>395</v>
      </c>
      <c r="B355" s="12">
        <v>0</v>
      </c>
      <c r="C355" s="28">
        <v>8283.68</v>
      </c>
      <c r="D355" s="19" t="s">
        <v>8348</v>
      </c>
      <c r="E355" s="12" t="s">
        <v>8346</v>
      </c>
      <c r="F355" s="12" t="s">
        <v>19</v>
      </c>
      <c r="G355" s="25" t="s">
        <v>8676</v>
      </c>
      <c r="H355" s="7">
        <f>INT(YEARFRAC(G355,"8-jun-2023"))</f>
        <v>49</v>
      </c>
      <c r="I355" s="12">
        <v>1976</v>
      </c>
      <c r="J355" s="12" t="s">
        <v>45</v>
      </c>
      <c r="K355" s="12">
        <v>7</v>
      </c>
    </row>
    <row r="356" spans="1:11">
      <c r="A356" s="12" t="s">
        <v>396</v>
      </c>
      <c r="B356" s="12">
        <v>0</v>
      </c>
      <c r="C356" s="28">
        <v>8280.6200000000008</v>
      </c>
      <c r="D356" s="19" t="s">
        <v>8348</v>
      </c>
      <c r="E356" s="12" t="s">
        <v>8348</v>
      </c>
      <c r="F356" s="12" t="s">
        <v>19</v>
      </c>
      <c r="G356" s="25" t="s">
        <v>8677</v>
      </c>
      <c r="H356" s="7">
        <f>INT(YEARFRAC(G356,"8-jun-2023"))</f>
        <v>48</v>
      </c>
      <c r="I356" s="12">
        <v>1976</v>
      </c>
      <c r="J356" s="12" t="s">
        <v>45</v>
      </c>
      <c r="K356" s="12">
        <v>20</v>
      </c>
    </row>
    <row r="357" spans="1:11">
      <c r="A357" s="12" t="s">
        <v>397</v>
      </c>
      <c r="B357" s="12">
        <v>0</v>
      </c>
      <c r="C357" s="28">
        <v>8277.52</v>
      </c>
      <c r="D357" s="19" t="s">
        <v>8348</v>
      </c>
      <c r="E357" s="12" t="s">
        <v>8348</v>
      </c>
      <c r="F357" s="12" t="s">
        <v>25</v>
      </c>
      <c r="G357" s="25" t="s">
        <v>8678</v>
      </c>
      <c r="H357" s="7">
        <f>INT(YEARFRAC(G357,"8-jun-2023"))</f>
        <v>48</v>
      </c>
      <c r="I357" s="12">
        <v>1976</v>
      </c>
      <c r="J357" s="12" t="s">
        <v>45</v>
      </c>
      <c r="K357" s="12">
        <v>12</v>
      </c>
    </row>
    <row r="358" spans="1:11">
      <c r="A358" s="12" t="s">
        <v>398</v>
      </c>
      <c r="B358" s="12">
        <v>0</v>
      </c>
      <c r="C358" s="28">
        <v>8271.4599999999991</v>
      </c>
      <c r="D358" s="19" t="s">
        <v>8348</v>
      </c>
      <c r="E358" s="12" t="s">
        <v>8345</v>
      </c>
      <c r="F358" s="12" t="s">
        <v>82</v>
      </c>
      <c r="G358" s="25" t="s">
        <v>8679</v>
      </c>
      <c r="H358" s="7">
        <f>INT(YEARFRAC(G358,"8-jun-2023"))</f>
        <v>22</v>
      </c>
      <c r="I358" s="12">
        <v>1993</v>
      </c>
      <c r="J358" s="12" t="s">
        <v>20</v>
      </c>
      <c r="K358" s="12">
        <v>22</v>
      </c>
    </row>
    <row r="359" spans="1:11">
      <c r="A359" s="12" t="s">
        <v>399</v>
      </c>
      <c r="B359" s="12">
        <v>2</v>
      </c>
      <c r="C359" s="28">
        <v>38932.559999999998</v>
      </c>
      <c r="D359" s="19" t="s">
        <v>8348</v>
      </c>
      <c r="E359" s="12" t="s">
        <v>8346</v>
      </c>
      <c r="F359" s="12" t="s">
        <v>25</v>
      </c>
      <c r="G359" s="25" t="s">
        <v>8680</v>
      </c>
      <c r="H359" s="7">
        <f>INT(YEARFRAC(G359,"8-jun-2023"))</f>
        <v>46</v>
      </c>
      <c r="I359" s="12">
        <v>1979</v>
      </c>
      <c r="J359" s="12" t="s">
        <v>40</v>
      </c>
      <c r="K359" s="12">
        <v>7</v>
      </c>
    </row>
    <row r="360" spans="1:11">
      <c r="A360" s="12" t="s">
        <v>400</v>
      </c>
      <c r="B360" s="12">
        <v>0</v>
      </c>
      <c r="C360" s="28">
        <v>8269.0400000000009</v>
      </c>
      <c r="D360" s="19" t="s">
        <v>8348</v>
      </c>
      <c r="E360" s="12" t="s">
        <v>8345</v>
      </c>
      <c r="F360" s="12" t="s">
        <v>25</v>
      </c>
      <c r="G360" s="25" t="s">
        <v>8681</v>
      </c>
      <c r="H360" s="7">
        <f>INT(YEARFRAC(G360,"8-jun-2023"))</f>
        <v>48</v>
      </c>
      <c r="I360" s="12">
        <v>1978</v>
      </c>
      <c r="J360" s="12" t="s">
        <v>20</v>
      </c>
      <c r="K360" s="12">
        <v>26</v>
      </c>
    </row>
    <row r="361" spans="1:11">
      <c r="A361" s="12" t="s">
        <v>401</v>
      </c>
      <c r="B361" s="12">
        <v>0</v>
      </c>
      <c r="C361" s="28">
        <v>8268</v>
      </c>
      <c r="D361" s="19" t="s">
        <v>8346</v>
      </c>
      <c r="E361" s="12" t="s">
        <v>8346</v>
      </c>
      <c r="F361" s="12" t="s">
        <v>19</v>
      </c>
      <c r="G361" s="25" t="s">
        <v>8682</v>
      </c>
      <c r="H361" s="7">
        <f>INT(YEARFRAC(G361,"8-jun-2023"))</f>
        <v>58</v>
      </c>
      <c r="I361" s="12">
        <v>1974</v>
      </c>
      <c r="J361" s="12" t="s">
        <v>20</v>
      </c>
      <c r="K361" s="12">
        <v>6</v>
      </c>
    </row>
    <row r="362" spans="1:11">
      <c r="A362" s="12" t="s">
        <v>402</v>
      </c>
      <c r="B362" s="12">
        <v>3</v>
      </c>
      <c r="C362" s="28">
        <v>8252.2800000000007</v>
      </c>
      <c r="D362" s="19" t="s">
        <v>8348</v>
      </c>
      <c r="E362" s="12" t="s">
        <v>8348</v>
      </c>
      <c r="F362" s="12" t="s">
        <v>74</v>
      </c>
      <c r="G362" s="25" t="s">
        <v>8683</v>
      </c>
      <c r="H362" s="7">
        <f>INT(YEARFRAC(G362,"8-jun-2023"))</f>
        <v>40</v>
      </c>
      <c r="I362" s="12">
        <v>1974</v>
      </c>
      <c r="J362" s="12" t="s">
        <v>23</v>
      </c>
      <c r="K362" s="12">
        <v>22</v>
      </c>
    </row>
    <row r="363" spans="1:11">
      <c r="A363" s="12" t="s">
        <v>403</v>
      </c>
      <c r="B363" s="12">
        <v>1</v>
      </c>
      <c r="C363" s="28">
        <v>8240.59</v>
      </c>
      <c r="D363" s="19" t="s">
        <v>8348</v>
      </c>
      <c r="E363" s="12" t="s">
        <v>8348</v>
      </c>
      <c r="F363" s="12" t="s">
        <v>19</v>
      </c>
      <c r="G363" s="25" t="s">
        <v>8684</v>
      </c>
      <c r="H363" s="7">
        <f>INT(YEARFRAC(G363,"8-jun-2023"))</f>
        <v>46</v>
      </c>
      <c r="I363" s="12">
        <v>1974</v>
      </c>
      <c r="J363" s="12" t="s">
        <v>37</v>
      </c>
      <c r="K363" s="12">
        <v>26</v>
      </c>
    </row>
    <row r="364" spans="1:11">
      <c r="A364" s="12" t="s">
        <v>404</v>
      </c>
      <c r="B364" s="12">
        <v>1</v>
      </c>
      <c r="C364" s="28">
        <v>8233.1</v>
      </c>
      <c r="D364" s="19" t="s">
        <v>8348</v>
      </c>
      <c r="E364" s="12" t="s">
        <v>8348</v>
      </c>
      <c r="F364" s="12" t="s">
        <v>19</v>
      </c>
      <c r="G364" s="25" t="s">
        <v>8685</v>
      </c>
      <c r="H364" s="7">
        <f>INT(YEARFRAC(G364,"8-jun-2023"))</f>
        <v>46</v>
      </c>
      <c r="I364" s="12">
        <v>2000</v>
      </c>
      <c r="J364" s="12" t="s">
        <v>16</v>
      </c>
      <c r="K364" s="12">
        <v>28</v>
      </c>
    </row>
    <row r="365" spans="1:11">
      <c r="A365" s="12" t="s">
        <v>405</v>
      </c>
      <c r="B365" s="12">
        <v>1</v>
      </c>
      <c r="C365" s="28">
        <v>8232.64</v>
      </c>
      <c r="D365" s="19" t="s">
        <v>8348</v>
      </c>
      <c r="E365" s="12" t="s">
        <v>8346</v>
      </c>
      <c r="F365" s="12" t="s">
        <v>19</v>
      </c>
      <c r="G365" s="25" t="s">
        <v>8686</v>
      </c>
      <c r="H365" s="7">
        <f>INT(YEARFRAC(G365,"8-jun-2023"))</f>
        <v>46</v>
      </c>
      <c r="I365" s="12">
        <v>1976</v>
      </c>
      <c r="J365" s="12" t="s">
        <v>23</v>
      </c>
      <c r="K365" s="12">
        <v>15</v>
      </c>
    </row>
    <row r="366" spans="1:11">
      <c r="A366" s="12" t="s">
        <v>406</v>
      </c>
      <c r="B366" s="12">
        <v>2</v>
      </c>
      <c r="C366" s="28">
        <v>8219.2000000000007</v>
      </c>
      <c r="D366" s="19" t="s">
        <v>8348</v>
      </c>
      <c r="E366" s="12" t="s">
        <v>8348</v>
      </c>
      <c r="F366" s="12" t="s">
        <v>19</v>
      </c>
      <c r="G366" s="25" t="s">
        <v>8687</v>
      </c>
      <c r="H366" s="7">
        <f>INT(YEARFRAC(G366,"8-jun-2023"))</f>
        <v>44</v>
      </c>
      <c r="I366" s="12">
        <v>1974</v>
      </c>
      <c r="J366" s="12" t="s">
        <v>40</v>
      </c>
      <c r="K366" s="12">
        <v>5</v>
      </c>
    </row>
    <row r="367" spans="1:11">
      <c r="A367" s="12" t="s">
        <v>407</v>
      </c>
      <c r="B367" s="12">
        <v>2</v>
      </c>
      <c r="C367" s="28">
        <v>8211.1</v>
      </c>
      <c r="D367" s="19" t="s">
        <v>8348</v>
      </c>
      <c r="E367" s="12" t="s">
        <v>8346</v>
      </c>
      <c r="F367" s="12" t="s">
        <v>19</v>
      </c>
      <c r="G367" s="25" t="s">
        <v>8688</v>
      </c>
      <c r="H367" s="7">
        <f>INT(YEARFRAC(G367,"8-jun-2023"))</f>
        <v>44</v>
      </c>
      <c r="I367" s="12">
        <v>1964</v>
      </c>
      <c r="J367" s="12" t="s">
        <v>37</v>
      </c>
      <c r="K367" s="12">
        <v>5</v>
      </c>
    </row>
    <row r="368" spans="1:11">
      <c r="A368" s="12" t="s">
        <v>408</v>
      </c>
      <c r="B368" s="12">
        <v>0</v>
      </c>
      <c r="C368" s="28">
        <v>8188.12</v>
      </c>
      <c r="D368" s="19" t="s">
        <v>8346</v>
      </c>
      <c r="E368" s="12" t="s">
        <v>8346</v>
      </c>
      <c r="F368" s="12" t="s">
        <v>19</v>
      </c>
      <c r="G368" s="25" t="s">
        <v>8689</v>
      </c>
      <c r="H368" s="7">
        <f>INT(YEARFRAC(G368,"8-jun-2023"))</f>
        <v>60</v>
      </c>
      <c r="I368" s="12">
        <v>1982</v>
      </c>
      <c r="J368" s="12" t="s">
        <v>37</v>
      </c>
      <c r="K368" s="12">
        <v>27</v>
      </c>
    </row>
    <row r="369" spans="1:11">
      <c r="A369" s="12" t="s">
        <v>409</v>
      </c>
      <c r="B369" s="12">
        <v>0</v>
      </c>
      <c r="C369" s="28">
        <v>8182.89</v>
      </c>
      <c r="D369" s="19" t="s">
        <v>8348</v>
      </c>
      <c r="E369" s="12" t="s">
        <v>8345</v>
      </c>
      <c r="F369" s="12" t="s">
        <v>30</v>
      </c>
      <c r="G369" s="25" t="s">
        <v>8690</v>
      </c>
      <c r="H369" s="7">
        <f>INT(YEARFRAC(G369,"8-jun-2023"))</f>
        <v>25</v>
      </c>
      <c r="I369" s="12">
        <v>1976</v>
      </c>
      <c r="J369" s="12" t="s">
        <v>37</v>
      </c>
      <c r="K369" s="12">
        <v>2</v>
      </c>
    </row>
    <row r="370" spans="1:11">
      <c r="A370" s="12" t="s">
        <v>410</v>
      </c>
      <c r="B370" s="12">
        <v>3</v>
      </c>
      <c r="C370" s="28">
        <v>38924.04</v>
      </c>
      <c r="D370" s="19" t="s">
        <v>8348</v>
      </c>
      <c r="E370" s="12" t="s">
        <v>8348</v>
      </c>
      <c r="F370" s="12" t="s">
        <v>25</v>
      </c>
      <c r="G370" s="25" t="s">
        <v>8691</v>
      </c>
      <c r="H370" s="7">
        <f>INT(YEARFRAC(G370,"8-jun-2023"))</f>
        <v>35</v>
      </c>
      <c r="I370" s="12">
        <v>1976</v>
      </c>
      <c r="J370" s="12" t="s">
        <v>20</v>
      </c>
      <c r="K370" s="12">
        <v>30</v>
      </c>
    </row>
    <row r="371" spans="1:11">
      <c r="A371" s="12" t="s">
        <v>411</v>
      </c>
      <c r="B371" s="12">
        <v>3</v>
      </c>
      <c r="C371" s="28">
        <v>8179.51</v>
      </c>
      <c r="D371" s="19" t="s">
        <v>8348</v>
      </c>
      <c r="E371" s="12" t="s">
        <v>8348</v>
      </c>
      <c r="F371" s="12" t="s">
        <v>137</v>
      </c>
      <c r="G371" s="25" t="s">
        <v>8692</v>
      </c>
      <c r="H371" s="7">
        <f>INT(YEARFRAC(G371,"8-jun-2023"))</f>
        <v>40</v>
      </c>
      <c r="I371" s="12">
        <v>1976</v>
      </c>
      <c r="J371" s="12" t="s">
        <v>37</v>
      </c>
      <c r="K371" s="12">
        <v>3</v>
      </c>
    </row>
    <row r="372" spans="1:11">
      <c r="A372" s="12" t="s">
        <v>412</v>
      </c>
      <c r="B372" s="12">
        <v>0</v>
      </c>
      <c r="C372" s="28">
        <v>8177.9</v>
      </c>
      <c r="D372" s="19" t="s">
        <v>8346</v>
      </c>
      <c r="E372" s="12" t="s">
        <v>8345</v>
      </c>
      <c r="F372" s="12" t="s">
        <v>19</v>
      </c>
      <c r="G372" s="25" t="s">
        <v>8693</v>
      </c>
      <c r="H372" s="7">
        <f>INT(YEARFRAC(G372,"8-jun-2023"))</f>
        <v>59</v>
      </c>
      <c r="I372" s="12">
        <v>1978</v>
      </c>
      <c r="J372" s="12" t="s">
        <v>20</v>
      </c>
      <c r="K372" s="12">
        <v>30</v>
      </c>
    </row>
    <row r="373" spans="1:11">
      <c r="A373" s="12" t="s">
        <v>413</v>
      </c>
      <c r="B373" s="12">
        <v>4</v>
      </c>
      <c r="C373" s="28">
        <v>8162.72</v>
      </c>
      <c r="D373" s="19" t="s">
        <v>8346</v>
      </c>
      <c r="E373" s="12" t="s">
        <v>8346</v>
      </c>
      <c r="F373" s="12" t="s">
        <v>22</v>
      </c>
      <c r="G373" s="25" t="s">
        <v>8694</v>
      </c>
      <c r="H373" s="7">
        <f>INT(YEARFRAC(G373,"8-jun-2023"))</f>
        <v>40</v>
      </c>
      <c r="I373" s="12">
        <v>1978</v>
      </c>
      <c r="J373" s="12" t="s">
        <v>24</v>
      </c>
      <c r="K373" s="12">
        <v>24</v>
      </c>
    </row>
    <row r="374" spans="1:11">
      <c r="A374" s="12" t="s">
        <v>414</v>
      </c>
      <c r="B374" s="12">
        <v>3</v>
      </c>
      <c r="C374" s="28">
        <v>8157.92</v>
      </c>
      <c r="D374" s="19" t="s">
        <v>8348</v>
      </c>
      <c r="E374" s="12" t="s">
        <v>8346</v>
      </c>
      <c r="F374" s="12" t="s">
        <v>34</v>
      </c>
      <c r="G374" s="25" t="s">
        <v>8695</v>
      </c>
      <c r="H374" s="7">
        <f>INT(YEARFRAC(G374,"8-jun-2023"))</f>
        <v>32</v>
      </c>
      <c r="I374" s="12">
        <v>1962</v>
      </c>
      <c r="J374" s="12" t="s">
        <v>16</v>
      </c>
      <c r="K374" s="12">
        <v>23</v>
      </c>
    </row>
    <row r="375" spans="1:11">
      <c r="A375" s="12" t="s">
        <v>415</v>
      </c>
      <c r="B375" s="12">
        <v>0</v>
      </c>
      <c r="C375" s="28">
        <v>8125.78</v>
      </c>
      <c r="D375" s="19" t="s">
        <v>8348</v>
      </c>
      <c r="E375" s="12" t="s">
        <v>8348</v>
      </c>
      <c r="F375" s="12" t="s">
        <v>19</v>
      </c>
      <c r="G375" s="25" t="s">
        <v>8696</v>
      </c>
      <c r="H375" s="7">
        <f>INT(YEARFRAC(G375,"8-jun-2023"))</f>
        <v>49</v>
      </c>
      <c r="I375" s="12">
        <v>1997</v>
      </c>
      <c r="J375" s="12" t="s">
        <v>24</v>
      </c>
      <c r="K375" s="12">
        <v>21</v>
      </c>
    </row>
    <row r="376" spans="1:11">
      <c r="A376" s="12" t="s">
        <v>416</v>
      </c>
      <c r="B376" s="12">
        <v>0</v>
      </c>
      <c r="C376" s="28">
        <v>8124.41</v>
      </c>
      <c r="D376" s="19" t="s">
        <v>8346</v>
      </c>
      <c r="E376" s="12" t="s">
        <v>8345</v>
      </c>
      <c r="F376" s="12" t="s">
        <v>19</v>
      </c>
      <c r="G376" s="25" t="s">
        <v>8697</v>
      </c>
      <c r="H376" s="7">
        <f>INT(YEARFRAC(G376,"8-jun-2023"))</f>
        <v>49</v>
      </c>
      <c r="I376" s="12">
        <v>1987</v>
      </c>
      <c r="J376" s="12" t="s">
        <v>20</v>
      </c>
      <c r="K376" s="12">
        <v>16</v>
      </c>
    </row>
    <row r="377" spans="1:11">
      <c r="A377" s="12" t="s">
        <v>417</v>
      </c>
      <c r="B377" s="12">
        <v>0</v>
      </c>
      <c r="C377" s="28">
        <v>8116.68</v>
      </c>
      <c r="D377" s="19" t="s">
        <v>8346</v>
      </c>
      <c r="E377" s="12" t="s">
        <v>8345</v>
      </c>
      <c r="F377" s="12" t="s">
        <v>25</v>
      </c>
      <c r="G377" s="25" t="s">
        <v>8698</v>
      </c>
      <c r="H377" s="7">
        <f>INT(YEARFRAC(G377,"8-jun-2023"))</f>
        <v>49</v>
      </c>
      <c r="I377" s="12">
        <v>1983</v>
      </c>
      <c r="J377" s="12" t="s">
        <v>20</v>
      </c>
      <c r="K377" s="12">
        <v>8</v>
      </c>
    </row>
    <row r="378" spans="1:11">
      <c r="A378" s="12" t="s">
        <v>418</v>
      </c>
      <c r="B378" s="12">
        <v>2</v>
      </c>
      <c r="C378" s="28">
        <v>8116.27</v>
      </c>
      <c r="D378" s="19" t="s">
        <v>8346</v>
      </c>
      <c r="E378" s="12" t="s">
        <v>8345</v>
      </c>
      <c r="F378" s="12" t="s">
        <v>22</v>
      </c>
      <c r="G378" s="25" t="s">
        <v>8699</v>
      </c>
      <c r="H378" s="7">
        <f>INT(YEARFRAC(G378,"8-jun-2023"))</f>
        <v>44</v>
      </c>
      <c r="I378" s="12">
        <v>1963</v>
      </c>
      <c r="J378" s="12" t="s">
        <v>16</v>
      </c>
      <c r="K378" s="12">
        <v>5</v>
      </c>
    </row>
    <row r="379" spans="1:11">
      <c r="A379" s="12" t="s">
        <v>419</v>
      </c>
      <c r="B379" s="12">
        <v>0</v>
      </c>
      <c r="C379" s="28">
        <v>8112.59</v>
      </c>
      <c r="D379" s="19" t="s">
        <v>8348</v>
      </c>
      <c r="E379" s="12" t="s">
        <v>8348</v>
      </c>
      <c r="F379" s="12" t="s">
        <v>19</v>
      </c>
      <c r="G379" s="25" t="s">
        <v>8430</v>
      </c>
      <c r="H379" s="7">
        <f>INT(YEARFRAC(G379,"8-jun-2023"))</f>
        <v>49</v>
      </c>
      <c r="I379" s="12">
        <v>1982</v>
      </c>
      <c r="J379" s="12" t="s">
        <v>20</v>
      </c>
      <c r="K379" s="12">
        <v>28</v>
      </c>
    </row>
    <row r="380" spans="1:11">
      <c r="A380" s="12" t="s">
        <v>420</v>
      </c>
      <c r="B380" s="12">
        <v>0</v>
      </c>
      <c r="C380" s="28">
        <v>8091.3</v>
      </c>
      <c r="D380" s="19" t="s">
        <v>8346</v>
      </c>
      <c r="E380" s="12" t="s">
        <v>8345</v>
      </c>
      <c r="F380" s="12" t="s">
        <v>22</v>
      </c>
      <c r="G380" s="25" t="s">
        <v>8700</v>
      </c>
      <c r="H380" s="7">
        <f>INT(YEARFRAC(G380,"8-jun-2023"))</f>
        <v>55</v>
      </c>
      <c r="I380" s="12">
        <v>1990</v>
      </c>
      <c r="J380" s="12" t="s">
        <v>20</v>
      </c>
      <c r="K380" s="12">
        <v>21</v>
      </c>
    </row>
    <row r="381" spans="1:11">
      <c r="A381" s="12" t="s">
        <v>421</v>
      </c>
      <c r="B381" s="12">
        <v>0</v>
      </c>
      <c r="C381" s="28">
        <v>38893.360000000001</v>
      </c>
      <c r="D381" s="19" t="s">
        <v>8345</v>
      </c>
      <c r="E381" s="12" t="s">
        <v>8348</v>
      </c>
      <c r="F381" s="12" t="s">
        <v>25</v>
      </c>
      <c r="G381" s="25" t="s">
        <v>8392</v>
      </c>
      <c r="H381" s="7">
        <f>INT(YEARFRAC(G381,"8-jun-2023"))</f>
        <v>55</v>
      </c>
      <c r="I381" s="12">
        <v>1973</v>
      </c>
      <c r="J381" s="12" t="s">
        <v>37</v>
      </c>
      <c r="K381" s="12">
        <v>3</v>
      </c>
    </row>
    <row r="382" spans="1:11">
      <c r="A382" s="12" t="s">
        <v>422</v>
      </c>
      <c r="B382" s="12">
        <v>1</v>
      </c>
      <c r="C382" s="28">
        <v>8083.92</v>
      </c>
      <c r="D382" s="19" t="s">
        <v>8346</v>
      </c>
      <c r="E382" s="12" t="s">
        <v>8346</v>
      </c>
      <c r="F382" s="12" t="s">
        <v>19</v>
      </c>
      <c r="G382" s="25" t="s">
        <v>8701</v>
      </c>
      <c r="H382" s="7">
        <f>INT(YEARFRAC(G382,"8-jun-2023"))</f>
        <v>47</v>
      </c>
      <c r="I382" s="12">
        <v>1973</v>
      </c>
      <c r="J382" s="12" t="s">
        <v>40</v>
      </c>
      <c r="K382" s="12">
        <v>30</v>
      </c>
    </row>
    <row r="383" spans="1:11">
      <c r="A383" s="12" t="s">
        <v>423</v>
      </c>
      <c r="B383" s="12">
        <v>0</v>
      </c>
      <c r="C383" s="28">
        <v>8081.74</v>
      </c>
      <c r="D383" s="19" t="s">
        <v>8348</v>
      </c>
      <c r="E383" s="12" t="s">
        <v>8348</v>
      </c>
      <c r="F383" s="12" t="s">
        <v>30</v>
      </c>
      <c r="G383" s="25" t="s">
        <v>8702</v>
      </c>
      <c r="H383" s="7">
        <f>INT(YEARFRAC(G383,"8-jun-2023"))</f>
        <v>28</v>
      </c>
      <c r="I383" s="12">
        <v>1973</v>
      </c>
      <c r="J383" s="12" t="s">
        <v>23</v>
      </c>
      <c r="K383" s="12">
        <v>16</v>
      </c>
    </row>
    <row r="384" spans="1:11">
      <c r="A384" s="12" t="s">
        <v>424</v>
      </c>
      <c r="B384" s="12">
        <v>0</v>
      </c>
      <c r="C384" s="28">
        <v>8081.26</v>
      </c>
      <c r="D384" s="19" t="s">
        <v>8348</v>
      </c>
      <c r="E384" s="12" t="s">
        <v>8348</v>
      </c>
      <c r="F384" s="12" t="s">
        <v>22</v>
      </c>
      <c r="G384" s="25" t="s">
        <v>8703</v>
      </c>
      <c r="H384" s="7">
        <f>INT(YEARFRAC(G384,"8-jun-2023"))</f>
        <v>21</v>
      </c>
      <c r="I384" s="12">
        <v>1978</v>
      </c>
      <c r="J384" s="12" t="s">
        <v>37</v>
      </c>
      <c r="K384" s="12">
        <v>1</v>
      </c>
    </row>
    <row r="385" spans="1:11">
      <c r="A385" s="12" t="s">
        <v>425</v>
      </c>
      <c r="B385" s="12">
        <v>0</v>
      </c>
      <c r="C385" s="28">
        <v>8077.41</v>
      </c>
      <c r="D385" s="19" t="s">
        <v>8348</v>
      </c>
      <c r="E385" s="12" t="s">
        <v>8345</v>
      </c>
      <c r="F385" s="12" t="s">
        <v>30</v>
      </c>
      <c r="G385" s="25" t="s">
        <v>8704</v>
      </c>
      <c r="H385" s="7">
        <f>INT(YEARFRAC(G385,"8-jun-2023"))</f>
        <v>29</v>
      </c>
      <c r="I385" s="12">
        <v>1973</v>
      </c>
      <c r="J385" s="12" t="s">
        <v>24</v>
      </c>
      <c r="K385" s="12">
        <v>11</v>
      </c>
    </row>
    <row r="386" spans="1:11">
      <c r="A386" s="12" t="s">
        <v>426</v>
      </c>
      <c r="B386" s="12">
        <v>0</v>
      </c>
      <c r="C386" s="28">
        <v>8071.57</v>
      </c>
      <c r="D386" s="19" t="s">
        <v>8346</v>
      </c>
      <c r="E386" s="12" t="s">
        <v>8345</v>
      </c>
      <c r="F386" s="12" t="s">
        <v>25</v>
      </c>
      <c r="G386" s="25" t="s">
        <v>8627</v>
      </c>
      <c r="H386" s="7">
        <f>INT(YEARFRAC(G386,"8-jun-2023"))</f>
        <v>57</v>
      </c>
      <c r="I386" s="12">
        <v>1967</v>
      </c>
      <c r="J386" s="12" t="s">
        <v>20</v>
      </c>
      <c r="K386" s="12">
        <v>10</v>
      </c>
    </row>
    <row r="387" spans="1:11">
      <c r="A387" s="12" t="s">
        <v>427</v>
      </c>
      <c r="B387" s="12">
        <v>1</v>
      </c>
      <c r="C387" s="28">
        <v>8068.19</v>
      </c>
      <c r="D387" s="19" t="s">
        <v>8346</v>
      </c>
      <c r="E387" s="12" t="s">
        <v>8348</v>
      </c>
      <c r="F387" s="12" t="s">
        <v>25</v>
      </c>
      <c r="G387" s="25" t="s">
        <v>8705</v>
      </c>
      <c r="H387" s="7">
        <f>INT(YEARFRAC(G387,"8-jun-2023"))</f>
        <v>47</v>
      </c>
      <c r="I387" s="12">
        <v>1967</v>
      </c>
      <c r="J387" s="12" t="s">
        <v>45</v>
      </c>
      <c r="K387" s="12">
        <v>30</v>
      </c>
    </row>
    <row r="388" spans="1:11">
      <c r="A388" s="12" t="s">
        <v>428</v>
      </c>
      <c r="B388" s="12">
        <v>0</v>
      </c>
      <c r="C388" s="28">
        <v>8067.83</v>
      </c>
      <c r="D388" s="19" t="s">
        <v>8346</v>
      </c>
      <c r="E388" s="12" t="s">
        <v>8345</v>
      </c>
      <c r="F388" s="12" t="s">
        <v>19</v>
      </c>
      <c r="G388" s="25" t="s">
        <v>8706</v>
      </c>
      <c r="H388" s="7">
        <f>INT(YEARFRAC(G388,"8-jun-2023"))</f>
        <v>57</v>
      </c>
      <c r="I388" s="12">
        <v>1975</v>
      </c>
      <c r="J388" s="12" t="s">
        <v>23</v>
      </c>
      <c r="K388" s="12">
        <v>21</v>
      </c>
    </row>
    <row r="389" spans="1:11">
      <c r="A389" s="12" t="s">
        <v>429</v>
      </c>
      <c r="B389" s="12">
        <v>1</v>
      </c>
      <c r="C389" s="28">
        <v>8062.76</v>
      </c>
      <c r="D389" s="19" t="s">
        <v>8346</v>
      </c>
      <c r="E389" s="12" t="s">
        <v>8346</v>
      </c>
      <c r="F389" s="12" t="s">
        <v>25</v>
      </c>
      <c r="G389" s="25" t="s">
        <v>8707</v>
      </c>
      <c r="H389" s="7">
        <f>INT(YEARFRAC(G389,"8-jun-2023"))</f>
        <v>47</v>
      </c>
      <c r="I389" s="12">
        <v>1994</v>
      </c>
      <c r="J389" s="12" t="s">
        <v>24</v>
      </c>
      <c r="K389" s="12">
        <v>12</v>
      </c>
    </row>
    <row r="390" spans="1:11">
      <c r="A390" s="12" t="s">
        <v>430</v>
      </c>
      <c r="B390" s="12">
        <v>0</v>
      </c>
      <c r="C390" s="28">
        <v>8062.31</v>
      </c>
      <c r="D390" s="19" t="s">
        <v>8348</v>
      </c>
      <c r="E390" s="12" t="s">
        <v>8345</v>
      </c>
      <c r="F390" s="12" t="s">
        <v>19</v>
      </c>
      <c r="G390" s="25" t="s">
        <v>8708</v>
      </c>
      <c r="H390" s="7">
        <f>INT(YEARFRAC(G390,"8-jun-2023"))</f>
        <v>52</v>
      </c>
      <c r="I390" s="12">
        <v>2001</v>
      </c>
      <c r="J390" s="12" t="s">
        <v>40</v>
      </c>
      <c r="K390" s="12">
        <v>28</v>
      </c>
    </row>
    <row r="391" spans="1:11">
      <c r="A391" s="12" t="s">
        <v>431</v>
      </c>
      <c r="B391" s="12">
        <v>3</v>
      </c>
      <c r="C391" s="28">
        <v>8059.68</v>
      </c>
      <c r="D391" s="19" t="s">
        <v>8348</v>
      </c>
      <c r="E391" s="12" t="s">
        <v>8346</v>
      </c>
      <c r="F391" s="12" t="s">
        <v>22</v>
      </c>
      <c r="G391" s="25" t="s">
        <v>8709</v>
      </c>
      <c r="H391" s="7">
        <f>INT(YEARFRAC(G391,"8-jun-2023"))</f>
        <v>40</v>
      </c>
      <c r="I391" s="12">
        <v>1993</v>
      </c>
      <c r="J391" s="12" t="s">
        <v>16</v>
      </c>
      <c r="K391" s="12">
        <v>7</v>
      </c>
    </row>
    <row r="392" spans="1:11">
      <c r="A392" s="12" t="s">
        <v>432</v>
      </c>
      <c r="B392" s="12">
        <v>0</v>
      </c>
      <c r="C392" s="28">
        <v>38869.25</v>
      </c>
      <c r="D392" s="19" t="s">
        <v>8348</v>
      </c>
      <c r="E392" s="12" t="s">
        <v>8348</v>
      </c>
      <c r="F392" s="12" t="s">
        <v>25</v>
      </c>
      <c r="G392" s="25" t="s">
        <v>8710</v>
      </c>
      <c r="H392" s="7">
        <f>INT(YEARFRAC(G392,"8-jun-2023"))</f>
        <v>59</v>
      </c>
      <c r="I392" s="12">
        <v>1965</v>
      </c>
      <c r="J392" s="12" t="s">
        <v>24</v>
      </c>
      <c r="K392" s="12">
        <v>21</v>
      </c>
    </row>
    <row r="393" spans="1:11">
      <c r="A393" s="12" t="s">
        <v>433</v>
      </c>
      <c r="B393" s="12">
        <v>3</v>
      </c>
      <c r="C393" s="28">
        <v>8059.06</v>
      </c>
      <c r="D393" s="19" t="s">
        <v>8348</v>
      </c>
      <c r="E393" s="12" t="s">
        <v>8346</v>
      </c>
      <c r="F393" s="12" t="s">
        <v>22</v>
      </c>
      <c r="G393" s="25" t="s">
        <v>8711</v>
      </c>
      <c r="H393" s="7">
        <f>INT(YEARFRAC(G393,"8-jun-2023"))</f>
        <v>37</v>
      </c>
      <c r="I393" s="12">
        <v>1975</v>
      </c>
      <c r="J393" s="12" t="s">
        <v>23</v>
      </c>
      <c r="K393" s="12">
        <v>15</v>
      </c>
    </row>
    <row r="394" spans="1:11">
      <c r="A394" s="12" t="s">
        <v>434</v>
      </c>
      <c r="B394" s="12">
        <v>0</v>
      </c>
      <c r="C394" s="28">
        <v>8035.64</v>
      </c>
      <c r="D394" s="19" t="s">
        <v>8348</v>
      </c>
      <c r="E394" s="12" t="s">
        <v>8348</v>
      </c>
      <c r="F394" s="12" t="s">
        <v>22</v>
      </c>
      <c r="G394" s="25" t="s">
        <v>8712</v>
      </c>
      <c r="H394" s="7">
        <f>INT(YEARFRAC(G394,"8-jun-2023"))</f>
        <v>19</v>
      </c>
      <c r="I394" s="12">
        <v>1965</v>
      </c>
      <c r="J394" s="12" t="s">
        <v>40</v>
      </c>
      <c r="K394" s="12">
        <v>11</v>
      </c>
    </row>
    <row r="395" spans="1:11">
      <c r="A395" s="12" t="s">
        <v>435</v>
      </c>
      <c r="B395" s="12">
        <v>2</v>
      </c>
      <c r="C395" s="28">
        <v>8027.97</v>
      </c>
      <c r="D395" s="19" t="s">
        <v>8346</v>
      </c>
      <c r="E395" s="12" t="s">
        <v>8348</v>
      </c>
      <c r="F395" s="12" t="s">
        <v>25</v>
      </c>
      <c r="G395" s="25" t="s">
        <v>8713</v>
      </c>
      <c r="H395" s="7">
        <f>INT(YEARFRAC(G395,"8-jun-2023"))</f>
        <v>45</v>
      </c>
      <c r="I395" s="12">
        <v>1975</v>
      </c>
      <c r="J395" s="12" t="s">
        <v>20</v>
      </c>
      <c r="K395" s="12">
        <v>28</v>
      </c>
    </row>
    <row r="396" spans="1:11">
      <c r="A396" s="12" t="s">
        <v>436</v>
      </c>
      <c r="B396" s="12">
        <v>0</v>
      </c>
      <c r="C396" s="28">
        <v>8026.67</v>
      </c>
      <c r="D396" s="19" t="s">
        <v>8348</v>
      </c>
      <c r="E396" s="12" t="s">
        <v>8348</v>
      </c>
      <c r="F396" s="12" t="s">
        <v>22</v>
      </c>
      <c r="G396" s="25" t="s">
        <v>8714</v>
      </c>
      <c r="H396" s="7">
        <f>INT(YEARFRAC(G396,"8-jun-2023"))</f>
        <v>46</v>
      </c>
      <c r="I396" s="12">
        <v>1970</v>
      </c>
      <c r="J396" s="12" t="s">
        <v>23</v>
      </c>
      <c r="K396" s="12">
        <v>12</v>
      </c>
    </row>
    <row r="397" spans="1:11">
      <c r="A397" s="12" t="s">
        <v>437</v>
      </c>
      <c r="B397" s="12">
        <v>1</v>
      </c>
      <c r="C397" s="28">
        <v>8023.14</v>
      </c>
      <c r="D397" s="19" t="s">
        <v>8348</v>
      </c>
      <c r="E397" s="12" t="s">
        <v>8346</v>
      </c>
      <c r="F397" s="12" t="s">
        <v>22</v>
      </c>
      <c r="G397" s="25" t="s">
        <v>8715</v>
      </c>
      <c r="H397" s="7">
        <f>INT(YEARFRAC(G397,"8-jun-2023"))</f>
        <v>44</v>
      </c>
      <c r="I397" s="12">
        <v>1982</v>
      </c>
      <c r="J397" s="12" t="s">
        <v>23</v>
      </c>
      <c r="K397" s="12">
        <v>27</v>
      </c>
    </row>
    <row r="398" spans="1:11">
      <c r="A398" s="12" t="s">
        <v>438</v>
      </c>
      <c r="B398" s="12">
        <v>3</v>
      </c>
      <c r="C398" s="28">
        <v>8021.11</v>
      </c>
      <c r="D398" s="19" t="s">
        <v>8348</v>
      </c>
      <c r="E398" s="12" t="s">
        <v>8345</v>
      </c>
      <c r="F398" s="12" t="s">
        <v>22</v>
      </c>
      <c r="G398" s="25" t="s">
        <v>8716</v>
      </c>
      <c r="H398" s="7">
        <f>INT(YEARFRAC(G398,"8-jun-2023"))</f>
        <v>33</v>
      </c>
      <c r="I398" s="12">
        <v>1964</v>
      </c>
      <c r="J398" s="12" t="s">
        <v>20</v>
      </c>
      <c r="K398" s="12">
        <v>6</v>
      </c>
    </row>
    <row r="399" spans="1:11">
      <c r="A399" s="12" t="s">
        <v>439</v>
      </c>
      <c r="B399" s="12">
        <v>2</v>
      </c>
      <c r="C399" s="28">
        <v>8017.06</v>
      </c>
      <c r="D399" s="19" t="s">
        <v>8348</v>
      </c>
      <c r="E399" s="12" t="s">
        <v>8348</v>
      </c>
      <c r="F399" s="12" t="s">
        <v>22</v>
      </c>
      <c r="G399" s="25" t="s">
        <v>8717</v>
      </c>
      <c r="H399" s="7">
        <f>INT(YEARFRAC(G399,"8-jun-2023"))</f>
        <v>42</v>
      </c>
      <c r="I399" s="12">
        <v>1985</v>
      </c>
      <c r="J399" s="12" t="s">
        <v>16</v>
      </c>
      <c r="K399" s="12">
        <v>28</v>
      </c>
    </row>
    <row r="400" spans="1:11">
      <c r="A400" s="12" t="s">
        <v>440</v>
      </c>
      <c r="B400" s="12">
        <v>0</v>
      </c>
      <c r="C400" s="28">
        <v>8014.62</v>
      </c>
      <c r="D400" s="19" t="s">
        <v>8348</v>
      </c>
      <c r="E400" s="12" t="s">
        <v>8346</v>
      </c>
      <c r="F400" s="12" t="s">
        <v>22</v>
      </c>
      <c r="G400" s="25" t="s">
        <v>8718</v>
      </c>
      <c r="H400" s="7">
        <f>INT(YEARFRAC(G400,"8-jun-2023"))</f>
        <v>27</v>
      </c>
      <c r="I400" s="12">
        <v>2003</v>
      </c>
      <c r="J400" s="12" t="s">
        <v>23</v>
      </c>
      <c r="K400" s="12">
        <v>12</v>
      </c>
    </row>
    <row r="401" spans="1:11">
      <c r="A401" s="12" t="s">
        <v>441</v>
      </c>
      <c r="B401" s="12">
        <v>0</v>
      </c>
      <c r="C401" s="28">
        <v>8004.96</v>
      </c>
      <c r="D401" s="19" t="s">
        <v>8346</v>
      </c>
      <c r="E401" s="12" t="s">
        <v>8345</v>
      </c>
      <c r="F401" s="12" t="s">
        <v>19</v>
      </c>
      <c r="G401" s="25" t="s">
        <v>8719</v>
      </c>
      <c r="H401" s="7">
        <f>INT(YEARFRAC(G401,"8-jun-2023"))</f>
        <v>60</v>
      </c>
      <c r="I401" s="12">
        <v>1977</v>
      </c>
      <c r="J401" s="12" t="s">
        <v>16</v>
      </c>
      <c r="K401" s="12">
        <v>6</v>
      </c>
    </row>
    <row r="402" spans="1:11">
      <c r="A402" s="12" t="s">
        <v>442</v>
      </c>
      <c r="B402" s="12">
        <v>3</v>
      </c>
      <c r="C402" s="28">
        <v>7986.48</v>
      </c>
      <c r="D402" s="19" t="s">
        <v>8348</v>
      </c>
      <c r="E402" s="12" t="s">
        <v>8346</v>
      </c>
      <c r="F402" s="12" t="s">
        <v>74</v>
      </c>
      <c r="G402" s="25" t="s">
        <v>8720</v>
      </c>
      <c r="H402" s="7">
        <f>INT(YEARFRAC(G402,"8-jun-2023"))</f>
        <v>39</v>
      </c>
      <c r="I402" s="12">
        <v>1976</v>
      </c>
      <c r="J402" s="12" t="s">
        <v>23</v>
      </c>
      <c r="K402" s="12">
        <v>20</v>
      </c>
    </row>
    <row r="403" spans="1:11">
      <c r="A403" s="12" t="s">
        <v>443</v>
      </c>
      <c r="B403" s="12">
        <v>2</v>
      </c>
      <c r="C403" s="28">
        <v>38836.980000000003</v>
      </c>
      <c r="D403" s="19" t="s">
        <v>8348</v>
      </c>
      <c r="E403" s="12" t="s">
        <v>8345</v>
      </c>
      <c r="F403" s="12" t="s">
        <v>25</v>
      </c>
      <c r="G403" s="25" t="s">
        <v>8721</v>
      </c>
      <c r="H403" s="7">
        <f>INT(YEARFRAC(G403,"8-jun-2023"))</f>
        <v>43</v>
      </c>
      <c r="I403" s="12">
        <v>1978</v>
      </c>
      <c r="J403" s="12" t="s">
        <v>45</v>
      </c>
      <c r="K403" s="12">
        <v>17</v>
      </c>
    </row>
    <row r="404" spans="1:11">
      <c r="A404" s="12" t="s">
        <v>444</v>
      </c>
      <c r="B404" s="12">
        <v>3</v>
      </c>
      <c r="C404" s="28">
        <v>7985.82</v>
      </c>
      <c r="D404" s="19" t="s">
        <v>8348</v>
      </c>
      <c r="E404" s="12" t="s">
        <v>8345</v>
      </c>
      <c r="F404" s="12" t="s">
        <v>74</v>
      </c>
      <c r="G404" s="25" t="s">
        <v>8722</v>
      </c>
      <c r="H404" s="7">
        <f>INT(YEARFRAC(G404,"8-jun-2023"))</f>
        <v>39</v>
      </c>
      <c r="I404" s="12">
        <v>1989</v>
      </c>
      <c r="J404" s="12" t="s">
        <v>16</v>
      </c>
      <c r="K404" s="12">
        <v>3</v>
      </c>
    </row>
    <row r="405" spans="1:11">
      <c r="A405" s="12" t="s">
        <v>445</v>
      </c>
      <c r="B405" s="12">
        <v>0</v>
      </c>
      <c r="C405" s="28">
        <v>7980.34</v>
      </c>
      <c r="D405" s="19" t="s">
        <v>8348</v>
      </c>
      <c r="E405" s="12" t="s">
        <v>8348</v>
      </c>
      <c r="F405" s="12" t="s">
        <v>19</v>
      </c>
      <c r="G405" s="25" t="s">
        <v>8723</v>
      </c>
      <c r="H405" s="7">
        <f>INT(YEARFRAC(G405,"8-jun-2023"))</f>
        <v>50</v>
      </c>
      <c r="I405" s="12">
        <v>1980</v>
      </c>
      <c r="J405" s="12" t="s">
        <v>16</v>
      </c>
      <c r="K405" s="12">
        <v>8</v>
      </c>
    </row>
    <row r="406" spans="1:11">
      <c r="A406" s="12" t="s">
        <v>446</v>
      </c>
      <c r="B406" s="12">
        <v>1</v>
      </c>
      <c r="C406" s="28">
        <v>7966.81</v>
      </c>
      <c r="D406" s="19" t="s">
        <v>8348</v>
      </c>
      <c r="E406" s="12" t="s">
        <v>8348</v>
      </c>
      <c r="F406" s="12" t="s">
        <v>19</v>
      </c>
      <c r="G406" s="25" t="s">
        <v>8724</v>
      </c>
      <c r="H406" s="7">
        <f>INT(YEARFRAC(G406,"8-jun-2023"))</f>
        <v>47</v>
      </c>
      <c r="I406" s="12">
        <v>1995</v>
      </c>
      <c r="J406" s="12" t="s">
        <v>37</v>
      </c>
      <c r="K406" s="12">
        <v>18</v>
      </c>
    </row>
    <row r="407" spans="1:11">
      <c r="A407" s="12" t="s">
        <v>447</v>
      </c>
      <c r="B407" s="12">
        <v>0</v>
      </c>
      <c r="C407" s="28">
        <v>7958.13</v>
      </c>
      <c r="D407" s="19" t="s">
        <v>8348</v>
      </c>
      <c r="E407" s="12" t="s">
        <v>8348</v>
      </c>
      <c r="F407" s="12" t="s">
        <v>19</v>
      </c>
      <c r="G407" s="25" t="s">
        <v>8725</v>
      </c>
      <c r="H407" s="7">
        <f>INT(YEARFRAC(G407,"8-jun-2023"))</f>
        <v>52</v>
      </c>
      <c r="I407" s="12">
        <v>1962</v>
      </c>
      <c r="J407" s="12" t="s">
        <v>40</v>
      </c>
      <c r="K407" s="12">
        <v>22</v>
      </c>
    </row>
    <row r="408" spans="1:11">
      <c r="A408" s="12" t="s">
        <v>448</v>
      </c>
      <c r="B408" s="12">
        <v>3</v>
      </c>
      <c r="C408" s="28">
        <v>7954.52</v>
      </c>
      <c r="D408" s="19" t="s">
        <v>8348</v>
      </c>
      <c r="E408" s="12" t="s">
        <v>8348</v>
      </c>
      <c r="F408" s="12" t="s">
        <v>25</v>
      </c>
      <c r="G408" s="25" t="s">
        <v>8726</v>
      </c>
      <c r="H408" s="7">
        <f>INT(YEARFRAC(G408,"8-jun-2023"))</f>
        <v>41</v>
      </c>
      <c r="I408" s="12">
        <v>1983</v>
      </c>
      <c r="J408" s="12" t="s">
        <v>40</v>
      </c>
      <c r="K408" s="12">
        <v>20</v>
      </c>
    </row>
    <row r="409" spans="1:11">
      <c r="A409" s="12" t="s">
        <v>449</v>
      </c>
      <c r="B409" s="12">
        <v>0</v>
      </c>
      <c r="C409" s="28">
        <v>7953.72</v>
      </c>
      <c r="D409" s="19" t="s">
        <v>8346</v>
      </c>
      <c r="E409" s="12" t="s">
        <v>8346</v>
      </c>
      <c r="F409" s="12" t="s">
        <v>22</v>
      </c>
      <c r="G409" s="25" t="s">
        <v>8369</v>
      </c>
      <c r="H409" s="7">
        <f>INT(YEARFRAC(G409,"8-jun-2023"))</f>
        <v>56</v>
      </c>
      <c r="I409" s="12">
        <v>1979</v>
      </c>
      <c r="J409" s="12" t="s">
        <v>23</v>
      </c>
      <c r="K409" s="12">
        <v>3</v>
      </c>
    </row>
    <row r="410" spans="1:11">
      <c r="A410" s="12" t="s">
        <v>450</v>
      </c>
      <c r="B410" s="12">
        <v>3</v>
      </c>
      <c r="C410" s="28">
        <v>7948.22</v>
      </c>
      <c r="D410" s="19" t="s">
        <v>8348</v>
      </c>
      <c r="E410" s="12" t="s">
        <v>8346</v>
      </c>
      <c r="F410" s="12" t="s">
        <v>34</v>
      </c>
      <c r="G410" s="25" t="s">
        <v>8727</v>
      </c>
      <c r="H410" s="7">
        <f>INT(YEARFRAC(G410,"8-jun-2023"))</f>
        <v>35</v>
      </c>
      <c r="I410" s="12">
        <v>1983</v>
      </c>
      <c r="J410" s="12" t="s">
        <v>40</v>
      </c>
      <c r="K410" s="12">
        <v>28</v>
      </c>
    </row>
    <row r="411" spans="1:11">
      <c r="A411" s="12" t="s">
        <v>451</v>
      </c>
      <c r="B411" s="12">
        <v>0</v>
      </c>
      <c r="C411" s="28">
        <v>7935.29</v>
      </c>
      <c r="D411" s="19" t="s">
        <v>8348</v>
      </c>
      <c r="E411" s="12" t="s">
        <v>8345</v>
      </c>
      <c r="F411" s="12" t="s">
        <v>74</v>
      </c>
      <c r="G411" s="25" t="s">
        <v>8728</v>
      </c>
      <c r="H411" s="7">
        <f>INT(YEARFRAC(G411,"8-jun-2023"))</f>
        <v>45</v>
      </c>
      <c r="I411" s="12">
        <v>1972</v>
      </c>
      <c r="J411" s="12" t="s">
        <v>16</v>
      </c>
      <c r="K411" s="12">
        <v>23</v>
      </c>
    </row>
    <row r="412" spans="1:11">
      <c r="A412" s="12" t="s">
        <v>452</v>
      </c>
      <c r="B412" s="12">
        <v>0</v>
      </c>
      <c r="C412" s="28">
        <v>7896.41</v>
      </c>
      <c r="D412" s="19" t="s">
        <v>8346</v>
      </c>
      <c r="E412" s="12" t="s">
        <v>8348</v>
      </c>
      <c r="F412" s="12" t="s">
        <v>19</v>
      </c>
      <c r="G412" s="25" t="s">
        <v>8729</v>
      </c>
      <c r="H412" s="7">
        <f>INT(YEARFRAC(G412,"8-jun-2023"))</f>
        <v>60</v>
      </c>
      <c r="I412" s="12">
        <v>1975</v>
      </c>
      <c r="J412" s="12" t="s">
        <v>40</v>
      </c>
      <c r="K412" s="12">
        <v>10</v>
      </c>
    </row>
    <row r="413" spans="1:11">
      <c r="A413" s="12" t="s">
        <v>453</v>
      </c>
      <c r="B413" s="12">
        <v>0</v>
      </c>
      <c r="C413" s="28">
        <v>7851.85</v>
      </c>
      <c r="D413" s="19" t="s">
        <v>8348</v>
      </c>
      <c r="E413" s="12" t="s">
        <v>8346</v>
      </c>
      <c r="F413" s="12" t="s">
        <v>22</v>
      </c>
      <c r="G413" s="25" t="s">
        <v>8730</v>
      </c>
      <c r="H413" s="7">
        <f>INT(YEARFRAC(G413,"8-jun-2023"))</f>
        <v>28</v>
      </c>
      <c r="I413" s="12">
        <v>1970</v>
      </c>
      <c r="J413" s="12" t="s">
        <v>20</v>
      </c>
      <c r="K413" s="12">
        <v>19</v>
      </c>
    </row>
    <row r="414" spans="1:11">
      <c r="A414" s="12" t="s">
        <v>454</v>
      </c>
      <c r="B414" s="12">
        <v>0</v>
      </c>
      <c r="C414" s="28">
        <v>38792.69</v>
      </c>
      <c r="D414" s="19" t="s">
        <v>8348</v>
      </c>
      <c r="E414" s="12" t="s">
        <v>8348</v>
      </c>
      <c r="F414" s="12" t="s">
        <v>19</v>
      </c>
      <c r="G414" s="25" t="s">
        <v>8731</v>
      </c>
      <c r="H414" s="7">
        <f>INT(YEARFRAC(G414,"8-jun-2023"))</f>
        <v>18</v>
      </c>
      <c r="I414" s="12">
        <v>1981</v>
      </c>
      <c r="J414" s="12" t="s">
        <v>23</v>
      </c>
      <c r="K414" s="12">
        <v>28</v>
      </c>
    </row>
    <row r="415" spans="1:11">
      <c r="A415" s="12" t="s">
        <v>455</v>
      </c>
      <c r="B415" s="12">
        <v>0</v>
      </c>
      <c r="C415" s="28">
        <v>7844.8</v>
      </c>
      <c r="D415" s="19" t="s">
        <v>8348</v>
      </c>
      <c r="E415" s="12" t="s">
        <v>8348</v>
      </c>
      <c r="F415" s="12" t="s">
        <v>22</v>
      </c>
      <c r="G415" s="25" t="s">
        <v>8732</v>
      </c>
      <c r="H415" s="7">
        <f>INT(YEARFRAC(G415,"8-jun-2023"))</f>
        <v>21</v>
      </c>
      <c r="I415" s="12">
        <v>1966</v>
      </c>
      <c r="J415" s="12" t="s">
        <v>45</v>
      </c>
      <c r="K415" s="12">
        <v>9</v>
      </c>
    </row>
    <row r="416" spans="1:11">
      <c r="A416" s="12" t="s">
        <v>456</v>
      </c>
      <c r="B416" s="12">
        <v>3</v>
      </c>
      <c r="C416" s="28">
        <v>7824.37</v>
      </c>
      <c r="D416" s="19" t="s">
        <v>8348</v>
      </c>
      <c r="E416" s="12" t="s">
        <v>8348</v>
      </c>
      <c r="F416" s="12" t="s">
        <v>22</v>
      </c>
      <c r="G416" s="25" t="s">
        <v>8733</v>
      </c>
      <c r="H416" s="7">
        <f>INT(YEARFRAC(G416,"8-jun-2023"))</f>
        <v>33</v>
      </c>
      <c r="I416" s="12">
        <v>1987</v>
      </c>
      <c r="J416" s="12" t="s">
        <v>24</v>
      </c>
      <c r="K416" s="12">
        <v>29</v>
      </c>
    </row>
    <row r="417" spans="1:11">
      <c r="A417" s="12" t="s">
        <v>457</v>
      </c>
      <c r="B417" s="12">
        <v>3</v>
      </c>
      <c r="C417" s="28">
        <v>7812.67</v>
      </c>
      <c r="D417" s="19" t="s">
        <v>8348</v>
      </c>
      <c r="E417" s="12" t="s">
        <v>8345</v>
      </c>
      <c r="F417" s="12" t="s">
        <v>22</v>
      </c>
      <c r="G417" s="25" t="s">
        <v>8734</v>
      </c>
      <c r="H417" s="7">
        <f>INT(YEARFRAC(G417,"8-jun-2023"))</f>
        <v>31</v>
      </c>
      <c r="I417" s="12">
        <v>1977</v>
      </c>
      <c r="J417" s="12" t="s">
        <v>45</v>
      </c>
      <c r="K417" s="12">
        <v>20</v>
      </c>
    </row>
    <row r="418" spans="1:11">
      <c r="A418" s="12" t="s">
        <v>458</v>
      </c>
      <c r="B418" s="12">
        <v>0</v>
      </c>
      <c r="C418" s="28">
        <v>7804.16</v>
      </c>
      <c r="D418" s="19" t="s">
        <v>8348</v>
      </c>
      <c r="E418" s="12" t="s">
        <v>8346</v>
      </c>
      <c r="F418" s="12" t="s">
        <v>19</v>
      </c>
      <c r="G418" s="25" t="s">
        <v>8735</v>
      </c>
      <c r="H418" s="7">
        <f>INT(YEARFRAC(G418,"8-jun-2023"))</f>
        <v>48</v>
      </c>
      <c r="I418" s="12">
        <v>1962</v>
      </c>
      <c r="J418" s="12" t="s">
        <v>24</v>
      </c>
      <c r="K418" s="12">
        <v>10</v>
      </c>
    </row>
    <row r="419" spans="1:11">
      <c r="A419" s="12" t="s">
        <v>459</v>
      </c>
      <c r="B419" s="12">
        <v>0</v>
      </c>
      <c r="C419" s="28">
        <v>7803.77</v>
      </c>
      <c r="D419" s="19" t="s">
        <v>8348</v>
      </c>
      <c r="E419" s="12" t="s">
        <v>8346</v>
      </c>
      <c r="F419" s="12" t="s">
        <v>22</v>
      </c>
      <c r="G419" s="25" t="s">
        <v>8736</v>
      </c>
      <c r="H419" s="7">
        <f>INT(YEARFRAC(G419,"8-jun-2023"))</f>
        <v>25</v>
      </c>
      <c r="I419" s="12">
        <v>1994</v>
      </c>
      <c r="J419" s="12" t="s">
        <v>16</v>
      </c>
      <c r="K419" s="12">
        <v>17</v>
      </c>
    </row>
    <row r="420" spans="1:11">
      <c r="A420" s="12" t="s">
        <v>460</v>
      </c>
      <c r="B420" s="12">
        <v>0</v>
      </c>
      <c r="C420" s="28">
        <v>7794.68</v>
      </c>
      <c r="D420" s="19" t="s">
        <v>8348</v>
      </c>
      <c r="E420" s="12" t="s">
        <v>8348</v>
      </c>
      <c r="F420" s="12" t="s">
        <v>30</v>
      </c>
      <c r="G420" s="25" t="s">
        <v>8737</v>
      </c>
      <c r="H420" s="7">
        <f>INT(YEARFRAC(G420,"8-jun-2023"))</f>
        <v>23</v>
      </c>
      <c r="I420" s="12">
        <v>2004</v>
      </c>
      <c r="J420" s="12" t="s">
        <v>23</v>
      </c>
      <c r="K420" s="12">
        <v>5</v>
      </c>
    </row>
    <row r="421" spans="1:11">
      <c r="A421" s="12" t="s">
        <v>461</v>
      </c>
      <c r="B421" s="12">
        <v>0</v>
      </c>
      <c r="C421" s="28">
        <v>7789.64</v>
      </c>
      <c r="D421" s="19" t="s">
        <v>8345</v>
      </c>
      <c r="E421" s="12" t="s">
        <v>8346</v>
      </c>
      <c r="F421" s="12" t="s">
        <v>19</v>
      </c>
      <c r="G421" s="25" t="s">
        <v>8738</v>
      </c>
      <c r="H421" s="7">
        <f>INT(YEARFRAC(G421,"8-jun-2023"))</f>
        <v>48</v>
      </c>
      <c r="I421" s="12">
        <v>2001</v>
      </c>
      <c r="J421" s="12" t="s">
        <v>24</v>
      </c>
      <c r="K421" s="12">
        <v>5</v>
      </c>
    </row>
    <row r="422" spans="1:11">
      <c r="A422" s="12" t="s">
        <v>462</v>
      </c>
      <c r="B422" s="12">
        <v>0</v>
      </c>
      <c r="C422" s="28">
        <v>7763.06</v>
      </c>
      <c r="D422" s="19" t="s">
        <v>8348</v>
      </c>
      <c r="E422" s="12" t="s">
        <v>8345</v>
      </c>
      <c r="F422" s="12" t="s">
        <v>22</v>
      </c>
      <c r="G422" s="25" t="s">
        <v>8739</v>
      </c>
      <c r="H422" s="7">
        <f>INT(YEARFRAC(G422,"8-jun-2023"))</f>
        <v>25</v>
      </c>
      <c r="I422" s="12">
        <v>1989</v>
      </c>
      <c r="J422" s="12" t="s">
        <v>24</v>
      </c>
      <c r="K422" s="12">
        <v>12</v>
      </c>
    </row>
    <row r="423" spans="1:11">
      <c r="A423" s="12" t="s">
        <v>463</v>
      </c>
      <c r="B423" s="12">
        <v>2</v>
      </c>
      <c r="C423" s="28">
        <v>7749.16</v>
      </c>
      <c r="D423" s="19" t="s">
        <v>8348</v>
      </c>
      <c r="E423" s="12" t="s">
        <v>8345</v>
      </c>
      <c r="F423" s="12" t="s">
        <v>22</v>
      </c>
      <c r="G423" s="25" t="s">
        <v>8740</v>
      </c>
      <c r="H423" s="7">
        <f>INT(YEARFRAC(G423,"8-jun-2023"))</f>
        <v>41</v>
      </c>
      <c r="I423" s="12">
        <v>1991</v>
      </c>
      <c r="J423" s="12" t="s">
        <v>23</v>
      </c>
      <c r="K423" s="12">
        <v>21</v>
      </c>
    </row>
    <row r="424" spans="1:11">
      <c r="A424" s="12" t="s">
        <v>464</v>
      </c>
      <c r="B424" s="12">
        <v>1</v>
      </c>
      <c r="C424" s="28">
        <v>7742.11</v>
      </c>
      <c r="D424" s="19" t="s">
        <v>8346</v>
      </c>
      <c r="E424" s="12" t="s">
        <v>8348</v>
      </c>
      <c r="F424" s="12" t="s">
        <v>19</v>
      </c>
      <c r="G424" s="25" t="s">
        <v>8741</v>
      </c>
      <c r="H424" s="7">
        <f>INT(YEARFRAC(G424,"8-jun-2023"))</f>
        <v>46</v>
      </c>
      <c r="I424" s="12">
        <v>1974</v>
      </c>
      <c r="J424" s="12" t="s">
        <v>16</v>
      </c>
      <c r="K424" s="12">
        <v>9</v>
      </c>
    </row>
    <row r="425" spans="1:11">
      <c r="A425" s="12" t="s">
        <v>465</v>
      </c>
      <c r="B425" s="12">
        <v>3</v>
      </c>
      <c r="C425" s="28">
        <v>38746.36</v>
      </c>
      <c r="D425" s="19" t="s">
        <v>8345</v>
      </c>
      <c r="E425" s="12" t="s">
        <v>8348</v>
      </c>
      <c r="F425" s="12" t="s">
        <v>22</v>
      </c>
      <c r="G425" s="25" t="s">
        <v>8742</v>
      </c>
      <c r="H425" s="7">
        <f>INT(YEARFRAC(G425,"8-jun-2023"))</f>
        <v>31</v>
      </c>
      <c r="I425" s="12">
        <v>1997</v>
      </c>
      <c r="J425" s="12" t="s">
        <v>23</v>
      </c>
      <c r="K425" s="12">
        <v>2</v>
      </c>
    </row>
    <row r="426" spans="1:11">
      <c r="A426" s="12" t="s">
        <v>466</v>
      </c>
      <c r="B426" s="12">
        <v>2</v>
      </c>
      <c r="C426" s="28">
        <v>7740.34</v>
      </c>
      <c r="D426" s="19" t="s">
        <v>8345</v>
      </c>
      <c r="E426" s="12" t="s">
        <v>8345</v>
      </c>
      <c r="F426" s="12" t="s">
        <v>25</v>
      </c>
      <c r="G426" s="25" t="s">
        <v>8743</v>
      </c>
      <c r="H426" s="7">
        <f>INT(YEARFRAC(G426,"8-jun-2023"))</f>
        <v>44</v>
      </c>
      <c r="I426" s="12">
        <v>1999</v>
      </c>
      <c r="J426" s="12" t="s">
        <v>23</v>
      </c>
      <c r="K426" s="12">
        <v>25</v>
      </c>
    </row>
    <row r="427" spans="1:11">
      <c r="A427" s="12" t="s">
        <v>467</v>
      </c>
      <c r="B427" s="12">
        <v>0</v>
      </c>
      <c r="C427" s="28">
        <v>7736.39</v>
      </c>
      <c r="D427" s="19" t="s">
        <v>8346</v>
      </c>
      <c r="E427" s="12" t="s">
        <v>8348</v>
      </c>
      <c r="F427" s="12" t="s">
        <v>19</v>
      </c>
      <c r="G427" s="25" t="s">
        <v>8744</v>
      </c>
      <c r="H427" s="7">
        <f>INT(YEARFRAC(G427,"8-jun-2023"))</f>
        <v>57</v>
      </c>
      <c r="I427" s="12">
        <v>1974</v>
      </c>
      <c r="J427" s="12" t="s">
        <v>23</v>
      </c>
      <c r="K427" s="12">
        <v>6</v>
      </c>
    </row>
    <row r="428" spans="1:11">
      <c r="A428" s="12" t="s">
        <v>468</v>
      </c>
      <c r="B428" s="12">
        <v>0</v>
      </c>
      <c r="C428" s="28">
        <v>7731.86</v>
      </c>
      <c r="D428" s="19" t="s">
        <v>8348</v>
      </c>
      <c r="E428" s="12" t="s">
        <v>8346</v>
      </c>
      <c r="F428" s="12" t="s">
        <v>22</v>
      </c>
      <c r="G428" s="25" t="s">
        <v>8745</v>
      </c>
      <c r="H428" s="7">
        <f>INT(YEARFRAC(G428,"8-jun-2023"))</f>
        <v>45</v>
      </c>
      <c r="I428" s="12">
        <v>1997</v>
      </c>
      <c r="J428" s="12" t="s">
        <v>23</v>
      </c>
      <c r="K428" s="12">
        <v>21</v>
      </c>
    </row>
    <row r="429" spans="1:11">
      <c r="A429" s="12" t="s">
        <v>469</v>
      </c>
      <c r="B429" s="12">
        <v>2</v>
      </c>
      <c r="C429" s="28">
        <v>7731.43</v>
      </c>
      <c r="D429" s="19" t="s">
        <v>8346</v>
      </c>
      <c r="E429" s="12" t="s">
        <v>8348</v>
      </c>
      <c r="F429" s="12" t="s">
        <v>19</v>
      </c>
      <c r="G429" s="25" t="s">
        <v>8746</v>
      </c>
      <c r="H429" s="7">
        <f>INT(YEARFRAC(G429,"8-jun-2023"))</f>
        <v>44</v>
      </c>
      <c r="I429" s="12">
        <v>1981</v>
      </c>
      <c r="J429" s="12" t="s">
        <v>20</v>
      </c>
      <c r="K429" s="12">
        <v>30</v>
      </c>
    </row>
    <row r="430" spans="1:11">
      <c r="A430" s="12" t="s">
        <v>470</v>
      </c>
      <c r="B430" s="12">
        <v>2</v>
      </c>
      <c r="C430" s="28">
        <v>7729.65</v>
      </c>
      <c r="D430" s="19" t="s">
        <v>8346</v>
      </c>
      <c r="E430" s="12" t="s">
        <v>8345</v>
      </c>
      <c r="F430" s="12" t="s">
        <v>32</v>
      </c>
      <c r="G430" s="25" t="s">
        <v>8747</v>
      </c>
      <c r="H430" s="7">
        <f>INT(YEARFRAC(G430,"8-jun-2023"))</f>
        <v>42</v>
      </c>
      <c r="I430" s="12">
        <v>1976</v>
      </c>
      <c r="J430" s="12" t="s">
        <v>23</v>
      </c>
      <c r="K430" s="12">
        <v>12</v>
      </c>
    </row>
    <row r="431" spans="1:11">
      <c r="A431" s="12" t="s">
        <v>471</v>
      </c>
      <c r="B431" s="12">
        <v>1</v>
      </c>
      <c r="C431" s="28">
        <v>7727.25</v>
      </c>
      <c r="D431" s="19" t="s">
        <v>8348</v>
      </c>
      <c r="E431" s="12" t="s">
        <v>8346</v>
      </c>
      <c r="F431" s="12" t="s">
        <v>22</v>
      </c>
      <c r="G431" s="25" t="s">
        <v>8748</v>
      </c>
      <c r="H431" s="7">
        <f>INT(YEARFRAC(G431,"8-jun-2023"))</f>
        <v>44</v>
      </c>
      <c r="I431" s="12">
        <v>1991</v>
      </c>
      <c r="J431" s="12" t="s">
        <v>16</v>
      </c>
      <c r="K431" s="12">
        <v>8</v>
      </c>
    </row>
    <row r="432" spans="1:11">
      <c r="A432" s="12" t="s">
        <v>472</v>
      </c>
      <c r="B432" s="12">
        <v>2</v>
      </c>
      <c r="C432" s="28">
        <v>7726.85</v>
      </c>
      <c r="D432" s="19" t="s">
        <v>8345</v>
      </c>
      <c r="E432" s="12" t="s">
        <v>8348</v>
      </c>
      <c r="F432" s="12" t="s">
        <v>25</v>
      </c>
      <c r="G432" s="25" t="s">
        <v>8749</v>
      </c>
      <c r="H432" s="7">
        <f>INT(YEARFRAC(G432,"8-jun-2023"))</f>
        <v>44</v>
      </c>
      <c r="I432" s="12">
        <v>1978</v>
      </c>
      <c r="J432" s="12" t="s">
        <v>37</v>
      </c>
      <c r="K432" s="12">
        <v>4</v>
      </c>
    </row>
    <row r="433" spans="1:11">
      <c r="A433" s="12" t="s">
        <v>473</v>
      </c>
      <c r="B433" s="12">
        <v>3</v>
      </c>
      <c r="C433" s="28">
        <v>7684.62</v>
      </c>
      <c r="D433" s="19" t="s">
        <v>8348</v>
      </c>
      <c r="E433" s="12" t="s">
        <v>8346</v>
      </c>
      <c r="F433" s="12" t="s">
        <v>38</v>
      </c>
      <c r="G433" s="25" t="s">
        <v>8750</v>
      </c>
      <c r="H433" s="7">
        <f>INT(YEARFRAC(G433,"8-jun-2023"))</f>
        <v>35</v>
      </c>
      <c r="I433" s="12">
        <v>1965</v>
      </c>
      <c r="J433" s="12" t="s">
        <v>45</v>
      </c>
      <c r="K433" s="12">
        <v>18</v>
      </c>
    </row>
    <row r="434" spans="1:11">
      <c r="A434" s="12" t="s">
        <v>474</v>
      </c>
      <c r="B434" s="12">
        <v>3</v>
      </c>
      <c r="C434" s="28">
        <v>7682.67</v>
      </c>
      <c r="D434" s="19" t="s">
        <v>8348</v>
      </c>
      <c r="E434" s="12" t="s">
        <v>8345</v>
      </c>
      <c r="F434" s="12" t="s">
        <v>19</v>
      </c>
      <c r="G434" s="25" t="s">
        <v>8751</v>
      </c>
      <c r="H434" s="7">
        <f>INT(YEARFRAC(G434,"8-jun-2023"))</f>
        <v>40</v>
      </c>
      <c r="I434" s="12">
        <v>1977</v>
      </c>
      <c r="J434" s="12" t="s">
        <v>40</v>
      </c>
      <c r="K434" s="12">
        <v>29</v>
      </c>
    </row>
    <row r="435" spans="1:11">
      <c r="A435" s="12" t="s">
        <v>475</v>
      </c>
      <c r="B435" s="12">
        <v>1</v>
      </c>
      <c r="C435" s="28">
        <v>7681.17</v>
      </c>
      <c r="D435" s="19" t="s">
        <v>8348</v>
      </c>
      <c r="E435" s="12" t="s">
        <v>8348</v>
      </c>
      <c r="F435" s="12" t="s">
        <v>137</v>
      </c>
      <c r="G435" s="25" t="s">
        <v>8752</v>
      </c>
      <c r="H435" s="7">
        <f>INT(YEARFRAC(G435,"8-jun-2023"))</f>
        <v>41</v>
      </c>
      <c r="I435" s="12">
        <v>1978</v>
      </c>
      <c r="J435" s="12" t="s">
        <v>23</v>
      </c>
      <c r="K435" s="12">
        <v>4</v>
      </c>
    </row>
    <row r="436" spans="1:11">
      <c r="A436" s="12" t="s">
        <v>476</v>
      </c>
      <c r="B436" s="12">
        <v>2</v>
      </c>
      <c r="C436" s="28">
        <v>38740.120000000003</v>
      </c>
      <c r="D436" s="19" t="s">
        <v>8348</v>
      </c>
      <c r="E436" s="12" t="s">
        <v>8348</v>
      </c>
      <c r="F436" s="12" t="s">
        <v>22</v>
      </c>
      <c r="G436" s="25" t="s">
        <v>8753</v>
      </c>
      <c r="H436" s="7">
        <f>INT(YEARFRAC(G436,"8-jun-2023"))</f>
        <v>46</v>
      </c>
      <c r="I436" s="12">
        <v>1980</v>
      </c>
      <c r="J436" s="12" t="s">
        <v>37</v>
      </c>
      <c r="K436" s="12">
        <v>10</v>
      </c>
    </row>
    <row r="437" spans="1:11">
      <c r="A437" s="12" t="s">
        <v>477</v>
      </c>
      <c r="B437" s="12">
        <v>0</v>
      </c>
      <c r="C437" s="28">
        <v>7680.92</v>
      </c>
      <c r="D437" s="19" t="s">
        <v>8348</v>
      </c>
      <c r="E437" s="12" t="s">
        <v>8345</v>
      </c>
      <c r="F437" s="12" t="s">
        <v>19</v>
      </c>
      <c r="G437" s="25" t="s">
        <v>8754</v>
      </c>
      <c r="H437" s="7">
        <f>INT(YEARFRAC(G437,"8-jun-2023"))</f>
        <v>51</v>
      </c>
      <c r="I437" s="12">
        <v>1979</v>
      </c>
      <c r="J437" s="12" t="s">
        <v>20</v>
      </c>
      <c r="K437" s="12">
        <v>2</v>
      </c>
    </row>
    <row r="438" spans="1:11">
      <c r="A438" s="12" t="s">
        <v>478</v>
      </c>
      <c r="B438" s="12">
        <v>0</v>
      </c>
      <c r="C438" s="28">
        <v>7676.4</v>
      </c>
      <c r="D438" s="19" t="s">
        <v>8348</v>
      </c>
      <c r="E438" s="12" t="s">
        <v>8345</v>
      </c>
      <c r="F438" s="12" t="s">
        <v>22</v>
      </c>
      <c r="G438" s="25" t="s">
        <v>8755</v>
      </c>
      <c r="H438" s="7">
        <f>INT(YEARFRAC(G438,"8-jun-2023"))</f>
        <v>27</v>
      </c>
      <c r="I438" s="12">
        <v>1978</v>
      </c>
      <c r="J438" s="12" t="s">
        <v>23</v>
      </c>
      <c r="K438" s="12">
        <v>29</v>
      </c>
    </row>
    <row r="439" spans="1:11">
      <c r="A439" s="12" t="s">
        <v>479</v>
      </c>
      <c r="B439" s="12">
        <v>0</v>
      </c>
      <c r="C439" s="28">
        <v>7670.75</v>
      </c>
      <c r="D439" s="19" t="s">
        <v>8348</v>
      </c>
      <c r="E439" s="12" t="s">
        <v>8348</v>
      </c>
      <c r="F439" s="12" t="s">
        <v>88</v>
      </c>
      <c r="G439" s="25" t="s">
        <v>8756</v>
      </c>
      <c r="H439" s="7">
        <f>INT(YEARFRAC(G439,"8-jun-2023"))</f>
        <v>26</v>
      </c>
      <c r="I439" s="12">
        <v>1987</v>
      </c>
      <c r="J439" s="12" t="s">
        <v>45</v>
      </c>
      <c r="K439" s="12">
        <v>12</v>
      </c>
    </row>
    <row r="440" spans="1:11">
      <c r="A440" s="12" t="s">
        <v>480</v>
      </c>
      <c r="B440" s="12">
        <v>2</v>
      </c>
      <c r="C440" s="28">
        <v>7662.47</v>
      </c>
      <c r="D440" s="19" t="s">
        <v>8348</v>
      </c>
      <c r="E440" s="12" t="s">
        <v>8345</v>
      </c>
      <c r="F440" s="12" t="s">
        <v>25</v>
      </c>
      <c r="G440" s="25" t="s">
        <v>8757</v>
      </c>
      <c r="H440" s="7">
        <f>INT(YEARFRAC(G440,"8-jun-2023"))</f>
        <v>46</v>
      </c>
      <c r="I440" s="12">
        <v>1982</v>
      </c>
      <c r="J440" s="12" t="s">
        <v>23</v>
      </c>
      <c r="K440" s="12">
        <v>18</v>
      </c>
    </row>
    <row r="441" spans="1:11">
      <c r="A441" s="12" t="s">
        <v>481</v>
      </c>
      <c r="B441" s="12">
        <v>0</v>
      </c>
      <c r="C441" s="28">
        <v>7657.69</v>
      </c>
      <c r="D441" s="19" t="s">
        <v>8346</v>
      </c>
      <c r="E441" s="12" t="s">
        <v>8346</v>
      </c>
      <c r="F441" s="12" t="s">
        <v>22</v>
      </c>
      <c r="G441" s="25" t="s">
        <v>8758</v>
      </c>
      <c r="H441" s="7">
        <f>INT(YEARFRAC(G441,"8-jun-2023"))</f>
        <v>57</v>
      </c>
      <c r="I441" s="12">
        <v>1981</v>
      </c>
      <c r="J441" s="12" t="s">
        <v>23</v>
      </c>
      <c r="K441" s="12">
        <v>19</v>
      </c>
    </row>
    <row r="442" spans="1:11">
      <c r="A442" s="12" t="s">
        <v>482</v>
      </c>
      <c r="B442" s="12">
        <v>0</v>
      </c>
      <c r="C442" s="28">
        <v>7652.26</v>
      </c>
      <c r="D442" s="19" t="s">
        <v>8348</v>
      </c>
      <c r="E442" s="12" t="s">
        <v>8346</v>
      </c>
      <c r="F442" s="12" t="s">
        <v>82</v>
      </c>
      <c r="G442" s="25" t="s">
        <v>8759</v>
      </c>
      <c r="H442" s="7">
        <f>INT(YEARFRAC(G442,"8-jun-2023"))</f>
        <v>24</v>
      </c>
      <c r="I442" s="12">
        <v>1976</v>
      </c>
      <c r="J442" s="12" t="s">
        <v>20</v>
      </c>
      <c r="K442" s="12">
        <v>15</v>
      </c>
    </row>
    <row r="443" spans="1:11">
      <c r="A443" s="12" t="s">
        <v>483</v>
      </c>
      <c r="B443" s="12">
        <v>0</v>
      </c>
      <c r="C443" s="28">
        <v>7650.8</v>
      </c>
      <c r="D443" s="19" t="s">
        <v>8348</v>
      </c>
      <c r="E443" s="12" t="s">
        <v>8348</v>
      </c>
      <c r="F443" s="12" t="s">
        <v>22</v>
      </c>
      <c r="G443" s="25" t="s">
        <v>8760</v>
      </c>
      <c r="H443" s="7">
        <f>INT(YEARFRAC(G443,"8-jun-2023"))</f>
        <v>29</v>
      </c>
      <c r="I443" s="12">
        <v>1971</v>
      </c>
      <c r="J443" s="12" t="s">
        <v>24</v>
      </c>
      <c r="K443" s="12">
        <v>11</v>
      </c>
    </row>
    <row r="444" spans="1:11">
      <c r="A444" s="12" t="s">
        <v>484</v>
      </c>
      <c r="B444" s="12">
        <v>1</v>
      </c>
      <c r="C444" s="28">
        <v>7650.77</v>
      </c>
      <c r="D444" s="19" t="s">
        <v>8348</v>
      </c>
      <c r="E444" s="12" t="s">
        <v>8348</v>
      </c>
      <c r="F444" s="12" t="s">
        <v>74</v>
      </c>
      <c r="G444" s="25" t="s">
        <v>8761</v>
      </c>
      <c r="H444" s="7">
        <f>INT(YEARFRAC(G444,"8-jun-2023"))</f>
        <v>42</v>
      </c>
      <c r="I444" s="12">
        <v>1995</v>
      </c>
      <c r="J444" s="12" t="s">
        <v>37</v>
      </c>
      <c r="K444" s="12">
        <v>13</v>
      </c>
    </row>
    <row r="445" spans="1:11">
      <c r="A445" s="12" t="s">
        <v>485</v>
      </c>
      <c r="B445" s="12">
        <v>0</v>
      </c>
      <c r="C445" s="28">
        <v>7642.05</v>
      </c>
      <c r="D445" s="19" t="s">
        <v>8348</v>
      </c>
      <c r="E445" s="12" t="s">
        <v>8348</v>
      </c>
      <c r="F445" s="12" t="s">
        <v>30</v>
      </c>
      <c r="G445" s="25" t="s">
        <v>8762</v>
      </c>
      <c r="H445" s="7">
        <f>INT(YEARFRAC(G445,"8-jun-2023"))</f>
        <v>23</v>
      </c>
      <c r="I445" s="12">
        <v>1996</v>
      </c>
      <c r="J445" s="12" t="s">
        <v>16</v>
      </c>
      <c r="K445" s="12">
        <v>24</v>
      </c>
    </row>
    <row r="446" spans="1:11">
      <c r="A446" s="12" t="s">
        <v>486</v>
      </c>
      <c r="B446" s="12">
        <v>2</v>
      </c>
      <c r="C446" s="28">
        <v>7640.31</v>
      </c>
      <c r="D446" s="19" t="s">
        <v>8348</v>
      </c>
      <c r="E446" s="12" t="s">
        <v>8345</v>
      </c>
      <c r="F446" s="12" t="s">
        <v>19</v>
      </c>
      <c r="G446" s="25" t="s">
        <v>8763</v>
      </c>
      <c r="H446" s="7">
        <f>INT(YEARFRAC(G446,"8-jun-2023"))</f>
        <v>42</v>
      </c>
      <c r="I446" s="12">
        <v>1976</v>
      </c>
      <c r="J446" s="12" t="s">
        <v>24</v>
      </c>
      <c r="K446" s="12">
        <v>9</v>
      </c>
    </row>
    <row r="447" spans="1:11">
      <c r="A447" s="12" t="s">
        <v>487</v>
      </c>
      <c r="B447" s="12">
        <v>3</v>
      </c>
      <c r="C447" s="28">
        <v>48549.18</v>
      </c>
      <c r="D447" s="19" t="s">
        <v>8345</v>
      </c>
      <c r="E447" s="12" t="s">
        <v>8346</v>
      </c>
      <c r="F447" s="12" t="s">
        <v>32</v>
      </c>
      <c r="G447" s="25" t="s">
        <v>8764</v>
      </c>
      <c r="H447" s="7">
        <f>INT(YEARFRAC(G447,"8-jun-2023"))</f>
        <v>54</v>
      </c>
      <c r="I447" s="12">
        <v>1965</v>
      </c>
      <c r="J447" s="12" t="s">
        <v>23</v>
      </c>
      <c r="K447" s="12">
        <v>27</v>
      </c>
    </row>
    <row r="448" spans="1:11">
      <c r="A448" s="12" t="s">
        <v>488</v>
      </c>
      <c r="B448" s="12">
        <v>2</v>
      </c>
      <c r="C448" s="28">
        <v>38711</v>
      </c>
      <c r="D448" s="19" t="s">
        <v>8348</v>
      </c>
      <c r="E448" s="12" t="s">
        <v>8348</v>
      </c>
      <c r="F448" s="12" t="s">
        <v>25</v>
      </c>
      <c r="G448" s="25" t="s">
        <v>8765</v>
      </c>
      <c r="H448" s="7">
        <f>INT(YEARFRAC(G448,"8-jun-2023"))</f>
        <v>31</v>
      </c>
      <c r="I448" s="12">
        <v>1998</v>
      </c>
      <c r="J448" s="12" t="s">
        <v>37</v>
      </c>
      <c r="K448" s="12">
        <v>30</v>
      </c>
    </row>
    <row r="449" spans="1:11">
      <c r="A449" s="12" t="s">
        <v>489</v>
      </c>
      <c r="B449" s="12">
        <v>1</v>
      </c>
      <c r="C449" s="28">
        <v>7639.42</v>
      </c>
      <c r="D449" s="19" t="s">
        <v>8348</v>
      </c>
      <c r="E449" s="12" t="s">
        <v>8348</v>
      </c>
      <c r="F449" s="12" t="s">
        <v>74</v>
      </c>
      <c r="G449" s="25" t="s">
        <v>8766</v>
      </c>
      <c r="H449" s="7">
        <f>INT(YEARFRAC(G449,"8-jun-2023"))</f>
        <v>42</v>
      </c>
      <c r="I449" s="12">
        <v>1993</v>
      </c>
      <c r="J449" s="12" t="s">
        <v>40</v>
      </c>
      <c r="K449" s="12">
        <v>10</v>
      </c>
    </row>
    <row r="450" spans="1:11">
      <c r="A450" s="12" t="s">
        <v>490</v>
      </c>
      <c r="B450" s="12">
        <v>0</v>
      </c>
      <c r="C450" s="28">
        <v>7636.92</v>
      </c>
      <c r="D450" s="19" t="s">
        <v>8348</v>
      </c>
      <c r="E450" s="12" t="s">
        <v>8346</v>
      </c>
      <c r="F450" s="12" t="s">
        <v>22</v>
      </c>
      <c r="G450" s="25" t="s">
        <v>8767</v>
      </c>
      <c r="H450" s="7">
        <f>INT(YEARFRAC(G450,"8-jun-2023"))</f>
        <v>21</v>
      </c>
      <c r="I450" s="12">
        <v>1980</v>
      </c>
      <c r="J450" s="12" t="s">
        <v>24</v>
      </c>
      <c r="K450" s="12">
        <v>16</v>
      </c>
    </row>
    <row r="451" spans="1:11">
      <c r="A451" s="12" t="s">
        <v>491</v>
      </c>
      <c r="B451" s="12">
        <v>1</v>
      </c>
      <c r="C451" s="28">
        <v>7633.72</v>
      </c>
      <c r="D451" s="19" t="s">
        <v>8348</v>
      </c>
      <c r="E451" s="12" t="s">
        <v>8345</v>
      </c>
      <c r="F451" s="12" t="s">
        <v>19</v>
      </c>
      <c r="G451" s="25" t="s">
        <v>8768</v>
      </c>
      <c r="H451" s="7">
        <f>INT(YEARFRAC(G451,"8-jun-2023"))</f>
        <v>44</v>
      </c>
      <c r="I451" s="12">
        <v>1999</v>
      </c>
      <c r="J451" s="12" t="s">
        <v>20</v>
      </c>
      <c r="K451" s="12">
        <v>15</v>
      </c>
    </row>
    <row r="452" spans="1:11">
      <c r="A452" s="12" t="s">
        <v>492</v>
      </c>
      <c r="B452" s="12">
        <v>1</v>
      </c>
      <c r="C452" s="28">
        <v>7626.99</v>
      </c>
      <c r="D452" s="19" t="s">
        <v>8348</v>
      </c>
      <c r="E452" s="12" t="s">
        <v>8348</v>
      </c>
      <c r="F452" s="12" t="s">
        <v>25</v>
      </c>
      <c r="G452" s="25" t="s">
        <v>8769</v>
      </c>
      <c r="H452" s="7">
        <f>INT(YEARFRAC(G452,"8-jun-2023"))</f>
        <v>44</v>
      </c>
      <c r="I452" s="12">
        <v>1980</v>
      </c>
      <c r="J452" s="12" t="s">
        <v>45</v>
      </c>
      <c r="K452" s="12">
        <v>24</v>
      </c>
    </row>
    <row r="453" spans="1:11">
      <c r="A453" s="12" t="s">
        <v>493</v>
      </c>
      <c r="B453" s="12">
        <v>1</v>
      </c>
      <c r="C453" s="28">
        <v>7624.63</v>
      </c>
      <c r="D453" s="19" t="s">
        <v>8348</v>
      </c>
      <c r="E453" s="12" t="s">
        <v>8345</v>
      </c>
      <c r="F453" s="12" t="s">
        <v>25</v>
      </c>
      <c r="G453" s="25" t="s">
        <v>8770</v>
      </c>
      <c r="H453" s="7">
        <f>INT(YEARFRAC(G453,"8-jun-2023"))</f>
        <v>44</v>
      </c>
      <c r="I453" s="12">
        <v>1968</v>
      </c>
      <c r="J453" s="12" t="s">
        <v>23</v>
      </c>
      <c r="K453" s="12">
        <v>1</v>
      </c>
    </row>
    <row r="454" spans="1:11">
      <c r="A454" s="12" t="s">
        <v>494</v>
      </c>
      <c r="B454" s="12">
        <v>1</v>
      </c>
      <c r="C454" s="28">
        <v>7623.52</v>
      </c>
      <c r="D454" s="19" t="s">
        <v>8348</v>
      </c>
      <c r="E454" s="12" t="s">
        <v>8345</v>
      </c>
      <c r="F454" s="12" t="s">
        <v>25</v>
      </c>
      <c r="G454" s="25" t="s">
        <v>8771</v>
      </c>
      <c r="H454" s="7">
        <f>INT(YEARFRAC(G454,"8-jun-2023"))</f>
        <v>44</v>
      </c>
      <c r="I454" s="12">
        <v>1991</v>
      </c>
      <c r="J454" s="12" t="s">
        <v>16</v>
      </c>
      <c r="K454" s="12">
        <v>2</v>
      </c>
    </row>
    <row r="455" spans="1:11">
      <c r="A455" s="12" t="s">
        <v>495</v>
      </c>
      <c r="B455" s="12">
        <v>0</v>
      </c>
      <c r="C455" s="28">
        <v>7623.13</v>
      </c>
      <c r="D455" s="19" t="s">
        <v>8348</v>
      </c>
      <c r="E455" s="12" t="s">
        <v>8346</v>
      </c>
      <c r="F455" s="12" t="s">
        <v>25</v>
      </c>
      <c r="G455" s="25" t="s">
        <v>8772</v>
      </c>
      <c r="H455" s="7">
        <f>INT(YEARFRAC(G455,"8-jun-2023"))</f>
        <v>26</v>
      </c>
      <c r="I455" s="12">
        <v>1980</v>
      </c>
      <c r="J455" s="12" t="s">
        <v>20</v>
      </c>
      <c r="K455" s="12">
        <v>20</v>
      </c>
    </row>
    <row r="456" spans="1:11">
      <c r="A456" s="12" t="s">
        <v>496</v>
      </c>
      <c r="B456" s="12">
        <v>0</v>
      </c>
      <c r="C456" s="28">
        <v>7609.6</v>
      </c>
      <c r="D456" s="19" t="s">
        <v>8346</v>
      </c>
      <c r="E456" s="12" t="s">
        <v>8348</v>
      </c>
      <c r="F456" s="12" t="s">
        <v>22</v>
      </c>
      <c r="G456" s="25" t="s">
        <v>8773</v>
      </c>
      <c r="H456" s="7">
        <f>INT(YEARFRAC(G456,"8-jun-2023"))</f>
        <v>54</v>
      </c>
      <c r="I456" s="12">
        <v>2001</v>
      </c>
      <c r="J456" s="12" t="s">
        <v>23</v>
      </c>
      <c r="K456" s="12">
        <v>13</v>
      </c>
    </row>
    <row r="457" spans="1:11">
      <c r="A457" s="12" t="s">
        <v>497</v>
      </c>
      <c r="B457" s="12">
        <v>0</v>
      </c>
      <c r="C457" s="28">
        <v>7607.03</v>
      </c>
      <c r="D457" s="19" t="s">
        <v>8348</v>
      </c>
      <c r="E457" s="12" t="s">
        <v>8348</v>
      </c>
      <c r="F457" s="12" t="s">
        <v>22</v>
      </c>
      <c r="G457" s="25" t="s">
        <v>8774</v>
      </c>
      <c r="H457" s="7">
        <f>INT(YEARFRAC(G457,"8-jun-2023"))</f>
        <v>25</v>
      </c>
      <c r="I457" s="12">
        <v>1978</v>
      </c>
      <c r="J457" s="12" t="s">
        <v>40</v>
      </c>
      <c r="K457" s="12">
        <v>24</v>
      </c>
    </row>
    <row r="458" spans="1:11">
      <c r="A458" s="12" t="s">
        <v>498</v>
      </c>
      <c r="B458" s="12">
        <v>0</v>
      </c>
      <c r="C458" s="28">
        <v>7585.62</v>
      </c>
      <c r="D458" s="19" t="s">
        <v>8346</v>
      </c>
      <c r="E458" s="12" t="s">
        <v>8348</v>
      </c>
      <c r="F458" s="12" t="s">
        <v>19</v>
      </c>
      <c r="G458" s="25" t="s">
        <v>8775</v>
      </c>
      <c r="H458" s="7">
        <f>INT(YEARFRAC(G458,"8-jun-2023"))</f>
        <v>55</v>
      </c>
      <c r="I458" s="12">
        <v>1978</v>
      </c>
      <c r="J458" s="12" t="s">
        <v>16</v>
      </c>
      <c r="K458" s="12">
        <v>29</v>
      </c>
    </row>
    <row r="459" spans="1:11">
      <c r="A459" s="12" t="s">
        <v>499</v>
      </c>
      <c r="B459" s="12">
        <v>1</v>
      </c>
      <c r="C459" s="28">
        <v>38709.18</v>
      </c>
      <c r="D459" s="19" t="s">
        <v>8345</v>
      </c>
      <c r="E459" s="12" t="s">
        <v>8346</v>
      </c>
      <c r="F459" s="12" t="s">
        <v>19</v>
      </c>
      <c r="G459" s="25" t="s">
        <v>8776</v>
      </c>
      <c r="H459" s="7">
        <f>INT(YEARFRAC(G459,"8-jun-2023"))</f>
        <v>36</v>
      </c>
      <c r="I459" s="12">
        <v>1978</v>
      </c>
      <c r="J459" s="12" t="s">
        <v>16</v>
      </c>
      <c r="K459" s="12">
        <v>6</v>
      </c>
    </row>
    <row r="460" spans="1:11">
      <c r="A460" s="12" t="s">
        <v>500</v>
      </c>
      <c r="B460" s="12">
        <v>0</v>
      </c>
      <c r="C460" s="28">
        <v>7567.13</v>
      </c>
      <c r="D460" s="19" t="s">
        <v>8348</v>
      </c>
      <c r="E460" s="12" t="s">
        <v>8348</v>
      </c>
      <c r="F460" s="12" t="s">
        <v>38</v>
      </c>
      <c r="G460" s="25" t="s">
        <v>8777</v>
      </c>
      <c r="H460" s="7">
        <f>INT(YEARFRAC(G460,"8-jun-2023"))</f>
        <v>28</v>
      </c>
      <c r="I460" s="12">
        <v>1978</v>
      </c>
      <c r="J460" s="12" t="s">
        <v>16</v>
      </c>
      <c r="K460" s="12">
        <v>28</v>
      </c>
    </row>
    <row r="461" spans="1:11">
      <c r="A461" s="12" t="s">
        <v>501</v>
      </c>
      <c r="B461" s="12">
        <v>3</v>
      </c>
      <c r="C461" s="28">
        <v>7538.52</v>
      </c>
      <c r="D461" s="19" t="s">
        <v>8348</v>
      </c>
      <c r="E461" s="12" t="s">
        <v>8348</v>
      </c>
      <c r="F461" s="12" t="s">
        <v>22</v>
      </c>
      <c r="G461" s="25" t="s">
        <v>8778</v>
      </c>
      <c r="H461" s="7">
        <f>INT(YEARFRAC(G461,"8-jun-2023"))</f>
        <v>34</v>
      </c>
      <c r="I461" s="12">
        <v>1996</v>
      </c>
      <c r="J461" s="12" t="s">
        <v>37</v>
      </c>
      <c r="K461" s="12">
        <v>17</v>
      </c>
    </row>
    <row r="462" spans="1:11">
      <c r="A462" s="12" t="s">
        <v>502</v>
      </c>
      <c r="B462" s="12">
        <v>3</v>
      </c>
      <c r="C462" s="28">
        <v>7537.16</v>
      </c>
      <c r="D462" s="19" t="s">
        <v>8348</v>
      </c>
      <c r="E462" s="12" t="s">
        <v>8348</v>
      </c>
      <c r="F462" s="12" t="s">
        <v>22</v>
      </c>
      <c r="G462" s="25" t="s">
        <v>8779</v>
      </c>
      <c r="H462" s="7">
        <f>INT(YEARFRAC(G462,"8-jun-2023"))</f>
        <v>38</v>
      </c>
      <c r="I462" s="12">
        <v>1968</v>
      </c>
      <c r="J462" s="12" t="s">
        <v>45</v>
      </c>
      <c r="K462" s="12">
        <v>3</v>
      </c>
    </row>
    <row r="463" spans="1:11">
      <c r="A463" s="12" t="s">
        <v>503</v>
      </c>
      <c r="B463" s="12">
        <v>2</v>
      </c>
      <c r="C463" s="28">
        <v>7531.7</v>
      </c>
      <c r="D463" s="19" t="s">
        <v>8348</v>
      </c>
      <c r="E463" s="12" t="s">
        <v>8345</v>
      </c>
      <c r="F463" s="12" t="s">
        <v>19</v>
      </c>
      <c r="G463" s="25" t="s">
        <v>8780</v>
      </c>
      <c r="H463" s="7">
        <f>INT(YEARFRAC(G463,"8-jun-2023"))</f>
        <v>44</v>
      </c>
      <c r="I463" s="12">
        <v>1997</v>
      </c>
      <c r="J463" s="12" t="s">
        <v>37</v>
      </c>
      <c r="K463" s="12">
        <v>30</v>
      </c>
    </row>
    <row r="464" spans="1:11">
      <c r="A464" s="12" t="s">
        <v>504</v>
      </c>
      <c r="B464" s="12">
        <v>0</v>
      </c>
      <c r="C464" s="28">
        <v>7526.71</v>
      </c>
      <c r="D464" s="19" t="s">
        <v>8346</v>
      </c>
      <c r="E464" s="12" t="s">
        <v>8345</v>
      </c>
      <c r="F464" s="12" t="s">
        <v>22</v>
      </c>
      <c r="G464" s="25" t="s">
        <v>8781</v>
      </c>
      <c r="H464" s="7">
        <f>INT(YEARFRAC(G464,"8-jun-2023"))</f>
        <v>46</v>
      </c>
      <c r="I464" s="12">
        <v>1967</v>
      </c>
      <c r="J464" s="12" t="s">
        <v>45</v>
      </c>
      <c r="K464" s="12">
        <v>17</v>
      </c>
    </row>
    <row r="465" spans="1:11">
      <c r="A465" s="12" t="s">
        <v>505</v>
      </c>
      <c r="B465" s="12">
        <v>1</v>
      </c>
      <c r="C465" s="28">
        <v>7518.03</v>
      </c>
      <c r="D465" s="19" t="s">
        <v>8348</v>
      </c>
      <c r="E465" s="12" t="s">
        <v>8346</v>
      </c>
      <c r="F465" s="12" t="s">
        <v>22</v>
      </c>
      <c r="G465" s="25" t="s">
        <v>8782</v>
      </c>
      <c r="H465" s="7">
        <f>INT(YEARFRAC(G465,"8-jun-2023"))</f>
        <v>44</v>
      </c>
      <c r="I465" s="12">
        <v>1986</v>
      </c>
      <c r="J465" s="12" t="s">
        <v>45</v>
      </c>
      <c r="K465" s="12">
        <v>20</v>
      </c>
    </row>
    <row r="466" spans="1:11">
      <c r="A466" s="12" t="s">
        <v>506</v>
      </c>
      <c r="B466" s="12">
        <v>4</v>
      </c>
      <c r="C466" s="28">
        <v>7512.27</v>
      </c>
      <c r="D466" s="19" t="s">
        <v>8346</v>
      </c>
      <c r="E466" s="12" t="s">
        <v>8348</v>
      </c>
      <c r="F466" s="12" t="s">
        <v>25</v>
      </c>
      <c r="G466" s="25" t="s">
        <v>8783</v>
      </c>
      <c r="H466" s="7">
        <f>INT(YEARFRAC(G466,"8-jun-2023"))</f>
        <v>39</v>
      </c>
      <c r="I466" s="12">
        <v>1994</v>
      </c>
      <c r="J466" s="12" t="s">
        <v>40</v>
      </c>
      <c r="K466" s="12">
        <v>14</v>
      </c>
    </row>
    <row r="467" spans="1:11">
      <c r="A467" s="12" t="s">
        <v>507</v>
      </c>
      <c r="B467" s="12">
        <v>0</v>
      </c>
      <c r="C467" s="28">
        <v>7504.3</v>
      </c>
      <c r="D467" s="19" t="s">
        <v>8348</v>
      </c>
      <c r="E467" s="12" t="s">
        <v>8345</v>
      </c>
      <c r="F467" s="12" t="s">
        <v>22</v>
      </c>
      <c r="G467" s="25" t="s">
        <v>8784</v>
      </c>
      <c r="H467" s="7">
        <f>INT(YEARFRAC(G467,"8-jun-2023"))</f>
        <v>25</v>
      </c>
      <c r="I467" s="12">
        <v>1988</v>
      </c>
      <c r="J467" s="12" t="s">
        <v>23</v>
      </c>
      <c r="K467" s="12">
        <v>15</v>
      </c>
    </row>
    <row r="468" spans="1:11">
      <c r="A468" s="12" t="s">
        <v>508</v>
      </c>
      <c r="B468" s="12">
        <v>3</v>
      </c>
      <c r="C468" s="28">
        <v>7494.63</v>
      </c>
      <c r="D468" s="19" t="s">
        <v>8348</v>
      </c>
      <c r="E468" s="12" t="s">
        <v>8346</v>
      </c>
      <c r="F468" s="12" t="s">
        <v>34</v>
      </c>
      <c r="G468" s="25" t="s">
        <v>8778</v>
      </c>
      <c r="H468" s="7">
        <f>INT(YEARFRAC(G468,"8-jun-2023"))</f>
        <v>34</v>
      </c>
      <c r="I468" s="12">
        <v>1984</v>
      </c>
      <c r="J468" s="12" t="s">
        <v>40</v>
      </c>
      <c r="K468" s="12">
        <v>22</v>
      </c>
    </row>
    <row r="469" spans="1:11">
      <c r="A469" s="12" t="s">
        <v>509</v>
      </c>
      <c r="B469" s="12">
        <v>0</v>
      </c>
      <c r="C469" s="28">
        <v>7487.38</v>
      </c>
      <c r="D469" s="19" t="s">
        <v>8348</v>
      </c>
      <c r="E469" s="12" t="s">
        <v>8346</v>
      </c>
      <c r="F469" s="12" t="s">
        <v>22</v>
      </c>
      <c r="G469" s="25" t="s">
        <v>8785</v>
      </c>
      <c r="H469" s="7">
        <f>INT(YEARFRAC(G469,"8-jun-2023"))</f>
        <v>26</v>
      </c>
      <c r="I469" s="12">
        <v>1978</v>
      </c>
      <c r="J469" s="12" t="s">
        <v>23</v>
      </c>
      <c r="K469" s="12">
        <v>14</v>
      </c>
    </row>
    <row r="470" spans="1:11">
      <c r="A470" s="12" t="s">
        <v>510</v>
      </c>
      <c r="B470" s="12">
        <v>3</v>
      </c>
      <c r="C470" s="28">
        <v>38652.089999999997</v>
      </c>
      <c r="D470" s="19" t="s">
        <v>8348</v>
      </c>
      <c r="E470" s="12" t="s">
        <v>8348</v>
      </c>
      <c r="F470" s="12" t="s">
        <v>25</v>
      </c>
      <c r="G470" s="25" t="s">
        <v>8786</v>
      </c>
      <c r="H470" s="7">
        <f>INT(YEARFRAC(G470,"8-jun-2023"))</f>
        <v>32</v>
      </c>
      <c r="I470" s="12">
        <v>1976</v>
      </c>
      <c r="J470" s="12" t="s">
        <v>24</v>
      </c>
      <c r="K470" s="12">
        <v>10</v>
      </c>
    </row>
    <row r="471" spans="1:11">
      <c r="A471" s="12" t="s">
        <v>511</v>
      </c>
      <c r="B471" s="12">
        <v>0</v>
      </c>
      <c r="C471" s="28">
        <v>7463.51</v>
      </c>
      <c r="D471" s="19" t="s">
        <v>8346</v>
      </c>
      <c r="E471" s="12" t="s">
        <v>8346</v>
      </c>
      <c r="F471" s="12" t="s">
        <v>19</v>
      </c>
      <c r="G471" s="25" t="s">
        <v>8787</v>
      </c>
      <c r="H471" s="7">
        <f>INT(YEARFRAC(G471,"8-jun-2023"))</f>
        <v>55</v>
      </c>
      <c r="I471" s="12">
        <v>1978</v>
      </c>
      <c r="J471" s="12" t="s">
        <v>24</v>
      </c>
      <c r="K471" s="12">
        <v>18</v>
      </c>
    </row>
    <row r="472" spans="1:11">
      <c r="A472" s="12" t="s">
        <v>512</v>
      </c>
      <c r="B472" s="12">
        <v>0</v>
      </c>
      <c r="C472" s="28">
        <v>7450.36</v>
      </c>
      <c r="D472" s="19" t="s">
        <v>8348</v>
      </c>
      <c r="E472" s="12" t="s">
        <v>8348</v>
      </c>
      <c r="F472" s="12" t="s">
        <v>22</v>
      </c>
      <c r="G472" s="25" t="s">
        <v>8788</v>
      </c>
      <c r="H472" s="7">
        <f>INT(YEARFRAC(G472,"8-jun-2023"))</f>
        <v>22</v>
      </c>
      <c r="I472" s="12">
        <v>1983</v>
      </c>
      <c r="J472" s="12" t="s">
        <v>45</v>
      </c>
      <c r="K472" s="12">
        <v>10</v>
      </c>
    </row>
    <row r="473" spans="1:11">
      <c r="A473" s="12" t="s">
        <v>513</v>
      </c>
      <c r="B473" s="12">
        <v>0</v>
      </c>
      <c r="C473" s="28">
        <v>7448.4</v>
      </c>
      <c r="D473" s="19" t="s">
        <v>8346</v>
      </c>
      <c r="E473" s="12" t="s">
        <v>8346</v>
      </c>
      <c r="F473" s="12" t="s">
        <v>130</v>
      </c>
      <c r="G473" s="25" t="s">
        <v>8789</v>
      </c>
      <c r="H473" s="7">
        <f>INT(YEARFRAC(G473,"8-jun-2023"))</f>
        <v>45</v>
      </c>
      <c r="I473" s="12">
        <v>1997</v>
      </c>
      <c r="J473" s="12" t="s">
        <v>24</v>
      </c>
      <c r="K473" s="12">
        <v>28</v>
      </c>
    </row>
    <row r="474" spans="1:11">
      <c r="A474" s="12" t="s">
        <v>514</v>
      </c>
      <c r="B474" s="12">
        <v>1</v>
      </c>
      <c r="C474" s="28">
        <v>7445.92</v>
      </c>
      <c r="D474" s="19" t="s">
        <v>8346</v>
      </c>
      <c r="E474" s="12" t="s">
        <v>8345</v>
      </c>
      <c r="F474" s="12" t="s">
        <v>25</v>
      </c>
      <c r="G474" s="25" t="s">
        <v>8790</v>
      </c>
      <c r="H474" s="7">
        <f>INT(YEARFRAC(G474,"8-jun-2023"))</f>
        <v>45</v>
      </c>
      <c r="I474" s="12">
        <v>1988</v>
      </c>
      <c r="J474" s="12" t="s">
        <v>23</v>
      </c>
      <c r="K474" s="12">
        <v>15</v>
      </c>
    </row>
    <row r="475" spans="1:11">
      <c r="A475" s="12" t="s">
        <v>515</v>
      </c>
      <c r="B475" s="12">
        <v>1</v>
      </c>
      <c r="C475" s="28">
        <v>7443.64</v>
      </c>
      <c r="D475" s="19" t="s">
        <v>8348</v>
      </c>
      <c r="E475" s="12" t="s">
        <v>8346</v>
      </c>
      <c r="F475" s="12" t="s">
        <v>22</v>
      </c>
      <c r="G475" s="25" t="s">
        <v>8791</v>
      </c>
      <c r="H475" s="7">
        <f>INT(YEARFRAC(G475,"8-jun-2023"))</f>
        <v>42</v>
      </c>
      <c r="I475" s="12">
        <v>1996</v>
      </c>
      <c r="J475" s="12" t="s">
        <v>20</v>
      </c>
      <c r="K475" s="12">
        <v>14</v>
      </c>
    </row>
    <row r="476" spans="1:11">
      <c r="A476" s="12" t="s">
        <v>516</v>
      </c>
      <c r="B476" s="12">
        <v>2</v>
      </c>
      <c r="C476" s="28">
        <v>7441.5</v>
      </c>
      <c r="D476" s="19" t="s">
        <v>8346</v>
      </c>
      <c r="E476" s="12" t="s">
        <v>8348</v>
      </c>
      <c r="F476" s="12" t="s">
        <v>25</v>
      </c>
      <c r="G476" s="25" t="s">
        <v>8792</v>
      </c>
      <c r="H476" s="7">
        <f>INT(YEARFRAC(G476,"8-jun-2023"))</f>
        <v>43</v>
      </c>
      <c r="I476" s="12">
        <v>1990</v>
      </c>
      <c r="J476" s="12" t="s">
        <v>45</v>
      </c>
      <c r="K476" s="12">
        <v>13</v>
      </c>
    </row>
    <row r="477" spans="1:11">
      <c r="A477" s="12" t="s">
        <v>517</v>
      </c>
      <c r="B477" s="12">
        <v>1</v>
      </c>
      <c r="C477" s="28">
        <v>7441.05</v>
      </c>
      <c r="D477" s="19" t="s">
        <v>8346</v>
      </c>
      <c r="E477" s="12" t="s">
        <v>8348</v>
      </c>
      <c r="F477" s="12" t="s">
        <v>25</v>
      </c>
      <c r="G477" s="25" t="s">
        <v>8793</v>
      </c>
      <c r="H477" s="7">
        <f>INT(YEARFRAC(G477,"8-jun-2023"))</f>
        <v>45</v>
      </c>
      <c r="I477" s="12">
        <v>1967</v>
      </c>
      <c r="J477" s="12" t="s">
        <v>40</v>
      </c>
      <c r="K477" s="12">
        <v>4</v>
      </c>
    </row>
    <row r="478" spans="1:11">
      <c r="A478" s="12" t="s">
        <v>518</v>
      </c>
      <c r="B478" s="12">
        <v>0</v>
      </c>
      <c r="C478" s="28">
        <v>7421.19</v>
      </c>
      <c r="D478" s="19" t="s">
        <v>8348</v>
      </c>
      <c r="E478" s="12" t="s">
        <v>8346</v>
      </c>
      <c r="F478" s="12" t="s">
        <v>22</v>
      </c>
      <c r="G478" s="25" t="s">
        <v>8794</v>
      </c>
      <c r="H478" s="7">
        <f>INT(YEARFRAC(G478,"8-jun-2023"))</f>
        <v>44</v>
      </c>
      <c r="I478" s="12">
        <v>2001</v>
      </c>
      <c r="J478" s="12" t="s">
        <v>20</v>
      </c>
      <c r="K478" s="12">
        <v>1</v>
      </c>
    </row>
    <row r="479" spans="1:11">
      <c r="A479" s="12" t="s">
        <v>519</v>
      </c>
      <c r="B479" s="12">
        <v>0</v>
      </c>
      <c r="C479" s="28">
        <v>7419.48</v>
      </c>
      <c r="D479" s="19" t="s">
        <v>8348</v>
      </c>
      <c r="E479" s="12" t="s">
        <v>8348</v>
      </c>
      <c r="F479" s="12" t="s">
        <v>22</v>
      </c>
      <c r="G479" s="25" t="s">
        <v>8795</v>
      </c>
      <c r="H479" s="7">
        <f>INT(YEARFRAC(G479,"8-jun-2023"))</f>
        <v>44</v>
      </c>
      <c r="I479" s="12">
        <v>1977</v>
      </c>
      <c r="J479" s="12" t="s">
        <v>37</v>
      </c>
      <c r="K479" s="12">
        <v>30</v>
      </c>
    </row>
    <row r="480" spans="1:11">
      <c r="A480" s="12" t="s">
        <v>520</v>
      </c>
      <c r="B480" s="12">
        <v>3</v>
      </c>
      <c r="C480" s="28">
        <v>7418.52</v>
      </c>
      <c r="D480" s="19" t="s">
        <v>8348</v>
      </c>
      <c r="E480" s="12" t="s">
        <v>8348</v>
      </c>
      <c r="F480" s="12" t="s">
        <v>25</v>
      </c>
      <c r="G480" s="25" t="s">
        <v>8796</v>
      </c>
      <c r="H480" s="7">
        <f>INT(YEARFRAC(G480,"8-jun-2023"))</f>
        <v>39</v>
      </c>
      <c r="I480" s="12">
        <v>1977</v>
      </c>
      <c r="J480" s="12" t="s">
        <v>37</v>
      </c>
      <c r="K480" s="12">
        <v>25</v>
      </c>
    </row>
    <row r="481" spans="1:11">
      <c r="A481" s="12" t="s">
        <v>521</v>
      </c>
      <c r="B481" s="12">
        <v>2</v>
      </c>
      <c r="C481" s="28">
        <v>38511.629999999997</v>
      </c>
      <c r="D481" s="19" t="s">
        <v>8348</v>
      </c>
      <c r="E481" s="12" t="s">
        <v>8348</v>
      </c>
      <c r="F481" s="12" t="s">
        <v>74</v>
      </c>
      <c r="G481" s="25" t="s">
        <v>8797</v>
      </c>
      <c r="H481" s="7">
        <f>INT(YEARFRAC(G481,"8-jun-2023"))</f>
        <v>23</v>
      </c>
      <c r="I481" s="12">
        <v>1980</v>
      </c>
      <c r="J481" s="12" t="s">
        <v>45</v>
      </c>
      <c r="K481" s="12">
        <v>7</v>
      </c>
    </row>
    <row r="482" spans="1:11">
      <c r="A482" s="12" t="s">
        <v>522</v>
      </c>
      <c r="B482" s="12">
        <v>0</v>
      </c>
      <c r="C482" s="28">
        <v>7403.98</v>
      </c>
      <c r="D482" s="19" t="s">
        <v>8346</v>
      </c>
      <c r="E482" s="12" t="s">
        <v>8348</v>
      </c>
      <c r="F482" s="12" t="s">
        <v>19</v>
      </c>
      <c r="G482" s="25" t="s">
        <v>8798</v>
      </c>
      <c r="H482" s="7">
        <f>INT(YEARFRAC(G482,"8-jun-2023"))</f>
        <v>57</v>
      </c>
      <c r="I482" s="12">
        <v>1979</v>
      </c>
      <c r="J482" s="12" t="s">
        <v>37</v>
      </c>
      <c r="K482" s="12">
        <v>1</v>
      </c>
    </row>
    <row r="483" spans="1:11">
      <c r="A483" s="12" t="s">
        <v>523</v>
      </c>
      <c r="B483" s="12">
        <v>0</v>
      </c>
      <c r="C483" s="28">
        <v>7388.85</v>
      </c>
      <c r="D483" s="19" t="s">
        <v>8348</v>
      </c>
      <c r="E483" s="12" t="s">
        <v>8348</v>
      </c>
      <c r="F483" s="12" t="s">
        <v>30</v>
      </c>
      <c r="G483" s="25" t="s">
        <v>8799</v>
      </c>
      <c r="H483" s="7">
        <f>INT(YEARFRAC(G483,"8-jun-2023"))</f>
        <v>29</v>
      </c>
      <c r="I483" s="12">
        <v>1977</v>
      </c>
      <c r="J483" s="12" t="s">
        <v>40</v>
      </c>
      <c r="K483" s="12">
        <v>25</v>
      </c>
    </row>
    <row r="484" spans="1:11">
      <c r="A484" s="12" t="s">
        <v>524</v>
      </c>
      <c r="B484" s="12">
        <v>2</v>
      </c>
      <c r="C484" s="28">
        <v>7371.77</v>
      </c>
      <c r="D484" s="19" t="s">
        <v>8348</v>
      </c>
      <c r="E484" s="12" t="s">
        <v>8345</v>
      </c>
      <c r="F484" s="12" t="s">
        <v>25</v>
      </c>
      <c r="G484" s="25" t="s">
        <v>8800</v>
      </c>
      <c r="H484" s="7">
        <f>INT(YEARFRAC(G484,"8-jun-2023"))</f>
        <v>41</v>
      </c>
      <c r="I484" s="12">
        <v>1978</v>
      </c>
      <c r="J484" s="12" t="s">
        <v>23</v>
      </c>
      <c r="K484" s="12">
        <v>2</v>
      </c>
    </row>
    <row r="485" spans="1:11">
      <c r="A485" s="12" t="s">
        <v>525</v>
      </c>
      <c r="B485" s="12">
        <v>0</v>
      </c>
      <c r="C485" s="28">
        <v>7362.31</v>
      </c>
      <c r="D485" s="19" t="s">
        <v>8346</v>
      </c>
      <c r="E485" s="12" t="s">
        <v>8346</v>
      </c>
      <c r="F485" s="12" t="s">
        <v>19</v>
      </c>
      <c r="G485" s="25" t="s">
        <v>8801</v>
      </c>
      <c r="H485" s="7">
        <f>INT(YEARFRAC(G485,"8-jun-2023"))</f>
        <v>57</v>
      </c>
      <c r="I485" s="12">
        <v>1978</v>
      </c>
      <c r="J485" s="12" t="s">
        <v>16</v>
      </c>
      <c r="K485" s="12">
        <v>12</v>
      </c>
    </row>
    <row r="486" spans="1:11">
      <c r="A486" s="12" t="s">
        <v>526</v>
      </c>
      <c r="B486" s="12">
        <v>1</v>
      </c>
      <c r="C486" s="28">
        <v>7358.18</v>
      </c>
      <c r="D486" s="19" t="s">
        <v>8348</v>
      </c>
      <c r="E486" s="12" t="s">
        <v>8346</v>
      </c>
      <c r="F486" s="12" t="s">
        <v>74</v>
      </c>
      <c r="G486" s="25" t="s">
        <v>8802</v>
      </c>
      <c r="H486" s="7">
        <f>INT(YEARFRAC(G486,"8-jun-2023"))</f>
        <v>41</v>
      </c>
      <c r="I486" s="12">
        <v>1983</v>
      </c>
      <c r="J486" s="12" t="s">
        <v>37</v>
      </c>
      <c r="K486" s="12">
        <v>19</v>
      </c>
    </row>
    <row r="487" spans="1:11">
      <c r="A487" s="12" t="s">
        <v>527</v>
      </c>
      <c r="B487" s="12">
        <v>3</v>
      </c>
      <c r="C487" s="28">
        <v>7357.49</v>
      </c>
      <c r="D487" s="19" t="s">
        <v>8348</v>
      </c>
      <c r="E487" s="12" t="s">
        <v>8348</v>
      </c>
      <c r="F487" s="12" t="s">
        <v>22</v>
      </c>
      <c r="G487" s="25" t="s">
        <v>8803</v>
      </c>
      <c r="H487" s="7">
        <f>INT(YEARFRAC(G487,"8-jun-2023"))</f>
        <v>39</v>
      </c>
      <c r="I487" s="12">
        <v>1999</v>
      </c>
      <c r="J487" s="12" t="s">
        <v>16</v>
      </c>
      <c r="K487" s="12">
        <v>12</v>
      </c>
    </row>
    <row r="488" spans="1:11">
      <c r="A488" s="12" t="s">
        <v>528</v>
      </c>
      <c r="B488" s="12">
        <v>0</v>
      </c>
      <c r="C488" s="28">
        <v>7349.12</v>
      </c>
      <c r="D488" s="19" t="s">
        <v>8348</v>
      </c>
      <c r="E488" s="12" t="s">
        <v>8348</v>
      </c>
      <c r="F488" s="12" t="s">
        <v>38</v>
      </c>
      <c r="G488" s="25" t="s">
        <v>8804</v>
      </c>
      <c r="H488" s="7">
        <f>INT(YEARFRAC(G488,"8-jun-2023"))</f>
        <v>29</v>
      </c>
      <c r="I488" s="12">
        <v>1965</v>
      </c>
      <c r="J488" s="12" t="s">
        <v>23</v>
      </c>
      <c r="K488" s="12">
        <v>5</v>
      </c>
    </row>
    <row r="489" spans="1:11">
      <c r="A489" s="12" t="s">
        <v>529</v>
      </c>
      <c r="B489" s="12">
        <v>0</v>
      </c>
      <c r="C489" s="28">
        <v>7348.14</v>
      </c>
      <c r="D489" s="19" t="s">
        <v>8348</v>
      </c>
      <c r="E489" s="12" t="s">
        <v>8345</v>
      </c>
      <c r="F489" s="12" t="s">
        <v>25</v>
      </c>
      <c r="G489" s="25" t="s">
        <v>8805</v>
      </c>
      <c r="H489" s="7">
        <f>INT(YEARFRAC(G489,"8-jun-2023"))</f>
        <v>45</v>
      </c>
      <c r="I489" s="12">
        <v>1993</v>
      </c>
      <c r="J489" s="12" t="s">
        <v>45</v>
      </c>
      <c r="K489" s="12">
        <v>22</v>
      </c>
    </row>
    <row r="490" spans="1:11">
      <c r="A490" s="12" t="s">
        <v>530</v>
      </c>
      <c r="B490" s="12">
        <v>1</v>
      </c>
      <c r="C490" s="28">
        <v>7345.73</v>
      </c>
      <c r="D490" s="19" t="s">
        <v>8348</v>
      </c>
      <c r="E490" s="12" t="s">
        <v>8345</v>
      </c>
      <c r="F490" s="12" t="s">
        <v>19</v>
      </c>
      <c r="G490" s="25" t="s">
        <v>8806</v>
      </c>
      <c r="H490" s="7">
        <f>INT(YEARFRAC(G490,"8-jun-2023"))</f>
        <v>43</v>
      </c>
      <c r="I490" s="12">
        <v>1981</v>
      </c>
      <c r="J490" s="12" t="s">
        <v>16</v>
      </c>
      <c r="K490" s="12">
        <v>24</v>
      </c>
    </row>
    <row r="491" spans="1:11">
      <c r="A491" s="12" t="s">
        <v>531</v>
      </c>
      <c r="B491" s="12">
        <v>0</v>
      </c>
      <c r="C491" s="28">
        <v>7345.08</v>
      </c>
      <c r="D491" s="19" t="s">
        <v>8348</v>
      </c>
      <c r="E491" s="12" t="s">
        <v>8345</v>
      </c>
      <c r="F491" s="12" t="s">
        <v>25</v>
      </c>
      <c r="G491" s="25" t="s">
        <v>8807</v>
      </c>
      <c r="H491" s="7">
        <f>INT(YEARFRAC(G491,"8-jun-2023"))</f>
        <v>45</v>
      </c>
      <c r="I491" s="12">
        <v>1965</v>
      </c>
      <c r="J491" s="12" t="s">
        <v>23</v>
      </c>
      <c r="K491" s="12">
        <v>9</v>
      </c>
    </row>
    <row r="492" spans="1:11">
      <c r="A492" s="12" t="s">
        <v>532</v>
      </c>
      <c r="B492" s="12">
        <v>2</v>
      </c>
      <c r="C492" s="28">
        <v>38415.47</v>
      </c>
      <c r="D492" s="19" t="s">
        <v>8345</v>
      </c>
      <c r="E492" s="12" t="s">
        <v>8348</v>
      </c>
      <c r="F492" s="12" t="s">
        <v>25</v>
      </c>
      <c r="G492" s="25" t="s">
        <v>8808</v>
      </c>
      <c r="H492" s="7">
        <f>INT(YEARFRAC(G492,"8-jun-2023"))</f>
        <v>36</v>
      </c>
      <c r="I492" s="12">
        <v>1981</v>
      </c>
      <c r="J492" s="12" t="s">
        <v>45</v>
      </c>
      <c r="K492" s="12">
        <v>16</v>
      </c>
    </row>
    <row r="493" spans="1:11">
      <c r="A493" s="12" t="s">
        <v>533</v>
      </c>
      <c r="B493" s="12">
        <v>3</v>
      </c>
      <c r="C493" s="28">
        <v>7339.93</v>
      </c>
      <c r="D493" s="19" t="s">
        <v>8348</v>
      </c>
      <c r="E493" s="12" t="s">
        <v>8348</v>
      </c>
      <c r="F493" s="12" t="s">
        <v>22</v>
      </c>
      <c r="G493" s="25" t="s">
        <v>8809</v>
      </c>
      <c r="H493" s="7">
        <f>INT(YEARFRAC(G493,"8-jun-2023"))</f>
        <v>36</v>
      </c>
      <c r="I493" s="12">
        <v>1983</v>
      </c>
      <c r="J493" s="12" t="s">
        <v>20</v>
      </c>
      <c r="K493" s="12">
        <v>21</v>
      </c>
    </row>
    <row r="494" spans="1:11">
      <c r="A494" s="12" t="s">
        <v>534</v>
      </c>
      <c r="B494" s="12">
        <v>1</v>
      </c>
      <c r="C494" s="28">
        <v>7337.75</v>
      </c>
      <c r="D494" s="19" t="s">
        <v>8348</v>
      </c>
      <c r="E494" s="12" t="s">
        <v>8346</v>
      </c>
      <c r="F494" s="12" t="s">
        <v>25</v>
      </c>
      <c r="G494" s="25" t="s">
        <v>8810</v>
      </c>
      <c r="H494" s="7">
        <f>INT(YEARFRAC(G494,"8-jun-2023"))</f>
        <v>43</v>
      </c>
      <c r="I494" s="12">
        <v>1993</v>
      </c>
      <c r="J494" s="12" t="s">
        <v>24</v>
      </c>
      <c r="K494" s="12">
        <v>5</v>
      </c>
    </row>
    <row r="495" spans="1:11">
      <c r="A495" s="12" t="s">
        <v>535</v>
      </c>
      <c r="B495" s="12">
        <v>3</v>
      </c>
      <c r="C495" s="28">
        <v>7325.47</v>
      </c>
      <c r="D495" s="19" t="s">
        <v>8348</v>
      </c>
      <c r="E495" s="12" t="s">
        <v>8345</v>
      </c>
      <c r="F495" s="12" t="s">
        <v>22</v>
      </c>
      <c r="G495" s="25" t="s">
        <v>8811</v>
      </c>
      <c r="H495" s="7">
        <f>INT(YEARFRAC(G495,"8-jun-2023"))</f>
        <v>38</v>
      </c>
      <c r="I495" s="12">
        <v>1977</v>
      </c>
      <c r="J495" s="12" t="s">
        <v>23</v>
      </c>
      <c r="K495" s="12">
        <v>1</v>
      </c>
    </row>
    <row r="496" spans="1:11">
      <c r="A496" s="12" t="s">
        <v>536</v>
      </c>
      <c r="B496" s="12">
        <v>0</v>
      </c>
      <c r="C496" s="28">
        <v>7325.05</v>
      </c>
      <c r="D496" s="19" t="s">
        <v>8348</v>
      </c>
      <c r="E496" s="12" t="s">
        <v>8346</v>
      </c>
      <c r="F496" s="12" t="s">
        <v>74</v>
      </c>
      <c r="G496" s="25" t="s">
        <v>8812</v>
      </c>
      <c r="H496" s="7">
        <f>INT(YEARFRAC(G496,"8-jun-2023"))</f>
        <v>43</v>
      </c>
      <c r="I496" s="12">
        <v>1979</v>
      </c>
      <c r="J496" s="12" t="s">
        <v>20</v>
      </c>
      <c r="K496" s="12">
        <v>26</v>
      </c>
    </row>
    <row r="497" spans="1:11">
      <c r="A497" s="12" t="s">
        <v>537</v>
      </c>
      <c r="B497" s="12">
        <v>0</v>
      </c>
      <c r="C497" s="28">
        <v>7323.73</v>
      </c>
      <c r="D497" s="19" t="s">
        <v>8348</v>
      </c>
      <c r="E497" s="12" t="s">
        <v>8348</v>
      </c>
      <c r="F497" s="12" t="s">
        <v>74</v>
      </c>
      <c r="G497" s="25" t="s">
        <v>8813</v>
      </c>
      <c r="H497" s="7">
        <f>INT(YEARFRAC(G497,"8-jun-2023"))</f>
        <v>18</v>
      </c>
      <c r="I497" s="12">
        <v>1977</v>
      </c>
      <c r="J497" s="12" t="s">
        <v>23</v>
      </c>
      <c r="K497" s="12">
        <v>18</v>
      </c>
    </row>
    <row r="498" spans="1:11">
      <c r="A498" s="12" t="s">
        <v>538</v>
      </c>
      <c r="B498" s="12">
        <v>0</v>
      </c>
      <c r="C498" s="28">
        <v>7322.86</v>
      </c>
      <c r="D498" s="19" t="s">
        <v>8346</v>
      </c>
      <c r="E498" s="12" t="s">
        <v>8346</v>
      </c>
      <c r="F498" s="12" t="s">
        <v>22</v>
      </c>
      <c r="G498" s="25" t="s">
        <v>8814</v>
      </c>
      <c r="H498" s="7">
        <f>INT(YEARFRAC(G498,"8-jun-2023"))</f>
        <v>57</v>
      </c>
      <c r="I498" s="12">
        <v>1986</v>
      </c>
      <c r="J498" s="12" t="s">
        <v>20</v>
      </c>
      <c r="K498" s="12">
        <v>21</v>
      </c>
    </row>
    <row r="499" spans="1:11">
      <c r="A499" s="12" t="s">
        <v>539</v>
      </c>
      <c r="B499" s="12">
        <v>0</v>
      </c>
      <c r="C499" s="28">
        <v>7318.22</v>
      </c>
      <c r="D499" s="19" t="s">
        <v>8348</v>
      </c>
      <c r="E499" s="12" t="s">
        <v>8346</v>
      </c>
      <c r="F499" s="12" t="s">
        <v>22</v>
      </c>
      <c r="G499" s="25" t="s">
        <v>8815</v>
      </c>
      <c r="H499" s="7">
        <f>INT(YEARFRAC(G499,"8-jun-2023"))</f>
        <v>50</v>
      </c>
      <c r="I499" s="12">
        <v>1986</v>
      </c>
      <c r="J499" s="12" t="s">
        <v>20</v>
      </c>
      <c r="K499" s="12">
        <v>15</v>
      </c>
    </row>
    <row r="500" spans="1:11">
      <c r="A500" s="12" t="s">
        <v>540</v>
      </c>
      <c r="B500" s="12">
        <v>0</v>
      </c>
      <c r="C500" s="28">
        <v>7318.21</v>
      </c>
      <c r="D500" s="19" t="s">
        <v>8346</v>
      </c>
      <c r="E500" s="12" t="s">
        <v>8345</v>
      </c>
      <c r="F500" s="12" t="s">
        <v>19</v>
      </c>
      <c r="G500" s="25" t="s">
        <v>8816</v>
      </c>
      <c r="H500" s="7">
        <f>INT(YEARFRAC(G500,"8-jun-2023"))</f>
        <v>57</v>
      </c>
      <c r="I500" s="12">
        <v>1979</v>
      </c>
      <c r="J500" s="12" t="s">
        <v>37</v>
      </c>
      <c r="K500" s="12">
        <v>19</v>
      </c>
    </row>
    <row r="501" spans="1:11">
      <c r="A501" s="12" t="s">
        <v>541</v>
      </c>
      <c r="B501" s="12">
        <v>0</v>
      </c>
      <c r="C501" s="28">
        <v>7304.65</v>
      </c>
      <c r="D501" s="19" t="s">
        <v>8346</v>
      </c>
      <c r="E501" s="12" t="s">
        <v>8346</v>
      </c>
      <c r="F501" s="12" t="s">
        <v>19</v>
      </c>
      <c r="G501" s="25" t="s">
        <v>8817</v>
      </c>
      <c r="H501" s="7">
        <f>INT(YEARFRAC(G501,"8-jun-2023"))</f>
        <v>58</v>
      </c>
      <c r="I501" s="12">
        <v>1984</v>
      </c>
      <c r="J501" s="12" t="s">
        <v>45</v>
      </c>
      <c r="K501" s="12">
        <v>25</v>
      </c>
    </row>
    <row r="502" spans="1:11">
      <c r="A502" s="12" t="s">
        <v>542</v>
      </c>
      <c r="B502" s="12">
        <v>0</v>
      </c>
      <c r="C502" s="28">
        <v>7302.46</v>
      </c>
      <c r="D502" s="19" t="s">
        <v>8346</v>
      </c>
      <c r="E502" s="12" t="s">
        <v>8345</v>
      </c>
      <c r="F502" s="12" t="s">
        <v>22</v>
      </c>
      <c r="G502" s="25" t="s">
        <v>8818</v>
      </c>
      <c r="H502" s="7">
        <f>INT(YEARFRAC(G502,"8-jun-2023"))</f>
        <v>56</v>
      </c>
      <c r="I502" s="12">
        <v>1979</v>
      </c>
      <c r="J502" s="12" t="s">
        <v>20</v>
      </c>
      <c r="K502" s="12">
        <v>19</v>
      </c>
    </row>
    <row r="503" spans="1:11">
      <c r="A503" s="12" t="s">
        <v>543</v>
      </c>
      <c r="B503" s="12">
        <v>0</v>
      </c>
      <c r="C503" s="28">
        <v>38405.26</v>
      </c>
      <c r="D503" s="19" t="s">
        <v>8348</v>
      </c>
      <c r="E503" s="12" t="s">
        <v>8345</v>
      </c>
      <c r="F503" s="12" t="s">
        <v>25</v>
      </c>
      <c r="G503" s="25" t="s">
        <v>8819</v>
      </c>
      <c r="H503" s="7">
        <f>INT(YEARFRAC(G503,"8-jun-2023"))</f>
        <v>51</v>
      </c>
      <c r="I503" s="12">
        <v>2004</v>
      </c>
      <c r="J503" s="12" t="s">
        <v>16</v>
      </c>
      <c r="K503" s="12">
        <v>15</v>
      </c>
    </row>
    <row r="504" spans="1:11">
      <c r="A504" s="12" t="s">
        <v>544</v>
      </c>
      <c r="B504" s="12">
        <v>3</v>
      </c>
      <c r="C504" s="28">
        <v>7281.51</v>
      </c>
      <c r="D504" s="19" t="s">
        <v>8348</v>
      </c>
      <c r="E504" s="12" t="s">
        <v>8345</v>
      </c>
      <c r="F504" s="12" t="s">
        <v>22</v>
      </c>
      <c r="G504" s="25" t="s">
        <v>8820</v>
      </c>
      <c r="H504" s="7">
        <f>INT(YEARFRAC(G504,"8-jun-2023"))</f>
        <v>37</v>
      </c>
      <c r="I504" s="12">
        <v>1965</v>
      </c>
      <c r="J504" s="12" t="s">
        <v>45</v>
      </c>
      <c r="K504" s="12">
        <v>11</v>
      </c>
    </row>
    <row r="505" spans="1:11">
      <c r="A505" s="12" t="s">
        <v>545</v>
      </c>
      <c r="B505" s="12">
        <v>2</v>
      </c>
      <c r="C505" s="28">
        <v>7273.02</v>
      </c>
      <c r="D505" s="19" t="s">
        <v>8348</v>
      </c>
      <c r="E505" s="12" t="s">
        <v>8345</v>
      </c>
      <c r="F505" s="12" t="s">
        <v>19</v>
      </c>
      <c r="G505" s="25" t="s">
        <v>8821</v>
      </c>
      <c r="H505" s="7">
        <f>INT(YEARFRAC(G505,"8-jun-2023"))</f>
        <v>46</v>
      </c>
      <c r="I505" s="12">
        <v>1972</v>
      </c>
      <c r="J505" s="12" t="s">
        <v>40</v>
      </c>
      <c r="K505" s="12">
        <v>11</v>
      </c>
    </row>
    <row r="506" spans="1:11">
      <c r="A506" s="12" t="s">
        <v>546</v>
      </c>
      <c r="B506" s="12">
        <v>2</v>
      </c>
      <c r="C506" s="28">
        <v>7265.7</v>
      </c>
      <c r="D506" s="19" t="s">
        <v>8346</v>
      </c>
      <c r="E506" s="12" t="s">
        <v>8346</v>
      </c>
      <c r="F506" s="12" t="s">
        <v>22</v>
      </c>
      <c r="G506" s="25" t="s">
        <v>8822</v>
      </c>
      <c r="H506" s="7">
        <f>INT(YEARFRAC(G506,"8-jun-2023"))</f>
        <v>41</v>
      </c>
      <c r="I506" s="12">
        <v>1965</v>
      </c>
      <c r="J506" s="12" t="s">
        <v>20</v>
      </c>
      <c r="K506" s="12">
        <v>25</v>
      </c>
    </row>
    <row r="507" spans="1:11">
      <c r="A507" s="12" t="s">
        <v>547</v>
      </c>
      <c r="B507" s="12">
        <v>0</v>
      </c>
      <c r="C507" s="28">
        <v>7265.58</v>
      </c>
      <c r="D507" s="19" t="s">
        <v>8348</v>
      </c>
      <c r="E507" s="12" t="s">
        <v>8348</v>
      </c>
      <c r="F507" s="12" t="s">
        <v>19</v>
      </c>
      <c r="G507" s="25" t="s">
        <v>8823</v>
      </c>
      <c r="H507" s="7">
        <f>INT(YEARFRAC(G507,"8-jun-2023"))</f>
        <v>49</v>
      </c>
      <c r="I507" s="12">
        <v>1965</v>
      </c>
      <c r="J507" s="12" t="s">
        <v>20</v>
      </c>
      <c r="K507" s="12">
        <v>6</v>
      </c>
    </row>
    <row r="508" spans="1:11">
      <c r="A508" s="12" t="s">
        <v>548</v>
      </c>
      <c r="B508" s="12">
        <v>2</v>
      </c>
      <c r="C508" s="28">
        <v>7261.74</v>
      </c>
      <c r="D508" s="19" t="s">
        <v>8346</v>
      </c>
      <c r="E508" s="12" t="s">
        <v>8346</v>
      </c>
      <c r="F508" s="12" t="s">
        <v>22</v>
      </c>
      <c r="G508" s="25" t="s">
        <v>8824</v>
      </c>
      <c r="H508" s="7">
        <f>INT(YEARFRAC(G508,"8-jun-2023"))</f>
        <v>41</v>
      </c>
      <c r="I508" s="12">
        <v>1966</v>
      </c>
      <c r="J508" s="12" t="s">
        <v>23</v>
      </c>
      <c r="K508" s="12">
        <v>26</v>
      </c>
    </row>
    <row r="509" spans="1:11">
      <c r="A509" s="12" t="s">
        <v>549</v>
      </c>
      <c r="B509" s="12">
        <v>2</v>
      </c>
      <c r="C509" s="28">
        <v>7256.72</v>
      </c>
      <c r="D509" s="19" t="s">
        <v>8346</v>
      </c>
      <c r="E509" s="12" t="s">
        <v>8348</v>
      </c>
      <c r="F509" s="12" t="s">
        <v>22</v>
      </c>
      <c r="G509" s="25" t="s">
        <v>8825</v>
      </c>
      <c r="H509" s="7">
        <f>INT(YEARFRAC(G509,"8-jun-2023"))</f>
        <v>41</v>
      </c>
      <c r="I509" s="12">
        <v>1971</v>
      </c>
      <c r="J509" s="12" t="s">
        <v>23</v>
      </c>
      <c r="K509" s="12">
        <v>23</v>
      </c>
    </row>
    <row r="510" spans="1:11">
      <c r="A510" s="12" t="s">
        <v>550</v>
      </c>
      <c r="B510" s="12">
        <v>3</v>
      </c>
      <c r="C510" s="28">
        <v>7248.71</v>
      </c>
      <c r="D510" s="19" t="s">
        <v>8348</v>
      </c>
      <c r="E510" s="12" t="s">
        <v>8345</v>
      </c>
      <c r="F510" s="12" t="s">
        <v>19</v>
      </c>
      <c r="G510" s="25" t="s">
        <v>8826</v>
      </c>
      <c r="H510" s="7">
        <f>INT(YEARFRAC(G510,"8-jun-2023"))</f>
        <v>40</v>
      </c>
      <c r="I510" s="12">
        <v>1985</v>
      </c>
      <c r="J510" s="12" t="s">
        <v>16</v>
      </c>
      <c r="K510" s="12">
        <v>2</v>
      </c>
    </row>
    <row r="511" spans="1:11">
      <c r="A511" s="12" t="s">
        <v>551</v>
      </c>
      <c r="B511" s="12">
        <v>4</v>
      </c>
      <c r="C511" s="28">
        <v>7243.81</v>
      </c>
      <c r="D511" s="19" t="s">
        <v>8348</v>
      </c>
      <c r="E511" s="12" t="s">
        <v>8346</v>
      </c>
      <c r="F511" s="12" t="s">
        <v>19</v>
      </c>
      <c r="G511" s="25" t="s">
        <v>8827</v>
      </c>
      <c r="H511" s="7">
        <f>INT(YEARFRAC(G511,"8-jun-2023"))</f>
        <v>36</v>
      </c>
      <c r="I511" s="12">
        <v>1976</v>
      </c>
      <c r="J511" s="12" t="s">
        <v>23</v>
      </c>
      <c r="K511" s="12">
        <v>18</v>
      </c>
    </row>
    <row r="512" spans="1:11">
      <c r="A512" s="12" t="s">
        <v>552</v>
      </c>
      <c r="B512" s="12">
        <v>3</v>
      </c>
      <c r="C512" s="28">
        <v>7228.22</v>
      </c>
      <c r="D512" s="19" t="s">
        <v>8348</v>
      </c>
      <c r="E512" s="12" t="s">
        <v>8345</v>
      </c>
      <c r="F512" s="12" t="s">
        <v>74</v>
      </c>
      <c r="G512" s="25" t="s">
        <v>8828</v>
      </c>
      <c r="H512" s="7">
        <f>INT(YEARFRAC(G512,"8-jun-2023"))</f>
        <v>36</v>
      </c>
      <c r="I512" s="12">
        <v>1981</v>
      </c>
      <c r="J512" s="12" t="s">
        <v>40</v>
      </c>
      <c r="K512" s="12">
        <v>4</v>
      </c>
    </row>
    <row r="513" spans="1:11">
      <c r="A513" s="12" t="s">
        <v>553</v>
      </c>
      <c r="B513" s="12">
        <v>0</v>
      </c>
      <c r="C513" s="28">
        <v>7222.79</v>
      </c>
      <c r="D513" s="19" t="s">
        <v>8346</v>
      </c>
      <c r="E513" s="12" t="s">
        <v>8346</v>
      </c>
      <c r="F513" s="12" t="s">
        <v>22</v>
      </c>
      <c r="G513" s="25" t="s">
        <v>8829</v>
      </c>
      <c r="H513" s="7">
        <f>INT(YEARFRAC(G513,"8-jun-2023"))</f>
        <v>45</v>
      </c>
      <c r="I513" s="12">
        <v>1973</v>
      </c>
      <c r="J513" s="12" t="s">
        <v>24</v>
      </c>
      <c r="K513" s="12">
        <v>25</v>
      </c>
    </row>
    <row r="514" spans="1:11">
      <c r="A514" s="12" t="s">
        <v>554</v>
      </c>
      <c r="B514" s="12">
        <v>0</v>
      </c>
      <c r="C514" s="28">
        <v>38389.79</v>
      </c>
      <c r="D514" s="19" t="s">
        <v>8348</v>
      </c>
      <c r="E514" s="12" t="s">
        <v>8346</v>
      </c>
      <c r="F514" s="12" t="s">
        <v>25</v>
      </c>
      <c r="G514" s="25" t="s">
        <v>8830</v>
      </c>
      <c r="H514" s="7">
        <f>INT(YEARFRAC(G514,"8-jun-2023"))</f>
        <v>52</v>
      </c>
      <c r="I514" s="12">
        <v>1981</v>
      </c>
      <c r="J514" s="12" t="s">
        <v>20</v>
      </c>
      <c r="K514" s="12">
        <v>13</v>
      </c>
    </row>
    <row r="515" spans="1:11">
      <c r="A515" s="12" t="s">
        <v>555</v>
      </c>
      <c r="B515" s="12">
        <v>3</v>
      </c>
      <c r="C515" s="28">
        <v>7220.25</v>
      </c>
      <c r="D515" s="19" t="s">
        <v>8348</v>
      </c>
      <c r="E515" s="12" t="s">
        <v>8348</v>
      </c>
      <c r="F515" s="12" t="s">
        <v>38</v>
      </c>
      <c r="G515" s="25" t="s">
        <v>8831</v>
      </c>
      <c r="H515" s="7">
        <f>INT(YEARFRAC(G515,"8-jun-2023"))</f>
        <v>31</v>
      </c>
      <c r="I515" s="12">
        <v>1981</v>
      </c>
      <c r="J515" s="12" t="s">
        <v>40</v>
      </c>
      <c r="K515" s="12">
        <v>14</v>
      </c>
    </row>
    <row r="516" spans="1:11">
      <c r="A516" s="12" t="s">
        <v>556</v>
      </c>
      <c r="B516" s="12">
        <v>2</v>
      </c>
      <c r="C516" s="28">
        <v>7209.49</v>
      </c>
      <c r="D516" s="19" t="s">
        <v>8348</v>
      </c>
      <c r="E516" s="12" t="s">
        <v>8346</v>
      </c>
      <c r="F516" s="12" t="s">
        <v>22</v>
      </c>
      <c r="G516" s="25" t="s">
        <v>8832</v>
      </c>
      <c r="H516" s="7">
        <f>INT(YEARFRAC(G516,"8-jun-2023"))</f>
        <v>39</v>
      </c>
      <c r="I516" s="12">
        <v>1982</v>
      </c>
      <c r="J516" s="12" t="s">
        <v>45</v>
      </c>
      <c r="K516" s="12">
        <v>24</v>
      </c>
    </row>
    <row r="517" spans="1:11">
      <c r="A517" s="12" t="s">
        <v>557</v>
      </c>
      <c r="B517" s="12">
        <v>2</v>
      </c>
      <c r="C517" s="28">
        <v>7201.7</v>
      </c>
      <c r="D517" s="19" t="s">
        <v>8348</v>
      </c>
      <c r="E517" s="12" t="s">
        <v>8346</v>
      </c>
      <c r="F517" s="12" t="s">
        <v>22</v>
      </c>
      <c r="G517" s="25" t="s">
        <v>8833</v>
      </c>
      <c r="H517" s="7">
        <f>INT(YEARFRAC(G517,"8-jun-2023"))</f>
        <v>39</v>
      </c>
      <c r="I517" s="12">
        <v>1986</v>
      </c>
      <c r="J517" s="12" t="s">
        <v>37</v>
      </c>
      <c r="K517" s="12">
        <v>2</v>
      </c>
    </row>
    <row r="518" spans="1:11">
      <c r="A518" s="12" t="s">
        <v>558</v>
      </c>
      <c r="B518" s="12">
        <v>3</v>
      </c>
      <c r="C518" s="28">
        <v>7196.87</v>
      </c>
      <c r="D518" s="19" t="s">
        <v>8346</v>
      </c>
      <c r="E518" s="12" t="s">
        <v>8348</v>
      </c>
      <c r="F518" s="12" t="s">
        <v>25</v>
      </c>
      <c r="G518" s="25" t="s">
        <v>8834</v>
      </c>
      <c r="H518" s="7">
        <f>INT(YEARFRAC(G518,"8-jun-2023"))</f>
        <v>40</v>
      </c>
      <c r="I518" s="12">
        <v>1986</v>
      </c>
      <c r="J518" s="12" t="s">
        <v>45</v>
      </c>
      <c r="K518" s="12">
        <v>13</v>
      </c>
    </row>
    <row r="519" spans="1:11">
      <c r="A519" s="12" t="s">
        <v>559</v>
      </c>
      <c r="B519" s="12">
        <v>0</v>
      </c>
      <c r="C519" s="28">
        <v>7179.52</v>
      </c>
      <c r="D519" s="19" t="s">
        <v>8346</v>
      </c>
      <c r="E519" s="12" t="s">
        <v>8346</v>
      </c>
      <c r="F519" s="12" t="s">
        <v>19</v>
      </c>
      <c r="G519" s="25" t="s">
        <v>8835</v>
      </c>
      <c r="H519" s="7">
        <f>INT(YEARFRAC(G519,"8-jun-2023"))</f>
        <v>54</v>
      </c>
      <c r="I519" s="12">
        <v>1977</v>
      </c>
      <c r="J519" s="12" t="s">
        <v>37</v>
      </c>
      <c r="K519" s="12">
        <v>15</v>
      </c>
    </row>
    <row r="520" spans="1:11">
      <c r="A520" s="12" t="s">
        <v>560</v>
      </c>
      <c r="B520" s="12">
        <v>1</v>
      </c>
      <c r="C520" s="28">
        <v>7175.51</v>
      </c>
      <c r="D520" s="19" t="s">
        <v>8348</v>
      </c>
      <c r="E520" s="12" t="s">
        <v>8346</v>
      </c>
      <c r="F520" s="12" t="s">
        <v>19</v>
      </c>
      <c r="G520" s="25" t="s">
        <v>8836</v>
      </c>
      <c r="H520" s="7">
        <f>INT(YEARFRAC(G520,"8-jun-2023"))</f>
        <v>47</v>
      </c>
      <c r="I520" s="12">
        <v>1970</v>
      </c>
      <c r="J520" s="12" t="s">
        <v>40</v>
      </c>
      <c r="K520" s="12">
        <v>22</v>
      </c>
    </row>
    <row r="521" spans="1:11">
      <c r="A521" s="12" t="s">
        <v>561</v>
      </c>
      <c r="B521" s="12">
        <v>2</v>
      </c>
      <c r="C521" s="28">
        <v>7173.36</v>
      </c>
      <c r="D521" s="19" t="s">
        <v>8346</v>
      </c>
      <c r="E521" s="12" t="s">
        <v>8348</v>
      </c>
      <c r="F521" s="12" t="s">
        <v>32</v>
      </c>
      <c r="G521" s="25" t="s">
        <v>8605</v>
      </c>
      <c r="H521" s="7">
        <f>INT(YEARFRAC(G521,"8-jun-2023"))</f>
        <v>40</v>
      </c>
      <c r="I521" s="12">
        <v>1991</v>
      </c>
      <c r="J521" s="12" t="s">
        <v>20</v>
      </c>
      <c r="K521" s="12">
        <v>28</v>
      </c>
    </row>
    <row r="522" spans="1:11">
      <c r="A522" s="12" t="s">
        <v>562</v>
      </c>
      <c r="B522" s="12">
        <v>2</v>
      </c>
      <c r="C522" s="28">
        <v>7162.01</v>
      </c>
      <c r="D522" s="19" t="s">
        <v>8348</v>
      </c>
      <c r="E522" s="12" t="s">
        <v>8346</v>
      </c>
      <c r="F522" s="12" t="s">
        <v>19</v>
      </c>
      <c r="G522" s="25" t="s">
        <v>8837</v>
      </c>
      <c r="H522" s="7">
        <f>INT(YEARFRAC(G522,"8-jun-2023"))</f>
        <v>42</v>
      </c>
      <c r="I522" s="12">
        <v>1983</v>
      </c>
      <c r="J522" s="12" t="s">
        <v>16</v>
      </c>
      <c r="K522" s="12">
        <v>21</v>
      </c>
    </row>
    <row r="523" spans="1:11">
      <c r="A523" s="12" t="s">
        <v>563</v>
      </c>
      <c r="B523" s="12">
        <v>2</v>
      </c>
      <c r="C523" s="28">
        <v>7160.33</v>
      </c>
      <c r="D523" s="19" t="s">
        <v>8348</v>
      </c>
      <c r="E523" s="12" t="s">
        <v>8345</v>
      </c>
      <c r="F523" s="12" t="s">
        <v>19</v>
      </c>
      <c r="G523" s="25" t="s">
        <v>8838</v>
      </c>
      <c r="H523" s="7">
        <f>INT(YEARFRAC(G523,"8-jun-2023"))</f>
        <v>42</v>
      </c>
      <c r="I523" s="12">
        <v>1983</v>
      </c>
      <c r="J523" s="12" t="s">
        <v>40</v>
      </c>
      <c r="K523" s="12">
        <v>11</v>
      </c>
    </row>
    <row r="524" spans="1:11">
      <c r="A524" s="12" t="s">
        <v>564</v>
      </c>
      <c r="B524" s="12">
        <v>2</v>
      </c>
      <c r="C524" s="28">
        <v>7160.09</v>
      </c>
      <c r="D524" s="19" t="s">
        <v>8348</v>
      </c>
      <c r="E524" s="12" t="s">
        <v>8348</v>
      </c>
      <c r="F524" s="12" t="s">
        <v>25</v>
      </c>
      <c r="G524" s="25" t="s">
        <v>8839</v>
      </c>
      <c r="H524" s="7">
        <f>INT(YEARFRAC(G524,"8-jun-2023"))</f>
        <v>42</v>
      </c>
      <c r="I524" s="12">
        <v>1982</v>
      </c>
      <c r="J524" s="12" t="s">
        <v>37</v>
      </c>
      <c r="K524" s="12">
        <v>14</v>
      </c>
    </row>
    <row r="525" spans="1:11">
      <c r="A525" s="12" t="s">
        <v>565</v>
      </c>
      <c r="B525" s="12">
        <v>2</v>
      </c>
      <c r="C525" s="28">
        <v>38344.57</v>
      </c>
      <c r="D525" s="19" t="s">
        <v>8345</v>
      </c>
      <c r="E525" s="12" t="s">
        <v>8346</v>
      </c>
      <c r="F525" s="12" t="s">
        <v>25</v>
      </c>
      <c r="G525" s="25" t="s">
        <v>8840</v>
      </c>
      <c r="H525" s="7">
        <f>INT(YEARFRAC(G525,"8-jun-2023"))</f>
        <v>20</v>
      </c>
      <c r="I525" s="12">
        <v>1968</v>
      </c>
      <c r="J525" s="12" t="s">
        <v>40</v>
      </c>
      <c r="K525" s="12">
        <v>26</v>
      </c>
    </row>
    <row r="526" spans="1:11">
      <c r="A526" s="12" t="s">
        <v>566</v>
      </c>
      <c r="B526" s="12">
        <v>1</v>
      </c>
      <c r="C526" s="28">
        <v>7153.55</v>
      </c>
      <c r="D526" s="19" t="s">
        <v>8348</v>
      </c>
      <c r="E526" s="12" t="s">
        <v>8345</v>
      </c>
      <c r="F526" s="12" t="s">
        <v>22</v>
      </c>
      <c r="G526" s="25" t="s">
        <v>8841</v>
      </c>
      <c r="H526" s="7">
        <f>INT(YEARFRAC(G526,"8-jun-2023"))</f>
        <v>41</v>
      </c>
      <c r="I526" s="12">
        <v>1975</v>
      </c>
      <c r="J526" s="12" t="s">
        <v>45</v>
      </c>
      <c r="K526" s="12">
        <v>19</v>
      </c>
    </row>
    <row r="527" spans="1:11">
      <c r="A527" s="12" t="s">
        <v>567</v>
      </c>
      <c r="B527" s="12">
        <v>1</v>
      </c>
      <c r="C527" s="28">
        <v>7152.67</v>
      </c>
      <c r="D527" s="19" t="s">
        <v>8346</v>
      </c>
      <c r="E527" s="12" t="s">
        <v>8348</v>
      </c>
      <c r="F527" s="12" t="s">
        <v>19</v>
      </c>
      <c r="G527" s="25" t="s">
        <v>8842</v>
      </c>
      <c r="H527" s="7">
        <f>INT(YEARFRAC(G527,"8-jun-2023"))</f>
        <v>44</v>
      </c>
      <c r="I527" s="12">
        <v>1982</v>
      </c>
      <c r="J527" s="12" t="s">
        <v>40</v>
      </c>
      <c r="K527" s="12">
        <v>16</v>
      </c>
    </row>
    <row r="528" spans="1:11">
      <c r="A528" s="12" t="s">
        <v>568</v>
      </c>
      <c r="B528" s="12">
        <v>3</v>
      </c>
      <c r="C528" s="28">
        <v>7151.09</v>
      </c>
      <c r="D528" s="19" t="s">
        <v>8348</v>
      </c>
      <c r="E528" s="12" t="s">
        <v>8348</v>
      </c>
      <c r="F528" s="12" t="s">
        <v>25</v>
      </c>
      <c r="G528" s="25" t="s">
        <v>8843</v>
      </c>
      <c r="H528" s="7">
        <f>INT(YEARFRAC(G528,"8-jun-2023"))</f>
        <v>38</v>
      </c>
      <c r="I528" s="12">
        <v>1980</v>
      </c>
      <c r="J528" s="12" t="s">
        <v>37</v>
      </c>
      <c r="K528" s="12">
        <v>30</v>
      </c>
    </row>
    <row r="529" spans="1:11">
      <c r="A529" s="12" t="s">
        <v>569</v>
      </c>
      <c r="B529" s="12">
        <v>1</v>
      </c>
      <c r="C529" s="28">
        <v>7147.47</v>
      </c>
      <c r="D529" s="19" t="s">
        <v>8348</v>
      </c>
      <c r="E529" s="12" t="s">
        <v>8346</v>
      </c>
      <c r="F529" s="12" t="s">
        <v>19</v>
      </c>
      <c r="G529" s="25" t="s">
        <v>8844</v>
      </c>
      <c r="H529" s="7">
        <f>INT(YEARFRAC(G529,"8-jun-2023"))</f>
        <v>44</v>
      </c>
      <c r="I529" s="12">
        <v>1980</v>
      </c>
      <c r="J529" s="12" t="s">
        <v>24</v>
      </c>
      <c r="K529" s="12">
        <v>7</v>
      </c>
    </row>
    <row r="530" spans="1:11">
      <c r="A530" s="12" t="s">
        <v>570</v>
      </c>
      <c r="B530" s="12">
        <v>0</v>
      </c>
      <c r="C530" s="28">
        <v>7147.11</v>
      </c>
      <c r="D530" s="19" t="s">
        <v>8346</v>
      </c>
      <c r="E530" s="12" t="s">
        <v>8348</v>
      </c>
      <c r="F530" s="12" t="s">
        <v>25</v>
      </c>
      <c r="G530" s="25" t="s">
        <v>8845</v>
      </c>
      <c r="H530" s="7">
        <f>INT(YEARFRAC(G530,"8-jun-2023"))</f>
        <v>46</v>
      </c>
      <c r="I530" s="12">
        <v>1980</v>
      </c>
      <c r="J530" s="12" t="s">
        <v>20</v>
      </c>
      <c r="K530" s="12">
        <v>22</v>
      </c>
    </row>
    <row r="531" spans="1:11">
      <c r="A531" s="12" t="s">
        <v>571</v>
      </c>
      <c r="B531" s="12">
        <v>2</v>
      </c>
      <c r="C531" s="28">
        <v>7144.86</v>
      </c>
      <c r="D531" s="19" t="s">
        <v>8348</v>
      </c>
      <c r="E531" s="12" t="s">
        <v>8348</v>
      </c>
      <c r="F531" s="12" t="s">
        <v>74</v>
      </c>
      <c r="G531" s="25" t="s">
        <v>8846</v>
      </c>
      <c r="H531" s="7">
        <f>INT(YEARFRAC(G531,"8-jun-2023"))</f>
        <v>38</v>
      </c>
      <c r="I531" s="12">
        <v>2002</v>
      </c>
      <c r="J531" s="12" t="s">
        <v>37</v>
      </c>
      <c r="K531" s="12">
        <v>17</v>
      </c>
    </row>
    <row r="532" spans="1:11">
      <c r="A532" s="12" t="s">
        <v>572</v>
      </c>
      <c r="B532" s="12">
        <v>0</v>
      </c>
      <c r="C532" s="28">
        <v>7144.4</v>
      </c>
      <c r="D532" s="19" t="s">
        <v>8348</v>
      </c>
      <c r="E532" s="12" t="s">
        <v>8345</v>
      </c>
      <c r="F532" s="12" t="s">
        <v>88</v>
      </c>
      <c r="G532" s="25" t="s">
        <v>8847</v>
      </c>
      <c r="H532" s="7">
        <f>INT(YEARFRAC(G532,"8-jun-2023"))</f>
        <v>23</v>
      </c>
      <c r="I532" s="12">
        <v>1981</v>
      </c>
      <c r="J532" s="12" t="s">
        <v>45</v>
      </c>
      <c r="K532" s="12">
        <v>17</v>
      </c>
    </row>
    <row r="533" spans="1:11">
      <c r="A533" s="12" t="s">
        <v>573</v>
      </c>
      <c r="B533" s="12">
        <v>2</v>
      </c>
      <c r="C533" s="28">
        <v>7133.9</v>
      </c>
      <c r="D533" s="19" t="s">
        <v>8348</v>
      </c>
      <c r="E533" s="12" t="s">
        <v>8345</v>
      </c>
      <c r="F533" s="12" t="s">
        <v>74</v>
      </c>
      <c r="G533" s="25" t="s">
        <v>8848</v>
      </c>
      <c r="H533" s="7">
        <f>INT(YEARFRAC(G533,"8-jun-2023"))</f>
        <v>38</v>
      </c>
      <c r="I533" s="12">
        <v>1978</v>
      </c>
      <c r="J533" s="12" t="s">
        <v>37</v>
      </c>
      <c r="K533" s="12">
        <v>6</v>
      </c>
    </row>
    <row r="534" spans="1:11">
      <c r="A534" s="12" t="s">
        <v>574</v>
      </c>
      <c r="B534" s="12">
        <v>0</v>
      </c>
      <c r="C534" s="28">
        <v>7128.64</v>
      </c>
      <c r="D534" s="19" t="s">
        <v>8348</v>
      </c>
      <c r="E534" s="12" t="s">
        <v>8348</v>
      </c>
      <c r="F534" s="12" t="s">
        <v>38</v>
      </c>
      <c r="G534" s="25" t="s">
        <v>8849</v>
      </c>
      <c r="H534" s="7">
        <f>INT(YEARFRAC(G534,"8-jun-2023"))</f>
        <v>29</v>
      </c>
      <c r="I534" s="12">
        <v>1984</v>
      </c>
      <c r="J534" s="12" t="s">
        <v>20</v>
      </c>
      <c r="K534" s="12">
        <v>29</v>
      </c>
    </row>
    <row r="535" spans="1:11">
      <c r="A535" s="12" t="s">
        <v>575</v>
      </c>
      <c r="B535" s="12">
        <v>0</v>
      </c>
      <c r="C535" s="28">
        <v>7125.25</v>
      </c>
      <c r="D535" s="19" t="s">
        <v>8346</v>
      </c>
      <c r="E535" s="12" t="s">
        <v>8348</v>
      </c>
      <c r="F535" s="12" t="s">
        <v>19</v>
      </c>
      <c r="G535" s="25" t="s">
        <v>8850</v>
      </c>
      <c r="H535" s="7">
        <f>INT(YEARFRAC(G535,"8-jun-2023"))</f>
        <v>54</v>
      </c>
      <c r="I535" s="12">
        <v>1978</v>
      </c>
      <c r="J535" s="12" t="s">
        <v>45</v>
      </c>
      <c r="K535" s="12">
        <v>30</v>
      </c>
    </row>
    <row r="536" spans="1:11">
      <c r="A536" s="12" t="s">
        <v>576</v>
      </c>
      <c r="B536" s="12">
        <v>2</v>
      </c>
      <c r="C536" s="28">
        <v>38313.129999999997</v>
      </c>
      <c r="D536" s="19" t="s">
        <v>8345</v>
      </c>
      <c r="E536" s="12" t="s">
        <v>8346</v>
      </c>
      <c r="F536" s="12" t="s">
        <v>25</v>
      </c>
      <c r="G536" s="25" t="s">
        <v>8851</v>
      </c>
      <c r="H536" s="7">
        <f>INT(YEARFRAC(G536,"8-jun-2023"))</f>
        <v>42</v>
      </c>
      <c r="I536" s="12">
        <v>1976</v>
      </c>
      <c r="J536" s="12" t="s">
        <v>20</v>
      </c>
      <c r="K536" s="12">
        <v>24</v>
      </c>
    </row>
    <row r="537" spans="1:11">
      <c r="A537" s="12" t="s">
        <v>577</v>
      </c>
      <c r="B537" s="12">
        <v>3</v>
      </c>
      <c r="C537" s="28">
        <v>7106.81</v>
      </c>
      <c r="D537" s="19" t="s">
        <v>8348</v>
      </c>
      <c r="E537" s="12" t="s">
        <v>8345</v>
      </c>
      <c r="F537" s="12" t="s">
        <v>22</v>
      </c>
      <c r="G537" s="25" t="s">
        <v>8852</v>
      </c>
      <c r="H537" s="7">
        <f>INT(YEARFRAC(G537,"8-jun-2023"))</f>
        <v>35</v>
      </c>
      <c r="I537" s="12">
        <v>1984</v>
      </c>
      <c r="J537" s="12" t="s">
        <v>16</v>
      </c>
      <c r="K537" s="12">
        <v>21</v>
      </c>
    </row>
    <row r="538" spans="1:11">
      <c r="A538" s="12" t="s">
        <v>578</v>
      </c>
      <c r="B538" s="12">
        <v>0</v>
      </c>
      <c r="C538" s="28">
        <v>7096.98</v>
      </c>
      <c r="D538" s="19" t="s">
        <v>8348</v>
      </c>
      <c r="E538" s="12" t="s">
        <v>8348</v>
      </c>
      <c r="F538" s="12" t="s">
        <v>22</v>
      </c>
      <c r="G538" s="25" t="s">
        <v>8853</v>
      </c>
      <c r="H538" s="7">
        <f>INT(YEARFRAC(G538,"8-jun-2023"))</f>
        <v>30</v>
      </c>
      <c r="I538" s="12">
        <v>1999</v>
      </c>
      <c r="J538" s="12" t="s">
        <v>40</v>
      </c>
      <c r="K538" s="12">
        <v>8</v>
      </c>
    </row>
    <row r="539" spans="1:11">
      <c r="A539" s="12" t="s">
        <v>579</v>
      </c>
      <c r="B539" s="12">
        <v>1</v>
      </c>
      <c r="C539" s="28">
        <v>7077.19</v>
      </c>
      <c r="D539" s="19" t="s">
        <v>8348</v>
      </c>
      <c r="E539" s="12" t="s">
        <v>8346</v>
      </c>
      <c r="F539" s="12" t="s">
        <v>74</v>
      </c>
      <c r="G539" s="25" t="s">
        <v>8854</v>
      </c>
      <c r="H539" s="7">
        <f>INT(YEARFRAC(G539,"8-jun-2023"))</f>
        <v>40</v>
      </c>
      <c r="I539" s="12">
        <v>1984</v>
      </c>
      <c r="J539" s="12" t="s">
        <v>45</v>
      </c>
      <c r="K539" s="12">
        <v>7</v>
      </c>
    </row>
    <row r="540" spans="1:11">
      <c r="A540" s="12" t="s">
        <v>580</v>
      </c>
      <c r="B540" s="12">
        <v>2</v>
      </c>
      <c r="C540" s="28">
        <v>7054.41</v>
      </c>
      <c r="D540" s="19" t="s">
        <v>8348</v>
      </c>
      <c r="E540" s="12" t="s">
        <v>8348</v>
      </c>
      <c r="F540" s="12" t="s">
        <v>19</v>
      </c>
      <c r="G540" s="25" t="s">
        <v>8855</v>
      </c>
      <c r="H540" s="7">
        <f>INT(YEARFRAC(G540,"8-jun-2023"))</f>
        <v>44</v>
      </c>
      <c r="I540" s="12">
        <v>1993</v>
      </c>
      <c r="J540" s="12" t="s">
        <v>40</v>
      </c>
      <c r="K540" s="12">
        <v>1</v>
      </c>
    </row>
    <row r="541" spans="1:11">
      <c r="A541" s="12" t="s">
        <v>581</v>
      </c>
      <c r="B541" s="12">
        <v>1</v>
      </c>
      <c r="C541" s="28">
        <v>7050.64</v>
      </c>
      <c r="D541" s="19" t="s">
        <v>8348</v>
      </c>
      <c r="E541" s="12" t="s">
        <v>8346</v>
      </c>
      <c r="F541" s="12" t="s">
        <v>25</v>
      </c>
      <c r="G541" s="25" t="s">
        <v>8856</v>
      </c>
      <c r="H541" s="7">
        <f>INT(YEARFRAC(G541,"8-jun-2023"))</f>
        <v>42</v>
      </c>
      <c r="I541" s="12">
        <v>1968</v>
      </c>
      <c r="J541" s="12" t="s">
        <v>20</v>
      </c>
      <c r="K541" s="12">
        <v>29</v>
      </c>
    </row>
    <row r="542" spans="1:11">
      <c r="A542" s="12" t="s">
        <v>582</v>
      </c>
      <c r="B542" s="12">
        <v>0</v>
      </c>
      <c r="C542" s="28">
        <v>7050.02</v>
      </c>
      <c r="D542" s="19" t="s">
        <v>8348</v>
      </c>
      <c r="E542" s="12" t="s">
        <v>8345</v>
      </c>
      <c r="F542" s="12" t="s">
        <v>74</v>
      </c>
      <c r="G542" s="25" t="s">
        <v>8857</v>
      </c>
      <c r="H542" s="7">
        <f>INT(YEARFRAC(G542,"8-jun-2023"))</f>
        <v>42</v>
      </c>
      <c r="I542" s="12">
        <v>1980</v>
      </c>
      <c r="J542" s="12" t="s">
        <v>20</v>
      </c>
      <c r="K542" s="12">
        <v>12</v>
      </c>
    </row>
    <row r="543" spans="1:11">
      <c r="A543" s="12" t="s">
        <v>583</v>
      </c>
      <c r="B543" s="12">
        <v>1</v>
      </c>
      <c r="C543" s="28">
        <v>7046.72</v>
      </c>
      <c r="D543" s="19" t="s">
        <v>8348</v>
      </c>
      <c r="E543" s="12" t="s">
        <v>8346</v>
      </c>
      <c r="F543" s="12" t="s">
        <v>19</v>
      </c>
      <c r="G543" s="25" t="s">
        <v>8858</v>
      </c>
      <c r="H543" s="7">
        <f>INT(YEARFRAC(G543,"8-jun-2023"))</f>
        <v>42</v>
      </c>
      <c r="I543" s="12">
        <v>1987</v>
      </c>
      <c r="J543" s="12" t="s">
        <v>40</v>
      </c>
      <c r="K543" s="12">
        <v>11</v>
      </c>
    </row>
    <row r="544" spans="1:11">
      <c r="A544" s="12" t="s">
        <v>584</v>
      </c>
      <c r="B544" s="12">
        <v>1</v>
      </c>
      <c r="C544" s="28">
        <v>7045.5</v>
      </c>
      <c r="D544" s="19" t="s">
        <v>8348</v>
      </c>
      <c r="E544" s="12" t="s">
        <v>8345</v>
      </c>
      <c r="F544" s="12" t="s">
        <v>25</v>
      </c>
      <c r="G544" s="25" t="s">
        <v>8859</v>
      </c>
      <c r="H544" s="7">
        <f>INT(YEARFRAC(G544,"8-jun-2023"))</f>
        <v>42</v>
      </c>
      <c r="I544" s="12">
        <v>1992</v>
      </c>
      <c r="J544" s="12" t="s">
        <v>20</v>
      </c>
      <c r="K544" s="12">
        <v>18</v>
      </c>
    </row>
    <row r="545" spans="1:11">
      <c r="A545" s="12" t="s">
        <v>585</v>
      </c>
      <c r="B545" s="12">
        <v>0</v>
      </c>
      <c r="C545" s="28">
        <v>7042.11</v>
      </c>
      <c r="D545" s="19" t="s">
        <v>8348</v>
      </c>
      <c r="E545" s="12" t="s">
        <v>8346</v>
      </c>
      <c r="F545" s="12" t="s">
        <v>22</v>
      </c>
      <c r="G545" s="25" t="s">
        <v>8860</v>
      </c>
      <c r="H545" s="7">
        <f>INT(YEARFRAC(G545,"8-jun-2023"))</f>
        <v>27</v>
      </c>
      <c r="I545" s="12">
        <v>1982</v>
      </c>
      <c r="J545" s="12" t="s">
        <v>24</v>
      </c>
      <c r="K545" s="12">
        <v>6</v>
      </c>
    </row>
    <row r="546" spans="1:11">
      <c r="A546" s="12" t="s">
        <v>586</v>
      </c>
      <c r="B546" s="12">
        <v>2</v>
      </c>
      <c r="C546" s="28">
        <v>7033.08</v>
      </c>
      <c r="D546" s="19" t="s">
        <v>8348</v>
      </c>
      <c r="E546" s="12" t="s">
        <v>8348</v>
      </c>
      <c r="F546" s="12" t="s">
        <v>19</v>
      </c>
      <c r="G546" s="25" t="s">
        <v>8861</v>
      </c>
      <c r="H546" s="7">
        <f>INT(YEARFRAC(G546,"8-jun-2023"))</f>
        <v>45</v>
      </c>
      <c r="I546" s="12">
        <v>1978</v>
      </c>
      <c r="J546" s="12" t="s">
        <v>20</v>
      </c>
      <c r="K546" s="12">
        <v>24</v>
      </c>
    </row>
    <row r="547" spans="1:11">
      <c r="A547" s="12" t="s">
        <v>587</v>
      </c>
      <c r="B547" s="12">
        <v>1</v>
      </c>
      <c r="C547" s="28">
        <v>38282.75</v>
      </c>
      <c r="D547" s="19" t="s">
        <v>8345</v>
      </c>
      <c r="E547" s="12" t="s">
        <v>8348</v>
      </c>
      <c r="F547" s="12" t="s">
        <v>19</v>
      </c>
      <c r="G547" s="25" t="s">
        <v>8862</v>
      </c>
      <c r="H547" s="7">
        <f>INT(YEARFRAC(G547,"8-jun-2023"))</f>
        <v>33</v>
      </c>
      <c r="I547" s="12">
        <v>1980</v>
      </c>
      <c r="J547" s="12" t="s">
        <v>20</v>
      </c>
      <c r="K547" s="12">
        <v>28</v>
      </c>
    </row>
    <row r="548" spans="1:11">
      <c r="A548" s="12" t="s">
        <v>588</v>
      </c>
      <c r="B548" s="12">
        <v>0</v>
      </c>
      <c r="C548" s="28">
        <v>7003.1</v>
      </c>
      <c r="D548" s="19" t="s">
        <v>8348</v>
      </c>
      <c r="E548" s="12" t="s">
        <v>8346</v>
      </c>
      <c r="F548" s="12" t="s">
        <v>19</v>
      </c>
      <c r="G548" s="25" t="s">
        <v>8863</v>
      </c>
      <c r="H548" s="7">
        <f>INT(YEARFRAC(G548,"8-jun-2023"))</f>
        <v>53</v>
      </c>
      <c r="I548" s="12">
        <v>1980</v>
      </c>
      <c r="J548" s="12" t="s">
        <v>45</v>
      </c>
      <c r="K548" s="12">
        <v>21</v>
      </c>
    </row>
    <row r="549" spans="1:11">
      <c r="A549" s="12" t="s">
        <v>589</v>
      </c>
      <c r="B549" s="12">
        <v>3</v>
      </c>
      <c r="C549" s="28">
        <v>6989.95</v>
      </c>
      <c r="D549" s="19" t="s">
        <v>8348</v>
      </c>
      <c r="E549" s="12" t="s">
        <v>8345</v>
      </c>
      <c r="F549" s="12" t="s">
        <v>19</v>
      </c>
      <c r="G549" s="25" t="s">
        <v>8864</v>
      </c>
      <c r="H549" s="7">
        <f>INT(YEARFRAC(G549,"8-jun-2023"))</f>
        <v>40</v>
      </c>
      <c r="I549" s="12">
        <v>1980</v>
      </c>
      <c r="J549" s="12" t="s">
        <v>24</v>
      </c>
      <c r="K549" s="12">
        <v>22</v>
      </c>
    </row>
    <row r="550" spans="1:11">
      <c r="A550" s="12" t="s">
        <v>590</v>
      </c>
      <c r="B550" s="12">
        <v>2</v>
      </c>
      <c r="C550" s="28">
        <v>6986.7</v>
      </c>
      <c r="D550" s="19" t="s">
        <v>8346</v>
      </c>
      <c r="E550" s="12" t="s">
        <v>8345</v>
      </c>
      <c r="F550" s="12" t="s">
        <v>22</v>
      </c>
      <c r="G550" s="25" t="s">
        <v>8865</v>
      </c>
      <c r="H550" s="7">
        <f>INT(YEARFRAC(G550,"8-jun-2023"))</f>
        <v>40</v>
      </c>
      <c r="I550" s="12">
        <v>1980</v>
      </c>
      <c r="J550" s="12" t="s">
        <v>45</v>
      </c>
      <c r="K550" s="12">
        <v>26</v>
      </c>
    </row>
    <row r="551" spans="1:11">
      <c r="A551" s="12" t="s">
        <v>591</v>
      </c>
      <c r="B551" s="12">
        <v>3</v>
      </c>
      <c r="C551" s="28">
        <v>6985.51</v>
      </c>
      <c r="D551" s="19" t="s">
        <v>8348</v>
      </c>
      <c r="E551" s="12" t="s">
        <v>8348</v>
      </c>
      <c r="F551" s="12" t="s">
        <v>84</v>
      </c>
      <c r="G551" s="25" t="s">
        <v>8866</v>
      </c>
      <c r="H551" s="7">
        <f>INT(YEARFRAC(G551,"8-jun-2023"))</f>
        <v>37</v>
      </c>
      <c r="I551" s="12">
        <v>1995</v>
      </c>
      <c r="J551" s="12" t="s">
        <v>24</v>
      </c>
      <c r="K551" s="12">
        <v>29</v>
      </c>
    </row>
    <row r="552" spans="1:11">
      <c r="A552" s="12" t="s">
        <v>592</v>
      </c>
      <c r="B552" s="12">
        <v>1</v>
      </c>
      <c r="C552" s="28">
        <v>6965.21</v>
      </c>
      <c r="D552" s="19" t="s">
        <v>8348</v>
      </c>
      <c r="E552" s="12" t="s">
        <v>8346</v>
      </c>
      <c r="F552" s="12" t="s">
        <v>19</v>
      </c>
      <c r="G552" s="25" t="s">
        <v>8867</v>
      </c>
      <c r="H552" s="7">
        <f>INT(YEARFRAC(G552,"8-jun-2023"))</f>
        <v>48</v>
      </c>
      <c r="I552" s="12">
        <v>1978</v>
      </c>
      <c r="J552" s="12" t="s">
        <v>20</v>
      </c>
      <c r="K552" s="12">
        <v>2</v>
      </c>
    </row>
    <row r="553" spans="1:11">
      <c r="A553" s="12" t="s">
        <v>593</v>
      </c>
      <c r="B553" s="12">
        <v>2</v>
      </c>
      <c r="C553" s="28">
        <v>6951.12</v>
      </c>
      <c r="D553" s="19" t="s">
        <v>8348</v>
      </c>
      <c r="E553" s="12" t="s">
        <v>8348</v>
      </c>
      <c r="F553" s="12" t="s">
        <v>19</v>
      </c>
      <c r="G553" s="25" t="s">
        <v>8868</v>
      </c>
      <c r="H553" s="7">
        <f>INT(YEARFRAC(G553,"8-jun-2023"))</f>
        <v>42</v>
      </c>
      <c r="I553" s="12">
        <v>1989</v>
      </c>
      <c r="J553" s="12" t="s">
        <v>24</v>
      </c>
      <c r="K553" s="12">
        <v>30</v>
      </c>
    </row>
    <row r="554" spans="1:11">
      <c r="A554" s="12" t="s">
        <v>594</v>
      </c>
      <c r="B554" s="12">
        <v>0</v>
      </c>
      <c r="C554" s="28">
        <v>6948.7</v>
      </c>
      <c r="D554" s="19" t="s">
        <v>8345</v>
      </c>
      <c r="E554" s="12" t="s">
        <v>8348</v>
      </c>
      <c r="F554" s="12" t="s">
        <v>22</v>
      </c>
      <c r="G554" s="25" t="s">
        <v>8869</v>
      </c>
      <c r="H554" s="7">
        <f>INT(YEARFRAC(G554,"8-jun-2023"))</f>
        <v>44</v>
      </c>
      <c r="I554" s="12">
        <v>1969</v>
      </c>
      <c r="J554" s="12" t="s">
        <v>45</v>
      </c>
      <c r="K554" s="12">
        <v>6</v>
      </c>
    </row>
    <row r="555" spans="1:11">
      <c r="A555" s="12" t="s">
        <v>595</v>
      </c>
      <c r="B555" s="12">
        <v>2</v>
      </c>
      <c r="C555" s="28">
        <v>6940.94</v>
      </c>
      <c r="D555" s="19" t="s">
        <v>8348</v>
      </c>
      <c r="E555" s="12" t="s">
        <v>8346</v>
      </c>
      <c r="F555" s="12" t="s">
        <v>19</v>
      </c>
      <c r="G555" s="25" t="s">
        <v>8572</v>
      </c>
      <c r="H555" s="7">
        <f>INT(YEARFRAC(G555,"8-jun-2023"))</f>
        <v>42</v>
      </c>
      <c r="I555" s="12">
        <v>1982</v>
      </c>
      <c r="J555" s="12" t="s">
        <v>37</v>
      </c>
      <c r="K555" s="12">
        <v>1</v>
      </c>
    </row>
    <row r="556" spans="1:11">
      <c r="A556" s="12" t="s">
        <v>596</v>
      </c>
      <c r="B556" s="12">
        <v>1</v>
      </c>
      <c r="C556" s="28">
        <v>6940.91</v>
      </c>
      <c r="D556" s="19" t="s">
        <v>8348</v>
      </c>
      <c r="E556" s="12" t="s">
        <v>8348</v>
      </c>
      <c r="F556" s="12" t="s">
        <v>22</v>
      </c>
      <c r="G556" s="25" t="s">
        <v>8870</v>
      </c>
      <c r="H556" s="7">
        <f>INT(YEARFRAC(G556,"8-jun-2023"))</f>
        <v>42</v>
      </c>
      <c r="I556" s="12">
        <v>1982</v>
      </c>
      <c r="J556" s="12" t="s">
        <v>24</v>
      </c>
      <c r="K556" s="12">
        <v>18</v>
      </c>
    </row>
    <row r="557" spans="1:11">
      <c r="A557" s="12" t="s">
        <v>597</v>
      </c>
      <c r="B557" s="12">
        <v>2</v>
      </c>
      <c r="C557" s="28">
        <v>6938.11</v>
      </c>
      <c r="D557" s="19" t="s">
        <v>8348</v>
      </c>
      <c r="E557" s="12" t="s">
        <v>8348</v>
      </c>
      <c r="F557" s="12" t="s">
        <v>19</v>
      </c>
      <c r="G557" s="25" t="s">
        <v>8769</v>
      </c>
      <c r="H557" s="7">
        <f>INT(YEARFRAC(G557,"8-jun-2023"))</f>
        <v>44</v>
      </c>
      <c r="I557" s="12">
        <v>1985</v>
      </c>
      <c r="J557" s="12" t="s">
        <v>23</v>
      </c>
      <c r="K557" s="12">
        <v>10</v>
      </c>
    </row>
    <row r="558" spans="1:11">
      <c r="A558" s="12" t="s">
        <v>598</v>
      </c>
      <c r="B558" s="12">
        <v>1</v>
      </c>
      <c r="C558" s="28">
        <v>48517.56</v>
      </c>
      <c r="D558" s="19" t="s">
        <v>8345</v>
      </c>
      <c r="E558" s="12" t="s">
        <v>8346</v>
      </c>
      <c r="F558" s="12" t="s">
        <v>74</v>
      </c>
      <c r="G558" s="25" t="s">
        <v>8871</v>
      </c>
      <c r="H558" s="7">
        <f>INT(YEARFRAC(G558,"8-jun-2023"))</f>
        <v>61</v>
      </c>
      <c r="I558" s="12">
        <v>1975</v>
      </c>
      <c r="J558" s="12" t="s">
        <v>20</v>
      </c>
      <c r="K558" s="12">
        <v>3</v>
      </c>
    </row>
    <row r="559" spans="1:11">
      <c r="A559" s="12" t="s">
        <v>599</v>
      </c>
      <c r="B559" s="12">
        <v>1</v>
      </c>
      <c r="C559" s="28">
        <v>38245.589999999997</v>
      </c>
      <c r="D559" s="19" t="s">
        <v>8345</v>
      </c>
      <c r="E559" s="12" t="s">
        <v>8348</v>
      </c>
      <c r="F559" s="12" t="s">
        <v>19</v>
      </c>
      <c r="G559" s="25" t="s">
        <v>8872</v>
      </c>
      <c r="H559" s="7">
        <f>INT(YEARFRAC(G559,"8-jun-2023"))</f>
        <v>42</v>
      </c>
      <c r="I559" s="12">
        <v>1980</v>
      </c>
      <c r="J559" s="12" t="s">
        <v>40</v>
      </c>
      <c r="K559" s="12">
        <v>18</v>
      </c>
    </row>
    <row r="560" spans="1:11">
      <c r="A560" s="12" t="s">
        <v>600</v>
      </c>
      <c r="B560" s="12">
        <v>2</v>
      </c>
      <c r="C560" s="28">
        <v>6933.24</v>
      </c>
      <c r="D560" s="19" t="s">
        <v>8348</v>
      </c>
      <c r="E560" s="12" t="s">
        <v>8346</v>
      </c>
      <c r="F560" s="12" t="s">
        <v>22</v>
      </c>
      <c r="G560" s="25" t="s">
        <v>8873</v>
      </c>
      <c r="H560" s="7">
        <f>INT(YEARFRAC(G560,"8-jun-2023"))</f>
        <v>38</v>
      </c>
      <c r="I560" s="12">
        <v>1978</v>
      </c>
      <c r="J560" s="12" t="s">
        <v>23</v>
      </c>
      <c r="K560" s="12">
        <v>15</v>
      </c>
    </row>
    <row r="561" spans="1:11">
      <c r="A561" s="12" t="s">
        <v>601</v>
      </c>
      <c r="B561" s="12">
        <v>3</v>
      </c>
      <c r="C561" s="28">
        <v>6895.19</v>
      </c>
      <c r="D561" s="19" t="s">
        <v>8348</v>
      </c>
      <c r="E561" s="12" t="s">
        <v>8346</v>
      </c>
      <c r="F561" s="12" t="s">
        <v>74</v>
      </c>
      <c r="G561" s="25" t="s">
        <v>8874</v>
      </c>
      <c r="H561" s="7">
        <f>INT(YEARFRAC(G561,"8-jun-2023"))</f>
        <v>33</v>
      </c>
      <c r="I561" s="12">
        <v>1980</v>
      </c>
      <c r="J561" s="12" t="s">
        <v>24</v>
      </c>
      <c r="K561" s="12">
        <v>5</v>
      </c>
    </row>
    <row r="562" spans="1:11">
      <c r="A562" s="12" t="s">
        <v>602</v>
      </c>
      <c r="B562" s="12">
        <v>2</v>
      </c>
      <c r="C562" s="28">
        <v>6877.98</v>
      </c>
      <c r="D562" s="19" t="s">
        <v>8348</v>
      </c>
      <c r="E562" s="12" t="s">
        <v>8345</v>
      </c>
      <c r="F562" s="12" t="s">
        <v>74</v>
      </c>
      <c r="G562" s="25" t="s">
        <v>8875</v>
      </c>
      <c r="H562" s="7">
        <f>INT(YEARFRAC(G562,"8-jun-2023"))</f>
        <v>37</v>
      </c>
      <c r="I562" s="12">
        <v>1980</v>
      </c>
      <c r="J562" s="12" t="s">
        <v>40</v>
      </c>
      <c r="K562" s="12">
        <v>30</v>
      </c>
    </row>
    <row r="563" spans="1:11">
      <c r="A563" s="12" t="s">
        <v>603</v>
      </c>
      <c r="B563" s="12">
        <v>0</v>
      </c>
      <c r="C563" s="28">
        <v>6876.53</v>
      </c>
      <c r="D563" s="19" t="s">
        <v>8348</v>
      </c>
      <c r="E563" s="12" t="s">
        <v>8345</v>
      </c>
      <c r="F563" s="12" t="s">
        <v>22</v>
      </c>
      <c r="G563" s="25" t="s">
        <v>8876</v>
      </c>
      <c r="H563" s="7">
        <f>INT(YEARFRAC(G563,"8-jun-2023"))</f>
        <v>18</v>
      </c>
      <c r="I563" s="12">
        <v>1978</v>
      </c>
      <c r="J563" s="12" t="s">
        <v>16</v>
      </c>
      <c r="K563" s="12">
        <v>29</v>
      </c>
    </row>
    <row r="564" spans="1:11">
      <c r="A564" s="12" t="s">
        <v>604</v>
      </c>
      <c r="B564" s="12">
        <v>2</v>
      </c>
      <c r="C564" s="28">
        <v>6875.96</v>
      </c>
      <c r="D564" s="19" t="s">
        <v>8348</v>
      </c>
      <c r="E564" s="12" t="s">
        <v>8348</v>
      </c>
      <c r="F564" s="12" t="s">
        <v>25</v>
      </c>
      <c r="G564" s="25" t="s">
        <v>8877</v>
      </c>
      <c r="H564" s="7">
        <f>INT(YEARFRAC(G564,"8-jun-2023"))</f>
        <v>41</v>
      </c>
      <c r="I564" s="12">
        <v>1961</v>
      </c>
      <c r="J564" s="12" t="s">
        <v>23</v>
      </c>
      <c r="K564" s="12">
        <v>21</v>
      </c>
    </row>
    <row r="565" spans="1:11">
      <c r="A565" s="12" t="s">
        <v>605</v>
      </c>
      <c r="B565" s="12">
        <v>0</v>
      </c>
      <c r="C565" s="28">
        <v>6868.39</v>
      </c>
      <c r="D565" s="19" t="s">
        <v>8348</v>
      </c>
      <c r="E565" s="12" t="s">
        <v>8348</v>
      </c>
      <c r="F565" s="12" t="s">
        <v>19</v>
      </c>
      <c r="G565" s="25" t="s">
        <v>8878</v>
      </c>
      <c r="H565" s="7">
        <f>INT(YEARFRAC(G565,"8-jun-2023"))</f>
        <v>53</v>
      </c>
      <c r="I565" s="12">
        <v>1980</v>
      </c>
      <c r="J565" s="12" t="s">
        <v>40</v>
      </c>
      <c r="K565" s="12">
        <v>16</v>
      </c>
    </row>
    <row r="566" spans="1:11">
      <c r="A566" s="12" t="s">
        <v>606</v>
      </c>
      <c r="B566" s="12">
        <v>2</v>
      </c>
      <c r="C566" s="28">
        <v>6863.49</v>
      </c>
      <c r="D566" s="19" t="s">
        <v>8348</v>
      </c>
      <c r="E566" s="12" t="s">
        <v>8345</v>
      </c>
      <c r="F566" s="12" t="s">
        <v>19</v>
      </c>
      <c r="G566" s="25" t="s">
        <v>8594</v>
      </c>
      <c r="H566" s="7">
        <f>INT(YEARFRAC(G566,"8-jun-2023"))</f>
        <v>44</v>
      </c>
      <c r="I566" s="12">
        <v>1984</v>
      </c>
      <c r="J566" s="12" t="s">
        <v>37</v>
      </c>
      <c r="K566" s="12">
        <v>5</v>
      </c>
    </row>
    <row r="567" spans="1:11">
      <c r="A567" s="12" t="s">
        <v>607</v>
      </c>
      <c r="B567" s="12">
        <v>1</v>
      </c>
      <c r="C567" s="28">
        <v>6858.48</v>
      </c>
      <c r="D567" s="19" t="s">
        <v>8348</v>
      </c>
      <c r="E567" s="12" t="s">
        <v>8348</v>
      </c>
      <c r="F567" s="12" t="s">
        <v>84</v>
      </c>
      <c r="G567" s="25" t="s">
        <v>8879</v>
      </c>
      <c r="H567" s="7">
        <f>INT(YEARFRAC(G567,"8-jun-2023"))</f>
        <v>41</v>
      </c>
      <c r="I567" s="12">
        <v>1989</v>
      </c>
      <c r="J567" s="12" t="s">
        <v>23</v>
      </c>
      <c r="K567" s="12">
        <v>21</v>
      </c>
    </row>
    <row r="568" spans="1:11">
      <c r="A568" s="12" t="s">
        <v>608</v>
      </c>
      <c r="B568" s="12">
        <v>1</v>
      </c>
      <c r="C568" s="28">
        <v>6849.03</v>
      </c>
      <c r="D568" s="19" t="s">
        <v>8348</v>
      </c>
      <c r="E568" s="12" t="s">
        <v>8348</v>
      </c>
      <c r="F568" s="12" t="s">
        <v>25</v>
      </c>
      <c r="G568" s="25" t="s">
        <v>8880</v>
      </c>
      <c r="H568" s="7">
        <f>INT(YEARFRAC(G568,"8-jun-2023"))</f>
        <v>43</v>
      </c>
      <c r="I568" s="12">
        <v>1985</v>
      </c>
      <c r="J568" s="12" t="s">
        <v>37</v>
      </c>
      <c r="K568" s="12">
        <v>10</v>
      </c>
    </row>
    <row r="569" spans="1:11">
      <c r="A569" s="12" t="s">
        <v>609</v>
      </c>
      <c r="B569" s="12">
        <v>2</v>
      </c>
      <c r="C569" s="28">
        <v>6843.17</v>
      </c>
      <c r="D569" s="19" t="s">
        <v>8348</v>
      </c>
      <c r="E569" s="12" t="s">
        <v>8345</v>
      </c>
      <c r="F569" s="12" t="s">
        <v>19</v>
      </c>
      <c r="G569" s="25" t="s">
        <v>8881</v>
      </c>
      <c r="H569" s="7">
        <f>INT(YEARFRAC(G569,"8-jun-2023"))</f>
        <v>45</v>
      </c>
      <c r="I569" s="12">
        <v>2004</v>
      </c>
      <c r="J569" s="12" t="s">
        <v>23</v>
      </c>
      <c r="K569" s="12">
        <v>24</v>
      </c>
    </row>
    <row r="570" spans="1:11">
      <c r="A570" s="12" t="s">
        <v>610</v>
      </c>
      <c r="B570" s="12">
        <v>0</v>
      </c>
      <c r="C570" s="28">
        <v>38241.74</v>
      </c>
      <c r="D570" s="19" t="s">
        <v>8348</v>
      </c>
      <c r="E570" s="12" t="s">
        <v>8346</v>
      </c>
      <c r="F570" s="12" t="s">
        <v>25</v>
      </c>
      <c r="G570" s="25" t="s">
        <v>8882</v>
      </c>
      <c r="H570" s="7">
        <f>INT(YEARFRAC(G570,"8-jun-2023"))</f>
        <v>58</v>
      </c>
      <c r="I570" s="12">
        <v>1981</v>
      </c>
      <c r="J570" s="12" t="s">
        <v>20</v>
      </c>
      <c r="K570" s="12">
        <v>23</v>
      </c>
    </row>
    <row r="571" spans="1:11">
      <c r="A571" s="12" t="s">
        <v>611</v>
      </c>
      <c r="B571" s="12">
        <v>0</v>
      </c>
      <c r="C571" s="28">
        <v>6842.28</v>
      </c>
      <c r="D571" s="19" t="s">
        <v>8348</v>
      </c>
      <c r="E571" s="12" t="s">
        <v>8345</v>
      </c>
      <c r="F571" s="12" t="s">
        <v>22</v>
      </c>
      <c r="G571" s="25" t="s">
        <v>8883</v>
      </c>
      <c r="H571" s="7">
        <f>INT(YEARFRAC(G571,"8-jun-2023"))</f>
        <v>22</v>
      </c>
      <c r="I571" s="12">
        <v>1969</v>
      </c>
      <c r="J571" s="12" t="s">
        <v>24</v>
      </c>
      <c r="K571" s="12">
        <v>23</v>
      </c>
    </row>
    <row r="572" spans="1:11">
      <c r="A572" s="12" t="s">
        <v>612</v>
      </c>
      <c r="B572" s="12">
        <v>0</v>
      </c>
      <c r="C572" s="28">
        <v>6837.37</v>
      </c>
      <c r="D572" s="19" t="s">
        <v>8346</v>
      </c>
      <c r="E572" s="12" t="s">
        <v>8345</v>
      </c>
      <c r="F572" s="12" t="s">
        <v>32</v>
      </c>
      <c r="G572" s="25" t="s">
        <v>8884</v>
      </c>
      <c r="H572" s="7">
        <f>INT(YEARFRAC(G572,"8-jun-2023"))</f>
        <v>43</v>
      </c>
      <c r="I572" s="12">
        <v>1978</v>
      </c>
      <c r="J572" s="12" t="s">
        <v>40</v>
      </c>
      <c r="K572" s="12">
        <v>5</v>
      </c>
    </row>
    <row r="573" spans="1:11">
      <c r="A573" s="12" t="s">
        <v>613</v>
      </c>
      <c r="B573" s="12">
        <v>0</v>
      </c>
      <c r="C573" s="28">
        <v>6827.69</v>
      </c>
      <c r="D573" s="19" t="s">
        <v>8348</v>
      </c>
      <c r="E573" s="12" t="s">
        <v>8348</v>
      </c>
      <c r="F573" s="12" t="s">
        <v>38</v>
      </c>
      <c r="G573" s="25" t="s">
        <v>8885</v>
      </c>
      <c r="H573" s="7">
        <f>INT(YEARFRAC(G573,"8-jun-2023"))</f>
        <v>28</v>
      </c>
      <c r="I573" s="12">
        <v>1981</v>
      </c>
      <c r="J573" s="12" t="s">
        <v>20</v>
      </c>
      <c r="K573" s="12">
        <v>19</v>
      </c>
    </row>
    <row r="574" spans="1:11">
      <c r="A574" s="12" t="s">
        <v>614</v>
      </c>
      <c r="B574" s="12">
        <v>1</v>
      </c>
      <c r="C574" s="28">
        <v>6809.46</v>
      </c>
      <c r="D574" s="19" t="s">
        <v>8348</v>
      </c>
      <c r="E574" s="12" t="s">
        <v>8345</v>
      </c>
      <c r="F574" s="12" t="s">
        <v>22</v>
      </c>
      <c r="G574" s="25" t="s">
        <v>8886</v>
      </c>
      <c r="H574" s="7">
        <f>INT(YEARFRAC(G574,"8-jun-2023"))</f>
        <v>47</v>
      </c>
      <c r="I574" s="12">
        <v>1979</v>
      </c>
      <c r="J574" s="12" t="s">
        <v>16</v>
      </c>
      <c r="K574" s="12">
        <v>4</v>
      </c>
    </row>
    <row r="575" spans="1:11">
      <c r="A575" s="12" t="s">
        <v>615</v>
      </c>
      <c r="B575" s="12">
        <v>5</v>
      </c>
      <c r="C575" s="28">
        <v>6799.46</v>
      </c>
      <c r="D575" s="19" t="s">
        <v>8345</v>
      </c>
      <c r="E575" s="12" t="s">
        <v>8348</v>
      </c>
      <c r="F575" s="12" t="s">
        <v>199</v>
      </c>
      <c r="G575" s="25" t="s">
        <v>8887</v>
      </c>
      <c r="H575" s="7">
        <f>INT(YEARFRAC(G575,"8-jun-2023"))</f>
        <v>31</v>
      </c>
      <c r="I575" s="12">
        <v>1977</v>
      </c>
      <c r="J575" s="12" t="s">
        <v>20</v>
      </c>
      <c r="K575" s="12">
        <v>15</v>
      </c>
    </row>
    <row r="576" spans="1:11">
      <c r="A576" s="12" t="s">
        <v>616</v>
      </c>
      <c r="B576" s="12">
        <v>3</v>
      </c>
      <c r="C576" s="28">
        <v>6796.86</v>
      </c>
      <c r="D576" s="19" t="s">
        <v>8346</v>
      </c>
      <c r="E576" s="12" t="s">
        <v>8346</v>
      </c>
      <c r="F576" s="12" t="s">
        <v>22</v>
      </c>
      <c r="G576" s="25" t="s">
        <v>8888</v>
      </c>
      <c r="H576" s="7">
        <f>INT(YEARFRAC(G576,"8-jun-2023"))</f>
        <v>37</v>
      </c>
      <c r="I576" s="12">
        <v>1964</v>
      </c>
      <c r="J576" s="12" t="s">
        <v>20</v>
      </c>
      <c r="K576" s="12">
        <v>16</v>
      </c>
    </row>
    <row r="577" spans="1:11">
      <c r="A577" s="12" t="s">
        <v>617</v>
      </c>
      <c r="B577" s="12">
        <v>2</v>
      </c>
      <c r="C577" s="28">
        <v>6781.52</v>
      </c>
      <c r="D577" s="19" t="s">
        <v>8348</v>
      </c>
      <c r="E577" s="12" t="s">
        <v>8348</v>
      </c>
      <c r="F577" s="12" t="s">
        <v>19</v>
      </c>
      <c r="G577" s="25" t="s">
        <v>8889</v>
      </c>
      <c r="H577" s="7">
        <f>INT(YEARFRAC(G577,"8-jun-2023"))</f>
        <v>42</v>
      </c>
      <c r="I577" s="12">
        <v>2000</v>
      </c>
      <c r="J577" s="12" t="s">
        <v>16</v>
      </c>
      <c r="K577" s="12">
        <v>30</v>
      </c>
    </row>
    <row r="578" spans="1:11">
      <c r="A578" s="12" t="s">
        <v>618</v>
      </c>
      <c r="B578" s="12">
        <v>1</v>
      </c>
      <c r="C578" s="28">
        <v>6781.35</v>
      </c>
      <c r="D578" s="19" t="s">
        <v>8348</v>
      </c>
      <c r="E578" s="12" t="s">
        <v>8345</v>
      </c>
      <c r="F578" s="12" t="s">
        <v>19</v>
      </c>
      <c r="G578" s="25" t="s">
        <v>8890</v>
      </c>
      <c r="H578" s="7">
        <f>INT(YEARFRAC(G578,"8-jun-2023"))</f>
        <v>41</v>
      </c>
      <c r="I578" s="12">
        <v>1979</v>
      </c>
      <c r="J578" s="12" t="s">
        <v>45</v>
      </c>
      <c r="K578" s="12">
        <v>15</v>
      </c>
    </row>
    <row r="579" spans="1:11">
      <c r="A579" s="12" t="s">
        <v>619</v>
      </c>
      <c r="B579" s="12">
        <v>1</v>
      </c>
      <c r="C579" s="28">
        <v>6775.96</v>
      </c>
      <c r="D579" s="19" t="s">
        <v>8348</v>
      </c>
      <c r="E579" s="12" t="s">
        <v>8346</v>
      </c>
      <c r="F579" s="12" t="s">
        <v>25</v>
      </c>
      <c r="G579" s="25" t="s">
        <v>8891</v>
      </c>
      <c r="H579" s="7">
        <f>INT(YEARFRAC(G579,"8-jun-2023"))</f>
        <v>41</v>
      </c>
      <c r="I579" s="12">
        <v>1994</v>
      </c>
      <c r="J579" s="12" t="s">
        <v>45</v>
      </c>
      <c r="K579" s="12">
        <v>8</v>
      </c>
    </row>
    <row r="580" spans="1:11">
      <c r="A580" s="12" t="s">
        <v>620</v>
      </c>
      <c r="B580" s="12">
        <v>1</v>
      </c>
      <c r="C580" s="28">
        <v>6770.19</v>
      </c>
      <c r="D580" s="19" t="s">
        <v>8348</v>
      </c>
      <c r="E580" s="12" t="s">
        <v>8346</v>
      </c>
      <c r="F580" s="12" t="s">
        <v>19</v>
      </c>
      <c r="G580" s="25" t="s">
        <v>8892</v>
      </c>
      <c r="H580" s="7">
        <f>INT(YEARFRAC(G580,"8-jun-2023"))</f>
        <v>41</v>
      </c>
      <c r="I580" s="12">
        <v>1975</v>
      </c>
      <c r="J580" s="12" t="s">
        <v>40</v>
      </c>
      <c r="K580" s="12">
        <v>17</v>
      </c>
    </row>
    <row r="581" spans="1:11">
      <c r="A581" s="12" t="s">
        <v>621</v>
      </c>
      <c r="B581" s="12">
        <v>3</v>
      </c>
      <c r="C581" s="28">
        <v>38237.339999999997</v>
      </c>
      <c r="D581" s="19" t="s">
        <v>8348</v>
      </c>
      <c r="E581" s="12" t="s">
        <v>8346</v>
      </c>
      <c r="F581" s="12" t="s">
        <v>25</v>
      </c>
      <c r="G581" s="25" t="s">
        <v>8893</v>
      </c>
      <c r="H581" s="7">
        <f>INT(YEARFRAC(G581,"8-jun-2023"))</f>
        <v>33</v>
      </c>
      <c r="I581" s="12">
        <v>1991</v>
      </c>
      <c r="J581" s="12" t="s">
        <v>20</v>
      </c>
      <c r="K581" s="12">
        <v>29</v>
      </c>
    </row>
    <row r="582" spans="1:11">
      <c r="A582" s="12" t="s">
        <v>622</v>
      </c>
      <c r="B582" s="12">
        <v>3</v>
      </c>
      <c r="C582" s="28">
        <v>6753.04</v>
      </c>
      <c r="D582" s="19" t="s">
        <v>8348</v>
      </c>
      <c r="E582" s="12" t="s">
        <v>8348</v>
      </c>
      <c r="F582" s="12" t="s">
        <v>74</v>
      </c>
      <c r="G582" s="25" t="s">
        <v>8894</v>
      </c>
      <c r="H582" s="7">
        <f>INT(YEARFRAC(G582,"8-jun-2023"))</f>
        <v>34</v>
      </c>
      <c r="I582" s="12">
        <v>1985</v>
      </c>
      <c r="J582" s="12" t="s">
        <v>23</v>
      </c>
      <c r="K582" s="12">
        <v>24</v>
      </c>
    </row>
    <row r="583" spans="1:11">
      <c r="A583" s="12" t="s">
        <v>623</v>
      </c>
      <c r="B583" s="12">
        <v>0</v>
      </c>
      <c r="C583" s="28">
        <v>6750.27</v>
      </c>
      <c r="D583" s="19" t="s">
        <v>8346</v>
      </c>
      <c r="E583" s="12" t="s">
        <v>8348</v>
      </c>
      <c r="F583" s="12" t="s">
        <v>19</v>
      </c>
      <c r="G583" s="25" t="s">
        <v>8895</v>
      </c>
      <c r="H583" s="7">
        <f>INT(YEARFRAC(G583,"8-jun-2023"))</f>
        <v>56</v>
      </c>
      <c r="I583" s="12">
        <v>1980</v>
      </c>
      <c r="J583" s="12" t="s">
        <v>16</v>
      </c>
      <c r="K583" s="12">
        <v>23</v>
      </c>
    </row>
    <row r="584" spans="1:11">
      <c r="A584" s="12" t="s">
        <v>624</v>
      </c>
      <c r="B584" s="12">
        <v>0</v>
      </c>
      <c r="C584" s="28">
        <v>6749.63</v>
      </c>
      <c r="D584" s="19" t="s">
        <v>8348</v>
      </c>
      <c r="E584" s="12" t="s">
        <v>8345</v>
      </c>
      <c r="F584" s="12" t="s">
        <v>19</v>
      </c>
      <c r="G584" s="25" t="s">
        <v>8896</v>
      </c>
      <c r="H584" s="7">
        <f>INT(YEARFRAC(G584,"8-jun-2023"))</f>
        <v>52</v>
      </c>
      <c r="I584" s="12">
        <v>1981</v>
      </c>
      <c r="J584" s="12" t="s">
        <v>24</v>
      </c>
      <c r="K584" s="12">
        <v>8</v>
      </c>
    </row>
    <row r="585" spans="1:11">
      <c r="A585" s="12" t="s">
        <v>625</v>
      </c>
      <c r="B585" s="12">
        <v>3</v>
      </c>
      <c r="C585" s="28">
        <v>6748.59</v>
      </c>
      <c r="D585" s="19" t="s">
        <v>8346</v>
      </c>
      <c r="E585" s="12" t="s">
        <v>8345</v>
      </c>
      <c r="F585" s="12" t="s">
        <v>32</v>
      </c>
      <c r="G585" s="25" t="s">
        <v>8897</v>
      </c>
      <c r="H585" s="7">
        <f>INT(YEARFRAC(G585,"8-jun-2023"))</f>
        <v>37</v>
      </c>
      <c r="I585" s="12">
        <v>1981</v>
      </c>
      <c r="J585" s="12" t="s">
        <v>37</v>
      </c>
      <c r="K585" s="12">
        <v>3</v>
      </c>
    </row>
    <row r="586" spans="1:11">
      <c r="A586" s="12" t="s">
        <v>626</v>
      </c>
      <c r="B586" s="12">
        <v>3</v>
      </c>
      <c r="C586" s="28">
        <v>6746.74</v>
      </c>
      <c r="D586" s="19" t="s">
        <v>8346</v>
      </c>
      <c r="E586" s="12" t="s">
        <v>8348</v>
      </c>
      <c r="F586" s="12" t="s">
        <v>32</v>
      </c>
      <c r="G586" s="25" t="s">
        <v>8898</v>
      </c>
      <c r="H586" s="7">
        <f>INT(YEARFRAC(G586,"8-jun-2023"))</f>
        <v>36</v>
      </c>
      <c r="I586" s="12">
        <v>1981</v>
      </c>
      <c r="J586" s="12" t="s">
        <v>37</v>
      </c>
      <c r="K586" s="12">
        <v>21</v>
      </c>
    </row>
    <row r="587" spans="1:11">
      <c r="A587" s="12" t="s">
        <v>627</v>
      </c>
      <c r="B587" s="12">
        <v>0</v>
      </c>
      <c r="C587" s="28">
        <v>6738.84</v>
      </c>
      <c r="D587" s="19" t="s">
        <v>8346</v>
      </c>
      <c r="E587" s="12" t="s">
        <v>8345</v>
      </c>
      <c r="F587" s="12" t="s">
        <v>22</v>
      </c>
      <c r="G587" s="25" t="s">
        <v>8899</v>
      </c>
      <c r="H587" s="7">
        <f>INT(YEARFRAC(G587,"8-jun-2023"))</f>
        <v>54</v>
      </c>
      <c r="I587" s="12">
        <v>1989</v>
      </c>
      <c r="J587" s="12" t="s">
        <v>37</v>
      </c>
      <c r="K587" s="12">
        <v>8</v>
      </c>
    </row>
    <row r="588" spans="1:11">
      <c r="A588" s="12" t="s">
        <v>628</v>
      </c>
      <c r="B588" s="12">
        <v>2</v>
      </c>
      <c r="C588" s="28">
        <v>6737.98</v>
      </c>
      <c r="D588" s="19" t="s">
        <v>8348</v>
      </c>
      <c r="E588" s="12" t="s">
        <v>8346</v>
      </c>
      <c r="F588" s="12" t="s">
        <v>19</v>
      </c>
      <c r="G588" s="25" t="s">
        <v>8900</v>
      </c>
      <c r="H588" s="7">
        <f>INT(YEARFRAC(G588,"8-jun-2023"))</f>
        <v>44</v>
      </c>
      <c r="I588" s="12">
        <v>1988</v>
      </c>
      <c r="J588" s="12" t="s">
        <v>24</v>
      </c>
      <c r="K588" s="12">
        <v>10</v>
      </c>
    </row>
    <row r="589" spans="1:11">
      <c r="A589" s="12" t="s">
        <v>629</v>
      </c>
      <c r="B589" s="12">
        <v>0</v>
      </c>
      <c r="C589" s="28">
        <v>6721.37</v>
      </c>
      <c r="D589" s="19" t="s">
        <v>8348</v>
      </c>
      <c r="E589" s="12" t="s">
        <v>8345</v>
      </c>
      <c r="F589" s="12" t="s">
        <v>22</v>
      </c>
      <c r="G589" s="25" t="s">
        <v>8901</v>
      </c>
      <c r="H589" s="7">
        <f>INT(YEARFRAC(G589,"8-jun-2023"))</f>
        <v>28</v>
      </c>
      <c r="I589" s="12">
        <v>1966</v>
      </c>
      <c r="J589" s="12" t="s">
        <v>23</v>
      </c>
      <c r="K589" s="12">
        <v>9</v>
      </c>
    </row>
    <row r="590" spans="1:11">
      <c r="A590" s="12" t="s">
        <v>630</v>
      </c>
      <c r="B590" s="12">
        <v>2</v>
      </c>
      <c r="C590" s="28">
        <v>6710.19</v>
      </c>
      <c r="D590" s="19" t="s">
        <v>8346</v>
      </c>
      <c r="E590" s="12" t="s">
        <v>8346</v>
      </c>
      <c r="F590" s="12" t="s">
        <v>22</v>
      </c>
      <c r="G590" s="25" t="s">
        <v>8902</v>
      </c>
      <c r="H590" s="7">
        <f>INT(YEARFRAC(G590,"8-jun-2023"))</f>
        <v>39</v>
      </c>
      <c r="I590" s="12">
        <v>1970</v>
      </c>
      <c r="J590" s="12" t="s">
        <v>20</v>
      </c>
      <c r="K590" s="12">
        <v>17</v>
      </c>
    </row>
    <row r="591" spans="1:11">
      <c r="A591" s="12" t="s">
        <v>631</v>
      </c>
      <c r="B591" s="12">
        <v>0</v>
      </c>
      <c r="C591" s="28">
        <v>6706.47</v>
      </c>
      <c r="D591" s="19" t="s">
        <v>8348</v>
      </c>
      <c r="E591" s="12" t="s">
        <v>8345</v>
      </c>
      <c r="F591" s="12" t="s">
        <v>19</v>
      </c>
      <c r="G591" s="25" t="s">
        <v>8903</v>
      </c>
      <c r="H591" s="7">
        <f>INT(YEARFRAC(G591,"8-jun-2023"))</f>
        <v>51</v>
      </c>
      <c r="I591" s="12">
        <v>1986</v>
      </c>
      <c r="J591" s="12" t="s">
        <v>20</v>
      </c>
      <c r="K591" s="12">
        <v>5</v>
      </c>
    </row>
    <row r="592" spans="1:11">
      <c r="A592" s="12" t="s">
        <v>632</v>
      </c>
      <c r="B592" s="12">
        <v>0</v>
      </c>
      <c r="C592" s="28">
        <v>38189.1</v>
      </c>
      <c r="D592" s="19" t="s">
        <v>8348</v>
      </c>
      <c r="E592" s="12" t="s">
        <v>8348</v>
      </c>
      <c r="F592" s="12" t="s">
        <v>25</v>
      </c>
      <c r="G592" s="25" t="s">
        <v>8904</v>
      </c>
      <c r="H592" s="7">
        <f>INT(YEARFRAC(G592,"8-jun-2023"))</f>
        <v>50</v>
      </c>
      <c r="I592" s="12">
        <v>1986</v>
      </c>
      <c r="J592" s="12" t="s">
        <v>40</v>
      </c>
      <c r="K592" s="12">
        <v>7</v>
      </c>
    </row>
    <row r="593" spans="1:11">
      <c r="A593" s="12" t="s">
        <v>633</v>
      </c>
      <c r="B593" s="12">
        <v>0</v>
      </c>
      <c r="C593" s="28">
        <v>6700.56</v>
      </c>
      <c r="D593" s="19" t="s">
        <v>8346</v>
      </c>
      <c r="E593" s="12" t="s">
        <v>8345</v>
      </c>
      <c r="F593" s="12" t="s">
        <v>22</v>
      </c>
      <c r="G593" s="25" t="s">
        <v>8905</v>
      </c>
      <c r="H593" s="7">
        <f>INT(YEARFRAC(G593,"8-jun-2023"))</f>
        <v>54</v>
      </c>
      <c r="I593" s="12">
        <v>1968</v>
      </c>
      <c r="J593" s="12" t="s">
        <v>45</v>
      </c>
      <c r="K593" s="12">
        <v>18</v>
      </c>
    </row>
    <row r="594" spans="1:11">
      <c r="A594" s="12" t="s">
        <v>634</v>
      </c>
      <c r="B594" s="12">
        <v>2</v>
      </c>
      <c r="C594" s="28">
        <v>6686.43</v>
      </c>
      <c r="D594" s="19" t="s">
        <v>8348</v>
      </c>
      <c r="E594" s="12" t="s">
        <v>8346</v>
      </c>
      <c r="F594" s="12" t="s">
        <v>22</v>
      </c>
      <c r="G594" s="25" t="s">
        <v>8906</v>
      </c>
      <c r="H594" s="7">
        <f>INT(YEARFRAC(G594,"8-jun-2023"))</f>
        <v>37</v>
      </c>
      <c r="I594" s="12">
        <v>1978</v>
      </c>
      <c r="J594" s="12" t="s">
        <v>24</v>
      </c>
      <c r="K594" s="12">
        <v>21</v>
      </c>
    </row>
    <row r="595" spans="1:11">
      <c r="A595" s="12" t="s">
        <v>635</v>
      </c>
      <c r="B595" s="12">
        <v>5</v>
      </c>
      <c r="C595" s="28">
        <v>6666.24</v>
      </c>
      <c r="D595" s="19" t="s">
        <v>8346</v>
      </c>
      <c r="E595" s="12" t="s">
        <v>8345</v>
      </c>
      <c r="F595" s="12" t="s">
        <v>25</v>
      </c>
      <c r="G595" s="25" t="s">
        <v>8907</v>
      </c>
      <c r="H595" s="7">
        <f>INT(YEARFRAC(G595,"8-jun-2023"))</f>
        <v>33</v>
      </c>
      <c r="I595" s="12">
        <v>1994</v>
      </c>
      <c r="J595" s="12" t="s">
        <v>20</v>
      </c>
      <c r="K595" s="12">
        <v>13</v>
      </c>
    </row>
    <row r="596" spans="1:11">
      <c r="A596" s="12" t="s">
        <v>636</v>
      </c>
      <c r="B596" s="12">
        <v>1</v>
      </c>
      <c r="C596" s="28">
        <v>6664.69</v>
      </c>
      <c r="D596" s="19" t="s">
        <v>8346</v>
      </c>
      <c r="E596" s="12" t="s">
        <v>8345</v>
      </c>
      <c r="F596" s="12" t="s">
        <v>22</v>
      </c>
      <c r="G596" s="25" t="s">
        <v>8908</v>
      </c>
      <c r="H596" s="7">
        <f>INT(YEARFRAC(G596,"8-jun-2023"))</f>
        <v>41</v>
      </c>
      <c r="I596" s="12">
        <v>1983</v>
      </c>
      <c r="J596" s="12" t="s">
        <v>20</v>
      </c>
      <c r="K596" s="12">
        <v>12</v>
      </c>
    </row>
    <row r="597" spans="1:11">
      <c r="A597" s="12" t="s">
        <v>637</v>
      </c>
      <c r="B597" s="12">
        <v>3</v>
      </c>
      <c r="C597" s="28">
        <v>6664.32</v>
      </c>
      <c r="D597" s="19" t="s">
        <v>8348</v>
      </c>
      <c r="E597" s="12" t="s">
        <v>8348</v>
      </c>
      <c r="F597" s="12" t="s">
        <v>19</v>
      </c>
      <c r="G597" s="25" t="s">
        <v>8683</v>
      </c>
      <c r="H597" s="7">
        <f>INT(YEARFRAC(G597,"8-jun-2023"))</f>
        <v>40</v>
      </c>
      <c r="I597" s="12">
        <v>1971</v>
      </c>
      <c r="J597" s="12" t="s">
        <v>23</v>
      </c>
      <c r="K597" s="12">
        <v>12</v>
      </c>
    </row>
    <row r="598" spans="1:11">
      <c r="A598" s="12" t="s">
        <v>638</v>
      </c>
      <c r="B598" s="12">
        <v>5</v>
      </c>
      <c r="C598" s="28">
        <v>6653.79</v>
      </c>
      <c r="D598" s="19" t="s">
        <v>8348</v>
      </c>
      <c r="E598" s="12" t="s">
        <v>8345</v>
      </c>
      <c r="F598" s="12" t="s">
        <v>19</v>
      </c>
      <c r="G598" s="25" t="s">
        <v>8909</v>
      </c>
      <c r="H598" s="7">
        <f>INT(YEARFRAC(G598,"8-jun-2023"))</f>
        <v>33</v>
      </c>
      <c r="I598" s="12">
        <v>1972</v>
      </c>
      <c r="J598" s="12" t="s">
        <v>16</v>
      </c>
      <c r="K598" s="12">
        <v>19</v>
      </c>
    </row>
    <row r="599" spans="1:11">
      <c r="A599" s="12" t="s">
        <v>639</v>
      </c>
      <c r="B599" s="12">
        <v>3</v>
      </c>
      <c r="C599" s="28">
        <v>6652.53</v>
      </c>
      <c r="D599" s="19" t="s">
        <v>8346</v>
      </c>
      <c r="E599" s="12" t="s">
        <v>8348</v>
      </c>
      <c r="F599" s="12" t="s">
        <v>19</v>
      </c>
      <c r="G599" s="25" t="s">
        <v>8910</v>
      </c>
      <c r="H599" s="7">
        <f>INT(YEARFRAC(G599,"8-jun-2023"))</f>
        <v>38</v>
      </c>
      <c r="I599" s="12">
        <v>1968</v>
      </c>
      <c r="J599" s="12" t="s">
        <v>45</v>
      </c>
      <c r="K599" s="12">
        <v>13</v>
      </c>
    </row>
    <row r="600" spans="1:11">
      <c r="A600" s="12" t="s">
        <v>640</v>
      </c>
      <c r="B600" s="12">
        <v>0</v>
      </c>
      <c r="C600" s="28">
        <v>6651.26</v>
      </c>
      <c r="D600" s="19" t="s">
        <v>8348</v>
      </c>
      <c r="E600" s="12" t="s">
        <v>8346</v>
      </c>
      <c r="F600" s="12" t="s">
        <v>19</v>
      </c>
      <c r="G600" s="25" t="s">
        <v>8911</v>
      </c>
      <c r="H600" s="7">
        <f>INT(YEARFRAC(G600,"8-jun-2023"))</f>
        <v>52</v>
      </c>
      <c r="I600" s="12">
        <v>1985</v>
      </c>
      <c r="J600" s="12" t="s">
        <v>45</v>
      </c>
      <c r="K600" s="12">
        <v>9</v>
      </c>
    </row>
    <row r="601" spans="1:11">
      <c r="A601" s="12" t="s">
        <v>641</v>
      </c>
      <c r="B601" s="12">
        <v>2</v>
      </c>
      <c r="C601" s="28">
        <v>6640.54</v>
      </c>
      <c r="D601" s="19" t="s">
        <v>8348</v>
      </c>
      <c r="E601" s="12" t="s">
        <v>8346</v>
      </c>
      <c r="F601" s="12" t="s">
        <v>84</v>
      </c>
      <c r="G601" s="25" t="s">
        <v>8912</v>
      </c>
      <c r="H601" s="7">
        <f>INT(YEARFRAC(G601,"8-jun-2023"))</f>
        <v>38</v>
      </c>
      <c r="I601" s="12">
        <v>1989</v>
      </c>
      <c r="J601" s="12" t="s">
        <v>24</v>
      </c>
      <c r="K601" s="12">
        <v>20</v>
      </c>
    </row>
    <row r="602" spans="1:11">
      <c r="A602" s="12" t="s">
        <v>642</v>
      </c>
      <c r="B602" s="12">
        <v>3</v>
      </c>
      <c r="C602" s="28">
        <v>6639.3</v>
      </c>
      <c r="D602" s="19" t="s">
        <v>8348</v>
      </c>
      <c r="E602" s="12" t="s">
        <v>8348</v>
      </c>
      <c r="F602" s="12" t="s">
        <v>38</v>
      </c>
      <c r="G602" s="25" t="s">
        <v>8913</v>
      </c>
      <c r="H602" s="7">
        <f>INT(YEARFRAC(G602,"8-jun-2023"))</f>
        <v>33</v>
      </c>
      <c r="I602" s="12">
        <v>1981</v>
      </c>
      <c r="J602" s="12" t="s">
        <v>37</v>
      </c>
      <c r="K602" s="12">
        <v>17</v>
      </c>
    </row>
    <row r="603" spans="1:11">
      <c r="A603" s="12" t="s">
        <v>643</v>
      </c>
      <c r="B603" s="12">
        <v>0</v>
      </c>
      <c r="C603" s="28">
        <v>38126.25</v>
      </c>
      <c r="D603" s="19" t="s">
        <v>8345</v>
      </c>
      <c r="E603" s="12" t="s">
        <v>8346</v>
      </c>
      <c r="F603" s="12" t="s">
        <v>19</v>
      </c>
      <c r="G603" s="25" t="s">
        <v>8914</v>
      </c>
      <c r="H603" s="7">
        <f>INT(YEARFRAC(G603,"8-jun-2023"))</f>
        <v>24</v>
      </c>
      <c r="I603" s="12">
        <v>1982</v>
      </c>
      <c r="J603" s="12" t="s">
        <v>37</v>
      </c>
      <c r="K603" s="12">
        <v>27</v>
      </c>
    </row>
    <row r="604" spans="1:11">
      <c r="A604" s="12" t="s">
        <v>644</v>
      </c>
      <c r="B604" s="12">
        <v>0</v>
      </c>
      <c r="C604" s="28">
        <v>6638.16</v>
      </c>
      <c r="D604" s="19" t="s">
        <v>8348</v>
      </c>
      <c r="E604" s="12" t="s">
        <v>8345</v>
      </c>
      <c r="F604" s="12" t="s">
        <v>22</v>
      </c>
      <c r="G604" s="25" t="s">
        <v>8915</v>
      </c>
      <c r="H604" s="7">
        <f>INT(YEARFRAC(G604,"8-jun-2023"))</f>
        <v>19</v>
      </c>
      <c r="I604" s="12">
        <v>1989</v>
      </c>
      <c r="J604" s="12" t="s">
        <v>16</v>
      </c>
      <c r="K604" s="12">
        <v>19</v>
      </c>
    </row>
    <row r="605" spans="1:11">
      <c r="A605" s="12" t="s">
        <v>645</v>
      </c>
      <c r="B605" s="12">
        <v>0</v>
      </c>
      <c r="C605" s="28">
        <v>6630.31</v>
      </c>
      <c r="D605" s="19" t="s">
        <v>8348</v>
      </c>
      <c r="E605" s="12" t="s">
        <v>8345</v>
      </c>
      <c r="F605" s="12" t="s">
        <v>19</v>
      </c>
      <c r="G605" s="25" t="s">
        <v>8916</v>
      </c>
      <c r="H605" s="7">
        <f>INT(YEARFRAC(G605,"8-jun-2023"))</f>
        <v>49</v>
      </c>
      <c r="I605" s="12">
        <v>1984</v>
      </c>
      <c r="J605" s="12" t="s">
        <v>45</v>
      </c>
      <c r="K605" s="12">
        <v>1</v>
      </c>
    </row>
    <row r="606" spans="1:11">
      <c r="A606" s="12" t="s">
        <v>646</v>
      </c>
      <c r="B606" s="12">
        <v>1</v>
      </c>
      <c r="C606" s="28">
        <v>6610.11</v>
      </c>
      <c r="D606" s="19" t="s">
        <v>8346</v>
      </c>
      <c r="E606" s="12" t="s">
        <v>8348</v>
      </c>
      <c r="F606" s="12" t="s">
        <v>135</v>
      </c>
      <c r="G606" s="25" t="s">
        <v>8917</v>
      </c>
      <c r="H606" s="7">
        <f>INT(YEARFRAC(G606,"8-jun-2023"))</f>
        <v>40</v>
      </c>
      <c r="I606" s="12">
        <v>1970</v>
      </c>
      <c r="J606" s="12" t="s">
        <v>16</v>
      </c>
      <c r="K606" s="12">
        <v>8</v>
      </c>
    </row>
    <row r="607" spans="1:11">
      <c r="A607" s="12" t="s">
        <v>647</v>
      </c>
      <c r="B607" s="12">
        <v>2</v>
      </c>
      <c r="C607" s="28">
        <v>6600.36</v>
      </c>
      <c r="D607" s="19" t="s">
        <v>8348</v>
      </c>
      <c r="E607" s="12" t="s">
        <v>8346</v>
      </c>
      <c r="F607" s="12" t="s">
        <v>25</v>
      </c>
      <c r="G607" s="25" t="s">
        <v>8918</v>
      </c>
      <c r="H607" s="7">
        <f>INT(YEARFRAC(G607,"8-jun-2023"))</f>
        <v>40</v>
      </c>
      <c r="I607" s="12">
        <v>1984</v>
      </c>
      <c r="J607" s="12" t="s">
        <v>23</v>
      </c>
      <c r="K607" s="12">
        <v>8</v>
      </c>
    </row>
    <row r="608" spans="1:11">
      <c r="A608" s="12" t="s">
        <v>648</v>
      </c>
      <c r="B608" s="12">
        <v>1</v>
      </c>
      <c r="C608" s="28">
        <v>6600.21</v>
      </c>
      <c r="D608" s="19" t="s">
        <v>8346</v>
      </c>
      <c r="E608" s="12" t="s">
        <v>8348</v>
      </c>
      <c r="F608" s="12" t="s">
        <v>32</v>
      </c>
      <c r="G608" s="25" t="s">
        <v>8919</v>
      </c>
      <c r="H608" s="7">
        <f>INT(YEARFRAC(G608,"8-jun-2023"))</f>
        <v>40</v>
      </c>
      <c r="I608" s="12">
        <v>1990</v>
      </c>
      <c r="J608" s="12" t="s">
        <v>20</v>
      </c>
      <c r="K608" s="12">
        <v>6</v>
      </c>
    </row>
    <row r="609" spans="1:11">
      <c r="A609" s="12" t="s">
        <v>649</v>
      </c>
      <c r="B609" s="12">
        <v>2</v>
      </c>
      <c r="C609" s="28">
        <v>6593.51</v>
      </c>
      <c r="D609" s="19" t="s">
        <v>8348</v>
      </c>
      <c r="E609" s="12" t="s">
        <v>8345</v>
      </c>
      <c r="F609" s="12" t="s">
        <v>19</v>
      </c>
      <c r="G609" s="25" t="s">
        <v>8920</v>
      </c>
      <c r="H609" s="7">
        <f>INT(YEARFRAC(G609,"8-jun-2023"))</f>
        <v>40</v>
      </c>
      <c r="I609" s="12">
        <v>1998</v>
      </c>
      <c r="J609" s="12" t="s">
        <v>45</v>
      </c>
      <c r="K609" s="12">
        <v>29</v>
      </c>
    </row>
    <row r="610" spans="1:11">
      <c r="A610" s="12" t="s">
        <v>650</v>
      </c>
      <c r="B610" s="12">
        <v>2</v>
      </c>
      <c r="C610" s="28">
        <v>6571.54</v>
      </c>
      <c r="D610" s="19" t="s">
        <v>8348</v>
      </c>
      <c r="E610" s="12" t="s">
        <v>8346</v>
      </c>
      <c r="F610" s="12" t="s">
        <v>25</v>
      </c>
      <c r="G610" s="25" t="s">
        <v>8921</v>
      </c>
      <c r="H610" s="7">
        <f>INT(YEARFRAC(G610,"8-jun-2023"))</f>
        <v>38</v>
      </c>
      <c r="I610" s="12">
        <v>2003</v>
      </c>
      <c r="J610" s="12" t="s">
        <v>37</v>
      </c>
      <c r="K610" s="12">
        <v>4</v>
      </c>
    </row>
    <row r="611" spans="1:11">
      <c r="A611" s="12" t="s">
        <v>651</v>
      </c>
      <c r="B611" s="12">
        <v>0</v>
      </c>
      <c r="C611" s="28">
        <v>6571.02</v>
      </c>
      <c r="D611" s="19" t="s">
        <v>8348</v>
      </c>
      <c r="E611" s="12" t="s">
        <v>8345</v>
      </c>
      <c r="F611" s="12" t="s">
        <v>22</v>
      </c>
      <c r="G611" s="25" t="s">
        <v>8922</v>
      </c>
      <c r="H611" s="7">
        <f>INT(YEARFRAC(G611,"8-jun-2023"))</f>
        <v>41</v>
      </c>
      <c r="I611" s="12">
        <v>1973</v>
      </c>
      <c r="J611" s="12" t="s">
        <v>40</v>
      </c>
      <c r="K611" s="12">
        <v>29</v>
      </c>
    </row>
    <row r="612" spans="1:11">
      <c r="A612" s="12" t="s">
        <v>652</v>
      </c>
      <c r="B612" s="12">
        <v>1</v>
      </c>
      <c r="C612" s="28">
        <v>6555.07</v>
      </c>
      <c r="D612" s="19" t="s">
        <v>8348</v>
      </c>
      <c r="E612" s="12" t="s">
        <v>8348</v>
      </c>
      <c r="F612" s="12" t="s">
        <v>74</v>
      </c>
      <c r="G612" s="25" t="s">
        <v>8923</v>
      </c>
      <c r="H612" s="7">
        <f>INT(YEARFRAC(G612,"8-jun-2023"))</f>
        <v>38</v>
      </c>
      <c r="I612" s="12">
        <v>1982</v>
      </c>
      <c r="J612" s="12" t="s">
        <v>40</v>
      </c>
      <c r="K612" s="12">
        <v>28</v>
      </c>
    </row>
    <row r="613" spans="1:11">
      <c r="A613" s="12" t="s">
        <v>653</v>
      </c>
      <c r="B613" s="12">
        <v>0</v>
      </c>
      <c r="C613" s="28">
        <v>6552.01</v>
      </c>
      <c r="D613" s="19" t="s">
        <v>8346</v>
      </c>
      <c r="E613" s="12" t="s">
        <v>8348</v>
      </c>
      <c r="F613" s="12" t="s">
        <v>19</v>
      </c>
      <c r="G613" s="25" t="s">
        <v>8924</v>
      </c>
      <c r="H613" s="7">
        <f>INT(YEARFRAC(G613,"8-jun-2023"))</f>
        <v>54</v>
      </c>
      <c r="I613" s="12">
        <v>1982</v>
      </c>
      <c r="J613" s="12" t="s">
        <v>16</v>
      </c>
      <c r="K613" s="12">
        <v>7</v>
      </c>
    </row>
    <row r="614" spans="1:11">
      <c r="A614" s="12" t="s">
        <v>654</v>
      </c>
      <c r="B614" s="12">
        <v>0</v>
      </c>
      <c r="C614" s="28">
        <v>37829.72</v>
      </c>
      <c r="D614" s="19" t="s">
        <v>8345</v>
      </c>
      <c r="E614" s="12" t="s">
        <v>8348</v>
      </c>
      <c r="F614" s="12" t="s">
        <v>25</v>
      </c>
      <c r="G614" s="25" t="s">
        <v>8925</v>
      </c>
      <c r="H614" s="7">
        <f>INT(YEARFRAC(G614,"8-jun-2023"))</f>
        <v>43</v>
      </c>
      <c r="I614" s="12">
        <v>1982</v>
      </c>
      <c r="J614" s="12" t="s">
        <v>23</v>
      </c>
      <c r="K614" s="12">
        <v>29</v>
      </c>
    </row>
    <row r="615" spans="1:11">
      <c r="A615" s="12" t="s">
        <v>655</v>
      </c>
      <c r="B615" s="12">
        <v>3</v>
      </c>
      <c r="C615" s="28">
        <v>6551.75</v>
      </c>
      <c r="D615" s="19" t="s">
        <v>8348</v>
      </c>
      <c r="E615" s="12" t="s">
        <v>8348</v>
      </c>
      <c r="F615" s="12" t="s">
        <v>74</v>
      </c>
      <c r="G615" s="25" t="s">
        <v>8926</v>
      </c>
      <c r="H615" s="7">
        <f>INT(YEARFRAC(G615,"8-jun-2023"))</f>
        <v>33</v>
      </c>
      <c r="I615" s="12">
        <v>1982</v>
      </c>
      <c r="J615" s="12" t="s">
        <v>16</v>
      </c>
      <c r="K615" s="12">
        <v>22</v>
      </c>
    </row>
    <row r="616" spans="1:11">
      <c r="A616" s="12" t="s">
        <v>656</v>
      </c>
      <c r="B616" s="12">
        <v>3</v>
      </c>
      <c r="C616" s="28">
        <v>6548.2</v>
      </c>
      <c r="D616" s="19" t="s">
        <v>8348</v>
      </c>
      <c r="E616" s="12" t="s">
        <v>8346</v>
      </c>
      <c r="F616" s="12" t="s">
        <v>22</v>
      </c>
      <c r="G616" s="25" t="s">
        <v>8927</v>
      </c>
      <c r="H616" s="7">
        <f>INT(YEARFRAC(G616,"8-jun-2023"))</f>
        <v>36</v>
      </c>
      <c r="I616" s="12">
        <v>1984</v>
      </c>
      <c r="J616" s="12" t="s">
        <v>24</v>
      </c>
      <c r="K616" s="12">
        <v>5</v>
      </c>
    </row>
    <row r="617" spans="1:11">
      <c r="A617" s="12" t="s">
        <v>657</v>
      </c>
      <c r="B617" s="12">
        <v>0</v>
      </c>
      <c r="C617" s="28">
        <v>6546.16</v>
      </c>
      <c r="D617" s="19" t="s">
        <v>8348</v>
      </c>
      <c r="E617" s="12" t="s">
        <v>8346</v>
      </c>
      <c r="F617" s="12" t="s">
        <v>19</v>
      </c>
      <c r="G617" s="25" t="s">
        <v>8928</v>
      </c>
      <c r="H617" s="7">
        <f>INT(YEARFRAC(G617,"8-jun-2023"))</f>
        <v>53</v>
      </c>
      <c r="I617" s="12">
        <v>1981</v>
      </c>
      <c r="J617" s="12" t="s">
        <v>45</v>
      </c>
      <c r="K617" s="12">
        <v>20</v>
      </c>
    </row>
    <row r="618" spans="1:11">
      <c r="A618" s="12" t="s">
        <v>658</v>
      </c>
      <c r="B618" s="12">
        <v>3</v>
      </c>
      <c r="C618" s="28">
        <v>6536.68</v>
      </c>
      <c r="D618" s="19" t="s">
        <v>8348</v>
      </c>
      <c r="E618" s="12" t="s">
        <v>8348</v>
      </c>
      <c r="F618" s="12" t="s">
        <v>22</v>
      </c>
      <c r="G618" s="25" t="s">
        <v>8929</v>
      </c>
      <c r="H618" s="7">
        <f>INT(YEARFRAC(G618,"8-jun-2023"))</f>
        <v>40</v>
      </c>
      <c r="I618" s="12">
        <v>1984</v>
      </c>
      <c r="J618" s="12" t="s">
        <v>37</v>
      </c>
      <c r="K618" s="12">
        <v>20</v>
      </c>
    </row>
    <row r="619" spans="1:11">
      <c r="A619" s="12" t="s">
        <v>659</v>
      </c>
      <c r="B619" s="12">
        <v>3</v>
      </c>
      <c r="C619" s="28">
        <v>6532.04</v>
      </c>
      <c r="D619" s="19" t="s">
        <v>8348</v>
      </c>
      <c r="E619" s="12" t="s">
        <v>8345</v>
      </c>
      <c r="F619" s="12" t="s">
        <v>19</v>
      </c>
      <c r="G619" s="25" t="s">
        <v>8930</v>
      </c>
      <c r="H619" s="7">
        <f>INT(YEARFRAC(G619,"8-jun-2023"))</f>
        <v>40</v>
      </c>
      <c r="I619" s="12">
        <v>1968</v>
      </c>
      <c r="J619" s="12" t="s">
        <v>23</v>
      </c>
      <c r="K619" s="12">
        <v>11</v>
      </c>
    </row>
    <row r="620" spans="1:11">
      <c r="A620" s="12" t="s">
        <v>660</v>
      </c>
      <c r="B620" s="12">
        <v>2</v>
      </c>
      <c r="C620" s="28">
        <v>6529.21</v>
      </c>
      <c r="D620" s="19" t="s">
        <v>8348</v>
      </c>
      <c r="E620" s="12" t="s">
        <v>8345</v>
      </c>
      <c r="F620" s="12" t="s">
        <v>19</v>
      </c>
      <c r="G620" s="25" t="s">
        <v>8931</v>
      </c>
      <c r="H620" s="7">
        <f>INT(YEARFRAC(G620,"8-jun-2023"))</f>
        <v>46</v>
      </c>
      <c r="I620" s="12">
        <v>1979</v>
      </c>
      <c r="J620" s="12" t="s">
        <v>37</v>
      </c>
      <c r="K620" s="12">
        <v>9</v>
      </c>
    </row>
    <row r="621" spans="1:11">
      <c r="A621" s="12" t="s">
        <v>661</v>
      </c>
      <c r="B621" s="12">
        <v>0</v>
      </c>
      <c r="C621" s="28">
        <v>6512.24</v>
      </c>
      <c r="D621" s="19" t="s">
        <v>8348</v>
      </c>
      <c r="E621" s="12" t="s">
        <v>8345</v>
      </c>
      <c r="F621" s="12" t="s">
        <v>38</v>
      </c>
      <c r="G621" s="25" t="s">
        <v>8932</v>
      </c>
      <c r="H621" s="7">
        <f>INT(YEARFRAC(G621,"8-jun-2023"))</f>
        <v>28</v>
      </c>
      <c r="I621" s="12">
        <v>1989</v>
      </c>
      <c r="J621" s="12" t="s">
        <v>40</v>
      </c>
      <c r="K621" s="12">
        <v>6</v>
      </c>
    </row>
    <row r="622" spans="1:11">
      <c r="A622" s="12" t="s">
        <v>662</v>
      </c>
      <c r="B622" s="12">
        <v>1</v>
      </c>
      <c r="C622" s="28">
        <v>6500.24</v>
      </c>
      <c r="D622" s="19" t="s">
        <v>8348</v>
      </c>
      <c r="E622" s="12" t="s">
        <v>8348</v>
      </c>
      <c r="F622" s="12" t="s">
        <v>19</v>
      </c>
      <c r="G622" s="25" t="s">
        <v>8917</v>
      </c>
      <c r="H622" s="7">
        <f>INT(YEARFRAC(G622,"8-jun-2023"))</f>
        <v>40</v>
      </c>
      <c r="I622" s="12">
        <v>1986</v>
      </c>
      <c r="J622" s="12" t="s">
        <v>23</v>
      </c>
      <c r="K622" s="12">
        <v>18</v>
      </c>
    </row>
    <row r="623" spans="1:11">
      <c r="A623" s="12" t="s">
        <v>663</v>
      </c>
      <c r="B623" s="12">
        <v>1</v>
      </c>
      <c r="C623" s="28">
        <v>6496.89</v>
      </c>
      <c r="D623" s="19" t="s">
        <v>8348</v>
      </c>
      <c r="E623" s="12" t="s">
        <v>8346</v>
      </c>
      <c r="F623" s="12" t="s">
        <v>25</v>
      </c>
      <c r="G623" s="25" t="s">
        <v>8933</v>
      </c>
      <c r="H623" s="7">
        <f>INT(YEARFRAC(G623,"8-jun-2023"))</f>
        <v>40</v>
      </c>
      <c r="I623" s="12">
        <v>1969</v>
      </c>
      <c r="J623" s="12" t="s">
        <v>23</v>
      </c>
      <c r="K623" s="12">
        <v>3</v>
      </c>
    </row>
    <row r="624" spans="1:11">
      <c r="A624" s="12" t="s">
        <v>664</v>
      </c>
      <c r="B624" s="12">
        <v>0</v>
      </c>
      <c r="C624" s="28">
        <v>6481.67</v>
      </c>
      <c r="D624" s="19" t="s">
        <v>8348</v>
      </c>
      <c r="E624" s="12" t="s">
        <v>8348</v>
      </c>
      <c r="F624" s="12" t="s">
        <v>19</v>
      </c>
      <c r="G624" s="25" t="s">
        <v>8443</v>
      </c>
      <c r="H624" s="7">
        <f>INT(YEARFRAC(G624,"8-jun-2023"))</f>
        <v>52</v>
      </c>
      <c r="I624" s="12">
        <v>1982</v>
      </c>
      <c r="J624" s="12" t="s">
        <v>24</v>
      </c>
      <c r="K624" s="12">
        <v>2</v>
      </c>
    </row>
    <row r="625" spans="1:11">
      <c r="A625" s="12" t="s">
        <v>665</v>
      </c>
      <c r="B625" s="12">
        <v>3</v>
      </c>
      <c r="C625" s="28">
        <v>37800.980000000003</v>
      </c>
      <c r="D625" s="19" t="s">
        <v>8348</v>
      </c>
      <c r="E625" s="12" t="s">
        <v>8348</v>
      </c>
      <c r="F625" s="12" t="s">
        <v>25</v>
      </c>
      <c r="G625" s="25" t="s">
        <v>8934</v>
      </c>
      <c r="H625" s="7">
        <f>INT(YEARFRAC(G625,"8-jun-2023"))</f>
        <v>39</v>
      </c>
      <c r="I625" s="12">
        <v>1982</v>
      </c>
      <c r="J625" s="12" t="s">
        <v>40</v>
      </c>
      <c r="K625" s="12">
        <v>12</v>
      </c>
    </row>
    <row r="626" spans="1:11">
      <c r="A626" s="12" t="s">
        <v>666</v>
      </c>
      <c r="B626" s="12">
        <v>0</v>
      </c>
      <c r="C626" s="28">
        <v>6474.01</v>
      </c>
      <c r="D626" s="19" t="s">
        <v>8348</v>
      </c>
      <c r="E626" s="12" t="s">
        <v>8346</v>
      </c>
      <c r="F626" s="12" t="s">
        <v>25</v>
      </c>
      <c r="G626" s="25" t="s">
        <v>8935</v>
      </c>
      <c r="H626" s="7">
        <f>INT(YEARFRAC(G626,"8-jun-2023"))</f>
        <v>43</v>
      </c>
      <c r="I626" s="12">
        <v>1976</v>
      </c>
      <c r="J626" s="12" t="s">
        <v>24</v>
      </c>
      <c r="K626" s="12">
        <v>23</v>
      </c>
    </row>
    <row r="627" spans="1:11">
      <c r="A627" s="12" t="s">
        <v>667</v>
      </c>
      <c r="B627" s="12">
        <v>1</v>
      </c>
      <c r="C627" s="28">
        <v>6473.15</v>
      </c>
      <c r="D627" s="19" t="s">
        <v>8348</v>
      </c>
      <c r="E627" s="12" t="s">
        <v>8348</v>
      </c>
      <c r="F627" s="12" t="s">
        <v>19</v>
      </c>
      <c r="G627" s="25" t="s">
        <v>8936</v>
      </c>
      <c r="H627" s="7">
        <f>INT(YEARFRAC(G627,"8-jun-2023"))</f>
        <v>41</v>
      </c>
      <c r="I627" s="12">
        <v>1994</v>
      </c>
      <c r="J627" s="12" t="s">
        <v>45</v>
      </c>
      <c r="K627" s="12">
        <v>7</v>
      </c>
    </row>
    <row r="628" spans="1:11">
      <c r="A628" s="12" t="s">
        <v>668</v>
      </c>
      <c r="B628" s="12">
        <v>2</v>
      </c>
      <c r="C628" s="28">
        <v>6457.84</v>
      </c>
      <c r="D628" s="19" t="s">
        <v>8348</v>
      </c>
      <c r="E628" s="12" t="s">
        <v>8346</v>
      </c>
      <c r="F628" s="12" t="s">
        <v>22</v>
      </c>
      <c r="G628" s="25" t="s">
        <v>8937</v>
      </c>
      <c r="H628" s="7">
        <f>INT(YEARFRAC(G628,"8-jun-2023"))</f>
        <v>38</v>
      </c>
      <c r="I628" s="12">
        <v>1982</v>
      </c>
      <c r="J628" s="12" t="s">
        <v>40</v>
      </c>
      <c r="K628" s="12">
        <v>28</v>
      </c>
    </row>
    <row r="629" spans="1:11">
      <c r="A629" s="12" t="s">
        <v>669</v>
      </c>
      <c r="B629" s="12">
        <v>2</v>
      </c>
      <c r="C629" s="28">
        <v>6455.86</v>
      </c>
      <c r="D629" s="19" t="s">
        <v>8346</v>
      </c>
      <c r="E629" s="12" t="s">
        <v>8346</v>
      </c>
      <c r="F629" s="12" t="s">
        <v>22</v>
      </c>
      <c r="G629" s="25" t="s">
        <v>8938</v>
      </c>
      <c r="H629" s="7">
        <f>INT(YEARFRAC(G629,"8-jun-2023"))</f>
        <v>38</v>
      </c>
      <c r="I629" s="12">
        <v>1982</v>
      </c>
      <c r="J629" s="12" t="s">
        <v>24</v>
      </c>
      <c r="K629" s="12">
        <v>9</v>
      </c>
    </row>
    <row r="630" spans="1:11">
      <c r="A630" s="12" t="s">
        <v>670</v>
      </c>
      <c r="B630" s="12">
        <v>3</v>
      </c>
      <c r="C630" s="28">
        <v>6435.62</v>
      </c>
      <c r="D630" s="19" t="s">
        <v>8346</v>
      </c>
      <c r="E630" s="12" t="s">
        <v>8348</v>
      </c>
      <c r="F630" s="12" t="s">
        <v>19</v>
      </c>
      <c r="G630" s="25" t="s">
        <v>8939</v>
      </c>
      <c r="H630" s="7">
        <f>INT(YEARFRAC(G630,"8-jun-2023"))</f>
        <v>37</v>
      </c>
      <c r="I630" s="12">
        <v>1970</v>
      </c>
      <c r="J630" s="12" t="s">
        <v>23</v>
      </c>
      <c r="K630" s="12">
        <v>1</v>
      </c>
    </row>
    <row r="631" spans="1:11">
      <c r="A631" s="12" t="s">
        <v>671</v>
      </c>
      <c r="B631" s="12">
        <v>1</v>
      </c>
      <c r="C631" s="28">
        <v>6423.48</v>
      </c>
      <c r="D631" s="19" t="s">
        <v>8348</v>
      </c>
      <c r="E631" s="12" t="s">
        <v>8346</v>
      </c>
      <c r="F631" s="12" t="s">
        <v>19</v>
      </c>
      <c r="G631" s="25" t="s">
        <v>8940</v>
      </c>
      <c r="H631" s="7">
        <f>INT(YEARFRAC(G631,"8-jun-2023"))</f>
        <v>47</v>
      </c>
      <c r="I631" s="12">
        <v>1983</v>
      </c>
      <c r="J631" s="12" t="s">
        <v>45</v>
      </c>
      <c r="K631" s="12">
        <v>26</v>
      </c>
    </row>
    <row r="632" spans="1:11">
      <c r="A632" s="12" t="s">
        <v>672</v>
      </c>
      <c r="B632" s="12">
        <v>2</v>
      </c>
      <c r="C632" s="28">
        <v>6417.28</v>
      </c>
      <c r="D632" s="19" t="s">
        <v>8348</v>
      </c>
      <c r="E632" s="12" t="s">
        <v>8346</v>
      </c>
      <c r="F632" s="12" t="s">
        <v>19</v>
      </c>
      <c r="G632" s="25" t="s">
        <v>8941</v>
      </c>
      <c r="H632" s="7">
        <f>INT(YEARFRAC(G632,"8-jun-2023"))</f>
        <v>46</v>
      </c>
      <c r="I632" s="12">
        <v>1980</v>
      </c>
      <c r="J632" s="12" t="s">
        <v>20</v>
      </c>
      <c r="K632" s="12">
        <v>8</v>
      </c>
    </row>
    <row r="633" spans="1:11">
      <c r="A633" s="12" t="s">
        <v>673</v>
      </c>
      <c r="B633" s="12">
        <v>3</v>
      </c>
      <c r="C633" s="28">
        <v>6414.18</v>
      </c>
      <c r="D633" s="19" t="s">
        <v>8348</v>
      </c>
      <c r="E633" s="12" t="s">
        <v>8348</v>
      </c>
      <c r="F633" s="12" t="s">
        <v>25</v>
      </c>
      <c r="G633" s="25" t="s">
        <v>8942</v>
      </c>
      <c r="H633" s="7">
        <f>INT(YEARFRAC(G633,"8-jun-2023"))</f>
        <v>35</v>
      </c>
      <c r="I633" s="12">
        <v>1981</v>
      </c>
      <c r="J633" s="12" t="s">
        <v>45</v>
      </c>
      <c r="K633" s="12">
        <v>27</v>
      </c>
    </row>
    <row r="634" spans="1:11">
      <c r="A634" s="12" t="s">
        <v>674</v>
      </c>
      <c r="B634" s="12">
        <v>0</v>
      </c>
      <c r="C634" s="28">
        <v>6412.34</v>
      </c>
      <c r="D634" s="19" t="s">
        <v>8348</v>
      </c>
      <c r="E634" s="12" t="s">
        <v>8346</v>
      </c>
      <c r="F634" s="12" t="s">
        <v>19</v>
      </c>
      <c r="G634" s="25" t="s">
        <v>8943</v>
      </c>
      <c r="H634" s="7">
        <f>INT(YEARFRAC(G634,"8-jun-2023"))</f>
        <v>51</v>
      </c>
      <c r="I634" s="12">
        <v>1984</v>
      </c>
      <c r="J634" s="12" t="s">
        <v>16</v>
      </c>
      <c r="K634" s="12">
        <v>1</v>
      </c>
    </row>
    <row r="635" spans="1:11">
      <c r="A635" s="12" t="s">
        <v>675</v>
      </c>
      <c r="B635" s="12">
        <v>0</v>
      </c>
      <c r="C635" s="28">
        <v>6407.05</v>
      </c>
      <c r="D635" s="19" t="s">
        <v>8348</v>
      </c>
      <c r="E635" s="12" t="s">
        <v>8345</v>
      </c>
      <c r="F635" s="12" t="s">
        <v>19</v>
      </c>
      <c r="G635" s="25" t="s">
        <v>8944</v>
      </c>
      <c r="H635" s="7">
        <f>INT(YEARFRAC(G635,"8-jun-2023"))</f>
        <v>52</v>
      </c>
      <c r="I635" s="12">
        <v>1984</v>
      </c>
      <c r="J635" s="12" t="s">
        <v>40</v>
      </c>
      <c r="K635" s="12">
        <v>26</v>
      </c>
    </row>
    <row r="636" spans="1:11">
      <c r="A636" s="12" t="s">
        <v>676</v>
      </c>
      <c r="B636" s="12">
        <v>0</v>
      </c>
      <c r="C636" s="28">
        <v>37742.58</v>
      </c>
      <c r="D636" s="19" t="s">
        <v>8345</v>
      </c>
      <c r="E636" s="12" t="s">
        <v>8345</v>
      </c>
      <c r="F636" s="12" t="s">
        <v>19</v>
      </c>
      <c r="G636" s="25" t="s">
        <v>8945</v>
      </c>
      <c r="H636" s="7">
        <f>INT(YEARFRAC(G636,"8-jun-2023"))</f>
        <v>36</v>
      </c>
      <c r="I636" s="12">
        <v>1985</v>
      </c>
      <c r="J636" s="12" t="s">
        <v>45</v>
      </c>
      <c r="K636" s="12">
        <v>22</v>
      </c>
    </row>
    <row r="637" spans="1:11">
      <c r="A637" s="12" t="s">
        <v>677</v>
      </c>
      <c r="B637" s="12">
        <v>2</v>
      </c>
      <c r="C637" s="28">
        <v>6406.41</v>
      </c>
      <c r="D637" s="19" t="s">
        <v>8345</v>
      </c>
      <c r="E637" s="12" t="s">
        <v>8346</v>
      </c>
      <c r="F637" s="12" t="s">
        <v>199</v>
      </c>
      <c r="G637" s="25" t="s">
        <v>8866</v>
      </c>
      <c r="H637" s="7">
        <f>INT(YEARFRAC(G637,"8-jun-2023"))</f>
        <v>37</v>
      </c>
      <c r="I637" s="12">
        <v>1975</v>
      </c>
      <c r="J637" s="12" t="s">
        <v>40</v>
      </c>
      <c r="K637" s="12">
        <v>5</v>
      </c>
    </row>
    <row r="638" spans="1:11">
      <c r="A638" s="12" t="s">
        <v>678</v>
      </c>
      <c r="B638" s="12">
        <v>2</v>
      </c>
      <c r="C638" s="28">
        <v>6402.29</v>
      </c>
      <c r="D638" s="19" t="s">
        <v>8348</v>
      </c>
      <c r="E638" s="12" t="s">
        <v>8346</v>
      </c>
      <c r="F638" s="12" t="s">
        <v>74</v>
      </c>
      <c r="G638" s="25" t="s">
        <v>8946</v>
      </c>
      <c r="H638" s="7">
        <f>INT(YEARFRAC(G638,"8-jun-2023"))</f>
        <v>35</v>
      </c>
      <c r="I638" s="12">
        <v>1976</v>
      </c>
      <c r="J638" s="12" t="s">
        <v>23</v>
      </c>
      <c r="K638" s="12">
        <v>30</v>
      </c>
    </row>
    <row r="639" spans="1:11">
      <c r="A639" s="12" t="s">
        <v>679</v>
      </c>
      <c r="B639" s="12">
        <v>1</v>
      </c>
      <c r="C639" s="28">
        <v>6393.6</v>
      </c>
      <c r="D639" s="19" t="s">
        <v>8348</v>
      </c>
      <c r="E639" s="12" t="s">
        <v>8345</v>
      </c>
      <c r="F639" s="12" t="s">
        <v>22</v>
      </c>
      <c r="G639" s="25" t="s">
        <v>8947</v>
      </c>
      <c r="H639" s="7">
        <f>INT(YEARFRAC(G639,"8-jun-2023"))</f>
        <v>40</v>
      </c>
      <c r="I639" s="12">
        <v>1987</v>
      </c>
      <c r="J639" s="12" t="s">
        <v>37</v>
      </c>
      <c r="K639" s="12">
        <v>4</v>
      </c>
    </row>
    <row r="640" spans="1:11">
      <c r="A640" s="12" t="s">
        <v>680</v>
      </c>
      <c r="B640" s="12">
        <v>0</v>
      </c>
      <c r="C640" s="28">
        <v>6389.53</v>
      </c>
      <c r="D640" s="19" t="s">
        <v>8348</v>
      </c>
      <c r="E640" s="12" t="s">
        <v>8348</v>
      </c>
      <c r="F640" s="12" t="s">
        <v>38</v>
      </c>
      <c r="G640" s="25" t="s">
        <v>8948</v>
      </c>
      <c r="H640" s="7">
        <f>INT(YEARFRAC(G640,"8-jun-2023"))</f>
        <v>25</v>
      </c>
      <c r="I640" s="12">
        <v>1971</v>
      </c>
      <c r="J640" s="12" t="s">
        <v>40</v>
      </c>
      <c r="K640" s="12">
        <v>22</v>
      </c>
    </row>
    <row r="641" spans="1:11">
      <c r="A641" s="12" t="s">
        <v>681</v>
      </c>
      <c r="B641" s="12">
        <v>1</v>
      </c>
      <c r="C641" s="28">
        <v>6389.38</v>
      </c>
      <c r="D641" s="19" t="s">
        <v>8345</v>
      </c>
      <c r="E641" s="12" t="s">
        <v>8348</v>
      </c>
      <c r="F641" s="12" t="s">
        <v>22</v>
      </c>
      <c r="G641" s="25" t="s">
        <v>8949</v>
      </c>
      <c r="H641" s="7">
        <f>INT(YEARFRAC(G641,"8-jun-2023"))</f>
        <v>40</v>
      </c>
      <c r="I641" s="12">
        <v>1970</v>
      </c>
      <c r="J641" s="12" t="s">
        <v>40</v>
      </c>
      <c r="K641" s="12">
        <v>20</v>
      </c>
    </row>
    <row r="642" spans="1:11">
      <c r="A642" s="12" t="s">
        <v>682</v>
      </c>
      <c r="B642" s="12">
        <v>2</v>
      </c>
      <c r="C642" s="28">
        <v>6374.16</v>
      </c>
      <c r="D642" s="19" t="s">
        <v>8348</v>
      </c>
      <c r="E642" s="12" t="s">
        <v>8348</v>
      </c>
      <c r="F642" s="12" t="s">
        <v>19</v>
      </c>
      <c r="G642" s="25" t="s">
        <v>8950</v>
      </c>
      <c r="H642" s="7">
        <f>INT(YEARFRAC(G642,"8-jun-2023"))</f>
        <v>46</v>
      </c>
      <c r="I642" s="12">
        <v>1986</v>
      </c>
      <c r="J642" s="12" t="s">
        <v>40</v>
      </c>
      <c r="K642" s="12">
        <v>15</v>
      </c>
    </row>
    <row r="643" spans="1:11">
      <c r="A643" s="12" t="s">
        <v>683</v>
      </c>
      <c r="B643" s="12">
        <v>1</v>
      </c>
      <c r="C643" s="28">
        <v>6373.56</v>
      </c>
      <c r="D643" s="19" t="s">
        <v>8348</v>
      </c>
      <c r="E643" s="12" t="s">
        <v>8345</v>
      </c>
      <c r="F643" s="12" t="s">
        <v>22</v>
      </c>
      <c r="G643" s="25" t="s">
        <v>8951</v>
      </c>
      <c r="H643" s="7">
        <f>INT(YEARFRAC(G643,"8-jun-2023"))</f>
        <v>38</v>
      </c>
      <c r="I643" s="12">
        <v>1985</v>
      </c>
      <c r="J643" s="12" t="s">
        <v>23</v>
      </c>
      <c r="K643" s="12">
        <v>10</v>
      </c>
    </row>
    <row r="644" spans="1:11">
      <c r="A644" s="12" t="s">
        <v>684</v>
      </c>
      <c r="B644" s="12">
        <v>0</v>
      </c>
      <c r="C644" s="28">
        <v>6367.31</v>
      </c>
      <c r="D644" s="19" t="s">
        <v>8348</v>
      </c>
      <c r="E644" s="12" t="s">
        <v>8345</v>
      </c>
      <c r="F644" s="12" t="s">
        <v>19</v>
      </c>
      <c r="G644" s="25" t="s">
        <v>8952</v>
      </c>
      <c r="H644" s="7">
        <f>INT(YEARFRAC(G644,"8-jun-2023"))</f>
        <v>52</v>
      </c>
      <c r="I644" s="12">
        <v>1987</v>
      </c>
      <c r="J644" s="12" t="s">
        <v>37</v>
      </c>
      <c r="K644" s="12">
        <v>9</v>
      </c>
    </row>
    <row r="645" spans="1:11">
      <c r="A645" s="12" t="s">
        <v>685</v>
      </c>
      <c r="B645" s="12">
        <v>0</v>
      </c>
      <c r="C645" s="28">
        <v>6361.47</v>
      </c>
      <c r="D645" s="19" t="s">
        <v>8348</v>
      </c>
      <c r="E645" s="12" t="s">
        <v>8346</v>
      </c>
      <c r="F645" s="12" t="s">
        <v>38</v>
      </c>
      <c r="G645" s="25" t="s">
        <v>8953</v>
      </c>
      <c r="H645" s="7">
        <f>INT(YEARFRAC(G645,"8-jun-2023"))</f>
        <v>26</v>
      </c>
      <c r="I645" s="12">
        <v>1982</v>
      </c>
      <c r="J645" s="12" t="s">
        <v>24</v>
      </c>
      <c r="K645" s="12">
        <v>28</v>
      </c>
    </row>
    <row r="646" spans="1:11">
      <c r="A646" s="12" t="s">
        <v>686</v>
      </c>
      <c r="B646" s="12">
        <v>3</v>
      </c>
      <c r="C646" s="28">
        <v>6360.99</v>
      </c>
      <c r="D646" s="19" t="s">
        <v>8348</v>
      </c>
      <c r="E646" s="12" t="s">
        <v>8348</v>
      </c>
      <c r="F646" s="12" t="s">
        <v>22</v>
      </c>
      <c r="G646" s="25" t="s">
        <v>8954</v>
      </c>
      <c r="H646" s="7">
        <f>INT(YEARFRAC(G646,"8-jun-2023"))</f>
        <v>33</v>
      </c>
      <c r="I646" s="12">
        <v>1997</v>
      </c>
      <c r="J646" s="12" t="s">
        <v>40</v>
      </c>
      <c r="K646" s="12">
        <v>16</v>
      </c>
    </row>
    <row r="647" spans="1:11">
      <c r="A647" s="12" t="s">
        <v>687</v>
      </c>
      <c r="B647" s="12">
        <v>2</v>
      </c>
      <c r="C647" s="28">
        <v>37735.199999999997</v>
      </c>
      <c r="D647" s="19" t="s">
        <v>8348</v>
      </c>
      <c r="E647" s="12" t="s">
        <v>8348</v>
      </c>
      <c r="F647" s="12" t="s">
        <v>25</v>
      </c>
      <c r="G647" s="25" t="s">
        <v>8955</v>
      </c>
      <c r="H647" s="7">
        <f>INT(YEARFRAC(G647,"8-jun-2023"))</f>
        <v>46</v>
      </c>
      <c r="I647" s="12">
        <v>1982</v>
      </c>
      <c r="J647" s="12" t="s">
        <v>40</v>
      </c>
      <c r="K647" s="12">
        <v>6</v>
      </c>
    </row>
    <row r="648" spans="1:11">
      <c r="A648" s="12" t="s">
        <v>688</v>
      </c>
      <c r="B648" s="12">
        <v>0</v>
      </c>
      <c r="C648" s="28">
        <v>6358.78</v>
      </c>
      <c r="D648" s="19" t="s">
        <v>8348</v>
      </c>
      <c r="E648" s="12" t="s">
        <v>8345</v>
      </c>
      <c r="F648" s="12" t="s">
        <v>22</v>
      </c>
      <c r="G648" s="25" t="s">
        <v>8956</v>
      </c>
      <c r="H648" s="7">
        <f>INT(YEARFRAC(G648,"8-jun-2023"))</f>
        <v>42</v>
      </c>
      <c r="I648" s="12">
        <v>1976</v>
      </c>
      <c r="J648" s="12" t="s">
        <v>16</v>
      </c>
      <c r="K648" s="12">
        <v>18</v>
      </c>
    </row>
    <row r="649" spans="1:11">
      <c r="A649" s="12" t="s">
        <v>689</v>
      </c>
      <c r="B649" s="12">
        <v>2</v>
      </c>
      <c r="C649" s="28">
        <v>6356.27</v>
      </c>
      <c r="D649" s="19" t="s">
        <v>8346</v>
      </c>
      <c r="E649" s="12" t="s">
        <v>8348</v>
      </c>
      <c r="F649" s="12" t="s">
        <v>19</v>
      </c>
      <c r="G649" s="25" t="s">
        <v>8957</v>
      </c>
      <c r="H649" s="7">
        <f>INT(YEARFRAC(G649,"8-jun-2023"))</f>
        <v>39</v>
      </c>
      <c r="I649" s="12">
        <v>1984</v>
      </c>
      <c r="J649" s="12" t="s">
        <v>40</v>
      </c>
      <c r="K649" s="12">
        <v>13</v>
      </c>
    </row>
    <row r="650" spans="1:11">
      <c r="A650" s="12" t="s">
        <v>690</v>
      </c>
      <c r="B650" s="12">
        <v>2</v>
      </c>
      <c r="C650" s="28">
        <v>6338.08</v>
      </c>
      <c r="D650" s="19" t="s">
        <v>8348</v>
      </c>
      <c r="E650" s="12" t="s">
        <v>8345</v>
      </c>
      <c r="F650" s="12" t="s">
        <v>19</v>
      </c>
      <c r="G650" s="25" t="s">
        <v>8958</v>
      </c>
      <c r="H650" s="7">
        <f>INT(YEARFRAC(G650,"8-jun-2023"))</f>
        <v>39</v>
      </c>
      <c r="I650" s="12">
        <v>1970</v>
      </c>
      <c r="J650" s="12" t="s">
        <v>16</v>
      </c>
      <c r="K650" s="12">
        <v>9</v>
      </c>
    </row>
    <row r="651" spans="1:11">
      <c r="A651" s="12" t="s">
        <v>691</v>
      </c>
      <c r="B651" s="12">
        <v>3</v>
      </c>
      <c r="C651" s="28">
        <v>6335.64</v>
      </c>
      <c r="D651" s="19" t="s">
        <v>8348</v>
      </c>
      <c r="E651" s="12" t="s">
        <v>8348</v>
      </c>
      <c r="F651" s="12" t="s">
        <v>19</v>
      </c>
      <c r="G651" s="25" t="s">
        <v>8959</v>
      </c>
      <c r="H651" s="7">
        <f>INT(YEARFRAC(G651,"8-jun-2023"))</f>
        <v>36</v>
      </c>
      <c r="I651" s="12">
        <v>1996</v>
      </c>
      <c r="J651" s="12" t="s">
        <v>45</v>
      </c>
      <c r="K651" s="12">
        <v>7</v>
      </c>
    </row>
    <row r="652" spans="1:11">
      <c r="A652" s="12" t="s">
        <v>692</v>
      </c>
      <c r="B652" s="12">
        <v>3</v>
      </c>
      <c r="C652" s="28">
        <v>6334.34</v>
      </c>
      <c r="D652" s="19" t="s">
        <v>8348</v>
      </c>
      <c r="E652" s="12" t="s">
        <v>8348</v>
      </c>
      <c r="F652" s="12" t="s">
        <v>74</v>
      </c>
      <c r="G652" s="25" t="s">
        <v>8960</v>
      </c>
      <c r="H652" s="7">
        <f>INT(YEARFRAC(G652,"8-jun-2023"))</f>
        <v>32</v>
      </c>
      <c r="I652" s="12">
        <v>1989</v>
      </c>
      <c r="J652" s="12" t="s">
        <v>20</v>
      </c>
      <c r="K652" s="12">
        <v>24</v>
      </c>
    </row>
    <row r="653" spans="1:11">
      <c r="A653" s="12" t="s">
        <v>693</v>
      </c>
      <c r="B653" s="12">
        <v>2</v>
      </c>
      <c r="C653" s="28">
        <v>6313.76</v>
      </c>
      <c r="D653" s="19" t="s">
        <v>8348</v>
      </c>
      <c r="E653" s="12" t="s">
        <v>8345</v>
      </c>
      <c r="F653" s="12" t="s">
        <v>19</v>
      </c>
      <c r="G653" s="25" t="s">
        <v>8961</v>
      </c>
      <c r="H653" s="7">
        <f>INT(YEARFRAC(G653,"8-jun-2023"))</f>
        <v>37</v>
      </c>
      <c r="I653" s="12">
        <v>1976</v>
      </c>
      <c r="J653" s="12" t="s">
        <v>37</v>
      </c>
      <c r="K653" s="12">
        <v>18</v>
      </c>
    </row>
    <row r="654" spans="1:11">
      <c r="A654" s="12" t="s">
        <v>694</v>
      </c>
      <c r="B654" s="12">
        <v>2</v>
      </c>
      <c r="C654" s="28">
        <v>6311.95</v>
      </c>
      <c r="D654" s="19" t="s">
        <v>8348</v>
      </c>
      <c r="E654" s="12" t="s">
        <v>8345</v>
      </c>
      <c r="F654" s="12" t="s">
        <v>25</v>
      </c>
      <c r="G654" s="25" t="s">
        <v>8962</v>
      </c>
      <c r="H654" s="7">
        <f>INT(YEARFRAC(G654,"8-jun-2023"))</f>
        <v>37</v>
      </c>
      <c r="I654" s="12">
        <v>1980</v>
      </c>
      <c r="J654" s="12" t="s">
        <v>24</v>
      </c>
      <c r="K654" s="12">
        <v>30</v>
      </c>
    </row>
    <row r="655" spans="1:11">
      <c r="A655" s="12" t="s">
        <v>695</v>
      </c>
      <c r="B655" s="12">
        <v>0</v>
      </c>
      <c r="C655" s="28">
        <v>6311.11</v>
      </c>
      <c r="D655" s="19" t="s">
        <v>8348</v>
      </c>
      <c r="E655" s="12" t="s">
        <v>8348</v>
      </c>
      <c r="F655" s="12" t="s">
        <v>25</v>
      </c>
      <c r="G655" s="25" t="s">
        <v>8963</v>
      </c>
      <c r="H655" s="7">
        <f>INT(YEARFRAC(G655,"8-jun-2023"))</f>
        <v>18</v>
      </c>
      <c r="I655" s="12">
        <v>1983</v>
      </c>
      <c r="J655" s="12" t="s">
        <v>40</v>
      </c>
      <c r="K655" s="12">
        <v>19</v>
      </c>
    </row>
    <row r="656" spans="1:11">
      <c r="A656" s="12" t="s">
        <v>696</v>
      </c>
      <c r="B656" s="12">
        <v>0</v>
      </c>
      <c r="C656" s="28">
        <v>6305.61</v>
      </c>
      <c r="D656" s="19" t="s">
        <v>8348</v>
      </c>
      <c r="E656" s="12" t="s">
        <v>8348</v>
      </c>
      <c r="F656" s="12" t="s">
        <v>22</v>
      </c>
      <c r="G656" s="25" t="s">
        <v>8964</v>
      </c>
      <c r="H656" s="7">
        <f>INT(YEARFRAC(G656,"8-jun-2023"))</f>
        <v>53</v>
      </c>
      <c r="I656" s="12">
        <v>1983</v>
      </c>
      <c r="J656" s="12" t="s">
        <v>24</v>
      </c>
      <c r="K656" s="12">
        <v>21</v>
      </c>
    </row>
    <row r="657" spans="1:11">
      <c r="A657" s="12" t="s">
        <v>697</v>
      </c>
      <c r="B657" s="12">
        <v>0</v>
      </c>
      <c r="C657" s="28">
        <v>6302.23</v>
      </c>
      <c r="D657" s="19" t="s">
        <v>8348</v>
      </c>
      <c r="E657" s="12" t="s">
        <v>8345</v>
      </c>
      <c r="F657" s="12" t="s">
        <v>19</v>
      </c>
      <c r="G657" s="25" t="s">
        <v>8965</v>
      </c>
      <c r="H657" s="7">
        <f>INT(YEARFRAC(G657,"8-jun-2023"))</f>
        <v>48</v>
      </c>
      <c r="I657" s="12">
        <v>1986</v>
      </c>
      <c r="J657" s="12" t="s">
        <v>37</v>
      </c>
      <c r="K657" s="12">
        <v>25</v>
      </c>
    </row>
    <row r="658" spans="1:11">
      <c r="A658" s="12" t="s">
        <v>698</v>
      </c>
      <c r="B658" s="12">
        <v>1</v>
      </c>
      <c r="C658" s="28">
        <v>37701.879999999997</v>
      </c>
      <c r="D658" s="19" t="s">
        <v>8348</v>
      </c>
      <c r="E658" s="12" t="s">
        <v>8346</v>
      </c>
      <c r="F658" s="12" t="s">
        <v>82</v>
      </c>
      <c r="G658" s="25" t="s">
        <v>8894</v>
      </c>
      <c r="H658" s="7">
        <f>INT(YEARFRAC(G658,"8-jun-2023"))</f>
        <v>34</v>
      </c>
      <c r="I658" s="12">
        <v>1990</v>
      </c>
      <c r="J658" s="12" t="s">
        <v>40</v>
      </c>
      <c r="K658" s="12">
        <v>13</v>
      </c>
    </row>
    <row r="659" spans="1:11">
      <c r="A659" s="12" t="s">
        <v>699</v>
      </c>
      <c r="B659" s="12">
        <v>0</v>
      </c>
      <c r="C659" s="28">
        <v>6293.63</v>
      </c>
      <c r="D659" s="19" t="s">
        <v>8348</v>
      </c>
      <c r="E659" s="12" t="s">
        <v>8346</v>
      </c>
      <c r="F659" s="12" t="s">
        <v>38</v>
      </c>
      <c r="G659" s="25" t="s">
        <v>8966</v>
      </c>
      <c r="H659" s="7">
        <f>INT(YEARFRAC(G659,"8-jun-2023"))</f>
        <v>26</v>
      </c>
      <c r="I659" s="12">
        <v>1985</v>
      </c>
      <c r="J659" s="12" t="s">
        <v>23</v>
      </c>
      <c r="K659" s="12">
        <v>15</v>
      </c>
    </row>
    <row r="660" spans="1:11">
      <c r="A660" s="12" t="s">
        <v>700</v>
      </c>
      <c r="B660" s="12">
        <v>1</v>
      </c>
      <c r="C660" s="28">
        <v>6289.75</v>
      </c>
      <c r="D660" s="19" t="s">
        <v>8348</v>
      </c>
      <c r="E660" s="12" t="s">
        <v>8346</v>
      </c>
      <c r="F660" s="12" t="s">
        <v>19</v>
      </c>
      <c r="G660" s="25" t="s">
        <v>8967</v>
      </c>
      <c r="H660" s="7">
        <f>INT(YEARFRAC(G660,"8-jun-2023"))</f>
        <v>41</v>
      </c>
      <c r="I660" s="12">
        <v>1985</v>
      </c>
      <c r="J660" s="12" t="s">
        <v>16</v>
      </c>
      <c r="K660" s="12">
        <v>19</v>
      </c>
    </row>
    <row r="661" spans="1:11">
      <c r="A661" s="12" t="s">
        <v>701</v>
      </c>
      <c r="B661" s="12">
        <v>1</v>
      </c>
      <c r="C661" s="28">
        <v>6282.24</v>
      </c>
      <c r="D661" s="19" t="s">
        <v>8348</v>
      </c>
      <c r="E661" s="12" t="s">
        <v>8345</v>
      </c>
      <c r="F661" s="12" t="s">
        <v>25</v>
      </c>
      <c r="G661" s="25" t="s">
        <v>8800</v>
      </c>
      <c r="H661" s="7">
        <f>INT(YEARFRAC(G661,"8-jun-2023"))</f>
        <v>41</v>
      </c>
      <c r="I661" s="12">
        <v>2004</v>
      </c>
      <c r="J661" s="12" t="s">
        <v>45</v>
      </c>
      <c r="K661" s="12">
        <v>27</v>
      </c>
    </row>
    <row r="662" spans="1:11">
      <c r="A662" s="12" t="s">
        <v>702</v>
      </c>
      <c r="B662" s="12">
        <v>0</v>
      </c>
      <c r="C662" s="28">
        <v>6276.3</v>
      </c>
      <c r="D662" s="19" t="s">
        <v>8348</v>
      </c>
      <c r="E662" s="12" t="s">
        <v>8345</v>
      </c>
      <c r="F662" s="12" t="s">
        <v>34</v>
      </c>
      <c r="G662" s="25" t="s">
        <v>8968</v>
      </c>
      <c r="H662" s="7">
        <f>INT(YEARFRAC(G662,"8-jun-2023"))</f>
        <v>29</v>
      </c>
      <c r="I662" s="12">
        <v>1969</v>
      </c>
      <c r="J662" s="12" t="s">
        <v>37</v>
      </c>
      <c r="K662" s="12">
        <v>4</v>
      </c>
    </row>
    <row r="663" spans="1:11">
      <c r="A663" s="12" t="s">
        <v>703</v>
      </c>
      <c r="B663" s="12">
        <v>1</v>
      </c>
      <c r="C663" s="28">
        <v>6272.48</v>
      </c>
      <c r="D663" s="19" t="s">
        <v>8345</v>
      </c>
      <c r="E663" s="12" t="s">
        <v>8346</v>
      </c>
      <c r="F663" s="12" t="s">
        <v>19</v>
      </c>
      <c r="G663" s="25" t="s">
        <v>8740</v>
      </c>
      <c r="H663" s="7">
        <f>INT(YEARFRAC(G663,"8-jun-2023"))</f>
        <v>41</v>
      </c>
      <c r="I663" s="12">
        <v>1974</v>
      </c>
      <c r="J663" s="12" t="s">
        <v>37</v>
      </c>
      <c r="K663" s="12">
        <v>17</v>
      </c>
    </row>
    <row r="664" spans="1:11">
      <c r="A664" s="12" t="s">
        <v>704</v>
      </c>
      <c r="B664" s="12">
        <v>3</v>
      </c>
      <c r="C664" s="28">
        <v>6269.33</v>
      </c>
      <c r="D664" s="19" t="s">
        <v>8348</v>
      </c>
      <c r="E664" s="12" t="s">
        <v>8345</v>
      </c>
      <c r="F664" s="12" t="s">
        <v>19</v>
      </c>
      <c r="G664" s="25" t="s">
        <v>8969</v>
      </c>
      <c r="H664" s="7">
        <f>INT(YEARFRAC(G664,"8-jun-2023"))</f>
        <v>38</v>
      </c>
      <c r="I664" s="12">
        <v>1988</v>
      </c>
      <c r="J664" s="12" t="s">
        <v>24</v>
      </c>
      <c r="K664" s="12">
        <v>10</v>
      </c>
    </row>
    <row r="665" spans="1:11">
      <c r="A665" s="12" t="s">
        <v>705</v>
      </c>
      <c r="B665" s="12">
        <v>0</v>
      </c>
      <c r="C665" s="28">
        <v>6261.2</v>
      </c>
      <c r="D665" s="19" t="s">
        <v>8348</v>
      </c>
      <c r="E665" s="12" t="s">
        <v>8345</v>
      </c>
      <c r="F665" s="12" t="s">
        <v>30</v>
      </c>
      <c r="G665" s="25" t="s">
        <v>8970</v>
      </c>
      <c r="H665" s="7">
        <f>INT(YEARFRAC(G665,"8-jun-2023"))</f>
        <v>27</v>
      </c>
      <c r="I665" s="12">
        <v>1996</v>
      </c>
      <c r="J665" s="12" t="s">
        <v>45</v>
      </c>
      <c r="K665" s="12">
        <v>4</v>
      </c>
    </row>
    <row r="666" spans="1:11">
      <c r="A666" s="12" t="s">
        <v>706</v>
      </c>
      <c r="B666" s="12">
        <v>0</v>
      </c>
      <c r="C666" s="28">
        <v>6255.38</v>
      </c>
      <c r="D666" s="19" t="s">
        <v>8348</v>
      </c>
      <c r="E666" s="12" t="s">
        <v>8348</v>
      </c>
      <c r="F666" s="12" t="s">
        <v>19</v>
      </c>
      <c r="G666" s="25" t="s">
        <v>8971</v>
      </c>
      <c r="H666" s="7">
        <f>INT(YEARFRAC(G666,"8-jun-2023"))</f>
        <v>52</v>
      </c>
      <c r="I666" s="12">
        <v>1981</v>
      </c>
      <c r="J666" s="12" t="s">
        <v>40</v>
      </c>
      <c r="K666" s="12">
        <v>26</v>
      </c>
    </row>
    <row r="667" spans="1:11">
      <c r="A667" s="12" t="s">
        <v>707</v>
      </c>
      <c r="B667" s="12">
        <v>0</v>
      </c>
      <c r="C667" s="28">
        <v>6254.13</v>
      </c>
      <c r="D667" s="19" t="s">
        <v>8348</v>
      </c>
      <c r="E667" s="12" t="s">
        <v>8348</v>
      </c>
      <c r="F667" s="12" t="s">
        <v>22</v>
      </c>
      <c r="G667" s="25" t="s">
        <v>8972</v>
      </c>
      <c r="H667" s="7">
        <f>INT(YEARFRAC(G667,"8-jun-2023"))</f>
        <v>50</v>
      </c>
      <c r="I667" s="12">
        <v>1981</v>
      </c>
      <c r="J667" s="12" t="s">
        <v>16</v>
      </c>
      <c r="K667" s="12">
        <v>24</v>
      </c>
    </row>
    <row r="668" spans="1:11">
      <c r="A668" s="12" t="s">
        <v>708</v>
      </c>
      <c r="B668" s="12">
        <v>0</v>
      </c>
      <c r="C668" s="28">
        <v>6253.85</v>
      </c>
      <c r="D668" s="19" t="s">
        <v>8348</v>
      </c>
      <c r="E668" s="12" t="s">
        <v>8348</v>
      </c>
      <c r="F668" s="12" t="s">
        <v>19</v>
      </c>
      <c r="G668" s="25" t="s">
        <v>8973</v>
      </c>
      <c r="H668" s="7">
        <f>INT(YEARFRAC(G668,"8-jun-2023"))</f>
        <v>50</v>
      </c>
      <c r="I668" s="12">
        <v>1993</v>
      </c>
      <c r="J668" s="12" t="s">
        <v>24</v>
      </c>
      <c r="K668" s="12">
        <v>16</v>
      </c>
    </row>
    <row r="669" spans="1:11">
      <c r="A669" s="12" t="s">
        <v>709</v>
      </c>
      <c r="B669" s="12">
        <v>0</v>
      </c>
      <c r="C669" s="28">
        <v>48173.36</v>
      </c>
      <c r="D669" s="19" t="s">
        <v>8345</v>
      </c>
      <c r="E669" s="12" t="s">
        <v>8346</v>
      </c>
      <c r="F669" s="12" t="s">
        <v>25</v>
      </c>
      <c r="G669" s="25" t="s">
        <v>8974</v>
      </c>
      <c r="H669" s="7">
        <f>INT(YEARFRAC(G669,"8-jun-2023"))</f>
        <v>60</v>
      </c>
      <c r="I669" s="12">
        <v>1981</v>
      </c>
      <c r="J669" s="12" t="s">
        <v>20</v>
      </c>
      <c r="K669" s="12">
        <v>30</v>
      </c>
    </row>
    <row r="670" spans="1:11">
      <c r="A670" s="12" t="s">
        <v>710</v>
      </c>
      <c r="B670" s="12">
        <v>0</v>
      </c>
      <c r="C670" s="28">
        <v>37675.06</v>
      </c>
      <c r="D670" s="19" t="s">
        <v>8348</v>
      </c>
      <c r="E670" s="12" t="s">
        <v>8346</v>
      </c>
      <c r="F670" s="12" t="s">
        <v>25</v>
      </c>
      <c r="G670" s="25" t="s">
        <v>8383</v>
      </c>
      <c r="H670" s="7">
        <f>INT(YEARFRAC(G670,"8-jun-2023"))</f>
        <v>52</v>
      </c>
      <c r="I670" s="12">
        <v>1984</v>
      </c>
      <c r="J670" s="12" t="s">
        <v>37</v>
      </c>
      <c r="K670" s="12">
        <v>25</v>
      </c>
    </row>
    <row r="671" spans="1:11">
      <c r="A671" s="12" t="s">
        <v>711</v>
      </c>
      <c r="B671" s="12">
        <v>0</v>
      </c>
      <c r="C671" s="28">
        <v>6250.44</v>
      </c>
      <c r="D671" s="19" t="s">
        <v>8348</v>
      </c>
      <c r="E671" s="12" t="s">
        <v>8345</v>
      </c>
      <c r="F671" s="12" t="s">
        <v>25</v>
      </c>
      <c r="G671" s="25" t="s">
        <v>8975</v>
      </c>
      <c r="H671" s="7">
        <f>INT(YEARFRAC(G671,"8-jun-2023"))</f>
        <v>43</v>
      </c>
      <c r="I671" s="12">
        <v>1995</v>
      </c>
      <c r="J671" s="12" t="s">
        <v>24</v>
      </c>
      <c r="K671" s="12">
        <v>17</v>
      </c>
    </row>
    <row r="672" spans="1:11">
      <c r="A672" s="12" t="s">
        <v>712</v>
      </c>
      <c r="B672" s="12">
        <v>1</v>
      </c>
      <c r="C672" s="28">
        <v>6238.3</v>
      </c>
      <c r="D672" s="19" t="s">
        <v>8348</v>
      </c>
      <c r="E672" s="12" t="s">
        <v>8345</v>
      </c>
      <c r="F672" s="12" t="s">
        <v>25</v>
      </c>
      <c r="G672" s="25" t="s">
        <v>8833</v>
      </c>
      <c r="H672" s="7">
        <f>INT(YEARFRAC(G672,"8-jun-2023"))</f>
        <v>39</v>
      </c>
      <c r="I672" s="12">
        <v>1970</v>
      </c>
      <c r="J672" s="12" t="s">
        <v>24</v>
      </c>
      <c r="K672" s="12">
        <v>11</v>
      </c>
    </row>
    <row r="673" spans="1:11">
      <c r="A673" s="12" t="s">
        <v>713</v>
      </c>
      <c r="B673" s="12">
        <v>2</v>
      </c>
      <c r="C673" s="28">
        <v>6236.95</v>
      </c>
      <c r="D673" s="19" t="s">
        <v>8348</v>
      </c>
      <c r="E673" s="12" t="s">
        <v>8348</v>
      </c>
      <c r="F673" s="12" t="s">
        <v>19</v>
      </c>
      <c r="G673" s="25" t="s">
        <v>8976</v>
      </c>
      <c r="H673" s="7">
        <f>INT(YEARFRAC(G673,"8-jun-2023"))</f>
        <v>44</v>
      </c>
      <c r="I673" s="12">
        <v>1972</v>
      </c>
      <c r="J673" s="12" t="s">
        <v>37</v>
      </c>
      <c r="K673" s="12">
        <v>8</v>
      </c>
    </row>
    <row r="674" spans="1:11">
      <c r="A674" s="12" t="s">
        <v>714</v>
      </c>
      <c r="B674" s="12">
        <v>0</v>
      </c>
      <c r="C674" s="28">
        <v>6219.93</v>
      </c>
      <c r="D674" s="19" t="s">
        <v>8348</v>
      </c>
      <c r="E674" s="12" t="s">
        <v>8348</v>
      </c>
      <c r="F674" s="12" t="s">
        <v>19</v>
      </c>
      <c r="G674" s="25" t="s">
        <v>8977</v>
      </c>
      <c r="H674" s="7">
        <f>INT(YEARFRAC(G674,"8-jun-2023"))</f>
        <v>50</v>
      </c>
      <c r="I674" s="12">
        <v>1972</v>
      </c>
      <c r="J674" s="12" t="s">
        <v>16</v>
      </c>
      <c r="K674" s="12">
        <v>11</v>
      </c>
    </row>
    <row r="675" spans="1:11">
      <c r="A675" s="12" t="s">
        <v>715</v>
      </c>
      <c r="B675" s="12">
        <v>0</v>
      </c>
      <c r="C675" s="28">
        <v>6208.5</v>
      </c>
      <c r="D675" s="19" t="s">
        <v>8348</v>
      </c>
      <c r="E675" s="12" t="s">
        <v>8345</v>
      </c>
      <c r="F675" s="12" t="s">
        <v>38</v>
      </c>
      <c r="G675" s="25" t="s">
        <v>8978</v>
      </c>
      <c r="H675" s="7">
        <f>INT(YEARFRAC(G675,"8-jun-2023"))</f>
        <v>30</v>
      </c>
      <c r="I675" s="12">
        <v>1962</v>
      </c>
      <c r="J675" s="12" t="s">
        <v>40</v>
      </c>
      <c r="K675" s="12">
        <v>27</v>
      </c>
    </row>
    <row r="676" spans="1:11">
      <c r="A676" s="12" t="s">
        <v>716</v>
      </c>
      <c r="B676" s="12">
        <v>0</v>
      </c>
      <c r="C676" s="28">
        <v>6207.26</v>
      </c>
      <c r="D676" s="19" t="s">
        <v>8348</v>
      </c>
      <c r="E676" s="12" t="s">
        <v>8348</v>
      </c>
      <c r="F676" s="12" t="s">
        <v>30</v>
      </c>
      <c r="G676" s="25" t="s">
        <v>8979</v>
      </c>
      <c r="H676" s="7">
        <f>INT(YEARFRAC(G676,"8-jun-2023"))</f>
        <v>23</v>
      </c>
      <c r="I676" s="12">
        <v>1970</v>
      </c>
      <c r="J676" s="12" t="s">
        <v>24</v>
      </c>
      <c r="K676" s="12">
        <v>28</v>
      </c>
    </row>
    <row r="677" spans="1:11">
      <c r="A677" s="12" t="s">
        <v>717</v>
      </c>
      <c r="B677" s="12">
        <v>2</v>
      </c>
      <c r="C677" s="28">
        <v>6203.9</v>
      </c>
      <c r="D677" s="19" t="s">
        <v>8348</v>
      </c>
      <c r="E677" s="12" t="s">
        <v>8348</v>
      </c>
      <c r="F677" s="12" t="s">
        <v>22</v>
      </c>
      <c r="G677" s="25" t="s">
        <v>8980</v>
      </c>
      <c r="H677" s="7">
        <f>INT(YEARFRAC(G677,"8-jun-2023"))</f>
        <v>37</v>
      </c>
      <c r="I677" s="12">
        <v>1979</v>
      </c>
      <c r="J677" s="12" t="s">
        <v>24</v>
      </c>
      <c r="K677" s="12">
        <v>10</v>
      </c>
    </row>
    <row r="678" spans="1:11">
      <c r="A678" s="12" t="s">
        <v>718</v>
      </c>
      <c r="B678" s="12">
        <v>2</v>
      </c>
      <c r="C678" s="28">
        <v>6198.75</v>
      </c>
      <c r="D678" s="19" t="s">
        <v>8348</v>
      </c>
      <c r="E678" s="12" t="s">
        <v>8345</v>
      </c>
      <c r="F678" s="12" t="s">
        <v>22</v>
      </c>
      <c r="G678" s="25" t="s">
        <v>8939</v>
      </c>
      <c r="H678" s="7">
        <f>INT(YEARFRAC(G678,"8-jun-2023"))</f>
        <v>37</v>
      </c>
      <c r="I678" s="12">
        <v>1983</v>
      </c>
      <c r="J678" s="12" t="s">
        <v>40</v>
      </c>
      <c r="K678" s="12">
        <v>11</v>
      </c>
    </row>
    <row r="679" spans="1:11">
      <c r="A679" s="12" t="s">
        <v>719</v>
      </c>
      <c r="B679" s="12">
        <v>3</v>
      </c>
      <c r="C679" s="28">
        <v>6196.45</v>
      </c>
      <c r="D679" s="19" t="s">
        <v>8348</v>
      </c>
      <c r="E679" s="12" t="s">
        <v>8345</v>
      </c>
      <c r="F679" s="12" t="s">
        <v>25</v>
      </c>
      <c r="G679" s="25" t="s">
        <v>8981</v>
      </c>
      <c r="H679" s="7">
        <f>INT(YEARFRAC(G679,"8-jun-2023"))</f>
        <v>34</v>
      </c>
      <c r="I679" s="12">
        <v>1978</v>
      </c>
      <c r="J679" s="12" t="s">
        <v>37</v>
      </c>
      <c r="K679" s="12">
        <v>19</v>
      </c>
    </row>
    <row r="680" spans="1:11">
      <c r="A680" s="12" t="s">
        <v>720</v>
      </c>
      <c r="B680" s="12">
        <v>0</v>
      </c>
      <c r="C680" s="28">
        <v>6186.13</v>
      </c>
      <c r="D680" s="19" t="s">
        <v>8348</v>
      </c>
      <c r="E680" s="12" t="s">
        <v>8346</v>
      </c>
      <c r="F680" s="12" t="s">
        <v>25</v>
      </c>
      <c r="G680" s="25" t="s">
        <v>8982</v>
      </c>
      <c r="H680" s="7">
        <f>INT(YEARFRAC(G680,"8-jun-2023"))</f>
        <v>41</v>
      </c>
      <c r="I680" s="12">
        <v>1972</v>
      </c>
      <c r="J680" s="12" t="s">
        <v>20</v>
      </c>
      <c r="K680" s="12">
        <v>29</v>
      </c>
    </row>
    <row r="681" spans="1:11">
      <c r="A681" s="12" t="s">
        <v>721</v>
      </c>
      <c r="B681" s="12">
        <v>3</v>
      </c>
      <c r="C681" s="28">
        <v>37650.74</v>
      </c>
      <c r="D681" s="19" t="s">
        <v>8348</v>
      </c>
      <c r="E681" s="12" t="s">
        <v>8348</v>
      </c>
      <c r="F681" s="12" t="s">
        <v>22</v>
      </c>
      <c r="G681" s="25" t="s">
        <v>8983</v>
      </c>
      <c r="H681" s="7">
        <f>INT(YEARFRAC(G681,"8-jun-2023"))</f>
        <v>40</v>
      </c>
      <c r="I681" s="12">
        <v>1992</v>
      </c>
      <c r="J681" s="12" t="s">
        <v>40</v>
      </c>
      <c r="K681" s="12">
        <v>12</v>
      </c>
    </row>
    <row r="682" spans="1:11">
      <c r="A682" s="12" t="s">
        <v>722</v>
      </c>
      <c r="B682" s="12">
        <v>0</v>
      </c>
      <c r="C682" s="28">
        <v>6185.32</v>
      </c>
      <c r="D682" s="19" t="s">
        <v>8348</v>
      </c>
      <c r="E682" s="12" t="s">
        <v>8345</v>
      </c>
      <c r="F682" s="12" t="s">
        <v>19</v>
      </c>
      <c r="G682" s="25" t="s">
        <v>8984</v>
      </c>
      <c r="H682" s="7">
        <f>INT(YEARFRAC(G682,"8-jun-2023"))</f>
        <v>41</v>
      </c>
      <c r="I682" s="12">
        <v>1999</v>
      </c>
      <c r="J682" s="12" t="s">
        <v>37</v>
      </c>
      <c r="K682" s="12">
        <v>10</v>
      </c>
    </row>
    <row r="683" spans="1:11">
      <c r="A683" s="12" t="s">
        <v>723</v>
      </c>
      <c r="B683" s="12">
        <v>3</v>
      </c>
      <c r="C683" s="28">
        <v>6184.3</v>
      </c>
      <c r="D683" s="19" t="s">
        <v>8348</v>
      </c>
      <c r="E683" s="12" t="s">
        <v>8346</v>
      </c>
      <c r="F683" s="12" t="s">
        <v>19</v>
      </c>
      <c r="G683" s="25" t="s">
        <v>8985</v>
      </c>
      <c r="H683" s="7">
        <f>INT(YEARFRAC(G683,"8-jun-2023"))</f>
        <v>34</v>
      </c>
      <c r="I683" s="12">
        <v>1985</v>
      </c>
      <c r="J683" s="12" t="s">
        <v>37</v>
      </c>
      <c r="K683" s="12">
        <v>22</v>
      </c>
    </row>
    <row r="684" spans="1:11">
      <c r="A684" s="12" t="s">
        <v>724</v>
      </c>
      <c r="B684" s="12">
        <v>0</v>
      </c>
      <c r="C684" s="28">
        <v>6183.46</v>
      </c>
      <c r="D684" s="19" t="s">
        <v>8348</v>
      </c>
      <c r="E684" s="12" t="s">
        <v>8348</v>
      </c>
      <c r="F684" s="12" t="s">
        <v>22</v>
      </c>
      <c r="G684" s="25" t="s">
        <v>8986</v>
      </c>
      <c r="H684" s="7">
        <f>INT(YEARFRAC(G684,"8-jun-2023"))</f>
        <v>52</v>
      </c>
      <c r="I684" s="12">
        <v>1985</v>
      </c>
      <c r="J684" s="12" t="s">
        <v>45</v>
      </c>
      <c r="K684" s="12">
        <v>22</v>
      </c>
    </row>
    <row r="685" spans="1:11">
      <c r="A685" s="12" t="s">
        <v>725</v>
      </c>
      <c r="B685" s="12">
        <v>3</v>
      </c>
      <c r="C685" s="28">
        <v>6183.32</v>
      </c>
      <c r="D685" s="19" t="s">
        <v>8348</v>
      </c>
      <c r="E685" s="12" t="s">
        <v>8348</v>
      </c>
      <c r="F685" s="12" t="s">
        <v>22</v>
      </c>
      <c r="G685" s="25" t="s">
        <v>8987</v>
      </c>
      <c r="H685" s="7">
        <f>INT(YEARFRAC(G685,"8-jun-2023"))</f>
        <v>37</v>
      </c>
      <c r="I685" s="12">
        <v>1988</v>
      </c>
      <c r="J685" s="12" t="s">
        <v>24</v>
      </c>
      <c r="K685" s="12">
        <v>23</v>
      </c>
    </row>
    <row r="686" spans="1:11">
      <c r="A686" s="12" t="s">
        <v>726</v>
      </c>
      <c r="B686" s="12">
        <v>3</v>
      </c>
      <c r="C686" s="28">
        <v>6170.96</v>
      </c>
      <c r="D686" s="19" t="s">
        <v>8348</v>
      </c>
      <c r="E686" s="12" t="s">
        <v>8345</v>
      </c>
      <c r="F686" s="12" t="s">
        <v>19</v>
      </c>
      <c r="G686" s="25" t="s">
        <v>8988</v>
      </c>
      <c r="H686" s="7">
        <f>INT(YEARFRAC(G686,"8-jun-2023"))</f>
        <v>38</v>
      </c>
      <c r="I686" s="12">
        <v>1981</v>
      </c>
      <c r="J686" s="12" t="s">
        <v>24</v>
      </c>
      <c r="K686" s="12">
        <v>1</v>
      </c>
    </row>
    <row r="687" spans="1:11">
      <c r="A687" s="12" t="s">
        <v>727</v>
      </c>
      <c r="B687" s="12">
        <v>3</v>
      </c>
      <c r="C687" s="28">
        <v>6159.57</v>
      </c>
      <c r="D687" s="19" t="s">
        <v>8348</v>
      </c>
      <c r="E687" s="12" t="s">
        <v>8345</v>
      </c>
      <c r="F687" s="12" t="s">
        <v>22</v>
      </c>
      <c r="G687" s="25" t="s">
        <v>8989</v>
      </c>
      <c r="H687" s="7">
        <f>INT(YEARFRAC(G687,"8-jun-2023"))</f>
        <v>37</v>
      </c>
      <c r="I687" s="12">
        <v>1982</v>
      </c>
      <c r="J687" s="12" t="s">
        <v>20</v>
      </c>
      <c r="K687" s="12">
        <v>20</v>
      </c>
    </row>
    <row r="688" spans="1:11">
      <c r="A688" s="12" t="s">
        <v>728</v>
      </c>
      <c r="B688" s="12">
        <v>0</v>
      </c>
      <c r="C688" s="28">
        <v>6152.05</v>
      </c>
      <c r="D688" s="19" t="s">
        <v>8348</v>
      </c>
      <c r="E688" s="12" t="s">
        <v>8346</v>
      </c>
      <c r="F688" s="12" t="s">
        <v>19</v>
      </c>
      <c r="G688" s="25" t="s">
        <v>8990</v>
      </c>
      <c r="H688" s="7">
        <f>INT(YEARFRAC(G688,"8-jun-2023"))</f>
        <v>49</v>
      </c>
      <c r="I688" s="12">
        <v>1981</v>
      </c>
      <c r="J688" s="12" t="s">
        <v>16</v>
      </c>
      <c r="K688" s="12">
        <v>22</v>
      </c>
    </row>
    <row r="689" spans="1:11">
      <c r="A689" s="12" t="s">
        <v>729</v>
      </c>
      <c r="B689" s="12">
        <v>0</v>
      </c>
      <c r="C689" s="28">
        <v>6147.12</v>
      </c>
      <c r="D689" s="19" t="s">
        <v>8348</v>
      </c>
      <c r="E689" s="12" t="s">
        <v>8346</v>
      </c>
      <c r="F689" s="12" t="s">
        <v>22</v>
      </c>
      <c r="G689" s="25" t="s">
        <v>8991</v>
      </c>
      <c r="H689" s="7">
        <f>INT(YEARFRAC(G689,"8-jun-2023"))</f>
        <v>52</v>
      </c>
      <c r="I689" s="12">
        <v>1988</v>
      </c>
      <c r="J689" s="12" t="s">
        <v>16</v>
      </c>
      <c r="K689" s="12">
        <v>1</v>
      </c>
    </row>
    <row r="690" spans="1:11">
      <c r="A690" s="12" t="s">
        <v>730</v>
      </c>
      <c r="B690" s="12">
        <v>2</v>
      </c>
      <c r="C690" s="28">
        <v>6139.14</v>
      </c>
      <c r="D690" s="19" t="s">
        <v>8348</v>
      </c>
      <c r="E690" s="12" t="s">
        <v>8346</v>
      </c>
      <c r="F690" s="12" t="s">
        <v>19</v>
      </c>
      <c r="G690" s="25" t="s">
        <v>8741</v>
      </c>
      <c r="H690" s="7">
        <f>INT(YEARFRAC(G690,"8-jun-2023"))</f>
        <v>46</v>
      </c>
      <c r="I690" s="12">
        <v>1970</v>
      </c>
      <c r="J690" s="12" t="s">
        <v>24</v>
      </c>
      <c r="K690" s="12">
        <v>5</v>
      </c>
    </row>
    <row r="691" spans="1:11">
      <c r="A691" s="12" t="s">
        <v>731</v>
      </c>
      <c r="B691" s="12">
        <v>2</v>
      </c>
      <c r="C691" s="28">
        <v>6138.58</v>
      </c>
      <c r="D691" s="19" t="s">
        <v>8348</v>
      </c>
      <c r="E691" s="12" t="s">
        <v>8345</v>
      </c>
      <c r="F691" s="12" t="s">
        <v>19</v>
      </c>
      <c r="G691" s="25" t="s">
        <v>8992</v>
      </c>
      <c r="H691" s="7">
        <f>INT(YEARFRAC(G691,"8-jun-2023"))</f>
        <v>44</v>
      </c>
      <c r="I691" s="12">
        <v>1985</v>
      </c>
      <c r="J691" s="12" t="s">
        <v>40</v>
      </c>
      <c r="K691" s="12">
        <v>9</v>
      </c>
    </row>
    <row r="692" spans="1:11">
      <c r="A692" s="12" t="s">
        <v>732</v>
      </c>
      <c r="B692" s="12">
        <v>1</v>
      </c>
      <c r="C692" s="28">
        <v>37607.53</v>
      </c>
      <c r="D692" s="19" t="s">
        <v>8345</v>
      </c>
      <c r="E692" s="12" t="s">
        <v>8348</v>
      </c>
      <c r="F692" s="12" t="s">
        <v>84</v>
      </c>
      <c r="G692" s="25" t="s">
        <v>8993</v>
      </c>
      <c r="H692" s="7">
        <f>INT(YEARFRAC(G692,"8-jun-2023"))</f>
        <v>32</v>
      </c>
      <c r="I692" s="12">
        <v>1984</v>
      </c>
      <c r="J692" s="12" t="s">
        <v>24</v>
      </c>
      <c r="K692" s="12">
        <v>6</v>
      </c>
    </row>
    <row r="693" spans="1:11">
      <c r="A693" s="12" t="s">
        <v>733</v>
      </c>
      <c r="B693" s="12">
        <v>0</v>
      </c>
      <c r="C693" s="28">
        <v>6138.5</v>
      </c>
      <c r="D693" s="19" t="s">
        <v>8348</v>
      </c>
      <c r="E693" s="12" t="s">
        <v>8348</v>
      </c>
      <c r="F693" s="12" t="s">
        <v>25</v>
      </c>
      <c r="G693" s="25" t="s">
        <v>8994</v>
      </c>
      <c r="H693" s="7">
        <f>INT(YEARFRAC(G693,"8-jun-2023"))</f>
        <v>53</v>
      </c>
      <c r="I693" s="12">
        <v>1985</v>
      </c>
      <c r="J693" s="12" t="s">
        <v>24</v>
      </c>
      <c r="K693" s="12">
        <v>15</v>
      </c>
    </row>
    <row r="694" spans="1:11">
      <c r="A694" s="12" t="s">
        <v>734</v>
      </c>
      <c r="B694" s="12">
        <v>3</v>
      </c>
      <c r="C694" s="28">
        <v>6128.8</v>
      </c>
      <c r="D694" s="19" t="s">
        <v>8348</v>
      </c>
      <c r="E694" s="12" t="s">
        <v>8346</v>
      </c>
      <c r="F694" s="12" t="s">
        <v>22</v>
      </c>
      <c r="G694" s="25" t="s">
        <v>8995</v>
      </c>
      <c r="H694" s="7">
        <f>INT(YEARFRAC(G694,"8-jun-2023"))</f>
        <v>32</v>
      </c>
      <c r="I694" s="12">
        <v>1973</v>
      </c>
      <c r="J694" s="12" t="s">
        <v>16</v>
      </c>
      <c r="K694" s="12">
        <v>6</v>
      </c>
    </row>
    <row r="695" spans="1:11">
      <c r="A695" s="12" t="s">
        <v>735</v>
      </c>
      <c r="B695" s="12">
        <v>1</v>
      </c>
      <c r="C695" s="28">
        <v>6123.57</v>
      </c>
      <c r="D695" s="19" t="s">
        <v>8346</v>
      </c>
      <c r="E695" s="12" t="s">
        <v>8348</v>
      </c>
      <c r="F695" s="12" t="s">
        <v>22</v>
      </c>
      <c r="G695" s="25" t="s">
        <v>8996</v>
      </c>
      <c r="H695" s="7">
        <f>INT(YEARFRAC(G695,"8-jun-2023"))</f>
        <v>39</v>
      </c>
      <c r="I695" s="12">
        <v>1970</v>
      </c>
      <c r="J695" s="12" t="s">
        <v>24</v>
      </c>
      <c r="K695" s="12">
        <v>14</v>
      </c>
    </row>
    <row r="696" spans="1:11">
      <c r="A696" s="12" t="s">
        <v>736</v>
      </c>
      <c r="B696" s="12">
        <v>1</v>
      </c>
      <c r="C696" s="28">
        <v>6117.49</v>
      </c>
      <c r="D696" s="19" t="s">
        <v>8348</v>
      </c>
      <c r="E696" s="12" t="s">
        <v>8346</v>
      </c>
      <c r="F696" s="12" t="s">
        <v>22</v>
      </c>
      <c r="G696" s="25" t="s">
        <v>8833</v>
      </c>
      <c r="H696" s="7">
        <f>INT(YEARFRAC(G696,"8-jun-2023"))</f>
        <v>39</v>
      </c>
      <c r="I696" s="12">
        <v>1976</v>
      </c>
      <c r="J696" s="12" t="s">
        <v>23</v>
      </c>
      <c r="K696" s="12">
        <v>12</v>
      </c>
    </row>
    <row r="697" spans="1:11">
      <c r="A697" s="12" t="s">
        <v>737</v>
      </c>
      <c r="B697" s="12">
        <v>3</v>
      </c>
      <c r="C697" s="28">
        <v>6113.23</v>
      </c>
      <c r="D697" s="19" t="s">
        <v>8348</v>
      </c>
      <c r="E697" s="12" t="s">
        <v>8348</v>
      </c>
      <c r="F697" s="12" t="s">
        <v>74</v>
      </c>
      <c r="G697" s="25" t="s">
        <v>8997</v>
      </c>
      <c r="H697" s="7">
        <f>INT(YEARFRAC(G697,"8-jun-2023"))</f>
        <v>31</v>
      </c>
      <c r="I697" s="12">
        <v>1978</v>
      </c>
      <c r="J697" s="12" t="s">
        <v>37</v>
      </c>
      <c r="K697" s="12">
        <v>5</v>
      </c>
    </row>
    <row r="698" spans="1:11">
      <c r="A698" s="12" t="s">
        <v>738</v>
      </c>
      <c r="B698" s="12">
        <v>1</v>
      </c>
      <c r="C698" s="28">
        <v>6112.35</v>
      </c>
      <c r="D698" s="19" t="s">
        <v>8348</v>
      </c>
      <c r="E698" s="12" t="s">
        <v>8345</v>
      </c>
      <c r="F698" s="12" t="s">
        <v>22</v>
      </c>
      <c r="G698" s="25" t="s">
        <v>8998</v>
      </c>
      <c r="H698" s="7">
        <f>INT(YEARFRAC(G698,"8-jun-2023"))</f>
        <v>37</v>
      </c>
      <c r="I698" s="12">
        <v>1990</v>
      </c>
      <c r="J698" s="12" t="s">
        <v>16</v>
      </c>
      <c r="K698" s="12">
        <v>16</v>
      </c>
    </row>
    <row r="699" spans="1:11">
      <c r="A699" s="12" t="s">
        <v>739</v>
      </c>
      <c r="B699" s="12">
        <v>0</v>
      </c>
      <c r="C699" s="28">
        <v>6111.95</v>
      </c>
      <c r="D699" s="19" t="s">
        <v>8348</v>
      </c>
      <c r="E699" s="12" t="s">
        <v>8346</v>
      </c>
      <c r="F699" s="12" t="s">
        <v>30</v>
      </c>
      <c r="G699" s="25" t="s">
        <v>8999</v>
      </c>
      <c r="H699" s="7">
        <f>INT(YEARFRAC(G699,"8-jun-2023"))</f>
        <v>27</v>
      </c>
      <c r="I699" s="12">
        <v>1969</v>
      </c>
      <c r="J699" s="12" t="s">
        <v>16</v>
      </c>
      <c r="K699" s="12">
        <v>9</v>
      </c>
    </row>
    <row r="700" spans="1:11">
      <c r="A700" s="12" t="s">
        <v>740</v>
      </c>
      <c r="B700" s="12">
        <v>0</v>
      </c>
      <c r="C700" s="28">
        <v>6098.38</v>
      </c>
      <c r="D700" s="19" t="s">
        <v>8348</v>
      </c>
      <c r="E700" s="12" t="s">
        <v>8348</v>
      </c>
      <c r="F700" s="12" t="s">
        <v>19</v>
      </c>
      <c r="G700" s="25" t="s">
        <v>9000</v>
      </c>
      <c r="H700" s="7">
        <f>INT(YEARFRAC(G700,"8-jun-2023"))</f>
        <v>52</v>
      </c>
      <c r="I700" s="12">
        <v>1990</v>
      </c>
      <c r="J700" s="12" t="s">
        <v>40</v>
      </c>
      <c r="K700" s="12">
        <v>18</v>
      </c>
    </row>
    <row r="701" spans="1:11">
      <c r="A701" s="12" t="s">
        <v>741</v>
      </c>
      <c r="B701" s="12">
        <v>2</v>
      </c>
      <c r="C701" s="28">
        <v>6082.41</v>
      </c>
      <c r="D701" s="19" t="s">
        <v>8345</v>
      </c>
      <c r="E701" s="12" t="s">
        <v>8348</v>
      </c>
      <c r="F701" s="12" t="s">
        <v>25</v>
      </c>
      <c r="G701" s="25" t="s">
        <v>8811</v>
      </c>
      <c r="H701" s="7">
        <f>INT(YEARFRAC(G701,"8-jun-2023"))</f>
        <v>38</v>
      </c>
      <c r="I701" s="12">
        <v>1983</v>
      </c>
      <c r="J701" s="12" t="s">
        <v>16</v>
      </c>
      <c r="K701" s="12">
        <v>16</v>
      </c>
    </row>
    <row r="702" spans="1:11">
      <c r="A702" s="12" t="s">
        <v>742</v>
      </c>
      <c r="B702" s="12">
        <v>1</v>
      </c>
      <c r="C702" s="28">
        <v>6079.67</v>
      </c>
      <c r="D702" s="19" t="s">
        <v>8345</v>
      </c>
      <c r="E702" s="12" t="s">
        <v>8345</v>
      </c>
      <c r="F702" s="12" t="s">
        <v>199</v>
      </c>
      <c r="G702" s="25" t="s">
        <v>9001</v>
      </c>
      <c r="H702" s="7">
        <f>INT(YEARFRAC(G702,"8-jun-2023"))</f>
        <v>38</v>
      </c>
      <c r="I702" s="12">
        <v>1983</v>
      </c>
      <c r="J702" s="12" t="s">
        <v>40</v>
      </c>
      <c r="K702" s="12">
        <v>11</v>
      </c>
    </row>
    <row r="703" spans="1:11">
      <c r="A703" s="12" t="s">
        <v>743</v>
      </c>
      <c r="B703" s="12">
        <v>2</v>
      </c>
      <c r="C703" s="28">
        <v>37484.449999999997</v>
      </c>
      <c r="D703" s="19" t="s">
        <v>8345</v>
      </c>
      <c r="E703" s="12" t="s">
        <v>8345</v>
      </c>
      <c r="F703" s="12" t="s">
        <v>19</v>
      </c>
      <c r="G703" s="25" t="s">
        <v>9002</v>
      </c>
      <c r="H703" s="7">
        <f>INT(YEARFRAC(G703,"8-jun-2023"))</f>
        <v>22</v>
      </c>
      <c r="I703" s="12">
        <v>1991</v>
      </c>
      <c r="J703" s="12" t="s">
        <v>45</v>
      </c>
      <c r="K703" s="12">
        <v>25</v>
      </c>
    </row>
    <row r="704" spans="1:11">
      <c r="A704" s="12" t="s">
        <v>744</v>
      </c>
      <c r="B704" s="12">
        <v>2</v>
      </c>
      <c r="C704" s="28">
        <v>6074.37</v>
      </c>
      <c r="D704" s="19" t="s">
        <v>8348</v>
      </c>
      <c r="E704" s="12" t="s">
        <v>8348</v>
      </c>
      <c r="F704" s="12" t="s">
        <v>22</v>
      </c>
      <c r="G704" s="25" t="s">
        <v>9003</v>
      </c>
      <c r="H704" s="7">
        <f>INT(YEARFRAC(G704,"8-jun-2023"))</f>
        <v>43</v>
      </c>
      <c r="I704" s="12">
        <v>1985</v>
      </c>
      <c r="J704" s="12" t="s">
        <v>45</v>
      </c>
      <c r="K704" s="12">
        <v>21</v>
      </c>
    </row>
    <row r="705" spans="1:11">
      <c r="A705" s="12" t="s">
        <v>745</v>
      </c>
      <c r="B705" s="12">
        <v>1</v>
      </c>
      <c r="C705" s="28">
        <v>6067.13</v>
      </c>
      <c r="D705" s="19" t="s">
        <v>8346</v>
      </c>
      <c r="E705" s="12" t="s">
        <v>8345</v>
      </c>
      <c r="F705" s="12" t="s">
        <v>32</v>
      </c>
      <c r="G705" s="25" t="s">
        <v>9004</v>
      </c>
      <c r="H705" s="7">
        <f>INT(YEARFRAC(G705,"8-jun-2023"))</f>
        <v>38</v>
      </c>
      <c r="I705" s="12">
        <v>1995</v>
      </c>
      <c r="J705" s="12" t="s">
        <v>37</v>
      </c>
      <c r="K705" s="12">
        <v>9</v>
      </c>
    </row>
    <row r="706" spans="1:11">
      <c r="A706" s="12" t="s">
        <v>746</v>
      </c>
      <c r="B706" s="12">
        <v>0</v>
      </c>
      <c r="C706" s="28">
        <v>6064.37</v>
      </c>
      <c r="D706" s="19" t="s">
        <v>8348</v>
      </c>
      <c r="E706" s="12" t="s">
        <v>8348</v>
      </c>
      <c r="F706" s="12" t="s">
        <v>25</v>
      </c>
      <c r="G706" s="25" t="s">
        <v>9005</v>
      </c>
      <c r="H706" s="7">
        <f>INT(YEARFRAC(G706,"8-jun-2023"))</f>
        <v>28</v>
      </c>
      <c r="I706" s="12">
        <v>1970</v>
      </c>
      <c r="J706" s="12" t="s">
        <v>20</v>
      </c>
      <c r="K706" s="12">
        <v>9</v>
      </c>
    </row>
    <row r="707" spans="1:11">
      <c r="A707" s="12" t="s">
        <v>747</v>
      </c>
      <c r="B707" s="12">
        <v>0</v>
      </c>
      <c r="C707" s="28">
        <v>6061.8</v>
      </c>
      <c r="D707" s="19" t="s">
        <v>8348</v>
      </c>
      <c r="E707" s="12" t="s">
        <v>8346</v>
      </c>
      <c r="F707" s="12" t="s">
        <v>22</v>
      </c>
      <c r="G707" s="25" t="s">
        <v>9006</v>
      </c>
      <c r="H707" s="7">
        <f>INT(YEARFRAC(G707,"8-jun-2023"))</f>
        <v>26</v>
      </c>
      <c r="I707" s="12">
        <v>1984</v>
      </c>
      <c r="J707" s="12" t="s">
        <v>45</v>
      </c>
      <c r="K707" s="12">
        <v>25</v>
      </c>
    </row>
    <row r="708" spans="1:11">
      <c r="A708" s="12" t="s">
        <v>748</v>
      </c>
      <c r="B708" s="12">
        <v>4</v>
      </c>
      <c r="C708" s="28">
        <v>6059.17</v>
      </c>
      <c r="D708" s="19" t="s">
        <v>8348</v>
      </c>
      <c r="E708" s="12" t="s">
        <v>8345</v>
      </c>
      <c r="F708" s="12" t="s">
        <v>25</v>
      </c>
      <c r="G708" s="25" t="s">
        <v>9007</v>
      </c>
      <c r="H708" s="7">
        <f>INT(YEARFRAC(G708,"8-jun-2023"))</f>
        <v>33</v>
      </c>
      <c r="I708" s="12">
        <v>1984</v>
      </c>
      <c r="J708" s="12" t="s">
        <v>24</v>
      </c>
      <c r="K708" s="12">
        <v>14</v>
      </c>
    </row>
    <row r="709" spans="1:11">
      <c r="A709" s="12" t="s">
        <v>749</v>
      </c>
      <c r="B709" s="12">
        <v>2</v>
      </c>
      <c r="C709" s="28">
        <v>5993.62</v>
      </c>
      <c r="D709" s="19" t="s">
        <v>8348</v>
      </c>
      <c r="E709" s="12" t="s">
        <v>8346</v>
      </c>
      <c r="F709" s="12" t="s">
        <v>19</v>
      </c>
      <c r="G709" s="25" t="s">
        <v>9008</v>
      </c>
      <c r="H709" s="7">
        <f>INT(YEARFRAC(G709,"8-jun-2023"))</f>
        <v>42</v>
      </c>
      <c r="I709" s="12">
        <v>2000</v>
      </c>
      <c r="J709" s="12" t="s">
        <v>24</v>
      </c>
      <c r="K709" s="12">
        <v>12</v>
      </c>
    </row>
    <row r="710" spans="1:11">
      <c r="A710" s="12" t="s">
        <v>750</v>
      </c>
      <c r="B710" s="12">
        <v>0</v>
      </c>
      <c r="C710" s="28">
        <v>5990.17</v>
      </c>
      <c r="D710" s="19" t="s">
        <v>8348</v>
      </c>
      <c r="E710" s="12" t="s">
        <v>8348</v>
      </c>
      <c r="F710" s="12" t="s">
        <v>19</v>
      </c>
      <c r="G710" s="25" t="s">
        <v>8596</v>
      </c>
      <c r="H710" s="7">
        <f>INT(YEARFRAC(G710,"8-jun-2023"))</f>
        <v>48</v>
      </c>
      <c r="I710" s="12">
        <v>1979</v>
      </c>
      <c r="J710" s="12" t="s">
        <v>40</v>
      </c>
      <c r="K710" s="12">
        <v>8</v>
      </c>
    </row>
    <row r="711" spans="1:11">
      <c r="A711" s="12" t="s">
        <v>751</v>
      </c>
      <c r="B711" s="12">
        <v>2</v>
      </c>
      <c r="C711" s="28">
        <v>5989.52</v>
      </c>
      <c r="D711" s="19" t="s">
        <v>8348</v>
      </c>
      <c r="E711" s="12" t="s">
        <v>8345</v>
      </c>
      <c r="F711" s="12" t="s">
        <v>22</v>
      </c>
      <c r="G711" s="25" t="s">
        <v>9009</v>
      </c>
      <c r="H711" s="7">
        <f>INT(YEARFRAC(G711,"8-jun-2023"))</f>
        <v>34</v>
      </c>
      <c r="I711" s="12">
        <v>1984</v>
      </c>
      <c r="J711" s="12" t="s">
        <v>37</v>
      </c>
      <c r="K711" s="12">
        <v>21</v>
      </c>
    </row>
    <row r="712" spans="1:11">
      <c r="A712" s="12" t="s">
        <v>752</v>
      </c>
      <c r="B712" s="12">
        <v>0</v>
      </c>
      <c r="C712" s="28">
        <v>5979.99</v>
      </c>
      <c r="D712" s="19" t="s">
        <v>8348</v>
      </c>
      <c r="E712" s="12" t="s">
        <v>8346</v>
      </c>
      <c r="F712" s="12" t="s">
        <v>19</v>
      </c>
      <c r="G712" s="25" t="s">
        <v>9010</v>
      </c>
      <c r="H712" s="7">
        <f>INT(YEARFRAC(G712,"8-jun-2023"))</f>
        <v>48</v>
      </c>
      <c r="I712" s="12">
        <v>1994</v>
      </c>
      <c r="J712" s="12" t="s">
        <v>16</v>
      </c>
      <c r="K712" s="12">
        <v>8</v>
      </c>
    </row>
    <row r="713" spans="1:11">
      <c r="A713" s="12" t="s">
        <v>753</v>
      </c>
      <c r="B713" s="12">
        <v>0</v>
      </c>
      <c r="C713" s="28">
        <v>5979.73</v>
      </c>
      <c r="D713" s="19" t="s">
        <v>8348</v>
      </c>
      <c r="E713" s="12" t="s">
        <v>8348</v>
      </c>
      <c r="F713" s="12" t="s">
        <v>25</v>
      </c>
      <c r="G713" s="25" t="s">
        <v>9011</v>
      </c>
      <c r="H713" s="7">
        <f>INT(YEARFRAC(G713,"8-jun-2023"))</f>
        <v>42</v>
      </c>
      <c r="I713" s="12">
        <v>1996</v>
      </c>
      <c r="J713" s="12" t="s">
        <v>45</v>
      </c>
      <c r="K713" s="12">
        <v>28</v>
      </c>
    </row>
    <row r="714" spans="1:11">
      <c r="A714" s="12" t="s">
        <v>754</v>
      </c>
      <c r="B714" s="12">
        <v>3</v>
      </c>
      <c r="C714" s="28">
        <v>37465.339999999997</v>
      </c>
      <c r="D714" s="19" t="s">
        <v>8345</v>
      </c>
      <c r="E714" s="12" t="s">
        <v>8348</v>
      </c>
      <c r="F714" s="12" t="s">
        <v>22</v>
      </c>
      <c r="G714" s="25" t="s">
        <v>9012</v>
      </c>
      <c r="H714" s="7">
        <f>INT(YEARFRAC(G714,"8-jun-2023"))</f>
        <v>20</v>
      </c>
      <c r="I714" s="12">
        <v>1989</v>
      </c>
      <c r="J714" s="12" t="s">
        <v>40</v>
      </c>
      <c r="K714" s="12">
        <v>16</v>
      </c>
    </row>
    <row r="715" spans="1:11">
      <c r="A715" s="12" t="s">
        <v>755</v>
      </c>
      <c r="B715" s="12">
        <v>0</v>
      </c>
      <c r="C715" s="28">
        <v>5979.66</v>
      </c>
      <c r="D715" s="19" t="s">
        <v>8348</v>
      </c>
      <c r="E715" s="12" t="s">
        <v>8346</v>
      </c>
      <c r="F715" s="12" t="s">
        <v>19</v>
      </c>
      <c r="G715" s="25" t="s">
        <v>9013</v>
      </c>
      <c r="H715" s="7">
        <f>INT(YEARFRAC(G715,"8-jun-2023"))</f>
        <v>52</v>
      </c>
      <c r="I715" s="12">
        <v>1980</v>
      </c>
      <c r="J715" s="12" t="s">
        <v>40</v>
      </c>
      <c r="K715" s="12">
        <v>8</v>
      </c>
    </row>
    <row r="716" spans="1:11">
      <c r="A716" s="12" t="s">
        <v>756</v>
      </c>
      <c r="B716" s="12">
        <v>1</v>
      </c>
      <c r="C716" s="28">
        <v>5976.83</v>
      </c>
      <c r="D716" s="19" t="s">
        <v>8348</v>
      </c>
      <c r="E716" s="12" t="s">
        <v>8348</v>
      </c>
      <c r="F716" s="12" t="s">
        <v>19</v>
      </c>
      <c r="G716" s="25" t="s">
        <v>9014</v>
      </c>
      <c r="H716" s="7">
        <f>INT(YEARFRAC(G716,"8-jun-2023"))</f>
        <v>38</v>
      </c>
      <c r="I716" s="12">
        <v>1974</v>
      </c>
      <c r="J716" s="12" t="s">
        <v>40</v>
      </c>
      <c r="K716" s="12">
        <v>17</v>
      </c>
    </row>
    <row r="717" spans="1:11">
      <c r="A717" s="12" t="s">
        <v>757</v>
      </c>
      <c r="B717" s="12">
        <v>1</v>
      </c>
      <c r="C717" s="28">
        <v>5974.38</v>
      </c>
      <c r="D717" s="19" t="s">
        <v>8348</v>
      </c>
      <c r="E717" s="12" t="s">
        <v>8346</v>
      </c>
      <c r="F717" s="12" t="s">
        <v>19</v>
      </c>
      <c r="G717" s="25" t="s">
        <v>9015</v>
      </c>
      <c r="H717" s="7">
        <f>INT(YEARFRAC(G717,"8-jun-2023"))</f>
        <v>38</v>
      </c>
      <c r="I717" s="12">
        <v>1988</v>
      </c>
      <c r="J717" s="12" t="s">
        <v>20</v>
      </c>
      <c r="K717" s="12">
        <v>10</v>
      </c>
    </row>
    <row r="718" spans="1:11">
      <c r="A718" s="12" t="s">
        <v>758</v>
      </c>
      <c r="B718" s="12">
        <v>3</v>
      </c>
      <c r="C718" s="28">
        <v>5972.38</v>
      </c>
      <c r="D718" s="19" t="s">
        <v>8348</v>
      </c>
      <c r="E718" s="12" t="s">
        <v>8348</v>
      </c>
      <c r="F718" s="12" t="s">
        <v>25</v>
      </c>
      <c r="G718" s="25" t="s">
        <v>9016</v>
      </c>
      <c r="H718" s="7">
        <f>INT(YEARFRAC(G718,"8-jun-2023"))</f>
        <v>33</v>
      </c>
      <c r="I718" s="12">
        <v>1974</v>
      </c>
      <c r="J718" s="12" t="s">
        <v>24</v>
      </c>
      <c r="K718" s="12">
        <v>11</v>
      </c>
    </row>
    <row r="719" spans="1:11">
      <c r="A719" s="12" t="s">
        <v>759</v>
      </c>
      <c r="B719" s="12">
        <v>0</v>
      </c>
      <c r="C719" s="28">
        <v>5969.72</v>
      </c>
      <c r="D719" s="19" t="s">
        <v>8346</v>
      </c>
      <c r="E719" s="12" t="s">
        <v>8346</v>
      </c>
      <c r="F719" s="12" t="s">
        <v>25</v>
      </c>
      <c r="G719" s="25" t="s">
        <v>8857</v>
      </c>
      <c r="H719" s="7">
        <f>INT(YEARFRAC(G719,"8-jun-2023"))</f>
        <v>42</v>
      </c>
      <c r="I719" s="12">
        <v>1980</v>
      </c>
      <c r="J719" s="12" t="s">
        <v>24</v>
      </c>
      <c r="K719" s="12">
        <v>10</v>
      </c>
    </row>
    <row r="720" spans="1:11">
      <c r="A720" s="12" t="s">
        <v>760</v>
      </c>
      <c r="B720" s="12">
        <v>0</v>
      </c>
      <c r="C720" s="28">
        <v>5966.89</v>
      </c>
      <c r="D720" s="19" t="s">
        <v>8348</v>
      </c>
      <c r="E720" s="12" t="s">
        <v>8346</v>
      </c>
      <c r="F720" s="12" t="s">
        <v>19</v>
      </c>
      <c r="G720" s="25" t="s">
        <v>9017</v>
      </c>
      <c r="H720" s="7">
        <f>INT(YEARFRAC(G720,"8-jun-2023"))</f>
        <v>42</v>
      </c>
      <c r="I720" s="12">
        <v>2002</v>
      </c>
      <c r="J720" s="12" t="s">
        <v>37</v>
      </c>
      <c r="K720" s="12">
        <v>27</v>
      </c>
    </row>
    <row r="721" spans="1:11">
      <c r="A721" s="12" t="s">
        <v>761</v>
      </c>
      <c r="B721" s="12">
        <v>0</v>
      </c>
      <c r="C721" s="28">
        <v>5960.91</v>
      </c>
      <c r="D721" s="19" t="s">
        <v>8348</v>
      </c>
      <c r="E721" s="12" t="s">
        <v>8345</v>
      </c>
      <c r="F721" s="12" t="s">
        <v>30</v>
      </c>
      <c r="G721" s="25" t="s">
        <v>9018</v>
      </c>
      <c r="H721" s="7">
        <f>INT(YEARFRAC(G721,"8-jun-2023"))</f>
        <v>18</v>
      </c>
      <c r="I721" s="12">
        <v>1970</v>
      </c>
      <c r="J721" s="12" t="s">
        <v>20</v>
      </c>
      <c r="K721" s="12">
        <v>25</v>
      </c>
    </row>
    <row r="722" spans="1:11">
      <c r="A722" s="12" t="s">
        <v>762</v>
      </c>
      <c r="B722" s="12">
        <v>0</v>
      </c>
      <c r="C722" s="28">
        <v>5957.35</v>
      </c>
      <c r="D722" s="19" t="s">
        <v>8348</v>
      </c>
      <c r="E722" s="12" t="s">
        <v>8348</v>
      </c>
      <c r="F722" s="12" t="s">
        <v>22</v>
      </c>
      <c r="G722" s="25" t="s">
        <v>9019</v>
      </c>
      <c r="H722" s="7">
        <f>INT(YEARFRAC(G722,"8-jun-2023"))</f>
        <v>19</v>
      </c>
      <c r="I722" s="12">
        <v>1984</v>
      </c>
      <c r="J722" s="12" t="s">
        <v>16</v>
      </c>
      <c r="K722" s="12">
        <v>11</v>
      </c>
    </row>
    <row r="723" spans="1:11">
      <c r="A723" s="12" t="s">
        <v>763</v>
      </c>
      <c r="B723" s="12">
        <v>3</v>
      </c>
      <c r="C723" s="28">
        <v>5934.38</v>
      </c>
      <c r="D723" s="19" t="s">
        <v>8346</v>
      </c>
      <c r="E723" s="12" t="s">
        <v>8348</v>
      </c>
      <c r="F723" s="12" t="s">
        <v>19</v>
      </c>
      <c r="G723" s="25" t="s">
        <v>9020</v>
      </c>
      <c r="H723" s="7">
        <f>INT(YEARFRAC(G723,"8-jun-2023"))</f>
        <v>35</v>
      </c>
      <c r="I723" s="12">
        <v>1984</v>
      </c>
      <c r="J723" s="12" t="s">
        <v>37</v>
      </c>
      <c r="K723" s="12">
        <v>19</v>
      </c>
    </row>
    <row r="724" spans="1:11">
      <c r="A724" s="12" t="s">
        <v>764</v>
      </c>
      <c r="B724" s="12">
        <v>0</v>
      </c>
      <c r="C724" s="28">
        <v>5927.65</v>
      </c>
      <c r="D724" s="19" t="s">
        <v>8348</v>
      </c>
      <c r="E724" s="12" t="s">
        <v>8345</v>
      </c>
      <c r="F724" s="12" t="s">
        <v>22</v>
      </c>
      <c r="G724" s="25" t="s">
        <v>9021</v>
      </c>
      <c r="H724" s="7">
        <f>INT(YEARFRAC(G724,"8-jun-2023"))</f>
        <v>28</v>
      </c>
      <c r="I724" s="12">
        <v>1989</v>
      </c>
      <c r="J724" s="12" t="s">
        <v>45</v>
      </c>
      <c r="K724" s="12">
        <v>22</v>
      </c>
    </row>
    <row r="725" spans="1:11">
      <c r="A725" s="12" t="s">
        <v>765</v>
      </c>
      <c r="B725" s="12">
        <v>2</v>
      </c>
      <c r="C725" s="28">
        <v>37425.94</v>
      </c>
      <c r="D725" s="19" t="s">
        <v>8348</v>
      </c>
      <c r="E725" s="12" t="s">
        <v>8345</v>
      </c>
      <c r="F725" s="12" t="s">
        <v>25</v>
      </c>
      <c r="G725" s="25" t="s">
        <v>9022</v>
      </c>
      <c r="H725" s="7">
        <f>INT(YEARFRAC(G725,"8-jun-2023"))</f>
        <v>43</v>
      </c>
      <c r="I725" s="12">
        <v>1980</v>
      </c>
      <c r="J725" s="12" t="s">
        <v>45</v>
      </c>
      <c r="K725" s="12">
        <v>21</v>
      </c>
    </row>
    <row r="726" spans="1:11">
      <c r="A726" s="12" t="s">
        <v>766</v>
      </c>
      <c r="B726" s="12">
        <v>0</v>
      </c>
      <c r="C726" s="28">
        <v>5926.93</v>
      </c>
      <c r="D726" s="19" t="s">
        <v>8348</v>
      </c>
      <c r="E726" s="12" t="s">
        <v>8348</v>
      </c>
      <c r="F726" s="12" t="s">
        <v>34</v>
      </c>
      <c r="G726" s="25" t="s">
        <v>9023</v>
      </c>
      <c r="H726" s="7">
        <f>INT(YEARFRAC(G726,"8-jun-2023"))</f>
        <v>29</v>
      </c>
      <c r="I726" s="12">
        <v>1980</v>
      </c>
      <c r="J726" s="12" t="s">
        <v>40</v>
      </c>
      <c r="K726" s="12">
        <v>5</v>
      </c>
    </row>
    <row r="727" spans="1:11">
      <c r="A727" s="12" t="s">
        <v>767</v>
      </c>
      <c r="B727" s="12">
        <v>3</v>
      </c>
      <c r="C727" s="28">
        <v>5926.85</v>
      </c>
      <c r="D727" s="19" t="s">
        <v>8346</v>
      </c>
      <c r="E727" s="12" t="s">
        <v>8346</v>
      </c>
      <c r="F727" s="12" t="s">
        <v>25</v>
      </c>
      <c r="G727" s="25" t="s">
        <v>9024</v>
      </c>
      <c r="H727" s="7">
        <f>INT(YEARFRAC(G727,"8-jun-2023"))</f>
        <v>35</v>
      </c>
      <c r="I727" s="12">
        <v>2004</v>
      </c>
      <c r="J727" s="12" t="s">
        <v>45</v>
      </c>
      <c r="K727" s="12">
        <v>15</v>
      </c>
    </row>
    <row r="728" spans="1:11">
      <c r="A728" s="12" t="s">
        <v>768</v>
      </c>
      <c r="B728" s="12">
        <v>0</v>
      </c>
      <c r="C728" s="28">
        <v>5920.1</v>
      </c>
      <c r="D728" s="19" t="s">
        <v>8348</v>
      </c>
      <c r="E728" s="12" t="s">
        <v>8345</v>
      </c>
      <c r="F728" s="12" t="s">
        <v>19</v>
      </c>
      <c r="G728" s="25" t="s">
        <v>9025</v>
      </c>
      <c r="H728" s="7">
        <f>INT(YEARFRAC(G728,"8-jun-2023"))</f>
        <v>40</v>
      </c>
      <c r="I728" s="12">
        <v>2003</v>
      </c>
      <c r="J728" s="12" t="s">
        <v>40</v>
      </c>
      <c r="K728" s="12">
        <v>13</v>
      </c>
    </row>
    <row r="729" spans="1:11">
      <c r="A729" s="12" t="s">
        <v>769</v>
      </c>
      <c r="B729" s="12">
        <v>0</v>
      </c>
      <c r="C729" s="28">
        <v>5910.94</v>
      </c>
      <c r="D729" s="19" t="s">
        <v>8348</v>
      </c>
      <c r="E729" s="12" t="s">
        <v>8345</v>
      </c>
      <c r="F729" s="12" t="s">
        <v>25</v>
      </c>
      <c r="G729" s="25" t="s">
        <v>9026</v>
      </c>
      <c r="H729" s="7">
        <f>INT(YEARFRAC(G729,"8-jun-2023"))</f>
        <v>40</v>
      </c>
      <c r="I729" s="12">
        <v>1987</v>
      </c>
      <c r="J729" s="12" t="s">
        <v>45</v>
      </c>
      <c r="K729" s="12">
        <v>14</v>
      </c>
    </row>
    <row r="730" spans="1:11">
      <c r="A730" s="12" t="s">
        <v>770</v>
      </c>
      <c r="B730" s="12">
        <v>0</v>
      </c>
      <c r="C730" s="28">
        <v>5877.02</v>
      </c>
      <c r="D730" s="19" t="s">
        <v>8348</v>
      </c>
      <c r="E730" s="12" t="s">
        <v>8348</v>
      </c>
      <c r="F730" s="12" t="s">
        <v>38</v>
      </c>
      <c r="G730" s="25" t="s">
        <v>9027</v>
      </c>
      <c r="H730" s="7">
        <f>INT(YEARFRAC(G730,"8-jun-2023"))</f>
        <v>29</v>
      </c>
      <c r="I730" s="12">
        <v>1994</v>
      </c>
      <c r="J730" s="12" t="s">
        <v>45</v>
      </c>
      <c r="K730" s="12">
        <v>30</v>
      </c>
    </row>
    <row r="731" spans="1:11">
      <c r="A731" s="12" t="s">
        <v>771</v>
      </c>
      <c r="B731" s="12">
        <v>1</v>
      </c>
      <c r="C731" s="28">
        <v>5855.9</v>
      </c>
      <c r="D731" s="19" t="s">
        <v>8348</v>
      </c>
      <c r="E731" s="12" t="s">
        <v>8346</v>
      </c>
      <c r="F731" s="12" t="s">
        <v>22</v>
      </c>
      <c r="G731" s="25" t="s">
        <v>9028</v>
      </c>
      <c r="H731" s="7">
        <f>INT(YEARFRAC(G731,"8-jun-2023"))</f>
        <v>38</v>
      </c>
      <c r="I731" s="12">
        <v>1979</v>
      </c>
      <c r="J731" s="12" t="s">
        <v>40</v>
      </c>
      <c r="K731" s="12">
        <v>3</v>
      </c>
    </row>
    <row r="732" spans="1:11">
      <c r="A732" s="12" t="s">
        <v>772</v>
      </c>
      <c r="B732" s="12">
        <v>3</v>
      </c>
      <c r="C732" s="28">
        <v>5847.24</v>
      </c>
      <c r="D732" s="19" t="s">
        <v>8348</v>
      </c>
      <c r="E732" s="12" t="s">
        <v>8345</v>
      </c>
      <c r="F732" s="12" t="s">
        <v>19</v>
      </c>
      <c r="G732" s="25" t="s">
        <v>9029</v>
      </c>
      <c r="H732" s="7">
        <f>INT(YEARFRAC(G732,"8-jun-2023"))</f>
        <v>37</v>
      </c>
      <c r="I732" s="12">
        <v>1993</v>
      </c>
      <c r="J732" s="12" t="s">
        <v>40</v>
      </c>
      <c r="K732" s="12">
        <v>13</v>
      </c>
    </row>
    <row r="733" spans="1:11">
      <c r="A733" s="12" t="s">
        <v>773</v>
      </c>
      <c r="B733" s="12">
        <v>2</v>
      </c>
      <c r="C733" s="28">
        <v>5846.92</v>
      </c>
      <c r="D733" s="19" t="s">
        <v>8348</v>
      </c>
      <c r="E733" s="12" t="s">
        <v>8348</v>
      </c>
      <c r="F733" s="12" t="s">
        <v>19</v>
      </c>
      <c r="G733" s="25" t="s">
        <v>9030</v>
      </c>
      <c r="H733" s="7">
        <f>INT(YEARFRAC(G733,"8-jun-2023"))</f>
        <v>35</v>
      </c>
      <c r="I733" s="12">
        <v>1987</v>
      </c>
      <c r="J733" s="12" t="s">
        <v>45</v>
      </c>
      <c r="K733" s="12">
        <v>29</v>
      </c>
    </row>
    <row r="734" spans="1:11">
      <c r="A734" s="12" t="s">
        <v>774</v>
      </c>
      <c r="B734" s="12">
        <v>0</v>
      </c>
      <c r="C734" s="28">
        <v>5843.99</v>
      </c>
      <c r="D734" s="19" t="s">
        <v>8348</v>
      </c>
      <c r="E734" s="12" t="s">
        <v>8348</v>
      </c>
      <c r="F734" s="12" t="s">
        <v>34</v>
      </c>
      <c r="G734" s="25" t="s">
        <v>9031</v>
      </c>
      <c r="H734" s="7">
        <f>INT(YEARFRAC(G734,"8-jun-2023"))</f>
        <v>27</v>
      </c>
      <c r="I734" s="12">
        <v>1982</v>
      </c>
      <c r="J734" s="12" t="s">
        <v>23</v>
      </c>
      <c r="K734" s="12">
        <v>21</v>
      </c>
    </row>
    <row r="735" spans="1:11">
      <c r="A735" s="12" t="s">
        <v>775</v>
      </c>
      <c r="B735" s="12">
        <v>2</v>
      </c>
      <c r="C735" s="28">
        <v>5836.52</v>
      </c>
      <c r="D735" s="19" t="s">
        <v>8348</v>
      </c>
      <c r="E735" s="12" t="s">
        <v>8346</v>
      </c>
      <c r="F735" s="12" t="s">
        <v>19</v>
      </c>
      <c r="G735" s="25" t="s">
        <v>9032</v>
      </c>
      <c r="H735" s="7">
        <f>INT(YEARFRAC(G735,"8-jun-2023"))</f>
        <v>35</v>
      </c>
      <c r="I735" s="12">
        <v>1982</v>
      </c>
      <c r="J735" s="12" t="s">
        <v>45</v>
      </c>
      <c r="K735" s="12">
        <v>8</v>
      </c>
    </row>
    <row r="736" spans="1:11">
      <c r="A736" s="12" t="s">
        <v>776</v>
      </c>
      <c r="B736" s="12">
        <v>0</v>
      </c>
      <c r="C736" s="28">
        <v>37277.269999999997</v>
      </c>
      <c r="D736" s="19" t="s">
        <v>8345</v>
      </c>
      <c r="E736" s="12" t="s">
        <v>8346</v>
      </c>
      <c r="F736" s="12" t="s">
        <v>25</v>
      </c>
      <c r="G736" s="25" t="s">
        <v>9033</v>
      </c>
      <c r="H736" s="7">
        <f>INT(YEARFRAC(G736,"8-jun-2023"))</f>
        <v>53</v>
      </c>
      <c r="I736" s="12">
        <v>1993</v>
      </c>
      <c r="J736" s="12" t="s">
        <v>24</v>
      </c>
      <c r="K736" s="12">
        <v>19</v>
      </c>
    </row>
    <row r="737" spans="1:11">
      <c r="A737" s="12" t="s">
        <v>777</v>
      </c>
      <c r="B737" s="12">
        <v>0</v>
      </c>
      <c r="C737" s="28">
        <v>5832.6</v>
      </c>
      <c r="D737" s="19" t="s">
        <v>8348</v>
      </c>
      <c r="E737" s="12" t="s">
        <v>8346</v>
      </c>
      <c r="F737" s="12" t="s">
        <v>22</v>
      </c>
      <c r="G737" s="25" t="s">
        <v>9034</v>
      </c>
      <c r="H737" s="7">
        <f>INT(YEARFRAC(G737,"8-jun-2023"))</f>
        <v>51</v>
      </c>
      <c r="I737" s="12">
        <v>1984</v>
      </c>
      <c r="J737" s="12" t="s">
        <v>16</v>
      </c>
      <c r="K737" s="12">
        <v>22</v>
      </c>
    </row>
    <row r="738" spans="1:11">
      <c r="A738" s="12" t="s">
        <v>778</v>
      </c>
      <c r="B738" s="12">
        <v>0</v>
      </c>
      <c r="C738" s="28">
        <v>5816.58</v>
      </c>
      <c r="D738" s="19" t="s">
        <v>8348</v>
      </c>
      <c r="E738" s="12" t="s">
        <v>8348</v>
      </c>
      <c r="F738" s="12" t="s">
        <v>30</v>
      </c>
      <c r="G738" s="25" t="s">
        <v>9035</v>
      </c>
      <c r="H738" s="7">
        <f>INT(YEARFRAC(G738,"8-jun-2023"))</f>
        <v>20</v>
      </c>
      <c r="I738" s="12">
        <v>1985</v>
      </c>
      <c r="J738" s="12" t="s">
        <v>20</v>
      </c>
      <c r="K738" s="12">
        <v>18</v>
      </c>
    </row>
    <row r="739" spans="1:11">
      <c r="A739" s="12" t="s">
        <v>779</v>
      </c>
      <c r="B739" s="12">
        <v>0</v>
      </c>
      <c r="C739" s="28">
        <v>5812.9</v>
      </c>
      <c r="D739" s="19" t="s">
        <v>8348</v>
      </c>
      <c r="E739" s="12" t="s">
        <v>8348</v>
      </c>
      <c r="F739" s="12" t="s">
        <v>19</v>
      </c>
      <c r="G739" s="25" t="s">
        <v>9036</v>
      </c>
      <c r="H739" s="7">
        <f>INT(YEARFRAC(G739,"8-jun-2023"))</f>
        <v>50</v>
      </c>
      <c r="I739" s="12">
        <v>1987</v>
      </c>
      <c r="J739" s="12" t="s">
        <v>37</v>
      </c>
      <c r="K739" s="12">
        <v>30</v>
      </c>
    </row>
    <row r="740" spans="1:11">
      <c r="A740" s="12" t="s">
        <v>780</v>
      </c>
      <c r="B740" s="12">
        <v>2</v>
      </c>
      <c r="C740" s="28">
        <v>5807.06</v>
      </c>
      <c r="D740" s="19" t="s">
        <v>8348</v>
      </c>
      <c r="E740" s="12" t="s">
        <v>8346</v>
      </c>
      <c r="F740" s="12" t="s">
        <v>19</v>
      </c>
      <c r="G740" s="25" t="s">
        <v>9037</v>
      </c>
      <c r="H740" s="7">
        <f>INT(YEARFRAC(G740,"8-jun-2023"))</f>
        <v>42</v>
      </c>
      <c r="I740" s="12">
        <v>1995</v>
      </c>
      <c r="J740" s="12" t="s">
        <v>40</v>
      </c>
      <c r="K740" s="12">
        <v>20</v>
      </c>
    </row>
    <row r="741" spans="1:11">
      <c r="A741" s="12" t="s">
        <v>781</v>
      </c>
      <c r="B741" s="12">
        <v>0</v>
      </c>
      <c r="C741" s="28">
        <v>5778.71</v>
      </c>
      <c r="D741" s="19" t="s">
        <v>8348</v>
      </c>
      <c r="E741" s="12" t="s">
        <v>8346</v>
      </c>
      <c r="F741" s="12" t="s">
        <v>88</v>
      </c>
      <c r="G741" s="25" t="s">
        <v>8350</v>
      </c>
      <c r="H741" s="7">
        <f>INT(YEARFRAC(G741,"8-jun-2023"))</f>
        <v>18</v>
      </c>
      <c r="I741" s="12">
        <v>1987</v>
      </c>
      <c r="J741" s="12" t="s">
        <v>45</v>
      </c>
      <c r="K741" s="12">
        <v>27</v>
      </c>
    </row>
    <row r="742" spans="1:11">
      <c r="A742" s="12" t="s">
        <v>782</v>
      </c>
      <c r="B742" s="12">
        <v>0</v>
      </c>
      <c r="C742" s="28">
        <v>5757.41</v>
      </c>
      <c r="D742" s="19" t="s">
        <v>8348</v>
      </c>
      <c r="E742" s="12" t="s">
        <v>8346</v>
      </c>
      <c r="F742" s="12" t="s">
        <v>84</v>
      </c>
      <c r="G742" s="25" t="s">
        <v>9038</v>
      </c>
      <c r="H742" s="7">
        <f>INT(YEARFRAC(G742,"8-jun-2023"))</f>
        <v>39</v>
      </c>
      <c r="I742" s="12">
        <v>1969</v>
      </c>
      <c r="J742" s="12" t="s">
        <v>24</v>
      </c>
      <c r="K742" s="12">
        <v>30</v>
      </c>
    </row>
    <row r="743" spans="1:11">
      <c r="A743" s="12" t="s">
        <v>783</v>
      </c>
      <c r="B743" s="12">
        <v>0</v>
      </c>
      <c r="C743" s="28">
        <v>5748.13</v>
      </c>
      <c r="D743" s="19" t="s">
        <v>8348</v>
      </c>
      <c r="E743" s="12" t="s">
        <v>8345</v>
      </c>
      <c r="F743" s="12" t="s">
        <v>38</v>
      </c>
      <c r="G743" s="25" t="s">
        <v>9039</v>
      </c>
      <c r="H743" s="7">
        <f>INT(YEARFRAC(G743,"8-jun-2023"))</f>
        <v>29</v>
      </c>
      <c r="I743" s="12">
        <v>1971</v>
      </c>
      <c r="J743" s="12" t="s">
        <v>37</v>
      </c>
      <c r="K743" s="12">
        <v>27</v>
      </c>
    </row>
    <row r="744" spans="1:11">
      <c r="A744" s="12" t="s">
        <v>784</v>
      </c>
      <c r="B744" s="12">
        <v>0</v>
      </c>
      <c r="C744" s="28">
        <v>5741.67</v>
      </c>
      <c r="D744" s="19" t="s">
        <v>8348</v>
      </c>
      <c r="E744" s="12" t="s">
        <v>8346</v>
      </c>
      <c r="F744" s="12" t="s">
        <v>19</v>
      </c>
      <c r="G744" s="25" t="s">
        <v>9040</v>
      </c>
      <c r="H744" s="7">
        <f>INT(YEARFRAC(G744,"8-jun-2023"))</f>
        <v>50</v>
      </c>
      <c r="I744" s="12">
        <v>2002</v>
      </c>
      <c r="J744" s="12" t="s">
        <v>45</v>
      </c>
      <c r="K744" s="12">
        <v>22</v>
      </c>
    </row>
    <row r="745" spans="1:11">
      <c r="A745" s="12" t="s">
        <v>785</v>
      </c>
      <c r="B745" s="12">
        <v>2</v>
      </c>
      <c r="C745" s="28">
        <v>5729.01</v>
      </c>
      <c r="D745" s="19" t="s">
        <v>8345</v>
      </c>
      <c r="E745" s="12" t="s">
        <v>8348</v>
      </c>
      <c r="F745" s="12" t="s">
        <v>22</v>
      </c>
      <c r="G745" s="25" t="s">
        <v>9041</v>
      </c>
      <c r="H745" s="7">
        <f>INT(YEARFRAC(G745,"8-jun-2023"))</f>
        <v>35</v>
      </c>
      <c r="I745" s="12">
        <v>1972</v>
      </c>
      <c r="J745" s="12" t="s">
        <v>16</v>
      </c>
      <c r="K745" s="12">
        <v>2</v>
      </c>
    </row>
    <row r="746" spans="1:11">
      <c r="A746" s="12" t="s">
        <v>786</v>
      </c>
      <c r="B746" s="12">
        <v>0</v>
      </c>
      <c r="C746" s="28">
        <v>5720.38</v>
      </c>
      <c r="D746" s="19" t="s">
        <v>8348</v>
      </c>
      <c r="E746" s="12" t="s">
        <v>8345</v>
      </c>
      <c r="F746" s="12" t="s">
        <v>19</v>
      </c>
      <c r="G746" s="25" t="s">
        <v>9042</v>
      </c>
      <c r="H746" s="7">
        <f>INT(YEARFRAC(G746,"8-jun-2023"))</f>
        <v>51</v>
      </c>
      <c r="I746" s="12">
        <v>1980</v>
      </c>
      <c r="J746" s="12" t="s">
        <v>37</v>
      </c>
      <c r="K746" s="12">
        <v>18</v>
      </c>
    </row>
    <row r="747" spans="1:11">
      <c r="A747" s="12" t="s">
        <v>787</v>
      </c>
      <c r="B747" s="12">
        <v>1</v>
      </c>
      <c r="C747" s="28">
        <v>37272.339999999997</v>
      </c>
      <c r="D747" s="19" t="s">
        <v>8348</v>
      </c>
      <c r="E747" s="12" t="s">
        <v>8346</v>
      </c>
      <c r="F747" s="12" t="s">
        <v>25</v>
      </c>
      <c r="G747" s="25" t="s">
        <v>9043</v>
      </c>
      <c r="H747" s="7">
        <f>INT(YEARFRAC(G747,"8-jun-2023"))</f>
        <v>47</v>
      </c>
      <c r="I747" s="12">
        <v>2004</v>
      </c>
      <c r="J747" s="12" t="s">
        <v>16</v>
      </c>
      <c r="K747" s="12">
        <v>1</v>
      </c>
    </row>
    <row r="748" spans="1:11">
      <c r="A748" s="12" t="s">
        <v>788</v>
      </c>
      <c r="B748" s="12">
        <v>0</v>
      </c>
      <c r="C748" s="28">
        <v>5709.16</v>
      </c>
      <c r="D748" s="19" t="s">
        <v>8346</v>
      </c>
      <c r="E748" s="12" t="s">
        <v>8346</v>
      </c>
      <c r="F748" s="12" t="s">
        <v>19</v>
      </c>
      <c r="G748" s="25" t="s">
        <v>9044</v>
      </c>
      <c r="H748" s="7">
        <f>INT(YEARFRAC(G748,"8-jun-2023"))</f>
        <v>41</v>
      </c>
      <c r="I748" s="12">
        <v>1983</v>
      </c>
      <c r="J748" s="12" t="s">
        <v>40</v>
      </c>
      <c r="K748" s="12">
        <v>30</v>
      </c>
    </row>
    <row r="749" spans="1:11">
      <c r="A749" s="12" t="s">
        <v>789</v>
      </c>
      <c r="B749" s="12">
        <v>4</v>
      </c>
      <c r="C749" s="28">
        <v>5708.87</v>
      </c>
      <c r="D749" s="19" t="s">
        <v>8348</v>
      </c>
      <c r="E749" s="12" t="s">
        <v>8345</v>
      </c>
      <c r="F749" s="12" t="s">
        <v>25</v>
      </c>
      <c r="G749" s="25" t="s">
        <v>9045</v>
      </c>
      <c r="H749" s="7">
        <f>INT(YEARFRAC(G749,"8-jun-2023"))</f>
        <v>29</v>
      </c>
      <c r="I749" s="12">
        <v>1993</v>
      </c>
      <c r="J749" s="12" t="s">
        <v>20</v>
      </c>
      <c r="K749" s="12">
        <v>10</v>
      </c>
    </row>
    <row r="750" spans="1:11">
      <c r="A750" s="12" t="s">
        <v>790</v>
      </c>
      <c r="B750" s="12">
        <v>0</v>
      </c>
      <c r="C750" s="28">
        <v>5699.84</v>
      </c>
      <c r="D750" s="19" t="s">
        <v>8348</v>
      </c>
      <c r="E750" s="12" t="s">
        <v>8346</v>
      </c>
      <c r="F750" s="12" t="s">
        <v>19</v>
      </c>
      <c r="G750" s="25" t="s">
        <v>9046</v>
      </c>
      <c r="H750" s="7">
        <f>INT(YEARFRAC(G750,"8-jun-2023"))</f>
        <v>41</v>
      </c>
      <c r="I750" s="12">
        <v>1972</v>
      </c>
      <c r="J750" s="12" t="s">
        <v>40</v>
      </c>
      <c r="K750" s="12">
        <v>21</v>
      </c>
    </row>
    <row r="751" spans="1:11">
      <c r="A751" s="12" t="s">
        <v>791</v>
      </c>
      <c r="B751" s="12">
        <v>0</v>
      </c>
      <c r="C751" s="28">
        <v>5698.74</v>
      </c>
      <c r="D751" s="19" t="s">
        <v>8348</v>
      </c>
      <c r="E751" s="12" t="s">
        <v>8348</v>
      </c>
      <c r="F751" s="12" t="s">
        <v>22</v>
      </c>
      <c r="G751" s="25" t="s">
        <v>9047</v>
      </c>
      <c r="H751" s="7">
        <f>INT(YEARFRAC(G751,"8-jun-2023"))</f>
        <v>48</v>
      </c>
      <c r="I751" s="12">
        <v>1987</v>
      </c>
      <c r="J751" s="12" t="s">
        <v>24</v>
      </c>
      <c r="K751" s="12">
        <v>19</v>
      </c>
    </row>
    <row r="752" spans="1:11">
      <c r="A752" s="12" t="s">
        <v>792</v>
      </c>
      <c r="B752" s="12">
        <v>3</v>
      </c>
      <c r="C752" s="28">
        <v>5693.43</v>
      </c>
      <c r="D752" s="19" t="s">
        <v>8348</v>
      </c>
      <c r="E752" s="12" t="s">
        <v>8346</v>
      </c>
      <c r="F752" s="12" t="s">
        <v>22</v>
      </c>
      <c r="G752" s="25" t="s">
        <v>9048</v>
      </c>
      <c r="H752" s="7">
        <f>INT(YEARFRAC(G752,"8-jun-2023"))</f>
        <v>30</v>
      </c>
      <c r="I752" s="12">
        <v>1971</v>
      </c>
      <c r="J752" s="12" t="s">
        <v>23</v>
      </c>
      <c r="K752" s="12">
        <v>18</v>
      </c>
    </row>
    <row r="753" spans="1:11">
      <c r="A753" s="12" t="s">
        <v>793</v>
      </c>
      <c r="B753" s="12">
        <v>0</v>
      </c>
      <c r="C753" s="28">
        <v>5690.79</v>
      </c>
      <c r="D753" s="19" t="s">
        <v>8348</v>
      </c>
      <c r="E753" s="12" t="s">
        <v>8345</v>
      </c>
      <c r="F753" s="12" t="s">
        <v>19</v>
      </c>
      <c r="G753" s="25" t="s">
        <v>9049</v>
      </c>
      <c r="H753" s="7">
        <f>INT(YEARFRAC(G753,"8-jun-2023"))</f>
        <v>50</v>
      </c>
      <c r="I753" s="12">
        <v>1975</v>
      </c>
      <c r="J753" s="12" t="s">
        <v>16</v>
      </c>
      <c r="K753" s="12">
        <v>9</v>
      </c>
    </row>
    <row r="754" spans="1:11">
      <c r="A754" s="12" t="s">
        <v>794</v>
      </c>
      <c r="B754" s="12">
        <v>3</v>
      </c>
      <c r="C754" s="28">
        <v>5679.13</v>
      </c>
      <c r="D754" s="19" t="s">
        <v>8348</v>
      </c>
      <c r="E754" s="12" t="s">
        <v>8348</v>
      </c>
      <c r="F754" s="12" t="s">
        <v>19</v>
      </c>
      <c r="G754" s="25" t="s">
        <v>9050</v>
      </c>
      <c r="H754" s="7">
        <f>INT(YEARFRAC(G754,"8-jun-2023"))</f>
        <v>38</v>
      </c>
      <c r="I754" s="12">
        <v>1981</v>
      </c>
      <c r="J754" s="12" t="s">
        <v>40</v>
      </c>
      <c r="K754" s="12">
        <v>30</v>
      </c>
    </row>
    <row r="755" spans="1:11">
      <c r="A755" s="12" t="s">
        <v>795</v>
      </c>
      <c r="B755" s="12">
        <v>0</v>
      </c>
      <c r="C755" s="28">
        <v>5662.23</v>
      </c>
      <c r="D755" s="19" t="s">
        <v>8348</v>
      </c>
      <c r="E755" s="12" t="s">
        <v>8345</v>
      </c>
      <c r="F755" s="12" t="s">
        <v>19</v>
      </c>
      <c r="G755" s="25" t="s">
        <v>9051</v>
      </c>
      <c r="H755" s="7">
        <f>INT(YEARFRAC(G755,"8-jun-2023"))</f>
        <v>39</v>
      </c>
      <c r="I755" s="12">
        <v>1993</v>
      </c>
      <c r="J755" s="12" t="s">
        <v>16</v>
      </c>
      <c r="K755" s="12">
        <v>3</v>
      </c>
    </row>
    <row r="756" spans="1:11">
      <c r="A756" s="12" t="s">
        <v>796</v>
      </c>
      <c r="B756" s="12">
        <v>2</v>
      </c>
      <c r="C756" s="28">
        <v>5650.14</v>
      </c>
      <c r="D756" s="19" t="s">
        <v>8348</v>
      </c>
      <c r="E756" s="12" t="s">
        <v>8345</v>
      </c>
      <c r="F756" s="12" t="s">
        <v>19</v>
      </c>
      <c r="G756" s="25" t="s">
        <v>9052</v>
      </c>
      <c r="H756" s="7">
        <f>INT(YEARFRAC(G756,"8-jun-2023"))</f>
        <v>44</v>
      </c>
      <c r="I756" s="12">
        <v>1981</v>
      </c>
      <c r="J756" s="12" t="s">
        <v>20</v>
      </c>
      <c r="K756" s="12">
        <v>15</v>
      </c>
    </row>
    <row r="757" spans="1:11">
      <c r="A757" s="12" t="s">
        <v>797</v>
      </c>
      <c r="B757" s="12">
        <v>0</v>
      </c>
      <c r="C757" s="28">
        <v>5649.72</v>
      </c>
      <c r="D757" s="19" t="s">
        <v>8348</v>
      </c>
      <c r="E757" s="12" t="s">
        <v>8346</v>
      </c>
      <c r="F757" s="12" t="s">
        <v>25</v>
      </c>
      <c r="G757" s="25" t="s">
        <v>8692</v>
      </c>
      <c r="H757" s="7">
        <f>INT(YEARFRAC(G757,"8-jun-2023"))</f>
        <v>40</v>
      </c>
      <c r="I757" s="12">
        <v>1974</v>
      </c>
      <c r="J757" s="12" t="s">
        <v>45</v>
      </c>
      <c r="K757" s="12">
        <v>6</v>
      </c>
    </row>
    <row r="758" spans="1:11">
      <c r="A758" s="12" t="s">
        <v>798</v>
      </c>
      <c r="B758" s="12">
        <v>0</v>
      </c>
      <c r="C758" s="28">
        <v>37270.15</v>
      </c>
      <c r="D758" s="19" t="s">
        <v>8348</v>
      </c>
      <c r="E758" s="12" t="s">
        <v>8345</v>
      </c>
      <c r="F758" s="12" t="s">
        <v>74</v>
      </c>
      <c r="G758" s="25" t="s">
        <v>9053</v>
      </c>
      <c r="H758" s="7">
        <f>INT(YEARFRAC(G758,"8-jun-2023"))</f>
        <v>37</v>
      </c>
      <c r="I758" s="12">
        <v>1992</v>
      </c>
      <c r="J758" s="12" t="s">
        <v>16</v>
      </c>
      <c r="K758" s="12">
        <v>3</v>
      </c>
    </row>
    <row r="759" spans="1:11">
      <c r="A759" s="12" t="s">
        <v>799</v>
      </c>
      <c r="B759" s="12">
        <v>1</v>
      </c>
      <c r="C759" s="28">
        <v>5630.46</v>
      </c>
      <c r="D759" s="19" t="s">
        <v>8348</v>
      </c>
      <c r="E759" s="12" t="s">
        <v>8346</v>
      </c>
      <c r="F759" s="12" t="s">
        <v>22</v>
      </c>
      <c r="G759" s="25" t="s">
        <v>9054</v>
      </c>
      <c r="H759" s="7">
        <f>INT(YEARFRAC(G759,"8-jun-2023"))</f>
        <v>35</v>
      </c>
      <c r="I759" s="12">
        <v>1972</v>
      </c>
      <c r="J759" s="12" t="s">
        <v>24</v>
      </c>
      <c r="K759" s="12">
        <v>28</v>
      </c>
    </row>
    <row r="760" spans="1:11">
      <c r="A760" s="12" t="s">
        <v>800</v>
      </c>
      <c r="B760" s="12">
        <v>5</v>
      </c>
      <c r="C760" s="28">
        <v>5615.37</v>
      </c>
      <c r="D760" s="19" t="s">
        <v>8348</v>
      </c>
      <c r="E760" s="12" t="s">
        <v>8346</v>
      </c>
      <c r="F760" s="12" t="s">
        <v>25</v>
      </c>
      <c r="G760" s="25" t="s">
        <v>9055</v>
      </c>
      <c r="H760" s="7">
        <f>INT(YEARFRAC(G760,"8-jun-2023"))</f>
        <v>28</v>
      </c>
      <c r="I760" s="12">
        <v>1984</v>
      </c>
      <c r="J760" s="12" t="s">
        <v>40</v>
      </c>
      <c r="K760" s="12">
        <v>12</v>
      </c>
    </row>
    <row r="761" spans="1:11">
      <c r="A761" s="12" t="s">
        <v>801</v>
      </c>
      <c r="B761" s="12">
        <v>2</v>
      </c>
      <c r="C761" s="28">
        <v>5612.83</v>
      </c>
      <c r="D761" s="19" t="s">
        <v>8348</v>
      </c>
      <c r="E761" s="12" t="s">
        <v>8346</v>
      </c>
      <c r="F761" s="12" t="s">
        <v>19</v>
      </c>
      <c r="G761" s="25" t="s">
        <v>9056</v>
      </c>
      <c r="H761" s="7">
        <f>INT(YEARFRAC(G761,"8-jun-2023"))</f>
        <v>44</v>
      </c>
      <c r="I761" s="12">
        <v>1983</v>
      </c>
      <c r="J761" s="12" t="s">
        <v>37</v>
      </c>
      <c r="K761" s="12">
        <v>3</v>
      </c>
    </row>
    <row r="762" spans="1:11">
      <c r="A762" s="12" t="s">
        <v>802</v>
      </c>
      <c r="B762" s="12">
        <v>1</v>
      </c>
      <c r="C762" s="28">
        <v>5594.85</v>
      </c>
      <c r="D762" s="19" t="s">
        <v>8348</v>
      </c>
      <c r="E762" s="12" t="s">
        <v>8346</v>
      </c>
      <c r="F762" s="12" t="s">
        <v>74</v>
      </c>
      <c r="G762" s="25" t="s">
        <v>9057</v>
      </c>
      <c r="H762" s="7">
        <f>INT(YEARFRAC(G762,"8-jun-2023"))</f>
        <v>34</v>
      </c>
      <c r="I762" s="12">
        <v>1978</v>
      </c>
      <c r="J762" s="12" t="s">
        <v>37</v>
      </c>
      <c r="K762" s="12">
        <v>27</v>
      </c>
    </row>
    <row r="763" spans="1:11">
      <c r="A763" s="12" t="s">
        <v>803</v>
      </c>
      <c r="B763" s="12">
        <v>3</v>
      </c>
      <c r="C763" s="28">
        <v>5587.59</v>
      </c>
      <c r="D763" s="19" t="s">
        <v>8348</v>
      </c>
      <c r="E763" s="12" t="s">
        <v>8345</v>
      </c>
      <c r="F763" s="12" t="s">
        <v>19</v>
      </c>
      <c r="G763" s="25" t="s">
        <v>9058</v>
      </c>
      <c r="H763" s="7">
        <f>INT(YEARFRAC(G763,"8-jun-2023"))</f>
        <v>39</v>
      </c>
      <c r="I763" s="12">
        <v>1983</v>
      </c>
      <c r="J763" s="12" t="s">
        <v>20</v>
      </c>
      <c r="K763" s="12">
        <v>8</v>
      </c>
    </row>
    <row r="764" spans="1:11">
      <c r="A764" s="12" t="s">
        <v>804</v>
      </c>
      <c r="B764" s="12">
        <v>2</v>
      </c>
      <c r="C764" s="28">
        <v>5584.31</v>
      </c>
      <c r="D764" s="19" t="s">
        <v>8346</v>
      </c>
      <c r="E764" s="12" t="s">
        <v>8345</v>
      </c>
      <c r="F764" s="12" t="s">
        <v>19</v>
      </c>
      <c r="G764" s="25" t="s">
        <v>9059</v>
      </c>
      <c r="H764" s="7">
        <f>INT(YEARFRAC(G764,"8-jun-2023"))</f>
        <v>36</v>
      </c>
      <c r="I764" s="12">
        <v>1985</v>
      </c>
      <c r="J764" s="12" t="s">
        <v>16</v>
      </c>
      <c r="K764" s="12">
        <v>17</v>
      </c>
    </row>
    <row r="765" spans="1:11">
      <c r="A765" s="12" t="s">
        <v>805</v>
      </c>
      <c r="B765" s="12">
        <v>3</v>
      </c>
      <c r="C765" s="28">
        <v>5582.95</v>
      </c>
      <c r="D765" s="19" t="s">
        <v>8348</v>
      </c>
      <c r="E765" s="12" t="s">
        <v>8345</v>
      </c>
      <c r="F765" s="12" t="s">
        <v>22</v>
      </c>
      <c r="G765" s="25" t="s">
        <v>9060</v>
      </c>
      <c r="H765" s="7">
        <f>INT(YEARFRAC(G765,"8-jun-2023"))</f>
        <v>37</v>
      </c>
      <c r="I765" s="12">
        <v>1987</v>
      </c>
      <c r="J765" s="12" t="s">
        <v>23</v>
      </c>
      <c r="K765" s="12">
        <v>9</v>
      </c>
    </row>
    <row r="766" spans="1:11">
      <c r="A766" s="12" t="s">
        <v>806</v>
      </c>
      <c r="B766" s="12">
        <v>0</v>
      </c>
      <c r="C766" s="28">
        <v>5576.35</v>
      </c>
      <c r="D766" s="19" t="s">
        <v>8348</v>
      </c>
      <c r="E766" s="12" t="s">
        <v>8346</v>
      </c>
      <c r="F766" s="12" t="s">
        <v>19</v>
      </c>
      <c r="G766" s="25" t="s">
        <v>9061</v>
      </c>
      <c r="H766" s="7">
        <f>INT(YEARFRAC(G766,"8-jun-2023"))</f>
        <v>48</v>
      </c>
      <c r="I766" s="12">
        <v>1994</v>
      </c>
      <c r="J766" s="12" t="s">
        <v>16</v>
      </c>
      <c r="K766" s="12">
        <v>15</v>
      </c>
    </row>
    <row r="767" spans="1:11">
      <c r="A767" s="12" t="s">
        <v>807</v>
      </c>
      <c r="B767" s="12">
        <v>0</v>
      </c>
      <c r="C767" s="28">
        <v>5552.61</v>
      </c>
      <c r="D767" s="19" t="s">
        <v>8348</v>
      </c>
      <c r="E767" s="12" t="s">
        <v>8346</v>
      </c>
      <c r="F767" s="12" t="s">
        <v>30</v>
      </c>
      <c r="G767" s="25" t="s">
        <v>9062</v>
      </c>
      <c r="H767" s="7">
        <f>INT(YEARFRAC(G767,"8-jun-2023"))</f>
        <v>23</v>
      </c>
      <c r="I767" s="12">
        <v>1978</v>
      </c>
      <c r="J767" s="12" t="s">
        <v>37</v>
      </c>
      <c r="K767" s="12">
        <v>11</v>
      </c>
    </row>
    <row r="768" spans="1:11">
      <c r="A768" s="12" t="s">
        <v>808</v>
      </c>
      <c r="B768" s="12">
        <v>2</v>
      </c>
      <c r="C768" s="28">
        <v>5540.35</v>
      </c>
      <c r="D768" s="19" t="s">
        <v>8348</v>
      </c>
      <c r="E768" s="12" t="s">
        <v>8348</v>
      </c>
      <c r="F768" s="12" t="s">
        <v>22</v>
      </c>
      <c r="G768" s="25" t="s">
        <v>9063</v>
      </c>
      <c r="H768" s="7">
        <f>INT(YEARFRAC(G768,"8-jun-2023"))</f>
        <v>42</v>
      </c>
      <c r="I768" s="12">
        <v>1988</v>
      </c>
      <c r="J768" s="12" t="s">
        <v>16</v>
      </c>
      <c r="K768" s="12">
        <v>18</v>
      </c>
    </row>
    <row r="769" spans="1:11">
      <c r="A769" s="12" t="s">
        <v>809</v>
      </c>
      <c r="B769" s="12">
        <v>3</v>
      </c>
      <c r="C769" s="28">
        <v>37251.22</v>
      </c>
      <c r="D769" s="19" t="s">
        <v>8348</v>
      </c>
      <c r="E769" s="12" t="s">
        <v>8348</v>
      </c>
      <c r="F769" s="12" t="s">
        <v>25</v>
      </c>
      <c r="G769" s="25" t="s">
        <v>9064</v>
      </c>
      <c r="H769" s="7">
        <f>INT(YEARFRAC(G769,"8-jun-2023"))</f>
        <v>32</v>
      </c>
      <c r="I769" s="12">
        <v>1983</v>
      </c>
      <c r="J769" s="12" t="s">
        <v>24</v>
      </c>
      <c r="K769" s="12">
        <v>3</v>
      </c>
    </row>
    <row r="770" spans="1:11">
      <c r="A770" s="12" t="s">
        <v>810</v>
      </c>
      <c r="B770" s="12">
        <v>1</v>
      </c>
      <c r="C770" s="28">
        <v>5539.4</v>
      </c>
      <c r="D770" s="19" t="s">
        <v>8348</v>
      </c>
      <c r="E770" s="12" t="s">
        <v>8348</v>
      </c>
      <c r="F770" s="12" t="s">
        <v>19</v>
      </c>
      <c r="G770" s="25" t="s">
        <v>9065</v>
      </c>
      <c r="H770" s="7">
        <f>INT(YEARFRAC(G770,"8-jun-2023"))</f>
        <v>41</v>
      </c>
      <c r="I770" s="12">
        <v>1986</v>
      </c>
      <c r="J770" s="12" t="s">
        <v>16</v>
      </c>
      <c r="K770" s="12">
        <v>21</v>
      </c>
    </row>
    <row r="771" spans="1:11">
      <c r="A771" s="12" t="s">
        <v>811</v>
      </c>
      <c r="B771" s="12">
        <v>3</v>
      </c>
      <c r="C771" s="28">
        <v>5503.36</v>
      </c>
      <c r="D771" s="19" t="s">
        <v>8348</v>
      </c>
      <c r="E771" s="12" t="s">
        <v>8348</v>
      </c>
      <c r="F771" s="12" t="s">
        <v>22</v>
      </c>
      <c r="G771" s="25" t="s">
        <v>9066</v>
      </c>
      <c r="H771" s="7">
        <f>INT(YEARFRAC(G771,"8-jun-2023"))</f>
        <v>34</v>
      </c>
      <c r="I771" s="12">
        <v>1985</v>
      </c>
      <c r="J771" s="12" t="s">
        <v>37</v>
      </c>
      <c r="K771" s="12">
        <v>5</v>
      </c>
    </row>
    <row r="772" spans="1:11">
      <c r="A772" s="12" t="s">
        <v>812</v>
      </c>
      <c r="B772" s="12">
        <v>1</v>
      </c>
      <c r="C772" s="28">
        <v>5488.26</v>
      </c>
      <c r="D772" s="19" t="s">
        <v>8348</v>
      </c>
      <c r="E772" s="12" t="s">
        <v>8346</v>
      </c>
      <c r="F772" s="12" t="s">
        <v>25</v>
      </c>
      <c r="G772" s="25" t="s">
        <v>9067</v>
      </c>
      <c r="H772" s="7">
        <f>INT(YEARFRAC(G772,"8-jun-2023"))</f>
        <v>38</v>
      </c>
      <c r="I772" s="12">
        <v>1974</v>
      </c>
      <c r="J772" s="12" t="s">
        <v>37</v>
      </c>
      <c r="K772" s="12">
        <v>18</v>
      </c>
    </row>
    <row r="773" spans="1:11">
      <c r="A773" s="12" t="s">
        <v>813</v>
      </c>
      <c r="B773" s="12">
        <v>1</v>
      </c>
      <c r="C773" s="28">
        <v>5484.47</v>
      </c>
      <c r="D773" s="19" t="s">
        <v>8348</v>
      </c>
      <c r="E773" s="12" t="s">
        <v>8348</v>
      </c>
      <c r="F773" s="12" t="s">
        <v>19</v>
      </c>
      <c r="G773" s="25" t="s">
        <v>8938</v>
      </c>
      <c r="H773" s="7">
        <f>INT(YEARFRAC(G773,"8-jun-2023"))</f>
        <v>38</v>
      </c>
      <c r="I773" s="12">
        <v>1999</v>
      </c>
      <c r="J773" s="12" t="s">
        <v>37</v>
      </c>
      <c r="K773" s="12">
        <v>22</v>
      </c>
    </row>
    <row r="774" spans="1:11">
      <c r="A774" s="12" t="s">
        <v>814</v>
      </c>
      <c r="B774" s="12">
        <v>1</v>
      </c>
      <c r="C774" s="28">
        <v>5478.04</v>
      </c>
      <c r="D774" s="19" t="s">
        <v>8348</v>
      </c>
      <c r="E774" s="12" t="s">
        <v>8346</v>
      </c>
      <c r="F774" s="12" t="s">
        <v>19</v>
      </c>
      <c r="G774" s="25" t="s">
        <v>9068</v>
      </c>
      <c r="H774" s="7">
        <f>INT(YEARFRAC(G774,"8-jun-2023"))</f>
        <v>36</v>
      </c>
      <c r="I774" s="12">
        <v>1980</v>
      </c>
      <c r="J774" s="12" t="s">
        <v>23</v>
      </c>
      <c r="K774" s="12">
        <v>7</v>
      </c>
    </row>
    <row r="775" spans="1:11">
      <c r="A775" s="12" t="s">
        <v>815</v>
      </c>
      <c r="B775" s="12">
        <v>1</v>
      </c>
      <c r="C775" s="28">
        <v>5472.45</v>
      </c>
      <c r="D775" s="19" t="s">
        <v>8348</v>
      </c>
      <c r="E775" s="12" t="s">
        <v>8346</v>
      </c>
      <c r="F775" s="12" t="s">
        <v>25</v>
      </c>
      <c r="G775" s="25" t="s">
        <v>9069</v>
      </c>
      <c r="H775" s="7">
        <f>INT(YEARFRAC(G775,"8-jun-2023"))</f>
        <v>36</v>
      </c>
      <c r="I775" s="12">
        <v>1990</v>
      </c>
      <c r="J775" s="12" t="s">
        <v>24</v>
      </c>
      <c r="K775" s="12">
        <v>17</v>
      </c>
    </row>
    <row r="776" spans="1:11">
      <c r="A776" s="12" t="s">
        <v>816</v>
      </c>
      <c r="B776" s="12">
        <v>0</v>
      </c>
      <c r="C776" s="28">
        <v>5469.01</v>
      </c>
      <c r="D776" s="19" t="s">
        <v>8348</v>
      </c>
      <c r="E776" s="12" t="s">
        <v>8348</v>
      </c>
      <c r="F776" s="12" t="s">
        <v>74</v>
      </c>
      <c r="G776" s="25" t="s">
        <v>9070</v>
      </c>
      <c r="H776" s="7">
        <f>INT(YEARFRAC(G776,"8-jun-2023"))</f>
        <v>36</v>
      </c>
      <c r="I776" s="12">
        <v>1981</v>
      </c>
      <c r="J776" s="12" t="s">
        <v>16</v>
      </c>
      <c r="K776" s="12">
        <v>7</v>
      </c>
    </row>
    <row r="777" spans="1:11">
      <c r="A777" s="12" t="s">
        <v>817</v>
      </c>
      <c r="B777" s="12">
        <v>0</v>
      </c>
      <c r="C777" s="28">
        <v>5466.88</v>
      </c>
      <c r="D777" s="19" t="s">
        <v>8348</v>
      </c>
      <c r="E777" s="12" t="s">
        <v>8348</v>
      </c>
      <c r="F777" s="12" t="s">
        <v>19</v>
      </c>
      <c r="G777" s="25" t="s">
        <v>9071</v>
      </c>
      <c r="H777" s="7">
        <f>INT(YEARFRAC(G777,"8-jun-2023"))</f>
        <v>49</v>
      </c>
      <c r="I777" s="12">
        <v>1988</v>
      </c>
      <c r="J777" s="12" t="s">
        <v>45</v>
      </c>
      <c r="K777" s="12">
        <v>29</v>
      </c>
    </row>
    <row r="778" spans="1:11">
      <c r="A778" s="12" t="s">
        <v>818</v>
      </c>
      <c r="B778" s="12">
        <v>0</v>
      </c>
      <c r="C778" s="28">
        <v>5458.05</v>
      </c>
      <c r="D778" s="19" t="s">
        <v>8348</v>
      </c>
      <c r="E778" s="12" t="s">
        <v>8348</v>
      </c>
      <c r="F778" s="12" t="s">
        <v>74</v>
      </c>
      <c r="G778" s="25" t="s">
        <v>8576</v>
      </c>
      <c r="H778" s="7">
        <f>INT(YEARFRAC(G778,"8-jun-2023"))</f>
        <v>36</v>
      </c>
      <c r="I778" s="12">
        <v>1984</v>
      </c>
      <c r="J778" s="12" t="s">
        <v>40</v>
      </c>
      <c r="K778" s="12">
        <v>17</v>
      </c>
    </row>
    <row r="779" spans="1:11">
      <c r="A779" s="12" t="s">
        <v>819</v>
      </c>
      <c r="B779" s="12">
        <v>0</v>
      </c>
      <c r="C779" s="28">
        <v>5438.75</v>
      </c>
      <c r="D779" s="19" t="s">
        <v>8346</v>
      </c>
      <c r="E779" s="12" t="s">
        <v>8348</v>
      </c>
      <c r="F779" s="12" t="s">
        <v>19</v>
      </c>
      <c r="G779" s="25" t="s">
        <v>9072</v>
      </c>
      <c r="H779" s="7">
        <f>INT(YEARFRAC(G779,"8-jun-2023"))</f>
        <v>40</v>
      </c>
      <c r="I779" s="12">
        <v>1984</v>
      </c>
      <c r="J779" s="12" t="s">
        <v>40</v>
      </c>
      <c r="K779" s="12">
        <v>26</v>
      </c>
    </row>
    <row r="780" spans="1:11">
      <c r="A780" s="12" t="s">
        <v>820</v>
      </c>
      <c r="B780" s="12">
        <v>1</v>
      </c>
      <c r="C780" s="28">
        <v>47928.03</v>
      </c>
      <c r="D780" s="19" t="s">
        <v>8348</v>
      </c>
      <c r="E780" s="12" t="s">
        <v>8346</v>
      </c>
      <c r="F780" s="12" t="s">
        <v>25</v>
      </c>
      <c r="G780" s="25" t="s">
        <v>9073</v>
      </c>
      <c r="H780" s="7">
        <f>INT(YEARFRAC(G780,"8-jun-2023"))</f>
        <v>64</v>
      </c>
      <c r="I780" s="12">
        <v>1986</v>
      </c>
      <c r="J780" s="12" t="s">
        <v>37</v>
      </c>
      <c r="K780" s="12">
        <v>30</v>
      </c>
    </row>
    <row r="781" spans="1:11">
      <c r="A781" s="12" t="s">
        <v>821</v>
      </c>
      <c r="B781" s="12">
        <v>1</v>
      </c>
      <c r="C781" s="28">
        <v>37165.160000000003</v>
      </c>
      <c r="D781" s="19" t="s">
        <v>8345</v>
      </c>
      <c r="E781" s="12" t="s">
        <v>8346</v>
      </c>
      <c r="F781" s="12" t="s">
        <v>8351</v>
      </c>
      <c r="G781" s="25" t="s">
        <v>9074</v>
      </c>
      <c r="H781" s="7">
        <f>INT(YEARFRAC(G781,"8-jun-2023"))</f>
        <v>22</v>
      </c>
      <c r="I781" s="12">
        <v>1986</v>
      </c>
      <c r="J781" s="12" t="s">
        <v>45</v>
      </c>
      <c r="K781" s="12">
        <v>12</v>
      </c>
    </row>
    <row r="782" spans="1:11">
      <c r="A782" s="12" t="s">
        <v>822</v>
      </c>
      <c r="B782" s="12">
        <v>2</v>
      </c>
      <c r="C782" s="28">
        <v>5428.98</v>
      </c>
      <c r="D782" s="19" t="s">
        <v>8348</v>
      </c>
      <c r="E782" s="12" t="s">
        <v>8348</v>
      </c>
      <c r="F782" s="12" t="s">
        <v>22</v>
      </c>
      <c r="G782" s="25" t="s">
        <v>9075</v>
      </c>
      <c r="H782" s="7">
        <f>INT(YEARFRAC(G782,"8-jun-2023"))</f>
        <v>45</v>
      </c>
      <c r="I782" s="12">
        <v>1986</v>
      </c>
      <c r="J782" s="12" t="s">
        <v>23</v>
      </c>
      <c r="K782" s="12">
        <v>2</v>
      </c>
    </row>
    <row r="783" spans="1:11">
      <c r="A783" s="12" t="s">
        <v>823</v>
      </c>
      <c r="B783" s="12">
        <v>3</v>
      </c>
      <c r="C783" s="28">
        <v>5428.73</v>
      </c>
      <c r="D783" s="19" t="s">
        <v>8346</v>
      </c>
      <c r="E783" s="12" t="s">
        <v>8345</v>
      </c>
      <c r="F783" s="12" t="s">
        <v>130</v>
      </c>
      <c r="G783" s="25" t="s">
        <v>9076</v>
      </c>
      <c r="H783" s="7">
        <f>INT(YEARFRAC(G783,"8-jun-2023"))</f>
        <v>30</v>
      </c>
      <c r="I783" s="12">
        <v>1973</v>
      </c>
      <c r="J783" s="12" t="s">
        <v>24</v>
      </c>
      <c r="K783" s="12">
        <v>24</v>
      </c>
    </row>
    <row r="784" spans="1:11">
      <c r="A784" s="12" t="s">
        <v>824</v>
      </c>
      <c r="B784" s="12">
        <v>3</v>
      </c>
      <c r="C784" s="28">
        <v>5425.02</v>
      </c>
      <c r="D784" s="19" t="s">
        <v>8348</v>
      </c>
      <c r="E784" s="12" t="s">
        <v>8345</v>
      </c>
      <c r="F784" s="12" t="s">
        <v>22</v>
      </c>
      <c r="G784" s="25" t="s">
        <v>9077</v>
      </c>
      <c r="H784" s="7">
        <f>INT(YEARFRAC(G784,"8-jun-2023"))</f>
        <v>31</v>
      </c>
      <c r="I784" s="12">
        <v>1986</v>
      </c>
      <c r="J784" s="12" t="s">
        <v>23</v>
      </c>
      <c r="K784" s="12">
        <v>25</v>
      </c>
    </row>
    <row r="785" spans="1:11">
      <c r="A785" s="12" t="s">
        <v>825</v>
      </c>
      <c r="B785" s="12">
        <v>0</v>
      </c>
      <c r="C785" s="28">
        <v>5415.66</v>
      </c>
      <c r="D785" s="19" t="s">
        <v>8348</v>
      </c>
      <c r="E785" s="12" t="s">
        <v>8346</v>
      </c>
      <c r="F785" s="12" t="s">
        <v>19</v>
      </c>
      <c r="G785" s="25" t="s">
        <v>8683</v>
      </c>
      <c r="H785" s="7">
        <f>INT(YEARFRAC(G785,"8-jun-2023"))</f>
        <v>40</v>
      </c>
      <c r="I785" s="12">
        <v>1982</v>
      </c>
      <c r="J785" s="12" t="s">
        <v>40</v>
      </c>
      <c r="K785" s="12">
        <v>25</v>
      </c>
    </row>
    <row r="786" spans="1:11">
      <c r="A786" s="12" t="s">
        <v>826</v>
      </c>
      <c r="B786" s="12">
        <v>1</v>
      </c>
      <c r="C786" s="28">
        <v>5411.99</v>
      </c>
      <c r="D786" s="19" t="s">
        <v>8348</v>
      </c>
      <c r="E786" s="12" t="s">
        <v>8346</v>
      </c>
      <c r="F786" s="12" t="s">
        <v>22</v>
      </c>
      <c r="G786" s="25" t="s">
        <v>9078</v>
      </c>
      <c r="H786" s="7">
        <f>INT(YEARFRAC(G786,"8-jun-2023"))</f>
        <v>47</v>
      </c>
      <c r="I786" s="12">
        <v>1958</v>
      </c>
      <c r="J786" s="12" t="s">
        <v>16</v>
      </c>
      <c r="K786" s="12">
        <v>16</v>
      </c>
    </row>
    <row r="787" spans="1:11">
      <c r="A787" s="12" t="s">
        <v>827</v>
      </c>
      <c r="B787" s="12">
        <v>3</v>
      </c>
      <c r="C787" s="28">
        <v>5402.89</v>
      </c>
      <c r="D787" s="19" t="s">
        <v>8348</v>
      </c>
      <c r="E787" s="12" t="s">
        <v>8345</v>
      </c>
      <c r="F787" s="12" t="s">
        <v>19</v>
      </c>
      <c r="G787" s="25" t="s">
        <v>9079</v>
      </c>
      <c r="H787" s="7">
        <f>INT(YEARFRAC(G787,"8-jun-2023"))</f>
        <v>37</v>
      </c>
      <c r="I787" s="12">
        <v>2000</v>
      </c>
      <c r="J787" s="12" t="s">
        <v>37</v>
      </c>
      <c r="K787" s="12">
        <v>5</v>
      </c>
    </row>
    <row r="788" spans="1:11">
      <c r="A788" s="12" t="s">
        <v>828</v>
      </c>
      <c r="B788" s="12">
        <v>0</v>
      </c>
      <c r="C788" s="28">
        <v>5400.98</v>
      </c>
      <c r="D788" s="19" t="s">
        <v>8348</v>
      </c>
      <c r="E788" s="12" t="s">
        <v>8348</v>
      </c>
      <c r="F788" s="12" t="s">
        <v>19</v>
      </c>
      <c r="G788" s="25" t="s">
        <v>9080</v>
      </c>
      <c r="H788" s="7">
        <f>INT(YEARFRAC(G788,"8-jun-2023"))</f>
        <v>38</v>
      </c>
      <c r="I788" s="12">
        <v>1978</v>
      </c>
      <c r="J788" s="12" t="s">
        <v>20</v>
      </c>
      <c r="K788" s="12">
        <v>8</v>
      </c>
    </row>
    <row r="789" spans="1:11">
      <c r="A789" s="12" t="s">
        <v>829</v>
      </c>
      <c r="B789" s="12">
        <v>0</v>
      </c>
      <c r="C789" s="28">
        <v>5397.62</v>
      </c>
      <c r="D789" s="19" t="s">
        <v>8348</v>
      </c>
      <c r="E789" s="12" t="s">
        <v>8348</v>
      </c>
      <c r="F789" s="12" t="s">
        <v>19</v>
      </c>
      <c r="G789" s="25" t="s">
        <v>9081</v>
      </c>
      <c r="H789" s="7">
        <f>INT(YEARFRAC(G789,"8-jun-2023"))</f>
        <v>38</v>
      </c>
      <c r="I789" s="12">
        <v>1992</v>
      </c>
      <c r="J789" s="12" t="s">
        <v>37</v>
      </c>
      <c r="K789" s="12">
        <v>17</v>
      </c>
    </row>
    <row r="790" spans="1:11">
      <c r="A790" s="12" t="s">
        <v>830</v>
      </c>
      <c r="B790" s="12">
        <v>3</v>
      </c>
      <c r="C790" s="28">
        <v>5396.44</v>
      </c>
      <c r="D790" s="19" t="s">
        <v>8348</v>
      </c>
      <c r="E790" s="12" t="s">
        <v>8346</v>
      </c>
      <c r="F790" s="12" t="s">
        <v>19</v>
      </c>
      <c r="G790" s="25" t="s">
        <v>9082</v>
      </c>
      <c r="H790" s="7">
        <f>INT(YEARFRAC(G790,"8-jun-2023"))</f>
        <v>33</v>
      </c>
      <c r="I790" s="12">
        <v>1991</v>
      </c>
      <c r="J790" s="12" t="s">
        <v>45</v>
      </c>
      <c r="K790" s="12">
        <v>6</v>
      </c>
    </row>
    <row r="791" spans="1:11">
      <c r="A791" s="12" t="s">
        <v>831</v>
      </c>
      <c r="B791" s="12">
        <v>1</v>
      </c>
      <c r="C791" s="28">
        <v>5385.34</v>
      </c>
      <c r="D791" s="19" t="s">
        <v>8348</v>
      </c>
      <c r="E791" s="12" t="s">
        <v>8346</v>
      </c>
      <c r="F791" s="12" t="s">
        <v>22</v>
      </c>
      <c r="G791" s="25" t="s">
        <v>9083</v>
      </c>
      <c r="H791" s="7">
        <f>INT(YEARFRAC(G791,"8-jun-2023"))</f>
        <v>34</v>
      </c>
      <c r="I791" s="12">
        <v>1982</v>
      </c>
      <c r="J791" s="12" t="s">
        <v>37</v>
      </c>
      <c r="K791" s="12">
        <v>27</v>
      </c>
    </row>
    <row r="792" spans="1:11">
      <c r="A792" s="12" t="s">
        <v>832</v>
      </c>
      <c r="B792" s="12">
        <v>0</v>
      </c>
      <c r="C792" s="28">
        <v>37133.9</v>
      </c>
      <c r="D792" s="19" t="s">
        <v>8348</v>
      </c>
      <c r="E792" s="12" t="s">
        <v>8348</v>
      </c>
      <c r="F792" s="12" t="s">
        <v>19</v>
      </c>
      <c r="G792" s="25" t="s">
        <v>9084</v>
      </c>
      <c r="H792" s="7">
        <f>INT(YEARFRAC(G792,"8-jun-2023"))</f>
        <v>27</v>
      </c>
      <c r="I792" s="12">
        <v>1975</v>
      </c>
      <c r="J792" s="12" t="s">
        <v>37</v>
      </c>
      <c r="K792" s="12">
        <v>27</v>
      </c>
    </row>
    <row r="793" spans="1:11">
      <c r="A793" s="12" t="s">
        <v>833</v>
      </c>
      <c r="B793" s="12">
        <v>0</v>
      </c>
      <c r="C793" s="28">
        <v>5383.54</v>
      </c>
      <c r="D793" s="19" t="s">
        <v>8348</v>
      </c>
      <c r="E793" s="12" t="s">
        <v>8346</v>
      </c>
      <c r="F793" s="12" t="s">
        <v>25</v>
      </c>
      <c r="G793" s="25" t="s">
        <v>9085</v>
      </c>
      <c r="H793" s="7">
        <f>INT(YEARFRAC(G793,"8-jun-2023"))</f>
        <v>39</v>
      </c>
      <c r="I793" s="12">
        <v>1985</v>
      </c>
      <c r="J793" s="12" t="s">
        <v>23</v>
      </c>
      <c r="K793" s="12">
        <v>23</v>
      </c>
    </row>
    <row r="794" spans="1:11">
      <c r="A794" s="12" t="s">
        <v>834</v>
      </c>
      <c r="B794" s="12">
        <v>1</v>
      </c>
      <c r="C794" s="28">
        <v>5377.46</v>
      </c>
      <c r="D794" s="19" t="s">
        <v>8348</v>
      </c>
      <c r="E794" s="12" t="s">
        <v>8346</v>
      </c>
      <c r="F794" s="12" t="s">
        <v>22</v>
      </c>
      <c r="G794" s="25" t="s">
        <v>9086</v>
      </c>
      <c r="H794" s="7">
        <f>INT(YEARFRAC(G794,"8-jun-2023"))</f>
        <v>36</v>
      </c>
      <c r="I794" s="12">
        <v>1984</v>
      </c>
      <c r="J794" s="12" t="s">
        <v>40</v>
      </c>
      <c r="K794" s="12">
        <v>1</v>
      </c>
    </row>
    <row r="795" spans="1:11">
      <c r="A795" s="12" t="s">
        <v>835</v>
      </c>
      <c r="B795" s="12">
        <v>2</v>
      </c>
      <c r="C795" s="28">
        <v>5375.04</v>
      </c>
      <c r="D795" s="19" t="s">
        <v>8348</v>
      </c>
      <c r="E795" s="12" t="s">
        <v>8345</v>
      </c>
      <c r="F795" s="12" t="s">
        <v>25</v>
      </c>
      <c r="G795" s="25" t="s">
        <v>9087</v>
      </c>
      <c r="H795" s="7">
        <f>INT(YEARFRAC(G795,"8-jun-2023"))</f>
        <v>33</v>
      </c>
      <c r="I795" s="12">
        <v>1984</v>
      </c>
      <c r="J795" s="12" t="s">
        <v>37</v>
      </c>
      <c r="K795" s="12">
        <v>3</v>
      </c>
    </row>
    <row r="796" spans="1:11">
      <c r="A796" s="12" t="s">
        <v>836</v>
      </c>
      <c r="B796" s="12">
        <v>1</v>
      </c>
      <c r="C796" s="28">
        <v>5373.36</v>
      </c>
      <c r="D796" s="19" t="s">
        <v>8348</v>
      </c>
      <c r="E796" s="12" t="s">
        <v>8348</v>
      </c>
      <c r="F796" s="12" t="s">
        <v>22</v>
      </c>
      <c r="G796" s="25" t="s">
        <v>9088</v>
      </c>
      <c r="H796" s="7">
        <f>INT(YEARFRAC(G796,"8-jun-2023"))</f>
        <v>37</v>
      </c>
      <c r="I796" s="12">
        <v>1989</v>
      </c>
      <c r="J796" s="12" t="s">
        <v>16</v>
      </c>
      <c r="K796" s="12">
        <v>6</v>
      </c>
    </row>
    <row r="797" spans="1:11">
      <c r="A797" s="12" t="s">
        <v>837</v>
      </c>
      <c r="B797" s="12">
        <v>0</v>
      </c>
      <c r="C797" s="28">
        <v>5364.66</v>
      </c>
      <c r="D797" s="19" t="s">
        <v>8348</v>
      </c>
      <c r="E797" s="12" t="s">
        <v>8345</v>
      </c>
      <c r="F797" s="12" t="s">
        <v>25</v>
      </c>
      <c r="G797" s="25" t="s">
        <v>9089</v>
      </c>
      <c r="H797" s="7">
        <f>INT(YEARFRAC(G797,"8-jun-2023"))</f>
        <v>28</v>
      </c>
      <c r="I797" s="12">
        <v>1988</v>
      </c>
      <c r="J797" s="12" t="s">
        <v>40</v>
      </c>
      <c r="K797" s="12">
        <v>8</v>
      </c>
    </row>
    <row r="798" spans="1:11">
      <c r="A798" s="12" t="s">
        <v>838</v>
      </c>
      <c r="B798" s="12">
        <v>1</v>
      </c>
      <c r="C798" s="28">
        <v>5354.07</v>
      </c>
      <c r="D798" s="19" t="s">
        <v>8348</v>
      </c>
      <c r="E798" s="12" t="s">
        <v>8346</v>
      </c>
      <c r="F798" s="12" t="s">
        <v>74</v>
      </c>
      <c r="G798" s="25" t="s">
        <v>9090</v>
      </c>
      <c r="H798" s="7">
        <f>INT(YEARFRAC(G798,"8-jun-2023"))</f>
        <v>33</v>
      </c>
      <c r="I798" s="12">
        <v>1995</v>
      </c>
      <c r="J798" s="12" t="s">
        <v>24</v>
      </c>
      <c r="K798" s="12">
        <v>30</v>
      </c>
    </row>
    <row r="799" spans="1:11">
      <c r="A799" s="12" t="s">
        <v>839</v>
      </c>
      <c r="B799" s="12">
        <v>0</v>
      </c>
      <c r="C799" s="28">
        <v>5344.81</v>
      </c>
      <c r="D799" s="19" t="s">
        <v>8348</v>
      </c>
      <c r="E799" s="12" t="s">
        <v>8346</v>
      </c>
      <c r="F799" s="12" t="s">
        <v>19</v>
      </c>
      <c r="G799" s="25" t="s">
        <v>9091</v>
      </c>
      <c r="H799" s="7">
        <f>INT(YEARFRAC(G799,"8-jun-2023"))</f>
        <v>50</v>
      </c>
      <c r="I799" s="12">
        <v>1984</v>
      </c>
      <c r="J799" s="12" t="s">
        <v>20</v>
      </c>
      <c r="K799" s="12">
        <v>1</v>
      </c>
    </row>
    <row r="800" spans="1:11">
      <c r="A800" s="12" t="s">
        <v>840</v>
      </c>
      <c r="B800" s="12">
        <v>2</v>
      </c>
      <c r="C800" s="28">
        <v>5327.4</v>
      </c>
      <c r="D800" s="19" t="s">
        <v>8348</v>
      </c>
      <c r="E800" s="12" t="s">
        <v>8345</v>
      </c>
      <c r="F800" s="12" t="s">
        <v>22</v>
      </c>
      <c r="G800" s="25" t="s">
        <v>9092</v>
      </c>
      <c r="H800" s="7">
        <f>INT(YEARFRAC(G800,"8-jun-2023"))</f>
        <v>31</v>
      </c>
      <c r="I800" s="12">
        <v>1986</v>
      </c>
      <c r="J800" s="12" t="s">
        <v>45</v>
      </c>
      <c r="K800" s="12">
        <v>22</v>
      </c>
    </row>
    <row r="801" spans="1:11">
      <c r="A801" s="12" t="s">
        <v>841</v>
      </c>
      <c r="B801" s="12">
        <v>3</v>
      </c>
      <c r="C801" s="28">
        <v>5325.65</v>
      </c>
      <c r="D801" s="19" t="s">
        <v>8348</v>
      </c>
      <c r="E801" s="12" t="s">
        <v>8345</v>
      </c>
      <c r="F801" s="12" t="s">
        <v>25</v>
      </c>
      <c r="G801" s="25" t="s">
        <v>8853</v>
      </c>
      <c r="H801" s="7">
        <f>INT(YEARFRAC(G801,"8-jun-2023"))</f>
        <v>30</v>
      </c>
      <c r="I801" s="12">
        <v>1989</v>
      </c>
      <c r="J801" s="12" t="s">
        <v>16</v>
      </c>
      <c r="K801" s="12">
        <v>18</v>
      </c>
    </row>
    <row r="802" spans="1:11">
      <c r="A802" s="12" t="s">
        <v>842</v>
      </c>
      <c r="B802" s="12">
        <v>0</v>
      </c>
      <c r="C802" s="28">
        <v>5322.24</v>
      </c>
      <c r="D802" s="19" t="s">
        <v>8348</v>
      </c>
      <c r="E802" s="12" t="s">
        <v>8345</v>
      </c>
      <c r="F802" s="12" t="s">
        <v>22</v>
      </c>
      <c r="G802" s="25" t="s">
        <v>9093</v>
      </c>
      <c r="H802" s="7">
        <f>INT(YEARFRAC(G802,"8-jun-2023"))</f>
        <v>48</v>
      </c>
      <c r="I802" s="12">
        <v>1986</v>
      </c>
      <c r="J802" s="12" t="s">
        <v>20</v>
      </c>
      <c r="K802" s="12">
        <v>1</v>
      </c>
    </row>
    <row r="803" spans="1:11">
      <c r="A803" s="12" t="s">
        <v>843</v>
      </c>
      <c r="B803" s="12">
        <v>0</v>
      </c>
      <c r="C803" s="28">
        <v>37079.370000000003</v>
      </c>
      <c r="D803" s="19" t="s">
        <v>8348</v>
      </c>
      <c r="E803" s="12" t="s">
        <v>8346</v>
      </c>
      <c r="F803" s="12" t="s">
        <v>25</v>
      </c>
      <c r="G803" s="25" t="s">
        <v>9094</v>
      </c>
      <c r="H803" s="7">
        <f>INT(YEARFRAC(G803,"8-jun-2023"))</f>
        <v>33</v>
      </c>
      <c r="I803" s="12">
        <v>1994</v>
      </c>
      <c r="J803" s="12" t="s">
        <v>23</v>
      </c>
      <c r="K803" s="12">
        <v>7</v>
      </c>
    </row>
    <row r="804" spans="1:11">
      <c r="A804" s="12" t="s">
        <v>844</v>
      </c>
      <c r="B804" s="12">
        <v>3</v>
      </c>
      <c r="C804" s="28">
        <v>5312.17</v>
      </c>
      <c r="D804" s="19" t="s">
        <v>8348</v>
      </c>
      <c r="E804" s="12" t="s">
        <v>8348</v>
      </c>
      <c r="F804" s="12" t="s">
        <v>22</v>
      </c>
      <c r="G804" s="25" t="s">
        <v>9095</v>
      </c>
      <c r="H804" s="7">
        <f>INT(YEARFRAC(G804,"8-jun-2023"))</f>
        <v>28</v>
      </c>
      <c r="I804" s="12">
        <v>1989</v>
      </c>
      <c r="J804" s="12" t="s">
        <v>16</v>
      </c>
      <c r="K804" s="12">
        <v>7</v>
      </c>
    </row>
    <row r="805" spans="1:11">
      <c r="A805" s="12" t="s">
        <v>845</v>
      </c>
      <c r="B805" s="12">
        <v>0</v>
      </c>
      <c r="C805" s="28">
        <v>5306.7</v>
      </c>
      <c r="D805" s="19" t="s">
        <v>8348</v>
      </c>
      <c r="E805" s="12" t="s">
        <v>8346</v>
      </c>
      <c r="F805" s="12" t="s">
        <v>22</v>
      </c>
      <c r="G805" s="25" t="s">
        <v>9096</v>
      </c>
      <c r="H805" s="7">
        <f>INT(YEARFRAC(G805,"8-jun-2023"))</f>
        <v>22</v>
      </c>
      <c r="I805" s="12">
        <v>1972</v>
      </c>
      <c r="J805" s="12" t="s">
        <v>23</v>
      </c>
      <c r="K805" s="12">
        <v>15</v>
      </c>
    </row>
    <row r="806" spans="1:11">
      <c r="A806" s="12" t="s">
        <v>846</v>
      </c>
      <c r="B806" s="12">
        <v>0</v>
      </c>
      <c r="C806" s="28">
        <v>5293.67</v>
      </c>
      <c r="D806" s="19" t="s">
        <v>8348</v>
      </c>
      <c r="E806" s="12" t="s">
        <v>8348</v>
      </c>
      <c r="F806" s="12" t="s">
        <v>88</v>
      </c>
      <c r="G806" s="25" t="s">
        <v>9097</v>
      </c>
      <c r="H806" s="7">
        <f>INT(YEARFRAC(G806,"8-jun-2023"))</f>
        <v>18</v>
      </c>
      <c r="I806" s="12">
        <v>1991</v>
      </c>
      <c r="J806" s="12" t="s">
        <v>40</v>
      </c>
      <c r="K806" s="12">
        <v>28</v>
      </c>
    </row>
    <row r="807" spans="1:11">
      <c r="A807" s="12" t="s">
        <v>847</v>
      </c>
      <c r="B807" s="12">
        <v>0</v>
      </c>
      <c r="C807" s="28">
        <v>5291.71</v>
      </c>
      <c r="D807" s="19" t="s">
        <v>8348</v>
      </c>
      <c r="E807" s="12" t="s">
        <v>8348</v>
      </c>
      <c r="F807" s="12" t="s">
        <v>22</v>
      </c>
      <c r="G807" s="25" t="s">
        <v>9098</v>
      </c>
      <c r="H807" s="7">
        <f>INT(YEARFRAC(G807,"8-jun-2023"))</f>
        <v>48</v>
      </c>
      <c r="I807" s="12">
        <v>1992</v>
      </c>
      <c r="J807" s="12" t="s">
        <v>20</v>
      </c>
      <c r="K807" s="12">
        <v>18</v>
      </c>
    </row>
    <row r="808" spans="1:11">
      <c r="A808" s="12" t="s">
        <v>848</v>
      </c>
      <c r="B808" s="12">
        <v>3</v>
      </c>
      <c r="C808" s="28">
        <v>5275.86</v>
      </c>
      <c r="D808" s="19" t="s">
        <v>8348</v>
      </c>
      <c r="E808" s="12" t="s">
        <v>8348</v>
      </c>
      <c r="F808" s="12" t="s">
        <v>19</v>
      </c>
      <c r="G808" s="25" t="s">
        <v>9099</v>
      </c>
      <c r="H808" s="7">
        <f>INT(YEARFRAC(G808,"8-jun-2023"))</f>
        <v>35</v>
      </c>
      <c r="I808" s="12">
        <v>1974</v>
      </c>
      <c r="J808" s="12" t="s">
        <v>37</v>
      </c>
      <c r="K808" s="12">
        <v>2</v>
      </c>
    </row>
    <row r="809" spans="1:11">
      <c r="A809" s="12" t="s">
        <v>849</v>
      </c>
      <c r="B809" s="12">
        <v>0</v>
      </c>
      <c r="C809" s="28">
        <v>5272.18</v>
      </c>
      <c r="D809" s="19" t="s">
        <v>8348</v>
      </c>
      <c r="E809" s="12" t="s">
        <v>8346</v>
      </c>
      <c r="F809" s="12" t="s">
        <v>22</v>
      </c>
      <c r="G809" s="25" t="s">
        <v>9100</v>
      </c>
      <c r="H809" s="7">
        <f>INT(YEARFRAC(G809,"8-jun-2023"))</f>
        <v>36</v>
      </c>
      <c r="I809" s="12">
        <v>1989</v>
      </c>
      <c r="J809" s="12" t="s">
        <v>20</v>
      </c>
      <c r="K809" s="12">
        <v>10</v>
      </c>
    </row>
    <row r="810" spans="1:11">
      <c r="A810" s="12" t="s">
        <v>850</v>
      </c>
      <c r="B810" s="12">
        <v>0</v>
      </c>
      <c r="C810" s="28">
        <v>5267.82</v>
      </c>
      <c r="D810" s="19" t="s">
        <v>8348</v>
      </c>
      <c r="E810" s="12" t="s">
        <v>8348</v>
      </c>
      <c r="F810" s="12" t="s">
        <v>22</v>
      </c>
      <c r="G810" s="25" t="s">
        <v>9101</v>
      </c>
      <c r="H810" s="7">
        <f>INT(YEARFRAC(G810,"8-jun-2023"))</f>
        <v>36</v>
      </c>
      <c r="I810" s="12">
        <v>1994</v>
      </c>
      <c r="J810" s="12" t="s">
        <v>16</v>
      </c>
      <c r="K810" s="12">
        <v>13</v>
      </c>
    </row>
    <row r="811" spans="1:11">
      <c r="A811" s="12" t="s">
        <v>851</v>
      </c>
      <c r="B811" s="12">
        <v>0</v>
      </c>
      <c r="C811" s="28">
        <v>5266.37</v>
      </c>
      <c r="D811" s="19" t="s">
        <v>8348</v>
      </c>
      <c r="E811" s="12" t="s">
        <v>8348</v>
      </c>
      <c r="F811" s="12" t="s">
        <v>22</v>
      </c>
      <c r="G811" s="25" t="s">
        <v>9102</v>
      </c>
      <c r="H811" s="7">
        <f>INT(YEARFRAC(G811,"8-jun-2023"))</f>
        <v>36</v>
      </c>
      <c r="I811" s="12">
        <v>2000</v>
      </c>
      <c r="J811" s="12" t="s">
        <v>37</v>
      </c>
      <c r="K811" s="12">
        <v>9</v>
      </c>
    </row>
    <row r="812" spans="1:11">
      <c r="A812" s="12" t="s">
        <v>852</v>
      </c>
      <c r="B812" s="12">
        <v>2</v>
      </c>
      <c r="C812" s="28">
        <v>5261.47</v>
      </c>
      <c r="D812" s="19" t="s">
        <v>8348</v>
      </c>
      <c r="E812" s="12" t="s">
        <v>8348</v>
      </c>
      <c r="F812" s="12" t="s">
        <v>22</v>
      </c>
      <c r="G812" s="25" t="s">
        <v>9103</v>
      </c>
      <c r="H812" s="7">
        <f>INT(YEARFRAC(G812,"8-jun-2023"))</f>
        <v>33</v>
      </c>
      <c r="I812" s="12">
        <v>2004</v>
      </c>
      <c r="J812" s="12" t="s">
        <v>40</v>
      </c>
      <c r="K812" s="12">
        <v>22</v>
      </c>
    </row>
    <row r="813" spans="1:11">
      <c r="A813" s="12" t="s">
        <v>853</v>
      </c>
      <c r="B813" s="12">
        <v>2</v>
      </c>
      <c r="C813" s="28">
        <v>5257.51</v>
      </c>
      <c r="D813" s="19" t="s">
        <v>8348</v>
      </c>
      <c r="E813" s="12" t="s">
        <v>8348</v>
      </c>
      <c r="F813" s="12" t="s">
        <v>22</v>
      </c>
      <c r="G813" s="25" t="s">
        <v>8387</v>
      </c>
      <c r="H813" s="7">
        <f>INT(YEARFRAC(G813,"8-jun-2023"))</f>
        <v>33</v>
      </c>
      <c r="I813" s="12">
        <v>1974</v>
      </c>
      <c r="J813" s="12" t="s">
        <v>16</v>
      </c>
      <c r="K813" s="12">
        <v>12</v>
      </c>
    </row>
    <row r="814" spans="1:11">
      <c r="A814" s="12" t="s">
        <v>854</v>
      </c>
      <c r="B814" s="12">
        <v>3</v>
      </c>
      <c r="C814" s="28">
        <v>37076.370000000003</v>
      </c>
      <c r="D814" s="19" t="s">
        <v>8348</v>
      </c>
      <c r="E814" s="12" t="s">
        <v>8345</v>
      </c>
      <c r="F814" s="12" t="s">
        <v>25</v>
      </c>
      <c r="G814" s="25" t="s">
        <v>9104</v>
      </c>
      <c r="H814" s="7">
        <f>INT(YEARFRAC(G814,"8-jun-2023"))</f>
        <v>34</v>
      </c>
      <c r="I814" s="12">
        <v>1987</v>
      </c>
      <c r="J814" s="12" t="s">
        <v>37</v>
      </c>
      <c r="K814" s="12">
        <v>1</v>
      </c>
    </row>
    <row r="815" spans="1:11">
      <c r="A815" s="12" t="s">
        <v>855</v>
      </c>
      <c r="B815" s="12">
        <v>3</v>
      </c>
      <c r="C815" s="28">
        <v>5253.52</v>
      </c>
      <c r="D815" s="19" t="s">
        <v>8346</v>
      </c>
      <c r="E815" s="12" t="s">
        <v>8346</v>
      </c>
      <c r="F815" s="12" t="s">
        <v>25</v>
      </c>
      <c r="G815" s="25" t="s">
        <v>8400</v>
      </c>
      <c r="H815" s="7">
        <f>INT(YEARFRAC(G815,"8-jun-2023"))</f>
        <v>32</v>
      </c>
      <c r="I815" s="12">
        <v>1986</v>
      </c>
      <c r="J815" s="12" t="s">
        <v>24</v>
      </c>
      <c r="K815" s="12">
        <v>20</v>
      </c>
    </row>
    <row r="816" spans="1:11">
      <c r="A816" s="12" t="s">
        <v>856</v>
      </c>
      <c r="B816" s="12">
        <v>1</v>
      </c>
      <c r="C816" s="28">
        <v>5246.05</v>
      </c>
      <c r="D816" s="19" t="s">
        <v>8348</v>
      </c>
      <c r="E816" s="12" t="s">
        <v>8346</v>
      </c>
      <c r="F816" s="12" t="s">
        <v>25</v>
      </c>
      <c r="G816" s="25" t="s">
        <v>8946</v>
      </c>
      <c r="H816" s="7">
        <f>INT(YEARFRAC(G816,"8-jun-2023"))</f>
        <v>35</v>
      </c>
      <c r="I816" s="12">
        <v>1986</v>
      </c>
      <c r="J816" s="12" t="s">
        <v>37</v>
      </c>
      <c r="K816" s="12">
        <v>20</v>
      </c>
    </row>
    <row r="817" spans="1:11">
      <c r="A817" s="12" t="s">
        <v>857</v>
      </c>
      <c r="B817" s="12">
        <v>1</v>
      </c>
      <c r="C817" s="28">
        <v>5245.23</v>
      </c>
      <c r="D817" s="19" t="s">
        <v>8348</v>
      </c>
      <c r="E817" s="12" t="s">
        <v>8348</v>
      </c>
      <c r="F817" s="12" t="s">
        <v>19</v>
      </c>
      <c r="G817" s="25" t="s">
        <v>9105</v>
      </c>
      <c r="H817" s="7">
        <f>INT(YEARFRAC(G817,"8-jun-2023"))</f>
        <v>35</v>
      </c>
      <c r="I817" s="12">
        <v>1986</v>
      </c>
      <c r="J817" s="12" t="s">
        <v>24</v>
      </c>
      <c r="K817" s="12">
        <v>25</v>
      </c>
    </row>
    <row r="818" spans="1:11">
      <c r="A818" s="12" t="s">
        <v>858</v>
      </c>
      <c r="B818" s="12">
        <v>1</v>
      </c>
      <c r="C818" s="28">
        <v>5240.7700000000004</v>
      </c>
      <c r="D818" s="19" t="s">
        <v>8348</v>
      </c>
      <c r="E818" s="12" t="s">
        <v>8348</v>
      </c>
      <c r="F818" s="12" t="s">
        <v>25</v>
      </c>
      <c r="G818" s="25" t="s">
        <v>9106</v>
      </c>
      <c r="H818" s="7">
        <f>INT(YEARFRAC(G818,"8-jun-2023"))</f>
        <v>35</v>
      </c>
      <c r="I818" s="12">
        <v>1989</v>
      </c>
      <c r="J818" s="12" t="s">
        <v>45</v>
      </c>
      <c r="K818" s="12">
        <v>19</v>
      </c>
    </row>
    <row r="819" spans="1:11">
      <c r="A819" s="12" t="s">
        <v>859</v>
      </c>
      <c r="B819" s="12">
        <v>0</v>
      </c>
      <c r="C819" s="28">
        <v>5227.99</v>
      </c>
      <c r="D819" s="19" t="s">
        <v>8348</v>
      </c>
      <c r="E819" s="12" t="s">
        <v>8345</v>
      </c>
      <c r="F819" s="12" t="s">
        <v>74</v>
      </c>
      <c r="G819" s="25" t="s">
        <v>9107</v>
      </c>
      <c r="H819" s="7">
        <f>INT(YEARFRAC(G819,"8-jun-2023"))</f>
        <v>35</v>
      </c>
      <c r="I819" s="12">
        <v>1989</v>
      </c>
      <c r="J819" s="12" t="s">
        <v>16</v>
      </c>
      <c r="K819" s="12">
        <v>25</v>
      </c>
    </row>
    <row r="820" spans="1:11">
      <c r="A820" s="12" t="s">
        <v>860</v>
      </c>
      <c r="B820" s="12">
        <v>0</v>
      </c>
      <c r="C820" s="28">
        <v>5216.4799999999996</v>
      </c>
      <c r="D820" s="19" t="s">
        <v>8348</v>
      </c>
      <c r="E820" s="12" t="s">
        <v>8348</v>
      </c>
      <c r="F820" s="12" t="s">
        <v>34</v>
      </c>
      <c r="G820" s="25" t="s">
        <v>9108</v>
      </c>
      <c r="H820" s="7">
        <f>INT(YEARFRAC(G820,"8-jun-2023"))</f>
        <v>28</v>
      </c>
      <c r="I820" s="12">
        <v>1988</v>
      </c>
      <c r="J820" s="12" t="s">
        <v>23</v>
      </c>
      <c r="K820" s="12">
        <v>17</v>
      </c>
    </row>
    <row r="821" spans="1:11">
      <c r="A821" s="12" t="s">
        <v>861</v>
      </c>
      <c r="B821" s="12">
        <v>0</v>
      </c>
      <c r="C821" s="28">
        <v>5213.22</v>
      </c>
      <c r="D821" s="19" t="s">
        <v>8348</v>
      </c>
      <c r="E821" s="12" t="s">
        <v>8345</v>
      </c>
      <c r="F821" s="12" t="s">
        <v>22</v>
      </c>
      <c r="G821" s="25" t="s">
        <v>9109</v>
      </c>
      <c r="H821" s="7">
        <f>INT(YEARFRAC(G821,"8-jun-2023"))</f>
        <v>23</v>
      </c>
      <c r="I821" s="12">
        <v>1990</v>
      </c>
      <c r="J821" s="12" t="s">
        <v>45</v>
      </c>
      <c r="K821" s="12">
        <v>6</v>
      </c>
    </row>
    <row r="822" spans="1:11">
      <c r="A822" s="12" t="s">
        <v>862</v>
      </c>
      <c r="B822" s="12">
        <v>3</v>
      </c>
      <c r="C822" s="28">
        <v>5209.58</v>
      </c>
      <c r="D822" s="19" t="s">
        <v>8346</v>
      </c>
      <c r="E822" s="12" t="s">
        <v>8346</v>
      </c>
      <c r="F822" s="12" t="s">
        <v>130</v>
      </c>
      <c r="G822" s="25" t="s">
        <v>9110</v>
      </c>
      <c r="H822" s="7">
        <f>INT(YEARFRAC(G822,"8-jun-2023"))</f>
        <v>29</v>
      </c>
      <c r="I822" s="12">
        <v>1987</v>
      </c>
      <c r="J822" s="12" t="s">
        <v>37</v>
      </c>
      <c r="K822" s="12">
        <v>9</v>
      </c>
    </row>
    <row r="823" spans="1:11">
      <c r="A823" s="12" t="s">
        <v>863</v>
      </c>
      <c r="B823" s="12">
        <v>3</v>
      </c>
      <c r="C823" s="28">
        <v>5207.97</v>
      </c>
      <c r="D823" s="19" t="s">
        <v>8348</v>
      </c>
      <c r="E823" s="12" t="s">
        <v>8348</v>
      </c>
      <c r="F823" s="12" t="s">
        <v>22</v>
      </c>
      <c r="G823" s="25" t="s">
        <v>9111</v>
      </c>
      <c r="H823" s="7">
        <f>INT(YEARFRAC(G823,"8-jun-2023"))</f>
        <v>39</v>
      </c>
      <c r="I823" s="12">
        <v>1987</v>
      </c>
      <c r="J823" s="12" t="s">
        <v>45</v>
      </c>
      <c r="K823" s="12">
        <v>5</v>
      </c>
    </row>
    <row r="824" spans="1:11">
      <c r="A824" s="12" t="s">
        <v>864</v>
      </c>
      <c r="B824" s="12">
        <v>0</v>
      </c>
      <c r="C824" s="28">
        <v>5198.6899999999996</v>
      </c>
      <c r="D824" s="19" t="s">
        <v>8348</v>
      </c>
      <c r="E824" s="12" t="s">
        <v>8348</v>
      </c>
      <c r="F824" s="12" t="s">
        <v>88</v>
      </c>
      <c r="G824" s="25" t="s">
        <v>9112</v>
      </c>
      <c r="H824" s="7">
        <f>INT(YEARFRAC(G824,"8-jun-2023"))</f>
        <v>19</v>
      </c>
      <c r="I824" s="12">
        <v>1987</v>
      </c>
      <c r="J824" s="12" t="s">
        <v>23</v>
      </c>
      <c r="K824" s="12">
        <v>26</v>
      </c>
    </row>
    <row r="825" spans="1:11">
      <c r="A825" s="12" t="s">
        <v>865</v>
      </c>
      <c r="B825" s="12">
        <v>3</v>
      </c>
      <c r="C825" s="28">
        <v>37040.879999999997</v>
      </c>
      <c r="D825" s="19" t="s">
        <v>8348</v>
      </c>
      <c r="E825" s="12" t="s">
        <v>8348</v>
      </c>
      <c r="F825" s="12" t="s">
        <v>25</v>
      </c>
      <c r="G825" s="25" t="s">
        <v>9113</v>
      </c>
      <c r="H825" s="7">
        <f>INT(YEARFRAC(G825,"8-jun-2023"))</f>
        <v>31</v>
      </c>
      <c r="I825" s="12">
        <v>1987</v>
      </c>
      <c r="J825" s="12" t="s">
        <v>20</v>
      </c>
      <c r="K825" s="12">
        <v>29</v>
      </c>
    </row>
    <row r="826" spans="1:11">
      <c r="A826" s="12" t="s">
        <v>866</v>
      </c>
      <c r="B826" s="12">
        <v>2</v>
      </c>
      <c r="C826" s="28">
        <v>5195.58</v>
      </c>
      <c r="D826" s="19" t="s">
        <v>8348</v>
      </c>
      <c r="E826" s="12" t="s">
        <v>8348</v>
      </c>
      <c r="F826" s="12" t="s">
        <v>19</v>
      </c>
      <c r="G826" s="25" t="s">
        <v>9114</v>
      </c>
      <c r="H826" s="7">
        <f>INT(YEARFRAC(G826,"8-jun-2023"))</f>
        <v>43</v>
      </c>
      <c r="I826" s="12">
        <v>1995</v>
      </c>
      <c r="J826" s="12" t="s">
        <v>20</v>
      </c>
      <c r="K826" s="12">
        <v>6</v>
      </c>
    </row>
    <row r="827" spans="1:11">
      <c r="A827" s="12" t="s">
        <v>867</v>
      </c>
      <c r="B827" s="12">
        <v>3</v>
      </c>
      <c r="C827" s="28">
        <v>5177.12</v>
      </c>
      <c r="D827" s="19" t="s">
        <v>8348</v>
      </c>
      <c r="E827" s="12" t="s">
        <v>8345</v>
      </c>
      <c r="F827" s="12" t="s">
        <v>19</v>
      </c>
      <c r="G827" s="25" t="s">
        <v>9115</v>
      </c>
      <c r="H827" s="7">
        <f>INT(YEARFRAC(G827,"8-jun-2023"))</f>
        <v>38</v>
      </c>
      <c r="I827" s="12">
        <v>1999</v>
      </c>
      <c r="J827" s="12" t="s">
        <v>23</v>
      </c>
      <c r="K827" s="12">
        <v>1</v>
      </c>
    </row>
    <row r="828" spans="1:11">
      <c r="A828" s="12" t="s">
        <v>868</v>
      </c>
      <c r="B828" s="12">
        <v>3</v>
      </c>
      <c r="C828" s="28">
        <v>5166.96</v>
      </c>
      <c r="D828" s="19" t="s">
        <v>8348</v>
      </c>
      <c r="E828" s="12" t="s">
        <v>8348</v>
      </c>
      <c r="F828" s="12" t="s">
        <v>22</v>
      </c>
      <c r="G828" s="25" t="s">
        <v>9116</v>
      </c>
      <c r="H828" s="7">
        <f>INT(YEARFRAC(G828,"8-jun-2023"))</f>
        <v>31</v>
      </c>
      <c r="I828" s="12">
        <v>1993</v>
      </c>
      <c r="J828" s="12" t="s">
        <v>20</v>
      </c>
      <c r="K828" s="12">
        <v>17</v>
      </c>
    </row>
    <row r="829" spans="1:11">
      <c r="A829" s="12" t="s">
        <v>869</v>
      </c>
      <c r="B829" s="12">
        <v>2</v>
      </c>
      <c r="C829" s="28">
        <v>5152.13</v>
      </c>
      <c r="D829" s="19" t="s">
        <v>8348</v>
      </c>
      <c r="E829" s="12" t="s">
        <v>8348</v>
      </c>
      <c r="F829" s="12" t="s">
        <v>25</v>
      </c>
      <c r="G829" s="25" t="s">
        <v>9117</v>
      </c>
      <c r="H829" s="7">
        <f>INT(YEARFRAC(G829,"8-jun-2023"))</f>
        <v>32</v>
      </c>
      <c r="I829" s="12">
        <v>1983</v>
      </c>
      <c r="J829" s="12" t="s">
        <v>24</v>
      </c>
      <c r="K829" s="12">
        <v>24</v>
      </c>
    </row>
    <row r="830" spans="1:11">
      <c r="A830" s="12" t="s">
        <v>870</v>
      </c>
      <c r="B830" s="12">
        <v>1</v>
      </c>
      <c r="C830" s="28">
        <v>5148.55</v>
      </c>
      <c r="D830" s="19" t="s">
        <v>8348</v>
      </c>
      <c r="E830" s="12" t="s">
        <v>8348</v>
      </c>
      <c r="F830" s="12" t="s">
        <v>74</v>
      </c>
      <c r="G830" s="25" t="s">
        <v>9118</v>
      </c>
      <c r="H830" s="7">
        <f>INT(YEARFRAC(G830,"8-jun-2023"))</f>
        <v>32</v>
      </c>
      <c r="I830" s="12">
        <v>2004</v>
      </c>
      <c r="J830" s="12" t="s">
        <v>20</v>
      </c>
      <c r="K830" s="12">
        <v>6</v>
      </c>
    </row>
    <row r="831" spans="1:11">
      <c r="A831" s="12" t="s">
        <v>871</v>
      </c>
      <c r="B831" s="12">
        <v>3</v>
      </c>
      <c r="C831" s="28">
        <v>5144.18</v>
      </c>
      <c r="D831" s="19" t="s">
        <v>8348</v>
      </c>
      <c r="E831" s="12" t="s">
        <v>8345</v>
      </c>
      <c r="F831" s="12" t="s">
        <v>19</v>
      </c>
      <c r="G831" s="25" t="s">
        <v>8779</v>
      </c>
      <c r="H831" s="7">
        <f>INT(YEARFRAC(G831,"8-jun-2023"))</f>
        <v>38</v>
      </c>
      <c r="I831" s="12">
        <v>1991</v>
      </c>
      <c r="J831" s="12" t="s">
        <v>16</v>
      </c>
      <c r="K831" s="12">
        <v>1</v>
      </c>
    </row>
    <row r="832" spans="1:11">
      <c r="A832" s="12" t="s">
        <v>872</v>
      </c>
      <c r="B832" s="12">
        <v>3</v>
      </c>
      <c r="C832" s="28">
        <v>5138.26</v>
      </c>
      <c r="D832" s="19" t="s">
        <v>8348</v>
      </c>
      <c r="E832" s="12" t="s">
        <v>8348</v>
      </c>
      <c r="F832" s="12" t="s">
        <v>19</v>
      </c>
      <c r="G832" s="25" t="s">
        <v>9119</v>
      </c>
      <c r="H832" s="7">
        <f>INT(YEARFRAC(G832,"8-jun-2023"))</f>
        <v>29</v>
      </c>
      <c r="I832" s="12">
        <v>1979</v>
      </c>
      <c r="J832" s="12" t="s">
        <v>37</v>
      </c>
      <c r="K832" s="12">
        <v>12</v>
      </c>
    </row>
    <row r="833" spans="1:11">
      <c r="A833" s="12" t="s">
        <v>873</v>
      </c>
      <c r="B833" s="12">
        <v>3</v>
      </c>
      <c r="C833" s="28">
        <v>5136.75</v>
      </c>
      <c r="D833" s="19" t="s">
        <v>8348</v>
      </c>
      <c r="E833" s="12" t="s">
        <v>8345</v>
      </c>
      <c r="F833" s="12" t="s">
        <v>19</v>
      </c>
      <c r="G833" s="25" t="s">
        <v>9120</v>
      </c>
      <c r="H833" s="7">
        <f>INT(YEARFRAC(G833,"8-jun-2023"))</f>
        <v>34</v>
      </c>
      <c r="I833" s="12">
        <v>1984</v>
      </c>
      <c r="J833" s="12" t="s">
        <v>24</v>
      </c>
      <c r="K833" s="12">
        <v>16</v>
      </c>
    </row>
    <row r="834" spans="1:11">
      <c r="A834" s="12" t="s">
        <v>874</v>
      </c>
      <c r="B834" s="12">
        <v>1</v>
      </c>
      <c r="C834" s="28">
        <v>5125.22</v>
      </c>
      <c r="D834" s="19" t="s">
        <v>8345</v>
      </c>
      <c r="E834" s="12" t="s">
        <v>8348</v>
      </c>
      <c r="F834" s="12" t="s">
        <v>22</v>
      </c>
      <c r="G834" s="25" t="s">
        <v>9121</v>
      </c>
      <c r="H834" s="7">
        <f>INT(YEARFRAC(G834,"8-jun-2023"))</f>
        <v>35</v>
      </c>
      <c r="I834" s="12">
        <v>1991</v>
      </c>
      <c r="J834" s="12" t="s">
        <v>40</v>
      </c>
      <c r="K834" s="12">
        <v>29</v>
      </c>
    </row>
    <row r="835" spans="1:11">
      <c r="A835" s="12" t="s">
        <v>875</v>
      </c>
      <c r="B835" s="12">
        <v>2</v>
      </c>
      <c r="C835" s="28">
        <v>5124.1899999999996</v>
      </c>
      <c r="D835" s="19" t="s">
        <v>8348</v>
      </c>
      <c r="E835" s="12" t="s">
        <v>8346</v>
      </c>
      <c r="F835" s="12" t="s">
        <v>19</v>
      </c>
      <c r="G835" s="25" t="s">
        <v>8985</v>
      </c>
      <c r="H835" s="7">
        <f>INT(YEARFRAC(G835,"8-jun-2023"))</f>
        <v>34</v>
      </c>
      <c r="I835" s="12">
        <v>1990</v>
      </c>
      <c r="J835" s="12" t="s">
        <v>24</v>
      </c>
      <c r="K835" s="12">
        <v>9</v>
      </c>
    </row>
    <row r="836" spans="1:11">
      <c r="A836" s="12" t="s">
        <v>876</v>
      </c>
      <c r="B836" s="12">
        <v>0</v>
      </c>
      <c r="C836" s="28">
        <v>36976.449999999997</v>
      </c>
      <c r="D836" s="19" t="s">
        <v>8348</v>
      </c>
      <c r="E836" s="12" t="s">
        <v>8346</v>
      </c>
      <c r="F836" s="12" t="s">
        <v>25</v>
      </c>
      <c r="G836" s="25" t="s">
        <v>9122</v>
      </c>
      <c r="H836" s="7">
        <f>INT(YEARFRAC(G836,"8-jun-2023"))</f>
        <v>30</v>
      </c>
      <c r="I836" s="12">
        <v>1990</v>
      </c>
      <c r="J836" s="12" t="s">
        <v>40</v>
      </c>
      <c r="K836" s="12">
        <v>22</v>
      </c>
    </row>
    <row r="837" spans="1:11">
      <c r="A837" s="12" t="s">
        <v>877</v>
      </c>
      <c r="B837" s="12">
        <v>1</v>
      </c>
      <c r="C837" s="28">
        <v>5116.5</v>
      </c>
      <c r="D837" s="19" t="s">
        <v>8348</v>
      </c>
      <c r="E837" s="12" t="s">
        <v>8348</v>
      </c>
      <c r="F837" s="12" t="s">
        <v>22</v>
      </c>
      <c r="G837" s="25" t="s">
        <v>9123</v>
      </c>
      <c r="H837" s="7">
        <f>INT(YEARFRAC(G837,"8-jun-2023"))</f>
        <v>35</v>
      </c>
      <c r="I837" s="12">
        <v>1984</v>
      </c>
      <c r="J837" s="12" t="s">
        <v>40</v>
      </c>
      <c r="K837" s="12">
        <v>22</v>
      </c>
    </row>
    <row r="838" spans="1:11">
      <c r="A838" s="12" t="s">
        <v>878</v>
      </c>
      <c r="B838" s="12">
        <v>0</v>
      </c>
      <c r="C838" s="28">
        <v>5087.92</v>
      </c>
      <c r="D838" s="19" t="s">
        <v>8348</v>
      </c>
      <c r="E838" s="12" t="s">
        <v>8348</v>
      </c>
      <c r="F838" s="12" t="s">
        <v>30</v>
      </c>
      <c r="G838" s="25" t="s">
        <v>9124</v>
      </c>
      <c r="H838" s="7">
        <f>INT(YEARFRAC(G838,"8-jun-2023"))</f>
        <v>23</v>
      </c>
      <c r="I838" s="12">
        <v>1993</v>
      </c>
      <c r="J838" s="12" t="s">
        <v>23</v>
      </c>
      <c r="K838" s="12">
        <v>10</v>
      </c>
    </row>
    <row r="839" spans="1:11">
      <c r="A839" s="12" t="s">
        <v>879</v>
      </c>
      <c r="B839" s="12">
        <v>5</v>
      </c>
      <c r="C839" s="28">
        <v>5080.1000000000004</v>
      </c>
      <c r="D839" s="19" t="s">
        <v>8346</v>
      </c>
      <c r="E839" s="12" t="s">
        <v>8348</v>
      </c>
      <c r="F839" s="12" t="s">
        <v>25</v>
      </c>
      <c r="G839" s="25" t="s">
        <v>9125</v>
      </c>
      <c r="H839" s="7">
        <f>INT(YEARFRAC(G839,"8-jun-2023"))</f>
        <v>25</v>
      </c>
      <c r="I839" s="12">
        <v>1988</v>
      </c>
      <c r="J839" s="12" t="s">
        <v>37</v>
      </c>
      <c r="K839" s="12">
        <v>15</v>
      </c>
    </row>
    <row r="840" spans="1:11">
      <c r="A840" s="12" t="s">
        <v>880</v>
      </c>
      <c r="B840" s="12">
        <v>2</v>
      </c>
      <c r="C840" s="28">
        <v>5077.1899999999996</v>
      </c>
      <c r="D840" s="19" t="s">
        <v>8348</v>
      </c>
      <c r="E840" s="12" t="s">
        <v>8346</v>
      </c>
      <c r="F840" s="12" t="s">
        <v>22</v>
      </c>
      <c r="G840" s="25" t="s">
        <v>9126</v>
      </c>
      <c r="H840" s="7">
        <f>INT(YEARFRAC(G840,"8-jun-2023"))</f>
        <v>44</v>
      </c>
      <c r="I840" s="12">
        <v>1987</v>
      </c>
      <c r="J840" s="12" t="s">
        <v>37</v>
      </c>
      <c r="K840" s="12">
        <v>13</v>
      </c>
    </row>
    <row r="841" spans="1:11">
      <c r="A841" s="12" t="s">
        <v>881</v>
      </c>
      <c r="B841" s="12">
        <v>0</v>
      </c>
      <c r="C841" s="28">
        <v>5059.5600000000004</v>
      </c>
      <c r="D841" s="19" t="s">
        <v>8348</v>
      </c>
      <c r="E841" s="12" t="s">
        <v>8345</v>
      </c>
      <c r="F841" s="12" t="s">
        <v>38</v>
      </c>
      <c r="G841" s="25" t="s">
        <v>9127</v>
      </c>
      <c r="H841" s="7">
        <f>INT(YEARFRAC(G841,"8-jun-2023"))</f>
        <v>29</v>
      </c>
      <c r="I841" s="12">
        <v>1988</v>
      </c>
      <c r="J841" s="12" t="s">
        <v>16</v>
      </c>
      <c r="K841" s="12">
        <v>1</v>
      </c>
    </row>
    <row r="842" spans="1:11">
      <c r="A842" s="12" t="s">
        <v>882</v>
      </c>
      <c r="B842" s="12">
        <v>2</v>
      </c>
      <c r="C842" s="28">
        <v>5054.05</v>
      </c>
      <c r="D842" s="19" t="s">
        <v>8348</v>
      </c>
      <c r="E842" s="12" t="s">
        <v>8348</v>
      </c>
      <c r="F842" s="12" t="s">
        <v>19</v>
      </c>
      <c r="G842" s="25" t="s">
        <v>9128</v>
      </c>
      <c r="H842" s="7">
        <f>INT(YEARFRAC(G842,"8-jun-2023"))</f>
        <v>42</v>
      </c>
      <c r="I842" s="12">
        <v>1992</v>
      </c>
      <c r="J842" s="12" t="s">
        <v>37</v>
      </c>
      <c r="K842" s="12">
        <v>13</v>
      </c>
    </row>
    <row r="843" spans="1:11">
      <c r="A843" s="12" t="s">
        <v>883</v>
      </c>
      <c r="B843" s="12">
        <v>0</v>
      </c>
      <c r="C843" s="28">
        <v>5045.1499999999996</v>
      </c>
      <c r="D843" s="19" t="s">
        <v>8348</v>
      </c>
      <c r="E843" s="12" t="s">
        <v>8348</v>
      </c>
      <c r="F843" s="12" t="s">
        <v>22</v>
      </c>
      <c r="G843" s="25" t="s">
        <v>9129</v>
      </c>
      <c r="H843" s="7">
        <f>INT(YEARFRAC(G843,"8-jun-2023"))</f>
        <v>25</v>
      </c>
      <c r="I843" s="12">
        <v>1987</v>
      </c>
      <c r="J843" s="12" t="s">
        <v>16</v>
      </c>
      <c r="K843" s="12">
        <v>18</v>
      </c>
    </row>
    <row r="844" spans="1:11">
      <c r="A844" s="12" t="s">
        <v>884</v>
      </c>
      <c r="B844" s="12">
        <v>0</v>
      </c>
      <c r="C844" s="28">
        <v>5043.13</v>
      </c>
      <c r="D844" s="19" t="s">
        <v>8348</v>
      </c>
      <c r="E844" s="12" t="s">
        <v>8346</v>
      </c>
      <c r="F844" s="12" t="s">
        <v>25</v>
      </c>
      <c r="G844" s="25" t="s">
        <v>9130</v>
      </c>
      <c r="H844" s="7">
        <f>INT(YEARFRAC(G844,"8-jun-2023"))</f>
        <v>21</v>
      </c>
      <c r="I844" s="12">
        <v>1999</v>
      </c>
      <c r="J844" s="12" t="s">
        <v>20</v>
      </c>
      <c r="K844" s="12">
        <v>19</v>
      </c>
    </row>
    <row r="845" spans="1:11">
      <c r="A845" s="12" t="s">
        <v>885</v>
      </c>
      <c r="B845" s="12">
        <v>0</v>
      </c>
      <c r="C845" s="28">
        <v>5038.57</v>
      </c>
      <c r="D845" s="19" t="s">
        <v>8348</v>
      </c>
      <c r="E845" s="12" t="s">
        <v>8348</v>
      </c>
      <c r="F845" s="12" t="s">
        <v>34</v>
      </c>
      <c r="G845" s="25" t="s">
        <v>9131</v>
      </c>
      <c r="H845" s="7">
        <f>INT(YEARFRAC(G845,"8-jun-2023"))</f>
        <v>25</v>
      </c>
      <c r="I845" s="12">
        <v>1997</v>
      </c>
      <c r="J845" s="12" t="s">
        <v>45</v>
      </c>
      <c r="K845" s="12">
        <v>14</v>
      </c>
    </row>
    <row r="846" spans="1:11">
      <c r="A846" s="12" t="s">
        <v>886</v>
      </c>
      <c r="B846" s="12">
        <v>3</v>
      </c>
      <c r="C846" s="28">
        <v>5034.1000000000004</v>
      </c>
      <c r="D846" s="19" t="s">
        <v>8348</v>
      </c>
      <c r="E846" s="12" t="s">
        <v>8348</v>
      </c>
      <c r="F846" s="12" t="s">
        <v>19</v>
      </c>
      <c r="G846" s="25" t="s">
        <v>9132</v>
      </c>
      <c r="H846" s="7">
        <f>INT(YEARFRAC(G846,"8-jun-2023"))</f>
        <v>36</v>
      </c>
      <c r="I846" s="12">
        <v>1978</v>
      </c>
      <c r="J846" s="12" t="s">
        <v>16</v>
      </c>
      <c r="K846" s="12">
        <v>22</v>
      </c>
    </row>
    <row r="847" spans="1:11">
      <c r="A847" s="12" t="s">
        <v>887</v>
      </c>
      <c r="B847" s="12">
        <v>0</v>
      </c>
      <c r="C847" s="28">
        <v>36950.26</v>
      </c>
      <c r="D847" s="19" t="s">
        <v>8345</v>
      </c>
      <c r="E847" s="12" t="s">
        <v>8345</v>
      </c>
      <c r="F847" s="12" t="s">
        <v>19</v>
      </c>
      <c r="G847" s="25" t="s">
        <v>9133</v>
      </c>
      <c r="H847" s="7">
        <f>INT(YEARFRAC(G847,"8-jun-2023"))</f>
        <v>30</v>
      </c>
      <c r="I847" s="12">
        <v>1993</v>
      </c>
      <c r="J847" s="12" t="s">
        <v>20</v>
      </c>
      <c r="K847" s="12">
        <v>11</v>
      </c>
    </row>
    <row r="848" spans="1:11">
      <c r="A848" s="12" t="s">
        <v>888</v>
      </c>
      <c r="B848" s="12">
        <v>2</v>
      </c>
      <c r="C848" s="28">
        <v>5031.2700000000004</v>
      </c>
      <c r="D848" s="19" t="s">
        <v>8346</v>
      </c>
      <c r="E848" s="12" t="s">
        <v>8345</v>
      </c>
      <c r="F848" s="12" t="s">
        <v>32</v>
      </c>
      <c r="G848" s="25" t="s">
        <v>9134</v>
      </c>
      <c r="H848" s="7">
        <f>INT(YEARFRAC(G848,"8-jun-2023"))</f>
        <v>31</v>
      </c>
      <c r="I848" s="12">
        <v>1980</v>
      </c>
      <c r="J848" s="12" t="s">
        <v>37</v>
      </c>
      <c r="K848" s="12">
        <v>7</v>
      </c>
    </row>
    <row r="849" spans="1:11">
      <c r="A849" s="12" t="s">
        <v>889</v>
      </c>
      <c r="B849" s="12">
        <v>0</v>
      </c>
      <c r="C849" s="28">
        <v>5028.1499999999996</v>
      </c>
      <c r="D849" s="19" t="s">
        <v>8345</v>
      </c>
      <c r="E849" s="12" t="s">
        <v>8348</v>
      </c>
      <c r="F849" s="12" t="s">
        <v>22</v>
      </c>
      <c r="G849" s="25" t="s">
        <v>9135</v>
      </c>
      <c r="H849" s="7">
        <f>INT(YEARFRAC(G849,"8-jun-2023"))</f>
        <v>37</v>
      </c>
      <c r="I849" s="12">
        <v>1997</v>
      </c>
      <c r="J849" s="12" t="s">
        <v>45</v>
      </c>
      <c r="K849" s="12">
        <v>29</v>
      </c>
    </row>
    <row r="850" spans="1:11">
      <c r="A850" s="12" t="s">
        <v>890</v>
      </c>
      <c r="B850" s="12">
        <v>1</v>
      </c>
      <c r="C850" s="28">
        <v>5012.47</v>
      </c>
      <c r="D850" s="19" t="s">
        <v>8348</v>
      </c>
      <c r="E850" s="12" t="s">
        <v>8346</v>
      </c>
      <c r="F850" s="12" t="s">
        <v>25</v>
      </c>
      <c r="G850" s="25" t="s">
        <v>9136</v>
      </c>
      <c r="H850" s="7">
        <f>INT(YEARFRAC(G850,"8-jun-2023"))</f>
        <v>34</v>
      </c>
      <c r="I850" s="12">
        <v>2001</v>
      </c>
      <c r="J850" s="12" t="s">
        <v>24</v>
      </c>
      <c r="K850" s="12">
        <v>16</v>
      </c>
    </row>
    <row r="851" spans="1:11">
      <c r="A851" s="12" t="s">
        <v>891</v>
      </c>
      <c r="B851" s="12">
        <v>1</v>
      </c>
      <c r="C851" s="28">
        <v>5003.8500000000004</v>
      </c>
      <c r="D851" s="19" t="s">
        <v>8348</v>
      </c>
      <c r="E851" s="12" t="s">
        <v>8346</v>
      </c>
      <c r="F851" s="12" t="s">
        <v>25</v>
      </c>
      <c r="G851" s="25" t="s">
        <v>9137</v>
      </c>
      <c r="H851" s="7">
        <f>INT(YEARFRAC(G851,"8-jun-2023"))</f>
        <v>34</v>
      </c>
      <c r="I851" s="12">
        <v>1997</v>
      </c>
      <c r="J851" s="12" t="s">
        <v>23</v>
      </c>
      <c r="K851" s="12">
        <v>4</v>
      </c>
    </row>
    <row r="852" spans="1:11">
      <c r="A852" s="12" t="s">
        <v>892</v>
      </c>
      <c r="B852" s="12">
        <v>2</v>
      </c>
      <c r="C852" s="28">
        <v>5003.7700000000004</v>
      </c>
      <c r="D852" s="19" t="s">
        <v>8348</v>
      </c>
      <c r="E852" s="12" t="s">
        <v>8346</v>
      </c>
      <c r="F852" s="12" t="s">
        <v>19</v>
      </c>
      <c r="G852" s="25" t="s">
        <v>9138</v>
      </c>
      <c r="H852" s="7">
        <f>INT(YEARFRAC(G852,"8-jun-2023"))</f>
        <v>45</v>
      </c>
      <c r="I852" s="12">
        <v>1986</v>
      </c>
      <c r="J852" s="12" t="s">
        <v>20</v>
      </c>
      <c r="K852" s="12">
        <v>29</v>
      </c>
    </row>
    <row r="853" spans="1:11">
      <c r="A853" s="12" t="s">
        <v>893</v>
      </c>
      <c r="B853" s="12">
        <v>1</v>
      </c>
      <c r="C853" s="28">
        <v>5002.78</v>
      </c>
      <c r="D853" s="19" t="s">
        <v>8348</v>
      </c>
      <c r="E853" s="12" t="s">
        <v>8348</v>
      </c>
      <c r="F853" s="12" t="s">
        <v>19</v>
      </c>
      <c r="G853" s="25" t="s">
        <v>9139</v>
      </c>
      <c r="H853" s="7">
        <f>INT(YEARFRAC(G853,"8-jun-2023"))</f>
        <v>34</v>
      </c>
      <c r="I853" s="12">
        <v>1992</v>
      </c>
      <c r="J853" s="12" t="s">
        <v>40</v>
      </c>
      <c r="K853" s="12">
        <v>25</v>
      </c>
    </row>
    <row r="854" spans="1:11">
      <c r="A854" s="12" t="s">
        <v>894</v>
      </c>
      <c r="B854" s="12">
        <v>0</v>
      </c>
      <c r="C854" s="28">
        <v>4999.04</v>
      </c>
      <c r="D854" s="19" t="s">
        <v>8348</v>
      </c>
      <c r="E854" s="12" t="s">
        <v>8348</v>
      </c>
      <c r="F854" s="12" t="s">
        <v>25</v>
      </c>
      <c r="G854" s="25" t="s">
        <v>8732</v>
      </c>
      <c r="H854" s="7">
        <f>INT(YEARFRAC(G854,"8-jun-2023"))</f>
        <v>21</v>
      </c>
      <c r="I854" s="12">
        <v>1991</v>
      </c>
      <c r="J854" s="12" t="s">
        <v>37</v>
      </c>
      <c r="K854" s="12">
        <v>10</v>
      </c>
    </row>
    <row r="855" spans="1:11">
      <c r="A855" s="12" t="s">
        <v>895</v>
      </c>
      <c r="B855" s="12">
        <v>0</v>
      </c>
      <c r="C855" s="28">
        <v>4992.38</v>
      </c>
      <c r="D855" s="19" t="s">
        <v>8348</v>
      </c>
      <c r="E855" s="12" t="s">
        <v>8346</v>
      </c>
      <c r="F855" s="12" t="s">
        <v>74</v>
      </c>
      <c r="G855" s="25" t="s">
        <v>9140</v>
      </c>
      <c r="H855" s="7">
        <f>INT(YEARFRAC(G855,"8-jun-2023"))</f>
        <v>34</v>
      </c>
      <c r="I855" s="12">
        <v>1985</v>
      </c>
      <c r="J855" s="12" t="s">
        <v>23</v>
      </c>
      <c r="K855" s="12">
        <v>28</v>
      </c>
    </row>
    <row r="856" spans="1:11">
      <c r="A856" s="12" t="s">
        <v>896</v>
      </c>
      <c r="B856" s="12">
        <v>0</v>
      </c>
      <c r="C856" s="28">
        <v>4985.22</v>
      </c>
      <c r="D856" s="19" t="s">
        <v>8348</v>
      </c>
      <c r="E856" s="12" t="s">
        <v>8346</v>
      </c>
      <c r="F856" s="12" t="s">
        <v>19</v>
      </c>
      <c r="G856" s="25" t="s">
        <v>9141</v>
      </c>
      <c r="H856" s="7">
        <f>INT(YEARFRAC(G856,"8-jun-2023"))</f>
        <v>49</v>
      </c>
      <c r="I856" s="12">
        <v>1988</v>
      </c>
      <c r="J856" s="12" t="s">
        <v>16</v>
      </c>
      <c r="K856" s="12">
        <v>9</v>
      </c>
    </row>
    <row r="857" spans="1:11">
      <c r="A857" s="12" t="s">
        <v>897</v>
      </c>
      <c r="B857" s="12">
        <v>2</v>
      </c>
      <c r="C857" s="28">
        <v>4949.76</v>
      </c>
      <c r="D857" s="19" t="s">
        <v>8348</v>
      </c>
      <c r="E857" s="12" t="s">
        <v>8345</v>
      </c>
      <c r="F857" s="12" t="s">
        <v>19</v>
      </c>
      <c r="G857" s="25" t="s">
        <v>9142</v>
      </c>
      <c r="H857" s="7">
        <f>INT(YEARFRAC(G857,"8-jun-2023"))</f>
        <v>31</v>
      </c>
      <c r="I857" s="12">
        <v>1988</v>
      </c>
      <c r="J857" s="12" t="s">
        <v>45</v>
      </c>
      <c r="K857" s="12">
        <v>8</v>
      </c>
    </row>
    <row r="858" spans="1:11">
      <c r="A858" s="12" t="s">
        <v>898</v>
      </c>
      <c r="B858" s="12">
        <v>2</v>
      </c>
      <c r="C858" s="28">
        <v>36935.64</v>
      </c>
      <c r="D858" s="19" t="s">
        <v>8348</v>
      </c>
      <c r="E858" s="12" t="s">
        <v>8345</v>
      </c>
      <c r="F858" s="12" t="s">
        <v>25</v>
      </c>
      <c r="G858" s="25" t="s">
        <v>9143</v>
      </c>
      <c r="H858" s="7">
        <f>INT(YEARFRAC(G858,"8-jun-2023"))</f>
        <v>45</v>
      </c>
      <c r="I858" s="12">
        <v>1977</v>
      </c>
      <c r="J858" s="12" t="s">
        <v>20</v>
      </c>
      <c r="K858" s="12">
        <v>9</v>
      </c>
    </row>
    <row r="859" spans="1:11">
      <c r="A859" s="12" t="s">
        <v>899</v>
      </c>
      <c r="B859" s="12">
        <v>0</v>
      </c>
      <c r="C859" s="28">
        <v>4942.0600000000004</v>
      </c>
      <c r="D859" s="19" t="s">
        <v>8348</v>
      </c>
      <c r="E859" s="12" t="s">
        <v>8348</v>
      </c>
      <c r="F859" s="12" t="s">
        <v>19</v>
      </c>
      <c r="G859" s="25" t="s">
        <v>9144</v>
      </c>
      <c r="H859" s="7">
        <f>INT(YEARFRAC(G859,"8-jun-2023"))</f>
        <v>48</v>
      </c>
      <c r="I859" s="12">
        <v>1988</v>
      </c>
      <c r="J859" s="12" t="s">
        <v>37</v>
      </c>
      <c r="K859" s="12">
        <v>4</v>
      </c>
    </row>
    <row r="860" spans="1:11">
      <c r="A860" s="12" t="s">
        <v>900</v>
      </c>
      <c r="B860" s="12">
        <v>2</v>
      </c>
      <c r="C860" s="28">
        <v>4934.71</v>
      </c>
      <c r="D860" s="19" t="s">
        <v>8348</v>
      </c>
      <c r="E860" s="12" t="s">
        <v>8346</v>
      </c>
      <c r="F860" s="12" t="s">
        <v>25</v>
      </c>
      <c r="G860" s="25" t="s">
        <v>9145</v>
      </c>
      <c r="H860" s="7">
        <f>INT(YEARFRAC(G860,"8-jun-2023"))</f>
        <v>31</v>
      </c>
      <c r="I860" s="12">
        <v>2001</v>
      </c>
      <c r="J860" s="12" t="s">
        <v>24</v>
      </c>
      <c r="K860" s="12">
        <v>5</v>
      </c>
    </row>
    <row r="861" spans="1:11">
      <c r="A861" s="12" t="s">
        <v>901</v>
      </c>
      <c r="B861" s="12">
        <v>2</v>
      </c>
      <c r="C861" s="28">
        <v>4931.6499999999996</v>
      </c>
      <c r="D861" s="19" t="s">
        <v>8348</v>
      </c>
      <c r="E861" s="12" t="s">
        <v>8346</v>
      </c>
      <c r="F861" s="12" t="s">
        <v>25</v>
      </c>
      <c r="G861" s="25" t="s">
        <v>9146</v>
      </c>
      <c r="H861" s="7">
        <f>INT(YEARFRAC(G861,"8-jun-2023"))</f>
        <v>31</v>
      </c>
      <c r="I861" s="12">
        <v>1988</v>
      </c>
      <c r="J861" s="12" t="s">
        <v>20</v>
      </c>
      <c r="K861" s="12">
        <v>24</v>
      </c>
    </row>
    <row r="862" spans="1:11">
      <c r="A862" s="12" t="s">
        <v>902</v>
      </c>
      <c r="B862" s="12">
        <v>2</v>
      </c>
      <c r="C862" s="28">
        <v>4922.92</v>
      </c>
      <c r="D862" s="19" t="s">
        <v>8348</v>
      </c>
      <c r="E862" s="12" t="s">
        <v>8348</v>
      </c>
      <c r="F862" s="12" t="s">
        <v>22</v>
      </c>
      <c r="G862" s="25" t="s">
        <v>8760</v>
      </c>
      <c r="H862" s="7">
        <f>INT(YEARFRAC(G862,"8-jun-2023"))</f>
        <v>29</v>
      </c>
      <c r="I862" s="12">
        <v>1973</v>
      </c>
      <c r="J862" s="12" t="s">
        <v>16</v>
      </c>
      <c r="K862" s="12">
        <v>7</v>
      </c>
    </row>
    <row r="863" spans="1:11">
      <c r="A863" s="12" t="s">
        <v>903</v>
      </c>
      <c r="B863" s="12">
        <v>5</v>
      </c>
      <c r="C863" s="28">
        <v>4915.0600000000004</v>
      </c>
      <c r="D863" s="19" t="s">
        <v>8348</v>
      </c>
      <c r="E863" s="12" t="s">
        <v>8345</v>
      </c>
      <c r="F863" s="12" t="s">
        <v>130</v>
      </c>
      <c r="G863" s="25" t="s">
        <v>9147</v>
      </c>
      <c r="H863" s="7">
        <f>INT(YEARFRAC(G863,"8-jun-2023"))</f>
        <v>20</v>
      </c>
      <c r="I863" s="12">
        <v>1991</v>
      </c>
      <c r="J863" s="12" t="s">
        <v>40</v>
      </c>
      <c r="K863" s="12">
        <v>30</v>
      </c>
    </row>
    <row r="864" spans="1:11">
      <c r="A864" s="12" t="s">
        <v>904</v>
      </c>
      <c r="B864" s="12">
        <v>1</v>
      </c>
      <c r="C864" s="28">
        <v>4911.8900000000003</v>
      </c>
      <c r="D864" s="19" t="s">
        <v>8348</v>
      </c>
      <c r="E864" s="12" t="s">
        <v>8346</v>
      </c>
      <c r="F864" s="12" t="s">
        <v>19</v>
      </c>
      <c r="G864" s="25" t="s">
        <v>8530</v>
      </c>
      <c r="H864" s="7">
        <f>INT(YEARFRAC(G864,"8-jun-2023"))</f>
        <v>41</v>
      </c>
      <c r="I864" s="12">
        <v>1977</v>
      </c>
      <c r="J864" s="12" t="s">
        <v>40</v>
      </c>
      <c r="K864" s="12">
        <v>13</v>
      </c>
    </row>
    <row r="865" spans="1:11">
      <c r="A865" s="12" t="s">
        <v>905</v>
      </c>
      <c r="B865" s="12">
        <v>2</v>
      </c>
      <c r="C865" s="28">
        <v>4906.41</v>
      </c>
      <c r="D865" s="19" t="s">
        <v>8348</v>
      </c>
      <c r="E865" s="12" t="s">
        <v>8345</v>
      </c>
      <c r="F865" s="12" t="s">
        <v>22</v>
      </c>
      <c r="G865" s="25" t="s">
        <v>9148</v>
      </c>
      <c r="H865" s="7">
        <f>INT(YEARFRAC(G865,"8-jun-2023"))</f>
        <v>29</v>
      </c>
      <c r="I865" s="12">
        <v>1974</v>
      </c>
      <c r="J865" s="12" t="s">
        <v>20</v>
      </c>
      <c r="K865" s="12">
        <v>26</v>
      </c>
    </row>
    <row r="866" spans="1:11">
      <c r="A866" s="12" t="s">
        <v>906</v>
      </c>
      <c r="B866" s="12">
        <v>1</v>
      </c>
      <c r="C866" s="28">
        <v>4894.75</v>
      </c>
      <c r="D866" s="19" t="s">
        <v>8346</v>
      </c>
      <c r="E866" s="12" t="s">
        <v>8346</v>
      </c>
      <c r="F866" s="12" t="s">
        <v>22</v>
      </c>
      <c r="G866" s="25" t="s">
        <v>9149</v>
      </c>
      <c r="H866" s="7">
        <f>INT(YEARFRAC(G866,"8-jun-2023"))</f>
        <v>34</v>
      </c>
      <c r="I866" s="12">
        <v>1991</v>
      </c>
      <c r="J866" s="12" t="s">
        <v>16</v>
      </c>
      <c r="K866" s="12">
        <v>27</v>
      </c>
    </row>
    <row r="867" spans="1:11">
      <c r="A867" s="12" t="s">
        <v>907</v>
      </c>
      <c r="B867" s="12">
        <v>3</v>
      </c>
      <c r="C867" s="28">
        <v>4894.3900000000003</v>
      </c>
      <c r="D867" s="19" t="s">
        <v>8348</v>
      </c>
      <c r="E867" s="12" t="s">
        <v>8346</v>
      </c>
      <c r="F867" s="12" t="s">
        <v>19</v>
      </c>
      <c r="G867" s="25" t="s">
        <v>9150</v>
      </c>
      <c r="H867" s="7">
        <f>INT(YEARFRAC(G867,"8-jun-2023"))</f>
        <v>32</v>
      </c>
      <c r="I867" s="12">
        <v>1991</v>
      </c>
      <c r="J867" s="12" t="s">
        <v>40</v>
      </c>
      <c r="K867" s="12">
        <v>23</v>
      </c>
    </row>
    <row r="868" spans="1:11">
      <c r="A868" s="12" t="s">
        <v>908</v>
      </c>
      <c r="B868" s="12">
        <v>2</v>
      </c>
      <c r="C868" s="28">
        <v>4890</v>
      </c>
      <c r="D868" s="19" t="s">
        <v>8346</v>
      </c>
      <c r="E868" s="12" t="s">
        <v>8348</v>
      </c>
      <c r="F868" s="12" t="s">
        <v>19</v>
      </c>
      <c r="G868" s="25" t="s">
        <v>9151</v>
      </c>
      <c r="H868" s="7">
        <f>INT(YEARFRAC(G868,"8-jun-2023"))</f>
        <v>33</v>
      </c>
      <c r="I868" s="12">
        <v>1993</v>
      </c>
      <c r="J868" s="12" t="s">
        <v>40</v>
      </c>
      <c r="K868" s="12">
        <v>10</v>
      </c>
    </row>
    <row r="869" spans="1:11">
      <c r="A869" s="12" t="s">
        <v>909</v>
      </c>
      <c r="B869" s="12">
        <v>0</v>
      </c>
      <c r="C869" s="28">
        <v>36922.61</v>
      </c>
      <c r="D869" s="19" t="s">
        <v>8348</v>
      </c>
      <c r="E869" s="12" t="s">
        <v>8345</v>
      </c>
      <c r="F869" s="12" t="s">
        <v>25</v>
      </c>
      <c r="G869" s="25" t="s">
        <v>9152</v>
      </c>
      <c r="H869" s="7">
        <f>INT(YEARFRAC(G869,"8-jun-2023"))</f>
        <v>54</v>
      </c>
      <c r="I869" s="12">
        <v>2002</v>
      </c>
      <c r="J869" s="12" t="s">
        <v>40</v>
      </c>
      <c r="K869" s="12">
        <v>21</v>
      </c>
    </row>
    <row r="870" spans="1:11">
      <c r="A870" s="12" t="s">
        <v>910</v>
      </c>
      <c r="B870" s="12">
        <v>0</v>
      </c>
      <c r="C870" s="28">
        <v>4889.04</v>
      </c>
      <c r="D870" s="19" t="s">
        <v>8348</v>
      </c>
      <c r="E870" s="12" t="s">
        <v>8345</v>
      </c>
      <c r="F870" s="12" t="s">
        <v>19</v>
      </c>
      <c r="G870" s="25" t="s">
        <v>9153</v>
      </c>
      <c r="H870" s="7">
        <f>INT(YEARFRAC(G870,"8-jun-2023"))</f>
        <v>36</v>
      </c>
      <c r="I870" s="12">
        <v>1981</v>
      </c>
      <c r="J870" s="12" t="s">
        <v>24</v>
      </c>
      <c r="K870" s="12">
        <v>18</v>
      </c>
    </row>
    <row r="871" spans="1:11">
      <c r="A871" s="12" t="s">
        <v>911</v>
      </c>
      <c r="B871" s="12">
        <v>0</v>
      </c>
      <c r="C871" s="28">
        <v>4883.87</v>
      </c>
      <c r="D871" s="19" t="s">
        <v>8348</v>
      </c>
      <c r="E871" s="12" t="s">
        <v>8345</v>
      </c>
      <c r="F871" s="12" t="s">
        <v>25</v>
      </c>
      <c r="G871" s="25" t="s">
        <v>9154</v>
      </c>
      <c r="H871" s="7">
        <f>INT(YEARFRAC(G871,"8-jun-2023"))</f>
        <v>36</v>
      </c>
      <c r="I871" s="12">
        <v>1993</v>
      </c>
      <c r="J871" s="12" t="s">
        <v>45</v>
      </c>
      <c r="K871" s="12">
        <v>10</v>
      </c>
    </row>
    <row r="872" spans="1:11">
      <c r="A872" s="12" t="s">
        <v>912</v>
      </c>
      <c r="B872" s="12">
        <v>4</v>
      </c>
      <c r="C872" s="28">
        <v>4877.9799999999996</v>
      </c>
      <c r="D872" s="19" t="s">
        <v>8348</v>
      </c>
      <c r="E872" s="12" t="s">
        <v>8346</v>
      </c>
      <c r="F872" s="12" t="s">
        <v>22</v>
      </c>
      <c r="G872" s="25" t="s">
        <v>9155</v>
      </c>
      <c r="H872" s="7">
        <f>INT(YEARFRAC(G872,"8-jun-2023"))</f>
        <v>25</v>
      </c>
      <c r="I872" s="12">
        <v>1988</v>
      </c>
      <c r="J872" s="12" t="s">
        <v>37</v>
      </c>
      <c r="K872" s="12">
        <v>23</v>
      </c>
    </row>
    <row r="873" spans="1:11">
      <c r="A873" s="12" t="s">
        <v>913</v>
      </c>
      <c r="B873" s="12">
        <v>3</v>
      </c>
      <c r="C873" s="28">
        <v>4859.8900000000003</v>
      </c>
      <c r="D873" s="19" t="s">
        <v>8348</v>
      </c>
      <c r="E873" s="12" t="s">
        <v>8346</v>
      </c>
      <c r="F873" s="12" t="s">
        <v>25</v>
      </c>
      <c r="G873" s="25" t="s">
        <v>9156</v>
      </c>
      <c r="H873" s="7">
        <f>INT(YEARFRAC(G873,"8-jun-2023"))</f>
        <v>33</v>
      </c>
      <c r="I873" s="12">
        <v>1990</v>
      </c>
      <c r="J873" s="12" t="s">
        <v>16</v>
      </c>
      <c r="K873" s="12">
        <v>28</v>
      </c>
    </row>
    <row r="874" spans="1:11">
      <c r="A874" s="12" t="s">
        <v>914</v>
      </c>
      <c r="B874" s="12">
        <v>3</v>
      </c>
      <c r="C874" s="28">
        <v>4846.92</v>
      </c>
      <c r="D874" s="19" t="s">
        <v>8348</v>
      </c>
      <c r="E874" s="12" t="s">
        <v>8346</v>
      </c>
      <c r="F874" s="12" t="s">
        <v>130</v>
      </c>
      <c r="G874" s="25" t="s">
        <v>9157</v>
      </c>
      <c r="H874" s="7">
        <f>INT(YEARFRAC(G874,"8-jun-2023"))</f>
        <v>27</v>
      </c>
      <c r="I874" s="12">
        <v>1989</v>
      </c>
      <c r="J874" s="12" t="s">
        <v>45</v>
      </c>
      <c r="K874" s="12">
        <v>10</v>
      </c>
    </row>
    <row r="875" spans="1:11">
      <c r="A875" s="12" t="s">
        <v>915</v>
      </c>
      <c r="B875" s="12">
        <v>0</v>
      </c>
      <c r="C875" s="28">
        <v>4846.53</v>
      </c>
      <c r="D875" s="19" t="s">
        <v>8348</v>
      </c>
      <c r="E875" s="12" t="s">
        <v>8346</v>
      </c>
      <c r="F875" s="12" t="s">
        <v>38</v>
      </c>
      <c r="G875" s="25" t="s">
        <v>9158</v>
      </c>
      <c r="H875" s="7">
        <f>INT(YEARFRAC(G875,"8-jun-2023"))</f>
        <v>22</v>
      </c>
      <c r="I875" s="12">
        <v>1968</v>
      </c>
      <c r="J875" s="12" t="s">
        <v>24</v>
      </c>
      <c r="K875" s="12">
        <v>22</v>
      </c>
    </row>
    <row r="876" spans="1:11">
      <c r="A876" s="12" t="s">
        <v>916</v>
      </c>
      <c r="B876" s="12">
        <v>0</v>
      </c>
      <c r="C876" s="28">
        <v>4844.67</v>
      </c>
      <c r="D876" s="19" t="s">
        <v>8348</v>
      </c>
      <c r="E876" s="12" t="s">
        <v>8348</v>
      </c>
      <c r="F876" s="12" t="s">
        <v>19</v>
      </c>
      <c r="G876" s="25" t="s">
        <v>9159</v>
      </c>
      <c r="H876" s="7">
        <f>INT(YEARFRAC(G876,"8-jun-2023"))</f>
        <v>48</v>
      </c>
      <c r="I876" s="12">
        <v>1986</v>
      </c>
      <c r="J876" s="12" t="s">
        <v>24</v>
      </c>
      <c r="K876" s="12">
        <v>27</v>
      </c>
    </row>
    <row r="877" spans="1:11">
      <c r="A877" s="12" t="s">
        <v>917</v>
      </c>
      <c r="B877" s="12">
        <v>2</v>
      </c>
      <c r="C877" s="28">
        <v>4843.79</v>
      </c>
      <c r="D877" s="19" t="s">
        <v>8348</v>
      </c>
      <c r="E877" s="12" t="s">
        <v>8346</v>
      </c>
      <c r="F877" s="12" t="s">
        <v>19</v>
      </c>
      <c r="G877" s="25" t="s">
        <v>9160</v>
      </c>
      <c r="H877" s="7">
        <f>INT(YEARFRAC(G877,"8-jun-2023"))</f>
        <v>43</v>
      </c>
      <c r="I877" s="12">
        <v>1986</v>
      </c>
      <c r="J877" s="12" t="s">
        <v>23</v>
      </c>
      <c r="K877" s="12">
        <v>23</v>
      </c>
    </row>
    <row r="878" spans="1:11">
      <c r="A878" s="12" t="s">
        <v>918</v>
      </c>
      <c r="B878" s="12">
        <v>0</v>
      </c>
      <c r="C878" s="28">
        <v>4840.95</v>
      </c>
      <c r="D878" s="19" t="s">
        <v>8348</v>
      </c>
      <c r="E878" s="12" t="s">
        <v>8345</v>
      </c>
      <c r="F878" s="12" t="s">
        <v>38</v>
      </c>
      <c r="G878" s="25" t="s">
        <v>9161</v>
      </c>
      <c r="H878" s="7">
        <f>INT(YEARFRAC(G878,"8-jun-2023"))</f>
        <v>27</v>
      </c>
      <c r="I878" s="12">
        <v>1997</v>
      </c>
      <c r="J878" s="12" t="s">
        <v>37</v>
      </c>
      <c r="K878" s="12">
        <v>29</v>
      </c>
    </row>
    <row r="879" spans="1:11">
      <c r="A879" s="12" t="s">
        <v>919</v>
      </c>
      <c r="B879" s="12">
        <v>3</v>
      </c>
      <c r="C879" s="28">
        <v>4839.18</v>
      </c>
      <c r="D879" s="19" t="s">
        <v>8348</v>
      </c>
      <c r="E879" s="12" t="s">
        <v>8345</v>
      </c>
      <c r="F879" s="12" t="s">
        <v>22</v>
      </c>
      <c r="G879" s="25" t="s">
        <v>9162</v>
      </c>
      <c r="H879" s="7">
        <f>INT(YEARFRAC(G879,"8-jun-2023"))</f>
        <v>38</v>
      </c>
      <c r="I879" s="12">
        <v>1989</v>
      </c>
      <c r="J879" s="12" t="s">
        <v>37</v>
      </c>
      <c r="K879" s="12">
        <v>1</v>
      </c>
    </row>
    <row r="880" spans="1:11">
      <c r="A880" s="12" t="s">
        <v>920</v>
      </c>
      <c r="B880" s="12">
        <v>3</v>
      </c>
      <c r="C880" s="28">
        <v>36911.99</v>
      </c>
      <c r="D880" s="19" t="s">
        <v>8348</v>
      </c>
      <c r="E880" s="12" t="s">
        <v>8348</v>
      </c>
      <c r="F880" s="12" t="s">
        <v>25</v>
      </c>
      <c r="G880" s="25" t="s">
        <v>9163</v>
      </c>
      <c r="H880" s="7">
        <f>INT(YEARFRAC(G880,"8-jun-2023"))</f>
        <v>31</v>
      </c>
      <c r="I880" s="12">
        <v>1995</v>
      </c>
      <c r="J880" s="12" t="s">
        <v>23</v>
      </c>
      <c r="K880" s="12">
        <v>27</v>
      </c>
    </row>
    <row r="881" spans="1:11">
      <c r="A881" s="12" t="s">
        <v>921</v>
      </c>
      <c r="B881" s="12">
        <v>3</v>
      </c>
      <c r="C881" s="28">
        <v>4837.58</v>
      </c>
      <c r="D881" s="19" t="s">
        <v>8346</v>
      </c>
      <c r="E881" s="12" t="s">
        <v>8348</v>
      </c>
      <c r="F881" s="12" t="s">
        <v>19</v>
      </c>
      <c r="G881" s="25" t="s">
        <v>9164</v>
      </c>
      <c r="H881" s="7">
        <f>INT(YEARFRAC(G881,"8-jun-2023"))</f>
        <v>30</v>
      </c>
      <c r="I881" s="12">
        <v>2001</v>
      </c>
      <c r="J881" s="12" t="s">
        <v>20</v>
      </c>
      <c r="K881" s="12">
        <v>7</v>
      </c>
    </row>
    <row r="882" spans="1:11">
      <c r="A882" s="12" t="s">
        <v>922</v>
      </c>
      <c r="B882" s="12">
        <v>0</v>
      </c>
      <c r="C882" s="28">
        <v>4835.43</v>
      </c>
      <c r="D882" s="19" t="s">
        <v>8348</v>
      </c>
      <c r="E882" s="12" t="s">
        <v>8348</v>
      </c>
      <c r="F882" s="12" t="s">
        <v>38</v>
      </c>
      <c r="G882" s="25" t="s">
        <v>9165</v>
      </c>
      <c r="H882" s="7">
        <f>INT(YEARFRAC(G882,"8-jun-2023"))</f>
        <v>22</v>
      </c>
      <c r="I882" s="12">
        <v>1974</v>
      </c>
      <c r="J882" s="12" t="s">
        <v>37</v>
      </c>
      <c r="K882" s="12">
        <v>11</v>
      </c>
    </row>
    <row r="883" spans="1:11">
      <c r="A883" s="12" t="s">
        <v>923</v>
      </c>
      <c r="B883" s="12">
        <v>5</v>
      </c>
      <c r="C883" s="28">
        <v>4830.63</v>
      </c>
      <c r="D883" s="19" t="s">
        <v>8348</v>
      </c>
      <c r="E883" s="12" t="s">
        <v>8345</v>
      </c>
      <c r="F883" s="12" t="s">
        <v>25</v>
      </c>
      <c r="G883" s="25" t="s">
        <v>9166</v>
      </c>
      <c r="H883" s="7">
        <f>INT(YEARFRAC(G883,"8-jun-2023"))</f>
        <v>20</v>
      </c>
      <c r="I883" s="12">
        <v>1979</v>
      </c>
      <c r="J883" s="12" t="s">
        <v>23</v>
      </c>
      <c r="K883" s="12">
        <v>13</v>
      </c>
    </row>
    <row r="884" spans="1:11">
      <c r="A884" s="12" t="s">
        <v>924</v>
      </c>
      <c r="B884" s="12">
        <v>3</v>
      </c>
      <c r="C884" s="28">
        <v>4827.8999999999996</v>
      </c>
      <c r="D884" s="19" t="s">
        <v>8345</v>
      </c>
      <c r="E884" s="12" t="s">
        <v>8348</v>
      </c>
      <c r="F884" s="12" t="s">
        <v>8351</v>
      </c>
      <c r="G884" s="25" t="s">
        <v>9167</v>
      </c>
      <c r="H884" s="7">
        <f>INT(YEARFRAC(G884,"8-jun-2023"))</f>
        <v>27</v>
      </c>
      <c r="I884" s="12">
        <v>1995</v>
      </c>
      <c r="J884" s="12" t="s">
        <v>37</v>
      </c>
      <c r="K884" s="12">
        <v>29</v>
      </c>
    </row>
    <row r="885" spans="1:11">
      <c r="A885" s="12" t="s">
        <v>925</v>
      </c>
      <c r="B885" s="12">
        <v>1</v>
      </c>
      <c r="C885" s="28">
        <v>4827.1000000000004</v>
      </c>
      <c r="D885" s="19" t="s">
        <v>8348</v>
      </c>
      <c r="E885" s="12" t="s">
        <v>8345</v>
      </c>
      <c r="F885" s="12" t="s">
        <v>19</v>
      </c>
      <c r="G885" s="25" t="s">
        <v>9168</v>
      </c>
      <c r="H885" s="7">
        <f>INT(YEARFRAC(G885,"8-jun-2023"))</f>
        <v>41</v>
      </c>
      <c r="I885" s="12">
        <v>1984</v>
      </c>
      <c r="J885" s="12" t="s">
        <v>24</v>
      </c>
      <c r="K885" s="12">
        <v>15</v>
      </c>
    </row>
    <row r="886" spans="1:11">
      <c r="A886" s="12" t="s">
        <v>926</v>
      </c>
      <c r="B886" s="12">
        <v>2</v>
      </c>
      <c r="C886" s="28">
        <v>4812.34</v>
      </c>
      <c r="D886" s="19" t="s">
        <v>8348</v>
      </c>
      <c r="E886" s="12" t="s">
        <v>8346</v>
      </c>
      <c r="F886" s="12" t="s">
        <v>19</v>
      </c>
      <c r="G886" s="25" t="s">
        <v>9169</v>
      </c>
      <c r="H886" s="7">
        <f>INT(YEARFRAC(G886,"8-jun-2023"))</f>
        <v>44</v>
      </c>
      <c r="I886" s="12">
        <v>1991</v>
      </c>
      <c r="J886" s="12" t="s">
        <v>20</v>
      </c>
      <c r="K886" s="12">
        <v>10</v>
      </c>
    </row>
    <row r="887" spans="1:11">
      <c r="A887" s="12" t="s">
        <v>927</v>
      </c>
      <c r="B887" s="12">
        <v>1</v>
      </c>
      <c r="C887" s="28">
        <v>4795.66</v>
      </c>
      <c r="D887" s="19" t="s">
        <v>8348</v>
      </c>
      <c r="E887" s="12" t="s">
        <v>8345</v>
      </c>
      <c r="F887" s="12" t="s">
        <v>19</v>
      </c>
      <c r="G887" s="25" t="s">
        <v>9170</v>
      </c>
      <c r="H887" s="7">
        <f>INT(YEARFRAC(G887,"8-jun-2023"))</f>
        <v>33</v>
      </c>
      <c r="I887" s="12">
        <v>1992</v>
      </c>
      <c r="J887" s="12" t="s">
        <v>37</v>
      </c>
      <c r="K887" s="12">
        <v>10</v>
      </c>
    </row>
    <row r="888" spans="1:11">
      <c r="A888" s="12" t="s">
        <v>928</v>
      </c>
      <c r="B888" s="12">
        <v>3</v>
      </c>
      <c r="C888" s="28">
        <v>4787.42</v>
      </c>
      <c r="D888" s="19" t="s">
        <v>8348</v>
      </c>
      <c r="E888" s="12" t="s">
        <v>8346</v>
      </c>
      <c r="F888" s="12" t="s">
        <v>19</v>
      </c>
      <c r="G888" s="25" t="s">
        <v>9171</v>
      </c>
      <c r="H888" s="7">
        <f>INT(YEARFRAC(G888,"8-jun-2023"))</f>
        <v>35</v>
      </c>
      <c r="I888" s="12">
        <v>2000</v>
      </c>
      <c r="J888" s="12" t="s">
        <v>23</v>
      </c>
      <c r="K888" s="12">
        <v>11</v>
      </c>
    </row>
    <row r="889" spans="1:11">
      <c r="A889" s="12" t="s">
        <v>929</v>
      </c>
      <c r="B889" s="12">
        <v>1</v>
      </c>
      <c r="C889" s="28">
        <v>4779.6000000000004</v>
      </c>
      <c r="D889" s="19" t="s">
        <v>8348</v>
      </c>
      <c r="E889" s="12" t="s">
        <v>8346</v>
      </c>
      <c r="F889" s="12" t="s">
        <v>19</v>
      </c>
      <c r="G889" s="25" t="s">
        <v>9172</v>
      </c>
      <c r="H889" s="7">
        <f>INT(YEARFRAC(G889,"8-jun-2023"))</f>
        <v>33</v>
      </c>
      <c r="I889" s="12">
        <v>2002</v>
      </c>
      <c r="J889" s="12" t="s">
        <v>20</v>
      </c>
      <c r="K889" s="12">
        <v>27</v>
      </c>
    </row>
    <row r="890" spans="1:11">
      <c r="A890" s="12" t="s">
        <v>930</v>
      </c>
      <c r="B890" s="12">
        <v>1</v>
      </c>
      <c r="C890" s="28">
        <v>4766.0200000000004</v>
      </c>
      <c r="D890" s="19" t="s">
        <v>8348</v>
      </c>
      <c r="E890" s="12" t="s">
        <v>8346</v>
      </c>
      <c r="F890" s="12" t="s">
        <v>25</v>
      </c>
      <c r="G890" s="25" t="s">
        <v>9173</v>
      </c>
      <c r="H890" s="7">
        <f>INT(YEARFRAC(G890,"8-jun-2023"))</f>
        <v>33</v>
      </c>
      <c r="I890" s="12">
        <v>1995</v>
      </c>
      <c r="J890" s="12" t="s">
        <v>23</v>
      </c>
      <c r="K890" s="12">
        <v>1</v>
      </c>
    </row>
    <row r="891" spans="1:11">
      <c r="A891" s="12" t="s">
        <v>931</v>
      </c>
      <c r="B891" s="12">
        <v>1</v>
      </c>
      <c r="C891" s="28">
        <v>47896.79</v>
      </c>
      <c r="D891" s="19" t="s">
        <v>8345</v>
      </c>
      <c r="E891" s="12" t="s">
        <v>8346</v>
      </c>
      <c r="F891" s="12" t="s">
        <v>74</v>
      </c>
      <c r="G891" s="25" t="s">
        <v>9174</v>
      </c>
      <c r="H891" s="7">
        <f>INT(YEARFRAC(G891,"8-jun-2023"))</f>
        <v>59</v>
      </c>
      <c r="I891" s="12">
        <v>1981</v>
      </c>
      <c r="J891" s="12" t="s">
        <v>45</v>
      </c>
      <c r="K891" s="12">
        <v>3</v>
      </c>
    </row>
    <row r="892" spans="1:11">
      <c r="A892" s="12" t="s">
        <v>932</v>
      </c>
      <c r="B892" s="12">
        <v>2</v>
      </c>
      <c r="C892" s="28">
        <v>36910.61</v>
      </c>
      <c r="D892" s="19" t="s">
        <v>8348</v>
      </c>
      <c r="E892" s="12" t="s">
        <v>8348</v>
      </c>
      <c r="F892" s="12" t="s">
        <v>25</v>
      </c>
      <c r="G892" s="25" t="s">
        <v>9175</v>
      </c>
      <c r="H892" s="7">
        <f>INT(YEARFRAC(G892,"8-jun-2023"))</f>
        <v>59</v>
      </c>
      <c r="I892" s="12">
        <v>1978</v>
      </c>
      <c r="J892" s="12" t="s">
        <v>24</v>
      </c>
      <c r="K892" s="12">
        <v>3</v>
      </c>
    </row>
    <row r="893" spans="1:11">
      <c r="A893" s="12" t="s">
        <v>933</v>
      </c>
      <c r="B893" s="12">
        <v>1</v>
      </c>
      <c r="C893" s="28">
        <v>4762.33</v>
      </c>
      <c r="D893" s="19" t="s">
        <v>8346</v>
      </c>
      <c r="E893" s="12" t="s">
        <v>8346</v>
      </c>
      <c r="F893" s="12" t="s">
        <v>25</v>
      </c>
      <c r="G893" s="25" t="s">
        <v>9176</v>
      </c>
      <c r="H893" s="7">
        <f>INT(YEARFRAC(G893,"8-jun-2023"))</f>
        <v>35</v>
      </c>
      <c r="I893" s="12">
        <v>1989</v>
      </c>
      <c r="J893" s="12" t="s">
        <v>23</v>
      </c>
      <c r="K893" s="12">
        <v>16</v>
      </c>
    </row>
    <row r="894" spans="1:11">
      <c r="A894" s="12" t="s">
        <v>934</v>
      </c>
      <c r="B894" s="12">
        <v>2</v>
      </c>
      <c r="C894" s="28">
        <v>4753.6400000000003</v>
      </c>
      <c r="D894" s="19" t="s">
        <v>8348</v>
      </c>
      <c r="E894" s="12" t="s">
        <v>8346</v>
      </c>
      <c r="F894" s="12" t="s">
        <v>19</v>
      </c>
      <c r="G894" s="25" t="s">
        <v>9177</v>
      </c>
      <c r="H894" s="7">
        <f>INT(YEARFRAC(G894,"8-jun-2023"))</f>
        <v>30</v>
      </c>
      <c r="I894" s="12">
        <v>1987</v>
      </c>
      <c r="J894" s="12" t="s">
        <v>20</v>
      </c>
      <c r="K894" s="12">
        <v>22</v>
      </c>
    </row>
    <row r="895" spans="1:11">
      <c r="A895" s="12" t="s">
        <v>935</v>
      </c>
      <c r="B895" s="12">
        <v>1</v>
      </c>
      <c r="C895" s="28">
        <v>4751.07</v>
      </c>
      <c r="D895" s="19" t="s">
        <v>8346</v>
      </c>
      <c r="E895" s="12" t="s">
        <v>8345</v>
      </c>
      <c r="F895" s="12" t="s">
        <v>25</v>
      </c>
      <c r="G895" s="25" t="s">
        <v>9178</v>
      </c>
      <c r="H895" s="7">
        <f>INT(YEARFRAC(G895,"8-jun-2023"))</f>
        <v>35</v>
      </c>
      <c r="I895" s="12">
        <v>1989</v>
      </c>
      <c r="J895" s="12" t="s">
        <v>23</v>
      </c>
      <c r="K895" s="12">
        <v>9</v>
      </c>
    </row>
    <row r="896" spans="1:11">
      <c r="A896" s="12" t="s">
        <v>936</v>
      </c>
      <c r="B896" s="12">
        <v>1</v>
      </c>
      <c r="C896" s="28">
        <v>4747.05</v>
      </c>
      <c r="D896" s="19" t="s">
        <v>8348</v>
      </c>
      <c r="E896" s="12" t="s">
        <v>8348</v>
      </c>
      <c r="F896" s="12" t="s">
        <v>19</v>
      </c>
      <c r="G896" s="25" t="s">
        <v>9179</v>
      </c>
      <c r="H896" s="7">
        <f>INT(YEARFRAC(G896,"8-jun-2023"))</f>
        <v>35</v>
      </c>
      <c r="I896" s="12">
        <v>1989</v>
      </c>
      <c r="J896" s="12" t="s">
        <v>40</v>
      </c>
      <c r="K896" s="12">
        <v>1</v>
      </c>
    </row>
    <row r="897" spans="1:11">
      <c r="A897" s="12" t="s">
        <v>937</v>
      </c>
      <c r="B897" s="12">
        <v>1</v>
      </c>
      <c r="C897" s="28">
        <v>4746.34</v>
      </c>
      <c r="D897" s="19" t="s">
        <v>8348</v>
      </c>
      <c r="E897" s="12" t="s">
        <v>8348</v>
      </c>
      <c r="F897" s="12" t="s">
        <v>25</v>
      </c>
      <c r="G897" s="25" t="s">
        <v>9180</v>
      </c>
      <c r="H897" s="7">
        <f>INT(YEARFRAC(G897,"8-jun-2023"))</f>
        <v>36</v>
      </c>
      <c r="I897" s="12">
        <v>1963</v>
      </c>
      <c r="J897" s="12" t="s">
        <v>40</v>
      </c>
      <c r="K897" s="12">
        <v>5</v>
      </c>
    </row>
    <row r="898" spans="1:11">
      <c r="A898" s="12" t="s">
        <v>938</v>
      </c>
      <c r="B898" s="12">
        <v>0</v>
      </c>
      <c r="C898" s="28">
        <v>4740.78</v>
      </c>
      <c r="D898" s="19" t="s">
        <v>8348</v>
      </c>
      <c r="E898" s="12" t="s">
        <v>8346</v>
      </c>
      <c r="F898" s="12" t="s">
        <v>38</v>
      </c>
      <c r="G898" s="25" t="s">
        <v>9181</v>
      </c>
      <c r="H898" s="7">
        <f>INT(YEARFRAC(G898,"8-jun-2023"))</f>
        <v>18</v>
      </c>
      <c r="I898" s="12">
        <v>1963</v>
      </c>
      <c r="J898" s="12" t="s">
        <v>45</v>
      </c>
      <c r="K898" s="12">
        <v>24</v>
      </c>
    </row>
    <row r="899" spans="1:11">
      <c r="A899" s="12" t="s">
        <v>939</v>
      </c>
      <c r="B899" s="12">
        <v>1</v>
      </c>
      <c r="C899" s="28">
        <v>4738.2700000000004</v>
      </c>
      <c r="D899" s="19" t="s">
        <v>8348</v>
      </c>
      <c r="E899" s="12" t="s">
        <v>8346</v>
      </c>
      <c r="F899" s="12" t="s">
        <v>22</v>
      </c>
      <c r="G899" s="25" t="s">
        <v>9182</v>
      </c>
      <c r="H899" s="7">
        <f>INT(YEARFRAC(G899,"8-jun-2023"))</f>
        <v>31</v>
      </c>
      <c r="I899" s="12">
        <v>1987</v>
      </c>
      <c r="J899" s="12" t="s">
        <v>37</v>
      </c>
      <c r="K899" s="12">
        <v>27</v>
      </c>
    </row>
    <row r="900" spans="1:11">
      <c r="A900" s="12" t="s">
        <v>940</v>
      </c>
      <c r="B900" s="12">
        <v>3</v>
      </c>
      <c r="C900" s="28">
        <v>4734.6400000000003</v>
      </c>
      <c r="D900" s="19" t="s">
        <v>8348</v>
      </c>
      <c r="E900" s="12" t="s">
        <v>8345</v>
      </c>
      <c r="F900" s="12" t="s">
        <v>19</v>
      </c>
      <c r="G900" s="25" t="s">
        <v>9183</v>
      </c>
      <c r="H900" s="7">
        <f>INT(YEARFRAC(G900,"8-jun-2023"))</f>
        <v>36</v>
      </c>
      <c r="I900" s="12">
        <v>1992</v>
      </c>
      <c r="J900" s="12" t="s">
        <v>40</v>
      </c>
      <c r="K900" s="12">
        <v>16</v>
      </c>
    </row>
    <row r="901" spans="1:11">
      <c r="A901" s="12" t="s">
        <v>941</v>
      </c>
      <c r="B901" s="12">
        <v>2</v>
      </c>
      <c r="C901" s="28">
        <v>4728.71</v>
      </c>
      <c r="D901" s="19" t="s">
        <v>8348</v>
      </c>
      <c r="E901" s="12" t="s">
        <v>8346</v>
      </c>
      <c r="F901" s="12" t="s">
        <v>22</v>
      </c>
      <c r="G901" s="25" t="s">
        <v>9184</v>
      </c>
      <c r="H901" s="7">
        <f>INT(YEARFRAC(G901,"8-jun-2023"))</f>
        <v>42</v>
      </c>
      <c r="I901" s="12">
        <v>1987</v>
      </c>
      <c r="J901" s="12" t="s">
        <v>16</v>
      </c>
      <c r="K901" s="12">
        <v>22</v>
      </c>
    </row>
    <row r="902" spans="1:11">
      <c r="A902" s="12" t="s">
        <v>942</v>
      </c>
      <c r="B902" s="12">
        <v>2</v>
      </c>
      <c r="C902" s="28">
        <v>4719.74</v>
      </c>
      <c r="D902" s="19" t="s">
        <v>8348</v>
      </c>
      <c r="E902" s="12" t="s">
        <v>8345</v>
      </c>
      <c r="F902" s="12" t="s">
        <v>22</v>
      </c>
      <c r="G902" s="25" t="s">
        <v>9185</v>
      </c>
      <c r="H902" s="7">
        <f>INT(YEARFRAC(G902,"8-jun-2023"))</f>
        <v>28</v>
      </c>
      <c r="I902" s="12">
        <v>1987</v>
      </c>
      <c r="J902" s="12" t="s">
        <v>37</v>
      </c>
      <c r="K902" s="12">
        <v>2</v>
      </c>
    </row>
    <row r="903" spans="1:11">
      <c r="A903" s="12" t="s">
        <v>943</v>
      </c>
      <c r="B903" s="12">
        <v>0</v>
      </c>
      <c r="C903" s="28">
        <v>36898.730000000003</v>
      </c>
      <c r="D903" s="19" t="s">
        <v>8348</v>
      </c>
      <c r="E903" s="12" t="s">
        <v>8345</v>
      </c>
      <c r="F903" s="12" t="s">
        <v>22</v>
      </c>
      <c r="G903" s="25" t="s">
        <v>9186</v>
      </c>
      <c r="H903" s="7">
        <f>INT(YEARFRAC(G903,"8-jun-2023"))</f>
        <v>19</v>
      </c>
      <c r="I903" s="12">
        <v>1987</v>
      </c>
      <c r="J903" s="12" t="s">
        <v>20</v>
      </c>
      <c r="K903" s="12">
        <v>5</v>
      </c>
    </row>
    <row r="904" spans="1:11">
      <c r="A904" s="12" t="s">
        <v>944</v>
      </c>
      <c r="B904" s="12">
        <v>1</v>
      </c>
      <c r="C904" s="28">
        <v>4719.5200000000004</v>
      </c>
      <c r="D904" s="19" t="s">
        <v>8348</v>
      </c>
      <c r="E904" s="12" t="s">
        <v>8348</v>
      </c>
      <c r="F904" s="12" t="s">
        <v>74</v>
      </c>
      <c r="G904" s="25" t="s">
        <v>9187</v>
      </c>
      <c r="H904" s="7">
        <f>INT(YEARFRAC(G904,"8-jun-2023"))</f>
        <v>30</v>
      </c>
      <c r="I904" s="12">
        <v>2004</v>
      </c>
      <c r="J904" s="12" t="s">
        <v>16</v>
      </c>
      <c r="K904" s="12">
        <v>24</v>
      </c>
    </row>
    <row r="905" spans="1:11">
      <c r="A905" s="12" t="s">
        <v>945</v>
      </c>
      <c r="B905" s="12">
        <v>1</v>
      </c>
      <c r="C905" s="28">
        <v>4718.2</v>
      </c>
      <c r="D905" s="19" t="s">
        <v>8348</v>
      </c>
      <c r="E905" s="12" t="s">
        <v>8346</v>
      </c>
      <c r="F905" s="12" t="s">
        <v>74</v>
      </c>
      <c r="G905" s="25" t="s">
        <v>9188</v>
      </c>
      <c r="H905" s="7">
        <f>INT(YEARFRAC(G905,"8-jun-2023"))</f>
        <v>30</v>
      </c>
      <c r="I905" s="12">
        <v>1991</v>
      </c>
      <c r="J905" s="12" t="s">
        <v>24</v>
      </c>
      <c r="K905" s="12">
        <v>12</v>
      </c>
    </row>
    <row r="906" spans="1:11">
      <c r="A906" s="12" t="s">
        <v>946</v>
      </c>
      <c r="B906" s="12">
        <v>1</v>
      </c>
      <c r="C906" s="28">
        <v>4712.12</v>
      </c>
      <c r="D906" s="19" t="s">
        <v>8348</v>
      </c>
      <c r="E906" s="12" t="s">
        <v>8346</v>
      </c>
      <c r="F906" s="12" t="s">
        <v>25</v>
      </c>
      <c r="G906" s="25" t="s">
        <v>9189</v>
      </c>
      <c r="H906" s="7">
        <f>INT(YEARFRAC(G906,"8-jun-2023"))</f>
        <v>41</v>
      </c>
      <c r="I906" s="12">
        <v>1986</v>
      </c>
      <c r="J906" s="12" t="s">
        <v>37</v>
      </c>
      <c r="K906" s="12">
        <v>5</v>
      </c>
    </row>
    <row r="907" spans="1:11">
      <c r="A907" s="12" t="s">
        <v>947</v>
      </c>
      <c r="B907" s="12">
        <v>2</v>
      </c>
      <c r="C907" s="28">
        <v>4699.47</v>
      </c>
      <c r="D907" s="19" t="s">
        <v>8348</v>
      </c>
      <c r="E907" s="12" t="s">
        <v>8346</v>
      </c>
      <c r="F907" s="12" t="s">
        <v>19</v>
      </c>
      <c r="G907" s="25" t="s">
        <v>9190</v>
      </c>
      <c r="H907" s="7">
        <f>INT(YEARFRAC(G907,"8-jun-2023"))</f>
        <v>45</v>
      </c>
      <c r="I907" s="12">
        <v>1980</v>
      </c>
      <c r="J907" s="12" t="s">
        <v>45</v>
      </c>
      <c r="K907" s="12">
        <v>2</v>
      </c>
    </row>
    <row r="908" spans="1:11">
      <c r="A908" s="12" t="s">
        <v>948</v>
      </c>
      <c r="B908" s="12">
        <v>5</v>
      </c>
      <c r="C908" s="28">
        <v>4687.8</v>
      </c>
      <c r="D908" s="19" t="s">
        <v>8348</v>
      </c>
      <c r="E908" s="12" t="s">
        <v>8346</v>
      </c>
      <c r="F908" s="12" t="s">
        <v>25</v>
      </c>
      <c r="G908" s="25" t="s">
        <v>9191</v>
      </c>
      <c r="H908" s="7">
        <f>INT(YEARFRAC(G908,"8-jun-2023"))</f>
        <v>19</v>
      </c>
      <c r="I908" s="12">
        <v>1994</v>
      </c>
      <c r="J908" s="12" t="s">
        <v>40</v>
      </c>
      <c r="K908" s="12">
        <v>12</v>
      </c>
    </row>
    <row r="909" spans="1:11">
      <c r="A909" s="12" t="s">
        <v>949</v>
      </c>
      <c r="B909" s="12">
        <v>2</v>
      </c>
      <c r="C909" s="28">
        <v>4686.3900000000003</v>
      </c>
      <c r="D909" s="19" t="s">
        <v>8346</v>
      </c>
      <c r="E909" s="12" t="s">
        <v>8346</v>
      </c>
      <c r="F909" s="12" t="s">
        <v>19</v>
      </c>
      <c r="G909" s="25" t="s">
        <v>9192</v>
      </c>
      <c r="H909" s="7">
        <f>INT(YEARFRAC(G909,"8-jun-2023"))</f>
        <v>32</v>
      </c>
      <c r="I909" s="12">
        <v>2003</v>
      </c>
      <c r="J909" s="12" t="s">
        <v>20</v>
      </c>
      <c r="K909" s="12">
        <v>21</v>
      </c>
    </row>
    <row r="910" spans="1:11">
      <c r="A910" s="12" t="s">
        <v>950</v>
      </c>
      <c r="B910" s="12">
        <v>0</v>
      </c>
      <c r="C910" s="28">
        <v>4678.8</v>
      </c>
      <c r="D910" s="19" t="s">
        <v>8348</v>
      </c>
      <c r="E910" s="12" t="s">
        <v>8345</v>
      </c>
      <c r="F910" s="12" t="s">
        <v>38</v>
      </c>
      <c r="G910" s="25" t="s">
        <v>9193</v>
      </c>
      <c r="H910" s="7">
        <f>INT(YEARFRAC(G910,"8-jun-2023"))</f>
        <v>19</v>
      </c>
      <c r="I910" s="12">
        <v>1992</v>
      </c>
      <c r="J910" s="12" t="s">
        <v>37</v>
      </c>
      <c r="K910" s="12">
        <v>28</v>
      </c>
    </row>
    <row r="911" spans="1:11">
      <c r="A911" s="12" t="s">
        <v>951</v>
      </c>
      <c r="B911" s="12">
        <v>2</v>
      </c>
      <c r="C911" s="28">
        <v>4674.2</v>
      </c>
      <c r="D911" s="19" t="s">
        <v>8348</v>
      </c>
      <c r="E911" s="12" t="s">
        <v>8345</v>
      </c>
      <c r="F911" s="12" t="s">
        <v>19</v>
      </c>
      <c r="G911" s="25" t="s">
        <v>9194</v>
      </c>
      <c r="H911" s="7">
        <f>INT(YEARFRAC(G911,"8-jun-2023"))</f>
        <v>43</v>
      </c>
      <c r="I911" s="12">
        <v>1992</v>
      </c>
      <c r="J911" s="12" t="s">
        <v>24</v>
      </c>
      <c r="K911" s="12">
        <v>9</v>
      </c>
    </row>
    <row r="912" spans="1:11">
      <c r="A912" s="12" t="s">
        <v>952</v>
      </c>
      <c r="B912" s="12">
        <v>2</v>
      </c>
      <c r="C912" s="28">
        <v>4673.3900000000003</v>
      </c>
      <c r="D912" s="19" t="s">
        <v>8348</v>
      </c>
      <c r="E912" s="12" t="s">
        <v>8345</v>
      </c>
      <c r="F912" s="12" t="s">
        <v>19</v>
      </c>
      <c r="G912" s="25" t="s">
        <v>8786</v>
      </c>
      <c r="H912" s="7">
        <f>INT(YEARFRAC(G912,"8-jun-2023"))</f>
        <v>32</v>
      </c>
      <c r="I912" s="12">
        <v>1981</v>
      </c>
      <c r="J912" s="12" t="s">
        <v>40</v>
      </c>
      <c r="K912" s="12">
        <v>12</v>
      </c>
    </row>
    <row r="913" spans="1:11">
      <c r="A913" s="12" t="s">
        <v>953</v>
      </c>
      <c r="B913" s="12">
        <v>2</v>
      </c>
      <c r="C913" s="28">
        <v>4670.6400000000003</v>
      </c>
      <c r="D913" s="19" t="s">
        <v>8348</v>
      </c>
      <c r="E913" s="12" t="s">
        <v>8348</v>
      </c>
      <c r="F913" s="12" t="s">
        <v>25</v>
      </c>
      <c r="G913" s="25" t="s">
        <v>9195</v>
      </c>
      <c r="H913" s="7">
        <f>INT(YEARFRAC(G913,"8-jun-2023"))</f>
        <v>32</v>
      </c>
      <c r="I913" s="12">
        <v>1977</v>
      </c>
      <c r="J913" s="12" t="s">
        <v>23</v>
      </c>
      <c r="K913" s="12">
        <v>4</v>
      </c>
    </row>
    <row r="914" spans="1:11">
      <c r="A914" s="12" t="s">
        <v>954</v>
      </c>
      <c r="B914" s="12">
        <v>0</v>
      </c>
      <c r="C914" s="28">
        <v>36889.99</v>
      </c>
      <c r="D914" s="19" t="s">
        <v>8345</v>
      </c>
      <c r="E914" s="12" t="s">
        <v>8346</v>
      </c>
      <c r="F914" s="12" t="s">
        <v>25</v>
      </c>
      <c r="G914" s="25" t="s">
        <v>9196</v>
      </c>
      <c r="H914" s="7">
        <f>INT(YEARFRAC(G914,"8-jun-2023"))</f>
        <v>50</v>
      </c>
      <c r="I914" s="12">
        <v>2003</v>
      </c>
      <c r="J914" s="12" t="s">
        <v>20</v>
      </c>
      <c r="K914" s="12">
        <v>22</v>
      </c>
    </row>
    <row r="915" spans="1:11">
      <c r="A915" s="12" t="s">
        <v>955</v>
      </c>
      <c r="B915" s="12">
        <v>1</v>
      </c>
      <c r="C915" s="28">
        <v>4667.6099999999997</v>
      </c>
      <c r="D915" s="19" t="s">
        <v>8346</v>
      </c>
      <c r="E915" s="12" t="s">
        <v>8346</v>
      </c>
      <c r="F915" s="12" t="s">
        <v>32</v>
      </c>
      <c r="G915" s="25" t="s">
        <v>9197</v>
      </c>
      <c r="H915" s="7">
        <f>INT(YEARFRAC(G915,"8-jun-2023"))</f>
        <v>32</v>
      </c>
      <c r="I915" s="12">
        <v>1990</v>
      </c>
      <c r="J915" s="12" t="s">
        <v>37</v>
      </c>
      <c r="K915" s="12">
        <v>4</v>
      </c>
    </row>
    <row r="916" spans="1:11">
      <c r="A916" s="12" t="s">
        <v>956</v>
      </c>
      <c r="B916" s="12">
        <v>3</v>
      </c>
      <c r="C916" s="28">
        <v>4661.29</v>
      </c>
      <c r="D916" s="19" t="s">
        <v>8348</v>
      </c>
      <c r="E916" s="12" t="s">
        <v>8345</v>
      </c>
      <c r="F916" s="12" t="s">
        <v>130</v>
      </c>
      <c r="G916" s="25" t="s">
        <v>9198</v>
      </c>
      <c r="H916" s="7">
        <f>INT(YEARFRAC(G916,"8-jun-2023"))</f>
        <v>26</v>
      </c>
      <c r="I916" s="12">
        <v>2003</v>
      </c>
      <c r="J916" s="12" t="s">
        <v>24</v>
      </c>
      <c r="K916" s="12">
        <v>4</v>
      </c>
    </row>
    <row r="917" spans="1:11">
      <c r="A917" s="12" t="s">
        <v>957</v>
      </c>
      <c r="B917" s="12">
        <v>0</v>
      </c>
      <c r="C917" s="28">
        <v>4646.76</v>
      </c>
      <c r="D917" s="19" t="s">
        <v>8345</v>
      </c>
      <c r="E917" s="12" t="s">
        <v>8345</v>
      </c>
      <c r="F917" s="12" t="s">
        <v>25</v>
      </c>
      <c r="G917" s="25" t="s">
        <v>9199</v>
      </c>
      <c r="H917" s="7">
        <f>INT(YEARFRAC(G917,"8-jun-2023"))</f>
        <v>37</v>
      </c>
      <c r="I917" s="12">
        <v>1979</v>
      </c>
      <c r="J917" s="12" t="s">
        <v>24</v>
      </c>
      <c r="K917" s="12">
        <v>18</v>
      </c>
    </row>
    <row r="918" spans="1:11">
      <c r="A918" s="12" t="s">
        <v>958</v>
      </c>
      <c r="B918" s="12">
        <v>3</v>
      </c>
      <c r="C918" s="28">
        <v>4618.08</v>
      </c>
      <c r="D918" s="19" t="s">
        <v>8348</v>
      </c>
      <c r="E918" s="12" t="s">
        <v>8345</v>
      </c>
      <c r="F918" s="12" t="s">
        <v>22</v>
      </c>
      <c r="G918" s="25" t="s">
        <v>9200</v>
      </c>
      <c r="H918" s="7">
        <f>INT(YEARFRAC(G918,"8-jun-2023"))</f>
        <v>24</v>
      </c>
      <c r="I918" s="12">
        <v>1990</v>
      </c>
      <c r="J918" s="12" t="s">
        <v>45</v>
      </c>
      <c r="K918" s="12">
        <v>13</v>
      </c>
    </row>
    <row r="919" spans="1:11">
      <c r="A919" s="12" t="s">
        <v>959</v>
      </c>
      <c r="B919" s="12">
        <v>0</v>
      </c>
      <c r="C919" s="28">
        <v>4608.03</v>
      </c>
      <c r="D919" s="19" t="s">
        <v>8348</v>
      </c>
      <c r="E919" s="12" t="s">
        <v>8346</v>
      </c>
      <c r="F919" s="12" t="s">
        <v>25</v>
      </c>
      <c r="G919" s="25" t="s">
        <v>9201</v>
      </c>
      <c r="H919" s="7">
        <f>INT(YEARFRAC(G919,"8-jun-2023"))</f>
        <v>22</v>
      </c>
      <c r="I919" s="12">
        <v>1990</v>
      </c>
      <c r="J919" s="12" t="s">
        <v>37</v>
      </c>
      <c r="K919" s="12">
        <v>26</v>
      </c>
    </row>
    <row r="920" spans="1:11">
      <c r="A920" s="12" t="s">
        <v>960</v>
      </c>
      <c r="B920" s="12">
        <v>0</v>
      </c>
      <c r="C920" s="28">
        <v>4571.41</v>
      </c>
      <c r="D920" s="19" t="s">
        <v>8348</v>
      </c>
      <c r="E920" s="12" t="s">
        <v>8348</v>
      </c>
      <c r="F920" s="12" t="s">
        <v>22</v>
      </c>
      <c r="G920" s="25" t="s">
        <v>9202</v>
      </c>
      <c r="H920" s="7">
        <f>INT(YEARFRAC(G920,"8-jun-2023"))</f>
        <v>33</v>
      </c>
      <c r="I920" s="12">
        <v>1972</v>
      </c>
      <c r="J920" s="12" t="s">
        <v>23</v>
      </c>
      <c r="K920" s="12">
        <v>5</v>
      </c>
    </row>
    <row r="921" spans="1:11">
      <c r="A921" s="12" t="s">
        <v>961</v>
      </c>
      <c r="B921" s="12">
        <v>2</v>
      </c>
      <c r="C921" s="28">
        <v>4564.1899999999996</v>
      </c>
      <c r="D921" s="19" t="s">
        <v>8348</v>
      </c>
      <c r="E921" s="12" t="s">
        <v>8348</v>
      </c>
      <c r="F921" s="12" t="s">
        <v>74</v>
      </c>
      <c r="G921" s="25" t="s">
        <v>9203</v>
      </c>
      <c r="H921" s="7">
        <f>INT(YEARFRAC(G921,"8-jun-2023"))</f>
        <v>26</v>
      </c>
      <c r="I921" s="12">
        <v>1990</v>
      </c>
      <c r="J921" s="12" t="s">
        <v>40</v>
      </c>
      <c r="K921" s="12">
        <v>5</v>
      </c>
    </row>
    <row r="922" spans="1:11">
      <c r="A922" s="12" t="s">
        <v>962</v>
      </c>
      <c r="B922" s="12">
        <v>1</v>
      </c>
      <c r="C922" s="28">
        <v>4562.84</v>
      </c>
      <c r="D922" s="19" t="s">
        <v>8348</v>
      </c>
      <c r="E922" s="12" t="s">
        <v>8348</v>
      </c>
      <c r="F922" s="12" t="s">
        <v>19</v>
      </c>
      <c r="G922" s="25" t="s">
        <v>9204</v>
      </c>
      <c r="H922" s="7">
        <f>INT(YEARFRAC(G922,"8-jun-2023"))</f>
        <v>32</v>
      </c>
      <c r="I922" s="12">
        <v>1996</v>
      </c>
      <c r="J922" s="12" t="s">
        <v>24</v>
      </c>
      <c r="K922" s="12">
        <v>25</v>
      </c>
    </row>
    <row r="923" spans="1:11">
      <c r="A923" s="12" t="s">
        <v>963</v>
      </c>
      <c r="B923" s="12">
        <v>4</v>
      </c>
      <c r="C923" s="28">
        <v>4561.1899999999996</v>
      </c>
      <c r="D923" s="19" t="s">
        <v>8348</v>
      </c>
      <c r="E923" s="12" t="s">
        <v>8348</v>
      </c>
      <c r="F923" s="12" t="s">
        <v>74</v>
      </c>
      <c r="G923" s="25" t="s">
        <v>9205</v>
      </c>
      <c r="H923" s="7">
        <f>INT(YEARFRAC(G923,"8-jun-2023"))</f>
        <v>18</v>
      </c>
      <c r="I923" s="12">
        <v>1985</v>
      </c>
      <c r="J923" s="12" t="s">
        <v>20</v>
      </c>
      <c r="K923" s="12">
        <v>22</v>
      </c>
    </row>
    <row r="924" spans="1:11">
      <c r="A924" s="12" t="s">
        <v>964</v>
      </c>
      <c r="B924" s="12">
        <v>0</v>
      </c>
      <c r="C924" s="28">
        <v>4544.2299999999996</v>
      </c>
      <c r="D924" s="19" t="s">
        <v>8348</v>
      </c>
      <c r="E924" s="12" t="s">
        <v>8345</v>
      </c>
      <c r="F924" s="12" t="s">
        <v>74</v>
      </c>
      <c r="G924" s="25" t="s">
        <v>9206</v>
      </c>
      <c r="H924" s="7">
        <f>INT(YEARFRAC(G924,"8-jun-2023"))</f>
        <v>32</v>
      </c>
      <c r="I924" s="12">
        <v>1998</v>
      </c>
      <c r="J924" s="12" t="s">
        <v>20</v>
      </c>
      <c r="K924" s="12">
        <v>29</v>
      </c>
    </row>
    <row r="925" spans="1:11">
      <c r="A925" s="12" t="s">
        <v>965</v>
      </c>
      <c r="B925" s="12">
        <v>0</v>
      </c>
      <c r="C925" s="28">
        <v>36837.47</v>
      </c>
      <c r="D925" s="19" t="s">
        <v>8348</v>
      </c>
      <c r="E925" s="12" t="s">
        <v>8346</v>
      </c>
      <c r="F925" s="12" t="s">
        <v>25</v>
      </c>
      <c r="G925" s="25" t="s">
        <v>9207</v>
      </c>
      <c r="H925" s="7">
        <f>INT(YEARFRAC(G925,"8-jun-2023"))</f>
        <v>30</v>
      </c>
      <c r="I925" s="12">
        <v>2000</v>
      </c>
      <c r="J925" s="12" t="s">
        <v>45</v>
      </c>
      <c r="K925" s="12">
        <v>2</v>
      </c>
    </row>
    <row r="926" spans="1:11">
      <c r="A926" s="12" t="s">
        <v>966</v>
      </c>
      <c r="B926" s="12">
        <v>1</v>
      </c>
      <c r="C926" s="28">
        <v>4536.26</v>
      </c>
      <c r="D926" s="19" t="s">
        <v>8348</v>
      </c>
      <c r="E926" s="12" t="s">
        <v>8348</v>
      </c>
      <c r="F926" s="12" t="s">
        <v>25</v>
      </c>
      <c r="G926" s="25" t="s">
        <v>9208</v>
      </c>
      <c r="H926" s="7">
        <f>INT(YEARFRAC(G926,"8-jun-2023"))</f>
        <v>34</v>
      </c>
      <c r="I926" s="12">
        <v>1989</v>
      </c>
      <c r="J926" s="12" t="s">
        <v>37</v>
      </c>
      <c r="K926" s="12">
        <v>18</v>
      </c>
    </row>
    <row r="927" spans="1:11">
      <c r="A927" s="12" t="s">
        <v>967</v>
      </c>
      <c r="B927" s="12">
        <v>2</v>
      </c>
      <c r="C927" s="28">
        <v>4529.4799999999996</v>
      </c>
      <c r="D927" s="19" t="s">
        <v>8348</v>
      </c>
      <c r="E927" s="12" t="s">
        <v>8345</v>
      </c>
      <c r="F927" s="12" t="s">
        <v>25</v>
      </c>
      <c r="G927" s="25" t="s">
        <v>9209</v>
      </c>
      <c r="H927" s="7">
        <f>INT(YEARFRAC(G927,"8-jun-2023"))</f>
        <v>29</v>
      </c>
      <c r="I927" s="12">
        <v>1996</v>
      </c>
      <c r="J927" s="12" t="s">
        <v>23</v>
      </c>
      <c r="K927" s="12">
        <v>25</v>
      </c>
    </row>
    <row r="928" spans="1:11">
      <c r="A928" s="12" t="s">
        <v>968</v>
      </c>
      <c r="B928" s="12">
        <v>1</v>
      </c>
      <c r="C928" s="28">
        <v>4527.18</v>
      </c>
      <c r="D928" s="19" t="s">
        <v>8348</v>
      </c>
      <c r="E928" s="12" t="s">
        <v>8348</v>
      </c>
      <c r="F928" s="12" t="s">
        <v>22</v>
      </c>
      <c r="G928" s="25" t="s">
        <v>8498</v>
      </c>
      <c r="H928" s="7">
        <f>INT(YEARFRAC(G928,"8-jun-2023"))</f>
        <v>30</v>
      </c>
      <c r="I928" s="12">
        <v>1990</v>
      </c>
      <c r="J928" s="12" t="s">
        <v>37</v>
      </c>
      <c r="K928" s="12">
        <v>20</v>
      </c>
    </row>
    <row r="929" spans="1:11">
      <c r="A929" s="12" t="s">
        <v>969</v>
      </c>
      <c r="B929" s="12">
        <v>0</v>
      </c>
      <c r="C929" s="28">
        <v>4518.83</v>
      </c>
      <c r="D929" s="19" t="s">
        <v>8348</v>
      </c>
      <c r="E929" s="12" t="s">
        <v>8348</v>
      </c>
      <c r="F929" s="12" t="s">
        <v>130</v>
      </c>
      <c r="G929" s="25" t="s">
        <v>9210</v>
      </c>
      <c r="H929" s="7">
        <f>INT(YEARFRAC(G929,"8-jun-2023"))</f>
        <v>34</v>
      </c>
      <c r="I929" s="12">
        <v>2004</v>
      </c>
      <c r="J929" s="12" t="s">
        <v>23</v>
      </c>
      <c r="K929" s="12">
        <v>22</v>
      </c>
    </row>
    <row r="930" spans="1:11">
      <c r="A930" s="12" t="s">
        <v>970</v>
      </c>
      <c r="B930" s="12">
        <v>3</v>
      </c>
      <c r="C930" s="28">
        <v>4518.7700000000004</v>
      </c>
      <c r="D930" s="19" t="s">
        <v>8348</v>
      </c>
      <c r="E930" s="12" t="s">
        <v>8346</v>
      </c>
      <c r="F930" s="12" t="s">
        <v>22</v>
      </c>
      <c r="G930" s="25" t="s">
        <v>9211</v>
      </c>
      <c r="H930" s="7">
        <f>INT(YEARFRAC(G930,"8-jun-2023"))</f>
        <v>35</v>
      </c>
      <c r="I930" s="12">
        <v>1990</v>
      </c>
      <c r="J930" s="12" t="s">
        <v>16</v>
      </c>
      <c r="K930" s="12">
        <v>17</v>
      </c>
    </row>
    <row r="931" spans="1:11">
      <c r="A931" s="12" t="s">
        <v>971</v>
      </c>
      <c r="B931" s="12">
        <v>0</v>
      </c>
      <c r="C931" s="28">
        <v>4518.3999999999996</v>
      </c>
      <c r="D931" s="19" t="s">
        <v>8348</v>
      </c>
      <c r="E931" s="12" t="s">
        <v>8346</v>
      </c>
      <c r="F931" s="12" t="s">
        <v>30</v>
      </c>
      <c r="G931" s="25" t="s">
        <v>9212</v>
      </c>
      <c r="H931" s="7">
        <f>INT(YEARFRAC(G931,"8-jun-2023"))</f>
        <v>19</v>
      </c>
      <c r="I931" s="12">
        <v>1992</v>
      </c>
      <c r="J931" s="12" t="s">
        <v>45</v>
      </c>
      <c r="K931" s="12">
        <v>4</v>
      </c>
    </row>
    <row r="932" spans="1:11">
      <c r="A932" s="12" t="s">
        <v>972</v>
      </c>
      <c r="B932" s="12">
        <v>2</v>
      </c>
      <c r="C932" s="28">
        <v>4515.71</v>
      </c>
      <c r="D932" s="19" t="s">
        <v>8348</v>
      </c>
      <c r="E932" s="12" t="s">
        <v>8346</v>
      </c>
      <c r="F932" s="12" t="s">
        <v>19</v>
      </c>
      <c r="G932" s="25" t="s">
        <v>9213</v>
      </c>
      <c r="H932" s="7">
        <f>INT(YEARFRAC(G932,"8-jun-2023"))</f>
        <v>42</v>
      </c>
      <c r="I932" s="12">
        <v>1988</v>
      </c>
      <c r="J932" s="12" t="s">
        <v>20</v>
      </c>
      <c r="K932" s="12">
        <v>13</v>
      </c>
    </row>
    <row r="933" spans="1:11">
      <c r="A933" s="12" t="s">
        <v>973</v>
      </c>
      <c r="B933" s="12">
        <v>3</v>
      </c>
      <c r="C933" s="28">
        <v>4511.41</v>
      </c>
      <c r="D933" s="19" t="s">
        <v>8348</v>
      </c>
      <c r="E933" s="12" t="s">
        <v>8346</v>
      </c>
      <c r="F933" s="12" t="s">
        <v>19</v>
      </c>
      <c r="G933" s="25" t="s">
        <v>8683</v>
      </c>
      <c r="H933" s="7">
        <f>INT(YEARFRAC(G933,"8-jun-2023"))</f>
        <v>40</v>
      </c>
      <c r="I933" s="12">
        <v>1993</v>
      </c>
      <c r="J933" s="12" t="s">
        <v>20</v>
      </c>
      <c r="K933" s="12">
        <v>29</v>
      </c>
    </row>
    <row r="934" spans="1:11">
      <c r="A934" s="12" t="s">
        <v>974</v>
      </c>
      <c r="B934" s="12">
        <v>4</v>
      </c>
      <c r="C934" s="28">
        <v>4504.66</v>
      </c>
      <c r="D934" s="19" t="s">
        <v>8345</v>
      </c>
      <c r="E934" s="12" t="s">
        <v>8348</v>
      </c>
      <c r="F934" s="12" t="s">
        <v>19</v>
      </c>
      <c r="G934" s="25" t="s">
        <v>9214</v>
      </c>
      <c r="H934" s="7">
        <f>INT(YEARFRAC(G934,"8-jun-2023"))</f>
        <v>25</v>
      </c>
      <c r="I934" s="12">
        <v>1992</v>
      </c>
      <c r="J934" s="12" t="s">
        <v>40</v>
      </c>
      <c r="K934" s="12">
        <v>13</v>
      </c>
    </row>
    <row r="935" spans="1:11">
      <c r="A935" s="12" t="s">
        <v>975</v>
      </c>
      <c r="B935" s="12">
        <v>0</v>
      </c>
      <c r="C935" s="28">
        <v>4500.34</v>
      </c>
      <c r="D935" s="19" t="s">
        <v>8348</v>
      </c>
      <c r="E935" s="12" t="s">
        <v>8345</v>
      </c>
      <c r="F935" s="12" t="s">
        <v>130</v>
      </c>
      <c r="G935" s="25" t="s">
        <v>9215</v>
      </c>
      <c r="H935" s="7">
        <f>INT(YEARFRAC(G935,"8-jun-2023"))</f>
        <v>34</v>
      </c>
      <c r="I935" s="12">
        <v>1988</v>
      </c>
      <c r="J935" s="12" t="s">
        <v>23</v>
      </c>
      <c r="K935" s="12">
        <v>21</v>
      </c>
    </row>
    <row r="936" spans="1:11">
      <c r="A936" s="12" t="s">
        <v>976</v>
      </c>
      <c r="B936" s="12">
        <v>0</v>
      </c>
      <c r="C936" s="28">
        <v>36795.29</v>
      </c>
      <c r="D936" s="19" t="s">
        <v>8348</v>
      </c>
      <c r="E936" s="12" t="s">
        <v>8345</v>
      </c>
      <c r="F936" s="12" t="s">
        <v>25</v>
      </c>
      <c r="G936" s="25" t="s">
        <v>9216</v>
      </c>
      <c r="H936" s="7">
        <f>INT(YEARFRAC(G936,"8-jun-2023"))</f>
        <v>57</v>
      </c>
      <c r="I936" s="12">
        <v>1987</v>
      </c>
      <c r="J936" s="12" t="s">
        <v>23</v>
      </c>
      <c r="K936" s="12">
        <v>5</v>
      </c>
    </row>
    <row r="937" spans="1:11">
      <c r="A937" s="12" t="s">
        <v>977</v>
      </c>
      <c r="B937" s="12">
        <v>0</v>
      </c>
      <c r="C937" s="28">
        <v>4488.58</v>
      </c>
      <c r="D937" s="19" t="s">
        <v>8348</v>
      </c>
      <c r="E937" s="12" t="s">
        <v>8346</v>
      </c>
      <c r="F937" s="12" t="s">
        <v>22</v>
      </c>
      <c r="G937" s="25" t="s">
        <v>9217</v>
      </c>
      <c r="H937" s="7">
        <f>INT(YEARFRAC(G937,"8-jun-2023"))</f>
        <v>30</v>
      </c>
      <c r="I937" s="12">
        <v>2003</v>
      </c>
      <c r="J937" s="12" t="s">
        <v>24</v>
      </c>
      <c r="K937" s="12">
        <v>2</v>
      </c>
    </row>
    <row r="938" spans="1:11">
      <c r="A938" s="12" t="s">
        <v>978</v>
      </c>
      <c r="B938" s="12">
        <v>0</v>
      </c>
      <c r="C938" s="28">
        <v>4468.25</v>
      </c>
      <c r="D938" s="19" t="s">
        <v>8348</v>
      </c>
      <c r="E938" s="12" t="s">
        <v>8348</v>
      </c>
      <c r="F938" s="12" t="s">
        <v>22</v>
      </c>
      <c r="G938" s="25" t="s">
        <v>9218</v>
      </c>
      <c r="H938" s="7">
        <f>INT(YEARFRAC(G938,"8-jun-2023"))</f>
        <v>18</v>
      </c>
      <c r="I938" s="12">
        <v>1980</v>
      </c>
      <c r="J938" s="12" t="s">
        <v>20</v>
      </c>
      <c r="K938" s="12">
        <v>16</v>
      </c>
    </row>
    <row r="939" spans="1:11">
      <c r="A939" s="12" t="s">
        <v>979</v>
      </c>
      <c r="B939" s="12">
        <v>3</v>
      </c>
      <c r="C939" s="28">
        <v>4466.62</v>
      </c>
      <c r="D939" s="19" t="s">
        <v>8348</v>
      </c>
      <c r="E939" s="12" t="s">
        <v>8348</v>
      </c>
      <c r="F939" s="12" t="s">
        <v>22</v>
      </c>
      <c r="G939" s="25" t="s">
        <v>9219</v>
      </c>
      <c r="H939" s="7">
        <f>INT(YEARFRAC(G939,"8-jun-2023"))</f>
        <v>23</v>
      </c>
      <c r="I939" s="12">
        <v>1982</v>
      </c>
      <c r="J939" s="12" t="s">
        <v>37</v>
      </c>
      <c r="K939" s="12">
        <v>27</v>
      </c>
    </row>
    <row r="940" spans="1:11">
      <c r="A940" s="12" t="s">
        <v>980</v>
      </c>
      <c r="B940" s="12">
        <v>2</v>
      </c>
      <c r="C940" s="28">
        <v>4463.21</v>
      </c>
      <c r="D940" s="19" t="s">
        <v>8346</v>
      </c>
      <c r="E940" s="12" t="s">
        <v>8346</v>
      </c>
      <c r="F940" s="12" t="s">
        <v>19</v>
      </c>
      <c r="G940" s="25" t="s">
        <v>9220</v>
      </c>
      <c r="H940" s="7">
        <f>INT(YEARFRAC(G940,"8-jun-2023"))</f>
        <v>31</v>
      </c>
      <c r="I940" s="12">
        <v>1997</v>
      </c>
      <c r="J940" s="12" t="s">
        <v>24</v>
      </c>
      <c r="K940" s="12">
        <v>13</v>
      </c>
    </row>
    <row r="941" spans="1:11">
      <c r="A941" s="12" t="s">
        <v>981</v>
      </c>
      <c r="B941" s="12">
        <v>1</v>
      </c>
      <c r="C941" s="28">
        <v>4462.72</v>
      </c>
      <c r="D941" s="19" t="s">
        <v>8348</v>
      </c>
      <c r="E941" s="12" t="s">
        <v>8346</v>
      </c>
      <c r="F941" s="12" t="s">
        <v>22</v>
      </c>
      <c r="G941" s="25" t="s">
        <v>9221</v>
      </c>
      <c r="H941" s="7">
        <f>INT(YEARFRAC(G941,"8-jun-2023"))</f>
        <v>32</v>
      </c>
      <c r="I941" s="12">
        <v>1988</v>
      </c>
      <c r="J941" s="12" t="s">
        <v>20</v>
      </c>
      <c r="K941" s="12">
        <v>26</v>
      </c>
    </row>
    <row r="942" spans="1:11">
      <c r="A942" s="12" t="s">
        <v>982</v>
      </c>
      <c r="B942" s="12">
        <v>1</v>
      </c>
      <c r="C942" s="28">
        <v>4454.3999999999996</v>
      </c>
      <c r="D942" s="19" t="s">
        <v>8348</v>
      </c>
      <c r="E942" s="12" t="s">
        <v>8346</v>
      </c>
      <c r="F942" s="12" t="s">
        <v>22</v>
      </c>
      <c r="G942" s="25" t="s">
        <v>9222</v>
      </c>
      <c r="H942" s="7">
        <f>INT(YEARFRAC(G942,"8-jun-2023"))</f>
        <v>32</v>
      </c>
      <c r="I942" s="12">
        <v>1965</v>
      </c>
      <c r="J942" s="12" t="s">
        <v>23</v>
      </c>
      <c r="K942" s="12">
        <v>28</v>
      </c>
    </row>
    <row r="943" spans="1:11">
      <c r="A943" s="12" t="s">
        <v>983</v>
      </c>
      <c r="B943" s="12">
        <v>3</v>
      </c>
      <c r="C943" s="28">
        <v>4449.46</v>
      </c>
      <c r="D943" s="19" t="s">
        <v>8345</v>
      </c>
      <c r="E943" s="12" t="s">
        <v>8348</v>
      </c>
      <c r="F943" s="12" t="s">
        <v>19</v>
      </c>
      <c r="G943" s="25" t="s">
        <v>9223</v>
      </c>
      <c r="H943" s="7">
        <f>INT(YEARFRAC(G943,"8-jun-2023"))</f>
        <v>28</v>
      </c>
      <c r="I943" s="12">
        <v>1992</v>
      </c>
      <c r="J943" s="12" t="s">
        <v>45</v>
      </c>
      <c r="K943" s="12">
        <v>12</v>
      </c>
    </row>
    <row r="944" spans="1:11">
      <c r="A944" s="12" t="s">
        <v>984</v>
      </c>
      <c r="B944" s="12">
        <v>1</v>
      </c>
      <c r="C944" s="28">
        <v>4441.21</v>
      </c>
      <c r="D944" s="19" t="s">
        <v>8345</v>
      </c>
      <c r="E944" s="12" t="s">
        <v>8348</v>
      </c>
      <c r="F944" s="12" t="s">
        <v>199</v>
      </c>
      <c r="G944" s="25" t="s">
        <v>9224</v>
      </c>
      <c r="H944" s="7">
        <f>INT(YEARFRAC(G944,"8-jun-2023"))</f>
        <v>31</v>
      </c>
      <c r="I944" s="12">
        <v>2004</v>
      </c>
      <c r="J944" s="12" t="s">
        <v>45</v>
      </c>
      <c r="K944" s="12">
        <v>18</v>
      </c>
    </row>
    <row r="945" spans="1:11">
      <c r="A945" s="12" t="s">
        <v>985</v>
      </c>
      <c r="B945" s="12">
        <v>2</v>
      </c>
      <c r="C945" s="28">
        <v>4438.26</v>
      </c>
      <c r="D945" s="19" t="s">
        <v>8348</v>
      </c>
      <c r="E945" s="12" t="s">
        <v>8346</v>
      </c>
      <c r="F945" s="12" t="s">
        <v>130</v>
      </c>
      <c r="G945" s="25" t="s">
        <v>9225</v>
      </c>
      <c r="H945" s="7">
        <f>INT(YEARFRAC(G945,"8-jun-2023"))</f>
        <v>28</v>
      </c>
      <c r="I945" s="12">
        <v>1999</v>
      </c>
      <c r="J945" s="12" t="s">
        <v>16</v>
      </c>
      <c r="K945" s="12">
        <v>20</v>
      </c>
    </row>
    <row r="946" spans="1:11">
      <c r="A946" s="12" t="s">
        <v>986</v>
      </c>
      <c r="B946" s="12">
        <v>2</v>
      </c>
      <c r="C946" s="28">
        <v>4435.09</v>
      </c>
      <c r="D946" s="19" t="s">
        <v>8346</v>
      </c>
      <c r="E946" s="12" t="s">
        <v>8348</v>
      </c>
      <c r="F946" s="12" t="s">
        <v>32</v>
      </c>
      <c r="G946" s="25" t="s">
        <v>9226</v>
      </c>
      <c r="H946" s="7">
        <f>INT(YEARFRAC(G946,"8-jun-2023"))</f>
        <v>28</v>
      </c>
      <c r="I946" s="12">
        <v>1991</v>
      </c>
      <c r="J946" s="12" t="s">
        <v>45</v>
      </c>
      <c r="K946" s="12">
        <v>4</v>
      </c>
    </row>
    <row r="947" spans="1:11">
      <c r="A947" s="12" t="s">
        <v>987</v>
      </c>
      <c r="B947" s="12">
        <v>0</v>
      </c>
      <c r="C947" s="28">
        <v>36786.370000000003</v>
      </c>
      <c r="D947" s="19" t="s">
        <v>8345</v>
      </c>
      <c r="E947" s="12" t="s">
        <v>8345</v>
      </c>
      <c r="F947" s="12" t="s">
        <v>25</v>
      </c>
      <c r="G947" s="25" t="s">
        <v>9227</v>
      </c>
      <c r="H947" s="7">
        <f>INT(YEARFRAC(G947,"8-jun-2023"))</f>
        <v>52</v>
      </c>
      <c r="I947" s="12">
        <v>1990</v>
      </c>
      <c r="J947" s="12" t="s">
        <v>45</v>
      </c>
      <c r="K947" s="12">
        <v>15</v>
      </c>
    </row>
    <row r="948" spans="1:11">
      <c r="A948" s="12" t="s">
        <v>988</v>
      </c>
      <c r="B948" s="12">
        <v>2</v>
      </c>
      <c r="C948" s="28">
        <v>4433.92</v>
      </c>
      <c r="D948" s="19" t="s">
        <v>8348</v>
      </c>
      <c r="E948" s="12" t="s">
        <v>8348</v>
      </c>
      <c r="F948" s="12" t="s">
        <v>22</v>
      </c>
      <c r="G948" s="25" t="s">
        <v>9228</v>
      </c>
      <c r="H948" s="7">
        <f>INT(YEARFRAC(G948,"8-jun-2023"))</f>
        <v>29</v>
      </c>
      <c r="I948" s="12">
        <v>1990</v>
      </c>
      <c r="J948" s="12" t="s">
        <v>40</v>
      </c>
      <c r="K948" s="12">
        <v>8</v>
      </c>
    </row>
    <row r="949" spans="1:11">
      <c r="A949" s="12" t="s">
        <v>989</v>
      </c>
      <c r="B949" s="12">
        <v>2</v>
      </c>
      <c r="C949" s="28">
        <v>4433.3900000000003</v>
      </c>
      <c r="D949" s="19" t="s">
        <v>8348</v>
      </c>
      <c r="E949" s="12" t="s">
        <v>8346</v>
      </c>
      <c r="F949" s="12" t="s">
        <v>22</v>
      </c>
      <c r="G949" s="25" t="s">
        <v>9229</v>
      </c>
      <c r="H949" s="7">
        <f>INT(YEARFRAC(G949,"8-jun-2023"))</f>
        <v>29</v>
      </c>
      <c r="I949" s="12">
        <v>1994</v>
      </c>
      <c r="J949" s="12" t="s">
        <v>20</v>
      </c>
      <c r="K949" s="12">
        <v>28</v>
      </c>
    </row>
    <row r="950" spans="1:11">
      <c r="A950" s="12" t="s">
        <v>990</v>
      </c>
      <c r="B950" s="12">
        <v>2</v>
      </c>
      <c r="C950" s="28">
        <v>4428.8900000000003</v>
      </c>
      <c r="D950" s="19" t="s">
        <v>8346</v>
      </c>
      <c r="E950" s="12" t="s">
        <v>8345</v>
      </c>
      <c r="F950" s="12" t="s">
        <v>130</v>
      </c>
      <c r="G950" s="25" t="s">
        <v>9230</v>
      </c>
      <c r="H950" s="7">
        <f>INT(YEARFRAC(G950,"8-jun-2023"))</f>
        <v>28</v>
      </c>
      <c r="I950" s="12">
        <v>1991</v>
      </c>
      <c r="J950" s="12" t="s">
        <v>37</v>
      </c>
      <c r="K950" s="12">
        <v>3</v>
      </c>
    </row>
    <row r="951" spans="1:11">
      <c r="A951" s="12" t="s">
        <v>991</v>
      </c>
      <c r="B951" s="12">
        <v>0</v>
      </c>
      <c r="C951" s="28">
        <v>4420.95</v>
      </c>
      <c r="D951" s="19" t="s">
        <v>8348</v>
      </c>
      <c r="E951" s="12" t="s">
        <v>8346</v>
      </c>
      <c r="F951" s="12" t="s">
        <v>137</v>
      </c>
      <c r="G951" s="25" t="s">
        <v>9231</v>
      </c>
      <c r="H951" s="7">
        <f>INT(YEARFRAC(G951,"8-jun-2023"))</f>
        <v>30</v>
      </c>
      <c r="I951" s="12">
        <v>1994</v>
      </c>
      <c r="J951" s="12" t="s">
        <v>24</v>
      </c>
      <c r="K951" s="12">
        <v>24</v>
      </c>
    </row>
    <row r="952" spans="1:11">
      <c r="A952" s="12" t="s">
        <v>992</v>
      </c>
      <c r="B952" s="12">
        <v>0</v>
      </c>
      <c r="C952" s="28">
        <v>4415.16</v>
      </c>
      <c r="D952" s="19" t="s">
        <v>8348</v>
      </c>
      <c r="E952" s="12" t="s">
        <v>8345</v>
      </c>
      <c r="F952" s="12" t="s">
        <v>19</v>
      </c>
      <c r="G952" s="25" t="s">
        <v>9232</v>
      </c>
      <c r="H952" s="7">
        <f>INT(YEARFRAC(G952,"8-jun-2023"))</f>
        <v>34</v>
      </c>
      <c r="I952" s="12">
        <v>1994</v>
      </c>
      <c r="J952" s="12" t="s">
        <v>24</v>
      </c>
      <c r="K952" s="12">
        <v>8</v>
      </c>
    </row>
    <row r="953" spans="1:11">
      <c r="A953" s="12" t="s">
        <v>993</v>
      </c>
      <c r="B953" s="12">
        <v>0</v>
      </c>
      <c r="C953" s="28">
        <v>4402.2299999999996</v>
      </c>
      <c r="D953" s="19" t="s">
        <v>8348</v>
      </c>
      <c r="E953" s="12" t="s">
        <v>8348</v>
      </c>
      <c r="F953" s="12" t="s">
        <v>25</v>
      </c>
      <c r="G953" s="25" t="s">
        <v>8828</v>
      </c>
      <c r="H953" s="7">
        <f>INT(YEARFRAC(G953,"8-jun-2023"))</f>
        <v>36</v>
      </c>
      <c r="I953" s="12">
        <v>1970</v>
      </c>
      <c r="J953" s="12" t="s">
        <v>45</v>
      </c>
      <c r="K953" s="12">
        <v>14</v>
      </c>
    </row>
    <row r="954" spans="1:11">
      <c r="A954" s="12" t="s">
        <v>994</v>
      </c>
      <c r="B954" s="12">
        <v>0</v>
      </c>
      <c r="C954" s="28">
        <v>4399.7299999999996</v>
      </c>
      <c r="D954" s="19" t="s">
        <v>8346</v>
      </c>
      <c r="E954" s="12" t="s">
        <v>8348</v>
      </c>
      <c r="F954" s="12" t="s">
        <v>19</v>
      </c>
      <c r="G954" s="25" t="s">
        <v>9233</v>
      </c>
      <c r="H954" s="7">
        <f>INT(YEARFRAC(G954,"8-jun-2023"))</f>
        <v>36</v>
      </c>
      <c r="I954" s="12">
        <v>1993</v>
      </c>
      <c r="J954" s="12" t="s">
        <v>23</v>
      </c>
      <c r="K954" s="12">
        <v>23</v>
      </c>
    </row>
    <row r="955" spans="1:11">
      <c r="A955" s="12" t="s">
        <v>995</v>
      </c>
      <c r="B955" s="12">
        <v>3</v>
      </c>
      <c r="C955" s="28">
        <v>4397.3100000000004</v>
      </c>
      <c r="D955" s="19" t="s">
        <v>8348</v>
      </c>
      <c r="E955" s="12" t="s">
        <v>8348</v>
      </c>
      <c r="F955" s="12" t="s">
        <v>19</v>
      </c>
      <c r="G955" s="25" t="s">
        <v>9234</v>
      </c>
      <c r="H955" s="7">
        <f>INT(YEARFRAC(G955,"8-jun-2023"))</f>
        <v>34</v>
      </c>
      <c r="I955" s="12">
        <v>1993</v>
      </c>
      <c r="J955" s="12" t="s">
        <v>37</v>
      </c>
      <c r="K955" s="12">
        <v>4</v>
      </c>
    </row>
    <row r="956" spans="1:11">
      <c r="A956" s="12" t="s">
        <v>996</v>
      </c>
      <c r="B956" s="12">
        <v>3</v>
      </c>
      <c r="C956" s="28">
        <v>4392.7</v>
      </c>
      <c r="D956" s="19" t="s">
        <v>8348</v>
      </c>
      <c r="E956" s="12" t="s">
        <v>8348</v>
      </c>
      <c r="F956" s="12" t="s">
        <v>19</v>
      </c>
      <c r="G956" s="25" t="s">
        <v>9235</v>
      </c>
      <c r="H956" s="7">
        <f>INT(YEARFRAC(G956,"8-jun-2023"))</f>
        <v>40</v>
      </c>
      <c r="I956" s="12">
        <v>1994</v>
      </c>
      <c r="J956" s="12" t="s">
        <v>23</v>
      </c>
      <c r="K956" s="12">
        <v>29</v>
      </c>
    </row>
    <row r="957" spans="1:11">
      <c r="A957" s="12" t="s">
        <v>997</v>
      </c>
      <c r="B957" s="12">
        <v>3</v>
      </c>
      <c r="C957" s="28">
        <v>4391.6499999999996</v>
      </c>
      <c r="D957" s="19" t="s">
        <v>8348</v>
      </c>
      <c r="E957" s="12" t="s">
        <v>8348</v>
      </c>
      <c r="F957" s="12" t="s">
        <v>25</v>
      </c>
      <c r="G957" s="25" t="s">
        <v>9236</v>
      </c>
      <c r="H957" s="7">
        <f>INT(YEARFRAC(G957,"8-jun-2023"))</f>
        <v>25</v>
      </c>
      <c r="I957" s="12">
        <v>1992</v>
      </c>
      <c r="J957" s="12" t="s">
        <v>40</v>
      </c>
      <c r="K957" s="12">
        <v>15</v>
      </c>
    </row>
    <row r="958" spans="1:11">
      <c r="A958" s="12" t="s">
        <v>998</v>
      </c>
      <c r="B958" s="12">
        <v>4</v>
      </c>
      <c r="C958" s="28">
        <v>36580.28</v>
      </c>
      <c r="D958" s="19" t="s">
        <v>8348</v>
      </c>
      <c r="E958" s="12" t="s">
        <v>8348</v>
      </c>
      <c r="F958" s="12" t="s">
        <v>19</v>
      </c>
      <c r="G958" s="25" t="s">
        <v>9237</v>
      </c>
      <c r="H958" s="7">
        <f>INT(YEARFRAC(G958,"8-jun-2023"))</f>
        <v>61</v>
      </c>
      <c r="I958" s="12">
        <v>1988</v>
      </c>
      <c r="J958" s="12" t="s">
        <v>37</v>
      </c>
      <c r="K958" s="12">
        <v>16</v>
      </c>
    </row>
    <row r="959" spans="1:11">
      <c r="A959" s="12" t="s">
        <v>999</v>
      </c>
      <c r="B959" s="12">
        <v>0</v>
      </c>
      <c r="C959" s="28">
        <v>4357.04</v>
      </c>
      <c r="D959" s="19" t="s">
        <v>8348</v>
      </c>
      <c r="E959" s="12" t="s">
        <v>8346</v>
      </c>
      <c r="F959" s="12" t="s">
        <v>22</v>
      </c>
      <c r="G959" s="25" t="s">
        <v>9238</v>
      </c>
      <c r="H959" s="7">
        <f>INT(YEARFRAC(G959,"8-jun-2023"))</f>
        <v>32</v>
      </c>
      <c r="I959" s="12">
        <v>1986</v>
      </c>
      <c r="J959" s="12" t="s">
        <v>45</v>
      </c>
      <c r="K959" s="12">
        <v>13</v>
      </c>
    </row>
    <row r="960" spans="1:11">
      <c r="A960" s="12" t="s">
        <v>1000</v>
      </c>
      <c r="B960" s="12">
        <v>1</v>
      </c>
      <c r="C960" s="28">
        <v>4350.51</v>
      </c>
      <c r="D960" s="19" t="s">
        <v>8348</v>
      </c>
      <c r="E960" s="12" t="s">
        <v>8348</v>
      </c>
      <c r="F960" s="12" t="s">
        <v>19</v>
      </c>
      <c r="G960" s="25" t="s">
        <v>9239</v>
      </c>
      <c r="H960" s="7">
        <f>INT(YEARFRAC(G960,"8-jun-2023"))</f>
        <v>31</v>
      </c>
      <c r="I960" s="12">
        <v>1986</v>
      </c>
      <c r="J960" s="12" t="s">
        <v>40</v>
      </c>
      <c r="K960" s="12">
        <v>11</v>
      </c>
    </row>
    <row r="961" spans="1:11">
      <c r="A961" s="12" t="s">
        <v>1001</v>
      </c>
      <c r="B961" s="12">
        <v>2</v>
      </c>
      <c r="C961" s="28">
        <v>4349.46</v>
      </c>
      <c r="D961" s="19" t="s">
        <v>8348</v>
      </c>
      <c r="E961" s="12" t="s">
        <v>8348</v>
      </c>
      <c r="F961" s="12" t="s">
        <v>19</v>
      </c>
      <c r="G961" s="25" t="s">
        <v>9240</v>
      </c>
      <c r="H961" s="7">
        <f>INT(YEARFRAC(G961,"8-jun-2023"))</f>
        <v>28</v>
      </c>
      <c r="I961" s="12">
        <v>1988</v>
      </c>
      <c r="J961" s="12" t="s">
        <v>45</v>
      </c>
      <c r="K961" s="12">
        <v>18</v>
      </c>
    </row>
    <row r="962" spans="1:11">
      <c r="A962" s="12" t="s">
        <v>1002</v>
      </c>
      <c r="B962" s="12">
        <v>0</v>
      </c>
      <c r="C962" s="28">
        <v>4347.0200000000004</v>
      </c>
      <c r="D962" s="19" t="s">
        <v>8348</v>
      </c>
      <c r="E962" s="12" t="s">
        <v>8345</v>
      </c>
      <c r="F962" s="12" t="s">
        <v>74</v>
      </c>
      <c r="G962" s="25" t="s">
        <v>9241</v>
      </c>
      <c r="H962" s="7">
        <f>INT(YEARFRAC(G962,"8-jun-2023"))</f>
        <v>32</v>
      </c>
      <c r="I962" s="12">
        <v>1982</v>
      </c>
      <c r="J962" s="12" t="s">
        <v>20</v>
      </c>
      <c r="K962" s="12">
        <v>29</v>
      </c>
    </row>
    <row r="963" spans="1:11">
      <c r="A963" s="12" t="s">
        <v>1003</v>
      </c>
      <c r="B963" s="12">
        <v>2</v>
      </c>
      <c r="C963" s="28">
        <v>4340.4399999999996</v>
      </c>
      <c r="D963" s="19" t="s">
        <v>8348</v>
      </c>
      <c r="E963" s="12" t="s">
        <v>8345</v>
      </c>
      <c r="F963" s="12" t="s">
        <v>19</v>
      </c>
      <c r="G963" s="25" t="s">
        <v>9242</v>
      </c>
      <c r="H963" s="7">
        <f>INT(YEARFRAC(G963,"8-jun-2023"))</f>
        <v>28</v>
      </c>
      <c r="I963" s="12">
        <v>1997</v>
      </c>
      <c r="J963" s="12" t="s">
        <v>16</v>
      </c>
      <c r="K963" s="12">
        <v>29</v>
      </c>
    </row>
    <row r="964" spans="1:11">
      <c r="A964" s="12" t="s">
        <v>1004</v>
      </c>
      <c r="B964" s="12">
        <v>1</v>
      </c>
      <c r="C964" s="28">
        <v>4337.74</v>
      </c>
      <c r="D964" s="19" t="s">
        <v>8348</v>
      </c>
      <c r="E964" s="12" t="s">
        <v>8345</v>
      </c>
      <c r="F964" s="12" t="s">
        <v>74</v>
      </c>
      <c r="G964" s="25" t="s">
        <v>9243</v>
      </c>
      <c r="H964" s="7">
        <f>INT(YEARFRAC(G964,"8-jun-2023"))</f>
        <v>28</v>
      </c>
      <c r="I964" s="12">
        <v>1961</v>
      </c>
      <c r="J964" s="12" t="s">
        <v>45</v>
      </c>
      <c r="K964" s="12">
        <v>29</v>
      </c>
    </row>
    <row r="965" spans="1:11">
      <c r="A965" s="12" t="s">
        <v>1005</v>
      </c>
      <c r="B965" s="12">
        <v>0</v>
      </c>
      <c r="C965" s="28">
        <v>4320.41</v>
      </c>
      <c r="D965" s="19" t="s">
        <v>8348</v>
      </c>
      <c r="E965" s="12" t="s">
        <v>8345</v>
      </c>
      <c r="F965" s="12" t="s">
        <v>22</v>
      </c>
      <c r="G965" s="25" t="s">
        <v>9244</v>
      </c>
      <c r="H965" s="7">
        <f>INT(YEARFRAC(G965,"8-jun-2023"))</f>
        <v>34</v>
      </c>
      <c r="I965" s="12">
        <v>1990</v>
      </c>
      <c r="J965" s="12" t="s">
        <v>40</v>
      </c>
      <c r="K965" s="12">
        <v>28</v>
      </c>
    </row>
    <row r="966" spans="1:11">
      <c r="A966" s="12" t="s">
        <v>1006</v>
      </c>
      <c r="B966" s="12">
        <v>3</v>
      </c>
      <c r="C966" s="28">
        <v>4296.2700000000004</v>
      </c>
      <c r="D966" s="19" t="s">
        <v>8348</v>
      </c>
      <c r="E966" s="12" t="s">
        <v>8346</v>
      </c>
      <c r="F966" s="12" t="s">
        <v>22</v>
      </c>
      <c r="G966" s="25" t="s">
        <v>9245</v>
      </c>
      <c r="H966" s="7">
        <f>INT(YEARFRAC(G966,"8-jun-2023"))</f>
        <v>22</v>
      </c>
      <c r="I966" s="12">
        <v>1991</v>
      </c>
      <c r="J966" s="12" t="s">
        <v>37</v>
      </c>
      <c r="K966" s="12">
        <v>13</v>
      </c>
    </row>
    <row r="967" spans="1:11">
      <c r="A967" s="12" t="s">
        <v>1007</v>
      </c>
      <c r="B967" s="12">
        <v>0</v>
      </c>
      <c r="C967" s="28">
        <v>4278.55</v>
      </c>
      <c r="D967" s="19" t="s">
        <v>8348</v>
      </c>
      <c r="E967" s="12" t="s">
        <v>8345</v>
      </c>
      <c r="F967" s="12" t="s">
        <v>38</v>
      </c>
      <c r="G967" s="25" t="s">
        <v>9246</v>
      </c>
      <c r="H967" s="7">
        <f>INT(YEARFRAC(G967,"8-jun-2023"))</f>
        <v>20</v>
      </c>
      <c r="I967" s="12">
        <v>1994</v>
      </c>
      <c r="J967" s="12" t="s">
        <v>16</v>
      </c>
      <c r="K967" s="12">
        <v>1</v>
      </c>
    </row>
    <row r="968" spans="1:11">
      <c r="A968" s="12" t="s">
        <v>1008</v>
      </c>
      <c r="B968" s="12">
        <v>2</v>
      </c>
      <c r="C968" s="28">
        <v>4266.17</v>
      </c>
      <c r="D968" s="19" t="s">
        <v>8346</v>
      </c>
      <c r="E968" s="12" t="s">
        <v>8348</v>
      </c>
      <c r="F968" s="12" t="s">
        <v>19</v>
      </c>
      <c r="G968" s="25" t="s">
        <v>8853</v>
      </c>
      <c r="H968" s="7">
        <f>INT(YEARFRAC(G968,"8-jun-2023"))</f>
        <v>30</v>
      </c>
      <c r="I968" s="12">
        <v>1991</v>
      </c>
      <c r="J968" s="12" t="s">
        <v>20</v>
      </c>
      <c r="K968" s="12">
        <v>1</v>
      </c>
    </row>
    <row r="969" spans="1:11">
      <c r="A969" s="12" t="s">
        <v>1009</v>
      </c>
      <c r="B969" s="12">
        <v>0</v>
      </c>
      <c r="C969" s="28">
        <v>36572.800000000003</v>
      </c>
      <c r="D969" s="19" t="s">
        <v>8345</v>
      </c>
      <c r="E969" s="12" t="s">
        <v>8348</v>
      </c>
      <c r="F969" s="12" t="s">
        <v>25</v>
      </c>
      <c r="G969" s="25" t="s">
        <v>9188</v>
      </c>
      <c r="H969" s="7">
        <f>INT(YEARFRAC(G969,"8-jun-2023"))</f>
        <v>30</v>
      </c>
      <c r="I969" s="12">
        <v>1994</v>
      </c>
      <c r="J969" s="12" t="s">
        <v>24</v>
      </c>
      <c r="K969" s="12">
        <v>26</v>
      </c>
    </row>
    <row r="970" spans="1:11">
      <c r="A970" s="12" t="s">
        <v>1010</v>
      </c>
      <c r="B970" s="12">
        <v>3</v>
      </c>
      <c r="C970" s="28">
        <v>4265.01</v>
      </c>
      <c r="D970" s="19" t="s">
        <v>8348</v>
      </c>
      <c r="E970" s="12" t="s">
        <v>8345</v>
      </c>
      <c r="F970" s="12" t="s">
        <v>22</v>
      </c>
      <c r="G970" s="25" t="s">
        <v>9247</v>
      </c>
      <c r="H970" s="7">
        <f>INT(YEARFRAC(G970,"8-jun-2023"))</f>
        <v>39</v>
      </c>
      <c r="I970" s="12">
        <v>1994</v>
      </c>
      <c r="J970" s="12" t="s">
        <v>16</v>
      </c>
      <c r="K970" s="12">
        <v>2</v>
      </c>
    </row>
    <row r="971" spans="1:11">
      <c r="A971" s="12" t="s">
        <v>1011</v>
      </c>
      <c r="B971" s="12">
        <v>3</v>
      </c>
      <c r="C971" s="28">
        <v>4260.74</v>
      </c>
      <c r="D971" s="19" t="s">
        <v>8346</v>
      </c>
      <c r="E971" s="12" t="s">
        <v>8348</v>
      </c>
      <c r="F971" s="12" t="s">
        <v>25</v>
      </c>
      <c r="G971" s="25" t="s">
        <v>9248</v>
      </c>
      <c r="H971" s="7">
        <f>INT(YEARFRAC(G971,"8-jun-2023"))</f>
        <v>27</v>
      </c>
      <c r="I971" s="12">
        <v>1988</v>
      </c>
      <c r="J971" s="12" t="s">
        <v>23</v>
      </c>
      <c r="K971" s="12">
        <v>19</v>
      </c>
    </row>
    <row r="972" spans="1:11">
      <c r="A972" s="12" t="s">
        <v>1012</v>
      </c>
      <c r="B972" s="12">
        <v>3</v>
      </c>
      <c r="C972" s="28">
        <v>4250.24</v>
      </c>
      <c r="D972" s="19" t="s">
        <v>8348</v>
      </c>
      <c r="E972" s="12" t="s">
        <v>8346</v>
      </c>
      <c r="F972" s="12" t="s">
        <v>19</v>
      </c>
      <c r="G972" s="25" t="s">
        <v>9249</v>
      </c>
      <c r="H972" s="7">
        <f>INT(YEARFRAC(G972,"8-jun-2023"))</f>
        <v>40</v>
      </c>
      <c r="I972" s="12">
        <v>2000</v>
      </c>
      <c r="J972" s="12" t="s">
        <v>16</v>
      </c>
      <c r="K972" s="12">
        <v>25</v>
      </c>
    </row>
    <row r="973" spans="1:11">
      <c r="A973" s="12" t="s">
        <v>1013</v>
      </c>
      <c r="B973" s="12">
        <v>1</v>
      </c>
      <c r="C973" s="28">
        <v>4243.59</v>
      </c>
      <c r="D973" s="19" t="s">
        <v>8346</v>
      </c>
      <c r="E973" s="12" t="s">
        <v>8345</v>
      </c>
      <c r="F973" s="12" t="s">
        <v>22</v>
      </c>
      <c r="G973" s="25" t="s">
        <v>9250</v>
      </c>
      <c r="H973" s="7">
        <f>INT(YEARFRAC(G973,"8-jun-2023"))</f>
        <v>31</v>
      </c>
      <c r="I973" s="12">
        <v>2003</v>
      </c>
      <c r="J973" s="12" t="s">
        <v>20</v>
      </c>
      <c r="K973" s="12">
        <v>8</v>
      </c>
    </row>
    <row r="974" spans="1:11">
      <c r="A974" s="12" t="s">
        <v>1014</v>
      </c>
      <c r="B974" s="12">
        <v>1</v>
      </c>
      <c r="C974" s="28">
        <v>4239.8900000000003</v>
      </c>
      <c r="D974" s="19" t="s">
        <v>8348</v>
      </c>
      <c r="E974" s="12" t="s">
        <v>8348</v>
      </c>
      <c r="F974" s="12" t="s">
        <v>22</v>
      </c>
      <c r="G974" s="25" t="s">
        <v>9251</v>
      </c>
      <c r="H974" s="7">
        <f>INT(YEARFRAC(G974,"8-jun-2023"))</f>
        <v>31</v>
      </c>
      <c r="I974" s="12">
        <v>1992</v>
      </c>
      <c r="J974" s="12" t="s">
        <v>20</v>
      </c>
      <c r="K974" s="12">
        <v>18</v>
      </c>
    </row>
    <row r="975" spans="1:11">
      <c r="A975" s="12" t="s">
        <v>1015</v>
      </c>
      <c r="B975" s="12">
        <v>1</v>
      </c>
      <c r="C975" s="28">
        <v>4237.13</v>
      </c>
      <c r="D975" s="19" t="s">
        <v>8346</v>
      </c>
      <c r="E975" s="12" t="s">
        <v>8345</v>
      </c>
      <c r="F975" s="12" t="s">
        <v>32</v>
      </c>
      <c r="G975" s="25" t="s">
        <v>9252</v>
      </c>
      <c r="H975" s="7">
        <f>INT(YEARFRAC(G975,"8-jun-2023"))</f>
        <v>30</v>
      </c>
      <c r="I975" s="12">
        <v>1992</v>
      </c>
      <c r="J975" s="12" t="s">
        <v>24</v>
      </c>
      <c r="K975" s="12">
        <v>9</v>
      </c>
    </row>
    <row r="976" spans="1:11">
      <c r="A976" s="12" t="s">
        <v>1016</v>
      </c>
      <c r="B976" s="12">
        <v>3</v>
      </c>
      <c r="C976" s="28">
        <v>4234.93</v>
      </c>
      <c r="D976" s="19" t="s">
        <v>8348</v>
      </c>
      <c r="E976" s="12" t="s">
        <v>8345</v>
      </c>
      <c r="F976" s="12" t="s">
        <v>25</v>
      </c>
      <c r="G976" s="25" t="s">
        <v>9253</v>
      </c>
      <c r="H976" s="7">
        <f>INT(YEARFRAC(G976,"8-jun-2023"))</f>
        <v>24</v>
      </c>
      <c r="I976" s="12">
        <v>1983</v>
      </c>
      <c r="J976" s="12" t="s">
        <v>16</v>
      </c>
      <c r="K976" s="12">
        <v>20</v>
      </c>
    </row>
    <row r="977" spans="1:11">
      <c r="A977" s="12" t="s">
        <v>1017</v>
      </c>
      <c r="B977" s="12">
        <v>2</v>
      </c>
      <c r="C977" s="28">
        <v>4189.1099999999997</v>
      </c>
      <c r="D977" s="19" t="s">
        <v>8348</v>
      </c>
      <c r="E977" s="12" t="s">
        <v>8348</v>
      </c>
      <c r="F977" s="12" t="s">
        <v>22</v>
      </c>
      <c r="G977" s="25" t="s">
        <v>9254</v>
      </c>
      <c r="H977" s="7">
        <f>INT(YEARFRAC(G977,"8-jun-2023"))</f>
        <v>25</v>
      </c>
      <c r="I977" s="12">
        <v>1995</v>
      </c>
      <c r="J977" s="12" t="s">
        <v>24</v>
      </c>
      <c r="K977" s="12">
        <v>14</v>
      </c>
    </row>
    <row r="978" spans="1:11">
      <c r="A978" s="12" t="s">
        <v>1018</v>
      </c>
      <c r="B978" s="12">
        <v>0</v>
      </c>
      <c r="C978" s="28">
        <v>4188.7299999999996</v>
      </c>
      <c r="D978" s="19" t="s">
        <v>8348</v>
      </c>
      <c r="E978" s="12" t="s">
        <v>8348</v>
      </c>
      <c r="F978" s="12" t="s">
        <v>34</v>
      </c>
      <c r="G978" s="25" t="s">
        <v>9255</v>
      </c>
      <c r="H978" s="7">
        <f>INT(YEARFRAC(G978,"8-jun-2023"))</f>
        <v>27</v>
      </c>
      <c r="I978" s="12">
        <v>1982</v>
      </c>
      <c r="J978" s="12" t="s">
        <v>20</v>
      </c>
      <c r="K978" s="12">
        <v>16</v>
      </c>
    </row>
    <row r="979" spans="1:11">
      <c r="A979" s="12" t="s">
        <v>1019</v>
      </c>
      <c r="B979" s="12">
        <v>0</v>
      </c>
      <c r="C979" s="28">
        <v>4185.1000000000004</v>
      </c>
      <c r="D979" s="19" t="s">
        <v>8348</v>
      </c>
      <c r="E979" s="12" t="s">
        <v>8346</v>
      </c>
      <c r="F979" s="12" t="s">
        <v>19</v>
      </c>
      <c r="G979" s="25" t="s">
        <v>9256</v>
      </c>
      <c r="H979" s="7">
        <f>INT(YEARFRAC(G979,"8-jun-2023"))</f>
        <v>33</v>
      </c>
      <c r="I979" s="12">
        <v>1991</v>
      </c>
      <c r="J979" s="12" t="s">
        <v>23</v>
      </c>
      <c r="K979" s="12">
        <v>1</v>
      </c>
    </row>
    <row r="980" spans="1:11">
      <c r="A980" s="12" t="s">
        <v>1020</v>
      </c>
      <c r="B980" s="12">
        <v>0</v>
      </c>
      <c r="C980" s="28">
        <v>36541.550000000003</v>
      </c>
      <c r="D980" s="19" t="s">
        <v>8348</v>
      </c>
      <c r="E980" s="12" t="s">
        <v>8346</v>
      </c>
      <c r="F980" s="12" t="s">
        <v>25</v>
      </c>
      <c r="G980" s="25" t="s">
        <v>9257</v>
      </c>
      <c r="H980" s="7">
        <f>INT(YEARFRAC(G980,"8-jun-2023"))</f>
        <v>49</v>
      </c>
      <c r="I980" s="12">
        <v>1991</v>
      </c>
      <c r="J980" s="12" t="s">
        <v>16</v>
      </c>
      <c r="K980" s="12">
        <v>3</v>
      </c>
    </row>
    <row r="981" spans="1:11">
      <c r="A981" s="12" t="s">
        <v>1021</v>
      </c>
      <c r="B981" s="12">
        <v>3</v>
      </c>
      <c r="C981" s="28">
        <v>4163.21</v>
      </c>
      <c r="D981" s="19" t="s">
        <v>8348</v>
      </c>
      <c r="E981" s="12" t="s">
        <v>8348</v>
      </c>
      <c r="F981" s="12" t="s">
        <v>22</v>
      </c>
      <c r="G981" s="25" t="s">
        <v>9258</v>
      </c>
      <c r="H981" s="7">
        <f>INT(YEARFRAC(G981,"8-jun-2023"))</f>
        <v>38</v>
      </c>
      <c r="I981" s="12">
        <v>1992</v>
      </c>
      <c r="J981" s="12" t="s">
        <v>20</v>
      </c>
      <c r="K981" s="12">
        <v>27</v>
      </c>
    </row>
    <row r="982" spans="1:11">
      <c r="A982" s="12" t="s">
        <v>1022</v>
      </c>
      <c r="B982" s="12">
        <v>0</v>
      </c>
      <c r="C982" s="28">
        <v>4154.97</v>
      </c>
      <c r="D982" s="19" t="s">
        <v>8348</v>
      </c>
      <c r="E982" s="12" t="s">
        <v>8345</v>
      </c>
      <c r="F982" s="12" t="s">
        <v>22</v>
      </c>
      <c r="G982" s="25" t="s">
        <v>9259</v>
      </c>
      <c r="H982" s="7">
        <f>INT(YEARFRAC(G982,"8-jun-2023"))</f>
        <v>24</v>
      </c>
      <c r="I982" s="12">
        <v>1998</v>
      </c>
      <c r="J982" s="12" t="s">
        <v>23</v>
      </c>
      <c r="K982" s="12">
        <v>14</v>
      </c>
    </row>
    <row r="983" spans="1:11">
      <c r="A983" s="12" t="s">
        <v>1023</v>
      </c>
      <c r="B983" s="12">
        <v>1</v>
      </c>
      <c r="C983" s="28">
        <v>4151.03</v>
      </c>
      <c r="D983" s="19" t="s">
        <v>8348</v>
      </c>
      <c r="E983" s="12" t="s">
        <v>8348</v>
      </c>
      <c r="F983" s="12" t="s">
        <v>19</v>
      </c>
      <c r="G983" s="25" t="s">
        <v>9260</v>
      </c>
      <c r="H983" s="7">
        <f>INT(YEARFRAC(G983,"8-jun-2023"))</f>
        <v>30</v>
      </c>
      <c r="I983" s="12">
        <v>1997</v>
      </c>
      <c r="J983" s="12" t="s">
        <v>37</v>
      </c>
      <c r="K983" s="12">
        <v>6</v>
      </c>
    </row>
    <row r="984" spans="1:11">
      <c r="A984" s="12" t="s">
        <v>1024</v>
      </c>
      <c r="B984" s="12">
        <v>1</v>
      </c>
      <c r="C984" s="28">
        <v>4149.74</v>
      </c>
      <c r="D984" s="19" t="s">
        <v>8348</v>
      </c>
      <c r="E984" s="12" t="s">
        <v>8345</v>
      </c>
      <c r="F984" s="12" t="s">
        <v>25</v>
      </c>
      <c r="G984" s="25" t="s">
        <v>9261</v>
      </c>
      <c r="H984" s="7">
        <f>INT(YEARFRAC(G984,"8-jun-2023"))</f>
        <v>30</v>
      </c>
      <c r="I984" s="12">
        <v>1995</v>
      </c>
      <c r="J984" s="12" t="s">
        <v>24</v>
      </c>
      <c r="K984" s="12">
        <v>3</v>
      </c>
    </row>
    <row r="985" spans="1:11">
      <c r="A985" s="12" t="s">
        <v>1025</v>
      </c>
      <c r="B985" s="12">
        <v>0</v>
      </c>
      <c r="C985" s="28">
        <v>4137.5200000000004</v>
      </c>
      <c r="D985" s="19" t="s">
        <v>8348</v>
      </c>
      <c r="E985" s="12" t="s">
        <v>8346</v>
      </c>
      <c r="F985" s="12" t="s">
        <v>74</v>
      </c>
      <c r="G985" s="25" t="s">
        <v>8853</v>
      </c>
      <c r="H985" s="7">
        <f>INT(YEARFRAC(G985,"8-jun-2023"))</f>
        <v>30</v>
      </c>
      <c r="I985" s="12">
        <v>1989</v>
      </c>
      <c r="J985" s="12" t="s">
        <v>20</v>
      </c>
      <c r="K985" s="12">
        <v>25</v>
      </c>
    </row>
    <row r="986" spans="1:11">
      <c r="A986" s="12" t="s">
        <v>1026</v>
      </c>
      <c r="B986" s="12">
        <v>0</v>
      </c>
      <c r="C986" s="28">
        <v>4134.08</v>
      </c>
      <c r="D986" s="19" t="s">
        <v>8348</v>
      </c>
      <c r="E986" s="12" t="s">
        <v>8345</v>
      </c>
      <c r="F986" s="12" t="s">
        <v>22</v>
      </c>
      <c r="G986" s="25" t="s">
        <v>9262</v>
      </c>
      <c r="H986" s="7">
        <f>INT(YEARFRAC(G986,"8-jun-2023"))</f>
        <v>31</v>
      </c>
      <c r="I986" s="12">
        <v>1973</v>
      </c>
      <c r="J986" s="12" t="s">
        <v>40</v>
      </c>
      <c r="K986" s="12">
        <v>9</v>
      </c>
    </row>
    <row r="987" spans="1:11">
      <c r="A987" s="12" t="s">
        <v>1027</v>
      </c>
      <c r="B987" s="12">
        <v>1</v>
      </c>
      <c r="C987" s="28">
        <v>4133.6400000000003</v>
      </c>
      <c r="D987" s="19" t="s">
        <v>8348</v>
      </c>
      <c r="E987" s="12" t="s">
        <v>8346</v>
      </c>
      <c r="F987" s="12" t="s">
        <v>22</v>
      </c>
      <c r="G987" s="25" t="s">
        <v>9263</v>
      </c>
      <c r="H987" s="7">
        <f>INT(YEARFRAC(G987,"8-jun-2023"))</f>
        <v>28</v>
      </c>
      <c r="I987" s="12">
        <v>1984</v>
      </c>
      <c r="J987" s="12" t="s">
        <v>37</v>
      </c>
      <c r="K987" s="12">
        <v>16</v>
      </c>
    </row>
    <row r="988" spans="1:11">
      <c r="A988" s="12" t="s">
        <v>1028</v>
      </c>
      <c r="B988" s="12">
        <v>1</v>
      </c>
      <c r="C988" s="28">
        <v>4076.5</v>
      </c>
      <c r="D988" s="19" t="s">
        <v>8348</v>
      </c>
      <c r="E988" s="12" t="s">
        <v>8346</v>
      </c>
      <c r="F988" s="12" t="s">
        <v>25</v>
      </c>
      <c r="G988" s="25" t="s">
        <v>9264</v>
      </c>
      <c r="H988" s="7">
        <f>INT(YEARFRAC(G988,"8-jun-2023"))</f>
        <v>32</v>
      </c>
      <c r="I988" s="12">
        <v>1998</v>
      </c>
      <c r="J988" s="12" t="s">
        <v>16</v>
      </c>
      <c r="K988" s="12">
        <v>26</v>
      </c>
    </row>
    <row r="989" spans="1:11">
      <c r="A989" s="12" t="s">
        <v>1029</v>
      </c>
      <c r="B989" s="12">
        <v>1</v>
      </c>
      <c r="C989" s="28">
        <v>4074.45</v>
      </c>
      <c r="D989" s="19" t="s">
        <v>8346</v>
      </c>
      <c r="E989" s="12" t="s">
        <v>8348</v>
      </c>
      <c r="F989" s="12" t="s">
        <v>19</v>
      </c>
      <c r="G989" s="25" t="s">
        <v>9265</v>
      </c>
      <c r="H989" s="7">
        <f>INT(YEARFRAC(G989,"8-jun-2023"))</f>
        <v>32</v>
      </c>
      <c r="I989" s="12">
        <v>1992</v>
      </c>
      <c r="J989" s="12" t="s">
        <v>40</v>
      </c>
      <c r="K989" s="12">
        <v>4</v>
      </c>
    </row>
    <row r="990" spans="1:11">
      <c r="A990" s="12" t="s">
        <v>1030</v>
      </c>
      <c r="B990" s="12">
        <v>0</v>
      </c>
      <c r="C990" s="28">
        <v>4070.51</v>
      </c>
      <c r="D990" s="19" t="s">
        <v>8348</v>
      </c>
      <c r="E990" s="12" t="s">
        <v>8345</v>
      </c>
      <c r="F990" s="12" t="s">
        <v>22</v>
      </c>
      <c r="G990" s="25" t="s">
        <v>9266</v>
      </c>
      <c r="H990" s="7">
        <f>INT(YEARFRAC(G990,"8-jun-2023"))</f>
        <v>20</v>
      </c>
      <c r="I990" s="12">
        <v>1992</v>
      </c>
      <c r="J990" s="12" t="s">
        <v>20</v>
      </c>
      <c r="K990" s="12">
        <v>28</v>
      </c>
    </row>
    <row r="991" spans="1:11">
      <c r="A991" s="12" t="s">
        <v>1031</v>
      </c>
      <c r="B991" s="12">
        <v>0</v>
      </c>
      <c r="C991" s="28">
        <v>36445.550000000003</v>
      </c>
      <c r="D991" s="19" t="s">
        <v>8348</v>
      </c>
      <c r="E991" s="12" t="s">
        <v>8348</v>
      </c>
      <c r="F991" s="12" t="s">
        <v>25</v>
      </c>
      <c r="G991" s="25" t="s">
        <v>9267</v>
      </c>
      <c r="H991" s="7">
        <f>INT(YEARFRAC(G991,"8-jun-2023"))</f>
        <v>60</v>
      </c>
      <c r="I991" s="12">
        <v>1992</v>
      </c>
      <c r="J991" s="12" t="s">
        <v>20</v>
      </c>
      <c r="K991" s="12">
        <v>18</v>
      </c>
    </row>
    <row r="992" spans="1:11">
      <c r="A992" s="12" t="s">
        <v>1032</v>
      </c>
      <c r="B992" s="12">
        <v>3</v>
      </c>
      <c r="C992" s="28">
        <v>4070.42</v>
      </c>
      <c r="D992" s="19" t="s">
        <v>8348</v>
      </c>
      <c r="E992" s="12" t="s">
        <v>8345</v>
      </c>
      <c r="F992" s="12" t="s">
        <v>19</v>
      </c>
      <c r="G992" s="25" t="s">
        <v>9268</v>
      </c>
      <c r="H992" s="7">
        <f>INT(YEARFRAC(G992,"8-jun-2023"))</f>
        <v>39</v>
      </c>
      <c r="I992" s="12">
        <v>1991</v>
      </c>
      <c r="J992" s="12" t="s">
        <v>40</v>
      </c>
      <c r="K992" s="12">
        <v>6</v>
      </c>
    </row>
    <row r="993" spans="1:11">
      <c r="A993" s="12" t="s">
        <v>1033</v>
      </c>
      <c r="B993" s="12">
        <v>2</v>
      </c>
      <c r="C993" s="28">
        <v>4058.71</v>
      </c>
      <c r="D993" s="19" t="s">
        <v>8346</v>
      </c>
      <c r="E993" s="12" t="s">
        <v>8346</v>
      </c>
      <c r="F993" s="12" t="s">
        <v>22</v>
      </c>
      <c r="G993" s="25" t="s">
        <v>9269</v>
      </c>
      <c r="H993" s="7">
        <f>INT(YEARFRAC(G993,"8-jun-2023"))</f>
        <v>27</v>
      </c>
      <c r="I993" s="12">
        <v>1994</v>
      </c>
      <c r="J993" s="12" t="s">
        <v>40</v>
      </c>
      <c r="K993" s="12">
        <v>21</v>
      </c>
    </row>
    <row r="994" spans="1:11">
      <c r="A994" s="12" t="s">
        <v>1034</v>
      </c>
      <c r="B994" s="12">
        <v>2</v>
      </c>
      <c r="C994" s="28">
        <v>4058.12</v>
      </c>
      <c r="D994" s="19" t="s">
        <v>8348</v>
      </c>
      <c r="E994" s="12" t="s">
        <v>8345</v>
      </c>
      <c r="F994" s="12" t="s">
        <v>19</v>
      </c>
      <c r="G994" s="25" t="s">
        <v>9023</v>
      </c>
      <c r="H994" s="7">
        <f>INT(YEARFRAC(G994,"8-jun-2023"))</f>
        <v>29</v>
      </c>
      <c r="I994" s="12">
        <v>1990</v>
      </c>
      <c r="J994" s="12" t="s">
        <v>23</v>
      </c>
      <c r="K994" s="12">
        <v>14</v>
      </c>
    </row>
    <row r="995" spans="1:11">
      <c r="A995" s="12" t="s">
        <v>1035</v>
      </c>
      <c r="B995" s="12">
        <v>3</v>
      </c>
      <c r="C995" s="28">
        <v>4047.94</v>
      </c>
      <c r="D995" s="19" t="s">
        <v>8348</v>
      </c>
      <c r="E995" s="12" t="s">
        <v>8345</v>
      </c>
      <c r="F995" s="12" t="s">
        <v>19</v>
      </c>
      <c r="G995" s="25" t="s">
        <v>9270</v>
      </c>
      <c r="H995" s="7">
        <f>INT(YEARFRAC(G995,"8-jun-2023"))</f>
        <v>34</v>
      </c>
      <c r="I995" s="12">
        <v>1990</v>
      </c>
      <c r="J995" s="12" t="s">
        <v>23</v>
      </c>
      <c r="K995" s="12">
        <v>1</v>
      </c>
    </row>
    <row r="996" spans="1:11">
      <c r="A996" s="12" t="s">
        <v>1036</v>
      </c>
      <c r="B996" s="12">
        <v>1</v>
      </c>
      <c r="C996" s="28">
        <v>4040.56</v>
      </c>
      <c r="D996" s="19" t="s">
        <v>8346</v>
      </c>
      <c r="E996" s="12" t="s">
        <v>8346</v>
      </c>
      <c r="F996" s="12" t="s">
        <v>135</v>
      </c>
      <c r="G996" s="25" t="s">
        <v>9271</v>
      </c>
      <c r="H996" s="7">
        <f>INT(YEARFRAC(G996,"8-jun-2023"))</f>
        <v>29</v>
      </c>
      <c r="I996" s="12">
        <v>2002</v>
      </c>
      <c r="J996" s="12" t="s">
        <v>24</v>
      </c>
      <c r="K996" s="12">
        <v>18</v>
      </c>
    </row>
    <row r="997" spans="1:11">
      <c r="A997" s="12" t="s">
        <v>1037</v>
      </c>
      <c r="B997" s="12">
        <v>3</v>
      </c>
      <c r="C997" s="28">
        <v>4039.9</v>
      </c>
      <c r="D997" s="19" t="s">
        <v>8348</v>
      </c>
      <c r="E997" s="12" t="s">
        <v>8345</v>
      </c>
      <c r="F997" s="12" t="s">
        <v>19</v>
      </c>
      <c r="G997" s="25" t="s">
        <v>9272</v>
      </c>
      <c r="H997" s="7">
        <f>INT(YEARFRAC(G997,"8-jun-2023"))</f>
        <v>39</v>
      </c>
      <c r="I997" s="12">
        <v>1962</v>
      </c>
      <c r="J997" s="12" t="s">
        <v>16</v>
      </c>
      <c r="K997" s="12">
        <v>19</v>
      </c>
    </row>
    <row r="998" spans="1:11">
      <c r="A998" s="12" t="s">
        <v>1038</v>
      </c>
      <c r="B998" s="12">
        <v>3</v>
      </c>
      <c r="C998" s="28">
        <v>4038.41</v>
      </c>
      <c r="D998" s="19" t="s">
        <v>8348</v>
      </c>
      <c r="E998" s="12" t="s">
        <v>8345</v>
      </c>
      <c r="F998" s="12" t="s">
        <v>19</v>
      </c>
      <c r="G998" s="25" t="s">
        <v>8848</v>
      </c>
      <c r="H998" s="7">
        <f>INT(YEARFRAC(G998,"8-jun-2023"))</f>
        <v>38</v>
      </c>
      <c r="I998" s="12">
        <v>1983</v>
      </c>
      <c r="J998" s="12" t="s">
        <v>37</v>
      </c>
      <c r="K998" s="12">
        <v>16</v>
      </c>
    </row>
    <row r="999" spans="1:11">
      <c r="A999" s="12" t="s">
        <v>1039</v>
      </c>
      <c r="B999" s="12">
        <v>1</v>
      </c>
      <c r="C999" s="28">
        <v>4032.24</v>
      </c>
      <c r="D999" s="19" t="s">
        <v>8346</v>
      </c>
      <c r="E999" s="12" t="s">
        <v>8346</v>
      </c>
      <c r="F999" s="12" t="s">
        <v>22</v>
      </c>
      <c r="G999" s="25" t="s">
        <v>9273</v>
      </c>
      <c r="H999" s="7">
        <f>INT(YEARFRAC(G999,"8-jun-2023"))</f>
        <v>30</v>
      </c>
      <c r="I999" s="12">
        <v>1995</v>
      </c>
      <c r="J999" s="12" t="s">
        <v>37</v>
      </c>
      <c r="K999" s="12">
        <v>14</v>
      </c>
    </row>
    <row r="1000" spans="1:11">
      <c r="A1000" s="12" t="s">
        <v>1040</v>
      </c>
      <c r="B1000" s="12">
        <v>3</v>
      </c>
      <c r="C1000" s="28">
        <v>4005.42</v>
      </c>
      <c r="D1000" s="19" t="s">
        <v>8348</v>
      </c>
      <c r="E1000" s="12" t="s">
        <v>8345</v>
      </c>
      <c r="F1000" s="12" t="s">
        <v>135</v>
      </c>
      <c r="G1000" s="25" t="s">
        <v>9274</v>
      </c>
      <c r="H1000" s="7">
        <f>INT(YEARFRAC(G1000,"8-jun-2023"))</f>
        <v>22</v>
      </c>
      <c r="I1000" s="12">
        <v>1993</v>
      </c>
      <c r="J1000" s="12" t="s">
        <v>40</v>
      </c>
      <c r="K1000" s="12">
        <v>13</v>
      </c>
    </row>
    <row r="1001" spans="1:11">
      <c r="A1001" s="12" t="s">
        <v>1041</v>
      </c>
      <c r="B1001" s="12">
        <v>3</v>
      </c>
      <c r="C1001" s="28">
        <v>4002.36</v>
      </c>
      <c r="D1001" s="19" t="s">
        <v>8348</v>
      </c>
      <c r="E1001" s="12" t="s">
        <v>8345</v>
      </c>
      <c r="F1001" s="12" t="s">
        <v>19</v>
      </c>
      <c r="G1001" s="25" t="s">
        <v>9151</v>
      </c>
      <c r="H1001" s="7">
        <f>INT(YEARFRAC(G1001,"8-jun-2023"))</f>
        <v>33</v>
      </c>
      <c r="I1001" s="12">
        <v>1988</v>
      </c>
      <c r="J1001" s="12" t="s">
        <v>16</v>
      </c>
      <c r="K1001" s="12">
        <v>30</v>
      </c>
    </row>
    <row r="1002" spans="1:11">
      <c r="A1002" s="12" t="s">
        <v>1042</v>
      </c>
      <c r="B1002" s="12">
        <v>2</v>
      </c>
      <c r="C1002" s="28">
        <v>47496.49</v>
      </c>
      <c r="D1002" s="19" t="s">
        <v>8345</v>
      </c>
      <c r="E1002" s="12" t="s">
        <v>8346</v>
      </c>
      <c r="F1002" s="12" t="s">
        <v>22</v>
      </c>
      <c r="G1002" s="25" t="s">
        <v>8514</v>
      </c>
      <c r="H1002" s="7">
        <f>INT(YEARFRAC(G1002,"8-jun-2023"))</f>
        <v>58</v>
      </c>
      <c r="I1002" s="12">
        <v>1993</v>
      </c>
      <c r="J1002" s="12" t="s">
        <v>23</v>
      </c>
      <c r="K1002" s="12">
        <v>26</v>
      </c>
    </row>
    <row r="1003" spans="1:11">
      <c r="A1003" s="12" t="s">
        <v>1043</v>
      </c>
      <c r="B1003" s="12">
        <v>2</v>
      </c>
      <c r="C1003" s="28">
        <v>36397.58</v>
      </c>
      <c r="D1003" s="19" t="s">
        <v>8348</v>
      </c>
      <c r="E1003" s="12" t="s">
        <v>8346</v>
      </c>
      <c r="F1003" s="12" t="s">
        <v>25</v>
      </c>
      <c r="G1003" s="25" t="s">
        <v>9275</v>
      </c>
      <c r="H1003" s="7">
        <f>INT(YEARFRAC(G1003,"8-jun-2023"))</f>
        <v>19</v>
      </c>
      <c r="I1003" s="12">
        <v>1983</v>
      </c>
      <c r="J1003" s="12" t="s">
        <v>16</v>
      </c>
      <c r="K1003" s="12">
        <v>10</v>
      </c>
    </row>
    <row r="1004" spans="1:11">
      <c r="A1004" s="12" t="s">
        <v>1044</v>
      </c>
      <c r="B1004" s="12">
        <v>0</v>
      </c>
      <c r="C1004" s="28">
        <v>3994.18</v>
      </c>
      <c r="D1004" s="19" t="s">
        <v>8348</v>
      </c>
      <c r="E1004" s="12" t="s">
        <v>8348</v>
      </c>
      <c r="F1004" s="12" t="s">
        <v>19</v>
      </c>
      <c r="G1004" s="25" t="s">
        <v>9276</v>
      </c>
      <c r="H1004" s="7">
        <f>INT(YEARFRAC(G1004,"8-jun-2023"))</f>
        <v>32</v>
      </c>
      <c r="I1004" s="12">
        <v>1984</v>
      </c>
      <c r="J1004" s="12" t="s">
        <v>45</v>
      </c>
      <c r="K1004" s="12">
        <v>7</v>
      </c>
    </row>
    <row r="1005" spans="1:11">
      <c r="A1005" s="12" t="s">
        <v>1045</v>
      </c>
      <c r="B1005" s="12">
        <v>0</v>
      </c>
      <c r="C1005" s="28">
        <v>3989.84</v>
      </c>
      <c r="D1005" s="19" t="s">
        <v>8348</v>
      </c>
      <c r="E1005" s="12" t="s">
        <v>8348</v>
      </c>
      <c r="F1005" s="12" t="s">
        <v>25</v>
      </c>
      <c r="G1005" s="25" t="s">
        <v>9277</v>
      </c>
      <c r="H1005" s="7">
        <f>INT(YEARFRAC(G1005,"8-jun-2023"))</f>
        <v>32</v>
      </c>
      <c r="I1005" s="12">
        <v>1992</v>
      </c>
      <c r="J1005" s="12" t="s">
        <v>24</v>
      </c>
      <c r="K1005" s="12">
        <v>11</v>
      </c>
    </row>
    <row r="1006" spans="1:11">
      <c r="A1006" s="12" t="s">
        <v>1046</v>
      </c>
      <c r="B1006" s="12">
        <v>2</v>
      </c>
      <c r="C1006" s="28">
        <v>3987.93</v>
      </c>
      <c r="D1006" s="19" t="s">
        <v>8348</v>
      </c>
      <c r="E1006" s="12" t="s">
        <v>8348</v>
      </c>
      <c r="F1006" s="12" t="s">
        <v>25</v>
      </c>
      <c r="G1006" s="25" t="s">
        <v>9278</v>
      </c>
      <c r="H1006" s="7">
        <f>INT(YEARFRAC(G1006,"8-jun-2023"))</f>
        <v>26</v>
      </c>
      <c r="I1006" s="12">
        <v>2000</v>
      </c>
      <c r="J1006" s="12" t="s">
        <v>37</v>
      </c>
      <c r="K1006" s="12">
        <v>13</v>
      </c>
    </row>
    <row r="1007" spans="1:11">
      <c r="A1007" s="12" t="s">
        <v>1047</v>
      </c>
      <c r="B1007" s="12">
        <v>2</v>
      </c>
      <c r="C1007" s="28">
        <v>3981.98</v>
      </c>
      <c r="D1007" s="19" t="s">
        <v>8348</v>
      </c>
      <c r="E1007" s="12" t="s">
        <v>8348</v>
      </c>
      <c r="F1007" s="12" t="s">
        <v>19</v>
      </c>
      <c r="G1007" s="25" t="s">
        <v>9279</v>
      </c>
      <c r="H1007" s="7">
        <f>INT(YEARFRAC(G1007,"8-jun-2023"))</f>
        <v>26</v>
      </c>
      <c r="I1007" s="12">
        <v>1989</v>
      </c>
      <c r="J1007" s="12" t="s">
        <v>45</v>
      </c>
      <c r="K1007" s="12">
        <v>10</v>
      </c>
    </row>
    <row r="1008" spans="1:11">
      <c r="A1008" s="12" t="s">
        <v>1048</v>
      </c>
      <c r="B1008" s="12">
        <v>0</v>
      </c>
      <c r="C1008" s="28">
        <v>3972.92</v>
      </c>
      <c r="D1008" s="19" t="s">
        <v>8348</v>
      </c>
      <c r="E1008" s="12" t="s">
        <v>8346</v>
      </c>
      <c r="F1008" s="12" t="s">
        <v>19</v>
      </c>
      <c r="G1008" s="25" t="s">
        <v>9280</v>
      </c>
      <c r="H1008" s="7">
        <f>INT(YEARFRAC(G1008,"8-jun-2023"))</f>
        <v>32</v>
      </c>
      <c r="I1008" s="12">
        <v>1964</v>
      </c>
      <c r="J1008" s="12" t="s">
        <v>16</v>
      </c>
      <c r="K1008" s="12">
        <v>7</v>
      </c>
    </row>
    <row r="1009" spans="1:11">
      <c r="A1009" s="12" t="s">
        <v>1049</v>
      </c>
      <c r="B1009" s="12">
        <v>1</v>
      </c>
      <c r="C1009" s="28">
        <v>3956.07</v>
      </c>
      <c r="D1009" s="19" t="s">
        <v>8348</v>
      </c>
      <c r="E1009" s="12" t="s">
        <v>8348</v>
      </c>
      <c r="F1009" s="12" t="s">
        <v>22</v>
      </c>
      <c r="G1009" s="25" t="s">
        <v>9281</v>
      </c>
      <c r="H1009" s="7">
        <f>INT(YEARFRAC(G1009,"8-jun-2023"))</f>
        <v>27</v>
      </c>
      <c r="I1009" s="12">
        <v>2003</v>
      </c>
      <c r="J1009" s="12" t="s">
        <v>23</v>
      </c>
      <c r="K1009" s="12">
        <v>9</v>
      </c>
    </row>
    <row r="1010" spans="1:11">
      <c r="A1010" s="12" t="s">
        <v>1050</v>
      </c>
      <c r="B1010" s="12">
        <v>0</v>
      </c>
      <c r="C1010" s="28">
        <v>3955.98</v>
      </c>
      <c r="D1010" s="19" t="s">
        <v>8348</v>
      </c>
      <c r="E1010" s="12" t="s">
        <v>8346</v>
      </c>
      <c r="F1010" s="12" t="s">
        <v>38</v>
      </c>
      <c r="G1010" s="25" t="s">
        <v>9282</v>
      </c>
      <c r="H1010" s="7">
        <f>INT(YEARFRAC(G1010,"8-jun-2023"))</f>
        <v>23</v>
      </c>
      <c r="I1010" s="12">
        <v>1990</v>
      </c>
      <c r="J1010" s="12" t="s">
        <v>16</v>
      </c>
      <c r="K1010" s="12">
        <v>1</v>
      </c>
    </row>
    <row r="1011" spans="1:11">
      <c r="A1011" s="12" t="s">
        <v>1051</v>
      </c>
      <c r="B1011" s="12">
        <v>1</v>
      </c>
      <c r="C1011" s="28">
        <v>3947.41</v>
      </c>
      <c r="D1011" s="19" t="s">
        <v>8348</v>
      </c>
      <c r="E1011" s="12" t="s">
        <v>8348</v>
      </c>
      <c r="F1011" s="12" t="s">
        <v>19</v>
      </c>
      <c r="G1011" s="25" t="s">
        <v>9283</v>
      </c>
      <c r="H1011" s="7">
        <f>INT(YEARFRAC(G1011,"8-jun-2023"))</f>
        <v>29</v>
      </c>
      <c r="I1011" s="12">
        <v>1990</v>
      </c>
      <c r="J1011" s="12" t="s">
        <v>16</v>
      </c>
      <c r="K1011" s="12">
        <v>22</v>
      </c>
    </row>
    <row r="1012" spans="1:11">
      <c r="A1012" s="12" t="s">
        <v>1052</v>
      </c>
      <c r="B1012" s="12">
        <v>0</v>
      </c>
      <c r="C1012" s="28">
        <v>3943.6</v>
      </c>
      <c r="D1012" s="19" t="s">
        <v>8348</v>
      </c>
      <c r="E1012" s="12" t="s">
        <v>8346</v>
      </c>
      <c r="F1012" s="12" t="s">
        <v>74</v>
      </c>
      <c r="G1012" s="25" t="s">
        <v>9284</v>
      </c>
      <c r="H1012" s="7">
        <f>INT(YEARFRAC(G1012,"8-jun-2023"))</f>
        <v>29</v>
      </c>
      <c r="I1012" s="12">
        <v>1996</v>
      </c>
      <c r="J1012" s="12" t="s">
        <v>37</v>
      </c>
      <c r="K1012" s="12">
        <v>8</v>
      </c>
    </row>
    <row r="1013" spans="1:11">
      <c r="A1013" s="12" t="s">
        <v>1053</v>
      </c>
      <c r="B1013" s="12">
        <v>0</v>
      </c>
      <c r="C1013" s="28">
        <v>3935.18</v>
      </c>
      <c r="D1013" s="19" t="s">
        <v>8346</v>
      </c>
      <c r="E1013" s="12" t="s">
        <v>8345</v>
      </c>
      <c r="F1013" s="12" t="s">
        <v>19</v>
      </c>
      <c r="G1013" s="25" t="s">
        <v>9285</v>
      </c>
      <c r="H1013" s="7">
        <f>INT(YEARFRAC(G1013,"8-jun-2023"))</f>
        <v>34</v>
      </c>
      <c r="I1013" s="12">
        <v>1996</v>
      </c>
      <c r="J1013" s="12" t="s">
        <v>40</v>
      </c>
      <c r="K1013" s="12">
        <v>17</v>
      </c>
    </row>
    <row r="1014" spans="1:11">
      <c r="A1014" s="12" t="s">
        <v>1054</v>
      </c>
      <c r="B1014" s="12">
        <v>1</v>
      </c>
      <c r="C1014" s="28">
        <v>36350.71</v>
      </c>
      <c r="D1014" s="19" t="s">
        <v>8345</v>
      </c>
      <c r="E1014" s="12" t="s">
        <v>8348</v>
      </c>
      <c r="F1014" s="12" t="s">
        <v>25</v>
      </c>
      <c r="G1014" s="25" t="s">
        <v>8432</v>
      </c>
      <c r="H1014" s="7">
        <f>INT(YEARFRAC(G1014,"8-jun-2023"))</f>
        <v>48</v>
      </c>
      <c r="I1014" s="12">
        <v>1990</v>
      </c>
      <c r="J1014" s="12" t="s">
        <v>45</v>
      </c>
      <c r="K1014" s="12">
        <v>29</v>
      </c>
    </row>
    <row r="1015" spans="1:11">
      <c r="A1015" s="12" t="s">
        <v>1055</v>
      </c>
      <c r="B1015" s="12">
        <v>0</v>
      </c>
      <c r="C1015" s="28">
        <v>3931.51</v>
      </c>
      <c r="D1015" s="19" t="s">
        <v>8348</v>
      </c>
      <c r="E1015" s="12" t="s">
        <v>8346</v>
      </c>
      <c r="F1015" s="12" t="s">
        <v>25</v>
      </c>
      <c r="G1015" s="25" t="s">
        <v>9286</v>
      </c>
      <c r="H1015" s="7">
        <f>INT(YEARFRAC(G1015,"8-jun-2023"))</f>
        <v>20</v>
      </c>
      <c r="I1015" s="12">
        <v>1995</v>
      </c>
      <c r="J1015" s="12" t="s">
        <v>45</v>
      </c>
      <c r="K1015" s="12">
        <v>11</v>
      </c>
    </row>
    <row r="1016" spans="1:11">
      <c r="A1016" s="12" t="s">
        <v>1056</v>
      </c>
      <c r="B1016" s="12">
        <v>2</v>
      </c>
      <c r="C1016" s="28">
        <v>3925.76</v>
      </c>
      <c r="D1016" s="19" t="s">
        <v>8348</v>
      </c>
      <c r="E1016" s="12" t="s">
        <v>8348</v>
      </c>
      <c r="F1016" s="12" t="s">
        <v>74</v>
      </c>
      <c r="G1016" s="25" t="s">
        <v>9287</v>
      </c>
      <c r="H1016" s="7">
        <f>INT(YEARFRAC(G1016,"8-jun-2023"))</f>
        <v>22</v>
      </c>
      <c r="I1016" s="12">
        <v>1999</v>
      </c>
      <c r="J1016" s="12" t="s">
        <v>45</v>
      </c>
      <c r="K1016" s="12">
        <v>10</v>
      </c>
    </row>
    <row r="1017" spans="1:11">
      <c r="A1017" s="12" t="s">
        <v>1057</v>
      </c>
      <c r="B1017" s="12">
        <v>3</v>
      </c>
      <c r="C1017" s="28">
        <v>3910.44</v>
      </c>
      <c r="D1017" s="19" t="s">
        <v>8348</v>
      </c>
      <c r="E1017" s="12" t="s">
        <v>8348</v>
      </c>
      <c r="F1017" s="12" t="s">
        <v>19</v>
      </c>
      <c r="G1017" s="25" t="s">
        <v>9288</v>
      </c>
      <c r="H1017" s="7">
        <f>INT(YEARFRAC(G1017,"8-jun-2023"))</f>
        <v>37</v>
      </c>
      <c r="I1017" s="12">
        <v>1993</v>
      </c>
      <c r="J1017" s="12" t="s">
        <v>16</v>
      </c>
      <c r="K1017" s="12">
        <v>11</v>
      </c>
    </row>
    <row r="1018" spans="1:11">
      <c r="A1018" s="12" t="s">
        <v>1058</v>
      </c>
      <c r="B1018" s="12">
        <v>3</v>
      </c>
      <c r="C1018" s="28">
        <v>3906.13</v>
      </c>
      <c r="D1018" s="19" t="s">
        <v>8346</v>
      </c>
      <c r="E1018" s="12" t="s">
        <v>8346</v>
      </c>
      <c r="F1018" s="12" t="s">
        <v>25</v>
      </c>
      <c r="G1018" s="25" t="s">
        <v>9289</v>
      </c>
      <c r="H1018" s="7">
        <f>INT(YEARFRAC(G1018,"8-jun-2023"))</f>
        <v>25</v>
      </c>
      <c r="I1018" s="12">
        <v>1993</v>
      </c>
      <c r="J1018" s="12" t="s">
        <v>37</v>
      </c>
      <c r="K1018" s="12">
        <v>29</v>
      </c>
    </row>
    <row r="1019" spans="1:11">
      <c r="A1019" s="12" t="s">
        <v>1059</v>
      </c>
      <c r="B1019" s="12">
        <v>1</v>
      </c>
      <c r="C1019" s="28">
        <v>3902.07</v>
      </c>
      <c r="D1019" s="19" t="s">
        <v>8348</v>
      </c>
      <c r="E1019" s="12" t="s">
        <v>8348</v>
      </c>
      <c r="F1019" s="12" t="s">
        <v>19</v>
      </c>
      <c r="G1019" s="25" t="s">
        <v>9290</v>
      </c>
      <c r="H1019" s="7">
        <f>INT(YEARFRAC(G1019,"8-jun-2023"))</f>
        <v>41</v>
      </c>
      <c r="I1019" s="12">
        <v>1988</v>
      </c>
      <c r="J1019" s="12" t="s">
        <v>24</v>
      </c>
      <c r="K1019" s="12">
        <v>24</v>
      </c>
    </row>
    <row r="1020" spans="1:11">
      <c r="A1020" s="12" t="s">
        <v>1060</v>
      </c>
      <c r="B1020" s="12">
        <v>0</v>
      </c>
      <c r="C1020" s="28">
        <v>3898.35</v>
      </c>
      <c r="D1020" s="19" t="s">
        <v>8348</v>
      </c>
      <c r="E1020" s="12" t="s">
        <v>8348</v>
      </c>
      <c r="F1020" s="12" t="s">
        <v>22</v>
      </c>
      <c r="G1020" s="25" t="s">
        <v>9291</v>
      </c>
      <c r="H1020" s="7">
        <f>INT(YEARFRAC(G1020,"8-jun-2023"))</f>
        <v>29</v>
      </c>
      <c r="I1020" s="12">
        <v>1975</v>
      </c>
      <c r="J1020" s="12" t="s">
        <v>20</v>
      </c>
      <c r="K1020" s="12">
        <v>5</v>
      </c>
    </row>
    <row r="1021" spans="1:11">
      <c r="A1021" s="12" t="s">
        <v>1061</v>
      </c>
      <c r="B1021" s="12">
        <v>0</v>
      </c>
      <c r="C1021" s="28">
        <v>3889.2</v>
      </c>
      <c r="D1021" s="19" t="s">
        <v>8348</v>
      </c>
      <c r="E1021" s="12" t="s">
        <v>8348</v>
      </c>
      <c r="F1021" s="12" t="s">
        <v>22</v>
      </c>
      <c r="G1021" s="25" t="s">
        <v>9292</v>
      </c>
      <c r="H1021" s="7">
        <f>INT(YEARFRAC(G1021,"8-jun-2023"))</f>
        <v>18</v>
      </c>
      <c r="I1021" s="12">
        <v>2002</v>
      </c>
      <c r="J1021" s="12" t="s">
        <v>20</v>
      </c>
      <c r="K1021" s="12">
        <v>15</v>
      </c>
    </row>
    <row r="1022" spans="1:11">
      <c r="A1022" s="12" t="s">
        <v>1062</v>
      </c>
      <c r="B1022" s="12">
        <v>2</v>
      </c>
      <c r="C1022" s="28">
        <v>3877.3</v>
      </c>
      <c r="D1022" s="19" t="s">
        <v>8345</v>
      </c>
      <c r="E1022" s="12" t="s">
        <v>8346</v>
      </c>
      <c r="F1022" s="12" t="s">
        <v>22</v>
      </c>
      <c r="G1022" s="25" t="s">
        <v>9293</v>
      </c>
      <c r="H1022" s="7">
        <f>INT(YEARFRAC(G1022,"8-jun-2023"))</f>
        <v>26</v>
      </c>
      <c r="I1022" s="12">
        <v>2000</v>
      </c>
      <c r="J1022" s="12" t="s">
        <v>45</v>
      </c>
      <c r="K1022" s="12">
        <v>10</v>
      </c>
    </row>
    <row r="1023" spans="1:11">
      <c r="A1023" s="12" t="s">
        <v>1063</v>
      </c>
      <c r="B1023" s="12">
        <v>1</v>
      </c>
      <c r="C1023" s="28">
        <v>3875.73</v>
      </c>
      <c r="D1023" s="19" t="s">
        <v>8348</v>
      </c>
      <c r="E1023" s="12" t="s">
        <v>8346</v>
      </c>
      <c r="F1023" s="12" t="s">
        <v>19</v>
      </c>
      <c r="G1023" s="25" t="s">
        <v>8997</v>
      </c>
      <c r="H1023" s="7">
        <f>INT(YEARFRAC(G1023,"8-jun-2023"))</f>
        <v>31</v>
      </c>
      <c r="I1023" s="12">
        <v>1985</v>
      </c>
      <c r="J1023" s="12" t="s">
        <v>45</v>
      </c>
      <c r="K1023" s="12">
        <v>5</v>
      </c>
    </row>
    <row r="1024" spans="1:11">
      <c r="A1024" s="12" t="s">
        <v>1064</v>
      </c>
      <c r="B1024" s="12">
        <v>0</v>
      </c>
      <c r="C1024" s="28">
        <v>3866.86</v>
      </c>
      <c r="D1024" s="19" t="s">
        <v>8345</v>
      </c>
      <c r="E1024" s="12" t="s">
        <v>8345</v>
      </c>
      <c r="F1024" s="12" t="s">
        <v>22</v>
      </c>
      <c r="G1024" s="25" t="s">
        <v>9294</v>
      </c>
      <c r="H1024" s="7">
        <f>INT(YEARFRAC(G1024,"8-jun-2023"))</f>
        <v>32</v>
      </c>
      <c r="I1024" s="12">
        <v>1997</v>
      </c>
      <c r="J1024" s="12" t="s">
        <v>16</v>
      </c>
      <c r="K1024" s="12">
        <v>24</v>
      </c>
    </row>
    <row r="1025" spans="1:11">
      <c r="A1025" s="12" t="s">
        <v>1065</v>
      </c>
      <c r="B1025" s="12">
        <v>0</v>
      </c>
      <c r="C1025" s="28">
        <v>36332.449999999997</v>
      </c>
      <c r="D1025" s="19" t="s">
        <v>8345</v>
      </c>
      <c r="E1025" s="12" t="s">
        <v>8346</v>
      </c>
      <c r="F1025" s="12" t="s">
        <v>25</v>
      </c>
      <c r="G1025" s="25" t="s">
        <v>9295</v>
      </c>
      <c r="H1025" s="7">
        <f>INT(YEARFRAC(G1025,"8-jun-2023"))</f>
        <v>55</v>
      </c>
      <c r="I1025" s="12">
        <v>1981</v>
      </c>
      <c r="J1025" s="12" t="s">
        <v>40</v>
      </c>
      <c r="K1025" s="12">
        <v>27</v>
      </c>
    </row>
    <row r="1026" spans="1:11">
      <c r="A1026" s="12" t="s">
        <v>1066</v>
      </c>
      <c r="B1026" s="12">
        <v>3</v>
      </c>
      <c r="C1026" s="28">
        <v>3861.21</v>
      </c>
      <c r="D1026" s="19" t="s">
        <v>8348</v>
      </c>
      <c r="E1026" s="12" t="s">
        <v>8348</v>
      </c>
      <c r="F1026" s="12" t="s">
        <v>32</v>
      </c>
      <c r="G1026" s="25" t="s">
        <v>9296</v>
      </c>
      <c r="H1026" s="7">
        <f>INT(YEARFRAC(G1026,"8-jun-2023"))</f>
        <v>21</v>
      </c>
      <c r="I1026" s="12">
        <v>1993</v>
      </c>
      <c r="J1026" s="12" t="s">
        <v>37</v>
      </c>
      <c r="K1026" s="12">
        <v>14</v>
      </c>
    </row>
    <row r="1027" spans="1:11">
      <c r="A1027" s="12" t="s">
        <v>1067</v>
      </c>
      <c r="B1027" s="12">
        <v>0</v>
      </c>
      <c r="C1027" s="28">
        <v>3858.51</v>
      </c>
      <c r="D1027" s="19" t="s">
        <v>8348</v>
      </c>
      <c r="E1027" s="12" t="s">
        <v>8346</v>
      </c>
      <c r="F1027" s="12" t="s">
        <v>34</v>
      </c>
      <c r="G1027" s="25" t="s">
        <v>9297</v>
      </c>
      <c r="H1027" s="7">
        <f>INT(YEARFRAC(G1027,"8-jun-2023"))</f>
        <v>22</v>
      </c>
      <c r="I1027" s="12">
        <v>2004</v>
      </c>
      <c r="J1027" s="12" t="s">
        <v>45</v>
      </c>
      <c r="K1027" s="12">
        <v>13</v>
      </c>
    </row>
    <row r="1028" spans="1:11">
      <c r="A1028" s="12" t="s">
        <v>1068</v>
      </c>
      <c r="B1028" s="12">
        <v>0</v>
      </c>
      <c r="C1028" s="28">
        <v>3857.76</v>
      </c>
      <c r="D1028" s="19" t="s">
        <v>8346</v>
      </c>
      <c r="E1028" s="12" t="s">
        <v>8345</v>
      </c>
      <c r="F1028" s="12" t="s">
        <v>32</v>
      </c>
      <c r="G1028" s="25" t="s">
        <v>9298</v>
      </c>
      <c r="H1028" s="7">
        <f>INT(YEARFRAC(G1028,"8-jun-2023"))</f>
        <v>31</v>
      </c>
      <c r="I1028" s="12">
        <v>1996</v>
      </c>
      <c r="J1028" s="12" t="s">
        <v>24</v>
      </c>
      <c r="K1028" s="12">
        <v>23</v>
      </c>
    </row>
    <row r="1029" spans="1:11">
      <c r="A1029" s="12" t="s">
        <v>1069</v>
      </c>
      <c r="B1029" s="12">
        <v>2</v>
      </c>
      <c r="C1029" s="28">
        <v>3847.67</v>
      </c>
      <c r="D1029" s="19" t="s">
        <v>8346</v>
      </c>
      <c r="E1029" s="12" t="s">
        <v>8348</v>
      </c>
      <c r="F1029" s="12" t="s">
        <v>25</v>
      </c>
      <c r="G1029" s="25" t="s">
        <v>9185</v>
      </c>
      <c r="H1029" s="7">
        <f>INT(YEARFRAC(G1029,"8-jun-2023"))</f>
        <v>28</v>
      </c>
      <c r="I1029" s="12">
        <v>1991</v>
      </c>
      <c r="J1029" s="12" t="s">
        <v>45</v>
      </c>
      <c r="K1029" s="12">
        <v>25</v>
      </c>
    </row>
    <row r="1030" spans="1:11">
      <c r="A1030" s="12" t="s">
        <v>1070</v>
      </c>
      <c r="B1030" s="12">
        <v>1</v>
      </c>
      <c r="C1030" s="28">
        <v>3797.2</v>
      </c>
      <c r="D1030" s="19" t="s">
        <v>8348</v>
      </c>
      <c r="E1030" s="12" t="s">
        <v>8346</v>
      </c>
      <c r="F1030" s="12" t="s">
        <v>22</v>
      </c>
      <c r="G1030" s="25" t="s">
        <v>9299</v>
      </c>
      <c r="H1030" s="7">
        <f>INT(YEARFRAC(G1030,"8-jun-2023"))</f>
        <v>41</v>
      </c>
      <c r="I1030" s="12">
        <v>1990</v>
      </c>
      <c r="J1030" s="12" t="s">
        <v>20</v>
      </c>
      <c r="K1030" s="12">
        <v>24</v>
      </c>
    </row>
    <row r="1031" spans="1:11">
      <c r="A1031" s="12" t="s">
        <v>1071</v>
      </c>
      <c r="B1031" s="12">
        <v>0</v>
      </c>
      <c r="C1031" s="28">
        <v>3796.36</v>
      </c>
      <c r="D1031" s="19" t="s">
        <v>8348</v>
      </c>
      <c r="E1031" s="12" t="s">
        <v>8346</v>
      </c>
      <c r="F1031" s="12" t="s">
        <v>22</v>
      </c>
      <c r="G1031" s="25" t="s">
        <v>9300</v>
      </c>
      <c r="H1031" s="7">
        <f>INT(YEARFRAC(G1031,"8-jun-2023"))</f>
        <v>23</v>
      </c>
      <c r="I1031" s="12">
        <v>1967</v>
      </c>
      <c r="J1031" s="12" t="s">
        <v>24</v>
      </c>
      <c r="K1031" s="12">
        <v>18</v>
      </c>
    </row>
    <row r="1032" spans="1:11">
      <c r="A1032" s="12" t="s">
        <v>1072</v>
      </c>
      <c r="B1032" s="12">
        <v>3</v>
      </c>
      <c r="C1032" s="28">
        <v>3793.55</v>
      </c>
      <c r="D1032" s="19" t="s">
        <v>8348</v>
      </c>
      <c r="E1032" s="12" t="s">
        <v>8346</v>
      </c>
      <c r="F1032" s="12" t="s">
        <v>19</v>
      </c>
      <c r="G1032" s="25" t="s">
        <v>9301</v>
      </c>
      <c r="H1032" s="7">
        <f>INT(YEARFRAC(G1032,"8-jun-2023"))</f>
        <v>34</v>
      </c>
      <c r="I1032" s="12">
        <v>2001</v>
      </c>
      <c r="J1032" s="12" t="s">
        <v>24</v>
      </c>
      <c r="K1032" s="12">
        <v>18</v>
      </c>
    </row>
    <row r="1033" spans="1:11">
      <c r="A1033" s="12" t="s">
        <v>1073</v>
      </c>
      <c r="B1033" s="12">
        <v>1</v>
      </c>
      <c r="C1033" s="28">
        <v>3785.77</v>
      </c>
      <c r="D1033" s="19" t="s">
        <v>8348</v>
      </c>
      <c r="E1033" s="12" t="s">
        <v>8345</v>
      </c>
      <c r="F1033" s="12" t="s">
        <v>19</v>
      </c>
      <c r="G1033" s="25" t="s">
        <v>9302</v>
      </c>
      <c r="H1033" s="7">
        <f>INT(YEARFRAC(G1033,"8-jun-2023"))</f>
        <v>41</v>
      </c>
      <c r="I1033" s="12">
        <v>2001</v>
      </c>
      <c r="J1033" s="12" t="s">
        <v>20</v>
      </c>
      <c r="K1033" s="12">
        <v>6</v>
      </c>
    </row>
    <row r="1034" spans="1:11">
      <c r="A1034" s="12" t="s">
        <v>1074</v>
      </c>
      <c r="B1034" s="12">
        <v>3</v>
      </c>
      <c r="C1034" s="28">
        <v>3773.23</v>
      </c>
      <c r="D1034" s="19" t="s">
        <v>8348</v>
      </c>
      <c r="E1034" s="12" t="s">
        <v>8346</v>
      </c>
      <c r="F1034" s="12" t="s">
        <v>19</v>
      </c>
      <c r="G1034" s="25" t="s">
        <v>9303</v>
      </c>
      <c r="H1034" s="7">
        <f>INT(YEARFRAC(G1034,"8-jun-2023"))</f>
        <v>35</v>
      </c>
      <c r="I1034" s="12">
        <v>1991</v>
      </c>
      <c r="J1034" s="12" t="s">
        <v>40</v>
      </c>
      <c r="K1034" s="12">
        <v>19</v>
      </c>
    </row>
    <row r="1035" spans="1:11">
      <c r="A1035" s="12" t="s">
        <v>1075</v>
      </c>
      <c r="B1035" s="12">
        <v>1</v>
      </c>
      <c r="C1035" s="28">
        <v>3766.88</v>
      </c>
      <c r="D1035" s="19" t="s">
        <v>8348</v>
      </c>
      <c r="E1035" s="12" t="s">
        <v>8345</v>
      </c>
      <c r="F1035" s="12" t="s">
        <v>19</v>
      </c>
      <c r="G1035" s="25" t="s">
        <v>9304</v>
      </c>
      <c r="H1035" s="7">
        <f>INT(YEARFRAC(G1035,"8-jun-2023"))</f>
        <v>28</v>
      </c>
      <c r="I1035" s="12">
        <v>1994</v>
      </c>
      <c r="J1035" s="12" t="s">
        <v>40</v>
      </c>
      <c r="K1035" s="12">
        <v>12</v>
      </c>
    </row>
    <row r="1036" spans="1:11">
      <c r="A1036" s="12" t="s">
        <v>1076</v>
      </c>
      <c r="B1036" s="12">
        <v>0</v>
      </c>
      <c r="C1036" s="28">
        <v>36314.050000000003</v>
      </c>
      <c r="D1036" s="19" t="s">
        <v>8348</v>
      </c>
      <c r="E1036" s="12" t="s">
        <v>8348</v>
      </c>
      <c r="F1036" s="12" t="s">
        <v>25</v>
      </c>
      <c r="G1036" s="25" t="s">
        <v>9305</v>
      </c>
      <c r="H1036" s="7">
        <f>INT(YEARFRAC(G1036,"8-jun-2023"))</f>
        <v>30</v>
      </c>
      <c r="I1036" s="12">
        <v>1981</v>
      </c>
      <c r="J1036" s="12" t="s">
        <v>37</v>
      </c>
      <c r="K1036" s="12">
        <v>29</v>
      </c>
    </row>
    <row r="1037" spans="1:11">
      <c r="A1037" s="12" t="s">
        <v>1077</v>
      </c>
      <c r="B1037" s="12">
        <v>0</v>
      </c>
      <c r="C1037" s="28">
        <v>3761.29</v>
      </c>
      <c r="D1037" s="19" t="s">
        <v>8348</v>
      </c>
      <c r="E1037" s="12" t="s">
        <v>8346</v>
      </c>
      <c r="F1037" s="12" t="s">
        <v>25</v>
      </c>
      <c r="G1037" s="25" t="s">
        <v>9306</v>
      </c>
      <c r="H1037" s="7">
        <f>INT(YEARFRAC(G1037,"8-jun-2023"))</f>
        <v>31</v>
      </c>
      <c r="I1037" s="12">
        <v>1999</v>
      </c>
      <c r="J1037" s="12" t="s">
        <v>20</v>
      </c>
      <c r="K1037" s="12">
        <v>24</v>
      </c>
    </row>
    <row r="1038" spans="1:11">
      <c r="A1038" s="12" t="s">
        <v>1078</v>
      </c>
      <c r="B1038" s="12">
        <v>0</v>
      </c>
      <c r="C1038" s="28">
        <v>3757.84</v>
      </c>
      <c r="D1038" s="19" t="s">
        <v>8348</v>
      </c>
      <c r="E1038" s="12" t="s">
        <v>8345</v>
      </c>
      <c r="F1038" s="12" t="s">
        <v>19</v>
      </c>
      <c r="G1038" s="25" t="s">
        <v>9307</v>
      </c>
      <c r="H1038" s="7">
        <f>INT(YEARFRAC(G1038,"8-jun-2023"))</f>
        <v>31</v>
      </c>
      <c r="I1038" s="12">
        <v>1988</v>
      </c>
      <c r="J1038" s="12" t="s">
        <v>40</v>
      </c>
      <c r="K1038" s="12">
        <v>28</v>
      </c>
    </row>
    <row r="1039" spans="1:11">
      <c r="A1039" s="12" t="s">
        <v>1079</v>
      </c>
      <c r="B1039" s="12">
        <v>0</v>
      </c>
      <c r="C1039" s="28">
        <v>3756.62</v>
      </c>
      <c r="D1039" s="19" t="s">
        <v>8348</v>
      </c>
      <c r="E1039" s="12" t="s">
        <v>8348</v>
      </c>
      <c r="F1039" s="12" t="s">
        <v>19</v>
      </c>
      <c r="G1039" s="25" t="s">
        <v>9308</v>
      </c>
      <c r="H1039" s="7">
        <f>INT(YEARFRAC(G1039,"8-jun-2023"))</f>
        <v>31</v>
      </c>
      <c r="I1039" s="12">
        <v>1981</v>
      </c>
      <c r="J1039" s="12" t="s">
        <v>23</v>
      </c>
      <c r="K1039" s="12">
        <v>13</v>
      </c>
    </row>
    <row r="1040" spans="1:11">
      <c r="A1040" s="12" t="s">
        <v>1080</v>
      </c>
      <c r="B1040" s="12">
        <v>3</v>
      </c>
      <c r="C1040" s="28">
        <v>3748.56</v>
      </c>
      <c r="D1040" s="19" t="s">
        <v>8348</v>
      </c>
      <c r="E1040" s="12" t="s">
        <v>8348</v>
      </c>
      <c r="F1040" s="12" t="s">
        <v>19</v>
      </c>
      <c r="G1040" s="25" t="s">
        <v>9309</v>
      </c>
      <c r="H1040" s="7">
        <f>INT(YEARFRAC(G1040,"8-jun-2023"))</f>
        <v>36</v>
      </c>
      <c r="I1040" s="12">
        <v>1987</v>
      </c>
      <c r="J1040" s="12" t="s">
        <v>24</v>
      </c>
      <c r="K1040" s="12">
        <v>24</v>
      </c>
    </row>
    <row r="1041" spans="1:11">
      <c r="A1041" s="12" t="s">
        <v>1081</v>
      </c>
      <c r="B1041" s="12">
        <v>0</v>
      </c>
      <c r="C1041" s="28">
        <v>3736.46</v>
      </c>
      <c r="D1041" s="19" t="s">
        <v>8348</v>
      </c>
      <c r="E1041" s="12" t="s">
        <v>8348</v>
      </c>
      <c r="F1041" s="12" t="s">
        <v>22</v>
      </c>
      <c r="G1041" s="25" t="s">
        <v>8673</v>
      </c>
      <c r="H1041" s="7">
        <f>INT(YEARFRAC(G1041,"8-jun-2023"))</f>
        <v>29</v>
      </c>
      <c r="I1041" s="12">
        <v>1994</v>
      </c>
      <c r="J1041" s="12" t="s">
        <v>16</v>
      </c>
      <c r="K1041" s="12">
        <v>21</v>
      </c>
    </row>
    <row r="1042" spans="1:11">
      <c r="A1042" s="12" t="s">
        <v>1082</v>
      </c>
      <c r="B1042" s="12">
        <v>0</v>
      </c>
      <c r="C1042" s="28">
        <v>3732.63</v>
      </c>
      <c r="D1042" s="19" t="s">
        <v>8348</v>
      </c>
      <c r="E1042" s="12" t="s">
        <v>8346</v>
      </c>
      <c r="F1042" s="12" t="s">
        <v>74</v>
      </c>
      <c r="G1042" s="25" t="s">
        <v>9310</v>
      </c>
      <c r="H1042" s="7">
        <f>INT(YEARFRAC(G1042,"8-jun-2023"))</f>
        <v>28</v>
      </c>
      <c r="I1042" s="12">
        <v>1992</v>
      </c>
      <c r="J1042" s="12" t="s">
        <v>20</v>
      </c>
      <c r="K1042" s="12">
        <v>16</v>
      </c>
    </row>
    <row r="1043" spans="1:11">
      <c r="A1043" s="12" t="s">
        <v>1083</v>
      </c>
      <c r="B1043" s="12">
        <v>3</v>
      </c>
      <c r="C1043" s="28">
        <v>3731.6</v>
      </c>
      <c r="D1043" s="19" t="s">
        <v>8348</v>
      </c>
      <c r="E1043" s="12" t="s">
        <v>8348</v>
      </c>
      <c r="F1043" s="12" t="s">
        <v>19</v>
      </c>
      <c r="G1043" s="25" t="s">
        <v>9311</v>
      </c>
      <c r="H1043" s="7">
        <f>INT(YEARFRAC(G1043,"8-jun-2023"))</f>
        <v>36</v>
      </c>
      <c r="I1043" s="12">
        <v>1991</v>
      </c>
      <c r="J1043" s="12" t="s">
        <v>24</v>
      </c>
      <c r="K1043" s="12">
        <v>24</v>
      </c>
    </row>
    <row r="1044" spans="1:11">
      <c r="A1044" s="12" t="s">
        <v>1084</v>
      </c>
      <c r="B1044" s="12">
        <v>0</v>
      </c>
      <c r="C1044" s="28">
        <v>3722.23</v>
      </c>
      <c r="D1044" s="19" t="s">
        <v>8348</v>
      </c>
      <c r="E1044" s="12" t="s">
        <v>8348</v>
      </c>
      <c r="F1044" s="12" t="s">
        <v>34</v>
      </c>
      <c r="G1044" s="25" t="s">
        <v>9312</v>
      </c>
      <c r="H1044" s="7">
        <f>INT(YEARFRAC(G1044,"8-jun-2023"))</f>
        <v>18</v>
      </c>
      <c r="I1044" s="12">
        <v>1991</v>
      </c>
      <c r="J1044" s="12" t="s">
        <v>40</v>
      </c>
      <c r="K1044" s="12">
        <v>25</v>
      </c>
    </row>
    <row r="1045" spans="1:11">
      <c r="A1045" s="12" t="s">
        <v>1085</v>
      </c>
      <c r="B1045" s="12">
        <v>0</v>
      </c>
      <c r="C1045" s="28">
        <v>3704.35</v>
      </c>
      <c r="D1045" s="19" t="s">
        <v>8348</v>
      </c>
      <c r="E1045" s="12" t="s">
        <v>8348</v>
      </c>
      <c r="F1045" s="12" t="s">
        <v>19</v>
      </c>
      <c r="G1045" s="25" t="s">
        <v>9313</v>
      </c>
      <c r="H1045" s="7">
        <f>INT(YEARFRAC(G1045,"8-jun-2023"))</f>
        <v>33</v>
      </c>
      <c r="I1045" s="12">
        <v>1991</v>
      </c>
      <c r="J1045" s="12" t="s">
        <v>24</v>
      </c>
      <c r="K1045" s="12">
        <v>28</v>
      </c>
    </row>
    <row r="1046" spans="1:11">
      <c r="A1046" s="12" t="s">
        <v>1086</v>
      </c>
      <c r="B1046" s="12">
        <v>3</v>
      </c>
      <c r="C1046" s="28">
        <v>3699.54</v>
      </c>
      <c r="D1046" s="19" t="s">
        <v>8348</v>
      </c>
      <c r="E1046" s="12" t="s">
        <v>8346</v>
      </c>
      <c r="F1046" s="12" t="s">
        <v>19</v>
      </c>
      <c r="G1046" s="25" t="s">
        <v>9314</v>
      </c>
      <c r="H1046" s="7">
        <f>INT(YEARFRAC(G1046,"8-jun-2023"))</f>
        <v>34</v>
      </c>
      <c r="I1046" s="12">
        <v>1986</v>
      </c>
      <c r="J1046" s="12" t="s">
        <v>37</v>
      </c>
      <c r="K1046" s="12">
        <v>9</v>
      </c>
    </row>
    <row r="1047" spans="1:11">
      <c r="A1047" s="12" t="s">
        <v>1087</v>
      </c>
      <c r="B1047" s="12">
        <v>0</v>
      </c>
      <c r="C1047" s="28">
        <v>36307.800000000003</v>
      </c>
      <c r="D1047" s="19" t="s">
        <v>8345</v>
      </c>
      <c r="E1047" s="12" t="s">
        <v>8348</v>
      </c>
      <c r="F1047" s="12" t="s">
        <v>19</v>
      </c>
      <c r="G1047" s="25" t="s">
        <v>9315</v>
      </c>
      <c r="H1047" s="7">
        <f>INT(YEARFRAC(G1047,"8-jun-2023"))</f>
        <v>18</v>
      </c>
      <c r="I1047" s="12">
        <v>1993</v>
      </c>
      <c r="J1047" s="12" t="s">
        <v>20</v>
      </c>
      <c r="K1047" s="12">
        <v>22</v>
      </c>
    </row>
    <row r="1048" spans="1:11">
      <c r="A1048" s="12" t="s">
        <v>1088</v>
      </c>
      <c r="B1048" s="12">
        <v>2</v>
      </c>
      <c r="C1048" s="28">
        <v>3693.43</v>
      </c>
      <c r="D1048" s="19" t="s">
        <v>8348</v>
      </c>
      <c r="E1048" s="12" t="s">
        <v>8346</v>
      </c>
      <c r="F1048" s="12" t="s">
        <v>25</v>
      </c>
      <c r="G1048" s="25" t="s">
        <v>9316</v>
      </c>
      <c r="H1048" s="7">
        <f>INT(YEARFRAC(G1048,"8-jun-2023"))</f>
        <v>27</v>
      </c>
      <c r="I1048" s="12">
        <v>1994</v>
      </c>
      <c r="J1048" s="12" t="s">
        <v>40</v>
      </c>
      <c r="K1048" s="12">
        <v>22</v>
      </c>
    </row>
    <row r="1049" spans="1:11">
      <c r="A1049" s="12" t="s">
        <v>1089</v>
      </c>
      <c r="B1049" s="12">
        <v>1</v>
      </c>
      <c r="C1049" s="28">
        <v>3688.38</v>
      </c>
      <c r="D1049" s="19" t="s">
        <v>8348</v>
      </c>
      <c r="E1049" s="12" t="s">
        <v>8348</v>
      </c>
      <c r="F1049" s="12" t="s">
        <v>19</v>
      </c>
      <c r="G1049" s="25" t="s">
        <v>9317</v>
      </c>
      <c r="H1049" s="7">
        <f>INT(YEARFRAC(G1049,"8-jun-2023"))</f>
        <v>41</v>
      </c>
      <c r="I1049" s="12">
        <v>1986</v>
      </c>
      <c r="J1049" s="12" t="s">
        <v>23</v>
      </c>
      <c r="K1049" s="12">
        <v>1</v>
      </c>
    </row>
    <row r="1050" spans="1:11">
      <c r="A1050" s="12" t="s">
        <v>1090</v>
      </c>
      <c r="B1050" s="12">
        <v>0</v>
      </c>
      <c r="C1050" s="28">
        <v>3688.35</v>
      </c>
      <c r="D1050" s="19" t="s">
        <v>8348</v>
      </c>
      <c r="E1050" s="12" t="s">
        <v>8348</v>
      </c>
      <c r="F1050" s="12" t="s">
        <v>38</v>
      </c>
      <c r="G1050" s="25" t="s">
        <v>9318</v>
      </c>
      <c r="H1050" s="7">
        <f>INT(YEARFRAC(G1050,"8-jun-2023"))</f>
        <v>19</v>
      </c>
      <c r="I1050" s="12">
        <v>2004</v>
      </c>
      <c r="J1050" s="12" t="s">
        <v>16</v>
      </c>
      <c r="K1050" s="12">
        <v>5</v>
      </c>
    </row>
    <row r="1051" spans="1:11">
      <c r="A1051" s="12" t="s">
        <v>1091</v>
      </c>
      <c r="B1051" s="12">
        <v>3</v>
      </c>
      <c r="C1051" s="28">
        <v>3678.86</v>
      </c>
      <c r="D1051" s="19" t="s">
        <v>8348</v>
      </c>
      <c r="E1051" s="12" t="s">
        <v>8346</v>
      </c>
      <c r="F1051" s="12" t="s">
        <v>19</v>
      </c>
      <c r="G1051" s="25" t="s">
        <v>9319</v>
      </c>
      <c r="H1051" s="7">
        <f>INT(YEARFRAC(G1051,"8-jun-2023"))</f>
        <v>38</v>
      </c>
      <c r="I1051" s="12">
        <v>1989</v>
      </c>
      <c r="J1051" s="12" t="s">
        <v>23</v>
      </c>
      <c r="K1051" s="12">
        <v>2</v>
      </c>
    </row>
    <row r="1052" spans="1:11">
      <c r="A1052" s="12" t="s">
        <v>1092</v>
      </c>
      <c r="B1052" s="12">
        <v>1</v>
      </c>
      <c r="C1052" s="28">
        <v>3659.35</v>
      </c>
      <c r="D1052" s="19" t="s">
        <v>8346</v>
      </c>
      <c r="E1052" s="12" t="s">
        <v>8345</v>
      </c>
      <c r="F1052" s="12" t="s">
        <v>25</v>
      </c>
      <c r="G1052" s="25" t="s">
        <v>9320</v>
      </c>
      <c r="H1052" s="7">
        <f>INT(YEARFRAC(G1052,"8-jun-2023"))</f>
        <v>30</v>
      </c>
      <c r="I1052" s="12">
        <v>1988</v>
      </c>
      <c r="J1052" s="12" t="s">
        <v>40</v>
      </c>
      <c r="K1052" s="12">
        <v>18</v>
      </c>
    </row>
    <row r="1053" spans="1:11">
      <c r="A1053" s="12" t="s">
        <v>1093</v>
      </c>
      <c r="B1053" s="12">
        <v>3</v>
      </c>
      <c r="C1053" s="28">
        <v>3653.29</v>
      </c>
      <c r="D1053" s="19" t="s">
        <v>8348</v>
      </c>
      <c r="E1053" s="12" t="s">
        <v>8346</v>
      </c>
      <c r="F1053" s="12" t="s">
        <v>25</v>
      </c>
      <c r="G1053" s="25" t="s">
        <v>9321</v>
      </c>
      <c r="H1053" s="7">
        <f>INT(YEARFRAC(G1053,"8-jun-2023"))</f>
        <v>32</v>
      </c>
      <c r="I1053" s="12">
        <v>2004</v>
      </c>
      <c r="J1053" s="12" t="s">
        <v>23</v>
      </c>
      <c r="K1053" s="12">
        <v>25</v>
      </c>
    </row>
    <row r="1054" spans="1:11">
      <c r="A1054" s="12" t="s">
        <v>1094</v>
      </c>
      <c r="B1054" s="12">
        <v>0</v>
      </c>
      <c r="C1054" s="28">
        <v>3645.09</v>
      </c>
      <c r="D1054" s="19" t="s">
        <v>8345</v>
      </c>
      <c r="E1054" s="12" t="s">
        <v>8348</v>
      </c>
      <c r="F1054" s="12" t="s">
        <v>199</v>
      </c>
      <c r="G1054" s="25" t="s">
        <v>9322</v>
      </c>
      <c r="H1054" s="7">
        <f>INT(YEARFRAC(G1054,"8-jun-2023"))</f>
        <v>30</v>
      </c>
      <c r="I1054" s="12">
        <v>1995</v>
      </c>
      <c r="J1054" s="12" t="s">
        <v>24</v>
      </c>
      <c r="K1054" s="12">
        <v>21</v>
      </c>
    </row>
    <row r="1055" spans="1:11">
      <c r="A1055" s="12" t="s">
        <v>1095</v>
      </c>
      <c r="B1055" s="12">
        <v>3</v>
      </c>
      <c r="C1055" s="28">
        <v>3622.13</v>
      </c>
      <c r="D1055" s="19" t="s">
        <v>8348</v>
      </c>
      <c r="E1055" s="12" t="s">
        <v>8345</v>
      </c>
      <c r="F1055" s="12" t="s">
        <v>19</v>
      </c>
      <c r="G1055" s="25" t="s">
        <v>9323</v>
      </c>
      <c r="H1055" s="7">
        <f>INT(YEARFRAC(G1055,"8-jun-2023"))</f>
        <v>37</v>
      </c>
      <c r="I1055" s="12">
        <v>1981</v>
      </c>
      <c r="J1055" s="12" t="s">
        <v>23</v>
      </c>
      <c r="K1055" s="12">
        <v>14</v>
      </c>
    </row>
    <row r="1056" spans="1:11">
      <c r="A1056" s="12" t="s">
        <v>1096</v>
      </c>
      <c r="B1056" s="12">
        <v>3</v>
      </c>
      <c r="C1056" s="28">
        <v>3606.43</v>
      </c>
      <c r="D1056" s="19" t="s">
        <v>8348</v>
      </c>
      <c r="E1056" s="12" t="s">
        <v>8345</v>
      </c>
      <c r="F1056" s="12" t="s">
        <v>19</v>
      </c>
      <c r="G1056" s="25" t="s">
        <v>9324</v>
      </c>
      <c r="H1056" s="7">
        <f>INT(YEARFRAC(G1056,"8-jun-2023"))</f>
        <v>32</v>
      </c>
      <c r="I1056" s="12">
        <v>2003</v>
      </c>
      <c r="J1056" s="12" t="s">
        <v>45</v>
      </c>
      <c r="K1056" s="12">
        <v>10</v>
      </c>
    </row>
    <row r="1057" spans="1:11">
      <c r="A1057" s="12" t="s">
        <v>1097</v>
      </c>
      <c r="B1057" s="12">
        <v>3</v>
      </c>
      <c r="C1057" s="28">
        <v>3603.6</v>
      </c>
      <c r="D1057" s="19" t="s">
        <v>8348</v>
      </c>
      <c r="E1057" s="12" t="s">
        <v>8345</v>
      </c>
      <c r="F1057" s="12" t="s">
        <v>19</v>
      </c>
      <c r="G1057" s="25" t="s">
        <v>9325</v>
      </c>
      <c r="H1057" s="7">
        <f>INT(YEARFRAC(G1057,"8-jun-2023"))</f>
        <v>34</v>
      </c>
      <c r="I1057" s="12">
        <v>1984</v>
      </c>
      <c r="J1057" s="12" t="s">
        <v>45</v>
      </c>
      <c r="K1057" s="12">
        <v>6</v>
      </c>
    </row>
    <row r="1058" spans="1:11">
      <c r="A1058" s="12" t="s">
        <v>1098</v>
      </c>
      <c r="B1058" s="12">
        <v>0</v>
      </c>
      <c r="C1058" s="28">
        <v>36219.410000000003</v>
      </c>
      <c r="D1058" s="19" t="s">
        <v>8345</v>
      </c>
      <c r="E1058" s="12" t="s">
        <v>8345</v>
      </c>
      <c r="F1058" s="12" t="s">
        <v>22</v>
      </c>
      <c r="G1058" s="25" t="s">
        <v>9326</v>
      </c>
      <c r="H1058" s="7">
        <f>INT(YEARFRAC(G1058,"8-jun-2023"))</f>
        <v>19</v>
      </c>
      <c r="I1058" s="12">
        <v>1992</v>
      </c>
      <c r="J1058" s="12" t="s">
        <v>37</v>
      </c>
      <c r="K1058" s="12">
        <v>14</v>
      </c>
    </row>
    <row r="1059" spans="1:11">
      <c r="A1059" s="12" t="s">
        <v>1099</v>
      </c>
      <c r="B1059" s="12">
        <v>3</v>
      </c>
      <c r="C1059" s="28">
        <v>3597.6</v>
      </c>
      <c r="D1059" s="19" t="s">
        <v>8348</v>
      </c>
      <c r="E1059" s="12" t="s">
        <v>8348</v>
      </c>
      <c r="F1059" s="12" t="s">
        <v>25</v>
      </c>
      <c r="G1059" s="25" t="s">
        <v>9327</v>
      </c>
      <c r="H1059" s="7">
        <f>INT(YEARFRAC(G1059,"8-jun-2023"))</f>
        <v>23</v>
      </c>
      <c r="I1059" s="12">
        <v>1990</v>
      </c>
      <c r="J1059" s="12" t="s">
        <v>16</v>
      </c>
      <c r="K1059" s="12">
        <v>8</v>
      </c>
    </row>
    <row r="1060" spans="1:11">
      <c r="A1060" s="12" t="s">
        <v>1100</v>
      </c>
      <c r="B1060" s="12">
        <v>1</v>
      </c>
      <c r="C1060" s="28">
        <v>3594.17</v>
      </c>
      <c r="D1060" s="19" t="s">
        <v>8348</v>
      </c>
      <c r="E1060" s="12" t="s">
        <v>8348</v>
      </c>
      <c r="F1060" s="12" t="s">
        <v>22</v>
      </c>
      <c r="G1060" s="25" t="s">
        <v>9328</v>
      </c>
      <c r="H1060" s="7">
        <f>INT(YEARFRAC(G1060,"8-jun-2023"))</f>
        <v>25</v>
      </c>
      <c r="I1060" s="12">
        <v>1992</v>
      </c>
      <c r="J1060" s="12" t="s">
        <v>16</v>
      </c>
      <c r="K1060" s="12">
        <v>17</v>
      </c>
    </row>
    <row r="1061" spans="1:11">
      <c r="A1061" s="12" t="s">
        <v>1101</v>
      </c>
      <c r="B1061" s="12">
        <v>3</v>
      </c>
      <c r="C1061" s="28">
        <v>3591.48</v>
      </c>
      <c r="D1061" s="19" t="s">
        <v>8348</v>
      </c>
      <c r="E1061" s="12" t="s">
        <v>8346</v>
      </c>
      <c r="F1061" s="12" t="s">
        <v>25</v>
      </c>
      <c r="G1061" s="25" t="s">
        <v>9329</v>
      </c>
      <c r="H1061" s="7">
        <f>INT(YEARFRAC(G1061,"8-jun-2023"))</f>
        <v>24</v>
      </c>
      <c r="I1061" s="12">
        <v>1985</v>
      </c>
      <c r="J1061" s="12" t="s">
        <v>20</v>
      </c>
      <c r="K1061" s="12">
        <v>14</v>
      </c>
    </row>
    <row r="1062" spans="1:11">
      <c r="A1062" s="12" t="s">
        <v>1102</v>
      </c>
      <c r="B1062" s="12">
        <v>3</v>
      </c>
      <c r="C1062" s="28">
        <v>3589.14</v>
      </c>
      <c r="D1062" s="19" t="s">
        <v>8348</v>
      </c>
      <c r="E1062" s="12" t="s">
        <v>8348</v>
      </c>
      <c r="F1062" s="12" t="s">
        <v>19</v>
      </c>
      <c r="G1062" s="25" t="s">
        <v>9330</v>
      </c>
      <c r="H1062" s="7">
        <f>INT(YEARFRAC(G1062,"8-jun-2023"))</f>
        <v>36</v>
      </c>
      <c r="I1062" s="12">
        <v>1990</v>
      </c>
      <c r="J1062" s="12" t="s">
        <v>24</v>
      </c>
      <c r="K1062" s="12">
        <v>11</v>
      </c>
    </row>
    <row r="1063" spans="1:11">
      <c r="A1063" s="12" t="s">
        <v>1103</v>
      </c>
      <c r="B1063" s="12">
        <v>2</v>
      </c>
      <c r="C1063" s="28">
        <v>3579.83</v>
      </c>
      <c r="D1063" s="19" t="s">
        <v>8348</v>
      </c>
      <c r="E1063" s="12" t="s">
        <v>8348</v>
      </c>
      <c r="F1063" s="12" t="s">
        <v>22</v>
      </c>
      <c r="G1063" s="25" t="s">
        <v>9331</v>
      </c>
      <c r="H1063" s="7">
        <f>INT(YEARFRAC(G1063,"8-jun-2023"))</f>
        <v>21</v>
      </c>
      <c r="I1063" s="12">
        <v>1988</v>
      </c>
      <c r="J1063" s="12" t="s">
        <v>16</v>
      </c>
      <c r="K1063" s="12">
        <v>4</v>
      </c>
    </row>
    <row r="1064" spans="1:11">
      <c r="A1064" s="12" t="s">
        <v>1104</v>
      </c>
      <c r="B1064" s="12">
        <v>1</v>
      </c>
      <c r="C1064" s="28">
        <v>3578</v>
      </c>
      <c r="D1064" s="19" t="s">
        <v>8348</v>
      </c>
      <c r="E1064" s="12" t="s">
        <v>8346</v>
      </c>
      <c r="F1064" s="12" t="s">
        <v>25</v>
      </c>
      <c r="G1064" s="25" t="s">
        <v>9332</v>
      </c>
      <c r="H1064" s="7">
        <f>INT(YEARFRAC(G1064,"8-jun-2023"))</f>
        <v>27</v>
      </c>
      <c r="I1064" s="12">
        <v>2003</v>
      </c>
      <c r="J1064" s="12" t="s">
        <v>37</v>
      </c>
      <c r="K1064" s="12">
        <v>5</v>
      </c>
    </row>
    <row r="1065" spans="1:11">
      <c r="A1065" s="12" t="s">
        <v>1105</v>
      </c>
      <c r="B1065" s="12">
        <v>3</v>
      </c>
      <c r="C1065" s="28">
        <v>3569.96</v>
      </c>
      <c r="D1065" s="19" t="s">
        <v>8348</v>
      </c>
      <c r="E1065" s="12" t="s">
        <v>8345</v>
      </c>
      <c r="F1065" s="12" t="s">
        <v>22</v>
      </c>
      <c r="G1065" s="25" t="s">
        <v>9314</v>
      </c>
      <c r="H1065" s="7">
        <f>INT(YEARFRAC(G1065,"8-jun-2023"))</f>
        <v>34</v>
      </c>
      <c r="I1065" s="12">
        <v>1999</v>
      </c>
      <c r="J1065" s="12" t="s">
        <v>40</v>
      </c>
      <c r="K1065" s="12">
        <v>12</v>
      </c>
    </row>
    <row r="1066" spans="1:11">
      <c r="A1066" s="12" t="s">
        <v>1106</v>
      </c>
      <c r="B1066" s="12">
        <v>1</v>
      </c>
      <c r="C1066" s="28">
        <v>3562.87</v>
      </c>
      <c r="D1066" s="19" t="s">
        <v>8348</v>
      </c>
      <c r="E1066" s="12" t="s">
        <v>8345</v>
      </c>
      <c r="F1066" s="12" t="s">
        <v>19</v>
      </c>
      <c r="G1066" s="25" t="s">
        <v>9333</v>
      </c>
      <c r="H1066" s="7">
        <f>INT(YEARFRAC(G1066,"8-jun-2023"))</f>
        <v>41</v>
      </c>
      <c r="I1066" s="12">
        <v>1997</v>
      </c>
      <c r="J1066" s="12" t="s">
        <v>16</v>
      </c>
      <c r="K1066" s="12">
        <v>4</v>
      </c>
    </row>
    <row r="1067" spans="1:11">
      <c r="A1067" s="12" t="s">
        <v>1107</v>
      </c>
      <c r="B1067" s="12">
        <v>1</v>
      </c>
      <c r="C1067" s="28">
        <v>3561.89</v>
      </c>
      <c r="D1067" s="19" t="s">
        <v>8348</v>
      </c>
      <c r="E1067" s="12" t="s">
        <v>8345</v>
      </c>
      <c r="F1067" s="12" t="s">
        <v>19</v>
      </c>
      <c r="G1067" s="25" t="s">
        <v>9334</v>
      </c>
      <c r="H1067" s="7">
        <f>INT(YEARFRAC(G1067,"8-jun-2023"))</f>
        <v>27</v>
      </c>
      <c r="I1067" s="12">
        <v>1999</v>
      </c>
      <c r="J1067" s="12" t="s">
        <v>20</v>
      </c>
      <c r="K1067" s="12">
        <v>6</v>
      </c>
    </row>
    <row r="1068" spans="1:11">
      <c r="A1068" s="12" t="s">
        <v>1108</v>
      </c>
      <c r="B1068" s="12">
        <v>0</v>
      </c>
      <c r="C1068" s="28">
        <v>3558.62</v>
      </c>
      <c r="D1068" s="19" t="s">
        <v>8348</v>
      </c>
      <c r="E1068" s="12" t="s">
        <v>8346</v>
      </c>
      <c r="F1068" s="12" t="s">
        <v>74</v>
      </c>
      <c r="G1068" s="25" t="s">
        <v>9335</v>
      </c>
      <c r="H1068" s="7">
        <f>INT(YEARFRAC(G1068,"8-jun-2023"))</f>
        <v>27</v>
      </c>
      <c r="I1068" s="12">
        <v>1986</v>
      </c>
      <c r="J1068" s="12" t="s">
        <v>23</v>
      </c>
      <c r="K1068" s="12">
        <v>27</v>
      </c>
    </row>
    <row r="1069" spans="1:11">
      <c r="A1069" s="12" t="s">
        <v>1109</v>
      </c>
      <c r="B1069" s="12">
        <v>0</v>
      </c>
      <c r="C1069" s="28">
        <v>36197.699999999997</v>
      </c>
      <c r="D1069" s="19" t="s">
        <v>8345</v>
      </c>
      <c r="E1069" s="12" t="s">
        <v>8346</v>
      </c>
      <c r="F1069" s="12" t="s">
        <v>25</v>
      </c>
      <c r="G1069" s="25" t="s">
        <v>9336</v>
      </c>
      <c r="H1069" s="7">
        <f>INT(YEARFRAC(G1069,"8-jun-2023"))</f>
        <v>29</v>
      </c>
      <c r="I1069" s="12">
        <v>2001</v>
      </c>
      <c r="J1069" s="12" t="s">
        <v>16</v>
      </c>
      <c r="K1069" s="12">
        <v>11</v>
      </c>
    </row>
    <row r="1070" spans="1:11">
      <c r="A1070" s="12" t="s">
        <v>1110</v>
      </c>
      <c r="B1070" s="12">
        <v>0</v>
      </c>
      <c r="C1070" s="28">
        <v>3556.92</v>
      </c>
      <c r="D1070" s="19" t="s">
        <v>8348</v>
      </c>
      <c r="E1070" s="12" t="s">
        <v>8346</v>
      </c>
      <c r="F1070" s="12" t="s">
        <v>22</v>
      </c>
      <c r="G1070" s="25" t="s">
        <v>9337</v>
      </c>
      <c r="H1070" s="7">
        <f>INT(YEARFRAC(G1070,"8-jun-2023"))</f>
        <v>28</v>
      </c>
      <c r="I1070" s="12">
        <v>1995</v>
      </c>
      <c r="J1070" s="12" t="s">
        <v>40</v>
      </c>
      <c r="K1070" s="12">
        <v>23</v>
      </c>
    </row>
    <row r="1071" spans="1:11">
      <c r="A1071" s="12" t="s">
        <v>1111</v>
      </c>
      <c r="B1071" s="12">
        <v>0</v>
      </c>
      <c r="C1071" s="28">
        <v>3554.2</v>
      </c>
      <c r="D1071" s="19" t="s">
        <v>8348</v>
      </c>
      <c r="E1071" s="12" t="s">
        <v>8346</v>
      </c>
      <c r="F1071" s="12" t="s">
        <v>25</v>
      </c>
      <c r="G1071" s="25" t="s">
        <v>9338</v>
      </c>
      <c r="H1071" s="7">
        <f>INT(YEARFRAC(G1071,"8-jun-2023"))</f>
        <v>30</v>
      </c>
      <c r="I1071" s="12">
        <v>1988</v>
      </c>
      <c r="J1071" s="12" t="s">
        <v>40</v>
      </c>
      <c r="K1071" s="12">
        <v>18</v>
      </c>
    </row>
    <row r="1072" spans="1:11">
      <c r="A1072" s="12" t="s">
        <v>1112</v>
      </c>
      <c r="B1072" s="12">
        <v>3</v>
      </c>
      <c r="C1072" s="28">
        <v>3540.12</v>
      </c>
      <c r="D1072" s="19" t="s">
        <v>8348</v>
      </c>
      <c r="E1072" s="12" t="s">
        <v>8345</v>
      </c>
      <c r="F1072" s="12" t="s">
        <v>19</v>
      </c>
      <c r="G1072" s="25" t="s">
        <v>9339</v>
      </c>
      <c r="H1072" s="7">
        <f>INT(YEARFRAC(G1072,"8-jun-2023"))</f>
        <v>34</v>
      </c>
      <c r="I1072" s="12">
        <v>1981</v>
      </c>
      <c r="J1072" s="12" t="s">
        <v>24</v>
      </c>
      <c r="K1072" s="12">
        <v>10</v>
      </c>
    </row>
    <row r="1073" spans="1:11">
      <c r="A1073" s="12" t="s">
        <v>1113</v>
      </c>
      <c r="B1073" s="12">
        <v>0</v>
      </c>
      <c r="C1073" s="28">
        <v>3538.9</v>
      </c>
      <c r="D1073" s="19" t="s">
        <v>8348</v>
      </c>
      <c r="E1073" s="12" t="s">
        <v>8348</v>
      </c>
      <c r="F1073" s="12" t="s">
        <v>22</v>
      </c>
      <c r="G1073" s="25" t="s">
        <v>9340</v>
      </c>
      <c r="H1073" s="7">
        <f>INT(YEARFRAC(G1073,"8-jun-2023"))</f>
        <v>19</v>
      </c>
      <c r="I1073" s="12">
        <v>1995</v>
      </c>
      <c r="J1073" s="12" t="s">
        <v>20</v>
      </c>
      <c r="K1073" s="12">
        <v>16</v>
      </c>
    </row>
    <row r="1074" spans="1:11">
      <c r="A1074" s="12" t="s">
        <v>1114</v>
      </c>
      <c r="B1074" s="12">
        <v>2</v>
      </c>
      <c r="C1074" s="28">
        <v>3537.7</v>
      </c>
      <c r="D1074" s="19" t="s">
        <v>8346</v>
      </c>
      <c r="E1074" s="12" t="s">
        <v>8346</v>
      </c>
      <c r="F1074" s="12" t="s">
        <v>22</v>
      </c>
      <c r="G1074" s="25" t="s">
        <v>9341</v>
      </c>
      <c r="H1074" s="7">
        <f>INT(YEARFRAC(G1074,"8-jun-2023"))</f>
        <v>24</v>
      </c>
      <c r="I1074" s="12">
        <v>1995</v>
      </c>
      <c r="J1074" s="12" t="s">
        <v>24</v>
      </c>
      <c r="K1074" s="12">
        <v>9</v>
      </c>
    </row>
    <row r="1075" spans="1:11">
      <c r="A1075" s="12" t="s">
        <v>1115</v>
      </c>
      <c r="B1075" s="12">
        <v>2</v>
      </c>
      <c r="C1075" s="28">
        <v>3500.61</v>
      </c>
      <c r="D1075" s="19" t="s">
        <v>8348</v>
      </c>
      <c r="E1075" s="12" t="s">
        <v>8348</v>
      </c>
      <c r="F1075" s="12" t="s">
        <v>19</v>
      </c>
      <c r="G1075" s="25" t="s">
        <v>9062</v>
      </c>
      <c r="H1075" s="7">
        <f>INT(YEARFRAC(G1075,"8-jun-2023"))</f>
        <v>23</v>
      </c>
      <c r="I1075" s="12">
        <v>1993</v>
      </c>
      <c r="J1075" s="12" t="s">
        <v>23</v>
      </c>
      <c r="K1075" s="12">
        <v>28</v>
      </c>
    </row>
    <row r="1076" spans="1:11">
      <c r="A1076" s="12" t="s">
        <v>1116</v>
      </c>
      <c r="B1076" s="12">
        <v>1</v>
      </c>
      <c r="C1076" s="28">
        <v>3490.55</v>
      </c>
      <c r="D1076" s="19" t="s">
        <v>8345</v>
      </c>
      <c r="E1076" s="12" t="s">
        <v>8348</v>
      </c>
      <c r="F1076" s="12" t="s">
        <v>135</v>
      </c>
      <c r="G1076" s="25" t="s">
        <v>9342</v>
      </c>
      <c r="H1076" s="7">
        <f>INT(YEARFRAC(G1076,"8-jun-2023"))</f>
        <v>26</v>
      </c>
      <c r="I1076" s="12">
        <v>1994</v>
      </c>
      <c r="J1076" s="12" t="s">
        <v>37</v>
      </c>
      <c r="K1076" s="12">
        <v>24</v>
      </c>
    </row>
    <row r="1077" spans="1:11">
      <c r="A1077" s="12" t="s">
        <v>1117</v>
      </c>
      <c r="B1077" s="12">
        <v>2</v>
      </c>
      <c r="C1077" s="28">
        <v>3484.33</v>
      </c>
      <c r="D1077" s="19" t="s">
        <v>8346</v>
      </c>
      <c r="E1077" s="12" t="s">
        <v>8346</v>
      </c>
      <c r="F1077" s="12" t="s">
        <v>25</v>
      </c>
      <c r="G1077" s="25" t="s">
        <v>9343</v>
      </c>
      <c r="H1077" s="7">
        <f>INT(YEARFRAC(G1077,"8-jun-2023"))</f>
        <v>26</v>
      </c>
      <c r="I1077" s="12">
        <v>1992</v>
      </c>
      <c r="J1077" s="12" t="s">
        <v>23</v>
      </c>
      <c r="K1077" s="12">
        <v>22</v>
      </c>
    </row>
    <row r="1078" spans="1:11">
      <c r="A1078" s="12" t="s">
        <v>1118</v>
      </c>
      <c r="B1078" s="12">
        <v>3</v>
      </c>
      <c r="C1078" s="28">
        <v>3481.87</v>
      </c>
      <c r="D1078" s="19" t="s">
        <v>8348</v>
      </c>
      <c r="E1078" s="12" t="s">
        <v>8346</v>
      </c>
      <c r="F1078" s="12" t="s">
        <v>32</v>
      </c>
      <c r="G1078" s="25" t="s">
        <v>9344</v>
      </c>
      <c r="H1078" s="7">
        <f>INT(YEARFRAC(G1078,"8-jun-2023"))</f>
        <v>18</v>
      </c>
      <c r="I1078" s="12">
        <v>1988</v>
      </c>
      <c r="J1078" s="12" t="s">
        <v>24</v>
      </c>
      <c r="K1078" s="12">
        <v>15</v>
      </c>
    </row>
    <row r="1079" spans="1:11">
      <c r="A1079" s="12" t="s">
        <v>1119</v>
      </c>
      <c r="B1079" s="12">
        <v>1</v>
      </c>
      <c r="C1079" s="28">
        <v>3471.41</v>
      </c>
      <c r="D1079" s="19" t="s">
        <v>8348</v>
      </c>
      <c r="E1079" s="12" t="s">
        <v>8348</v>
      </c>
      <c r="F1079" s="12" t="s">
        <v>19</v>
      </c>
      <c r="G1079" s="25" t="s">
        <v>9345</v>
      </c>
      <c r="H1079" s="7">
        <f>INT(YEARFRAC(G1079,"8-jun-2023"))</f>
        <v>29</v>
      </c>
      <c r="I1079" s="12">
        <v>2003</v>
      </c>
      <c r="J1079" s="12" t="s">
        <v>40</v>
      </c>
      <c r="K1079" s="12">
        <v>24</v>
      </c>
    </row>
    <row r="1080" spans="1:11">
      <c r="A1080" s="12" t="s">
        <v>1120</v>
      </c>
      <c r="B1080" s="12">
        <v>3</v>
      </c>
      <c r="C1080" s="28">
        <v>36189.1</v>
      </c>
      <c r="D1080" s="19" t="s">
        <v>8345</v>
      </c>
      <c r="E1080" s="12" t="s">
        <v>8346</v>
      </c>
      <c r="F1080" s="12" t="s">
        <v>32</v>
      </c>
      <c r="G1080" s="25" t="s">
        <v>9346</v>
      </c>
      <c r="H1080" s="7">
        <f>INT(YEARFRAC(G1080,"8-jun-2023"))</f>
        <v>23</v>
      </c>
      <c r="I1080" s="12">
        <v>1998</v>
      </c>
      <c r="J1080" s="12" t="s">
        <v>37</v>
      </c>
      <c r="K1080" s="12">
        <v>16</v>
      </c>
    </row>
    <row r="1081" spans="1:11">
      <c r="A1081" s="12" t="s">
        <v>1121</v>
      </c>
      <c r="B1081" s="12">
        <v>0</v>
      </c>
      <c r="C1081" s="28">
        <v>3463.51</v>
      </c>
      <c r="D1081" s="19" t="s">
        <v>8348</v>
      </c>
      <c r="E1081" s="12" t="s">
        <v>8345</v>
      </c>
      <c r="F1081" s="12" t="s">
        <v>34</v>
      </c>
      <c r="G1081" s="25" t="s">
        <v>9347</v>
      </c>
      <c r="H1081" s="7">
        <f>INT(YEARFRAC(G1081,"8-jun-2023"))</f>
        <v>19</v>
      </c>
      <c r="I1081" s="12">
        <v>1999</v>
      </c>
      <c r="J1081" s="12" t="s">
        <v>37</v>
      </c>
      <c r="K1081" s="12">
        <v>22</v>
      </c>
    </row>
    <row r="1082" spans="1:11">
      <c r="A1082" s="12" t="s">
        <v>1122</v>
      </c>
      <c r="B1082" s="12">
        <v>3</v>
      </c>
      <c r="C1082" s="28">
        <v>3453.77</v>
      </c>
      <c r="D1082" s="19" t="s">
        <v>8348</v>
      </c>
      <c r="E1082" s="12" t="s">
        <v>8345</v>
      </c>
      <c r="F1082" s="12" t="s">
        <v>25</v>
      </c>
      <c r="G1082" s="25" t="s">
        <v>9348</v>
      </c>
      <c r="H1082" s="7">
        <f>INT(YEARFRAC(G1082,"8-jun-2023"))</f>
        <v>35</v>
      </c>
      <c r="I1082" s="12">
        <v>1996</v>
      </c>
      <c r="J1082" s="12" t="s">
        <v>37</v>
      </c>
      <c r="K1082" s="12">
        <v>18</v>
      </c>
    </row>
    <row r="1083" spans="1:11">
      <c r="A1083" s="12" t="s">
        <v>1123</v>
      </c>
      <c r="B1083" s="12">
        <v>3</v>
      </c>
      <c r="C1083" s="28">
        <v>3443.06</v>
      </c>
      <c r="D1083" s="19" t="s">
        <v>8348</v>
      </c>
      <c r="E1083" s="12" t="s">
        <v>8345</v>
      </c>
      <c r="F1083" s="12" t="s">
        <v>25</v>
      </c>
      <c r="G1083" s="25" t="s">
        <v>9349</v>
      </c>
      <c r="H1083" s="7">
        <f>INT(YEARFRAC(G1083,"8-jun-2023"))</f>
        <v>22</v>
      </c>
      <c r="I1083" s="12">
        <v>1996</v>
      </c>
      <c r="J1083" s="12" t="s">
        <v>37</v>
      </c>
      <c r="K1083" s="12">
        <v>19</v>
      </c>
    </row>
    <row r="1084" spans="1:11">
      <c r="A1084" s="12" t="s">
        <v>1124</v>
      </c>
      <c r="B1084" s="12">
        <v>3</v>
      </c>
      <c r="C1084" s="28">
        <v>3436.5</v>
      </c>
      <c r="D1084" s="19" t="s">
        <v>8348</v>
      </c>
      <c r="E1084" s="12" t="s">
        <v>8345</v>
      </c>
      <c r="F1084" s="12" t="s">
        <v>19</v>
      </c>
      <c r="G1084" s="25" t="s">
        <v>9350</v>
      </c>
      <c r="H1084" s="7">
        <f>INT(YEARFRAC(G1084,"8-jun-2023"))</f>
        <v>36</v>
      </c>
      <c r="I1084" s="12">
        <v>2004</v>
      </c>
      <c r="J1084" s="12" t="s">
        <v>20</v>
      </c>
      <c r="K1084" s="12">
        <v>26</v>
      </c>
    </row>
    <row r="1085" spans="1:11">
      <c r="A1085" s="12" t="s">
        <v>1125</v>
      </c>
      <c r="B1085" s="12">
        <v>0</v>
      </c>
      <c r="C1085" s="28">
        <v>3434.38</v>
      </c>
      <c r="D1085" s="19" t="s">
        <v>8348</v>
      </c>
      <c r="E1085" s="12" t="s">
        <v>8348</v>
      </c>
      <c r="F1085" s="12" t="s">
        <v>25</v>
      </c>
      <c r="G1085" s="25" t="s">
        <v>9351</v>
      </c>
      <c r="H1085" s="7">
        <f>INT(YEARFRAC(G1085,"8-jun-2023"))</f>
        <v>21</v>
      </c>
      <c r="I1085" s="12">
        <v>1993</v>
      </c>
      <c r="J1085" s="12" t="s">
        <v>24</v>
      </c>
      <c r="K1085" s="12">
        <v>12</v>
      </c>
    </row>
    <row r="1086" spans="1:11">
      <c r="A1086" s="12" t="s">
        <v>1126</v>
      </c>
      <c r="B1086" s="12">
        <v>1</v>
      </c>
      <c r="C1086" s="28">
        <v>3410.32</v>
      </c>
      <c r="D1086" s="19" t="s">
        <v>8348</v>
      </c>
      <c r="E1086" s="12" t="s">
        <v>8348</v>
      </c>
      <c r="F1086" s="12" t="s">
        <v>25</v>
      </c>
      <c r="G1086" s="25" t="s">
        <v>9352</v>
      </c>
      <c r="H1086" s="7">
        <f>INT(YEARFRAC(G1086,"8-jun-2023"))</f>
        <v>26</v>
      </c>
      <c r="I1086" s="12">
        <v>1999</v>
      </c>
      <c r="J1086" s="12" t="s">
        <v>24</v>
      </c>
      <c r="K1086" s="12">
        <v>1</v>
      </c>
    </row>
    <row r="1087" spans="1:11">
      <c r="A1087" s="12" t="s">
        <v>1127</v>
      </c>
      <c r="B1087" s="12">
        <v>2</v>
      </c>
      <c r="C1087" s="28">
        <v>3393.36</v>
      </c>
      <c r="D1087" s="19" t="s">
        <v>8348</v>
      </c>
      <c r="E1087" s="12" t="s">
        <v>8348</v>
      </c>
      <c r="F1087" s="12" t="s">
        <v>82</v>
      </c>
      <c r="G1087" s="25" t="s">
        <v>9353</v>
      </c>
      <c r="H1087" s="7">
        <f>INT(YEARFRAC(G1087,"8-jun-2023"))</f>
        <v>18</v>
      </c>
      <c r="I1087" s="12">
        <v>2003</v>
      </c>
      <c r="J1087" s="12" t="s">
        <v>45</v>
      </c>
      <c r="K1087" s="12">
        <v>29</v>
      </c>
    </row>
    <row r="1088" spans="1:11">
      <c r="A1088" s="12" t="s">
        <v>1128</v>
      </c>
      <c r="B1088" s="12">
        <v>1</v>
      </c>
      <c r="C1088" s="28">
        <v>3392.98</v>
      </c>
      <c r="D1088" s="19" t="s">
        <v>8348</v>
      </c>
      <c r="E1088" s="12" t="s">
        <v>8346</v>
      </c>
      <c r="F1088" s="12" t="s">
        <v>19</v>
      </c>
      <c r="G1088" s="25" t="s">
        <v>9354</v>
      </c>
      <c r="H1088" s="7">
        <f>INT(YEARFRAC(G1088,"8-jun-2023"))</f>
        <v>26</v>
      </c>
      <c r="I1088" s="12">
        <v>1987</v>
      </c>
      <c r="J1088" s="12" t="s">
        <v>37</v>
      </c>
      <c r="K1088" s="12">
        <v>14</v>
      </c>
    </row>
    <row r="1089" spans="1:11">
      <c r="A1089" s="12" t="s">
        <v>1129</v>
      </c>
      <c r="B1089" s="12">
        <v>1</v>
      </c>
      <c r="C1089" s="28">
        <v>3392.37</v>
      </c>
      <c r="D1089" s="19" t="s">
        <v>8348</v>
      </c>
      <c r="E1089" s="12" t="s">
        <v>8346</v>
      </c>
      <c r="F1089" s="12" t="s">
        <v>19</v>
      </c>
      <c r="G1089" s="25" t="s">
        <v>9355</v>
      </c>
      <c r="H1089" s="7">
        <f>INT(YEARFRAC(G1089,"8-jun-2023"))</f>
        <v>26</v>
      </c>
      <c r="I1089" s="12">
        <v>2000</v>
      </c>
      <c r="J1089" s="12" t="s">
        <v>20</v>
      </c>
      <c r="K1089" s="12">
        <v>20</v>
      </c>
    </row>
    <row r="1090" spans="1:11">
      <c r="A1090" s="12" t="s">
        <v>1130</v>
      </c>
      <c r="B1090" s="12">
        <v>0</v>
      </c>
      <c r="C1090" s="28">
        <v>3385.4</v>
      </c>
      <c r="D1090" s="19" t="s">
        <v>8348</v>
      </c>
      <c r="E1090" s="12" t="s">
        <v>8348</v>
      </c>
      <c r="F1090" s="12" t="s">
        <v>74</v>
      </c>
      <c r="G1090" s="25" t="s">
        <v>9356</v>
      </c>
      <c r="H1090" s="7">
        <f>INT(YEARFRAC(G1090,"8-jun-2023"))</f>
        <v>26</v>
      </c>
      <c r="I1090" s="12">
        <v>1986</v>
      </c>
      <c r="J1090" s="12" t="s">
        <v>40</v>
      </c>
      <c r="K1090" s="12">
        <v>27</v>
      </c>
    </row>
    <row r="1091" spans="1:11">
      <c r="A1091" s="12" t="s">
        <v>1131</v>
      </c>
      <c r="B1091" s="12">
        <v>0</v>
      </c>
      <c r="C1091" s="28">
        <v>36182.870000000003</v>
      </c>
      <c r="D1091" s="19" t="s">
        <v>8348</v>
      </c>
      <c r="E1091" s="12" t="s">
        <v>8346</v>
      </c>
      <c r="F1091" s="12" t="s">
        <v>22</v>
      </c>
      <c r="G1091" s="25" t="s">
        <v>8738</v>
      </c>
      <c r="H1091" s="7">
        <f>INT(YEARFRAC(G1091,"8-jun-2023"))</f>
        <v>48</v>
      </c>
      <c r="I1091" s="12">
        <v>2001</v>
      </c>
      <c r="J1091" s="12" t="s">
        <v>23</v>
      </c>
      <c r="K1091" s="12">
        <v>26</v>
      </c>
    </row>
    <row r="1092" spans="1:11">
      <c r="A1092" s="12" t="s">
        <v>1132</v>
      </c>
      <c r="B1092" s="12">
        <v>1</v>
      </c>
      <c r="C1092" s="28">
        <v>3378.91</v>
      </c>
      <c r="D1092" s="19" t="s">
        <v>8348</v>
      </c>
      <c r="E1092" s="12" t="s">
        <v>8345</v>
      </c>
      <c r="F1092" s="12" t="s">
        <v>25</v>
      </c>
      <c r="G1092" s="25" t="s">
        <v>9357</v>
      </c>
      <c r="H1092" s="7">
        <f>INT(YEARFRAC(G1092,"8-jun-2023"))</f>
        <v>26</v>
      </c>
      <c r="I1092" s="12">
        <v>1996</v>
      </c>
      <c r="J1092" s="12" t="s">
        <v>23</v>
      </c>
      <c r="K1092" s="12">
        <v>19</v>
      </c>
    </row>
    <row r="1093" spans="1:11">
      <c r="A1093" s="12" t="s">
        <v>1133</v>
      </c>
      <c r="B1093" s="12">
        <v>0</v>
      </c>
      <c r="C1093" s="28">
        <v>3366.67</v>
      </c>
      <c r="D1093" s="19" t="s">
        <v>8348</v>
      </c>
      <c r="E1093" s="12" t="s">
        <v>8348</v>
      </c>
      <c r="F1093" s="12" t="s">
        <v>19</v>
      </c>
      <c r="G1093" s="25" t="s">
        <v>9358</v>
      </c>
      <c r="H1093" s="7">
        <f>INT(YEARFRAC(G1093,"8-jun-2023"))</f>
        <v>29</v>
      </c>
      <c r="I1093" s="12">
        <v>2004</v>
      </c>
      <c r="J1093" s="12" t="s">
        <v>45</v>
      </c>
      <c r="K1093" s="12">
        <v>16</v>
      </c>
    </row>
    <row r="1094" spans="1:11">
      <c r="A1094" s="12" t="s">
        <v>1134</v>
      </c>
      <c r="B1094" s="12">
        <v>0</v>
      </c>
      <c r="C1094" s="28">
        <v>3353.47</v>
      </c>
      <c r="D1094" s="19" t="s">
        <v>8348</v>
      </c>
      <c r="E1094" s="12" t="s">
        <v>8346</v>
      </c>
      <c r="F1094" s="12" t="s">
        <v>22</v>
      </c>
      <c r="G1094" s="25" t="s">
        <v>9359</v>
      </c>
      <c r="H1094" s="7">
        <f>INT(YEARFRAC(G1094,"8-jun-2023"))</f>
        <v>27</v>
      </c>
      <c r="I1094" s="12">
        <v>1996</v>
      </c>
      <c r="J1094" s="12" t="s">
        <v>24</v>
      </c>
      <c r="K1094" s="12">
        <v>27</v>
      </c>
    </row>
    <row r="1095" spans="1:11">
      <c r="A1095" s="12" t="s">
        <v>1135</v>
      </c>
      <c r="B1095" s="12">
        <v>0</v>
      </c>
      <c r="C1095" s="28">
        <v>3353.28</v>
      </c>
      <c r="D1095" s="19" t="s">
        <v>8348</v>
      </c>
      <c r="E1095" s="12" t="s">
        <v>8345</v>
      </c>
      <c r="F1095" s="12" t="s">
        <v>25</v>
      </c>
      <c r="G1095" s="25" t="s">
        <v>9360</v>
      </c>
      <c r="H1095" s="7">
        <f>INT(YEARFRAC(G1095,"8-jun-2023"))</f>
        <v>29</v>
      </c>
      <c r="I1095" s="12">
        <v>1996</v>
      </c>
      <c r="J1095" s="12" t="s">
        <v>40</v>
      </c>
      <c r="K1095" s="12">
        <v>10</v>
      </c>
    </row>
    <row r="1096" spans="1:11">
      <c r="A1096" s="12" t="s">
        <v>1136</v>
      </c>
      <c r="B1096" s="12">
        <v>3</v>
      </c>
      <c r="C1096" s="28">
        <v>3342.79</v>
      </c>
      <c r="D1096" s="19" t="s">
        <v>8348</v>
      </c>
      <c r="E1096" s="12" t="s">
        <v>8345</v>
      </c>
      <c r="F1096" s="12" t="s">
        <v>19</v>
      </c>
      <c r="G1096" s="25" t="s">
        <v>9361</v>
      </c>
      <c r="H1096" s="7">
        <f>INT(YEARFRAC(G1096,"8-jun-2023"))</f>
        <v>31</v>
      </c>
      <c r="I1096" s="12">
        <v>1996</v>
      </c>
      <c r="J1096" s="12" t="s">
        <v>16</v>
      </c>
      <c r="K1096" s="12">
        <v>13</v>
      </c>
    </row>
    <row r="1097" spans="1:11">
      <c r="A1097" s="12" t="s">
        <v>1137</v>
      </c>
      <c r="B1097" s="12">
        <v>1</v>
      </c>
      <c r="C1097" s="28">
        <v>3309.79</v>
      </c>
      <c r="D1097" s="19" t="s">
        <v>8346</v>
      </c>
      <c r="E1097" s="12" t="s">
        <v>8346</v>
      </c>
      <c r="F1097" s="12" t="s">
        <v>130</v>
      </c>
      <c r="G1097" s="25" t="s">
        <v>9362</v>
      </c>
      <c r="H1097" s="7">
        <f>INT(YEARFRAC(G1097,"8-jun-2023"))</f>
        <v>25</v>
      </c>
      <c r="I1097" s="12">
        <v>1974</v>
      </c>
      <c r="J1097" s="12" t="s">
        <v>23</v>
      </c>
      <c r="K1097" s="12">
        <v>6</v>
      </c>
    </row>
    <row r="1098" spans="1:11">
      <c r="A1098" s="12" t="s">
        <v>1138</v>
      </c>
      <c r="B1098" s="12">
        <v>0</v>
      </c>
      <c r="C1098" s="28">
        <v>3308.46</v>
      </c>
      <c r="D1098" s="19" t="s">
        <v>8348</v>
      </c>
      <c r="E1098" s="12" t="s">
        <v>8345</v>
      </c>
      <c r="F1098" s="12" t="s">
        <v>38</v>
      </c>
      <c r="G1098" s="25" t="s">
        <v>9363</v>
      </c>
      <c r="H1098" s="7">
        <f>INT(YEARFRAC(G1098,"8-jun-2023"))</f>
        <v>19</v>
      </c>
      <c r="I1098" s="12">
        <v>1996</v>
      </c>
      <c r="J1098" s="12" t="s">
        <v>23</v>
      </c>
      <c r="K1098" s="12">
        <v>14</v>
      </c>
    </row>
    <row r="1099" spans="1:11">
      <c r="A1099" s="12" t="s">
        <v>1139</v>
      </c>
      <c r="B1099" s="12">
        <v>0</v>
      </c>
      <c r="C1099" s="28">
        <v>3300.7</v>
      </c>
      <c r="D1099" s="19" t="s">
        <v>8348</v>
      </c>
      <c r="E1099" s="12" t="s">
        <v>8348</v>
      </c>
      <c r="F1099" s="12" t="s">
        <v>34</v>
      </c>
      <c r="G1099" s="25" t="s">
        <v>9364</v>
      </c>
      <c r="H1099" s="7">
        <f>INT(YEARFRAC(G1099,"8-jun-2023"))</f>
        <v>19</v>
      </c>
      <c r="I1099" s="12">
        <v>1993</v>
      </c>
      <c r="J1099" s="12" t="s">
        <v>24</v>
      </c>
      <c r="K1099" s="12">
        <v>7</v>
      </c>
    </row>
    <row r="1100" spans="1:11">
      <c r="A1100" s="12" t="s">
        <v>1140</v>
      </c>
      <c r="B1100" s="12">
        <v>1</v>
      </c>
      <c r="C1100" s="28">
        <v>3292.53</v>
      </c>
      <c r="D1100" s="19" t="s">
        <v>8348</v>
      </c>
      <c r="E1100" s="12" t="s">
        <v>8348</v>
      </c>
      <c r="F1100" s="12" t="s">
        <v>22</v>
      </c>
      <c r="G1100" s="25" t="s">
        <v>9365</v>
      </c>
      <c r="H1100" s="7">
        <f>INT(YEARFRAC(G1100,"8-jun-2023"))</f>
        <v>26</v>
      </c>
      <c r="I1100" s="12">
        <v>1995</v>
      </c>
      <c r="J1100" s="12" t="s">
        <v>20</v>
      </c>
      <c r="K1100" s="12">
        <v>23</v>
      </c>
    </row>
    <row r="1101" spans="1:11">
      <c r="A1101" s="12" t="s">
        <v>1141</v>
      </c>
      <c r="B1101" s="12">
        <v>0</v>
      </c>
      <c r="C1101" s="28">
        <v>3280.22</v>
      </c>
      <c r="D1101" s="19" t="s">
        <v>8348</v>
      </c>
      <c r="E1101" s="12" t="s">
        <v>8346</v>
      </c>
      <c r="F1101" s="12" t="s">
        <v>25</v>
      </c>
      <c r="G1101" s="25" t="s">
        <v>9366</v>
      </c>
      <c r="H1101" s="7">
        <f>INT(YEARFRAC(G1101,"8-jun-2023"))</f>
        <v>19</v>
      </c>
      <c r="I1101" s="12">
        <v>1993</v>
      </c>
      <c r="J1101" s="12" t="s">
        <v>24</v>
      </c>
      <c r="K1101" s="12">
        <v>28</v>
      </c>
    </row>
    <row r="1102" spans="1:11">
      <c r="A1102" s="12" t="s">
        <v>1142</v>
      </c>
      <c r="B1102" s="12">
        <v>0</v>
      </c>
      <c r="C1102" s="28">
        <v>36149.480000000003</v>
      </c>
      <c r="D1102" s="19" t="s">
        <v>8348</v>
      </c>
      <c r="E1102" s="12" t="s">
        <v>8348</v>
      </c>
      <c r="F1102" s="12" t="s">
        <v>19</v>
      </c>
      <c r="G1102" s="25" t="s">
        <v>9367</v>
      </c>
      <c r="H1102" s="7">
        <f>INT(YEARFRAC(G1102,"8-jun-2023"))</f>
        <v>18</v>
      </c>
      <c r="I1102" s="12">
        <v>1991</v>
      </c>
      <c r="J1102" s="12" t="s">
        <v>37</v>
      </c>
      <c r="K1102" s="12">
        <v>1</v>
      </c>
    </row>
    <row r="1103" spans="1:11">
      <c r="A1103" s="12" t="s">
        <v>1143</v>
      </c>
      <c r="B1103" s="12">
        <v>2</v>
      </c>
      <c r="C1103" s="28">
        <v>3279.87</v>
      </c>
      <c r="D1103" s="19" t="s">
        <v>8348</v>
      </c>
      <c r="E1103" s="12" t="s">
        <v>8345</v>
      </c>
      <c r="F1103" s="12" t="s">
        <v>130</v>
      </c>
      <c r="G1103" s="25" t="s">
        <v>9368</v>
      </c>
      <c r="H1103" s="7">
        <f>INT(YEARFRAC(G1103,"8-jun-2023"))</f>
        <v>21</v>
      </c>
      <c r="I1103" s="12">
        <v>1997</v>
      </c>
      <c r="J1103" s="12" t="s">
        <v>20</v>
      </c>
      <c r="K1103" s="12">
        <v>20</v>
      </c>
    </row>
    <row r="1104" spans="1:11">
      <c r="A1104" s="12" t="s">
        <v>1144</v>
      </c>
      <c r="B1104" s="12">
        <v>1</v>
      </c>
      <c r="C1104" s="28">
        <v>3277.16</v>
      </c>
      <c r="D1104" s="19" t="s">
        <v>8348</v>
      </c>
      <c r="E1104" s="12" t="s">
        <v>8346</v>
      </c>
      <c r="F1104" s="12" t="s">
        <v>25</v>
      </c>
      <c r="G1104" s="25" t="s">
        <v>9369</v>
      </c>
      <c r="H1104" s="7">
        <f>INT(YEARFRAC(G1104,"8-jun-2023"))</f>
        <v>28</v>
      </c>
      <c r="I1104" s="12">
        <v>2003</v>
      </c>
      <c r="J1104" s="12" t="s">
        <v>16</v>
      </c>
      <c r="K1104" s="12">
        <v>18</v>
      </c>
    </row>
    <row r="1105" spans="1:11">
      <c r="A1105" s="12" t="s">
        <v>1145</v>
      </c>
      <c r="B1105" s="12">
        <v>0</v>
      </c>
      <c r="C1105" s="28">
        <v>3268.85</v>
      </c>
      <c r="D1105" s="19" t="s">
        <v>8346</v>
      </c>
      <c r="E1105" s="12" t="s">
        <v>8345</v>
      </c>
      <c r="F1105" s="12" t="s">
        <v>32</v>
      </c>
      <c r="G1105" s="25" t="s">
        <v>9370</v>
      </c>
      <c r="H1105" s="7">
        <f>INT(YEARFRAC(G1105,"8-jun-2023"))</f>
        <v>28</v>
      </c>
      <c r="I1105" s="12">
        <v>2003</v>
      </c>
      <c r="J1105" s="12" t="s">
        <v>23</v>
      </c>
      <c r="K1105" s="12">
        <v>5</v>
      </c>
    </row>
    <row r="1106" spans="1:11">
      <c r="A1106" s="12" t="s">
        <v>1146</v>
      </c>
      <c r="B1106" s="12">
        <v>0</v>
      </c>
      <c r="C1106" s="28">
        <v>3260.2</v>
      </c>
      <c r="D1106" s="19" t="s">
        <v>8346</v>
      </c>
      <c r="E1106" s="12" t="s">
        <v>8348</v>
      </c>
      <c r="F1106" s="12" t="s">
        <v>25</v>
      </c>
      <c r="G1106" s="25" t="s">
        <v>9371</v>
      </c>
      <c r="H1106" s="7">
        <f>INT(YEARFRAC(G1106,"8-jun-2023"))</f>
        <v>31</v>
      </c>
      <c r="I1106" s="12">
        <v>1996</v>
      </c>
      <c r="J1106" s="12" t="s">
        <v>16</v>
      </c>
      <c r="K1106" s="12">
        <v>17</v>
      </c>
    </row>
    <row r="1107" spans="1:11">
      <c r="A1107" s="12" t="s">
        <v>1147</v>
      </c>
      <c r="B1107" s="12">
        <v>1</v>
      </c>
      <c r="C1107" s="28">
        <v>3238.44</v>
      </c>
      <c r="D1107" s="19" t="s">
        <v>8348</v>
      </c>
      <c r="E1107" s="12" t="s">
        <v>8346</v>
      </c>
      <c r="F1107" s="12" t="s">
        <v>19</v>
      </c>
      <c r="G1107" s="25" t="s">
        <v>9372</v>
      </c>
      <c r="H1107" s="7">
        <f>INT(YEARFRAC(G1107,"8-jun-2023"))</f>
        <v>25</v>
      </c>
      <c r="I1107" s="12">
        <v>2003</v>
      </c>
      <c r="J1107" s="12" t="s">
        <v>45</v>
      </c>
      <c r="K1107" s="12">
        <v>3</v>
      </c>
    </row>
    <row r="1108" spans="1:11">
      <c r="A1108" s="12" t="s">
        <v>1148</v>
      </c>
      <c r="B1108" s="12">
        <v>1</v>
      </c>
      <c r="C1108" s="28">
        <v>3227.12</v>
      </c>
      <c r="D1108" s="19" t="s">
        <v>8348</v>
      </c>
      <c r="E1108" s="12" t="s">
        <v>8346</v>
      </c>
      <c r="F1108" s="12" t="s">
        <v>19</v>
      </c>
      <c r="G1108" s="25" t="s">
        <v>9373</v>
      </c>
      <c r="H1108" s="7">
        <f>INT(YEARFRAC(G1108,"8-jun-2023"))</f>
        <v>25</v>
      </c>
      <c r="I1108" s="12">
        <v>2004</v>
      </c>
      <c r="J1108" s="12" t="s">
        <v>40</v>
      </c>
      <c r="K1108" s="12">
        <v>30</v>
      </c>
    </row>
    <row r="1109" spans="1:11">
      <c r="A1109" s="12" t="s">
        <v>1149</v>
      </c>
      <c r="B1109" s="12">
        <v>0</v>
      </c>
      <c r="C1109" s="28">
        <v>3213.62</v>
      </c>
      <c r="D1109" s="19" t="s">
        <v>8348</v>
      </c>
      <c r="E1109" s="12" t="s">
        <v>8348</v>
      </c>
      <c r="F1109" s="12" t="s">
        <v>74</v>
      </c>
      <c r="G1109" s="25" t="s">
        <v>9374</v>
      </c>
      <c r="H1109" s="7">
        <f>INT(YEARFRAC(G1109,"8-jun-2023"))</f>
        <v>25</v>
      </c>
      <c r="I1109" s="12">
        <v>2001</v>
      </c>
      <c r="J1109" s="12" t="s">
        <v>24</v>
      </c>
      <c r="K1109" s="12">
        <v>6</v>
      </c>
    </row>
    <row r="1110" spans="1:11">
      <c r="A1110" s="12" t="s">
        <v>1150</v>
      </c>
      <c r="B1110" s="12">
        <v>1</v>
      </c>
      <c r="C1110" s="28">
        <v>3208.79</v>
      </c>
      <c r="D1110" s="19" t="s">
        <v>8348</v>
      </c>
      <c r="E1110" s="12" t="s">
        <v>8346</v>
      </c>
      <c r="F1110" s="12" t="s">
        <v>25</v>
      </c>
      <c r="G1110" s="25" t="s">
        <v>9375</v>
      </c>
      <c r="H1110" s="7">
        <f>INT(YEARFRAC(G1110,"8-jun-2023"))</f>
        <v>25</v>
      </c>
      <c r="I1110" s="12">
        <v>1994</v>
      </c>
      <c r="J1110" s="12" t="s">
        <v>45</v>
      </c>
      <c r="K1110" s="12">
        <v>1</v>
      </c>
    </row>
    <row r="1111" spans="1:11">
      <c r="A1111" s="12" t="s">
        <v>1151</v>
      </c>
      <c r="B1111" s="12">
        <v>0</v>
      </c>
      <c r="C1111" s="28">
        <v>3206.49</v>
      </c>
      <c r="D1111" s="19" t="s">
        <v>8348</v>
      </c>
      <c r="E1111" s="12" t="s">
        <v>8346</v>
      </c>
      <c r="F1111" s="12" t="s">
        <v>74</v>
      </c>
      <c r="G1111" s="25" t="s">
        <v>9376</v>
      </c>
      <c r="H1111" s="7">
        <f>INT(YEARFRAC(G1111,"8-jun-2023"))</f>
        <v>25</v>
      </c>
      <c r="I1111" s="12">
        <v>1994</v>
      </c>
      <c r="J1111" s="12" t="s">
        <v>23</v>
      </c>
      <c r="K1111" s="12">
        <v>2</v>
      </c>
    </row>
    <row r="1112" spans="1:11">
      <c r="A1112" s="12" t="s">
        <v>1152</v>
      </c>
      <c r="B1112" s="12">
        <v>0</v>
      </c>
      <c r="C1112" s="28">
        <v>3201.25</v>
      </c>
      <c r="D1112" s="19" t="s">
        <v>8348</v>
      </c>
      <c r="E1112" s="12" t="s">
        <v>8346</v>
      </c>
      <c r="F1112" s="12" t="s">
        <v>22</v>
      </c>
      <c r="G1112" s="25" t="s">
        <v>9377</v>
      </c>
      <c r="H1112" s="7">
        <f>INT(YEARFRAC(G1112,"8-jun-2023"))</f>
        <v>26</v>
      </c>
      <c r="I1112" s="12">
        <v>1991</v>
      </c>
      <c r="J1112" s="12" t="s">
        <v>16</v>
      </c>
      <c r="K1112" s="12">
        <v>13</v>
      </c>
    </row>
    <row r="1113" spans="1:11">
      <c r="A1113" s="12" t="s">
        <v>1153</v>
      </c>
      <c r="B1113" s="12">
        <v>0</v>
      </c>
      <c r="C1113" s="28">
        <v>62592.87</v>
      </c>
      <c r="D1113" s="19" t="s">
        <v>8348</v>
      </c>
      <c r="E1113" s="12" t="s">
        <v>8346</v>
      </c>
      <c r="F1113" s="12" t="s">
        <v>19</v>
      </c>
      <c r="G1113" s="25" t="s">
        <v>9378</v>
      </c>
      <c r="H1113" s="7">
        <f>INT(YEARFRAC(G1113,"8-jun-2023"))</f>
        <v>46</v>
      </c>
      <c r="I1113" s="12">
        <v>1997</v>
      </c>
      <c r="J1113" s="12" t="s">
        <v>37</v>
      </c>
      <c r="K1113" s="12">
        <v>2</v>
      </c>
    </row>
    <row r="1114" spans="1:11">
      <c r="A1114" s="12" t="s">
        <v>1154</v>
      </c>
      <c r="B1114" s="12">
        <v>2</v>
      </c>
      <c r="C1114" s="28">
        <v>47462.89</v>
      </c>
      <c r="D1114" s="19" t="s">
        <v>8345</v>
      </c>
      <c r="E1114" s="12" t="s">
        <v>8348</v>
      </c>
      <c r="F1114" s="12" t="s">
        <v>19</v>
      </c>
      <c r="G1114" s="25" t="s">
        <v>9034</v>
      </c>
      <c r="H1114" s="7">
        <f>INT(YEARFRAC(G1114,"8-jun-2023"))</f>
        <v>51</v>
      </c>
      <c r="I1114" s="12">
        <v>1997</v>
      </c>
      <c r="J1114" s="12" t="s">
        <v>40</v>
      </c>
      <c r="K1114" s="12">
        <v>2</v>
      </c>
    </row>
    <row r="1115" spans="1:11">
      <c r="A1115" s="12" t="s">
        <v>1155</v>
      </c>
      <c r="B1115" s="12">
        <v>2</v>
      </c>
      <c r="C1115" s="28">
        <v>36124.57</v>
      </c>
      <c r="D1115" s="19" t="s">
        <v>8345</v>
      </c>
      <c r="E1115" s="12" t="s">
        <v>8346</v>
      </c>
      <c r="F1115" s="12" t="s">
        <v>19</v>
      </c>
      <c r="G1115" s="25" t="s">
        <v>9379</v>
      </c>
      <c r="H1115" s="7">
        <f>INT(YEARFRAC(G1115,"8-jun-2023"))</f>
        <v>25</v>
      </c>
      <c r="I1115" s="12">
        <v>1997</v>
      </c>
      <c r="J1115" s="12" t="s">
        <v>45</v>
      </c>
      <c r="K1115" s="12">
        <v>6</v>
      </c>
    </row>
    <row r="1116" spans="1:11">
      <c r="A1116" s="12" t="s">
        <v>1156</v>
      </c>
      <c r="B1116" s="12">
        <v>2</v>
      </c>
      <c r="C1116" s="28">
        <v>3180.51</v>
      </c>
      <c r="D1116" s="19" t="s">
        <v>8348</v>
      </c>
      <c r="E1116" s="12" t="s">
        <v>8348</v>
      </c>
      <c r="F1116" s="12" t="s">
        <v>19</v>
      </c>
      <c r="G1116" s="25" t="s">
        <v>9380</v>
      </c>
      <c r="H1116" s="7">
        <f>INT(YEARFRAC(G1116,"8-jun-2023"))</f>
        <v>21</v>
      </c>
      <c r="I1116" s="12">
        <v>1997</v>
      </c>
      <c r="J1116" s="12" t="s">
        <v>23</v>
      </c>
      <c r="K1116" s="12">
        <v>22</v>
      </c>
    </row>
    <row r="1117" spans="1:11">
      <c r="A1117" s="12" t="s">
        <v>1157</v>
      </c>
      <c r="B1117" s="12">
        <v>0</v>
      </c>
      <c r="C1117" s="28">
        <v>3179.96</v>
      </c>
      <c r="D1117" s="19" t="s">
        <v>8348</v>
      </c>
      <c r="E1117" s="12" t="s">
        <v>8348</v>
      </c>
      <c r="F1117" s="12" t="s">
        <v>22</v>
      </c>
      <c r="G1117" s="25" t="s">
        <v>9381</v>
      </c>
      <c r="H1117" s="7">
        <f>INT(YEARFRAC(G1117,"8-jun-2023"))</f>
        <v>22</v>
      </c>
      <c r="I1117" s="12">
        <v>1997</v>
      </c>
      <c r="J1117" s="12" t="s">
        <v>45</v>
      </c>
      <c r="K1117" s="12">
        <v>5</v>
      </c>
    </row>
    <row r="1118" spans="1:11">
      <c r="A1118" s="12" t="s">
        <v>1158</v>
      </c>
      <c r="B1118" s="12">
        <v>0</v>
      </c>
      <c r="C1118" s="28">
        <v>3176.82</v>
      </c>
      <c r="D1118" s="19" t="s">
        <v>8348</v>
      </c>
      <c r="E1118" s="12" t="s">
        <v>8345</v>
      </c>
      <c r="F1118" s="12" t="s">
        <v>22</v>
      </c>
      <c r="G1118" s="25" t="s">
        <v>9382</v>
      </c>
      <c r="H1118" s="7">
        <f>INT(YEARFRAC(G1118,"8-jun-2023"))</f>
        <v>26</v>
      </c>
      <c r="I1118" s="12">
        <v>1996</v>
      </c>
      <c r="J1118" s="12" t="s">
        <v>24</v>
      </c>
      <c r="K1118" s="12">
        <v>11</v>
      </c>
    </row>
    <row r="1119" spans="1:11">
      <c r="A1119" s="12" t="s">
        <v>1159</v>
      </c>
      <c r="B1119" s="12">
        <v>0</v>
      </c>
      <c r="C1119" s="28">
        <v>3176.29</v>
      </c>
      <c r="D1119" s="19" t="s">
        <v>8348</v>
      </c>
      <c r="E1119" s="12" t="s">
        <v>8348</v>
      </c>
      <c r="F1119" s="12" t="s">
        <v>22</v>
      </c>
      <c r="G1119" s="25" t="s">
        <v>9383</v>
      </c>
      <c r="H1119" s="7">
        <f>INT(YEARFRAC(G1119,"8-jun-2023"))</f>
        <v>26</v>
      </c>
      <c r="I1119" s="12">
        <v>1977</v>
      </c>
      <c r="J1119" s="12" t="s">
        <v>20</v>
      </c>
      <c r="K1119" s="12">
        <v>8</v>
      </c>
    </row>
    <row r="1120" spans="1:11">
      <c r="A1120" s="12" t="s">
        <v>1160</v>
      </c>
      <c r="B1120" s="12">
        <v>0</v>
      </c>
      <c r="C1120" s="28">
        <v>3172.02</v>
      </c>
      <c r="D1120" s="19" t="s">
        <v>8348</v>
      </c>
      <c r="E1120" s="12" t="s">
        <v>8345</v>
      </c>
      <c r="F1120" s="12" t="s">
        <v>25</v>
      </c>
      <c r="G1120" s="25" t="s">
        <v>9384</v>
      </c>
      <c r="H1120" s="7">
        <f>INT(YEARFRAC(G1120,"8-jun-2023"))</f>
        <v>28</v>
      </c>
      <c r="I1120" s="12">
        <v>1971</v>
      </c>
      <c r="J1120" s="12" t="s">
        <v>37</v>
      </c>
      <c r="K1120" s="12">
        <v>27</v>
      </c>
    </row>
    <row r="1121" spans="1:11">
      <c r="A1121" s="12" t="s">
        <v>1161</v>
      </c>
      <c r="B1121" s="12">
        <v>0</v>
      </c>
      <c r="C1121" s="28">
        <v>3171.61</v>
      </c>
      <c r="D1121" s="19" t="s">
        <v>8348</v>
      </c>
      <c r="E1121" s="12" t="s">
        <v>8346</v>
      </c>
      <c r="F1121" s="12" t="s">
        <v>19</v>
      </c>
      <c r="G1121" s="25" t="s">
        <v>9385</v>
      </c>
      <c r="H1121" s="7">
        <f>INT(YEARFRAC(G1121,"8-jun-2023"))</f>
        <v>28</v>
      </c>
      <c r="I1121" s="12">
        <v>1997</v>
      </c>
      <c r="J1121" s="12" t="s">
        <v>20</v>
      </c>
      <c r="K1121" s="12">
        <v>12</v>
      </c>
    </row>
    <row r="1122" spans="1:11">
      <c r="A1122" s="12" t="s">
        <v>1162</v>
      </c>
      <c r="B1122" s="12">
        <v>1</v>
      </c>
      <c r="C1122" s="28">
        <v>3167.46</v>
      </c>
      <c r="D1122" s="19" t="s">
        <v>8348</v>
      </c>
      <c r="E1122" s="12" t="s">
        <v>8346</v>
      </c>
      <c r="F1122" s="12" t="s">
        <v>74</v>
      </c>
      <c r="G1122" s="25" t="s">
        <v>9386</v>
      </c>
      <c r="H1122" s="7">
        <f>INT(YEARFRAC(G1122,"8-jun-2023"))</f>
        <v>21</v>
      </c>
      <c r="I1122" s="12">
        <v>2001</v>
      </c>
      <c r="J1122" s="12" t="s">
        <v>37</v>
      </c>
      <c r="K1122" s="12">
        <v>2</v>
      </c>
    </row>
    <row r="1123" spans="1:11">
      <c r="A1123" s="12" t="s">
        <v>1163</v>
      </c>
      <c r="B1123" s="12">
        <v>0</v>
      </c>
      <c r="C1123" s="28">
        <v>3162.02</v>
      </c>
      <c r="D1123" s="19" t="s">
        <v>8348</v>
      </c>
      <c r="E1123" s="12" t="s">
        <v>8346</v>
      </c>
      <c r="F1123" s="12" t="s">
        <v>19</v>
      </c>
      <c r="G1123" s="25" t="s">
        <v>9387</v>
      </c>
      <c r="H1123" s="7">
        <f>INT(YEARFRAC(G1123,"8-jun-2023"))</f>
        <v>29</v>
      </c>
      <c r="I1123" s="12">
        <v>2000</v>
      </c>
      <c r="J1123" s="12" t="s">
        <v>37</v>
      </c>
      <c r="K1123" s="12">
        <v>23</v>
      </c>
    </row>
    <row r="1124" spans="1:11">
      <c r="A1124" s="12" t="s">
        <v>1164</v>
      </c>
      <c r="B1124" s="12">
        <v>0</v>
      </c>
      <c r="C1124" s="28">
        <v>3161.45</v>
      </c>
      <c r="D1124" s="19" t="s">
        <v>8348</v>
      </c>
      <c r="E1124" s="12" t="s">
        <v>8345</v>
      </c>
      <c r="F1124" s="12" t="s">
        <v>25</v>
      </c>
      <c r="G1124" s="25" t="s">
        <v>9388</v>
      </c>
      <c r="H1124" s="7">
        <f>INT(YEARFRAC(G1124,"8-jun-2023"))</f>
        <v>28</v>
      </c>
      <c r="I1124" s="12">
        <v>1996</v>
      </c>
      <c r="J1124" s="12" t="s">
        <v>45</v>
      </c>
      <c r="K1124" s="12">
        <v>3</v>
      </c>
    </row>
    <row r="1125" spans="1:11">
      <c r="A1125" s="12" t="s">
        <v>1165</v>
      </c>
      <c r="B1125" s="12">
        <v>0</v>
      </c>
      <c r="C1125" s="28">
        <v>3128.35</v>
      </c>
      <c r="D1125" s="19" t="s">
        <v>8348</v>
      </c>
      <c r="E1125" s="12" t="s">
        <v>8346</v>
      </c>
      <c r="F1125" s="12" t="s">
        <v>38</v>
      </c>
      <c r="G1125" s="25" t="s">
        <v>9389</v>
      </c>
      <c r="H1125" s="7">
        <f>INT(YEARFRAC(G1125,"8-jun-2023"))</f>
        <v>23</v>
      </c>
      <c r="I1125" s="12">
        <v>1996</v>
      </c>
      <c r="J1125" s="12" t="s">
        <v>40</v>
      </c>
      <c r="K1125" s="12">
        <v>14</v>
      </c>
    </row>
    <row r="1126" spans="1:11">
      <c r="A1126" s="12" t="s">
        <v>1166</v>
      </c>
      <c r="B1126" s="12">
        <v>2</v>
      </c>
      <c r="C1126" s="28">
        <v>36090.49</v>
      </c>
      <c r="D1126" s="19" t="s">
        <v>8348</v>
      </c>
      <c r="E1126" s="12" t="s">
        <v>8348</v>
      </c>
      <c r="F1126" s="12" t="s">
        <v>25</v>
      </c>
      <c r="G1126" s="25" t="s">
        <v>8880</v>
      </c>
      <c r="H1126" s="7">
        <f>INT(YEARFRAC(G1126,"8-jun-2023"))</f>
        <v>43</v>
      </c>
      <c r="I1126" s="12">
        <v>1994</v>
      </c>
      <c r="J1126" s="12" t="s">
        <v>45</v>
      </c>
      <c r="K1126" s="12">
        <v>6</v>
      </c>
    </row>
    <row r="1127" spans="1:11">
      <c r="A1127" s="12" t="s">
        <v>1167</v>
      </c>
      <c r="B1127" s="12">
        <v>3</v>
      </c>
      <c r="C1127" s="28">
        <v>3088.06</v>
      </c>
      <c r="D1127" s="19" t="s">
        <v>8348</v>
      </c>
      <c r="E1127" s="12" t="s">
        <v>8348</v>
      </c>
      <c r="F1127" s="12" t="s">
        <v>19</v>
      </c>
      <c r="G1127" s="25" t="s">
        <v>9390</v>
      </c>
      <c r="H1127" s="7">
        <f>INT(YEARFRAC(G1127,"8-jun-2023"))</f>
        <v>35</v>
      </c>
      <c r="I1127" s="12">
        <v>1994</v>
      </c>
      <c r="J1127" s="12" t="s">
        <v>24</v>
      </c>
      <c r="K1127" s="12">
        <v>25</v>
      </c>
    </row>
    <row r="1128" spans="1:11">
      <c r="A1128" s="12" t="s">
        <v>1168</v>
      </c>
      <c r="B1128" s="12">
        <v>2</v>
      </c>
      <c r="C1128" s="28">
        <v>3077.1</v>
      </c>
      <c r="D1128" s="19" t="s">
        <v>8348</v>
      </c>
      <c r="E1128" s="12" t="s">
        <v>8345</v>
      </c>
      <c r="F1128" s="12" t="s">
        <v>22</v>
      </c>
      <c r="G1128" s="25" t="s">
        <v>9391</v>
      </c>
      <c r="H1128" s="7">
        <f>INT(YEARFRAC(G1128,"8-jun-2023"))</f>
        <v>21</v>
      </c>
      <c r="I1128" s="12">
        <v>2001</v>
      </c>
      <c r="J1128" s="12" t="s">
        <v>40</v>
      </c>
      <c r="K1128" s="12">
        <v>29</v>
      </c>
    </row>
    <row r="1129" spans="1:11">
      <c r="A1129" s="12" t="s">
        <v>1169</v>
      </c>
      <c r="B1129" s="12">
        <v>0</v>
      </c>
      <c r="C1129" s="28">
        <v>3070.81</v>
      </c>
      <c r="D1129" s="19" t="s">
        <v>8346</v>
      </c>
      <c r="E1129" s="12" t="s">
        <v>8345</v>
      </c>
      <c r="F1129" s="12" t="s">
        <v>130</v>
      </c>
      <c r="G1129" s="25" t="s">
        <v>9392</v>
      </c>
      <c r="H1129" s="7">
        <f>INT(YEARFRAC(G1129,"8-jun-2023"))</f>
        <v>27</v>
      </c>
      <c r="I1129" s="12">
        <v>1993</v>
      </c>
      <c r="J1129" s="12" t="s">
        <v>37</v>
      </c>
      <c r="K1129" s="12">
        <v>25</v>
      </c>
    </row>
    <row r="1130" spans="1:11">
      <c r="A1130" s="12" t="s">
        <v>1170</v>
      </c>
      <c r="B1130" s="12">
        <v>3</v>
      </c>
      <c r="C1130" s="28">
        <v>3065.49</v>
      </c>
      <c r="D1130" s="19" t="s">
        <v>8348</v>
      </c>
      <c r="E1130" s="12" t="s">
        <v>8345</v>
      </c>
      <c r="F1130" s="12" t="s">
        <v>22</v>
      </c>
      <c r="G1130" s="25" t="s">
        <v>9393</v>
      </c>
      <c r="H1130" s="7">
        <f>INT(YEARFRAC(G1130,"8-jun-2023"))</f>
        <v>33</v>
      </c>
      <c r="I1130" s="12">
        <v>1994</v>
      </c>
      <c r="J1130" s="12" t="s">
        <v>45</v>
      </c>
      <c r="K1130" s="12">
        <v>10</v>
      </c>
    </row>
    <row r="1131" spans="1:11">
      <c r="A1131" s="12" t="s">
        <v>1171</v>
      </c>
      <c r="B1131" s="12">
        <v>0</v>
      </c>
      <c r="C1131" s="28">
        <v>3062.51</v>
      </c>
      <c r="D1131" s="19" t="s">
        <v>8346</v>
      </c>
      <c r="E1131" s="12" t="s">
        <v>8345</v>
      </c>
      <c r="F1131" s="12" t="s">
        <v>22</v>
      </c>
      <c r="G1131" s="25" t="s">
        <v>9394</v>
      </c>
      <c r="H1131" s="7">
        <f>INT(YEARFRAC(G1131,"8-jun-2023"))</f>
        <v>28</v>
      </c>
      <c r="I1131" s="12">
        <v>1999</v>
      </c>
      <c r="J1131" s="12" t="s">
        <v>20</v>
      </c>
      <c r="K1131" s="12">
        <v>25</v>
      </c>
    </row>
    <row r="1132" spans="1:11">
      <c r="A1132" s="12" t="s">
        <v>1172</v>
      </c>
      <c r="B1132" s="12">
        <v>2</v>
      </c>
      <c r="C1132" s="28">
        <v>3056.39</v>
      </c>
      <c r="D1132" s="19" t="s">
        <v>8348</v>
      </c>
      <c r="E1132" s="12" t="s">
        <v>8346</v>
      </c>
      <c r="F1132" s="12" t="s">
        <v>19</v>
      </c>
      <c r="G1132" s="25" t="s">
        <v>9395</v>
      </c>
      <c r="H1132" s="7">
        <f>INT(YEARFRAC(G1132,"8-jun-2023"))</f>
        <v>20</v>
      </c>
      <c r="I1132" s="12">
        <v>1979</v>
      </c>
      <c r="J1132" s="12" t="s">
        <v>16</v>
      </c>
      <c r="K1132" s="12">
        <v>4</v>
      </c>
    </row>
    <row r="1133" spans="1:11">
      <c r="A1133" s="12" t="s">
        <v>1173</v>
      </c>
      <c r="B1133" s="12">
        <v>0</v>
      </c>
      <c r="C1133" s="28">
        <v>3051.73</v>
      </c>
      <c r="D1133" s="19" t="s">
        <v>8348</v>
      </c>
      <c r="E1133" s="12" t="s">
        <v>8348</v>
      </c>
      <c r="F1133" s="12" t="s">
        <v>25</v>
      </c>
      <c r="G1133" s="25" t="s">
        <v>9375</v>
      </c>
      <c r="H1133" s="7">
        <f>INT(YEARFRAC(G1133,"8-jun-2023"))</f>
        <v>25</v>
      </c>
      <c r="I1133" s="12">
        <v>1987</v>
      </c>
      <c r="J1133" s="12" t="s">
        <v>40</v>
      </c>
      <c r="K1133" s="12">
        <v>1</v>
      </c>
    </row>
    <row r="1134" spans="1:11">
      <c r="A1134" s="12" t="s">
        <v>1174</v>
      </c>
      <c r="B1134" s="12">
        <v>0</v>
      </c>
      <c r="C1134" s="28">
        <v>3046.06</v>
      </c>
      <c r="D1134" s="19" t="s">
        <v>8348</v>
      </c>
      <c r="E1134" s="12" t="s">
        <v>8345</v>
      </c>
      <c r="F1134" s="12" t="s">
        <v>82</v>
      </c>
      <c r="G1134" s="25" t="s">
        <v>9396</v>
      </c>
      <c r="H1134" s="7">
        <f>INT(YEARFRAC(G1134,"8-jun-2023"))</f>
        <v>24</v>
      </c>
      <c r="I1134" s="12">
        <v>2001</v>
      </c>
      <c r="J1134" s="12" t="s">
        <v>24</v>
      </c>
      <c r="K1134" s="12">
        <v>13</v>
      </c>
    </row>
    <row r="1135" spans="1:11">
      <c r="A1135" s="12" t="s">
        <v>1175</v>
      </c>
      <c r="B1135" s="12">
        <v>0</v>
      </c>
      <c r="C1135" s="28">
        <v>3044.21</v>
      </c>
      <c r="D1135" s="19" t="s">
        <v>8348</v>
      </c>
      <c r="E1135" s="12" t="s">
        <v>8346</v>
      </c>
      <c r="F1135" s="12" t="s">
        <v>74</v>
      </c>
      <c r="G1135" s="25" t="s">
        <v>9397</v>
      </c>
      <c r="H1135" s="7">
        <f>INT(YEARFRAC(G1135,"8-jun-2023"))</f>
        <v>24</v>
      </c>
      <c r="I1135" s="12">
        <v>1995</v>
      </c>
      <c r="J1135" s="12" t="s">
        <v>37</v>
      </c>
      <c r="K1135" s="12">
        <v>10</v>
      </c>
    </row>
    <row r="1136" spans="1:11">
      <c r="A1136" s="12" t="s">
        <v>1176</v>
      </c>
      <c r="B1136" s="12">
        <v>0</v>
      </c>
      <c r="C1136" s="28">
        <v>3021.81</v>
      </c>
      <c r="D1136" s="19" t="s">
        <v>8348</v>
      </c>
      <c r="E1136" s="12" t="s">
        <v>8346</v>
      </c>
      <c r="F1136" s="12" t="s">
        <v>22</v>
      </c>
      <c r="G1136" s="25" t="s">
        <v>9398</v>
      </c>
      <c r="H1136" s="7">
        <f>INT(YEARFRAC(G1136,"8-jun-2023"))</f>
        <v>25</v>
      </c>
      <c r="I1136" s="12">
        <v>1989</v>
      </c>
      <c r="J1136" s="12" t="s">
        <v>24</v>
      </c>
      <c r="K1136" s="12">
        <v>1</v>
      </c>
    </row>
    <row r="1137" spans="1:11">
      <c r="A1137" s="12" t="s">
        <v>1177</v>
      </c>
      <c r="B1137" s="12">
        <v>2</v>
      </c>
      <c r="C1137" s="28">
        <v>36085.22</v>
      </c>
      <c r="D1137" s="19" t="s">
        <v>8345</v>
      </c>
      <c r="E1137" s="12" t="s">
        <v>8345</v>
      </c>
      <c r="F1137" s="12" t="s">
        <v>25</v>
      </c>
      <c r="G1137" s="25" t="s">
        <v>9399</v>
      </c>
      <c r="H1137" s="7">
        <f>INT(YEARFRAC(G1137,"8-jun-2023"))</f>
        <v>26</v>
      </c>
      <c r="I1137" s="12">
        <v>1994</v>
      </c>
      <c r="J1137" s="12" t="s">
        <v>37</v>
      </c>
      <c r="K1137" s="12">
        <v>26</v>
      </c>
    </row>
    <row r="1138" spans="1:11">
      <c r="A1138" s="12" t="s">
        <v>1178</v>
      </c>
      <c r="B1138" s="12">
        <v>3</v>
      </c>
      <c r="C1138" s="28">
        <v>3018.04</v>
      </c>
      <c r="D1138" s="19" t="s">
        <v>8348</v>
      </c>
      <c r="E1138" s="12" t="s">
        <v>8348</v>
      </c>
      <c r="F1138" s="12" t="s">
        <v>22</v>
      </c>
      <c r="G1138" s="25" t="s">
        <v>9400</v>
      </c>
      <c r="H1138" s="7">
        <f>INT(YEARFRAC(G1138,"8-jun-2023"))</f>
        <v>34</v>
      </c>
      <c r="I1138" s="12">
        <v>2002</v>
      </c>
      <c r="J1138" s="12" t="s">
        <v>20</v>
      </c>
      <c r="K1138" s="12">
        <v>21</v>
      </c>
    </row>
    <row r="1139" spans="1:11">
      <c r="A1139" s="12" t="s">
        <v>1179</v>
      </c>
      <c r="B1139" s="12">
        <v>0</v>
      </c>
      <c r="C1139" s="28">
        <v>3012.22</v>
      </c>
      <c r="D1139" s="19" t="s">
        <v>8348</v>
      </c>
      <c r="E1139" s="12" t="s">
        <v>8346</v>
      </c>
      <c r="F1139" s="12" t="s">
        <v>22</v>
      </c>
      <c r="G1139" s="25" t="s">
        <v>9401</v>
      </c>
      <c r="H1139" s="7">
        <f>INT(YEARFRAC(G1139,"8-jun-2023"))</f>
        <v>20</v>
      </c>
      <c r="I1139" s="12">
        <v>1997</v>
      </c>
      <c r="J1139" s="12" t="s">
        <v>23</v>
      </c>
      <c r="K1139" s="12">
        <v>22</v>
      </c>
    </row>
    <row r="1140" spans="1:11">
      <c r="A1140" s="12" t="s">
        <v>1180</v>
      </c>
      <c r="B1140" s="12">
        <v>3</v>
      </c>
      <c r="C1140" s="28">
        <v>2985.67</v>
      </c>
      <c r="D1140" s="19" t="s">
        <v>8348</v>
      </c>
      <c r="E1140" s="12" t="s">
        <v>8348</v>
      </c>
      <c r="F1140" s="12" t="s">
        <v>19</v>
      </c>
      <c r="G1140" s="25" t="s">
        <v>9402</v>
      </c>
      <c r="H1140" s="7">
        <f>INT(YEARFRAC(G1140,"8-jun-2023"))</f>
        <v>31</v>
      </c>
      <c r="I1140" s="12">
        <v>1998</v>
      </c>
      <c r="J1140" s="12" t="s">
        <v>40</v>
      </c>
      <c r="K1140" s="12">
        <v>9</v>
      </c>
    </row>
    <row r="1141" spans="1:11">
      <c r="A1141" s="12" t="s">
        <v>1181</v>
      </c>
      <c r="B1141" s="12">
        <v>3</v>
      </c>
      <c r="C1141" s="28">
        <v>2979.52</v>
      </c>
      <c r="D1141" s="19" t="s">
        <v>8348</v>
      </c>
      <c r="E1141" s="12" t="s">
        <v>8346</v>
      </c>
      <c r="F1141" s="12" t="s">
        <v>19</v>
      </c>
      <c r="G1141" s="25" t="s">
        <v>9403</v>
      </c>
      <c r="H1141" s="7">
        <f>INT(YEARFRAC(G1141,"8-jun-2023"))</f>
        <v>35</v>
      </c>
      <c r="I1141" s="12">
        <v>1998</v>
      </c>
      <c r="J1141" s="12" t="s">
        <v>37</v>
      </c>
      <c r="K1141" s="12">
        <v>15</v>
      </c>
    </row>
    <row r="1142" spans="1:11">
      <c r="A1142" s="12" t="s">
        <v>1182</v>
      </c>
      <c r="B1142" s="12">
        <v>0</v>
      </c>
      <c r="C1142" s="28">
        <v>2974.13</v>
      </c>
      <c r="D1142" s="19" t="s">
        <v>8348</v>
      </c>
      <c r="E1142" s="12" t="s">
        <v>8345</v>
      </c>
      <c r="F1142" s="12" t="s">
        <v>25</v>
      </c>
      <c r="G1142" s="25" t="s">
        <v>9404</v>
      </c>
      <c r="H1142" s="7">
        <f>INT(YEARFRAC(G1142,"8-jun-2023"))</f>
        <v>27</v>
      </c>
      <c r="I1142" s="12">
        <v>1997</v>
      </c>
      <c r="J1142" s="12" t="s">
        <v>23</v>
      </c>
      <c r="K1142" s="12">
        <v>19</v>
      </c>
    </row>
    <row r="1143" spans="1:11">
      <c r="A1143" s="12" t="s">
        <v>1183</v>
      </c>
      <c r="B1143" s="12">
        <v>0</v>
      </c>
      <c r="C1143" s="28">
        <v>2943.41</v>
      </c>
      <c r="D1143" s="19" t="s">
        <v>8348</v>
      </c>
      <c r="E1143" s="12" t="s">
        <v>8346</v>
      </c>
      <c r="F1143" s="12" t="s">
        <v>22</v>
      </c>
      <c r="G1143" s="25" t="s">
        <v>9405</v>
      </c>
      <c r="H1143" s="7">
        <f>INT(YEARFRAC(G1143,"8-jun-2023"))</f>
        <v>20</v>
      </c>
      <c r="I1143" s="12">
        <v>1996</v>
      </c>
      <c r="J1143" s="12" t="s">
        <v>40</v>
      </c>
      <c r="K1143" s="12">
        <v>20</v>
      </c>
    </row>
    <row r="1144" spans="1:11">
      <c r="A1144" s="12" t="s">
        <v>1184</v>
      </c>
      <c r="B1144" s="12">
        <v>1</v>
      </c>
      <c r="C1144" s="28">
        <v>2927.06</v>
      </c>
      <c r="D1144" s="19" t="s">
        <v>8348</v>
      </c>
      <c r="E1144" s="12" t="s">
        <v>8348</v>
      </c>
      <c r="F1144" s="12" t="s">
        <v>19</v>
      </c>
      <c r="G1144" s="25" t="s">
        <v>9406</v>
      </c>
      <c r="H1144" s="7">
        <f>INT(YEARFRAC(G1144,"8-jun-2023"))</f>
        <v>26</v>
      </c>
      <c r="I1144" s="12">
        <v>1988</v>
      </c>
      <c r="J1144" s="12" t="s">
        <v>37</v>
      </c>
      <c r="K1144" s="12">
        <v>28</v>
      </c>
    </row>
    <row r="1145" spans="1:11">
      <c r="A1145" s="12" t="s">
        <v>1185</v>
      </c>
      <c r="B1145" s="12">
        <v>2</v>
      </c>
      <c r="C1145" s="28">
        <v>2913.57</v>
      </c>
      <c r="D1145" s="19" t="s">
        <v>8348</v>
      </c>
      <c r="E1145" s="12" t="s">
        <v>8348</v>
      </c>
      <c r="F1145" s="12" t="s">
        <v>25</v>
      </c>
      <c r="G1145" s="25" t="s">
        <v>9407</v>
      </c>
      <c r="H1145" s="7">
        <f>INT(YEARFRAC(G1145,"8-jun-2023"))</f>
        <v>20</v>
      </c>
      <c r="I1145" s="12">
        <v>2002</v>
      </c>
      <c r="J1145" s="12" t="s">
        <v>23</v>
      </c>
      <c r="K1145" s="12">
        <v>15</v>
      </c>
    </row>
    <row r="1146" spans="1:11">
      <c r="A1146" s="12" t="s">
        <v>1186</v>
      </c>
      <c r="B1146" s="12">
        <v>1</v>
      </c>
      <c r="C1146" s="28">
        <v>2904.09</v>
      </c>
      <c r="D1146" s="19" t="s">
        <v>8348</v>
      </c>
      <c r="E1146" s="12" t="s">
        <v>8348</v>
      </c>
      <c r="F1146" s="12" t="s">
        <v>25</v>
      </c>
      <c r="G1146" s="25" t="s">
        <v>9408</v>
      </c>
      <c r="H1146" s="7">
        <f>INT(YEARFRAC(G1146,"8-jun-2023"))</f>
        <v>26</v>
      </c>
      <c r="I1146" s="12">
        <v>1991</v>
      </c>
      <c r="J1146" s="12" t="s">
        <v>16</v>
      </c>
      <c r="K1146" s="12">
        <v>20</v>
      </c>
    </row>
    <row r="1147" spans="1:11">
      <c r="A1147" s="12" t="s">
        <v>1187</v>
      </c>
      <c r="B1147" s="12">
        <v>1</v>
      </c>
      <c r="C1147" s="28">
        <v>2902.91</v>
      </c>
      <c r="D1147" s="19" t="s">
        <v>8348</v>
      </c>
      <c r="E1147" s="12" t="s">
        <v>8348</v>
      </c>
      <c r="F1147" s="12" t="s">
        <v>19</v>
      </c>
      <c r="G1147" s="25" t="s">
        <v>9409</v>
      </c>
      <c r="H1147" s="7">
        <f>INT(YEARFRAC(G1147,"8-jun-2023"))</f>
        <v>26</v>
      </c>
      <c r="I1147" s="12">
        <v>1987</v>
      </c>
      <c r="J1147" s="12" t="s">
        <v>20</v>
      </c>
      <c r="K1147" s="12">
        <v>18</v>
      </c>
    </row>
    <row r="1148" spans="1:11">
      <c r="A1148" s="12" t="s">
        <v>1188</v>
      </c>
      <c r="B1148" s="12">
        <v>0</v>
      </c>
      <c r="C1148" s="28">
        <v>36074.339999999997</v>
      </c>
      <c r="D1148" s="19" t="s">
        <v>8348</v>
      </c>
      <c r="E1148" s="12" t="s">
        <v>8345</v>
      </c>
      <c r="F1148" s="12" t="s">
        <v>25</v>
      </c>
      <c r="G1148" s="25" t="s">
        <v>9410</v>
      </c>
      <c r="H1148" s="7">
        <f>INT(YEARFRAC(G1148,"8-jun-2023"))</f>
        <v>59</v>
      </c>
      <c r="I1148" s="12">
        <v>1995</v>
      </c>
      <c r="J1148" s="12" t="s">
        <v>37</v>
      </c>
      <c r="K1148" s="12">
        <v>24</v>
      </c>
    </row>
    <row r="1149" spans="1:11">
      <c r="A1149" s="12" t="s">
        <v>1189</v>
      </c>
      <c r="B1149" s="12">
        <v>0</v>
      </c>
      <c r="C1149" s="28">
        <v>2899.49</v>
      </c>
      <c r="D1149" s="19" t="s">
        <v>8348</v>
      </c>
      <c r="E1149" s="12" t="s">
        <v>8348</v>
      </c>
      <c r="F1149" s="12" t="s">
        <v>74</v>
      </c>
      <c r="G1149" s="25" t="s">
        <v>9411</v>
      </c>
      <c r="H1149" s="7">
        <f>INT(YEARFRAC(G1149,"8-jun-2023"))</f>
        <v>23</v>
      </c>
      <c r="I1149" s="12">
        <v>2002</v>
      </c>
      <c r="J1149" s="12" t="s">
        <v>37</v>
      </c>
      <c r="K1149" s="12">
        <v>30</v>
      </c>
    </row>
    <row r="1150" spans="1:11">
      <c r="A1150" s="12" t="s">
        <v>1190</v>
      </c>
      <c r="B1150" s="12">
        <v>0</v>
      </c>
      <c r="C1150" s="28">
        <v>2897.46</v>
      </c>
      <c r="D1150" s="19" t="s">
        <v>8348</v>
      </c>
      <c r="E1150" s="12" t="s">
        <v>8345</v>
      </c>
      <c r="F1150" s="12" t="s">
        <v>22</v>
      </c>
      <c r="G1150" s="25" t="s">
        <v>9412</v>
      </c>
      <c r="H1150" s="7">
        <f>INT(YEARFRAC(G1150,"8-jun-2023"))</f>
        <v>22</v>
      </c>
      <c r="I1150" s="12">
        <v>1996</v>
      </c>
      <c r="J1150" s="12" t="s">
        <v>20</v>
      </c>
      <c r="K1150" s="12">
        <v>30</v>
      </c>
    </row>
    <row r="1151" spans="1:11">
      <c r="A1151" s="12" t="s">
        <v>1191</v>
      </c>
      <c r="B1151" s="12">
        <v>0</v>
      </c>
      <c r="C1151" s="28">
        <v>2897.32</v>
      </c>
      <c r="D1151" s="19" t="s">
        <v>8346</v>
      </c>
      <c r="E1151" s="12" t="s">
        <v>8346</v>
      </c>
      <c r="F1151" s="12" t="s">
        <v>32</v>
      </c>
      <c r="G1151" s="25" t="s">
        <v>9413</v>
      </c>
      <c r="H1151" s="7">
        <f>INT(YEARFRAC(G1151,"8-jun-2023"))</f>
        <v>26</v>
      </c>
      <c r="I1151" s="12">
        <v>2003</v>
      </c>
      <c r="J1151" s="12" t="s">
        <v>20</v>
      </c>
      <c r="K1151" s="12">
        <v>5</v>
      </c>
    </row>
    <row r="1152" spans="1:11">
      <c r="A1152" s="12" t="s">
        <v>1192</v>
      </c>
      <c r="B1152" s="12">
        <v>0</v>
      </c>
      <c r="C1152" s="28">
        <v>2867.12</v>
      </c>
      <c r="D1152" s="19" t="s">
        <v>8345</v>
      </c>
      <c r="E1152" s="12" t="s">
        <v>8346</v>
      </c>
      <c r="F1152" s="12" t="s">
        <v>19</v>
      </c>
      <c r="G1152" s="25" t="s">
        <v>9414</v>
      </c>
      <c r="H1152" s="7">
        <f>INT(YEARFRAC(G1152,"8-jun-2023"))</f>
        <v>29</v>
      </c>
      <c r="I1152" s="12">
        <v>1996</v>
      </c>
      <c r="J1152" s="12" t="s">
        <v>20</v>
      </c>
      <c r="K1152" s="12">
        <v>13</v>
      </c>
    </row>
    <row r="1153" spans="1:11">
      <c r="A1153" s="12" t="s">
        <v>1193</v>
      </c>
      <c r="B1153" s="12">
        <v>0</v>
      </c>
      <c r="C1153" s="28">
        <v>2866.09</v>
      </c>
      <c r="D1153" s="19" t="s">
        <v>8346</v>
      </c>
      <c r="E1153" s="12" t="s">
        <v>8346</v>
      </c>
      <c r="F1153" s="12" t="s">
        <v>25</v>
      </c>
      <c r="G1153" s="25" t="s">
        <v>9415</v>
      </c>
      <c r="H1153" s="7">
        <f>INT(YEARFRAC(G1153,"8-jun-2023"))</f>
        <v>29</v>
      </c>
      <c r="I1153" s="12">
        <v>1996</v>
      </c>
      <c r="J1153" s="12" t="s">
        <v>24</v>
      </c>
      <c r="K1153" s="12">
        <v>24</v>
      </c>
    </row>
    <row r="1154" spans="1:11">
      <c r="A1154" s="12" t="s">
        <v>1194</v>
      </c>
      <c r="B1154" s="12">
        <v>0</v>
      </c>
      <c r="C1154" s="28">
        <v>2855.44</v>
      </c>
      <c r="D1154" s="19" t="s">
        <v>8348</v>
      </c>
      <c r="E1154" s="12" t="s">
        <v>8346</v>
      </c>
      <c r="F1154" s="12" t="s">
        <v>22</v>
      </c>
      <c r="G1154" s="25" t="s">
        <v>9416</v>
      </c>
      <c r="H1154" s="7">
        <f>INT(YEARFRAC(G1154,"8-jun-2023"))</f>
        <v>24</v>
      </c>
      <c r="I1154" s="12">
        <v>1963</v>
      </c>
      <c r="J1154" s="12" t="s">
        <v>45</v>
      </c>
      <c r="K1154" s="12">
        <v>22</v>
      </c>
    </row>
    <row r="1155" spans="1:11">
      <c r="A1155" s="12" t="s">
        <v>1195</v>
      </c>
      <c r="B1155" s="12">
        <v>0</v>
      </c>
      <c r="C1155" s="28">
        <v>2850.68</v>
      </c>
      <c r="D1155" s="19" t="s">
        <v>8348</v>
      </c>
      <c r="E1155" s="12" t="s">
        <v>8346</v>
      </c>
      <c r="F1155" s="12" t="s">
        <v>22</v>
      </c>
      <c r="G1155" s="25" t="s">
        <v>9417</v>
      </c>
      <c r="H1155" s="7">
        <f>INT(YEARFRAC(G1155,"8-jun-2023"))</f>
        <v>24</v>
      </c>
      <c r="I1155" s="12">
        <v>1999</v>
      </c>
      <c r="J1155" s="12" t="s">
        <v>16</v>
      </c>
      <c r="K1155" s="12">
        <v>1</v>
      </c>
    </row>
    <row r="1156" spans="1:11">
      <c r="A1156" s="12" t="s">
        <v>1196</v>
      </c>
      <c r="B1156" s="12">
        <v>0</v>
      </c>
      <c r="C1156" s="28">
        <v>2842.76</v>
      </c>
      <c r="D1156" s="19" t="s">
        <v>8348</v>
      </c>
      <c r="E1156" s="12" t="s">
        <v>8346</v>
      </c>
      <c r="F1156" s="12" t="s">
        <v>22</v>
      </c>
      <c r="G1156" s="25" t="s">
        <v>9418</v>
      </c>
      <c r="H1156" s="7">
        <f>INT(YEARFRAC(G1156,"8-jun-2023"))</f>
        <v>24</v>
      </c>
      <c r="I1156" s="12">
        <v>2000</v>
      </c>
      <c r="J1156" s="12" t="s">
        <v>45</v>
      </c>
      <c r="K1156" s="12">
        <v>14</v>
      </c>
    </row>
    <row r="1157" spans="1:11">
      <c r="A1157" s="12" t="s">
        <v>1197</v>
      </c>
      <c r="B1157" s="12">
        <v>0</v>
      </c>
      <c r="C1157" s="28">
        <v>2819.51</v>
      </c>
      <c r="D1157" s="19" t="s">
        <v>8348</v>
      </c>
      <c r="E1157" s="12" t="s">
        <v>8346</v>
      </c>
      <c r="F1157" s="12" t="s">
        <v>25</v>
      </c>
      <c r="G1157" s="25" t="s">
        <v>9419</v>
      </c>
      <c r="H1157" s="7">
        <f>INT(YEARFRAC(G1157,"8-jun-2023"))</f>
        <v>22</v>
      </c>
      <c r="I1157" s="12">
        <v>1996</v>
      </c>
      <c r="J1157" s="12" t="s">
        <v>20</v>
      </c>
      <c r="K1157" s="12">
        <v>21</v>
      </c>
    </row>
    <row r="1158" spans="1:11">
      <c r="A1158" s="12" t="s">
        <v>1198</v>
      </c>
      <c r="B1158" s="12">
        <v>2</v>
      </c>
      <c r="C1158" s="28">
        <v>2803.7</v>
      </c>
      <c r="D1158" s="19" t="s">
        <v>8348</v>
      </c>
      <c r="E1158" s="12" t="s">
        <v>8345</v>
      </c>
      <c r="F1158" s="12" t="s">
        <v>22</v>
      </c>
      <c r="G1158" s="25" t="s">
        <v>9420</v>
      </c>
      <c r="H1158" s="7">
        <f>INT(YEARFRAC(G1158,"8-jun-2023"))</f>
        <v>19</v>
      </c>
      <c r="I1158" s="12">
        <v>1993</v>
      </c>
      <c r="J1158" s="12" t="s">
        <v>40</v>
      </c>
      <c r="K1158" s="12">
        <v>12</v>
      </c>
    </row>
    <row r="1159" spans="1:11">
      <c r="A1159" s="12" t="s">
        <v>1199</v>
      </c>
      <c r="B1159" s="12">
        <v>2</v>
      </c>
      <c r="C1159" s="28">
        <v>36021.01</v>
      </c>
      <c r="D1159" s="19" t="s">
        <v>8348</v>
      </c>
      <c r="E1159" s="12" t="s">
        <v>8346</v>
      </c>
      <c r="F1159" s="12" t="s">
        <v>19</v>
      </c>
      <c r="G1159" s="25" t="s">
        <v>9421</v>
      </c>
      <c r="H1159" s="7">
        <f>INT(YEARFRAC(G1159,"8-jun-2023"))</f>
        <v>23</v>
      </c>
      <c r="I1159" s="12">
        <v>1993</v>
      </c>
      <c r="J1159" s="12" t="s">
        <v>16</v>
      </c>
      <c r="K1159" s="12">
        <v>1</v>
      </c>
    </row>
    <row r="1160" spans="1:11">
      <c r="A1160" s="12" t="s">
        <v>1200</v>
      </c>
      <c r="B1160" s="12">
        <v>2</v>
      </c>
      <c r="C1160" s="28">
        <v>2801.26</v>
      </c>
      <c r="D1160" s="19" t="s">
        <v>8348</v>
      </c>
      <c r="E1160" s="12" t="s">
        <v>8346</v>
      </c>
      <c r="F1160" s="12" t="s">
        <v>19</v>
      </c>
      <c r="G1160" s="25" t="s">
        <v>9422</v>
      </c>
      <c r="H1160" s="7">
        <f>INT(YEARFRAC(G1160,"8-jun-2023"))</f>
        <v>18</v>
      </c>
      <c r="I1160" s="12">
        <v>1998</v>
      </c>
      <c r="J1160" s="12" t="s">
        <v>37</v>
      </c>
      <c r="K1160" s="12">
        <v>4</v>
      </c>
    </row>
    <row r="1161" spans="1:11">
      <c r="A1161" s="12" t="s">
        <v>1201</v>
      </c>
      <c r="B1161" s="12">
        <v>1</v>
      </c>
      <c r="C1161" s="28">
        <v>2789.06</v>
      </c>
      <c r="D1161" s="19" t="s">
        <v>8348</v>
      </c>
      <c r="E1161" s="12" t="s">
        <v>8346</v>
      </c>
      <c r="F1161" s="12" t="s">
        <v>22</v>
      </c>
      <c r="G1161" s="25" t="s">
        <v>8385</v>
      </c>
      <c r="H1161" s="7">
        <f>INT(YEARFRAC(G1161,"8-jun-2023"))</f>
        <v>23</v>
      </c>
      <c r="I1161" s="12">
        <v>1998</v>
      </c>
      <c r="J1161" s="12" t="s">
        <v>20</v>
      </c>
      <c r="K1161" s="12">
        <v>17</v>
      </c>
    </row>
    <row r="1162" spans="1:11">
      <c r="A1162" s="12" t="s">
        <v>1202</v>
      </c>
      <c r="B1162" s="12">
        <v>1</v>
      </c>
      <c r="C1162" s="28">
        <v>2775.19</v>
      </c>
      <c r="D1162" s="19" t="s">
        <v>8348</v>
      </c>
      <c r="E1162" s="12" t="s">
        <v>8345</v>
      </c>
      <c r="F1162" s="12" t="s">
        <v>22</v>
      </c>
      <c r="G1162" s="25" t="s">
        <v>9423</v>
      </c>
      <c r="H1162" s="7">
        <f>INT(YEARFRAC(G1162,"8-jun-2023"))</f>
        <v>23</v>
      </c>
      <c r="I1162" s="12">
        <v>1998</v>
      </c>
      <c r="J1162" s="12" t="s">
        <v>16</v>
      </c>
      <c r="K1162" s="12">
        <v>15</v>
      </c>
    </row>
    <row r="1163" spans="1:11">
      <c r="A1163" s="12" t="s">
        <v>1203</v>
      </c>
      <c r="B1163" s="12">
        <v>0</v>
      </c>
      <c r="C1163" s="28">
        <v>2773.46</v>
      </c>
      <c r="D1163" s="19" t="s">
        <v>8348</v>
      </c>
      <c r="E1163" s="12" t="s">
        <v>8345</v>
      </c>
      <c r="F1163" s="12" t="s">
        <v>38</v>
      </c>
      <c r="G1163" s="25" t="s">
        <v>9424</v>
      </c>
      <c r="H1163" s="7">
        <f>INT(YEARFRAC(G1163,"8-jun-2023"))</f>
        <v>18</v>
      </c>
      <c r="I1163" s="12">
        <v>2000</v>
      </c>
      <c r="J1163" s="12" t="s">
        <v>24</v>
      </c>
      <c r="K1163" s="12">
        <v>1</v>
      </c>
    </row>
    <row r="1164" spans="1:11">
      <c r="A1164" s="12" t="s">
        <v>1204</v>
      </c>
      <c r="B1164" s="12">
        <v>0</v>
      </c>
      <c r="C1164" s="28">
        <v>2758.99</v>
      </c>
      <c r="D1164" s="19" t="s">
        <v>8348</v>
      </c>
      <c r="E1164" s="12" t="s">
        <v>8345</v>
      </c>
      <c r="F1164" s="12" t="s">
        <v>22</v>
      </c>
      <c r="G1164" s="25" t="s">
        <v>9425</v>
      </c>
      <c r="H1164" s="7">
        <f>INT(YEARFRAC(G1164,"8-jun-2023"))</f>
        <v>25</v>
      </c>
      <c r="I1164" s="12">
        <v>2003</v>
      </c>
      <c r="J1164" s="12" t="s">
        <v>37</v>
      </c>
      <c r="K1164" s="12">
        <v>23</v>
      </c>
    </row>
    <row r="1165" spans="1:11">
      <c r="A1165" s="12" t="s">
        <v>1205</v>
      </c>
      <c r="B1165" s="12">
        <v>0</v>
      </c>
      <c r="C1165" s="28">
        <v>2755.02</v>
      </c>
      <c r="D1165" s="19" t="s">
        <v>8348</v>
      </c>
      <c r="E1165" s="12" t="s">
        <v>8345</v>
      </c>
      <c r="F1165" s="12" t="s">
        <v>74</v>
      </c>
      <c r="G1165" s="25" t="s">
        <v>9426</v>
      </c>
      <c r="H1165" s="7">
        <f>INT(YEARFRAC(G1165,"8-jun-2023"))</f>
        <v>22</v>
      </c>
      <c r="I1165" s="12">
        <v>1999</v>
      </c>
      <c r="J1165" s="12" t="s">
        <v>37</v>
      </c>
      <c r="K1165" s="12">
        <v>4</v>
      </c>
    </row>
    <row r="1166" spans="1:11">
      <c r="A1166" s="12" t="s">
        <v>1206</v>
      </c>
      <c r="B1166" s="12">
        <v>0</v>
      </c>
      <c r="C1166" s="28">
        <v>2741.95</v>
      </c>
      <c r="D1166" s="19" t="s">
        <v>8348</v>
      </c>
      <c r="E1166" s="12" t="s">
        <v>8346</v>
      </c>
      <c r="F1166" s="12" t="s">
        <v>74</v>
      </c>
      <c r="G1166" s="25" t="s">
        <v>9427</v>
      </c>
      <c r="H1166" s="7">
        <f>INT(YEARFRAC(G1166,"8-jun-2023"))</f>
        <v>22</v>
      </c>
      <c r="I1166" s="12">
        <v>2004</v>
      </c>
      <c r="J1166" s="12" t="s">
        <v>40</v>
      </c>
      <c r="K1166" s="12">
        <v>4</v>
      </c>
    </row>
    <row r="1167" spans="1:11">
      <c r="A1167" s="12" t="s">
        <v>1207</v>
      </c>
      <c r="B1167" s="12">
        <v>0</v>
      </c>
      <c r="C1167" s="28">
        <v>2731.91</v>
      </c>
      <c r="D1167" s="19" t="s">
        <v>8348</v>
      </c>
      <c r="E1167" s="12" t="s">
        <v>8346</v>
      </c>
      <c r="F1167" s="12" t="s">
        <v>74</v>
      </c>
      <c r="G1167" s="25" t="s">
        <v>9428</v>
      </c>
      <c r="H1167" s="7">
        <f>INT(YEARFRAC(G1167,"8-jun-2023"))</f>
        <v>22</v>
      </c>
      <c r="I1167" s="12">
        <v>1999</v>
      </c>
      <c r="J1167" s="12" t="s">
        <v>23</v>
      </c>
      <c r="K1167" s="12">
        <v>24</v>
      </c>
    </row>
    <row r="1168" spans="1:11">
      <c r="A1168" s="12" t="s">
        <v>1208</v>
      </c>
      <c r="B1168" s="12">
        <v>1</v>
      </c>
      <c r="C1168" s="28">
        <v>2730.11</v>
      </c>
      <c r="D1168" s="19" t="s">
        <v>8348</v>
      </c>
      <c r="E1168" s="12" t="s">
        <v>8346</v>
      </c>
      <c r="F1168" s="12" t="s">
        <v>22</v>
      </c>
      <c r="G1168" s="25" t="s">
        <v>9429</v>
      </c>
      <c r="H1168" s="7">
        <f>INT(YEARFRAC(G1168,"8-jun-2023"))</f>
        <v>19</v>
      </c>
      <c r="I1168" s="12">
        <v>1999</v>
      </c>
      <c r="J1168" s="12" t="s">
        <v>40</v>
      </c>
      <c r="K1168" s="12">
        <v>29</v>
      </c>
    </row>
    <row r="1169" spans="1:11">
      <c r="A1169" s="12" t="s">
        <v>1209</v>
      </c>
      <c r="B1169" s="12">
        <v>0</v>
      </c>
      <c r="C1169" s="28">
        <v>2727.4</v>
      </c>
      <c r="D1169" s="19" t="s">
        <v>8346</v>
      </c>
      <c r="E1169" s="12" t="s">
        <v>8346</v>
      </c>
      <c r="F1169" s="12" t="s">
        <v>32</v>
      </c>
      <c r="G1169" s="25" t="s">
        <v>9430</v>
      </c>
      <c r="H1169" s="7">
        <f>INT(YEARFRAC(G1169,"8-jun-2023"))</f>
        <v>25</v>
      </c>
      <c r="I1169" s="12">
        <v>2004</v>
      </c>
      <c r="J1169" s="12" t="s">
        <v>16</v>
      </c>
      <c r="K1169" s="12">
        <v>14</v>
      </c>
    </row>
    <row r="1170" spans="1:11">
      <c r="A1170" s="12" t="s">
        <v>1210</v>
      </c>
      <c r="B1170" s="12">
        <v>1</v>
      </c>
      <c r="C1170" s="28">
        <v>35952.65</v>
      </c>
      <c r="D1170" s="19" t="s">
        <v>8345</v>
      </c>
      <c r="E1170" s="12" t="s">
        <v>8346</v>
      </c>
      <c r="F1170" s="12" t="s">
        <v>25</v>
      </c>
      <c r="G1170" s="25" t="s">
        <v>8984</v>
      </c>
      <c r="H1170" s="7">
        <f>INT(YEARFRAC(G1170,"8-jun-2023"))</f>
        <v>41</v>
      </c>
      <c r="I1170" s="12">
        <v>1997</v>
      </c>
      <c r="J1170" s="12" t="s">
        <v>40</v>
      </c>
      <c r="K1170" s="12">
        <v>10</v>
      </c>
    </row>
    <row r="1171" spans="1:11">
      <c r="A1171" s="12" t="s">
        <v>1211</v>
      </c>
      <c r="B1171" s="12">
        <v>3</v>
      </c>
      <c r="C1171" s="28">
        <v>2726.06</v>
      </c>
      <c r="D1171" s="19" t="s">
        <v>8348</v>
      </c>
      <c r="E1171" s="12" t="s">
        <v>8348</v>
      </c>
      <c r="F1171" s="12" t="s">
        <v>19</v>
      </c>
      <c r="G1171" s="25" t="s">
        <v>9431</v>
      </c>
      <c r="H1171" s="7">
        <f>INT(YEARFRAC(G1171,"8-jun-2023"))</f>
        <v>34</v>
      </c>
      <c r="I1171" s="12">
        <v>2000</v>
      </c>
      <c r="J1171" s="12" t="s">
        <v>24</v>
      </c>
      <c r="K1171" s="12">
        <v>11</v>
      </c>
    </row>
    <row r="1172" spans="1:11">
      <c r="A1172" s="12" t="s">
        <v>1212</v>
      </c>
      <c r="B1172" s="12">
        <v>0</v>
      </c>
      <c r="C1172" s="28">
        <v>2721.32</v>
      </c>
      <c r="D1172" s="19" t="s">
        <v>8345</v>
      </c>
      <c r="E1172" s="12" t="s">
        <v>8346</v>
      </c>
      <c r="F1172" s="12" t="s">
        <v>199</v>
      </c>
      <c r="G1172" s="25" t="s">
        <v>9432</v>
      </c>
      <c r="H1172" s="7">
        <f>INT(YEARFRAC(G1172,"8-jun-2023"))</f>
        <v>25</v>
      </c>
      <c r="I1172" s="12">
        <v>2000</v>
      </c>
      <c r="J1172" s="12" t="s">
        <v>24</v>
      </c>
      <c r="K1172" s="12">
        <v>3</v>
      </c>
    </row>
    <row r="1173" spans="1:11">
      <c r="A1173" s="12" t="s">
        <v>1213</v>
      </c>
      <c r="B1173" s="12">
        <v>1</v>
      </c>
      <c r="C1173" s="28">
        <v>2719.28</v>
      </c>
      <c r="D1173" s="19" t="s">
        <v>8348</v>
      </c>
      <c r="E1173" s="12" t="s">
        <v>8348</v>
      </c>
      <c r="F1173" s="12" t="s">
        <v>22</v>
      </c>
      <c r="G1173" s="25" t="s">
        <v>9433</v>
      </c>
      <c r="H1173" s="7">
        <f>INT(YEARFRAC(G1173,"8-jun-2023"))</f>
        <v>19</v>
      </c>
      <c r="I1173" s="12">
        <v>2000</v>
      </c>
      <c r="J1173" s="12" t="s">
        <v>23</v>
      </c>
      <c r="K1173" s="12">
        <v>17</v>
      </c>
    </row>
    <row r="1174" spans="1:11">
      <c r="A1174" s="12" t="s">
        <v>1214</v>
      </c>
      <c r="B1174" s="12">
        <v>1</v>
      </c>
      <c r="C1174" s="28">
        <v>2710.83</v>
      </c>
      <c r="D1174" s="19" t="s">
        <v>8348</v>
      </c>
      <c r="E1174" s="12" t="s">
        <v>8346</v>
      </c>
      <c r="F1174" s="12" t="s">
        <v>22</v>
      </c>
      <c r="G1174" s="25" t="s">
        <v>9434</v>
      </c>
      <c r="H1174" s="7">
        <f>INT(YEARFRAC(G1174,"8-jun-2023"))</f>
        <v>19</v>
      </c>
      <c r="I1174" s="12">
        <v>2003</v>
      </c>
      <c r="J1174" s="12" t="s">
        <v>23</v>
      </c>
      <c r="K1174" s="12">
        <v>3</v>
      </c>
    </row>
    <row r="1175" spans="1:11">
      <c r="A1175" s="12" t="s">
        <v>1215</v>
      </c>
      <c r="B1175" s="12">
        <v>1</v>
      </c>
      <c r="C1175" s="28">
        <v>2709.24</v>
      </c>
      <c r="D1175" s="19" t="s">
        <v>8348</v>
      </c>
      <c r="E1175" s="12" t="s">
        <v>8348</v>
      </c>
      <c r="F1175" s="12" t="s">
        <v>22</v>
      </c>
      <c r="G1175" s="25" t="s">
        <v>9435</v>
      </c>
      <c r="H1175" s="7">
        <f>INT(YEARFRAC(G1175,"8-jun-2023"))</f>
        <v>19</v>
      </c>
      <c r="I1175" s="12">
        <v>1997</v>
      </c>
      <c r="J1175" s="12" t="s">
        <v>24</v>
      </c>
      <c r="K1175" s="12">
        <v>6</v>
      </c>
    </row>
    <row r="1176" spans="1:11">
      <c r="A1176" s="12" t="s">
        <v>1216</v>
      </c>
      <c r="B1176" s="12">
        <v>1</v>
      </c>
      <c r="C1176" s="28">
        <v>2709.11</v>
      </c>
      <c r="D1176" s="19" t="s">
        <v>8348</v>
      </c>
      <c r="E1176" s="12" t="s">
        <v>8348</v>
      </c>
      <c r="F1176" s="12" t="s">
        <v>22</v>
      </c>
      <c r="G1176" s="25" t="s">
        <v>9436</v>
      </c>
      <c r="H1176" s="7">
        <f>INT(YEARFRAC(G1176,"8-jun-2023"))</f>
        <v>19</v>
      </c>
      <c r="I1176" s="12">
        <v>1981</v>
      </c>
      <c r="J1176" s="12" t="s">
        <v>16</v>
      </c>
      <c r="K1176" s="12">
        <v>22</v>
      </c>
    </row>
    <row r="1177" spans="1:11">
      <c r="A1177" s="12" t="s">
        <v>1217</v>
      </c>
      <c r="B1177" s="12">
        <v>0</v>
      </c>
      <c r="C1177" s="28">
        <v>2699.57</v>
      </c>
      <c r="D1177" s="19" t="s">
        <v>8348</v>
      </c>
      <c r="E1177" s="12" t="s">
        <v>8345</v>
      </c>
      <c r="F1177" s="12" t="s">
        <v>22</v>
      </c>
      <c r="G1177" s="25" t="s">
        <v>9408</v>
      </c>
      <c r="H1177" s="7">
        <f>INT(YEARFRAC(G1177,"8-jun-2023"))</f>
        <v>26</v>
      </c>
      <c r="I1177" s="12">
        <v>1988</v>
      </c>
      <c r="J1177" s="12" t="s">
        <v>40</v>
      </c>
      <c r="K1177" s="12">
        <v>20</v>
      </c>
    </row>
    <row r="1178" spans="1:11">
      <c r="A1178" s="12" t="s">
        <v>1218</v>
      </c>
      <c r="B1178" s="12">
        <v>0</v>
      </c>
      <c r="C1178" s="28">
        <v>2690.11</v>
      </c>
      <c r="D1178" s="19" t="s">
        <v>8348</v>
      </c>
      <c r="E1178" s="12" t="s">
        <v>8348</v>
      </c>
      <c r="F1178" s="12" t="s">
        <v>22</v>
      </c>
      <c r="G1178" s="25" t="s">
        <v>9437</v>
      </c>
      <c r="H1178" s="7">
        <f>INT(YEARFRAC(G1178,"8-jun-2023"))</f>
        <v>23</v>
      </c>
      <c r="I1178" s="12">
        <v>1997</v>
      </c>
      <c r="J1178" s="12" t="s">
        <v>24</v>
      </c>
      <c r="K1178" s="12">
        <v>30</v>
      </c>
    </row>
    <row r="1179" spans="1:11">
      <c r="A1179" s="12" t="s">
        <v>1219</v>
      </c>
      <c r="B1179" s="12">
        <v>0</v>
      </c>
      <c r="C1179" s="28">
        <v>2689.5</v>
      </c>
      <c r="D1179" s="19" t="s">
        <v>8346</v>
      </c>
      <c r="E1179" s="12" t="s">
        <v>8348</v>
      </c>
      <c r="F1179" s="12" t="s">
        <v>19</v>
      </c>
      <c r="G1179" s="25" t="s">
        <v>9438</v>
      </c>
      <c r="H1179" s="7">
        <f>INT(YEARFRAC(G1179,"8-jun-2023"))</f>
        <v>28</v>
      </c>
      <c r="I1179" s="12">
        <v>2003</v>
      </c>
      <c r="J1179" s="12" t="s">
        <v>40</v>
      </c>
      <c r="K1179" s="12">
        <v>6</v>
      </c>
    </row>
    <row r="1180" spans="1:11">
      <c r="A1180" s="12" t="s">
        <v>1220</v>
      </c>
      <c r="B1180" s="12">
        <v>0</v>
      </c>
      <c r="C1180" s="28">
        <v>2684.69</v>
      </c>
      <c r="D1180" s="19" t="s">
        <v>8348</v>
      </c>
      <c r="E1180" s="12" t="s">
        <v>8348</v>
      </c>
      <c r="F1180" s="12" t="s">
        <v>19</v>
      </c>
      <c r="G1180" s="25" t="s">
        <v>9439</v>
      </c>
      <c r="H1180" s="7">
        <f>INT(YEARFRAC(G1180,"8-jun-2023"))</f>
        <v>28</v>
      </c>
      <c r="I1180" s="12">
        <v>2003</v>
      </c>
      <c r="J1180" s="12" t="s">
        <v>23</v>
      </c>
      <c r="K1180" s="12">
        <v>1</v>
      </c>
    </row>
    <row r="1181" spans="1:11">
      <c r="A1181" s="12" t="s">
        <v>1221</v>
      </c>
      <c r="B1181" s="12">
        <v>0</v>
      </c>
      <c r="C1181" s="28">
        <v>35883.269999999997</v>
      </c>
      <c r="D1181" s="19" t="s">
        <v>8348</v>
      </c>
      <c r="E1181" s="12" t="s">
        <v>8345</v>
      </c>
      <c r="F1181" s="12" t="s">
        <v>25</v>
      </c>
      <c r="G1181" s="25" t="s">
        <v>8853</v>
      </c>
      <c r="H1181" s="7">
        <f>INT(YEARFRAC(G1181,"8-jun-2023"))</f>
        <v>30</v>
      </c>
      <c r="I1181" s="12">
        <v>2003</v>
      </c>
      <c r="J1181" s="12" t="s">
        <v>16</v>
      </c>
      <c r="K1181" s="12">
        <v>21</v>
      </c>
    </row>
    <row r="1182" spans="1:11">
      <c r="A1182" s="12" t="s">
        <v>1222</v>
      </c>
      <c r="B1182" s="12">
        <v>0</v>
      </c>
      <c r="C1182" s="28">
        <v>2680.95</v>
      </c>
      <c r="D1182" s="19" t="s">
        <v>8346</v>
      </c>
      <c r="E1182" s="12" t="s">
        <v>8348</v>
      </c>
      <c r="F1182" s="12" t="s">
        <v>22</v>
      </c>
      <c r="G1182" s="25" t="s">
        <v>9440</v>
      </c>
      <c r="H1182" s="7">
        <f>INT(YEARFRAC(G1182,"8-jun-2023"))</f>
        <v>26</v>
      </c>
      <c r="I1182" s="12">
        <v>2003</v>
      </c>
      <c r="J1182" s="12" t="s">
        <v>45</v>
      </c>
      <c r="K1182" s="12">
        <v>17</v>
      </c>
    </row>
    <row r="1183" spans="1:11">
      <c r="A1183" s="12" t="s">
        <v>1223</v>
      </c>
      <c r="B1183" s="12">
        <v>1</v>
      </c>
      <c r="C1183" s="28">
        <v>2643.27</v>
      </c>
      <c r="D1183" s="19" t="s">
        <v>8348</v>
      </c>
      <c r="E1183" s="12" t="s">
        <v>8345</v>
      </c>
      <c r="F1183" s="12" t="s">
        <v>22</v>
      </c>
      <c r="G1183" s="25" t="s">
        <v>9441</v>
      </c>
      <c r="H1183" s="7">
        <f>INT(YEARFRAC(G1183,"8-jun-2023"))</f>
        <v>22</v>
      </c>
      <c r="I1183" s="12">
        <v>1996</v>
      </c>
      <c r="J1183" s="12" t="s">
        <v>20</v>
      </c>
      <c r="K1183" s="12">
        <v>13</v>
      </c>
    </row>
    <row r="1184" spans="1:11">
      <c r="A1184" s="12" t="s">
        <v>1224</v>
      </c>
      <c r="B1184" s="12">
        <v>1</v>
      </c>
      <c r="C1184" s="28">
        <v>2639.04</v>
      </c>
      <c r="D1184" s="19" t="s">
        <v>8348</v>
      </c>
      <c r="E1184" s="12" t="s">
        <v>8348</v>
      </c>
      <c r="F1184" s="12" t="s">
        <v>22</v>
      </c>
      <c r="G1184" s="25" t="s">
        <v>9442</v>
      </c>
      <c r="H1184" s="7">
        <f>INT(YEARFRAC(G1184,"8-jun-2023"))</f>
        <v>22</v>
      </c>
      <c r="I1184" s="12">
        <v>1999</v>
      </c>
      <c r="J1184" s="12" t="s">
        <v>20</v>
      </c>
      <c r="K1184" s="12">
        <v>11</v>
      </c>
    </row>
    <row r="1185" spans="1:11">
      <c r="A1185" s="12" t="s">
        <v>1225</v>
      </c>
      <c r="B1185" s="12">
        <v>0</v>
      </c>
      <c r="C1185" s="28">
        <v>2632.99</v>
      </c>
      <c r="D1185" s="19" t="s">
        <v>8348</v>
      </c>
      <c r="E1185" s="12" t="s">
        <v>8345</v>
      </c>
      <c r="F1185" s="12" t="s">
        <v>25</v>
      </c>
      <c r="G1185" s="25" t="s">
        <v>9443</v>
      </c>
      <c r="H1185" s="7">
        <f>INT(YEARFRAC(G1185,"8-jun-2023"))</f>
        <v>25</v>
      </c>
      <c r="I1185" s="12">
        <v>1994</v>
      </c>
      <c r="J1185" s="12" t="s">
        <v>24</v>
      </c>
      <c r="K1185" s="12">
        <v>2</v>
      </c>
    </row>
    <row r="1186" spans="1:11">
      <c r="A1186" s="12" t="s">
        <v>1226</v>
      </c>
      <c r="B1186" s="12">
        <v>1</v>
      </c>
      <c r="C1186" s="28">
        <v>2597.7800000000002</v>
      </c>
      <c r="D1186" s="19" t="s">
        <v>8348</v>
      </c>
      <c r="E1186" s="12" t="s">
        <v>8345</v>
      </c>
      <c r="F1186" s="12" t="s">
        <v>25</v>
      </c>
      <c r="G1186" s="25" t="s">
        <v>9444</v>
      </c>
      <c r="H1186" s="7">
        <f>INT(YEARFRAC(G1186,"8-jun-2023"))</f>
        <v>21</v>
      </c>
      <c r="I1186" s="12">
        <v>1994</v>
      </c>
      <c r="J1186" s="12" t="s">
        <v>37</v>
      </c>
      <c r="K1186" s="12">
        <v>17</v>
      </c>
    </row>
    <row r="1187" spans="1:11">
      <c r="A1187" s="12" t="s">
        <v>1227</v>
      </c>
      <c r="B1187" s="12">
        <v>0</v>
      </c>
      <c r="C1187" s="28">
        <v>2585.85</v>
      </c>
      <c r="D1187" s="19" t="s">
        <v>8348</v>
      </c>
      <c r="E1187" s="12" t="s">
        <v>8348</v>
      </c>
      <c r="F1187" s="12" t="s">
        <v>74</v>
      </c>
      <c r="G1187" s="25" t="s">
        <v>9445</v>
      </c>
      <c r="H1187" s="7">
        <f>INT(YEARFRAC(G1187,"8-jun-2023"))</f>
        <v>21</v>
      </c>
      <c r="I1187" s="12">
        <v>1992</v>
      </c>
      <c r="J1187" s="12" t="s">
        <v>20</v>
      </c>
      <c r="K1187" s="12">
        <v>18</v>
      </c>
    </row>
    <row r="1188" spans="1:11">
      <c r="A1188" s="12" t="s">
        <v>1228</v>
      </c>
      <c r="B1188" s="12">
        <v>1</v>
      </c>
      <c r="C1188" s="28">
        <v>2585.27</v>
      </c>
      <c r="D1188" s="19" t="s">
        <v>8348</v>
      </c>
      <c r="E1188" s="12" t="s">
        <v>8346</v>
      </c>
      <c r="F1188" s="12" t="s">
        <v>25</v>
      </c>
      <c r="G1188" s="25" t="s">
        <v>9446</v>
      </c>
      <c r="H1188" s="7">
        <f>INT(YEARFRAC(G1188,"8-jun-2023"))</f>
        <v>21</v>
      </c>
      <c r="I1188" s="12">
        <v>1996</v>
      </c>
      <c r="J1188" s="12" t="s">
        <v>40</v>
      </c>
      <c r="K1188" s="12">
        <v>5</v>
      </c>
    </row>
    <row r="1189" spans="1:11">
      <c r="A1189" s="12" t="s">
        <v>1229</v>
      </c>
      <c r="B1189" s="12">
        <v>0</v>
      </c>
      <c r="C1189" s="28">
        <v>2585.04</v>
      </c>
      <c r="D1189" s="19" t="s">
        <v>8348</v>
      </c>
      <c r="E1189" s="12" t="s">
        <v>8348</v>
      </c>
      <c r="F1189" s="12" t="s">
        <v>38</v>
      </c>
      <c r="G1189" s="25" t="s">
        <v>9447</v>
      </c>
      <c r="H1189" s="7">
        <f>INT(YEARFRAC(G1189,"8-jun-2023"))</f>
        <v>20</v>
      </c>
      <c r="I1189" s="12">
        <v>2000</v>
      </c>
      <c r="J1189" s="12" t="s">
        <v>23</v>
      </c>
      <c r="K1189" s="12">
        <v>9</v>
      </c>
    </row>
    <row r="1190" spans="1:11">
      <c r="A1190" s="12" t="s">
        <v>1230</v>
      </c>
      <c r="B1190" s="12">
        <v>2</v>
      </c>
      <c r="C1190" s="28">
        <v>2566.4699999999998</v>
      </c>
      <c r="D1190" s="19" t="s">
        <v>8348</v>
      </c>
      <c r="E1190" s="12" t="s">
        <v>8346</v>
      </c>
      <c r="F1190" s="12" t="s">
        <v>19</v>
      </c>
      <c r="G1190" s="25" t="s">
        <v>9448</v>
      </c>
      <c r="H1190" s="7">
        <f>INT(YEARFRAC(G1190,"8-jun-2023"))</f>
        <v>20</v>
      </c>
      <c r="I1190" s="12">
        <v>2000</v>
      </c>
      <c r="J1190" s="12" t="s">
        <v>20</v>
      </c>
      <c r="K1190" s="12">
        <v>24</v>
      </c>
    </row>
    <row r="1191" spans="1:11">
      <c r="A1191" s="12" t="s">
        <v>1231</v>
      </c>
      <c r="B1191" s="12">
        <v>3</v>
      </c>
      <c r="C1191" s="28">
        <v>2545.6799999999998</v>
      </c>
      <c r="D1191" s="19" t="s">
        <v>8348</v>
      </c>
      <c r="E1191" s="12" t="s">
        <v>8345</v>
      </c>
      <c r="F1191" s="12" t="s">
        <v>19</v>
      </c>
      <c r="G1191" s="25" t="s">
        <v>8445</v>
      </c>
      <c r="H1191" s="7">
        <f>INT(YEARFRAC(G1191,"8-jun-2023"))</f>
        <v>31</v>
      </c>
      <c r="I1191" s="12">
        <v>1997</v>
      </c>
      <c r="J1191" s="12" t="s">
        <v>40</v>
      </c>
      <c r="K1191" s="12">
        <v>26</v>
      </c>
    </row>
    <row r="1192" spans="1:11">
      <c r="A1192" s="12" t="s">
        <v>1232</v>
      </c>
      <c r="B1192" s="12">
        <v>2</v>
      </c>
      <c r="C1192" s="28">
        <v>35733.96</v>
      </c>
      <c r="D1192" s="19" t="s">
        <v>8348</v>
      </c>
      <c r="E1192" s="12" t="s">
        <v>8348</v>
      </c>
      <c r="F1192" s="12" t="s">
        <v>25</v>
      </c>
      <c r="G1192" s="25" t="s">
        <v>9449</v>
      </c>
      <c r="H1192" s="7">
        <f>INT(YEARFRAC(G1192,"8-jun-2023"))</f>
        <v>46</v>
      </c>
      <c r="I1192" s="12">
        <v>2001</v>
      </c>
      <c r="J1192" s="12" t="s">
        <v>40</v>
      </c>
      <c r="K1192" s="12">
        <v>26</v>
      </c>
    </row>
    <row r="1193" spans="1:11">
      <c r="A1193" s="12" t="s">
        <v>1233</v>
      </c>
      <c r="B1193" s="12">
        <v>3</v>
      </c>
      <c r="C1193" s="28">
        <v>2540.39</v>
      </c>
      <c r="D1193" s="19" t="s">
        <v>8348</v>
      </c>
      <c r="E1193" s="12" t="s">
        <v>8348</v>
      </c>
      <c r="F1193" s="12" t="s">
        <v>19</v>
      </c>
      <c r="G1193" s="25" t="s">
        <v>9450</v>
      </c>
      <c r="H1193" s="7">
        <f>INT(YEARFRAC(G1193,"8-jun-2023"))</f>
        <v>32</v>
      </c>
      <c r="I1193" s="12">
        <v>2001</v>
      </c>
      <c r="J1193" s="12" t="s">
        <v>45</v>
      </c>
      <c r="K1193" s="12">
        <v>28</v>
      </c>
    </row>
    <row r="1194" spans="1:11">
      <c r="A1194" s="12" t="s">
        <v>1234</v>
      </c>
      <c r="B1194" s="12">
        <v>0</v>
      </c>
      <c r="C1194" s="28">
        <v>2534.39</v>
      </c>
      <c r="D1194" s="19" t="s">
        <v>8346</v>
      </c>
      <c r="E1194" s="12" t="s">
        <v>8346</v>
      </c>
      <c r="F1194" s="12" t="s">
        <v>22</v>
      </c>
      <c r="G1194" s="25" t="s">
        <v>9451</v>
      </c>
      <c r="H1194" s="7">
        <f>INT(YEARFRAC(G1194,"8-jun-2023"))</f>
        <v>25</v>
      </c>
      <c r="I1194" s="12">
        <v>2001</v>
      </c>
      <c r="J1194" s="12" t="s">
        <v>24</v>
      </c>
      <c r="K1194" s="12">
        <v>15</v>
      </c>
    </row>
    <row r="1195" spans="1:11">
      <c r="A1195" s="12" t="s">
        <v>1235</v>
      </c>
      <c r="B1195" s="12">
        <v>0</v>
      </c>
      <c r="C1195" s="28">
        <v>2527.8200000000002</v>
      </c>
      <c r="D1195" s="19" t="s">
        <v>8348</v>
      </c>
      <c r="E1195" s="12" t="s">
        <v>8346</v>
      </c>
      <c r="F1195" s="12" t="s">
        <v>22</v>
      </c>
      <c r="G1195" s="25" t="s">
        <v>9452</v>
      </c>
      <c r="H1195" s="7">
        <f>INT(YEARFRAC(G1195,"8-jun-2023"))</f>
        <v>22</v>
      </c>
      <c r="I1195" s="12">
        <v>2002</v>
      </c>
      <c r="J1195" s="12" t="s">
        <v>45</v>
      </c>
      <c r="K1195" s="12">
        <v>20</v>
      </c>
    </row>
    <row r="1196" spans="1:11">
      <c r="A1196" s="12" t="s">
        <v>1236</v>
      </c>
      <c r="B1196" s="12">
        <v>0</v>
      </c>
      <c r="C1196" s="28">
        <v>2523.17</v>
      </c>
      <c r="D1196" s="19" t="s">
        <v>8346</v>
      </c>
      <c r="E1196" s="12" t="s">
        <v>8345</v>
      </c>
      <c r="F1196" s="12" t="s">
        <v>22</v>
      </c>
      <c r="G1196" s="25" t="s">
        <v>9453</v>
      </c>
      <c r="H1196" s="7">
        <f>INT(YEARFRAC(G1196,"8-jun-2023"))</f>
        <v>25</v>
      </c>
      <c r="I1196" s="12">
        <v>2002</v>
      </c>
      <c r="J1196" s="12" t="s">
        <v>24</v>
      </c>
      <c r="K1196" s="12">
        <v>11</v>
      </c>
    </row>
    <row r="1197" spans="1:11">
      <c r="A1197" s="12" t="s">
        <v>1237</v>
      </c>
      <c r="B1197" s="12">
        <v>3</v>
      </c>
      <c r="C1197" s="28">
        <v>2510.79</v>
      </c>
      <c r="D1197" s="19" t="s">
        <v>8348</v>
      </c>
      <c r="E1197" s="12" t="s">
        <v>8345</v>
      </c>
      <c r="F1197" s="12" t="s">
        <v>19</v>
      </c>
      <c r="G1197" s="25" t="s">
        <v>9454</v>
      </c>
      <c r="H1197" s="7">
        <f>INT(YEARFRAC(G1197,"8-jun-2023"))</f>
        <v>31</v>
      </c>
      <c r="I1197" s="12">
        <v>1991</v>
      </c>
      <c r="J1197" s="12" t="s">
        <v>16</v>
      </c>
      <c r="K1197" s="12">
        <v>17</v>
      </c>
    </row>
    <row r="1198" spans="1:11">
      <c r="A1198" s="12" t="s">
        <v>1238</v>
      </c>
      <c r="B1198" s="12">
        <v>0</v>
      </c>
      <c r="C1198" s="28">
        <v>2500.9299999999998</v>
      </c>
      <c r="D1198" s="19" t="s">
        <v>8348</v>
      </c>
      <c r="E1198" s="12" t="s">
        <v>8348</v>
      </c>
      <c r="F1198" s="12" t="s">
        <v>22</v>
      </c>
      <c r="G1198" s="25" t="s">
        <v>9455</v>
      </c>
      <c r="H1198" s="7">
        <f>INT(YEARFRAC(G1198,"8-jun-2023"))</f>
        <v>18</v>
      </c>
      <c r="I1198" s="12">
        <v>1976</v>
      </c>
      <c r="J1198" s="12" t="s">
        <v>24</v>
      </c>
      <c r="K1198" s="12">
        <v>4</v>
      </c>
    </row>
    <row r="1199" spans="1:11">
      <c r="A1199" s="12" t="s">
        <v>1239</v>
      </c>
      <c r="B1199" s="12">
        <v>0</v>
      </c>
      <c r="C1199" s="28">
        <v>2498.41</v>
      </c>
      <c r="D1199" s="19" t="s">
        <v>8346</v>
      </c>
      <c r="E1199" s="12" t="s">
        <v>8346</v>
      </c>
      <c r="F1199" s="12" t="s">
        <v>19</v>
      </c>
      <c r="G1199" s="25" t="s">
        <v>9456</v>
      </c>
      <c r="H1199" s="7">
        <f>INT(YEARFRAC(G1199,"8-jun-2023"))</f>
        <v>27</v>
      </c>
      <c r="I1199" s="12">
        <v>1990</v>
      </c>
      <c r="J1199" s="12" t="s">
        <v>24</v>
      </c>
      <c r="K1199" s="12">
        <v>1</v>
      </c>
    </row>
    <row r="1200" spans="1:11">
      <c r="A1200" s="12" t="s">
        <v>1240</v>
      </c>
      <c r="B1200" s="12">
        <v>0</v>
      </c>
      <c r="C1200" s="28">
        <v>2497.04</v>
      </c>
      <c r="D1200" s="19" t="s">
        <v>8346</v>
      </c>
      <c r="E1200" s="12" t="s">
        <v>8346</v>
      </c>
      <c r="F1200" s="12" t="s">
        <v>19</v>
      </c>
      <c r="G1200" s="25" t="s">
        <v>9457</v>
      </c>
      <c r="H1200" s="7">
        <f>INT(YEARFRAC(G1200,"8-jun-2023"))</f>
        <v>27</v>
      </c>
      <c r="I1200" s="12">
        <v>1997</v>
      </c>
      <c r="J1200" s="12" t="s">
        <v>45</v>
      </c>
      <c r="K1200" s="12">
        <v>28</v>
      </c>
    </row>
    <row r="1201" spans="1:11">
      <c r="A1201" s="12" t="s">
        <v>1241</v>
      </c>
      <c r="B1201" s="12">
        <v>0</v>
      </c>
      <c r="C1201" s="28">
        <v>2494.02</v>
      </c>
      <c r="D1201" s="19" t="s">
        <v>8346</v>
      </c>
      <c r="E1201" s="12" t="s">
        <v>8345</v>
      </c>
      <c r="F1201" s="12" t="s">
        <v>25</v>
      </c>
      <c r="G1201" s="25" t="s">
        <v>9248</v>
      </c>
      <c r="H1201" s="7">
        <f>INT(YEARFRAC(G1201,"8-jun-2023"))</f>
        <v>27</v>
      </c>
      <c r="I1201" s="12">
        <v>2000</v>
      </c>
      <c r="J1201" s="12" t="s">
        <v>40</v>
      </c>
      <c r="K1201" s="12">
        <v>25</v>
      </c>
    </row>
    <row r="1202" spans="1:11">
      <c r="A1202" s="12" t="s">
        <v>1242</v>
      </c>
      <c r="B1202" s="12">
        <v>0</v>
      </c>
      <c r="C1202" s="28">
        <v>2483.7399999999998</v>
      </c>
      <c r="D1202" s="19" t="s">
        <v>8346</v>
      </c>
      <c r="E1202" s="12" t="s">
        <v>8348</v>
      </c>
      <c r="F1202" s="12" t="s">
        <v>19</v>
      </c>
      <c r="G1202" s="25" t="s">
        <v>9458</v>
      </c>
      <c r="H1202" s="7">
        <f>INT(YEARFRAC(G1202,"8-jun-2023"))</f>
        <v>27</v>
      </c>
      <c r="I1202" s="12">
        <v>1997</v>
      </c>
      <c r="J1202" s="12" t="s">
        <v>16</v>
      </c>
      <c r="K1202" s="12">
        <v>2</v>
      </c>
    </row>
    <row r="1203" spans="1:11">
      <c r="A1203" s="12" t="s">
        <v>1243</v>
      </c>
      <c r="B1203" s="12">
        <v>0</v>
      </c>
      <c r="C1203" s="28">
        <v>35711.39</v>
      </c>
      <c r="D1203" s="19" t="s">
        <v>8348</v>
      </c>
      <c r="E1203" s="12" t="s">
        <v>8346</v>
      </c>
      <c r="F1203" s="12" t="s">
        <v>22</v>
      </c>
      <c r="G1203" s="25" t="s">
        <v>9459</v>
      </c>
      <c r="H1203" s="7">
        <f>INT(YEARFRAC(G1203,"8-jun-2023"))</f>
        <v>48</v>
      </c>
      <c r="I1203" s="12">
        <v>1991</v>
      </c>
      <c r="J1203" s="12" t="s">
        <v>40</v>
      </c>
      <c r="K1203" s="12">
        <v>5</v>
      </c>
    </row>
    <row r="1204" spans="1:11">
      <c r="A1204" s="12" t="s">
        <v>1244</v>
      </c>
      <c r="B1204" s="12">
        <v>0</v>
      </c>
      <c r="C1204" s="28">
        <v>2480.98</v>
      </c>
      <c r="D1204" s="19" t="s">
        <v>8348</v>
      </c>
      <c r="E1204" s="12" t="s">
        <v>8348</v>
      </c>
      <c r="F1204" s="12" t="s">
        <v>19</v>
      </c>
      <c r="G1204" s="25" t="s">
        <v>9460</v>
      </c>
      <c r="H1204" s="7">
        <f>INT(YEARFRAC(G1204,"8-jun-2023"))</f>
        <v>24</v>
      </c>
      <c r="I1204" s="12">
        <v>2004</v>
      </c>
      <c r="J1204" s="12" t="s">
        <v>37</v>
      </c>
      <c r="K1204" s="12">
        <v>6</v>
      </c>
    </row>
    <row r="1205" spans="1:11">
      <c r="A1205" s="12" t="s">
        <v>1245</v>
      </c>
      <c r="B1205" s="12">
        <v>0</v>
      </c>
      <c r="C1205" s="28">
        <v>2473.33</v>
      </c>
      <c r="D1205" s="19" t="s">
        <v>8348</v>
      </c>
      <c r="E1205" s="12" t="s">
        <v>8346</v>
      </c>
      <c r="F1205" s="12" t="s">
        <v>19</v>
      </c>
      <c r="G1205" s="25" t="s">
        <v>9461</v>
      </c>
      <c r="H1205" s="7">
        <f>INT(YEARFRAC(G1205,"8-jun-2023"))</f>
        <v>24</v>
      </c>
      <c r="I1205" s="12">
        <v>1995</v>
      </c>
      <c r="J1205" s="12" t="s">
        <v>24</v>
      </c>
      <c r="K1205" s="12">
        <v>15</v>
      </c>
    </row>
    <row r="1206" spans="1:11">
      <c r="A1206" s="12" t="s">
        <v>1246</v>
      </c>
      <c r="B1206" s="12">
        <v>0</v>
      </c>
      <c r="C1206" s="28">
        <v>2464.62</v>
      </c>
      <c r="D1206" s="19" t="s">
        <v>8348</v>
      </c>
      <c r="E1206" s="12" t="s">
        <v>8346</v>
      </c>
      <c r="F1206" s="12" t="s">
        <v>19</v>
      </c>
      <c r="G1206" s="25" t="s">
        <v>9462</v>
      </c>
      <c r="H1206" s="7">
        <f>INT(YEARFRAC(G1206,"8-jun-2023"))</f>
        <v>24</v>
      </c>
      <c r="I1206" s="12">
        <v>1995</v>
      </c>
      <c r="J1206" s="12" t="s">
        <v>45</v>
      </c>
      <c r="K1206" s="12">
        <v>9</v>
      </c>
    </row>
    <row r="1207" spans="1:11">
      <c r="A1207" s="12" t="s">
        <v>1247</v>
      </c>
      <c r="B1207" s="12">
        <v>0</v>
      </c>
      <c r="C1207" s="28">
        <v>2459.7199999999998</v>
      </c>
      <c r="D1207" s="19" t="s">
        <v>8348</v>
      </c>
      <c r="E1207" s="12" t="s">
        <v>8348</v>
      </c>
      <c r="F1207" s="12" t="s">
        <v>74</v>
      </c>
      <c r="G1207" s="25" t="s">
        <v>9463</v>
      </c>
      <c r="H1207" s="7">
        <f>INT(YEARFRAC(G1207,"8-jun-2023"))</f>
        <v>20</v>
      </c>
      <c r="I1207" s="12">
        <v>1995</v>
      </c>
      <c r="J1207" s="12" t="s">
        <v>24</v>
      </c>
      <c r="K1207" s="12">
        <v>14</v>
      </c>
    </row>
    <row r="1208" spans="1:11">
      <c r="A1208" s="12" t="s">
        <v>1248</v>
      </c>
      <c r="B1208" s="12">
        <v>0</v>
      </c>
      <c r="C1208" s="28">
        <v>2457.5</v>
      </c>
      <c r="D1208" s="19" t="s">
        <v>8348</v>
      </c>
      <c r="E1208" s="12" t="s">
        <v>8345</v>
      </c>
      <c r="F1208" s="12" t="s">
        <v>25</v>
      </c>
      <c r="G1208" s="25" t="s">
        <v>9464</v>
      </c>
      <c r="H1208" s="7">
        <f>INT(YEARFRAC(G1208,"8-jun-2023"))</f>
        <v>24</v>
      </c>
      <c r="I1208" s="12">
        <v>1995</v>
      </c>
      <c r="J1208" s="12" t="s">
        <v>16</v>
      </c>
      <c r="K1208" s="12">
        <v>6</v>
      </c>
    </row>
    <row r="1209" spans="1:11">
      <c r="A1209" s="12" t="s">
        <v>1249</v>
      </c>
      <c r="B1209" s="12">
        <v>0</v>
      </c>
      <c r="C1209" s="28">
        <v>2457.21</v>
      </c>
      <c r="D1209" s="19" t="s">
        <v>8348</v>
      </c>
      <c r="E1209" s="12" t="s">
        <v>8345</v>
      </c>
      <c r="F1209" s="12" t="s">
        <v>74</v>
      </c>
      <c r="G1209" s="25" t="s">
        <v>9465</v>
      </c>
      <c r="H1209" s="7">
        <f>INT(YEARFRAC(G1209,"8-jun-2023"))</f>
        <v>20</v>
      </c>
      <c r="I1209" s="12">
        <v>1974</v>
      </c>
      <c r="J1209" s="12" t="s">
        <v>45</v>
      </c>
      <c r="K1209" s="12">
        <v>15</v>
      </c>
    </row>
    <row r="1210" spans="1:11">
      <c r="A1210" s="12" t="s">
        <v>1250</v>
      </c>
      <c r="B1210" s="12">
        <v>1</v>
      </c>
      <c r="C1210" s="28">
        <v>2438.06</v>
      </c>
      <c r="D1210" s="19" t="s">
        <v>8348</v>
      </c>
      <c r="E1210" s="12" t="s">
        <v>8348</v>
      </c>
      <c r="F1210" s="12" t="s">
        <v>19</v>
      </c>
      <c r="G1210" s="25" t="s">
        <v>9466</v>
      </c>
      <c r="H1210" s="7">
        <f>INT(YEARFRAC(G1210,"8-jun-2023"))</f>
        <v>23</v>
      </c>
      <c r="I1210" s="12">
        <v>1998</v>
      </c>
      <c r="J1210" s="12" t="s">
        <v>20</v>
      </c>
      <c r="K1210" s="12">
        <v>20</v>
      </c>
    </row>
    <row r="1211" spans="1:11">
      <c r="A1211" s="12" t="s">
        <v>1251</v>
      </c>
      <c r="B1211" s="12">
        <v>1</v>
      </c>
      <c r="C1211" s="28">
        <v>2416.96</v>
      </c>
      <c r="D1211" s="19" t="s">
        <v>8348</v>
      </c>
      <c r="E1211" s="12" t="s">
        <v>8348</v>
      </c>
      <c r="F1211" s="12" t="s">
        <v>25</v>
      </c>
      <c r="G1211" s="25" t="s">
        <v>8797</v>
      </c>
      <c r="H1211" s="7">
        <f>INT(YEARFRAC(G1211,"8-jun-2023"))</f>
        <v>23</v>
      </c>
      <c r="I1211" s="12">
        <v>1998</v>
      </c>
      <c r="J1211" s="12" t="s">
        <v>45</v>
      </c>
      <c r="K1211" s="12">
        <v>2</v>
      </c>
    </row>
    <row r="1212" spans="1:11">
      <c r="A1212" s="12" t="s">
        <v>1252</v>
      </c>
      <c r="B1212" s="12">
        <v>0</v>
      </c>
      <c r="C1212" s="28">
        <v>2404.73</v>
      </c>
      <c r="D1212" s="19" t="s">
        <v>8348</v>
      </c>
      <c r="E1212" s="12" t="s">
        <v>8346</v>
      </c>
      <c r="F1212" s="12" t="s">
        <v>22</v>
      </c>
      <c r="G1212" s="25" t="s">
        <v>9467</v>
      </c>
      <c r="H1212" s="7">
        <f>INT(YEARFRAC(G1212,"8-jun-2023"))</f>
        <v>22</v>
      </c>
      <c r="I1212" s="12">
        <v>1998</v>
      </c>
      <c r="J1212" s="12" t="s">
        <v>40</v>
      </c>
      <c r="K1212" s="12">
        <v>17</v>
      </c>
    </row>
    <row r="1213" spans="1:11">
      <c r="A1213" s="12" t="s">
        <v>1253</v>
      </c>
      <c r="B1213" s="12">
        <v>0</v>
      </c>
      <c r="C1213" s="28">
        <v>2396.1</v>
      </c>
      <c r="D1213" s="19" t="s">
        <v>8348</v>
      </c>
      <c r="E1213" s="12" t="s">
        <v>8345</v>
      </c>
      <c r="F1213" s="12" t="s">
        <v>84</v>
      </c>
      <c r="G1213" s="25" t="s">
        <v>9468</v>
      </c>
      <c r="H1213" s="7">
        <f>INT(YEARFRAC(G1213,"8-jun-2023"))</f>
        <v>23</v>
      </c>
      <c r="I1213" s="12">
        <v>2002</v>
      </c>
      <c r="J1213" s="12" t="s">
        <v>45</v>
      </c>
      <c r="K1213" s="12">
        <v>11</v>
      </c>
    </row>
    <row r="1214" spans="1:11">
      <c r="A1214" s="12" t="s">
        <v>1254</v>
      </c>
      <c r="B1214" s="12">
        <v>2</v>
      </c>
      <c r="C1214" s="28">
        <v>35701.9</v>
      </c>
      <c r="D1214" s="19" t="s">
        <v>8348</v>
      </c>
      <c r="E1214" s="12" t="s">
        <v>8345</v>
      </c>
      <c r="F1214" s="12" t="s">
        <v>25</v>
      </c>
      <c r="G1214" s="25" t="s">
        <v>9469</v>
      </c>
      <c r="H1214" s="7">
        <f>INT(YEARFRAC(G1214,"8-jun-2023"))</f>
        <v>44</v>
      </c>
      <c r="I1214" s="12">
        <v>1998</v>
      </c>
      <c r="J1214" s="12" t="s">
        <v>16</v>
      </c>
      <c r="K1214" s="12">
        <v>19</v>
      </c>
    </row>
    <row r="1215" spans="1:11">
      <c r="A1215" s="12" t="s">
        <v>1255</v>
      </c>
      <c r="B1215" s="12">
        <v>0</v>
      </c>
      <c r="C1215" s="28">
        <v>2395.17</v>
      </c>
      <c r="D1215" s="19" t="s">
        <v>8348</v>
      </c>
      <c r="E1215" s="12" t="s">
        <v>8345</v>
      </c>
      <c r="F1215" s="12" t="s">
        <v>199</v>
      </c>
      <c r="G1215" s="25" t="s">
        <v>9470</v>
      </c>
      <c r="H1215" s="7">
        <f>INT(YEARFRAC(G1215,"8-jun-2023"))</f>
        <v>23</v>
      </c>
      <c r="I1215" s="12">
        <v>2002</v>
      </c>
      <c r="J1215" s="12" t="s">
        <v>45</v>
      </c>
      <c r="K1215" s="12">
        <v>29</v>
      </c>
    </row>
    <row r="1216" spans="1:11">
      <c r="A1216" s="12" t="s">
        <v>1256</v>
      </c>
      <c r="B1216" s="12">
        <v>3</v>
      </c>
      <c r="C1216" s="28">
        <v>2373.3000000000002</v>
      </c>
      <c r="D1216" s="19" t="s">
        <v>8348</v>
      </c>
      <c r="E1216" s="12" t="s">
        <v>8348</v>
      </c>
      <c r="F1216" s="12" t="s">
        <v>19</v>
      </c>
      <c r="G1216" s="25" t="s">
        <v>9471</v>
      </c>
      <c r="H1216" s="7">
        <f>INT(YEARFRAC(G1216,"8-jun-2023"))</f>
        <v>34</v>
      </c>
      <c r="I1216" s="12">
        <v>1999</v>
      </c>
      <c r="J1216" s="12" t="s">
        <v>16</v>
      </c>
      <c r="K1216" s="12">
        <v>21</v>
      </c>
    </row>
    <row r="1217" spans="1:11">
      <c r="A1217" s="12" t="s">
        <v>1257</v>
      </c>
      <c r="B1217" s="12">
        <v>1</v>
      </c>
      <c r="C1217" s="28">
        <v>2362.23</v>
      </c>
      <c r="D1217" s="19" t="s">
        <v>8348</v>
      </c>
      <c r="E1217" s="12" t="s">
        <v>8345</v>
      </c>
      <c r="F1217" s="12" t="s">
        <v>22</v>
      </c>
      <c r="G1217" s="25" t="s">
        <v>9472</v>
      </c>
      <c r="H1217" s="7">
        <f>INT(YEARFRAC(G1217,"8-jun-2023"))</f>
        <v>20</v>
      </c>
      <c r="I1217" s="12">
        <v>1999</v>
      </c>
      <c r="J1217" s="12" t="s">
        <v>16</v>
      </c>
      <c r="K1217" s="12">
        <v>12</v>
      </c>
    </row>
    <row r="1218" spans="1:11">
      <c r="A1218" s="12" t="s">
        <v>1258</v>
      </c>
      <c r="B1218" s="12">
        <v>0</v>
      </c>
      <c r="C1218" s="28">
        <v>2352.9699999999998</v>
      </c>
      <c r="D1218" s="19" t="s">
        <v>8346</v>
      </c>
      <c r="E1218" s="12" t="s">
        <v>8346</v>
      </c>
      <c r="F1218" s="12" t="s">
        <v>22</v>
      </c>
      <c r="G1218" s="25" t="s">
        <v>9473</v>
      </c>
      <c r="H1218" s="7">
        <f>INT(YEARFRAC(G1218,"8-jun-2023"))</f>
        <v>24</v>
      </c>
      <c r="I1218" s="12">
        <v>2001</v>
      </c>
      <c r="J1218" s="12" t="s">
        <v>20</v>
      </c>
      <c r="K1218" s="12">
        <v>3</v>
      </c>
    </row>
    <row r="1219" spans="1:11">
      <c r="A1219" s="12" t="s">
        <v>1259</v>
      </c>
      <c r="B1219" s="12">
        <v>1</v>
      </c>
      <c r="C1219" s="28">
        <v>2331.52</v>
      </c>
      <c r="D1219" s="19" t="s">
        <v>8348</v>
      </c>
      <c r="E1219" s="12" t="s">
        <v>8346</v>
      </c>
      <c r="F1219" s="12" t="s">
        <v>25</v>
      </c>
      <c r="G1219" s="25" t="s">
        <v>9363</v>
      </c>
      <c r="H1219" s="7">
        <f>INT(YEARFRAC(G1219,"8-jun-2023"))</f>
        <v>19</v>
      </c>
      <c r="I1219" s="12">
        <v>1999</v>
      </c>
      <c r="J1219" s="12" t="s">
        <v>40</v>
      </c>
      <c r="K1219" s="12">
        <v>10</v>
      </c>
    </row>
    <row r="1220" spans="1:11">
      <c r="A1220" s="12" t="s">
        <v>1260</v>
      </c>
      <c r="B1220" s="12">
        <v>0</v>
      </c>
      <c r="C1220" s="28">
        <v>2322.62</v>
      </c>
      <c r="D1220" s="19" t="s">
        <v>8348</v>
      </c>
      <c r="E1220" s="12" t="s">
        <v>8345</v>
      </c>
      <c r="F1220" s="12" t="s">
        <v>19</v>
      </c>
      <c r="G1220" s="25" t="s">
        <v>9474</v>
      </c>
      <c r="H1220" s="7">
        <f>INT(YEARFRAC(G1220,"8-jun-2023"))</f>
        <v>26</v>
      </c>
      <c r="I1220" s="12">
        <v>1978</v>
      </c>
      <c r="J1220" s="12" t="s">
        <v>23</v>
      </c>
      <c r="K1220" s="12">
        <v>19</v>
      </c>
    </row>
    <row r="1221" spans="1:11">
      <c r="A1221" s="12" t="s">
        <v>1261</v>
      </c>
      <c r="B1221" s="12">
        <v>2</v>
      </c>
      <c r="C1221" s="28">
        <v>2304</v>
      </c>
      <c r="D1221" s="19" t="s">
        <v>8348</v>
      </c>
      <c r="E1221" s="12" t="s">
        <v>8346</v>
      </c>
      <c r="F1221" s="12" t="s">
        <v>19</v>
      </c>
      <c r="G1221" s="25" t="s">
        <v>9455</v>
      </c>
      <c r="H1221" s="7">
        <f>INT(YEARFRAC(G1221,"8-jun-2023"))</f>
        <v>18</v>
      </c>
      <c r="I1221" s="12">
        <v>1999</v>
      </c>
      <c r="J1221" s="12" t="s">
        <v>23</v>
      </c>
      <c r="K1221" s="12">
        <v>17</v>
      </c>
    </row>
    <row r="1222" spans="1:11">
      <c r="A1222" s="12" t="s">
        <v>1262</v>
      </c>
      <c r="B1222" s="12">
        <v>0</v>
      </c>
      <c r="C1222" s="28">
        <v>2302.3000000000002</v>
      </c>
      <c r="D1222" s="19" t="s">
        <v>8345</v>
      </c>
      <c r="E1222" s="12" t="s">
        <v>8348</v>
      </c>
      <c r="F1222" s="12" t="s">
        <v>25</v>
      </c>
      <c r="G1222" s="25" t="s">
        <v>9475</v>
      </c>
      <c r="H1222" s="7">
        <f>INT(YEARFRAC(G1222,"8-jun-2023"))</f>
        <v>26</v>
      </c>
      <c r="I1222" s="12">
        <v>1988</v>
      </c>
      <c r="J1222" s="12" t="s">
        <v>23</v>
      </c>
      <c r="K1222" s="12">
        <v>12</v>
      </c>
    </row>
    <row r="1223" spans="1:11">
      <c r="A1223" s="12" t="s">
        <v>1263</v>
      </c>
      <c r="B1223" s="12">
        <v>3</v>
      </c>
      <c r="C1223" s="28">
        <v>2295.2399999999998</v>
      </c>
      <c r="D1223" s="19" t="s">
        <v>8348</v>
      </c>
      <c r="E1223" s="12" t="s">
        <v>8345</v>
      </c>
      <c r="F1223" s="12" t="s">
        <v>19</v>
      </c>
      <c r="G1223" s="25" t="s">
        <v>9476</v>
      </c>
      <c r="H1223" s="7">
        <f>INT(YEARFRAC(G1223,"8-jun-2023"))</f>
        <v>33</v>
      </c>
      <c r="I1223" s="12">
        <v>2002</v>
      </c>
      <c r="J1223" s="12" t="s">
        <v>16</v>
      </c>
      <c r="K1223" s="12">
        <v>5</v>
      </c>
    </row>
    <row r="1224" spans="1:11">
      <c r="A1224" s="12" t="s">
        <v>1264</v>
      </c>
      <c r="B1224" s="12">
        <v>3</v>
      </c>
      <c r="C1224" s="28">
        <v>2277.7199999999998</v>
      </c>
      <c r="D1224" s="19" t="s">
        <v>8348</v>
      </c>
      <c r="E1224" s="12" t="s">
        <v>8345</v>
      </c>
      <c r="F1224" s="12" t="s">
        <v>19</v>
      </c>
      <c r="G1224" s="25" t="s">
        <v>9477</v>
      </c>
      <c r="H1224" s="7">
        <f>INT(YEARFRAC(G1224,"8-jun-2023"))</f>
        <v>31</v>
      </c>
      <c r="I1224" s="12">
        <v>1998</v>
      </c>
      <c r="J1224" s="12" t="s">
        <v>24</v>
      </c>
      <c r="K1224" s="12">
        <v>21</v>
      </c>
    </row>
    <row r="1225" spans="1:11">
      <c r="A1225" s="12" t="s">
        <v>1265</v>
      </c>
      <c r="B1225" s="12">
        <v>1</v>
      </c>
      <c r="C1225" s="28">
        <v>47403.88</v>
      </c>
      <c r="D1225" s="19" t="s">
        <v>8345</v>
      </c>
      <c r="E1225" s="12" t="s">
        <v>8346</v>
      </c>
      <c r="F1225" s="12" t="s">
        <v>25</v>
      </c>
      <c r="G1225" s="25" t="s">
        <v>9478</v>
      </c>
      <c r="H1225" s="7">
        <f>INT(YEARFRAC(G1225,"8-jun-2023"))</f>
        <v>61</v>
      </c>
      <c r="I1225" s="12">
        <v>2003</v>
      </c>
      <c r="J1225" s="12" t="s">
        <v>16</v>
      </c>
      <c r="K1225" s="12">
        <v>18</v>
      </c>
    </row>
    <row r="1226" spans="1:11">
      <c r="A1226" s="12" t="s">
        <v>1266</v>
      </c>
      <c r="B1226" s="12">
        <v>3</v>
      </c>
      <c r="C1226" s="28">
        <v>35595.589999999997</v>
      </c>
      <c r="D1226" s="19" t="s">
        <v>8348</v>
      </c>
      <c r="E1226" s="12" t="s">
        <v>8346</v>
      </c>
      <c r="F1226" s="12" t="s">
        <v>19</v>
      </c>
      <c r="G1226" s="25" t="s">
        <v>9428</v>
      </c>
      <c r="H1226" s="7">
        <f>INT(YEARFRAC(G1226,"8-jun-2023"))</f>
        <v>22</v>
      </c>
      <c r="I1226" s="12">
        <v>1996</v>
      </c>
      <c r="J1226" s="12" t="s">
        <v>23</v>
      </c>
      <c r="K1226" s="12">
        <v>17</v>
      </c>
    </row>
    <row r="1227" spans="1:11">
      <c r="A1227" s="12" t="s">
        <v>1267</v>
      </c>
      <c r="B1227" s="12">
        <v>0</v>
      </c>
      <c r="C1227" s="28">
        <v>2261.5700000000002</v>
      </c>
      <c r="D1227" s="19" t="s">
        <v>8348</v>
      </c>
      <c r="E1227" s="12" t="s">
        <v>8345</v>
      </c>
      <c r="F1227" s="12" t="s">
        <v>22</v>
      </c>
      <c r="G1227" s="25" t="s">
        <v>9479</v>
      </c>
      <c r="H1227" s="7">
        <f>INT(YEARFRAC(G1227,"8-jun-2023"))</f>
        <v>20</v>
      </c>
      <c r="I1227" s="12">
        <v>2004</v>
      </c>
      <c r="J1227" s="12" t="s">
        <v>37</v>
      </c>
      <c r="K1227" s="12">
        <v>6</v>
      </c>
    </row>
    <row r="1228" spans="1:11">
      <c r="A1228" s="12" t="s">
        <v>1268</v>
      </c>
      <c r="B1228" s="12">
        <v>0</v>
      </c>
      <c r="C1228" s="28">
        <v>2257.48</v>
      </c>
      <c r="D1228" s="19" t="s">
        <v>8348</v>
      </c>
      <c r="E1228" s="12" t="s">
        <v>8345</v>
      </c>
      <c r="F1228" s="12" t="s">
        <v>22</v>
      </c>
      <c r="G1228" s="25" t="s">
        <v>9480</v>
      </c>
      <c r="H1228" s="7">
        <f>INT(YEARFRAC(G1228,"8-jun-2023"))</f>
        <v>20</v>
      </c>
      <c r="I1228" s="12">
        <v>1996</v>
      </c>
      <c r="J1228" s="12" t="s">
        <v>16</v>
      </c>
      <c r="K1228" s="12">
        <v>28</v>
      </c>
    </row>
    <row r="1229" spans="1:11">
      <c r="A1229" s="12" t="s">
        <v>1269</v>
      </c>
      <c r="B1229" s="12">
        <v>0</v>
      </c>
      <c r="C1229" s="28">
        <v>2254.8000000000002</v>
      </c>
      <c r="D1229" s="19" t="s">
        <v>8348</v>
      </c>
      <c r="E1229" s="12" t="s">
        <v>8346</v>
      </c>
      <c r="F1229" s="12" t="s">
        <v>32</v>
      </c>
      <c r="G1229" s="25" t="s">
        <v>9165</v>
      </c>
      <c r="H1229" s="7">
        <f>INT(YEARFRAC(G1229,"8-jun-2023"))</f>
        <v>22</v>
      </c>
      <c r="I1229" s="12">
        <v>1989</v>
      </c>
      <c r="J1229" s="12" t="s">
        <v>24</v>
      </c>
      <c r="K1229" s="12">
        <v>5</v>
      </c>
    </row>
    <row r="1230" spans="1:11">
      <c r="A1230" s="12" t="s">
        <v>1270</v>
      </c>
      <c r="B1230" s="12">
        <v>0</v>
      </c>
      <c r="C1230" s="28">
        <v>2250.84</v>
      </c>
      <c r="D1230" s="19" t="s">
        <v>8348</v>
      </c>
      <c r="E1230" s="12" t="s">
        <v>8348</v>
      </c>
      <c r="F1230" s="12" t="s">
        <v>185</v>
      </c>
      <c r="G1230" s="25" t="s">
        <v>9481</v>
      </c>
      <c r="H1230" s="7">
        <f>INT(YEARFRAC(G1230,"8-jun-2023"))</f>
        <v>22</v>
      </c>
      <c r="I1230" s="12">
        <v>1991</v>
      </c>
      <c r="J1230" s="12" t="s">
        <v>20</v>
      </c>
      <c r="K1230" s="12">
        <v>16</v>
      </c>
    </row>
    <row r="1231" spans="1:11">
      <c r="A1231" s="12" t="s">
        <v>1271</v>
      </c>
      <c r="B1231" s="12">
        <v>1</v>
      </c>
      <c r="C1231" s="28">
        <v>2221.56</v>
      </c>
      <c r="D1231" s="19" t="s">
        <v>8348</v>
      </c>
      <c r="E1231" s="12" t="s">
        <v>8346</v>
      </c>
      <c r="F1231" s="12" t="s">
        <v>22</v>
      </c>
      <c r="G1231" s="25" t="s">
        <v>9482</v>
      </c>
      <c r="H1231" s="7">
        <f>INT(YEARFRAC(G1231,"8-jun-2023"))</f>
        <v>19</v>
      </c>
      <c r="I1231" s="12">
        <v>1961</v>
      </c>
      <c r="J1231" s="12" t="s">
        <v>20</v>
      </c>
      <c r="K1231" s="12">
        <v>13</v>
      </c>
    </row>
    <row r="1232" spans="1:11">
      <c r="A1232" s="12" t="s">
        <v>1272</v>
      </c>
      <c r="B1232" s="12">
        <v>1</v>
      </c>
      <c r="C1232" s="28">
        <v>2219.4499999999998</v>
      </c>
      <c r="D1232" s="19" t="s">
        <v>8348</v>
      </c>
      <c r="E1232" s="12" t="s">
        <v>8345</v>
      </c>
      <c r="F1232" s="12" t="s">
        <v>19</v>
      </c>
      <c r="G1232" s="25" t="s">
        <v>9483</v>
      </c>
      <c r="H1232" s="7">
        <f>INT(YEARFRAC(G1232,"8-jun-2023"))</f>
        <v>18</v>
      </c>
      <c r="I1232" s="12">
        <v>2000</v>
      </c>
      <c r="J1232" s="12" t="s">
        <v>23</v>
      </c>
      <c r="K1232" s="12">
        <v>17</v>
      </c>
    </row>
    <row r="1233" spans="1:11">
      <c r="A1233" s="12" t="s">
        <v>1273</v>
      </c>
      <c r="B1233" s="12">
        <v>0</v>
      </c>
      <c r="C1233" s="28">
        <v>2217.6</v>
      </c>
      <c r="D1233" s="19" t="s">
        <v>8348</v>
      </c>
      <c r="E1233" s="12" t="s">
        <v>8345</v>
      </c>
      <c r="F1233" s="12" t="s">
        <v>74</v>
      </c>
      <c r="G1233" s="25" t="s">
        <v>9484</v>
      </c>
      <c r="H1233" s="7">
        <f>INT(YEARFRAC(G1233,"8-jun-2023"))</f>
        <v>18</v>
      </c>
      <c r="I1233" s="12">
        <v>2002</v>
      </c>
      <c r="J1233" s="12" t="s">
        <v>16</v>
      </c>
      <c r="K1233" s="12">
        <v>12</v>
      </c>
    </row>
    <row r="1234" spans="1:11">
      <c r="A1234" s="12" t="s">
        <v>1274</v>
      </c>
      <c r="B1234" s="12">
        <v>0</v>
      </c>
      <c r="C1234" s="28">
        <v>2217.4699999999998</v>
      </c>
      <c r="D1234" s="19" t="s">
        <v>8348</v>
      </c>
      <c r="E1234" s="12" t="s">
        <v>8345</v>
      </c>
      <c r="F1234" s="12" t="s">
        <v>74</v>
      </c>
      <c r="G1234" s="25" t="s">
        <v>9485</v>
      </c>
      <c r="H1234" s="7">
        <f>INT(YEARFRAC(G1234,"8-jun-2023"))</f>
        <v>18</v>
      </c>
      <c r="I1234" s="12">
        <v>2002</v>
      </c>
      <c r="J1234" s="12" t="s">
        <v>45</v>
      </c>
      <c r="K1234" s="12">
        <v>15</v>
      </c>
    </row>
    <row r="1235" spans="1:11">
      <c r="A1235" s="12" t="s">
        <v>1275</v>
      </c>
      <c r="B1235" s="12">
        <v>0</v>
      </c>
      <c r="C1235" s="28">
        <v>2213.21</v>
      </c>
      <c r="D1235" s="19" t="s">
        <v>8348</v>
      </c>
      <c r="E1235" s="12" t="s">
        <v>8348</v>
      </c>
      <c r="F1235" s="12" t="s">
        <v>19</v>
      </c>
      <c r="G1235" s="25" t="s">
        <v>8730</v>
      </c>
      <c r="H1235" s="7">
        <f>INT(YEARFRAC(G1235,"8-jun-2023"))</f>
        <v>28</v>
      </c>
      <c r="I1235" s="12">
        <v>2000</v>
      </c>
      <c r="J1235" s="12" t="s">
        <v>23</v>
      </c>
      <c r="K1235" s="12">
        <v>11</v>
      </c>
    </row>
    <row r="1236" spans="1:11">
      <c r="A1236" s="12" t="s">
        <v>1276</v>
      </c>
      <c r="B1236" s="12">
        <v>0</v>
      </c>
      <c r="C1236" s="28">
        <v>2211.13</v>
      </c>
      <c r="D1236" s="19" t="s">
        <v>8348</v>
      </c>
      <c r="E1236" s="12" t="s">
        <v>8348</v>
      </c>
      <c r="F1236" s="12" t="s">
        <v>74</v>
      </c>
      <c r="G1236" s="25" t="s">
        <v>8963</v>
      </c>
      <c r="H1236" s="7">
        <f>INT(YEARFRAC(G1236,"8-jun-2023"))</f>
        <v>18</v>
      </c>
      <c r="I1236" s="12">
        <v>2000</v>
      </c>
      <c r="J1236" s="12" t="s">
        <v>20</v>
      </c>
      <c r="K1236" s="12">
        <v>30</v>
      </c>
    </row>
    <row r="1237" spans="1:11">
      <c r="A1237" s="12" t="s">
        <v>1277</v>
      </c>
      <c r="B1237" s="12">
        <v>0</v>
      </c>
      <c r="C1237" s="28">
        <v>35585.58</v>
      </c>
      <c r="D1237" s="19" t="s">
        <v>8348</v>
      </c>
      <c r="E1237" s="12" t="s">
        <v>8346</v>
      </c>
      <c r="F1237" s="12" t="s">
        <v>25</v>
      </c>
      <c r="G1237" s="25" t="s">
        <v>9486</v>
      </c>
      <c r="H1237" s="7">
        <f>INT(YEARFRAC(G1237,"8-jun-2023"))</f>
        <v>22</v>
      </c>
      <c r="I1237" s="12">
        <v>2003</v>
      </c>
      <c r="J1237" s="12" t="s">
        <v>23</v>
      </c>
      <c r="K1237" s="12">
        <v>10</v>
      </c>
    </row>
    <row r="1238" spans="1:11">
      <c r="A1238" s="12" t="s">
        <v>1278</v>
      </c>
      <c r="B1238" s="12">
        <v>0</v>
      </c>
      <c r="C1238" s="28">
        <v>2207.6999999999998</v>
      </c>
      <c r="D1238" s="19" t="s">
        <v>8348</v>
      </c>
      <c r="E1238" s="12" t="s">
        <v>8348</v>
      </c>
      <c r="F1238" s="12" t="s">
        <v>74</v>
      </c>
      <c r="G1238" s="25" t="s">
        <v>9487</v>
      </c>
      <c r="H1238" s="7">
        <f>INT(YEARFRAC(G1238,"8-jun-2023"))</f>
        <v>18</v>
      </c>
      <c r="I1238" s="12">
        <v>2004</v>
      </c>
      <c r="J1238" s="12" t="s">
        <v>23</v>
      </c>
      <c r="K1238" s="12">
        <v>12</v>
      </c>
    </row>
    <row r="1239" spans="1:11">
      <c r="A1239" s="12" t="s">
        <v>1279</v>
      </c>
      <c r="B1239" s="12">
        <v>0</v>
      </c>
      <c r="C1239" s="28">
        <v>2205.98</v>
      </c>
      <c r="D1239" s="19" t="s">
        <v>8348</v>
      </c>
      <c r="E1239" s="12" t="s">
        <v>8346</v>
      </c>
      <c r="F1239" s="12" t="s">
        <v>74</v>
      </c>
      <c r="G1239" s="25" t="s">
        <v>9488</v>
      </c>
      <c r="H1239" s="7">
        <f>INT(YEARFRAC(G1239,"8-jun-2023"))</f>
        <v>18</v>
      </c>
      <c r="I1239" s="12">
        <v>2004</v>
      </c>
      <c r="J1239" s="12" t="s">
        <v>37</v>
      </c>
      <c r="K1239" s="12">
        <v>25</v>
      </c>
    </row>
    <row r="1240" spans="1:11">
      <c r="A1240" s="12" t="s">
        <v>1280</v>
      </c>
      <c r="B1240" s="12">
        <v>0</v>
      </c>
      <c r="C1240" s="28">
        <v>2203.7399999999998</v>
      </c>
      <c r="D1240" s="19" t="s">
        <v>8348</v>
      </c>
      <c r="E1240" s="12" t="s">
        <v>8348</v>
      </c>
      <c r="F1240" s="12" t="s">
        <v>74</v>
      </c>
      <c r="G1240" s="25" t="s">
        <v>9489</v>
      </c>
      <c r="H1240" s="7">
        <f>INT(YEARFRAC(G1240,"8-jun-2023"))</f>
        <v>18</v>
      </c>
      <c r="I1240" s="12">
        <v>2004</v>
      </c>
      <c r="J1240" s="12" t="s">
        <v>20</v>
      </c>
      <c r="K1240" s="12">
        <v>13</v>
      </c>
    </row>
    <row r="1241" spans="1:11">
      <c r="A1241" s="12" t="s">
        <v>1281</v>
      </c>
      <c r="B1241" s="12">
        <v>0</v>
      </c>
      <c r="C1241" s="28">
        <v>2203.4699999999998</v>
      </c>
      <c r="D1241" s="19" t="s">
        <v>8348</v>
      </c>
      <c r="E1241" s="12" t="s">
        <v>8348</v>
      </c>
      <c r="F1241" s="12" t="s">
        <v>74</v>
      </c>
      <c r="G1241" s="25" t="s">
        <v>9487</v>
      </c>
      <c r="H1241" s="7">
        <f>INT(YEARFRAC(G1241,"8-jun-2023"))</f>
        <v>18</v>
      </c>
      <c r="I1241" s="12">
        <v>1994</v>
      </c>
      <c r="J1241" s="12" t="s">
        <v>16</v>
      </c>
      <c r="K1241" s="12">
        <v>17</v>
      </c>
    </row>
    <row r="1242" spans="1:11">
      <c r="A1242" s="12" t="s">
        <v>1282</v>
      </c>
      <c r="B1242" s="12">
        <v>1</v>
      </c>
      <c r="C1242" s="28">
        <v>2201.1</v>
      </c>
      <c r="D1242" s="19" t="s">
        <v>8348</v>
      </c>
      <c r="E1242" s="12" t="s">
        <v>8346</v>
      </c>
      <c r="F1242" s="12" t="s">
        <v>19</v>
      </c>
      <c r="G1242" s="25" t="s">
        <v>8963</v>
      </c>
      <c r="H1242" s="7">
        <f>INT(YEARFRAC(G1242,"8-jun-2023"))</f>
        <v>18</v>
      </c>
      <c r="I1242" s="12">
        <v>2004</v>
      </c>
      <c r="J1242" s="12" t="s">
        <v>45</v>
      </c>
      <c r="K1242" s="12">
        <v>27</v>
      </c>
    </row>
    <row r="1243" spans="1:11">
      <c r="A1243" s="12" t="s">
        <v>1283</v>
      </c>
      <c r="B1243" s="12">
        <v>0</v>
      </c>
      <c r="C1243" s="28">
        <v>2200.83</v>
      </c>
      <c r="D1243" s="19" t="s">
        <v>8348</v>
      </c>
      <c r="E1243" s="12" t="s">
        <v>8348</v>
      </c>
      <c r="F1243" s="12" t="s">
        <v>74</v>
      </c>
      <c r="G1243" s="25" t="s">
        <v>9490</v>
      </c>
      <c r="H1243" s="7">
        <f>INT(YEARFRAC(G1243,"8-jun-2023"))</f>
        <v>18</v>
      </c>
      <c r="I1243" s="12">
        <v>2000</v>
      </c>
      <c r="J1243" s="12" t="s">
        <v>16</v>
      </c>
      <c r="K1243" s="12">
        <v>19</v>
      </c>
    </row>
    <row r="1244" spans="1:11">
      <c r="A1244" s="12" t="s">
        <v>1284</v>
      </c>
      <c r="B1244" s="12">
        <v>0</v>
      </c>
      <c r="C1244" s="28">
        <v>2198.19</v>
      </c>
      <c r="D1244" s="19" t="s">
        <v>8348</v>
      </c>
      <c r="E1244" s="12" t="s">
        <v>8345</v>
      </c>
      <c r="F1244" s="12" t="s">
        <v>82</v>
      </c>
      <c r="G1244" s="25" t="s">
        <v>9491</v>
      </c>
      <c r="H1244" s="7">
        <f>INT(YEARFRAC(G1244,"8-jun-2023"))</f>
        <v>18</v>
      </c>
      <c r="I1244" s="12">
        <v>2004</v>
      </c>
      <c r="J1244" s="12" t="s">
        <v>40</v>
      </c>
      <c r="K1244" s="12">
        <v>6</v>
      </c>
    </row>
    <row r="1245" spans="1:11">
      <c r="A1245" s="12" t="s">
        <v>1285</v>
      </c>
      <c r="B1245" s="12">
        <v>0</v>
      </c>
      <c r="C1245" s="28">
        <v>2196.4699999999998</v>
      </c>
      <c r="D1245" s="19" t="s">
        <v>8348</v>
      </c>
      <c r="E1245" s="12" t="s">
        <v>8346</v>
      </c>
      <c r="F1245" s="12" t="s">
        <v>74</v>
      </c>
      <c r="G1245" s="25" t="s">
        <v>9492</v>
      </c>
      <c r="H1245" s="7">
        <f>INT(YEARFRAC(G1245,"8-jun-2023"))</f>
        <v>18</v>
      </c>
      <c r="I1245" s="12">
        <v>2004</v>
      </c>
      <c r="J1245" s="12" t="s">
        <v>16</v>
      </c>
      <c r="K1245" s="12">
        <v>13</v>
      </c>
    </row>
    <row r="1246" spans="1:11">
      <c r="A1246" s="12" t="s">
        <v>1286</v>
      </c>
      <c r="B1246" s="12">
        <v>3</v>
      </c>
      <c r="C1246" s="28">
        <v>2193.1999999999998</v>
      </c>
      <c r="D1246" s="19" t="s">
        <v>8348</v>
      </c>
      <c r="E1246" s="12" t="s">
        <v>8348</v>
      </c>
      <c r="F1246" s="12" t="s">
        <v>22</v>
      </c>
      <c r="G1246" s="25" t="s">
        <v>9493</v>
      </c>
      <c r="H1246" s="7">
        <f>INT(YEARFRAC(G1246,"8-jun-2023"))</f>
        <v>31</v>
      </c>
      <c r="I1246" s="12">
        <v>2004</v>
      </c>
      <c r="J1246" s="12" t="s">
        <v>24</v>
      </c>
      <c r="K1246" s="12">
        <v>28</v>
      </c>
    </row>
    <row r="1247" spans="1:11">
      <c r="A1247" s="12" t="s">
        <v>1287</v>
      </c>
      <c r="B1247" s="12">
        <v>0</v>
      </c>
      <c r="C1247" s="28">
        <v>2170.08</v>
      </c>
      <c r="D1247" s="19" t="s">
        <v>8348</v>
      </c>
      <c r="E1247" s="12" t="s">
        <v>8348</v>
      </c>
      <c r="F1247" s="12" t="s">
        <v>19</v>
      </c>
      <c r="G1247" s="25" t="s">
        <v>9494</v>
      </c>
      <c r="H1247" s="7">
        <f>INT(YEARFRAC(G1247,"8-jun-2023"))</f>
        <v>28</v>
      </c>
      <c r="I1247" s="12">
        <v>2004</v>
      </c>
      <c r="J1247" s="12" t="s">
        <v>40</v>
      </c>
      <c r="K1247" s="12">
        <v>6</v>
      </c>
    </row>
    <row r="1248" spans="1:11">
      <c r="A1248" s="12" t="s">
        <v>1288</v>
      </c>
      <c r="B1248" s="12">
        <v>0</v>
      </c>
      <c r="C1248" s="28">
        <v>35583.17</v>
      </c>
      <c r="D1248" s="19" t="s">
        <v>8345</v>
      </c>
      <c r="E1248" s="12" t="s">
        <v>8346</v>
      </c>
      <c r="F1248" s="12" t="s">
        <v>25</v>
      </c>
      <c r="G1248" s="25" t="s">
        <v>9495</v>
      </c>
      <c r="H1248" s="7">
        <f>INT(YEARFRAC(G1248,"8-jun-2023"))</f>
        <v>51</v>
      </c>
      <c r="I1248" s="12">
        <v>2004</v>
      </c>
      <c r="J1248" s="12" t="s">
        <v>45</v>
      </c>
      <c r="K1248" s="12">
        <v>27</v>
      </c>
    </row>
    <row r="1249" spans="1:11">
      <c r="A1249" s="12" t="s">
        <v>1289</v>
      </c>
      <c r="B1249" s="12">
        <v>0</v>
      </c>
      <c r="C1249" s="28">
        <v>2166.73</v>
      </c>
      <c r="D1249" s="19" t="s">
        <v>8348</v>
      </c>
      <c r="E1249" s="12" t="s">
        <v>8348</v>
      </c>
      <c r="F1249" s="12" t="s">
        <v>25</v>
      </c>
      <c r="G1249" s="25" t="s">
        <v>9496</v>
      </c>
      <c r="H1249" s="7">
        <f>INT(YEARFRAC(G1249,"8-jun-2023"))</f>
        <v>22</v>
      </c>
      <c r="I1249" s="12">
        <v>2004</v>
      </c>
      <c r="J1249" s="12" t="s">
        <v>37</v>
      </c>
      <c r="K1249" s="12">
        <v>12</v>
      </c>
    </row>
    <row r="1250" spans="1:11">
      <c r="A1250" s="12" t="s">
        <v>1290</v>
      </c>
      <c r="B1250" s="12">
        <v>0</v>
      </c>
      <c r="C1250" s="28">
        <v>2156.75</v>
      </c>
      <c r="D1250" s="19" t="s">
        <v>8348</v>
      </c>
      <c r="E1250" s="12" t="s">
        <v>8348</v>
      </c>
      <c r="F1250" s="12" t="s">
        <v>19</v>
      </c>
      <c r="G1250" s="25" t="s">
        <v>9497</v>
      </c>
      <c r="H1250" s="7">
        <f>INT(YEARFRAC(G1250,"8-jun-2023"))</f>
        <v>22</v>
      </c>
      <c r="I1250" s="12">
        <v>2004</v>
      </c>
      <c r="J1250" s="12" t="s">
        <v>37</v>
      </c>
      <c r="K1250" s="12">
        <v>3</v>
      </c>
    </row>
    <row r="1251" spans="1:11">
      <c r="A1251" s="12" t="s">
        <v>1291</v>
      </c>
      <c r="B1251" s="12">
        <v>0</v>
      </c>
      <c r="C1251" s="28">
        <v>2155.6799999999998</v>
      </c>
      <c r="D1251" s="19" t="s">
        <v>8348</v>
      </c>
      <c r="E1251" s="12" t="s">
        <v>8346</v>
      </c>
      <c r="F1251" s="12" t="s">
        <v>19</v>
      </c>
      <c r="G1251" s="25" t="s">
        <v>9498</v>
      </c>
      <c r="H1251" s="7">
        <f>INT(YEARFRAC(G1251,"8-jun-2023"))</f>
        <v>22</v>
      </c>
      <c r="I1251" s="12">
        <v>2004</v>
      </c>
      <c r="J1251" s="12" t="s">
        <v>23</v>
      </c>
      <c r="K1251" s="12">
        <v>7</v>
      </c>
    </row>
    <row r="1252" spans="1:11">
      <c r="A1252" s="12" t="s">
        <v>1292</v>
      </c>
      <c r="B1252" s="12">
        <v>0</v>
      </c>
      <c r="C1252" s="28">
        <v>2154.36</v>
      </c>
      <c r="D1252" s="19" t="s">
        <v>8348</v>
      </c>
      <c r="E1252" s="12" t="s">
        <v>8348</v>
      </c>
      <c r="F1252" s="12" t="s">
        <v>25</v>
      </c>
      <c r="G1252" s="25" t="s">
        <v>9499</v>
      </c>
      <c r="H1252" s="7">
        <f>INT(YEARFRAC(G1252,"8-jun-2023"))</f>
        <v>22</v>
      </c>
      <c r="I1252" s="12">
        <v>1991</v>
      </c>
      <c r="J1252" s="12" t="s">
        <v>23</v>
      </c>
      <c r="K1252" s="12">
        <v>16</v>
      </c>
    </row>
    <row r="1253" spans="1:11">
      <c r="A1253" s="12" t="s">
        <v>1293</v>
      </c>
      <c r="B1253" s="12">
        <v>0</v>
      </c>
      <c r="C1253" s="28">
        <v>2150.4699999999998</v>
      </c>
      <c r="D1253" s="19" t="s">
        <v>8348</v>
      </c>
      <c r="E1253" s="12" t="s">
        <v>8346</v>
      </c>
      <c r="F1253" s="12" t="s">
        <v>25</v>
      </c>
      <c r="G1253" s="25" t="s">
        <v>9500</v>
      </c>
      <c r="H1253" s="7">
        <f>INT(YEARFRAC(G1253,"8-jun-2023"))</f>
        <v>22</v>
      </c>
      <c r="I1253" s="12">
        <v>1994</v>
      </c>
      <c r="J1253" s="12" t="s">
        <v>37</v>
      </c>
      <c r="K1253" s="12">
        <v>27</v>
      </c>
    </row>
    <row r="1254" spans="1:11">
      <c r="A1254" s="12" t="s">
        <v>1294</v>
      </c>
      <c r="B1254" s="12">
        <v>0</v>
      </c>
      <c r="C1254" s="28">
        <v>2144.85</v>
      </c>
      <c r="D1254" s="19" t="s">
        <v>8348</v>
      </c>
      <c r="E1254" s="12" t="s">
        <v>8345</v>
      </c>
      <c r="F1254" s="12" t="s">
        <v>25</v>
      </c>
      <c r="G1254" s="25" t="s">
        <v>9501</v>
      </c>
      <c r="H1254" s="7">
        <f>INT(YEARFRAC(G1254,"8-jun-2023"))</f>
        <v>18</v>
      </c>
      <c r="I1254" s="12">
        <v>1971</v>
      </c>
      <c r="J1254" s="12" t="s">
        <v>40</v>
      </c>
      <c r="K1254" s="12">
        <v>10</v>
      </c>
    </row>
    <row r="1255" spans="1:11">
      <c r="A1255" s="12" t="s">
        <v>1295</v>
      </c>
      <c r="B1255" s="12">
        <v>0</v>
      </c>
      <c r="C1255" s="28">
        <v>2138.0700000000002</v>
      </c>
      <c r="D1255" s="19" t="s">
        <v>8348</v>
      </c>
      <c r="E1255" s="12" t="s">
        <v>8345</v>
      </c>
      <c r="F1255" s="12" t="s">
        <v>22</v>
      </c>
      <c r="G1255" s="25" t="s">
        <v>9502</v>
      </c>
      <c r="H1255" s="7">
        <f>INT(YEARFRAC(G1255,"8-jun-2023"))</f>
        <v>19</v>
      </c>
      <c r="I1255" s="12">
        <v>2000</v>
      </c>
      <c r="J1255" s="12" t="s">
        <v>40</v>
      </c>
      <c r="K1255" s="12">
        <v>23</v>
      </c>
    </row>
    <row r="1256" spans="1:11">
      <c r="A1256" s="12" t="s">
        <v>1296</v>
      </c>
      <c r="B1256" s="12">
        <v>0</v>
      </c>
      <c r="C1256" s="28">
        <v>2137.65</v>
      </c>
      <c r="D1256" s="19" t="s">
        <v>8346</v>
      </c>
      <c r="E1256" s="12" t="s">
        <v>8345</v>
      </c>
      <c r="F1256" s="12" t="s">
        <v>19</v>
      </c>
      <c r="G1256" s="25" t="s">
        <v>9503</v>
      </c>
      <c r="H1256" s="7">
        <f>INT(YEARFRAC(G1256,"8-jun-2023"))</f>
        <v>25</v>
      </c>
      <c r="I1256" s="12">
        <v>2000</v>
      </c>
      <c r="J1256" s="12" t="s">
        <v>23</v>
      </c>
      <c r="K1256" s="12">
        <v>10</v>
      </c>
    </row>
    <row r="1257" spans="1:11">
      <c r="A1257" s="12" t="s">
        <v>1297</v>
      </c>
      <c r="B1257" s="12">
        <v>0</v>
      </c>
      <c r="C1257" s="28">
        <v>2136.88</v>
      </c>
      <c r="D1257" s="19" t="s">
        <v>8348</v>
      </c>
      <c r="E1257" s="12" t="s">
        <v>8348</v>
      </c>
      <c r="F1257" s="12" t="s">
        <v>22</v>
      </c>
      <c r="G1257" s="25" t="s">
        <v>9504</v>
      </c>
      <c r="H1257" s="7">
        <f>INT(YEARFRAC(G1257,"8-jun-2023"))</f>
        <v>19</v>
      </c>
      <c r="I1257" s="12">
        <v>2000</v>
      </c>
      <c r="J1257" s="12" t="s">
        <v>16</v>
      </c>
      <c r="K1257" s="12">
        <v>29</v>
      </c>
    </row>
    <row r="1258" spans="1:11">
      <c r="A1258" s="12" t="s">
        <v>1298</v>
      </c>
      <c r="B1258" s="12">
        <v>0</v>
      </c>
      <c r="C1258" s="28">
        <v>2134.9</v>
      </c>
      <c r="D1258" s="19" t="s">
        <v>8348</v>
      </c>
      <c r="E1258" s="12" t="s">
        <v>8346</v>
      </c>
      <c r="F1258" s="12" t="s">
        <v>22</v>
      </c>
      <c r="G1258" s="25" t="s">
        <v>9505</v>
      </c>
      <c r="H1258" s="7">
        <f>INT(YEARFRAC(G1258,"8-jun-2023"))</f>
        <v>19</v>
      </c>
      <c r="I1258" s="12">
        <v>2000</v>
      </c>
      <c r="J1258" s="12" t="s">
        <v>24</v>
      </c>
      <c r="K1258" s="12">
        <v>22</v>
      </c>
    </row>
    <row r="1259" spans="1:11">
      <c r="A1259" s="12" t="s">
        <v>1299</v>
      </c>
      <c r="B1259" s="12">
        <v>0</v>
      </c>
      <c r="C1259" s="28">
        <v>35573.26</v>
      </c>
      <c r="D1259" s="19" t="s">
        <v>8348</v>
      </c>
      <c r="E1259" s="12" t="s">
        <v>8345</v>
      </c>
      <c r="F1259" s="12" t="s">
        <v>25</v>
      </c>
      <c r="G1259" s="25" t="s">
        <v>9506</v>
      </c>
      <c r="H1259" s="7">
        <f>INT(YEARFRAC(G1259,"8-jun-2023"))</f>
        <v>58</v>
      </c>
      <c r="I1259" s="12">
        <v>2000</v>
      </c>
      <c r="J1259" s="12" t="s">
        <v>23</v>
      </c>
      <c r="K1259" s="12">
        <v>27</v>
      </c>
    </row>
    <row r="1260" spans="1:11">
      <c r="A1260" s="12" t="s">
        <v>1300</v>
      </c>
      <c r="B1260" s="12">
        <v>0</v>
      </c>
      <c r="C1260" s="28">
        <v>2130.6799999999998</v>
      </c>
      <c r="D1260" s="19" t="s">
        <v>8348</v>
      </c>
      <c r="E1260" s="12" t="s">
        <v>8346</v>
      </c>
      <c r="F1260" s="12" t="s">
        <v>22</v>
      </c>
      <c r="G1260" s="25" t="s">
        <v>9507</v>
      </c>
      <c r="H1260" s="7">
        <f>INT(YEARFRAC(G1260,"8-jun-2023"))</f>
        <v>19</v>
      </c>
      <c r="I1260" s="12">
        <v>2004</v>
      </c>
      <c r="J1260" s="12" t="s">
        <v>24</v>
      </c>
      <c r="K1260" s="12">
        <v>4</v>
      </c>
    </row>
    <row r="1261" spans="1:11">
      <c r="A1261" s="12" t="s">
        <v>1301</v>
      </c>
      <c r="B1261" s="12">
        <v>0</v>
      </c>
      <c r="C1261" s="28">
        <v>2128.4299999999998</v>
      </c>
      <c r="D1261" s="19" t="s">
        <v>8348</v>
      </c>
      <c r="E1261" s="12" t="s">
        <v>8345</v>
      </c>
      <c r="F1261" s="12" t="s">
        <v>22</v>
      </c>
      <c r="G1261" s="25" t="s">
        <v>9508</v>
      </c>
      <c r="H1261" s="7">
        <f>INT(YEARFRAC(G1261,"8-jun-2023"))</f>
        <v>19</v>
      </c>
      <c r="I1261" s="12">
        <v>2003</v>
      </c>
      <c r="J1261" s="12" t="s">
        <v>40</v>
      </c>
      <c r="K1261" s="12">
        <v>19</v>
      </c>
    </row>
    <row r="1262" spans="1:11">
      <c r="A1262" s="12" t="s">
        <v>1302</v>
      </c>
      <c r="B1262" s="12">
        <v>0</v>
      </c>
      <c r="C1262" s="28">
        <v>2118.61</v>
      </c>
      <c r="D1262" s="19" t="s">
        <v>8348</v>
      </c>
      <c r="E1262" s="12" t="s">
        <v>8345</v>
      </c>
      <c r="F1262" s="12" t="s">
        <v>22</v>
      </c>
      <c r="G1262" s="25" t="s">
        <v>9509</v>
      </c>
      <c r="H1262" s="7">
        <f>INT(YEARFRAC(G1262,"8-jun-2023"))</f>
        <v>18</v>
      </c>
      <c r="I1262" s="12">
        <v>1997</v>
      </c>
      <c r="J1262" s="12" t="s">
        <v>37</v>
      </c>
      <c r="K1262" s="12">
        <v>3</v>
      </c>
    </row>
    <row r="1263" spans="1:11">
      <c r="A1263" s="12" t="s">
        <v>1303</v>
      </c>
      <c r="B1263" s="12">
        <v>0</v>
      </c>
      <c r="C1263" s="28">
        <v>2117.34</v>
      </c>
      <c r="D1263" s="19" t="s">
        <v>8348</v>
      </c>
      <c r="E1263" s="12" t="s">
        <v>8346</v>
      </c>
      <c r="F1263" s="12" t="s">
        <v>22</v>
      </c>
      <c r="G1263" s="25" t="s">
        <v>9510</v>
      </c>
      <c r="H1263" s="7">
        <f>INT(YEARFRAC(G1263,"8-jun-2023"))</f>
        <v>19</v>
      </c>
      <c r="I1263" s="12">
        <v>2003</v>
      </c>
      <c r="J1263" s="12" t="s">
        <v>37</v>
      </c>
      <c r="K1263" s="12">
        <v>26</v>
      </c>
    </row>
    <row r="1264" spans="1:11">
      <c r="A1264" s="12" t="s">
        <v>1304</v>
      </c>
      <c r="B1264" s="12">
        <v>3</v>
      </c>
      <c r="C1264" s="28">
        <v>2106.2600000000002</v>
      </c>
      <c r="D1264" s="19" t="s">
        <v>8348</v>
      </c>
      <c r="E1264" s="12" t="s">
        <v>8348</v>
      </c>
      <c r="F1264" s="12" t="s">
        <v>19</v>
      </c>
      <c r="G1264" s="25" t="s">
        <v>9511</v>
      </c>
      <c r="H1264" s="7">
        <f>INT(YEARFRAC(G1264,"8-jun-2023"))</f>
        <v>33</v>
      </c>
      <c r="I1264" s="12">
        <v>2003</v>
      </c>
      <c r="J1264" s="12" t="s">
        <v>37</v>
      </c>
      <c r="K1264" s="12">
        <v>1</v>
      </c>
    </row>
    <row r="1265" spans="1:11">
      <c r="A1265" s="12" t="s">
        <v>1305</v>
      </c>
      <c r="B1265" s="12">
        <v>0</v>
      </c>
      <c r="C1265" s="28">
        <v>2104.11</v>
      </c>
      <c r="D1265" s="19" t="s">
        <v>8348</v>
      </c>
      <c r="E1265" s="12" t="s">
        <v>8345</v>
      </c>
      <c r="F1265" s="12" t="s">
        <v>32</v>
      </c>
      <c r="G1265" s="25" t="s">
        <v>9512</v>
      </c>
      <c r="H1265" s="7">
        <f>INT(YEARFRAC(G1265,"8-jun-2023"))</f>
        <v>21</v>
      </c>
      <c r="I1265" s="12">
        <v>1964</v>
      </c>
      <c r="J1265" s="12" t="s">
        <v>40</v>
      </c>
      <c r="K1265" s="12">
        <v>29</v>
      </c>
    </row>
    <row r="1266" spans="1:11">
      <c r="A1266" s="12" t="s">
        <v>1306</v>
      </c>
      <c r="B1266" s="12">
        <v>1</v>
      </c>
      <c r="C1266" s="28">
        <v>2103.08</v>
      </c>
      <c r="D1266" s="19" t="s">
        <v>8346</v>
      </c>
      <c r="E1266" s="12" t="s">
        <v>8348</v>
      </c>
      <c r="F1266" s="12" t="s">
        <v>25</v>
      </c>
      <c r="G1266" s="25" t="s">
        <v>9513</v>
      </c>
      <c r="H1266" s="7">
        <f>INT(YEARFRAC(G1266,"8-jun-2023"))</f>
        <v>21</v>
      </c>
      <c r="I1266" s="12">
        <v>2003</v>
      </c>
      <c r="J1266" s="12" t="s">
        <v>23</v>
      </c>
      <c r="K1266" s="12">
        <v>22</v>
      </c>
    </row>
    <row r="1267" spans="1:11">
      <c r="A1267" s="12" t="s">
        <v>1307</v>
      </c>
      <c r="B1267" s="12">
        <v>0</v>
      </c>
      <c r="C1267" s="28">
        <v>2102.2600000000002</v>
      </c>
      <c r="D1267" s="19" t="s">
        <v>8346</v>
      </c>
      <c r="E1267" s="12" t="s">
        <v>8348</v>
      </c>
      <c r="F1267" s="12" t="s">
        <v>84</v>
      </c>
      <c r="G1267" s="25" t="s">
        <v>9514</v>
      </c>
      <c r="H1267" s="7">
        <f>INT(YEARFRAC(G1267,"8-jun-2023"))</f>
        <v>21</v>
      </c>
      <c r="I1267" s="12">
        <v>2003</v>
      </c>
      <c r="J1267" s="12" t="s">
        <v>40</v>
      </c>
      <c r="K1267" s="12">
        <v>30</v>
      </c>
    </row>
    <row r="1268" spans="1:11">
      <c r="A1268" s="12" t="s">
        <v>1308</v>
      </c>
      <c r="B1268" s="12">
        <v>0</v>
      </c>
      <c r="C1268" s="28">
        <v>2094.1</v>
      </c>
      <c r="D1268" s="19" t="s">
        <v>8346</v>
      </c>
      <c r="E1268" s="12" t="s">
        <v>8348</v>
      </c>
      <c r="F1268" s="12" t="s">
        <v>34</v>
      </c>
      <c r="G1268" s="25" t="s">
        <v>9515</v>
      </c>
      <c r="H1268" s="7">
        <f>INT(YEARFRAC(G1268,"8-jun-2023"))</f>
        <v>18</v>
      </c>
      <c r="I1268" s="12">
        <v>2004</v>
      </c>
      <c r="J1268" s="12" t="s">
        <v>16</v>
      </c>
      <c r="K1268" s="12">
        <v>4</v>
      </c>
    </row>
    <row r="1269" spans="1:11">
      <c r="A1269" s="12" t="s">
        <v>1309</v>
      </c>
      <c r="B1269" s="12">
        <v>0</v>
      </c>
      <c r="C1269" s="28">
        <v>2055.3200000000002</v>
      </c>
      <c r="D1269" s="19" t="s">
        <v>8346</v>
      </c>
      <c r="E1269" s="12" t="s">
        <v>8346</v>
      </c>
      <c r="F1269" s="12" t="s">
        <v>22</v>
      </c>
      <c r="G1269" s="25" t="s">
        <v>9516</v>
      </c>
      <c r="H1269" s="7">
        <f>INT(YEARFRAC(G1269,"8-jun-2023"))</f>
        <v>22</v>
      </c>
      <c r="I1269" s="12">
        <v>2003</v>
      </c>
      <c r="J1269" s="12" t="s">
        <v>37</v>
      </c>
      <c r="K1269" s="12">
        <v>30</v>
      </c>
    </row>
    <row r="1270" spans="1:11">
      <c r="A1270" s="12" t="s">
        <v>1310</v>
      </c>
      <c r="B1270" s="12">
        <v>0</v>
      </c>
      <c r="C1270" s="28">
        <v>35547.72</v>
      </c>
      <c r="D1270" s="19" t="s">
        <v>8345</v>
      </c>
      <c r="E1270" s="12" t="s">
        <v>8345</v>
      </c>
      <c r="F1270" s="12" t="s">
        <v>25</v>
      </c>
      <c r="G1270" s="25" t="s">
        <v>8569</v>
      </c>
      <c r="H1270" s="7">
        <f>INT(YEARFRAC(G1270,"8-jun-2023"))</f>
        <v>49</v>
      </c>
      <c r="I1270" s="12">
        <v>1989</v>
      </c>
      <c r="J1270" s="12" t="s">
        <v>45</v>
      </c>
      <c r="K1270" s="12">
        <v>21</v>
      </c>
    </row>
    <row r="1271" spans="1:11">
      <c r="A1271" s="12" t="s">
        <v>1311</v>
      </c>
      <c r="B1271" s="12">
        <v>0</v>
      </c>
      <c r="C1271" s="28">
        <v>2045.69</v>
      </c>
      <c r="D1271" s="19" t="s">
        <v>8346</v>
      </c>
      <c r="E1271" s="12" t="s">
        <v>8346</v>
      </c>
      <c r="F1271" s="12" t="s">
        <v>22</v>
      </c>
      <c r="G1271" s="25" t="s">
        <v>9517</v>
      </c>
      <c r="H1271" s="7">
        <f>INT(YEARFRAC(G1271,"8-jun-2023"))</f>
        <v>22</v>
      </c>
      <c r="I1271" s="12">
        <v>2001</v>
      </c>
      <c r="J1271" s="12" t="s">
        <v>16</v>
      </c>
      <c r="K1271" s="12">
        <v>28</v>
      </c>
    </row>
    <row r="1272" spans="1:11">
      <c r="A1272" s="12" t="s">
        <v>1312</v>
      </c>
      <c r="B1272" s="12">
        <v>0</v>
      </c>
      <c r="C1272" s="28">
        <v>2026.97</v>
      </c>
      <c r="D1272" s="19" t="s">
        <v>8346</v>
      </c>
      <c r="E1272" s="12" t="s">
        <v>8348</v>
      </c>
      <c r="F1272" s="12" t="s">
        <v>19</v>
      </c>
      <c r="G1272" s="25" t="s">
        <v>9518</v>
      </c>
      <c r="H1272" s="7">
        <f>INT(YEARFRAC(G1272,"8-jun-2023"))</f>
        <v>21</v>
      </c>
      <c r="I1272" s="12">
        <v>2001</v>
      </c>
      <c r="J1272" s="12" t="s">
        <v>20</v>
      </c>
      <c r="K1272" s="12">
        <v>22</v>
      </c>
    </row>
    <row r="1273" spans="1:11">
      <c r="A1273" s="12" t="s">
        <v>1313</v>
      </c>
      <c r="B1273" s="12">
        <v>0</v>
      </c>
      <c r="C1273" s="28">
        <v>2020.55</v>
      </c>
      <c r="D1273" s="19" t="s">
        <v>8346</v>
      </c>
      <c r="E1273" s="12" t="s">
        <v>8348</v>
      </c>
      <c r="F1273" s="12" t="s">
        <v>19</v>
      </c>
      <c r="G1273" s="25" t="s">
        <v>9519</v>
      </c>
      <c r="H1273" s="7">
        <f>INT(YEARFRAC(G1273,"8-jun-2023"))</f>
        <v>21</v>
      </c>
      <c r="I1273" s="12">
        <v>2001</v>
      </c>
      <c r="J1273" s="12" t="s">
        <v>40</v>
      </c>
      <c r="K1273" s="12">
        <v>14</v>
      </c>
    </row>
    <row r="1274" spans="1:11">
      <c r="A1274" s="12" t="s">
        <v>1314</v>
      </c>
      <c r="B1274" s="12">
        <v>0</v>
      </c>
      <c r="C1274" s="28">
        <v>2020.18</v>
      </c>
      <c r="D1274" s="19" t="s">
        <v>8346</v>
      </c>
      <c r="E1274" s="12" t="s">
        <v>8345</v>
      </c>
      <c r="F1274" s="12" t="s">
        <v>25</v>
      </c>
      <c r="G1274" s="25" t="s">
        <v>9520</v>
      </c>
      <c r="H1274" s="7">
        <f>INT(YEARFRAC(G1274,"8-jun-2023"))</f>
        <v>21</v>
      </c>
      <c r="I1274" s="12">
        <v>2004</v>
      </c>
      <c r="J1274" s="12" t="s">
        <v>20</v>
      </c>
      <c r="K1274" s="12">
        <v>12</v>
      </c>
    </row>
    <row r="1275" spans="1:11">
      <c r="A1275" s="12" t="s">
        <v>1315</v>
      </c>
      <c r="B1275" s="12">
        <v>0</v>
      </c>
      <c r="C1275" s="28">
        <v>2007.95</v>
      </c>
      <c r="D1275" s="19" t="s">
        <v>8346</v>
      </c>
      <c r="E1275" s="12" t="s">
        <v>8348</v>
      </c>
      <c r="F1275" s="12" t="s">
        <v>25</v>
      </c>
      <c r="G1275" s="25" t="s">
        <v>9514</v>
      </c>
      <c r="H1275" s="7">
        <f>INT(YEARFRAC(G1275,"8-jun-2023"))</f>
        <v>21</v>
      </c>
      <c r="I1275" s="12">
        <v>2000</v>
      </c>
      <c r="J1275" s="12" t="s">
        <v>45</v>
      </c>
      <c r="K1275" s="12">
        <v>26</v>
      </c>
    </row>
    <row r="1276" spans="1:11">
      <c r="A1276" s="12" t="s">
        <v>1316</v>
      </c>
      <c r="B1276" s="12">
        <v>0</v>
      </c>
      <c r="C1276" s="28">
        <v>1986.93</v>
      </c>
      <c r="D1276" s="19" t="s">
        <v>8346</v>
      </c>
      <c r="E1276" s="12" t="s">
        <v>8348</v>
      </c>
      <c r="F1276" s="12" t="s">
        <v>19</v>
      </c>
      <c r="G1276" s="25" t="s">
        <v>9521</v>
      </c>
      <c r="H1276" s="7">
        <f>INT(YEARFRAC(G1276,"8-jun-2023"))</f>
        <v>24</v>
      </c>
      <c r="I1276" s="12">
        <v>1973</v>
      </c>
      <c r="J1276" s="12" t="s">
        <v>24</v>
      </c>
      <c r="K1276" s="12">
        <v>27</v>
      </c>
    </row>
    <row r="1277" spans="1:11">
      <c r="A1277" s="12" t="s">
        <v>1317</v>
      </c>
      <c r="B1277" s="12">
        <v>0</v>
      </c>
      <c r="C1277" s="28">
        <v>1984.45</v>
      </c>
      <c r="D1277" s="19" t="s">
        <v>8346</v>
      </c>
      <c r="E1277" s="12" t="s">
        <v>8346</v>
      </c>
      <c r="F1277" s="12" t="s">
        <v>32</v>
      </c>
      <c r="G1277" s="25" t="s">
        <v>9522</v>
      </c>
      <c r="H1277" s="7">
        <f>INT(YEARFRAC(G1277,"8-jun-2023"))</f>
        <v>20</v>
      </c>
      <c r="I1277" s="12">
        <v>2000</v>
      </c>
      <c r="J1277" s="12" t="s">
        <v>37</v>
      </c>
      <c r="K1277" s="12">
        <v>2</v>
      </c>
    </row>
    <row r="1278" spans="1:11">
      <c r="A1278" s="12" t="s">
        <v>1318</v>
      </c>
      <c r="B1278" s="12">
        <v>0</v>
      </c>
      <c r="C1278" s="28">
        <v>1981.58</v>
      </c>
      <c r="D1278" s="19" t="s">
        <v>8346</v>
      </c>
      <c r="E1278" s="12" t="s">
        <v>8345</v>
      </c>
      <c r="F1278" s="12" t="s">
        <v>19</v>
      </c>
      <c r="G1278" s="25" t="s">
        <v>9523</v>
      </c>
      <c r="H1278" s="7">
        <f>INT(YEARFRAC(G1278,"8-jun-2023"))</f>
        <v>24</v>
      </c>
      <c r="I1278" s="12">
        <v>2001</v>
      </c>
      <c r="J1278" s="12" t="s">
        <v>40</v>
      </c>
      <c r="K1278" s="12">
        <v>4</v>
      </c>
    </row>
    <row r="1279" spans="1:11">
      <c r="A1279" s="12" t="s">
        <v>1319</v>
      </c>
      <c r="B1279" s="12">
        <v>1</v>
      </c>
      <c r="C1279" s="28">
        <v>1980.07</v>
      </c>
      <c r="D1279" s="19" t="s">
        <v>8346</v>
      </c>
      <c r="E1279" s="12" t="s">
        <v>8346</v>
      </c>
      <c r="F1279" s="12" t="s">
        <v>25</v>
      </c>
      <c r="G1279" s="25" t="s">
        <v>9524</v>
      </c>
      <c r="H1279" s="7">
        <f>INT(YEARFRAC(G1279,"8-jun-2023"))</f>
        <v>20</v>
      </c>
      <c r="I1279" s="12">
        <v>2001</v>
      </c>
      <c r="J1279" s="12" t="s">
        <v>37</v>
      </c>
      <c r="K1279" s="12">
        <v>6</v>
      </c>
    </row>
    <row r="1280" spans="1:11">
      <c r="A1280" s="12" t="s">
        <v>1320</v>
      </c>
      <c r="B1280" s="12">
        <v>0</v>
      </c>
      <c r="C1280" s="28">
        <v>1977.82</v>
      </c>
      <c r="D1280" s="19" t="s">
        <v>8346</v>
      </c>
      <c r="E1280" s="12" t="s">
        <v>8345</v>
      </c>
      <c r="F1280" s="12" t="s">
        <v>25</v>
      </c>
      <c r="G1280" s="25" t="s">
        <v>9525</v>
      </c>
      <c r="H1280" s="7">
        <f>INT(YEARFRAC(G1280,"8-jun-2023"))</f>
        <v>24</v>
      </c>
      <c r="I1280" s="12">
        <v>2001</v>
      </c>
      <c r="J1280" s="12" t="s">
        <v>45</v>
      </c>
      <c r="K1280" s="12">
        <v>1</v>
      </c>
    </row>
    <row r="1281" spans="1:11">
      <c r="A1281" s="12" t="s">
        <v>1321</v>
      </c>
      <c r="B1281" s="12">
        <v>0</v>
      </c>
      <c r="C1281" s="28">
        <v>35547.47</v>
      </c>
      <c r="D1281" s="19" t="s">
        <v>8348</v>
      </c>
      <c r="E1281" s="12" t="s">
        <v>8346</v>
      </c>
      <c r="F1281" s="12" t="s">
        <v>25</v>
      </c>
      <c r="G1281" s="25" t="s">
        <v>9122</v>
      </c>
      <c r="H1281" s="7">
        <f>INT(YEARFRAC(G1281,"8-jun-2023"))</f>
        <v>30</v>
      </c>
      <c r="I1281" s="12">
        <v>2001</v>
      </c>
      <c r="J1281" s="12" t="s">
        <v>40</v>
      </c>
      <c r="K1281" s="12">
        <v>14</v>
      </c>
    </row>
    <row r="1282" spans="1:11">
      <c r="A1282" s="12" t="s">
        <v>1322</v>
      </c>
      <c r="B1282" s="12">
        <v>0</v>
      </c>
      <c r="C1282" s="28">
        <v>1972.95</v>
      </c>
      <c r="D1282" s="19" t="s">
        <v>8346</v>
      </c>
      <c r="E1282" s="12" t="s">
        <v>8345</v>
      </c>
      <c r="F1282" s="12" t="s">
        <v>25</v>
      </c>
      <c r="G1282" s="25" t="s">
        <v>9526</v>
      </c>
      <c r="H1282" s="7">
        <f>INT(YEARFRAC(G1282,"8-jun-2023"))</f>
        <v>24</v>
      </c>
      <c r="I1282" s="12">
        <v>1998</v>
      </c>
      <c r="J1282" s="12" t="s">
        <v>37</v>
      </c>
      <c r="K1282" s="12">
        <v>14</v>
      </c>
    </row>
    <row r="1283" spans="1:11">
      <c r="A1283" s="12" t="s">
        <v>1323</v>
      </c>
      <c r="B1283" s="12">
        <v>0</v>
      </c>
      <c r="C1283" s="28">
        <v>1969.61</v>
      </c>
      <c r="D1283" s="19" t="s">
        <v>8346</v>
      </c>
      <c r="E1283" s="12" t="s">
        <v>8346</v>
      </c>
      <c r="F1283" s="12" t="s">
        <v>25</v>
      </c>
      <c r="G1283" s="25" t="s">
        <v>9527</v>
      </c>
      <c r="H1283" s="7">
        <f>INT(YEARFRAC(G1283,"8-jun-2023"))</f>
        <v>24</v>
      </c>
      <c r="I1283" s="12">
        <v>2002</v>
      </c>
      <c r="J1283" s="12" t="s">
        <v>37</v>
      </c>
      <c r="K1283" s="12">
        <v>29</v>
      </c>
    </row>
    <row r="1284" spans="1:11">
      <c r="A1284" s="12" t="s">
        <v>1324</v>
      </c>
      <c r="B1284" s="12">
        <v>0</v>
      </c>
      <c r="C1284" s="28">
        <v>1967.02</v>
      </c>
      <c r="D1284" s="19" t="s">
        <v>8346</v>
      </c>
      <c r="E1284" s="12" t="s">
        <v>8348</v>
      </c>
      <c r="F1284" s="12" t="s">
        <v>32</v>
      </c>
      <c r="G1284" s="25" t="s">
        <v>9465</v>
      </c>
      <c r="H1284" s="7">
        <f>INT(YEARFRAC(G1284,"8-jun-2023"))</f>
        <v>20</v>
      </c>
      <c r="I1284" s="12">
        <v>1998</v>
      </c>
      <c r="J1284" s="12" t="s">
        <v>23</v>
      </c>
      <c r="K1284" s="12">
        <v>29</v>
      </c>
    </row>
    <row r="1285" spans="1:11">
      <c r="A1285" s="12" t="s">
        <v>1325</v>
      </c>
      <c r="B1285" s="12">
        <v>1</v>
      </c>
      <c r="C1285" s="28">
        <v>1964.78</v>
      </c>
      <c r="D1285" s="19" t="s">
        <v>8346</v>
      </c>
      <c r="E1285" s="12" t="s">
        <v>8345</v>
      </c>
      <c r="F1285" s="12" t="s">
        <v>25</v>
      </c>
      <c r="G1285" s="25" t="s">
        <v>9528</v>
      </c>
      <c r="H1285" s="7">
        <f>INT(YEARFRAC(G1285,"8-jun-2023"))</f>
        <v>20</v>
      </c>
      <c r="I1285" s="12">
        <v>2002</v>
      </c>
      <c r="J1285" s="12" t="s">
        <v>45</v>
      </c>
      <c r="K1285" s="12">
        <v>16</v>
      </c>
    </row>
    <row r="1286" spans="1:11">
      <c r="A1286" s="12" t="s">
        <v>1326</v>
      </c>
      <c r="B1286" s="12">
        <v>0</v>
      </c>
      <c r="C1286" s="28">
        <v>1917.32</v>
      </c>
      <c r="D1286" s="19" t="s">
        <v>8346</v>
      </c>
      <c r="E1286" s="12" t="s">
        <v>8348</v>
      </c>
      <c r="F1286" s="12" t="s">
        <v>22</v>
      </c>
      <c r="G1286" s="25" t="s">
        <v>9529</v>
      </c>
      <c r="H1286" s="7">
        <f>INT(YEARFRAC(G1286,"8-jun-2023"))</f>
        <v>21</v>
      </c>
      <c r="I1286" s="12">
        <v>1998</v>
      </c>
      <c r="J1286" s="12" t="s">
        <v>37</v>
      </c>
      <c r="K1286" s="12">
        <v>29</v>
      </c>
    </row>
    <row r="1287" spans="1:11">
      <c r="A1287" s="12" t="s">
        <v>1327</v>
      </c>
      <c r="B1287" s="12">
        <v>0</v>
      </c>
      <c r="C1287" s="28">
        <v>1909.53</v>
      </c>
      <c r="D1287" s="19" t="s">
        <v>8346</v>
      </c>
      <c r="E1287" s="12" t="s">
        <v>8346</v>
      </c>
      <c r="F1287" s="12" t="s">
        <v>22</v>
      </c>
      <c r="G1287" s="25" t="s">
        <v>9530</v>
      </c>
      <c r="H1287" s="7">
        <f>INT(YEARFRAC(G1287,"8-jun-2023"))</f>
        <v>21</v>
      </c>
      <c r="I1287" s="12">
        <v>1992</v>
      </c>
      <c r="J1287" s="12" t="s">
        <v>37</v>
      </c>
      <c r="K1287" s="12">
        <v>13</v>
      </c>
    </row>
    <row r="1288" spans="1:11">
      <c r="A1288" s="12" t="s">
        <v>1328</v>
      </c>
      <c r="B1288" s="12">
        <v>0</v>
      </c>
      <c r="C1288" s="28">
        <v>1908.9</v>
      </c>
      <c r="D1288" s="19" t="s">
        <v>8346</v>
      </c>
      <c r="E1288" s="12" t="s">
        <v>8346</v>
      </c>
      <c r="F1288" s="12" t="s">
        <v>19</v>
      </c>
      <c r="G1288" s="25" t="s">
        <v>9531</v>
      </c>
      <c r="H1288" s="7">
        <f>INT(YEARFRAC(G1288,"8-jun-2023"))</f>
        <v>28</v>
      </c>
      <c r="I1288" s="12">
        <v>1998</v>
      </c>
      <c r="J1288" s="12" t="s">
        <v>24</v>
      </c>
      <c r="K1288" s="12">
        <v>5</v>
      </c>
    </row>
    <row r="1289" spans="1:11">
      <c r="A1289" s="12" t="s">
        <v>1329</v>
      </c>
      <c r="B1289" s="12">
        <v>0</v>
      </c>
      <c r="C1289" s="28">
        <v>1906.36</v>
      </c>
      <c r="D1289" s="19" t="s">
        <v>8346</v>
      </c>
      <c r="E1289" s="12" t="s">
        <v>8345</v>
      </c>
      <c r="F1289" s="12" t="s">
        <v>22</v>
      </c>
      <c r="G1289" s="25" t="s">
        <v>9532</v>
      </c>
      <c r="H1289" s="7">
        <f>INT(YEARFRAC(G1289,"8-jun-2023"))</f>
        <v>21</v>
      </c>
      <c r="I1289" s="12">
        <v>1998</v>
      </c>
      <c r="J1289" s="12" t="s">
        <v>37</v>
      </c>
      <c r="K1289" s="12">
        <v>28</v>
      </c>
    </row>
    <row r="1290" spans="1:11">
      <c r="A1290" s="12" t="s">
        <v>1330</v>
      </c>
      <c r="B1290" s="12">
        <v>0</v>
      </c>
      <c r="C1290" s="28">
        <v>1880.49</v>
      </c>
      <c r="D1290" s="19" t="s">
        <v>8346</v>
      </c>
      <c r="E1290" s="12" t="s">
        <v>8345</v>
      </c>
      <c r="F1290" s="12" t="s">
        <v>25</v>
      </c>
      <c r="G1290" s="25" t="s">
        <v>9147</v>
      </c>
      <c r="H1290" s="7">
        <f>INT(YEARFRAC(G1290,"8-jun-2023"))</f>
        <v>20</v>
      </c>
      <c r="I1290" s="12">
        <v>2002</v>
      </c>
      <c r="J1290" s="12" t="s">
        <v>45</v>
      </c>
      <c r="K1290" s="12">
        <v>29</v>
      </c>
    </row>
    <row r="1291" spans="1:11">
      <c r="A1291" s="12" t="s">
        <v>1331</v>
      </c>
      <c r="B1291" s="12">
        <v>0</v>
      </c>
      <c r="C1291" s="28">
        <v>1880.07</v>
      </c>
      <c r="D1291" s="19" t="s">
        <v>8346</v>
      </c>
      <c r="E1291" s="12" t="s">
        <v>8348</v>
      </c>
      <c r="F1291" s="12" t="s">
        <v>19</v>
      </c>
      <c r="G1291" s="25" t="s">
        <v>9533</v>
      </c>
      <c r="H1291" s="7">
        <f>INT(YEARFRAC(G1291,"8-jun-2023"))</f>
        <v>20</v>
      </c>
      <c r="I1291" s="12">
        <v>2002</v>
      </c>
      <c r="J1291" s="12" t="s">
        <v>37</v>
      </c>
      <c r="K1291" s="12">
        <v>7</v>
      </c>
    </row>
    <row r="1292" spans="1:11">
      <c r="A1292" s="12" t="s">
        <v>1332</v>
      </c>
      <c r="B1292" s="12">
        <v>0</v>
      </c>
      <c r="C1292" s="28">
        <v>35517.19</v>
      </c>
      <c r="D1292" s="19" t="s">
        <v>8348</v>
      </c>
      <c r="E1292" s="12" t="s">
        <v>8348</v>
      </c>
      <c r="F1292" s="12" t="s">
        <v>25</v>
      </c>
      <c r="G1292" s="25" t="s">
        <v>8698</v>
      </c>
      <c r="H1292" s="7">
        <f>INT(YEARFRAC(G1292,"8-jun-2023"))</f>
        <v>49</v>
      </c>
      <c r="I1292" s="12">
        <v>2001</v>
      </c>
      <c r="J1292" s="12" t="s">
        <v>23</v>
      </c>
      <c r="K1292" s="12">
        <v>9</v>
      </c>
    </row>
    <row r="1293" spans="1:11">
      <c r="A1293" s="12" t="s">
        <v>1333</v>
      </c>
      <c r="B1293" s="12">
        <v>0</v>
      </c>
      <c r="C1293" s="28">
        <v>1877.93</v>
      </c>
      <c r="D1293" s="19" t="s">
        <v>8346</v>
      </c>
      <c r="E1293" s="12" t="s">
        <v>8345</v>
      </c>
      <c r="F1293" s="12" t="s">
        <v>19</v>
      </c>
      <c r="G1293" s="25" t="s">
        <v>9534</v>
      </c>
      <c r="H1293" s="7">
        <f>INT(YEARFRAC(G1293,"8-jun-2023"))</f>
        <v>20</v>
      </c>
      <c r="I1293" s="12">
        <v>2001</v>
      </c>
      <c r="J1293" s="12" t="s">
        <v>40</v>
      </c>
      <c r="K1293" s="12">
        <v>3</v>
      </c>
    </row>
    <row r="1294" spans="1:11">
      <c r="A1294" s="12" t="s">
        <v>1334</v>
      </c>
      <c r="B1294" s="12">
        <v>0</v>
      </c>
      <c r="C1294" s="28">
        <v>1875.34</v>
      </c>
      <c r="D1294" s="19" t="s">
        <v>8346</v>
      </c>
      <c r="E1294" s="12" t="s">
        <v>8348</v>
      </c>
      <c r="F1294" s="12" t="s">
        <v>25</v>
      </c>
      <c r="G1294" s="25" t="s">
        <v>9535</v>
      </c>
      <c r="H1294" s="7">
        <f>INT(YEARFRAC(G1294,"8-jun-2023"))</f>
        <v>20</v>
      </c>
      <c r="I1294" s="12">
        <v>1994</v>
      </c>
      <c r="J1294" s="12" t="s">
        <v>24</v>
      </c>
      <c r="K1294" s="12">
        <v>6</v>
      </c>
    </row>
    <row r="1295" spans="1:11">
      <c r="A1295" s="12" t="s">
        <v>1335</v>
      </c>
      <c r="B1295" s="12">
        <v>0</v>
      </c>
      <c r="C1295" s="28">
        <v>1865.98</v>
      </c>
      <c r="D1295" s="19" t="s">
        <v>8346</v>
      </c>
      <c r="E1295" s="12" t="s">
        <v>8346</v>
      </c>
      <c r="F1295" s="12" t="s">
        <v>22</v>
      </c>
      <c r="G1295" s="25" t="s">
        <v>9536</v>
      </c>
      <c r="H1295" s="7">
        <f>INT(YEARFRAC(G1295,"8-jun-2023"))</f>
        <v>26</v>
      </c>
      <c r="I1295" s="12">
        <v>2001</v>
      </c>
      <c r="J1295" s="12" t="s">
        <v>40</v>
      </c>
      <c r="K1295" s="12">
        <v>10</v>
      </c>
    </row>
    <row r="1296" spans="1:11">
      <c r="A1296" s="12" t="s">
        <v>1336</v>
      </c>
      <c r="B1296" s="12">
        <v>0</v>
      </c>
      <c r="C1296" s="28">
        <v>1863.45</v>
      </c>
      <c r="D1296" s="19" t="s">
        <v>8346</v>
      </c>
      <c r="E1296" s="12" t="s">
        <v>8345</v>
      </c>
      <c r="F1296" s="12" t="s">
        <v>34</v>
      </c>
      <c r="G1296" s="25" t="s">
        <v>9537</v>
      </c>
      <c r="H1296" s="7">
        <f>INT(YEARFRAC(G1296,"8-jun-2023"))</f>
        <v>18</v>
      </c>
      <c r="I1296" s="12">
        <v>2002</v>
      </c>
      <c r="J1296" s="12" t="s">
        <v>40</v>
      </c>
      <c r="K1296" s="12">
        <v>21</v>
      </c>
    </row>
    <row r="1297" spans="1:11">
      <c r="A1297" s="12" t="s">
        <v>1337</v>
      </c>
      <c r="B1297" s="12">
        <v>0</v>
      </c>
      <c r="C1297" s="28">
        <v>1850.55</v>
      </c>
      <c r="D1297" s="19" t="s">
        <v>8346</v>
      </c>
      <c r="E1297" s="12" t="s">
        <v>8348</v>
      </c>
      <c r="F1297" s="12" t="s">
        <v>22</v>
      </c>
      <c r="G1297" s="25" t="s">
        <v>9538</v>
      </c>
      <c r="H1297" s="7">
        <f>INT(YEARFRAC(G1297,"8-jun-2023"))</f>
        <v>28</v>
      </c>
      <c r="I1297" s="12">
        <v>2002</v>
      </c>
      <c r="J1297" s="12" t="s">
        <v>40</v>
      </c>
      <c r="K1297" s="12">
        <v>29</v>
      </c>
    </row>
    <row r="1298" spans="1:11">
      <c r="A1298" s="12" t="s">
        <v>1338</v>
      </c>
      <c r="B1298" s="12">
        <v>1</v>
      </c>
      <c r="C1298" s="28">
        <v>1842.52</v>
      </c>
      <c r="D1298" s="19" t="s">
        <v>8346</v>
      </c>
      <c r="E1298" s="12" t="s">
        <v>8348</v>
      </c>
      <c r="F1298" s="12" t="s">
        <v>25</v>
      </c>
      <c r="G1298" s="25" t="s">
        <v>9539</v>
      </c>
      <c r="H1298" s="7">
        <f>INT(YEARFRAC(G1298,"8-jun-2023"))</f>
        <v>19</v>
      </c>
      <c r="I1298" s="12">
        <v>1973</v>
      </c>
      <c r="J1298" s="12" t="s">
        <v>23</v>
      </c>
      <c r="K1298" s="12">
        <v>16</v>
      </c>
    </row>
    <row r="1299" spans="1:11">
      <c r="A1299" s="12" t="s">
        <v>1339</v>
      </c>
      <c r="B1299" s="12">
        <v>0</v>
      </c>
      <c r="C1299" s="28">
        <v>1837.28</v>
      </c>
      <c r="D1299" s="19" t="s">
        <v>8346</v>
      </c>
      <c r="E1299" s="12" t="s">
        <v>8348</v>
      </c>
      <c r="F1299" s="12" t="s">
        <v>19</v>
      </c>
      <c r="G1299" s="25" t="s">
        <v>9540</v>
      </c>
      <c r="H1299" s="7">
        <f>INT(YEARFRAC(G1299,"8-jun-2023"))</f>
        <v>23</v>
      </c>
      <c r="I1299" s="12">
        <v>2002</v>
      </c>
      <c r="J1299" s="12" t="s">
        <v>24</v>
      </c>
      <c r="K1299" s="12">
        <v>29</v>
      </c>
    </row>
    <row r="1300" spans="1:11">
      <c r="A1300" s="12" t="s">
        <v>1340</v>
      </c>
      <c r="B1300" s="12">
        <v>1</v>
      </c>
      <c r="C1300" s="28">
        <v>1837.24</v>
      </c>
      <c r="D1300" s="19" t="s">
        <v>8346</v>
      </c>
      <c r="E1300" s="12" t="s">
        <v>8348</v>
      </c>
      <c r="F1300" s="12" t="s">
        <v>25</v>
      </c>
      <c r="G1300" s="25" t="s">
        <v>9541</v>
      </c>
      <c r="H1300" s="7">
        <f>INT(YEARFRAC(G1300,"8-jun-2023"))</f>
        <v>19</v>
      </c>
      <c r="I1300" s="12">
        <v>2002</v>
      </c>
      <c r="J1300" s="12" t="s">
        <v>37</v>
      </c>
      <c r="K1300" s="12">
        <v>22</v>
      </c>
    </row>
    <row r="1301" spans="1:11">
      <c r="A1301" s="12" t="s">
        <v>1341</v>
      </c>
      <c r="B1301" s="12">
        <v>1</v>
      </c>
      <c r="C1301" s="28">
        <v>1832.09</v>
      </c>
      <c r="D1301" s="19" t="s">
        <v>8346</v>
      </c>
      <c r="E1301" s="12" t="s">
        <v>8346</v>
      </c>
      <c r="F1301" s="12" t="s">
        <v>25</v>
      </c>
      <c r="G1301" s="25" t="s">
        <v>9542</v>
      </c>
      <c r="H1301" s="7">
        <f>INT(YEARFRAC(G1301,"8-jun-2023"))</f>
        <v>19</v>
      </c>
      <c r="I1301" s="12">
        <v>1996</v>
      </c>
      <c r="J1301" s="12" t="s">
        <v>45</v>
      </c>
      <c r="K1301" s="12">
        <v>2</v>
      </c>
    </row>
    <row r="1302" spans="1:11">
      <c r="A1302" s="12" t="s">
        <v>1342</v>
      </c>
      <c r="B1302" s="12">
        <v>0</v>
      </c>
      <c r="C1302" s="28">
        <v>1826.84</v>
      </c>
      <c r="D1302" s="19" t="s">
        <v>8346</v>
      </c>
      <c r="E1302" s="12" t="s">
        <v>8348</v>
      </c>
      <c r="F1302" s="12" t="s">
        <v>25</v>
      </c>
      <c r="G1302" s="25" t="s">
        <v>9346</v>
      </c>
      <c r="H1302" s="7">
        <f>INT(YEARFRAC(G1302,"8-jun-2023"))</f>
        <v>23</v>
      </c>
      <c r="I1302" s="12">
        <v>2004</v>
      </c>
      <c r="J1302" s="12" t="s">
        <v>23</v>
      </c>
      <c r="K1302" s="12">
        <v>27</v>
      </c>
    </row>
    <row r="1303" spans="1:11">
      <c r="A1303" s="12" t="s">
        <v>1343</v>
      </c>
      <c r="B1303" s="12">
        <v>0</v>
      </c>
      <c r="C1303" s="28">
        <v>35491.64</v>
      </c>
      <c r="D1303" s="19" t="s">
        <v>8345</v>
      </c>
      <c r="E1303" s="12" t="s">
        <v>8348</v>
      </c>
      <c r="F1303" s="12" t="s">
        <v>25</v>
      </c>
      <c r="G1303" s="25" t="s">
        <v>9543</v>
      </c>
      <c r="H1303" s="7">
        <f>INT(YEARFRAC(G1303,"8-jun-2023"))</f>
        <v>34</v>
      </c>
      <c r="I1303" s="12">
        <v>1994</v>
      </c>
      <c r="J1303" s="12" t="s">
        <v>23</v>
      </c>
      <c r="K1303" s="12">
        <v>6</v>
      </c>
    </row>
    <row r="1304" spans="1:11">
      <c r="A1304" s="12" t="s">
        <v>1344</v>
      </c>
      <c r="B1304" s="12">
        <v>0</v>
      </c>
      <c r="C1304" s="28">
        <v>1824.29</v>
      </c>
      <c r="D1304" s="19" t="s">
        <v>8346</v>
      </c>
      <c r="E1304" s="12" t="s">
        <v>8346</v>
      </c>
      <c r="F1304" s="12" t="s">
        <v>19</v>
      </c>
      <c r="G1304" s="25" t="s">
        <v>9544</v>
      </c>
      <c r="H1304" s="7">
        <f>INT(YEARFRAC(G1304,"8-jun-2023"))</f>
        <v>23</v>
      </c>
      <c r="I1304" s="12">
        <v>2003</v>
      </c>
      <c r="J1304" s="12" t="s">
        <v>45</v>
      </c>
      <c r="K1304" s="12">
        <v>20</v>
      </c>
    </row>
    <row r="1305" spans="1:11">
      <c r="A1305" s="12" t="s">
        <v>1345</v>
      </c>
      <c r="B1305" s="12">
        <v>0</v>
      </c>
      <c r="C1305" s="28">
        <v>1822.54</v>
      </c>
      <c r="D1305" s="19" t="s">
        <v>8346</v>
      </c>
      <c r="E1305" s="12" t="s">
        <v>8345</v>
      </c>
      <c r="F1305" s="12" t="s">
        <v>22</v>
      </c>
      <c r="G1305" s="25" t="s">
        <v>9545</v>
      </c>
      <c r="H1305" s="7">
        <f>INT(YEARFRAC(G1305,"8-jun-2023"))</f>
        <v>18</v>
      </c>
      <c r="I1305" s="12">
        <v>1999</v>
      </c>
      <c r="J1305" s="12" t="s">
        <v>23</v>
      </c>
      <c r="K1305" s="12">
        <v>12</v>
      </c>
    </row>
    <row r="1306" spans="1:11">
      <c r="A1306" s="12" t="s">
        <v>1346</v>
      </c>
      <c r="B1306" s="12">
        <v>0</v>
      </c>
      <c r="C1306" s="28">
        <v>1815.88</v>
      </c>
      <c r="D1306" s="19" t="s">
        <v>8346</v>
      </c>
      <c r="E1306" s="12" t="s">
        <v>8346</v>
      </c>
      <c r="F1306" s="12" t="s">
        <v>19</v>
      </c>
      <c r="G1306" s="25" t="s">
        <v>9546</v>
      </c>
      <c r="H1306" s="7">
        <f>INT(YEARFRAC(G1306,"8-jun-2023"))</f>
        <v>23</v>
      </c>
      <c r="I1306" s="12">
        <v>2003</v>
      </c>
      <c r="J1306" s="12" t="s">
        <v>40</v>
      </c>
      <c r="K1306" s="12">
        <v>4</v>
      </c>
    </row>
    <row r="1307" spans="1:11">
      <c r="A1307" s="12" t="s">
        <v>1347</v>
      </c>
      <c r="B1307" s="12">
        <v>0</v>
      </c>
      <c r="C1307" s="28">
        <v>1769.53</v>
      </c>
      <c r="D1307" s="19" t="s">
        <v>8346</v>
      </c>
      <c r="E1307" s="12" t="s">
        <v>8346</v>
      </c>
      <c r="F1307" s="12" t="s">
        <v>22</v>
      </c>
      <c r="G1307" s="25" t="s">
        <v>9547</v>
      </c>
      <c r="H1307" s="7">
        <f>INT(YEARFRAC(G1307,"8-jun-2023"))</f>
        <v>20</v>
      </c>
      <c r="I1307" s="12">
        <v>2003</v>
      </c>
      <c r="J1307" s="12" t="s">
        <v>40</v>
      </c>
      <c r="K1307" s="12">
        <v>11</v>
      </c>
    </row>
    <row r="1308" spans="1:11">
      <c r="A1308" s="12" t="s">
        <v>1348</v>
      </c>
      <c r="B1308" s="12">
        <v>0</v>
      </c>
      <c r="C1308" s="28">
        <v>1759.34</v>
      </c>
      <c r="D1308" s="19" t="s">
        <v>8346</v>
      </c>
      <c r="E1308" s="12" t="s">
        <v>8345</v>
      </c>
      <c r="F1308" s="12" t="s">
        <v>25</v>
      </c>
      <c r="G1308" s="25" t="s">
        <v>9548</v>
      </c>
      <c r="H1308" s="7">
        <f>INT(YEARFRAC(G1308,"8-jun-2023"))</f>
        <v>19</v>
      </c>
      <c r="I1308" s="12">
        <v>1999</v>
      </c>
      <c r="J1308" s="12" t="s">
        <v>24</v>
      </c>
      <c r="K1308" s="12">
        <v>1</v>
      </c>
    </row>
    <row r="1309" spans="1:11">
      <c r="A1309" s="12" t="s">
        <v>1349</v>
      </c>
      <c r="B1309" s="12">
        <v>0</v>
      </c>
      <c r="C1309" s="28">
        <v>1756.6</v>
      </c>
      <c r="D1309" s="19" t="s">
        <v>8346</v>
      </c>
      <c r="E1309" s="12" t="s">
        <v>8346</v>
      </c>
      <c r="F1309" s="12" t="s">
        <v>19</v>
      </c>
      <c r="G1309" s="25" t="s">
        <v>9549</v>
      </c>
      <c r="H1309" s="7">
        <f>INT(YEARFRAC(G1309,"8-jun-2023"))</f>
        <v>24</v>
      </c>
      <c r="I1309" s="12">
        <v>1988</v>
      </c>
      <c r="J1309" s="12" t="s">
        <v>16</v>
      </c>
      <c r="K1309" s="12">
        <v>20</v>
      </c>
    </row>
    <row r="1310" spans="1:11">
      <c r="A1310" s="12" t="s">
        <v>1350</v>
      </c>
      <c r="B1310" s="12">
        <v>0</v>
      </c>
      <c r="C1310" s="28">
        <v>1748.77</v>
      </c>
      <c r="D1310" s="19" t="s">
        <v>8346</v>
      </c>
      <c r="E1310" s="12" t="s">
        <v>8345</v>
      </c>
      <c r="F1310" s="12" t="s">
        <v>25</v>
      </c>
      <c r="G1310" s="25" t="s">
        <v>9504</v>
      </c>
      <c r="H1310" s="7">
        <f>INT(YEARFRAC(G1310,"8-jun-2023"))</f>
        <v>19</v>
      </c>
      <c r="I1310" s="12">
        <v>1999</v>
      </c>
      <c r="J1310" s="12" t="s">
        <v>16</v>
      </c>
      <c r="K1310" s="12">
        <v>17</v>
      </c>
    </row>
    <row r="1311" spans="1:11">
      <c r="A1311" s="12" t="s">
        <v>1351</v>
      </c>
      <c r="B1311" s="12">
        <v>0</v>
      </c>
      <c r="C1311" s="28">
        <v>1744.47</v>
      </c>
      <c r="D1311" s="19" t="s">
        <v>8346</v>
      </c>
      <c r="E1311" s="12" t="s">
        <v>8345</v>
      </c>
      <c r="F1311" s="12" t="s">
        <v>25</v>
      </c>
      <c r="G1311" s="25" t="s">
        <v>9550</v>
      </c>
      <c r="H1311" s="7">
        <f>INT(YEARFRAC(G1311,"8-jun-2023"))</f>
        <v>19</v>
      </c>
      <c r="I1311" s="12">
        <v>2004</v>
      </c>
      <c r="J1311" s="12" t="s">
        <v>40</v>
      </c>
      <c r="K1311" s="12">
        <v>19</v>
      </c>
    </row>
    <row r="1312" spans="1:11">
      <c r="A1312" s="12" t="s">
        <v>1352</v>
      </c>
      <c r="B1312" s="12">
        <v>0</v>
      </c>
      <c r="C1312" s="28">
        <v>1743.21</v>
      </c>
      <c r="D1312" s="19" t="s">
        <v>8346</v>
      </c>
      <c r="E1312" s="12" t="s">
        <v>8345</v>
      </c>
      <c r="F1312" s="12" t="s">
        <v>25</v>
      </c>
      <c r="G1312" s="25" t="s">
        <v>9551</v>
      </c>
      <c r="H1312" s="7">
        <f>INT(YEARFRAC(G1312,"8-jun-2023"))</f>
        <v>19</v>
      </c>
      <c r="I1312" s="12">
        <v>1999</v>
      </c>
      <c r="J1312" s="12" t="s">
        <v>37</v>
      </c>
      <c r="K1312" s="12">
        <v>25</v>
      </c>
    </row>
    <row r="1313" spans="1:11">
      <c r="A1313" s="12" t="s">
        <v>1353</v>
      </c>
      <c r="B1313" s="12">
        <v>0</v>
      </c>
      <c r="C1313" s="28">
        <v>1737.38</v>
      </c>
      <c r="D1313" s="19" t="s">
        <v>8346</v>
      </c>
      <c r="E1313" s="12" t="s">
        <v>8348</v>
      </c>
      <c r="F1313" s="12" t="s">
        <v>25</v>
      </c>
      <c r="G1313" s="25" t="s">
        <v>9552</v>
      </c>
      <c r="H1313" s="7">
        <f>INT(YEARFRAC(G1313,"8-jun-2023"))</f>
        <v>19</v>
      </c>
      <c r="I1313" s="12">
        <v>2002</v>
      </c>
      <c r="J1313" s="12" t="s">
        <v>23</v>
      </c>
      <c r="K1313" s="12">
        <v>13</v>
      </c>
    </row>
    <row r="1314" spans="1:11">
      <c r="A1314" s="12" t="s">
        <v>1354</v>
      </c>
      <c r="B1314" s="12">
        <v>0</v>
      </c>
      <c r="C1314" s="28">
        <v>35345.730000000003</v>
      </c>
      <c r="D1314" s="19" t="s">
        <v>8348</v>
      </c>
      <c r="E1314" s="12" t="s">
        <v>8346</v>
      </c>
      <c r="F1314" s="12" t="s">
        <v>25</v>
      </c>
      <c r="G1314" s="25" t="s">
        <v>9553</v>
      </c>
      <c r="H1314" s="7">
        <f>INT(YEARFRAC(G1314,"8-jun-2023"))</f>
        <v>51</v>
      </c>
      <c r="I1314" s="12">
        <v>2003</v>
      </c>
      <c r="J1314" s="12" t="s">
        <v>16</v>
      </c>
      <c r="K1314" s="12">
        <v>19</v>
      </c>
    </row>
    <row r="1315" spans="1:11">
      <c r="A1315" s="12" t="s">
        <v>1355</v>
      </c>
      <c r="B1315" s="12">
        <v>0</v>
      </c>
      <c r="C1315" s="28">
        <v>1731.68</v>
      </c>
      <c r="D1315" s="19" t="s">
        <v>8346</v>
      </c>
      <c r="E1315" s="12" t="s">
        <v>8348</v>
      </c>
      <c r="F1315" s="12" t="s">
        <v>25</v>
      </c>
      <c r="G1315" s="25" t="s">
        <v>9554</v>
      </c>
      <c r="H1315" s="7">
        <f>INT(YEARFRAC(G1315,"8-jun-2023"))</f>
        <v>19</v>
      </c>
      <c r="I1315" s="12">
        <v>1998</v>
      </c>
      <c r="J1315" s="12" t="s">
        <v>24</v>
      </c>
      <c r="K1315" s="12">
        <v>7</v>
      </c>
    </row>
    <row r="1316" spans="1:11">
      <c r="A1316" s="12" t="s">
        <v>1356</v>
      </c>
      <c r="B1316" s="12">
        <v>0</v>
      </c>
      <c r="C1316" s="28">
        <v>1728.9</v>
      </c>
      <c r="D1316" s="19" t="s">
        <v>8346</v>
      </c>
      <c r="E1316" s="12" t="s">
        <v>8348</v>
      </c>
      <c r="F1316" s="12" t="s">
        <v>25</v>
      </c>
      <c r="G1316" s="25" t="s">
        <v>9505</v>
      </c>
      <c r="H1316" s="7">
        <f>INT(YEARFRAC(G1316,"8-jun-2023"))</f>
        <v>19</v>
      </c>
      <c r="I1316" s="12">
        <v>2003</v>
      </c>
      <c r="J1316" s="12" t="s">
        <v>37</v>
      </c>
      <c r="K1316" s="12">
        <v>26</v>
      </c>
    </row>
    <row r="1317" spans="1:11">
      <c r="A1317" s="12" t="s">
        <v>1357</v>
      </c>
      <c r="B1317" s="12">
        <v>0</v>
      </c>
      <c r="C1317" s="28">
        <v>1727.79</v>
      </c>
      <c r="D1317" s="19" t="s">
        <v>8346</v>
      </c>
      <c r="E1317" s="12" t="s">
        <v>8346</v>
      </c>
      <c r="F1317" s="12" t="s">
        <v>25</v>
      </c>
      <c r="G1317" s="25" t="s">
        <v>9435</v>
      </c>
      <c r="H1317" s="7">
        <f>INT(YEARFRAC(G1317,"8-jun-2023"))</f>
        <v>19</v>
      </c>
      <c r="I1317" s="12">
        <v>2003</v>
      </c>
      <c r="J1317" s="12" t="s">
        <v>45</v>
      </c>
      <c r="K1317" s="12">
        <v>28</v>
      </c>
    </row>
    <row r="1318" spans="1:11">
      <c r="A1318" s="12" t="s">
        <v>1358</v>
      </c>
      <c r="B1318" s="12">
        <v>1</v>
      </c>
      <c r="C1318" s="28">
        <v>1727.54</v>
      </c>
      <c r="D1318" s="19" t="s">
        <v>8346</v>
      </c>
      <c r="E1318" s="12" t="s">
        <v>8345</v>
      </c>
      <c r="F1318" s="12" t="s">
        <v>19</v>
      </c>
      <c r="G1318" s="25" t="s">
        <v>9555</v>
      </c>
      <c r="H1318" s="7">
        <f>INT(YEARFRAC(G1318,"8-jun-2023"))</f>
        <v>18</v>
      </c>
      <c r="I1318" s="12">
        <v>2003</v>
      </c>
      <c r="J1318" s="12" t="s">
        <v>45</v>
      </c>
      <c r="K1318" s="12">
        <v>25</v>
      </c>
    </row>
    <row r="1319" spans="1:11">
      <c r="A1319" s="12" t="s">
        <v>1359</v>
      </c>
      <c r="B1319" s="12">
        <v>1</v>
      </c>
      <c r="C1319" s="28">
        <v>1725.55</v>
      </c>
      <c r="D1319" s="19" t="s">
        <v>8346</v>
      </c>
      <c r="E1319" s="12" t="s">
        <v>8348</v>
      </c>
      <c r="F1319" s="12" t="s">
        <v>19</v>
      </c>
      <c r="G1319" s="25" t="s">
        <v>9556</v>
      </c>
      <c r="H1319" s="7">
        <f>INT(YEARFRAC(G1319,"8-jun-2023"))</f>
        <v>18</v>
      </c>
      <c r="I1319" s="12">
        <v>2003</v>
      </c>
      <c r="J1319" s="12" t="s">
        <v>16</v>
      </c>
      <c r="K1319" s="12">
        <v>14</v>
      </c>
    </row>
    <row r="1320" spans="1:11">
      <c r="A1320" s="12" t="s">
        <v>1360</v>
      </c>
      <c r="B1320" s="12">
        <v>1</v>
      </c>
      <c r="C1320" s="28">
        <v>1720.35</v>
      </c>
      <c r="D1320" s="19" t="s">
        <v>8346</v>
      </c>
      <c r="E1320" s="12" t="s">
        <v>8346</v>
      </c>
      <c r="F1320" s="12" t="s">
        <v>19</v>
      </c>
      <c r="G1320" s="25" t="s">
        <v>9557</v>
      </c>
      <c r="H1320" s="7">
        <f>INT(YEARFRAC(G1320,"8-jun-2023"))</f>
        <v>18</v>
      </c>
      <c r="I1320" s="12">
        <v>1971</v>
      </c>
      <c r="J1320" s="12" t="s">
        <v>37</v>
      </c>
      <c r="K1320" s="12">
        <v>22</v>
      </c>
    </row>
    <row r="1321" spans="1:11">
      <c r="A1321" s="12" t="s">
        <v>1361</v>
      </c>
      <c r="B1321" s="12">
        <v>1</v>
      </c>
      <c r="C1321" s="28">
        <v>1719.44</v>
      </c>
      <c r="D1321" s="19" t="s">
        <v>8346</v>
      </c>
      <c r="E1321" s="12" t="s">
        <v>8346</v>
      </c>
      <c r="F1321" s="12" t="s">
        <v>19</v>
      </c>
      <c r="G1321" s="25" t="s">
        <v>9558</v>
      </c>
      <c r="H1321" s="7">
        <f>INT(YEARFRAC(G1321,"8-jun-2023"))</f>
        <v>18</v>
      </c>
      <c r="I1321" s="12">
        <v>2003</v>
      </c>
      <c r="J1321" s="12" t="s">
        <v>16</v>
      </c>
      <c r="K1321" s="12">
        <v>9</v>
      </c>
    </row>
    <row r="1322" spans="1:11">
      <c r="A1322" s="12" t="s">
        <v>1362</v>
      </c>
      <c r="B1322" s="12">
        <v>0</v>
      </c>
      <c r="C1322" s="28">
        <v>1712.23</v>
      </c>
      <c r="D1322" s="19" t="s">
        <v>8346</v>
      </c>
      <c r="E1322" s="12" t="s">
        <v>8345</v>
      </c>
      <c r="F1322" s="12" t="s">
        <v>32</v>
      </c>
      <c r="G1322" s="25" t="s">
        <v>9559</v>
      </c>
      <c r="H1322" s="7">
        <f>INT(YEARFRAC(G1322,"8-jun-2023"))</f>
        <v>18</v>
      </c>
      <c r="I1322" s="12">
        <v>2003</v>
      </c>
      <c r="J1322" s="12" t="s">
        <v>37</v>
      </c>
      <c r="K1322" s="12">
        <v>1</v>
      </c>
    </row>
    <row r="1323" spans="1:11">
      <c r="A1323" s="12" t="s">
        <v>1363</v>
      </c>
      <c r="B1323" s="12">
        <v>1</v>
      </c>
      <c r="C1323" s="28">
        <v>1711.03</v>
      </c>
      <c r="D1323" s="19" t="s">
        <v>8346</v>
      </c>
      <c r="E1323" s="12" t="s">
        <v>8346</v>
      </c>
      <c r="F1323" s="12" t="s">
        <v>19</v>
      </c>
      <c r="G1323" s="25" t="s">
        <v>9560</v>
      </c>
      <c r="H1323" s="7">
        <f>INT(YEARFRAC(G1323,"8-jun-2023"))</f>
        <v>18</v>
      </c>
      <c r="I1323" s="12">
        <v>2003</v>
      </c>
      <c r="J1323" s="12" t="s">
        <v>16</v>
      </c>
      <c r="K1323" s="12">
        <v>21</v>
      </c>
    </row>
    <row r="1324" spans="1:11">
      <c r="A1324" s="12" t="s">
        <v>1364</v>
      </c>
      <c r="B1324" s="12">
        <v>0</v>
      </c>
      <c r="C1324" s="28">
        <v>1708.93</v>
      </c>
      <c r="D1324" s="19" t="s">
        <v>8346</v>
      </c>
      <c r="E1324" s="12" t="s">
        <v>8345</v>
      </c>
      <c r="F1324" s="12" t="s">
        <v>84</v>
      </c>
      <c r="G1324" s="25" t="s">
        <v>9483</v>
      </c>
      <c r="H1324" s="7">
        <f>INT(YEARFRAC(G1324,"8-jun-2023"))</f>
        <v>18</v>
      </c>
      <c r="I1324" s="12">
        <v>2004</v>
      </c>
      <c r="J1324" s="12" t="s">
        <v>37</v>
      </c>
      <c r="K1324" s="12">
        <v>9</v>
      </c>
    </row>
    <row r="1325" spans="1:11">
      <c r="A1325" s="12" t="s">
        <v>1365</v>
      </c>
      <c r="B1325" s="12">
        <v>3</v>
      </c>
      <c r="C1325" s="28">
        <v>35315.96</v>
      </c>
      <c r="D1325" s="19" t="s">
        <v>8348</v>
      </c>
      <c r="E1325" s="12" t="s">
        <v>8345</v>
      </c>
      <c r="F1325" s="12" t="s">
        <v>25</v>
      </c>
      <c r="G1325" s="25" t="s">
        <v>9561</v>
      </c>
      <c r="H1325" s="7">
        <f>INT(YEARFRAC(G1325,"8-jun-2023"))</f>
        <v>34</v>
      </c>
      <c r="I1325" s="12">
        <v>2004</v>
      </c>
      <c r="J1325" s="12" t="s">
        <v>24</v>
      </c>
      <c r="K1325" s="12">
        <v>21</v>
      </c>
    </row>
    <row r="1326" spans="1:11">
      <c r="A1326" s="12" t="s">
        <v>1366</v>
      </c>
      <c r="B1326" s="12">
        <v>0</v>
      </c>
      <c r="C1326" s="28">
        <v>1708</v>
      </c>
      <c r="D1326" s="19" t="s">
        <v>8346</v>
      </c>
      <c r="E1326" s="12" t="s">
        <v>8348</v>
      </c>
      <c r="F1326" s="12" t="s">
        <v>32</v>
      </c>
      <c r="G1326" s="25" t="s">
        <v>9562</v>
      </c>
      <c r="H1326" s="7">
        <f>INT(YEARFRAC(G1326,"8-jun-2023"))</f>
        <v>18</v>
      </c>
      <c r="I1326" s="12">
        <v>2004</v>
      </c>
      <c r="J1326" s="12" t="s">
        <v>37</v>
      </c>
      <c r="K1326" s="12">
        <v>11</v>
      </c>
    </row>
    <row r="1327" spans="1:11">
      <c r="A1327" s="12" t="s">
        <v>1367</v>
      </c>
      <c r="B1327" s="12">
        <v>0</v>
      </c>
      <c r="C1327" s="28">
        <v>1705.62</v>
      </c>
      <c r="D1327" s="19" t="s">
        <v>8348</v>
      </c>
      <c r="E1327" s="12" t="s">
        <v>8348</v>
      </c>
      <c r="F1327" s="12" t="s">
        <v>135</v>
      </c>
      <c r="G1327" s="25" t="s">
        <v>9563</v>
      </c>
      <c r="H1327" s="7">
        <f>INT(YEARFRAC(G1327,"8-jun-2023"))</f>
        <v>18</v>
      </c>
      <c r="I1327" s="12">
        <v>2004</v>
      </c>
      <c r="J1327" s="12" t="s">
        <v>20</v>
      </c>
      <c r="K1327" s="12">
        <v>10</v>
      </c>
    </row>
    <row r="1328" spans="1:11">
      <c r="A1328" s="12" t="s">
        <v>1368</v>
      </c>
      <c r="B1328" s="12">
        <v>0</v>
      </c>
      <c r="C1328" s="28">
        <v>1704.7</v>
      </c>
      <c r="D1328" s="19" t="s">
        <v>8348</v>
      </c>
      <c r="E1328" s="12" t="s">
        <v>8346</v>
      </c>
      <c r="F1328" s="12" t="s">
        <v>185</v>
      </c>
      <c r="G1328" s="25" t="s">
        <v>9564</v>
      </c>
      <c r="H1328" s="7">
        <f>INT(YEARFRAC(G1328,"8-jun-2023"))</f>
        <v>18</v>
      </c>
      <c r="I1328" s="12">
        <v>2004</v>
      </c>
      <c r="J1328" s="12" t="s">
        <v>37</v>
      </c>
      <c r="K1328" s="12">
        <v>21</v>
      </c>
    </row>
    <row r="1329" spans="1:11">
      <c r="A1329" s="12" t="s">
        <v>1369</v>
      </c>
      <c r="B1329" s="12">
        <v>0</v>
      </c>
      <c r="C1329" s="28">
        <v>1704.57</v>
      </c>
      <c r="D1329" s="19" t="s">
        <v>8348</v>
      </c>
      <c r="E1329" s="12" t="s">
        <v>8345</v>
      </c>
      <c r="F1329" s="12" t="s">
        <v>32</v>
      </c>
      <c r="G1329" s="25" t="s">
        <v>9565</v>
      </c>
      <c r="H1329" s="7">
        <f>INT(YEARFRAC(G1329,"8-jun-2023"))</f>
        <v>18</v>
      </c>
      <c r="I1329" s="12">
        <v>2004</v>
      </c>
      <c r="J1329" s="12" t="s">
        <v>37</v>
      </c>
      <c r="K1329" s="12">
        <v>19</v>
      </c>
    </row>
    <row r="1330" spans="1:11">
      <c r="A1330" s="12" t="s">
        <v>1370</v>
      </c>
      <c r="B1330" s="12">
        <v>0</v>
      </c>
      <c r="C1330" s="28">
        <v>1702.46</v>
      </c>
      <c r="D1330" s="19" t="s">
        <v>8348</v>
      </c>
      <c r="E1330" s="12" t="s">
        <v>8346</v>
      </c>
      <c r="F1330" s="12" t="s">
        <v>84</v>
      </c>
      <c r="G1330" s="25" t="s">
        <v>9566</v>
      </c>
      <c r="H1330" s="7">
        <f>INT(YEARFRAC(G1330,"8-jun-2023"))</f>
        <v>18</v>
      </c>
      <c r="I1330" s="12">
        <v>2004</v>
      </c>
      <c r="J1330" s="12" t="s">
        <v>23</v>
      </c>
      <c r="K1330" s="12">
        <v>12</v>
      </c>
    </row>
    <row r="1331" spans="1:11">
      <c r="A1331" s="12" t="s">
        <v>1371</v>
      </c>
      <c r="B1331" s="12">
        <v>0</v>
      </c>
      <c r="C1331" s="28">
        <v>1694.8</v>
      </c>
      <c r="D1331" s="19" t="s">
        <v>8348</v>
      </c>
      <c r="E1331" s="12" t="s">
        <v>8348</v>
      </c>
      <c r="F1331" s="12" t="s">
        <v>135</v>
      </c>
      <c r="G1331" s="25" t="s">
        <v>9567</v>
      </c>
      <c r="H1331" s="7">
        <f>INT(YEARFRAC(G1331,"8-jun-2023"))</f>
        <v>18</v>
      </c>
      <c r="I1331" s="12">
        <v>1988</v>
      </c>
      <c r="J1331" s="12" t="s">
        <v>37</v>
      </c>
      <c r="K1331" s="12">
        <v>19</v>
      </c>
    </row>
    <row r="1332" spans="1:11">
      <c r="A1332" s="12" t="s">
        <v>1372</v>
      </c>
      <c r="B1332" s="12">
        <v>0</v>
      </c>
      <c r="C1332" s="28">
        <v>1682.6</v>
      </c>
      <c r="D1332" s="19" t="s">
        <v>8348</v>
      </c>
      <c r="E1332" s="12" t="s">
        <v>8348</v>
      </c>
      <c r="F1332" s="12" t="s">
        <v>25</v>
      </c>
      <c r="G1332" s="25" t="s">
        <v>9568</v>
      </c>
      <c r="H1332" s="7">
        <f>INT(YEARFRAC(G1332,"8-jun-2023"))</f>
        <v>22</v>
      </c>
      <c r="I1332" s="12">
        <v>2004</v>
      </c>
      <c r="J1332" s="12" t="s">
        <v>24</v>
      </c>
      <c r="K1332" s="12">
        <v>17</v>
      </c>
    </row>
    <row r="1333" spans="1:11">
      <c r="A1333" s="12" t="s">
        <v>1373</v>
      </c>
      <c r="B1333" s="12">
        <v>0</v>
      </c>
      <c r="C1333" s="28">
        <v>1674.63</v>
      </c>
      <c r="D1333" s="19" t="s">
        <v>8348</v>
      </c>
      <c r="E1333" s="12" t="s">
        <v>8348</v>
      </c>
      <c r="F1333" s="12" t="s">
        <v>19</v>
      </c>
      <c r="G1333" s="25" t="s">
        <v>9569</v>
      </c>
      <c r="H1333" s="7">
        <f>INT(YEARFRAC(G1333,"8-jun-2023"))</f>
        <v>22</v>
      </c>
      <c r="I1333" s="12">
        <v>2004</v>
      </c>
      <c r="J1333" s="12" t="s">
        <v>23</v>
      </c>
      <c r="K1333" s="12">
        <v>6</v>
      </c>
    </row>
    <row r="1334" spans="1:11">
      <c r="A1334" s="12" t="s">
        <v>1374</v>
      </c>
      <c r="B1334" s="12">
        <v>0</v>
      </c>
      <c r="C1334" s="28">
        <v>1665</v>
      </c>
      <c r="D1334" s="19" t="s">
        <v>8348</v>
      </c>
      <c r="E1334" s="12" t="s">
        <v>8348</v>
      </c>
      <c r="F1334" s="12" t="s">
        <v>19</v>
      </c>
      <c r="G1334" s="25" t="s">
        <v>9570</v>
      </c>
      <c r="H1334" s="7">
        <f>INT(YEARFRAC(G1334,"8-jun-2023"))</f>
        <v>22</v>
      </c>
      <c r="I1334" s="12">
        <v>2004</v>
      </c>
      <c r="J1334" s="12" t="s">
        <v>23</v>
      </c>
      <c r="K1334" s="12">
        <v>14</v>
      </c>
    </row>
    <row r="1335" spans="1:11">
      <c r="A1335" s="12" t="s">
        <v>1375</v>
      </c>
      <c r="B1335" s="12">
        <v>0</v>
      </c>
      <c r="C1335" s="28">
        <v>1646.43</v>
      </c>
      <c r="D1335" s="19" t="s">
        <v>8348</v>
      </c>
      <c r="E1335" s="12" t="s">
        <v>8345</v>
      </c>
      <c r="F1335" s="12" t="s">
        <v>22</v>
      </c>
      <c r="G1335" s="25" t="s">
        <v>9571</v>
      </c>
      <c r="H1335" s="7">
        <f>INT(YEARFRAC(G1335,"8-jun-2023"))</f>
        <v>19</v>
      </c>
      <c r="I1335" s="12">
        <v>2004</v>
      </c>
      <c r="J1335" s="12" t="s">
        <v>16</v>
      </c>
      <c r="K1335" s="12">
        <v>7</v>
      </c>
    </row>
    <row r="1336" spans="1:11">
      <c r="A1336" s="12" t="s">
        <v>1376</v>
      </c>
      <c r="B1336" s="12">
        <v>2</v>
      </c>
      <c r="C1336" s="28">
        <v>47305.31</v>
      </c>
      <c r="D1336" s="19" t="s">
        <v>8348</v>
      </c>
      <c r="E1336" s="12" t="s">
        <v>8345</v>
      </c>
      <c r="F1336" s="12" t="s">
        <v>25</v>
      </c>
      <c r="G1336" s="25" t="s">
        <v>9572</v>
      </c>
      <c r="H1336" s="7">
        <f>INT(YEARFRAC(G1336,"8-jun-2023"))</f>
        <v>63</v>
      </c>
      <c r="I1336" s="12">
        <v>2004</v>
      </c>
      <c r="J1336" s="12" t="s">
        <v>23</v>
      </c>
      <c r="K1336" s="12">
        <v>10</v>
      </c>
    </row>
    <row r="1337" spans="1:11">
      <c r="A1337" s="12" t="s">
        <v>1377</v>
      </c>
      <c r="B1337" s="12">
        <v>0</v>
      </c>
      <c r="C1337" s="28">
        <v>35302.089999999997</v>
      </c>
      <c r="D1337" s="19" t="s">
        <v>8345</v>
      </c>
      <c r="E1337" s="12" t="s">
        <v>8348</v>
      </c>
      <c r="F1337" s="12" t="s">
        <v>25</v>
      </c>
      <c r="G1337" s="25" t="s">
        <v>9573</v>
      </c>
      <c r="H1337" s="7">
        <f>INT(YEARFRAC(G1337,"8-jun-2023"))</f>
        <v>25</v>
      </c>
      <c r="I1337" s="12">
        <v>2004</v>
      </c>
      <c r="J1337" s="12" t="s">
        <v>16</v>
      </c>
      <c r="K1337" s="12">
        <v>17</v>
      </c>
    </row>
    <row r="1338" spans="1:11">
      <c r="A1338" s="12" t="s">
        <v>1378</v>
      </c>
      <c r="B1338" s="12">
        <v>0</v>
      </c>
      <c r="C1338" s="28">
        <v>1639.56</v>
      </c>
      <c r="D1338" s="19" t="s">
        <v>8348</v>
      </c>
      <c r="E1338" s="12" t="s">
        <v>8348</v>
      </c>
      <c r="F1338" s="12" t="s">
        <v>22</v>
      </c>
      <c r="G1338" s="25" t="s">
        <v>9574</v>
      </c>
      <c r="H1338" s="7">
        <f>INT(YEARFRAC(G1338,"8-jun-2023"))</f>
        <v>19</v>
      </c>
      <c r="I1338" s="12">
        <v>2000</v>
      </c>
      <c r="J1338" s="12" t="s">
        <v>24</v>
      </c>
      <c r="K1338" s="12">
        <v>21</v>
      </c>
    </row>
    <row r="1339" spans="1:11">
      <c r="A1339" s="12" t="s">
        <v>1379</v>
      </c>
      <c r="B1339" s="12">
        <v>0</v>
      </c>
      <c r="C1339" s="28">
        <v>1639.56</v>
      </c>
      <c r="D1339" s="19" t="s">
        <v>8348</v>
      </c>
      <c r="E1339" s="12" t="s">
        <v>8348</v>
      </c>
      <c r="F1339" s="12" t="s">
        <v>22</v>
      </c>
      <c r="G1339" s="25" t="s">
        <v>9575</v>
      </c>
      <c r="H1339" s="7">
        <f>INT(YEARFRAC(G1339,"8-jun-2023"))</f>
        <v>19</v>
      </c>
      <c r="I1339" s="12">
        <v>2000</v>
      </c>
      <c r="J1339" s="12" t="s">
        <v>20</v>
      </c>
      <c r="K1339" s="12">
        <v>10</v>
      </c>
    </row>
    <row r="1340" spans="1:11">
      <c r="A1340" s="12" t="s">
        <v>1380</v>
      </c>
      <c r="B1340" s="12">
        <v>0</v>
      </c>
      <c r="C1340" s="28">
        <v>1635.73</v>
      </c>
      <c r="D1340" s="19" t="s">
        <v>8348</v>
      </c>
      <c r="E1340" s="12" t="s">
        <v>8346</v>
      </c>
      <c r="F1340" s="12" t="s">
        <v>22</v>
      </c>
      <c r="G1340" s="25" t="s">
        <v>9571</v>
      </c>
      <c r="H1340" s="7">
        <f>INT(YEARFRAC(G1340,"8-jun-2023"))</f>
        <v>19</v>
      </c>
      <c r="I1340" s="12">
        <v>2000</v>
      </c>
      <c r="J1340" s="12" t="s">
        <v>24</v>
      </c>
      <c r="K1340" s="12">
        <v>23</v>
      </c>
    </row>
    <row r="1341" spans="1:11">
      <c r="A1341" s="12" t="s">
        <v>1381</v>
      </c>
      <c r="B1341" s="12">
        <v>0</v>
      </c>
      <c r="C1341" s="28">
        <v>1634.57</v>
      </c>
      <c r="D1341" s="19" t="s">
        <v>8348</v>
      </c>
      <c r="E1341" s="12" t="s">
        <v>8348</v>
      </c>
      <c r="F1341" s="12" t="s">
        <v>19</v>
      </c>
      <c r="G1341" s="25" t="s">
        <v>9485</v>
      </c>
      <c r="H1341" s="7">
        <f>INT(YEARFRAC(G1341,"8-jun-2023"))</f>
        <v>18</v>
      </c>
      <c r="I1341" s="12">
        <v>2003</v>
      </c>
      <c r="J1341" s="12" t="s">
        <v>23</v>
      </c>
      <c r="K1341" s="12">
        <v>30</v>
      </c>
    </row>
    <row r="1342" spans="1:11">
      <c r="A1342" s="12" t="s">
        <v>1382</v>
      </c>
      <c r="B1342" s="12">
        <v>0</v>
      </c>
      <c r="C1342" s="28">
        <v>1633.96</v>
      </c>
      <c r="D1342" s="19" t="s">
        <v>8348</v>
      </c>
      <c r="E1342" s="12" t="s">
        <v>8345</v>
      </c>
      <c r="F1342" s="12" t="s">
        <v>19</v>
      </c>
      <c r="G1342" s="25" t="s">
        <v>9576</v>
      </c>
      <c r="H1342" s="7">
        <f>INT(YEARFRAC(G1342,"8-jun-2023"))</f>
        <v>18</v>
      </c>
      <c r="I1342" s="12">
        <v>1959</v>
      </c>
      <c r="J1342" s="12" t="s">
        <v>24</v>
      </c>
      <c r="K1342" s="12">
        <v>4</v>
      </c>
    </row>
    <row r="1343" spans="1:11">
      <c r="A1343" s="12" t="s">
        <v>1383</v>
      </c>
      <c r="B1343" s="12">
        <v>0</v>
      </c>
      <c r="C1343" s="28">
        <v>1633.04</v>
      </c>
      <c r="D1343" s="19" t="s">
        <v>8348</v>
      </c>
      <c r="E1343" s="12" t="s">
        <v>8348</v>
      </c>
      <c r="F1343" s="12" t="s">
        <v>19</v>
      </c>
      <c r="G1343" s="25" t="s">
        <v>9577</v>
      </c>
      <c r="H1343" s="7">
        <f>INT(YEARFRAC(G1343,"8-jun-2023"))</f>
        <v>18</v>
      </c>
      <c r="I1343" s="12">
        <v>1997</v>
      </c>
      <c r="J1343" s="12" t="s">
        <v>45</v>
      </c>
      <c r="K1343" s="12">
        <v>9</v>
      </c>
    </row>
    <row r="1344" spans="1:11">
      <c r="A1344" s="12" t="s">
        <v>1384</v>
      </c>
      <c r="B1344" s="12">
        <v>0</v>
      </c>
      <c r="C1344" s="28">
        <v>1632.56</v>
      </c>
      <c r="D1344" s="19" t="s">
        <v>8348</v>
      </c>
      <c r="E1344" s="12" t="s">
        <v>8348</v>
      </c>
      <c r="F1344" s="12" t="s">
        <v>22</v>
      </c>
      <c r="G1344" s="25" t="s">
        <v>9575</v>
      </c>
      <c r="H1344" s="7">
        <f>INT(YEARFRAC(G1344,"8-jun-2023"))</f>
        <v>19</v>
      </c>
      <c r="I1344" s="12">
        <v>2003</v>
      </c>
      <c r="J1344" s="12" t="s">
        <v>40</v>
      </c>
      <c r="K1344" s="12">
        <v>21</v>
      </c>
    </row>
    <row r="1345" spans="1:11">
      <c r="A1345" s="12" t="s">
        <v>1385</v>
      </c>
      <c r="B1345" s="12">
        <v>0</v>
      </c>
      <c r="C1345" s="28">
        <v>1632.04</v>
      </c>
      <c r="D1345" s="19" t="s">
        <v>8348</v>
      </c>
      <c r="E1345" s="12" t="s">
        <v>8348</v>
      </c>
      <c r="F1345" s="12" t="s">
        <v>22</v>
      </c>
      <c r="G1345" s="25" t="s">
        <v>9578</v>
      </c>
      <c r="H1345" s="7">
        <f>INT(YEARFRAC(G1345,"8-jun-2023"))</f>
        <v>19</v>
      </c>
      <c r="I1345" s="12">
        <v>2003</v>
      </c>
      <c r="J1345" s="12" t="s">
        <v>37</v>
      </c>
      <c r="K1345" s="12">
        <v>16</v>
      </c>
    </row>
    <row r="1346" spans="1:11">
      <c r="A1346" s="12" t="s">
        <v>1386</v>
      </c>
      <c r="B1346" s="12">
        <v>0</v>
      </c>
      <c r="C1346" s="28">
        <v>1631.82</v>
      </c>
      <c r="D1346" s="19" t="s">
        <v>8348</v>
      </c>
      <c r="E1346" s="12" t="s">
        <v>8345</v>
      </c>
      <c r="F1346" s="12" t="s">
        <v>19</v>
      </c>
      <c r="G1346" s="25" t="s">
        <v>9579</v>
      </c>
      <c r="H1346" s="7">
        <f>INT(YEARFRAC(G1346,"8-jun-2023"))</f>
        <v>18</v>
      </c>
      <c r="I1346" s="12">
        <v>2003</v>
      </c>
      <c r="J1346" s="12" t="s">
        <v>23</v>
      </c>
      <c r="K1346" s="12">
        <v>30</v>
      </c>
    </row>
    <row r="1347" spans="1:11">
      <c r="A1347" s="12" t="s">
        <v>1387</v>
      </c>
      <c r="B1347" s="12">
        <v>0</v>
      </c>
      <c r="C1347" s="28">
        <v>1631.67</v>
      </c>
      <c r="D1347" s="19" t="s">
        <v>8348</v>
      </c>
      <c r="E1347" s="12" t="s">
        <v>8346</v>
      </c>
      <c r="F1347" s="12" t="s">
        <v>19</v>
      </c>
      <c r="G1347" s="25" t="s">
        <v>8731</v>
      </c>
      <c r="H1347" s="7">
        <f>INT(YEARFRAC(G1347,"8-jun-2023"))</f>
        <v>18</v>
      </c>
      <c r="I1347" s="12">
        <v>2004</v>
      </c>
      <c r="J1347" s="12" t="s">
        <v>20</v>
      </c>
      <c r="K1347" s="12">
        <v>13</v>
      </c>
    </row>
    <row r="1348" spans="1:11">
      <c r="A1348" s="12" t="s">
        <v>1388</v>
      </c>
      <c r="B1348" s="12">
        <v>1</v>
      </c>
      <c r="C1348" s="28">
        <v>35160.129999999997</v>
      </c>
      <c r="D1348" s="19" t="s">
        <v>8348</v>
      </c>
      <c r="E1348" s="12" t="s">
        <v>8348</v>
      </c>
      <c r="F1348" s="12" t="s">
        <v>25</v>
      </c>
      <c r="G1348" s="25" t="s">
        <v>9580</v>
      </c>
      <c r="H1348" s="7">
        <f>INT(YEARFRAC(G1348,"8-jun-2023"))</f>
        <v>55</v>
      </c>
      <c r="I1348" s="12">
        <v>2004</v>
      </c>
      <c r="J1348" s="12" t="s">
        <v>40</v>
      </c>
      <c r="K1348" s="12">
        <v>8</v>
      </c>
    </row>
    <row r="1349" spans="1:11">
      <c r="A1349" s="12" t="s">
        <v>1389</v>
      </c>
      <c r="B1349" s="12">
        <v>0</v>
      </c>
      <c r="C1349" s="28">
        <v>1629.83</v>
      </c>
      <c r="D1349" s="19" t="s">
        <v>8348</v>
      </c>
      <c r="E1349" s="12" t="s">
        <v>8348</v>
      </c>
      <c r="F1349" s="12" t="s">
        <v>19</v>
      </c>
      <c r="G1349" s="25" t="s">
        <v>9501</v>
      </c>
      <c r="H1349" s="7">
        <f>INT(YEARFRAC(G1349,"8-jun-2023"))</f>
        <v>18</v>
      </c>
      <c r="I1349" s="12">
        <v>2004</v>
      </c>
      <c r="J1349" s="12" t="s">
        <v>23</v>
      </c>
      <c r="K1349" s="12">
        <v>13</v>
      </c>
    </row>
    <row r="1350" spans="1:11">
      <c r="A1350" s="12" t="s">
        <v>1390</v>
      </c>
      <c r="B1350" s="12">
        <v>0</v>
      </c>
      <c r="C1350" s="28">
        <v>1628.47</v>
      </c>
      <c r="D1350" s="19" t="s">
        <v>8348</v>
      </c>
      <c r="E1350" s="12" t="s">
        <v>8345</v>
      </c>
      <c r="F1350" s="12" t="s">
        <v>22</v>
      </c>
      <c r="G1350" s="25" t="s">
        <v>9436</v>
      </c>
      <c r="H1350" s="7">
        <f>INT(YEARFRAC(G1350,"8-jun-2023"))</f>
        <v>19</v>
      </c>
      <c r="I1350" s="12">
        <v>2003</v>
      </c>
      <c r="J1350" s="12" t="s">
        <v>37</v>
      </c>
      <c r="K1350" s="12">
        <v>16</v>
      </c>
    </row>
    <row r="1351" spans="1:11">
      <c r="A1351" s="12" t="s">
        <v>1391</v>
      </c>
      <c r="B1351" s="12">
        <v>0</v>
      </c>
      <c r="C1351" s="28">
        <v>1627.28</v>
      </c>
      <c r="D1351" s="19" t="s">
        <v>8348</v>
      </c>
      <c r="E1351" s="12" t="s">
        <v>8348</v>
      </c>
      <c r="F1351" s="12" t="s">
        <v>22</v>
      </c>
      <c r="G1351" s="25" t="s">
        <v>9581</v>
      </c>
      <c r="H1351" s="7">
        <f>INT(YEARFRAC(G1351,"8-jun-2023"))</f>
        <v>19</v>
      </c>
      <c r="I1351" s="12">
        <v>2003</v>
      </c>
      <c r="J1351" s="12" t="s">
        <v>24</v>
      </c>
      <c r="K1351" s="12">
        <v>3</v>
      </c>
    </row>
    <row r="1352" spans="1:11">
      <c r="A1352" s="12" t="s">
        <v>1392</v>
      </c>
      <c r="B1352" s="12">
        <v>0</v>
      </c>
      <c r="C1352" s="28">
        <v>1625.43</v>
      </c>
      <c r="D1352" s="19" t="s">
        <v>8348</v>
      </c>
      <c r="E1352" s="12" t="s">
        <v>8346</v>
      </c>
      <c r="F1352" s="12" t="s">
        <v>22</v>
      </c>
      <c r="G1352" s="25" t="s">
        <v>9582</v>
      </c>
      <c r="H1352" s="7">
        <f>INT(YEARFRAC(G1352,"8-jun-2023"))</f>
        <v>19</v>
      </c>
      <c r="I1352" s="12">
        <v>2004</v>
      </c>
      <c r="J1352" s="12" t="s">
        <v>45</v>
      </c>
      <c r="K1352" s="12">
        <v>9</v>
      </c>
    </row>
    <row r="1353" spans="1:11">
      <c r="A1353" s="12" t="s">
        <v>1393</v>
      </c>
      <c r="B1353" s="12">
        <v>0</v>
      </c>
      <c r="C1353" s="28">
        <v>1622.19</v>
      </c>
      <c r="D1353" s="19" t="s">
        <v>8348</v>
      </c>
      <c r="E1353" s="12" t="s">
        <v>8345</v>
      </c>
      <c r="F1353" s="12" t="s">
        <v>19</v>
      </c>
      <c r="G1353" s="25" t="s">
        <v>9583</v>
      </c>
      <c r="H1353" s="7">
        <f>INT(YEARFRAC(G1353,"8-jun-2023"))</f>
        <v>18</v>
      </c>
      <c r="I1353" s="12">
        <v>2004</v>
      </c>
      <c r="J1353" s="12" t="s">
        <v>23</v>
      </c>
      <c r="K1353" s="12">
        <v>5</v>
      </c>
    </row>
    <row r="1354" spans="1:11">
      <c r="A1354" s="12" t="s">
        <v>1394</v>
      </c>
      <c r="B1354" s="12">
        <v>0</v>
      </c>
      <c r="C1354" s="28">
        <v>1621.88</v>
      </c>
      <c r="D1354" s="19" t="s">
        <v>8348</v>
      </c>
      <c r="E1354" s="12" t="s">
        <v>8348</v>
      </c>
      <c r="F1354" s="12" t="s">
        <v>19</v>
      </c>
      <c r="G1354" s="25" t="s">
        <v>9584</v>
      </c>
      <c r="H1354" s="7">
        <f>INT(YEARFRAC(G1354,"8-jun-2023"))</f>
        <v>18</v>
      </c>
      <c r="I1354" s="12">
        <v>1967</v>
      </c>
      <c r="J1354" s="12" t="s">
        <v>23</v>
      </c>
      <c r="K1354" s="12">
        <v>30</v>
      </c>
    </row>
    <row r="1355" spans="1:11">
      <c r="A1355" s="12" t="s">
        <v>1395</v>
      </c>
      <c r="B1355" s="12">
        <v>0</v>
      </c>
      <c r="C1355" s="28">
        <v>1621.34</v>
      </c>
      <c r="D1355" s="19" t="s">
        <v>8348</v>
      </c>
      <c r="E1355" s="12" t="s">
        <v>8348</v>
      </c>
      <c r="F1355" s="12" t="s">
        <v>22</v>
      </c>
      <c r="G1355" s="25" t="s">
        <v>9585</v>
      </c>
      <c r="H1355" s="7">
        <f>INT(YEARFRAC(G1355,"8-jun-2023"))</f>
        <v>19</v>
      </c>
      <c r="I1355" s="12">
        <v>2004</v>
      </c>
      <c r="J1355" s="12" t="s">
        <v>24</v>
      </c>
      <c r="K1355" s="12">
        <v>4</v>
      </c>
    </row>
    <row r="1356" spans="1:11">
      <c r="A1356" s="12" t="s">
        <v>1396</v>
      </c>
      <c r="B1356" s="12">
        <v>0</v>
      </c>
      <c r="C1356" s="28">
        <v>1617.16</v>
      </c>
      <c r="D1356" s="19" t="s">
        <v>8348</v>
      </c>
      <c r="E1356" s="12" t="s">
        <v>8345</v>
      </c>
      <c r="F1356" s="12" t="s">
        <v>19</v>
      </c>
      <c r="G1356" s="25" t="s">
        <v>9586</v>
      </c>
      <c r="H1356" s="7">
        <f>INT(YEARFRAC(G1356,"8-jun-2023"))</f>
        <v>27</v>
      </c>
      <c r="I1356" s="12">
        <v>2003</v>
      </c>
      <c r="J1356" s="12" t="s">
        <v>45</v>
      </c>
      <c r="K1356" s="12">
        <v>17</v>
      </c>
    </row>
    <row r="1357" spans="1:11">
      <c r="A1357" s="12" t="s">
        <v>1397</v>
      </c>
      <c r="B1357" s="12">
        <v>0</v>
      </c>
      <c r="C1357" s="28">
        <v>1615.77</v>
      </c>
      <c r="D1357" s="19" t="s">
        <v>8348</v>
      </c>
      <c r="E1357" s="12" t="s">
        <v>8345</v>
      </c>
      <c r="F1357" s="12" t="s">
        <v>19</v>
      </c>
      <c r="G1357" s="25" t="s">
        <v>9587</v>
      </c>
      <c r="H1357" s="7">
        <f>INT(YEARFRAC(G1357,"8-jun-2023"))</f>
        <v>18</v>
      </c>
      <c r="I1357" s="12">
        <v>2003</v>
      </c>
      <c r="J1357" s="12" t="s">
        <v>23</v>
      </c>
      <c r="K1357" s="12">
        <v>4</v>
      </c>
    </row>
    <row r="1358" spans="1:11">
      <c r="A1358" s="12" t="s">
        <v>1398</v>
      </c>
      <c r="B1358" s="12">
        <v>0</v>
      </c>
      <c r="C1358" s="28">
        <v>1607.51</v>
      </c>
      <c r="D1358" s="19" t="s">
        <v>8348</v>
      </c>
      <c r="E1358" s="12" t="s">
        <v>8346</v>
      </c>
      <c r="F1358" s="12" t="s">
        <v>19</v>
      </c>
      <c r="G1358" s="25" t="s">
        <v>9588</v>
      </c>
      <c r="H1358" s="7">
        <f>INT(YEARFRAC(G1358,"8-jun-2023"))</f>
        <v>18</v>
      </c>
      <c r="I1358" s="12">
        <v>2003</v>
      </c>
      <c r="J1358" s="12" t="s">
        <v>37</v>
      </c>
      <c r="K1358" s="12">
        <v>9</v>
      </c>
    </row>
    <row r="1359" spans="1:11">
      <c r="A1359" s="12" t="s">
        <v>1399</v>
      </c>
      <c r="B1359" s="12">
        <v>0</v>
      </c>
      <c r="C1359" s="28">
        <v>35147.53</v>
      </c>
      <c r="D1359" s="19" t="s">
        <v>8345</v>
      </c>
      <c r="E1359" s="12" t="s">
        <v>8345</v>
      </c>
      <c r="F1359" s="12" t="s">
        <v>32</v>
      </c>
      <c r="G1359" s="25" t="s">
        <v>9589</v>
      </c>
      <c r="H1359" s="7">
        <f>INT(YEARFRAC(G1359,"8-jun-2023"))</f>
        <v>24</v>
      </c>
      <c r="I1359" s="12">
        <v>2004</v>
      </c>
      <c r="J1359" s="12" t="s">
        <v>45</v>
      </c>
      <c r="K1359" s="12">
        <v>25</v>
      </c>
    </row>
    <row r="1360" spans="1:11">
      <c r="A1360" s="12" t="s">
        <v>1400</v>
      </c>
      <c r="B1360" s="12">
        <v>0</v>
      </c>
      <c r="C1360" s="28">
        <v>1566.88</v>
      </c>
      <c r="D1360" s="19" t="s">
        <v>8348</v>
      </c>
      <c r="E1360" s="12" t="s">
        <v>8345</v>
      </c>
      <c r="F1360" s="12" t="s">
        <v>19</v>
      </c>
      <c r="G1360" s="25" t="s">
        <v>9590</v>
      </c>
      <c r="H1360" s="7">
        <f>INT(YEARFRAC(G1360,"8-jun-2023"))</f>
        <v>30</v>
      </c>
      <c r="I1360" s="12">
        <v>2004</v>
      </c>
      <c r="J1360" s="12" t="s">
        <v>40</v>
      </c>
      <c r="K1360" s="12">
        <v>21</v>
      </c>
    </row>
    <row r="1361" spans="1:11">
      <c r="A1361" s="12" t="s">
        <v>1401</v>
      </c>
      <c r="B1361" s="12">
        <v>0</v>
      </c>
      <c r="C1361" s="28">
        <v>1534.3</v>
      </c>
      <c r="D1361" s="19" t="s">
        <v>8348</v>
      </c>
      <c r="E1361" s="12" t="s">
        <v>8348</v>
      </c>
      <c r="F1361" s="12" t="s">
        <v>19</v>
      </c>
      <c r="G1361" s="25" t="s">
        <v>9591</v>
      </c>
      <c r="H1361" s="7">
        <f>INT(YEARFRAC(G1361,"8-jun-2023"))</f>
        <v>21</v>
      </c>
      <c r="I1361" s="12">
        <v>2003</v>
      </c>
      <c r="J1361" s="12" t="s">
        <v>37</v>
      </c>
      <c r="K1361" s="12">
        <v>14</v>
      </c>
    </row>
    <row r="1362" spans="1:11">
      <c r="A1362" s="12" t="s">
        <v>1402</v>
      </c>
      <c r="B1362" s="12">
        <v>0</v>
      </c>
      <c r="C1362" s="28">
        <v>1532.47</v>
      </c>
      <c r="D1362" s="19" t="s">
        <v>8348</v>
      </c>
      <c r="E1362" s="12" t="s">
        <v>8348</v>
      </c>
      <c r="F1362" s="12" t="s">
        <v>19</v>
      </c>
      <c r="G1362" s="25" t="s">
        <v>9592</v>
      </c>
      <c r="H1362" s="7">
        <f>INT(YEARFRAC(G1362,"8-jun-2023"))</f>
        <v>22</v>
      </c>
      <c r="I1362" s="12">
        <v>1995</v>
      </c>
      <c r="J1362" s="12" t="s">
        <v>40</v>
      </c>
      <c r="K1362" s="12">
        <v>5</v>
      </c>
    </row>
    <row r="1363" spans="1:11">
      <c r="A1363" s="12" t="s">
        <v>1403</v>
      </c>
      <c r="B1363" s="12">
        <v>0</v>
      </c>
      <c r="C1363" s="28">
        <v>1526.31</v>
      </c>
      <c r="D1363" s="19" t="s">
        <v>8348</v>
      </c>
      <c r="E1363" s="12" t="s">
        <v>8346</v>
      </c>
      <c r="F1363" s="12" t="s">
        <v>25</v>
      </c>
      <c r="G1363" s="25" t="s">
        <v>9593</v>
      </c>
      <c r="H1363" s="7">
        <f>INT(YEARFRAC(G1363,"8-jun-2023"))</f>
        <v>21</v>
      </c>
      <c r="I1363" s="12">
        <v>2004</v>
      </c>
      <c r="J1363" s="12" t="s">
        <v>45</v>
      </c>
      <c r="K1363" s="12">
        <v>22</v>
      </c>
    </row>
    <row r="1364" spans="1:11">
      <c r="A1364" s="12" t="s">
        <v>1404</v>
      </c>
      <c r="B1364" s="12">
        <v>0</v>
      </c>
      <c r="C1364" s="28">
        <v>1515.34</v>
      </c>
      <c r="D1364" s="19" t="s">
        <v>8348</v>
      </c>
      <c r="E1364" s="12" t="s">
        <v>8346</v>
      </c>
      <c r="F1364" s="12" t="s">
        <v>19</v>
      </c>
      <c r="G1364" s="25" t="s">
        <v>9594</v>
      </c>
      <c r="H1364" s="7">
        <f>INT(YEARFRAC(G1364,"8-jun-2023"))</f>
        <v>21</v>
      </c>
      <c r="I1364" s="12">
        <v>2004</v>
      </c>
      <c r="J1364" s="12" t="s">
        <v>16</v>
      </c>
      <c r="K1364" s="12">
        <v>19</v>
      </c>
    </row>
    <row r="1365" spans="1:11">
      <c r="A1365" s="12" t="s">
        <v>1405</v>
      </c>
      <c r="B1365" s="12">
        <v>0</v>
      </c>
      <c r="C1365" s="28">
        <v>1497</v>
      </c>
      <c r="D1365" s="19" t="s">
        <v>8348</v>
      </c>
      <c r="E1365" s="12" t="s">
        <v>8348</v>
      </c>
      <c r="F1365" s="12" t="s">
        <v>19</v>
      </c>
      <c r="G1365" s="25" t="s">
        <v>9595</v>
      </c>
      <c r="H1365" s="7">
        <f>INT(YEARFRAC(G1365,"8-jun-2023"))</f>
        <v>24</v>
      </c>
      <c r="I1365" s="12">
        <v>1998</v>
      </c>
      <c r="J1365" s="12" t="s">
        <v>23</v>
      </c>
      <c r="K1365" s="12">
        <v>22</v>
      </c>
    </row>
    <row r="1366" spans="1:11">
      <c r="A1366" s="12" t="s">
        <v>1406</v>
      </c>
      <c r="B1366" s="12">
        <v>0</v>
      </c>
      <c r="C1366" s="28">
        <v>1493</v>
      </c>
      <c r="D1366" s="19" t="s">
        <v>8348</v>
      </c>
      <c r="E1366" s="12" t="s">
        <v>8346</v>
      </c>
      <c r="F1366" s="12" t="s">
        <v>19</v>
      </c>
      <c r="G1366" s="25" t="s">
        <v>9596</v>
      </c>
      <c r="H1366" s="7">
        <f>INT(YEARFRAC(G1366,"8-jun-2023"))</f>
        <v>27</v>
      </c>
      <c r="I1366" s="12">
        <v>1992</v>
      </c>
      <c r="J1366" s="12" t="s">
        <v>37</v>
      </c>
      <c r="K1366" s="12">
        <v>22</v>
      </c>
    </row>
    <row r="1367" spans="1:11">
      <c r="A1367" s="12" t="s">
        <v>1407</v>
      </c>
      <c r="B1367" s="12">
        <v>0</v>
      </c>
      <c r="C1367" s="28">
        <v>1481</v>
      </c>
      <c r="D1367" s="19" t="s">
        <v>8348</v>
      </c>
      <c r="E1367" s="12" t="s">
        <v>8345</v>
      </c>
      <c r="F1367" s="12" t="s">
        <v>22</v>
      </c>
      <c r="G1367" s="25" t="s">
        <v>9597</v>
      </c>
      <c r="H1367" s="7">
        <f>INT(YEARFRAC(G1367,"8-jun-2023"))</f>
        <v>25</v>
      </c>
      <c r="I1367" s="12">
        <v>2001</v>
      </c>
      <c r="J1367" s="12" t="s">
        <v>23</v>
      </c>
      <c r="K1367" s="12">
        <v>5</v>
      </c>
    </row>
    <row r="1368" spans="1:11">
      <c r="A1368" s="12" t="s">
        <v>1408</v>
      </c>
      <c r="B1368" s="12">
        <v>0</v>
      </c>
      <c r="C1368" s="28">
        <v>1477</v>
      </c>
      <c r="D1368" s="19" t="s">
        <v>8348</v>
      </c>
      <c r="E1368" s="12" t="s">
        <v>8345</v>
      </c>
      <c r="F1368" s="12" t="s">
        <v>19</v>
      </c>
      <c r="G1368" s="25" t="s">
        <v>9598</v>
      </c>
      <c r="H1368" s="7">
        <f>INT(YEARFRAC(G1368,"8-jun-2023"))</f>
        <v>24</v>
      </c>
      <c r="I1368" s="12">
        <v>2001</v>
      </c>
      <c r="J1368" s="12" t="s">
        <v>20</v>
      </c>
      <c r="K1368" s="12">
        <v>2</v>
      </c>
    </row>
    <row r="1369" spans="1:11">
      <c r="A1369" s="12" t="s">
        <v>1409</v>
      </c>
      <c r="B1369" s="12">
        <v>0</v>
      </c>
      <c r="C1369" s="28">
        <v>1467</v>
      </c>
      <c r="D1369" s="19" t="s">
        <v>8348</v>
      </c>
      <c r="E1369" s="12" t="s">
        <v>8348</v>
      </c>
      <c r="F1369" s="12" t="s">
        <v>19</v>
      </c>
      <c r="G1369" s="25" t="s">
        <v>9599</v>
      </c>
      <c r="H1369" s="7">
        <f>INT(YEARFRAC(G1369,"8-jun-2023"))</f>
        <v>19</v>
      </c>
      <c r="I1369" s="12">
        <v>2001</v>
      </c>
      <c r="J1369" s="12" t="s">
        <v>45</v>
      </c>
      <c r="K1369" s="12">
        <v>7</v>
      </c>
    </row>
    <row r="1370" spans="1:11">
      <c r="A1370" s="12" t="s">
        <v>1410</v>
      </c>
      <c r="B1370" s="12">
        <v>0</v>
      </c>
      <c r="C1370" s="28">
        <v>35069.370000000003</v>
      </c>
      <c r="D1370" s="19" t="s">
        <v>8345</v>
      </c>
      <c r="E1370" s="12" t="s">
        <v>8345</v>
      </c>
      <c r="F1370" s="12" t="s">
        <v>130</v>
      </c>
      <c r="G1370" s="25" t="s">
        <v>9600</v>
      </c>
      <c r="H1370" s="7">
        <f>INT(YEARFRAC(G1370,"8-jun-2023"))</f>
        <v>45</v>
      </c>
      <c r="I1370" s="12">
        <v>2001</v>
      </c>
      <c r="J1370" s="12" t="s">
        <v>40</v>
      </c>
      <c r="K1370" s="12">
        <v>25</v>
      </c>
    </row>
    <row r="1371" spans="1:11">
      <c r="A1371" s="12" t="s">
        <v>1411</v>
      </c>
      <c r="B1371" s="12">
        <v>0</v>
      </c>
      <c r="C1371" s="28">
        <v>1445</v>
      </c>
      <c r="D1371" s="19" t="s">
        <v>8348</v>
      </c>
      <c r="E1371" s="12" t="s">
        <v>8345</v>
      </c>
      <c r="F1371" s="12" t="s">
        <v>19</v>
      </c>
      <c r="G1371" s="25" t="s">
        <v>9601</v>
      </c>
      <c r="H1371" s="7">
        <f>INT(YEARFRAC(G1371,"8-jun-2023"))</f>
        <v>25</v>
      </c>
      <c r="I1371" s="12">
        <v>1998</v>
      </c>
      <c r="J1371" s="12" t="s">
        <v>20</v>
      </c>
      <c r="K1371" s="12">
        <v>19</v>
      </c>
    </row>
    <row r="1372" spans="1:11">
      <c r="A1372" s="12" t="s">
        <v>1412</v>
      </c>
      <c r="B1372" s="12">
        <v>0</v>
      </c>
      <c r="C1372" s="28">
        <v>1438</v>
      </c>
      <c r="D1372" s="19" t="s">
        <v>8348</v>
      </c>
      <c r="E1372" s="12" t="s">
        <v>8348</v>
      </c>
      <c r="F1372" s="12" t="s">
        <v>19</v>
      </c>
      <c r="G1372" s="25" t="s">
        <v>9602</v>
      </c>
      <c r="H1372" s="7">
        <f>INT(YEARFRAC(G1372,"8-jun-2023"))</f>
        <v>22</v>
      </c>
      <c r="I1372" s="12">
        <v>1995</v>
      </c>
      <c r="J1372" s="12" t="s">
        <v>24</v>
      </c>
      <c r="K1372" s="12">
        <v>7</v>
      </c>
    </row>
    <row r="1373" spans="1:11">
      <c r="A1373" s="12" t="s">
        <v>1413</v>
      </c>
      <c r="B1373" s="12">
        <v>0</v>
      </c>
      <c r="C1373" s="28">
        <v>1422</v>
      </c>
      <c r="D1373" s="19" t="s">
        <v>8348</v>
      </c>
      <c r="E1373" s="12" t="s">
        <v>8348</v>
      </c>
      <c r="F1373" s="12" t="s">
        <v>19</v>
      </c>
      <c r="G1373" s="25" t="s">
        <v>9603</v>
      </c>
      <c r="H1373" s="7">
        <f>INT(YEARFRAC(G1373,"8-jun-2023"))</f>
        <v>25</v>
      </c>
      <c r="I1373" s="12">
        <v>1997</v>
      </c>
      <c r="J1373" s="12" t="s">
        <v>20</v>
      </c>
      <c r="K1373" s="12">
        <v>9</v>
      </c>
    </row>
    <row r="1374" spans="1:11">
      <c r="A1374" s="12" t="s">
        <v>1414</v>
      </c>
      <c r="B1374" s="12">
        <v>0</v>
      </c>
      <c r="C1374" s="28">
        <v>1421</v>
      </c>
      <c r="D1374" s="19" t="s">
        <v>8348</v>
      </c>
      <c r="E1374" s="12" t="s">
        <v>8348</v>
      </c>
      <c r="F1374" s="12" t="s">
        <v>19</v>
      </c>
      <c r="G1374" s="25" t="s">
        <v>9604</v>
      </c>
      <c r="H1374" s="7">
        <f>INT(YEARFRAC(G1374,"8-jun-2023"))</f>
        <v>21</v>
      </c>
      <c r="I1374" s="12">
        <v>1998</v>
      </c>
      <c r="J1374" s="12" t="s">
        <v>23</v>
      </c>
      <c r="K1374" s="12">
        <v>7</v>
      </c>
    </row>
    <row r="1375" spans="1:11">
      <c r="A1375" s="12" t="s">
        <v>1415</v>
      </c>
      <c r="B1375" s="12">
        <v>0</v>
      </c>
      <c r="C1375" s="28">
        <v>1417</v>
      </c>
      <c r="D1375" s="19" t="s">
        <v>8348</v>
      </c>
      <c r="E1375" s="12" t="s">
        <v>8346</v>
      </c>
      <c r="F1375" s="12" t="s">
        <v>19</v>
      </c>
      <c r="G1375" s="25" t="s">
        <v>9605</v>
      </c>
      <c r="H1375" s="7">
        <f>INT(YEARFRAC(G1375,"8-jun-2023"))</f>
        <v>26</v>
      </c>
      <c r="I1375" s="12">
        <v>2003</v>
      </c>
      <c r="J1375" s="12" t="s">
        <v>20</v>
      </c>
      <c r="K1375" s="12">
        <v>20</v>
      </c>
    </row>
    <row r="1376" spans="1:11">
      <c r="A1376" s="12" t="s">
        <v>1416</v>
      </c>
      <c r="B1376" s="12">
        <v>0</v>
      </c>
      <c r="C1376" s="28">
        <v>1402</v>
      </c>
      <c r="D1376" s="19" t="s">
        <v>8348</v>
      </c>
      <c r="E1376" s="12" t="s">
        <v>8346</v>
      </c>
      <c r="F1376" s="12" t="s">
        <v>25</v>
      </c>
      <c r="G1376" s="25" t="s">
        <v>9606</v>
      </c>
      <c r="H1376" s="7">
        <f>INT(YEARFRAC(G1376,"8-jun-2023"))</f>
        <v>25</v>
      </c>
      <c r="I1376" s="12">
        <v>1977</v>
      </c>
      <c r="J1376" s="12" t="s">
        <v>20</v>
      </c>
      <c r="K1376" s="12">
        <v>29</v>
      </c>
    </row>
    <row r="1377" spans="1:11">
      <c r="A1377" s="12" t="s">
        <v>1417</v>
      </c>
      <c r="B1377" s="12">
        <v>0</v>
      </c>
      <c r="C1377" s="28">
        <v>1400.44</v>
      </c>
      <c r="D1377" s="19" t="s">
        <v>8348</v>
      </c>
      <c r="E1377" s="12" t="s">
        <v>8348</v>
      </c>
      <c r="F1377" s="12" t="s">
        <v>19</v>
      </c>
      <c r="G1377" s="25" t="s">
        <v>9607</v>
      </c>
      <c r="H1377" s="7">
        <f>INT(YEARFRAC(G1377,"8-jun-2023"))</f>
        <v>24</v>
      </c>
      <c r="I1377" s="12">
        <v>1997</v>
      </c>
      <c r="J1377" s="12" t="s">
        <v>20</v>
      </c>
      <c r="K1377" s="12">
        <v>19</v>
      </c>
    </row>
    <row r="1378" spans="1:11">
      <c r="A1378" s="12" t="s">
        <v>1418</v>
      </c>
      <c r="B1378" s="12">
        <v>0</v>
      </c>
      <c r="C1378" s="28">
        <v>1391.53</v>
      </c>
      <c r="D1378" s="19" t="s">
        <v>8348</v>
      </c>
      <c r="E1378" s="12" t="s">
        <v>8345</v>
      </c>
      <c r="F1378" s="12" t="s">
        <v>19</v>
      </c>
      <c r="G1378" s="25" t="s">
        <v>9608</v>
      </c>
      <c r="H1378" s="7">
        <f>INT(YEARFRAC(G1378,"8-jun-2023"))</f>
        <v>20</v>
      </c>
      <c r="I1378" s="12">
        <v>2000</v>
      </c>
      <c r="J1378" s="12" t="s">
        <v>37</v>
      </c>
      <c r="K1378" s="12">
        <v>1</v>
      </c>
    </row>
    <row r="1379" spans="1:11">
      <c r="A1379" s="12" t="s">
        <v>1419</v>
      </c>
      <c r="B1379" s="12">
        <v>0</v>
      </c>
      <c r="C1379" s="28">
        <v>1390</v>
      </c>
      <c r="D1379" s="19" t="s">
        <v>8348</v>
      </c>
      <c r="E1379" s="12" t="s">
        <v>8348</v>
      </c>
      <c r="F1379" s="12" t="s">
        <v>19</v>
      </c>
      <c r="G1379" s="25" t="s">
        <v>9609</v>
      </c>
      <c r="H1379" s="7">
        <f>INT(YEARFRAC(G1379,"8-jun-2023"))</f>
        <v>20</v>
      </c>
      <c r="I1379" s="12">
        <v>1997</v>
      </c>
      <c r="J1379" s="12" t="s">
        <v>23</v>
      </c>
      <c r="K1379" s="12">
        <v>5</v>
      </c>
    </row>
    <row r="1380" spans="1:11">
      <c r="A1380" s="12" t="s">
        <v>1420</v>
      </c>
      <c r="B1380" s="12">
        <v>0</v>
      </c>
      <c r="C1380" s="28">
        <v>1389</v>
      </c>
      <c r="D1380" s="19" t="s">
        <v>8348</v>
      </c>
      <c r="E1380" s="12" t="s">
        <v>8348</v>
      </c>
      <c r="F1380" s="12" t="s">
        <v>19</v>
      </c>
      <c r="G1380" s="25" t="s">
        <v>9610</v>
      </c>
      <c r="H1380" s="7">
        <f>INT(YEARFRAC(G1380,"8-jun-2023"))</f>
        <v>23</v>
      </c>
      <c r="I1380" s="12">
        <v>2001</v>
      </c>
      <c r="J1380" s="12" t="s">
        <v>40</v>
      </c>
      <c r="K1380" s="12">
        <v>23</v>
      </c>
    </row>
    <row r="1381" spans="1:11">
      <c r="A1381" s="12" t="s">
        <v>1421</v>
      </c>
      <c r="B1381" s="12">
        <v>1</v>
      </c>
      <c r="C1381" s="28">
        <v>35050.620000000003</v>
      </c>
      <c r="D1381" s="19" t="s">
        <v>8348</v>
      </c>
      <c r="E1381" s="12" t="s">
        <v>8345</v>
      </c>
      <c r="F1381" s="12" t="s">
        <v>25</v>
      </c>
      <c r="G1381" s="25" t="s">
        <v>9611</v>
      </c>
      <c r="H1381" s="7">
        <f>INT(YEARFRAC(G1381,"8-jun-2023"))</f>
        <v>47</v>
      </c>
      <c r="I1381" s="12">
        <v>1996</v>
      </c>
      <c r="J1381" s="12" t="s">
        <v>20</v>
      </c>
      <c r="K1381" s="12">
        <v>23</v>
      </c>
    </row>
    <row r="1382" spans="1:11">
      <c r="A1382" s="12" t="s">
        <v>1422</v>
      </c>
      <c r="B1382" s="12">
        <v>0</v>
      </c>
      <c r="C1382" s="28">
        <v>1382</v>
      </c>
      <c r="D1382" s="19" t="s">
        <v>8348</v>
      </c>
      <c r="E1382" s="12" t="s">
        <v>8345</v>
      </c>
      <c r="F1382" s="12" t="s">
        <v>19</v>
      </c>
      <c r="G1382" s="25" t="s">
        <v>9612</v>
      </c>
      <c r="H1382" s="7">
        <f>INT(YEARFRAC(G1382,"8-jun-2023"))</f>
        <v>20</v>
      </c>
      <c r="I1382" s="12">
        <v>1997</v>
      </c>
      <c r="J1382" s="12" t="s">
        <v>24</v>
      </c>
      <c r="K1382" s="12">
        <v>27</v>
      </c>
    </row>
    <row r="1383" spans="1:11">
      <c r="A1383" s="12" t="s">
        <v>1423</v>
      </c>
      <c r="B1383" s="12">
        <v>0</v>
      </c>
      <c r="C1383" s="28">
        <v>1359</v>
      </c>
      <c r="D1383" s="19" t="s">
        <v>8348</v>
      </c>
      <c r="E1383" s="12" t="s">
        <v>8345</v>
      </c>
      <c r="F1383" s="12" t="s">
        <v>19</v>
      </c>
      <c r="G1383" s="25" t="s">
        <v>9613</v>
      </c>
      <c r="H1383" s="7">
        <f>INT(YEARFRAC(G1383,"8-jun-2023"))</f>
        <v>24</v>
      </c>
      <c r="I1383" s="12">
        <v>1998</v>
      </c>
      <c r="J1383" s="12" t="s">
        <v>37</v>
      </c>
      <c r="K1383" s="12">
        <v>5</v>
      </c>
    </row>
    <row r="1384" spans="1:11">
      <c r="A1384" s="12" t="s">
        <v>1424</v>
      </c>
      <c r="B1384" s="12">
        <v>0</v>
      </c>
      <c r="C1384" s="28">
        <v>1341.16</v>
      </c>
      <c r="D1384" s="19" t="s">
        <v>8348</v>
      </c>
      <c r="E1384" s="12" t="s">
        <v>8348</v>
      </c>
      <c r="F1384" s="12" t="s">
        <v>22</v>
      </c>
      <c r="G1384" s="25" t="s">
        <v>9614</v>
      </c>
      <c r="H1384" s="7">
        <f>INT(YEARFRAC(G1384,"8-jun-2023"))</f>
        <v>25</v>
      </c>
      <c r="I1384" s="12">
        <v>2002</v>
      </c>
      <c r="J1384" s="12" t="s">
        <v>23</v>
      </c>
      <c r="K1384" s="12">
        <v>22</v>
      </c>
    </row>
    <row r="1385" spans="1:11">
      <c r="A1385" s="12" t="s">
        <v>1425</v>
      </c>
      <c r="B1385" s="12">
        <v>0</v>
      </c>
      <c r="C1385" s="28">
        <v>1338</v>
      </c>
      <c r="D1385" s="19" t="s">
        <v>8348</v>
      </c>
      <c r="E1385" s="12" t="s">
        <v>8346</v>
      </c>
      <c r="F1385" s="12" t="s">
        <v>22</v>
      </c>
      <c r="G1385" s="25" t="s">
        <v>9615</v>
      </c>
      <c r="H1385" s="7">
        <f>INT(YEARFRAC(G1385,"8-jun-2023"))</f>
        <v>27</v>
      </c>
      <c r="I1385" s="12">
        <v>2002</v>
      </c>
      <c r="J1385" s="12" t="s">
        <v>16</v>
      </c>
      <c r="K1385" s="12">
        <v>14</v>
      </c>
    </row>
    <row r="1386" spans="1:11">
      <c r="A1386" s="12" t="s">
        <v>1426</v>
      </c>
      <c r="B1386" s="12">
        <v>0</v>
      </c>
      <c r="C1386" s="28">
        <v>1332.61</v>
      </c>
      <c r="D1386" s="19" t="s">
        <v>8348</v>
      </c>
      <c r="E1386" s="12" t="s">
        <v>8346</v>
      </c>
      <c r="F1386" s="12" t="s">
        <v>19</v>
      </c>
      <c r="G1386" s="25" t="s">
        <v>9616</v>
      </c>
      <c r="H1386" s="7">
        <f>INT(YEARFRAC(G1386,"8-jun-2023"))</f>
        <v>24</v>
      </c>
      <c r="I1386" s="12">
        <v>1999</v>
      </c>
      <c r="J1386" s="12" t="s">
        <v>45</v>
      </c>
      <c r="K1386" s="12">
        <v>6</v>
      </c>
    </row>
    <row r="1387" spans="1:11">
      <c r="A1387" s="12" t="s">
        <v>1427</v>
      </c>
      <c r="B1387" s="12">
        <v>0</v>
      </c>
      <c r="C1387" s="28">
        <v>1329.17</v>
      </c>
      <c r="D1387" s="19" t="s">
        <v>8348</v>
      </c>
      <c r="E1387" s="12" t="s">
        <v>8346</v>
      </c>
      <c r="F1387" s="12" t="s">
        <v>19</v>
      </c>
      <c r="G1387" s="25" t="s">
        <v>9617</v>
      </c>
      <c r="H1387" s="7">
        <f>INT(YEARFRAC(G1387,"8-jun-2023"))</f>
        <v>23</v>
      </c>
      <c r="I1387" s="12">
        <v>1975</v>
      </c>
      <c r="J1387" s="12" t="s">
        <v>40</v>
      </c>
      <c r="K1387" s="12">
        <v>29</v>
      </c>
    </row>
    <row r="1388" spans="1:11">
      <c r="A1388" s="12" t="s">
        <v>1428</v>
      </c>
      <c r="B1388" s="12">
        <v>0</v>
      </c>
      <c r="C1388" s="28">
        <v>1315</v>
      </c>
      <c r="D1388" s="19" t="s">
        <v>8348</v>
      </c>
      <c r="E1388" s="12" t="s">
        <v>8348</v>
      </c>
      <c r="F1388" s="12" t="s">
        <v>19</v>
      </c>
      <c r="G1388" s="25" t="s">
        <v>9618</v>
      </c>
      <c r="H1388" s="7">
        <f>INT(YEARFRAC(G1388,"8-jun-2023"))</f>
        <v>20</v>
      </c>
      <c r="I1388" s="12">
        <v>2002</v>
      </c>
      <c r="J1388" s="12" t="s">
        <v>40</v>
      </c>
      <c r="K1388" s="12">
        <v>15</v>
      </c>
    </row>
    <row r="1389" spans="1:11">
      <c r="A1389" s="12" t="s">
        <v>1429</v>
      </c>
      <c r="B1389" s="12">
        <v>0</v>
      </c>
      <c r="C1389" s="28">
        <v>1304</v>
      </c>
      <c r="D1389" s="19" t="s">
        <v>8348</v>
      </c>
      <c r="E1389" s="12" t="s">
        <v>8348</v>
      </c>
      <c r="F1389" s="12" t="s">
        <v>19</v>
      </c>
      <c r="G1389" s="25" t="s">
        <v>9619</v>
      </c>
      <c r="H1389" s="7">
        <f>INT(YEARFRAC(G1389,"8-jun-2023"))</f>
        <v>23</v>
      </c>
      <c r="I1389" s="12">
        <v>1998</v>
      </c>
      <c r="J1389" s="12" t="s">
        <v>23</v>
      </c>
      <c r="K1389" s="12">
        <v>3</v>
      </c>
    </row>
    <row r="1390" spans="1:11">
      <c r="A1390" s="12" t="s">
        <v>1430</v>
      </c>
      <c r="B1390" s="12">
        <v>0</v>
      </c>
      <c r="C1390" s="28">
        <v>1304</v>
      </c>
      <c r="D1390" s="19" t="s">
        <v>8348</v>
      </c>
      <c r="E1390" s="12" t="s">
        <v>8348</v>
      </c>
      <c r="F1390" s="12" t="s">
        <v>22</v>
      </c>
      <c r="G1390" s="25" t="s">
        <v>9620</v>
      </c>
      <c r="H1390" s="7">
        <f>INT(YEARFRAC(G1390,"8-jun-2023"))</f>
        <v>20</v>
      </c>
      <c r="I1390" s="12">
        <v>1997</v>
      </c>
      <c r="J1390" s="12" t="s">
        <v>16</v>
      </c>
      <c r="K1390" s="12">
        <v>7</v>
      </c>
    </row>
    <row r="1391" spans="1:11">
      <c r="A1391" s="12" t="s">
        <v>1431</v>
      </c>
      <c r="B1391" s="12">
        <v>0</v>
      </c>
      <c r="C1391" s="28">
        <v>1293</v>
      </c>
      <c r="D1391" s="19" t="s">
        <v>8348</v>
      </c>
      <c r="E1391" s="12" t="s">
        <v>8346</v>
      </c>
      <c r="F1391" s="12" t="s">
        <v>22</v>
      </c>
      <c r="G1391" s="25" t="s">
        <v>9621</v>
      </c>
      <c r="H1391" s="7">
        <f>INT(YEARFRAC(G1391,"8-jun-2023"))</f>
        <v>21</v>
      </c>
      <c r="I1391" s="12">
        <v>1995</v>
      </c>
      <c r="J1391" s="12" t="s">
        <v>45</v>
      </c>
      <c r="K1391" s="12">
        <v>30</v>
      </c>
    </row>
    <row r="1392" spans="1:11">
      <c r="A1392" s="12" t="s">
        <v>1432</v>
      </c>
      <c r="B1392" s="12">
        <v>3</v>
      </c>
      <c r="C1392" s="28">
        <v>35000.730000000003</v>
      </c>
      <c r="D1392" s="19" t="s">
        <v>8348</v>
      </c>
      <c r="E1392" s="12" t="s">
        <v>8346</v>
      </c>
      <c r="F1392" s="12" t="s">
        <v>25</v>
      </c>
      <c r="G1392" s="25" t="s">
        <v>9622</v>
      </c>
      <c r="H1392" s="7">
        <f>INT(YEARFRAC(G1392,"8-jun-2023"))</f>
        <v>40</v>
      </c>
      <c r="I1392" s="12">
        <v>1998</v>
      </c>
      <c r="J1392" s="12" t="s">
        <v>45</v>
      </c>
      <c r="K1392" s="12">
        <v>12</v>
      </c>
    </row>
    <row r="1393" spans="1:11">
      <c r="A1393" s="12" t="s">
        <v>1433</v>
      </c>
      <c r="B1393" s="12">
        <v>0</v>
      </c>
      <c r="C1393" s="28">
        <v>1290.93</v>
      </c>
      <c r="D1393" s="19" t="s">
        <v>8348</v>
      </c>
      <c r="E1393" s="12" t="s">
        <v>8348</v>
      </c>
      <c r="F1393" s="12" t="s">
        <v>19</v>
      </c>
      <c r="G1393" s="25" t="s">
        <v>9623</v>
      </c>
      <c r="H1393" s="7">
        <f>INT(YEARFRAC(G1393,"8-jun-2023"))</f>
        <v>25</v>
      </c>
      <c r="I1393" s="12">
        <v>1999</v>
      </c>
      <c r="J1393" s="12" t="s">
        <v>24</v>
      </c>
      <c r="K1393" s="12">
        <v>14</v>
      </c>
    </row>
    <row r="1394" spans="1:11">
      <c r="A1394" s="12" t="s">
        <v>1434</v>
      </c>
      <c r="B1394" s="12">
        <v>0</v>
      </c>
      <c r="C1394" s="28">
        <v>1286</v>
      </c>
      <c r="D1394" s="19" t="s">
        <v>8348</v>
      </c>
      <c r="E1394" s="12" t="s">
        <v>8348</v>
      </c>
      <c r="F1394" s="12" t="s">
        <v>19</v>
      </c>
      <c r="G1394" s="25" t="s">
        <v>9624</v>
      </c>
      <c r="H1394" s="7">
        <f>INT(YEARFRAC(G1394,"8-jun-2023"))</f>
        <v>22</v>
      </c>
      <c r="I1394" s="12">
        <v>2002</v>
      </c>
      <c r="J1394" s="12" t="s">
        <v>24</v>
      </c>
      <c r="K1394" s="12">
        <v>13</v>
      </c>
    </row>
    <row r="1395" spans="1:11">
      <c r="A1395" s="12" t="s">
        <v>1435</v>
      </c>
      <c r="B1395" s="12">
        <v>0</v>
      </c>
      <c r="C1395" s="28">
        <v>1285</v>
      </c>
      <c r="D1395" s="19" t="s">
        <v>8348</v>
      </c>
      <c r="E1395" s="12" t="s">
        <v>8346</v>
      </c>
      <c r="F1395" s="12" t="s">
        <v>19</v>
      </c>
      <c r="G1395" s="25" t="s">
        <v>9625</v>
      </c>
      <c r="H1395" s="7">
        <f>INT(YEARFRAC(G1395,"8-jun-2023"))</f>
        <v>18</v>
      </c>
      <c r="I1395" s="12">
        <v>1999</v>
      </c>
      <c r="J1395" s="12" t="s">
        <v>23</v>
      </c>
      <c r="K1395" s="12">
        <v>2</v>
      </c>
    </row>
    <row r="1396" spans="1:11">
      <c r="A1396" s="12" t="s">
        <v>1436</v>
      </c>
      <c r="B1396" s="12">
        <v>0</v>
      </c>
      <c r="C1396" s="28">
        <v>1283</v>
      </c>
      <c r="D1396" s="19" t="s">
        <v>8348</v>
      </c>
      <c r="E1396" s="12" t="s">
        <v>8345</v>
      </c>
      <c r="F1396" s="12" t="s">
        <v>19</v>
      </c>
      <c r="G1396" s="25" t="s">
        <v>9626</v>
      </c>
      <c r="H1396" s="7">
        <f>INT(YEARFRAC(G1396,"8-jun-2023"))</f>
        <v>18</v>
      </c>
      <c r="I1396" s="12">
        <v>2002</v>
      </c>
      <c r="J1396" s="12" t="s">
        <v>23</v>
      </c>
      <c r="K1396" s="12">
        <v>10</v>
      </c>
    </row>
    <row r="1397" spans="1:11">
      <c r="A1397" s="12" t="s">
        <v>1437</v>
      </c>
      <c r="B1397" s="12">
        <v>0</v>
      </c>
      <c r="C1397" s="28">
        <v>1276</v>
      </c>
      <c r="D1397" s="19" t="s">
        <v>8348</v>
      </c>
      <c r="E1397" s="12" t="s">
        <v>8348</v>
      </c>
      <c r="F1397" s="12" t="s">
        <v>22</v>
      </c>
      <c r="G1397" s="25" t="s">
        <v>9627</v>
      </c>
      <c r="H1397" s="7">
        <f>INT(YEARFRAC(G1397,"8-jun-2023"))</f>
        <v>25</v>
      </c>
      <c r="I1397" s="12">
        <v>2001</v>
      </c>
      <c r="J1397" s="12" t="s">
        <v>16</v>
      </c>
      <c r="K1397" s="12">
        <v>29</v>
      </c>
    </row>
    <row r="1398" spans="1:11">
      <c r="A1398" s="12" t="s">
        <v>1438</v>
      </c>
      <c r="B1398" s="12">
        <v>0</v>
      </c>
      <c r="C1398" s="28">
        <v>1267</v>
      </c>
      <c r="D1398" s="19" t="s">
        <v>8348</v>
      </c>
      <c r="E1398" s="12" t="s">
        <v>8345</v>
      </c>
      <c r="F1398" s="12" t="s">
        <v>19</v>
      </c>
      <c r="G1398" s="25" t="s">
        <v>9628</v>
      </c>
      <c r="H1398" s="7">
        <f>INT(YEARFRAC(G1398,"8-jun-2023"))</f>
        <v>20</v>
      </c>
      <c r="I1398" s="12">
        <v>1982</v>
      </c>
      <c r="J1398" s="12" t="s">
        <v>45</v>
      </c>
      <c r="K1398" s="12">
        <v>5</v>
      </c>
    </row>
    <row r="1399" spans="1:11">
      <c r="A1399" s="12" t="s">
        <v>1439</v>
      </c>
      <c r="B1399" s="12">
        <v>0</v>
      </c>
      <c r="C1399" s="28">
        <v>1263.25</v>
      </c>
      <c r="D1399" s="19" t="s">
        <v>8348</v>
      </c>
      <c r="E1399" s="12" t="s">
        <v>8346</v>
      </c>
      <c r="F1399" s="12" t="s">
        <v>25</v>
      </c>
      <c r="G1399" s="25" t="s">
        <v>9435</v>
      </c>
      <c r="H1399" s="7">
        <f>INT(YEARFRAC(G1399,"8-jun-2023"))</f>
        <v>19</v>
      </c>
      <c r="I1399" s="12">
        <v>1998</v>
      </c>
      <c r="J1399" s="12" t="s">
        <v>20</v>
      </c>
      <c r="K1399" s="12">
        <v>4</v>
      </c>
    </row>
    <row r="1400" spans="1:11">
      <c r="A1400" s="12" t="s">
        <v>1440</v>
      </c>
      <c r="B1400" s="12">
        <v>0</v>
      </c>
      <c r="C1400" s="28">
        <v>1261.8599999999999</v>
      </c>
      <c r="D1400" s="19" t="s">
        <v>8348</v>
      </c>
      <c r="E1400" s="12" t="s">
        <v>8346</v>
      </c>
      <c r="F1400" s="12" t="s">
        <v>25</v>
      </c>
      <c r="G1400" s="25" t="s">
        <v>9629</v>
      </c>
      <c r="H1400" s="7">
        <f>INT(YEARFRAC(G1400,"8-jun-2023"))</f>
        <v>19</v>
      </c>
      <c r="I1400" s="12">
        <v>2000</v>
      </c>
      <c r="J1400" s="12" t="s">
        <v>20</v>
      </c>
      <c r="K1400" s="12">
        <v>26</v>
      </c>
    </row>
    <row r="1401" spans="1:11">
      <c r="A1401" s="12" t="s">
        <v>1441</v>
      </c>
      <c r="B1401" s="12">
        <v>0</v>
      </c>
      <c r="C1401" s="28">
        <v>1261.44</v>
      </c>
      <c r="D1401" s="19" t="s">
        <v>8348</v>
      </c>
      <c r="E1401" s="12" t="s">
        <v>8346</v>
      </c>
      <c r="F1401" s="12" t="s">
        <v>25</v>
      </c>
      <c r="G1401" s="25" t="s">
        <v>9630</v>
      </c>
      <c r="H1401" s="7">
        <f>INT(YEARFRAC(G1401,"8-jun-2023"))</f>
        <v>19</v>
      </c>
      <c r="I1401" s="12">
        <v>2004</v>
      </c>
      <c r="J1401" s="12" t="s">
        <v>45</v>
      </c>
      <c r="K1401" s="12">
        <v>28</v>
      </c>
    </row>
    <row r="1402" spans="1:11">
      <c r="A1402" s="12" t="s">
        <v>1442</v>
      </c>
      <c r="B1402" s="12">
        <v>0</v>
      </c>
      <c r="C1402" s="28">
        <v>1256.3</v>
      </c>
      <c r="D1402" s="19" t="s">
        <v>8348</v>
      </c>
      <c r="E1402" s="12" t="s">
        <v>8346</v>
      </c>
      <c r="F1402" s="12" t="s">
        <v>25</v>
      </c>
      <c r="G1402" s="25" t="s">
        <v>9631</v>
      </c>
      <c r="H1402" s="7">
        <f>INT(YEARFRAC(G1402,"8-jun-2023"))</f>
        <v>19</v>
      </c>
      <c r="I1402" s="12">
        <v>2004</v>
      </c>
      <c r="J1402" s="12" t="s">
        <v>37</v>
      </c>
      <c r="K1402" s="12">
        <v>30</v>
      </c>
    </row>
    <row r="1403" spans="1:11">
      <c r="A1403" s="12" t="s">
        <v>1443</v>
      </c>
      <c r="B1403" s="12">
        <v>0</v>
      </c>
      <c r="C1403" s="28">
        <v>34979.86</v>
      </c>
      <c r="D1403" s="19" t="s">
        <v>8348</v>
      </c>
      <c r="E1403" s="12" t="s">
        <v>8348</v>
      </c>
      <c r="F1403" s="12" t="s">
        <v>25</v>
      </c>
      <c r="G1403" s="25" t="s">
        <v>9632</v>
      </c>
      <c r="H1403" s="7">
        <f>INT(YEARFRAC(G1403,"8-jun-2023"))</f>
        <v>25</v>
      </c>
      <c r="I1403" s="12">
        <v>1997</v>
      </c>
      <c r="J1403" s="12" t="s">
        <v>24</v>
      </c>
      <c r="K1403" s="12">
        <v>26</v>
      </c>
    </row>
    <row r="1404" spans="1:11">
      <c r="A1404" s="12" t="s">
        <v>1444</v>
      </c>
      <c r="B1404" s="12">
        <v>0</v>
      </c>
      <c r="C1404" s="28">
        <v>1253.94</v>
      </c>
      <c r="D1404" s="19" t="s">
        <v>8348</v>
      </c>
      <c r="E1404" s="12" t="s">
        <v>8348</v>
      </c>
      <c r="F1404" s="12" t="s">
        <v>25</v>
      </c>
      <c r="G1404" s="25" t="s">
        <v>9482</v>
      </c>
      <c r="H1404" s="7">
        <f>INT(YEARFRAC(G1404,"8-jun-2023"))</f>
        <v>19</v>
      </c>
      <c r="I1404" s="12">
        <v>2002</v>
      </c>
      <c r="J1404" s="12" t="s">
        <v>23</v>
      </c>
      <c r="K1404" s="12">
        <v>4</v>
      </c>
    </row>
    <row r="1405" spans="1:11">
      <c r="A1405" s="12" t="s">
        <v>1445</v>
      </c>
      <c r="B1405" s="12">
        <v>0</v>
      </c>
      <c r="C1405" s="28">
        <v>1253</v>
      </c>
      <c r="D1405" s="19" t="s">
        <v>8348</v>
      </c>
      <c r="E1405" s="12" t="s">
        <v>8348</v>
      </c>
      <c r="F1405" s="12" t="s">
        <v>19</v>
      </c>
      <c r="G1405" s="25" t="s">
        <v>9328</v>
      </c>
      <c r="H1405" s="7">
        <f>INT(YEARFRAC(G1405,"8-jun-2023"))</f>
        <v>25</v>
      </c>
      <c r="I1405" s="12">
        <v>2003</v>
      </c>
      <c r="J1405" s="12" t="s">
        <v>16</v>
      </c>
      <c r="K1405" s="12">
        <v>21</v>
      </c>
    </row>
    <row r="1406" spans="1:11">
      <c r="A1406" s="12" t="s">
        <v>1446</v>
      </c>
      <c r="B1406" s="12">
        <v>0</v>
      </c>
      <c r="C1406" s="28">
        <v>1252.4100000000001</v>
      </c>
      <c r="D1406" s="19" t="s">
        <v>8348</v>
      </c>
      <c r="E1406" s="12" t="s">
        <v>8346</v>
      </c>
      <c r="F1406" s="12" t="s">
        <v>25</v>
      </c>
      <c r="G1406" s="25" t="s">
        <v>9633</v>
      </c>
      <c r="H1406" s="7">
        <f>INT(YEARFRAC(G1406,"8-jun-2023"))</f>
        <v>19</v>
      </c>
      <c r="I1406" s="12">
        <v>2003</v>
      </c>
      <c r="J1406" s="12" t="s">
        <v>40</v>
      </c>
      <c r="K1406" s="12">
        <v>15</v>
      </c>
    </row>
    <row r="1407" spans="1:11">
      <c r="A1407" s="12" t="s">
        <v>1447</v>
      </c>
      <c r="B1407" s="12">
        <v>0</v>
      </c>
      <c r="C1407" s="28">
        <v>1242.82</v>
      </c>
      <c r="D1407" s="19" t="s">
        <v>8348</v>
      </c>
      <c r="E1407" s="12" t="s">
        <v>8345</v>
      </c>
      <c r="F1407" s="12" t="s">
        <v>25</v>
      </c>
      <c r="G1407" s="25" t="s">
        <v>9634</v>
      </c>
      <c r="H1407" s="7">
        <f>INT(YEARFRAC(G1407,"8-jun-2023"))</f>
        <v>19</v>
      </c>
      <c r="I1407" s="12">
        <v>2003</v>
      </c>
      <c r="J1407" s="12" t="s">
        <v>24</v>
      </c>
      <c r="K1407" s="12">
        <v>30</v>
      </c>
    </row>
    <row r="1408" spans="1:11">
      <c r="A1408" s="12" t="s">
        <v>1448</v>
      </c>
      <c r="B1408" s="12">
        <v>0</v>
      </c>
      <c r="C1408" s="28">
        <v>1242.26</v>
      </c>
      <c r="D1408" s="19" t="s">
        <v>8348</v>
      </c>
      <c r="E1408" s="12" t="s">
        <v>8345</v>
      </c>
      <c r="F1408" s="12" t="s">
        <v>25</v>
      </c>
      <c r="G1408" s="25" t="s">
        <v>9633</v>
      </c>
      <c r="H1408" s="7">
        <f>INT(YEARFRAC(G1408,"8-jun-2023"))</f>
        <v>19</v>
      </c>
      <c r="I1408" s="12">
        <v>2003</v>
      </c>
      <c r="J1408" s="12" t="s">
        <v>24</v>
      </c>
      <c r="K1408" s="12">
        <v>13</v>
      </c>
    </row>
    <row r="1409" spans="1:11">
      <c r="A1409" s="12" t="s">
        <v>1449</v>
      </c>
      <c r="B1409" s="12">
        <v>0</v>
      </c>
      <c r="C1409" s="28">
        <v>1241.57</v>
      </c>
      <c r="D1409" s="19" t="s">
        <v>8348</v>
      </c>
      <c r="E1409" s="12" t="s">
        <v>8348</v>
      </c>
      <c r="F1409" s="12" t="s">
        <v>25</v>
      </c>
      <c r="G1409" s="25" t="s">
        <v>9635</v>
      </c>
      <c r="H1409" s="7">
        <f>INT(YEARFRAC(G1409,"8-jun-2023"))</f>
        <v>19</v>
      </c>
      <c r="I1409" s="12">
        <v>1997</v>
      </c>
      <c r="J1409" s="12" t="s">
        <v>40</v>
      </c>
      <c r="K1409" s="12">
        <v>22</v>
      </c>
    </row>
    <row r="1410" spans="1:11">
      <c r="A1410" s="12" t="s">
        <v>1450</v>
      </c>
      <c r="B1410" s="12">
        <v>0</v>
      </c>
      <c r="C1410" s="28">
        <v>1241</v>
      </c>
      <c r="D1410" s="19" t="s">
        <v>8348</v>
      </c>
      <c r="E1410" s="12" t="s">
        <v>8348</v>
      </c>
      <c r="F1410" s="12" t="s">
        <v>19</v>
      </c>
      <c r="G1410" s="25" t="s">
        <v>9636</v>
      </c>
      <c r="H1410" s="7">
        <f>INT(YEARFRAC(G1410,"8-jun-2023"))</f>
        <v>20</v>
      </c>
      <c r="I1410" s="12">
        <v>2003</v>
      </c>
      <c r="J1410" s="12" t="s">
        <v>23</v>
      </c>
      <c r="K1410" s="12">
        <v>10</v>
      </c>
    </row>
    <row r="1411" spans="1:11">
      <c r="A1411" s="12" t="s">
        <v>1451</v>
      </c>
      <c r="B1411" s="12">
        <v>0</v>
      </c>
      <c r="C1411" s="28">
        <v>1240</v>
      </c>
      <c r="D1411" s="19" t="s">
        <v>8348</v>
      </c>
      <c r="E1411" s="12" t="s">
        <v>8345</v>
      </c>
      <c r="F1411" s="12" t="s">
        <v>22</v>
      </c>
      <c r="G1411" s="25" t="s">
        <v>9637</v>
      </c>
      <c r="H1411" s="7">
        <f>INT(YEARFRAC(G1411,"8-jun-2023"))</f>
        <v>24</v>
      </c>
      <c r="I1411" s="12">
        <v>1997</v>
      </c>
      <c r="J1411" s="12" t="s">
        <v>16</v>
      </c>
      <c r="K1411" s="12">
        <v>4</v>
      </c>
    </row>
    <row r="1412" spans="1:11">
      <c r="A1412" s="12" t="s">
        <v>1452</v>
      </c>
      <c r="B1412" s="12">
        <v>0</v>
      </c>
      <c r="C1412" s="28">
        <v>1237</v>
      </c>
      <c r="D1412" s="19" t="s">
        <v>8348</v>
      </c>
      <c r="E1412" s="12" t="s">
        <v>8348</v>
      </c>
      <c r="F1412" s="12" t="s">
        <v>19</v>
      </c>
      <c r="G1412" s="25" t="s">
        <v>9638</v>
      </c>
      <c r="H1412" s="7">
        <f>INT(YEARFRAC(G1412,"8-jun-2023"))</f>
        <v>20</v>
      </c>
      <c r="I1412" s="12">
        <v>2003</v>
      </c>
      <c r="J1412" s="12" t="s">
        <v>37</v>
      </c>
      <c r="K1412" s="12">
        <v>15</v>
      </c>
    </row>
    <row r="1413" spans="1:11">
      <c r="A1413" s="12" t="s">
        <v>1453</v>
      </c>
      <c r="B1413" s="12">
        <v>0</v>
      </c>
      <c r="C1413" s="28">
        <v>1234</v>
      </c>
      <c r="D1413" s="19" t="s">
        <v>8348</v>
      </c>
      <c r="E1413" s="12" t="s">
        <v>8345</v>
      </c>
      <c r="F1413" s="12" t="s">
        <v>19</v>
      </c>
      <c r="G1413" s="25" t="s">
        <v>9639</v>
      </c>
      <c r="H1413" s="7">
        <f>INT(YEARFRAC(G1413,"8-jun-2023"))</f>
        <v>24</v>
      </c>
      <c r="I1413" s="12">
        <v>2003</v>
      </c>
      <c r="J1413" s="12" t="s">
        <v>37</v>
      </c>
      <c r="K1413" s="12">
        <v>8</v>
      </c>
    </row>
    <row r="1414" spans="1:11">
      <c r="A1414" s="12" t="s">
        <v>1454</v>
      </c>
      <c r="B1414" s="12">
        <v>0</v>
      </c>
      <c r="C1414" s="28">
        <v>34976.42</v>
      </c>
      <c r="D1414" s="19" t="s">
        <v>8348</v>
      </c>
      <c r="E1414" s="12" t="s">
        <v>8345</v>
      </c>
      <c r="F1414" s="12" t="s">
        <v>25</v>
      </c>
      <c r="G1414" s="25" t="s">
        <v>9640</v>
      </c>
      <c r="H1414" s="7">
        <f>INT(YEARFRAC(G1414,"8-jun-2023"))</f>
        <v>24</v>
      </c>
      <c r="I1414" s="12">
        <v>2003</v>
      </c>
      <c r="J1414" s="12" t="s">
        <v>37</v>
      </c>
      <c r="K1414" s="12">
        <v>15</v>
      </c>
    </row>
    <row r="1415" spans="1:11">
      <c r="A1415" s="12" t="s">
        <v>1455</v>
      </c>
      <c r="B1415" s="12">
        <v>0</v>
      </c>
      <c r="C1415" s="28">
        <v>1228</v>
      </c>
      <c r="D1415" s="19" t="s">
        <v>8348</v>
      </c>
      <c r="E1415" s="12" t="s">
        <v>8345</v>
      </c>
      <c r="F1415" s="12" t="s">
        <v>22</v>
      </c>
      <c r="G1415" s="25" t="s">
        <v>9641</v>
      </c>
      <c r="H1415" s="7">
        <f>INT(YEARFRAC(G1415,"8-jun-2023"))</f>
        <v>18</v>
      </c>
      <c r="I1415" s="12">
        <v>2003</v>
      </c>
      <c r="J1415" s="12" t="s">
        <v>40</v>
      </c>
      <c r="K1415" s="12">
        <v>2</v>
      </c>
    </row>
    <row r="1416" spans="1:11">
      <c r="A1416" s="12" t="s">
        <v>1456</v>
      </c>
      <c r="B1416" s="12">
        <v>0</v>
      </c>
      <c r="C1416" s="28">
        <v>1224</v>
      </c>
      <c r="D1416" s="19" t="s">
        <v>8348</v>
      </c>
      <c r="E1416" s="12" t="s">
        <v>8345</v>
      </c>
      <c r="F1416" s="12" t="s">
        <v>19</v>
      </c>
      <c r="G1416" s="25" t="s">
        <v>9579</v>
      </c>
      <c r="H1416" s="7">
        <f>INT(YEARFRAC(G1416,"8-jun-2023"))</f>
        <v>18</v>
      </c>
      <c r="I1416" s="12">
        <v>2002</v>
      </c>
      <c r="J1416" s="12" t="s">
        <v>45</v>
      </c>
      <c r="K1416" s="12">
        <v>1</v>
      </c>
    </row>
    <row r="1417" spans="1:11">
      <c r="A1417" s="12" t="s">
        <v>1457</v>
      </c>
      <c r="B1417" s="12">
        <v>0</v>
      </c>
      <c r="C1417" s="28">
        <v>1220</v>
      </c>
      <c r="D1417" s="19" t="s">
        <v>8348</v>
      </c>
      <c r="E1417" s="12" t="s">
        <v>8346</v>
      </c>
      <c r="F1417" s="12" t="s">
        <v>22</v>
      </c>
      <c r="G1417" s="25" t="s">
        <v>9642</v>
      </c>
      <c r="H1417" s="7">
        <f>INT(YEARFRAC(G1417,"8-jun-2023"))</f>
        <v>26</v>
      </c>
      <c r="I1417" s="12">
        <v>1998</v>
      </c>
      <c r="J1417" s="12" t="s">
        <v>24</v>
      </c>
      <c r="K1417" s="12">
        <v>11</v>
      </c>
    </row>
    <row r="1418" spans="1:11">
      <c r="A1418" s="12" t="s">
        <v>1458</v>
      </c>
      <c r="B1418" s="12">
        <v>0</v>
      </c>
      <c r="C1418" s="28">
        <v>1210</v>
      </c>
      <c r="D1418" s="19" t="s">
        <v>8348</v>
      </c>
      <c r="E1418" s="12" t="s">
        <v>8345</v>
      </c>
      <c r="F1418" s="12" t="s">
        <v>19</v>
      </c>
      <c r="G1418" s="25" t="s">
        <v>9643</v>
      </c>
      <c r="H1418" s="7">
        <f>INT(YEARFRAC(G1418,"8-jun-2023"))</f>
        <v>19</v>
      </c>
      <c r="I1418" s="12">
        <v>2002</v>
      </c>
      <c r="J1418" s="12" t="s">
        <v>23</v>
      </c>
      <c r="K1418" s="12">
        <v>12</v>
      </c>
    </row>
    <row r="1419" spans="1:11">
      <c r="A1419" s="12" t="s">
        <v>1459</v>
      </c>
      <c r="B1419" s="12">
        <v>0</v>
      </c>
      <c r="C1419" s="28">
        <v>1200.55</v>
      </c>
      <c r="D1419" s="19" t="s">
        <v>8348</v>
      </c>
      <c r="E1419" s="12" t="s">
        <v>8346</v>
      </c>
      <c r="F1419" s="12" t="s">
        <v>19</v>
      </c>
      <c r="G1419" s="25" t="s">
        <v>9644</v>
      </c>
      <c r="H1419" s="7">
        <f>INT(YEARFRAC(G1419,"8-jun-2023"))</f>
        <v>30</v>
      </c>
      <c r="I1419" s="12">
        <v>1998</v>
      </c>
      <c r="J1419" s="12" t="s">
        <v>45</v>
      </c>
      <c r="K1419" s="12">
        <v>13</v>
      </c>
    </row>
    <row r="1420" spans="1:11">
      <c r="A1420" s="12" t="s">
        <v>1460</v>
      </c>
      <c r="B1420" s="12">
        <v>0</v>
      </c>
      <c r="C1420" s="28">
        <v>1200</v>
      </c>
      <c r="D1420" s="19" t="s">
        <v>8348</v>
      </c>
      <c r="E1420" s="12" t="s">
        <v>8346</v>
      </c>
      <c r="F1420" s="12" t="s">
        <v>22</v>
      </c>
      <c r="G1420" s="25" t="s">
        <v>9645</v>
      </c>
      <c r="H1420" s="7">
        <f>INT(YEARFRAC(G1420,"8-jun-2023"))</f>
        <v>23</v>
      </c>
      <c r="I1420" s="12">
        <v>1998</v>
      </c>
      <c r="J1420" s="12" t="s">
        <v>40</v>
      </c>
      <c r="K1420" s="12">
        <v>22</v>
      </c>
    </row>
    <row r="1421" spans="1:11">
      <c r="A1421" s="12" t="s">
        <v>1461</v>
      </c>
      <c r="B1421" s="12">
        <v>0</v>
      </c>
      <c r="C1421" s="28">
        <v>1191</v>
      </c>
      <c r="D1421" s="19" t="s">
        <v>8348</v>
      </c>
      <c r="E1421" s="12" t="s">
        <v>8345</v>
      </c>
      <c r="F1421" s="12" t="s">
        <v>19</v>
      </c>
      <c r="G1421" s="25" t="s">
        <v>9646</v>
      </c>
      <c r="H1421" s="7">
        <f>INT(YEARFRAC(G1421,"8-jun-2023"))</f>
        <v>20</v>
      </c>
      <c r="I1421" s="12">
        <v>2004</v>
      </c>
      <c r="J1421" s="12" t="s">
        <v>24</v>
      </c>
      <c r="K1421" s="12">
        <v>16</v>
      </c>
    </row>
    <row r="1422" spans="1:11">
      <c r="A1422" s="12" t="s">
        <v>1462</v>
      </c>
      <c r="B1422" s="12">
        <v>0</v>
      </c>
      <c r="C1422" s="28">
        <v>1178.07</v>
      </c>
      <c r="D1422" s="19" t="s">
        <v>8348</v>
      </c>
      <c r="E1422" s="12" t="s">
        <v>8348</v>
      </c>
      <c r="F1422" s="12" t="s">
        <v>19</v>
      </c>
      <c r="G1422" s="25" t="s">
        <v>9647</v>
      </c>
      <c r="H1422" s="7">
        <f>INT(YEARFRAC(G1422,"8-jun-2023"))</f>
        <v>25</v>
      </c>
      <c r="I1422" s="12">
        <v>2004</v>
      </c>
      <c r="J1422" s="12" t="s">
        <v>45</v>
      </c>
      <c r="K1422" s="12">
        <v>9</v>
      </c>
    </row>
    <row r="1423" spans="1:11">
      <c r="A1423" s="12" t="s">
        <v>1463</v>
      </c>
      <c r="B1423" s="12">
        <v>0</v>
      </c>
      <c r="C1423" s="28">
        <v>1178</v>
      </c>
      <c r="D1423" s="19" t="s">
        <v>8348</v>
      </c>
      <c r="E1423" s="12" t="s">
        <v>8346</v>
      </c>
      <c r="F1423" s="12" t="s">
        <v>19</v>
      </c>
      <c r="G1423" s="25" t="s">
        <v>9648</v>
      </c>
      <c r="H1423" s="7">
        <f>INT(YEARFRAC(G1423,"8-jun-2023"))</f>
        <v>26</v>
      </c>
      <c r="I1423" s="12">
        <v>1996</v>
      </c>
      <c r="J1423" s="12" t="s">
        <v>16</v>
      </c>
      <c r="K1423" s="12">
        <v>4</v>
      </c>
    </row>
    <row r="1424" spans="1:11">
      <c r="A1424" s="12" t="s">
        <v>1464</v>
      </c>
      <c r="B1424" s="12">
        <v>0</v>
      </c>
      <c r="C1424" s="28">
        <v>1167</v>
      </c>
      <c r="D1424" s="19" t="s">
        <v>8348</v>
      </c>
      <c r="E1424" s="12" t="s">
        <v>8345</v>
      </c>
      <c r="F1424" s="12" t="s">
        <v>19</v>
      </c>
      <c r="G1424" s="25" t="s">
        <v>9649</v>
      </c>
      <c r="H1424" s="7">
        <f>INT(YEARFRAC(G1424,"8-jun-2023"))</f>
        <v>21</v>
      </c>
      <c r="I1424" s="12">
        <v>2004</v>
      </c>
      <c r="J1424" s="12" t="s">
        <v>20</v>
      </c>
      <c r="K1424" s="12">
        <v>2</v>
      </c>
    </row>
    <row r="1425" spans="1:11">
      <c r="A1425" s="12" t="s">
        <v>1465</v>
      </c>
      <c r="B1425" s="12">
        <v>0</v>
      </c>
      <c r="C1425" s="28">
        <v>34975.68</v>
      </c>
      <c r="D1425" s="19" t="s">
        <v>8348</v>
      </c>
      <c r="E1425" s="12" t="s">
        <v>8348</v>
      </c>
      <c r="F1425" s="12" t="s">
        <v>25</v>
      </c>
      <c r="G1425" s="25" t="s">
        <v>9650</v>
      </c>
      <c r="H1425" s="7">
        <f>INT(YEARFRAC(G1425,"8-jun-2023"))</f>
        <v>55</v>
      </c>
      <c r="I1425" s="12">
        <v>1992</v>
      </c>
      <c r="J1425" s="12" t="s">
        <v>24</v>
      </c>
      <c r="K1425" s="12">
        <v>6</v>
      </c>
    </row>
    <row r="1426" spans="1:11">
      <c r="A1426" s="12" t="s">
        <v>1466</v>
      </c>
      <c r="B1426" s="12">
        <v>0</v>
      </c>
      <c r="C1426" s="28">
        <v>1165</v>
      </c>
      <c r="D1426" s="19" t="s">
        <v>8348</v>
      </c>
      <c r="E1426" s="12" t="s">
        <v>8346</v>
      </c>
      <c r="F1426" s="12" t="s">
        <v>22</v>
      </c>
      <c r="G1426" s="25" t="s">
        <v>9651</v>
      </c>
      <c r="H1426" s="7">
        <f>INT(YEARFRAC(G1426,"8-jun-2023"))</f>
        <v>20</v>
      </c>
      <c r="I1426" s="12">
        <v>1999</v>
      </c>
      <c r="J1426" s="12" t="s">
        <v>20</v>
      </c>
      <c r="K1426" s="12">
        <v>28</v>
      </c>
    </row>
    <row r="1427" spans="1:11">
      <c r="A1427" s="12" t="s">
        <v>1467</v>
      </c>
      <c r="B1427" s="12">
        <v>0</v>
      </c>
      <c r="C1427" s="28">
        <v>1163.46</v>
      </c>
      <c r="D1427" s="19" t="s">
        <v>8348</v>
      </c>
      <c r="E1427" s="12" t="s">
        <v>8346</v>
      </c>
      <c r="F1427" s="12" t="s">
        <v>19</v>
      </c>
      <c r="G1427" s="25" t="s">
        <v>9652</v>
      </c>
      <c r="H1427" s="7">
        <f>INT(YEARFRAC(G1427,"8-jun-2023"))</f>
        <v>18</v>
      </c>
      <c r="I1427" s="12">
        <v>2002</v>
      </c>
      <c r="J1427" s="12" t="s">
        <v>40</v>
      </c>
      <c r="K1427" s="12">
        <v>26</v>
      </c>
    </row>
    <row r="1428" spans="1:11">
      <c r="A1428" s="12" t="s">
        <v>1468</v>
      </c>
      <c r="B1428" s="12">
        <v>0</v>
      </c>
      <c r="C1428" s="28">
        <v>1158.32</v>
      </c>
      <c r="D1428" s="19" t="s">
        <v>8348</v>
      </c>
      <c r="E1428" s="12" t="s">
        <v>8345</v>
      </c>
      <c r="F1428" s="12" t="s">
        <v>19</v>
      </c>
      <c r="G1428" s="25" t="s">
        <v>9653</v>
      </c>
      <c r="H1428" s="7">
        <f>INT(YEARFRAC(G1428,"8-jun-2023"))</f>
        <v>28</v>
      </c>
      <c r="I1428" s="12">
        <v>1997</v>
      </c>
      <c r="J1428" s="12" t="s">
        <v>20</v>
      </c>
      <c r="K1428" s="12">
        <v>28</v>
      </c>
    </row>
    <row r="1429" spans="1:11">
      <c r="A1429" s="12" t="s">
        <v>1469</v>
      </c>
      <c r="B1429" s="12">
        <v>0</v>
      </c>
      <c r="C1429" s="28">
        <v>1149.4000000000001</v>
      </c>
      <c r="D1429" s="19" t="s">
        <v>8348</v>
      </c>
      <c r="E1429" s="12" t="s">
        <v>8348</v>
      </c>
      <c r="F1429" s="12" t="s">
        <v>19</v>
      </c>
      <c r="G1429" s="25" t="s">
        <v>9218</v>
      </c>
      <c r="H1429" s="7">
        <f>INT(YEARFRAC(G1429,"8-jun-2023"))</f>
        <v>18</v>
      </c>
      <c r="I1429" s="12">
        <v>1996</v>
      </c>
      <c r="J1429" s="12" t="s">
        <v>40</v>
      </c>
      <c r="K1429" s="12">
        <v>11</v>
      </c>
    </row>
    <row r="1430" spans="1:11">
      <c r="A1430" s="12" t="s">
        <v>1470</v>
      </c>
      <c r="B1430" s="12">
        <v>0</v>
      </c>
      <c r="C1430" s="28">
        <v>1149</v>
      </c>
      <c r="D1430" s="19" t="s">
        <v>8348</v>
      </c>
      <c r="E1430" s="12" t="s">
        <v>8345</v>
      </c>
      <c r="F1430" s="12" t="s">
        <v>22</v>
      </c>
      <c r="G1430" s="25" t="s">
        <v>9654</v>
      </c>
      <c r="H1430" s="7">
        <f>INT(YEARFRAC(G1430,"8-jun-2023"))</f>
        <v>19</v>
      </c>
      <c r="I1430" s="12">
        <v>2001</v>
      </c>
      <c r="J1430" s="12" t="s">
        <v>16</v>
      </c>
      <c r="K1430" s="12">
        <v>12</v>
      </c>
    </row>
    <row r="1431" spans="1:11">
      <c r="A1431" s="12" t="s">
        <v>1471</v>
      </c>
      <c r="B1431" s="12">
        <v>0</v>
      </c>
      <c r="C1431" s="28">
        <v>1146.8</v>
      </c>
      <c r="D1431" s="19" t="s">
        <v>8348</v>
      </c>
      <c r="E1431" s="12" t="s">
        <v>8348</v>
      </c>
      <c r="F1431" s="12" t="s">
        <v>19</v>
      </c>
      <c r="G1431" s="25" t="s">
        <v>9558</v>
      </c>
      <c r="H1431" s="7">
        <f>INT(YEARFRAC(G1431,"8-jun-2023"))</f>
        <v>18</v>
      </c>
      <c r="I1431" s="12">
        <v>1967</v>
      </c>
      <c r="J1431" s="12" t="s">
        <v>24</v>
      </c>
      <c r="K1431" s="12">
        <v>7</v>
      </c>
    </row>
    <row r="1432" spans="1:11">
      <c r="A1432" s="12" t="s">
        <v>1472</v>
      </c>
      <c r="B1432" s="12">
        <v>0</v>
      </c>
      <c r="C1432" s="28">
        <v>1142</v>
      </c>
      <c r="D1432" s="19" t="s">
        <v>8346</v>
      </c>
      <c r="E1432" s="12" t="s">
        <v>8348</v>
      </c>
      <c r="F1432" s="12" t="s">
        <v>25</v>
      </c>
      <c r="G1432" s="25" t="s">
        <v>9655</v>
      </c>
      <c r="H1432" s="7">
        <f>INT(YEARFRAC(G1432,"8-jun-2023"))</f>
        <v>20</v>
      </c>
      <c r="I1432" s="12">
        <v>2002</v>
      </c>
      <c r="J1432" s="12" t="s">
        <v>20</v>
      </c>
      <c r="K1432" s="12">
        <v>11</v>
      </c>
    </row>
    <row r="1433" spans="1:11">
      <c r="A1433" s="12" t="s">
        <v>1473</v>
      </c>
      <c r="B1433" s="12">
        <v>0</v>
      </c>
      <c r="C1433" s="28">
        <v>1141.45</v>
      </c>
      <c r="D1433" s="19" t="s">
        <v>8346</v>
      </c>
      <c r="E1433" s="12" t="s">
        <v>8346</v>
      </c>
      <c r="F1433" s="12" t="s">
        <v>19</v>
      </c>
      <c r="G1433" s="25" t="s">
        <v>9490</v>
      </c>
      <c r="H1433" s="7">
        <f>INT(YEARFRAC(G1433,"8-jun-2023"))</f>
        <v>18</v>
      </c>
      <c r="I1433" s="12">
        <v>2004</v>
      </c>
      <c r="J1433" s="12" t="s">
        <v>16</v>
      </c>
      <c r="K1433" s="12">
        <v>11</v>
      </c>
    </row>
    <row r="1434" spans="1:11">
      <c r="A1434" s="12" t="s">
        <v>1474</v>
      </c>
      <c r="B1434" s="12">
        <v>0</v>
      </c>
      <c r="C1434" s="28">
        <v>1141</v>
      </c>
      <c r="D1434" s="19" t="s">
        <v>8346</v>
      </c>
      <c r="E1434" s="12" t="s">
        <v>8345</v>
      </c>
      <c r="F1434" s="12" t="s">
        <v>19</v>
      </c>
      <c r="G1434" s="25" t="s">
        <v>9656</v>
      </c>
      <c r="H1434" s="7">
        <f>INT(YEARFRAC(G1434,"8-jun-2023"))</f>
        <v>21</v>
      </c>
      <c r="I1434" s="12">
        <v>1994</v>
      </c>
      <c r="J1434" s="12" t="s">
        <v>45</v>
      </c>
      <c r="K1434" s="12">
        <v>26</v>
      </c>
    </row>
    <row r="1435" spans="1:11">
      <c r="A1435" s="12" t="s">
        <v>1475</v>
      </c>
      <c r="B1435" s="12">
        <v>0</v>
      </c>
      <c r="C1435" s="28">
        <v>1137.47</v>
      </c>
      <c r="D1435" s="19" t="s">
        <v>8346</v>
      </c>
      <c r="E1435" s="12" t="s">
        <v>8348</v>
      </c>
      <c r="F1435" s="12" t="s">
        <v>19</v>
      </c>
      <c r="G1435" s="25" t="s">
        <v>9657</v>
      </c>
      <c r="H1435" s="7">
        <f>INT(YEARFRAC(G1435,"8-jun-2023"))</f>
        <v>18</v>
      </c>
      <c r="I1435" s="12">
        <v>2004</v>
      </c>
      <c r="J1435" s="12" t="s">
        <v>45</v>
      </c>
      <c r="K1435" s="12">
        <v>18</v>
      </c>
    </row>
    <row r="1436" spans="1:11">
      <c r="A1436" s="12" t="s">
        <v>1476</v>
      </c>
      <c r="B1436" s="12">
        <v>3</v>
      </c>
      <c r="C1436" s="28">
        <v>34940.61</v>
      </c>
      <c r="D1436" s="19" t="s">
        <v>8348</v>
      </c>
      <c r="E1436" s="12" t="s">
        <v>8346</v>
      </c>
      <c r="F1436" s="12" t="s">
        <v>25</v>
      </c>
      <c r="G1436" s="25" t="s">
        <v>9658</v>
      </c>
      <c r="H1436" s="7">
        <f>INT(YEARFRAC(G1436,"8-jun-2023"))</f>
        <v>39</v>
      </c>
      <c r="I1436" s="12">
        <v>2003</v>
      </c>
      <c r="J1436" s="12" t="s">
        <v>20</v>
      </c>
      <c r="K1436" s="12">
        <v>12</v>
      </c>
    </row>
    <row r="1437" spans="1:11">
      <c r="A1437" s="12" t="s">
        <v>1477</v>
      </c>
      <c r="B1437" s="12">
        <v>0</v>
      </c>
      <c r="C1437" s="28">
        <v>1137.01</v>
      </c>
      <c r="D1437" s="19" t="s">
        <v>8346</v>
      </c>
      <c r="E1437" s="12" t="s">
        <v>8345</v>
      </c>
      <c r="F1437" s="12" t="s">
        <v>19</v>
      </c>
      <c r="G1437" s="25" t="s">
        <v>9659</v>
      </c>
      <c r="H1437" s="7">
        <f>INT(YEARFRAC(G1437,"8-jun-2023"))</f>
        <v>18</v>
      </c>
      <c r="I1437" s="12">
        <v>2004</v>
      </c>
      <c r="J1437" s="12" t="s">
        <v>20</v>
      </c>
      <c r="K1437" s="12">
        <v>10</v>
      </c>
    </row>
    <row r="1438" spans="1:11">
      <c r="A1438" s="12" t="s">
        <v>1478</v>
      </c>
      <c r="B1438" s="12">
        <v>0</v>
      </c>
      <c r="C1438" s="28">
        <v>1137</v>
      </c>
      <c r="D1438" s="19" t="s">
        <v>8346</v>
      </c>
      <c r="E1438" s="12" t="s">
        <v>8345</v>
      </c>
      <c r="F1438" s="12" t="s">
        <v>19</v>
      </c>
      <c r="G1438" s="25" t="s">
        <v>9660</v>
      </c>
      <c r="H1438" s="7">
        <f>INT(YEARFRAC(G1438,"8-jun-2023"))</f>
        <v>20</v>
      </c>
      <c r="I1438" s="12">
        <v>2002</v>
      </c>
      <c r="J1438" s="12" t="s">
        <v>24</v>
      </c>
      <c r="K1438" s="12">
        <v>1</v>
      </c>
    </row>
    <row r="1439" spans="1:11">
      <c r="A1439" s="12" t="s">
        <v>1479</v>
      </c>
      <c r="B1439" s="12">
        <v>0</v>
      </c>
      <c r="C1439" s="28">
        <v>1136.4000000000001</v>
      </c>
      <c r="D1439" s="19" t="s">
        <v>8346</v>
      </c>
      <c r="E1439" s="12" t="s">
        <v>8346</v>
      </c>
      <c r="F1439" s="12" t="s">
        <v>19</v>
      </c>
      <c r="G1439" s="25" t="s">
        <v>9661</v>
      </c>
      <c r="H1439" s="7">
        <f>INT(YEARFRAC(G1439,"8-jun-2023"))</f>
        <v>18</v>
      </c>
      <c r="I1439" s="12">
        <v>2004</v>
      </c>
      <c r="J1439" s="12" t="s">
        <v>37</v>
      </c>
      <c r="K1439" s="12">
        <v>12</v>
      </c>
    </row>
    <row r="1440" spans="1:11">
      <c r="A1440" s="12" t="s">
        <v>1480</v>
      </c>
      <c r="B1440" s="12">
        <v>0</v>
      </c>
      <c r="C1440" s="28">
        <v>1135.94</v>
      </c>
      <c r="D1440" s="19" t="s">
        <v>8346</v>
      </c>
      <c r="E1440" s="12" t="s">
        <v>8346</v>
      </c>
      <c r="F1440" s="12" t="s">
        <v>19</v>
      </c>
      <c r="G1440" s="25" t="s">
        <v>9662</v>
      </c>
      <c r="H1440" s="7">
        <f>INT(YEARFRAC(G1440,"8-jun-2023"))</f>
        <v>18</v>
      </c>
      <c r="I1440" s="12">
        <v>2001</v>
      </c>
      <c r="J1440" s="12" t="s">
        <v>24</v>
      </c>
      <c r="K1440" s="12">
        <v>25</v>
      </c>
    </row>
    <row r="1441" spans="1:11">
      <c r="A1441" s="12" t="s">
        <v>1481</v>
      </c>
      <c r="B1441" s="12">
        <v>0</v>
      </c>
      <c r="C1441" s="28">
        <v>1135</v>
      </c>
      <c r="D1441" s="19" t="s">
        <v>8346</v>
      </c>
      <c r="E1441" s="12" t="s">
        <v>8346</v>
      </c>
      <c r="F1441" s="12" t="s">
        <v>19</v>
      </c>
      <c r="G1441" s="25" t="s">
        <v>9663</v>
      </c>
      <c r="H1441" s="7">
        <f>INT(YEARFRAC(G1441,"8-jun-2023"))</f>
        <v>18</v>
      </c>
      <c r="I1441" s="12">
        <v>2004</v>
      </c>
      <c r="J1441" s="12" t="s">
        <v>16</v>
      </c>
      <c r="K1441" s="12">
        <v>27</v>
      </c>
    </row>
    <row r="1442" spans="1:11">
      <c r="A1442" s="12" t="s">
        <v>1482</v>
      </c>
      <c r="B1442" s="12">
        <v>0</v>
      </c>
      <c r="C1442" s="28">
        <v>1132</v>
      </c>
      <c r="D1442" s="19" t="s">
        <v>8346</v>
      </c>
      <c r="E1442" s="12" t="s">
        <v>8345</v>
      </c>
      <c r="F1442" s="12" t="s">
        <v>19</v>
      </c>
      <c r="G1442" s="25" t="s">
        <v>9664</v>
      </c>
      <c r="H1442" s="7">
        <f>INT(YEARFRAC(G1442,"8-jun-2023"))</f>
        <v>20</v>
      </c>
      <c r="I1442" s="12">
        <v>1983</v>
      </c>
      <c r="J1442" s="12" t="s">
        <v>45</v>
      </c>
      <c r="K1442" s="12">
        <v>29</v>
      </c>
    </row>
    <row r="1443" spans="1:11">
      <c r="A1443" s="12" t="s">
        <v>1483</v>
      </c>
      <c r="B1443" s="12">
        <v>0</v>
      </c>
      <c r="C1443" s="28">
        <v>1131.51</v>
      </c>
      <c r="D1443" s="19" t="s">
        <v>8346</v>
      </c>
      <c r="E1443" s="12" t="s">
        <v>8345</v>
      </c>
      <c r="F1443" s="12" t="s">
        <v>19</v>
      </c>
      <c r="G1443" s="25" t="s">
        <v>9665</v>
      </c>
      <c r="H1443" s="7">
        <f>INT(YEARFRAC(G1443,"8-jun-2023"))</f>
        <v>18</v>
      </c>
      <c r="I1443" s="12">
        <v>2004</v>
      </c>
      <c r="J1443" s="12" t="s">
        <v>24</v>
      </c>
      <c r="K1443" s="12">
        <v>15</v>
      </c>
    </row>
    <row r="1444" spans="1:11">
      <c r="A1444" s="12" t="s">
        <v>1484</v>
      </c>
      <c r="B1444" s="12">
        <v>0</v>
      </c>
      <c r="C1444" s="28">
        <v>1121.8699999999999</v>
      </c>
      <c r="D1444" s="19" t="s">
        <v>8346</v>
      </c>
      <c r="E1444" s="12" t="s">
        <v>8345</v>
      </c>
      <c r="F1444" s="12" t="s">
        <v>19</v>
      </c>
      <c r="G1444" s="25" t="s">
        <v>9666</v>
      </c>
      <c r="H1444" s="7">
        <f>INT(YEARFRAC(G1444,"8-jun-2023"))</f>
        <v>18</v>
      </c>
      <c r="I1444" s="12">
        <v>2002</v>
      </c>
      <c r="J1444" s="12" t="s">
        <v>40</v>
      </c>
      <c r="K1444" s="12">
        <v>11</v>
      </c>
    </row>
    <row r="1445" spans="1:11">
      <c r="A1445" s="12" t="s">
        <v>1485</v>
      </c>
      <c r="B1445" s="12">
        <v>0</v>
      </c>
      <c r="C1445" s="28">
        <v>1086</v>
      </c>
      <c r="D1445" s="19" t="s">
        <v>8346</v>
      </c>
      <c r="E1445" s="12" t="s">
        <v>8346</v>
      </c>
      <c r="F1445" s="12" t="s">
        <v>19</v>
      </c>
      <c r="G1445" s="25" t="s">
        <v>9667</v>
      </c>
      <c r="H1445" s="7">
        <f>INT(YEARFRAC(G1445,"8-jun-2023"))</f>
        <v>20</v>
      </c>
      <c r="I1445" s="12">
        <v>2004</v>
      </c>
      <c r="J1445" s="12" t="s">
        <v>16</v>
      </c>
      <c r="K1445" s="12">
        <v>28</v>
      </c>
    </row>
    <row r="1446" spans="1:11">
      <c r="A1446" s="12" t="s">
        <v>1486</v>
      </c>
      <c r="B1446" s="12">
        <v>0</v>
      </c>
      <c r="C1446" s="28">
        <v>1082</v>
      </c>
      <c r="D1446" s="19" t="s">
        <v>8346</v>
      </c>
      <c r="E1446" s="12" t="s">
        <v>8348</v>
      </c>
      <c r="F1446" s="12" t="s">
        <v>19</v>
      </c>
      <c r="G1446" s="25" t="s">
        <v>9668</v>
      </c>
      <c r="H1446" s="7">
        <f>INT(YEARFRAC(G1446,"8-jun-2023"))</f>
        <v>24</v>
      </c>
      <c r="I1446" s="12">
        <v>2004</v>
      </c>
      <c r="J1446" s="12" t="s">
        <v>20</v>
      </c>
      <c r="K1446" s="12">
        <v>11</v>
      </c>
    </row>
    <row r="1447" spans="1:11">
      <c r="A1447" s="12" t="s">
        <v>1487</v>
      </c>
      <c r="B1447" s="12">
        <v>2</v>
      </c>
      <c r="C1447" s="28">
        <v>47291.06</v>
      </c>
      <c r="D1447" s="19" t="s">
        <v>8348</v>
      </c>
      <c r="E1447" s="12" t="s">
        <v>8345</v>
      </c>
      <c r="F1447" s="12" t="s">
        <v>25</v>
      </c>
      <c r="G1447" s="25" t="s">
        <v>9669</v>
      </c>
      <c r="H1447" s="7">
        <f>INT(YEARFRAC(G1447,"8-jun-2023"))</f>
        <v>64</v>
      </c>
      <c r="I1447" s="12">
        <v>2004</v>
      </c>
      <c r="J1447" s="12" t="s">
        <v>24</v>
      </c>
      <c r="K1447" s="12">
        <v>6</v>
      </c>
    </row>
    <row r="1448" spans="1:11">
      <c r="A1448" s="12" t="s">
        <v>1488</v>
      </c>
      <c r="B1448" s="12">
        <v>0</v>
      </c>
      <c r="C1448" s="28">
        <v>34838.870000000003</v>
      </c>
      <c r="D1448" s="19" t="s">
        <v>8348</v>
      </c>
      <c r="E1448" s="12" t="s">
        <v>8346</v>
      </c>
      <c r="F1448" s="12" t="s">
        <v>25</v>
      </c>
      <c r="G1448" s="25" t="s">
        <v>8970</v>
      </c>
      <c r="H1448" s="7">
        <f>INT(YEARFRAC(G1448,"8-jun-2023"))</f>
        <v>27</v>
      </c>
      <c r="I1448" s="12">
        <v>2002</v>
      </c>
      <c r="J1448" s="12" t="s">
        <v>45</v>
      </c>
      <c r="K1448" s="12">
        <v>19</v>
      </c>
    </row>
    <row r="1449" spans="1:11">
      <c r="A1449" s="12" t="s">
        <v>1489</v>
      </c>
      <c r="B1449" s="12">
        <v>0</v>
      </c>
      <c r="C1449" s="28">
        <v>1071</v>
      </c>
      <c r="D1449" s="19" t="s">
        <v>8346</v>
      </c>
      <c r="E1449" s="12" t="s">
        <v>8346</v>
      </c>
      <c r="F1449" s="12" t="s">
        <v>19</v>
      </c>
      <c r="G1449" s="25" t="s">
        <v>9670</v>
      </c>
      <c r="H1449" s="7">
        <f>INT(YEARFRAC(G1449,"8-jun-2023"))</f>
        <v>25</v>
      </c>
      <c r="I1449" s="12">
        <v>2004</v>
      </c>
      <c r="J1449" s="12" t="s">
        <v>20</v>
      </c>
      <c r="K1449" s="12">
        <v>14</v>
      </c>
    </row>
    <row r="1450" spans="1:11">
      <c r="A1450" s="12" t="s">
        <v>1490</v>
      </c>
      <c r="B1450" s="12">
        <v>0</v>
      </c>
      <c r="C1450" s="28">
        <v>1070</v>
      </c>
      <c r="D1450" s="19" t="s">
        <v>8346</v>
      </c>
      <c r="E1450" s="12" t="s">
        <v>8346</v>
      </c>
      <c r="F1450" s="12" t="s">
        <v>19</v>
      </c>
      <c r="G1450" s="25" t="s">
        <v>9671</v>
      </c>
      <c r="H1450" s="7">
        <f>INT(YEARFRAC(G1450,"8-jun-2023"))</f>
        <v>18</v>
      </c>
      <c r="I1450" s="12">
        <v>2004</v>
      </c>
      <c r="J1450" s="12" t="s">
        <v>16</v>
      </c>
      <c r="K1450" s="12">
        <v>12</v>
      </c>
    </row>
    <row r="1451" spans="1:11">
      <c r="A1451" s="12" t="s">
        <v>1491</v>
      </c>
      <c r="B1451" s="12">
        <v>0</v>
      </c>
      <c r="C1451" s="28">
        <v>1068</v>
      </c>
      <c r="D1451" s="19" t="s">
        <v>8346</v>
      </c>
      <c r="E1451" s="12" t="s">
        <v>8345</v>
      </c>
      <c r="F1451" s="12" t="s">
        <v>19</v>
      </c>
      <c r="G1451" s="25" t="s">
        <v>9672</v>
      </c>
      <c r="H1451" s="7">
        <f>INT(YEARFRAC(G1451,"8-jun-2023"))</f>
        <v>29</v>
      </c>
      <c r="I1451" s="12">
        <v>2002</v>
      </c>
      <c r="J1451" s="12" t="s">
        <v>40</v>
      </c>
      <c r="K1451" s="12">
        <v>13</v>
      </c>
    </row>
    <row r="1452" spans="1:11">
      <c r="A1452" s="12" t="s">
        <v>1492</v>
      </c>
      <c r="B1452" s="12">
        <v>0</v>
      </c>
      <c r="C1452" s="28">
        <v>1056</v>
      </c>
      <c r="D1452" s="19" t="s">
        <v>8346</v>
      </c>
      <c r="E1452" s="12" t="s">
        <v>8348</v>
      </c>
      <c r="F1452" s="12" t="s">
        <v>19</v>
      </c>
      <c r="G1452" s="25" t="s">
        <v>9673</v>
      </c>
      <c r="H1452" s="7">
        <f>INT(YEARFRAC(G1452,"8-jun-2023"))</f>
        <v>28</v>
      </c>
      <c r="I1452" s="12">
        <v>1998</v>
      </c>
      <c r="J1452" s="12" t="s">
        <v>23</v>
      </c>
      <c r="K1452" s="12">
        <v>26</v>
      </c>
    </row>
    <row r="1453" spans="1:11">
      <c r="A1453" s="12" t="s">
        <v>1493</v>
      </c>
      <c r="B1453" s="12">
        <v>0</v>
      </c>
      <c r="C1453" s="28">
        <v>1049</v>
      </c>
      <c r="D1453" s="19" t="s">
        <v>8346</v>
      </c>
      <c r="E1453" s="12" t="s">
        <v>8348</v>
      </c>
      <c r="F1453" s="12" t="s">
        <v>22</v>
      </c>
      <c r="G1453" s="25" t="s">
        <v>9636</v>
      </c>
      <c r="H1453" s="7">
        <f>INT(YEARFRAC(G1453,"8-jun-2023"))</f>
        <v>20</v>
      </c>
      <c r="I1453" s="12">
        <v>1958</v>
      </c>
      <c r="J1453" s="12" t="s">
        <v>37</v>
      </c>
      <c r="K1453" s="12">
        <v>3</v>
      </c>
    </row>
    <row r="1454" spans="1:11">
      <c r="A1454" s="12" t="s">
        <v>1494</v>
      </c>
      <c r="B1454" s="12">
        <v>0</v>
      </c>
      <c r="C1454" s="28">
        <v>1047</v>
      </c>
      <c r="D1454" s="19" t="s">
        <v>8346</v>
      </c>
      <c r="E1454" s="12" t="s">
        <v>8345</v>
      </c>
      <c r="F1454" s="12" t="s">
        <v>19</v>
      </c>
      <c r="G1454" s="25" t="s">
        <v>9447</v>
      </c>
      <c r="H1454" s="7">
        <f>INT(YEARFRAC(G1454,"8-jun-2023"))</f>
        <v>20</v>
      </c>
      <c r="I1454" s="12">
        <v>1995</v>
      </c>
      <c r="J1454" s="12" t="s">
        <v>24</v>
      </c>
      <c r="K1454" s="12">
        <v>17</v>
      </c>
    </row>
    <row r="1455" spans="1:11">
      <c r="A1455" s="12" t="s">
        <v>1495</v>
      </c>
      <c r="B1455" s="12">
        <v>0</v>
      </c>
      <c r="C1455" s="28">
        <v>1044</v>
      </c>
      <c r="D1455" s="19" t="s">
        <v>8346</v>
      </c>
      <c r="E1455" s="12" t="s">
        <v>8348</v>
      </c>
      <c r="F1455" s="12" t="s">
        <v>19</v>
      </c>
      <c r="G1455" s="25" t="s">
        <v>8730</v>
      </c>
      <c r="H1455" s="7">
        <f>INT(YEARFRAC(G1455,"8-jun-2023"))</f>
        <v>28</v>
      </c>
      <c r="I1455" s="12">
        <v>1997</v>
      </c>
      <c r="J1455" s="12" t="s">
        <v>40</v>
      </c>
      <c r="K1455" s="12">
        <v>13</v>
      </c>
    </row>
    <row r="1456" spans="1:11">
      <c r="A1456" s="12" t="s">
        <v>1496</v>
      </c>
      <c r="B1456" s="12">
        <v>0</v>
      </c>
      <c r="C1456" s="28">
        <v>1033.74</v>
      </c>
      <c r="D1456" s="19" t="s">
        <v>8346</v>
      </c>
      <c r="E1456" s="12" t="s">
        <v>8345</v>
      </c>
      <c r="F1456" s="12" t="s">
        <v>19</v>
      </c>
      <c r="G1456" s="25" t="s">
        <v>9674</v>
      </c>
      <c r="H1456" s="7">
        <f>INT(YEARFRAC(G1456,"8-jun-2023"))</f>
        <v>27</v>
      </c>
      <c r="I1456" s="12">
        <v>2004</v>
      </c>
      <c r="J1456" s="12" t="s">
        <v>40</v>
      </c>
      <c r="K1456" s="12">
        <v>24</v>
      </c>
    </row>
    <row r="1457" spans="1:11">
      <c r="A1457" s="12" t="s">
        <v>1497</v>
      </c>
      <c r="B1457" s="12">
        <v>0</v>
      </c>
      <c r="C1457" s="28">
        <v>1019</v>
      </c>
      <c r="D1457" s="19" t="s">
        <v>8346</v>
      </c>
      <c r="E1457" s="12" t="s">
        <v>8348</v>
      </c>
      <c r="F1457" s="12" t="s">
        <v>19</v>
      </c>
      <c r="G1457" s="25" t="s">
        <v>9675</v>
      </c>
      <c r="H1457" s="7">
        <f>INT(YEARFRAC(G1457,"8-jun-2023"))</f>
        <v>23</v>
      </c>
      <c r="I1457" s="12">
        <v>1993</v>
      </c>
      <c r="J1457" s="12" t="s">
        <v>37</v>
      </c>
      <c r="K1457" s="12">
        <v>28</v>
      </c>
    </row>
    <row r="1458" spans="1:11">
      <c r="A1458" s="12" t="s">
        <v>1498</v>
      </c>
      <c r="B1458" s="12">
        <v>0</v>
      </c>
      <c r="C1458" s="28">
        <v>1012</v>
      </c>
      <c r="D1458" s="19" t="s">
        <v>8346</v>
      </c>
      <c r="E1458" s="12" t="s">
        <v>8348</v>
      </c>
      <c r="F1458" s="12" t="s">
        <v>19</v>
      </c>
      <c r="G1458" s="25" t="s">
        <v>9676</v>
      </c>
      <c r="H1458" s="7">
        <f>INT(YEARFRAC(G1458,"8-jun-2023"))</f>
        <v>22</v>
      </c>
      <c r="I1458" s="12">
        <v>1995</v>
      </c>
      <c r="J1458" s="12" t="s">
        <v>20</v>
      </c>
      <c r="K1458" s="12">
        <v>1</v>
      </c>
    </row>
    <row r="1459" spans="1:11">
      <c r="A1459" s="12" t="s">
        <v>1499</v>
      </c>
      <c r="B1459" s="12">
        <v>0</v>
      </c>
      <c r="C1459" s="28">
        <v>34828.65</v>
      </c>
      <c r="D1459" s="19" t="s">
        <v>8345</v>
      </c>
      <c r="E1459" s="12" t="s">
        <v>8346</v>
      </c>
      <c r="F1459" s="12" t="s">
        <v>25</v>
      </c>
      <c r="G1459" s="25" t="s">
        <v>9677</v>
      </c>
      <c r="H1459" s="7">
        <f>INT(YEARFRAC(G1459,"8-jun-2023"))</f>
        <v>19</v>
      </c>
      <c r="I1459" s="12">
        <v>2002</v>
      </c>
      <c r="J1459" s="12" t="s">
        <v>45</v>
      </c>
      <c r="K1459" s="12">
        <v>1</v>
      </c>
    </row>
    <row r="1460" spans="1:11">
      <c r="A1460" s="12" t="s">
        <v>1500</v>
      </c>
      <c r="B1460" s="12">
        <v>0</v>
      </c>
      <c r="C1460" s="28">
        <v>1006.65</v>
      </c>
      <c r="D1460" s="19" t="s">
        <v>8346</v>
      </c>
      <c r="E1460" s="12" t="s">
        <v>8348</v>
      </c>
      <c r="F1460" s="12" t="s">
        <v>19</v>
      </c>
      <c r="G1460" s="25" t="s">
        <v>9678</v>
      </c>
      <c r="H1460" s="7">
        <f>INT(YEARFRAC(G1460,"8-jun-2023"))</f>
        <v>28</v>
      </c>
      <c r="I1460" s="12">
        <v>2002</v>
      </c>
      <c r="J1460" s="12" t="s">
        <v>45</v>
      </c>
      <c r="K1460" s="12">
        <v>20</v>
      </c>
    </row>
    <row r="1461" spans="1:11">
      <c r="A1461" s="12" t="s">
        <v>1501</v>
      </c>
      <c r="B1461" s="12">
        <v>0</v>
      </c>
      <c r="C1461" s="28">
        <v>964.71</v>
      </c>
      <c r="D1461" s="19" t="s">
        <v>8346</v>
      </c>
      <c r="E1461" s="12" t="s">
        <v>8348</v>
      </c>
      <c r="F1461" s="12" t="s">
        <v>19</v>
      </c>
      <c r="G1461" s="25" t="s">
        <v>9679</v>
      </c>
      <c r="H1461" s="7">
        <f>INT(YEARFRAC(G1461,"8-jun-2023"))</f>
        <v>21</v>
      </c>
      <c r="I1461" s="12">
        <v>1994</v>
      </c>
      <c r="J1461" s="12" t="s">
        <v>16</v>
      </c>
      <c r="K1461" s="12">
        <v>17</v>
      </c>
    </row>
    <row r="1462" spans="1:11">
      <c r="A1462" s="12" t="s">
        <v>1502</v>
      </c>
      <c r="B1462" s="12">
        <v>0</v>
      </c>
      <c r="C1462" s="28">
        <v>928.59</v>
      </c>
      <c r="D1462" s="19" t="s">
        <v>8346</v>
      </c>
      <c r="E1462" s="12" t="s">
        <v>8345</v>
      </c>
      <c r="F1462" s="12" t="s">
        <v>19</v>
      </c>
      <c r="G1462" s="25" t="s">
        <v>9680</v>
      </c>
      <c r="H1462" s="7">
        <f>INT(YEARFRAC(G1462,"8-jun-2023"))</f>
        <v>27</v>
      </c>
      <c r="I1462" s="12">
        <v>1995</v>
      </c>
      <c r="J1462" s="12" t="s">
        <v>24</v>
      </c>
      <c r="K1462" s="12">
        <v>5</v>
      </c>
    </row>
    <row r="1463" spans="1:11">
      <c r="A1463" s="12" t="s">
        <v>1503</v>
      </c>
      <c r="B1463" s="12">
        <v>0</v>
      </c>
      <c r="C1463" s="28">
        <v>915.07</v>
      </c>
      <c r="D1463" s="19" t="s">
        <v>8346</v>
      </c>
      <c r="E1463" s="12" t="s">
        <v>8345</v>
      </c>
      <c r="F1463" s="12" t="s">
        <v>19</v>
      </c>
      <c r="G1463" s="25" t="s">
        <v>9681</v>
      </c>
      <c r="H1463" s="7">
        <f>INT(YEARFRAC(G1463,"8-jun-2023"))</f>
        <v>28</v>
      </c>
      <c r="I1463" s="12">
        <v>1999</v>
      </c>
      <c r="J1463" s="12" t="s">
        <v>40</v>
      </c>
      <c r="K1463" s="12">
        <v>5</v>
      </c>
    </row>
    <row r="1464" spans="1:11">
      <c r="A1464" s="12" t="s">
        <v>1504</v>
      </c>
      <c r="B1464" s="12">
        <v>0</v>
      </c>
      <c r="C1464" s="28">
        <v>896.21</v>
      </c>
      <c r="D1464" s="19" t="s">
        <v>8346</v>
      </c>
      <c r="E1464" s="12" t="s">
        <v>8345</v>
      </c>
      <c r="F1464" s="12" t="s">
        <v>19</v>
      </c>
      <c r="G1464" s="25" t="s">
        <v>9682</v>
      </c>
      <c r="H1464" s="7">
        <f>INT(YEARFRAC(G1464,"8-jun-2023"))</f>
        <v>29</v>
      </c>
      <c r="I1464" s="12">
        <v>2000</v>
      </c>
      <c r="J1464" s="12" t="s">
        <v>24</v>
      </c>
      <c r="K1464" s="12">
        <v>9</v>
      </c>
    </row>
    <row r="1465" spans="1:11">
      <c r="A1465" s="12" t="s">
        <v>1505</v>
      </c>
      <c r="B1465" s="12">
        <v>0</v>
      </c>
      <c r="C1465" s="28">
        <v>865.41</v>
      </c>
      <c r="D1465" s="19" t="s">
        <v>8346</v>
      </c>
      <c r="E1465" s="12" t="s">
        <v>8345</v>
      </c>
      <c r="F1465" s="12" t="s">
        <v>19</v>
      </c>
      <c r="G1465" s="25" t="s">
        <v>9683</v>
      </c>
      <c r="H1465" s="7">
        <f>INT(YEARFRAC(G1465,"8-jun-2023"))</f>
        <v>22</v>
      </c>
      <c r="I1465" s="12">
        <v>2003</v>
      </c>
      <c r="J1465" s="12" t="s">
        <v>37</v>
      </c>
      <c r="K1465" s="12">
        <v>17</v>
      </c>
    </row>
    <row r="1466" spans="1:11">
      <c r="A1466" s="12" t="s">
        <v>1506</v>
      </c>
      <c r="B1466" s="12">
        <v>0</v>
      </c>
      <c r="C1466" s="28">
        <v>830.52</v>
      </c>
      <c r="D1466" s="19" t="s">
        <v>8346</v>
      </c>
      <c r="E1466" s="12" t="s">
        <v>8348</v>
      </c>
      <c r="F1466" s="12" t="s">
        <v>25</v>
      </c>
      <c r="G1466" s="25" t="s">
        <v>9684</v>
      </c>
      <c r="H1466" s="7">
        <f>INT(YEARFRAC(G1466,"8-jun-2023"))</f>
        <v>18</v>
      </c>
      <c r="I1466" s="12">
        <v>1994</v>
      </c>
      <c r="J1466" s="12" t="s">
        <v>16</v>
      </c>
      <c r="K1466" s="12">
        <v>22</v>
      </c>
    </row>
    <row r="1467" spans="1:11">
      <c r="A1467" s="12" t="s">
        <v>1507</v>
      </c>
      <c r="B1467" s="12">
        <v>0</v>
      </c>
      <c r="C1467" s="28">
        <v>773.54</v>
      </c>
      <c r="D1467" s="19" t="s">
        <v>8346</v>
      </c>
      <c r="E1467" s="12" t="s">
        <v>8348</v>
      </c>
      <c r="F1467" s="12" t="s">
        <v>19</v>
      </c>
      <c r="G1467" s="25" t="s">
        <v>9685</v>
      </c>
      <c r="H1467" s="7">
        <f>INT(YEARFRAC(G1467,"8-jun-2023"))</f>
        <v>27</v>
      </c>
      <c r="I1467" s="12">
        <v>2001</v>
      </c>
      <c r="J1467" s="12" t="s">
        <v>40</v>
      </c>
      <c r="K1467" s="12">
        <v>19</v>
      </c>
    </row>
    <row r="1468" spans="1:11">
      <c r="A1468" s="12" t="s">
        <v>1508</v>
      </c>
      <c r="B1468" s="12">
        <v>0</v>
      </c>
      <c r="C1468" s="28">
        <v>770.38</v>
      </c>
      <c r="D1468" s="19" t="s">
        <v>8346</v>
      </c>
      <c r="E1468" s="12" t="s">
        <v>8348</v>
      </c>
      <c r="F1468" s="12" t="s">
        <v>22</v>
      </c>
      <c r="G1468" s="25" t="s">
        <v>9342</v>
      </c>
      <c r="H1468" s="7">
        <f>INT(YEARFRAC(G1468,"8-jun-2023"))</f>
        <v>26</v>
      </c>
      <c r="I1468" s="12">
        <v>1995</v>
      </c>
      <c r="J1468" s="12" t="s">
        <v>24</v>
      </c>
      <c r="K1468" s="12">
        <v>28</v>
      </c>
    </row>
    <row r="1469" spans="1:11">
      <c r="A1469" s="12" t="s">
        <v>1509</v>
      </c>
      <c r="B1469" s="12">
        <v>0</v>
      </c>
      <c r="C1469" s="28">
        <v>770</v>
      </c>
      <c r="D1469" s="19" t="s">
        <v>8346</v>
      </c>
      <c r="E1469" s="12" t="s">
        <v>8346</v>
      </c>
      <c r="F1469" s="12" t="s">
        <v>19</v>
      </c>
      <c r="G1469" s="25" t="s">
        <v>9686</v>
      </c>
      <c r="H1469" s="7">
        <f>INT(YEARFRAC(G1469,"8-jun-2023"))</f>
        <v>29</v>
      </c>
      <c r="I1469" s="12">
        <v>1994</v>
      </c>
      <c r="J1469" s="12" t="s">
        <v>24</v>
      </c>
      <c r="K1469" s="12">
        <v>30</v>
      </c>
    </row>
    <row r="1470" spans="1:11">
      <c r="A1470" s="12" t="s">
        <v>1510</v>
      </c>
      <c r="B1470" s="12">
        <v>1</v>
      </c>
      <c r="C1470" s="28">
        <v>34806.47</v>
      </c>
      <c r="D1470" s="19" t="s">
        <v>8345</v>
      </c>
      <c r="E1470" s="12" t="s">
        <v>8348</v>
      </c>
      <c r="F1470" s="12" t="s">
        <v>19</v>
      </c>
      <c r="G1470" s="25" t="s">
        <v>9157</v>
      </c>
      <c r="H1470" s="7">
        <f>INT(YEARFRAC(G1470,"8-jun-2023"))</f>
        <v>27</v>
      </c>
      <c r="I1470" s="12">
        <v>1993</v>
      </c>
      <c r="J1470" s="12" t="s">
        <v>16</v>
      </c>
      <c r="K1470" s="12">
        <v>27</v>
      </c>
    </row>
    <row r="1471" spans="1:11">
      <c r="A1471" s="12" t="s">
        <v>1511</v>
      </c>
      <c r="B1471" s="12">
        <v>0</v>
      </c>
      <c r="C1471" s="28">
        <v>760</v>
      </c>
      <c r="D1471" s="19" t="s">
        <v>8346</v>
      </c>
      <c r="E1471" s="12" t="s">
        <v>8346</v>
      </c>
      <c r="F1471" s="12" t="s">
        <v>19</v>
      </c>
      <c r="G1471" s="25" t="s">
        <v>9687</v>
      </c>
      <c r="H1471" s="7">
        <f>INT(YEARFRAC(G1471,"8-jun-2023"))</f>
        <v>26</v>
      </c>
      <c r="I1471" s="12">
        <v>2000</v>
      </c>
      <c r="J1471" s="12" t="s">
        <v>16</v>
      </c>
      <c r="K1471" s="12">
        <v>18</v>
      </c>
    </row>
    <row r="1472" spans="1:11">
      <c r="A1472" s="12" t="s">
        <v>1512</v>
      </c>
      <c r="B1472" s="12">
        <v>0</v>
      </c>
      <c r="C1472" s="28">
        <v>760</v>
      </c>
      <c r="D1472" s="19" t="s">
        <v>8346</v>
      </c>
      <c r="E1472" s="12" t="s">
        <v>8345</v>
      </c>
      <c r="F1472" s="12" t="s">
        <v>19</v>
      </c>
      <c r="G1472" s="25" t="s">
        <v>9688</v>
      </c>
      <c r="H1472" s="7">
        <f>INT(YEARFRAC(G1472,"8-jun-2023"))</f>
        <v>29</v>
      </c>
      <c r="I1472" s="12">
        <v>2004</v>
      </c>
      <c r="J1472" s="12" t="s">
        <v>24</v>
      </c>
      <c r="K1472" s="12">
        <v>7</v>
      </c>
    </row>
    <row r="1473" spans="1:11">
      <c r="A1473" s="12" t="s">
        <v>1513</v>
      </c>
      <c r="B1473" s="12">
        <v>0</v>
      </c>
      <c r="C1473" s="28">
        <v>750</v>
      </c>
      <c r="D1473" s="19" t="s">
        <v>8346</v>
      </c>
      <c r="E1473" s="12" t="s">
        <v>8345</v>
      </c>
      <c r="F1473" s="12" t="s">
        <v>22</v>
      </c>
      <c r="G1473" s="25" t="s">
        <v>9689</v>
      </c>
      <c r="H1473" s="7">
        <f>INT(YEARFRAC(G1473,"8-jun-2023"))</f>
        <v>20</v>
      </c>
      <c r="I1473" s="12">
        <v>1995</v>
      </c>
      <c r="J1473" s="12" t="s">
        <v>23</v>
      </c>
      <c r="K1473" s="12">
        <v>7</v>
      </c>
    </row>
    <row r="1474" spans="1:11">
      <c r="A1474" s="12" t="s">
        <v>1514</v>
      </c>
      <c r="B1474" s="12">
        <v>0</v>
      </c>
      <c r="C1474" s="28">
        <v>722.99</v>
      </c>
      <c r="D1474" s="19" t="s">
        <v>8346</v>
      </c>
      <c r="E1474" s="12" t="s">
        <v>8345</v>
      </c>
      <c r="F1474" s="12" t="s">
        <v>19</v>
      </c>
      <c r="G1474" s="25" t="s">
        <v>9690</v>
      </c>
      <c r="H1474" s="7">
        <f>INT(YEARFRAC(G1474,"8-jun-2023"))</f>
        <v>23</v>
      </c>
      <c r="I1474" s="12">
        <v>1996</v>
      </c>
      <c r="J1474" s="12" t="s">
        <v>37</v>
      </c>
      <c r="K1474" s="12">
        <v>18</v>
      </c>
    </row>
    <row r="1475" spans="1:11">
      <c r="A1475" s="12" t="s">
        <v>1515</v>
      </c>
      <c r="B1475" s="12">
        <v>0</v>
      </c>
      <c r="C1475" s="28">
        <v>700</v>
      </c>
      <c r="D1475" s="19" t="s">
        <v>8348</v>
      </c>
      <c r="E1475" s="12" t="s">
        <v>8346</v>
      </c>
      <c r="F1475" s="12" t="s">
        <v>19</v>
      </c>
      <c r="G1475" s="25" t="s">
        <v>9691</v>
      </c>
      <c r="H1475" s="7">
        <f>INT(YEARFRAC(G1475,"8-jun-2023"))</f>
        <v>23</v>
      </c>
      <c r="I1475" s="12">
        <v>1993</v>
      </c>
      <c r="J1475" s="12" t="s">
        <v>20</v>
      </c>
      <c r="K1475" s="12">
        <v>28</v>
      </c>
    </row>
    <row r="1476" spans="1:11">
      <c r="A1476" s="12" t="s">
        <v>1516</v>
      </c>
      <c r="B1476" s="12">
        <v>0</v>
      </c>
      <c r="C1476" s="28">
        <v>687.54</v>
      </c>
      <c r="D1476" s="19" t="s">
        <v>8346</v>
      </c>
      <c r="E1476" s="12" t="s">
        <v>8348</v>
      </c>
      <c r="F1476" s="12" t="s">
        <v>19</v>
      </c>
      <c r="G1476" s="25" t="s">
        <v>9692</v>
      </c>
      <c r="H1476" s="7">
        <f>INT(YEARFRAC(G1476,"8-jun-2023"))</f>
        <v>21</v>
      </c>
      <c r="I1476" s="12">
        <v>1995</v>
      </c>
      <c r="J1476" s="12" t="s">
        <v>23</v>
      </c>
      <c r="K1476" s="12">
        <v>27</v>
      </c>
    </row>
    <row r="1477" spans="1:11">
      <c r="A1477" s="12" t="s">
        <v>1517</v>
      </c>
      <c r="B1477" s="12">
        <v>0</v>
      </c>
      <c r="C1477" s="28">
        <v>670</v>
      </c>
      <c r="D1477" s="19" t="s">
        <v>8346</v>
      </c>
      <c r="E1477" s="12" t="s">
        <v>8346</v>
      </c>
      <c r="F1477" s="12" t="s">
        <v>19</v>
      </c>
      <c r="G1477" s="25" t="s">
        <v>9693</v>
      </c>
      <c r="H1477" s="7">
        <f>INT(YEARFRAC(G1477,"8-jun-2023"))</f>
        <v>25</v>
      </c>
      <c r="I1477" s="12">
        <v>1996</v>
      </c>
      <c r="J1477" s="12" t="s">
        <v>24</v>
      </c>
      <c r="K1477" s="12">
        <v>22</v>
      </c>
    </row>
    <row r="1478" spans="1:11">
      <c r="A1478" s="12" t="s">
        <v>1518</v>
      </c>
      <c r="B1478" s="12">
        <v>0</v>
      </c>
      <c r="C1478" s="28">
        <v>668</v>
      </c>
      <c r="D1478" s="19" t="s">
        <v>8346</v>
      </c>
      <c r="E1478" s="12" t="s">
        <v>8348</v>
      </c>
      <c r="F1478" s="12" t="s">
        <v>22</v>
      </c>
      <c r="G1478" s="25" t="s">
        <v>9694</v>
      </c>
      <c r="H1478" s="7">
        <f>INT(YEARFRAC(G1478,"8-jun-2023"))</f>
        <v>20</v>
      </c>
      <c r="I1478" s="12">
        <v>1993</v>
      </c>
      <c r="J1478" s="12" t="s">
        <v>40</v>
      </c>
      <c r="K1478" s="12">
        <v>9</v>
      </c>
    </row>
    <row r="1479" spans="1:11">
      <c r="A1479" s="12" t="s">
        <v>1519</v>
      </c>
      <c r="B1479" s="12">
        <v>0</v>
      </c>
      <c r="C1479" s="28">
        <v>650</v>
      </c>
      <c r="D1479" s="19" t="s">
        <v>8346</v>
      </c>
      <c r="E1479" s="12" t="s">
        <v>8346</v>
      </c>
      <c r="F1479" s="12" t="s">
        <v>19</v>
      </c>
      <c r="G1479" s="25" t="s">
        <v>9695</v>
      </c>
      <c r="H1479" s="7">
        <f>INT(YEARFRAC(G1479,"8-jun-2023"))</f>
        <v>27</v>
      </c>
      <c r="I1479" s="12">
        <v>2002</v>
      </c>
      <c r="J1479" s="12" t="s">
        <v>37</v>
      </c>
      <c r="K1479" s="12">
        <v>19</v>
      </c>
    </row>
    <row r="1480" spans="1:11">
      <c r="A1480" s="12" t="s">
        <v>1520</v>
      </c>
      <c r="B1480" s="12">
        <v>0</v>
      </c>
      <c r="C1480" s="28">
        <v>650</v>
      </c>
      <c r="D1480" s="19" t="s">
        <v>8346</v>
      </c>
      <c r="E1480" s="12" t="s">
        <v>8346</v>
      </c>
      <c r="F1480" s="12" t="s">
        <v>19</v>
      </c>
      <c r="G1480" s="25" t="s">
        <v>9696</v>
      </c>
      <c r="H1480" s="7">
        <f>INT(YEARFRAC(G1480,"8-jun-2023"))</f>
        <v>30</v>
      </c>
      <c r="I1480" s="12">
        <v>1999</v>
      </c>
      <c r="J1480" s="12" t="s">
        <v>23</v>
      </c>
      <c r="K1480" s="12">
        <v>14</v>
      </c>
    </row>
    <row r="1481" spans="1:11">
      <c r="A1481" s="12" t="s">
        <v>1521</v>
      </c>
      <c r="B1481" s="12">
        <v>0</v>
      </c>
      <c r="C1481" s="28">
        <v>34779.620000000003</v>
      </c>
      <c r="D1481" s="19" t="s">
        <v>8345</v>
      </c>
      <c r="E1481" s="12" t="s">
        <v>8348</v>
      </c>
      <c r="F1481" s="12" t="s">
        <v>25</v>
      </c>
      <c r="G1481" s="25" t="s">
        <v>9366</v>
      </c>
      <c r="H1481" s="7">
        <f>INT(YEARFRAC(G1481,"8-jun-2023"))</f>
        <v>19</v>
      </c>
      <c r="I1481" s="12">
        <v>1999</v>
      </c>
      <c r="J1481" s="12" t="s">
        <v>23</v>
      </c>
      <c r="K1481" s="12">
        <v>26</v>
      </c>
    </row>
    <row r="1482" spans="1:11">
      <c r="A1482" s="12" t="s">
        <v>1522</v>
      </c>
      <c r="B1482" s="12">
        <v>0</v>
      </c>
      <c r="C1482" s="28">
        <v>646.14</v>
      </c>
      <c r="D1482" s="19" t="s">
        <v>8346</v>
      </c>
      <c r="E1482" s="12" t="s">
        <v>8346</v>
      </c>
      <c r="F1482" s="12" t="s">
        <v>22</v>
      </c>
      <c r="G1482" s="25" t="s">
        <v>9697</v>
      </c>
      <c r="H1482" s="7">
        <f>INT(YEARFRAC(G1482,"8-jun-2023"))</f>
        <v>21</v>
      </c>
      <c r="I1482" s="12">
        <v>2001</v>
      </c>
      <c r="J1482" s="12" t="s">
        <v>37</v>
      </c>
      <c r="K1482" s="12">
        <v>12</v>
      </c>
    </row>
    <row r="1483" spans="1:11">
      <c r="A1483" s="12" t="s">
        <v>1523</v>
      </c>
      <c r="B1483" s="12">
        <v>0</v>
      </c>
      <c r="C1483" s="28">
        <v>637.26</v>
      </c>
      <c r="D1483" s="19" t="s">
        <v>8346</v>
      </c>
      <c r="E1483" s="12" t="s">
        <v>8346</v>
      </c>
      <c r="F1483" s="12" t="s">
        <v>19</v>
      </c>
      <c r="G1483" s="25" t="s">
        <v>9698</v>
      </c>
      <c r="H1483" s="7">
        <f>INT(YEARFRAC(G1483,"8-jun-2023"))</f>
        <v>24</v>
      </c>
      <c r="I1483" s="12">
        <v>1997</v>
      </c>
      <c r="J1483" s="12" t="s">
        <v>16</v>
      </c>
      <c r="K1483" s="12">
        <v>9</v>
      </c>
    </row>
    <row r="1484" spans="1:11">
      <c r="A1484" s="12" t="s">
        <v>1524</v>
      </c>
      <c r="B1484" s="12">
        <v>0</v>
      </c>
      <c r="C1484" s="28">
        <v>604.54</v>
      </c>
      <c r="D1484" s="19" t="s">
        <v>8346</v>
      </c>
      <c r="E1484" s="12" t="s">
        <v>8346</v>
      </c>
      <c r="F1484" s="12" t="s">
        <v>19</v>
      </c>
      <c r="G1484" s="25" t="s">
        <v>9122</v>
      </c>
      <c r="H1484" s="7">
        <f>INT(YEARFRAC(G1484,"8-jun-2023"))</f>
        <v>30</v>
      </c>
      <c r="I1484" s="12">
        <v>2002</v>
      </c>
      <c r="J1484" s="12" t="s">
        <v>16</v>
      </c>
      <c r="K1484" s="12">
        <v>29</v>
      </c>
    </row>
    <row r="1485" spans="1:11">
      <c r="A1485" s="12" t="s">
        <v>1525</v>
      </c>
      <c r="B1485" s="12">
        <v>0</v>
      </c>
      <c r="C1485" s="28">
        <v>600</v>
      </c>
      <c r="D1485" s="19" t="s">
        <v>8348</v>
      </c>
      <c r="E1485" s="12" t="s">
        <v>8345</v>
      </c>
      <c r="F1485" s="12" t="s">
        <v>19</v>
      </c>
      <c r="G1485" s="25" t="s">
        <v>9699</v>
      </c>
      <c r="H1485" s="7">
        <f>INT(YEARFRAC(G1485,"8-jun-2023"))</f>
        <v>29</v>
      </c>
      <c r="I1485" s="12">
        <v>1995</v>
      </c>
      <c r="J1485" s="12" t="s">
        <v>45</v>
      </c>
      <c r="K1485" s="12">
        <v>4</v>
      </c>
    </row>
    <row r="1486" spans="1:11">
      <c r="A1486" s="12" t="s">
        <v>1526</v>
      </c>
      <c r="B1486" s="12">
        <v>0</v>
      </c>
      <c r="C1486" s="28">
        <v>570.62</v>
      </c>
      <c r="D1486" s="19" t="s">
        <v>8348</v>
      </c>
      <c r="E1486" s="12" t="s">
        <v>8345</v>
      </c>
      <c r="F1486" s="12" t="s">
        <v>19</v>
      </c>
      <c r="G1486" s="25" t="s">
        <v>8616</v>
      </c>
      <c r="H1486" s="7">
        <f>INT(YEARFRAC(G1486,"8-jun-2023"))</f>
        <v>30</v>
      </c>
      <c r="I1486" s="12">
        <v>1993</v>
      </c>
      <c r="J1486" s="12" t="s">
        <v>20</v>
      </c>
      <c r="K1486" s="12">
        <v>1</v>
      </c>
    </row>
    <row r="1487" spans="1:11">
      <c r="A1487" s="12" t="s">
        <v>1527</v>
      </c>
      <c r="B1487" s="12">
        <v>0</v>
      </c>
      <c r="C1487" s="28">
        <v>563.84</v>
      </c>
      <c r="D1487" s="19" t="s">
        <v>8348</v>
      </c>
      <c r="E1487" s="12" t="s">
        <v>8346</v>
      </c>
      <c r="F1487" s="12" t="s">
        <v>19</v>
      </c>
      <c r="G1487" s="25" t="s">
        <v>9700</v>
      </c>
      <c r="H1487" s="7">
        <f>INT(YEARFRAC(G1487,"8-jun-2023"))</f>
        <v>30</v>
      </c>
      <c r="I1487" s="12">
        <v>2003</v>
      </c>
      <c r="J1487" s="12" t="s">
        <v>45</v>
      </c>
      <c r="K1487" s="12">
        <v>3</v>
      </c>
    </row>
    <row r="1488" spans="1:11">
      <c r="A1488" s="12" t="s">
        <v>1528</v>
      </c>
      <c r="B1488" s="12">
        <v>0</v>
      </c>
      <c r="C1488" s="28">
        <v>34672.15</v>
      </c>
      <c r="D1488" s="19" t="s">
        <v>8345</v>
      </c>
      <c r="E1488" s="12" t="s">
        <v>8346</v>
      </c>
      <c r="F1488" s="12" t="s">
        <v>19</v>
      </c>
      <c r="G1488" s="25" t="s">
        <v>8932</v>
      </c>
      <c r="H1488" s="7">
        <f>INT(YEARFRAC(G1488,"8-jun-2023"))</f>
        <v>28</v>
      </c>
      <c r="I1488" s="12">
        <v>2001</v>
      </c>
      <c r="J1488" s="12" t="s">
        <v>16</v>
      </c>
      <c r="K1488" s="12">
        <v>20</v>
      </c>
    </row>
    <row r="1489" spans="1:11">
      <c r="A1489" s="12" t="s">
        <v>1529</v>
      </c>
      <c r="B1489" s="12">
        <v>0</v>
      </c>
      <c r="C1489" s="28">
        <v>34617.839999999997</v>
      </c>
      <c r="D1489" s="19" t="s">
        <v>8345</v>
      </c>
      <c r="E1489" s="12" t="s">
        <v>8346</v>
      </c>
      <c r="F1489" s="12" t="s">
        <v>32</v>
      </c>
      <c r="G1489" s="25" t="s">
        <v>9701</v>
      </c>
      <c r="H1489" s="7">
        <f>INT(YEARFRAC(G1489,"8-jun-2023"))</f>
        <v>18</v>
      </c>
      <c r="I1489" s="12">
        <v>1998</v>
      </c>
      <c r="J1489" s="12" t="s">
        <v>45</v>
      </c>
      <c r="K1489" s="12">
        <v>27</v>
      </c>
    </row>
    <row r="1490" spans="1:11">
      <c r="A1490" s="12" t="s">
        <v>1530</v>
      </c>
      <c r="B1490" s="12">
        <v>2</v>
      </c>
      <c r="C1490" s="28">
        <v>34543.39</v>
      </c>
      <c r="D1490" s="19" t="s">
        <v>8348</v>
      </c>
      <c r="E1490" s="12" t="s">
        <v>8346</v>
      </c>
      <c r="F1490" s="12" t="s">
        <v>25</v>
      </c>
      <c r="G1490" s="25" t="s">
        <v>9702</v>
      </c>
      <c r="H1490" s="7">
        <f>INT(YEARFRAC(G1490,"8-jun-2023"))</f>
        <v>46</v>
      </c>
      <c r="I1490" s="12">
        <v>1992</v>
      </c>
      <c r="J1490" s="12" t="s">
        <v>37</v>
      </c>
      <c r="K1490" s="12">
        <v>13</v>
      </c>
    </row>
    <row r="1491" spans="1:11">
      <c r="A1491" s="12" t="s">
        <v>1531</v>
      </c>
      <c r="B1491" s="12">
        <v>0</v>
      </c>
      <c r="C1491" s="28">
        <v>34472.839999999997</v>
      </c>
      <c r="D1491" s="19" t="s">
        <v>8345</v>
      </c>
      <c r="E1491" s="12" t="s">
        <v>8346</v>
      </c>
      <c r="F1491" s="12" t="s">
        <v>25</v>
      </c>
      <c r="G1491" s="25" t="s">
        <v>9703</v>
      </c>
      <c r="H1491" s="7">
        <f>INT(YEARFRAC(G1491,"8-jun-2023"))</f>
        <v>24</v>
      </c>
      <c r="I1491" s="12">
        <v>1993</v>
      </c>
      <c r="J1491" s="12" t="s">
        <v>20</v>
      </c>
      <c r="K1491" s="12">
        <v>30</v>
      </c>
    </row>
    <row r="1492" spans="1:11">
      <c r="A1492" s="12" t="s">
        <v>1532</v>
      </c>
      <c r="B1492" s="12">
        <v>3</v>
      </c>
      <c r="C1492" s="28">
        <v>34456.269999999997</v>
      </c>
      <c r="D1492" s="19" t="s">
        <v>8345</v>
      </c>
      <c r="E1492" s="12" t="s">
        <v>8348</v>
      </c>
      <c r="F1492" s="12" t="s">
        <v>25</v>
      </c>
      <c r="G1492" s="25" t="s">
        <v>9704</v>
      </c>
      <c r="H1492" s="7">
        <f>INT(YEARFRAC(G1492,"8-jun-2023"))</f>
        <v>32</v>
      </c>
      <c r="I1492" s="12">
        <v>1992</v>
      </c>
      <c r="J1492" s="12" t="s">
        <v>16</v>
      </c>
      <c r="K1492" s="12">
        <v>30</v>
      </c>
    </row>
    <row r="1493" spans="1:11">
      <c r="A1493" s="12" t="s">
        <v>1533</v>
      </c>
      <c r="B1493" s="12">
        <v>0</v>
      </c>
      <c r="C1493" s="28">
        <v>34439.86</v>
      </c>
      <c r="D1493" s="19" t="s">
        <v>8348</v>
      </c>
      <c r="E1493" s="12" t="s">
        <v>8345</v>
      </c>
      <c r="F1493" s="12" t="s">
        <v>19</v>
      </c>
      <c r="G1493" s="25" t="s">
        <v>9705</v>
      </c>
      <c r="H1493" s="7">
        <f>INT(YEARFRAC(G1493,"8-jun-2023"))</f>
        <v>19</v>
      </c>
      <c r="I1493" s="12">
        <v>1992</v>
      </c>
      <c r="J1493" s="12" t="s">
        <v>45</v>
      </c>
      <c r="K1493" s="12">
        <v>9</v>
      </c>
    </row>
    <row r="1494" spans="1:11">
      <c r="A1494" s="12" t="s">
        <v>1534</v>
      </c>
      <c r="B1494" s="12">
        <v>2</v>
      </c>
      <c r="C1494" s="28">
        <v>47269.85</v>
      </c>
      <c r="D1494" s="19" t="s">
        <v>8345</v>
      </c>
      <c r="E1494" s="12" t="s">
        <v>8348</v>
      </c>
      <c r="F1494" s="12" t="s">
        <v>19</v>
      </c>
      <c r="G1494" s="25" t="s">
        <v>9706</v>
      </c>
      <c r="H1494" s="7">
        <f>INT(YEARFRAC(G1494,"8-jun-2023"))</f>
        <v>52</v>
      </c>
      <c r="I1494" s="12">
        <v>1994</v>
      </c>
      <c r="J1494" s="12" t="s">
        <v>45</v>
      </c>
      <c r="K1494" s="12">
        <v>7</v>
      </c>
    </row>
    <row r="1495" spans="1:11">
      <c r="A1495" s="12" t="s">
        <v>1535</v>
      </c>
      <c r="B1495" s="12">
        <v>3</v>
      </c>
      <c r="C1495" s="28">
        <v>34402.22</v>
      </c>
      <c r="D1495" s="19" t="s">
        <v>8348</v>
      </c>
      <c r="E1495" s="12" t="s">
        <v>8346</v>
      </c>
      <c r="F1495" s="12" t="s">
        <v>25</v>
      </c>
      <c r="G1495" s="25" t="s">
        <v>9707</v>
      </c>
      <c r="H1495" s="7">
        <f>INT(YEARFRAC(G1495,"8-jun-2023"))</f>
        <v>38</v>
      </c>
      <c r="I1495" s="12">
        <v>2004</v>
      </c>
      <c r="J1495" s="12" t="s">
        <v>24</v>
      </c>
      <c r="K1495" s="12">
        <v>9</v>
      </c>
    </row>
    <row r="1496" spans="1:11">
      <c r="A1496" s="12" t="s">
        <v>1536</v>
      </c>
      <c r="B1496" s="12">
        <v>3</v>
      </c>
      <c r="C1496" s="28">
        <v>34307.22</v>
      </c>
      <c r="D1496" s="19" t="s">
        <v>8348</v>
      </c>
      <c r="E1496" s="12" t="s">
        <v>8348</v>
      </c>
      <c r="F1496" s="12" t="s">
        <v>22</v>
      </c>
      <c r="G1496" s="25" t="s">
        <v>9708</v>
      </c>
      <c r="H1496" s="7">
        <f>INT(YEARFRAC(G1496,"8-jun-2023"))</f>
        <v>39</v>
      </c>
      <c r="I1496" s="12">
        <v>1976</v>
      </c>
      <c r="J1496" s="12" t="s">
        <v>16</v>
      </c>
      <c r="K1496" s="12">
        <v>25</v>
      </c>
    </row>
    <row r="1497" spans="1:11">
      <c r="A1497" s="12" t="s">
        <v>1537</v>
      </c>
      <c r="B1497" s="12">
        <v>3</v>
      </c>
      <c r="C1497" s="28">
        <v>34293.120000000003</v>
      </c>
      <c r="D1497" s="19" t="s">
        <v>8345</v>
      </c>
      <c r="E1497" s="12" t="s">
        <v>8348</v>
      </c>
      <c r="F1497" s="12" t="s">
        <v>25</v>
      </c>
      <c r="G1497" s="25" t="s">
        <v>9709</v>
      </c>
      <c r="H1497" s="7">
        <f>INT(YEARFRAC(G1497,"8-jun-2023"))</f>
        <v>36</v>
      </c>
      <c r="I1497" s="12">
        <v>1998</v>
      </c>
      <c r="J1497" s="12" t="s">
        <v>20</v>
      </c>
      <c r="K1497" s="12">
        <v>24</v>
      </c>
    </row>
    <row r="1498" spans="1:11">
      <c r="A1498" s="12" t="s">
        <v>1538</v>
      </c>
      <c r="B1498" s="12">
        <v>0</v>
      </c>
      <c r="C1498" s="28">
        <v>34289.43</v>
      </c>
      <c r="D1498" s="19" t="s">
        <v>8345</v>
      </c>
      <c r="E1498" s="12" t="s">
        <v>8345</v>
      </c>
      <c r="F1498" s="12" t="s">
        <v>25</v>
      </c>
      <c r="G1498" s="25" t="s">
        <v>9084</v>
      </c>
      <c r="H1498" s="7">
        <f>INT(YEARFRAC(G1498,"8-jun-2023"))</f>
        <v>27</v>
      </c>
      <c r="I1498" s="12">
        <v>1990</v>
      </c>
      <c r="J1498" s="12" t="s">
        <v>37</v>
      </c>
      <c r="K1498" s="12">
        <v>24</v>
      </c>
    </row>
    <row r="1499" spans="1:11">
      <c r="A1499" s="12" t="s">
        <v>1539</v>
      </c>
      <c r="B1499" s="12">
        <v>0</v>
      </c>
      <c r="C1499" s="28">
        <v>34254.050000000003</v>
      </c>
      <c r="D1499" s="19" t="s">
        <v>8345</v>
      </c>
      <c r="E1499" s="12" t="s">
        <v>8346</v>
      </c>
      <c r="F1499" s="12" t="s">
        <v>84</v>
      </c>
      <c r="G1499" s="25" t="s">
        <v>9710</v>
      </c>
      <c r="H1499" s="7">
        <f>INT(YEARFRAC(G1499,"8-jun-2023"))</f>
        <v>24</v>
      </c>
      <c r="I1499" s="12">
        <v>2003</v>
      </c>
      <c r="J1499" s="12" t="s">
        <v>24</v>
      </c>
      <c r="K1499" s="12">
        <v>5</v>
      </c>
    </row>
    <row r="1500" spans="1:11">
      <c r="A1500" s="12" t="s">
        <v>1541</v>
      </c>
      <c r="B1500" s="12">
        <v>0</v>
      </c>
      <c r="C1500" s="28">
        <v>34218.019999999997</v>
      </c>
      <c r="D1500" s="19" t="s">
        <v>8345</v>
      </c>
      <c r="E1500" s="12" t="s">
        <v>8345</v>
      </c>
      <c r="F1500" s="12" t="s">
        <v>25</v>
      </c>
      <c r="G1500" s="25" t="s">
        <v>9711</v>
      </c>
      <c r="H1500" s="7">
        <f>INT(YEARFRAC(G1500,"8-jun-2023"))</f>
        <v>60</v>
      </c>
      <c r="I1500" s="12">
        <v>1984</v>
      </c>
      <c r="J1500" s="12" t="s">
        <v>24</v>
      </c>
      <c r="K1500" s="12">
        <v>1</v>
      </c>
    </row>
    <row r="1501" spans="1:11">
      <c r="A1501" s="12" t="s">
        <v>1542</v>
      </c>
      <c r="B1501" s="12">
        <v>1</v>
      </c>
      <c r="C1501" s="28">
        <v>34210.33</v>
      </c>
      <c r="D1501" s="19" t="s">
        <v>8348</v>
      </c>
      <c r="E1501" s="12" t="s">
        <v>8345</v>
      </c>
      <c r="F1501" s="12" t="s">
        <v>22</v>
      </c>
      <c r="G1501" s="25" t="s">
        <v>9712</v>
      </c>
      <c r="H1501" s="7">
        <f>INT(YEARFRAC(G1501,"8-jun-2023"))</f>
        <v>47</v>
      </c>
      <c r="I1501" s="12">
        <v>1983</v>
      </c>
      <c r="J1501" s="12" t="s">
        <v>24</v>
      </c>
      <c r="K1501" s="12">
        <v>2</v>
      </c>
    </row>
    <row r="1502" spans="1:11">
      <c r="A1502" s="12" t="s">
        <v>1543</v>
      </c>
      <c r="B1502" s="12">
        <v>0</v>
      </c>
      <c r="C1502" s="28">
        <v>34205.07</v>
      </c>
      <c r="D1502" s="19" t="s">
        <v>8348</v>
      </c>
      <c r="E1502" s="12" t="s">
        <v>8348</v>
      </c>
      <c r="F1502" s="12" t="s">
        <v>25</v>
      </c>
      <c r="G1502" s="25" t="s">
        <v>9713</v>
      </c>
      <c r="H1502" s="7">
        <f>INT(YEARFRAC(G1502,"8-jun-2023"))</f>
        <v>51</v>
      </c>
      <c r="I1502" s="12">
        <v>1986</v>
      </c>
      <c r="J1502" s="12" t="s">
        <v>24</v>
      </c>
      <c r="K1502" s="12">
        <v>11</v>
      </c>
    </row>
    <row r="1503" spans="1:11">
      <c r="A1503" s="12" t="s">
        <v>1544</v>
      </c>
      <c r="B1503" s="12">
        <v>0</v>
      </c>
      <c r="C1503" s="28">
        <v>34166.269999999997</v>
      </c>
      <c r="D1503" s="19" t="s">
        <v>8348</v>
      </c>
      <c r="E1503" s="12" t="s">
        <v>8346</v>
      </c>
      <c r="F1503" s="12" t="s">
        <v>25</v>
      </c>
      <c r="G1503" s="25" t="s">
        <v>9714</v>
      </c>
      <c r="H1503" s="7">
        <f>INT(YEARFRAC(G1503,"8-jun-2023"))</f>
        <v>23</v>
      </c>
      <c r="I1503" s="12">
        <v>1995</v>
      </c>
      <c r="J1503" s="12" t="s">
        <v>24</v>
      </c>
      <c r="K1503" s="12">
        <v>30</v>
      </c>
    </row>
    <row r="1504" spans="1:11">
      <c r="A1504" s="12" t="s">
        <v>1545</v>
      </c>
      <c r="B1504" s="12">
        <v>0</v>
      </c>
      <c r="C1504" s="28">
        <v>34084.68</v>
      </c>
      <c r="D1504" s="19" t="s">
        <v>8348</v>
      </c>
      <c r="E1504" s="12" t="s">
        <v>8346</v>
      </c>
      <c r="F1504" s="12" t="s">
        <v>25</v>
      </c>
      <c r="G1504" s="25" t="s">
        <v>9715</v>
      </c>
      <c r="H1504" s="7">
        <f>INT(YEARFRAC(G1504,"8-jun-2023"))</f>
        <v>20</v>
      </c>
      <c r="I1504" s="12">
        <v>1998</v>
      </c>
      <c r="J1504" s="12" t="s">
        <v>20</v>
      </c>
      <c r="K1504" s="12">
        <v>11</v>
      </c>
    </row>
    <row r="1505" spans="1:11">
      <c r="A1505" s="12" t="s">
        <v>1546</v>
      </c>
      <c r="B1505" s="12">
        <v>0</v>
      </c>
      <c r="C1505" s="28">
        <v>47055.53</v>
      </c>
      <c r="D1505" s="19" t="s">
        <v>8348</v>
      </c>
      <c r="E1505" s="12" t="s">
        <v>8345</v>
      </c>
      <c r="F1505" s="12" t="s">
        <v>19</v>
      </c>
      <c r="G1505" s="25" t="s">
        <v>9716</v>
      </c>
      <c r="H1505" s="7">
        <f>INT(YEARFRAC(G1505,"8-jun-2023"))</f>
        <v>63</v>
      </c>
      <c r="I1505" s="12">
        <v>1987</v>
      </c>
      <c r="J1505" s="12" t="s">
        <v>16</v>
      </c>
      <c r="K1505" s="12">
        <v>27</v>
      </c>
    </row>
    <row r="1506" spans="1:11">
      <c r="A1506" s="12" t="s">
        <v>1547</v>
      </c>
      <c r="B1506" s="12">
        <v>0</v>
      </c>
      <c r="C1506" s="28">
        <v>34053.360000000001</v>
      </c>
      <c r="D1506" s="19" t="s">
        <v>8348</v>
      </c>
      <c r="E1506" s="12" t="s">
        <v>8348</v>
      </c>
      <c r="F1506" s="12" t="s">
        <v>25</v>
      </c>
      <c r="G1506" s="25" t="s">
        <v>9717</v>
      </c>
      <c r="H1506" s="7">
        <f>INT(YEARFRAC(G1506,"8-jun-2023"))</f>
        <v>50</v>
      </c>
      <c r="I1506" s="12">
        <v>1962</v>
      </c>
      <c r="J1506" s="12" t="s">
        <v>45</v>
      </c>
      <c r="K1506" s="12">
        <v>5</v>
      </c>
    </row>
    <row r="1507" spans="1:11">
      <c r="A1507" s="12" t="s">
        <v>1548</v>
      </c>
      <c r="B1507" s="12">
        <v>0</v>
      </c>
      <c r="C1507" s="28">
        <v>33975.47</v>
      </c>
      <c r="D1507" s="19" t="s">
        <v>8348</v>
      </c>
      <c r="E1507" s="12" t="s">
        <v>8348</v>
      </c>
      <c r="F1507" s="12" t="s">
        <v>25</v>
      </c>
      <c r="G1507" s="25" t="s">
        <v>9718</v>
      </c>
      <c r="H1507" s="7">
        <f>INT(YEARFRAC(G1507,"8-jun-2023"))</f>
        <v>28</v>
      </c>
      <c r="I1507" s="12">
        <v>1975</v>
      </c>
      <c r="J1507" s="12" t="s">
        <v>45</v>
      </c>
      <c r="K1507" s="12">
        <v>21</v>
      </c>
    </row>
    <row r="1508" spans="1:11">
      <c r="A1508" s="12" t="s">
        <v>1549</v>
      </c>
      <c r="B1508" s="12">
        <v>0</v>
      </c>
      <c r="C1508" s="28">
        <v>33907.550000000003</v>
      </c>
      <c r="D1508" s="19" t="s">
        <v>8348</v>
      </c>
      <c r="E1508" s="12" t="s">
        <v>8348</v>
      </c>
      <c r="F1508" s="12" t="s">
        <v>22</v>
      </c>
      <c r="G1508" s="25" t="s">
        <v>9500</v>
      </c>
      <c r="H1508" s="7">
        <f>INT(YEARFRAC(G1508,"8-jun-2023"))</f>
        <v>22</v>
      </c>
      <c r="I1508" s="12">
        <v>1971</v>
      </c>
      <c r="J1508" s="12" t="s">
        <v>40</v>
      </c>
      <c r="K1508" s="12">
        <v>25</v>
      </c>
    </row>
    <row r="1509" spans="1:11">
      <c r="A1509" s="12" t="s">
        <v>1550</v>
      </c>
      <c r="B1509" s="12">
        <v>0</v>
      </c>
      <c r="C1509" s="28">
        <v>33900.65</v>
      </c>
      <c r="D1509" s="19" t="s">
        <v>8348</v>
      </c>
      <c r="E1509" s="12" t="s">
        <v>8346</v>
      </c>
      <c r="F1509" s="12" t="s">
        <v>25</v>
      </c>
      <c r="G1509" s="25" t="s">
        <v>9719</v>
      </c>
      <c r="H1509" s="7">
        <f>INT(YEARFRAC(G1509,"8-jun-2023"))</f>
        <v>25</v>
      </c>
      <c r="I1509" s="12">
        <v>1999</v>
      </c>
      <c r="J1509" s="12" t="s">
        <v>16</v>
      </c>
      <c r="K1509" s="12">
        <v>6</v>
      </c>
    </row>
    <row r="1510" spans="1:11">
      <c r="A1510" s="12" t="s">
        <v>1551</v>
      </c>
      <c r="B1510" s="12">
        <v>0</v>
      </c>
      <c r="C1510" s="28">
        <v>33829.39</v>
      </c>
      <c r="D1510" s="19" t="s">
        <v>8348</v>
      </c>
      <c r="E1510" s="12" t="s">
        <v>8346</v>
      </c>
      <c r="F1510" s="12" t="s">
        <v>25</v>
      </c>
      <c r="G1510" s="25" t="s">
        <v>9720</v>
      </c>
      <c r="H1510" s="7">
        <f>INT(YEARFRAC(G1510,"8-jun-2023"))</f>
        <v>22</v>
      </c>
      <c r="I1510" s="12">
        <v>2002</v>
      </c>
      <c r="J1510" s="12" t="s">
        <v>23</v>
      </c>
      <c r="K1510" s="12">
        <v>26</v>
      </c>
    </row>
    <row r="1511" spans="1:11">
      <c r="A1511" s="12" t="s">
        <v>1552</v>
      </c>
      <c r="B1511" s="12">
        <v>0</v>
      </c>
      <c r="C1511" s="28">
        <v>33753.32</v>
      </c>
      <c r="D1511" s="19" t="s">
        <v>8345</v>
      </c>
      <c r="E1511" s="12" t="s">
        <v>8346</v>
      </c>
      <c r="F1511" s="12" t="s">
        <v>25</v>
      </c>
      <c r="G1511" s="25" t="s">
        <v>9721</v>
      </c>
      <c r="H1511" s="7">
        <f>INT(YEARFRAC(G1511,"8-jun-2023"))</f>
        <v>60</v>
      </c>
      <c r="I1511" s="12">
        <v>1959</v>
      </c>
      <c r="J1511" s="12" t="s">
        <v>45</v>
      </c>
      <c r="K1511" s="12">
        <v>14</v>
      </c>
    </row>
    <row r="1512" spans="1:11">
      <c r="A1512" s="12" t="s">
        <v>1553</v>
      </c>
      <c r="B1512" s="12">
        <v>0</v>
      </c>
      <c r="C1512" s="28">
        <v>33750.29</v>
      </c>
      <c r="D1512" s="19" t="s">
        <v>8345</v>
      </c>
      <c r="E1512" s="12" t="s">
        <v>8346</v>
      </c>
      <c r="F1512" s="12" t="s">
        <v>22</v>
      </c>
      <c r="G1512" s="25" t="s">
        <v>9722</v>
      </c>
      <c r="H1512" s="7">
        <f>INT(YEARFRAC(G1512,"8-jun-2023"))</f>
        <v>19</v>
      </c>
      <c r="I1512" s="12">
        <v>1972</v>
      </c>
      <c r="J1512" s="12" t="s">
        <v>45</v>
      </c>
      <c r="K1512" s="12">
        <v>26</v>
      </c>
    </row>
    <row r="1513" spans="1:11">
      <c r="A1513" s="12" t="s">
        <v>1554</v>
      </c>
      <c r="B1513" s="12">
        <v>0</v>
      </c>
      <c r="C1513" s="28">
        <v>33732.69</v>
      </c>
      <c r="D1513" s="19" t="s">
        <v>8345</v>
      </c>
      <c r="E1513" s="12" t="s">
        <v>8345</v>
      </c>
      <c r="F1513" s="12" t="s">
        <v>130</v>
      </c>
      <c r="G1513" s="25" t="s">
        <v>8350</v>
      </c>
      <c r="H1513" s="7">
        <f>INT(YEARFRAC(G1513,"8-jun-2023"))</f>
        <v>18</v>
      </c>
      <c r="I1513" s="12">
        <v>1994</v>
      </c>
      <c r="J1513" s="12" t="s">
        <v>37</v>
      </c>
      <c r="K1513" s="12">
        <v>25</v>
      </c>
    </row>
    <row r="1514" spans="1:11">
      <c r="A1514" s="12" t="s">
        <v>1555</v>
      </c>
      <c r="B1514" s="12">
        <v>0</v>
      </c>
      <c r="C1514" s="28">
        <v>33707.550000000003</v>
      </c>
      <c r="D1514" s="19" t="s">
        <v>8348</v>
      </c>
      <c r="E1514" s="12" t="s">
        <v>8348</v>
      </c>
      <c r="F1514" s="12" t="s">
        <v>25</v>
      </c>
      <c r="G1514" s="25" t="s">
        <v>9723</v>
      </c>
      <c r="H1514" s="7">
        <f>INT(YEARFRAC(G1514,"8-jun-2023"))</f>
        <v>29</v>
      </c>
      <c r="I1514" s="12">
        <v>2000</v>
      </c>
      <c r="J1514" s="12" t="s">
        <v>23</v>
      </c>
      <c r="K1514" s="12">
        <v>27</v>
      </c>
    </row>
    <row r="1515" spans="1:11">
      <c r="A1515" s="12" t="s">
        <v>1556</v>
      </c>
      <c r="B1515" s="12">
        <v>0</v>
      </c>
      <c r="C1515" s="28">
        <v>33611.71</v>
      </c>
      <c r="D1515" s="19" t="s">
        <v>8345</v>
      </c>
      <c r="E1515" s="12" t="s">
        <v>8348</v>
      </c>
      <c r="F1515" s="12" t="s">
        <v>25</v>
      </c>
      <c r="G1515" s="25" t="s">
        <v>9582</v>
      </c>
      <c r="H1515" s="7">
        <f>INT(YEARFRAC(G1515,"8-jun-2023"))</f>
        <v>19</v>
      </c>
      <c r="I1515" s="12">
        <v>1997</v>
      </c>
      <c r="J1515" s="12" t="s">
        <v>40</v>
      </c>
      <c r="K1515" s="12">
        <v>9</v>
      </c>
    </row>
    <row r="1516" spans="1:11">
      <c r="A1516" s="12" t="s">
        <v>1557</v>
      </c>
      <c r="B1516" s="12">
        <v>0</v>
      </c>
      <c r="C1516" s="28">
        <v>46889.26</v>
      </c>
      <c r="D1516" s="19" t="s">
        <v>8348</v>
      </c>
      <c r="E1516" s="12" t="s">
        <v>8346</v>
      </c>
      <c r="F1516" s="12" t="s">
        <v>19</v>
      </c>
      <c r="G1516" s="25" t="s">
        <v>9724</v>
      </c>
      <c r="H1516" s="7">
        <f>INT(YEARFRAC(G1516,"8-jun-2023"))</f>
        <v>64</v>
      </c>
      <c r="I1516" s="12">
        <v>2000</v>
      </c>
      <c r="J1516" s="12" t="s">
        <v>24</v>
      </c>
      <c r="K1516" s="12">
        <v>26</v>
      </c>
    </row>
    <row r="1517" spans="1:11">
      <c r="A1517" s="12" t="s">
        <v>1558</v>
      </c>
      <c r="B1517" s="12">
        <v>3</v>
      </c>
      <c r="C1517" s="28">
        <v>33527.1</v>
      </c>
      <c r="D1517" s="19" t="s">
        <v>8348</v>
      </c>
      <c r="E1517" s="12" t="s">
        <v>8346</v>
      </c>
      <c r="F1517" s="12" t="s">
        <v>25</v>
      </c>
      <c r="G1517" s="25" t="s">
        <v>9725</v>
      </c>
      <c r="H1517" s="7">
        <f>INT(YEARFRAC(G1517,"8-jun-2023"))</f>
        <v>38</v>
      </c>
      <c r="I1517" s="12">
        <v>1962</v>
      </c>
      <c r="J1517" s="12" t="s">
        <v>23</v>
      </c>
      <c r="K1517" s="12">
        <v>11</v>
      </c>
    </row>
    <row r="1518" spans="1:11">
      <c r="A1518" s="12" t="s">
        <v>1559</v>
      </c>
      <c r="B1518" s="12">
        <v>0</v>
      </c>
      <c r="C1518" s="28">
        <v>33475.82</v>
      </c>
      <c r="D1518" s="19" t="s">
        <v>8345</v>
      </c>
      <c r="E1518" s="12" t="s">
        <v>8345</v>
      </c>
      <c r="F1518" s="12" t="s">
        <v>185</v>
      </c>
      <c r="G1518" s="25" t="s">
        <v>9726</v>
      </c>
      <c r="H1518" s="7">
        <f>INT(YEARFRAC(G1518,"8-jun-2023"))</f>
        <v>20</v>
      </c>
      <c r="I1518" s="12">
        <v>2003</v>
      </c>
      <c r="J1518" s="12" t="s">
        <v>37</v>
      </c>
      <c r="K1518" s="12">
        <v>12</v>
      </c>
    </row>
    <row r="1519" spans="1:11">
      <c r="A1519" s="12" t="s">
        <v>1560</v>
      </c>
      <c r="B1519" s="12">
        <v>2</v>
      </c>
      <c r="C1519" s="28">
        <v>33471.97</v>
      </c>
      <c r="D1519" s="19" t="s">
        <v>8348</v>
      </c>
      <c r="E1519" s="12" t="s">
        <v>8348</v>
      </c>
      <c r="F1519" s="12" t="s">
        <v>22</v>
      </c>
      <c r="G1519" s="25" t="s">
        <v>9727</v>
      </c>
      <c r="H1519" s="7">
        <f>INT(YEARFRAC(G1519,"8-jun-2023"))</f>
        <v>52</v>
      </c>
      <c r="I1519" s="12">
        <v>2004</v>
      </c>
      <c r="J1519" s="12" t="s">
        <v>16</v>
      </c>
      <c r="K1519" s="12">
        <v>1</v>
      </c>
    </row>
    <row r="1520" spans="1:11">
      <c r="A1520" s="12" t="s">
        <v>1561</v>
      </c>
      <c r="B1520" s="12">
        <v>3</v>
      </c>
      <c r="C1520" s="28">
        <v>33450.99</v>
      </c>
      <c r="D1520" s="19" t="s">
        <v>8348</v>
      </c>
      <c r="E1520" s="12" t="s">
        <v>8348</v>
      </c>
      <c r="F1520" s="12" t="s">
        <v>25</v>
      </c>
      <c r="G1520" s="25" t="s">
        <v>9728</v>
      </c>
      <c r="H1520" s="7">
        <f>INT(YEARFRAC(G1520,"8-jun-2023"))</f>
        <v>37</v>
      </c>
      <c r="I1520" s="12">
        <v>1993</v>
      </c>
      <c r="J1520" s="12" t="s">
        <v>16</v>
      </c>
      <c r="K1520" s="12">
        <v>28</v>
      </c>
    </row>
    <row r="1521" spans="1:11">
      <c r="A1521" s="12" t="s">
        <v>1562</v>
      </c>
      <c r="B1521" s="12">
        <v>0</v>
      </c>
      <c r="C1521" s="28">
        <v>33344.449999999997</v>
      </c>
      <c r="D1521" s="19" t="s">
        <v>8348</v>
      </c>
      <c r="E1521" s="12" t="s">
        <v>8346</v>
      </c>
      <c r="F1521" s="12" t="s">
        <v>25</v>
      </c>
      <c r="G1521" s="25" t="s">
        <v>9729</v>
      </c>
      <c r="H1521" s="7">
        <f>INT(YEARFRAC(G1521,"8-jun-2023"))</f>
        <v>50</v>
      </c>
      <c r="I1521" s="12">
        <v>2003</v>
      </c>
      <c r="J1521" s="12" t="s">
        <v>37</v>
      </c>
      <c r="K1521" s="12">
        <v>9</v>
      </c>
    </row>
    <row r="1522" spans="1:11">
      <c r="A1522" s="12" t="s">
        <v>1563</v>
      </c>
      <c r="B1522" s="12">
        <v>0</v>
      </c>
      <c r="C1522" s="28">
        <v>33307.550000000003</v>
      </c>
      <c r="D1522" s="19" t="s">
        <v>8348</v>
      </c>
      <c r="E1522" s="12" t="s">
        <v>8346</v>
      </c>
      <c r="F1522" s="12" t="s">
        <v>22</v>
      </c>
      <c r="G1522" s="25" t="s">
        <v>9730</v>
      </c>
      <c r="H1522" s="7">
        <f>INT(YEARFRAC(G1522,"8-jun-2023"))</f>
        <v>19</v>
      </c>
      <c r="I1522" s="12">
        <v>1958</v>
      </c>
      <c r="J1522" s="12" t="s">
        <v>37</v>
      </c>
      <c r="K1522" s="12">
        <v>15</v>
      </c>
    </row>
    <row r="1523" spans="1:11">
      <c r="A1523" s="12" t="s">
        <v>1564</v>
      </c>
      <c r="B1523" s="12">
        <v>3</v>
      </c>
      <c r="C1523" s="28">
        <v>33292.83</v>
      </c>
      <c r="D1523" s="19" t="s">
        <v>8348</v>
      </c>
      <c r="E1523" s="12" t="s">
        <v>8345</v>
      </c>
      <c r="F1523" s="12" t="s">
        <v>25</v>
      </c>
      <c r="G1523" s="25" t="s">
        <v>9731</v>
      </c>
      <c r="H1523" s="7">
        <f>INT(YEARFRAC(G1523,"8-jun-2023"))</f>
        <v>32</v>
      </c>
      <c r="I1523" s="12">
        <v>1984</v>
      </c>
      <c r="J1523" s="12" t="s">
        <v>45</v>
      </c>
      <c r="K1523" s="12">
        <v>22</v>
      </c>
    </row>
    <row r="1524" spans="1:11">
      <c r="A1524" s="12" t="s">
        <v>1565</v>
      </c>
      <c r="B1524" s="12">
        <v>3</v>
      </c>
      <c r="C1524" s="28">
        <v>33121</v>
      </c>
      <c r="D1524" s="19" t="s">
        <v>8348</v>
      </c>
      <c r="E1524" s="12" t="s">
        <v>8345</v>
      </c>
      <c r="F1524" s="12" t="s">
        <v>25</v>
      </c>
      <c r="G1524" s="25" t="s">
        <v>9732</v>
      </c>
      <c r="H1524" s="7">
        <f>INT(YEARFRAC(G1524,"8-jun-2023"))</f>
        <v>37</v>
      </c>
      <c r="I1524" s="12">
        <v>2002</v>
      </c>
      <c r="J1524" s="12" t="s">
        <v>40</v>
      </c>
      <c r="K1524" s="12">
        <v>25</v>
      </c>
    </row>
    <row r="1525" spans="1:11">
      <c r="A1525" s="12" t="s">
        <v>1566</v>
      </c>
      <c r="B1525" s="12">
        <v>0</v>
      </c>
      <c r="C1525" s="28">
        <v>33090.660000000003</v>
      </c>
      <c r="D1525" s="19" t="s">
        <v>8348</v>
      </c>
      <c r="E1525" s="12" t="s">
        <v>8348</v>
      </c>
      <c r="F1525" s="12" t="s">
        <v>25</v>
      </c>
      <c r="G1525" s="25" t="s">
        <v>9033</v>
      </c>
      <c r="H1525" s="7">
        <f>INT(YEARFRAC(G1525,"8-jun-2023"))</f>
        <v>53</v>
      </c>
      <c r="I1525" s="12">
        <v>1970</v>
      </c>
      <c r="J1525" s="12" t="s">
        <v>20</v>
      </c>
      <c r="K1525" s="12">
        <v>18</v>
      </c>
    </row>
    <row r="1526" spans="1:11">
      <c r="A1526" s="12" t="s">
        <v>1567</v>
      </c>
      <c r="B1526" s="12">
        <v>0</v>
      </c>
      <c r="C1526" s="28">
        <v>33074.94</v>
      </c>
      <c r="D1526" s="19" t="s">
        <v>8345</v>
      </c>
      <c r="E1526" s="12" t="s">
        <v>8348</v>
      </c>
      <c r="F1526" s="12" t="s">
        <v>25</v>
      </c>
      <c r="G1526" s="25" t="s">
        <v>9733</v>
      </c>
      <c r="H1526" s="7">
        <f>INT(YEARFRAC(G1526,"8-jun-2023"))</f>
        <v>60</v>
      </c>
      <c r="I1526" s="12">
        <v>1985</v>
      </c>
      <c r="J1526" s="12" t="s">
        <v>23</v>
      </c>
      <c r="K1526" s="12">
        <v>7</v>
      </c>
    </row>
    <row r="1527" spans="1:11">
      <c r="A1527" s="12" t="s">
        <v>1568</v>
      </c>
      <c r="B1527" s="12">
        <v>3</v>
      </c>
      <c r="C1527" s="28">
        <v>46718.16</v>
      </c>
      <c r="D1527" s="19" t="s">
        <v>8345</v>
      </c>
      <c r="E1527" s="12" t="s">
        <v>8345</v>
      </c>
      <c r="F1527" s="12" t="s">
        <v>22</v>
      </c>
      <c r="G1527" s="25" t="s">
        <v>9734</v>
      </c>
      <c r="H1527" s="7">
        <f>INT(YEARFRAC(G1527,"8-jun-2023"))</f>
        <v>62</v>
      </c>
      <c r="I1527" s="12">
        <v>1972</v>
      </c>
      <c r="J1527" s="12" t="s">
        <v>37</v>
      </c>
      <c r="K1527" s="12">
        <v>5</v>
      </c>
    </row>
    <row r="1528" spans="1:11">
      <c r="A1528" s="12" t="s">
        <v>1569</v>
      </c>
      <c r="B1528" s="12">
        <v>0</v>
      </c>
      <c r="C1528" s="28">
        <v>33057.230000000003</v>
      </c>
      <c r="D1528" s="19" t="s">
        <v>8345</v>
      </c>
      <c r="E1528" s="12" t="s">
        <v>8348</v>
      </c>
      <c r="F1528" s="12" t="s">
        <v>25</v>
      </c>
      <c r="G1528" s="25" t="s">
        <v>9735</v>
      </c>
      <c r="H1528" s="7">
        <f>INT(YEARFRAC(G1528,"8-jun-2023"))</f>
        <v>28</v>
      </c>
      <c r="I1528" s="12">
        <v>2003</v>
      </c>
      <c r="J1528" s="12" t="s">
        <v>16</v>
      </c>
      <c r="K1528" s="12">
        <v>28</v>
      </c>
    </row>
    <row r="1529" spans="1:11">
      <c r="A1529" s="12" t="s">
        <v>1570</v>
      </c>
      <c r="B1529" s="12">
        <v>0</v>
      </c>
      <c r="C1529" s="28">
        <v>33025.32</v>
      </c>
      <c r="D1529" s="19" t="s">
        <v>8348</v>
      </c>
      <c r="E1529" s="12" t="s">
        <v>8346</v>
      </c>
      <c r="F1529" s="12" t="s">
        <v>25</v>
      </c>
      <c r="G1529" s="25" t="s">
        <v>9736</v>
      </c>
      <c r="H1529" s="7">
        <f>INT(YEARFRAC(G1529,"8-jun-2023"))</f>
        <v>55</v>
      </c>
      <c r="I1529" s="12">
        <v>1990</v>
      </c>
      <c r="J1529" s="12" t="s">
        <v>24</v>
      </c>
      <c r="K1529" s="12">
        <v>12</v>
      </c>
    </row>
    <row r="1530" spans="1:11">
      <c r="A1530" s="12" t="s">
        <v>1571</v>
      </c>
      <c r="B1530" s="12">
        <v>0</v>
      </c>
      <c r="C1530" s="28">
        <v>33017.46</v>
      </c>
      <c r="D1530" s="19" t="s">
        <v>8345</v>
      </c>
      <c r="E1530" s="12" t="s">
        <v>8345</v>
      </c>
      <c r="F1530" s="12" t="s">
        <v>25</v>
      </c>
      <c r="G1530" s="25" t="s">
        <v>9737</v>
      </c>
      <c r="H1530" s="7">
        <f>INT(YEARFRAC(G1530,"8-jun-2023"))</f>
        <v>27</v>
      </c>
      <c r="I1530" s="12">
        <v>1985</v>
      </c>
      <c r="J1530" s="12" t="s">
        <v>45</v>
      </c>
      <c r="K1530" s="12">
        <v>15</v>
      </c>
    </row>
    <row r="1531" spans="1:11">
      <c r="A1531" s="12" t="s">
        <v>1572</v>
      </c>
      <c r="B1531" s="12">
        <v>0</v>
      </c>
      <c r="C1531" s="28">
        <v>32947.629999999997</v>
      </c>
      <c r="D1531" s="19" t="s">
        <v>8348</v>
      </c>
      <c r="E1531" s="12" t="s">
        <v>8345</v>
      </c>
      <c r="F1531" s="12" t="s">
        <v>25</v>
      </c>
      <c r="G1531" s="25" t="s">
        <v>9738</v>
      </c>
      <c r="H1531" s="7">
        <f>INT(YEARFRAC(G1531,"8-jun-2023"))</f>
        <v>51</v>
      </c>
      <c r="I1531" s="12">
        <v>1969</v>
      </c>
      <c r="J1531" s="12" t="s">
        <v>24</v>
      </c>
      <c r="K1531" s="12">
        <v>30</v>
      </c>
    </row>
    <row r="1532" spans="1:11">
      <c r="A1532" s="12" t="s">
        <v>1573</v>
      </c>
      <c r="B1532" s="12">
        <v>1</v>
      </c>
      <c r="C1532" s="28">
        <v>32906.69</v>
      </c>
      <c r="D1532" s="19" t="s">
        <v>8348</v>
      </c>
      <c r="E1532" s="12" t="s">
        <v>8346</v>
      </c>
      <c r="F1532" s="12" t="s">
        <v>25</v>
      </c>
      <c r="G1532" s="25" t="s">
        <v>9739</v>
      </c>
      <c r="H1532" s="7">
        <f>INT(YEARFRAC(G1532,"8-jun-2023"))</f>
        <v>41</v>
      </c>
      <c r="I1532" s="12">
        <v>1962</v>
      </c>
      <c r="J1532" s="12" t="s">
        <v>45</v>
      </c>
      <c r="K1532" s="12">
        <v>1</v>
      </c>
    </row>
    <row r="1533" spans="1:11">
      <c r="A1533" s="12" t="s">
        <v>1574</v>
      </c>
      <c r="B1533" s="12">
        <v>0</v>
      </c>
      <c r="C1533" s="28">
        <v>32827.51</v>
      </c>
      <c r="D1533" s="19" t="s">
        <v>8345</v>
      </c>
      <c r="E1533" s="12" t="s">
        <v>8348</v>
      </c>
      <c r="F1533" s="12" t="s">
        <v>25</v>
      </c>
      <c r="G1533" s="25" t="s">
        <v>9740</v>
      </c>
      <c r="H1533" s="7">
        <f>INT(YEARFRAC(G1533,"8-jun-2023"))</f>
        <v>27</v>
      </c>
      <c r="I1533" s="12">
        <v>1960</v>
      </c>
      <c r="J1533" s="12" t="s">
        <v>16</v>
      </c>
      <c r="K1533" s="12">
        <v>17</v>
      </c>
    </row>
    <row r="1534" spans="1:11">
      <c r="A1534" s="12" t="s">
        <v>1575</v>
      </c>
      <c r="B1534" s="12">
        <v>3</v>
      </c>
      <c r="C1534" s="28">
        <v>32787.46</v>
      </c>
      <c r="D1534" s="19" t="s">
        <v>8345</v>
      </c>
      <c r="E1534" s="12" t="s">
        <v>8346</v>
      </c>
      <c r="F1534" s="12" t="s">
        <v>22</v>
      </c>
      <c r="G1534" s="25" t="s">
        <v>9741</v>
      </c>
      <c r="H1534" s="7">
        <f>INT(YEARFRAC(G1534,"8-jun-2023"))</f>
        <v>42</v>
      </c>
      <c r="I1534" s="12">
        <v>1994</v>
      </c>
      <c r="J1534" s="12" t="s">
        <v>45</v>
      </c>
      <c r="K1534" s="12">
        <v>28</v>
      </c>
    </row>
    <row r="1535" spans="1:11">
      <c r="A1535" s="12" t="s">
        <v>1576</v>
      </c>
      <c r="B1535" s="12">
        <v>0</v>
      </c>
      <c r="C1535" s="28">
        <v>32765.33</v>
      </c>
      <c r="D1535" s="19" t="s">
        <v>8348</v>
      </c>
      <c r="E1535" s="12" t="s">
        <v>8348</v>
      </c>
      <c r="F1535" s="12" t="s">
        <v>22</v>
      </c>
      <c r="G1535" s="25" t="s">
        <v>9742</v>
      </c>
      <c r="H1535" s="7">
        <f>INT(YEARFRAC(G1535,"8-jun-2023"))</f>
        <v>50</v>
      </c>
      <c r="I1535" s="12">
        <v>1967</v>
      </c>
      <c r="J1535" s="12" t="s">
        <v>45</v>
      </c>
      <c r="K1535" s="12">
        <v>10</v>
      </c>
    </row>
    <row r="1536" spans="1:11">
      <c r="A1536" s="12" t="s">
        <v>1577</v>
      </c>
      <c r="B1536" s="12">
        <v>0</v>
      </c>
      <c r="C1536" s="28">
        <v>32760.48</v>
      </c>
      <c r="D1536" s="19" t="s">
        <v>8345</v>
      </c>
      <c r="E1536" s="12" t="s">
        <v>8345</v>
      </c>
      <c r="F1536" s="12" t="s">
        <v>25</v>
      </c>
      <c r="G1536" s="25" t="s">
        <v>8738</v>
      </c>
      <c r="H1536" s="7">
        <f>INT(YEARFRAC(G1536,"8-jun-2023"))</f>
        <v>48</v>
      </c>
      <c r="I1536" s="12">
        <v>1995</v>
      </c>
      <c r="J1536" s="12" t="s">
        <v>45</v>
      </c>
      <c r="K1536" s="12">
        <v>8</v>
      </c>
    </row>
    <row r="1537" spans="1:11">
      <c r="A1537" s="12" t="s">
        <v>1578</v>
      </c>
      <c r="B1537" s="12">
        <v>2</v>
      </c>
      <c r="C1537" s="28">
        <v>32734.19</v>
      </c>
      <c r="D1537" s="19" t="s">
        <v>8348</v>
      </c>
      <c r="E1537" s="12" t="s">
        <v>8345</v>
      </c>
      <c r="F1537" s="12" t="s">
        <v>22</v>
      </c>
      <c r="G1537" s="25" t="s">
        <v>9743</v>
      </c>
      <c r="H1537" s="7">
        <f>INT(YEARFRAC(G1537,"8-jun-2023"))</f>
        <v>32</v>
      </c>
      <c r="I1537" s="12">
        <v>1971</v>
      </c>
      <c r="J1537" s="12" t="s">
        <v>40</v>
      </c>
      <c r="K1537" s="12">
        <v>24</v>
      </c>
    </row>
    <row r="1538" spans="1:11">
      <c r="A1538" s="12" t="s">
        <v>1579</v>
      </c>
      <c r="B1538" s="12">
        <v>3</v>
      </c>
      <c r="C1538" s="28">
        <v>46661.440000000002</v>
      </c>
      <c r="D1538" s="19" t="s">
        <v>8345</v>
      </c>
      <c r="E1538" s="12" t="s">
        <v>8346</v>
      </c>
      <c r="F1538" s="12" t="s">
        <v>22</v>
      </c>
      <c r="G1538" s="25" t="s">
        <v>9744</v>
      </c>
      <c r="H1538" s="7">
        <f>INT(YEARFRAC(G1538,"8-jun-2023"))</f>
        <v>53</v>
      </c>
      <c r="I1538" s="12">
        <v>1981</v>
      </c>
      <c r="J1538" s="12" t="s">
        <v>16</v>
      </c>
      <c r="K1538" s="12">
        <v>17</v>
      </c>
    </row>
    <row r="1539" spans="1:11">
      <c r="A1539" s="12" t="s">
        <v>1580</v>
      </c>
      <c r="B1539" s="12">
        <v>3</v>
      </c>
      <c r="C1539" s="28">
        <v>32716.2</v>
      </c>
      <c r="D1539" s="19" t="s">
        <v>8345</v>
      </c>
      <c r="E1539" s="12" t="s">
        <v>8348</v>
      </c>
      <c r="F1539" s="12" t="s">
        <v>25</v>
      </c>
      <c r="G1539" s="25" t="s">
        <v>9745</v>
      </c>
      <c r="H1539" s="7">
        <f>INT(YEARFRAC(G1539,"8-jun-2023"))</f>
        <v>32</v>
      </c>
      <c r="I1539" s="12">
        <v>1995</v>
      </c>
      <c r="J1539" s="12" t="s">
        <v>23</v>
      </c>
      <c r="K1539" s="12">
        <v>4</v>
      </c>
    </row>
    <row r="1540" spans="1:11">
      <c r="A1540" s="12" t="s">
        <v>1581</v>
      </c>
      <c r="B1540" s="12">
        <v>0</v>
      </c>
      <c r="C1540" s="28">
        <v>32686.080000000002</v>
      </c>
      <c r="D1540" s="19" t="s">
        <v>8348</v>
      </c>
      <c r="E1540" s="12" t="s">
        <v>8346</v>
      </c>
      <c r="F1540" s="12" t="s">
        <v>25</v>
      </c>
      <c r="G1540" s="25" t="s">
        <v>9746</v>
      </c>
      <c r="H1540" s="7">
        <f>INT(YEARFRAC(G1540,"8-jun-2023"))</f>
        <v>54</v>
      </c>
      <c r="I1540" s="12">
        <v>1980</v>
      </c>
      <c r="J1540" s="12" t="s">
        <v>23</v>
      </c>
      <c r="K1540" s="12">
        <v>12</v>
      </c>
    </row>
    <row r="1541" spans="1:11">
      <c r="A1541" s="12" t="s">
        <v>1582</v>
      </c>
      <c r="B1541" s="12">
        <v>3</v>
      </c>
      <c r="C1541" s="28">
        <v>32672.11</v>
      </c>
      <c r="D1541" s="19" t="s">
        <v>8345</v>
      </c>
      <c r="E1541" s="12" t="s">
        <v>8345</v>
      </c>
      <c r="F1541" s="12" t="s">
        <v>25</v>
      </c>
      <c r="G1541" s="25" t="s">
        <v>8786</v>
      </c>
      <c r="H1541" s="7">
        <f>INT(YEARFRAC(G1541,"8-jun-2023"))</f>
        <v>32</v>
      </c>
      <c r="I1541" s="12">
        <v>1972</v>
      </c>
      <c r="J1541" s="12" t="s">
        <v>16</v>
      </c>
      <c r="K1541" s="12">
        <v>7</v>
      </c>
    </row>
    <row r="1542" spans="1:11">
      <c r="A1542" s="12" t="s">
        <v>1583</v>
      </c>
      <c r="B1542" s="12">
        <v>0</v>
      </c>
      <c r="C1542" s="28">
        <v>32548.34</v>
      </c>
      <c r="D1542" s="19" t="s">
        <v>8345</v>
      </c>
      <c r="E1542" s="12" t="s">
        <v>8348</v>
      </c>
      <c r="F1542" s="12" t="s">
        <v>19</v>
      </c>
      <c r="G1542" s="25" t="s">
        <v>9747</v>
      </c>
      <c r="H1542" s="7">
        <f>INT(YEARFRAC(G1542,"8-jun-2023"))</f>
        <v>19</v>
      </c>
      <c r="I1542" s="12">
        <v>1974</v>
      </c>
      <c r="J1542" s="12" t="s">
        <v>23</v>
      </c>
      <c r="K1542" s="12">
        <v>6</v>
      </c>
    </row>
    <row r="1543" spans="1:11">
      <c r="A1543" s="12" t="s">
        <v>1584</v>
      </c>
      <c r="B1543" s="12">
        <v>2</v>
      </c>
      <c r="C1543" s="28">
        <v>32485.46</v>
      </c>
      <c r="D1543" s="19" t="s">
        <v>8348</v>
      </c>
      <c r="E1543" s="12" t="s">
        <v>8345</v>
      </c>
      <c r="F1543" s="12" t="s">
        <v>25</v>
      </c>
      <c r="G1543" s="25" t="s">
        <v>9748</v>
      </c>
      <c r="H1543" s="7">
        <f>INT(YEARFRAC(G1543,"8-jun-2023"))</f>
        <v>46</v>
      </c>
      <c r="I1543" s="12">
        <v>1990</v>
      </c>
      <c r="J1543" s="12" t="s">
        <v>45</v>
      </c>
      <c r="K1543" s="12">
        <v>9</v>
      </c>
    </row>
    <row r="1544" spans="1:11">
      <c r="A1544" s="12" t="s">
        <v>1585</v>
      </c>
      <c r="B1544" s="12">
        <v>1</v>
      </c>
      <c r="C1544" s="28">
        <v>32462.35</v>
      </c>
      <c r="D1544" s="19" t="s">
        <v>8348</v>
      </c>
      <c r="E1544" s="12" t="s">
        <v>8348</v>
      </c>
      <c r="F1544" s="12" t="s">
        <v>25</v>
      </c>
      <c r="G1544" s="25" t="s">
        <v>9749</v>
      </c>
      <c r="H1544" s="7">
        <f>INT(YEARFRAC(G1544,"8-jun-2023"))</f>
        <v>41</v>
      </c>
      <c r="I1544" s="12">
        <v>1969</v>
      </c>
      <c r="J1544" s="12" t="s">
        <v>20</v>
      </c>
      <c r="K1544" s="12">
        <v>23</v>
      </c>
    </row>
    <row r="1545" spans="1:11">
      <c r="A1545" s="12" t="s">
        <v>1586</v>
      </c>
      <c r="B1545" s="12">
        <v>2</v>
      </c>
      <c r="C1545" s="28">
        <v>32430.22</v>
      </c>
      <c r="D1545" s="19" t="s">
        <v>8348</v>
      </c>
      <c r="E1545" s="12" t="s">
        <v>8346</v>
      </c>
      <c r="F1545" s="12" t="s">
        <v>25</v>
      </c>
      <c r="G1545" s="25" t="s">
        <v>9750</v>
      </c>
      <c r="H1545" s="7">
        <f>INT(YEARFRAC(G1545,"8-jun-2023"))</f>
        <v>46</v>
      </c>
      <c r="I1545" s="12">
        <v>1990</v>
      </c>
      <c r="J1545" s="12" t="s">
        <v>37</v>
      </c>
      <c r="K1545" s="12">
        <v>30</v>
      </c>
    </row>
    <row r="1546" spans="1:11">
      <c r="A1546" s="12" t="s">
        <v>1587</v>
      </c>
      <c r="B1546" s="12">
        <v>0</v>
      </c>
      <c r="C1546" s="28">
        <v>32428.63</v>
      </c>
      <c r="D1546" s="19" t="s">
        <v>8348</v>
      </c>
      <c r="E1546" s="12" t="s">
        <v>8348</v>
      </c>
      <c r="F1546" s="12" t="s">
        <v>25</v>
      </c>
      <c r="G1546" s="25" t="s">
        <v>8417</v>
      </c>
      <c r="H1546" s="7">
        <f>INT(YEARFRAC(G1546,"8-jun-2023"))</f>
        <v>50</v>
      </c>
      <c r="I1546" s="12">
        <v>1968</v>
      </c>
      <c r="J1546" s="12" t="s">
        <v>16</v>
      </c>
      <c r="K1546" s="12">
        <v>1</v>
      </c>
    </row>
    <row r="1547" spans="1:11">
      <c r="A1547" s="12" t="s">
        <v>1588</v>
      </c>
      <c r="B1547" s="12">
        <v>3</v>
      </c>
      <c r="C1547" s="28">
        <v>32288.49</v>
      </c>
      <c r="D1547" s="19" t="s">
        <v>8348</v>
      </c>
      <c r="E1547" s="12" t="s">
        <v>8348</v>
      </c>
      <c r="F1547" s="12" t="s">
        <v>25</v>
      </c>
      <c r="G1547" s="25" t="s">
        <v>9070</v>
      </c>
      <c r="H1547" s="7">
        <f>INT(YEARFRAC(G1547,"8-jun-2023"))</f>
        <v>36</v>
      </c>
      <c r="I1547" s="12">
        <v>1990</v>
      </c>
      <c r="J1547" s="12" t="s">
        <v>45</v>
      </c>
      <c r="K1547" s="12">
        <v>13</v>
      </c>
    </row>
    <row r="1548" spans="1:11">
      <c r="A1548" s="12" t="s">
        <v>1589</v>
      </c>
      <c r="B1548" s="12">
        <v>1</v>
      </c>
      <c r="C1548" s="28">
        <v>32259.96</v>
      </c>
      <c r="D1548" s="19" t="s">
        <v>8348</v>
      </c>
      <c r="E1548" s="12" t="s">
        <v>8346</v>
      </c>
      <c r="F1548" s="12" t="s">
        <v>22</v>
      </c>
      <c r="G1548" s="25" t="s">
        <v>9751</v>
      </c>
      <c r="H1548" s="7">
        <f>INT(YEARFRAC(G1548,"8-jun-2023"))</f>
        <v>47</v>
      </c>
      <c r="I1548" s="12">
        <v>2003</v>
      </c>
      <c r="J1548" s="12" t="s">
        <v>24</v>
      </c>
      <c r="K1548" s="12">
        <v>8</v>
      </c>
    </row>
    <row r="1549" spans="1:11">
      <c r="A1549" s="12" t="s">
        <v>1590</v>
      </c>
      <c r="B1549" s="12">
        <v>0</v>
      </c>
      <c r="C1549" s="28">
        <v>46599.11</v>
      </c>
      <c r="D1549" s="19" t="s">
        <v>8345</v>
      </c>
      <c r="E1549" s="12" t="s">
        <v>8345</v>
      </c>
      <c r="F1549" s="12" t="s">
        <v>19</v>
      </c>
      <c r="G1549" s="25" t="s">
        <v>9752</v>
      </c>
      <c r="H1549" s="7">
        <f>INT(YEARFRAC(G1549,"8-jun-2023"))</f>
        <v>61</v>
      </c>
      <c r="I1549" s="12">
        <v>1976</v>
      </c>
      <c r="J1549" s="12" t="s">
        <v>37</v>
      </c>
      <c r="K1549" s="12">
        <v>19</v>
      </c>
    </row>
    <row r="1550" spans="1:11">
      <c r="A1550" s="12" t="s">
        <v>1591</v>
      </c>
      <c r="B1550" s="12">
        <v>0</v>
      </c>
      <c r="C1550" s="28">
        <v>32222.81</v>
      </c>
      <c r="D1550" s="19" t="s">
        <v>8348</v>
      </c>
      <c r="E1550" s="12" t="s">
        <v>8345</v>
      </c>
      <c r="F1550" s="12" t="s">
        <v>25</v>
      </c>
      <c r="G1550" s="25" t="s">
        <v>9753</v>
      </c>
      <c r="H1550" s="7">
        <f>INT(YEARFRAC(G1550,"8-jun-2023"))</f>
        <v>28</v>
      </c>
      <c r="I1550" s="12">
        <v>1981</v>
      </c>
      <c r="J1550" s="12" t="s">
        <v>37</v>
      </c>
      <c r="K1550" s="12">
        <v>27</v>
      </c>
    </row>
    <row r="1551" spans="1:11">
      <c r="A1551" s="12" t="s">
        <v>1592</v>
      </c>
      <c r="B1551" s="12">
        <v>0</v>
      </c>
      <c r="C1551" s="28">
        <v>32192.76</v>
      </c>
      <c r="D1551" s="19" t="s">
        <v>8345</v>
      </c>
      <c r="E1551" s="12" t="s">
        <v>8348</v>
      </c>
      <c r="F1551" s="12" t="s">
        <v>25</v>
      </c>
      <c r="G1551" s="25" t="s">
        <v>9754</v>
      </c>
      <c r="H1551" s="7">
        <f>INT(YEARFRAC(G1551,"8-jun-2023"))</f>
        <v>53</v>
      </c>
      <c r="I1551" s="12">
        <v>1976</v>
      </c>
      <c r="J1551" s="12" t="s">
        <v>40</v>
      </c>
      <c r="K1551" s="12">
        <v>9</v>
      </c>
    </row>
    <row r="1552" spans="1:11">
      <c r="A1552" s="12" t="s">
        <v>1593</v>
      </c>
      <c r="B1552" s="12">
        <v>2</v>
      </c>
      <c r="C1552" s="28">
        <v>32108.66</v>
      </c>
      <c r="D1552" s="19" t="s">
        <v>8345</v>
      </c>
      <c r="E1552" s="12" t="s">
        <v>8346</v>
      </c>
      <c r="F1552" s="12" t="s">
        <v>130</v>
      </c>
      <c r="G1552" s="25" t="s">
        <v>9755</v>
      </c>
      <c r="H1552" s="7">
        <f>INT(YEARFRAC(G1552,"8-jun-2023"))</f>
        <v>44</v>
      </c>
      <c r="I1552" s="12">
        <v>1972</v>
      </c>
      <c r="J1552" s="12" t="s">
        <v>24</v>
      </c>
      <c r="K1552" s="12">
        <v>19</v>
      </c>
    </row>
    <row r="1553" spans="1:11">
      <c r="A1553" s="12" t="s">
        <v>1594</v>
      </c>
      <c r="B1553" s="12">
        <v>0</v>
      </c>
      <c r="C1553" s="28">
        <v>32086.21</v>
      </c>
      <c r="D1553" s="19" t="s">
        <v>8345</v>
      </c>
      <c r="E1553" s="12" t="s">
        <v>8346</v>
      </c>
      <c r="F1553" s="12" t="s">
        <v>25</v>
      </c>
      <c r="G1553" s="25" t="s">
        <v>9756</v>
      </c>
      <c r="H1553" s="7">
        <f>INT(YEARFRAC(G1553,"8-jun-2023"))</f>
        <v>29</v>
      </c>
      <c r="I1553" s="12">
        <v>1986</v>
      </c>
      <c r="J1553" s="12" t="s">
        <v>23</v>
      </c>
      <c r="K1553" s="12">
        <v>2</v>
      </c>
    </row>
    <row r="1554" spans="1:11">
      <c r="A1554" s="12" t="s">
        <v>1595</v>
      </c>
      <c r="B1554" s="12">
        <v>0</v>
      </c>
      <c r="C1554" s="28">
        <v>31980.89</v>
      </c>
      <c r="D1554" s="19" t="s">
        <v>8348</v>
      </c>
      <c r="E1554" s="12" t="s">
        <v>8345</v>
      </c>
      <c r="F1554" s="12" t="s">
        <v>25</v>
      </c>
      <c r="G1554" s="25" t="s">
        <v>9757</v>
      </c>
      <c r="H1554" s="7">
        <f>INT(YEARFRAC(G1554,"8-jun-2023"))</f>
        <v>50</v>
      </c>
      <c r="I1554" s="12">
        <v>1975</v>
      </c>
      <c r="J1554" s="12" t="s">
        <v>23</v>
      </c>
      <c r="K1554" s="12">
        <v>17</v>
      </c>
    </row>
    <row r="1555" spans="1:11">
      <c r="A1555" s="12" t="s">
        <v>1596</v>
      </c>
      <c r="B1555" s="12">
        <v>1</v>
      </c>
      <c r="C1555" s="28">
        <v>31897.1</v>
      </c>
      <c r="D1555" s="19" t="s">
        <v>8348</v>
      </c>
      <c r="E1555" s="12" t="s">
        <v>8346</v>
      </c>
      <c r="F1555" s="12" t="s">
        <v>25</v>
      </c>
      <c r="G1555" s="25" t="s">
        <v>9758</v>
      </c>
      <c r="H1555" s="7">
        <f>INT(YEARFRAC(G1555,"8-jun-2023"))</f>
        <v>47</v>
      </c>
      <c r="I1555" s="12">
        <v>1961</v>
      </c>
      <c r="J1555" s="12" t="s">
        <v>40</v>
      </c>
      <c r="K1555" s="12">
        <v>8</v>
      </c>
    </row>
    <row r="1556" spans="1:11">
      <c r="A1556" s="12" t="s">
        <v>1597</v>
      </c>
      <c r="B1556" s="12">
        <v>3</v>
      </c>
      <c r="C1556" s="28">
        <v>31743.919999999998</v>
      </c>
      <c r="D1556" s="19" t="s">
        <v>8348</v>
      </c>
      <c r="E1556" s="12" t="s">
        <v>8345</v>
      </c>
      <c r="F1556" s="12" t="s">
        <v>25</v>
      </c>
      <c r="G1556" s="25" t="s">
        <v>9759</v>
      </c>
      <c r="H1556" s="7">
        <f>INT(YEARFRAC(G1556,"8-jun-2023"))</f>
        <v>38</v>
      </c>
      <c r="I1556" s="12">
        <v>1994</v>
      </c>
      <c r="J1556" s="12" t="s">
        <v>37</v>
      </c>
      <c r="K1556" s="12">
        <v>8</v>
      </c>
    </row>
    <row r="1557" spans="1:11">
      <c r="A1557" s="12" t="s">
        <v>1598</v>
      </c>
      <c r="B1557" s="12">
        <v>2</v>
      </c>
      <c r="C1557" s="28">
        <v>31736.7</v>
      </c>
      <c r="D1557" s="19" t="s">
        <v>8348</v>
      </c>
      <c r="E1557" s="12" t="s">
        <v>8348</v>
      </c>
      <c r="F1557" s="12" t="s">
        <v>22</v>
      </c>
      <c r="G1557" s="25" t="s">
        <v>9760</v>
      </c>
      <c r="H1557" s="7">
        <f>INT(YEARFRAC(G1557,"8-jun-2023"))</f>
        <v>45</v>
      </c>
      <c r="I1557" s="12">
        <v>1969</v>
      </c>
      <c r="J1557" s="12" t="s">
        <v>37</v>
      </c>
      <c r="K1557" s="12">
        <v>11</v>
      </c>
    </row>
    <row r="1558" spans="1:11">
      <c r="A1558" s="12" t="s">
        <v>1599</v>
      </c>
      <c r="B1558" s="12">
        <v>1</v>
      </c>
      <c r="C1558" s="28">
        <v>31620</v>
      </c>
      <c r="D1558" s="19" t="s">
        <v>8348</v>
      </c>
      <c r="E1558" s="12" t="s">
        <v>8345</v>
      </c>
      <c r="F1558" s="12" t="s">
        <v>74</v>
      </c>
      <c r="G1558" s="25" t="s">
        <v>9761</v>
      </c>
      <c r="H1558" s="7">
        <f>INT(YEARFRAC(G1558,"8-jun-2023"))</f>
        <v>62</v>
      </c>
      <c r="I1558" s="12">
        <v>1978</v>
      </c>
      <c r="J1558" s="12" t="s">
        <v>16</v>
      </c>
      <c r="K1558" s="12">
        <v>10</v>
      </c>
    </row>
    <row r="1559" spans="1:11">
      <c r="A1559" s="12" t="s">
        <v>1600</v>
      </c>
      <c r="B1559" s="12">
        <v>1</v>
      </c>
      <c r="C1559" s="28">
        <v>31591.82</v>
      </c>
      <c r="D1559" s="19" t="s">
        <v>8348</v>
      </c>
      <c r="E1559" s="12" t="s">
        <v>8345</v>
      </c>
      <c r="F1559" s="12" t="s">
        <v>25</v>
      </c>
      <c r="G1559" s="25" t="s">
        <v>8526</v>
      </c>
      <c r="H1559" s="7">
        <f>INT(YEARFRAC(G1559,"8-jun-2023"))</f>
        <v>47</v>
      </c>
      <c r="I1559" s="12">
        <v>1993</v>
      </c>
      <c r="J1559" s="12" t="s">
        <v>37</v>
      </c>
      <c r="K1559" s="12">
        <v>13</v>
      </c>
    </row>
    <row r="1560" spans="1:11">
      <c r="A1560" s="12" t="s">
        <v>1601</v>
      </c>
      <c r="B1560" s="12">
        <v>3</v>
      </c>
      <c r="C1560" s="28">
        <v>60021.4</v>
      </c>
      <c r="D1560" s="19" t="s">
        <v>8345</v>
      </c>
      <c r="E1560" s="12" t="s">
        <v>8345</v>
      </c>
      <c r="F1560" s="12" t="s">
        <v>22</v>
      </c>
      <c r="G1560" s="25" t="s">
        <v>9762</v>
      </c>
      <c r="H1560" s="7">
        <f>INT(YEARFRAC(G1560,"8-jun-2023"))</f>
        <v>52</v>
      </c>
      <c r="I1560" s="12">
        <v>1972</v>
      </c>
      <c r="J1560" s="12" t="s">
        <v>37</v>
      </c>
      <c r="K1560" s="12">
        <v>21</v>
      </c>
    </row>
    <row r="1561" spans="1:11">
      <c r="A1561" s="12" t="s">
        <v>1602</v>
      </c>
      <c r="B1561" s="12">
        <v>3</v>
      </c>
      <c r="C1561" s="28">
        <v>46255.11</v>
      </c>
      <c r="D1561" s="19" t="s">
        <v>8345</v>
      </c>
      <c r="E1561" s="12" t="s">
        <v>8346</v>
      </c>
      <c r="F1561" s="12" t="s">
        <v>74</v>
      </c>
      <c r="G1561" s="25" t="s">
        <v>9763</v>
      </c>
      <c r="H1561" s="7">
        <f>INT(YEARFRAC(G1561,"8-jun-2023"))</f>
        <v>51</v>
      </c>
      <c r="I1561" s="12">
        <v>1975</v>
      </c>
      <c r="J1561" s="12" t="s">
        <v>37</v>
      </c>
      <c r="K1561" s="12">
        <v>25</v>
      </c>
    </row>
    <row r="1562" spans="1:11">
      <c r="A1562" s="12" t="s">
        <v>1603</v>
      </c>
      <c r="B1562" s="12">
        <v>0</v>
      </c>
      <c r="C1562" s="28">
        <v>31368.81</v>
      </c>
      <c r="D1562" s="19" t="s">
        <v>8348</v>
      </c>
      <c r="E1562" s="12" t="s">
        <v>8346</v>
      </c>
      <c r="F1562" s="12" t="s">
        <v>25</v>
      </c>
      <c r="G1562" s="25" t="s">
        <v>9764</v>
      </c>
      <c r="H1562" s="7">
        <f>INT(YEARFRAC(G1562,"8-jun-2023"))</f>
        <v>48</v>
      </c>
      <c r="I1562" s="12">
        <v>1984</v>
      </c>
      <c r="J1562" s="12" t="s">
        <v>37</v>
      </c>
      <c r="K1562" s="12">
        <v>10</v>
      </c>
    </row>
    <row r="1563" spans="1:11">
      <c r="A1563" s="12" t="s">
        <v>1604</v>
      </c>
      <c r="B1563" s="12">
        <v>0</v>
      </c>
      <c r="C1563" s="28">
        <v>31328.27</v>
      </c>
      <c r="D1563" s="19" t="s">
        <v>8348</v>
      </c>
      <c r="E1563" s="12" t="s">
        <v>8348</v>
      </c>
      <c r="F1563" s="12" t="s">
        <v>25</v>
      </c>
      <c r="G1563" s="25" t="s">
        <v>9765</v>
      </c>
      <c r="H1563" s="7">
        <f>INT(YEARFRAC(G1563,"8-jun-2023"))</f>
        <v>27</v>
      </c>
      <c r="I1563" s="12">
        <v>1977</v>
      </c>
      <c r="J1563" s="12" t="s">
        <v>24</v>
      </c>
      <c r="K1563" s="12">
        <v>14</v>
      </c>
    </row>
    <row r="1564" spans="1:11">
      <c r="A1564" s="12" t="s">
        <v>1605</v>
      </c>
      <c r="B1564" s="12">
        <v>0</v>
      </c>
      <c r="C1564" s="28">
        <v>31322.53</v>
      </c>
      <c r="D1564" s="19" t="s">
        <v>8348</v>
      </c>
      <c r="E1564" s="12" t="s">
        <v>8345</v>
      </c>
      <c r="F1564" s="12" t="s">
        <v>25</v>
      </c>
      <c r="G1564" s="25" t="s">
        <v>9766</v>
      </c>
      <c r="H1564" s="7">
        <f>INT(YEARFRAC(G1564,"8-jun-2023"))</f>
        <v>54</v>
      </c>
      <c r="I1564" s="12">
        <v>1960</v>
      </c>
      <c r="J1564" s="12" t="s">
        <v>23</v>
      </c>
      <c r="K1564" s="12">
        <v>13</v>
      </c>
    </row>
    <row r="1565" spans="1:11">
      <c r="A1565" s="12" t="s">
        <v>1606</v>
      </c>
      <c r="B1565" s="12">
        <v>0</v>
      </c>
      <c r="C1565" s="28">
        <v>31234.560000000001</v>
      </c>
      <c r="D1565" s="19" t="s">
        <v>8345</v>
      </c>
      <c r="E1565" s="12" t="s">
        <v>8345</v>
      </c>
      <c r="F1565" s="12" t="s">
        <v>25</v>
      </c>
      <c r="G1565" s="25" t="s">
        <v>9767</v>
      </c>
      <c r="H1565" s="7">
        <f>INT(YEARFRAC(G1565,"8-jun-2023"))</f>
        <v>22</v>
      </c>
      <c r="I1565" s="12">
        <v>1975</v>
      </c>
      <c r="J1565" s="12" t="s">
        <v>24</v>
      </c>
      <c r="K1565" s="12">
        <v>29</v>
      </c>
    </row>
    <row r="1566" spans="1:11">
      <c r="A1566" s="12" t="s">
        <v>1607</v>
      </c>
      <c r="B1566" s="12">
        <v>0</v>
      </c>
      <c r="C1566" s="28">
        <v>31196.61</v>
      </c>
      <c r="D1566" s="19" t="s">
        <v>8348</v>
      </c>
      <c r="E1566" s="12" t="s">
        <v>8345</v>
      </c>
      <c r="F1566" s="12" t="s">
        <v>25</v>
      </c>
      <c r="G1566" s="25" t="s">
        <v>9768</v>
      </c>
      <c r="H1566" s="7">
        <f>INT(YEARFRAC(G1566,"8-jun-2023"))</f>
        <v>18</v>
      </c>
      <c r="I1566" s="12">
        <v>1970</v>
      </c>
      <c r="J1566" s="12" t="s">
        <v>37</v>
      </c>
      <c r="K1566" s="12">
        <v>11</v>
      </c>
    </row>
    <row r="1567" spans="1:11">
      <c r="A1567" s="12" t="s">
        <v>1608</v>
      </c>
      <c r="B1567" s="12">
        <v>3</v>
      </c>
      <c r="C1567" s="28">
        <v>30942.19</v>
      </c>
      <c r="D1567" s="19" t="s">
        <v>8348</v>
      </c>
      <c r="E1567" s="12" t="s">
        <v>8348</v>
      </c>
      <c r="F1567" s="12" t="s">
        <v>19</v>
      </c>
      <c r="G1567" s="25" t="s">
        <v>9769</v>
      </c>
      <c r="H1567" s="7">
        <f>INT(YEARFRAC(G1567,"8-jun-2023"))</f>
        <v>61</v>
      </c>
      <c r="I1567" s="12">
        <v>1971</v>
      </c>
      <c r="J1567" s="12" t="s">
        <v>23</v>
      </c>
      <c r="K1567" s="12">
        <v>6</v>
      </c>
    </row>
    <row r="1568" spans="1:11">
      <c r="A1568" s="12" t="s">
        <v>1609</v>
      </c>
      <c r="B1568" s="12">
        <v>3</v>
      </c>
      <c r="C1568" s="28">
        <v>30763.01</v>
      </c>
      <c r="D1568" s="19" t="s">
        <v>8348</v>
      </c>
      <c r="E1568" s="12" t="s">
        <v>8345</v>
      </c>
      <c r="F1568" s="12" t="s">
        <v>25</v>
      </c>
      <c r="G1568" s="25" t="s">
        <v>9770</v>
      </c>
      <c r="H1568" s="7">
        <f>INT(YEARFRAC(G1568,"8-jun-2023"))</f>
        <v>34</v>
      </c>
      <c r="I1568" s="12">
        <v>1974</v>
      </c>
      <c r="J1568" s="12" t="s">
        <v>24</v>
      </c>
      <c r="K1568" s="12">
        <v>8</v>
      </c>
    </row>
    <row r="1569" spans="1:11">
      <c r="A1569" s="12" t="s">
        <v>1610</v>
      </c>
      <c r="B1569" s="12">
        <v>3</v>
      </c>
      <c r="C1569" s="28">
        <v>30724.44</v>
      </c>
      <c r="D1569" s="19" t="s">
        <v>8348</v>
      </c>
      <c r="E1569" s="12" t="s">
        <v>8346</v>
      </c>
      <c r="F1569" s="12" t="s">
        <v>25</v>
      </c>
      <c r="G1569" s="25" t="s">
        <v>9771</v>
      </c>
      <c r="H1569" s="7">
        <f>INT(YEARFRAC(G1569,"8-jun-2023"))</f>
        <v>39</v>
      </c>
      <c r="I1569" s="12">
        <v>1995</v>
      </c>
      <c r="J1569" s="12" t="s">
        <v>37</v>
      </c>
      <c r="K1569" s="12">
        <v>27</v>
      </c>
    </row>
    <row r="1570" spans="1:11">
      <c r="A1570" s="12" t="s">
        <v>1611</v>
      </c>
      <c r="B1570" s="12">
        <v>0</v>
      </c>
      <c r="C1570" s="28">
        <v>30697.71</v>
      </c>
      <c r="D1570" s="19" t="s">
        <v>8345</v>
      </c>
      <c r="E1570" s="12" t="s">
        <v>8348</v>
      </c>
      <c r="F1570" s="12" t="s">
        <v>25</v>
      </c>
      <c r="G1570" s="25" t="s">
        <v>9772</v>
      </c>
      <c r="H1570" s="7">
        <f>INT(YEARFRAC(G1570,"8-jun-2023"))</f>
        <v>23</v>
      </c>
      <c r="I1570" s="12">
        <v>1968</v>
      </c>
      <c r="J1570" s="12" t="s">
        <v>45</v>
      </c>
      <c r="K1570" s="12">
        <v>9</v>
      </c>
    </row>
    <row r="1571" spans="1:11">
      <c r="A1571" s="12" t="s">
        <v>1612</v>
      </c>
      <c r="B1571" s="12">
        <v>0</v>
      </c>
      <c r="C1571" s="28">
        <v>30625.65</v>
      </c>
      <c r="D1571" s="19" t="s">
        <v>8348</v>
      </c>
      <c r="E1571" s="12" t="s">
        <v>8346</v>
      </c>
      <c r="F1571" s="12" t="s">
        <v>25</v>
      </c>
      <c r="G1571" s="25" t="s">
        <v>9773</v>
      </c>
      <c r="H1571" s="7">
        <f>INT(YEARFRAC(G1571,"8-jun-2023"))</f>
        <v>52</v>
      </c>
      <c r="I1571" s="12">
        <v>2000</v>
      </c>
      <c r="J1571" s="12" t="s">
        <v>45</v>
      </c>
      <c r="K1571" s="12">
        <v>22</v>
      </c>
    </row>
    <row r="1572" spans="1:11">
      <c r="A1572" s="12" t="s">
        <v>1613</v>
      </c>
      <c r="B1572" s="12">
        <v>2</v>
      </c>
      <c r="C1572" s="28">
        <v>46200.99</v>
      </c>
      <c r="D1572" s="19" t="s">
        <v>8345</v>
      </c>
      <c r="E1572" s="12" t="s">
        <v>8345</v>
      </c>
      <c r="F1572" s="12" t="s">
        <v>19</v>
      </c>
      <c r="G1572" s="25" t="s">
        <v>9774</v>
      </c>
      <c r="H1572" s="7">
        <f>INT(YEARFRAC(G1572,"8-jun-2023"))</f>
        <v>44</v>
      </c>
      <c r="I1572" s="12">
        <v>2004</v>
      </c>
      <c r="J1572" s="12" t="s">
        <v>16</v>
      </c>
      <c r="K1572" s="12">
        <v>9</v>
      </c>
    </row>
    <row r="1573" spans="1:11">
      <c r="A1573" s="12" t="s">
        <v>1614</v>
      </c>
      <c r="B1573" s="12">
        <v>3</v>
      </c>
      <c r="C1573" s="28">
        <v>30530.5</v>
      </c>
      <c r="D1573" s="19" t="s">
        <v>8348</v>
      </c>
      <c r="E1573" s="12" t="s">
        <v>8345</v>
      </c>
      <c r="F1573" s="12" t="s">
        <v>25</v>
      </c>
      <c r="G1573" s="25" t="s">
        <v>9775</v>
      </c>
      <c r="H1573" s="7">
        <f>INT(YEARFRAC(G1573,"8-jun-2023"))</f>
        <v>36</v>
      </c>
      <c r="I1573" s="12">
        <v>1961</v>
      </c>
      <c r="J1573" s="12" t="s">
        <v>37</v>
      </c>
      <c r="K1573" s="12">
        <v>9</v>
      </c>
    </row>
    <row r="1574" spans="1:11">
      <c r="A1574" s="12" t="s">
        <v>1615</v>
      </c>
      <c r="B1574" s="12">
        <v>3</v>
      </c>
      <c r="C1574" s="28">
        <v>30457.37</v>
      </c>
      <c r="D1574" s="19" t="s">
        <v>8348</v>
      </c>
      <c r="E1574" s="12" t="s">
        <v>8345</v>
      </c>
      <c r="F1574" s="12" t="s">
        <v>22</v>
      </c>
      <c r="G1574" s="25" t="s">
        <v>9051</v>
      </c>
      <c r="H1574" s="7">
        <f>INT(YEARFRAC(G1574,"8-jun-2023"))</f>
        <v>39</v>
      </c>
      <c r="I1574" s="12">
        <v>1988</v>
      </c>
      <c r="J1574" s="12" t="s">
        <v>37</v>
      </c>
      <c r="K1574" s="12">
        <v>5</v>
      </c>
    </row>
    <row r="1575" spans="1:11">
      <c r="A1575" s="12" t="s">
        <v>1616</v>
      </c>
      <c r="B1575" s="12">
        <v>0</v>
      </c>
      <c r="C1575" s="28">
        <v>30422.03</v>
      </c>
      <c r="D1575" s="19" t="s">
        <v>8348</v>
      </c>
      <c r="E1575" s="12" t="s">
        <v>8346</v>
      </c>
      <c r="F1575" s="12" t="s">
        <v>25</v>
      </c>
      <c r="G1575" s="25" t="s">
        <v>9776</v>
      </c>
      <c r="H1575" s="7">
        <f>INT(YEARFRAC(G1575,"8-jun-2023"))</f>
        <v>24</v>
      </c>
      <c r="I1575" s="12">
        <v>1983</v>
      </c>
      <c r="J1575" s="12" t="s">
        <v>23</v>
      </c>
      <c r="K1575" s="12">
        <v>21</v>
      </c>
    </row>
    <row r="1576" spans="1:11">
      <c r="A1576" s="12" t="s">
        <v>1617</v>
      </c>
      <c r="B1576" s="12">
        <v>2</v>
      </c>
      <c r="C1576" s="28">
        <v>30409.53</v>
      </c>
      <c r="D1576" s="19" t="s">
        <v>8348</v>
      </c>
      <c r="E1576" s="12" t="s">
        <v>8346</v>
      </c>
      <c r="F1576" s="12" t="s">
        <v>22</v>
      </c>
      <c r="G1576" s="25" t="s">
        <v>8686</v>
      </c>
      <c r="H1576" s="7">
        <f>INT(YEARFRAC(G1576,"8-jun-2023"))</f>
        <v>46</v>
      </c>
      <c r="I1576" s="12">
        <v>1999</v>
      </c>
      <c r="J1576" s="12" t="s">
        <v>37</v>
      </c>
      <c r="K1576" s="12">
        <v>21</v>
      </c>
    </row>
    <row r="1577" spans="1:11">
      <c r="A1577" s="12" t="s">
        <v>1618</v>
      </c>
      <c r="B1577" s="12">
        <v>0</v>
      </c>
      <c r="C1577" s="28">
        <v>30366.93</v>
      </c>
      <c r="D1577" s="19" t="s">
        <v>8348</v>
      </c>
      <c r="E1577" s="12" t="s">
        <v>8348</v>
      </c>
      <c r="F1577" s="12" t="s">
        <v>25</v>
      </c>
      <c r="G1577" s="25" t="s">
        <v>9777</v>
      </c>
      <c r="H1577" s="7">
        <f>INT(YEARFRAC(G1577,"8-jun-2023"))</f>
        <v>53</v>
      </c>
      <c r="I1577" s="12">
        <v>1970</v>
      </c>
      <c r="J1577" s="12" t="s">
        <v>16</v>
      </c>
      <c r="K1577" s="12">
        <v>11</v>
      </c>
    </row>
    <row r="1578" spans="1:11">
      <c r="A1578" s="12" t="s">
        <v>1619</v>
      </c>
      <c r="B1578" s="12">
        <v>0</v>
      </c>
      <c r="C1578" s="28">
        <v>30328.27</v>
      </c>
      <c r="D1578" s="19" t="s">
        <v>8348</v>
      </c>
      <c r="E1578" s="12" t="s">
        <v>8348</v>
      </c>
      <c r="F1578" s="12" t="s">
        <v>25</v>
      </c>
      <c r="G1578" s="25" t="s">
        <v>9778</v>
      </c>
      <c r="H1578" s="7">
        <f>INT(YEARFRAC(G1578,"8-jun-2023"))</f>
        <v>19</v>
      </c>
      <c r="I1578" s="12">
        <v>1978</v>
      </c>
      <c r="J1578" s="12" t="s">
        <v>40</v>
      </c>
      <c r="K1578" s="12">
        <v>17</v>
      </c>
    </row>
    <row r="1579" spans="1:11">
      <c r="A1579" s="12" t="s">
        <v>1620</v>
      </c>
      <c r="B1579" s="12">
        <v>2</v>
      </c>
      <c r="C1579" s="28">
        <v>30284.639999999999</v>
      </c>
      <c r="D1579" s="19" t="s">
        <v>8345</v>
      </c>
      <c r="E1579" s="12" t="s">
        <v>8345</v>
      </c>
      <c r="F1579" s="12" t="s">
        <v>22</v>
      </c>
      <c r="G1579" s="25" t="s">
        <v>9779</v>
      </c>
      <c r="H1579" s="7">
        <f>INT(YEARFRAC(G1579,"8-jun-2023"))</f>
        <v>50</v>
      </c>
      <c r="I1579" s="12">
        <v>1986</v>
      </c>
      <c r="J1579" s="12" t="s">
        <v>40</v>
      </c>
      <c r="K1579" s="12">
        <v>10</v>
      </c>
    </row>
    <row r="1580" spans="1:11">
      <c r="A1580" s="12" t="s">
        <v>1621</v>
      </c>
      <c r="B1580" s="12">
        <v>0</v>
      </c>
      <c r="C1580" s="28">
        <v>30260</v>
      </c>
      <c r="D1580" s="19" t="s">
        <v>8345</v>
      </c>
      <c r="E1580" s="12" t="s">
        <v>8345</v>
      </c>
      <c r="F1580" s="12" t="s">
        <v>199</v>
      </c>
      <c r="G1580" s="25" t="s">
        <v>9780</v>
      </c>
      <c r="H1580" s="7">
        <f>INT(YEARFRAC(G1580,"8-jun-2023"))</f>
        <v>60</v>
      </c>
      <c r="I1580" s="12">
        <v>1983</v>
      </c>
      <c r="J1580" s="12" t="s">
        <v>37</v>
      </c>
      <c r="K1580" s="12">
        <v>3</v>
      </c>
    </row>
    <row r="1581" spans="1:11">
      <c r="A1581" s="12" t="s">
        <v>1622</v>
      </c>
      <c r="B1581" s="12">
        <v>3</v>
      </c>
      <c r="C1581" s="28">
        <v>30184.94</v>
      </c>
      <c r="D1581" s="19" t="s">
        <v>8345</v>
      </c>
      <c r="E1581" s="12" t="s">
        <v>8345</v>
      </c>
      <c r="F1581" s="12" t="s">
        <v>199</v>
      </c>
      <c r="G1581" s="25" t="s">
        <v>9781</v>
      </c>
      <c r="H1581" s="7">
        <f>INT(YEARFRAC(G1581,"8-jun-2023"))</f>
        <v>59</v>
      </c>
      <c r="I1581" s="12">
        <v>1998</v>
      </c>
      <c r="J1581" s="12" t="s">
        <v>24</v>
      </c>
      <c r="K1581" s="12">
        <v>28</v>
      </c>
    </row>
    <row r="1582" spans="1:11">
      <c r="A1582" s="12" t="s">
        <v>1623</v>
      </c>
      <c r="B1582" s="12">
        <v>1</v>
      </c>
      <c r="C1582" s="28">
        <v>30166.62</v>
      </c>
      <c r="D1582" s="19" t="s">
        <v>8345</v>
      </c>
      <c r="E1582" s="12" t="s">
        <v>8346</v>
      </c>
      <c r="F1582" s="12" t="s">
        <v>22</v>
      </c>
      <c r="G1582" s="25" t="s">
        <v>9782</v>
      </c>
      <c r="H1582" s="7">
        <f>INT(YEARFRAC(G1582,"8-jun-2023"))</f>
        <v>64</v>
      </c>
      <c r="I1582" s="12">
        <v>1976</v>
      </c>
      <c r="J1582" s="12" t="s">
        <v>37</v>
      </c>
      <c r="K1582" s="12">
        <v>3</v>
      </c>
    </row>
    <row r="1583" spans="1:11">
      <c r="A1583" s="12" t="s">
        <v>1624</v>
      </c>
      <c r="B1583" s="12">
        <v>3</v>
      </c>
      <c r="C1583" s="28">
        <v>46151.12</v>
      </c>
      <c r="D1583" s="19" t="s">
        <v>8345</v>
      </c>
      <c r="E1583" s="12" t="s">
        <v>8346</v>
      </c>
      <c r="F1583" s="12" t="s">
        <v>19</v>
      </c>
      <c r="G1583" s="25" t="s">
        <v>9783</v>
      </c>
      <c r="H1583" s="7">
        <f>INT(YEARFRAC(G1583,"8-jun-2023"))</f>
        <v>46</v>
      </c>
      <c r="I1583" s="12">
        <v>1969</v>
      </c>
      <c r="J1583" s="12" t="s">
        <v>45</v>
      </c>
      <c r="K1583" s="12">
        <v>30</v>
      </c>
    </row>
    <row r="1584" spans="1:11">
      <c r="A1584" s="12" t="s">
        <v>1625</v>
      </c>
      <c r="B1584" s="12">
        <v>0</v>
      </c>
      <c r="C1584" s="28">
        <v>30134.75</v>
      </c>
      <c r="D1584" s="19" t="s">
        <v>8348</v>
      </c>
      <c r="E1584" s="12" t="s">
        <v>8346</v>
      </c>
      <c r="F1584" s="12" t="s">
        <v>25</v>
      </c>
      <c r="G1584" s="25" t="s">
        <v>9784</v>
      </c>
      <c r="H1584" s="7">
        <f>INT(YEARFRAC(G1584,"8-jun-2023"))</f>
        <v>51</v>
      </c>
      <c r="I1584" s="12">
        <v>2004</v>
      </c>
      <c r="J1584" s="12" t="s">
        <v>20</v>
      </c>
      <c r="K1584" s="12">
        <v>1</v>
      </c>
    </row>
    <row r="1585" spans="1:11">
      <c r="A1585" s="12" t="s">
        <v>1626</v>
      </c>
      <c r="B1585" s="12">
        <v>2</v>
      </c>
      <c r="C1585" s="28">
        <v>30095.97</v>
      </c>
      <c r="D1585" s="19" t="s">
        <v>8348</v>
      </c>
      <c r="E1585" s="12" t="s">
        <v>8346</v>
      </c>
      <c r="F1585" s="12" t="s">
        <v>25</v>
      </c>
      <c r="G1585" s="25" t="s">
        <v>9785</v>
      </c>
      <c r="H1585" s="7">
        <f>INT(YEARFRAC(G1585,"8-jun-2023"))</f>
        <v>43</v>
      </c>
      <c r="I1585" s="12">
        <v>1972</v>
      </c>
      <c r="J1585" s="12" t="s">
        <v>45</v>
      </c>
      <c r="K1585" s="12">
        <v>24</v>
      </c>
    </row>
    <row r="1586" spans="1:11">
      <c r="A1586" s="12" t="s">
        <v>1627</v>
      </c>
      <c r="B1586" s="12">
        <v>3</v>
      </c>
      <c r="C1586" s="28">
        <v>30063.58</v>
      </c>
      <c r="D1586" s="19" t="s">
        <v>8345</v>
      </c>
      <c r="E1586" s="12" t="s">
        <v>8345</v>
      </c>
      <c r="F1586" s="12" t="s">
        <v>22</v>
      </c>
      <c r="G1586" s="25" t="s">
        <v>9786</v>
      </c>
      <c r="H1586" s="7">
        <f>INT(YEARFRAC(G1586,"8-jun-2023"))</f>
        <v>55</v>
      </c>
      <c r="I1586" s="12">
        <v>1962</v>
      </c>
      <c r="J1586" s="12" t="s">
        <v>37</v>
      </c>
      <c r="K1586" s="12">
        <v>15</v>
      </c>
    </row>
    <row r="1587" spans="1:11">
      <c r="A1587" s="12" t="s">
        <v>1628</v>
      </c>
      <c r="B1587" s="12">
        <v>1</v>
      </c>
      <c r="C1587" s="28">
        <v>30026.87</v>
      </c>
      <c r="D1587" s="19" t="s">
        <v>8348</v>
      </c>
      <c r="E1587" s="12" t="s">
        <v>8346</v>
      </c>
      <c r="F1587" s="12" t="s">
        <v>22</v>
      </c>
      <c r="G1587" s="25" t="s">
        <v>8822</v>
      </c>
      <c r="H1587" s="7">
        <f>INT(YEARFRAC(G1587,"8-jun-2023"))</f>
        <v>41</v>
      </c>
      <c r="I1587" s="12">
        <v>1963</v>
      </c>
      <c r="J1587" s="12" t="s">
        <v>37</v>
      </c>
      <c r="K1587" s="12">
        <v>13</v>
      </c>
    </row>
    <row r="1588" spans="1:11">
      <c r="A1588" s="12" t="s">
        <v>1629</v>
      </c>
      <c r="B1588" s="12">
        <v>3</v>
      </c>
      <c r="C1588" s="28">
        <v>29969.67</v>
      </c>
      <c r="D1588" s="19" t="s">
        <v>8345</v>
      </c>
      <c r="E1588" s="12" t="s">
        <v>8345</v>
      </c>
      <c r="F1588" s="12" t="s">
        <v>25</v>
      </c>
      <c r="G1588" s="25" t="s">
        <v>9787</v>
      </c>
      <c r="H1588" s="7">
        <f>INT(YEARFRAC(G1588,"8-jun-2023"))</f>
        <v>31</v>
      </c>
      <c r="I1588" s="12">
        <v>1958</v>
      </c>
      <c r="J1588" s="12" t="s">
        <v>40</v>
      </c>
      <c r="K1588" s="12">
        <v>11</v>
      </c>
    </row>
    <row r="1589" spans="1:11">
      <c r="A1589" s="12" t="s">
        <v>1630</v>
      </c>
      <c r="B1589" s="12">
        <v>2</v>
      </c>
      <c r="C1589" s="28">
        <v>29933.75</v>
      </c>
      <c r="D1589" s="19" t="s">
        <v>8345</v>
      </c>
      <c r="E1589" s="12" t="s">
        <v>8345</v>
      </c>
      <c r="F1589" s="12" t="s">
        <v>25</v>
      </c>
      <c r="G1589" s="25" t="s">
        <v>8668</v>
      </c>
      <c r="H1589" s="7">
        <f>INT(YEARFRAC(G1589,"8-jun-2023"))</f>
        <v>46</v>
      </c>
      <c r="I1589" s="12">
        <v>1976</v>
      </c>
      <c r="J1589" s="12" t="s">
        <v>23</v>
      </c>
      <c r="K1589" s="12">
        <v>2</v>
      </c>
    </row>
    <row r="1590" spans="1:11">
      <c r="A1590" s="12" t="s">
        <v>1631</v>
      </c>
      <c r="B1590" s="12">
        <v>3</v>
      </c>
      <c r="C1590" s="28">
        <v>29929.56</v>
      </c>
      <c r="D1590" s="19" t="s">
        <v>8345</v>
      </c>
      <c r="E1590" s="12" t="s">
        <v>8345</v>
      </c>
      <c r="F1590" s="12" t="s">
        <v>25</v>
      </c>
      <c r="G1590" s="25" t="s">
        <v>9788</v>
      </c>
      <c r="H1590" s="7">
        <f>INT(YEARFRAC(G1590,"8-jun-2023"))</f>
        <v>34</v>
      </c>
      <c r="I1590" s="12">
        <v>1971</v>
      </c>
      <c r="J1590" s="12" t="s">
        <v>23</v>
      </c>
      <c r="K1590" s="12">
        <v>25</v>
      </c>
    </row>
    <row r="1591" spans="1:11">
      <c r="A1591" s="12" t="s">
        <v>1632</v>
      </c>
      <c r="B1591" s="12">
        <v>1</v>
      </c>
      <c r="C1591" s="28">
        <v>29899.25</v>
      </c>
      <c r="D1591" s="19" t="s">
        <v>8345</v>
      </c>
      <c r="E1591" s="12" t="s">
        <v>8346</v>
      </c>
      <c r="F1591" s="12" t="s">
        <v>25</v>
      </c>
      <c r="G1591" s="25" t="s">
        <v>9789</v>
      </c>
      <c r="H1591" s="7">
        <f>INT(YEARFRAC(G1591,"8-jun-2023"))</f>
        <v>47</v>
      </c>
      <c r="I1591" s="12">
        <v>1979</v>
      </c>
      <c r="J1591" s="12" t="s">
        <v>37</v>
      </c>
      <c r="K1591" s="12">
        <v>2</v>
      </c>
    </row>
    <row r="1592" spans="1:11">
      <c r="A1592" s="12" t="s">
        <v>1633</v>
      </c>
      <c r="B1592" s="12">
        <v>3</v>
      </c>
      <c r="C1592" s="28">
        <v>29852.48</v>
      </c>
      <c r="D1592" s="19" t="s">
        <v>8345</v>
      </c>
      <c r="E1592" s="12" t="s">
        <v>8346</v>
      </c>
      <c r="F1592" s="12" t="s">
        <v>25</v>
      </c>
      <c r="G1592" s="25" t="s">
        <v>9790</v>
      </c>
      <c r="H1592" s="7">
        <f>INT(YEARFRAC(G1592,"8-jun-2023"))</f>
        <v>33</v>
      </c>
      <c r="I1592" s="12">
        <v>1967</v>
      </c>
      <c r="J1592" s="12" t="s">
        <v>20</v>
      </c>
      <c r="K1592" s="12">
        <v>16</v>
      </c>
    </row>
    <row r="1593" spans="1:11">
      <c r="A1593" s="12" t="s">
        <v>1634</v>
      </c>
      <c r="B1593" s="12">
        <v>3</v>
      </c>
      <c r="C1593" s="28">
        <v>29818.76</v>
      </c>
      <c r="D1593" s="19" t="s">
        <v>8345</v>
      </c>
      <c r="E1593" s="12" t="s">
        <v>8345</v>
      </c>
      <c r="F1593" s="12" t="s">
        <v>22</v>
      </c>
      <c r="G1593" s="25" t="s">
        <v>9791</v>
      </c>
      <c r="H1593" s="7">
        <f>INT(YEARFRAC(G1593,"8-jun-2023"))</f>
        <v>40</v>
      </c>
      <c r="I1593" s="12">
        <v>1981</v>
      </c>
      <c r="J1593" s="12" t="s">
        <v>40</v>
      </c>
      <c r="K1593" s="12">
        <v>4</v>
      </c>
    </row>
    <row r="1594" spans="1:11">
      <c r="A1594" s="12" t="s">
        <v>1635</v>
      </c>
      <c r="B1594" s="12">
        <v>3</v>
      </c>
      <c r="C1594" s="28">
        <v>46130.53</v>
      </c>
      <c r="D1594" s="19" t="s">
        <v>8345</v>
      </c>
      <c r="E1594" s="12" t="s">
        <v>8345</v>
      </c>
      <c r="F1594" s="12" t="s">
        <v>22</v>
      </c>
      <c r="G1594" s="25" t="s">
        <v>9792</v>
      </c>
      <c r="H1594" s="7">
        <f>INT(YEARFRAC(G1594,"8-jun-2023"))</f>
        <v>60</v>
      </c>
      <c r="I1594" s="12">
        <v>1991</v>
      </c>
      <c r="J1594" s="12" t="s">
        <v>24</v>
      </c>
      <c r="K1594" s="12">
        <v>5</v>
      </c>
    </row>
    <row r="1595" spans="1:11">
      <c r="A1595" s="12" t="s">
        <v>1636</v>
      </c>
      <c r="B1595" s="12">
        <v>1</v>
      </c>
      <c r="C1595" s="28">
        <v>29816.639999999999</v>
      </c>
      <c r="D1595" s="19" t="s">
        <v>8345</v>
      </c>
      <c r="E1595" s="12" t="s">
        <v>8348</v>
      </c>
      <c r="F1595" s="12" t="s">
        <v>25</v>
      </c>
      <c r="G1595" s="25" t="s">
        <v>9793</v>
      </c>
      <c r="H1595" s="7">
        <f>INT(YEARFRAC(G1595,"8-jun-2023"))</f>
        <v>41</v>
      </c>
      <c r="I1595" s="12">
        <v>1976</v>
      </c>
      <c r="J1595" s="12" t="s">
        <v>20</v>
      </c>
      <c r="K1595" s="12">
        <v>12</v>
      </c>
    </row>
    <row r="1596" spans="1:11">
      <c r="A1596" s="12" t="s">
        <v>1637</v>
      </c>
      <c r="B1596" s="12">
        <v>0</v>
      </c>
      <c r="C1596" s="28">
        <v>29760.6</v>
      </c>
      <c r="D1596" s="19" t="s">
        <v>8345</v>
      </c>
      <c r="E1596" s="12" t="s">
        <v>8348</v>
      </c>
      <c r="F1596" s="12" t="s">
        <v>25</v>
      </c>
      <c r="G1596" s="25" t="s">
        <v>9460</v>
      </c>
      <c r="H1596" s="7">
        <f>INT(YEARFRAC(G1596,"8-jun-2023"))</f>
        <v>24</v>
      </c>
      <c r="I1596" s="12">
        <v>1988</v>
      </c>
      <c r="J1596" s="12" t="s">
        <v>23</v>
      </c>
      <c r="K1596" s="12">
        <v>30</v>
      </c>
    </row>
    <row r="1597" spans="1:11">
      <c r="A1597" s="12" t="s">
        <v>1638</v>
      </c>
      <c r="B1597" s="12">
        <v>0</v>
      </c>
      <c r="C1597" s="28">
        <v>29757.69</v>
      </c>
      <c r="D1597" s="19" t="s">
        <v>8345</v>
      </c>
      <c r="E1597" s="12" t="s">
        <v>8346</v>
      </c>
      <c r="F1597" s="12" t="s">
        <v>25</v>
      </c>
      <c r="G1597" s="25" t="s">
        <v>9794</v>
      </c>
      <c r="H1597" s="7">
        <f>INT(YEARFRAC(G1597,"8-jun-2023"))</f>
        <v>49</v>
      </c>
      <c r="I1597" s="12">
        <v>1975</v>
      </c>
      <c r="J1597" s="12" t="s">
        <v>40</v>
      </c>
      <c r="K1597" s="12">
        <v>19</v>
      </c>
    </row>
    <row r="1598" spans="1:11">
      <c r="A1598" s="12" t="s">
        <v>1639</v>
      </c>
      <c r="B1598" s="12">
        <v>0</v>
      </c>
      <c r="C1598" s="28">
        <v>29622.69</v>
      </c>
      <c r="D1598" s="19" t="s">
        <v>8345</v>
      </c>
      <c r="E1598" s="12" t="s">
        <v>8345</v>
      </c>
      <c r="F1598" s="12" t="s">
        <v>25</v>
      </c>
      <c r="G1598" s="25" t="s">
        <v>9795</v>
      </c>
      <c r="H1598" s="7">
        <f>INT(YEARFRAC(G1598,"8-jun-2023"))</f>
        <v>29</v>
      </c>
      <c r="I1598" s="12">
        <v>1989</v>
      </c>
      <c r="J1598" s="12" t="s">
        <v>23</v>
      </c>
      <c r="K1598" s="12">
        <v>30</v>
      </c>
    </row>
    <row r="1599" spans="1:11">
      <c r="A1599" s="12" t="s">
        <v>1640</v>
      </c>
      <c r="B1599" s="12">
        <v>1</v>
      </c>
      <c r="C1599" s="28">
        <v>29583.8</v>
      </c>
      <c r="D1599" s="19" t="s">
        <v>8345</v>
      </c>
      <c r="E1599" s="12" t="s">
        <v>8345</v>
      </c>
      <c r="F1599" s="12" t="s">
        <v>25</v>
      </c>
      <c r="G1599" s="25" t="s">
        <v>9796</v>
      </c>
      <c r="H1599" s="7">
        <f>INT(YEARFRAC(G1599,"8-jun-2023"))</f>
        <v>47</v>
      </c>
      <c r="I1599" s="12">
        <v>1982</v>
      </c>
      <c r="J1599" s="12" t="s">
        <v>24</v>
      </c>
      <c r="K1599" s="12">
        <v>29</v>
      </c>
    </row>
    <row r="1600" spans="1:11">
      <c r="A1600" s="12" t="s">
        <v>1641</v>
      </c>
      <c r="B1600" s="12">
        <v>0</v>
      </c>
      <c r="C1600" s="28">
        <v>29523.17</v>
      </c>
      <c r="D1600" s="19" t="s">
        <v>8345</v>
      </c>
      <c r="E1600" s="12" t="s">
        <v>8348</v>
      </c>
      <c r="F1600" s="12" t="s">
        <v>74</v>
      </c>
      <c r="G1600" s="25" t="s">
        <v>9797</v>
      </c>
      <c r="H1600" s="7">
        <f>INT(YEARFRAC(G1600,"8-jun-2023"))</f>
        <v>63</v>
      </c>
      <c r="I1600" s="12">
        <v>1962</v>
      </c>
      <c r="J1600" s="12" t="s">
        <v>23</v>
      </c>
      <c r="K1600" s="12">
        <v>4</v>
      </c>
    </row>
    <row r="1601" spans="1:11">
      <c r="A1601" s="12" t="s">
        <v>1642</v>
      </c>
      <c r="B1601" s="12">
        <v>3</v>
      </c>
      <c r="C1601" s="28">
        <v>29443.59</v>
      </c>
      <c r="D1601" s="19" t="s">
        <v>8345</v>
      </c>
      <c r="E1601" s="12" t="s">
        <v>8345</v>
      </c>
      <c r="F1601" s="12" t="s">
        <v>25</v>
      </c>
      <c r="G1601" s="25" t="s">
        <v>9798</v>
      </c>
      <c r="H1601" s="7">
        <f>INT(YEARFRAC(G1601,"8-jun-2023"))</f>
        <v>35</v>
      </c>
      <c r="I1601" s="12">
        <v>1981</v>
      </c>
      <c r="J1601" s="12" t="s">
        <v>40</v>
      </c>
      <c r="K1601" s="12">
        <v>13</v>
      </c>
    </row>
    <row r="1602" spans="1:11">
      <c r="A1602" s="12" t="s">
        <v>1643</v>
      </c>
      <c r="B1602" s="12">
        <v>3</v>
      </c>
      <c r="C1602" s="28">
        <v>29352.560000000001</v>
      </c>
      <c r="D1602" s="19" t="s">
        <v>8345</v>
      </c>
      <c r="E1602" s="12" t="s">
        <v>8345</v>
      </c>
      <c r="F1602" s="12" t="s">
        <v>25</v>
      </c>
      <c r="G1602" s="25" t="s">
        <v>9799</v>
      </c>
      <c r="H1602" s="7">
        <f>INT(YEARFRAC(G1602,"8-jun-2023"))</f>
        <v>37</v>
      </c>
      <c r="I1602" s="12">
        <v>1998</v>
      </c>
      <c r="J1602" s="12" t="s">
        <v>20</v>
      </c>
      <c r="K1602" s="12">
        <v>20</v>
      </c>
    </row>
    <row r="1603" spans="1:11">
      <c r="A1603" s="12" t="s">
        <v>1644</v>
      </c>
      <c r="B1603" s="12">
        <v>0</v>
      </c>
      <c r="C1603" s="28">
        <v>29330.98</v>
      </c>
      <c r="D1603" s="19" t="s">
        <v>8345</v>
      </c>
      <c r="E1603" s="12" t="s">
        <v>8348</v>
      </c>
      <c r="F1603" s="12" t="s">
        <v>22</v>
      </c>
      <c r="G1603" s="25" t="s">
        <v>9800</v>
      </c>
      <c r="H1603" s="7">
        <f>INT(YEARFRAC(G1603,"8-jun-2023"))</f>
        <v>65</v>
      </c>
      <c r="I1603" s="12">
        <v>1973</v>
      </c>
      <c r="J1603" s="12" t="s">
        <v>40</v>
      </c>
      <c r="K1603" s="12">
        <v>23</v>
      </c>
    </row>
    <row r="1604" spans="1:11">
      <c r="A1604" s="12" t="s">
        <v>1645</v>
      </c>
      <c r="B1604" s="12">
        <v>2</v>
      </c>
      <c r="C1604" s="28">
        <v>29227.599999999999</v>
      </c>
      <c r="D1604" s="19" t="s">
        <v>8345</v>
      </c>
      <c r="E1604" s="12" t="s">
        <v>8346</v>
      </c>
      <c r="F1604" s="12" t="s">
        <v>22</v>
      </c>
      <c r="G1604" s="25" t="s">
        <v>9801</v>
      </c>
      <c r="H1604" s="7">
        <f>INT(YEARFRAC(G1604,"8-jun-2023"))</f>
        <v>44</v>
      </c>
      <c r="I1604" s="12">
        <v>1993</v>
      </c>
      <c r="J1604" s="12" t="s">
        <v>45</v>
      </c>
      <c r="K1604" s="12">
        <v>27</v>
      </c>
    </row>
    <row r="1605" spans="1:11">
      <c r="A1605" s="12" t="s">
        <v>1646</v>
      </c>
      <c r="B1605" s="12">
        <v>2</v>
      </c>
      <c r="C1605" s="28">
        <v>46113.51</v>
      </c>
      <c r="D1605" s="19" t="s">
        <v>8348</v>
      </c>
      <c r="E1605" s="12" t="s">
        <v>8346</v>
      </c>
      <c r="F1605" s="12" t="s">
        <v>25</v>
      </c>
      <c r="G1605" s="25" t="s">
        <v>9802</v>
      </c>
      <c r="H1605" s="7">
        <f>INT(YEARFRAC(G1605,"8-jun-2023"))</f>
        <v>37</v>
      </c>
      <c r="I1605" s="12">
        <v>1975</v>
      </c>
      <c r="J1605" s="12" t="s">
        <v>16</v>
      </c>
      <c r="K1605" s="12">
        <v>3</v>
      </c>
    </row>
    <row r="1606" spans="1:11">
      <c r="A1606" s="12" t="s">
        <v>1647</v>
      </c>
      <c r="B1606" s="12">
        <v>2</v>
      </c>
      <c r="C1606" s="28">
        <v>29186.48</v>
      </c>
      <c r="D1606" s="19" t="s">
        <v>8345</v>
      </c>
      <c r="E1606" s="12" t="s">
        <v>8346</v>
      </c>
      <c r="F1606" s="12" t="s">
        <v>74</v>
      </c>
      <c r="G1606" s="25" t="s">
        <v>9803</v>
      </c>
      <c r="H1606" s="7">
        <f>INT(YEARFRAC(G1606,"8-jun-2023"))</f>
        <v>53</v>
      </c>
      <c r="I1606" s="12">
        <v>1959</v>
      </c>
      <c r="J1606" s="12" t="s">
        <v>24</v>
      </c>
      <c r="K1606" s="12">
        <v>20</v>
      </c>
    </row>
    <row r="1607" spans="1:11">
      <c r="A1607" s="12" t="s">
        <v>1648</v>
      </c>
      <c r="B1607" s="12">
        <v>2</v>
      </c>
      <c r="C1607" s="28">
        <v>29160.39</v>
      </c>
      <c r="D1607" s="19" t="s">
        <v>8345</v>
      </c>
      <c r="E1607" s="12" t="s">
        <v>8348</v>
      </c>
      <c r="F1607" s="12" t="s">
        <v>25</v>
      </c>
      <c r="G1607" s="25" t="s">
        <v>9804</v>
      </c>
      <c r="H1607" s="7">
        <f>INT(YEARFRAC(G1607,"8-jun-2023"))</f>
        <v>46</v>
      </c>
      <c r="I1607" s="12">
        <v>1987</v>
      </c>
      <c r="J1607" s="12" t="s">
        <v>45</v>
      </c>
      <c r="K1607" s="12">
        <v>16</v>
      </c>
    </row>
    <row r="1608" spans="1:11">
      <c r="A1608" s="12" t="s">
        <v>1649</v>
      </c>
      <c r="B1608" s="12">
        <v>0</v>
      </c>
      <c r="C1608" s="28">
        <v>29141.360000000001</v>
      </c>
      <c r="D1608" s="19" t="s">
        <v>8345</v>
      </c>
      <c r="E1608" s="12" t="s">
        <v>8346</v>
      </c>
      <c r="F1608" s="12" t="s">
        <v>22</v>
      </c>
      <c r="G1608" s="25" t="s">
        <v>9805</v>
      </c>
      <c r="H1608" s="7">
        <f>INT(YEARFRAC(G1608,"8-jun-2023"))</f>
        <v>61</v>
      </c>
      <c r="I1608" s="12">
        <v>1985</v>
      </c>
      <c r="J1608" s="12" t="s">
        <v>16</v>
      </c>
      <c r="K1608" s="12">
        <v>7</v>
      </c>
    </row>
    <row r="1609" spans="1:11">
      <c r="A1609" s="12" t="s">
        <v>1650</v>
      </c>
      <c r="B1609" s="12">
        <v>2</v>
      </c>
      <c r="C1609" s="28">
        <v>29114.77</v>
      </c>
      <c r="D1609" s="19" t="s">
        <v>8345</v>
      </c>
      <c r="E1609" s="12" t="s">
        <v>8345</v>
      </c>
      <c r="F1609" s="12" t="s">
        <v>25</v>
      </c>
      <c r="G1609" s="25" t="s">
        <v>8769</v>
      </c>
      <c r="H1609" s="7">
        <f>INT(YEARFRAC(G1609,"8-jun-2023"))</f>
        <v>44</v>
      </c>
      <c r="I1609" s="12">
        <v>1958</v>
      </c>
      <c r="J1609" s="12" t="s">
        <v>20</v>
      </c>
      <c r="K1609" s="12">
        <v>5</v>
      </c>
    </row>
    <row r="1610" spans="1:11">
      <c r="A1610" s="12" t="s">
        <v>1651</v>
      </c>
      <c r="B1610" s="12">
        <v>2</v>
      </c>
      <c r="C1610" s="28">
        <v>29114.21</v>
      </c>
      <c r="D1610" s="19" t="s">
        <v>8345</v>
      </c>
      <c r="E1610" s="12" t="s">
        <v>8346</v>
      </c>
      <c r="F1610" s="12" t="s">
        <v>25</v>
      </c>
      <c r="G1610" s="25" t="s">
        <v>9806</v>
      </c>
      <c r="H1610" s="7">
        <f>INT(YEARFRAC(G1610,"8-jun-2023"))</f>
        <v>42</v>
      </c>
      <c r="I1610" s="12">
        <v>1978</v>
      </c>
      <c r="J1610" s="12" t="s">
        <v>45</v>
      </c>
      <c r="K1610" s="12">
        <v>21</v>
      </c>
    </row>
    <row r="1611" spans="1:11">
      <c r="A1611" s="12" t="s">
        <v>1653</v>
      </c>
      <c r="B1611" s="12">
        <v>0</v>
      </c>
      <c r="C1611" s="28">
        <v>29007.82</v>
      </c>
      <c r="D1611" s="19" t="s">
        <v>8345</v>
      </c>
      <c r="E1611" s="12" t="s">
        <v>8346</v>
      </c>
      <c r="F1611" s="12" t="s">
        <v>25</v>
      </c>
      <c r="G1611" s="25" t="s">
        <v>9807</v>
      </c>
      <c r="H1611" s="7">
        <f>INT(YEARFRAC(G1611,"8-jun-2023"))</f>
        <v>30</v>
      </c>
      <c r="I1611" s="12">
        <v>1969</v>
      </c>
      <c r="J1611" s="12" t="s">
        <v>45</v>
      </c>
      <c r="K1611" s="12">
        <v>9</v>
      </c>
    </row>
    <row r="1612" spans="1:11">
      <c r="A1612" s="12" t="s">
        <v>1654</v>
      </c>
      <c r="B1612" s="12">
        <v>0</v>
      </c>
      <c r="C1612" s="28">
        <v>28998.68</v>
      </c>
      <c r="D1612" s="19" t="s">
        <v>8345</v>
      </c>
      <c r="E1612" s="12" t="s">
        <v>8346</v>
      </c>
      <c r="F1612" s="12" t="s">
        <v>25</v>
      </c>
      <c r="G1612" s="25" t="s">
        <v>9505</v>
      </c>
      <c r="H1612" s="7">
        <f>INT(YEARFRAC(G1612,"8-jun-2023"))</f>
        <v>19</v>
      </c>
      <c r="I1612" s="12">
        <v>1976</v>
      </c>
      <c r="J1612" s="12" t="s">
        <v>16</v>
      </c>
      <c r="K1612" s="12">
        <v>8</v>
      </c>
    </row>
    <row r="1613" spans="1:11">
      <c r="A1613" s="12" t="s">
        <v>1655</v>
      </c>
      <c r="B1613" s="12">
        <v>0</v>
      </c>
      <c r="C1613" s="28">
        <v>28950.47</v>
      </c>
      <c r="D1613" s="19" t="s">
        <v>8345</v>
      </c>
      <c r="E1613" s="12" t="s">
        <v>8345</v>
      </c>
      <c r="F1613" s="12" t="s">
        <v>22</v>
      </c>
      <c r="G1613" s="25" t="s">
        <v>9808</v>
      </c>
      <c r="H1613" s="7">
        <f>INT(YEARFRAC(G1613,"8-jun-2023"))</f>
        <v>63</v>
      </c>
      <c r="I1613" s="12">
        <v>1961</v>
      </c>
      <c r="J1613" s="12" t="s">
        <v>23</v>
      </c>
      <c r="K1613" s="12">
        <v>24</v>
      </c>
    </row>
    <row r="1614" spans="1:11">
      <c r="A1614" s="12" t="s">
        <v>1656</v>
      </c>
      <c r="B1614" s="12">
        <v>0</v>
      </c>
      <c r="C1614" s="28">
        <v>28923.14</v>
      </c>
      <c r="D1614" s="19" t="s">
        <v>8345</v>
      </c>
      <c r="E1614" s="12" t="s">
        <v>8345</v>
      </c>
      <c r="F1614" s="12" t="s">
        <v>22</v>
      </c>
      <c r="G1614" s="25" t="s">
        <v>9809</v>
      </c>
      <c r="H1614" s="7">
        <f>INT(YEARFRAC(G1614,"8-jun-2023"))</f>
        <v>60</v>
      </c>
      <c r="I1614" s="12">
        <v>1978</v>
      </c>
      <c r="J1614" s="12" t="s">
        <v>16</v>
      </c>
      <c r="K1614" s="12">
        <v>29</v>
      </c>
    </row>
    <row r="1615" spans="1:11">
      <c r="A1615" s="12" t="s">
        <v>1657</v>
      </c>
      <c r="B1615" s="12">
        <v>1</v>
      </c>
      <c r="C1615" s="28">
        <v>28868.66</v>
      </c>
      <c r="D1615" s="19" t="s">
        <v>8345</v>
      </c>
      <c r="E1615" s="12" t="s">
        <v>8348</v>
      </c>
      <c r="F1615" s="12" t="s">
        <v>22</v>
      </c>
      <c r="G1615" s="25" t="s">
        <v>9810</v>
      </c>
      <c r="H1615" s="7">
        <f>INT(YEARFRAC(G1615,"8-jun-2023"))</f>
        <v>61</v>
      </c>
      <c r="I1615" s="12">
        <v>1980</v>
      </c>
      <c r="J1615" s="12" t="s">
        <v>45</v>
      </c>
      <c r="K1615" s="12">
        <v>14</v>
      </c>
    </row>
    <row r="1616" spans="1:11">
      <c r="A1616" s="12" t="s">
        <v>1658</v>
      </c>
      <c r="B1616" s="12">
        <v>0</v>
      </c>
      <c r="C1616" s="28">
        <v>45863.21</v>
      </c>
      <c r="D1616" s="19" t="s">
        <v>8348</v>
      </c>
      <c r="E1616" s="12" t="s">
        <v>8345</v>
      </c>
      <c r="F1616" s="12" t="s">
        <v>19</v>
      </c>
      <c r="G1616" s="25" t="s">
        <v>9811</v>
      </c>
      <c r="H1616" s="7">
        <f>INT(YEARFRAC(G1616,"8-jun-2023"))</f>
        <v>43</v>
      </c>
      <c r="I1616" s="12">
        <v>2004</v>
      </c>
      <c r="J1616" s="12" t="s">
        <v>16</v>
      </c>
      <c r="K1616" s="12">
        <v>1</v>
      </c>
    </row>
    <row r="1617" spans="1:11">
      <c r="A1617" s="12" t="s">
        <v>1659</v>
      </c>
      <c r="B1617" s="12">
        <v>3</v>
      </c>
      <c r="C1617" s="28">
        <v>28716.14</v>
      </c>
      <c r="D1617" s="19" t="s">
        <v>8345</v>
      </c>
      <c r="E1617" s="12" t="s">
        <v>8346</v>
      </c>
      <c r="F1617" s="12" t="s">
        <v>25</v>
      </c>
      <c r="G1617" s="25" t="s">
        <v>9812</v>
      </c>
      <c r="H1617" s="7">
        <f>INT(YEARFRAC(G1617,"8-jun-2023"))</f>
        <v>32</v>
      </c>
      <c r="I1617" s="12">
        <v>1992</v>
      </c>
      <c r="J1617" s="12" t="s">
        <v>45</v>
      </c>
      <c r="K1617" s="12">
        <v>7</v>
      </c>
    </row>
    <row r="1618" spans="1:11">
      <c r="A1618" s="12" t="s">
        <v>1660</v>
      </c>
      <c r="B1618" s="12">
        <v>3</v>
      </c>
      <c r="C1618" s="28">
        <v>28542.86</v>
      </c>
      <c r="D1618" s="19" t="s">
        <v>8345</v>
      </c>
      <c r="E1618" s="12" t="s">
        <v>8346</v>
      </c>
      <c r="F1618" s="12" t="s">
        <v>25</v>
      </c>
      <c r="G1618" s="25" t="s">
        <v>9813</v>
      </c>
      <c r="H1618" s="7">
        <f>INT(YEARFRAC(G1618,"8-jun-2023"))</f>
        <v>37</v>
      </c>
      <c r="I1618" s="12">
        <v>2003</v>
      </c>
      <c r="J1618" s="12" t="s">
        <v>37</v>
      </c>
      <c r="K1618" s="12">
        <v>1</v>
      </c>
    </row>
    <row r="1619" spans="1:11">
      <c r="A1619" s="12" t="s">
        <v>1661</v>
      </c>
      <c r="B1619" s="12">
        <v>1</v>
      </c>
      <c r="C1619" s="28">
        <v>28476.73</v>
      </c>
      <c r="D1619" s="19" t="s">
        <v>8345</v>
      </c>
      <c r="E1619" s="12" t="s">
        <v>8348</v>
      </c>
      <c r="F1619" s="12" t="s">
        <v>22</v>
      </c>
      <c r="G1619" s="25" t="s">
        <v>9814</v>
      </c>
      <c r="H1619" s="7">
        <f>INT(YEARFRAC(G1619,"8-jun-2023"))</f>
        <v>40</v>
      </c>
      <c r="I1619" s="12">
        <v>1959</v>
      </c>
      <c r="J1619" s="12" t="s">
        <v>23</v>
      </c>
      <c r="K1619" s="12">
        <v>5</v>
      </c>
    </row>
    <row r="1620" spans="1:11">
      <c r="A1620" s="12" t="s">
        <v>1662</v>
      </c>
      <c r="B1620" s="12">
        <v>1</v>
      </c>
      <c r="C1620" s="28">
        <v>28468.92</v>
      </c>
      <c r="D1620" s="19" t="s">
        <v>8345</v>
      </c>
      <c r="E1620" s="12" t="s">
        <v>8345</v>
      </c>
      <c r="F1620" s="12" t="s">
        <v>22</v>
      </c>
      <c r="G1620" s="25" t="s">
        <v>9815</v>
      </c>
      <c r="H1620" s="7">
        <f>INT(YEARFRAC(G1620,"8-jun-2023"))</f>
        <v>48</v>
      </c>
      <c r="I1620" s="12">
        <v>1962</v>
      </c>
      <c r="J1620" s="12" t="s">
        <v>45</v>
      </c>
      <c r="K1620" s="12">
        <v>25</v>
      </c>
    </row>
    <row r="1621" spans="1:11">
      <c r="A1621" s="12" t="s">
        <v>1663</v>
      </c>
      <c r="B1621" s="12">
        <v>1</v>
      </c>
      <c r="C1621" s="28">
        <v>28340.19</v>
      </c>
      <c r="D1621" s="19" t="s">
        <v>8345</v>
      </c>
      <c r="E1621" s="12" t="s">
        <v>8348</v>
      </c>
      <c r="F1621" s="12" t="s">
        <v>22</v>
      </c>
      <c r="G1621" s="25" t="s">
        <v>8585</v>
      </c>
      <c r="H1621" s="7">
        <f>INT(YEARFRAC(G1621,"8-jun-2023"))</f>
        <v>45</v>
      </c>
      <c r="I1621" s="12">
        <v>1961</v>
      </c>
      <c r="J1621" s="12" t="s">
        <v>40</v>
      </c>
      <c r="K1621" s="12">
        <v>3</v>
      </c>
    </row>
    <row r="1622" spans="1:11">
      <c r="A1622" s="12" t="s">
        <v>1664</v>
      </c>
      <c r="B1622" s="12">
        <v>3</v>
      </c>
      <c r="C1622" s="28">
        <v>28302.33</v>
      </c>
      <c r="D1622" s="19" t="s">
        <v>8345</v>
      </c>
      <c r="E1622" s="12" t="s">
        <v>8348</v>
      </c>
      <c r="F1622" s="12" t="s">
        <v>25</v>
      </c>
      <c r="G1622" s="25" t="s">
        <v>9816</v>
      </c>
      <c r="H1622" s="7">
        <f>INT(YEARFRAC(G1622,"8-jun-2023"))</f>
        <v>32</v>
      </c>
      <c r="I1622" s="12">
        <v>1979</v>
      </c>
      <c r="J1622" s="12" t="s">
        <v>40</v>
      </c>
      <c r="K1622" s="12">
        <v>12</v>
      </c>
    </row>
    <row r="1623" spans="1:11">
      <c r="A1623" s="12" t="s">
        <v>1665</v>
      </c>
      <c r="B1623" s="12">
        <v>1</v>
      </c>
      <c r="C1623" s="28">
        <v>28287.9</v>
      </c>
      <c r="D1623" s="19" t="s">
        <v>8345</v>
      </c>
      <c r="E1623" s="12" t="s">
        <v>8345</v>
      </c>
      <c r="F1623" s="12" t="s">
        <v>19</v>
      </c>
      <c r="G1623" s="25" t="s">
        <v>9817</v>
      </c>
      <c r="H1623" s="7">
        <f>INT(YEARFRAC(G1623,"8-jun-2023"))</f>
        <v>59</v>
      </c>
      <c r="I1623" s="12">
        <v>1990</v>
      </c>
      <c r="J1623" s="12" t="s">
        <v>23</v>
      </c>
      <c r="K1623" s="12">
        <v>5</v>
      </c>
    </row>
    <row r="1624" spans="1:11">
      <c r="A1624" s="12" t="s">
        <v>1666</v>
      </c>
      <c r="B1624" s="12">
        <v>0</v>
      </c>
      <c r="C1624" s="28">
        <v>28245.34</v>
      </c>
      <c r="D1624" s="19" t="s">
        <v>8345</v>
      </c>
      <c r="E1624" s="12" t="s">
        <v>8346</v>
      </c>
      <c r="F1624" s="12" t="s">
        <v>25</v>
      </c>
      <c r="G1624" s="25" t="s">
        <v>9818</v>
      </c>
      <c r="H1624" s="7">
        <f>INT(YEARFRAC(G1624,"8-jun-2023"))</f>
        <v>23</v>
      </c>
      <c r="I1624" s="12">
        <v>1985</v>
      </c>
      <c r="J1624" s="12" t="s">
        <v>37</v>
      </c>
      <c r="K1624" s="12">
        <v>27</v>
      </c>
    </row>
    <row r="1625" spans="1:11">
      <c r="A1625" s="12" t="s">
        <v>1667</v>
      </c>
      <c r="B1625" s="12">
        <v>0</v>
      </c>
      <c r="C1625" s="28">
        <v>28101.33</v>
      </c>
      <c r="D1625" s="19" t="s">
        <v>8345</v>
      </c>
      <c r="E1625" s="12" t="s">
        <v>8348</v>
      </c>
      <c r="F1625" s="12" t="s">
        <v>84</v>
      </c>
      <c r="G1625" s="25" t="s">
        <v>9819</v>
      </c>
      <c r="H1625" s="7">
        <f>INT(YEARFRAC(G1625,"8-jun-2023"))</f>
        <v>62</v>
      </c>
      <c r="I1625" s="12">
        <v>1982</v>
      </c>
      <c r="J1625" s="12" t="s">
        <v>23</v>
      </c>
      <c r="K1625" s="12">
        <v>11</v>
      </c>
    </row>
    <row r="1626" spans="1:11">
      <c r="A1626" s="12" t="s">
        <v>1668</v>
      </c>
      <c r="B1626" s="12">
        <v>3</v>
      </c>
      <c r="C1626" s="28">
        <v>28006.94</v>
      </c>
      <c r="D1626" s="19" t="s">
        <v>8345</v>
      </c>
      <c r="E1626" s="12" t="s">
        <v>8348</v>
      </c>
      <c r="F1626" s="12" t="s">
        <v>25</v>
      </c>
      <c r="G1626" s="25" t="s">
        <v>9820</v>
      </c>
      <c r="H1626" s="7">
        <f>INT(YEARFRAC(G1626,"8-jun-2023"))</f>
        <v>37</v>
      </c>
      <c r="I1626" s="12">
        <v>1974</v>
      </c>
      <c r="J1626" s="12" t="s">
        <v>37</v>
      </c>
      <c r="K1626" s="12">
        <v>16</v>
      </c>
    </row>
    <row r="1627" spans="1:11">
      <c r="A1627" s="12" t="s">
        <v>1669</v>
      </c>
      <c r="B1627" s="12">
        <v>0</v>
      </c>
      <c r="C1627" s="28">
        <v>45710.21</v>
      </c>
      <c r="D1627" s="19" t="s">
        <v>8348</v>
      </c>
      <c r="E1627" s="12" t="s">
        <v>8348</v>
      </c>
      <c r="F1627" s="12" t="s">
        <v>32</v>
      </c>
      <c r="G1627" s="25" t="s">
        <v>9821</v>
      </c>
      <c r="H1627" s="7">
        <f>INT(YEARFRAC(G1627,"8-jun-2023"))</f>
        <v>62</v>
      </c>
      <c r="I1627" s="12">
        <v>1977</v>
      </c>
      <c r="J1627" s="12" t="s">
        <v>23</v>
      </c>
      <c r="K1627" s="12">
        <v>2</v>
      </c>
    </row>
    <row r="1628" spans="1:11">
      <c r="A1628" s="12" t="s">
        <v>1670</v>
      </c>
      <c r="B1628" s="12">
        <v>0</v>
      </c>
      <c r="C1628" s="28">
        <v>27980.77</v>
      </c>
      <c r="D1628" s="19" t="s">
        <v>8345</v>
      </c>
      <c r="E1628" s="12" t="s">
        <v>8345</v>
      </c>
      <c r="F1628" s="12" t="s">
        <v>25</v>
      </c>
      <c r="G1628" s="25" t="s">
        <v>9822</v>
      </c>
      <c r="H1628" s="7">
        <f>INT(YEARFRAC(G1628,"8-jun-2023"))</f>
        <v>23</v>
      </c>
      <c r="I1628" s="12">
        <v>1990</v>
      </c>
      <c r="J1628" s="12" t="s">
        <v>23</v>
      </c>
      <c r="K1628" s="12">
        <v>24</v>
      </c>
    </row>
    <row r="1629" spans="1:11">
      <c r="A1629" s="12" t="s">
        <v>1671</v>
      </c>
      <c r="B1629" s="12">
        <v>3</v>
      </c>
      <c r="C1629" s="28">
        <v>27941.29</v>
      </c>
      <c r="D1629" s="19" t="s">
        <v>8345</v>
      </c>
      <c r="E1629" s="12" t="s">
        <v>8346</v>
      </c>
      <c r="F1629" s="12" t="s">
        <v>25</v>
      </c>
      <c r="G1629" s="25" t="s">
        <v>9823</v>
      </c>
      <c r="H1629" s="7">
        <f>INT(YEARFRAC(G1629,"8-jun-2023"))</f>
        <v>61</v>
      </c>
      <c r="I1629" s="12">
        <v>1963</v>
      </c>
      <c r="J1629" s="12" t="s">
        <v>16</v>
      </c>
      <c r="K1629" s="12">
        <v>25</v>
      </c>
    </row>
    <row r="1630" spans="1:11">
      <c r="A1630" s="12" t="s">
        <v>1672</v>
      </c>
      <c r="B1630" s="12">
        <v>3</v>
      </c>
      <c r="C1630" s="28">
        <v>27931.11</v>
      </c>
      <c r="D1630" s="19" t="s">
        <v>8345</v>
      </c>
      <c r="E1630" s="12" t="s">
        <v>8346</v>
      </c>
      <c r="F1630" s="12" t="s">
        <v>25</v>
      </c>
      <c r="G1630" s="25" t="s">
        <v>9824</v>
      </c>
      <c r="H1630" s="7">
        <f>INT(YEARFRAC(G1630,"8-jun-2023"))</f>
        <v>32</v>
      </c>
      <c r="I1630" s="12">
        <v>1999</v>
      </c>
      <c r="J1630" s="12" t="s">
        <v>37</v>
      </c>
      <c r="K1630" s="12">
        <v>6</v>
      </c>
    </row>
    <row r="1631" spans="1:11">
      <c r="A1631" s="12" t="s">
        <v>1673</v>
      </c>
      <c r="B1631" s="12">
        <v>3</v>
      </c>
      <c r="C1631" s="28">
        <v>27925.86</v>
      </c>
      <c r="D1631" s="19" t="s">
        <v>8345</v>
      </c>
      <c r="E1631" s="12" t="s">
        <v>8348</v>
      </c>
      <c r="F1631" s="12" t="s">
        <v>25</v>
      </c>
      <c r="G1631" s="25" t="s">
        <v>9825</v>
      </c>
      <c r="H1631" s="7">
        <f>INT(YEARFRAC(G1631,"8-jun-2023"))</f>
        <v>33</v>
      </c>
      <c r="I1631" s="12">
        <v>1960</v>
      </c>
      <c r="J1631" s="12" t="s">
        <v>16</v>
      </c>
      <c r="K1631" s="12">
        <v>22</v>
      </c>
    </row>
    <row r="1632" spans="1:11">
      <c r="A1632" s="12" t="s">
        <v>1674</v>
      </c>
      <c r="B1632" s="12">
        <v>3</v>
      </c>
      <c r="C1632" s="28">
        <v>27849.94</v>
      </c>
      <c r="D1632" s="19" t="s">
        <v>8345</v>
      </c>
      <c r="E1632" s="12" t="s">
        <v>8345</v>
      </c>
      <c r="F1632" s="12" t="s">
        <v>25</v>
      </c>
      <c r="G1632" s="25" t="s">
        <v>9826</v>
      </c>
      <c r="H1632" s="7">
        <f>INT(YEARFRAC(G1632,"8-jun-2023"))</f>
        <v>37</v>
      </c>
      <c r="I1632" s="12">
        <v>1985</v>
      </c>
      <c r="J1632" s="12" t="s">
        <v>16</v>
      </c>
      <c r="K1632" s="12">
        <v>29</v>
      </c>
    </row>
    <row r="1633" spans="1:11">
      <c r="A1633" s="12" t="s">
        <v>1675</v>
      </c>
      <c r="B1633" s="12">
        <v>0</v>
      </c>
      <c r="C1633" s="28">
        <v>27808.73</v>
      </c>
      <c r="D1633" s="19" t="s">
        <v>8345</v>
      </c>
      <c r="E1633" s="12" t="s">
        <v>8345</v>
      </c>
      <c r="F1633" s="12" t="s">
        <v>19</v>
      </c>
      <c r="G1633" s="25" t="s">
        <v>9827</v>
      </c>
      <c r="H1633" s="7">
        <f>INT(YEARFRAC(G1633,"8-jun-2023"))</f>
        <v>62</v>
      </c>
      <c r="I1633" s="12">
        <v>1960</v>
      </c>
      <c r="J1633" s="12" t="s">
        <v>23</v>
      </c>
      <c r="K1633" s="12">
        <v>21</v>
      </c>
    </row>
    <row r="1634" spans="1:11">
      <c r="A1634" s="12" t="s">
        <v>1676</v>
      </c>
      <c r="B1634" s="12">
        <v>1</v>
      </c>
      <c r="C1634" s="28">
        <v>27724.29</v>
      </c>
      <c r="D1634" s="19" t="s">
        <v>8345</v>
      </c>
      <c r="E1634" s="12" t="s">
        <v>8346</v>
      </c>
      <c r="F1634" s="12" t="s">
        <v>19</v>
      </c>
      <c r="G1634" s="25" t="s">
        <v>9828</v>
      </c>
      <c r="H1634" s="7">
        <f>INT(YEARFRAC(G1634,"8-jun-2023"))</f>
        <v>20</v>
      </c>
      <c r="I1634" s="12">
        <v>1999</v>
      </c>
      <c r="J1634" s="12" t="s">
        <v>23</v>
      </c>
      <c r="K1634" s="12">
        <v>21</v>
      </c>
    </row>
    <row r="1635" spans="1:11">
      <c r="A1635" s="12" t="s">
        <v>1677</v>
      </c>
      <c r="B1635" s="12">
        <v>0</v>
      </c>
      <c r="C1635" s="28">
        <v>27696.11</v>
      </c>
      <c r="D1635" s="19" t="s">
        <v>8345</v>
      </c>
      <c r="E1635" s="12" t="s">
        <v>8348</v>
      </c>
      <c r="F1635" s="12" t="s">
        <v>25</v>
      </c>
      <c r="G1635" s="25" t="s">
        <v>9829</v>
      </c>
      <c r="H1635" s="7">
        <f>INT(YEARFRAC(G1635,"8-jun-2023"))</f>
        <v>30</v>
      </c>
      <c r="I1635" s="12">
        <v>1961</v>
      </c>
      <c r="J1635" s="12" t="s">
        <v>45</v>
      </c>
      <c r="K1635" s="12">
        <v>28</v>
      </c>
    </row>
    <row r="1636" spans="1:11">
      <c r="A1636" s="12" t="s">
        <v>1678</v>
      </c>
      <c r="B1636" s="12">
        <v>0</v>
      </c>
      <c r="C1636" s="28">
        <v>27625.17</v>
      </c>
      <c r="D1636" s="19" t="s">
        <v>8345</v>
      </c>
      <c r="E1636" s="12" t="s">
        <v>8345</v>
      </c>
      <c r="F1636" s="12" t="s">
        <v>25</v>
      </c>
      <c r="G1636" s="25" t="s">
        <v>9830</v>
      </c>
      <c r="H1636" s="7">
        <f>INT(YEARFRAC(G1636,"8-jun-2023"))</f>
        <v>25</v>
      </c>
      <c r="I1636" s="12">
        <v>1991</v>
      </c>
      <c r="J1636" s="12" t="s">
        <v>20</v>
      </c>
      <c r="K1636" s="12">
        <v>4</v>
      </c>
    </row>
    <row r="1637" spans="1:11">
      <c r="A1637" s="12" t="s">
        <v>1679</v>
      </c>
      <c r="B1637" s="12">
        <v>0</v>
      </c>
      <c r="C1637" s="28">
        <v>27619.360000000001</v>
      </c>
      <c r="D1637" s="19" t="s">
        <v>8348</v>
      </c>
      <c r="E1637" s="12" t="s">
        <v>8346</v>
      </c>
      <c r="F1637" s="12" t="s">
        <v>25</v>
      </c>
      <c r="G1637" s="25" t="s">
        <v>9831</v>
      </c>
      <c r="H1637" s="7">
        <f>INT(YEARFRAC(G1637,"8-jun-2023"))</f>
        <v>25</v>
      </c>
      <c r="I1637" s="12">
        <v>1989</v>
      </c>
      <c r="J1637" s="12" t="s">
        <v>16</v>
      </c>
      <c r="K1637" s="12">
        <v>21</v>
      </c>
    </row>
    <row r="1638" spans="1:11">
      <c r="A1638" s="12" t="s">
        <v>1680</v>
      </c>
      <c r="B1638" s="12">
        <v>2</v>
      </c>
      <c r="C1638" s="28">
        <v>45702.02</v>
      </c>
      <c r="D1638" s="19" t="s">
        <v>8348</v>
      </c>
      <c r="E1638" s="12" t="s">
        <v>8348</v>
      </c>
      <c r="F1638" s="12" t="s">
        <v>22</v>
      </c>
      <c r="G1638" s="25" t="s">
        <v>9832</v>
      </c>
      <c r="H1638" s="7">
        <f>INT(YEARFRAC(G1638,"8-jun-2023"))</f>
        <v>48</v>
      </c>
      <c r="I1638" s="12">
        <v>1985</v>
      </c>
      <c r="J1638" s="12" t="s">
        <v>23</v>
      </c>
      <c r="K1638" s="12">
        <v>4</v>
      </c>
    </row>
    <row r="1639" spans="1:11">
      <c r="A1639" s="12" t="s">
        <v>1681</v>
      </c>
      <c r="B1639" s="12">
        <v>0</v>
      </c>
      <c r="C1639" s="28">
        <v>27614.71</v>
      </c>
      <c r="D1639" s="19" t="s">
        <v>8348</v>
      </c>
      <c r="E1639" s="12" t="s">
        <v>8346</v>
      </c>
      <c r="F1639" s="12" t="s">
        <v>25</v>
      </c>
      <c r="G1639" s="25" t="s">
        <v>9833</v>
      </c>
      <c r="H1639" s="7">
        <f>INT(YEARFRAC(G1639,"8-jun-2023"))</f>
        <v>30</v>
      </c>
      <c r="I1639" s="12">
        <v>1960</v>
      </c>
      <c r="J1639" s="12" t="s">
        <v>45</v>
      </c>
      <c r="K1639" s="12">
        <v>6</v>
      </c>
    </row>
    <row r="1640" spans="1:11">
      <c r="A1640" s="12" t="s">
        <v>1682</v>
      </c>
      <c r="B1640" s="12">
        <v>3</v>
      </c>
      <c r="C1640" s="28">
        <v>27598.93</v>
      </c>
      <c r="D1640" s="19" t="s">
        <v>8348</v>
      </c>
      <c r="E1640" s="12" t="s">
        <v>8345</v>
      </c>
      <c r="F1640" s="12" t="s">
        <v>25</v>
      </c>
      <c r="G1640" s="25" t="s">
        <v>9834</v>
      </c>
      <c r="H1640" s="7">
        <f>INT(YEARFRAC(G1640,"8-jun-2023"))</f>
        <v>37</v>
      </c>
      <c r="I1640" s="12">
        <v>2002</v>
      </c>
      <c r="J1640" s="12" t="s">
        <v>23</v>
      </c>
      <c r="K1640" s="12">
        <v>6</v>
      </c>
    </row>
    <row r="1641" spans="1:11">
      <c r="A1641" s="12" t="s">
        <v>1683</v>
      </c>
      <c r="B1641" s="12">
        <v>3</v>
      </c>
      <c r="C1641" s="28">
        <v>27534.53</v>
      </c>
      <c r="D1641" s="19" t="s">
        <v>8348</v>
      </c>
      <c r="E1641" s="12" t="s">
        <v>8348</v>
      </c>
      <c r="F1641" s="12" t="s">
        <v>25</v>
      </c>
      <c r="G1641" s="25" t="s">
        <v>9725</v>
      </c>
      <c r="H1641" s="7">
        <f>INT(YEARFRAC(G1641,"8-jun-2023"))</f>
        <v>38</v>
      </c>
      <c r="I1641" s="12">
        <v>1992</v>
      </c>
      <c r="J1641" s="12" t="s">
        <v>45</v>
      </c>
      <c r="K1641" s="12">
        <v>3</v>
      </c>
    </row>
    <row r="1642" spans="1:11">
      <c r="A1642" s="12" t="s">
        <v>1684</v>
      </c>
      <c r="B1642" s="12">
        <v>0</v>
      </c>
      <c r="C1642" s="28">
        <v>27533.91</v>
      </c>
      <c r="D1642" s="19" t="s">
        <v>8348</v>
      </c>
      <c r="E1642" s="12" t="s">
        <v>8346</v>
      </c>
      <c r="F1642" s="12" t="s">
        <v>19</v>
      </c>
      <c r="G1642" s="25" t="s">
        <v>9835</v>
      </c>
      <c r="H1642" s="7">
        <f>INT(YEARFRAC(G1642,"8-jun-2023"))</f>
        <v>57</v>
      </c>
      <c r="I1642" s="12">
        <v>1997</v>
      </c>
      <c r="J1642" s="12" t="s">
        <v>24</v>
      </c>
      <c r="K1642" s="12">
        <v>7</v>
      </c>
    </row>
    <row r="1643" spans="1:11">
      <c r="A1643" s="12" t="s">
        <v>1685</v>
      </c>
      <c r="B1643" s="12">
        <v>1</v>
      </c>
      <c r="C1643" s="28">
        <v>27495.59</v>
      </c>
      <c r="D1643" s="19" t="s">
        <v>8348</v>
      </c>
      <c r="E1643" s="12" t="s">
        <v>8345</v>
      </c>
      <c r="F1643" s="12" t="s">
        <v>25</v>
      </c>
      <c r="G1643" s="25" t="s">
        <v>9836</v>
      </c>
      <c r="H1643" s="7">
        <f>INT(YEARFRAC(G1643,"8-jun-2023"))</f>
        <v>41</v>
      </c>
      <c r="I1643" s="12">
        <v>1997</v>
      </c>
      <c r="J1643" s="12" t="s">
        <v>37</v>
      </c>
      <c r="K1643" s="12">
        <v>9</v>
      </c>
    </row>
    <row r="1644" spans="1:11">
      <c r="A1644" s="12" t="s">
        <v>1686</v>
      </c>
      <c r="B1644" s="12">
        <v>3</v>
      </c>
      <c r="C1644" s="28">
        <v>27432.73</v>
      </c>
      <c r="D1644" s="19" t="s">
        <v>8348</v>
      </c>
      <c r="E1644" s="12" t="s">
        <v>8345</v>
      </c>
      <c r="F1644" s="12" t="s">
        <v>25</v>
      </c>
      <c r="G1644" s="25" t="s">
        <v>9837</v>
      </c>
      <c r="H1644" s="7">
        <f>INT(YEARFRAC(G1644,"8-jun-2023"))</f>
        <v>37</v>
      </c>
      <c r="I1644" s="12">
        <v>1974</v>
      </c>
      <c r="J1644" s="12" t="s">
        <v>40</v>
      </c>
      <c r="K1644" s="12">
        <v>9</v>
      </c>
    </row>
    <row r="1645" spans="1:11">
      <c r="A1645" s="12" t="s">
        <v>1687</v>
      </c>
      <c r="B1645" s="12">
        <v>2</v>
      </c>
      <c r="C1645" s="28">
        <v>27375.9</v>
      </c>
      <c r="D1645" s="19" t="s">
        <v>8348</v>
      </c>
      <c r="E1645" s="12" t="s">
        <v>8346</v>
      </c>
      <c r="F1645" s="12" t="s">
        <v>135</v>
      </c>
      <c r="G1645" s="25" t="s">
        <v>9120</v>
      </c>
      <c r="H1645" s="7">
        <f>INT(YEARFRAC(G1645,"8-jun-2023"))</f>
        <v>34</v>
      </c>
      <c r="I1645" s="12">
        <v>1992</v>
      </c>
      <c r="J1645" s="12" t="s">
        <v>20</v>
      </c>
      <c r="K1645" s="12">
        <v>11</v>
      </c>
    </row>
    <row r="1646" spans="1:11">
      <c r="A1646" s="12" t="s">
        <v>1688</v>
      </c>
      <c r="B1646" s="12">
        <v>0</v>
      </c>
      <c r="C1646" s="28">
        <v>27346.04</v>
      </c>
      <c r="D1646" s="19" t="s">
        <v>8348</v>
      </c>
      <c r="E1646" s="12" t="s">
        <v>8348</v>
      </c>
      <c r="F1646" s="12" t="s">
        <v>19</v>
      </c>
      <c r="G1646" s="25" t="s">
        <v>9838</v>
      </c>
      <c r="H1646" s="7">
        <f>INT(YEARFRAC(G1646,"8-jun-2023"))</f>
        <v>53</v>
      </c>
      <c r="I1646" s="12">
        <v>1985</v>
      </c>
      <c r="J1646" s="12" t="s">
        <v>16</v>
      </c>
      <c r="K1646" s="12">
        <v>6</v>
      </c>
    </row>
    <row r="1647" spans="1:11">
      <c r="A1647" s="12" t="s">
        <v>1689</v>
      </c>
      <c r="B1647" s="12">
        <v>3</v>
      </c>
      <c r="C1647" s="28">
        <v>27322.73</v>
      </c>
      <c r="D1647" s="19" t="s">
        <v>8348</v>
      </c>
      <c r="E1647" s="12" t="s">
        <v>8348</v>
      </c>
      <c r="F1647" s="12" t="s">
        <v>19</v>
      </c>
      <c r="G1647" s="25" t="s">
        <v>9839</v>
      </c>
      <c r="H1647" s="7">
        <f>INT(YEARFRAC(G1647,"8-jun-2023"))</f>
        <v>55</v>
      </c>
      <c r="I1647" s="12">
        <v>1984</v>
      </c>
      <c r="J1647" s="12" t="s">
        <v>45</v>
      </c>
      <c r="K1647" s="12">
        <v>22</v>
      </c>
    </row>
    <row r="1648" spans="1:11">
      <c r="A1648" s="12" t="s">
        <v>1690</v>
      </c>
      <c r="B1648" s="12">
        <v>0</v>
      </c>
      <c r="C1648" s="28">
        <v>27236.959999999999</v>
      </c>
      <c r="D1648" s="19" t="s">
        <v>8348</v>
      </c>
      <c r="E1648" s="12" t="s">
        <v>8345</v>
      </c>
      <c r="F1648" s="12" t="s">
        <v>25</v>
      </c>
      <c r="G1648" s="25" t="s">
        <v>9619</v>
      </c>
      <c r="H1648" s="7">
        <f>INT(YEARFRAC(G1648,"8-jun-2023"))</f>
        <v>23</v>
      </c>
      <c r="I1648" s="12">
        <v>1965</v>
      </c>
      <c r="J1648" s="12" t="s">
        <v>24</v>
      </c>
      <c r="K1648" s="12">
        <v>19</v>
      </c>
    </row>
    <row r="1649" spans="1:11">
      <c r="A1649" s="12" t="s">
        <v>1691</v>
      </c>
      <c r="B1649" s="12">
        <v>0</v>
      </c>
      <c r="C1649" s="28">
        <v>45008.959999999999</v>
      </c>
      <c r="D1649" s="19" t="s">
        <v>8348</v>
      </c>
      <c r="E1649" s="12" t="s">
        <v>8348</v>
      </c>
      <c r="F1649" s="12" t="s">
        <v>19</v>
      </c>
      <c r="G1649" s="25" t="s">
        <v>9840</v>
      </c>
      <c r="H1649" s="7">
        <f>INT(YEARFRAC(G1649,"8-jun-2023"))</f>
        <v>60</v>
      </c>
      <c r="I1649" s="12">
        <v>1981</v>
      </c>
      <c r="J1649" s="12" t="s">
        <v>24</v>
      </c>
      <c r="K1649" s="12">
        <v>3</v>
      </c>
    </row>
    <row r="1650" spans="1:11">
      <c r="A1650" s="12" t="s">
        <v>1692</v>
      </c>
      <c r="B1650" s="12">
        <v>0</v>
      </c>
      <c r="C1650" s="28">
        <v>27218.44</v>
      </c>
      <c r="D1650" s="19" t="s">
        <v>8348</v>
      </c>
      <c r="E1650" s="12" t="s">
        <v>8345</v>
      </c>
      <c r="F1650" s="12" t="s">
        <v>130</v>
      </c>
      <c r="G1650" s="25" t="s">
        <v>9841</v>
      </c>
      <c r="H1650" s="7">
        <f>INT(YEARFRAC(G1650,"8-jun-2023"))</f>
        <v>57</v>
      </c>
      <c r="I1650" s="12">
        <v>1985</v>
      </c>
      <c r="J1650" s="12" t="s">
        <v>23</v>
      </c>
      <c r="K1650" s="12">
        <v>5</v>
      </c>
    </row>
    <row r="1651" spans="1:11">
      <c r="A1651" s="12" t="s">
        <v>1693</v>
      </c>
      <c r="B1651" s="12">
        <v>0</v>
      </c>
      <c r="C1651" s="28">
        <v>27117.99</v>
      </c>
      <c r="D1651" s="19" t="s">
        <v>8348</v>
      </c>
      <c r="E1651" s="12" t="s">
        <v>8348</v>
      </c>
      <c r="F1651" s="12" t="s">
        <v>19</v>
      </c>
      <c r="G1651" s="25" t="s">
        <v>9842</v>
      </c>
      <c r="H1651" s="7">
        <f>INT(YEARFRAC(G1651,"8-jun-2023"))</f>
        <v>52</v>
      </c>
      <c r="I1651" s="12">
        <v>1988</v>
      </c>
      <c r="J1651" s="12" t="s">
        <v>37</v>
      </c>
      <c r="K1651" s="12">
        <v>15</v>
      </c>
    </row>
    <row r="1652" spans="1:11">
      <c r="A1652" s="12" t="s">
        <v>1694</v>
      </c>
      <c r="B1652" s="12">
        <v>3</v>
      </c>
      <c r="C1652" s="28">
        <v>27092.38</v>
      </c>
      <c r="D1652" s="19" t="s">
        <v>8348</v>
      </c>
      <c r="E1652" s="12" t="s">
        <v>8346</v>
      </c>
      <c r="F1652" s="12" t="s">
        <v>25</v>
      </c>
      <c r="G1652" s="25" t="s">
        <v>9843</v>
      </c>
      <c r="H1652" s="7">
        <f>INT(YEARFRAC(G1652,"8-jun-2023"))</f>
        <v>32</v>
      </c>
      <c r="I1652" s="12">
        <v>1969</v>
      </c>
      <c r="J1652" s="12" t="s">
        <v>24</v>
      </c>
      <c r="K1652" s="12">
        <v>16</v>
      </c>
    </row>
    <row r="1653" spans="1:11">
      <c r="A1653" s="12" t="s">
        <v>1695</v>
      </c>
      <c r="B1653" s="12">
        <v>0</v>
      </c>
      <c r="C1653" s="28">
        <v>27080.639999999999</v>
      </c>
      <c r="D1653" s="19" t="s">
        <v>8348</v>
      </c>
      <c r="E1653" s="12" t="s">
        <v>8348</v>
      </c>
      <c r="F1653" s="12" t="s">
        <v>25</v>
      </c>
      <c r="G1653" s="25" t="s">
        <v>9844</v>
      </c>
      <c r="H1653" s="7">
        <f>INT(YEARFRAC(G1653,"8-jun-2023"))</f>
        <v>28</v>
      </c>
      <c r="I1653" s="12">
        <v>1968</v>
      </c>
      <c r="J1653" s="12" t="s">
        <v>20</v>
      </c>
      <c r="K1653" s="12">
        <v>6</v>
      </c>
    </row>
    <row r="1654" spans="1:11">
      <c r="A1654" s="12" t="s">
        <v>1696</v>
      </c>
      <c r="B1654" s="12">
        <v>0</v>
      </c>
      <c r="C1654" s="28">
        <v>27037.91</v>
      </c>
      <c r="D1654" s="19" t="s">
        <v>8348</v>
      </c>
      <c r="E1654" s="12" t="s">
        <v>8348</v>
      </c>
      <c r="F1654" s="12" t="s">
        <v>19</v>
      </c>
      <c r="G1654" s="25" t="s">
        <v>9845</v>
      </c>
      <c r="H1654" s="7">
        <f>INT(YEARFRAC(G1654,"8-jun-2023"))</f>
        <v>64</v>
      </c>
      <c r="I1654" s="12">
        <v>1999</v>
      </c>
      <c r="J1654" s="12" t="s">
        <v>23</v>
      </c>
      <c r="K1654" s="12">
        <v>2</v>
      </c>
    </row>
    <row r="1655" spans="1:11">
      <c r="A1655" s="12" t="s">
        <v>1697</v>
      </c>
      <c r="B1655" s="12">
        <v>1</v>
      </c>
      <c r="C1655" s="28">
        <v>27000.98</v>
      </c>
      <c r="D1655" s="19" t="s">
        <v>8348</v>
      </c>
      <c r="E1655" s="12" t="s">
        <v>8348</v>
      </c>
      <c r="F1655" s="12" t="s">
        <v>19</v>
      </c>
      <c r="G1655" s="25" t="s">
        <v>9846</v>
      </c>
      <c r="H1655" s="7">
        <f>INT(YEARFRAC(G1655,"8-jun-2023"))</f>
        <v>62</v>
      </c>
      <c r="I1655" s="12">
        <v>1962</v>
      </c>
      <c r="J1655" s="12" t="s">
        <v>23</v>
      </c>
      <c r="K1655" s="12">
        <v>17</v>
      </c>
    </row>
    <row r="1656" spans="1:11">
      <c r="A1656" s="12" t="s">
        <v>1698</v>
      </c>
      <c r="B1656" s="12">
        <v>0</v>
      </c>
      <c r="C1656" s="28">
        <v>26936.98</v>
      </c>
      <c r="D1656" s="19" t="s">
        <v>8348</v>
      </c>
      <c r="E1656" s="12" t="s">
        <v>8346</v>
      </c>
      <c r="F1656" s="12" t="s">
        <v>25</v>
      </c>
      <c r="G1656" s="25" t="s">
        <v>9847</v>
      </c>
      <c r="H1656" s="7">
        <f>INT(YEARFRAC(G1656,"8-jun-2023"))</f>
        <v>22</v>
      </c>
      <c r="I1656" s="12">
        <v>1965</v>
      </c>
      <c r="J1656" s="12" t="s">
        <v>23</v>
      </c>
      <c r="K1656" s="12">
        <v>21</v>
      </c>
    </row>
    <row r="1657" spans="1:11">
      <c r="A1657" s="12" t="s">
        <v>1699</v>
      </c>
      <c r="B1657" s="12">
        <v>0</v>
      </c>
      <c r="C1657" s="28">
        <v>26927.69</v>
      </c>
      <c r="D1657" s="19" t="s">
        <v>8348</v>
      </c>
      <c r="E1657" s="12" t="s">
        <v>8348</v>
      </c>
      <c r="F1657" s="12" t="s">
        <v>25</v>
      </c>
      <c r="G1657" s="25" t="s">
        <v>9848</v>
      </c>
      <c r="H1657" s="7">
        <f>INT(YEARFRAC(G1657,"8-jun-2023"))</f>
        <v>20</v>
      </c>
      <c r="I1657" s="12">
        <v>1970</v>
      </c>
      <c r="J1657" s="12" t="s">
        <v>24</v>
      </c>
      <c r="K1657" s="12">
        <v>2</v>
      </c>
    </row>
    <row r="1658" spans="1:11">
      <c r="A1658" s="12" t="s">
        <v>1700</v>
      </c>
      <c r="B1658" s="12">
        <v>0</v>
      </c>
      <c r="C1658" s="28">
        <v>26926.51</v>
      </c>
      <c r="D1658" s="19" t="s">
        <v>8348</v>
      </c>
      <c r="E1658" s="12" t="s">
        <v>8345</v>
      </c>
      <c r="F1658" s="12" t="s">
        <v>19</v>
      </c>
      <c r="G1658" s="25" t="s">
        <v>9849</v>
      </c>
      <c r="H1658" s="7">
        <f>INT(YEARFRAC(G1658,"8-jun-2023"))</f>
        <v>64</v>
      </c>
      <c r="I1658" s="12">
        <v>1990</v>
      </c>
      <c r="J1658" s="12" t="s">
        <v>23</v>
      </c>
      <c r="K1658" s="12">
        <v>13</v>
      </c>
    </row>
    <row r="1659" spans="1:11">
      <c r="A1659" s="12" t="s">
        <v>1701</v>
      </c>
      <c r="B1659" s="12">
        <v>3</v>
      </c>
      <c r="C1659" s="28">
        <v>26912.560000000001</v>
      </c>
      <c r="D1659" s="19" t="s">
        <v>8348</v>
      </c>
      <c r="E1659" s="12" t="s">
        <v>8348</v>
      </c>
      <c r="F1659" s="12" t="s">
        <v>25</v>
      </c>
      <c r="G1659" s="25" t="s">
        <v>9850</v>
      </c>
      <c r="H1659" s="7">
        <f>INT(YEARFRAC(G1659,"8-jun-2023"))</f>
        <v>31</v>
      </c>
      <c r="I1659" s="12">
        <v>1994</v>
      </c>
      <c r="J1659" s="12" t="s">
        <v>45</v>
      </c>
      <c r="K1659" s="12">
        <v>2</v>
      </c>
    </row>
    <row r="1660" spans="1:11">
      <c r="A1660" s="12" t="s">
        <v>1702</v>
      </c>
      <c r="B1660" s="12">
        <v>2</v>
      </c>
      <c r="C1660" s="28">
        <v>44641.2</v>
      </c>
      <c r="D1660" s="19" t="s">
        <v>8348</v>
      </c>
      <c r="E1660" s="12" t="s">
        <v>8346</v>
      </c>
      <c r="F1660" s="12" t="s">
        <v>74</v>
      </c>
      <c r="G1660" s="25" t="s">
        <v>9851</v>
      </c>
      <c r="H1660" s="7">
        <f>INT(YEARFRAC(G1660,"8-jun-2023"))</f>
        <v>51</v>
      </c>
      <c r="I1660" s="12">
        <v>1958</v>
      </c>
      <c r="J1660" s="12" t="s">
        <v>20</v>
      </c>
      <c r="K1660" s="12">
        <v>30</v>
      </c>
    </row>
    <row r="1661" spans="1:11">
      <c r="A1661" s="12" t="s">
        <v>1703</v>
      </c>
      <c r="B1661" s="12">
        <v>3</v>
      </c>
      <c r="C1661" s="28">
        <v>26607.89</v>
      </c>
      <c r="D1661" s="19" t="s">
        <v>8348</v>
      </c>
      <c r="E1661" s="12" t="s">
        <v>8345</v>
      </c>
      <c r="F1661" s="12" t="s">
        <v>25</v>
      </c>
      <c r="G1661" s="25" t="s">
        <v>9852</v>
      </c>
      <c r="H1661" s="7">
        <f>INT(YEARFRAC(G1661,"8-jun-2023"))</f>
        <v>34</v>
      </c>
      <c r="I1661" s="12">
        <v>1960</v>
      </c>
      <c r="J1661" s="12" t="s">
        <v>45</v>
      </c>
      <c r="K1661" s="12">
        <v>9</v>
      </c>
    </row>
    <row r="1662" spans="1:11">
      <c r="A1662" s="12" t="s">
        <v>1704</v>
      </c>
      <c r="B1662" s="12">
        <v>0</v>
      </c>
      <c r="C1662" s="28">
        <v>26479.4</v>
      </c>
      <c r="D1662" s="19" t="s">
        <v>8348</v>
      </c>
      <c r="E1662" s="12" t="s">
        <v>8348</v>
      </c>
      <c r="F1662" s="12" t="s">
        <v>25</v>
      </c>
      <c r="G1662" s="25" t="s">
        <v>9853</v>
      </c>
      <c r="H1662" s="7">
        <f>INT(YEARFRAC(G1662,"8-jun-2023"))</f>
        <v>18</v>
      </c>
      <c r="I1662" s="12">
        <v>2000</v>
      </c>
      <c r="J1662" s="12" t="s">
        <v>16</v>
      </c>
      <c r="K1662" s="12">
        <v>9</v>
      </c>
    </row>
    <row r="1663" spans="1:11">
      <c r="A1663" s="12" t="s">
        <v>1705</v>
      </c>
      <c r="B1663" s="12">
        <v>2</v>
      </c>
      <c r="C1663" s="28">
        <v>26467.1</v>
      </c>
      <c r="D1663" s="19" t="s">
        <v>8348</v>
      </c>
      <c r="E1663" s="12" t="s">
        <v>8346</v>
      </c>
      <c r="F1663" s="12" t="s">
        <v>22</v>
      </c>
      <c r="G1663" s="25" t="s">
        <v>9854</v>
      </c>
      <c r="H1663" s="7">
        <f>INT(YEARFRAC(G1663,"8-jun-2023"))</f>
        <v>52</v>
      </c>
      <c r="I1663" s="12">
        <v>2002</v>
      </c>
      <c r="J1663" s="12" t="s">
        <v>20</v>
      </c>
      <c r="K1663" s="12">
        <v>17</v>
      </c>
    </row>
    <row r="1664" spans="1:11">
      <c r="A1664" s="12" t="s">
        <v>1706</v>
      </c>
      <c r="B1664" s="12">
        <v>1</v>
      </c>
      <c r="C1664" s="28">
        <v>26392.26</v>
      </c>
      <c r="D1664" s="19" t="s">
        <v>8348</v>
      </c>
      <c r="E1664" s="12" t="s">
        <v>8348</v>
      </c>
      <c r="F1664" s="12" t="s">
        <v>74</v>
      </c>
      <c r="G1664" s="25" t="s">
        <v>9855</v>
      </c>
      <c r="H1664" s="7">
        <f>INT(YEARFRAC(G1664,"8-jun-2023"))</f>
        <v>48</v>
      </c>
      <c r="I1664" s="12">
        <v>1958</v>
      </c>
      <c r="J1664" s="12" t="s">
        <v>23</v>
      </c>
      <c r="K1664" s="12">
        <v>25</v>
      </c>
    </row>
    <row r="1665" spans="1:11">
      <c r="A1665" s="12" t="s">
        <v>1707</v>
      </c>
      <c r="B1665" s="12">
        <v>0</v>
      </c>
      <c r="C1665" s="28">
        <v>26316.59</v>
      </c>
      <c r="D1665" s="19" t="s">
        <v>8348</v>
      </c>
      <c r="E1665" s="12" t="s">
        <v>8346</v>
      </c>
      <c r="F1665" s="12" t="s">
        <v>25</v>
      </c>
      <c r="G1665" s="25" t="s">
        <v>8731</v>
      </c>
      <c r="H1665" s="7">
        <f>INT(YEARFRAC(G1665,"8-jun-2023"))</f>
        <v>18</v>
      </c>
      <c r="I1665" s="12">
        <v>1991</v>
      </c>
      <c r="J1665" s="12" t="s">
        <v>40</v>
      </c>
      <c r="K1665" s="12">
        <v>22</v>
      </c>
    </row>
    <row r="1666" spans="1:11">
      <c r="A1666" s="12" t="s">
        <v>1708</v>
      </c>
      <c r="B1666" s="12">
        <v>1</v>
      </c>
      <c r="C1666" s="28">
        <v>26236.58</v>
      </c>
      <c r="D1666" s="19" t="s">
        <v>8348</v>
      </c>
      <c r="E1666" s="12" t="s">
        <v>8345</v>
      </c>
      <c r="F1666" s="12" t="s">
        <v>25</v>
      </c>
      <c r="G1666" s="25" t="s">
        <v>9856</v>
      </c>
      <c r="H1666" s="7">
        <f>INT(YEARFRAC(G1666,"8-jun-2023"))</f>
        <v>48</v>
      </c>
      <c r="I1666" s="12">
        <v>1971</v>
      </c>
      <c r="J1666" s="12" t="s">
        <v>40</v>
      </c>
      <c r="K1666" s="12">
        <v>13</v>
      </c>
    </row>
    <row r="1667" spans="1:11">
      <c r="A1667" s="12" t="s">
        <v>1709</v>
      </c>
      <c r="B1667" s="12">
        <v>1</v>
      </c>
      <c r="C1667" s="28">
        <v>26140.36</v>
      </c>
      <c r="D1667" s="19" t="s">
        <v>8348</v>
      </c>
      <c r="E1667" s="12" t="s">
        <v>8346</v>
      </c>
      <c r="F1667" s="12" t="s">
        <v>25</v>
      </c>
      <c r="G1667" s="25" t="s">
        <v>8505</v>
      </c>
      <c r="H1667" s="7">
        <f>INT(YEARFRAC(G1667,"8-jun-2023"))</f>
        <v>49</v>
      </c>
      <c r="I1667" s="12">
        <v>1988</v>
      </c>
      <c r="J1667" s="12" t="s">
        <v>45</v>
      </c>
      <c r="K1667" s="12">
        <v>22</v>
      </c>
    </row>
    <row r="1668" spans="1:11">
      <c r="A1668" s="12" t="s">
        <v>1710</v>
      </c>
      <c r="B1668" s="12">
        <v>0</v>
      </c>
      <c r="C1668" s="28">
        <v>26125.67</v>
      </c>
      <c r="D1668" s="19" t="s">
        <v>8348</v>
      </c>
      <c r="E1668" s="12" t="s">
        <v>8345</v>
      </c>
      <c r="F1668" s="12" t="s">
        <v>19</v>
      </c>
      <c r="G1668" s="25" t="s">
        <v>9448</v>
      </c>
      <c r="H1668" s="7">
        <f>INT(YEARFRAC(G1668,"8-jun-2023"))</f>
        <v>20</v>
      </c>
      <c r="I1668" s="12">
        <v>2004</v>
      </c>
      <c r="J1668" s="12" t="s">
        <v>37</v>
      </c>
      <c r="K1668" s="12">
        <v>5</v>
      </c>
    </row>
    <row r="1669" spans="1:11">
      <c r="A1669" s="12" t="s">
        <v>1711</v>
      </c>
      <c r="B1669" s="12">
        <v>1</v>
      </c>
      <c r="C1669" s="28">
        <v>26109.33</v>
      </c>
      <c r="D1669" s="19" t="s">
        <v>8348</v>
      </c>
      <c r="E1669" s="12" t="s">
        <v>8346</v>
      </c>
      <c r="F1669" s="12" t="s">
        <v>22</v>
      </c>
      <c r="G1669" s="25" t="s">
        <v>8369</v>
      </c>
      <c r="H1669" s="7">
        <f>INT(YEARFRAC(G1669,"8-jun-2023"))</f>
        <v>56</v>
      </c>
      <c r="I1669" s="12">
        <v>1970</v>
      </c>
      <c r="J1669" s="12" t="s">
        <v>40</v>
      </c>
      <c r="K1669" s="12">
        <v>27</v>
      </c>
    </row>
    <row r="1670" spans="1:11">
      <c r="A1670" s="12" t="s">
        <v>1712</v>
      </c>
      <c r="B1670" s="12">
        <v>0</v>
      </c>
      <c r="C1670" s="28">
        <v>26026.97</v>
      </c>
      <c r="D1670" s="19" t="s">
        <v>8348</v>
      </c>
      <c r="E1670" s="12" t="s">
        <v>8346</v>
      </c>
      <c r="F1670" s="12" t="s">
        <v>25</v>
      </c>
      <c r="G1670" s="25" t="s">
        <v>9857</v>
      </c>
      <c r="H1670" s="7">
        <f>INT(YEARFRAC(G1670,"8-jun-2023"))</f>
        <v>22</v>
      </c>
      <c r="I1670" s="12">
        <v>1974</v>
      </c>
      <c r="J1670" s="12" t="s">
        <v>37</v>
      </c>
      <c r="K1670" s="12">
        <v>21</v>
      </c>
    </row>
    <row r="1671" spans="1:11">
      <c r="A1671" s="12" t="s">
        <v>1713</v>
      </c>
      <c r="B1671" s="12">
        <v>1</v>
      </c>
      <c r="C1671" s="28">
        <v>58571.07</v>
      </c>
      <c r="D1671" s="19" t="s">
        <v>8345</v>
      </c>
      <c r="E1671" s="12" t="s">
        <v>8346</v>
      </c>
      <c r="F1671" s="12" t="s">
        <v>74</v>
      </c>
      <c r="G1671" s="25" t="s">
        <v>9858</v>
      </c>
      <c r="H1671" s="7">
        <f>INT(YEARFRAC(G1671,"8-jun-2023"))</f>
        <v>32</v>
      </c>
      <c r="I1671" s="12">
        <v>2004</v>
      </c>
      <c r="J1671" s="12" t="s">
        <v>23</v>
      </c>
      <c r="K1671" s="12">
        <v>5</v>
      </c>
    </row>
    <row r="1672" spans="1:11">
      <c r="A1672" s="12" t="s">
        <v>1714</v>
      </c>
      <c r="B1672" s="12">
        <v>2</v>
      </c>
      <c r="C1672" s="28">
        <v>44585.46</v>
      </c>
      <c r="D1672" s="19" t="s">
        <v>8348</v>
      </c>
      <c r="E1672" s="12" t="s">
        <v>8348</v>
      </c>
      <c r="F1672" s="12" t="s">
        <v>25</v>
      </c>
      <c r="G1672" s="25" t="s">
        <v>9859</v>
      </c>
      <c r="H1672" s="7">
        <f>INT(YEARFRAC(G1672,"8-jun-2023"))</f>
        <v>29</v>
      </c>
      <c r="I1672" s="12">
        <v>1975</v>
      </c>
      <c r="J1672" s="12" t="s">
        <v>20</v>
      </c>
      <c r="K1672" s="12">
        <v>4</v>
      </c>
    </row>
    <row r="1673" spans="1:11">
      <c r="A1673" s="12" t="s">
        <v>1715</v>
      </c>
      <c r="B1673" s="12">
        <v>2</v>
      </c>
      <c r="C1673" s="28">
        <v>26018.95</v>
      </c>
      <c r="D1673" s="19" t="s">
        <v>8348</v>
      </c>
      <c r="E1673" s="12" t="s">
        <v>8348</v>
      </c>
      <c r="F1673" s="12" t="s">
        <v>22</v>
      </c>
      <c r="G1673" s="25" t="s">
        <v>9860</v>
      </c>
      <c r="H1673" s="7">
        <f>INT(YEARFRAC(G1673,"8-jun-2023"))</f>
        <v>22</v>
      </c>
      <c r="I1673" s="12">
        <v>1973</v>
      </c>
      <c r="J1673" s="12" t="s">
        <v>45</v>
      </c>
      <c r="K1673" s="12">
        <v>7</v>
      </c>
    </row>
    <row r="1674" spans="1:11">
      <c r="A1674" s="12" t="s">
        <v>1716</v>
      </c>
      <c r="B1674" s="12">
        <v>3</v>
      </c>
      <c r="C1674" s="28">
        <v>25992.82</v>
      </c>
      <c r="D1674" s="19" t="s">
        <v>8348</v>
      </c>
      <c r="E1674" s="12" t="s">
        <v>8348</v>
      </c>
      <c r="F1674" s="12" t="s">
        <v>19</v>
      </c>
      <c r="G1674" s="25" t="s">
        <v>9861</v>
      </c>
      <c r="H1674" s="7">
        <f>INT(YEARFRAC(G1674,"8-jun-2023"))</f>
        <v>52</v>
      </c>
      <c r="I1674" s="12">
        <v>2002</v>
      </c>
      <c r="J1674" s="12" t="s">
        <v>24</v>
      </c>
      <c r="K1674" s="12">
        <v>11</v>
      </c>
    </row>
    <row r="1675" spans="1:11">
      <c r="A1675" s="12" t="s">
        <v>1717</v>
      </c>
      <c r="B1675" s="12">
        <v>0</v>
      </c>
      <c r="C1675" s="28">
        <v>25678.78</v>
      </c>
      <c r="D1675" s="19" t="s">
        <v>8348</v>
      </c>
      <c r="E1675" s="12" t="s">
        <v>8346</v>
      </c>
      <c r="F1675" s="12" t="s">
        <v>22</v>
      </c>
      <c r="G1675" s="25" t="s">
        <v>9862</v>
      </c>
      <c r="H1675" s="7">
        <f>INT(YEARFRAC(G1675,"8-jun-2023"))</f>
        <v>59</v>
      </c>
      <c r="I1675" s="12">
        <v>1966</v>
      </c>
      <c r="J1675" s="12" t="s">
        <v>45</v>
      </c>
      <c r="K1675" s="12">
        <v>9</v>
      </c>
    </row>
    <row r="1676" spans="1:11">
      <c r="A1676" s="12" t="s">
        <v>1718</v>
      </c>
      <c r="B1676" s="12">
        <v>0</v>
      </c>
      <c r="C1676" s="28">
        <v>25656.58</v>
      </c>
      <c r="D1676" s="19" t="s">
        <v>8348</v>
      </c>
      <c r="E1676" s="12" t="s">
        <v>8346</v>
      </c>
      <c r="F1676" s="12" t="s">
        <v>74</v>
      </c>
      <c r="G1676" s="25" t="s">
        <v>9863</v>
      </c>
      <c r="H1676" s="7">
        <f>INT(YEARFRAC(G1676,"8-jun-2023"))</f>
        <v>50</v>
      </c>
      <c r="I1676" s="12">
        <v>2000</v>
      </c>
      <c r="J1676" s="12" t="s">
        <v>23</v>
      </c>
      <c r="K1676" s="12">
        <v>26</v>
      </c>
    </row>
    <row r="1677" spans="1:11">
      <c r="A1677" s="12" t="s">
        <v>1719</v>
      </c>
      <c r="B1677" s="12">
        <v>0</v>
      </c>
      <c r="C1677" s="28">
        <v>25648.98</v>
      </c>
      <c r="D1677" s="19" t="s">
        <v>8348</v>
      </c>
      <c r="E1677" s="12" t="s">
        <v>8345</v>
      </c>
      <c r="F1677" s="12" t="s">
        <v>25</v>
      </c>
      <c r="G1677" s="25" t="s">
        <v>9864</v>
      </c>
      <c r="H1677" s="7">
        <f>INT(YEARFRAC(G1677,"8-jun-2023"))</f>
        <v>21</v>
      </c>
      <c r="I1677" s="12">
        <v>1991</v>
      </c>
      <c r="J1677" s="12" t="s">
        <v>20</v>
      </c>
      <c r="K1677" s="12">
        <v>6</v>
      </c>
    </row>
    <row r="1678" spans="1:11">
      <c r="A1678" s="12" t="s">
        <v>1720</v>
      </c>
      <c r="B1678" s="12">
        <v>1</v>
      </c>
      <c r="C1678" s="28">
        <v>25517.11</v>
      </c>
      <c r="D1678" s="19" t="s">
        <v>8348</v>
      </c>
      <c r="E1678" s="12" t="s">
        <v>8346</v>
      </c>
      <c r="F1678" s="12" t="s">
        <v>130</v>
      </c>
      <c r="G1678" s="25" t="s">
        <v>8924</v>
      </c>
      <c r="H1678" s="7">
        <f>INT(YEARFRAC(G1678,"8-jun-2023"))</f>
        <v>54</v>
      </c>
      <c r="I1678" s="12">
        <v>1993</v>
      </c>
      <c r="J1678" s="12" t="s">
        <v>24</v>
      </c>
      <c r="K1678" s="12">
        <v>11</v>
      </c>
    </row>
    <row r="1679" spans="1:11">
      <c r="A1679" s="12" t="s">
        <v>1721</v>
      </c>
      <c r="B1679" s="12">
        <v>3</v>
      </c>
      <c r="C1679" s="28">
        <v>25382.3</v>
      </c>
      <c r="D1679" s="19" t="s">
        <v>8348</v>
      </c>
      <c r="E1679" s="12" t="s">
        <v>8348</v>
      </c>
      <c r="F1679" s="12" t="s">
        <v>25</v>
      </c>
      <c r="G1679" s="25" t="s">
        <v>9865</v>
      </c>
      <c r="H1679" s="7">
        <f>INT(YEARFRAC(G1679,"8-jun-2023"))</f>
        <v>54</v>
      </c>
      <c r="I1679" s="12">
        <v>2001</v>
      </c>
      <c r="J1679" s="12" t="s">
        <v>20</v>
      </c>
      <c r="K1679" s="12">
        <v>5</v>
      </c>
    </row>
    <row r="1680" spans="1:11">
      <c r="A1680" s="12" t="s">
        <v>1722</v>
      </c>
      <c r="B1680" s="12">
        <v>2</v>
      </c>
      <c r="C1680" s="28">
        <v>25333.33</v>
      </c>
      <c r="D1680" s="19" t="s">
        <v>8348</v>
      </c>
      <c r="E1680" s="12" t="s">
        <v>8348</v>
      </c>
      <c r="F1680" s="12" t="s">
        <v>130</v>
      </c>
      <c r="G1680" s="25" t="s">
        <v>8499</v>
      </c>
      <c r="H1680" s="7">
        <f>INT(YEARFRAC(G1680,"8-jun-2023"))</f>
        <v>50</v>
      </c>
      <c r="I1680" s="12">
        <v>1970</v>
      </c>
      <c r="J1680" s="12" t="s">
        <v>23</v>
      </c>
      <c r="K1680" s="12">
        <v>3</v>
      </c>
    </row>
    <row r="1681" spans="1:11">
      <c r="A1681" s="12" t="s">
        <v>1723</v>
      </c>
      <c r="B1681" s="12">
        <v>3</v>
      </c>
      <c r="C1681" s="28">
        <v>25309.49</v>
      </c>
      <c r="D1681" s="19" t="s">
        <v>8348</v>
      </c>
      <c r="E1681" s="12" t="s">
        <v>8345</v>
      </c>
      <c r="F1681" s="12" t="s">
        <v>25</v>
      </c>
      <c r="G1681" s="25" t="s">
        <v>9866</v>
      </c>
      <c r="H1681" s="7">
        <f>INT(YEARFRAC(G1681,"8-jun-2023"))</f>
        <v>47</v>
      </c>
      <c r="I1681" s="12">
        <v>1963</v>
      </c>
      <c r="J1681" s="12" t="s">
        <v>40</v>
      </c>
      <c r="K1681" s="12">
        <v>21</v>
      </c>
    </row>
    <row r="1682" spans="1:11">
      <c r="A1682" s="12" t="s">
        <v>1724</v>
      </c>
      <c r="B1682" s="12">
        <v>0</v>
      </c>
      <c r="C1682" s="28">
        <v>25127.22</v>
      </c>
      <c r="D1682" s="19" t="s">
        <v>8348</v>
      </c>
      <c r="E1682" s="12" t="s">
        <v>8346</v>
      </c>
      <c r="F1682" s="12" t="s">
        <v>25</v>
      </c>
      <c r="G1682" s="25" t="s">
        <v>9867</v>
      </c>
      <c r="H1682" s="7">
        <f>INT(YEARFRAC(G1682,"8-jun-2023"))</f>
        <v>24</v>
      </c>
      <c r="I1682" s="12">
        <v>1972</v>
      </c>
      <c r="J1682" s="12" t="s">
        <v>45</v>
      </c>
      <c r="K1682" s="12">
        <v>17</v>
      </c>
    </row>
    <row r="1683" spans="1:11">
      <c r="A1683" s="12" t="s">
        <v>1725</v>
      </c>
      <c r="B1683" s="12">
        <v>1</v>
      </c>
      <c r="C1683" s="28">
        <v>44501.4</v>
      </c>
      <c r="D1683" s="19" t="s">
        <v>8348</v>
      </c>
      <c r="E1683" s="12" t="s">
        <v>8346</v>
      </c>
      <c r="F1683" s="12" t="s">
        <v>19</v>
      </c>
      <c r="G1683" s="25" t="s">
        <v>9868</v>
      </c>
      <c r="H1683" s="7">
        <f>INT(YEARFRAC(G1683,"8-jun-2023"))</f>
        <v>22</v>
      </c>
      <c r="I1683" s="12">
        <v>2001</v>
      </c>
      <c r="J1683" s="12" t="s">
        <v>40</v>
      </c>
      <c r="K1683" s="12">
        <v>2</v>
      </c>
    </row>
    <row r="1684" spans="1:11">
      <c r="A1684" s="12" t="s">
        <v>1726</v>
      </c>
      <c r="B1684" s="12">
        <v>0</v>
      </c>
      <c r="C1684" s="28">
        <v>25081.77</v>
      </c>
      <c r="D1684" s="19" t="s">
        <v>8348</v>
      </c>
      <c r="E1684" s="12" t="s">
        <v>8348</v>
      </c>
      <c r="F1684" s="12" t="s">
        <v>19</v>
      </c>
      <c r="G1684" s="25" t="s">
        <v>9869</v>
      </c>
      <c r="H1684" s="7">
        <f>INT(YEARFRAC(G1684,"8-jun-2023"))</f>
        <v>24</v>
      </c>
      <c r="I1684" s="12">
        <v>1968</v>
      </c>
      <c r="J1684" s="12" t="s">
        <v>23</v>
      </c>
      <c r="K1684" s="12">
        <v>11</v>
      </c>
    </row>
    <row r="1685" spans="1:11">
      <c r="A1685" s="12" t="s">
        <v>1727</v>
      </c>
      <c r="B1685" s="12">
        <v>0</v>
      </c>
      <c r="C1685" s="28">
        <v>25075.97</v>
      </c>
      <c r="D1685" s="19" t="s">
        <v>8348</v>
      </c>
      <c r="E1685" s="12" t="s">
        <v>8348</v>
      </c>
      <c r="F1685" s="12" t="s">
        <v>25</v>
      </c>
      <c r="G1685" s="25" t="s">
        <v>9740</v>
      </c>
      <c r="H1685" s="7">
        <f>INT(YEARFRAC(G1685,"8-jun-2023"))</f>
        <v>27</v>
      </c>
      <c r="I1685" s="12">
        <v>1968</v>
      </c>
      <c r="J1685" s="12" t="s">
        <v>40</v>
      </c>
      <c r="K1685" s="12">
        <v>22</v>
      </c>
    </row>
    <row r="1686" spans="1:11">
      <c r="A1686" s="12" t="s">
        <v>1728</v>
      </c>
      <c r="B1686" s="12">
        <v>3</v>
      </c>
      <c r="C1686" s="28">
        <v>24915.22</v>
      </c>
      <c r="D1686" s="19" t="s">
        <v>8348</v>
      </c>
      <c r="E1686" s="12" t="s">
        <v>8346</v>
      </c>
      <c r="F1686" s="12" t="s">
        <v>22</v>
      </c>
      <c r="G1686" s="25" t="s">
        <v>9870</v>
      </c>
      <c r="H1686" s="7">
        <f>INT(YEARFRAC(G1686,"8-jun-2023"))</f>
        <v>47</v>
      </c>
      <c r="I1686" s="12">
        <v>1972</v>
      </c>
      <c r="J1686" s="12" t="s">
        <v>37</v>
      </c>
      <c r="K1686" s="12">
        <v>26</v>
      </c>
    </row>
    <row r="1687" spans="1:11">
      <c r="A1687" s="12" t="s">
        <v>1729</v>
      </c>
      <c r="B1687" s="12">
        <v>2</v>
      </c>
      <c r="C1687" s="28">
        <v>24915.05</v>
      </c>
      <c r="D1687" s="19" t="s">
        <v>8348</v>
      </c>
      <c r="E1687" s="12" t="s">
        <v>8345</v>
      </c>
      <c r="F1687" s="12" t="s">
        <v>74</v>
      </c>
      <c r="G1687" s="25" t="s">
        <v>9871</v>
      </c>
      <c r="H1687" s="7">
        <f>INT(YEARFRAC(G1687,"8-jun-2023"))</f>
        <v>35</v>
      </c>
      <c r="I1687" s="12">
        <v>1975</v>
      </c>
      <c r="J1687" s="12" t="s">
        <v>23</v>
      </c>
      <c r="K1687" s="12">
        <v>14</v>
      </c>
    </row>
    <row r="1688" spans="1:11">
      <c r="A1688" s="12" t="s">
        <v>1730</v>
      </c>
      <c r="B1688" s="12">
        <v>3</v>
      </c>
      <c r="C1688" s="28">
        <v>24873.38</v>
      </c>
      <c r="D1688" s="19" t="s">
        <v>8348</v>
      </c>
      <c r="E1688" s="12" t="s">
        <v>8345</v>
      </c>
      <c r="F1688" s="12" t="s">
        <v>74</v>
      </c>
      <c r="G1688" s="25" t="s">
        <v>9872</v>
      </c>
      <c r="H1688" s="7">
        <f>INT(YEARFRAC(G1688,"8-jun-2023"))</f>
        <v>53</v>
      </c>
      <c r="I1688" s="12">
        <v>1998</v>
      </c>
      <c r="J1688" s="12" t="s">
        <v>16</v>
      </c>
      <c r="K1688" s="12">
        <v>24</v>
      </c>
    </row>
    <row r="1689" spans="1:11">
      <c r="A1689" s="12" t="s">
        <v>1731</v>
      </c>
      <c r="B1689" s="12">
        <v>3</v>
      </c>
      <c r="C1689" s="28">
        <v>24869.84</v>
      </c>
      <c r="D1689" s="19" t="s">
        <v>8348</v>
      </c>
      <c r="E1689" s="12" t="s">
        <v>8348</v>
      </c>
      <c r="F1689" s="12" t="s">
        <v>32</v>
      </c>
      <c r="G1689" s="25" t="s">
        <v>9873</v>
      </c>
      <c r="H1689" s="7">
        <f>INT(YEARFRAC(G1689,"8-jun-2023"))</f>
        <v>52</v>
      </c>
      <c r="I1689" s="12">
        <v>2000</v>
      </c>
      <c r="J1689" s="12" t="s">
        <v>40</v>
      </c>
      <c r="K1689" s="12">
        <v>2</v>
      </c>
    </row>
    <row r="1690" spans="1:11">
      <c r="A1690" s="12" t="s">
        <v>1732</v>
      </c>
      <c r="B1690" s="12">
        <v>0</v>
      </c>
      <c r="C1690" s="28">
        <v>24863.25</v>
      </c>
      <c r="D1690" s="19" t="s">
        <v>8348</v>
      </c>
      <c r="E1690" s="12" t="s">
        <v>8346</v>
      </c>
      <c r="F1690" s="12" t="s">
        <v>25</v>
      </c>
      <c r="G1690" s="25" t="s">
        <v>9874</v>
      </c>
      <c r="H1690" s="7">
        <f>INT(YEARFRAC(G1690,"8-jun-2023"))</f>
        <v>27</v>
      </c>
      <c r="I1690" s="12">
        <v>1998</v>
      </c>
      <c r="J1690" s="12" t="s">
        <v>20</v>
      </c>
      <c r="K1690" s="12">
        <v>14</v>
      </c>
    </row>
    <row r="1691" spans="1:11">
      <c r="A1691" s="12" t="s">
        <v>1733</v>
      </c>
      <c r="B1691" s="12">
        <v>0</v>
      </c>
      <c r="C1691" s="28">
        <v>24817.25</v>
      </c>
      <c r="D1691" s="19" t="s">
        <v>8348</v>
      </c>
      <c r="E1691" s="12" t="s">
        <v>8348</v>
      </c>
      <c r="F1691" s="12" t="s">
        <v>25</v>
      </c>
      <c r="G1691" s="25" t="s">
        <v>9875</v>
      </c>
      <c r="H1691" s="7">
        <f>INT(YEARFRAC(G1691,"8-jun-2023"))</f>
        <v>28</v>
      </c>
      <c r="I1691" s="12">
        <v>1995</v>
      </c>
      <c r="J1691" s="12" t="s">
        <v>23</v>
      </c>
      <c r="K1691" s="12">
        <v>4</v>
      </c>
    </row>
    <row r="1692" spans="1:11">
      <c r="A1692" s="12" t="s">
        <v>1734</v>
      </c>
      <c r="B1692" s="12">
        <v>0</v>
      </c>
      <c r="C1692" s="28">
        <v>24795.040000000001</v>
      </c>
      <c r="D1692" s="19" t="s">
        <v>8348</v>
      </c>
      <c r="E1692" s="12" t="s">
        <v>8346</v>
      </c>
      <c r="F1692" s="12" t="s">
        <v>25</v>
      </c>
      <c r="G1692" s="25" t="s">
        <v>9273</v>
      </c>
      <c r="H1692" s="7">
        <f>INT(YEARFRAC(G1692,"8-jun-2023"))</f>
        <v>30</v>
      </c>
      <c r="I1692" s="12">
        <v>1975</v>
      </c>
      <c r="J1692" s="12" t="s">
        <v>16</v>
      </c>
      <c r="K1692" s="12">
        <v>14</v>
      </c>
    </row>
    <row r="1693" spans="1:11">
      <c r="A1693" s="12" t="s">
        <v>1735</v>
      </c>
      <c r="B1693" s="12">
        <v>4</v>
      </c>
      <c r="C1693" s="28">
        <v>24671.66</v>
      </c>
      <c r="D1693" s="19" t="s">
        <v>8348</v>
      </c>
      <c r="E1693" s="12" t="s">
        <v>8345</v>
      </c>
      <c r="F1693" s="12" t="s">
        <v>74</v>
      </c>
      <c r="G1693" s="25" t="s">
        <v>9876</v>
      </c>
      <c r="H1693" s="7">
        <f>INT(YEARFRAC(G1693,"8-jun-2023"))</f>
        <v>26</v>
      </c>
      <c r="I1693" s="12">
        <v>1987</v>
      </c>
      <c r="J1693" s="12" t="s">
        <v>20</v>
      </c>
      <c r="K1693" s="12">
        <v>14</v>
      </c>
    </row>
    <row r="1694" spans="1:11">
      <c r="A1694" s="12" t="s">
        <v>1736</v>
      </c>
      <c r="B1694" s="12">
        <v>0</v>
      </c>
      <c r="C1694" s="28">
        <v>44423.8</v>
      </c>
      <c r="D1694" s="19" t="s">
        <v>8348</v>
      </c>
      <c r="E1694" s="12" t="s">
        <v>8346</v>
      </c>
      <c r="F1694" s="12" t="s">
        <v>19</v>
      </c>
      <c r="G1694" s="25" t="s">
        <v>9877</v>
      </c>
      <c r="H1694" s="7">
        <f>INT(YEARFRAC(G1694,"8-jun-2023"))</f>
        <v>55</v>
      </c>
      <c r="I1694" s="12">
        <v>1969</v>
      </c>
      <c r="J1694" s="12" t="s">
        <v>45</v>
      </c>
      <c r="K1694" s="12">
        <v>23</v>
      </c>
    </row>
    <row r="1695" spans="1:11">
      <c r="A1695" s="12" t="s">
        <v>1737</v>
      </c>
      <c r="B1695" s="12">
        <v>2</v>
      </c>
      <c r="C1695" s="28">
        <v>24667.42</v>
      </c>
      <c r="D1695" s="19" t="s">
        <v>8348</v>
      </c>
      <c r="E1695" s="12" t="s">
        <v>8346</v>
      </c>
      <c r="F1695" s="12" t="s">
        <v>19</v>
      </c>
      <c r="G1695" s="25" t="s">
        <v>9878</v>
      </c>
      <c r="H1695" s="7">
        <f>INT(YEARFRAC(G1695,"8-jun-2023"))</f>
        <v>52</v>
      </c>
      <c r="I1695" s="12">
        <v>1970</v>
      </c>
      <c r="J1695" s="12" t="s">
        <v>16</v>
      </c>
      <c r="K1695" s="12">
        <v>26</v>
      </c>
    </row>
    <row r="1696" spans="1:11">
      <c r="A1696" s="12" t="s">
        <v>1738</v>
      </c>
      <c r="B1696" s="12">
        <v>0</v>
      </c>
      <c r="C1696" s="28">
        <v>24603.05</v>
      </c>
      <c r="D1696" s="19" t="s">
        <v>8348</v>
      </c>
      <c r="E1696" s="12" t="s">
        <v>8348</v>
      </c>
      <c r="F1696" s="12" t="s">
        <v>25</v>
      </c>
      <c r="G1696" s="25" t="s">
        <v>9879</v>
      </c>
      <c r="H1696" s="7">
        <f>INT(YEARFRAC(G1696,"8-jun-2023"))</f>
        <v>46</v>
      </c>
      <c r="I1696" s="12">
        <v>1995</v>
      </c>
      <c r="J1696" s="12" t="s">
        <v>20</v>
      </c>
      <c r="K1696" s="12">
        <v>10</v>
      </c>
    </row>
    <row r="1697" spans="1:11">
      <c r="A1697" s="12" t="s">
        <v>1739</v>
      </c>
      <c r="B1697" s="12">
        <v>2</v>
      </c>
      <c r="C1697" s="28">
        <v>24535.7</v>
      </c>
      <c r="D1697" s="19" t="s">
        <v>8348</v>
      </c>
      <c r="E1697" s="12" t="s">
        <v>8348</v>
      </c>
      <c r="F1697" s="12" t="s">
        <v>22</v>
      </c>
      <c r="G1697" s="25" t="s">
        <v>9880</v>
      </c>
      <c r="H1697" s="7">
        <f>INT(YEARFRAC(G1697,"8-jun-2023"))</f>
        <v>47</v>
      </c>
      <c r="I1697" s="12">
        <v>1994</v>
      </c>
      <c r="J1697" s="12" t="s">
        <v>37</v>
      </c>
      <c r="K1697" s="12">
        <v>9</v>
      </c>
    </row>
    <row r="1698" spans="1:11">
      <c r="A1698" s="12" t="s">
        <v>1740</v>
      </c>
      <c r="B1698" s="12">
        <v>1</v>
      </c>
      <c r="C1698" s="28">
        <v>24520.26</v>
      </c>
      <c r="D1698" s="19" t="s">
        <v>8348</v>
      </c>
      <c r="E1698" s="12" t="s">
        <v>8346</v>
      </c>
      <c r="F1698" s="12" t="s">
        <v>25</v>
      </c>
      <c r="G1698" s="25" t="s">
        <v>8483</v>
      </c>
      <c r="H1698" s="7">
        <f>INT(YEARFRAC(G1698,"8-jun-2023"))</f>
        <v>50</v>
      </c>
      <c r="I1698" s="12">
        <v>1992</v>
      </c>
      <c r="J1698" s="12" t="s">
        <v>24</v>
      </c>
      <c r="K1698" s="12">
        <v>11</v>
      </c>
    </row>
    <row r="1699" spans="1:11">
      <c r="A1699" s="12" t="s">
        <v>1741</v>
      </c>
      <c r="B1699" s="12">
        <v>0</v>
      </c>
      <c r="C1699" s="28">
        <v>24513.09</v>
      </c>
      <c r="D1699" s="19" t="s">
        <v>8348</v>
      </c>
      <c r="E1699" s="12" t="s">
        <v>8348</v>
      </c>
      <c r="F1699" s="12" t="s">
        <v>19</v>
      </c>
      <c r="G1699" s="25" t="s">
        <v>9881</v>
      </c>
      <c r="H1699" s="7">
        <f>INT(YEARFRAC(G1699,"8-jun-2023"))</f>
        <v>61</v>
      </c>
      <c r="I1699" s="12">
        <v>1996</v>
      </c>
      <c r="J1699" s="12" t="s">
        <v>40</v>
      </c>
      <c r="K1699" s="12">
        <v>28</v>
      </c>
    </row>
    <row r="1700" spans="1:11">
      <c r="A1700" s="12" t="s">
        <v>1742</v>
      </c>
      <c r="B1700" s="12">
        <v>0</v>
      </c>
      <c r="C1700" s="28">
        <v>24476.48</v>
      </c>
      <c r="D1700" s="19" t="s">
        <v>8348</v>
      </c>
      <c r="E1700" s="12" t="s">
        <v>8348</v>
      </c>
      <c r="F1700" s="12" t="s">
        <v>22</v>
      </c>
      <c r="G1700" s="25" t="s">
        <v>9882</v>
      </c>
      <c r="H1700" s="7">
        <f>INT(YEARFRAC(G1700,"8-jun-2023"))</f>
        <v>54</v>
      </c>
      <c r="I1700" s="12">
        <v>1967</v>
      </c>
      <c r="J1700" s="12" t="s">
        <v>37</v>
      </c>
      <c r="K1700" s="12">
        <v>14</v>
      </c>
    </row>
    <row r="1701" spans="1:11">
      <c r="A1701" s="12" t="s">
        <v>1743</v>
      </c>
      <c r="B1701" s="12">
        <v>0</v>
      </c>
      <c r="C1701" s="28">
        <v>24393.62</v>
      </c>
      <c r="D1701" s="19" t="s">
        <v>8348</v>
      </c>
      <c r="E1701" s="12" t="s">
        <v>8346</v>
      </c>
      <c r="F1701" s="12" t="s">
        <v>22</v>
      </c>
      <c r="G1701" s="25" t="s">
        <v>9883</v>
      </c>
      <c r="H1701" s="7">
        <f>INT(YEARFRAC(G1701,"8-jun-2023"))</f>
        <v>52</v>
      </c>
      <c r="I1701" s="12">
        <v>1970</v>
      </c>
      <c r="J1701" s="12" t="s">
        <v>20</v>
      </c>
      <c r="K1701" s="12">
        <v>12</v>
      </c>
    </row>
    <row r="1702" spans="1:11">
      <c r="A1702" s="12" t="s">
        <v>1744</v>
      </c>
      <c r="B1702" s="12">
        <v>0</v>
      </c>
      <c r="C1702" s="28">
        <v>24387.74</v>
      </c>
      <c r="D1702" s="19" t="s">
        <v>8348</v>
      </c>
      <c r="E1702" s="12" t="s">
        <v>8345</v>
      </c>
      <c r="F1702" s="12" t="s">
        <v>25</v>
      </c>
      <c r="G1702" s="25" t="s">
        <v>9884</v>
      </c>
      <c r="H1702" s="7">
        <f>INT(YEARFRAC(G1702,"8-jun-2023"))</f>
        <v>23</v>
      </c>
      <c r="I1702" s="12">
        <v>1976</v>
      </c>
      <c r="J1702" s="12" t="s">
        <v>24</v>
      </c>
      <c r="K1702" s="12">
        <v>12</v>
      </c>
    </row>
    <row r="1703" spans="1:11">
      <c r="A1703" s="12" t="s">
        <v>1745</v>
      </c>
      <c r="B1703" s="12">
        <v>0</v>
      </c>
      <c r="C1703" s="28">
        <v>24294.02</v>
      </c>
      <c r="D1703" s="19" t="s">
        <v>8348</v>
      </c>
      <c r="E1703" s="12" t="s">
        <v>8345</v>
      </c>
      <c r="F1703" s="12" t="s">
        <v>25</v>
      </c>
      <c r="G1703" s="25" t="s">
        <v>9885</v>
      </c>
      <c r="H1703" s="7">
        <f>INT(YEARFRAC(G1703,"8-jun-2023"))</f>
        <v>18</v>
      </c>
      <c r="I1703" s="12">
        <v>1975</v>
      </c>
      <c r="J1703" s="12" t="s">
        <v>20</v>
      </c>
      <c r="K1703" s="12">
        <v>13</v>
      </c>
    </row>
    <row r="1704" spans="1:11">
      <c r="A1704" s="12" t="s">
        <v>1746</v>
      </c>
      <c r="B1704" s="12">
        <v>0</v>
      </c>
      <c r="C1704" s="28">
        <v>24227.34</v>
      </c>
      <c r="D1704" s="19" t="s">
        <v>8348</v>
      </c>
      <c r="E1704" s="12" t="s">
        <v>8345</v>
      </c>
      <c r="F1704" s="12" t="s">
        <v>19</v>
      </c>
      <c r="G1704" s="25" t="s">
        <v>9886</v>
      </c>
      <c r="H1704" s="7">
        <f>INT(YEARFRAC(G1704,"8-jun-2023"))</f>
        <v>58</v>
      </c>
      <c r="I1704" s="12">
        <v>1972</v>
      </c>
      <c r="J1704" s="12" t="s">
        <v>37</v>
      </c>
      <c r="K1704" s="12">
        <v>14</v>
      </c>
    </row>
    <row r="1705" spans="1:11">
      <c r="A1705" s="12" t="s">
        <v>1747</v>
      </c>
      <c r="B1705" s="12">
        <v>0</v>
      </c>
      <c r="C1705" s="28">
        <v>44400.41</v>
      </c>
      <c r="D1705" s="19" t="s">
        <v>8348</v>
      </c>
      <c r="E1705" s="12" t="s">
        <v>8348</v>
      </c>
      <c r="F1705" s="12" t="s">
        <v>19</v>
      </c>
      <c r="G1705" s="25" t="s">
        <v>9887</v>
      </c>
      <c r="H1705" s="7">
        <f>INT(YEARFRAC(G1705,"8-jun-2023"))</f>
        <v>51</v>
      </c>
      <c r="I1705" s="12">
        <v>1961</v>
      </c>
      <c r="J1705" s="12" t="s">
        <v>24</v>
      </c>
      <c r="K1705" s="12">
        <v>21</v>
      </c>
    </row>
    <row r="1706" spans="1:11">
      <c r="A1706" s="12" t="s">
        <v>1748</v>
      </c>
      <c r="B1706" s="12">
        <v>3</v>
      </c>
      <c r="C1706" s="28">
        <v>24180.93</v>
      </c>
      <c r="D1706" s="19" t="s">
        <v>8348</v>
      </c>
      <c r="E1706" s="12" t="s">
        <v>8345</v>
      </c>
      <c r="F1706" s="12" t="s">
        <v>19</v>
      </c>
      <c r="G1706" s="25" t="s">
        <v>9888</v>
      </c>
      <c r="H1706" s="7">
        <f>INT(YEARFRAC(G1706,"8-jun-2023"))</f>
        <v>48</v>
      </c>
      <c r="I1706" s="12">
        <v>1968</v>
      </c>
      <c r="J1706" s="12" t="s">
        <v>45</v>
      </c>
      <c r="K1706" s="12">
        <v>6</v>
      </c>
    </row>
    <row r="1707" spans="1:11">
      <c r="A1707" s="12" t="s">
        <v>1749</v>
      </c>
      <c r="B1707" s="12">
        <v>3</v>
      </c>
      <c r="C1707" s="28">
        <v>24106.91</v>
      </c>
      <c r="D1707" s="19" t="s">
        <v>8348</v>
      </c>
      <c r="E1707" s="12" t="s">
        <v>8348</v>
      </c>
      <c r="F1707" s="12" t="s">
        <v>74</v>
      </c>
      <c r="G1707" s="25" t="s">
        <v>9889</v>
      </c>
      <c r="H1707" s="7">
        <f>INT(YEARFRAC(G1707,"8-jun-2023"))</f>
        <v>49</v>
      </c>
      <c r="I1707" s="12">
        <v>1970</v>
      </c>
      <c r="J1707" s="12" t="s">
        <v>16</v>
      </c>
      <c r="K1707" s="12">
        <v>30</v>
      </c>
    </row>
    <row r="1708" spans="1:11">
      <c r="A1708" s="12" t="s">
        <v>1750</v>
      </c>
      <c r="B1708" s="12">
        <v>2</v>
      </c>
      <c r="C1708" s="28">
        <v>24059.68</v>
      </c>
      <c r="D1708" s="19" t="s">
        <v>8348</v>
      </c>
      <c r="E1708" s="12" t="s">
        <v>8348</v>
      </c>
      <c r="F1708" s="12" t="s">
        <v>22</v>
      </c>
      <c r="G1708" s="25" t="s">
        <v>9571</v>
      </c>
      <c r="H1708" s="7">
        <f>INT(YEARFRAC(G1708,"8-jun-2023"))</f>
        <v>19</v>
      </c>
      <c r="I1708" s="12">
        <v>1999</v>
      </c>
      <c r="J1708" s="12" t="s">
        <v>24</v>
      </c>
      <c r="K1708" s="12">
        <v>7</v>
      </c>
    </row>
    <row r="1709" spans="1:11">
      <c r="A1709" s="12" t="s">
        <v>1751</v>
      </c>
      <c r="B1709" s="12">
        <v>2</v>
      </c>
      <c r="C1709" s="28">
        <v>23967.38</v>
      </c>
      <c r="D1709" s="19" t="s">
        <v>8348</v>
      </c>
      <c r="E1709" s="12" t="s">
        <v>8348</v>
      </c>
      <c r="F1709" s="12" t="s">
        <v>22</v>
      </c>
      <c r="G1709" s="25" t="s">
        <v>9890</v>
      </c>
      <c r="H1709" s="7">
        <f>INT(YEARFRAC(G1709,"8-jun-2023"))</f>
        <v>51</v>
      </c>
      <c r="I1709" s="12">
        <v>2004</v>
      </c>
      <c r="J1709" s="12" t="s">
        <v>40</v>
      </c>
      <c r="K1709" s="12">
        <v>3</v>
      </c>
    </row>
    <row r="1710" spans="1:11">
      <c r="A1710" s="12" t="s">
        <v>1752</v>
      </c>
      <c r="B1710" s="12">
        <v>1</v>
      </c>
      <c r="C1710" s="28">
        <v>23887.66</v>
      </c>
      <c r="D1710" s="19" t="s">
        <v>8348</v>
      </c>
      <c r="E1710" s="12" t="s">
        <v>8346</v>
      </c>
      <c r="F1710" s="12" t="s">
        <v>22</v>
      </c>
      <c r="G1710" s="25" t="s">
        <v>9891</v>
      </c>
      <c r="H1710" s="7">
        <f>INT(YEARFRAC(G1710,"8-jun-2023"))</f>
        <v>52</v>
      </c>
      <c r="I1710" s="12">
        <v>1964</v>
      </c>
      <c r="J1710" s="12" t="s">
        <v>23</v>
      </c>
      <c r="K1710" s="12">
        <v>16</v>
      </c>
    </row>
    <row r="1711" spans="1:11">
      <c r="A1711" s="12" t="s">
        <v>1753</v>
      </c>
      <c r="B1711" s="12">
        <v>2</v>
      </c>
      <c r="C1711" s="28">
        <v>23807.24</v>
      </c>
      <c r="D1711" s="19" t="s">
        <v>8348</v>
      </c>
      <c r="E1711" s="12" t="s">
        <v>8346</v>
      </c>
      <c r="F1711" s="12" t="s">
        <v>22</v>
      </c>
      <c r="G1711" s="25" t="s">
        <v>9892</v>
      </c>
      <c r="H1711" s="7">
        <f>INT(YEARFRAC(G1711,"8-jun-2023"))</f>
        <v>49</v>
      </c>
      <c r="I1711" s="12">
        <v>1971</v>
      </c>
      <c r="J1711" s="12" t="s">
        <v>24</v>
      </c>
      <c r="K1711" s="12">
        <v>29</v>
      </c>
    </row>
    <row r="1712" spans="1:11">
      <c r="A1712" s="12" t="s">
        <v>1754</v>
      </c>
      <c r="B1712" s="12">
        <v>1</v>
      </c>
      <c r="C1712" s="28">
        <v>23568.27</v>
      </c>
      <c r="D1712" s="19" t="s">
        <v>8348</v>
      </c>
      <c r="E1712" s="12" t="s">
        <v>8348</v>
      </c>
      <c r="F1712" s="12" t="s">
        <v>25</v>
      </c>
      <c r="G1712" s="25" t="s">
        <v>9893</v>
      </c>
      <c r="H1712" s="7">
        <f>INT(YEARFRAC(G1712,"8-jun-2023"))</f>
        <v>49</v>
      </c>
      <c r="I1712" s="12">
        <v>1974</v>
      </c>
      <c r="J1712" s="12" t="s">
        <v>37</v>
      </c>
      <c r="K1712" s="12">
        <v>10</v>
      </c>
    </row>
    <row r="1713" spans="1:11">
      <c r="A1713" s="12" t="s">
        <v>1755</v>
      </c>
      <c r="B1713" s="12">
        <v>2</v>
      </c>
      <c r="C1713" s="28">
        <v>23563.02</v>
      </c>
      <c r="D1713" s="19" t="s">
        <v>8348</v>
      </c>
      <c r="E1713" s="12" t="s">
        <v>8348</v>
      </c>
      <c r="F1713" s="12" t="s">
        <v>19</v>
      </c>
      <c r="G1713" s="25" t="s">
        <v>9894</v>
      </c>
      <c r="H1713" s="7">
        <f>INT(YEARFRAC(G1713,"8-jun-2023"))</f>
        <v>39</v>
      </c>
      <c r="I1713" s="12">
        <v>1973</v>
      </c>
      <c r="J1713" s="12" t="s">
        <v>20</v>
      </c>
      <c r="K1713" s="12">
        <v>13</v>
      </c>
    </row>
    <row r="1714" spans="1:11">
      <c r="A1714" s="12" t="s">
        <v>1756</v>
      </c>
      <c r="B1714" s="12">
        <v>1</v>
      </c>
      <c r="C1714" s="28">
        <v>23401.31</v>
      </c>
      <c r="D1714" s="19" t="s">
        <v>8348</v>
      </c>
      <c r="E1714" s="12" t="s">
        <v>8346</v>
      </c>
      <c r="F1714" s="12" t="s">
        <v>74</v>
      </c>
      <c r="G1714" s="25" t="s">
        <v>9895</v>
      </c>
      <c r="H1714" s="7">
        <f>INT(YEARFRAC(G1714,"8-jun-2023"))</f>
        <v>47</v>
      </c>
      <c r="I1714" s="12">
        <v>2003</v>
      </c>
      <c r="J1714" s="12" t="s">
        <v>23</v>
      </c>
      <c r="K1714" s="12">
        <v>30</v>
      </c>
    </row>
    <row r="1715" spans="1:11">
      <c r="A1715" s="12" t="s">
        <v>1757</v>
      </c>
      <c r="B1715" s="12">
        <v>2</v>
      </c>
      <c r="C1715" s="28">
        <v>23306.55</v>
      </c>
      <c r="D1715" s="19" t="s">
        <v>8348</v>
      </c>
      <c r="E1715" s="12" t="s">
        <v>8348</v>
      </c>
      <c r="F1715" s="12" t="s">
        <v>25</v>
      </c>
      <c r="G1715" s="25" t="s">
        <v>9896</v>
      </c>
      <c r="H1715" s="7">
        <f>INT(YEARFRAC(G1715,"8-jun-2023"))</f>
        <v>49</v>
      </c>
      <c r="I1715" s="12">
        <v>1971</v>
      </c>
      <c r="J1715" s="12" t="s">
        <v>45</v>
      </c>
      <c r="K1715" s="12">
        <v>10</v>
      </c>
    </row>
    <row r="1716" spans="1:11">
      <c r="A1716" s="12" t="s">
        <v>1758</v>
      </c>
      <c r="B1716" s="12">
        <v>2</v>
      </c>
      <c r="C1716" s="28">
        <v>44260.75</v>
      </c>
      <c r="D1716" s="19" t="s">
        <v>8348</v>
      </c>
      <c r="E1716" s="12" t="s">
        <v>8345</v>
      </c>
      <c r="F1716" s="12" t="s">
        <v>19</v>
      </c>
      <c r="G1716" s="25" t="s">
        <v>9897</v>
      </c>
      <c r="H1716" s="7">
        <f>INT(YEARFRAC(G1716,"8-jun-2023"))</f>
        <v>54</v>
      </c>
      <c r="I1716" s="12">
        <v>1970</v>
      </c>
      <c r="J1716" s="12" t="s">
        <v>40</v>
      </c>
      <c r="K1716" s="12">
        <v>8</v>
      </c>
    </row>
    <row r="1717" spans="1:11">
      <c r="A1717" s="12" t="s">
        <v>1759</v>
      </c>
      <c r="B1717" s="12">
        <v>1</v>
      </c>
      <c r="C1717" s="28">
        <v>23288.93</v>
      </c>
      <c r="D1717" s="19" t="s">
        <v>8348</v>
      </c>
      <c r="E1717" s="12" t="s">
        <v>8346</v>
      </c>
      <c r="F1717" s="12" t="s">
        <v>74</v>
      </c>
      <c r="G1717" s="25" t="s">
        <v>9898</v>
      </c>
      <c r="H1717" s="7">
        <f>INT(YEARFRAC(G1717,"8-jun-2023"))</f>
        <v>28</v>
      </c>
      <c r="I1717" s="12">
        <v>1973</v>
      </c>
      <c r="J1717" s="12" t="s">
        <v>20</v>
      </c>
      <c r="K1717" s="12">
        <v>27</v>
      </c>
    </row>
    <row r="1718" spans="1:11">
      <c r="A1718" s="12" t="s">
        <v>1760</v>
      </c>
      <c r="B1718" s="12">
        <v>1</v>
      </c>
      <c r="C1718" s="28">
        <v>23244.79</v>
      </c>
      <c r="D1718" s="19" t="s">
        <v>8348</v>
      </c>
      <c r="E1718" s="12" t="s">
        <v>8346</v>
      </c>
      <c r="F1718" s="12" t="s">
        <v>19</v>
      </c>
      <c r="G1718" s="25" t="s">
        <v>9899</v>
      </c>
      <c r="H1718" s="7">
        <f>INT(YEARFRAC(G1718,"8-jun-2023"))</f>
        <v>53</v>
      </c>
      <c r="I1718" s="12">
        <v>1974</v>
      </c>
      <c r="J1718" s="12" t="s">
        <v>20</v>
      </c>
      <c r="K1718" s="12">
        <v>2</v>
      </c>
    </row>
    <row r="1719" spans="1:11">
      <c r="A1719" s="12" t="s">
        <v>1761</v>
      </c>
      <c r="B1719" s="12">
        <v>2</v>
      </c>
      <c r="C1719" s="28">
        <v>23241.47</v>
      </c>
      <c r="D1719" s="19" t="s">
        <v>8348</v>
      </c>
      <c r="E1719" s="12" t="s">
        <v>8346</v>
      </c>
      <c r="F1719" s="12" t="s">
        <v>185</v>
      </c>
      <c r="G1719" s="25" t="s">
        <v>9900</v>
      </c>
      <c r="H1719" s="7">
        <f>INT(YEARFRAC(G1719,"8-jun-2023"))</f>
        <v>25</v>
      </c>
      <c r="I1719" s="12">
        <v>1983</v>
      </c>
      <c r="J1719" s="12" t="s">
        <v>40</v>
      </c>
      <c r="K1719" s="12">
        <v>26</v>
      </c>
    </row>
    <row r="1720" spans="1:11">
      <c r="A1720" s="12" t="s">
        <v>1762</v>
      </c>
      <c r="B1720" s="12">
        <v>0</v>
      </c>
      <c r="C1720" s="28">
        <v>23082.959999999999</v>
      </c>
      <c r="D1720" s="19" t="s">
        <v>8348</v>
      </c>
      <c r="E1720" s="12" t="s">
        <v>8348</v>
      </c>
      <c r="F1720" s="12" t="s">
        <v>25</v>
      </c>
      <c r="G1720" s="25" t="s">
        <v>9901</v>
      </c>
      <c r="H1720" s="7">
        <f>INT(YEARFRAC(G1720,"8-jun-2023"))</f>
        <v>19</v>
      </c>
      <c r="I1720" s="12">
        <v>1975</v>
      </c>
      <c r="J1720" s="12" t="s">
        <v>16</v>
      </c>
      <c r="K1720" s="12">
        <v>13</v>
      </c>
    </row>
    <row r="1721" spans="1:11">
      <c r="A1721" s="12" t="s">
        <v>1763</v>
      </c>
      <c r="B1721" s="12">
        <v>0</v>
      </c>
      <c r="C1721" s="28">
        <v>23065.42</v>
      </c>
      <c r="D1721" s="19" t="s">
        <v>8348</v>
      </c>
      <c r="E1721" s="12" t="s">
        <v>8348</v>
      </c>
      <c r="F1721" s="12" t="s">
        <v>19</v>
      </c>
      <c r="G1721" s="25" t="s">
        <v>9902</v>
      </c>
      <c r="H1721" s="7">
        <f>INT(YEARFRAC(G1721,"8-jun-2023"))</f>
        <v>47</v>
      </c>
      <c r="I1721" s="12">
        <v>1973</v>
      </c>
      <c r="J1721" s="12" t="s">
        <v>24</v>
      </c>
      <c r="K1721" s="12">
        <v>22</v>
      </c>
    </row>
    <row r="1722" spans="1:11">
      <c r="A1722" s="12" t="s">
        <v>1764</v>
      </c>
      <c r="B1722" s="12">
        <v>0</v>
      </c>
      <c r="C1722" s="28">
        <v>23045.57</v>
      </c>
      <c r="D1722" s="19" t="s">
        <v>8348</v>
      </c>
      <c r="E1722" s="12" t="s">
        <v>8348</v>
      </c>
      <c r="F1722" s="12" t="s">
        <v>74</v>
      </c>
      <c r="G1722" s="25" t="s">
        <v>8952</v>
      </c>
      <c r="H1722" s="7">
        <f>INT(YEARFRAC(G1722,"8-jun-2023"))</f>
        <v>52</v>
      </c>
      <c r="I1722" s="12">
        <v>1968</v>
      </c>
      <c r="J1722" s="12" t="s">
        <v>16</v>
      </c>
      <c r="K1722" s="12">
        <v>24</v>
      </c>
    </row>
    <row r="1723" spans="1:11">
      <c r="A1723" s="12" t="s">
        <v>1765</v>
      </c>
      <c r="B1723" s="12">
        <v>2</v>
      </c>
      <c r="C1723" s="28">
        <v>22493.66</v>
      </c>
      <c r="D1723" s="19" t="s">
        <v>8348</v>
      </c>
      <c r="E1723" s="12" t="s">
        <v>8345</v>
      </c>
      <c r="F1723" s="12" t="s">
        <v>22</v>
      </c>
      <c r="G1723" s="25" t="s">
        <v>9551</v>
      </c>
      <c r="H1723" s="7">
        <f>INT(YEARFRAC(G1723,"8-jun-2023"))</f>
        <v>19</v>
      </c>
      <c r="I1723" s="12">
        <v>1994</v>
      </c>
      <c r="J1723" s="12" t="s">
        <v>24</v>
      </c>
      <c r="K1723" s="12">
        <v>3</v>
      </c>
    </row>
    <row r="1724" spans="1:11">
      <c r="A1724" s="12" t="s">
        <v>1766</v>
      </c>
      <c r="B1724" s="12">
        <v>2</v>
      </c>
      <c r="C1724" s="28">
        <v>22478.6</v>
      </c>
      <c r="D1724" s="19" t="s">
        <v>8346</v>
      </c>
      <c r="E1724" s="12" t="s">
        <v>8348</v>
      </c>
      <c r="F1724" s="12" t="s">
        <v>25</v>
      </c>
      <c r="G1724" s="25" t="s">
        <v>9903</v>
      </c>
      <c r="H1724" s="7">
        <f>INT(YEARFRAC(G1724,"8-jun-2023"))</f>
        <v>43</v>
      </c>
      <c r="I1724" s="12">
        <v>1969</v>
      </c>
      <c r="J1724" s="12" t="s">
        <v>16</v>
      </c>
      <c r="K1724" s="12">
        <v>14</v>
      </c>
    </row>
    <row r="1725" spans="1:11">
      <c r="A1725" s="12" t="s">
        <v>1767</v>
      </c>
      <c r="B1725" s="12">
        <v>1</v>
      </c>
      <c r="C1725" s="28">
        <v>22462.04</v>
      </c>
      <c r="D1725" s="19" t="s">
        <v>8346</v>
      </c>
      <c r="E1725" s="12" t="s">
        <v>8345</v>
      </c>
      <c r="F1725" s="12" t="s">
        <v>84</v>
      </c>
      <c r="G1725" s="25" t="s">
        <v>9771</v>
      </c>
      <c r="H1725" s="7">
        <f>INT(YEARFRAC(G1725,"8-jun-2023"))</f>
        <v>39</v>
      </c>
      <c r="I1725" s="12">
        <v>1997</v>
      </c>
      <c r="J1725" s="12" t="s">
        <v>40</v>
      </c>
      <c r="K1725" s="12">
        <v>7</v>
      </c>
    </row>
    <row r="1726" spans="1:11">
      <c r="A1726" s="12" t="s">
        <v>1768</v>
      </c>
      <c r="B1726" s="12">
        <v>0</v>
      </c>
      <c r="C1726" s="28">
        <v>22412.65</v>
      </c>
      <c r="D1726" s="19" t="s">
        <v>8346</v>
      </c>
      <c r="E1726" s="12" t="s">
        <v>8346</v>
      </c>
      <c r="F1726" s="12" t="s">
        <v>199</v>
      </c>
      <c r="G1726" s="25" t="s">
        <v>9904</v>
      </c>
      <c r="H1726" s="7">
        <f>INT(YEARFRAC(G1726,"8-jun-2023"))</f>
        <v>56</v>
      </c>
      <c r="I1726" s="12">
        <v>2003</v>
      </c>
      <c r="J1726" s="12" t="s">
        <v>23</v>
      </c>
      <c r="K1726" s="12">
        <v>14</v>
      </c>
    </row>
    <row r="1727" spans="1:11">
      <c r="A1727" s="12" t="s">
        <v>1769</v>
      </c>
      <c r="B1727" s="12">
        <v>2</v>
      </c>
      <c r="C1727" s="28">
        <v>44202.65</v>
      </c>
      <c r="D1727" s="19" t="s">
        <v>8348</v>
      </c>
      <c r="E1727" s="12" t="s">
        <v>8348</v>
      </c>
      <c r="F1727" s="12" t="s">
        <v>19</v>
      </c>
      <c r="G1727" s="25" t="s">
        <v>9905</v>
      </c>
      <c r="H1727" s="7">
        <f>INT(YEARFRAC(G1727,"8-jun-2023"))</f>
        <v>48</v>
      </c>
      <c r="I1727" s="12">
        <v>1975</v>
      </c>
      <c r="J1727" s="12" t="s">
        <v>37</v>
      </c>
      <c r="K1727" s="12">
        <v>9</v>
      </c>
    </row>
    <row r="1728" spans="1:11">
      <c r="A1728" s="12" t="s">
        <v>1770</v>
      </c>
      <c r="B1728" s="12">
        <v>2</v>
      </c>
      <c r="C1728" s="28">
        <v>22395.74</v>
      </c>
      <c r="D1728" s="19" t="s">
        <v>8346</v>
      </c>
      <c r="E1728" s="12" t="s">
        <v>8348</v>
      </c>
      <c r="F1728" s="12" t="s">
        <v>74</v>
      </c>
      <c r="G1728" s="25" t="s">
        <v>9906</v>
      </c>
      <c r="H1728" s="7">
        <f>INT(YEARFRAC(G1728,"8-jun-2023"))</f>
        <v>23</v>
      </c>
      <c r="I1728" s="12">
        <v>1970</v>
      </c>
      <c r="J1728" s="12" t="s">
        <v>16</v>
      </c>
      <c r="K1728" s="12">
        <v>9</v>
      </c>
    </row>
    <row r="1729" spans="1:11">
      <c r="A1729" s="12" t="s">
        <v>1771</v>
      </c>
      <c r="B1729" s="12">
        <v>1</v>
      </c>
      <c r="C1729" s="28">
        <v>22331.57</v>
      </c>
      <c r="D1729" s="19" t="s">
        <v>8348</v>
      </c>
      <c r="E1729" s="12" t="s">
        <v>8346</v>
      </c>
      <c r="F1729" s="12" t="s">
        <v>74</v>
      </c>
      <c r="G1729" s="25" t="s">
        <v>8709</v>
      </c>
      <c r="H1729" s="7">
        <f>INT(YEARFRAC(G1729,"8-jun-2023"))</f>
        <v>40</v>
      </c>
      <c r="I1729" s="12">
        <v>2003</v>
      </c>
      <c r="J1729" s="12" t="s">
        <v>45</v>
      </c>
      <c r="K1729" s="12">
        <v>25</v>
      </c>
    </row>
    <row r="1730" spans="1:11">
      <c r="A1730" s="12" t="s">
        <v>1772</v>
      </c>
      <c r="B1730" s="12">
        <v>1</v>
      </c>
      <c r="C1730" s="28">
        <v>22218.11</v>
      </c>
      <c r="D1730" s="19" t="s">
        <v>8348</v>
      </c>
      <c r="E1730" s="12" t="s">
        <v>8346</v>
      </c>
      <c r="F1730" s="12" t="s">
        <v>19</v>
      </c>
      <c r="G1730" s="25" t="s">
        <v>9907</v>
      </c>
      <c r="H1730" s="7">
        <f>INT(YEARFRAC(G1730,"8-jun-2023"))</f>
        <v>51</v>
      </c>
      <c r="I1730" s="12">
        <v>1979</v>
      </c>
      <c r="J1730" s="12" t="s">
        <v>16</v>
      </c>
      <c r="K1730" s="12">
        <v>14</v>
      </c>
    </row>
    <row r="1731" spans="1:11">
      <c r="A1731" s="12" t="s">
        <v>1773</v>
      </c>
      <c r="B1731" s="12">
        <v>1</v>
      </c>
      <c r="C1731" s="28">
        <v>22192.44</v>
      </c>
      <c r="D1731" s="19" t="s">
        <v>8346</v>
      </c>
      <c r="E1731" s="12" t="s">
        <v>8345</v>
      </c>
      <c r="F1731" s="12" t="s">
        <v>19</v>
      </c>
      <c r="G1731" s="25" t="s">
        <v>9908</v>
      </c>
      <c r="H1731" s="7">
        <f>INT(YEARFRAC(G1731,"8-jun-2023"))</f>
        <v>57</v>
      </c>
      <c r="I1731" s="12">
        <v>1983</v>
      </c>
      <c r="J1731" s="12" t="s">
        <v>23</v>
      </c>
      <c r="K1731" s="12">
        <v>21</v>
      </c>
    </row>
    <row r="1732" spans="1:11">
      <c r="A1732" s="12" t="s">
        <v>1774</v>
      </c>
      <c r="B1732" s="12">
        <v>0</v>
      </c>
      <c r="C1732" s="28">
        <v>22144.03</v>
      </c>
      <c r="D1732" s="19" t="s">
        <v>8348</v>
      </c>
      <c r="E1732" s="12" t="s">
        <v>8348</v>
      </c>
      <c r="F1732" s="12" t="s">
        <v>25</v>
      </c>
      <c r="G1732" s="25" t="s">
        <v>9909</v>
      </c>
      <c r="H1732" s="7">
        <f>INT(YEARFRAC(G1732,"8-jun-2023"))</f>
        <v>42</v>
      </c>
      <c r="I1732" s="12">
        <v>1966</v>
      </c>
      <c r="J1732" s="12" t="s">
        <v>40</v>
      </c>
      <c r="K1732" s="12">
        <v>18</v>
      </c>
    </row>
    <row r="1733" spans="1:11">
      <c r="A1733" s="12" t="s">
        <v>1775</v>
      </c>
      <c r="B1733" s="12">
        <v>0</v>
      </c>
      <c r="C1733" s="28">
        <v>22097.62</v>
      </c>
      <c r="D1733" s="19" t="s">
        <v>8346</v>
      </c>
      <c r="E1733" s="12" t="s">
        <v>8345</v>
      </c>
      <c r="F1733" s="12" t="s">
        <v>25</v>
      </c>
      <c r="G1733" s="25" t="s">
        <v>8703</v>
      </c>
      <c r="H1733" s="7">
        <f>INT(YEARFRAC(G1733,"8-jun-2023"))</f>
        <v>21</v>
      </c>
      <c r="I1733" s="12">
        <v>1975</v>
      </c>
      <c r="J1733" s="12" t="s">
        <v>20</v>
      </c>
      <c r="K1733" s="12">
        <v>1</v>
      </c>
    </row>
    <row r="1734" spans="1:11">
      <c r="A1734" s="12" t="s">
        <v>1776</v>
      </c>
      <c r="B1734" s="12">
        <v>0</v>
      </c>
      <c r="C1734" s="28">
        <v>21984.47</v>
      </c>
      <c r="D1734" s="19" t="s">
        <v>8346</v>
      </c>
      <c r="E1734" s="12" t="s">
        <v>8345</v>
      </c>
      <c r="F1734" s="12" t="s">
        <v>22</v>
      </c>
      <c r="G1734" s="25" t="s">
        <v>9910</v>
      </c>
      <c r="H1734" s="7">
        <f>INT(YEARFRAC(G1734,"8-jun-2023"))</f>
        <v>33</v>
      </c>
      <c r="I1734" s="12">
        <v>1999</v>
      </c>
      <c r="J1734" s="12" t="s">
        <v>40</v>
      </c>
      <c r="K1734" s="12">
        <v>26</v>
      </c>
    </row>
    <row r="1735" spans="1:11">
      <c r="A1735" s="12" t="s">
        <v>1777</v>
      </c>
      <c r="B1735" s="12">
        <v>1</v>
      </c>
      <c r="C1735" s="28">
        <v>21978.68</v>
      </c>
      <c r="D1735" s="19" t="s">
        <v>8346</v>
      </c>
      <c r="E1735" s="12" t="s">
        <v>8346</v>
      </c>
      <c r="F1735" s="12" t="s">
        <v>19</v>
      </c>
      <c r="G1735" s="25" t="s">
        <v>9911</v>
      </c>
      <c r="H1735" s="7">
        <f>INT(YEARFRAC(G1735,"8-jun-2023"))</f>
        <v>47</v>
      </c>
      <c r="I1735" s="12">
        <v>1982</v>
      </c>
      <c r="J1735" s="12" t="s">
        <v>23</v>
      </c>
      <c r="K1735" s="12">
        <v>27</v>
      </c>
    </row>
    <row r="1736" spans="1:11">
      <c r="A1736" s="12" t="s">
        <v>1778</v>
      </c>
      <c r="B1736" s="12">
        <v>0</v>
      </c>
      <c r="C1736" s="28">
        <v>21882.400000000001</v>
      </c>
      <c r="D1736" s="19" t="s">
        <v>8348</v>
      </c>
      <c r="E1736" s="12" t="s">
        <v>8345</v>
      </c>
      <c r="F1736" s="12" t="s">
        <v>25</v>
      </c>
      <c r="G1736" s="25" t="s">
        <v>9912</v>
      </c>
      <c r="H1736" s="7">
        <f>INT(YEARFRAC(G1736,"8-jun-2023"))</f>
        <v>19</v>
      </c>
      <c r="I1736" s="12">
        <v>1971</v>
      </c>
      <c r="J1736" s="12" t="s">
        <v>20</v>
      </c>
      <c r="K1736" s="12">
        <v>16</v>
      </c>
    </row>
    <row r="1737" spans="1:11">
      <c r="A1737" s="12" t="s">
        <v>1779</v>
      </c>
      <c r="B1737" s="12">
        <v>2</v>
      </c>
      <c r="C1737" s="28">
        <v>21880.82</v>
      </c>
      <c r="D1737" s="19" t="s">
        <v>8346</v>
      </c>
      <c r="E1737" s="12" t="s">
        <v>8345</v>
      </c>
      <c r="F1737" s="12" t="s">
        <v>22</v>
      </c>
      <c r="G1737" s="25" t="s">
        <v>9913</v>
      </c>
      <c r="H1737" s="7">
        <f>INT(YEARFRAC(G1737,"8-jun-2023"))</f>
        <v>43</v>
      </c>
      <c r="I1737" s="12">
        <v>1965</v>
      </c>
      <c r="J1737" s="12" t="s">
        <v>40</v>
      </c>
      <c r="K1737" s="12">
        <v>24</v>
      </c>
    </row>
    <row r="1738" spans="1:11">
      <c r="A1738" s="12" t="s">
        <v>1780</v>
      </c>
      <c r="B1738" s="12">
        <v>1</v>
      </c>
      <c r="C1738" s="28">
        <v>43943.88</v>
      </c>
      <c r="D1738" s="19" t="s">
        <v>8348</v>
      </c>
      <c r="E1738" s="12" t="s">
        <v>8345</v>
      </c>
      <c r="F1738" s="12" t="s">
        <v>22</v>
      </c>
      <c r="G1738" s="25" t="s">
        <v>9914</v>
      </c>
      <c r="H1738" s="7">
        <f>INT(YEARFRAC(G1738,"8-jun-2023"))</f>
        <v>34</v>
      </c>
      <c r="I1738" s="12">
        <v>1980</v>
      </c>
      <c r="J1738" s="12" t="s">
        <v>37</v>
      </c>
      <c r="K1738" s="12">
        <v>12</v>
      </c>
    </row>
    <row r="1739" spans="1:11">
      <c r="A1739" s="12" t="s">
        <v>1781</v>
      </c>
      <c r="B1739" s="12">
        <v>0</v>
      </c>
      <c r="C1739" s="28">
        <v>21797</v>
      </c>
      <c r="D1739" s="19" t="s">
        <v>8346</v>
      </c>
      <c r="E1739" s="12" t="s">
        <v>8345</v>
      </c>
      <c r="F1739" s="12" t="s">
        <v>25</v>
      </c>
      <c r="G1739" s="25" t="s">
        <v>9915</v>
      </c>
      <c r="H1739" s="7">
        <f>INT(YEARFRAC(G1739,"8-jun-2023"))</f>
        <v>59</v>
      </c>
      <c r="I1739" s="12">
        <v>2001</v>
      </c>
      <c r="J1739" s="12" t="s">
        <v>40</v>
      </c>
      <c r="K1739" s="12">
        <v>28</v>
      </c>
    </row>
    <row r="1740" spans="1:11">
      <c r="A1740" s="12" t="s">
        <v>1782</v>
      </c>
      <c r="B1740" s="12">
        <v>0</v>
      </c>
      <c r="C1740" s="28">
        <v>21774.32</v>
      </c>
      <c r="D1740" s="19" t="s">
        <v>8346</v>
      </c>
      <c r="E1740" s="12" t="s">
        <v>8348</v>
      </c>
      <c r="F1740" s="12" t="s">
        <v>22</v>
      </c>
      <c r="G1740" s="25" t="s">
        <v>9916</v>
      </c>
      <c r="H1740" s="7">
        <f>INT(YEARFRAC(G1740,"8-jun-2023"))</f>
        <v>43</v>
      </c>
      <c r="I1740" s="12">
        <v>1989</v>
      </c>
      <c r="J1740" s="12" t="s">
        <v>24</v>
      </c>
      <c r="K1740" s="12">
        <v>14</v>
      </c>
    </row>
    <row r="1741" spans="1:11">
      <c r="A1741" s="12" t="s">
        <v>1783</v>
      </c>
      <c r="B1741" s="12">
        <v>1</v>
      </c>
      <c r="C1741" s="28">
        <v>21771.34</v>
      </c>
      <c r="D1741" s="19" t="s">
        <v>8346</v>
      </c>
      <c r="E1741" s="12" t="s">
        <v>8345</v>
      </c>
      <c r="F1741" s="12" t="s">
        <v>74</v>
      </c>
      <c r="G1741" s="25" t="s">
        <v>9917</v>
      </c>
      <c r="H1741" s="7">
        <f>INT(YEARFRAC(G1741,"8-jun-2023"))</f>
        <v>43</v>
      </c>
      <c r="I1741" s="12">
        <v>1975</v>
      </c>
      <c r="J1741" s="12" t="s">
        <v>23</v>
      </c>
      <c r="K1741" s="12">
        <v>19</v>
      </c>
    </row>
    <row r="1742" spans="1:11">
      <c r="A1742" s="12" t="s">
        <v>1784</v>
      </c>
      <c r="B1742" s="12">
        <v>1</v>
      </c>
      <c r="C1742" s="28">
        <v>21677.279999999999</v>
      </c>
      <c r="D1742" s="19" t="s">
        <v>8346</v>
      </c>
      <c r="E1742" s="12" t="s">
        <v>8345</v>
      </c>
      <c r="F1742" s="12" t="s">
        <v>22</v>
      </c>
      <c r="G1742" s="25" t="s">
        <v>9918</v>
      </c>
      <c r="H1742" s="7">
        <f>INT(YEARFRAC(G1742,"8-jun-2023"))</f>
        <v>46</v>
      </c>
      <c r="I1742" s="12">
        <v>2003</v>
      </c>
      <c r="J1742" s="12" t="s">
        <v>37</v>
      </c>
      <c r="K1742" s="12">
        <v>28</v>
      </c>
    </row>
    <row r="1743" spans="1:11">
      <c r="A1743" s="12" t="s">
        <v>1785</v>
      </c>
      <c r="B1743" s="12">
        <v>0</v>
      </c>
      <c r="C1743" s="28">
        <v>21661.16</v>
      </c>
      <c r="D1743" s="19" t="s">
        <v>8348</v>
      </c>
      <c r="E1743" s="12" t="s">
        <v>8348</v>
      </c>
      <c r="F1743" s="12" t="s">
        <v>22</v>
      </c>
      <c r="G1743" s="25" t="s">
        <v>9919</v>
      </c>
      <c r="H1743" s="7">
        <f>INT(YEARFRAC(G1743,"8-jun-2023"))</f>
        <v>60</v>
      </c>
      <c r="I1743" s="12">
        <v>1979</v>
      </c>
      <c r="J1743" s="12" t="s">
        <v>40</v>
      </c>
      <c r="K1743" s="12">
        <v>17</v>
      </c>
    </row>
    <row r="1744" spans="1:11">
      <c r="A1744" s="12" t="s">
        <v>1786</v>
      </c>
      <c r="B1744" s="12">
        <v>3</v>
      </c>
      <c r="C1744" s="28">
        <v>21659.93</v>
      </c>
      <c r="D1744" s="19" t="s">
        <v>8346</v>
      </c>
      <c r="E1744" s="12" t="s">
        <v>8346</v>
      </c>
      <c r="F1744" s="12" t="s">
        <v>74</v>
      </c>
      <c r="G1744" s="25" t="s">
        <v>9920</v>
      </c>
      <c r="H1744" s="7">
        <f>INT(YEARFRAC(G1744,"8-jun-2023"))</f>
        <v>39</v>
      </c>
      <c r="I1744" s="12">
        <v>1988</v>
      </c>
      <c r="J1744" s="12" t="s">
        <v>45</v>
      </c>
      <c r="K1744" s="12">
        <v>16</v>
      </c>
    </row>
    <row r="1745" spans="1:11">
      <c r="A1745" s="12" t="s">
        <v>1787</v>
      </c>
      <c r="B1745" s="12">
        <v>0</v>
      </c>
      <c r="C1745" s="28">
        <v>21595.38</v>
      </c>
      <c r="D1745" s="19" t="s">
        <v>8348</v>
      </c>
      <c r="E1745" s="12" t="s">
        <v>8346</v>
      </c>
      <c r="F1745" s="12" t="s">
        <v>22</v>
      </c>
      <c r="G1745" s="25" t="s">
        <v>9921</v>
      </c>
      <c r="H1745" s="7">
        <f>INT(YEARFRAC(G1745,"8-jun-2023"))</f>
        <v>23</v>
      </c>
      <c r="I1745" s="12">
        <v>1963</v>
      </c>
      <c r="J1745" s="12" t="s">
        <v>40</v>
      </c>
      <c r="K1745" s="12">
        <v>27</v>
      </c>
    </row>
    <row r="1746" spans="1:11">
      <c r="A1746" s="12" t="s">
        <v>1788</v>
      </c>
      <c r="B1746" s="12">
        <v>4</v>
      </c>
      <c r="C1746" s="28">
        <v>21472.48</v>
      </c>
      <c r="D1746" s="19" t="s">
        <v>8348</v>
      </c>
      <c r="E1746" s="12" t="s">
        <v>8348</v>
      </c>
      <c r="F1746" s="12" t="s">
        <v>22</v>
      </c>
      <c r="G1746" s="25" t="s">
        <v>9922</v>
      </c>
      <c r="H1746" s="7">
        <f>INT(YEARFRAC(G1746,"8-jun-2023"))</f>
        <v>32</v>
      </c>
      <c r="I1746" s="12">
        <v>1979</v>
      </c>
      <c r="J1746" s="12" t="s">
        <v>37</v>
      </c>
      <c r="K1746" s="12">
        <v>28</v>
      </c>
    </row>
    <row r="1747" spans="1:11">
      <c r="A1747" s="12" t="s">
        <v>1789</v>
      </c>
      <c r="B1747" s="12">
        <v>0</v>
      </c>
      <c r="C1747" s="28">
        <v>21348.71</v>
      </c>
      <c r="D1747" s="19" t="s">
        <v>8348</v>
      </c>
      <c r="E1747" s="12" t="s">
        <v>8345</v>
      </c>
      <c r="F1747" s="12" t="s">
        <v>22</v>
      </c>
      <c r="G1747" s="25" t="s">
        <v>9923</v>
      </c>
      <c r="H1747" s="7">
        <f>INT(YEARFRAC(G1747,"8-jun-2023"))</f>
        <v>42</v>
      </c>
      <c r="I1747" s="12">
        <v>1979</v>
      </c>
      <c r="J1747" s="12" t="s">
        <v>37</v>
      </c>
      <c r="K1747" s="12">
        <v>20</v>
      </c>
    </row>
    <row r="1748" spans="1:11">
      <c r="A1748" s="12" t="s">
        <v>1790</v>
      </c>
      <c r="B1748" s="12">
        <v>0</v>
      </c>
      <c r="C1748" s="28">
        <v>21344.85</v>
      </c>
      <c r="D1748" s="19" t="s">
        <v>8346</v>
      </c>
      <c r="E1748" s="12" t="s">
        <v>8345</v>
      </c>
      <c r="F1748" s="12" t="s">
        <v>74</v>
      </c>
      <c r="G1748" s="25" t="s">
        <v>9422</v>
      </c>
      <c r="H1748" s="7">
        <f>INT(YEARFRAC(G1748,"8-jun-2023"))</f>
        <v>18</v>
      </c>
      <c r="I1748" s="12">
        <v>1976</v>
      </c>
      <c r="J1748" s="12" t="s">
        <v>45</v>
      </c>
      <c r="K1748" s="12">
        <v>18</v>
      </c>
    </row>
    <row r="1749" spans="1:11">
      <c r="A1749" s="12" t="s">
        <v>1791</v>
      </c>
      <c r="B1749" s="12">
        <v>0</v>
      </c>
      <c r="C1749" s="28">
        <v>43921.18</v>
      </c>
      <c r="D1749" s="19" t="s">
        <v>8348</v>
      </c>
      <c r="E1749" s="12" t="s">
        <v>8348</v>
      </c>
      <c r="F1749" s="12" t="s">
        <v>22</v>
      </c>
      <c r="G1749" s="25" t="s">
        <v>9924</v>
      </c>
      <c r="H1749" s="7">
        <f>INT(YEARFRAC(G1749,"8-jun-2023"))</f>
        <v>56</v>
      </c>
      <c r="I1749" s="12">
        <v>1962</v>
      </c>
      <c r="J1749" s="12" t="s">
        <v>16</v>
      </c>
      <c r="K1749" s="12">
        <v>16</v>
      </c>
    </row>
    <row r="1750" spans="1:11">
      <c r="A1750" s="12" t="s">
        <v>1792</v>
      </c>
      <c r="B1750" s="12">
        <v>2</v>
      </c>
      <c r="C1750" s="28">
        <v>21259.38</v>
      </c>
      <c r="D1750" s="19" t="s">
        <v>8346</v>
      </c>
      <c r="E1750" s="12" t="s">
        <v>8346</v>
      </c>
      <c r="F1750" s="12" t="s">
        <v>84</v>
      </c>
      <c r="G1750" s="25" t="s">
        <v>9925</v>
      </c>
      <c r="H1750" s="7">
        <f>INT(YEARFRAC(G1750,"8-jun-2023"))</f>
        <v>42</v>
      </c>
      <c r="I1750" s="12">
        <v>1983</v>
      </c>
      <c r="J1750" s="12" t="s">
        <v>23</v>
      </c>
      <c r="K1750" s="12">
        <v>25</v>
      </c>
    </row>
    <row r="1751" spans="1:11">
      <c r="A1751" s="12" t="s">
        <v>1793</v>
      </c>
      <c r="B1751" s="12">
        <v>0</v>
      </c>
      <c r="C1751" s="28">
        <v>21232.18</v>
      </c>
      <c r="D1751" s="19" t="s">
        <v>8346</v>
      </c>
      <c r="E1751" s="12" t="s">
        <v>8348</v>
      </c>
      <c r="F1751" s="12" t="s">
        <v>25</v>
      </c>
      <c r="G1751" s="25" t="s">
        <v>9926</v>
      </c>
      <c r="H1751" s="7">
        <f>INT(YEARFRAC(G1751,"8-jun-2023"))</f>
        <v>48</v>
      </c>
      <c r="I1751" s="12">
        <v>1999</v>
      </c>
      <c r="J1751" s="12" t="s">
        <v>20</v>
      </c>
      <c r="K1751" s="12">
        <v>12</v>
      </c>
    </row>
    <row r="1752" spans="1:11">
      <c r="A1752" s="12" t="s">
        <v>1794</v>
      </c>
      <c r="B1752" s="12">
        <v>0</v>
      </c>
      <c r="C1752" s="28">
        <v>21223.68</v>
      </c>
      <c r="D1752" s="19" t="s">
        <v>8346</v>
      </c>
      <c r="E1752" s="12" t="s">
        <v>8348</v>
      </c>
      <c r="F1752" s="12" t="s">
        <v>19</v>
      </c>
      <c r="G1752" s="25" t="s">
        <v>9927</v>
      </c>
      <c r="H1752" s="7">
        <f>INT(YEARFRAC(G1752,"8-jun-2023"))</f>
        <v>48</v>
      </c>
      <c r="I1752" s="12">
        <v>1990</v>
      </c>
      <c r="J1752" s="12" t="s">
        <v>16</v>
      </c>
      <c r="K1752" s="12">
        <v>21</v>
      </c>
    </row>
    <row r="1753" spans="1:11">
      <c r="A1753" s="12" t="s">
        <v>1795</v>
      </c>
      <c r="B1753" s="12">
        <v>0</v>
      </c>
      <c r="C1753" s="28">
        <v>21195.82</v>
      </c>
      <c r="D1753" s="19" t="s">
        <v>8346</v>
      </c>
      <c r="E1753" s="12" t="s">
        <v>8345</v>
      </c>
      <c r="F1753" s="12" t="s">
        <v>19</v>
      </c>
      <c r="G1753" s="25" t="s">
        <v>9928</v>
      </c>
      <c r="H1753" s="7">
        <f>INT(YEARFRAC(G1753,"8-jun-2023"))</f>
        <v>53</v>
      </c>
      <c r="I1753" s="12">
        <v>1980</v>
      </c>
      <c r="J1753" s="12" t="s">
        <v>37</v>
      </c>
      <c r="K1753" s="12">
        <v>4</v>
      </c>
    </row>
    <row r="1754" spans="1:11">
      <c r="A1754" s="12" t="s">
        <v>1796</v>
      </c>
      <c r="B1754" s="12">
        <v>2</v>
      </c>
      <c r="C1754" s="28">
        <v>21098.55</v>
      </c>
      <c r="D1754" s="19" t="s">
        <v>8346</v>
      </c>
      <c r="E1754" s="12" t="s">
        <v>8346</v>
      </c>
      <c r="F1754" s="12" t="s">
        <v>22</v>
      </c>
      <c r="G1754" s="25" t="s">
        <v>9929</v>
      </c>
      <c r="H1754" s="7">
        <f>INT(YEARFRAC(G1754,"8-jun-2023"))</f>
        <v>45</v>
      </c>
      <c r="I1754" s="12">
        <v>2004</v>
      </c>
      <c r="J1754" s="12" t="s">
        <v>40</v>
      </c>
      <c r="K1754" s="12">
        <v>4</v>
      </c>
    </row>
    <row r="1755" spans="1:11">
      <c r="A1755" s="12" t="s">
        <v>1797</v>
      </c>
      <c r="B1755" s="12">
        <v>1</v>
      </c>
      <c r="C1755" s="28">
        <v>21082.16</v>
      </c>
      <c r="D1755" s="19" t="s">
        <v>8346</v>
      </c>
      <c r="E1755" s="12" t="s">
        <v>8348</v>
      </c>
      <c r="F1755" s="12" t="s">
        <v>25</v>
      </c>
      <c r="G1755" s="25" t="s">
        <v>9930</v>
      </c>
      <c r="H1755" s="7">
        <f>INT(YEARFRAC(G1755,"8-jun-2023"))</f>
        <v>39</v>
      </c>
      <c r="I1755" s="12">
        <v>1966</v>
      </c>
      <c r="J1755" s="12" t="s">
        <v>24</v>
      </c>
      <c r="K1755" s="12">
        <v>5</v>
      </c>
    </row>
    <row r="1756" spans="1:11">
      <c r="A1756" s="12" t="s">
        <v>1798</v>
      </c>
      <c r="B1756" s="12">
        <v>0</v>
      </c>
      <c r="C1756" s="28">
        <v>20893.060000000001</v>
      </c>
      <c r="D1756" s="19" t="s">
        <v>8348</v>
      </c>
      <c r="E1756" s="12" t="s">
        <v>8346</v>
      </c>
      <c r="F1756" s="12" t="s">
        <v>22</v>
      </c>
      <c r="G1756" s="25" t="s">
        <v>9931</v>
      </c>
      <c r="H1756" s="7">
        <f>INT(YEARFRAC(G1756,"8-jun-2023"))</f>
        <v>58</v>
      </c>
      <c r="I1756" s="12">
        <v>1980</v>
      </c>
      <c r="J1756" s="12" t="s">
        <v>23</v>
      </c>
      <c r="K1756" s="12">
        <v>10</v>
      </c>
    </row>
    <row r="1757" spans="1:11">
      <c r="A1757" s="12" t="s">
        <v>1799</v>
      </c>
      <c r="B1757" s="12">
        <v>0</v>
      </c>
      <c r="C1757" s="28">
        <v>20878.78</v>
      </c>
      <c r="D1757" s="19" t="s">
        <v>8348</v>
      </c>
      <c r="E1757" s="12" t="s">
        <v>8345</v>
      </c>
      <c r="F1757" s="12" t="s">
        <v>74</v>
      </c>
      <c r="G1757" s="25" t="s">
        <v>9932</v>
      </c>
      <c r="H1757" s="7">
        <f>INT(YEARFRAC(G1757,"8-jun-2023"))</f>
        <v>47</v>
      </c>
      <c r="I1757" s="12">
        <v>1974</v>
      </c>
      <c r="J1757" s="12" t="s">
        <v>37</v>
      </c>
      <c r="K1757" s="12">
        <v>3</v>
      </c>
    </row>
    <row r="1758" spans="1:11">
      <c r="A1758" s="12" t="s">
        <v>1800</v>
      </c>
      <c r="B1758" s="12">
        <v>0</v>
      </c>
      <c r="C1758" s="28">
        <v>20781.490000000002</v>
      </c>
      <c r="D1758" s="19" t="s">
        <v>8348</v>
      </c>
      <c r="E1758" s="12" t="s">
        <v>8346</v>
      </c>
      <c r="F1758" s="12" t="s">
        <v>19</v>
      </c>
      <c r="G1758" s="25" t="s">
        <v>9933</v>
      </c>
      <c r="H1758" s="7">
        <f>INT(YEARFRAC(G1758,"8-jun-2023"))</f>
        <v>55</v>
      </c>
      <c r="I1758" s="12">
        <v>1974</v>
      </c>
      <c r="J1758" s="12" t="s">
        <v>24</v>
      </c>
      <c r="K1758" s="12">
        <v>14</v>
      </c>
    </row>
    <row r="1759" spans="1:11">
      <c r="A1759" s="12" t="s">
        <v>1801</v>
      </c>
      <c r="B1759" s="12">
        <v>1</v>
      </c>
      <c r="C1759" s="28">
        <v>20773.63</v>
      </c>
      <c r="D1759" s="19" t="s">
        <v>8348</v>
      </c>
      <c r="E1759" s="12" t="s">
        <v>8346</v>
      </c>
      <c r="F1759" s="12" t="s">
        <v>130</v>
      </c>
      <c r="G1759" s="25" t="s">
        <v>9934</v>
      </c>
      <c r="H1759" s="7">
        <f>INT(YEARFRAC(G1759,"8-jun-2023"))</f>
        <v>36</v>
      </c>
      <c r="I1759" s="12">
        <v>1969</v>
      </c>
      <c r="J1759" s="12" t="s">
        <v>40</v>
      </c>
      <c r="K1759" s="12">
        <v>26</v>
      </c>
    </row>
    <row r="1760" spans="1:11">
      <c r="A1760" s="12" t="s">
        <v>1802</v>
      </c>
      <c r="B1760" s="12">
        <v>2</v>
      </c>
      <c r="C1760" s="28">
        <v>43896.38</v>
      </c>
      <c r="D1760" s="19" t="s">
        <v>8348</v>
      </c>
      <c r="E1760" s="12" t="s">
        <v>8345</v>
      </c>
      <c r="F1760" s="12" t="s">
        <v>19</v>
      </c>
      <c r="G1760" s="25" t="s">
        <v>9935</v>
      </c>
      <c r="H1760" s="7">
        <f>INT(YEARFRAC(G1760,"8-jun-2023"))</f>
        <v>42</v>
      </c>
      <c r="I1760" s="12">
        <v>1977</v>
      </c>
      <c r="J1760" s="12" t="s">
        <v>16</v>
      </c>
      <c r="K1760" s="12">
        <v>23</v>
      </c>
    </row>
    <row r="1761" spans="1:11">
      <c r="A1761" s="12" t="s">
        <v>1803</v>
      </c>
      <c r="B1761" s="12">
        <v>3</v>
      </c>
      <c r="C1761" s="28">
        <v>20745.990000000002</v>
      </c>
      <c r="D1761" s="19" t="s">
        <v>8346</v>
      </c>
      <c r="E1761" s="12" t="s">
        <v>8345</v>
      </c>
      <c r="F1761" s="12" t="s">
        <v>22</v>
      </c>
      <c r="G1761" s="25" t="s">
        <v>9320</v>
      </c>
      <c r="H1761" s="7">
        <f>INT(YEARFRAC(G1761,"8-jun-2023"))</f>
        <v>30</v>
      </c>
      <c r="I1761" s="12">
        <v>1983</v>
      </c>
      <c r="J1761" s="12" t="s">
        <v>45</v>
      </c>
      <c r="K1761" s="12">
        <v>2</v>
      </c>
    </row>
    <row r="1762" spans="1:11">
      <c r="A1762" s="12" t="s">
        <v>1804</v>
      </c>
      <c r="B1762" s="12">
        <v>0</v>
      </c>
      <c r="C1762" s="28">
        <v>20709.02</v>
      </c>
      <c r="D1762" s="19" t="s">
        <v>8346</v>
      </c>
      <c r="E1762" s="12" t="s">
        <v>8348</v>
      </c>
      <c r="F1762" s="12" t="s">
        <v>84</v>
      </c>
      <c r="G1762" s="25" t="s">
        <v>9936</v>
      </c>
      <c r="H1762" s="7">
        <f>INT(YEARFRAC(G1762,"8-jun-2023"))</f>
        <v>57</v>
      </c>
      <c r="I1762" s="12">
        <v>1964</v>
      </c>
      <c r="J1762" s="12" t="s">
        <v>16</v>
      </c>
      <c r="K1762" s="12">
        <v>19</v>
      </c>
    </row>
    <row r="1763" spans="1:11">
      <c r="A1763" s="12" t="s">
        <v>1805</v>
      </c>
      <c r="B1763" s="12">
        <v>0</v>
      </c>
      <c r="C1763" s="28">
        <v>20630.28</v>
      </c>
      <c r="D1763" s="19" t="s">
        <v>8348</v>
      </c>
      <c r="E1763" s="12" t="s">
        <v>8346</v>
      </c>
      <c r="F1763" s="12" t="s">
        <v>25</v>
      </c>
      <c r="G1763" s="25" t="s">
        <v>9937</v>
      </c>
      <c r="H1763" s="7">
        <f>INT(YEARFRAC(G1763,"8-jun-2023"))</f>
        <v>55</v>
      </c>
      <c r="I1763" s="12">
        <v>1975</v>
      </c>
      <c r="J1763" s="12" t="s">
        <v>23</v>
      </c>
      <c r="K1763" s="12">
        <v>8</v>
      </c>
    </row>
    <row r="1764" spans="1:11">
      <c r="A1764" s="12" t="s">
        <v>1806</v>
      </c>
      <c r="B1764" s="12">
        <v>0</v>
      </c>
      <c r="C1764" s="28">
        <v>20568.32</v>
      </c>
      <c r="D1764" s="19" t="s">
        <v>8346</v>
      </c>
      <c r="E1764" s="12" t="s">
        <v>8348</v>
      </c>
      <c r="F1764" s="12" t="s">
        <v>22</v>
      </c>
      <c r="G1764" s="25" t="s">
        <v>8369</v>
      </c>
      <c r="H1764" s="7">
        <f>INT(YEARFRAC(G1764,"8-jun-2023"))</f>
        <v>56</v>
      </c>
      <c r="I1764" s="12">
        <v>1967</v>
      </c>
      <c r="J1764" s="12" t="s">
        <v>37</v>
      </c>
      <c r="K1764" s="12">
        <v>8</v>
      </c>
    </row>
    <row r="1765" spans="1:11">
      <c r="A1765" s="12" t="s">
        <v>1807</v>
      </c>
      <c r="B1765" s="12">
        <v>3</v>
      </c>
      <c r="C1765" s="28">
        <v>20463</v>
      </c>
      <c r="D1765" s="19" t="s">
        <v>8348</v>
      </c>
      <c r="E1765" s="12" t="s">
        <v>8348</v>
      </c>
      <c r="F1765" s="12" t="s">
        <v>19</v>
      </c>
      <c r="G1765" s="25" t="s">
        <v>9938</v>
      </c>
      <c r="H1765" s="7">
        <f>INT(YEARFRAC(G1765,"8-jun-2023"))</f>
        <v>53</v>
      </c>
      <c r="I1765" s="12">
        <v>1986</v>
      </c>
      <c r="J1765" s="12" t="s">
        <v>40</v>
      </c>
      <c r="K1765" s="12">
        <v>4</v>
      </c>
    </row>
    <row r="1766" spans="1:11">
      <c r="A1766" s="12" t="s">
        <v>1808</v>
      </c>
      <c r="B1766" s="12">
        <v>0</v>
      </c>
      <c r="C1766" s="28">
        <v>20446.849999999999</v>
      </c>
      <c r="D1766" s="19" t="s">
        <v>8348</v>
      </c>
      <c r="E1766" s="12" t="s">
        <v>8345</v>
      </c>
      <c r="F1766" s="12" t="s">
        <v>22</v>
      </c>
      <c r="G1766" s="25" t="s">
        <v>9939</v>
      </c>
      <c r="H1766" s="7">
        <f>INT(YEARFRAC(G1766,"8-jun-2023"))</f>
        <v>60</v>
      </c>
      <c r="I1766" s="12">
        <v>1980</v>
      </c>
      <c r="J1766" s="12" t="s">
        <v>16</v>
      </c>
      <c r="K1766" s="12">
        <v>10</v>
      </c>
    </row>
    <row r="1767" spans="1:11">
      <c r="A1767" s="12" t="s">
        <v>1809</v>
      </c>
      <c r="B1767" s="12">
        <v>0</v>
      </c>
      <c r="C1767" s="28">
        <v>20420.599999999999</v>
      </c>
      <c r="D1767" s="19" t="s">
        <v>8346</v>
      </c>
      <c r="E1767" s="12" t="s">
        <v>8348</v>
      </c>
      <c r="F1767" s="12" t="s">
        <v>25</v>
      </c>
      <c r="G1767" s="25" t="s">
        <v>9940</v>
      </c>
      <c r="H1767" s="7">
        <f>INT(YEARFRAC(G1767,"8-jun-2023"))</f>
        <v>37</v>
      </c>
      <c r="I1767" s="12">
        <v>1992</v>
      </c>
      <c r="J1767" s="12" t="s">
        <v>37</v>
      </c>
      <c r="K1767" s="12">
        <v>14</v>
      </c>
    </row>
    <row r="1768" spans="1:11">
      <c r="A1768" s="12" t="s">
        <v>1810</v>
      </c>
      <c r="B1768" s="12">
        <v>0</v>
      </c>
      <c r="C1768" s="28">
        <v>20354.5</v>
      </c>
      <c r="D1768" s="19" t="s">
        <v>8346</v>
      </c>
      <c r="E1768" s="12" t="s">
        <v>8348</v>
      </c>
      <c r="F1768" s="12" t="s">
        <v>30</v>
      </c>
      <c r="G1768" s="25" t="s">
        <v>9941</v>
      </c>
      <c r="H1768" s="7">
        <f>INT(YEARFRAC(G1768,"8-jun-2023"))</f>
        <v>60</v>
      </c>
      <c r="I1768" s="12">
        <v>1965</v>
      </c>
      <c r="J1768" s="12" t="s">
        <v>40</v>
      </c>
      <c r="K1768" s="12">
        <v>1</v>
      </c>
    </row>
    <row r="1769" spans="1:11">
      <c r="A1769" s="12" t="s">
        <v>1811</v>
      </c>
      <c r="B1769" s="12">
        <v>1</v>
      </c>
      <c r="C1769" s="28">
        <v>20296.86</v>
      </c>
      <c r="D1769" s="19" t="s">
        <v>8346</v>
      </c>
      <c r="E1769" s="12" t="s">
        <v>8345</v>
      </c>
      <c r="F1769" s="12" t="s">
        <v>74</v>
      </c>
      <c r="G1769" s="25" t="s">
        <v>9942</v>
      </c>
      <c r="H1769" s="7">
        <f>INT(YEARFRAC(G1769,"8-jun-2023"))</f>
        <v>37</v>
      </c>
      <c r="I1769" s="12">
        <v>1967</v>
      </c>
      <c r="J1769" s="12" t="s">
        <v>23</v>
      </c>
      <c r="K1769" s="12">
        <v>17</v>
      </c>
    </row>
    <row r="1770" spans="1:11">
      <c r="A1770" s="12" t="s">
        <v>1812</v>
      </c>
      <c r="B1770" s="12">
        <v>1</v>
      </c>
      <c r="C1770" s="28">
        <v>20277.810000000001</v>
      </c>
      <c r="D1770" s="19" t="s">
        <v>8346</v>
      </c>
      <c r="E1770" s="12" t="s">
        <v>8346</v>
      </c>
      <c r="F1770" s="12" t="s">
        <v>32</v>
      </c>
      <c r="G1770" s="25" t="s">
        <v>9943</v>
      </c>
      <c r="H1770" s="7">
        <f>INT(YEARFRAC(G1770,"8-jun-2023"))</f>
        <v>29</v>
      </c>
      <c r="I1770" s="12">
        <v>1966</v>
      </c>
      <c r="J1770" s="12" t="s">
        <v>45</v>
      </c>
      <c r="K1770" s="12">
        <v>9</v>
      </c>
    </row>
    <row r="1771" spans="1:11">
      <c r="A1771" s="12" t="s">
        <v>1813</v>
      </c>
      <c r="B1771" s="12">
        <v>0</v>
      </c>
      <c r="C1771" s="28">
        <v>43817.45</v>
      </c>
      <c r="D1771" s="19" t="s">
        <v>8348</v>
      </c>
      <c r="E1771" s="12" t="s">
        <v>8346</v>
      </c>
      <c r="F1771" s="12" t="s">
        <v>22</v>
      </c>
      <c r="G1771" s="25" t="s">
        <v>8403</v>
      </c>
      <c r="H1771" s="7">
        <f>INT(YEARFRAC(G1771,"8-jun-2023"))</f>
        <v>56</v>
      </c>
      <c r="I1771" s="12">
        <v>1969</v>
      </c>
      <c r="J1771" s="12" t="s">
        <v>24</v>
      </c>
      <c r="K1771" s="12">
        <v>13</v>
      </c>
    </row>
    <row r="1772" spans="1:11">
      <c r="A1772" s="12" t="s">
        <v>1814</v>
      </c>
      <c r="B1772" s="12">
        <v>0</v>
      </c>
      <c r="C1772" s="28">
        <v>20253.84</v>
      </c>
      <c r="D1772" s="19" t="s">
        <v>8348</v>
      </c>
      <c r="E1772" s="12" t="s">
        <v>8346</v>
      </c>
      <c r="F1772" s="12" t="s">
        <v>22</v>
      </c>
      <c r="G1772" s="25" t="s">
        <v>9944</v>
      </c>
      <c r="H1772" s="7">
        <f>INT(YEARFRAC(G1772,"8-jun-2023"))</f>
        <v>56</v>
      </c>
      <c r="I1772" s="12">
        <v>1962</v>
      </c>
      <c r="J1772" s="12" t="s">
        <v>24</v>
      </c>
      <c r="K1772" s="12">
        <v>18</v>
      </c>
    </row>
    <row r="1773" spans="1:11">
      <c r="A1773" s="12" t="s">
        <v>1815</v>
      </c>
      <c r="B1773" s="12">
        <v>0</v>
      </c>
      <c r="C1773" s="28">
        <v>20234.849999999999</v>
      </c>
      <c r="D1773" s="19" t="s">
        <v>8348</v>
      </c>
      <c r="E1773" s="12" t="s">
        <v>8346</v>
      </c>
      <c r="F1773" s="12" t="s">
        <v>22</v>
      </c>
      <c r="G1773" s="25" t="s">
        <v>9945</v>
      </c>
      <c r="H1773" s="7">
        <f>INT(YEARFRAC(G1773,"8-jun-2023"))</f>
        <v>35</v>
      </c>
      <c r="I1773" s="12">
        <v>1985</v>
      </c>
      <c r="J1773" s="12" t="s">
        <v>45</v>
      </c>
      <c r="K1773" s="12">
        <v>12</v>
      </c>
    </row>
    <row r="1774" spans="1:11">
      <c r="A1774" s="12" t="s">
        <v>1816</v>
      </c>
      <c r="B1774" s="12">
        <v>2</v>
      </c>
      <c r="C1774" s="28">
        <v>20177.669999999998</v>
      </c>
      <c r="D1774" s="19" t="s">
        <v>8348</v>
      </c>
      <c r="E1774" s="12" t="s">
        <v>8345</v>
      </c>
      <c r="F1774" s="12" t="s">
        <v>25</v>
      </c>
      <c r="G1774" s="25" t="s">
        <v>9946</v>
      </c>
      <c r="H1774" s="7">
        <f>INT(YEARFRAC(G1774,"8-jun-2023"))</f>
        <v>29</v>
      </c>
      <c r="I1774" s="12">
        <v>1962</v>
      </c>
      <c r="J1774" s="12" t="s">
        <v>45</v>
      </c>
      <c r="K1774" s="12">
        <v>2</v>
      </c>
    </row>
    <row r="1775" spans="1:11">
      <c r="A1775" s="12" t="s">
        <v>1817</v>
      </c>
      <c r="B1775" s="12">
        <v>0</v>
      </c>
      <c r="C1775" s="28">
        <v>20167.34</v>
      </c>
      <c r="D1775" s="19" t="s">
        <v>8346</v>
      </c>
      <c r="E1775" s="12" t="s">
        <v>8346</v>
      </c>
      <c r="F1775" s="12" t="s">
        <v>25</v>
      </c>
      <c r="G1775" s="25" t="s">
        <v>9947</v>
      </c>
      <c r="H1775" s="7">
        <f>INT(YEARFRAC(G1775,"8-jun-2023"))</f>
        <v>20</v>
      </c>
      <c r="I1775" s="12">
        <v>1985</v>
      </c>
      <c r="J1775" s="12" t="s">
        <v>37</v>
      </c>
      <c r="K1775" s="12">
        <v>17</v>
      </c>
    </row>
    <row r="1776" spans="1:11">
      <c r="A1776" s="12" t="s">
        <v>1818</v>
      </c>
      <c r="B1776" s="12">
        <v>0</v>
      </c>
      <c r="C1776" s="28">
        <v>20149.32</v>
      </c>
      <c r="D1776" s="19" t="s">
        <v>8348</v>
      </c>
      <c r="E1776" s="12" t="s">
        <v>8345</v>
      </c>
      <c r="F1776" s="12" t="s">
        <v>32</v>
      </c>
      <c r="G1776" s="25" t="s">
        <v>9948</v>
      </c>
      <c r="H1776" s="7">
        <f>INT(YEARFRAC(G1776,"8-jun-2023"))</f>
        <v>39</v>
      </c>
      <c r="I1776" s="12">
        <v>1993</v>
      </c>
      <c r="J1776" s="12" t="s">
        <v>37</v>
      </c>
      <c r="K1776" s="12">
        <v>7</v>
      </c>
    </row>
    <row r="1777" spans="1:11">
      <c r="A1777" s="12" t="s">
        <v>1819</v>
      </c>
      <c r="B1777" s="12">
        <v>1</v>
      </c>
      <c r="C1777" s="28">
        <v>20009.63</v>
      </c>
      <c r="D1777" s="19" t="s">
        <v>8348</v>
      </c>
      <c r="E1777" s="12" t="s">
        <v>8345</v>
      </c>
      <c r="F1777" s="12" t="s">
        <v>22</v>
      </c>
      <c r="G1777" s="25" t="s">
        <v>9949</v>
      </c>
      <c r="H1777" s="7">
        <f>INT(YEARFRAC(G1777,"8-jun-2023"))</f>
        <v>34</v>
      </c>
      <c r="I1777" s="12">
        <v>1966</v>
      </c>
      <c r="J1777" s="12" t="s">
        <v>45</v>
      </c>
      <c r="K1777" s="12">
        <v>2</v>
      </c>
    </row>
    <row r="1778" spans="1:11">
      <c r="A1778" s="12" t="s">
        <v>1820</v>
      </c>
      <c r="B1778" s="12">
        <v>0</v>
      </c>
      <c r="C1778" s="28">
        <v>19995.29</v>
      </c>
      <c r="D1778" s="19" t="s">
        <v>8345</v>
      </c>
      <c r="E1778" s="12" t="s">
        <v>8346</v>
      </c>
      <c r="F1778" s="12" t="s">
        <v>30</v>
      </c>
      <c r="G1778" s="25" t="s">
        <v>9950</v>
      </c>
      <c r="H1778" s="7">
        <f>INT(YEARFRAC(G1778,"8-jun-2023"))</f>
        <v>56</v>
      </c>
      <c r="I1778" s="12">
        <v>1966</v>
      </c>
      <c r="J1778" s="12" t="s">
        <v>40</v>
      </c>
      <c r="K1778" s="12">
        <v>22</v>
      </c>
    </row>
    <row r="1779" spans="1:11">
      <c r="A1779" s="12" t="s">
        <v>1821</v>
      </c>
      <c r="B1779" s="12">
        <v>0</v>
      </c>
      <c r="C1779" s="28">
        <v>19964.75</v>
      </c>
      <c r="D1779" s="19" t="s">
        <v>8345</v>
      </c>
      <c r="E1779" s="12" t="s">
        <v>8348</v>
      </c>
      <c r="F1779" s="12" t="s">
        <v>74</v>
      </c>
      <c r="G1779" s="25" t="s">
        <v>9951</v>
      </c>
      <c r="H1779" s="7">
        <f>INT(YEARFRAC(G1779,"8-jun-2023"))</f>
        <v>42</v>
      </c>
      <c r="I1779" s="12">
        <v>1987</v>
      </c>
      <c r="J1779" s="12" t="s">
        <v>24</v>
      </c>
      <c r="K1779" s="12">
        <v>17</v>
      </c>
    </row>
    <row r="1780" spans="1:11">
      <c r="A1780" s="12" t="s">
        <v>1822</v>
      </c>
      <c r="B1780" s="12">
        <v>3</v>
      </c>
      <c r="C1780" s="28">
        <v>19933.46</v>
      </c>
      <c r="D1780" s="19" t="s">
        <v>8345</v>
      </c>
      <c r="E1780" s="12" t="s">
        <v>8346</v>
      </c>
      <c r="F1780" s="12" t="s">
        <v>25</v>
      </c>
      <c r="G1780" s="25" t="s">
        <v>9952</v>
      </c>
      <c r="H1780" s="7">
        <f>INT(YEARFRAC(G1780,"8-jun-2023"))</f>
        <v>25</v>
      </c>
      <c r="I1780" s="12">
        <v>1994</v>
      </c>
      <c r="J1780" s="12" t="s">
        <v>20</v>
      </c>
      <c r="K1780" s="12">
        <v>8</v>
      </c>
    </row>
    <row r="1781" spans="1:11">
      <c r="A1781" s="12" t="s">
        <v>1823</v>
      </c>
      <c r="B1781" s="12">
        <v>2</v>
      </c>
      <c r="C1781" s="28">
        <v>19798.05</v>
      </c>
      <c r="D1781" s="19" t="s">
        <v>8345</v>
      </c>
      <c r="E1781" s="12" t="s">
        <v>8345</v>
      </c>
      <c r="F1781" s="12" t="s">
        <v>74</v>
      </c>
      <c r="G1781" s="25" t="s">
        <v>9953</v>
      </c>
      <c r="H1781" s="7">
        <f>INT(YEARFRAC(G1781,"8-jun-2023"))</f>
        <v>43</v>
      </c>
      <c r="I1781" s="12">
        <v>2002</v>
      </c>
      <c r="J1781" s="12" t="s">
        <v>45</v>
      </c>
      <c r="K1781" s="12">
        <v>9</v>
      </c>
    </row>
    <row r="1782" spans="1:11">
      <c r="A1782" s="12" t="s">
        <v>1824</v>
      </c>
      <c r="B1782" s="12">
        <v>0</v>
      </c>
      <c r="C1782" s="28">
        <v>55135.4</v>
      </c>
      <c r="D1782" s="19" t="s">
        <v>8345</v>
      </c>
      <c r="E1782" s="12" t="s">
        <v>8348</v>
      </c>
      <c r="F1782" s="12" t="s">
        <v>22</v>
      </c>
      <c r="G1782" s="25" t="s">
        <v>9954</v>
      </c>
      <c r="H1782" s="7">
        <f>INT(YEARFRAC(G1782,"8-jun-2023"))</f>
        <v>33</v>
      </c>
      <c r="I1782" s="12">
        <v>1983</v>
      </c>
      <c r="J1782" s="12" t="s">
        <v>24</v>
      </c>
      <c r="K1782" s="12">
        <v>6</v>
      </c>
    </row>
    <row r="1783" spans="1:11">
      <c r="A1783" s="12" t="s">
        <v>1825</v>
      </c>
      <c r="B1783" s="12">
        <v>2</v>
      </c>
      <c r="C1783" s="28">
        <v>43813.87</v>
      </c>
      <c r="D1783" s="19" t="s">
        <v>8348</v>
      </c>
      <c r="E1783" s="12" t="s">
        <v>8348</v>
      </c>
      <c r="F1783" s="12" t="s">
        <v>19</v>
      </c>
      <c r="G1783" s="25" t="s">
        <v>9955</v>
      </c>
      <c r="H1783" s="7">
        <f>INT(YEARFRAC(G1783,"8-jun-2023"))</f>
        <v>56</v>
      </c>
      <c r="I1783" s="12">
        <v>1988</v>
      </c>
      <c r="J1783" s="12" t="s">
        <v>45</v>
      </c>
      <c r="K1783" s="12">
        <v>25</v>
      </c>
    </row>
    <row r="1784" spans="1:11">
      <c r="A1784" s="12" t="s">
        <v>1826</v>
      </c>
      <c r="B1784" s="12">
        <v>3</v>
      </c>
      <c r="C1784" s="28">
        <v>19749.38</v>
      </c>
      <c r="D1784" s="19" t="s">
        <v>8345</v>
      </c>
      <c r="E1784" s="12" t="s">
        <v>8346</v>
      </c>
      <c r="F1784" s="12" t="s">
        <v>19</v>
      </c>
      <c r="G1784" s="25" t="s">
        <v>9956</v>
      </c>
      <c r="H1784" s="7">
        <f>INT(YEARFRAC(G1784,"8-jun-2023"))</f>
        <v>50</v>
      </c>
      <c r="I1784" s="12">
        <v>1966</v>
      </c>
      <c r="J1784" s="12" t="s">
        <v>40</v>
      </c>
      <c r="K1784" s="12">
        <v>10</v>
      </c>
    </row>
    <row r="1785" spans="1:11">
      <c r="A1785" s="12" t="s">
        <v>1827</v>
      </c>
      <c r="B1785" s="12">
        <v>1</v>
      </c>
      <c r="C1785" s="28">
        <v>19719.689999999999</v>
      </c>
      <c r="D1785" s="19" t="s">
        <v>8345</v>
      </c>
      <c r="E1785" s="12" t="s">
        <v>8348</v>
      </c>
      <c r="F1785" s="12" t="s">
        <v>19</v>
      </c>
      <c r="G1785" s="25" t="s">
        <v>9222</v>
      </c>
      <c r="H1785" s="7">
        <f>INT(YEARFRAC(G1785,"8-jun-2023"))</f>
        <v>32</v>
      </c>
      <c r="I1785" s="12">
        <v>1980</v>
      </c>
      <c r="J1785" s="12" t="s">
        <v>24</v>
      </c>
      <c r="K1785" s="12">
        <v>9</v>
      </c>
    </row>
    <row r="1786" spans="1:11">
      <c r="A1786" s="12" t="s">
        <v>1828</v>
      </c>
      <c r="B1786" s="12">
        <v>0</v>
      </c>
      <c r="C1786" s="28">
        <v>19673.34</v>
      </c>
      <c r="D1786" s="19" t="s">
        <v>8345</v>
      </c>
      <c r="E1786" s="12" t="s">
        <v>8348</v>
      </c>
      <c r="F1786" s="12" t="s">
        <v>22</v>
      </c>
      <c r="G1786" s="25" t="s">
        <v>9957</v>
      </c>
      <c r="H1786" s="7">
        <f>INT(YEARFRAC(G1786,"8-jun-2023"))</f>
        <v>28</v>
      </c>
      <c r="I1786" s="12">
        <v>1997</v>
      </c>
      <c r="J1786" s="12" t="s">
        <v>24</v>
      </c>
      <c r="K1786" s="12">
        <v>18</v>
      </c>
    </row>
    <row r="1787" spans="1:11">
      <c r="A1787" s="12" t="s">
        <v>1829</v>
      </c>
      <c r="B1787" s="12">
        <v>1</v>
      </c>
      <c r="C1787" s="28">
        <v>19594.810000000001</v>
      </c>
      <c r="D1787" s="19" t="s">
        <v>8345</v>
      </c>
      <c r="E1787" s="12" t="s">
        <v>8345</v>
      </c>
      <c r="F1787" s="12" t="s">
        <v>74</v>
      </c>
      <c r="G1787" s="25" t="s">
        <v>9958</v>
      </c>
      <c r="H1787" s="7">
        <f>INT(YEARFRAC(G1787,"8-jun-2023"))</f>
        <v>44</v>
      </c>
      <c r="I1787" s="12">
        <v>1979</v>
      </c>
      <c r="J1787" s="12" t="s">
        <v>24</v>
      </c>
      <c r="K1787" s="12">
        <v>30</v>
      </c>
    </row>
    <row r="1788" spans="1:11">
      <c r="A1788" s="12" t="s">
        <v>1830</v>
      </c>
      <c r="B1788" s="12">
        <v>0</v>
      </c>
      <c r="C1788" s="28">
        <v>19551.34</v>
      </c>
      <c r="D1788" s="19" t="s">
        <v>8345</v>
      </c>
      <c r="E1788" s="12" t="s">
        <v>8346</v>
      </c>
      <c r="F1788" s="12" t="s">
        <v>22</v>
      </c>
      <c r="G1788" s="25" t="s">
        <v>9959</v>
      </c>
      <c r="H1788" s="7">
        <f>INT(YEARFRAC(G1788,"8-jun-2023"))</f>
        <v>59</v>
      </c>
      <c r="I1788" s="12">
        <v>1989</v>
      </c>
      <c r="J1788" s="12" t="s">
        <v>20</v>
      </c>
      <c r="K1788" s="12">
        <v>19</v>
      </c>
    </row>
    <row r="1789" spans="1:11">
      <c r="A1789" s="12" t="s">
        <v>1831</v>
      </c>
      <c r="B1789" s="12">
        <v>0</v>
      </c>
      <c r="C1789" s="28">
        <v>19539.240000000002</v>
      </c>
      <c r="D1789" s="19" t="s">
        <v>8345</v>
      </c>
      <c r="E1789" s="12" t="s">
        <v>8345</v>
      </c>
      <c r="F1789" s="12" t="s">
        <v>19</v>
      </c>
      <c r="G1789" s="25" t="s">
        <v>9942</v>
      </c>
      <c r="H1789" s="7">
        <f>INT(YEARFRAC(G1789,"8-jun-2023"))</f>
        <v>37</v>
      </c>
      <c r="I1789" s="12">
        <v>1966</v>
      </c>
      <c r="J1789" s="12" t="s">
        <v>24</v>
      </c>
      <c r="K1789" s="12">
        <v>25</v>
      </c>
    </row>
    <row r="1790" spans="1:11">
      <c r="A1790" s="12" t="s">
        <v>1832</v>
      </c>
      <c r="B1790" s="12">
        <v>1</v>
      </c>
      <c r="C1790" s="28">
        <v>19521.97</v>
      </c>
      <c r="D1790" s="19" t="s">
        <v>8345</v>
      </c>
      <c r="E1790" s="12" t="s">
        <v>8348</v>
      </c>
      <c r="F1790" s="12" t="s">
        <v>19</v>
      </c>
      <c r="G1790" s="25" t="s">
        <v>9960</v>
      </c>
      <c r="H1790" s="7">
        <f>INT(YEARFRAC(G1790,"8-jun-2023"))</f>
        <v>30</v>
      </c>
      <c r="I1790" s="12">
        <v>1972</v>
      </c>
      <c r="J1790" s="12" t="s">
        <v>20</v>
      </c>
      <c r="K1790" s="12">
        <v>14</v>
      </c>
    </row>
    <row r="1791" spans="1:11">
      <c r="A1791" s="12" t="s">
        <v>1833</v>
      </c>
      <c r="B1791" s="12">
        <v>0</v>
      </c>
      <c r="C1791" s="28">
        <v>19515.54</v>
      </c>
      <c r="D1791" s="19" t="s">
        <v>8345</v>
      </c>
      <c r="E1791" s="12" t="s">
        <v>8345</v>
      </c>
      <c r="F1791" s="12" t="s">
        <v>19</v>
      </c>
      <c r="G1791" s="25" t="s">
        <v>8717</v>
      </c>
      <c r="H1791" s="7">
        <f>INT(YEARFRAC(G1791,"8-jun-2023"))</f>
        <v>42</v>
      </c>
      <c r="I1791" s="12">
        <v>1990</v>
      </c>
      <c r="J1791" s="12" t="s">
        <v>40</v>
      </c>
      <c r="K1791" s="12">
        <v>8</v>
      </c>
    </row>
    <row r="1792" spans="1:11">
      <c r="A1792" s="12" t="s">
        <v>1834</v>
      </c>
      <c r="B1792" s="12">
        <v>4</v>
      </c>
      <c r="C1792" s="28">
        <v>19496.72</v>
      </c>
      <c r="D1792" s="19" t="s">
        <v>8345</v>
      </c>
      <c r="E1792" s="12" t="s">
        <v>8346</v>
      </c>
      <c r="F1792" s="12" t="s">
        <v>84</v>
      </c>
      <c r="G1792" s="25" t="s">
        <v>9961</v>
      </c>
      <c r="H1792" s="7">
        <f>INT(YEARFRAC(G1792,"8-jun-2023"))</f>
        <v>35</v>
      </c>
      <c r="I1792" s="12">
        <v>1994</v>
      </c>
      <c r="J1792" s="12" t="s">
        <v>40</v>
      </c>
      <c r="K1792" s="12">
        <v>27</v>
      </c>
    </row>
    <row r="1793" spans="1:11">
      <c r="A1793" s="12" t="s">
        <v>1835</v>
      </c>
      <c r="B1793" s="12">
        <v>2</v>
      </c>
      <c r="C1793" s="28">
        <v>19444.27</v>
      </c>
      <c r="D1793" s="19" t="s">
        <v>8345</v>
      </c>
      <c r="E1793" s="12" t="s">
        <v>8345</v>
      </c>
      <c r="F1793" s="12" t="s">
        <v>19</v>
      </c>
      <c r="G1793" s="25" t="s">
        <v>9962</v>
      </c>
      <c r="H1793" s="7">
        <f>INT(YEARFRAC(G1793,"8-jun-2023"))</f>
        <v>40</v>
      </c>
      <c r="I1793" s="12">
        <v>1978</v>
      </c>
      <c r="J1793" s="12" t="s">
        <v>37</v>
      </c>
      <c r="K1793" s="12">
        <v>24</v>
      </c>
    </row>
    <row r="1794" spans="1:11">
      <c r="A1794" s="12" t="s">
        <v>1836</v>
      </c>
      <c r="B1794" s="12">
        <v>3</v>
      </c>
      <c r="C1794" s="28">
        <v>43753.34</v>
      </c>
      <c r="D1794" s="19" t="s">
        <v>8348</v>
      </c>
      <c r="E1794" s="12" t="s">
        <v>8345</v>
      </c>
      <c r="F1794" s="12" t="s">
        <v>135</v>
      </c>
      <c r="G1794" s="25" t="s">
        <v>9963</v>
      </c>
      <c r="H1794" s="7">
        <f>INT(YEARFRAC(G1794,"8-jun-2023"))</f>
        <v>36</v>
      </c>
      <c r="I1794" s="12">
        <v>1963</v>
      </c>
      <c r="J1794" s="12" t="s">
        <v>45</v>
      </c>
      <c r="K1794" s="12">
        <v>14</v>
      </c>
    </row>
    <row r="1795" spans="1:11">
      <c r="A1795" s="12" t="s">
        <v>1837</v>
      </c>
      <c r="B1795" s="12">
        <v>2</v>
      </c>
      <c r="C1795" s="28">
        <v>19442.349999999999</v>
      </c>
      <c r="D1795" s="19" t="s">
        <v>8345</v>
      </c>
      <c r="E1795" s="12" t="s">
        <v>8346</v>
      </c>
      <c r="F1795" s="12" t="s">
        <v>22</v>
      </c>
      <c r="G1795" s="25" t="s">
        <v>9964</v>
      </c>
      <c r="H1795" s="7">
        <f>INT(YEARFRAC(G1795,"8-jun-2023"))</f>
        <v>29</v>
      </c>
      <c r="I1795" s="12">
        <v>1985</v>
      </c>
      <c r="J1795" s="12" t="s">
        <v>37</v>
      </c>
      <c r="K1795" s="12">
        <v>17</v>
      </c>
    </row>
    <row r="1796" spans="1:11">
      <c r="A1796" s="12" t="s">
        <v>1838</v>
      </c>
      <c r="B1796" s="12">
        <v>3</v>
      </c>
      <c r="C1796" s="28">
        <v>19362</v>
      </c>
      <c r="D1796" s="19" t="s">
        <v>8345</v>
      </c>
      <c r="E1796" s="12" t="s">
        <v>8346</v>
      </c>
      <c r="F1796" s="12" t="s">
        <v>19</v>
      </c>
      <c r="G1796" s="25" t="s">
        <v>9965</v>
      </c>
      <c r="H1796" s="7">
        <f>INT(YEARFRAC(G1796,"8-jun-2023"))</f>
        <v>35</v>
      </c>
      <c r="I1796" s="12">
        <v>1992</v>
      </c>
      <c r="J1796" s="12" t="s">
        <v>40</v>
      </c>
      <c r="K1796" s="12">
        <v>19</v>
      </c>
    </row>
    <row r="1797" spans="1:11">
      <c r="A1797" s="12" t="s">
        <v>1839</v>
      </c>
      <c r="B1797" s="12">
        <v>0</v>
      </c>
      <c r="C1797" s="28">
        <v>19350.37</v>
      </c>
      <c r="D1797" s="19" t="s">
        <v>8345</v>
      </c>
      <c r="E1797" s="12" t="s">
        <v>8346</v>
      </c>
      <c r="F1797" s="12" t="s">
        <v>19</v>
      </c>
      <c r="G1797" s="25" t="s">
        <v>9966</v>
      </c>
      <c r="H1797" s="7">
        <f>INT(YEARFRAC(G1797,"8-jun-2023"))</f>
        <v>31</v>
      </c>
      <c r="I1797" s="12">
        <v>1980</v>
      </c>
      <c r="J1797" s="12" t="s">
        <v>16</v>
      </c>
      <c r="K1797" s="12">
        <v>8</v>
      </c>
    </row>
    <row r="1798" spans="1:11">
      <c r="A1798" s="12" t="s">
        <v>1840</v>
      </c>
      <c r="B1798" s="12">
        <v>0</v>
      </c>
      <c r="C1798" s="28">
        <v>19321.060000000001</v>
      </c>
      <c r="D1798" s="19" t="s">
        <v>8345</v>
      </c>
      <c r="E1798" s="12" t="s">
        <v>8345</v>
      </c>
      <c r="F1798" s="12" t="s">
        <v>22</v>
      </c>
      <c r="G1798" s="25" t="s">
        <v>9967</v>
      </c>
      <c r="H1798" s="7">
        <f>INT(YEARFRAC(G1798,"8-jun-2023"))</f>
        <v>56</v>
      </c>
      <c r="I1798" s="12">
        <v>1987</v>
      </c>
      <c r="J1798" s="12" t="s">
        <v>16</v>
      </c>
      <c r="K1798" s="12">
        <v>30</v>
      </c>
    </row>
    <row r="1799" spans="1:11">
      <c r="A1799" s="12" t="s">
        <v>1841</v>
      </c>
      <c r="B1799" s="12">
        <v>0</v>
      </c>
      <c r="C1799" s="28">
        <v>19259.96</v>
      </c>
      <c r="D1799" s="19" t="s">
        <v>8345</v>
      </c>
      <c r="E1799" s="12" t="s">
        <v>8345</v>
      </c>
      <c r="F1799" s="12" t="s">
        <v>22</v>
      </c>
      <c r="G1799" s="25" t="s">
        <v>9968</v>
      </c>
      <c r="H1799" s="7">
        <f>INT(YEARFRAC(G1799,"8-jun-2023"))</f>
        <v>55</v>
      </c>
      <c r="I1799" s="12">
        <v>1982</v>
      </c>
      <c r="J1799" s="12" t="s">
        <v>23</v>
      </c>
      <c r="K1799" s="12">
        <v>15</v>
      </c>
    </row>
    <row r="1800" spans="1:11">
      <c r="A1800" s="12" t="s">
        <v>1842</v>
      </c>
      <c r="B1800" s="12">
        <v>0</v>
      </c>
      <c r="C1800" s="28">
        <v>19214.71</v>
      </c>
      <c r="D1800" s="19" t="s">
        <v>8345</v>
      </c>
      <c r="E1800" s="12" t="s">
        <v>8346</v>
      </c>
      <c r="F1800" s="12" t="s">
        <v>19</v>
      </c>
      <c r="G1800" s="25" t="s">
        <v>9135</v>
      </c>
      <c r="H1800" s="7">
        <f>INT(YEARFRAC(G1800,"8-jun-2023"))</f>
        <v>37</v>
      </c>
      <c r="I1800" s="12">
        <v>1986</v>
      </c>
      <c r="J1800" s="12" t="s">
        <v>23</v>
      </c>
      <c r="K1800" s="12">
        <v>29</v>
      </c>
    </row>
    <row r="1801" spans="1:11">
      <c r="A1801" s="12" t="s">
        <v>1843</v>
      </c>
      <c r="B1801" s="12">
        <v>3</v>
      </c>
      <c r="C1801" s="28">
        <v>19199.939999999999</v>
      </c>
      <c r="D1801" s="19" t="s">
        <v>8345</v>
      </c>
      <c r="E1801" s="12" t="s">
        <v>8346</v>
      </c>
      <c r="F1801" s="12" t="s">
        <v>25</v>
      </c>
      <c r="G1801" s="25" t="s">
        <v>9969</v>
      </c>
      <c r="H1801" s="7">
        <f>INT(YEARFRAC(G1801,"8-jun-2023"))</f>
        <v>31</v>
      </c>
      <c r="I1801" s="12">
        <v>1993</v>
      </c>
      <c r="J1801" s="12" t="s">
        <v>37</v>
      </c>
      <c r="K1801" s="12">
        <v>6</v>
      </c>
    </row>
    <row r="1802" spans="1:11">
      <c r="A1802" s="12" t="s">
        <v>1844</v>
      </c>
      <c r="B1802" s="12">
        <v>2</v>
      </c>
      <c r="C1802" s="28">
        <v>19144.580000000002</v>
      </c>
      <c r="D1802" s="19" t="s">
        <v>8345</v>
      </c>
      <c r="E1802" s="12" t="s">
        <v>8345</v>
      </c>
      <c r="F1802" s="12" t="s">
        <v>74</v>
      </c>
      <c r="G1802" s="25" t="s">
        <v>9970</v>
      </c>
      <c r="H1802" s="7">
        <f>INT(YEARFRAC(G1802,"8-jun-2023"))</f>
        <v>43</v>
      </c>
      <c r="I1802" s="12">
        <v>1987</v>
      </c>
      <c r="J1802" s="12" t="s">
        <v>20</v>
      </c>
      <c r="K1802" s="12">
        <v>30</v>
      </c>
    </row>
    <row r="1803" spans="1:11">
      <c r="A1803" s="12" t="s">
        <v>1845</v>
      </c>
      <c r="B1803" s="12">
        <v>1</v>
      </c>
      <c r="C1803" s="28">
        <v>19107.78</v>
      </c>
      <c r="D1803" s="19" t="s">
        <v>8345</v>
      </c>
      <c r="E1803" s="12" t="s">
        <v>8348</v>
      </c>
      <c r="F1803" s="12" t="s">
        <v>19</v>
      </c>
      <c r="G1803" s="25" t="s">
        <v>9672</v>
      </c>
      <c r="H1803" s="7">
        <f>INT(YEARFRAC(G1803,"8-jun-2023"))</f>
        <v>29</v>
      </c>
      <c r="I1803" s="12">
        <v>1991</v>
      </c>
      <c r="J1803" s="12" t="s">
        <v>40</v>
      </c>
      <c r="K1803" s="12">
        <v>24</v>
      </c>
    </row>
    <row r="1804" spans="1:11">
      <c r="A1804" s="12" t="s">
        <v>1846</v>
      </c>
      <c r="B1804" s="12">
        <v>1</v>
      </c>
      <c r="C1804" s="28">
        <v>19040.88</v>
      </c>
      <c r="D1804" s="19" t="s">
        <v>8345</v>
      </c>
      <c r="E1804" s="12" t="s">
        <v>8346</v>
      </c>
      <c r="F1804" s="12" t="s">
        <v>25</v>
      </c>
      <c r="G1804" s="25" t="s">
        <v>9971</v>
      </c>
      <c r="H1804" s="7">
        <f>INT(YEARFRAC(G1804,"8-jun-2023"))</f>
        <v>34</v>
      </c>
      <c r="I1804" s="12">
        <v>1966</v>
      </c>
      <c r="J1804" s="12" t="s">
        <v>16</v>
      </c>
      <c r="K1804" s="12">
        <v>15</v>
      </c>
    </row>
    <row r="1805" spans="1:11">
      <c r="A1805" s="12" t="s">
        <v>1847</v>
      </c>
      <c r="B1805" s="12">
        <v>0</v>
      </c>
      <c r="C1805" s="28">
        <v>43578.94</v>
      </c>
      <c r="D1805" s="19" t="s">
        <v>8348</v>
      </c>
      <c r="E1805" s="12" t="s">
        <v>8348</v>
      </c>
      <c r="F1805" s="12" t="s">
        <v>22</v>
      </c>
      <c r="G1805" s="25" t="s">
        <v>9972</v>
      </c>
      <c r="H1805" s="7">
        <f>INT(YEARFRAC(G1805,"8-jun-2023"))</f>
        <v>57</v>
      </c>
      <c r="I1805" s="12">
        <v>1967</v>
      </c>
      <c r="J1805" s="12" t="s">
        <v>45</v>
      </c>
      <c r="K1805" s="12">
        <v>29</v>
      </c>
    </row>
    <row r="1806" spans="1:11">
      <c r="A1806" s="12" t="s">
        <v>1848</v>
      </c>
      <c r="B1806" s="12">
        <v>5</v>
      </c>
      <c r="C1806" s="28">
        <v>19023.259999999998</v>
      </c>
      <c r="D1806" s="19" t="s">
        <v>8345</v>
      </c>
      <c r="E1806" s="12" t="s">
        <v>8346</v>
      </c>
      <c r="F1806" s="12" t="s">
        <v>25</v>
      </c>
      <c r="G1806" s="25" t="s">
        <v>9973</v>
      </c>
      <c r="H1806" s="7">
        <f>INT(YEARFRAC(G1806,"8-jun-2023"))</f>
        <v>39</v>
      </c>
      <c r="I1806" s="12">
        <v>1985</v>
      </c>
      <c r="J1806" s="12" t="s">
        <v>23</v>
      </c>
      <c r="K1806" s="12">
        <v>28</v>
      </c>
    </row>
    <row r="1807" spans="1:11">
      <c r="A1807" s="12" t="s">
        <v>1849</v>
      </c>
      <c r="B1807" s="12">
        <v>2</v>
      </c>
      <c r="C1807" s="28">
        <v>18972.5</v>
      </c>
      <c r="D1807" s="19" t="s">
        <v>8345</v>
      </c>
      <c r="E1807" s="12" t="s">
        <v>8346</v>
      </c>
      <c r="F1807" s="12" t="s">
        <v>19</v>
      </c>
      <c r="G1807" s="25" t="s">
        <v>9285</v>
      </c>
      <c r="H1807" s="7">
        <f>INT(YEARFRAC(G1807,"8-jun-2023"))</f>
        <v>34</v>
      </c>
      <c r="I1807" s="12">
        <v>1991</v>
      </c>
      <c r="J1807" s="12" t="s">
        <v>37</v>
      </c>
      <c r="K1807" s="12">
        <v>16</v>
      </c>
    </row>
    <row r="1808" spans="1:11">
      <c r="A1808" s="12" t="s">
        <v>1850</v>
      </c>
      <c r="B1808" s="12">
        <v>1</v>
      </c>
      <c r="C1808" s="28">
        <v>18963.169999999998</v>
      </c>
      <c r="D1808" s="19" t="s">
        <v>8345</v>
      </c>
      <c r="E1808" s="12" t="s">
        <v>8345</v>
      </c>
      <c r="F1808" s="12" t="s">
        <v>19</v>
      </c>
      <c r="G1808" s="25" t="s">
        <v>8616</v>
      </c>
      <c r="H1808" s="7">
        <f>INT(YEARFRAC(G1808,"8-jun-2023"))</f>
        <v>30</v>
      </c>
      <c r="I1808" s="12">
        <v>1979</v>
      </c>
      <c r="J1808" s="12" t="s">
        <v>45</v>
      </c>
      <c r="K1808" s="12">
        <v>2</v>
      </c>
    </row>
    <row r="1809" spans="1:11">
      <c r="A1809" s="12" t="s">
        <v>1851</v>
      </c>
      <c r="B1809" s="12">
        <v>0</v>
      </c>
      <c r="C1809" s="28">
        <v>18955.22</v>
      </c>
      <c r="D1809" s="19" t="s">
        <v>8345</v>
      </c>
      <c r="E1809" s="12" t="s">
        <v>8346</v>
      </c>
      <c r="F1809" s="12" t="s">
        <v>25</v>
      </c>
      <c r="G1809" s="25" t="s">
        <v>9974</v>
      </c>
      <c r="H1809" s="7">
        <f>INT(YEARFRAC(G1809,"8-jun-2023"))</f>
        <v>24</v>
      </c>
      <c r="I1809" s="12">
        <v>1993</v>
      </c>
      <c r="J1809" s="12" t="s">
        <v>37</v>
      </c>
      <c r="K1809" s="12">
        <v>28</v>
      </c>
    </row>
    <row r="1810" spans="1:11">
      <c r="A1810" s="12" t="s">
        <v>1852</v>
      </c>
      <c r="B1810" s="12">
        <v>0</v>
      </c>
      <c r="C1810" s="28">
        <v>18954.560000000001</v>
      </c>
      <c r="D1810" s="19" t="s">
        <v>8345</v>
      </c>
      <c r="E1810" s="12" t="s">
        <v>8345</v>
      </c>
      <c r="F1810" s="12" t="s">
        <v>30</v>
      </c>
      <c r="G1810" s="25" t="s">
        <v>9975</v>
      </c>
      <c r="H1810" s="7">
        <f>INT(YEARFRAC(G1810,"8-jun-2023"))</f>
        <v>59</v>
      </c>
      <c r="I1810" s="12">
        <v>1989</v>
      </c>
      <c r="J1810" s="12" t="s">
        <v>20</v>
      </c>
      <c r="K1810" s="12">
        <v>5</v>
      </c>
    </row>
    <row r="1811" spans="1:11">
      <c r="A1811" s="12" t="s">
        <v>1853</v>
      </c>
      <c r="B1811" s="12">
        <v>0</v>
      </c>
      <c r="C1811" s="28">
        <v>18932.810000000001</v>
      </c>
      <c r="D1811" s="19" t="s">
        <v>8345</v>
      </c>
      <c r="E1811" s="12" t="s">
        <v>8346</v>
      </c>
      <c r="F1811" s="12" t="s">
        <v>22</v>
      </c>
      <c r="G1811" s="25" t="s">
        <v>9976</v>
      </c>
      <c r="H1811" s="7">
        <f>INT(YEARFRAC(G1811,"8-jun-2023"))</f>
        <v>53</v>
      </c>
      <c r="I1811" s="12">
        <v>1965</v>
      </c>
      <c r="J1811" s="12" t="s">
        <v>40</v>
      </c>
      <c r="K1811" s="12">
        <v>22</v>
      </c>
    </row>
    <row r="1812" spans="1:11">
      <c r="A1812" s="12" t="s">
        <v>1854</v>
      </c>
      <c r="B1812" s="12">
        <v>1</v>
      </c>
      <c r="C1812" s="28">
        <v>18903.490000000002</v>
      </c>
      <c r="D1812" s="19" t="s">
        <v>8345</v>
      </c>
      <c r="E1812" s="12" t="s">
        <v>8348</v>
      </c>
      <c r="F1812" s="12" t="s">
        <v>74</v>
      </c>
      <c r="G1812" s="25" t="s">
        <v>9765</v>
      </c>
      <c r="H1812" s="7">
        <f>INT(YEARFRAC(G1812,"8-jun-2023"))</f>
        <v>27</v>
      </c>
      <c r="I1812" s="12">
        <v>1983</v>
      </c>
      <c r="J1812" s="12" t="s">
        <v>23</v>
      </c>
      <c r="K1812" s="12">
        <v>19</v>
      </c>
    </row>
    <row r="1813" spans="1:11">
      <c r="A1813" s="12" t="s">
        <v>1855</v>
      </c>
      <c r="B1813" s="12">
        <v>0</v>
      </c>
      <c r="C1813" s="28">
        <v>18883.330000000002</v>
      </c>
      <c r="D1813" s="19" t="s">
        <v>8345</v>
      </c>
      <c r="E1813" s="12" t="s">
        <v>8345</v>
      </c>
      <c r="F1813" s="12" t="s">
        <v>30</v>
      </c>
      <c r="G1813" s="25" t="s">
        <v>9977</v>
      </c>
      <c r="H1813" s="7">
        <f>INT(YEARFRAC(G1813,"8-jun-2023"))</f>
        <v>59</v>
      </c>
      <c r="I1813" s="12">
        <v>1988</v>
      </c>
      <c r="J1813" s="12" t="s">
        <v>24</v>
      </c>
      <c r="K1813" s="12">
        <v>24</v>
      </c>
    </row>
    <row r="1814" spans="1:11">
      <c r="A1814" s="12" t="s">
        <v>1856</v>
      </c>
      <c r="B1814" s="12">
        <v>3</v>
      </c>
      <c r="C1814" s="28">
        <v>18838.7</v>
      </c>
      <c r="D1814" s="19" t="s">
        <v>8345</v>
      </c>
      <c r="E1814" s="12" t="s">
        <v>8346</v>
      </c>
      <c r="F1814" s="12" t="s">
        <v>22</v>
      </c>
      <c r="G1814" s="25" t="s">
        <v>9978</v>
      </c>
      <c r="H1814" s="7">
        <f>INT(YEARFRAC(G1814,"8-jun-2023"))</f>
        <v>19</v>
      </c>
      <c r="I1814" s="12">
        <v>1992</v>
      </c>
      <c r="J1814" s="12" t="s">
        <v>16</v>
      </c>
      <c r="K1814" s="12">
        <v>30</v>
      </c>
    </row>
    <row r="1815" spans="1:11">
      <c r="A1815" s="12" t="s">
        <v>1857</v>
      </c>
      <c r="B1815" s="12">
        <v>0</v>
      </c>
      <c r="C1815" s="28">
        <v>18815.53</v>
      </c>
      <c r="D1815" s="19" t="s">
        <v>8345</v>
      </c>
      <c r="E1815" s="12" t="s">
        <v>8345</v>
      </c>
      <c r="F1815" s="12" t="s">
        <v>82</v>
      </c>
      <c r="G1815" s="25" t="s">
        <v>9979</v>
      </c>
      <c r="H1815" s="7">
        <f>INT(YEARFRAC(G1815,"8-jun-2023"))</f>
        <v>60</v>
      </c>
      <c r="I1815" s="12">
        <v>1998</v>
      </c>
      <c r="J1815" s="12" t="s">
        <v>40</v>
      </c>
      <c r="K1815" s="12">
        <v>6</v>
      </c>
    </row>
    <row r="1816" spans="1:11">
      <c r="A1816" s="12" t="s">
        <v>1858</v>
      </c>
      <c r="B1816" s="12">
        <v>0</v>
      </c>
      <c r="C1816" s="28">
        <v>43254.42</v>
      </c>
      <c r="D1816" s="19" t="s">
        <v>8348</v>
      </c>
      <c r="E1816" s="12" t="s">
        <v>8348</v>
      </c>
      <c r="F1816" s="12" t="s">
        <v>32</v>
      </c>
      <c r="G1816" s="25" t="s">
        <v>8928</v>
      </c>
      <c r="H1816" s="7">
        <f>INT(YEARFRAC(G1816,"8-jun-2023"))</f>
        <v>53</v>
      </c>
      <c r="I1816" s="12">
        <v>1963</v>
      </c>
      <c r="J1816" s="12" t="s">
        <v>24</v>
      </c>
      <c r="K1816" s="12">
        <v>20</v>
      </c>
    </row>
    <row r="1817" spans="1:11">
      <c r="A1817" s="12" t="s">
        <v>1859</v>
      </c>
      <c r="B1817" s="12">
        <v>2</v>
      </c>
      <c r="C1817" s="28">
        <v>18806.150000000001</v>
      </c>
      <c r="D1817" s="19" t="s">
        <v>8345</v>
      </c>
      <c r="E1817" s="12" t="s">
        <v>8348</v>
      </c>
      <c r="F1817" s="12" t="s">
        <v>19</v>
      </c>
      <c r="G1817" s="25" t="s">
        <v>9980</v>
      </c>
      <c r="H1817" s="7">
        <f>INT(YEARFRAC(G1817,"8-jun-2023"))</f>
        <v>43</v>
      </c>
      <c r="I1817" s="12">
        <v>1969</v>
      </c>
      <c r="J1817" s="12" t="s">
        <v>40</v>
      </c>
      <c r="K1817" s="12">
        <v>3</v>
      </c>
    </row>
    <row r="1818" spans="1:11">
      <c r="A1818" s="12" t="s">
        <v>1860</v>
      </c>
      <c r="B1818" s="12">
        <v>3</v>
      </c>
      <c r="C1818" s="28">
        <v>18804.75</v>
      </c>
      <c r="D1818" s="19" t="s">
        <v>8345</v>
      </c>
      <c r="E1818" s="12" t="s">
        <v>8345</v>
      </c>
      <c r="F1818" s="12" t="s">
        <v>22</v>
      </c>
      <c r="G1818" s="25" t="s">
        <v>9981</v>
      </c>
      <c r="H1818" s="7">
        <f>INT(YEARFRAC(G1818,"8-jun-2023"))</f>
        <v>27</v>
      </c>
      <c r="I1818" s="12">
        <v>1995</v>
      </c>
      <c r="J1818" s="12" t="s">
        <v>37</v>
      </c>
      <c r="K1818" s="12">
        <v>27</v>
      </c>
    </row>
    <row r="1819" spans="1:11">
      <c r="A1819" s="12" t="s">
        <v>1861</v>
      </c>
      <c r="B1819" s="12">
        <v>2</v>
      </c>
      <c r="C1819" s="28">
        <v>18767.740000000002</v>
      </c>
      <c r="D1819" s="19" t="s">
        <v>8345</v>
      </c>
      <c r="E1819" s="12" t="s">
        <v>8345</v>
      </c>
      <c r="F1819" s="12" t="s">
        <v>19</v>
      </c>
      <c r="G1819" s="25" t="s">
        <v>9982</v>
      </c>
      <c r="H1819" s="7">
        <f>INT(YEARFRAC(G1819,"8-jun-2023"))</f>
        <v>43</v>
      </c>
      <c r="I1819" s="12">
        <v>1963</v>
      </c>
      <c r="J1819" s="12" t="s">
        <v>23</v>
      </c>
      <c r="K1819" s="12">
        <v>6</v>
      </c>
    </row>
    <row r="1820" spans="1:11">
      <c r="A1820" s="12" t="s">
        <v>1862</v>
      </c>
      <c r="B1820" s="12">
        <v>3</v>
      </c>
      <c r="C1820" s="28">
        <v>18765.88</v>
      </c>
      <c r="D1820" s="19" t="s">
        <v>8345</v>
      </c>
      <c r="E1820" s="12" t="s">
        <v>8348</v>
      </c>
      <c r="F1820" s="12" t="s">
        <v>22</v>
      </c>
      <c r="G1820" s="25" t="s">
        <v>9983</v>
      </c>
      <c r="H1820" s="7">
        <f>INT(YEARFRAC(G1820,"8-jun-2023"))</f>
        <v>30</v>
      </c>
      <c r="I1820" s="12">
        <v>2003</v>
      </c>
      <c r="J1820" s="12" t="s">
        <v>45</v>
      </c>
      <c r="K1820" s="12">
        <v>24</v>
      </c>
    </row>
    <row r="1821" spans="1:11">
      <c r="A1821" s="12" t="s">
        <v>1863</v>
      </c>
      <c r="B1821" s="12">
        <v>0</v>
      </c>
      <c r="C1821" s="28">
        <v>18694.689999999999</v>
      </c>
      <c r="D1821" s="19" t="s">
        <v>8345</v>
      </c>
      <c r="E1821" s="12" t="s">
        <v>8345</v>
      </c>
      <c r="F1821" s="12" t="s">
        <v>82</v>
      </c>
      <c r="G1821" s="25" t="s">
        <v>9984</v>
      </c>
      <c r="H1821" s="7">
        <f>INT(YEARFRAC(G1821,"8-jun-2023"))</f>
        <v>55</v>
      </c>
      <c r="I1821" s="12">
        <v>1962</v>
      </c>
      <c r="J1821" s="12" t="s">
        <v>23</v>
      </c>
      <c r="K1821" s="12">
        <v>18</v>
      </c>
    </row>
    <row r="1822" spans="1:11">
      <c r="A1822" s="12" t="s">
        <v>1864</v>
      </c>
      <c r="B1822" s="12">
        <v>0</v>
      </c>
      <c r="C1822" s="28">
        <v>18682.740000000002</v>
      </c>
      <c r="D1822" s="19" t="s">
        <v>8345</v>
      </c>
      <c r="E1822" s="12" t="s">
        <v>8346</v>
      </c>
      <c r="F1822" s="12" t="s">
        <v>22</v>
      </c>
      <c r="G1822" s="25" t="s">
        <v>9985</v>
      </c>
      <c r="H1822" s="7">
        <f>INT(YEARFRAC(G1822,"8-jun-2023"))</f>
        <v>52</v>
      </c>
      <c r="I1822" s="12">
        <v>1969</v>
      </c>
      <c r="J1822" s="12" t="s">
        <v>23</v>
      </c>
      <c r="K1822" s="12">
        <v>3</v>
      </c>
    </row>
    <row r="1823" spans="1:11">
      <c r="A1823" s="12" t="s">
        <v>1865</v>
      </c>
      <c r="B1823" s="12">
        <v>0</v>
      </c>
      <c r="C1823" s="28">
        <v>18648.419999999998</v>
      </c>
      <c r="D1823" s="19" t="s">
        <v>8345</v>
      </c>
      <c r="E1823" s="12" t="s">
        <v>8345</v>
      </c>
      <c r="F1823" s="12" t="s">
        <v>84</v>
      </c>
      <c r="G1823" s="25" t="s">
        <v>9986</v>
      </c>
      <c r="H1823" s="7">
        <f>INT(YEARFRAC(G1823,"8-jun-2023"))</f>
        <v>24</v>
      </c>
      <c r="I1823" s="12">
        <v>1979</v>
      </c>
      <c r="J1823" s="12" t="s">
        <v>24</v>
      </c>
      <c r="K1823" s="12">
        <v>15</v>
      </c>
    </row>
    <row r="1824" spans="1:11">
      <c r="A1824" s="12" t="s">
        <v>1866</v>
      </c>
      <c r="B1824" s="12">
        <v>2</v>
      </c>
      <c r="C1824" s="28">
        <v>18608.259999999998</v>
      </c>
      <c r="D1824" s="19" t="s">
        <v>8345</v>
      </c>
      <c r="E1824" s="12" t="s">
        <v>8346</v>
      </c>
      <c r="F1824" s="12" t="s">
        <v>25</v>
      </c>
      <c r="G1824" s="25" t="s">
        <v>9987</v>
      </c>
      <c r="H1824" s="7">
        <f>INT(YEARFRAC(G1824,"8-jun-2023"))</f>
        <v>36</v>
      </c>
      <c r="I1824" s="12">
        <v>1995</v>
      </c>
      <c r="J1824" s="12" t="s">
        <v>16</v>
      </c>
      <c r="K1824" s="12">
        <v>28</v>
      </c>
    </row>
    <row r="1825" spans="1:11">
      <c r="A1825" s="12" t="s">
        <v>1867</v>
      </c>
      <c r="B1825" s="12">
        <v>0</v>
      </c>
      <c r="C1825" s="28">
        <v>18443.11</v>
      </c>
      <c r="D1825" s="19" t="s">
        <v>8345</v>
      </c>
      <c r="E1825" s="12" t="s">
        <v>8348</v>
      </c>
      <c r="F1825" s="12" t="s">
        <v>22</v>
      </c>
      <c r="G1825" s="25" t="s">
        <v>9988</v>
      </c>
      <c r="H1825" s="7">
        <f>INT(YEARFRAC(G1825,"8-jun-2023"))</f>
        <v>58</v>
      </c>
      <c r="I1825" s="12">
        <v>1979</v>
      </c>
      <c r="J1825" s="12" t="s">
        <v>16</v>
      </c>
      <c r="K1825" s="12">
        <v>19</v>
      </c>
    </row>
    <row r="1826" spans="1:11">
      <c r="A1826" s="12" t="s">
        <v>1868</v>
      </c>
      <c r="B1826" s="12">
        <v>1</v>
      </c>
      <c r="C1826" s="28">
        <v>18328.240000000002</v>
      </c>
      <c r="D1826" s="19" t="s">
        <v>8345</v>
      </c>
      <c r="E1826" s="12" t="s">
        <v>8348</v>
      </c>
      <c r="F1826" s="12" t="s">
        <v>19</v>
      </c>
      <c r="G1826" s="25" t="s">
        <v>9989</v>
      </c>
      <c r="H1826" s="7">
        <f>INT(YEARFRAC(G1826,"8-jun-2023"))</f>
        <v>23</v>
      </c>
      <c r="I1826" s="12">
        <v>1992</v>
      </c>
      <c r="J1826" s="12" t="s">
        <v>23</v>
      </c>
      <c r="K1826" s="12">
        <v>27</v>
      </c>
    </row>
    <row r="1827" spans="1:11">
      <c r="A1827" s="12" t="s">
        <v>1869</v>
      </c>
      <c r="B1827" s="12">
        <v>0</v>
      </c>
      <c r="C1827" s="28">
        <v>43073.760000000002</v>
      </c>
      <c r="D1827" s="19" t="s">
        <v>8348</v>
      </c>
      <c r="E1827" s="12" t="s">
        <v>8348</v>
      </c>
      <c r="F1827" s="12" t="s">
        <v>25</v>
      </c>
      <c r="G1827" s="25" t="s">
        <v>9990</v>
      </c>
      <c r="H1827" s="7">
        <f>INT(YEARFRAC(G1827,"8-jun-2023"))</f>
        <v>57</v>
      </c>
      <c r="I1827" s="12">
        <v>1967</v>
      </c>
      <c r="J1827" s="12" t="s">
        <v>40</v>
      </c>
      <c r="K1827" s="12">
        <v>30</v>
      </c>
    </row>
    <row r="1828" spans="1:11">
      <c r="A1828" s="12" t="s">
        <v>1870</v>
      </c>
      <c r="B1828" s="12">
        <v>0</v>
      </c>
      <c r="C1828" s="28">
        <v>18310.740000000002</v>
      </c>
      <c r="D1828" s="19" t="s">
        <v>8345</v>
      </c>
      <c r="E1828" s="12" t="s">
        <v>8346</v>
      </c>
      <c r="F1828" s="12" t="s">
        <v>22</v>
      </c>
      <c r="G1828" s="25" t="s">
        <v>9695</v>
      </c>
      <c r="H1828" s="7">
        <f>INT(YEARFRAC(G1828,"8-jun-2023"))</f>
        <v>27</v>
      </c>
      <c r="I1828" s="12">
        <v>1970</v>
      </c>
      <c r="J1828" s="12" t="s">
        <v>24</v>
      </c>
      <c r="K1828" s="12">
        <v>17</v>
      </c>
    </row>
    <row r="1829" spans="1:11">
      <c r="A1829" s="12" t="s">
        <v>1871</v>
      </c>
      <c r="B1829" s="12">
        <v>3</v>
      </c>
      <c r="C1829" s="28">
        <v>18259.22</v>
      </c>
      <c r="D1829" s="19" t="s">
        <v>8345</v>
      </c>
      <c r="E1829" s="12" t="s">
        <v>8346</v>
      </c>
      <c r="F1829" s="12" t="s">
        <v>25</v>
      </c>
      <c r="G1829" s="25" t="s">
        <v>9991</v>
      </c>
      <c r="H1829" s="7">
        <f>INT(YEARFRAC(G1829,"8-jun-2023"))</f>
        <v>30</v>
      </c>
      <c r="I1829" s="12">
        <v>1998</v>
      </c>
      <c r="J1829" s="12" t="s">
        <v>37</v>
      </c>
      <c r="K1829" s="12">
        <v>23</v>
      </c>
    </row>
    <row r="1830" spans="1:11">
      <c r="A1830" s="12" t="s">
        <v>1872</v>
      </c>
      <c r="B1830" s="12">
        <v>0</v>
      </c>
      <c r="C1830" s="28">
        <v>18246.5</v>
      </c>
      <c r="D1830" s="19" t="s">
        <v>8345</v>
      </c>
      <c r="E1830" s="12" t="s">
        <v>8345</v>
      </c>
      <c r="F1830" s="12" t="s">
        <v>19</v>
      </c>
      <c r="G1830" s="25" t="s">
        <v>9992</v>
      </c>
      <c r="H1830" s="7">
        <f>INT(YEARFRAC(G1830,"8-jun-2023"))</f>
        <v>27</v>
      </c>
      <c r="I1830" s="12">
        <v>1986</v>
      </c>
      <c r="J1830" s="12" t="s">
        <v>40</v>
      </c>
      <c r="K1830" s="12">
        <v>12</v>
      </c>
    </row>
    <row r="1831" spans="1:11">
      <c r="A1831" s="12" t="s">
        <v>1873</v>
      </c>
      <c r="B1831" s="12">
        <v>3</v>
      </c>
      <c r="C1831" s="28">
        <v>18223.45</v>
      </c>
      <c r="D1831" s="19" t="s">
        <v>8345</v>
      </c>
      <c r="E1831" s="12" t="s">
        <v>8346</v>
      </c>
      <c r="F1831" s="12" t="s">
        <v>19</v>
      </c>
      <c r="G1831" s="25" t="s">
        <v>9993</v>
      </c>
      <c r="H1831" s="7">
        <f>INT(YEARFRAC(G1831,"8-jun-2023"))</f>
        <v>18</v>
      </c>
      <c r="I1831" s="12">
        <v>1964</v>
      </c>
      <c r="J1831" s="12" t="s">
        <v>37</v>
      </c>
      <c r="K1831" s="12">
        <v>26</v>
      </c>
    </row>
    <row r="1832" spans="1:11">
      <c r="A1832" s="12" t="s">
        <v>1874</v>
      </c>
      <c r="B1832" s="12">
        <v>1</v>
      </c>
      <c r="C1832" s="28">
        <v>18218.16</v>
      </c>
      <c r="D1832" s="19" t="s">
        <v>8345</v>
      </c>
      <c r="E1832" s="12" t="s">
        <v>8345</v>
      </c>
      <c r="F1832" s="12" t="s">
        <v>19</v>
      </c>
      <c r="G1832" s="25" t="s">
        <v>9994</v>
      </c>
      <c r="H1832" s="7">
        <f>INT(YEARFRAC(G1832,"8-jun-2023"))</f>
        <v>25</v>
      </c>
      <c r="I1832" s="12">
        <v>1999</v>
      </c>
      <c r="J1832" s="12" t="s">
        <v>23</v>
      </c>
      <c r="K1832" s="12">
        <v>15</v>
      </c>
    </row>
    <row r="1833" spans="1:11">
      <c r="A1833" s="12" t="s">
        <v>1875</v>
      </c>
      <c r="B1833" s="12">
        <v>0</v>
      </c>
      <c r="C1833" s="28">
        <v>18208.34</v>
      </c>
      <c r="D1833" s="19" t="s">
        <v>8345</v>
      </c>
      <c r="E1833" s="12" t="s">
        <v>8348</v>
      </c>
      <c r="F1833" s="12" t="s">
        <v>30</v>
      </c>
      <c r="G1833" s="25" t="s">
        <v>9995</v>
      </c>
      <c r="H1833" s="7">
        <f>INT(YEARFRAC(G1833,"8-jun-2023"))</f>
        <v>59</v>
      </c>
      <c r="I1833" s="12">
        <v>1965</v>
      </c>
      <c r="J1833" s="12" t="s">
        <v>16</v>
      </c>
      <c r="K1833" s="12">
        <v>29</v>
      </c>
    </row>
    <row r="1834" spans="1:11">
      <c r="A1834" s="12" t="s">
        <v>1876</v>
      </c>
      <c r="B1834" s="12">
        <v>2</v>
      </c>
      <c r="C1834" s="28">
        <v>18157.88</v>
      </c>
      <c r="D1834" s="19" t="s">
        <v>8345</v>
      </c>
      <c r="E1834" s="12" t="s">
        <v>8345</v>
      </c>
      <c r="F1834" s="12" t="s">
        <v>22</v>
      </c>
      <c r="G1834" s="25" t="s">
        <v>9996</v>
      </c>
      <c r="H1834" s="7">
        <f>INT(YEARFRAC(G1834,"8-jun-2023"))</f>
        <v>29</v>
      </c>
      <c r="I1834" s="12">
        <v>1995</v>
      </c>
      <c r="J1834" s="12" t="s">
        <v>45</v>
      </c>
      <c r="K1834" s="12">
        <v>4</v>
      </c>
    </row>
    <row r="1835" spans="1:11">
      <c r="A1835" s="12" t="s">
        <v>1877</v>
      </c>
      <c r="B1835" s="12">
        <v>0</v>
      </c>
      <c r="C1835" s="28">
        <v>18033.97</v>
      </c>
      <c r="D1835" s="19" t="s">
        <v>8345</v>
      </c>
      <c r="E1835" s="12" t="s">
        <v>8345</v>
      </c>
      <c r="F1835" s="12" t="s">
        <v>22</v>
      </c>
      <c r="G1835" s="25" t="s">
        <v>9997</v>
      </c>
      <c r="H1835" s="7">
        <f>INT(YEARFRAC(G1835,"8-jun-2023"))</f>
        <v>23</v>
      </c>
      <c r="I1835" s="12">
        <v>1992</v>
      </c>
      <c r="J1835" s="12" t="s">
        <v>23</v>
      </c>
      <c r="K1835" s="12">
        <v>25</v>
      </c>
    </row>
    <row r="1836" spans="1:11">
      <c r="A1836" s="12" t="s">
        <v>1878</v>
      </c>
      <c r="B1836" s="12">
        <v>0</v>
      </c>
      <c r="C1836" s="28">
        <v>18031.189999999999</v>
      </c>
      <c r="D1836" s="19" t="s">
        <v>8345</v>
      </c>
      <c r="E1836" s="12" t="s">
        <v>8348</v>
      </c>
      <c r="F1836" s="12" t="s">
        <v>22</v>
      </c>
      <c r="G1836" s="25" t="s">
        <v>9998</v>
      </c>
      <c r="H1836" s="7">
        <f>INT(YEARFRAC(G1836,"8-jun-2023"))</f>
        <v>57</v>
      </c>
      <c r="I1836" s="12">
        <v>1995</v>
      </c>
      <c r="J1836" s="12" t="s">
        <v>40</v>
      </c>
      <c r="K1836" s="12">
        <v>3</v>
      </c>
    </row>
    <row r="1837" spans="1:11">
      <c r="A1837" s="12" t="s">
        <v>1879</v>
      </c>
      <c r="B1837" s="12">
        <v>1</v>
      </c>
      <c r="C1837" s="28">
        <v>18031.16</v>
      </c>
      <c r="D1837" s="19" t="s">
        <v>8345</v>
      </c>
      <c r="E1837" s="12" t="s">
        <v>8346</v>
      </c>
      <c r="F1837" s="12" t="s">
        <v>82</v>
      </c>
      <c r="G1837" s="25" t="s">
        <v>8511</v>
      </c>
      <c r="H1837" s="7">
        <f>INT(YEARFRAC(G1837,"8-jun-2023"))</f>
        <v>47</v>
      </c>
      <c r="I1837" s="12">
        <v>2004</v>
      </c>
      <c r="J1837" s="12" t="s">
        <v>37</v>
      </c>
      <c r="K1837" s="12">
        <v>10</v>
      </c>
    </row>
    <row r="1838" spans="1:11">
      <c r="A1838" s="12" t="s">
        <v>1880</v>
      </c>
      <c r="B1838" s="12">
        <v>0</v>
      </c>
      <c r="C1838" s="28">
        <v>42983.46</v>
      </c>
      <c r="D1838" s="19" t="s">
        <v>8345</v>
      </c>
      <c r="E1838" s="12" t="s">
        <v>8348</v>
      </c>
      <c r="F1838" s="12" t="s">
        <v>22</v>
      </c>
      <c r="G1838" s="25" t="s">
        <v>9999</v>
      </c>
      <c r="H1838" s="7">
        <f>INT(YEARFRAC(G1838,"8-jun-2023"))</f>
        <v>44</v>
      </c>
      <c r="I1838" s="12">
        <v>1997</v>
      </c>
      <c r="J1838" s="12" t="s">
        <v>20</v>
      </c>
      <c r="K1838" s="12">
        <v>15</v>
      </c>
    </row>
    <row r="1839" spans="1:11">
      <c r="A1839" s="12" t="s">
        <v>1881</v>
      </c>
      <c r="B1839" s="12">
        <v>4</v>
      </c>
      <c r="C1839" s="28">
        <v>17942.11</v>
      </c>
      <c r="D1839" s="19" t="s">
        <v>8345</v>
      </c>
      <c r="E1839" s="12" t="s">
        <v>8348</v>
      </c>
      <c r="F1839" s="12" t="s">
        <v>25</v>
      </c>
      <c r="G1839" s="25" t="s">
        <v>10000</v>
      </c>
      <c r="H1839" s="7">
        <f>INT(YEARFRAC(G1839,"8-jun-2023"))</f>
        <v>21</v>
      </c>
      <c r="I1839" s="12">
        <v>1963</v>
      </c>
      <c r="J1839" s="12" t="s">
        <v>45</v>
      </c>
      <c r="K1839" s="12">
        <v>4</v>
      </c>
    </row>
    <row r="1840" spans="1:11">
      <c r="A1840" s="12" t="s">
        <v>1882</v>
      </c>
      <c r="B1840" s="12">
        <v>0</v>
      </c>
      <c r="C1840" s="28">
        <v>17929.3</v>
      </c>
      <c r="D1840" s="19" t="s">
        <v>8345</v>
      </c>
      <c r="E1840" s="12" t="s">
        <v>8348</v>
      </c>
      <c r="F1840" s="12" t="s">
        <v>19</v>
      </c>
      <c r="G1840" s="25" t="s">
        <v>10001</v>
      </c>
      <c r="H1840" s="7">
        <f>INT(YEARFRAC(G1840,"8-jun-2023"))</f>
        <v>45</v>
      </c>
      <c r="I1840" s="12">
        <v>1993</v>
      </c>
      <c r="J1840" s="12" t="s">
        <v>45</v>
      </c>
      <c r="K1840" s="12">
        <v>12</v>
      </c>
    </row>
    <row r="1841" spans="1:11">
      <c r="A1841" s="12" t="s">
        <v>1883</v>
      </c>
      <c r="B1841" s="12">
        <v>0</v>
      </c>
      <c r="C1841" s="28">
        <v>17904.53</v>
      </c>
      <c r="D1841" s="19" t="s">
        <v>8345</v>
      </c>
      <c r="E1841" s="12" t="s">
        <v>8348</v>
      </c>
      <c r="F1841" s="12" t="s">
        <v>130</v>
      </c>
      <c r="G1841" s="25" t="s">
        <v>10002</v>
      </c>
      <c r="H1841" s="7">
        <f>INT(YEARFRAC(G1841,"8-jun-2023"))</f>
        <v>33</v>
      </c>
      <c r="I1841" s="12">
        <v>1999</v>
      </c>
      <c r="J1841" s="12" t="s">
        <v>24</v>
      </c>
      <c r="K1841" s="12">
        <v>24</v>
      </c>
    </row>
    <row r="1842" spans="1:11">
      <c r="A1842" s="12" t="s">
        <v>1884</v>
      </c>
      <c r="B1842" s="12">
        <v>2</v>
      </c>
      <c r="C1842" s="28">
        <v>17882.669999999998</v>
      </c>
      <c r="D1842" s="19" t="s">
        <v>8345</v>
      </c>
      <c r="E1842" s="12" t="s">
        <v>8346</v>
      </c>
      <c r="F1842" s="12" t="s">
        <v>22</v>
      </c>
      <c r="G1842" s="25" t="s">
        <v>10003</v>
      </c>
      <c r="H1842" s="7">
        <f>INT(YEARFRAC(G1842,"8-jun-2023"))</f>
        <v>43</v>
      </c>
      <c r="I1842" s="12">
        <v>1965</v>
      </c>
      <c r="J1842" s="12" t="s">
        <v>24</v>
      </c>
      <c r="K1842" s="12">
        <v>17</v>
      </c>
    </row>
    <row r="1843" spans="1:11">
      <c r="A1843" s="12" t="s">
        <v>1885</v>
      </c>
      <c r="B1843" s="12">
        <v>0</v>
      </c>
      <c r="C1843" s="28">
        <v>17878.900000000001</v>
      </c>
      <c r="D1843" s="19" t="s">
        <v>8345</v>
      </c>
      <c r="E1843" s="12" t="s">
        <v>8348</v>
      </c>
      <c r="F1843" s="12" t="s">
        <v>74</v>
      </c>
      <c r="G1843" s="25" t="s">
        <v>9443</v>
      </c>
      <c r="H1843" s="7">
        <f>INT(YEARFRAC(G1843,"8-jun-2023"))</f>
        <v>25</v>
      </c>
      <c r="I1843" s="12">
        <v>1975</v>
      </c>
      <c r="J1843" s="12" t="s">
        <v>20</v>
      </c>
      <c r="K1843" s="12">
        <v>27</v>
      </c>
    </row>
    <row r="1844" spans="1:11">
      <c r="A1844" s="12" t="s">
        <v>1886</v>
      </c>
      <c r="B1844" s="12">
        <v>2</v>
      </c>
      <c r="C1844" s="28">
        <v>17862.919999999998</v>
      </c>
      <c r="D1844" s="19" t="s">
        <v>8345</v>
      </c>
      <c r="E1844" s="12" t="s">
        <v>8348</v>
      </c>
      <c r="F1844" s="12" t="s">
        <v>22</v>
      </c>
      <c r="G1844" s="25" t="s">
        <v>8741</v>
      </c>
      <c r="H1844" s="7">
        <f>INT(YEARFRAC(G1844,"8-jun-2023"))</f>
        <v>46</v>
      </c>
      <c r="I1844" s="12">
        <v>1978</v>
      </c>
      <c r="J1844" s="12" t="s">
        <v>16</v>
      </c>
      <c r="K1844" s="12">
        <v>4</v>
      </c>
    </row>
    <row r="1845" spans="1:11">
      <c r="A1845" s="12" t="s">
        <v>1887</v>
      </c>
      <c r="B1845" s="12">
        <v>0</v>
      </c>
      <c r="C1845" s="28">
        <v>17832.599999999999</v>
      </c>
      <c r="D1845" s="19" t="s">
        <v>8345</v>
      </c>
      <c r="E1845" s="12" t="s">
        <v>8348</v>
      </c>
      <c r="F1845" s="12" t="s">
        <v>22</v>
      </c>
      <c r="G1845" s="25" t="s">
        <v>10004</v>
      </c>
      <c r="H1845" s="7">
        <f>INT(YEARFRAC(G1845,"8-jun-2023"))</f>
        <v>59</v>
      </c>
      <c r="I1845" s="12">
        <v>2001</v>
      </c>
      <c r="J1845" s="12" t="s">
        <v>37</v>
      </c>
      <c r="K1845" s="12">
        <v>28</v>
      </c>
    </row>
    <row r="1846" spans="1:11">
      <c r="A1846" s="12" t="s">
        <v>1888</v>
      </c>
      <c r="B1846" s="12">
        <v>2</v>
      </c>
      <c r="C1846" s="28">
        <v>17779.939999999999</v>
      </c>
      <c r="D1846" s="19" t="s">
        <v>8345</v>
      </c>
      <c r="E1846" s="12" t="s">
        <v>8348</v>
      </c>
      <c r="F1846" s="12" t="s">
        <v>22</v>
      </c>
      <c r="G1846" s="25" t="s">
        <v>8975</v>
      </c>
      <c r="H1846" s="7">
        <f>INT(YEARFRAC(G1846,"8-jun-2023"))</f>
        <v>43</v>
      </c>
      <c r="I1846" s="12">
        <v>1977</v>
      </c>
      <c r="J1846" s="12" t="s">
        <v>24</v>
      </c>
      <c r="K1846" s="12">
        <v>17</v>
      </c>
    </row>
    <row r="1847" spans="1:11">
      <c r="A1847" s="12" t="s">
        <v>1889</v>
      </c>
      <c r="B1847" s="12">
        <v>0</v>
      </c>
      <c r="C1847" s="28">
        <v>17777.73</v>
      </c>
      <c r="D1847" s="19" t="s">
        <v>8345</v>
      </c>
      <c r="E1847" s="12" t="s">
        <v>8346</v>
      </c>
      <c r="F1847" s="12" t="s">
        <v>22</v>
      </c>
      <c r="G1847" s="25" t="s">
        <v>10005</v>
      </c>
      <c r="H1847" s="7">
        <f>INT(YEARFRAC(G1847,"8-jun-2023"))</f>
        <v>56</v>
      </c>
      <c r="I1847" s="12">
        <v>1989</v>
      </c>
      <c r="J1847" s="12" t="s">
        <v>23</v>
      </c>
      <c r="K1847" s="12">
        <v>4</v>
      </c>
    </row>
    <row r="1848" spans="1:11">
      <c r="A1848" s="12" t="s">
        <v>1890</v>
      </c>
      <c r="B1848" s="12">
        <v>0</v>
      </c>
      <c r="C1848" s="28">
        <v>17748.509999999998</v>
      </c>
      <c r="D1848" s="19" t="s">
        <v>8345</v>
      </c>
      <c r="E1848" s="12" t="s">
        <v>8345</v>
      </c>
      <c r="F1848" s="12" t="s">
        <v>22</v>
      </c>
      <c r="G1848" s="25" t="s">
        <v>10006</v>
      </c>
      <c r="H1848" s="7">
        <f>INT(YEARFRAC(G1848,"8-jun-2023"))</f>
        <v>19</v>
      </c>
      <c r="I1848" s="12">
        <v>1979</v>
      </c>
      <c r="J1848" s="12" t="s">
        <v>16</v>
      </c>
      <c r="K1848" s="12">
        <v>12</v>
      </c>
    </row>
    <row r="1849" spans="1:11">
      <c r="A1849" s="12" t="s">
        <v>1891</v>
      </c>
      <c r="B1849" s="12">
        <v>1</v>
      </c>
      <c r="C1849" s="28">
        <v>42969.85</v>
      </c>
      <c r="D1849" s="19" t="s">
        <v>8345</v>
      </c>
      <c r="E1849" s="12" t="s">
        <v>8346</v>
      </c>
      <c r="F1849" s="12" t="s">
        <v>19</v>
      </c>
      <c r="G1849" s="25" t="s">
        <v>10007</v>
      </c>
      <c r="H1849" s="7">
        <f>INT(YEARFRAC(G1849,"8-jun-2023"))</f>
        <v>47</v>
      </c>
      <c r="I1849" s="12">
        <v>1997</v>
      </c>
      <c r="J1849" s="12" t="s">
        <v>40</v>
      </c>
      <c r="K1849" s="12">
        <v>26</v>
      </c>
    </row>
    <row r="1850" spans="1:11">
      <c r="A1850" s="12" t="s">
        <v>1892</v>
      </c>
      <c r="B1850" s="12">
        <v>3</v>
      </c>
      <c r="C1850" s="28">
        <v>17663.14</v>
      </c>
      <c r="D1850" s="19" t="s">
        <v>8345</v>
      </c>
      <c r="E1850" s="12" t="s">
        <v>8346</v>
      </c>
      <c r="F1850" s="12" t="s">
        <v>19</v>
      </c>
      <c r="G1850" s="25" t="s">
        <v>9369</v>
      </c>
      <c r="H1850" s="7">
        <f>INT(YEARFRAC(G1850,"8-jun-2023"))</f>
        <v>28</v>
      </c>
      <c r="I1850" s="12">
        <v>1976</v>
      </c>
      <c r="J1850" s="12" t="s">
        <v>23</v>
      </c>
      <c r="K1850" s="12">
        <v>12</v>
      </c>
    </row>
    <row r="1851" spans="1:11">
      <c r="A1851" s="12" t="s">
        <v>1893</v>
      </c>
      <c r="B1851" s="12">
        <v>1</v>
      </c>
      <c r="C1851" s="28">
        <v>17626.240000000002</v>
      </c>
      <c r="D1851" s="19" t="s">
        <v>8345</v>
      </c>
      <c r="E1851" s="12" t="s">
        <v>8346</v>
      </c>
      <c r="F1851" s="12" t="s">
        <v>19</v>
      </c>
      <c r="G1851" s="25" t="s">
        <v>10008</v>
      </c>
      <c r="H1851" s="7">
        <f>INT(YEARFRAC(G1851,"8-jun-2023"))</f>
        <v>32</v>
      </c>
      <c r="I1851" s="12">
        <v>1963</v>
      </c>
      <c r="J1851" s="12" t="s">
        <v>23</v>
      </c>
      <c r="K1851" s="12">
        <v>8</v>
      </c>
    </row>
    <row r="1852" spans="1:11">
      <c r="A1852" s="12" t="s">
        <v>1894</v>
      </c>
      <c r="B1852" s="12">
        <v>0</v>
      </c>
      <c r="C1852" s="28">
        <v>17584.72</v>
      </c>
      <c r="D1852" s="19" t="s">
        <v>8345</v>
      </c>
      <c r="E1852" s="12" t="s">
        <v>8346</v>
      </c>
      <c r="F1852" s="12" t="s">
        <v>22</v>
      </c>
      <c r="G1852" s="25" t="s">
        <v>10009</v>
      </c>
      <c r="H1852" s="7">
        <f>INT(YEARFRAC(G1852,"8-jun-2023"))</f>
        <v>52</v>
      </c>
      <c r="I1852" s="12">
        <v>1979</v>
      </c>
      <c r="J1852" s="12" t="s">
        <v>24</v>
      </c>
      <c r="K1852" s="12">
        <v>10</v>
      </c>
    </row>
    <row r="1853" spans="1:11">
      <c r="A1853" s="12" t="s">
        <v>1895</v>
      </c>
      <c r="B1853" s="12">
        <v>1</v>
      </c>
      <c r="C1853" s="28">
        <v>17560.38</v>
      </c>
      <c r="D1853" s="19" t="s">
        <v>8345</v>
      </c>
      <c r="E1853" s="12" t="s">
        <v>8345</v>
      </c>
      <c r="F1853" s="12" t="s">
        <v>22</v>
      </c>
      <c r="G1853" s="25" t="s">
        <v>9726</v>
      </c>
      <c r="H1853" s="7">
        <f>INT(YEARFRAC(G1853,"8-jun-2023"))</f>
        <v>20</v>
      </c>
      <c r="I1853" s="12">
        <v>1966</v>
      </c>
      <c r="J1853" s="12" t="s">
        <v>20</v>
      </c>
      <c r="K1853" s="12">
        <v>21</v>
      </c>
    </row>
    <row r="1854" spans="1:11">
      <c r="A1854" s="12" t="s">
        <v>1896</v>
      </c>
      <c r="B1854" s="12">
        <v>0</v>
      </c>
      <c r="C1854" s="28">
        <v>17556.88</v>
      </c>
      <c r="D1854" s="19" t="s">
        <v>8345</v>
      </c>
      <c r="E1854" s="12" t="s">
        <v>8348</v>
      </c>
      <c r="F1854" s="12" t="s">
        <v>22</v>
      </c>
      <c r="G1854" s="25" t="s">
        <v>10010</v>
      </c>
      <c r="H1854" s="7">
        <f>INT(YEARFRAC(G1854,"8-jun-2023"))</f>
        <v>59</v>
      </c>
      <c r="I1854" s="12">
        <v>2003</v>
      </c>
      <c r="J1854" s="12" t="s">
        <v>45</v>
      </c>
      <c r="K1854" s="12">
        <v>14</v>
      </c>
    </row>
    <row r="1855" spans="1:11">
      <c r="A1855" s="12" t="s">
        <v>1897</v>
      </c>
      <c r="B1855" s="12">
        <v>0</v>
      </c>
      <c r="C1855" s="28">
        <v>17507.47</v>
      </c>
      <c r="D1855" s="19" t="s">
        <v>8345</v>
      </c>
      <c r="E1855" s="12" t="s">
        <v>8345</v>
      </c>
      <c r="F1855" s="12" t="s">
        <v>30</v>
      </c>
      <c r="G1855" s="25" t="s">
        <v>10011</v>
      </c>
      <c r="H1855" s="7">
        <f>INT(YEARFRAC(G1855,"8-jun-2023"))</f>
        <v>54</v>
      </c>
      <c r="I1855" s="12">
        <v>1975</v>
      </c>
      <c r="J1855" s="12" t="s">
        <v>24</v>
      </c>
      <c r="K1855" s="12">
        <v>23</v>
      </c>
    </row>
    <row r="1856" spans="1:11">
      <c r="A1856" s="12" t="s">
        <v>1898</v>
      </c>
      <c r="B1856" s="12">
        <v>0</v>
      </c>
      <c r="C1856" s="28">
        <v>17505.650000000001</v>
      </c>
      <c r="D1856" s="19" t="s">
        <v>8345</v>
      </c>
      <c r="E1856" s="12" t="s">
        <v>8348</v>
      </c>
      <c r="F1856" s="12" t="s">
        <v>82</v>
      </c>
      <c r="G1856" s="25" t="s">
        <v>10012</v>
      </c>
      <c r="H1856" s="7">
        <f>INT(YEARFRAC(G1856,"8-jun-2023"))</f>
        <v>57</v>
      </c>
      <c r="I1856" s="12">
        <v>1994</v>
      </c>
      <c r="J1856" s="12" t="s">
        <v>45</v>
      </c>
      <c r="K1856" s="12">
        <v>1</v>
      </c>
    </row>
    <row r="1857" spans="1:11">
      <c r="A1857" s="12" t="s">
        <v>1899</v>
      </c>
      <c r="B1857" s="12">
        <v>0</v>
      </c>
      <c r="C1857" s="28">
        <v>17496.310000000001</v>
      </c>
      <c r="D1857" s="19" t="s">
        <v>8345</v>
      </c>
      <c r="E1857" s="12" t="s">
        <v>8348</v>
      </c>
      <c r="F1857" s="12" t="s">
        <v>25</v>
      </c>
      <c r="G1857" s="25" t="s">
        <v>10013</v>
      </c>
      <c r="H1857" s="7">
        <f>INT(YEARFRAC(G1857,"8-jun-2023"))</f>
        <v>32</v>
      </c>
      <c r="I1857" s="12">
        <v>1990</v>
      </c>
      <c r="J1857" s="12" t="s">
        <v>24</v>
      </c>
      <c r="K1857" s="12">
        <v>25</v>
      </c>
    </row>
    <row r="1858" spans="1:11">
      <c r="A1858" s="12" t="s">
        <v>1900</v>
      </c>
      <c r="B1858" s="12">
        <v>0</v>
      </c>
      <c r="C1858" s="28">
        <v>17479.53</v>
      </c>
      <c r="D1858" s="19" t="s">
        <v>8345</v>
      </c>
      <c r="E1858" s="12" t="s">
        <v>8345</v>
      </c>
      <c r="F1858" s="12" t="s">
        <v>22</v>
      </c>
      <c r="G1858" s="25" t="s">
        <v>10014</v>
      </c>
      <c r="H1858" s="7">
        <f>INT(YEARFRAC(G1858,"8-jun-2023"))</f>
        <v>52</v>
      </c>
      <c r="I1858" s="12">
        <v>1970</v>
      </c>
      <c r="J1858" s="12" t="s">
        <v>45</v>
      </c>
      <c r="K1858" s="12">
        <v>26</v>
      </c>
    </row>
    <row r="1859" spans="1:11">
      <c r="A1859" s="12" t="s">
        <v>1901</v>
      </c>
      <c r="B1859" s="12">
        <v>0</v>
      </c>
      <c r="C1859" s="28">
        <v>17468.98</v>
      </c>
      <c r="D1859" s="19" t="s">
        <v>8348</v>
      </c>
      <c r="E1859" s="12" t="s">
        <v>8345</v>
      </c>
      <c r="F1859" s="12" t="s">
        <v>22</v>
      </c>
      <c r="G1859" s="25" t="s">
        <v>10015</v>
      </c>
      <c r="H1859" s="7">
        <f>INT(YEARFRAC(G1859,"8-jun-2023"))</f>
        <v>19</v>
      </c>
      <c r="I1859" s="12">
        <v>2002</v>
      </c>
      <c r="J1859" s="12" t="s">
        <v>40</v>
      </c>
      <c r="K1859" s="12">
        <v>25</v>
      </c>
    </row>
    <row r="1860" spans="1:11">
      <c r="A1860" s="12" t="s">
        <v>1902</v>
      </c>
      <c r="B1860" s="12">
        <v>2</v>
      </c>
      <c r="C1860" s="28">
        <v>42856.84</v>
      </c>
      <c r="D1860" s="19" t="s">
        <v>8345</v>
      </c>
      <c r="E1860" s="12" t="s">
        <v>8345</v>
      </c>
      <c r="F1860" s="12" t="s">
        <v>25</v>
      </c>
      <c r="G1860" s="25" t="s">
        <v>10016</v>
      </c>
      <c r="H1860" s="7">
        <f>INT(YEARFRAC(G1860,"8-jun-2023"))</f>
        <v>50</v>
      </c>
      <c r="I1860" s="12">
        <v>1963</v>
      </c>
      <c r="J1860" s="12" t="s">
        <v>16</v>
      </c>
      <c r="K1860" s="12">
        <v>16</v>
      </c>
    </row>
    <row r="1861" spans="1:11">
      <c r="A1861" s="12" t="s">
        <v>1903</v>
      </c>
      <c r="B1861" s="12">
        <v>2</v>
      </c>
      <c r="C1861" s="28">
        <v>17361.77</v>
      </c>
      <c r="D1861" s="19" t="s">
        <v>8348</v>
      </c>
      <c r="E1861" s="12" t="s">
        <v>8345</v>
      </c>
      <c r="F1861" s="12" t="s">
        <v>22</v>
      </c>
      <c r="G1861" s="25" t="s">
        <v>10017</v>
      </c>
      <c r="H1861" s="7">
        <f>INT(YEARFRAC(G1861,"8-jun-2023"))</f>
        <v>30</v>
      </c>
      <c r="I1861" s="12">
        <v>1968</v>
      </c>
      <c r="J1861" s="12" t="s">
        <v>45</v>
      </c>
      <c r="K1861" s="12">
        <v>12</v>
      </c>
    </row>
    <row r="1862" spans="1:11">
      <c r="A1862" s="12" t="s">
        <v>1904</v>
      </c>
      <c r="B1862" s="12">
        <v>0</v>
      </c>
      <c r="C1862" s="28">
        <v>17352.68</v>
      </c>
      <c r="D1862" s="19" t="s">
        <v>8348</v>
      </c>
      <c r="E1862" s="12" t="s">
        <v>8346</v>
      </c>
      <c r="F1862" s="12" t="s">
        <v>22</v>
      </c>
      <c r="G1862" s="25" t="s">
        <v>10018</v>
      </c>
      <c r="H1862" s="7">
        <f>INT(YEARFRAC(G1862,"8-jun-2023"))</f>
        <v>19</v>
      </c>
      <c r="I1862" s="12">
        <v>1965</v>
      </c>
      <c r="J1862" s="12" t="s">
        <v>20</v>
      </c>
      <c r="K1862" s="12">
        <v>16</v>
      </c>
    </row>
    <row r="1863" spans="1:11">
      <c r="A1863" s="12" t="s">
        <v>1905</v>
      </c>
      <c r="B1863" s="12">
        <v>0</v>
      </c>
      <c r="C1863" s="28">
        <v>17337.580000000002</v>
      </c>
      <c r="D1863" s="19" t="s">
        <v>8348</v>
      </c>
      <c r="E1863" s="12" t="s">
        <v>8346</v>
      </c>
      <c r="F1863" s="12" t="s">
        <v>82</v>
      </c>
      <c r="G1863" s="25" t="s">
        <v>10019</v>
      </c>
      <c r="H1863" s="7">
        <f>INT(YEARFRAC(G1863,"8-jun-2023"))</f>
        <v>59</v>
      </c>
      <c r="I1863" s="12">
        <v>1990</v>
      </c>
      <c r="J1863" s="12" t="s">
        <v>23</v>
      </c>
      <c r="K1863" s="12">
        <v>29</v>
      </c>
    </row>
    <row r="1864" spans="1:11">
      <c r="A1864" s="12" t="s">
        <v>1906</v>
      </c>
      <c r="B1864" s="12">
        <v>1</v>
      </c>
      <c r="C1864" s="28">
        <v>17253.43</v>
      </c>
      <c r="D1864" s="19" t="s">
        <v>8348</v>
      </c>
      <c r="E1864" s="12" t="s">
        <v>8346</v>
      </c>
      <c r="F1864" s="12" t="s">
        <v>30</v>
      </c>
      <c r="G1864" s="25" t="s">
        <v>10020</v>
      </c>
      <c r="H1864" s="7">
        <f>INT(YEARFRAC(G1864,"8-jun-2023"))</f>
        <v>47</v>
      </c>
      <c r="I1864" s="12">
        <v>1971</v>
      </c>
      <c r="J1864" s="12" t="s">
        <v>20</v>
      </c>
      <c r="K1864" s="12">
        <v>8</v>
      </c>
    </row>
    <row r="1865" spans="1:11">
      <c r="A1865" s="12" t="s">
        <v>1907</v>
      </c>
      <c r="B1865" s="12">
        <v>1</v>
      </c>
      <c r="C1865" s="28">
        <v>17179.52</v>
      </c>
      <c r="D1865" s="19" t="s">
        <v>8348</v>
      </c>
      <c r="E1865" s="12" t="s">
        <v>8345</v>
      </c>
      <c r="F1865" s="12" t="s">
        <v>19</v>
      </c>
      <c r="G1865" s="25" t="s">
        <v>10021</v>
      </c>
      <c r="H1865" s="7">
        <f>INT(YEARFRAC(G1865,"8-jun-2023"))</f>
        <v>40</v>
      </c>
      <c r="I1865" s="12">
        <v>2003</v>
      </c>
      <c r="J1865" s="12" t="s">
        <v>16</v>
      </c>
      <c r="K1865" s="12">
        <v>2</v>
      </c>
    </row>
    <row r="1866" spans="1:11">
      <c r="A1866" s="12" t="s">
        <v>1908</v>
      </c>
      <c r="B1866" s="12">
        <v>1</v>
      </c>
      <c r="C1866" s="28">
        <v>17178.68</v>
      </c>
      <c r="D1866" s="19" t="s">
        <v>8348</v>
      </c>
      <c r="E1866" s="12" t="s">
        <v>8348</v>
      </c>
      <c r="F1866" s="12" t="s">
        <v>84</v>
      </c>
      <c r="G1866" s="25" t="s">
        <v>10022</v>
      </c>
      <c r="H1866" s="7">
        <f>INT(YEARFRAC(G1866,"8-jun-2023"))</f>
        <v>18</v>
      </c>
      <c r="I1866" s="12">
        <v>1972</v>
      </c>
      <c r="J1866" s="12" t="s">
        <v>37</v>
      </c>
      <c r="K1866" s="12">
        <v>10</v>
      </c>
    </row>
    <row r="1867" spans="1:11">
      <c r="A1867" s="12" t="s">
        <v>1909</v>
      </c>
      <c r="B1867" s="12">
        <v>0</v>
      </c>
      <c r="C1867" s="28">
        <v>17174.52</v>
      </c>
      <c r="D1867" s="19" t="s">
        <v>8348</v>
      </c>
      <c r="E1867" s="12" t="s">
        <v>8348</v>
      </c>
      <c r="F1867" s="12" t="s">
        <v>22</v>
      </c>
      <c r="G1867" s="25" t="s">
        <v>10023</v>
      </c>
      <c r="H1867" s="7">
        <f>INT(YEARFRAC(G1867,"8-jun-2023"))</f>
        <v>59</v>
      </c>
      <c r="I1867" s="12">
        <v>1992</v>
      </c>
      <c r="J1867" s="12" t="s">
        <v>24</v>
      </c>
      <c r="K1867" s="12">
        <v>18</v>
      </c>
    </row>
    <row r="1868" spans="1:11">
      <c r="A1868" s="12" t="s">
        <v>1910</v>
      </c>
      <c r="B1868" s="12">
        <v>0</v>
      </c>
      <c r="C1868" s="28">
        <v>17172.27</v>
      </c>
      <c r="D1868" s="19" t="s">
        <v>8348</v>
      </c>
      <c r="E1868" s="12" t="s">
        <v>8348</v>
      </c>
      <c r="F1868" s="12" t="s">
        <v>30</v>
      </c>
      <c r="G1868" s="25" t="s">
        <v>10024</v>
      </c>
      <c r="H1868" s="7">
        <f>INT(YEARFRAC(G1868,"8-jun-2023"))</f>
        <v>57</v>
      </c>
      <c r="I1868" s="12">
        <v>2003</v>
      </c>
      <c r="J1868" s="12" t="s">
        <v>16</v>
      </c>
      <c r="K1868" s="12">
        <v>1</v>
      </c>
    </row>
    <row r="1869" spans="1:11">
      <c r="A1869" s="12" t="s">
        <v>1911</v>
      </c>
      <c r="B1869" s="12">
        <v>4</v>
      </c>
      <c r="C1869" s="28">
        <v>17128.43</v>
      </c>
      <c r="D1869" s="19" t="s">
        <v>8348</v>
      </c>
      <c r="E1869" s="12" t="s">
        <v>8346</v>
      </c>
      <c r="F1869" s="12" t="s">
        <v>32</v>
      </c>
      <c r="G1869" s="25" t="s">
        <v>10025</v>
      </c>
      <c r="H1869" s="7">
        <f>INT(YEARFRAC(G1869,"8-jun-2023"))</f>
        <v>25</v>
      </c>
      <c r="I1869" s="12">
        <v>1963</v>
      </c>
      <c r="J1869" s="12" t="s">
        <v>45</v>
      </c>
      <c r="K1869" s="12">
        <v>12</v>
      </c>
    </row>
    <row r="1870" spans="1:11">
      <c r="A1870" s="12" t="s">
        <v>1912</v>
      </c>
      <c r="B1870" s="12">
        <v>1</v>
      </c>
      <c r="C1870" s="28">
        <v>17085.27</v>
      </c>
      <c r="D1870" s="19" t="s">
        <v>8348</v>
      </c>
      <c r="E1870" s="12" t="s">
        <v>8346</v>
      </c>
      <c r="F1870" s="12" t="s">
        <v>19</v>
      </c>
      <c r="G1870" s="25" t="s">
        <v>10026</v>
      </c>
      <c r="H1870" s="7">
        <f>INT(YEARFRAC(G1870,"8-jun-2023"))</f>
        <v>20</v>
      </c>
      <c r="I1870" s="12">
        <v>1975</v>
      </c>
      <c r="J1870" s="12" t="s">
        <v>40</v>
      </c>
      <c r="K1870" s="12">
        <v>25</v>
      </c>
    </row>
    <row r="1871" spans="1:11">
      <c r="A1871" s="12" t="s">
        <v>1913</v>
      </c>
      <c r="B1871" s="12">
        <v>0</v>
      </c>
      <c r="C1871" s="28">
        <v>42764.12</v>
      </c>
      <c r="D1871" s="19" t="s">
        <v>8345</v>
      </c>
      <c r="E1871" s="12" t="s">
        <v>8348</v>
      </c>
      <c r="F1871" s="12" t="s">
        <v>25</v>
      </c>
      <c r="G1871" s="25" t="s">
        <v>10027</v>
      </c>
      <c r="H1871" s="7">
        <f>INT(YEARFRAC(G1871,"8-jun-2023"))</f>
        <v>57</v>
      </c>
      <c r="I1871" s="12">
        <v>1982</v>
      </c>
      <c r="J1871" s="12" t="s">
        <v>24</v>
      </c>
      <c r="K1871" s="12">
        <v>22</v>
      </c>
    </row>
    <row r="1872" spans="1:11">
      <c r="A1872" s="12" t="s">
        <v>1914</v>
      </c>
      <c r="B1872" s="12">
        <v>0</v>
      </c>
      <c r="C1872" s="28">
        <v>17081.080000000002</v>
      </c>
      <c r="D1872" s="19" t="s">
        <v>8348</v>
      </c>
      <c r="E1872" s="12" t="s">
        <v>8348</v>
      </c>
      <c r="F1872" s="12" t="s">
        <v>25</v>
      </c>
      <c r="G1872" s="25" t="s">
        <v>10028</v>
      </c>
      <c r="H1872" s="7">
        <f>INT(YEARFRAC(G1872,"8-jun-2023"))</f>
        <v>19</v>
      </c>
      <c r="I1872" s="12">
        <v>2004</v>
      </c>
      <c r="J1872" s="12" t="s">
        <v>40</v>
      </c>
      <c r="K1872" s="12">
        <v>18</v>
      </c>
    </row>
    <row r="1873" spans="1:11">
      <c r="A1873" s="12" t="s">
        <v>1915</v>
      </c>
      <c r="B1873" s="12">
        <v>0</v>
      </c>
      <c r="C1873" s="28">
        <v>17043.34</v>
      </c>
      <c r="D1873" s="19" t="s">
        <v>8348</v>
      </c>
      <c r="E1873" s="12" t="s">
        <v>8346</v>
      </c>
      <c r="F1873" s="12" t="s">
        <v>19</v>
      </c>
      <c r="G1873" s="25" t="s">
        <v>10029</v>
      </c>
      <c r="H1873" s="7">
        <f>INT(YEARFRAC(G1873,"8-jun-2023"))</f>
        <v>26</v>
      </c>
      <c r="I1873" s="12">
        <v>1964</v>
      </c>
      <c r="J1873" s="12" t="s">
        <v>20</v>
      </c>
      <c r="K1873" s="12">
        <v>7</v>
      </c>
    </row>
    <row r="1874" spans="1:11">
      <c r="A1874" s="12" t="s">
        <v>1916</v>
      </c>
      <c r="B1874" s="12">
        <v>0</v>
      </c>
      <c r="C1874" s="28">
        <v>17016.009999999998</v>
      </c>
      <c r="D1874" s="19" t="s">
        <v>8348</v>
      </c>
      <c r="E1874" s="12" t="s">
        <v>8348</v>
      </c>
      <c r="F1874" s="12" t="s">
        <v>82</v>
      </c>
      <c r="G1874" s="25" t="s">
        <v>8943</v>
      </c>
      <c r="H1874" s="7">
        <f>INT(YEARFRAC(G1874,"8-jun-2023"))</f>
        <v>51</v>
      </c>
      <c r="I1874" s="12">
        <v>1965</v>
      </c>
      <c r="J1874" s="12" t="s">
        <v>37</v>
      </c>
      <c r="K1874" s="12">
        <v>16</v>
      </c>
    </row>
    <row r="1875" spans="1:11">
      <c r="A1875" s="12" t="s">
        <v>1917</v>
      </c>
      <c r="B1875" s="12">
        <v>2</v>
      </c>
      <c r="C1875" s="28">
        <v>16990.55</v>
      </c>
      <c r="D1875" s="19" t="s">
        <v>8348</v>
      </c>
      <c r="E1875" s="12" t="s">
        <v>8346</v>
      </c>
      <c r="F1875" s="12" t="s">
        <v>22</v>
      </c>
      <c r="G1875" s="25" t="s">
        <v>10030</v>
      </c>
      <c r="H1875" s="7">
        <f>INT(YEARFRAC(G1875,"8-jun-2023"))</f>
        <v>42</v>
      </c>
      <c r="I1875" s="12">
        <v>1998</v>
      </c>
      <c r="J1875" s="12" t="s">
        <v>20</v>
      </c>
      <c r="K1875" s="12">
        <v>3</v>
      </c>
    </row>
    <row r="1876" spans="1:11">
      <c r="A1876" s="12" t="s">
        <v>1918</v>
      </c>
      <c r="B1876" s="12">
        <v>2</v>
      </c>
      <c r="C1876" s="28">
        <v>16921.09</v>
      </c>
      <c r="D1876" s="19" t="s">
        <v>8348</v>
      </c>
      <c r="E1876" s="12" t="s">
        <v>8346</v>
      </c>
      <c r="F1876" s="12" t="s">
        <v>82</v>
      </c>
      <c r="G1876" s="25" t="s">
        <v>8793</v>
      </c>
      <c r="H1876" s="7">
        <f>INT(YEARFRAC(G1876,"8-jun-2023"))</f>
        <v>45</v>
      </c>
      <c r="I1876" s="12">
        <v>2002</v>
      </c>
      <c r="J1876" s="12" t="s">
        <v>20</v>
      </c>
      <c r="K1876" s="12">
        <v>28</v>
      </c>
    </row>
    <row r="1877" spans="1:11">
      <c r="A1877" s="12" t="s">
        <v>1919</v>
      </c>
      <c r="B1877" s="12">
        <v>0</v>
      </c>
      <c r="C1877" s="28">
        <v>16903.5</v>
      </c>
      <c r="D1877" s="19" t="s">
        <v>8348</v>
      </c>
      <c r="E1877" s="12" t="s">
        <v>8346</v>
      </c>
      <c r="F1877" s="12" t="s">
        <v>22</v>
      </c>
      <c r="G1877" s="25" t="s">
        <v>10031</v>
      </c>
      <c r="H1877" s="7">
        <f>INT(YEARFRAC(G1877,"8-jun-2023"))</f>
        <v>54</v>
      </c>
      <c r="I1877" s="12">
        <v>1965</v>
      </c>
      <c r="J1877" s="12" t="s">
        <v>24</v>
      </c>
      <c r="K1877" s="12">
        <v>29</v>
      </c>
    </row>
    <row r="1878" spans="1:11">
      <c r="A1878" s="12" t="s">
        <v>1920</v>
      </c>
      <c r="B1878" s="12">
        <v>0</v>
      </c>
      <c r="C1878" s="28">
        <v>16884.919999999998</v>
      </c>
      <c r="D1878" s="19" t="s">
        <v>8348</v>
      </c>
      <c r="E1878" s="12" t="s">
        <v>8348</v>
      </c>
      <c r="F1878" s="12" t="s">
        <v>25</v>
      </c>
      <c r="G1878" s="25" t="s">
        <v>10032</v>
      </c>
      <c r="H1878" s="7">
        <f>INT(YEARFRAC(G1878,"8-jun-2023"))</f>
        <v>19</v>
      </c>
      <c r="I1878" s="12">
        <v>2003</v>
      </c>
      <c r="J1878" s="12" t="s">
        <v>23</v>
      </c>
      <c r="K1878" s="12">
        <v>26</v>
      </c>
    </row>
    <row r="1879" spans="1:11">
      <c r="A1879" s="12" t="s">
        <v>1921</v>
      </c>
      <c r="B1879" s="12">
        <v>0</v>
      </c>
      <c r="C1879" s="28">
        <v>16841.32</v>
      </c>
      <c r="D1879" s="19" t="s">
        <v>8348</v>
      </c>
      <c r="E1879" s="12" t="s">
        <v>8346</v>
      </c>
      <c r="F1879" s="12" t="s">
        <v>25</v>
      </c>
      <c r="G1879" s="25" t="s">
        <v>10033</v>
      </c>
      <c r="H1879" s="7">
        <f>INT(YEARFRAC(G1879,"8-jun-2023"))</f>
        <v>48</v>
      </c>
      <c r="I1879" s="12">
        <v>1996</v>
      </c>
      <c r="J1879" s="12" t="s">
        <v>20</v>
      </c>
      <c r="K1879" s="12">
        <v>10</v>
      </c>
    </row>
    <row r="1880" spans="1:11">
      <c r="A1880" s="12" t="s">
        <v>1922</v>
      </c>
      <c r="B1880" s="12">
        <v>1</v>
      </c>
      <c r="C1880" s="28">
        <v>16796.41</v>
      </c>
      <c r="D1880" s="19" t="s">
        <v>8348</v>
      </c>
      <c r="E1880" s="12" t="s">
        <v>8346</v>
      </c>
      <c r="F1880" s="12" t="s">
        <v>74</v>
      </c>
      <c r="G1880" s="25" t="s">
        <v>10034</v>
      </c>
      <c r="H1880" s="7">
        <f>INT(YEARFRAC(G1880,"8-jun-2023"))</f>
        <v>27</v>
      </c>
      <c r="I1880" s="12">
        <v>1971</v>
      </c>
      <c r="J1880" s="12" t="s">
        <v>40</v>
      </c>
      <c r="K1880" s="12">
        <v>22</v>
      </c>
    </row>
    <row r="1881" spans="1:11">
      <c r="A1881" s="12" t="s">
        <v>1923</v>
      </c>
      <c r="B1881" s="12">
        <v>0</v>
      </c>
      <c r="C1881" s="28">
        <v>16779.400000000001</v>
      </c>
      <c r="D1881" s="19" t="s">
        <v>8348</v>
      </c>
      <c r="E1881" s="12" t="s">
        <v>8348</v>
      </c>
      <c r="F1881" s="12" t="s">
        <v>30</v>
      </c>
      <c r="G1881" s="25" t="s">
        <v>10035</v>
      </c>
      <c r="H1881" s="7">
        <f>INT(YEARFRAC(G1881,"8-jun-2023"))</f>
        <v>60</v>
      </c>
      <c r="I1881" s="12">
        <v>1980</v>
      </c>
      <c r="J1881" s="12" t="s">
        <v>45</v>
      </c>
      <c r="K1881" s="12">
        <v>16</v>
      </c>
    </row>
    <row r="1882" spans="1:11">
      <c r="A1882" s="12" t="s">
        <v>1924</v>
      </c>
      <c r="B1882" s="12">
        <v>2</v>
      </c>
      <c r="C1882" s="28">
        <v>42760.5</v>
      </c>
      <c r="D1882" s="19" t="s">
        <v>8345</v>
      </c>
      <c r="E1882" s="12" t="s">
        <v>8348</v>
      </c>
      <c r="F1882" s="12" t="s">
        <v>22</v>
      </c>
      <c r="G1882" s="25" t="s">
        <v>10036</v>
      </c>
      <c r="H1882" s="7">
        <f>INT(YEARFRAC(G1882,"8-jun-2023"))</f>
        <v>45</v>
      </c>
      <c r="I1882" s="12">
        <v>1977</v>
      </c>
      <c r="J1882" s="12" t="s">
        <v>40</v>
      </c>
      <c r="K1882" s="12">
        <v>25</v>
      </c>
    </row>
    <row r="1883" spans="1:11">
      <c r="A1883" s="12" t="s">
        <v>1925</v>
      </c>
      <c r="B1883" s="12">
        <v>2</v>
      </c>
      <c r="C1883" s="28">
        <v>16776.3</v>
      </c>
      <c r="D1883" s="19" t="s">
        <v>8348</v>
      </c>
      <c r="E1883" s="12" t="s">
        <v>8348</v>
      </c>
      <c r="F1883" s="12" t="s">
        <v>74</v>
      </c>
      <c r="G1883" s="25" t="s">
        <v>10037</v>
      </c>
      <c r="H1883" s="7">
        <f>INT(YEARFRAC(G1883,"8-jun-2023"))</f>
        <v>33</v>
      </c>
      <c r="I1883" s="12">
        <v>1968</v>
      </c>
      <c r="J1883" s="12" t="s">
        <v>24</v>
      </c>
      <c r="K1883" s="12">
        <v>21</v>
      </c>
    </row>
    <row r="1884" spans="1:11">
      <c r="A1884" s="12" t="s">
        <v>1926</v>
      </c>
      <c r="B1884" s="12">
        <v>0</v>
      </c>
      <c r="C1884" s="28">
        <v>16770.990000000002</v>
      </c>
      <c r="D1884" s="19" t="s">
        <v>8348</v>
      </c>
      <c r="E1884" s="12" t="s">
        <v>8345</v>
      </c>
      <c r="F1884" s="12" t="s">
        <v>22</v>
      </c>
      <c r="G1884" s="25" t="s">
        <v>10038</v>
      </c>
      <c r="H1884" s="7">
        <f>INT(YEARFRAC(G1884,"8-jun-2023"))</f>
        <v>48</v>
      </c>
      <c r="I1884" s="12">
        <v>2003</v>
      </c>
      <c r="J1884" s="12" t="s">
        <v>37</v>
      </c>
      <c r="K1884" s="12">
        <v>10</v>
      </c>
    </row>
    <row r="1885" spans="1:11">
      <c r="A1885" s="12" t="s">
        <v>1927</v>
      </c>
      <c r="B1885" s="12">
        <v>1</v>
      </c>
      <c r="C1885" s="28">
        <v>16657.72</v>
      </c>
      <c r="D1885" s="19" t="s">
        <v>8348</v>
      </c>
      <c r="E1885" s="12" t="s">
        <v>8345</v>
      </c>
      <c r="F1885" s="12" t="s">
        <v>74</v>
      </c>
      <c r="G1885" s="25" t="s">
        <v>10039</v>
      </c>
      <c r="H1885" s="7">
        <f>INT(YEARFRAC(G1885,"8-jun-2023"))</f>
        <v>29</v>
      </c>
      <c r="I1885" s="12">
        <v>1974</v>
      </c>
      <c r="J1885" s="12" t="s">
        <v>40</v>
      </c>
      <c r="K1885" s="12">
        <v>8</v>
      </c>
    </row>
    <row r="1886" spans="1:11">
      <c r="A1886" s="12" t="s">
        <v>1928</v>
      </c>
      <c r="B1886" s="12">
        <v>2</v>
      </c>
      <c r="C1886" s="28">
        <v>16631.61</v>
      </c>
      <c r="D1886" s="19" t="s">
        <v>8348</v>
      </c>
      <c r="E1886" s="12" t="s">
        <v>8345</v>
      </c>
      <c r="F1886" s="12" t="s">
        <v>22</v>
      </c>
      <c r="G1886" s="25" t="s">
        <v>8790</v>
      </c>
      <c r="H1886" s="7">
        <f>INT(YEARFRAC(G1886,"8-jun-2023"))</f>
        <v>45</v>
      </c>
      <c r="I1886" s="12">
        <v>1995</v>
      </c>
      <c r="J1886" s="12" t="s">
        <v>24</v>
      </c>
      <c r="K1886" s="12">
        <v>19</v>
      </c>
    </row>
    <row r="1887" spans="1:11">
      <c r="A1887" s="12" t="s">
        <v>1929</v>
      </c>
      <c r="B1887" s="12">
        <v>1</v>
      </c>
      <c r="C1887" s="28">
        <v>16602.18</v>
      </c>
      <c r="D1887" s="19" t="s">
        <v>8348</v>
      </c>
      <c r="E1887" s="12" t="s">
        <v>8345</v>
      </c>
      <c r="F1887" s="12" t="s">
        <v>30</v>
      </c>
      <c r="G1887" s="25" t="s">
        <v>10040</v>
      </c>
      <c r="H1887" s="7">
        <f>INT(YEARFRAC(G1887,"8-jun-2023"))</f>
        <v>47</v>
      </c>
      <c r="I1887" s="12">
        <v>1962</v>
      </c>
      <c r="J1887" s="12" t="s">
        <v>45</v>
      </c>
      <c r="K1887" s="12">
        <v>29</v>
      </c>
    </row>
    <row r="1888" spans="1:11">
      <c r="A1888" s="12" t="s">
        <v>1930</v>
      </c>
      <c r="B1888" s="12">
        <v>0</v>
      </c>
      <c r="C1888" s="28">
        <v>16600.16</v>
      </c>
      <c r="D1888" s="19" t="s">
        <v>8348</v>
      </c>
      <c r="E1888" s="12" t="s">
        <v>8348</v>
      </c>
      <c r="F1888" s="12" t="s">
        <v>25</v>
      </c>
      <c r="G1888" s="25" t="s">
        <v>10041</v>
      </c>
      <c r="H1888" s="7">
        <f>INT(YEARFRAC(G1888,"8-jun-2023"))</f>
        <v>52</v>
      </c>
      <c r="I1888" s="12">
        <v>1977</v>
      </c>
      <c r="J1888" s="12" t="s">
        <v>24</v>
      </c>
      <c r="K1888" s="12">
        <v>21</v>
      </c>
    </row>
    <row r="1889" spans="1:11">
      <c r="A1889" s="12" t="s">
        <v>1931</v>
      </c>
      <c r="B1889" s="12">
        <v>0</v>
      </c>
      <c r="C1889" s="28">
        <v>16587.96</v>
      </c>
      <c r="D1889" s="19" t="s">
        <v>8348</v>
      </c>
      <c r="E1889" s="12" t="s">
        <v>8348</v>
      </c>
      <c r="F1889" s="12" t="s">
        <v>82</v>
      </c>
      <c r="G1889" s="25" t="s">
        <v>10042</v>
      </c>
      <c r="H1889" s="7">
        <f>INT(YEARFRAC(G1889,"8-jun-2023"))</f>
        <v>59</v>
      </c>
      <c r="I1889" s="12">
        <v>1989</v>
      </c>
      <c r="J1889" s="12" t="s">
        <v>37</v>
      </c>
      <c r="K1889" s="12">
        <v>23</v>
      </c>
    </row>
    <row r="1890" spans="1:11">
      <c r="A1890" s="12" t="s">
        <v>1932</v>
      </c>
      <c r="B1890" s="12">
        <v>0</v>
      </c>
      <c r="C1890" s="28">
        <v>16586.5</v>
      </c>
      <c r="D1890" s="19" t="s">
        <v>8348</v>
      </c>
      <c r="E1890" s="12" t="s">
        <v>8345</v>
      </c>
      <c r="F1890" s="12" t="s">
        <v>19</v>
      </c>
      <c r="G1890" s="25" t="s">
        <v>10043</v>
      </c>
      <c r="H1890" s="7">
        <f>INT(YEARFRAC(G1890,"8-jun-2023"))</f>
        <v>21</v>
      </c>
      <c r="I1890" s="12">
        <v>1974</v>
      </c>
      <c r="J1890" s="12" t="s">
        <v>40</v>
      </c>
      <c r="K1890" s="12">
        <v>28</v>
      </c>
    </row>
    <row r="1891" spans="1:11">
      <c r="A1891" s="12" t="s">
        <v>1933</v>
      </c>
      <c r="B1891" s="12">
        <v>0</v>
      </c>
      <c r="C1891" s="28">
        <v>16577.78</v>
      </c>
      <c r="D1891" s="19" t="s">
        <v>8348</v>
      </c>
      <c r="E1891" s="12" t="s">
        <v>8345</v>
      </c>
      <c r="F1891" s="12" t="s">
        <v>19</v>
      </c>
      <c r="G1891" s="25" t="s">
        <v>10044</v>
      </c>
      <c r="H1891" s="7">
        <f>INT(YEARFRAC(G1891,"8-jun-2023"))</f>
        <v>27</v>
      </c>
      <c r="I1891" s="12">
        <v>1993</v>
      </c>
      <c r="J1891" s="12" t="s">
        <v>16</v>
      </c>
      <c r="K1891" s="12">
        <v>5</v>
      </c>
    </row>
    <row r="1892" spans="1:11">
      <c r="A1892" s="12" t="s">
        <v>1934</v>
      </c>
      <c r="B1892" s="12">
        <v>3</v>
      </c>
      <c r="C1892" s="28">
        <v>16455.71</v>
      </c>
      <c r="D1892" s="19" t="s">
        <v>8348</v>
      </c>
      <c r="E1892" s="12" t="s">
        <v>8348</v>
      </c>
      <c r="F1892" s="12" t="s">
        <v>22</v>
      </c>
      <c r="G1892" s="25" t="s">
        <v>10045</v>
      </c>
      <c r="H1892" s="7">
        <f>INT(YEARFRAC(G1892,"8-jun-2023"))</f>
        <v>64</v>
      </c>
      <c r="I1892" s="12">
        <v>1977</v>
      </c>
      <c r="J1892" s="12" t="s">
        <v>37</v>
      </c>
      <c r="K1892" s="12">
        <v>25</v>
      </c>
    </row>
    <row r="1893" spans="1:11">
      <c r="A1893" s="12" t="s">
        <v>1935</v>
      </c>
      <c r="B1893" s="12">
        <v>0</v>
      </c>
      <c r="C1893" s="28">
        <v>52590.83</v>
      </c>
      <c r="D1893" s="19" t="s">
        <v>8345</v>
      </c>
      <c r="E1893" s="12" t="s">
        <v>8346</v>
      </c>
      <c r="F1893" s="12" t="s">
        <v>25</v>
      </c>
      <c r="G1893" s="25" t="s">
        <v>10046</v>
      </c>
      <c r="H1893" s="7">
        <f>INT(YEARFRAC(G1893,"8-jun-2023"))</f>
        <v>60</v>
      </c>
      <c r="I1893" s="12">
        <v>1975</v>
      </c>
      <c r="J1893" s="12" t="s">
        <v>45</v>
      </c>
      <c r="K1893" s="12">
        <v>24</v>
      </c>
    </row>
    <row r="1894" spans="1:11">
      <c r="A1894" s="12" t="s">
        <v>1936</v>
      </c>
      <c r="B1894" s="12">
        <v>0</v>
      </c>
      <c r="C1894" s="28">
        <v>42644.2</v>
      </c>
      <c r="D1894" s="19" t="s">
        <v>8345</v>
      </c>
      <c r="E1894" s="12" t="s">
        <v>8346</v>
      </c>
      <c r="F1894" s="12" t="s">
        <v>25</v>
      </c>
      <c r="G1894" s="25" t="s">
        <v>10047</v>
      </c>
      <c r="H1894" s="7">
        <f>INT(YEARFRAC(G1894,"8-jun-2023"))</f>
        <v>51</v>
      </c>
      <c r="I1894" s="12">
        <v>1970</v>
      </c>
      <c r="J1894" s="12" t="s">
        <v>45</v>
      </c>
      <c r="K1894" s="12">
        <v>10</v>
      </c>
    </row>
    <row r="1895" spans="1:11">
      <c r="A1895" s="12" t="s">
        <v>1937</v>
      </c>
      <c r="B1895" s="12">
        <v>1</v>
      </c>
      <c r="C1895" s="28">
        <v>16450.89</v>
      </c>
      <c r="D1895" s="19" t="s">
        <v>8348</v>
      </c>
      <c r="E1895" s="12" t="s">
        <v>8345</v>
      </c>
      <c r="F1895" s="12" t="s">
        <v>22</v>
      </c>
      <c r="G1895" s="25" t="s">
        <v>10048</v>
      </c>
      <c r="H1895" s="7">
        <f>INT(YEARFRAC(G1895,"8-jun-2023"))</f>
        <v>19</v>
      </c>
      <c r="I1895" s="12">
        <v>1963</v>
      </c>
      <c r="J1895" s="12" t="s">
        <v>20</v>
      </c>
      <c r="K1895" s="12">
        <v>25</v>
      </c>
    </row>
    <row r="1896" spans="1:11">
      <c r="A1896" s="12" t="s">
        <v>1938</v>
      </c>
      <c r="B1896" s="12">
        <v>3</v>
      </c>
      <c r="C1896" s="28">
        <v>16420.490000000002</v>
      </c>
      <c r="D1896" s="19" t="s">
        <v>8348</v>
      </c>
      <c r="E1896" s="12" t="s">
        <v>8346</v>
      </c>
      <c r="F1896" s="12" t="s">
        <v>22</v>
      </c>
      <c r="G1896" s="25" t="s">
        <v>10049</v>
      </c>
      <c r="H1896" s="7">
        <f>INT(YEARFRAC(G1896,"8-jun-2023"))</f>
        <v>27</v>
      </c>
      <c r="I1896" s="12">
        <v>2001</v>
      </c>
      <c r="J1896" s="12" t="s">
        <v>20</v>
      </c>
      <c r="K1896" s="12">
        <v>25</v>
      </c>
    </row>
    <row r="1897" spans="1:11">
      <c r="A1897" s="12" t="s">
        <v>1939</v>
      </c>
      <c r="B1897" s="12">
        <v>0</v>
      </c>
      <c r="C1897" s="28">
        <v>16351.42</v>
      </c>
      <c r="D1897" s="19" t="s">
        <v>8348</v>
      </c>
      <c r="E1897" s="12" t="s">
        <v>8346</v>
      </c>
      <c r="F1897" s="12" t="s">
        <v>30</v>
      </c>
      <c r="G1897" s="25" t="s">
        <v>8798</v>
      </c>
      <c r="H1897" s="7">
        <f>INT(YEARFRAC(G1897,"8-jun-2023"))</f>
        <v>57</v>
      </c>
      <c r="I1897" s="12">
        <v>1995</v>
      </c>
      <c r="J1897" s="12" t="s">
        <v>23</v>
      </c>
      <c r="K1897" s="12">
        <v>23</v>
      </c>
    </row>
    <row r="1898" spans="1:11">
      <c r="A1898" s="12" t="s">
        <v>1940</v>
      </c>
      <c r="B1898" s="12">
        <v>0</v>
      </c>
      <c r="C1898" s="28">
        <v>16311.05</v>
      </c>
      <c r="D1898" s="19" t="s">
        <v>8348</v>
      </c>
      <c r="E1898" s="12" t="s">
        <v>8346</v>
      </c>
      <c r="F1898" s="12" t="s">
        <v>30</v>
      </c>
      <c r="G1898" s="25" t="s">
        <v>10050</v>
      </c>
      <c r="H1898" s="7">
        <f>INT(YEARFRAC(G1898,"8-jun-2023"))</f>
        <v>53</v>
      </c>
      <c r="I1898" s="12">
        <v>1958</v>
      </c>
      <c r="J1898" s="12" t="s">
        <v>24</v>
      </c>
      <c r="K1898" s="12">
        <v>10</v>
      </c>
    </row>
    <row r="1899" spans="1:11">
      <c r="A1899" s="12" t="s">
        <v>1941</v>
      </c>
      <c r="B1899" s="12">
        <v>0</v>
      </c>
      <c r="C1899" s="28">
        <v>16297.85</v>
      </c>
      <c r="D1899" s="19" t="s">
        <v>8348</v>
      </c>
      <c r="E1899" s="12" t="s">
        <v>8346</v>
      </c>
      <c r="F1899" s="12" t="s">
        <v>25</v>
      </c>
      <c r="G1899" s="25" t="s">
        <v>9340</v>
      </c>
      <c r="H1899" s="7">
        <f>INT(YEARFRAC(G1899,"8-jun-2023"))</f>
        <v>19</v>
      </c>
      <c r="I1899" s="12">
        <v>1962</v>
      </c>
      <c r="J1899" s="12" t="s">
        <v>40</v>
      </c>
      <c r="K1899" s="12">
        <v>4</v>
      </c>
    </row>
    <row r="1900" spans="1:11">
      <c r="A1900" s="12" t="s">
        <v>1942</v>
      </c>
      <c r="B1900" s="12">
        <v>0</v>
      </c>
      <c r="C1900" s="28">
        <v>16267.32</v>
      </c>
      <c r="D1900" s="19" t="s">
        <v>8348</v>
      </c>
      <c r="E1900" s="12" t="s">
        <v>8348</v>
      </c>
      <c r="F1900" s="12" t="s">
        <v>82</v>
      </c>
      <c r="G1900" s="25" t="s">
        <v>10051</v>
      </c>
      <c r="H1900" s="7">
        <f>INT(YEARFRAC(G1900,"8-jun-2023"))</f>
        <v>50</v>
      </c>
      <c r="I1900" s="12">
        <v>1971</v>
      </c>
      <c r="J1900" s="12" t="s">
        <v>16</v>
      </c>
      <c r="K1900" s="12">
        <v>3</v>
      </c>
    </row>
    <row r="1901" spans="1:11">
      <c r="A1901" s="12" t="s">
        <v>1943</v>
      </c>
      <c r="B1901" s="12">
        <v>0</v>
      </c>
      <c r="C1901" s="28">
        <v>16232.85</v>
      </c>
      <c r="D1901" s="19" t="s">
        <v>8348</v>
      </c>
      <c r="E1901" s="12" t="s">
        <v>8345</v>
      </c>
      <c r="F1901" s="12" t="s">
        <v>25</v>
      </c>
      <c r="G1901" s="25" t="s">
        <v>10052</v>
      </c>
      <c r="H1901" s="7">
        <f>INT(YEARFRAC(G1901,"8-jun-2023"))</f>
        <v>20</v>
      </c>
      <c r="I1901" s="12">
        <v>2003</v>
      </c>
      <c r="J1901" s="12" t="s">
        <v>23</v>
      </c>
      <c r="K1901" s="12">
        <v>20</v>
      </c>
    </row>
    <row r="1902" spans="1:11">
      <c r="A1902" s="12" t="s">
        <v>1944</v>
      </c>
      <c r="B1902" s="12">
        <v>3</v>
      </c>
      <c r="C1902" s="28">
        <v>16205.88</v>
      </c>
      <c r="D1902" s="19" t="s">
        <v>8348</v>
      </c>
      <c r="E1902" s="12" t="s">
        <v>8345</v>
      </c>
      <c r="F1902" s="12" t="s">
        <v>22</v>
      </c>
      <c r="G1902" s="25" t="s">
        <v>10053</v>
      </c>
      <c r="H1902" s="7">
        <f>INT(YEARFRAC(G1902,"8-jun-2023"))</f>
        <v>34</v>
      </c>
      <c r="I1902" s="12">
        <v>1995</v>
      </c>
      <c r="J1902" s="12" t="s">
        <v>37</v>
      </c>
      <c r="K1902" s="12">
        <v>28</v>
      </c>
    </row>
    <row r="1903" spans="1:11">
      <c r="A1903" s="12" t="s">
        <v>1945</v>
      </c>
      <c r="B1903" s="12">
        <v>3</v>
      </c>
      <c r="C1903" s="28">
        <v>16199.1</v>
      </c>
      <c r="D1903" s="19" t="s">
        <v>8348</v>
      </c>
      <c r="E1903" s="12" t="s">
        <v>8348</v>
      </c>
      <c r="F1903" s="12" t="s">
        <v>22</v>
      </c>
      <c r="G1903" s="25" t="s">
        <v>10054</v>
      </c>
      <c r="H1903" s="7">
        <f>INT(YEARFRAC(G1903,"8-jun-2023"))</f>
        <v>34</v>
      </c>
      <c r="I1903" s="12">
        <v>1965</v>
      </c>
      <c r="J1903" s="12" t="s">
        <v>23</v>
      </c>
      <c r="K1903" s="12">
        <v>5</v>
      </c>
    </row>
    <row r="1904" spans="1:11">
      <c r="A1904" s="12" t="s">
        <v>1946</v>
      </c>
      <c r="B1904" s="12">
        <v>0</v>
      </c>
      <c r="C1904" s="28">
        <v>16190.97</v>
      </c>
      <c r="D1904" s="19" t="s">
        <v>8348</v>
      </c>
      <c r="E1904" s="12" t="s">
        <v>8346</v>
      </c>
      <c r="F1904" s="12" t="s">
        <v>22</v>
      </c>
      <c r="G1904" s="25" t="s">
        <v>9159</v>
      </c>
      <c r="H1904" s="7">
        <f>INT(YEARFRAC(G1904,"8-jun-2023"))</f>
        <v>48</v>
      </c>
      <c r="I1904" s="12">
        <v>1969</v>
      </c>
      <c r="J1904" s="12" t="s">
        <v>40</v>
      </c>
      <c r="K1904" s="12">
        <v>8</v>
      </c>
    </row>
    <row r="1905" spans="1:11">
      <c r="A1905" s="12" t="s">
        <v>1947</v>
      </c>
      <c r="B1905" s="12">
        <v>2</v>
      </c>
      <c r="C1905" s="28">
        <v>42560.43</v>
      </c>
      <c r="D1905" s="19" t="s">
        <v>8345</v>
      </c>
      <c r="E1905" s="12" t="s">
        <v>8346</v>
      </c>
      <c r="F1905" s="12" t="s">
        <v>19</v>
      </c>
      <c r="G1905" s="25" t="s">
        <v>10055</v>
      </c>
      <c r="H1905" s="7">
        <f>INT(YEARFRAC(G1905,"8-jun-2023"))</f>
        <v>43</v>
      </c>
      <c r="I1905" s="12">
        <v>2003</v>
      </c>
      <c r="J1905" s="12" t="s">
        <v>40</v>
      </c>
      <c r="K1905" s="12">
        <v>24</v>
      </c>
    </row>
    <row r="1906" spans="1:11">
      <c r="A1906" s="12" t="s">
        <v>1948</v>
      </c>
      <c r="B1906" s="12">
        <v>3</v>
      </c>
      <c r="C1906" s="28">
        <v>16152.04</v>
      </c>
      <c r="D1906" s="19" t="s">
        <v>8348</v>
      </c>
      <c r="E1906" s="12" t="s">
        <v>8345</v>
      </c>
      <c r="F1906" s="12" t="s">
        <v>30</v>
      </c>
      <c r="G1906" s="25" t="s">
        <v>10056</v>
      </c>
      <c r="H1906" s="7">
        <f>INT(YEARFRAC(G1906,"8-jun-2023"))</f>
        <v>40</v>
      </c>
      <c r="I1906" s="12">
        <v>1972</v>
      </c>
      <c r="J1906" s="12" t="s">
        <v>45</v>
      </c>
      <c r="K1906" s="12">
        <v>30</v>
      </c>
    </row>
    <row r="1907" spans="1:11">
      <c r="A1907" s="12" t="s">
        <v>1949</v>
      </c>
      <c r="B1907" s="12">
        <v>0</v>
      </c>
      <c r="C1907" s="28">
        <v>16138.76</v>
      </c>
      <c r="D1907" s="19" t="s">
        <v>8348</v>
      </c>
      <c r="E1907" s="12" t="s">
        <v>8346</v>
      </c>
      <c r="F1907" s="12" t="s">
        <v>130</v>
      </c>
      <c r="G1907" s="25" t="s">
        <v>10057</v>
      </c>
      <c r="H1907" s="7">
        <f>INT(YEARFRAC(G1907,"8-jun-2023"))</f>
        <v>29</v>
      </c>
      <c r="I1907" s="12">
        <v>2002</v>
      </c>
      <c r="J1907" s="12" t="s">
        <v>37</v>
      </c>
      <c r="K1907" s="12">
        <v>8</v>
      </c>
    </row>
    <row r="1908" spans="1:11">
      <c r="A1908" s="12" t="s">
        <v>1950</v>
      </c>
      <c r="B1908" s="12">
        <v>3</v>
      </c>
      <c r="C1908" s="28">
        <v>16122.65</v>
      </c>
      <c r="D1908" s="19" t="s">
        <v>8348</v>
      </c>
      <c r="E1908" s="12" t="s">
        <v>8345</v>
      </c>
      <c r="F1908" s="12" t="s">
        <v>25</v>
      </c>
      <c r="G1908" s="25" t="s">
        <v>10058</v>
      </c>
      <c r="H1908" s="7">
        <f>INT(YEARFRAC(G1908,"8-jun-2023"))</f>
        <v>35</v>
      </c>
      <c r="I1908" s="12">
        <v>1988</v>
      </c>
      <c r="J1908" s="12" t="s">
        <v>40</v>
      </c>
      <c r="K1908" s="12">
        <v>21</v>
      </c>
    </row>
    <row r="1909" spans="1:11">
      <c r="A1909" s="12" t="s">
        <v>1951</v>
      </c>
      <c r="B1909" s="12">
        <v>0</v>
      </c>
      <c r="C1909" s="28">
        <v>16115.3</v>
      </c>
      <c r="D1909" s="19" t="s">
        <v>8348</v>
      </c>
      <c r="E1909" s="12" t="s">
        <v>8345</v>
      </c>
      <c r="F1909" s="12" t="s">
        <v>74</v>
      </c>
      <c r="G1909" s="25" t="s">
        <v>10059</v>
      </c>
      <c r="H1909" s="7">
        <f>INT(YEARFRAC(G1909,"8-jun-2023"))</f>
        <v>29</v>
      </c>
      <c r="I1909" s="12">
        <v>1988</v>
      </c>
      <c r="J1909" s="12" t="s">
        <v>40</v>
      </c>
      <c r="K1909" s="12">
        <v>6</v>
      </c>
    </row>
    <row r="1910" spans="1:11">
      <c r="A1910" s="12" t="s">
        <v>1952</v>
      </c>
      <c r="B1910" s="12">
        <v>3</v>
      </c>
      <c r="C1910" s="28">
        <v>16097.94</v>
      </c>
      <c r="D1910" s="19" t="s">
        <v>8348</v>
      </c>
      <c r="E1910" s="12" t="s">
        <v>8346</v>
      </c>
      <c r="F1910" s="12" t="s">
        <v>22</v>
      </c>
      <c r="G1910" s="25" t="s">
        <v>10060</v>
      </c>
      <c r="H1910" s="7">
        <f>INT(YEARFRAC(G1910,"8-jun-2023"))</f>
        <v>37</v>
      </c>
      <c r="I1910" s="12">
        <v>1974</v>
      </c>
      <c r="J1910" s="12" t="s">
        <v>37</v>
      </c>
      <c r="K1910" s="12">
        <v>11</v>
      </c>
    </row>
    <row r="1911" spans="1:11">
      <c r="A1911" s="12" t="s">
        <v>1953</v>
      </c>
      <c r="B1911" s="12">
        <v>3</v>
      </c>
      <c r="C1911" s="28">
        <v>16085.13</v>
      </c>
      <c r="D1911" s="19" t="s">
        <v>8348</v>
      </c>
      <c r="E1911" s="12" t="s">
        <v>8348</v>
      </c>
      <c r="F1911" s="12" t="s">
        <v>19</v>
      </c>
      <c r="G1911" s="25" t="s">
        <v>10061</v>
      </c>
      <c r="H1911" s="7">
        <f>INT(YEARFRAC(G1911,"8-jun-2023"))</f>
        <v>64</v>
      </c>
      <c r="I1911" s="12">
        <v>1979</v>
      </c>
      <c r="J1911" s="12" t="s">
        <v>23</v>
      </c>
      <c r="K1911" s="12">
        <v>27</v>
      </c>
    </row>
    <row r="1912" spans="1:11">
      <c r="A1912" s="12" t="s">
        <v>1954</v>
      </c>
      <c r="B1912" s="12">
        <v>2</v>
      </c>
      <c r="C1912" s="28">
        <v>16069.08</v>
      </c>
      <c r="D1912" s="19" t="s">
        <v>8348</v>
      </c>
      <c r="E1912" s="12" t="s">
        <v>8348</v>
      </c>
      <c r="F1912" s="12" t="s">
        <v>74</v>
      </c>
      <c r="G1912" s="25" t="s">
        <v>10062</v>
      </c>
      <c r="H1912" s="7">
        <f>INT(YEARFRAC(G1912,"8-jun-2023"))</f>
        <v>64</v>
      </c>
      <c r="I1912" s="12">
        <v>1982</v>
      </c>
      <c r="J1912" s="12" t="s">
        <v>45</v>
      </c>
      <c r="K1912" s="12">
        <v>6</v>
      </c>
    </row>
    <row r="1913" spans="1:11">
      <c r="A1913" s="12" t="s">
        <v>1955</v>
      </c>
      <c r="B1913" s="12">
        <v>2</v>
      </c>
      <c r="C1913" s="28">
        <v>16062.89</v>
      </c>
      <c r="D1913" s="19" t="s">
        <v>8348</v>
      </c>
      <c r="E1913" s="12" t="s">
        <v>8348</v>
      </c>
      <c r="F1913" s="12" t="s">
        <v>30</v>
      </c>
      <c r="G1913" s="25" t="s">
        <v>10063</v>
      </c>
      <c r="H1913" s="7">
        <f>INT(YEARFRAC(G1913,"8-jun-2023"))</f>
        <v>44</v>
      </c>
      <c r="I1913" s="12">
        <v>1993</v>
      </c>
      <c r="J1913" s="12" t="s">
        <v>23</v>
      </c>
      <c r="K1913" s="12">
        <v>12</v>
      </c>
    </row>
    <row r="1914" spans="1:11">
      <c r="A1914" s="12" t="s">
        <v>1956</v>
      </c>
      <c r="B1914" s="12">
        <v>3</v>
      </c>
      <c r="C1914" s="28">
        <v>16059.06</v>
      </c>
      <c r="D1914" s="19" t="s">
        <v>8348</v>
      </c>
      <c r="E1914" s="12" t="s">
        <v>8346</v>
      </c>
      <c r="F1914" s="12" t="s">
        <v>22</v>
      </c>
      <c r="G1914" s="25" t="s">
        <v>10064</v>
      </c>
      <c r="H1914" s="7">
        <f>INT(YEARFRAC(G1914,"8-jun-2023"))</f>
        <v>34</v>
      </c>
      <c r="I1914" s="12">
        <v>1987</v>
      </c>
      <c r="J1914" s="12" t="s">
        <v>24</v>
      </c>
      <c r="K1914" s="12">
        <v>6</v>
      </c>
    </row>
    <row r="1915" spans="1:11">
      <c r="A1915" s="12" t="s">
        <v>1957</v>
      </c>
      <c r="B1915" s="12">
        <v>2</v>
      </c>
      <c r="C1915" s="28">
        <v>15966.19</v>
      </c>
      <c r="D1915" s="19" t="s">
        <v>8348</v>
      </c>
      <c r="E1915" s="12" t="s">
        <v>8348</v>
      </c>
      <c r="F1915" s="12" t="s">
        <v>22</v>
      </c>
      <c r="G1915" s="25" t="s">
        <v>10065</v>
      </c>
      <c r="H1915" s="7">
        <f>INT(YEARFRAC(G1915,"8-jun-2023"))</f>
        <v>42</v>
      </c>
      <c r="I1915" s="12">
        <v>1993</v>
      </c>
      <c r="J1915" s="12" t="s">
        <v>40</v>
      </c>
      <c r="K1915" s="12">
        <v>8</v>
      </c>
    </row>
    <row r="1916" spans="1:11">
      <c r="A1916" s="12" t="s">
        <v>1958</v>
      </c>
      <c r="B1916" s="12">
        <v>0</v>
      </c>
      <c r="C1916" s="28">
        <v>42538.720000000001</v>
      </c>
      <c r="D1916" s="19" t="s">
        <v>8345</v>
      </c>
      <c r="E1916" s="12" t="s">
        <v>8346</v>
      </c>
      <c r="F1916" s="12" t="s">
        <v>25</v>
      </c>
      <c r="G1916" s="25" t="s">
        <v>10066</v>
      </c>
      <c r="H1916" s="7">
        <f>INT(YEARFRAC(G1916,"8-jun-2023"))</f>
        <v>55</v>
      </c>
      <c r="I1916" s="12">
        <v>1985</v>
      </c>
      <c r="J1916" s="12" t="s">
        <v>40</v>
      </c>
      <c r="K1916" s="12">
        <v>27</v>
      </c>
    </row>
    <row r="1917" spans="1:11">
      <c r="A1917" s="12" t="s">
        <v>1959</v>
      </c>
      <c r="B1917" s="12">
        <v>3</v>
      </c>
      <c r="C1917" s="28">
        <v>15965.29</v>
      </c>
      <c r="D1917" s="19" t="s">
        <v>8348</v>
      </c>
      <c r="E1917" s="12" t="s">
        <v>8345</v>
      </c>
      <c r="F1917" s="12" t="s">
        <v>22</v>
      </c>
      <c r="G1917" s="25" t="s">
        <v>8826</v>
      </c>
      <c r="H1917" s="7">
        <f>INT(YEARFRAC(G1917,"8-jun-2023"))</f>
        <v>40</v>
      </c>
      <c r="I1917" s="12">
        <v>1958</v>
      </c>
      <c r="J1917" s="12" t="s">
        <v>20</v>
      </c>
      <c r="K1917" s="12">
        <v>21</v>
      </c>
    </row>
    <row r="1918" spans="1:11">
      <c r="A1918" s="12" t="s">
        <v>1960</v>
      </c>
      <c r="B1918" s="12">
        <v>2</v>
      </c>
      <c r="C1918" s="28">
        <v>15922.29</v>
      </c>
      <c r="D1918" s="19" t="s">
        <v>8348</v>
      </c>
      <c r="E1918" s="12" t="s">
        <v>8346</v>
      </c>
      <c r="F1918" s="12" t="s">
        <v>30</v>
      </c>
      <c r="G1918" s="25" t="s">
        <v>10067</v>
      </c>
      <c r="H1918" s="7">
        <f>INT(YEARFRAC(G1918,"8-jun-2023"))</f>
        <v>42</v>
      </c>
      <c r="I1918" s="12">
        <v>1958</v>
      </c>
      <c r="J1918" s="12" t="s">
        <v>24</v>
      </c>
      <c r="K1918" s="12">
        <v>22</v>
      </c>
    </row>
    <row r="1919" spans="1:11">
      <c r="A1919" s="12" t="s">
        <v>1961</v>
      </c>
      <c r="B1919" s="12">
        <v>0</v>
      </c>
      <c r="C1919" s="28">
        <v>15840.81</v>
      </c>
      <c r="D1919" s="19" t="s">
        <v>8348</v>
      </c>
      <c r="E1919" s="12" t="s">
        <v>8345</v>
      </c>
      <c r="F1919" s="12" t="s">
        <v>88</v>
      </c>
      <c r="G1919" s="25" t="s">
        <v>10068</v>
      </c>
      <c r="H1919" s="7">
        <f>INT(YEARFRAC(G1919,"8-jun-2023"))</f>
        <v>60</v>
      </c>
      <c r="I1919" s="12">
        <v>1978</v>
      </c>
      <c r="J1919" s="12" t="s">
        <v>37</v>
      </c>
      <c r="K1919" s="12">
        <v>16</v>
      </c>
    </row>
    <row r="1920" spans="1:11">
      <c r="A1920" s="12" t="s">
        <v>1962</v>
      </c>
      <c r="B1920" s="12">
        <v>4</v>
      </c>
      <c r="C1920" s="28">
        <v>15828.82</v>
      </c>
      <c r="D1920" s="19" t="s">
        <v>8348</v>
      </c>
      <c r="E1920" s="12" t="s">
        <v>8346</v>
      </c>
      <c r="F1920" s="12" t="s">
        <v>25</v>
      </c>
      <c r="G1920" s="25" t="s">
        <v>10069</v>
      </c>
      <c r="H1920" s="7">
        <f>INT(YEARFRAC(G1920,"8-jun-2023"))</f>
        <v>40</v>
      </c>
      <c r="I1920" s="12">
        <v>1988</v>
      </c>
      <c r="J1920" s="12" t="s">
        <v>23</v>
      </c>
      <c r="K1920" s="12">
        <v>5</v>
      </c>
    </row>
    <row r="1921" spans="1:11">
      <c r="A1921" s="12" t="s">
        <v>1963</v>
      </c>
      <c r="B1921" s="12">
        <v>0</v>
      </c>
      <c r="C1921" s="28">
        <v>15820.7</v>
      </c>
      <c r="D1921" s="19" t="s">
        <v>8348</v>
      </c>
      <c r="E1921" s="12" t="s">
        <v>8346</v>
      </c>
      <c r="F1921" s="12" t="s">
        <v>25</v>
      </c>
      <c r="G1921" s="25" t="s">
        <v>10070</v>
      </c>
      <c r="H1921" s="7">
        <f>INT(YEARFRAC(G1921,"8-jun-2023"))</f>
        <v>38</v>
      </c>
      <c r="I1921" s="12">
        <v>1980</v>
      </c>
      <c r="J1921" s="12" t="s">
        <v>37</v>
      </c>
      <c r="K1921" s="12">
        <v>19</v>
      </c>
    </row>
    <row r="1922" spans="1:11">
      <c r="A1922" s="12" t="s">
        <v>1964</v>
      </c>
      <c r="B1922" s="12">
        <v>0</v>
      </c>
      <c r="C1922" s="28">
        <v>15817.99</v>
      </c>
      <c r="D1922" s="19" t="s">
        <v>8348</v>
      </c>
      <c r="E1922" s="12" t="s">
        <v>8348</v>
      </c>
      <c r="F1922" s="12" t="s">
        <v>22</v>
      </c>
      <c r="G1922" s="25" t="s">
        <v>10071</v>
      </c>
      <c r="H1922" s="7">
        <f>INT(YEARFRAC(G1922,"8-jun-2023"))</f>
        <v>25</v>
      </c>
      <c r="I1922" s="12">
        <v>1967</v>
      </c>
      <c r="J1922" s="12" t="s">
        <v>20</v>
      </c>
      <c r="K1922" s="12">
        <v>27</v>
      </c>
    </row>
    <row r="1923" spans="1:11">
      <c r="A1923" s="12" t="s">
        <v>1965</v>
      </c>
      <c r="B1923" s="12">
        <v>0</v>
      </c>
      <c r="C1923" s="28">
        <v>15746.62</v>
      </c>
      <c r="D1923" s="19" t="s">
        <v>8348</v>
      </c>
      <c r="E1923" s="12" t="s">
        <v>8345</v>
      </c>
      <c r="F1923" s="12" t="s">
        <v>22</v>
      </c>
      <c r="G1923" s="25" t="s">
        <v>10072</v>
      </c>
      <c r="H1923" s="7">
        <f>INT(YEARFRAC(G1923,"8-jun-2023"))</f>
        <v>48</v>
      </c>
      <c r="I1923" s="12">
        <v>1982</v>
      </c>
      <c r="J1923" s="12" t="s">
        <v>45</v>
      </c>
      <c r="K1923" s="12">
        <v>24</v>
      </c>
    </row>
    <row r="1924" spans="1:11">
      <c r="A1924" s="12" t="s">
        <v>1966</v>
      </c>
      <c r="B1924" s="12">
        <v>2</v>
      </c>
      <c r="C1924" s="28">
        <v>15698.86</v>
      </c>
      <c r="D1924" s="19" t="s">
        <v>8348</v>
      </c>
      <c r="E1924" s="12" t="s">
        <v>8348</v>
      </c>
      <c r="F1924" s="12" t="s">
        <v>22</v>
      </c>
      <c r="G1924" s="25" t="s">
        <v>10073</v>
      </c>
      <c r="H1924" s="7">
        <f>INT(YEARFRAC(G1924,"8-jun-2023"))</f>
        <v>46</v>
      </c>
      <c r="I1924" s="12">
        <v>1980</v>
      </c>
      <c r="J1924" s="12" t="s">
        <v>24</v>
      </c>
      <c r="K1924" s="12">
        <v>12</v>
      </c>
    </row>
    <row r="1925" spans="1:11">
      <c r="A1925" s="12" t="s">
        <v>1967</v>
      </c>
      <c r="B1925" s="12">
        <v>0</v>
      </c>
      <c r="C1925" s="28">
        <v>15670.3</v>
      </c>
      <c r="D1925" s="19" t="s">
        <v>8348</v>
      </c>
      <c r="E1925" s="12" t="s">
        <v>8348</v>
      </c>
      <c r="F1925" s="12" t="s">
        <v>30</v>
      </c>
      <c r="G1925" s="25" t="s">
        <v>10074</v>
      </c>
      <c r="H1925" s="7">
        <f>INT(YEARFRAC(G1925,"8-jun-2023"))</f>
        <v>49</v>
      </c>
      <c r="I1925" s="12">
        <v>1962</v>
      </c>
      <c r="J1925" s="12" t="s">
        <v>23</v>
      </c>
      <c r="K1925" s="12">
        <v>25</v>
      </c>
    </row>
    <row r="1926" spans="1:11">
      <c r="A1926" s="12" t="s">
        <v>1968</v>
      </c>
      <c r="B1926" s="12">
        <v>3</v>
      </c>
      <c r="C1926" s="28">
        <v>15646.28</v>
      </c>
      <c r="D1926" s="19" t="s">
        <v>8348</v>
      </c>
      <c r="E1926" s="12" t="s">
        <v>8348</v>
      </c>
      <c r="F1926" s="12" t="s">
        <v>25</v>
      </c>
      <c r="G1926" s="25" t="s">
        <v>10075</v>
      </c>
      <c r="H1926" s="7">
        <f>INT(YEARFRAC(G1926,"8-jun-2023"))</f>
        <v>34</v>
      </c>
      <c r="I1926" s="12">
        <v>1982</v>
      </c>
      <c r="J1926" s="12" t="s">
        <v>16</v>
      </c>
      <c r="K1926" s="12">
        <v>11</v>
      </c>
    </row>
    <row r="1927" spans="1:11">
      <c r="A1927" s="12" t="s">
        <v>1969</v>
      </c>
      <c r="B1927" s="12">
        <v>0</v>
      </c>
      <c r="C1927" s="28">
        <v>42478.6</v>
      </c>
      <c r="D1927" s="19" t="s">
        <v>8345</v>
      </c>
      <c r="E1927" s="12" t="s">
        <v>8348</v>
      </c>
      <c r="F1927" s="12" t="s">
        <v>25</v>
      </c>
      <c r="G1927" s="25" t="s">
        <v>10076</v>
      </c>
      <c r="H1927" s="7">
        <f>INT(YEARFRAC(G1927,"8-jun-2023"))</f>
        <v>54</v>
      </c>
      <c r="I1927" s="12">
        <v>1984</v>
      </c>
      <c r="J1927" s="12" t="s">
        <v>20</v>
      </c>
      <c r="K1927" s="12">
        <v>26</v>
      </c>
    </row>
    <row r="1928" spans="1:11">
      <c r="A1928" s="12" t="s">
        <v>1970</v>
      </c>
      <c r="B1928" s="12">
        <v>3</v>
      </c>
      <c r="C1928" s="28">
        <v>15612.19</v>
      </c>
      <c r="D1928" s="19" t="s">
        <v>8348</v>
      </c>
      <c r="E1928" s="12" t="s">
        <v>8348</v>
      </c>
      <c r="F1928" s="12" t="s">
        <v>22</v>
      </c>
      <c r="G1928" s="25" t="s">
        <v>10077</v>
      </c>
      <c r="H1928" s="7">
        <f>INT(YEARFRAC(G1928,"8-jun-2023"))</f>
        <v>63</v>
      </c>
      <c r="I1928" s="12">
        <v>1997</v>
      </c>
      <c r="J1928" s="12" t="s">
        <v>24</v>
      </c>
      <c r="K1928" s="12">
        <v>9</v>
      </c>
    </row>
    <row r="1929" spans="1:11">
      <c r="A1929" s="12" t="s">
        <v>1971</v>
      </c>
      <c r="B1929" s="12">
        <v>0</v>
      </c>
      <c r="C1929" s="28">
        <v>15608.58</v>
      </c>
      <c r="D1929" s="19" t="s">
        <v>8348</v>
      </c>
      <c r="E1929" s="12" t="s">
        <v>8348</v>
      </c>
      <c r="F1929" s="12" t="s">
        <v>30</v>
      </c>
      <c r="G1929" s="25" t="s">
        <v>10078</v>
      </c>
      <c r="H1929" s="7">
        <f>INT(YEARFRAC(G1929,"8-jun-2023"))</f>
        <v>57</v>
      </c>
      <c r="I1929" s="12">
        <v>1974</v>
      </c>
      <c r="J1929" s="12" t="s">
        <v>40</v>
      </c>
      <c r="K1929" s="12">
        <v>29</v>
      </c>
    </row>
    <row r="1930" spans="1:11">
      <c r="A1930" s="12" t="s">
        <v>1972</v>
      </c>
      <c r="B1930" s="12">
        <v>0</v>
      </c>
      <c r="C1930" s="28">
        <v>15556.67</v>
      </c>
      <c r="D1930" s="19" t="s">
        <v>8348</v>
      </c>
      <c r="E1930" s="12" t="s">
        <v>8348</v>
      </c>
      <c r="F1930" s="12" t="s">
        <v>22</v>
      </c>
      <c r="G1930" s="25" t="s">
        <v>10079</v>
      </c>
      <c r="H1930" s="7">
        <f>INT(YEARFRAC(G1930,"8-jun-2023"))</f>
        <v>48</v>
      </c>
      <c r="I1930" s="12">
        <v>1976</v>
      </c>
      <c r="J1930" s="12" t="s">
        <v>37</v>
      </c>
      <c r="K1930" s="12">
        <v>20</v>
      </c>
    </row>
    <row r="1931" spans="1:11">
      <c r="A1931" s="12" t="s">
        <v>1973</v>
      </c>
      <c r="B1931" s="12">
        <v>3</v>
      </c>
      <c r="C1931" s="28">
        <v>15555.19</v>
      </c>
      <c r="D1931" s="19" t="s">
        <v>8348</v>
      </c>
      <c r="E1931" s="12" t="s">
        <v>8346</v>
      </c>
      <c r="F1931" s="12" t="s">
        <v>22</v>
      </c>
      <c r="G1931" s="25" t="s">
        <v>10080</v>
      </c>
      <c r="H1931" s="7">
        <f>INT(YEARFRAC(G1931,"8-jun-2023"))</f>
        <v>63</v>
      </c>
      <c r="I1931" s="12">
        <v>1973</v>
      </c>
      <c r="J1931" s="12" t="s">
        <v>20</v>
      </c>
      <c r="K1931" s="12">
        <v>26</v>
      </c>
    </row>
    <row r="1932" spans="1:11">
      <c r="A1932" s="12" t="s">
        <v>1974</v>
      </c>
      <c r="B1932" s="12">
        <v>0</v>
      </c>
      <c r="C1932" s="28">
        <v>15532.16</v>
      </c>
      <c r="D1932" s="19" t="s">
        <v>8348</v>
      </c>
      <c r="E1932" s="12" t="s">
        <v>8348</v>
      </c>
      <c r="F1932" s="12" t="s">
        <v>30</v>
      </c>
      <c r="G1932" s="25" t="s">
        <v>10081</v>
      </c>
      <c r="H1932" s="7">
        <f>INT(YEARFRAC(G1932,"8-jun-2023"))</f>
        <v>48</v>
      </c>
      <c r="I1932" s="12">
        <v>1988</v>
      </c>
      <c r="J1932" s="12" t="s">
        <v>23</v>
      </c>
      <c r="K1932" s="12">
        <v>22</v>
      </c>
    </row>
    <row r="1933" spans="1:11">
      <c r="A1933" s="12" t="s">
        <v>1975</v>
      </c>
      <c r="B1933" s="12">
        <v>0</v>
      </c>
      <c r="C1933" s="28">
        <v>15518.18</v>
      </c>
      <c r="D1933" s="19" t="s">
        <v>8348</v>
      </c>
      <c r="E1933" s="12" t="s">
        <v>8346</v>
      </c>
      <c r="F1933" s="12" t="s">
        <v>135</v>
      </c>
      <c r="G1933" s="25" t="s">
        <v>10082</v>
      </c>
      <c r="H1933" s="7">
        <f>INT(YEARFRAC(G1933,"8-jun-2023"))</f>
        <v>18</v>
      </c>
      <c r="I1933" s="12">
        <v>1968</v>
      </c>
      <c r="J1933" s="12" t="s">
        <v>40</v>
      </c>
      <c r="K1933" s="12">
        <v>3</v>
      </c>
    </row>
    <row r="1934" spans="1:11">
      <c r="A1934" s="12" t="s">
        <v>1976</v>
      </c>
      <c r="B1934" s="12">
        <v>2</v>
      </c>
      <c r="C1934" s="28">
        <v>15450.48</v>
      </c>
      <c r="D1934" s="19" t="s">
        <v>8348</v>
      </c>
      <c r="E1934" s="12" t="s">
        <v>8345</v>
      </c>
      <c r="F1934" s="12" t="s">
        <v>30</v>
      </c>
      <c r="G1934" s="25" t="s">
        <v>8671</v>
      </c>
      <c r="H1934" s="7">
        <f>INT(YEARFRAC(G1934,"8-jun-2023"))</f>
        <v>46</v>
      </c>
      <c r="I1934" s="12">
        <v>1960</v>
      </c>
      <c r="J1934" s="12" t="s">
        <v>20</v>
      </c>
      <c r="K1934" s="12">
        <v>6</v>
      </c>
    </row>
    <row r="1935" spans="1:11">
      <c r="A1935" s="12" t="s">
        <v>1977</v>
      </c>
      <c r="B1935" s="12">
        <v>3</v>
      </c>
      <c r="C1935" s="28">
        <v>15440.2</v>
      </c>
      <c r="D1935" s="19" t="s">
        <v>8348</v>
      </c>
      <c r="E1935" s="12" t="s">
        <v>8345</v>
      </c>
      <c r="F1935" s="12" t="s">
        <v>22</v>
      </c>
      <c r="G1935" s="25" t="s">
        <v>10008</v>
      </c>
      <c r="H1935" s="7">
        <f>INT(YEARFRAC(G1935,"8-jun-2023"))</f>
        <v>32</v>
      </c>
      <c r="I1935" s="12">
        <v>1965</v>
      </c>
      <c r="J1935" s="12" t="s">
        <v>24</v>
      </c>
      <c r="K1935" s="12">
        <v>28</v>
      </c>
    </row>
    <row r="1936" spans="1:11">
      <c r="A1936" s="12" t="s">
        <v>1978</v>
      </c>
      <c r="B1936" s="12">
        <v>0</v>
      </c>
      <c r="C1936" s="28">
        <v>15377.77</v>
      </c>
      <c r="D1936" s="19" t="s">
        <v>8348</v>
      </c>
      <c r="E1936" s="12" t="s">
        <v>8348</v>
      </c>
      <c r="F1936" s="12" t="s">
        <v>22</v>
      </c>
      <c r="G1936" s="25" t="s">
        <v>10083</v>
      </c>
      <c r="H1936" s="7">
        <f>INT(YEARFRAC(G1936,"8-jun-2023"))</f>
        <v>58</v>
      </c>
      <c r="I1936" s="12">
        <v>1974</v>
      </c>
      <c r="J1936" s="12" t="s">
        <v>45</v>
      </c>
      <c r="K1936" s="12">
        <v>30</v>
      </c>
    </row>
    <row r="1937" spans="1:11">
      <c r="A1937" s="12" t="s">
        <v>1979</v>
      </c>
      <c r="B1937" s="12">
        <v>0</v>
      </c>
      <c r="C1937" s="28">
        <v>15368.22</v>
      </c>
      <c r="D1937" s="19" t="s">
        <v>8348</v>
      </c>
      <c r="E1937" s="12" t="s">
        <v>8348</v>
      </c>
      <c r="F1937" s="12" t="s">
        <v>25</v>
      </c>
      <c r="G1937" s="25" t="s">
        <v>10084</v>
      </c>
      <c r="H1937" s="7">
        <f>INT(YEARFRAC(G1937,"8-jun-2023"))</f>
        <v>60</v>
      </c>
      <c r="I1937" s="12">
        <v>1959</v>
      </c>
      <c r="J1937" s="12" t="s">
        <v>24</v>
      </c>
      <c r="K1937" s="12">
        <v>2</v>
      </c>
    </row>
    <row r="1938" spans="1:11">
      <c r="A1938" s="12" t="s">
        <v>1980</v>
      </c>
      <c r="B1938" s="12">
        <v>0</v>
      </c>
      <c r="C1938" s="28">
        <v>42303.69</v>
      </c>
      <c r="D1938" s="19" t="s">
        <v>8345</v>
      </c>
      <c r="E1938" s="12" t="s">
        <v>8348</v>
      </c>
      <c r="F1938" s="12" t="s">
        <v>32</v>
      </c>
      <c r="G1938" s="25" t="s">
        <v>8456</v>
      </c>
      <c r="H1938" s="7">
        <f>INT(YEARFRAC(G1938,"8-jun-2023"))</f>
        <v>55</v>
      </c>
      <c r="I1938" s="12">
        <v>1974</v>
      </c>
      <c r="J1938" s="12" t="s">
        <v>20</v>
      </c>
      <c r="K1938" s="12">
        <v>28</v>
      </c>
    </row>
    <row r="1939" spans="1:11">
      <c r="A1939" s="12" t="s">
        <v>1981</v>
      </c>
      <c r="B1939" s="12">
        <v>0</v>
      </c>
      <c r="C1939" s="28">
        <v>15363.77</v>
      </c>
      <c r="D1939" s="19" t="s">
        <v>8348</v>
      </c>
      <c r="E1939" s="12" t="s">
        <v>8345</v>
      </c>
      <c r="F1939" s="12" t="s">
        <v>30</v>
      </c>
      <c r="G1939" s="25" t="s">
        <v>8899</v>
      </c>
      <c r="H1939" s="7">
        <f>INT(YEARFRAC(G1939,"8-jun-2023"))</f>
        <v>54</v>
      </c>
      <c r="I1939" s="12">
        <v>2004</v>
      </c>
      <c r="J1939" s="12" t="s">
        <v>45</v>
      </c>
      <c r="K1939" s="12">
        <v>17</v>
      </c>
    </row>
    <row r="1940" spans="1:11">
      <c r="A1940" s="12" t="s">
        <v>1982</v>
      </c>
      <c r="B1940" s="12">
        <v>3</v>
      </c>
      <c r="C1940" s="28">
        <v>15361.5</v>
      </c>
      <c r="D1940" s="19" t="s">
        <v>8348</v>
      </c>
      <c r="E1940" s="12" t="s">
        <v>8346</v>
      </c>
      <c r="F1940" s="12" t="s">
        <v>82</v>
      </c>
      <c r="G1940" s="25" t="s">
        <v>9104</v>
      </c>
      <c r="H1940" s="7">
        <f>INT(YEARFRAC(G1940,"8-jun-2023"))</f>
        <v>34</v>
      </c>
      <c r="I1940" s="12">
        <v>1976</v>
      </c>
      <c r="J1940" s="12" t="s">
        <v>45</v>
      </c>
      <c r="K1940" s="12">
        <v>20</v>
      </c>
    </row>
    <row r="1941" spans="1:11">
      <c r="A1941" s="12" t="s">
        <v>1983</v>
      </c>
      <c r="B1941" s="12">
        <v>1</v>
      </c>
      <c r="C1941" s="28">
        <v>15359.1</v>
      </c>
      <c r="D1941" s="19" t="s">
        <v>8348</v>
      </c>
      <c r="E1941" s="12" t="s">
        <v>8346</v>
      </c>
      <c r="F1941" s="12" t="s">
        <v>74</v>
      </c>
      <c r="G1941" s="25" t="s">
        <v>8507</v>
      </c>
      <c r="H1941" s="7">
        <f>INT(YEARFRAC(G1941,"8-jun-2023"))</f>
        <v>21</v>
      </c>
      <c r="I1941" s="12">
        <v>1990</v>
      </c>
      <c r="J1941" s="12" t="s">
        <v>24</v>
      </c>
      <c r="K1941" s="12">
        <v>25</v>
      </c>
    </row>
    <row r="1942" spans="1:11">
      <c r="A1942" s="12" t="s">
        <v>1984</v>
      </c>
      <c r="B1942" s="12">
        <v>0</v>
      </c>
      <c r="C1942" s="28">
        <v>15322.77</v>
      </c>
      <c r="D1942" s="19" t="s">
        <v>8348</v>
      </c>
      <c r="E1942" s="12" t="s">
        <v>8346</v>
      </c>
      <c r="F1942" s="12" t="s">
        <v>38</v>
      </c>
      <c r="G1942" s="25" t="s">
        <v>10085</v>
      </c>
      <c r="H1942" s="7">
        <f>INT(YEARFRAC(G1942,"8-jun-2023"))</f>
        <v>59</v>
      </c>
      <c r="I1942" s="12">
        <v>1964</v>
      </c>
      <c r="J1942" s="12" t="s">
        <v>37</v>
      </c>
      <c r="K1942" s="12">
        <v>4</v>
      </c>
    </row>
    <row r="1943" spans="1:11">
      <c r="A1943" s="12" t="s">
        <v>1985</v>
      </c>
      <c r="B1943" s="12">
        <v>0</v>
      </c>
      <c r="C1943" s="28">
        <v>15260.52</v>
      </c>
      <c r="D1943" s="19" t="s">
        <v>8348</v>
      </c>
      <c r="E1943" s="12" t="s">
        <v>8348</v>
      </c>
      <c r="F1943" s="12" t="s">
        <v>82</v>
      </c>
      <c r="G1943" s="25" t="s">
        <v>10086</v>
      </c>
      <c r="H1943" s="7">
        <f>INT(YEARFRAC(G1943,"8-jun-2023"))</f>
        <v>53</v>
      </c>
      <c r="I1943" s="12">
        <v>1962</v>
      </c>
      <c r="J1943" s="12" t="s">
        <v>37</v>
      </c>
      <c r="K1943" s="12">
        <v>6</v>
      </c>
    </row>
    <row r="1944" spans="1:11">
      <c r="A1944" s="12" t="s">
        <v>1986</v>
      </c>
      <c r="B1944" s="12">
        <v>2</v>
      </c>
      <c r="C1944" s="28">
        <v>15230.32</v>
      </c>
      <c r="D1944" s="19" t="s">
        <v>8348</v>
      </c>
      <c r="E1944" s="12" t="s">
        <v>8348</v>
      </c>
      <c r="F1944" s="12" t="s">
        <v>74</v>
      </c>
      <c r="G1944" s="25" t="s">
        <v>10087</v>
      </c>
      <c r="H1944" s="7">
        <f>INT(YEARFRAC(G1944,"8-jun-2023"))</f>
        <v>62</v>
      </c>
      <c r="I1944" s="12">
        <v>1967</v>
      </c>
      <c r="J1944" s="12" t="s">
        <v>20</v>
      </c>
      <c r="K1944" s="12">
        <v>28</v>
      </c>
    </row>
    <row r="1945" spans="1:11">
      <c r="A1945" s="12" t="s">
        <v>1987</v>
      </c>
      <c r="B1945" s="12">
        <v>2</v>
      </c>
      <c r="C1945" s="28">
        <v>15207.92</v>
      </c>
      <c r="D1945" s="19" t="s">
        <v>8348</v>
      </c>
      <c r="E1945" s="12" t="s">
        <v>8345</v>
      </c>
      <c r="F1945" s="12" t="s">
        <v>22</v>
      </c>
      <c r="G1945" s="25" t="s">
        <v>10088</v>
      </c>
      <c r="H1945" s="7">
        <f>INT(YEARFRAC(G1945,"8-jun-2023"))</f>
        <v>44</v>
      </c>
      <c r="I1945" s="12">
        <v>1968</v>
      </c>
      <c r="J1945" s="12" t="s">
        <v>45</v>
      </c>
      <c r="K1945" s="12">
        <v>18</v>
      </c>
    </row>
    <row r="1946" spans="1:11">
      <c r="A1946" s="12" t="s">
        <v>1988</v>
      </c>
      <c r="B1946" s="12">
        <v>0</v>
      </c>
      <c r="C1946" s="28">
        <v>15174.81</v>
      </c>
      <c r="D1946" s="19" t="s">
        <v>8348</v>
      </c>
      <c r="E1946" s="12" t="s">
        <v>8345</v>
      </c>
      <c r="F1946" s="12" t="s">
        <v>22</v>
      </c>
      <c r="G1946" s="25" t="s">
        <v>10089</v>
      </c>
      <c r="H1946" s="7">
        <f>INT(YEARFRAC(G1946,"8-jun-2023"))</f>
        <v>60</v>
      </c>
      <c r="I1946" s="12">
        <v>1988</v>
      </c>
      <c r="J1946" s="12" t="s">
        <v>23</v>
      </c>
      <c r="K1946" s="12">
        <v>17</v>
      </c>
    </row>
    <row r="1947" spans="1:11">
      <c r="A1947" s="12" t="s">
        <v>1989</v>
      </c>
      <c r="B1947" s="12">
        <v>3</v>
      </c>
      <c r="C1947" s="28">
        <v>15170.07</v>
      </c>
      <c r="D1947" s="19" t="s">
        <v>8348</v>
      </c>
      <c r="E1947" s="12" t="s">
        <v>8346</v>
      </c>
      <c r="F1947" s="12" t="s">
        <v>25</v>
      </c>
      <c r="G1947" s="25" t="s">
        <v>10090</v>
      </c>
      <c r="H1947" s="7">
        <f>INT(YEARFRAC(G1947,"8-jun-2023"))</f>
        <v>63</v>
      </c>
      <c r="I1947" s="12">
        <v>2001</v>
      </c>
      <c r="J1947" s="12" t="s">
        <v>45</v>
      </c>
      <c r="K1947" s="12">
        <v>14</v>
      </c>
    </row>
    <row r="1948" spans="1:11">
      <c r="A1948" s="12" t="s">
        <v>1990</v>
      </c>
      <c r="B1948" s="12">
        <v>3</v>
      </c>
      <c r="C1948" s="28">
        <v>15161.53</v>
      </c>
      <c r="D1948" s="19" t="s">
        <v>8348</v>
      </c>
      <c r="E1948" s="12" t="s">
        <v>8345</v>
      </c>
      <c r="F1948" s="12" t="s">
        <v>19</v>
      </c>
      <c r="G1948" s="25" t="s">
        <v>10091</v>
      </c>
      <c r="H1948" s="7">
        <f>INT(YEARFRAC(G1948,"8-jun-2023"))</f>
        <v>64</v>
      </c>
      <c r="I1948" s="12">
        <v>1963</v>
      </c>
      <c r="J1948" s="12" t="s">
        <v>23</v>
      </c>
      <c r="K1948" s="12">
        <v>13</v>
      </c>
    </row>
    <row r="1949" spans="1:11">
      <c r="A1949" s="12" t="s">
        <v>1991</v>
      </c>
      <c r="B1949" s="12">
        <v>1</v>
      </c>
      <c r="C1949" s="28">
        <v>42211.14</v>
      </c>
      <c r="D1949" s="19" t="s">
        <v>8345</v>
      </c>
      <c r="E1949" s="12" t="s">
        <v>8346</v>
      </c>
      <c r="F1949" s="12" t="s">
        <v>19</v>
      </c>
      <c r="G1949" s="25" t="s">
        <v>8454</v>
      </c>
      <c r="H1949" s="7">
        <f>INT(YEARFRAC(G1949,"8-jun-2023"))</f>
        <v>47</v>
      </c>
      <c r="I1949" s="12">
        <v>1969</v>
      </c>
      <c r="J1949" s="12" t="s">
        <v>37</v>
      </c>
      <c r="K1949" s="12">
        <v>16</v>
      </c>
    </row>
    <row r="1950" spans="1:11">
      <c r="A1950" s="12" t="s">
        <v>1992</v>
      </c>
      <c r="B1950" s="12">
        <v>0</v>
      </c>
      <c r="C1950" s="28">
        <v>15161.25</v>
      </c>
      <c r="D1950" s="19" t="s">
        <v>8348</v>
      </c>
      <c r="E1950" s="12" t="s">
        <v>8348</v>
      </c>
      <c r="F1950" s="12" t="s">
        <v>22</v>
      </c>
      <c r="G1950" s="25" t="s">
        <v>10092</v>
      </c>
      <c r="H1950" s="7">
        <f>INT(YEARFRAC(G1950,"8-jun-2023"))</f>
        <v>60</v>
      </c>
      <c r="I1950" s="12">
        <v>1960</v>
      </c>
      <c r="J1950" s="12" t="s">
        <v>45</v>
      </c>
      <c r="K1950" s="12">
        <v>25</v>
      </c>
    </row>
    <row r="1951" spans="1:11">
      <c r="A1951" s="12" t="s">
        <v>1993</v>
      </c>
      <c r="B1951" s="12">
        <v>0</v>
      </c>
      <c r="C1951" s="28">
        <v>15150.44</v>
      </c>
      <c r="D1951" s="19" t="s">
        <v>8348</v>
      </c>
      <c r="E1951" s="12" t="s">
        <v>8345</v>
      </c>
      <c r="F1951" s="12" t="s">
        <v>82</v>
      </c>
      <c r="G1951" s="25" t="s">
        <v>10093</v>
      </c>
      <c r="H1951" s="7">
        <f>INT(YEARFRAC(G1951,"8-jun-2023"))</f>
        <v>51</v>
      </c>
      <c r="I1951" s="12">
        <v>1978</v>
      </c>
      <c r="J1951" s="12" t="s">
        <v>16</v>
      </c>
      <c r="K1951" s="12">
        <v>23</v>
      </c>
    </row>
    <row r="1952" spans="1:11">
      <c r="A1952" s="12" t="s">
        <v>1994</v>
      </c>
      <c r="B1952" s="12">
        <v>2</v>
      </c>
      <c r="C1952" s="28">
        <v>15123.19</v>
      </c>
      <c r="D1952" s="19" t="s">
        <v>8348</v>
      </c>
      <c r="E1952" s="12" t="s">
        <v>8345</v>
      </c>
      <c r="F1952" s="12" t="s">
        <v>25</v>
      </c>
      <c r="G1952" s="25" t="s">
        <v>8992</v>
      </c>
      <c r="H1952" s="7">
        <f>INT(YEARFRAC(G1952,"8-jun-2023"))</f>
        <v>44</v>
      </c>
      <c r="I1952" s="12">
        <v>1962</v>
      </c>
      <c r="J1952" s="12" t="s">
        <v>20</v>
      </c>
      <c r="K1952" s="12">
        <v>17</v>
      </c>
    </row>
    <row r="1953" spans="1:11">
      <c r="A1953" s="12" t="s">
        <v>1995</v>
      </c>
      <c r="B1953" s="12">
        <v>0</v>
      </c>
      <c r="C1953" s="28">
        <v>15103.69</v>
      </c>
      <c r="D1953" s="19" t="s">
        <v>8348</v>
      </c>
      <c r="E1953" s="12" t="s">
        <v>8345</v>
      </c>
      <c r="F1953" s="12" t="s">
        <v>22</v>
      </c>
      <c r="G1953" s="25" t="s">
        <v>9742</v>
      </c>
      <c r="H1953" s="7">
        <f>INT(YEARFRAC(G1953,"8-jun-2023"))</f>
        <v>50</v>
      </c>
      <c r="I1953" s="12">
        <v>1959</v>
      </c>
      <c r="J1953" s="12" t="s">
        <v>23</v>
      </c>
      <c r="K1953" s="12">
        <v>3</v>
      </c>
    </row>
    <row r="1954" spans="1:11">
      <c r="A1954" s="12" t="s">
        <v>1996</v>
      </c>
      <c r="B1954" s="12">
        <v>1</v>
      </c>
      <c r="C1954" s="28">
        <v>15090.35</v>
      </c>
      <c r="D1954" s="19" t="s">
        <v>8348</v>
      </c>
      <c r="E1954" s="12" t="s">
        <v>8345</v>
      </c>
      <c r="F1954" s="12" t="s">
        <v>82</v>
      </c>
      <c r="G1954" s="25" t="s">
        <v>10094</v>
      </c>
      <c r="H1954" s="7">
        <f>INT(YEARFRAC(G1954,"8-jun-2023"))</f>
        <v>47</v>
      </c>
      <c r="I1954" s="12">
        <v>1959</v>
      </c>
      <c r="J1954" s="12" t="s">
        <v>20</v>
      </c>
      <c r="K1954" s="12">
        <v>4</v>
      </c>
    </row>
    <row r="1955" spans="1:11">
      <c r="A1955" s="12" t="s">
        <v>1997</v>
      </c>
      <c r="B1955" s="12">
        <v>0</v>
      </c>
      <c r="C1955" s="28">
        <v>15052.68</v>
      </c>
      <c r="D1955" s="19" t="s">
        <v>8348</v>
      </c>
      <c r="E1955" s="12" t="s">
        <v>8348</v>
      </c>
      <c r="F1955" s="12" t="s">
        <v>88</v>
      </c>
      <c r="G1955" s="25" t="s">
        <v>10095</v>
      </c>
      <c r="H1955" s="7">
        <f>INT(YEARFRAC(G1955,"8-jun-2023"))</f>
        <v>54</v>
      </c>
      <c r="I1955" s="12">
        <v>1975</v>
      </c>
      <c r="J1955" s="12" t="s">
        <v>40</v>
      </c>
      <c r="K1955" s="12">
        <v>15</v>
      </c>
    </row>
    <row r="1956" spans="1:11">
      <c r="A1956" s="12" t="s">
        <v>1998</v>
      </c>
      <c r="B1956" s="12">
        <v>0</v>
      </c>
      <c r="C1956" s="28">
        <v>15038.51</v>
      </c>
      <c r="D1956" s="19" t="s">
        <v>8348</v>
      </c>
      <c r="E1956" s="12" t="s">
        <v>8346</v>
      </c>
      <c r="F1956" s="12" t="s">
        <v>82</v>
      </c>
      <c r="G1956" s="25" t="s">
        <v>10096</v>
      </c>
      <c r="H1956" s="7">
        <f>INT(YEARFRAC(G1956,"8-jun-2023"))</f>
        <v>51</v>
      </c>
      <c r="I1956" s="12">
        <v>1962</v>
      </c>
      <c r="J1956" s="12" t="s">
        <v>24</v>
      </c>
      <c r="K1956" s="12">
        <v>25</v>
      </c>
    </row>
    <row r="1957" spans="1:11">
      <c r="A1957" s="12" t="s">
        <v>1999</v>
      </c>
      <c r="B1957" s="12">
        <v>0</v>
      </c>
      <c r="C1957" s="28">
        <v>15026.3</v>
      </c>
      <c r="D1957" s="19" t="s">
        <v>8348</v>
      </c>
      <c r="E1957" s="12" t="s">
        <v>8346</v>
      </c>
      <c r="F1957" s="12" t="s">
        <v>25</v>
      </c>
      <c r="G1957" s="25" t="s">
        <v>9762</v>
      </c>
      <c r="H1957" s="7">
        <f>INT(YEARFRAC(G1957,"8-jun-2023"))</f>
        <v>52</v>
      </c>
      <c r="I1957" s="12">
        <v>1971</v>
      </c>
      <c r="J1957" s="12" t="s">
        <v>16</v>
      </c>
      <c r="K1957" s="12">
        <v>25</v>
      </c>
    </row>
    <row r="1958" spans="1:11">
      <c r="A1958" s="12" t="s">
        <v>2000</v>
      </c>
      <c r="B1958" s="12">
        <v>2</v>
      </c>
      <c r="C1958" s="28">
        <v>15025.76</v>
      </c>
      <c r="D1958" s="19" t="s">
        <v>8348</v>
      </c>
      <c r="E1958" s="12" t="s">
        <v>8345</v>
      </c>
      <c r="F1958" s="12" t="s">
        <v>25</v>
      </c>
      <c r="G1958" s="25" t="s">
        <v>8429</v>
      </c>
      <c r="H1958" s="7">
        <f>INT(YEARFRAC(G1958,"8-jun-2023"))</f>
        <v>43</v>
      </c>
      <c r="I1958" s="12">
        <v>1978</v>
      </c>
      <c r="J1958" s="12" t="s">
        <v>37</v>
      </c>
      <c r="K1958" s="12">
        <v>5</v>
      </c>
    </row>
    <row r="1959" spans="1:11">
      <c r="A1959" s="12" t="s">
        <v>2001</v>
      </c>
      <c r="B1959" s="12">
        <v>2</v>
      </c>
      <c r="C1959" s="28">
        <v>15019.76</v>
      </c>
      <c r="D1959" s="19" t="s">
        <v>8348</v>
      </c>
      <c r="E1959" s="12" t="s">
        <v>8348</v>
      </c>
      <c r="F1959" s="12" t="s">
        <v>22</v>
      </c>
      <c r="G1959" s="25" t="s">
        <v>10097</v>
      </c>
      <c r="H1959" s="7">
        <f>INT(YEARFRAC(G1959,"8-jun-2023"))</f>
        <v>62</v>
      </c>
      <c r="I1959" s="12">
        <v>1972</v>
      </c>
      <c r="J1959" s="12" t="s">
        <v>16</v>
      </c>
      <c r="K1959" s="12">
        <v>7</v>
      </c>
    </row>
    <row r="1960" spans="1:11">
      <c r="A1960" s="12" t="s">
        <v>2002</v>
      </c>
      <c r="B1960" s="12">
        <v>0</v>
      </c>
      <c r="C1960" s="28">
        <v>42188.15</v>
      </c>
      <c r="D1960" s="19" t="s">
        <v>8345</v>
      </c>
      <c r="E1960" s="12" t="s">
        <v>8345</v>
      </c>
      <c r="F1960" s="12" t="s">
        <v>25</v>
      </c>
      <c r="G1960" s="25" t="s">
        <v>8566</v>
      </c>
      <c r="H1960" s="7">
        <f>INT(YEARFRAC(G1960,"8-jun-2023"))</f>
        <v>49</v>
      </c>
      <c r="I1960" s="12">
        <v>1975</v>
      </c>
      <c r="J1960" s="12" t="s">
        <v>24</v>
      </c>
      <c r="K1960" s="12">
        <v>26</v>
      </c>
    </row>
    <row r="1961" spans="1:11">
      <c r="A1961" s="12" t="s">
        <v>2003</v>
      </c>
      <c r="B1961" s="12">
        <v>2</v>
      </c>
      <c r="C1961" s="28">
        <v>15006.58</v>
      </c>
      <c r="D1961" s="19" t="s">
        <v>8348</v>
      </c>
      <c r="E1961" s="12" t="s">
        <v>8348</v>
      </c>
      <c r="F1961" s="12" t="s">
        <v>74</v>
      </c>
      <c r="G1961" s="25" t="s">
        <v>10098</v>
      </c>
      <c r="H1961" s="7">
        <f>INT(YEARFRAC(G1961,"8-jun-2023"))</f>
        <v>27</v>
      </c>
      <c r="I1961" s="12">
        <v>1968</v>
      </c>
      <c r="J1961" s="12" t="s">
        <v>20</v>
      </c>
      <c r="K1961" s="12">
        <v>12</v>
      </c>
    </row>
    <row r="1962" spans="1:11">
      <c r="A1962" s="12" t="s">
        <v>2004</v>
      </c>
      <c r="B1962" s="12">
        <v>2</v>
      </c>
      <c r="C1962" s="28">
        <v>14988.43</v>
      </c>
      <c r="D1962" s="19" t="s">
        <v>8348</v>
      </c>
      <c r="E1962" s="12" t="s">
        <v>8346</v>
      </c>
      <c r="F1962" s="12" t="s">
        <v>25</v>
      </c>
      <c r="G1962" s="25" t="s">
        <v>10099</v>
      </c>
      <c r="H1962" s="7">
        <f>INT(YEARFRAC(G1962,"8-jun-2023"))</f>
        <v>64</v>
      </c>
      <c r="I1962" s="12">
        <v>1971</v>
      </c>
      <c r="J1962" s="12" t="s">
        <v>40</v>
      </c>
      <c r="K1962" s="12">
        <v>15</v>
      </c>
    </row>
    <row r="1963" spans="1:11">
      <c r="A1963" s="12" t="s">
        <v>2005</v>
      </c>
      <c r="B1963" s="12">
        <v>0</v>
      </c>
      <c r="C1963" s="28">
        <v>14945.34</v>
      </c>
      <c r="D1963" s="19" t="s">
        <v>8348</v>
      </c>
      <c r="E1963" s="12" t="s">
        <v>8345</v>
      </c>
      <c r="F1963" s="12" t="s">
        <v>38</v>
      </c>
      <c r="G1963" s="25" t="s">
        <v>10100</v>
      </c>
      <c r="H1963" s="7">
        <f>INT(YEARFRAC(G1963,"8-jun-2023"))</f>
        <v>60</v>
      </c>
      <c r="I1963" s="12">
        <v>1970</v>
      </c>
      <c r="J1963" s="12" t="s">
        <v>37</v>
      </c>
      <c r="K1963" s="12">
        <v>11</v>
      </c>
    </row>
    <row r="1964" spans="1:11">
      <c r="A1964" s="12" t="s">
        <v>2006</v>
      </c>
      <c r="B1964" s="12">
        <v>0</v>
      </c>
      <c r="C1964" s="28">
        <v>14926.97</v>
      </c>
      <c r="D1964" s="19" t="s">
        <v>8348</v>
      </c>
      <c r="E1964" s="12" t="s">
        <v>8348</v>
      </c>
      <c r="F1964" s="12" t="s">
        <v>22</v>
      </c>
      <c r="G1964" s="25" t="s">
        <v>8424</v>
      </c>
      <c r="H1964" s="7">
        <f>INT(YEARFRAC(G1964,"8-jun-2023"))</f>
        <v>54</v>
      </c>
      <c r="I1964" s="12">
        <v>1979</v>
      </c>
      <c r="J1964" s="12" t="s">
        <v>16</v>
      </c>
      <c r="K1964" s="12">
        <v>25</v>
      </c>
    </row>
    <row r="1965" spans="1:11">
      <c r="A1965" s="12" t="s">
        <v>2007</v>
      </c>
      <c r="B1965" s="12">
        <v>1</v>
      </c>
      <c r="C1965" s="28">
        <v>14908.27</v>
      </c>
      <c r="D1965" s="19" t="s">
        <v>8348</v>
      </c>
      <c r="E1965" s="12" t="s">
        <v>8345</v>
      </c>
      <c r="F1965" s="12" t="s">
        <v>25</v>
      </c>
      <c r="G1965" s="25" t="s">
        <v>10101</v>
      </c>
      <c r="H1965" s="7">
        <f>INT(YEARFRAC(G1965,"8-jun-2023"))</f>
        <v>41</v>
      </c>
      <c r="I1965" s="12">
        <v>1960</v>
      </c>
      <c r="J1965" s="12" t="s">
        <v>40</v>
      </c>
      <c r="K1965" s="12">
        <v>8</v>
      </c>
    </row>
    <row r="1966" spans="1:11">
      <c r="A1966" s="12" t="s">
        <v>2008</v>
      </c>
      <c r="B1966" s="12">
        <v>0</v>
      </c>
      <c r="C1966" s="28">
        <v>14901.52</v>
      </c>
      <c r="D1966" s="19" t="s">
        <v>8348</v>
      </c>
      <c r="E1966" s="12" t="s">
        <v>8348</v>
      </c>
      <c r="F1966" s="12" t="s">
        <v>74</v>
      </c>
      <c r="G1966" s="25" t="s">
        <v>10102</v>
      </c>
      <c r="H1966" s="7">
        <f>INT(YEARFRAC(G1966,"8-jun-2023"))</f>
        <v>64</v>
      </c>
      <c r="I1966" s="12">
        <v>1973</v>
      </c>
      <c r="J1966" s="12" t="s">
        <v>37</v>
      </c>
      <c r="K1966" s="12">
        <v>18</v>
      </c>
    </row>
    <row r="1967" spans="1:11">
      <c r="A1967" s="12" t="s">
        <v>2009</v>
      </c>
      <c r="B1967" s="12">
        <v>0</v>
      </c>
      <c r="C1967" s="28">
        <v>14847.63</v>
      </c>
      <c r="D1967" s="19" t="s">
        <v>8348</v>
      </c>
      <c r="E1967" s="12" t="s">
        <v>8348</v>
      </c>
      <c r="F1967" s="12" t="s">
        <v>82</v>
      </c>
      <c r="G1967" s="25" t="s">
        <v>9773</v>
      </c>
      <c r="H1967" s="7">
        <f>INT(YEARFRAC(G1967,"8-jun-2023"))</f>
        <v>52</v>
      </c>
      <c r="I1967" s="12">
        <v>1995</v>
      </c>
      <c r="J1967" s="12" t="s">
        <v>40</v>
      </c>
      <c r="K1967" s="12">
        <v>2</v>
      </c>
    </row>
    <row r="1968" spans="1:11">
      <c r="A1968" s="12" t="s">
        <v>2010</v>
      </c>
      <c r="B1968" s="12">
        <v>1</v>
      </c>
      <c r="C1968" s="28">
        <v>14843.96</v>
      </c>
      <c r="D1968" s="19" t="s">
        <v>8348</v>
      </c>
      <c r="E1968" s="12" t="s">
        <v>8346</v>
      </c>
      <c r="F1968" s="12" t="s">
        <v>30</v>
      </c>
      <c r="G1968" s="25" t="s">
        <v>10103</v>
      </c>
      <c r="H1968" s="7">
        <f>INT(YEARFRAC(G1968,"8-jun-2023"))</f>
        <v>42</v>
      </c>
      <c r="I1968" s="12">
        <v>1958</v>
      </c>
      <c r="J1968" s="12" t="s">
        <v>45</v>
      </c>
      <c r="K1968" s="12">
        <v>29</v>
      </c>
    </row>
    <row r="1969" spans="1:11">
      <c r="A1969" s="12" t="s">
        <v>2011</v>
      </c>
      <c r="B1969" s="12">
        <v>2</v>
      </c>
      <c r="C1969" s="28">
        <v>14839.34</v>
      </c>
      <c r="D1969" s="19" t="s">
        <v>8348</v>
      </c>
      <c r="E1969" s="12" t="s">
        <v>8346</v>
      </c>
      <c r="F1969" s="12" t="s">
        <v>30</v>
      </c>
      <c r="G1969" s="25" t="s">
        <v>9194</v>
      </c>
      <c r="H1969" s="7">
        <f>INT(YEARFRAC(G1969,"8-jun-2023"))</f>
        <v>43</v>
      </c>
      <c r="I1969" s="12">
        <v>1962</v>
      </c>
      <c r="J1969" s="12" t="s">
        <v>16</v>
      </c>
      <c r="K1969" s="12">
        <v>29</v>
      </c>
    </row>
    <row r="1970" spans="1:11">
      <c r="A1970" s="12" t="s">
        <v>2012</v>
      </c>
      <c r="B1970" s="12">
        <v>1</v>
      </c>
      <c r="C1970" s="28">
        <v>14819</v>
      </c>
      <c r="D1970" s="19" t="s">
        <v>8348</v>
      </c>
      <c r="E1970" s="12" t="s">
        <v>8346</v>
      </c>
      <c r="F1970" s="12" t="s">
        <v>82</v>
      </c>
      <c r="G1970" s="25" t="s">
        <v>10104</v>
      </c>
      <c r="H1970" s="7">
        <f>INT(YEARFRAC(G1970,"8-jun-2023"))</f>
        <v>47</v>
      </c>
      <c r="I1970" s="12">
        <v>1968</v>
      </c>
      <c r="J1970" s="12" t="s">
        <v>16</v>
      </c>
      <c r="K1970" s="12">
        <v>8</v>
      </c>
    </row>
    <row r="1971" spans="1:11">
      <c r="A1971" s="12" t="s">
        <v>2013</v>
      </c>
      <c r="B1971" s="12">
        <v>3</v>
      </c>
      <c r="C1971" s="28">
        <v>42124.52</v>
      </c>
      <c r="D1971" s="19" t="s">
        <v>8345</v>
      </c>
      <c r="E1971" s="12" t="s">
        <v>8345</v>
      </c>
      <c r="F1971" s="12" t="s">
        <v>19</v>
      </c>
      <c r="G1971" s="25" t="s">
        <v>10105</v>
      </c>
      <c r="H1971" s="7">
        <f>INT(YEARFRAC(G1971,"8-jun-2023"))</f>
        <v>43</v>
      </c>
      <c r="I1971" s="12">
        <v>1981</v>
      </c>
      <c r="J1971" s="12" t="s">
        <v>45</v>
      </c>
      <c r="K1971" s="12">
        <v>4</v>
      </c>
    </row>
    <row r="1972" spans="1:11">
      <c r="A1972" s="12" t="s">
        <v>2014</v>
      </c>
      <c r="B1972" s="12">
        <v>0</v>
      </c>
      <c r="C1972" s="28">
        <v>14750.42</v>
      </c>
      <c r="D1972" s="19" t="s">
        <v>8348</v>
      </c>
      <c r="E1972" s="12" t="s">
        <v>8348</v>
      </c>
      <c r="F1972" s="12" t="s">
        <v>30</v>
      </c>
      <c r="G1972" s="25" t="s">
        <v>10106</v>
      </c>
      <c r="H1972" s="7">
        <f>INT(YEARFRAC(G1972,"8-jun-2023"))</f>
        <v>57</v>
      </c>
      <c r="I1972" s="12">
        <v>1958</v>
      </c>
      <c r="J1972" s="12" t="s">
        <v>24</v>
      </c>
      <c r="K1972" s="12">
        <v>17</v>
      </c>
    </row>
    <row r="1973" spans="1:11">
      <c r="A1973" s="12" t="s">
        <v>2015</v>
      </c>
      <c r="B1973" s="12">
        <v>0</v>
      </c>
      <c r="C1973" s="28">
        <v>14738.43</v>
      </c>
      <c r="D1973" s="19" t="s">
        <v>8348</v>
      </c>
      <c r="E1973" s="12" t="s">
        <v>8346</v>
      </c>
      <c r="F1973" s="12" t="s">
        <v>38</v>
      </c>
      <c r="G1973" s="25" t="s">
        <v>10035</v>
      </c>
      <c r="H1973" s="7">
        <f>INT(YEARFRAC(G1973,"8-jun-2023"))</f>
        <v>60</v>
      </c>
      <c r="I1973" s="12">
        <v>1970</v>
      </c>
      <c r="J1973" s="12" t="s">
        <v>16</v>
      </c>
      <c r="K1973" s="12">
        <v>11</v>
      </c>
    </row>
    <row r="1974" spans="1:11">
      <c r="A1974" s="12" t="s">
        <v>2016</v>
      </c>
      <c r="B1974" s="12">
        <v>0</v>
      </c>
      <c r="C1974" s="28">
        <v>14711.74</v>
      </c>
      <c r="D1974" s="19" t="s">
        <v>8348</v>
      </c>
      <c r="E1974" s="12" t="s">
        <v>8348</v>
      </c>
      <c r="F1974" s="12" t="s">
        <v>22</v>
      </c>
      <c r="G1974" s="25" t="s">
        <v>10107</v>
      </c>
      <c r="H1974" s="7">
        <f>INT(YEARFRAC(G1974,"8-jun-2023"))</f>
        <v>20</v>
      </c>
      <c r="I1974" s="12">
        <v>1981</v>
      </c>
      <c r="J1974" s="12" t="s">
        <v>20</v>
      </c>
      <c r="K1974" s="12">
        <v>5</v>
      </c>
    </row>
    <row r="1975" spans="1:11">
      <c r="A1975" s="12" t="s">
        <v>2017</v>
      </c>
      <c r="B1975" s="12">
        <v>3</v>
      </c>
      <c r="C1975" s="28">
        <v>14696.77</v>
      </c>
      <c r="D1975" s="19" t="s">
        <v>8348</v>
      </c>
      <c r="E1975" s="12" t="s">
        <v>8348</v>
      </c>
      <c r="F1975" s="12" t="s">
        <v>25</v>
      </c>
      <c r="G1975" s="25" t="s">
        <v>10108</v>
      </c>
      <c r="H1975" s="7">
        <f>INT(YEARFRAC(G1975,"8-jun-2023"))</f>
        <v>40</v>
      </c>
      <c r="I1975" s="12">
        <v>1979</v>
      </c>
      <c r="J1975" s="12" t="s">
        <v>24</v>
      </c>
      <c r="K1975" s="12">
        <v>18</v>
      </c>
    </row>
    <row r="1976" spans="1:11">
      <c r="A1976" s="12" t="s">
        <v>2018</v>
      </c>
      <c r="B1976" s="12">
        <v>0</v>
      </c>
      <c r="C1976" s="28">
        <v>14692.67</v>
      </c>
      <c r="D1976" s="19" t="s">
        <v>8348</v>
      </c>
      <c r="E1976" s="12" t="s">
        <v>8345</v>
      </c>
      <c r="F1976" s="12" t="s">
        <v>22</v>
      </c>
      <c r="G1976" s="25" t="s">
        <v>10109</v>
      </c>
      <c r="H1976" s="7">
        <f>INT(YEARFRAC(G1976,"8-jun-2023"))</f>
        <v>64</v>
      </c>
      <c r="I1976" s="12">
        <v>1975</v>
      </c>
      <c r="J1976" s="12" t="s">
        <v>23</v>
      </c>
      <c r="K1976" s="12">
        <v>10</v>
      </c>
    </row>
    <row r="1977" spans="1:11">
      <c r="A1977" s="12" t="s">
        <v>2019</v>
      </c>
      <c r="B1977" s="12">
        <v>0</v>
      </c>
      <c r="C1977" s="28">
        <v>14665.75</v>
      </c>
      <c r="D1977" s="19" t="s">
        <v>8348</v>
      </c>
      <c r="E1977" s="12" t="s">
        <v>8345</v>
      </c>
      <c r="F1977" s="12" t="s">
        <v>22</v>
      </c>
      <c r="G1977" s="25" t="s">
        <v>8494</v>
      </c>
      <c r="H1977" s="7">
        <f>INT(YEARFRAC(G1977,"8-jun-2023"))</f>
        <v>53</v>
      </c>
      <c r="I1977" s="12">
        <v>1979</v>
      </c>
      <c r="J1977" s="12" t="s">
        <v>45</v>
      </c>
      <c r="K1977" s="12">
        <v>3</v>
      </c>
    </row>
    <row r="1978" spans="1:11">
      <c r="A1978" s="12" t="s">
        <v>2020</v>
      </c>
      <c r="B1978" s="12">
        <v>1</v>
      </c>
      <c r="C1978" s="28">
        <v>14657.2</v>
      </c>
      <c r="D1978" s="19" t="s">
        <v>8348</v>
      </c>
      <c r="E1978" s="12" t="s">
        <v>8345</v>
      </c>
      <c r="F1978" s="12" t="s">
        <v>22</v>
      </c>
      <c r="G1978" s="25" t="s">
        <v>10110</v>
      </c>
      <c r="H1978" s="7">
        <f>INT(YEARFRAC(G1978,"8-jun-2023"))</f>
        <v>41</v>
      </c>
      <c r="I1978" s="12">
        <v>1965</v>
      </c>
      <c r="J1978" s="12" t="s">
        <v>45</v>
      </c>
      <c r="K1978" s="12">
        <v>27</v>
      </c>
    </row>
    <row r="1979" spans="1:11">
      <c r="A1979" s="12" t="s">
        <v>2021</v>
      </c>
      <c r="B1979" s="12">
        <v>0</v>
      </c>
      <c r="C1979" s="28">
        <v>14640.35</v>
      </c>
      <c r="D1979" s="19" t="s">
        <v>8348</v>
      </c>
      <c r="E1979" s="12" t="s">
        <v>8346</v>
      </c>
      <c r="F1979" s="12" t="s">
        <v>30</v>
      </c>
      <c r="G1979" s="25" t="s">
        <v>10111</v>
      </c>
      <c r="H1979" s="7">
        <f>INT(YEARFRAC(G1979,"8-jun-2023"))</f>
        <v>55</v>
      </c>
      <c r="I1979" s="12">
        <v>1962</v>
      </c>
      <c r="J1979" s="12" t="s">
        <v>45</v>
      </c>
      <c r="K1979" s="12">
        <v>29</v>
      </c>
    </row>
    <row r="1980" spans="1:11">
      <c r="A1980" s="12" t="s">
        <v>2022</v>
      </c>
      <c r="B1980" s="12">
        <v>3</v>
      </c>
      <c r="C1980" s="28">
        <v>14630.52</v>
      </c>
      <c r="D1980" s="19" t="s">
        <v>8348</v>
      </c>
      <c r="E1980" s="12" t="s">
        <v>8346</v>
      </c>
      <c r="F1980" s="12" t="s">
        <v>25</v>
      </c>
      <c r="G1980" s="25" t="s">
        <v>8444</v>
      </c>
      <c r="H1980" s="7">
        <f>INT(YEARFRAC(G1980,"8-jun-2023"))</f>
        <v>31</v>
      </c>
      <c r="I1980" s="12">
        <v>2002</v>
      </c>
      <c r="J1980" s="12" t="s">
        <v>37</v>
      </c>
      <c r="K1980" s="12">
        <v>24</v>
      </c>
    </row>
    <row r="1981" spans="1:11">
      <c r="A1981" s="12" t="s">
        <v>2023</v>
      </c>
      <c r="B1981" s="12">
        <v>0</v>
      </c>
      <c r="C1981" s="28">
        <v>14612.33</v>
      </c>
      <c r="D1981" s="19" t="s">
        <v>8348</v>
      </c>
      <c r="E1981" s="12" t="s">
        <v>8346</v>
      </c>
      <c r="F1981" s="12" t="s">
        <v>38</v>
      </c>
      <c r="G1981" s="25" t="s">
        <v>10112</v>
      </c>
      <c r="H1981" s="7">
        <f>INT(YEARFRAC(G1981,"8-jun-2023"))</f>
        <v>57</v>
      </c>
      <c r="I1981" s="12">
        <v>1982</v>
      </c>
      <c r="J1981" s="12" t="s">
        <v>37</v>
      </c>
      <c r="K1981" s="12">
        <v>4</v>
      </c>
    </row>
    <row r="1982" spans="1:11">
      <c r="A1982" s="12" t="s">
        <v>2024</v>
      </c>
      <c r="B1982" s="12">
        <v>2</v>
      </c>
      <c r="C1982" s="28">
        <v>42112.24</v>
      </c>
      <c r="D1982" s="19" t="s">
        <v>8345</v>
      </c>
      <c r="E1982" s="12" t="s">
        <v>8346</v>
      </c>
      <c r="F1982" s="12" t="s">
        <v>19</v>
      </c>
      <c r="G1982" s="25" t="s">
        <v>10113</v>
      </c>
      <c r="H1982" s="7">
        <f>INT(YEARFRAC(G1982,"8-jun-2023"))</f>
        <v>25</v>
      </c>
      <c r="I1982" s="12">
        <v>1958</v>
      </c>
      <c r="J1982" s="12" t="s">
        <v>45</v>
      </c>
      <c r="K1982" s="12">
        <v>23</v>
      </c>
    </row>
    <row r="1983" spans="1:11">
      <c r="A1983" s="12" t="s">
        <v>2025</v>
      </c>
      <c r="B1983" s="12">
        <v>0</v>
      </c>
      <c r="C1983" s="28">
        <v>14600.62</v>
      </c>
      <c r="D1983" s="19" t="s">
        <v>8348</v>
      </c>
      <c r="E1983" s="12" t="s">
        <v>8346</v>
      </c>
      <c r="F1983" s="12" t="s">
        <v>88</v>
      </c>
      <c r="G1983" s="25" t="s">
        <v>10114</v>
      </c>
      <c r="H1983" s="7">
        <f>INT(YEARFRAC(G1983,"8-jun-2023"))</f>
        <v>55</v>
      </c>
      <c r="I1983" s="12">
        <v>1969</v>
      </c>
      <c r="J1983" s="12" t="s">
        <v>24</v>
      </c>
      <c r="K1983" s="12">
        <v>20</v>
      </c>
    </row>
    <row r="1984" spans="1:11">
      <c r="A1984" s="12" t="s">
        <v>2026</v>
      </c>
      <c r="B1984" s="12">
        <v>3</v>
      </c>
      <c r="C1984" s="28">
        <v>14590.63</v>
      </c>
      <c r="D1984" s="19" t="s">
        <v>8348</v>
      </c>
      <c r="E1984" s="12" t="s">
        <v>8345</v>
      </c>
      <c r="F1984" s="12" t="s">
        <v>74</v>
      </c>
      <c r="G1984" s="25" t="s">
        <v>10115</v>
      </c>
      <c r="H1984" s="7">
        <f>INT(YEARFRAC(G1984,"8-jun-2023"))</f>
        <v>59</v>
      </c>
      <c r="I1984" s="12">
        <v>1981</v>
      </c>
      <c r="J1984" s="12" t="s">
        <v>16</v>
      </c>
      <c r="K1984" s="12">
        <v>13</v>
      </c>
    </row>
    <row r="1985" spans="1:11">
      <c r="A1985" s="12" t="s">
        <v>2027</v>
      </c>
      <c r="B1985" s="12">
        <v>0</v>
      </c>
      <c r="C1985" s="28">
        <v>14574.64</v>
      </c>
      <c r="D1985" s="19" t="s">
        <v>8348</v>
      </c>
      <c r="E1985" s="12" t="s">
        <v>8345</v>
      </c>
      <c r="F1985" s="12" t="s">
        <v>34</v>
      </c>
      <c r="G1985" s="25" t="s">
        <v>10116</v>
      </c>
      <c r="H1985" s="7">
        <f>INT(YEARFRAC(G1985,"8-jun-2023"))</f>
        <v>60</v>
      </c>
      <c r="I1985" s="12">
        <v>1967</v>
      </c>
      <c r="J1985" s="12" t="s">
        <v>37</v>
      </c>
      <c r="K1985" s="12">
        <v>1</v>
      </c>
    </row>
    <row r="1986" spans="1:11">
      <c r="A1986" s="12" t="s">
        <v>2028</v>
      </c>
      <c r="B1986" s="12">
        <v>0</v>
      </c>
      <c r="C1986" s="28">
        <v>14571.89</v>
      </c>
      <c r="D1986" s="19" t="s">
        <v>8348</v>
      </c>
      <c r="E1986" s="12" t="s">
        <v>8345</v>
      </c>
      <c r="F1986" s="12" t="s">
        <v>74</v>
      </c>
      <c r="G1986" s="25" t="s">
        <v>10117</v>
      </c>
      <c r="H1986" s="7">
        <f>INT(YEARFRAC(G1986,"8-jun-2023"))</f>
        <v>24</v>
      </c>
      <c r="I1986" s="12">
        <v>1991</v>
      </c>
      <c r="J1986" s="12" t="s">
        <v>40</v>
      </c>
      <c r="K1986" s="12">
        <v>21</v>
      </c>
    </row>
    <row r="1987" spans="1:11">
      <c r="A1987" s="12" t="s">
        <v>2029</v>
      </c>
      <c r="B1987" s="12">
        <v>3</v>
      </c>
      <c r="C1987" s="28">
        <v>14547.26</v>
      </c>
      <c r="D1987" s="19" t="s">
        <v>8348</v>
      </c>
      <c r="E1987" s="12" t="s">
        <v>8346</v>
      </c>
      <c r="F1987" s="12" t="s">
        <v>25</v>
      </c>
      <c r="G1987" s="25" t="s">
        <v>10118</v>
      </c>
      <c r="H1987" s="7">
        <f>INT(YEARFRAC(G1987,"8-jun-2023"))</f>
        <v>33</v>
      </c>
      <c r="I1987" s="12">
        <v>1965</v>
      </c>
      <c r="J1987" s="12" t="s">
        <v>16</v>
      </c>
      <c r="K1987" s="12">
        <v>8</v>
      </c>
    </row>
    <row r="1988" spans="1:11">
      <c r="A1988" s="12" t="s">
        <v>2030</v>
      </c>
      <c r="B1988" s="12">
        <v>3</v>
      </c>
      <c r="C1988" s="28">
        <v>14507.46</v>
      </c>
      <c r="D1988" s="19" t="s">
        <v>8348</v>
      </c>
      <c r="E1988" s="12" t="s">
        <v>8346</v>
      </c>
      <c r="F1988" s="12" t="s">
        <v>22</v>
      </c>
      <c r="G1988" s="25" t="s">
        <v>9016</v>
      </c>
      <c r="H1988" s="7">
        <f>INT(YEARFRAC(G1988,"8-jun-2023"))</f>
        <v>33</v>
      </c>
      <c r="I1988" s="12">
        <v>1997</v>
      </c>
      <c r="J1988" s="12" t="s">
        <v>23</v>
      </c>
      <c r="K1988" s="12">
        <v>9</v>
      </c>
    </row>
    <row r="1989" spans="1:11">
      <c r="A1989" s="12" t="s">
        <v>2031</v>
      </c>
      <c r="B1989" s="12">
        <v>5</v>
      </c>
      <c r="C1989" s="28">
        <v>14478.33</v>
      </c>
      <c r="D1989" s="19" t="s">
        <v>8348</v>
      </c>
      <c r="E1989" s="12" t="s">
        <v>8348</v>
      </c>
      <c r="F1989" s="12" t="s">
        <v>19</v>
      </c>
      <c r="G1989" s="25" t="s">
        <v>10119</v>
      </c>
      <c r="H1989" s="7">
        <f>INT(YEARFRAC(G1989,"8-jun-2023"))</f>
        <v>43</v>
      </c>
      <c r="I1989" s="12">
        <v>1967</v>
      </c>
      <c r="J1989" s="12" t="s">
        <v>45</v>
      </c>
      <c r="K1989" s="12">
        <v>18</v>
      </c>
    </row>
    <row r="1990" spans="1:11">
      <c r="A1990" s="12" t="s">
        <v>2032</v>
      </c>
      <c r="B1990" s="12">
        <v>1</v>
      </c>
      <c r="C1990" s="28">
        <v>14474.68</v>
      </c>
      <c r="D1990" s="19" t="s">
        <v>8348</v>
      </c>
      <c r="E1990" s="12" t="s">
        <v>8348</v>
      </c>
      <c r="F1990" s="12" t="s">
        <v>19</v>
      </c>
      <c r="G1990" s="25" t="s">
        <v>10120</v>
      </c>
      <c r="H1990" s="7">
        <f>INT(YEARFRAC(G1990,"8-jun-2023"))</f>
        <v>63</v>
      </c>
      <c r="I1990" s="12">
        <v>1963</v>
      </c>
      <c r="J1990" s="12" t="s">
        <v>24</v>
      </c>
      <c r="K1990" s="12">
        <v>14</v>
      </c>
    </row>
    <row r="1991" spans="1:11">
      <c r="A1991" s="12" t="s">
        <v>2033</v>
      </c>
      <c r="B1991" s="12">
        <v>2</v>
      </c>
      <c r="C1991" s="28">
        <v>14470.01</v>
      </c>
      <c r="D1991" s="19" t="s">
        <v>8348</v>
      </c>
      <c r="E1991" s="12" t="s">
        <v>8346</v>
      </c>
      <c r="F1991" s="12" t="s">
        <v>22</v>
      </c>
      <c r="G1991" s="25" t="s">
        <v>10121</v>
      </c>
      <c r="H1991" s="7">
        <f>INT(YEARFRAC(G1991,"8-jun-2023"))</f>
        <v>46</v>
      </c>
      <c r="I1991" s="12">
        <v>1962</v>
      </c>
      <c r="J1991" s="12" t="s">
        <v>23</v>
      </c>
      <c r="K1991" s="12">
        <v>3</v>
      </c>
    </row>
    <row r="1992" spans="1:11">
      <c r="A1992" s="12" t="s">
        <v>2034</v>
      </c>
      <c r="B1992" s="12">
        <v>2</v>
      </c>
      <c r="C1992" s="28">
        <v>14455.64</v>
      </c>
      <c r="D1992" s="19" t="s">
        <v>8348</v>
      </c>
      <c r="E1992" s="12" t="s">
        <v>8346</v>
      </c>
      <c r="F1992" s="12" t="s">
        <v>74</v>
      </c>
      <c r="G1992" s="25" t="s">
        <v>10122</v>
      </c>
      <c r="H1992" s="7">
        <f>INT(YEARFRAC(G1992,"8-jun-2023"))</f>
        <v>26</v>
      </c>
      <c r="I1992" s="12">
        <v>1998</v>
      </c>
      <c r="J1992" s="12" t="s">
        <v>37</v>
      </c>
      <c r="K1992" s="12">
        <v>12</v>
      </c>
    </row>
    <row r="1993" spans="1:11">
      <c r="A1993" s="12" t="s">
        <v>2035</v>
      </c>
      <c r="B1993" s="12">
        <v>0</v>
      </c>
      <c r="C1993" s="28">
        <v>42111.66</v>
      </c>
      <c r="D1993" s="19" t="s">
        <v>8345</v>
      </c>
      <c r="E1993" s="12" t="s">
        <v>8345</v>
      </c>
      <c r="F1993" s="12" t="s">
        <v>74</v>
      </c>
      <c r="G1993" s="25" t="s">
        <v>8542</v>
      </c>
      <c r="H1993" s="7">
        <f>INT(YEARFRAC(G1993,"8-jun-2023"))</f>
        <v>46</v>
      </c>
      <c r="I1993" s="12">
        <v>1989</v>
      </c>
      <c r="J1993" s="12" t="s">
        <v>45</v>
      </c>
      <c r="K1993" s="12">
        <v>14</v>
      </c>
    </row>
    <row r="1994" spans="1:11">
      <c r="A1994" s="12" t="s">
        <v>2036</v>
      </c>
      <c r="B1994" s="12">
        <v>0</v>
      </c>
      <c r="C1994" s="28">
        <v>14451.84</v>
      </c>
      <c r="D1994" s="19" t="s">
        <v>8348</v>
      </c>
      <c r="E1994" s="12" t="s">
        <v>8346</v>
      </c>
      <c r="F1994" s="12" t="s">
        <v>82</v>
      </c>
      <c r="G1994" s="25" t="s">
        <v>10123</v>
      </c>
      <c r="H1994" s="7">
        <f>INT(YEARFRAC(G1994,"8-jun-2023"))</f>
        <v>63</v>
      </c>
      <c r="I1994" s="12">
        <v>1989</v>
      </c>
      <c r="J1994" s="12" t="s">
        <v>45</v>
      </c>
      <c r="K1994" s="12">
        <v>22</v>
      </c>
    </row>
    <row r="1995" spans="1:11">
      <c r="A1995" s="12" t="s">
        <v>2037</v>
      </c>
      <c r="B1995" s="12">
        <v>0</v>
      </c>
      <c r="C1995" s="28">
        <v>14449.85</v>
      </c>
      <c r="D1995" s="19" t="s">
        <v>8348</v>
      </c>
      <c r="E1995" s="12" t="s">
        <v>8345</v>
      </c>
      <c r="F1995" s="12" t="s">
        <v>74</v>
      </c>
      <c r="G1995" s="25" t="s">
        <v>10124</v>
      </c>
      <c r="H1995" s="7">
        <f>INT(YEARFRAC(G1995,"8-jun-2023"))</f>
        <v>63</v>
      </c>
      <c r="I1995" s="12">
        <v>1979</v>
      </c>
      <c r="J1995" s="12" t="s">
        <v>24</v>
      </c>
      <c r="K1995" s="12">
        <v>20</v>
      </c>
    </row>
    <row r="1996" spans="1:11">
      <c r="A1996" s="12" t="s">
        <v>2038</v>
      </c>
      <c r="B1996" s="12">
        <v>0</v>
      </c>
      <c r="C1996" s="28">
        <v>14427.63</v>
      </c>
      <c r="D1996" s="19" t="s">
        <v>8348</v>
      </c>
      <c r="E1996" s="12" t="s">
        <v>8348</v>
      </c>
      <c r="F1996" s="12" t="s">
        <v>38</v>
      </c>
      <c r="G1996" s="25" t="s">
        <v>10125</v>
      </c>
      <c r="H1996" s="7">
        <f>INT(YEARFRAC(G1996,"8-jun-2023"))</f>
        <v>55</v>
      </c>
      <c r="I1996" s="12">
        <v>1959</v>
      </c>
      <c r="J1996" s="12" t="s">
        <v>16</v>
      </c>
      <c r="K1996" s="12">
        <v>20</v>
      </c>
    </row>
    <row r="1997" spans="1:11">
      <c r="A1997" s="12" t="s">
        <v>2039</v>
      </c>
      <c r="B1997" s="12">
        <v>0</v>
      </c>
      <c r="C1997" s="28">
        <v>14426.66</v>
      </c>
      <c r="D1997" s="19" t="s">
        <v>8348</v>
      </c>
      <c r="E1997" s="12" t="s">
        <v>8348</v>
      </c>
      <c r="F1997" s="12" t="s">
        <v>30</v>
      </c>
      <c r="G1997" s="25" t="s">
        <v>10126</v>
      </c>
      <c r="H1997" s="7">
        <f>INT(YEARFRAC(G1997,"8-jun-2023"))</f>
        <v>55</v>
      </c>
      <c r="I1997" s="12">
        <v>1976</v>
      </c>
      <c r="J1997" s="12" t="s">
        <v>16</v>
      </c>
      <c r="K1997" s="12">
        <v>27</v>
      </c>
    </row>
    <row r="1998" spans="1:11">
      <c r="A1998" s="12" t="s">
        <v>2040</v>
      </c>
      <c r="B1998" s="12">
        <v>2</v>
      </c>
      <c r="C1998" s="28">
        <v>14426.07</v>
      </c>
      <c r="D1998" s="19" t="s">
        <v>8348</v>
      </c>
      <c r="E1998" s="12" t="s">
        <v>8345</v>
      </c>
      <c r="F1998" s="12" t="s">
        <v>22</v>
      </c>
      <c r="G1998" s="25" t="s">
        <v>9468</v>
      </c>
      <c r="H1998" s="7">
        <f>INT(YEARFRAC(G1998,"8-jun-2023"))</f>
        <v>23</v>
      </c>
      <c r="I1998" s="12">
        <v>1996</v>
      </c>
      <c r="J1998" s="12" t="s">
        <v>16</v>
      </c>
      <c r="K1998" s="12">
        <v>10</v>
      </c>
    </row>
    <row r="1999" spans="1:11">
      <c r="A1999" s="12" t="s">
        <v>2041</v>
      </c>
      <c r="B1999" s="12">
        <v>1</v>
      </c>
      <c r="C1999" s="28">
        <v>14418.28</v>
      </c>
      <c r="D1999" s="19" t="s">
        <v>8348</v>
      </c>
      <c r="E1999" s="12" t="s">
        <v>8346</v>
      </c>
      <c r="F1999" s="12" t="s">
        <v>19</v>
      </c>
      <c r="G1999" s="25" t="s">
        <v>10127</v>
      </c>
      <c r="H1999" s="7">
        <f>INT(YEARFRAC(G1999,"8-jun-2023"))</f>
        <v>64</v>
      </c>
      <c r="I1999" s="12">
        <v>1976</v>
      </c>
      <c r="J1999" s="12" t="s">
        <v>16</v>
      </c>
      <c r="K1999" s="12">
        <v>28</v>
      </c>
    </row>
    <row r="2000" spans="1:11">
      <c r="A2000" s="12" t="s">
        <v>2042</v>
      </c>
      <c r="B2000" s="12">
        <v>0</v>
      </c>
      <c r="C2000" s="28">
        <v>14410.93</v>
      </c>
      <c r="D2000" s="19" t="s">
        <v>8348</v>
      </c>
      <c r="E2000" s="12" t="s">
        <v>8348</v>
      </c>
      <c r="F2000" s="12" t="s">
        <v>32</v>
      </c>
      <c r="G2000" s="25" t="s">
        <v>10099</v>
      </c>
      <c r="H2000" s="7">
        <f>INT(YEARFRAC(G2000,"8-jun-2023"))</f>
        <v>64</v>
      </c>
      <c r="I2000" s="12">
        <v>1959</v>
      </c>
      <c r="J2000" s="12" t="s">
        <v>40</v>
      </c>
      <c r="K2000" s="12">
        <v>3</v>
      </c>
    </row>
    <row r="2001" spans="1:11">
      <c r="A2001" s="12" t="s">
        <v>2043</v>
      </c>
      <c r="B2001" s="12">
        <v>0</v>
      </c>
      <c r="C2001" s="28">
        <v>14394.56</v>
      </c>
      <c r="D2001" s="19" t="s">
        <v>8348</v>
      </c>
      <c r="E2001" s="12" t="s">
        <v>8345</v>
      </c>
      <c r="F2001" s="12" t="s">
        <v>185</v>
      </c>
      <c r="G2001" s="25" t="s">
        <v>10128</v>
      </c>
      <c r="H2001" s="7">
        <f>INT(YEARFRAC(G2001,"8-jun-2023"))</f>
        <v>64</v>
      </c>
      <c r="I2001" s="12">
        <v>1959</v>
      </c>
      <c r="J2001" s="12" t="s">
        <v>20</v>
      </c>
      <c r="K2001" s="12">
        <v>29</v>
      </c>
    </row>
    <row r="2002" spans="1:11">
      <c r="A2002" s="12" t="s">
        <v>2044</v>
      </c>
      <c r="B2002" s="12">
        <v>4</v>
      </c>
      <c r="C2002" s="28">
        <v>14394.4</v>
      </c>
      <c r="D2002" s="19" t="s">
        <v>8348</v>
      </c>
      <c r="E2002" s="12" t="s">
        <v>8346</v>
      </c>
      <c r="F2002" s="12" t="s">
        <v>74</v>
      </c>
      <c r="G2002" s="25" t="s">
        <v>10129</v>
      </c>
      <c r="H2002" s="7">
        <f>INT(YEARFRAC(G2002,"8-jun-2023"))</f>
        <v>57</v>
      </c>
      <c r="I2002" s="12">
        <v>1967</v>
      </c>
      <c r="J2002" s="12" t="s">
        <v>16</v>
      </c>
      <c r="K2002" s="12">
        <v>4</v>
      </c>
    </row>
    <row r="2003" spans="1:11">
      <c r="A2003" s="12" t="s">
        <v>2045</v>
      </c>
      <c r="B2003" s="12">
        <v>3</v>
      </c>
      <c r="C2003" s="28">
        <v>14382.71</v>
      </c>
      <c r="D2003" s="19" t="s">
        <v>8348</v>
      </c>
      <c r="E2003" s="12" t="s">
        <v>8348</v>
      </c>
      <c r="F2003" s="12" t="s">
        <v>22</v>
      </c>
      <c r="G2003" s="25" t="s">
        <v>10130</v>
      </c>
      <c r="H2003" s="7">
        <f>INT(YEARFRAC(G2003,"8-jun-2023"))</f>
        <v>59</v>
      </c>
      <c r="I2003" s="12">
        <v>1967</v>
      </c>
      <c r="J2003" s="12" t="s">
        <v>40</v>
      </c>
      <c r="K2003" s="12">
        <v>15</v>
      </c>
    </row>
    <row r="2004" spans="1:11">
      <c r="A2004" s="12" t="s">
        <v>2046</v>
      </c>
      <c r="B2004" s="12">
        <v>1</v>
      </c>
      <c r="C2004" s="28">
        <v>51194.559999999998</v>
      </c>
      <c r="D2004" s="19" t="s">
        <v>8345</v>
      </c>
      <c r="E2004" s="12" t="s">
        <v>8346</v>
      </c>
      <c r="F2004" s="12" t="s">
        <v>25</v>
      </c>
      <c r="G2004" s="25" t="s">
        <v>10131</v>
      </c>
      <c r="H2004" s="7">
        <f>INT(YEARFRAC(G2004,"8-jun-2023"))</f>
        <v>28</v>
      </c>
      <c r="I2004" s="12">
        <v>1999</v>
      </c>
      <c r="J2004" s="12" t="s">
        <v>40</v>
      </c>
      <c r="K2004" s="12">
        <v>10</v>
      </c>
    </row>
    <row r="2005" spans="1:11">
      <c r="A2005" s="12" t="s">
        <v>2047</v>
      </c>
      <c r="B2005" s="12">
        <v>1</v>
      </c>
      <c r="C2005" s="28">
        <v>41999.519999999997</v>
      </c>
      <c r="D2005" s="19" t="s">
        <v>8345</v>
      </c>
      <c r="E2005" s="12" t="s">
        <v>8346</v>
      </c>
      <c r="F2005" s="12" t="s">
        <v>19</v>
      </c>
      <c r="G2005" s="25" t="s">
        <v>10132</v>
      </c>
      <c r="H2005" s="7">
        <f>INT(YEARFRAC(G2005,"8-jun-2023"))</f>
        <v>54</v>
      </c>
      <c r="I2005" s="12">
        <v>1958</v>
      </c>
      <c r="J2005" s="12" t="s">
        <v>37</v>
      </c>
      <c r="K2005" s="12">
        <v>20</v>
      </c>
    </row>
    <row r="2006" spans="1:11">
      <c r="A2006" s="12" t="s">
        <v>2048</v>
      </c>
      <c r="B2006" s="12">
        <v>1</v>
      </c>
      <c r="C2006" s="28">
        <v>14358.36</v>
      </c>
      <c r="D2006" s="19" t="s">
        <v>8348</v>
      </c>
      <c r="E2006" s="12" t="s">
        <v>8348</v>
      </c>
      <c r="F2006" s="12" t="s">
        <v>25</v>
      </c>
      <c r="G2006" s="25" t="s">
        <v>10133</v>
      </c>
      <c r="H2006" s="7">
        <f>INT(YEARFRAC(G2006,"8-jun-2023"))</f>
        <v>34</v>
      </c>
      <c r="I2006" s="12">
        <v>1958</v>
      </c>
      <c r="J2006" s="12" t="s">
        <v>45</v>
      </c>
      <c r="K2006" s="12">
        <v>29</v>
      </c>
    </row>
    <row r="2007" spans="1:11">
      <c r="A2007" s="12" t="s">
        <v>2049</v>
      </c>
      <c r="B2007" s="12">
        <v>0</v>
      </c>
      <c r="C2007" s="28">
        <v>14355.43</v>
      </c>
      <c r="D2007" s="19" t="s">
        <v>8348</v>
      </c>
      <c r="E2007" s="12" t="s">
        <v>8345</v>
      </c>
      <c r="F2007" s="12" t="s">
        <v>30</v>
      </c>
      <c r="G2007" s="25" t="s">
        <v>10134</v>
      </c>
      <c r="H2007" s="7">
        <f>INT(YEARFRAC(G2007,"8-jun-2023"))</f>
        <v>55</v>
      </c>
      <c r="I2007" s="12">
        <v>1958</v>
      </c>
      <c r="J2007" s="12" t="s">
        <v>37</v>
      </c>
      <c r="K2007" s="12">
        <v>14</v>
      </c>
    </row>
    <row r="2008" spans="1:11">
      <c r="A2008" s="12" t="s">
        <v>2050</v>
      </c>
      <c r="B2008" s="12">
        <v>1</v>
      </c>
      <c r="C2008" s="28">
        <v>14349.85</v>
      </c>
      <c r="D2008" s="19" t="s">
        <v>8348</v>
      </c>
      <c r="E2008" s="12" t="s">
        <v>8348</v>
      </c>
      <c r="F2008" s="12" t="s">
        <v>22</v>
      </c>
      <c r="G2008" s="25" t="s">
        <v>10135</v>
      </c>
      <c r="H2008" s="7">
        <f>INT(YEARFRAC(G2008,"8-jun-2023"))</f>
        <v>63</v>
      </c>
      <c r="I2008" s="12">
        <v>1965</v>
      </c>
      <c r="J2008" s="12" t="s">
        <v>20</v>
      </c>
      <c r="K2008" s="12">
        <v>22</v>
      </c>
    </row>
    <row r="2009" spans="1:11">
      <c r="A2009" s="12" t="s">
        <v>2051</v>
      </c>
      <c r="B2009" s="12">
        <v>0</v>
      </c>
      <c r="C2009" s="28">
        <v>14337.91</v>
      </c>
      <c r="D2009" s="19" t="s">
        <v>8348</v>
      </c>
      <c r="E2009" s="12" t="s">
        <v>8346</v>
      </c>
      <c r="F2009" s="12" t="s">
        <v>88</v>
      </c>
      <c r="G2009" s="25" t="s">
        <v>10136</v>
      </c>
      <c r="H2009" s="7">
        <f>INT(YEARFRAC(G2009,"8-jun-2023"))</f>
        <v>53</v>
      </c>
      <c r="I2009" s="12">
        <v>1963</v>
      </c>
      <c r="J2009" s="12" t="s">
        <v>45</v>
      </c>
      <c r="K2009" s="12">
        <v>16</v>
      </c>
    </row>
    <row r="2010" spans="1:11">
      <c r="A2010" s="12" t="s">
        <v>2052</v>
      </c>
      <c r="B2010" s="12">
        <v>0</v>
      </c>
      <c r="C2010" s="28">
        <v>14319.03</v>
      </c>
      <c r="D2010" s="19" t="s">
        <v>8348</v>
      </c>
      <c r="E2010" s="12" t="s">
        <v>8348</v>
      </c>
      <c r="F2010" s="12" t="s">
        <v>25</v>
      </c>
      <c r="G2010" s="25" t="s">
        <v>10137</v>
      </c>
      <c r="H2010" s="7">
        <f>INT(YEARFRAC(G2010,"8-jun-2023"))</f>
        <v>64</v>
      </c>
      <c r="I2010" s="12">
        <v>1994</v>
      </c>
      <c r="J2010" s="12" t="s">
        <v>24</v>
      </c>
      <c r="K2010" s="12">
        <v>27</v>
      </c>
    </row>
    <row r="2011" spans="1:11">
      <c r="A2011" s="12" t="s">
        <v>2053</v>
      </c>
      <c r="B2011" s="12">
        <v>0</v>
      </c>
      <c r="C2011" s="28">
        <v>14313.85</v>
      </c>
      <c r="D2011" s="19" t="s">
        <v>8348</v>
      </c>
      <c r="E2011" s="12" t="s">
        <v>8346</v>
      </c>
      <c r="F2011" s="12" t="s">
        <v>19</v>
      </c>
      <c r="G2011" s="25" t="s">
        <v>10138</v>
      </c>
      <c r="H2011" s="7">
        <f>INT(YEARFRAC(G2011,"8-jun-2023"))</f>
        <v>64</v>
      </c>
      <c r="I2011" s="12">
        <v>1968</v>
      </c>
      <c r="J2011" s="12" t="s">
        <v>23</v>
      </c>
      <c r="K2011" s="12">
        <v>19</v>
      </c>
    </row>
    <row r="2012" spans="1:11">
      <c r="A2012" s="12" t="s">
        <v>2054</v>
      </c>
      <c r="B2012" s="12">
        <v>0</v>
      </c>
      <c r="C2012" s="28">
        <v>14285.9</v>
      </c>
      <c r="D2012" s="19" t="s">
        <v>8348</v>
      </c>
      <c r="E2012" s="12" t="s">
        <v>8346</v>
      </c>
      <c r="F2012" s="12" t="s">
        <v>22</v>
      </c>
      <c r="G2012" s="25" t="s">
        <v>10139</v>
      </c>
      <c r="H2012" s="7">
        <f>INT(YEARFRAC(G2012,"8-jun-2023"))</f>
        <v>54</v>
      </c>
      <c r="I2012" s="12">
        <v>1988</v>
      </c>
      <c r="J2012" s="12" t="s">
        <v>16</v>
      </c>
      <c r="K2012" s="12">
        <v>16</v>
      </c>
    </row>
    <row r="2013" spans="1:11">
      <c r="A2013" s="12" t="s">
        <v>2055</v>
      </c>
      <c r="B2013" s="12">
        <v>0</v>
      </c>
      <c r="C2013" s="28">
        <v>14283.46</v>
      </c>
      <c r="D2013" s="19" t="s">
        <v>8348</v>
      </c>
      <c r="E2013" s="12" t="s">
        <v>8348</v>
      </c>
      <c r="F2013" s="12" t="s">
        <v>74</v>
      </c>
      <c r="G2013" s="25" t="s">
        <v>9455</v>
      </c>
      <c r="H2013" s="7">
        <f>INT(YEARFRAC(G2013,"8-jun-2023"))</f>
        <v>18</v>
      </c>
      <c r="I2013" s="12">
        <v>1967</v>
      </c>
      <c r="J2013" s="12" t="s">
        <v>24</v>
      </c>
      <c r="K2013" s="12">
        <v>10</v>
      </c>
    </row>
    <row r="2014" spans="1:11">
      <c r="A2014" s="12" t="s">
        <v>2056</v>
      </c>
      <c r="B2014" s="12">
        <v>0</v>
      </c>
      <c r="C2014" s="28">
        <v>14258.33</v>
      </c>
      <c r="D2014" s="19" t="s">
        <v>8348</v>
      </c>
      <c r="E2014" s="12" t="s">
        <v>8348</v>
      </c>
      <c r="F2014" s="12" t="s">
        <v>30</v>
      </c>
      <c r="G2014" s="25" t="s">
        <v>10140</v>
      </c>
      <c r="H2014" s="7">
        <f>INT(YEARFRAC(G2014,"8-jun-2023"))</f>
        <v>50</v>
      </c>
      <c r="I2014" s="12">
        <v>1959</v>
      </c>
      <c r="J2014" s="12" t="s">
        <v>23</v>
      </c>
      <c r="K2014" s="12">
        <v>24</v>
      </c>
    </row>
    <row r="2015" spans="1:11">
      <c r="A2015" s="12" t="s">
        <v>2057</v>
      </c>
      <c r="B2015" s="12">
        <v>0</v>
      </c>
      <c r="C2015" s="28">
        <v>14256.79</v>
      </c>
      <c r="D2015" s="19" t="s">
        <v>8348</v>
      </c>
      <c r="E2015" s="12" t="s">
        <v>8348</v>
      </c>
      <c r="F2015" s="12" t="s">
        <v>30</v>
      </c>
      <c r="G2015" s="25" t="s">
        <v>10141</v>
      </c>
      <c r="H2015" s="7">
        <f>INT(YEARFRAC(G2015,"8-jun-2023"))</f>
        <v>48</v>
      </c>
      <c r="I2015" s="12">
        <v>1969</v>
      </c>
      <c r="J2015" s="12" t="s">
        <v>37</v>
      </c>
      <c r="K2015" s="12">
        <v>26</v>
      </c>
    </row>
    <row r="2016" spans="1:11">
      <c r="A2016" s="12" t="s">
        <v>2058</v>
      </c>
      <c r="B2016" s="12">
        <v>3</v>
      </c>
      <c r="C2016" s="28">
        <v>41949.24</v>
      </c>
      <c r="D2016" s="19" t="s">
        <v>8345</v>
      </c>
      <c r="E2016" s="12" t="s">
        <v>8345</v>
      </c>
      <c r="F2016" s="12" t="s">
        <v>19</v>
      </c>
      <c r="G2016" s="25" t="s">
        <v>10142</v>
      </c>
      <c r="H2016" s="7">
        <f>INT(YEARFRAC(G2016,"8-jun-2023"))</f>
        <v>38</v>
      </c>
      <c r="I2016" s="12">
        <v>1958</v>
      </c>
      <c r="J2016" s="12" t="s">
        <v>45</v>
      </c>
      <c r="K2016" s="12">
        <v>10</v>
      </c>
    </row>
    <row r="2017" spans="1:11">
      <c r="A2017" s="12" t="s">
        <v>2059</v>
      </c>
      <c r="B2017" s="12">
        <v>0</v>
      </c>
      <c r="C2017" s="28">
        <v>14256.19</v>
      </c>
      <c r="D2017" s="19" t="s">
        <v>8348</v>
      </c>
      <c r="E2017" s="12" t="s">
        <v>8346</v>
      </c>
      <c r="F2017" s="12" t="s">
        <v>22</v>
      </c>
      <c r="G2017" s="25" t="s">
        <v>10143</v>
      </c>
      <c r="H2017" s="7">
        <f>INT(YEARFRAC(G2017,"8-jun-2023"))</f>
        <v>63</v>
      </c>
      <c r="I2017" s="12">
        <v>1958</v>
      </c>
      <c r="J2017" s="12" t="s">
        <v>24</v>
      </c>
      <c r="K2017" s="12">
        <v>15</v>
      </c>
    </row>
    <row r="2018" spans="1:11">
      <c r="A2018" s="12" t="s">
        <v>2060</v>
      </c>
      <c r="B2018" s="12">
        <v>0</v>
      </c>
      <c r="C2018" s="28">
        <v>14254.61</v>
      </c>
      <c r="D2018" s="19" t="s">
        <v>8348</v>
      </c>
      <c r="E2018" s="12" t="s">
        <v>8345</v>
      </c>
      <c r="F2018" s="12" t="s">
        <v>22</v>
      </c>
      <c r="G2018" s="25" t="s">
        <v>10144</v>
      </c>
      <c r="H2018" s="7">
        <f>INT(YEARFRAC(G2018,"8-jun-2023"))</f>
        <v>63</v>
      </c>
      <c r="I2018" s="12">
        <v>1968</v>
      </c>
      <c r="J2018" s="12" t="s">
        <v>23</v>
      </c>
      <c r="K2018" s="12">
        <v>15</v>
      </c>
    </row>
    <row r="2019" spans="1:11">
      <c r="A2019" s="12" t="s">
        <v>2061</v>
      </c>
      <c r="B2019" s="12">
        <v>2</v>
      </c>
      <c r="C2019" s="28">
        <v>14235.07</v>
      </c>
      <c r="D2019" s="19" t="s">
        <v>8348</v>
      </c>
      <c r="E2019" s="12" t="s">
        <v>8345</v>
      </c>
      <c r="F2019" s="12" t="s">
        <v>25</v>
      </c>
      <c r="G2019" s="25" t="s">
        <v>10145</v>
      </c>
      <c r="H2019" s="7">
        <f>INT(YEARFRAC(G2019,"8-jun-2023"))</f>
        <v>61</v>
      </c>
      <c r="I2019" s="12">
        <v>2004</v>
      </c>
      <c r="J2019" s="12" t="s">
        <v>37</v>
      </c>
      <c r="K2019" s="12">
        <v>6</v>
      </c>
    </row>
    <row r="2020" spans="1:11">
      <c r="A2020" s="12" t="s">
        <v>2062</v>
      </c>
      <c r="B2020" s="12">
        <v>0</v>
      </c>
      <c r="C2020" s="28">
        <v>14210.54</v>
      </c>
      <c r="D2020" s="19" t="s">
        <v>8348</v>
      </c>
      <c r="E2020" s="12" t="s">
        <v>8348</v>
      </c>
      <c r="F2020" s="12" t="s">
        <v>22</v>
      </c>
      <c r="G2020" s="25" t="s">
        <v>10146</v>
      </c>
      <c r="H2020" s="7">
        <f>INT(YEARFRAC(G2020,"8-jun-2023"))</f>
        <v>64</v>
      </c>
      <c r="I2020" s="12">
        <v>1972</v>
      </c>
      <c r="J2020" s="12" t="s">
        <v>45</v>
      </c>
      <c r="K2020" s="12">
        <v>13</v>
      </c>
    </row>
    <row r="2021" spans="1:11">
      <c r="A2021" s="12" t="s">
        <v>2063</v>
      </c>
      <c r="B2021" s="12">
        <v>3</v>
      </c>
      <c r="C2021" s="28">
        <v>14209.4</v>
      </c>
      <c r="D2021" s="19" t="s">
        <v>8348</v>
      </c>
      <c r="E2021" s="12" t="s">
        <v>8345</v>
      </c>
      <c r="F2021" s="12" t="s">
        <v>30</v>
      </c>
      <c r="G2021" s="25" t="s">
        <v>10147</v>
      </c>
      <c r="H2021" s="7">
        <f>INT(YEARFRAC(G2021,"8-jun-2023"))</f>
        <v>39</v>
      </c>
      <c r="I2021" s="12">
        <v>1974</v>
      </c>
      <c r="J2021" s="12" t="s">
        <v>23</v>
      </c>
      <c r="K2021" s="12">
        <v>26</v>
      </c>
    </row>
    <row r="2022" spans="1:11">
      <c r="A2022" s="12" t="s">
        <v>2064</v>
      </c>
      <c r="B2022" s="12">
        <v>0</v>
      </c>
      <c r="C2022" s="28">
        <v>14193.55</v>
      </c>
      <c r="D2022" s="19" t="s">
        <v>8348</v>
      </c>
      <c r="E2022" s="12" t="s">
        <v>8345</v>
      </c>
      <c r="F2022" s="12" t="s">
        <v>30</v>
      </c>
      <c r="G2022" s="25" t="s">
        <v>10148</v>
      </c>
      <c r="H2022" s="7">
        <f>INT(YEARFRAC(G2022,"8-jun-2023"))</f>
        <v>54</v>
      </c>
      <c r="I2022" s="12">
        <v>1984</v>
      </c>
      <c r="J2022" s="12" t="s">
        <v>16</v>
      </c>
      <c r="K2022" s="12">
        <v>10</v>
      </c>
    </row>
    <row r="2023" spans="1:11">
      <c r="A2023" s="12" t="s">
        <v>2065</v>
      </c>
      <c r="B2023" s="12">
        <v>3</v>
      </c>
      <c r="C2023" s="28">
        <v>14152.46</v>
      </c>
      <c r="D2023" s="19" t="s">
        <v>8348</v>
      </c>
      <c r="E2023" s="12" t="s">
        <v>8345</v>
      </c>
      <c r="F2023" s="12" t="s">
        <v>22</v>
      </c>
      <c r="G2023" s="25" t="s">
        <v>8848</v>
      </c>
      <c r="H2023" s="7">
        <f>INT(YEARFRAC(G2023,"8-jun-2023"))</f>
        <v>38</v>
      </c>
      <c r="I2023" s="12">
        <v>1959</v>
      </c>
      <c r="J2023" s="12" t="s">
        <v>16</v>
      </c>
      <c r="K2023" s="12">
        <v>8</v>
      </c>
    </row>
    <row r="2024" spans="1:11">
      <c r="A2024" s="12" t="s">
        <v>2066</v>
      </c>
      <c r="B2024" s="12">
        <v>0</v>
      </c>
      <c r="C2024" s="28">
        <v>14133.04</v>
      </c>
      <c r="D2024" s="19" t="s">
        <v>8348</v>
      </c>
      <c r="E2024" s="12" t="s">
        <v>8346</v>
      </c>
      <c r="F2024" s="12" t="s">
        <v>19</v>
      </c>
      <c r="G2024" s="25" t="s">
        <v>10149</v>
      </c>
      <c r="H2024" s="7">
        <f>INT(YEARFRAC(G2024,"8-jun-2023"))</f>
        <v>18</v>
      </c>
      <c r="I2024" s="12">
        <v>1959</v>
      </c>
      <c r="J2024" s="12" t="s">
        <v>24</v>
      </c>
      <c r="K2024" s="12">
        <v>10</v>
      </c>
    </row>
    <row r="2025" spans="1:11">
      <c r="A2025" s="12" t="s">
        <v>2067</v>
      </c>
      <c r="B2025" s="12">
        <v>2</v>
      </c>
      <c r="C2025" s="28">
        <v>14119.62</v>
      </c>
      <c r="D2025" s="19" t="s">
        <v>8348</v>
      </c>
      <c r="E2025" s="12" t="s">
        <v>8345</v>
      </c>
      <c r="F2025" s="12" t="s">
        <v>22</v>
      </c>
      <c r="G2025" s="25" t="s">
        <v>10150</v>
      </c>
      <c r="H2025" s="7">
        <f>INT(YEARFRAC(G2025,"8-jun-2023"))</f>
        <v>61</v>
      </c>
      <c r="I2025" s="12">
        <v>1961</v>
      </c>
      <c r="J2025" s="12" t="s">
        <v>37</v>
      </c>
      <c r="K2025" s="12">
        <v>25</v>
      </c>
    </row>
    <row r="2026" spans="1:11">
      <c r="A2026" s="12" t="s">
        <v>2068</v>
      </c>
      <c r="B2026" s="12">
        <v>2</v>
      </c>
      <c r="C2026" s="28">
        <v>14098.07</v>
      </c>
      <c r="D2026" s="19" t="s">
        <v>8348</v>
      </c>
      <c r="E2026" s="12" t="s">
        <v>8346</v>
      </c>
      <c r="F2026" s="12" t="s">
        <v>82</v>
      </c>
      <c r="G2026" s="25" t="s">
        <v>10151</v>
      </c>
      <c r="H2026" s="7">
        <f>INT(YEARFRAC(G2026,"8-jun-2023"))</f>
        <v>46</v>
      </c>
      <c r="I2026" s="12">
        <v>1958</v>
      </c>
      <c r="J2026" s="12" t="s">
        <v>37</v>
      </c>
      <c r="K2026" s="12">
        <v>21</v>
      </c>
    </row>
    <row r="2027" spans="1:11">
      <c r="A2027" s="12" t="s">
        <v>2069</v>
      </c>
      <c r="B2027" s="12">
        <v>1</v>
      </c>
      <c r="C2027" s="28">
        <v>41919.1</v>
      </c>
      <c r="D2027" s="19" t="s">
        <v>8345</v>
      </c>
      <c r="E2027" s="12" t="s">
        <v>8345</v>
      </c>
      <c r="F2027" s="12" t="s">
        <v>32</v>
      </c>
      <c r="G2027" s="25" t="s">
        <v>10152</v>
      </c>
      <c r="H2027" s="7">
        <f>INT(YEARFRAC(G2027,"8-jun-2023"))</f>
        <v>51</v>
      </c>
      <c r="I2027" s="12">
        <v>1983</v>
      </c>
      <c r="J2027" s="12" t="s">
        <v>16</v>
      </c>
      <c r="K2027" s="12">
        <v>17</v>
      </c>
    </row>
    <row r="2028" spans="1:11">
      <c r="A2028" s="12" t="s">
        <v>2070</v>
      </c>
      <c r="B2028" s="12">
        <v>3</v>
      </c>
      <c r="C2028" s="28">
        <v>14081.93</v>
      </c>
      <c r="D2028" s="19" t="s">
        <v>8348</v>
      </c>
      <c r="E2028" s="12" t="s">
        <v>8346</v>
      </c>
      <c r="F2028" s="12" t="s">
        <v>22</v>
      </c>
      <c r="G2028" s="25" t="s">
        <v>10153</v>
      </c>
      <c r="H2028" s="7">
        <f>INT(YEARFRAC(G2028,"8-jun-2023"))</f>
        <v>31</v>
      </c>
      <c r="I2028" s="12">
        <v>1968</v>
      </c>
      <c r="J2028" s="12" t="s">
        <v>23</v>
      </c>
      <c r="K2028" s="12">
        <v>25</v>
      </c>
    </row>
    <row r="2029" spans="1:11">
      <c r="A2029" s="12" t="s">
        <v>2071</v>
      </c>
      <c r="B2029" s="12">
        <v>0</v>
      </c>
      <c r="C2029" s="28">
        <v>14043.48</v>
      </c>
      <c r="D2029" s="19" t="s">
        <v>8348</v>
      </c>
      <c r="E2029" s="12" t="s">
        <v>8346</v>
      </c>
      <c r="F2029" s="12" t="s">
        <v>74</v>
      </c>
      <c r="G2029" s="25" t="s">
        <v>10154</v>
      </c>
      <c r="H2029" s="7">
        <f>INT(YEARFRAC(G2029,"8-jun-2023"))</f>
        <v>62</v>
      </c>
      <c r="I2029" s="12">
        <v>1984</v>
      </c>
      <c r="J2029" s="12" t="s">
        <v>45</v>
      </c>
      <c r="K2029" s="12">
        <v>7</v>
      </c>
    </row>
    <row r="2030" spans="1:11">
      <c r="A2030" s="12" t="s">
        <v>2072</v>
      </c>
      <c r="B2030" s="12">
        <v>3</v>
      </c>
      <c r="C2030" s="28">
        <v>14007.22</v>
      </c>
      <c r="D2030" s="19" t="s">
        <v>8348</v>
      </c>
      <c r="E2030" s="12" t="s">
        <v>8346</v>
      </c>
      <c r="F2030" s="12" t="s">
        <v>25</v>
      </c>
      <c r="G2030" s="25" t="s">
        <v>10155</v>
      </c>
      <c r="H2030" s="7">
        <f>INT(YEARFRAC(G2030,"8-jun-2023"))</f>
        <v>59</v>
      </c>
      <c r="I2030" s="12">
        <v>2004</v>
      </c>
      <c r="J2030" s="12" t="s">
        <v>45</v>
      </c>
      <c r="K2030" s="12">
        <v>6</v>
      </c>
    </row>
    <row r="2031" spans="1:11">
      <c r="A2031" s="12" t="s">
        <v>2073</v>
      </c>
      <c r="B2031" s="12">
        <v>3</v>
      </c>
      <c r="C2031" s="28">
        <v>14001.29</v>
      </c>
      <c r="D2031" s="19" t="s">
        <v>8348</v>
      </c>
      <c r="E2031" s="12" t="s">
        <v>8348</v>
      </c>
      <c r="F2031" s="12" t="s">
        <v>19</v>
      </c>
      <c r="G2031" s="25" t="s">
        <v>10156</v>
      </c>
      <c r="H2031" s="7">
        <f>INT(YEARFRAC(G2031,"8-jun-2023"))</f>
        <v>59</v>
      </c>
      <c r="I2031" s="12">
        <v>1961</v>
      </c>
      <c r="J2031" s="12" t="s">
        <v>20</v>
      </c>
      <c r="K2031" s="12">
        <v>14</v>
      </c>
    </row>
    <row r="2032" spans="1:11">
      <c r="A2032" s="12" t="s">
        <v>2074</v>
      </c>
      <c r="B2032" s="12">
        <v>3</v>
      </c>
      <c r="C2032" s="28">
        <v>14001.13</v>
      </c>
      <c r="D2032" s="19" t="s">
        <v>8348</v>
      </c>
      <c r="E2032" s="12" t="s">
        <v>8345</v>
      </c>
      <c r="F2032" s="12" t="s">
        <v>19</v>
      </c>
      <c r="G2032" s="25" t="s">
        <v>10157</v>
      </c>
      <c r="H2032" s="7">
        <f>INT(YEARFRAC(G2032,"8-jun-2023"))</f>
        <v>59</v>
      </c>
      <c r="I2032" s="12">
        <v>1976</v>
      </c>
      <c r="J2032" s="12" t="s">
        <v>37</v>
      </c>
      <c r="K2032" s="12">
        <v>26</v>
      </c>
    </row>
    <row r="2033" spans="1:11">
      <c r="A2033" s="12" t="s">
        <v>2075</v>
      </c>
      <c r="B2033" s="12">
        <v>0</v>
      </c>
      <c r="C2033" s="28">
        <v>13981.85</v>
      </c>
      <c r="D2033" s="19" t="s">
        <v>8348</v>
      </c>
      <c r="E2033" s="12" t="s">
        <v>8345</v>
      </c>
      <c r="F2033" s="12" t="s">
        <v>32</v>
      </c>
      <c r="G2033" s="25" t="s">
        <v>10158</v>
      </c>
      <c r="H2033" s="7">
        <f>INT(YEARFRAC(G2033,"8-jun-2023"))</f>
        <v>63</v>
      </c>
      <c r="I2033" s="12">
        <v>1972</v>
      </c>
      <c r="J2033" s="12" t="s">
        <v>20</v>
      </c>
      <c r="K2033" s="12">
        <v>8</v>
      </c>
    </row>
    <row r="2034" spans="1:11">
      <c r="A2034" s="12" t="s">
        <v>2076</v>
      </c>
      <c r="B2034" s="12">
        <v>3</v>
      </c>
      <c r="C2034" s="28">
        <v>13979.45</v>
      </c>
      <c r="D2034" s="19" t="s">
        <v>8348</v>
      </c>
      <c r="E2034" s="12" t="s">
        <v>8345</v>
      </c>
      <c r="F2034" s="12" t="s">
        <v>82</v>
      </c>
      <c r="G2034" s="25" t="s">
        <v>8786</v>
      </c>
      <c r="H2034" s="7">
        <f>INT(YEARFRAC(G2034,"8-jun-2023"))</f>
        <v>32</v>
      </c>
      <c r="I2034" s="12">
        <v>1991</v>
      </c>
      <c r="J2034" s="12" t="s">
        <v>37</v>
      </c>
      <c r="K2034" s="12">
        <v>12</v>
      </c>
    </row>
    <row r="2035" spans="1:11">
      <c r="A2035" s="12" t="s">
        <v>2077</v>
      </c>
      <c r="B2035" s="12">
        <v>0</v>
      </c>
      <c r="C2035" s="28">
        <v>13974.46</v>
      </c>
      <c r="D2035" s="19" t="s">
        <v>8348</v>
      </c>
      <c r="E2035" s="12" t="s">
        <v>8348</v>
      </c>
      <c r="F2035" s="12" t="s">
        <v>84</v>
      </c>
      <c r="G2035" s="25" t="s">
        <v>10159</v>
      </c>
      <c r="H2035" s="7">
        <f>INT(YEARFRAC(G2035,"8-jun-2023"))</f>
        <v>63</v>
      </c>
      <c r="I2035" s="12">
        <v>1960</v>
      </c>
      <c r="J2035" s="12" t="s">
        <v>16</v>
      </c>
      <c r="K2035" s="12">
        <v>8</v>
      </c>
    </row>
    <row r="2036" spans="1:11">
      <c r="A2036" s="12" t="s">
        <v>2078</v>
      </c>
      <c r="B2036" s="12">
        <v>1</v>
      </c>
      <c r="C2036" s="28">
        <v>13937.67</v>
      </c>
      <c r="D2036" s="19" t="s">
        <v>8348</v>
      </c>
      <c r="E2036" s="12" t="s">
        <v>8345</v>
      </c>
      <c r="F2036" s="12" t="s">
        <v>22</v>
      </c>
      <c r="G2036" s="25" t="s">
        <v>10160</v>
      </c>
      <c r="H2036" s="7">
        <f>INT(YEARFRAC(G2036,"8-jun-2023"))</f>
        <v>62</v>
      </c>
      <c r="I2036" s="12">
        <v>1963</v>
      </c>
      <c r="J2036" s="12" t="s">
        <v>45</v>
      </c>
      <c r="K2036" s="12">
        <v>8</v>
      </c>
    </row>
    <row r="2037" spans="1:11">
      <c r="A2037" s="12" t="s">
        <v>2079</v>
      </c>
      <c r="B2037" s="12">
        <v>3</v>
      </c>
      <c r="C2037" s="28">
        <v>13919.82</v>
      </c>
      <c r="D2037" s="19" t="s">
        <v>8348</v>
      </c>
      <c r="E2037" s="12" t="s">
        <v>8348</v>
      </c>
      <c r="F2037" s="12" t="s">
        <v>19</v>
      </c>
      <c r="G2037" s="25" t="s">
        <v>10161</v>
      </c>
      <c r="H2037" s="7">
        <f>INT(YEARFRAC(G2037,"8-jun-2023"))</f>
        <v>60</v>
      </c>
      <c r="I2037" s="12">
        <v>1963</v>
      </c>
      <c r="J2037" s="12" t="s">
        <v>45</v>
      </c>
      <c r="K2037" s="12">
        <v>6</v>
      </c>
    </row>
    <row r="2038" spans="1:11">
      <c r="A2038" s="12" t="s">
        <v>2080</v>
      </c>
      <c r="B2038" s="12">
        <v>0</v>
      </c>
      <c r="C2038" s="28">
        <v>41886.54</v>
      </c>
      <c r="D2038" s="19" t="s">
        <v>8345</v>
      </c>
      <c r="E2038" s="12" t="s">
        <v>8346</v>
      </c>
      <c r="F2038" s="12" t="s">
        <v>25</v>
      </c>
      <c r="G2038" s="25" t="s">
        <v>10162</v>
      </c>
      <c r="H2038" s="7">
        <f>INT(YEARFRAC(G2038,"8-jun-2023"))</f>
        <v>56</v>
      </c>
      <c r="I2038" s="12">
        <v>1963</v>
      </c>
      <c r="J2038" s="12" t="s">
        <v>23</v>
      </c>
      <c r="K2038" s="12">
        <v>23</v>
      </c>
    </row>
    <row r="2039" spans="1:11">
      <c r="A2039" s="12" t="s">
        <v>2081</v>
      </c>
      <c r="B2039" s="12">
        <v>0</v>
      </c>
      <c r="C2039" s="28">
        <v>13887.97</v>
      </c>
      <c r="D2039" s="19" t="s">
        <v>8348</v>
      </c>
      <c r="E2039" s="12" t="s">
        <v>8348</v>
      </c>
      <c r="F2039" s="12" t="s">
        <v>19</v>
      </c>
      <c r="G2039" s="25" t="s">
        <v>10163</v>
      </c>
      <c r="H2039" s="7">
        <f>INT(YEARFRAC(G2039,"8-jun-2023"))</f>
        <v>63</v>
      </c>
      <c r="I2039" s="12">
        <v>1959</v>
      </c>
      <c r="J2039" s="12" t="s">
        <v>37</v>
      </c>
      <c r="K2039" s="12">
        <v>6</v>
      </c>
    </row>
    <row r="2040" spans="1:11">
      <c r="A2040" s="12" t="s">
        <v>2082</v>
      </c>
      <c r="B2040" s="12">
        <v>0</v>
      </c>
      <c r="C2040" s="28">
        <v>13887.2</v>
      </c>
      <c r="D2040" s="19" t="s">
        <v>8348</v>
      </c>
      <c r="E2040" s="12" t="s">
        <v>8346</v>
      </c>
      <c r="F2040" s="12" t="s">
        <v>19</v>
      </c>
      <c r="G2040" s="25" t="s">
        <v>10164</v>
      </c>
      <c r="H2040" s="7">
        <f>INT(YEARFRAC(G2040,"8-jun-2023"))</f>
        <v>63</v>
      </c>
      <c r="I2040" s="12">
        <v>1990</v>
      </c>
      <c r="J2040" s="12" t="s">
        <v>45</v>
      </c>
      <c r="K2040" s="12">
        <v>13</v>
      </c>
    </row>
    <row r="2041" spans="1:11">
      <c r="A2041" s="12" t="s">
        <v>2083</v>
      </c>
      <c r="B2041" s="12">
        <v>3</v>
      </c>
      <c r="C2041" s="28">
        <v>13886.4</v>
      </c>
      <c r="D2041" s="19" t="s">
        <v>8348</v>
      </c>
      <c r="E2041" s="12" t="s">
        <v>8348</v>
      </c>
      <c r="F2041" s="12" t="s">
        <v>22</v>
      </c>
      <c r="G2041" s="25" t="s">
        <v>10165</v>
      </c>
      <c r="H2041" s="7">
        <f>INT(YEARFRAC(G2041,"8-jun-2023"))</f>
        <v>37</v>
      </c>
      <c r="I2041" s="12">
        <v>1959</v>
      </c>
      <c r="J2041" s="12" t="s">
        <v>40</v>
      </c>
      <c r="K2041" s="12">
        <v>29</v>
      </c>
    </row>
    <row r="2042" spans="1:11">
      <c r="A2042" s="12" t="s">
        <v>2084</v>
      </c>
      <c r="B2042" s="12">
        <v>0</v>
      </c>
      <c r="C2042" s="28">
        <v>13880.95</v>
      </c>
      <c r="D2042" s="19" t="s">
        <v>8348</v>
      </c>
      <c r="E2042" s="12" t="s">
        <v>8348</v>
      </c>
      <c r="F2042" s="12" t="s">
        <v>25</v>
      </c>
      <c r="G2042" s="25" t="s">
        <v>10166</v>
      </c>
      <c r="H2042" s="7">
        <f>INT(YEARFRAC(G2042,"8-jun-2023"))</f>
        <v>63</v>
      </c>
      <c r="I2042" s="12">
        <v>1960</v>
      </c>
      <c r="J2042" s="12" t="s">
        <v>20</v>
      </c>
      <c r="K2042" s="12">
        <v>18</v>
      </c>
    </row>
    <row r="2043" spans="1:11">
      <c r="A2043" s="12" t="s">
        <v>2085</v>
      </c>
      <c r="B2043" s="12">
        <v>2</v>
      </c>
      <c r="C2043" s="28">
        <v>13874.89</v>
      </c>
      <c r="D2043" s="19" t="s">
        <v>8348</v>
      </c>
      <c r="E2043" s="12" t="s">
        <v>8345</v>
      </c>
      <c r="F2043" s="12" t="s">
        <v>22</v>
      </c>
      <c r="G2043" s="25" t="s">
        <v>9469</v>
      </c>
      <c r="H2043" s="7">
        <f>INT(YEARFRAC(G2043,"8-jun-2023"))</f>
        <v>44</v>
      </c>
      <c r="I2043" s="12">
        <v>1962</v>
      </c>
      <c r="J2043" s="12" t="s">
        <v>45</v>
      </c>
      <c r="K2043" s="12">
        <v>27</v>
      </c>
    </row>
    <row r="2044" spans="1:11">
      <c r="A2044" s="12" t="s">
        <v>2086</v>
      </c>
      <c r="B2044" s="12">
        <v>0</v>
      </c>
      <c r="C2044" s="28">
        <v>13844.8</v>
      </c>
      <c r="D2044" s="19" t="s">
        <v>8348</v>
      </c>
      <c r="E2044" s="12" t="s">
        <v>8348</v>
      </c>
      <c r="F2044" s="12" t="s">
        <v>22</v>
      </c>
      <c r="G2044" s="25" t="s">
        <v>10167</v>
      </c>
      <c r="H2044" s="7">
        <f>INT(YEARFRAC(G2044,"8-jun-2023"))</f>
        <v>62</v>
      </c>
      <c r="I2044" s="12">
        <v>1966</v>
      </c>
      <c r="J2044" s="12" t="s">
        <v>37</v>
      </c>
      <c r="K2044" s="12">
        <v>21</v>
      </c>
    </row>
    <row r="2045" spans="1:11">
      <c r="A2045" s="12" t="s">
        <v>2087</v>
      </c>
      <c r="B2045" s="12">
        <v>0</v>
      </c>
      <c r="C2045" s="28">
        <v>13844.51</v>
      </c>
      <c r="D2045" s="19" t="s">
        <v>8348</v>
      </c>
      <c r="E2045" s="12" t="s">
        <v>8345</v>
      </c>
      <c r="F2045" s="12" t="s">
        <v>25</v>
      </c>
      <c r="G2045" s="25" t="s">
        <v>10168</v>
      </c>
      <c r="H2045" s="7">
        <f>INT(YEARFRAC(G2045,"8-jun-2023"))</f>
        <v>20</v>
      </c>
      <c r="I2045" s="12">
        <v>1959</v>
      </c>
      <c r="J2045" s="12" t="s">
        <v>45</v>
      </c>
      <c r="K2045" s="12">
        <v>7</v>
      </c>
    </row>
    <row r="2046" spans="1:11">
      <c r="A2046" s="12" t="s">
        <v>2088</v>
      </c>
      <c r="B2046" s="12">
        <v>0</v>
      </c>
      <c r="C2046" s="28">
        <v>13831.12</v>
      </c>
      <c r="D2046" s="19" t="s">
        <v>8346</v>
      </c>
      <c r="E2046" s="12" t="s">
        <v>8345</v>
      </c>
      <c r="F2046" s="12" t="s">
        <v>19</v>
      </c>
      <c r="G2046" s="25" t="s">
        <v>10169</v>
      </c>
      <c r="H2046" s="7">
        <f>INT(YEARFRAC(G2046,"8-jun-2023"))</f>
        <v>64</v>
      </c>
      <c r="I2046" s="12">
        <v>1959</v>
      </c>
      <c r="J2046" s="12" t="s">
        <v>23</v>
      </c>
      <c r="K2046" s="12">
        <v>29</v>
      </c>
    </row>
    <row r="2047" spans="1:11">
      <c r="A2047" s="12" t="s">
        <v>2089</v>
      </c>
      <c r="B2047" s="12">
        <v>0</v>
      </c>
      <c r="C2047" s="28">
        <v>13822.8</v>
      </c>
      <c r="D2047" s="19" t="s">
        <v>8346</v>
      </c>
      <c r="E2047" s="12" t="s">
        <v>8346</v>
      </c>
      <c r="F2047" s="12" t="s">
        <v>25</v>
      </c>
      <c r="G2047" s="25" t="s">
        <v>10170</v>
      </c>
      <c r="H2047" s="7">
        <f>INT(YEARFRAC(G2047,"8-jun-2023"))</f>
        <v>64</v>
      </c>
      <c r="I2047" s="12">
        <v>1985</v>
      </c>
      <c r="J2047" s="12" t="s">
        <v>37</v>
      </c>
      <c r="K2047" s="12">
        <v>25</v>
      </c>
    </row>
    <row r="2048" spans="1:11">
      <c r="A2048" s="12" t="s">
        <v>2090</v>
      </c>
      <c r="B2048" s="12">
        <v>3</v>
      </c>
      <c r="C2048" s="28">
        <v>13819.49</v>
      </c>
      <c r="D2048" s="19" t="s">
        <v>8346</v>
      </c>
      <c r="E2048" s="12" t="s">
        <v>8348</v>
      </c>
      <c r="F2048" s="12" t="s">
        <v>22</v>
      </c>
      <c r="G2048" s="25" t="s">
        <v>10171</v>
      </c>
      <c r="H2048" s="7">
        <f>INT(YEARFRAC(G2048,"8-jun-2023"))</f>
        <v>36</v>
      </c>
      <c r="I2048" s="12">
        <v>1959</v>
      </c>
      <c r="J2048" s="12" t="s">
        <v>24</v>
      </c>
      <c r="K2048" s="12">
        <v>5</v>
      </c>
    </row>
    <row r="2049" spans="1:11">
      <c r="A2049" s="12" t="s">
        <v>2091</v>
      </c>
      <c r="B2049" s="12">
        <v>0</v>
      </c>
      <c r="C2049" s="28">
        <v>41794.629999999997</v>
      </c>
      <c r="D2049" s="19" t="s">
        <v>8345</v>
      </c>
      <c r="E2049" s="12" t="s">
        <v>8346</v>
      </c>
      <c r="F2049" s="12" t="s">
        <v>25</v>
      </c>
      <c r="G2049" s="25" t="s">
        <v>10172</v>
      </c>
      <c r="H2049" s="7">
        <f>INT(YEARFRAC(G2049,"8-jun-2023"))</f>
        <v>60</v>
      </c>
      <c r="I2049" s="12">
        <v>1978</v>
      </c>
      <c r="J2049" s="12" t="s">
        <v>23</v>
      </c>
      <c r="K2049" s="12">
        <v>19</v>
      </c>
    </row>
    <row r="2050" spans="1:11">
      <c r="A2050" s="12" t="s">
        <v>2092</v>
      </c>
      <c r="B2050" s="12">
        <v>0</v>
      </c>
      <c r="C2050" s="28">
        <v>13801.61</v>
      </c>
      <c r="D2050" s="19" t="s">
        <v>8346</v>
      </c>
      <c r="E2050" s="12" t="s">
        <v>8346</v>
      </c>
      <c r="F2050" s="12" t="s">
        <v>30</v>
      </c>
      <c r="G2050" s="25" t="s">
        <v>10173</v>
      </c>
      <c r="H2050" s="7">
        <f>INT(YEARFRAC(G2050,"8-jun-2023"))</f>
        <v>56</v>
      </c>
      <c r="I2050" s="12">
        <v>1960</v>
      </c>
      <c r="J2050" s="12" t="s">
        <v>45</v>
      </c>
      <c r="K2050" s="12">
        <v>21</v>
      </c>
    </row>
    <row r="2051" spans="1:11">
      <c r="A2051" s="12" t="s">
        <v>2093</v>
      </c>
      <c r="B2051" s="12">
        <v>0</v>
      </c>
      <c r="C2051" s="28">
        <v>13770.1</v>
      </c>
      <c r="D2051" s="19" t="s">
        <v>8346</v>
      </c>
      <c r="E2051" s="12" t="s">
        <v>8345</v>
      </c>
      <c r="F2051" s="12" t="s">
        <v>22</v>
      </c>
      <c r="G2051" s="25" t="s">
        <v>10174</v>
      </c>
      <c r="H2051" s="7">
        <f>INT(YEARFRAC(G2051,"8-jun-2023"))</f>
        <v>63</v>
      </c>
      <c r="I2051" s="12">
        <v>2003</v>
      </c>
      <c r="J2051" s="12" t="s">
        <v>20</v>
      </c>
      <c r="K2051" s="12">
        <v>7</v>
      </c>
    </row>
    <row r="2052" spans="1:11">
      <c r="A2052" s="12" t="s">
        <v>2094</v>
      </c>
      <c r="B2052" s="12">
        <v>0</v>
      </c>
      <c r="C2052" s="28">
        <v>13747.87</v>
      </c>
      <c r="D2052" s="19" t="s">
        <v>8346</v>
      </c>
      <c r="E2052" s="12" t="s">
        <v>8348</v>
      </c>
      <c r="F2052" s="12" t="s">
        <v>185</v>
      </c>
      <c r="G2052" s="25" t="s">
        <v>9353</v>
      </c>
      <c r="H2052" s="7">
        <f>INT(YEARFRAC(G2052,"8-jun-2023"))</f>
        <v>18</v>
      </c>
      <c r="I2052" s="12">
        <v>1958</v>
      </c>
      <c r="J2052" s="12" t="s">
        <v>23</v>
      </c>
      <c r="K2052" s="12">
        <v>10</v>
      </c>
    </row>
    <row r="2053" spans="1:11">
      <c r="A2053" s="12" t="s">
        <v>2095</v>
      </c>
      <c r="B2053" s="12">
        <v>0</v>
      </c>
      <c r="C2053" s="28">
        <v>13746.74</v>
      </c>
      <c r="D2053" s="19" t="s">
        <v>8346</v>
      </c>
      <c r="E2053" s="12" t="s">
        <v>8348</v>
      </c>
      <c r="F2053" s="12" t="s">
        <v>30</v>
      </c>
      <c r="G2053" s="25" t="s">
        <v>8878</v>
      </c>
      <c r="H2053" s="7">
        <f>INT(YEARFRAC(G2053,"8-jun-2023"))</f>
        <v>53</v>
      </c>
      <c r="I2053" s="12">
        <v>1958</v>
      </c>
      <c r="J2053" s="12" t="s">
        <v>16</v>
      </c>
      <c r="K2053" s="12">
        <v>25</v>
      </c>
    </row>
    <row r="2054" spans="1:11">
      <c r="A2054" s="12" t="s">
        <v>2096</v>
      </c>
      <c r="B2054" s="12">
        <v>3</v>
      </c>
      <c r="C2054" s="28">
        <v>13726.21</v>
      </c>
      <c r="D2054" s="19" t="s">
        <v>8346</v>
      </c>
      <c r="E2054" s="12" t="s">
        <v>8346</v>
      </c>
      <c r="F2054" s="12" t="s">
        <v>30</v>
      </c>
      <c r="G2054" s="25" t="s">
        <v>10175</v>
      </c>
      <c r="H2054" s="7">
        <f>INT(YEARFRAC(G2054,"8-jun-2023"))</f>
        <v>37</v>
      </c>
      <c r="I2054" s="12">
        <v>1986</v>
      </c>
      <c r="J2054" s="12" t="s">
        <v>23</v>
      </c>
      <c r="K2054" s="12">
        <v>8</v>
      </c>
    </row>
    <row r="2055" spans="1:11">
      <c r="A2055" s="12" t="s">
        <v>2097</v>
      </c>
      <c r="B2055" s="12">
        <v>1</v>
      </c>
      <c r="C2055" s="28">
        <v>13725.47</v>
      </c>
      <c r="D2055" s="19" t="s">
        <v>8346</v>
      </c>
      <c r="E2055" s="12" t="s">
        <v>8348</v>
      </c>
      <c r="F2055" s="12" t="s">
        <v>74</v>
      </c>
      <c r="G2055" s="25" t="s">
        <v>10176</v>
      </c>
      <c r="H2055" s="7">
        <f>INT(YEARFRAC(G2055,"8-jun-2023"))</f>
        <v>41</v>
      </c>
      <c r="I2055" s="12">
        <v>1962</v>
      </c>
      <c r="J2055" s="12" t="s">
        <v>37</v>
      </c>
      <c r="K2055" s="12">
        <v>22</v>
      </c>
    </row>
    <row r="2056" spans="1:11">
      <c r="A2056" s="12" t="s">
        <v>2098</v>
      </c>
      <c r="B2056" s="12">
        <v>3</v>
      </c>
      <c r="C2056" s="28">
        <v>13714.55</v>
      </c>
      <c r="D2056" s="19" t="s">
        <v>8346</v>
      </c>
      <c r="E2056" s="12" t="s">
        <v>8348</v>
      </c>
      <c r="F2056" s="12" t="s">
        <v>82</v>
      </c>
      <c r="G2056" s="25" t="s">
        <v>10177</v>
      </c>
      <c r="H2056" s="7">
        <f>INT(YEARFRAC(G2056,"8-jun-2023"))</f>
        <v>36</v>
      </c>
      <c r="I2056" s="12">
        <v>1966</v>
      </c>
      <c r="J2056" s="12" t="s">
        <v>16</v>
      </c>
      <c r="K2056" s="12">
        <v>10</v>
      </c>
    </row>
    <row r="2057" spans="1:11">
      <c r="A2057" s="12" t="s">
        <v>2099</v>
      </c>
      <c r="B2057" s="12">
        <v>3</v>
      </c>
      <c r="C2057" s="28">
        <v>13685.51</v>
      </c>
      <c r="D2057" s="19" t="s">
        <v>8346</v>
      </c>
      <c r="E2057" s="12" t="s">
        <v>8345</v>
      </c>
      <c r="F2057" s="12" t="s">
        <v>30</v>
      </c>
      <c r="G2057" s="25" t="s">
        <v>10178</v>
      </c>
      <c r="H2057" s="7">
        <f>INT(YEARFRAC(G2057,"8-jun-2023"))</f>
        <v>37</v>
      </c>
      <c r="I2057" s="12">
        <v>1959</v>
      </c>
      <c r="J2057" s="12" t="s">
        <v>40</v>
      </c>
      <c r="K2057" s="12">
        <v>6</v>
      </c>
    </row>
    <row r="2058" spans="1:11">
      <c r="A2058" s="12" t="s">
        <v>2100</v>
      </c>
      <c r="B2058" s="12">
        <v>0</v>
      </c>
      <c r="C2058" s="28">
        <v>13677.68</v>
      </c>
      <c r="D2058" s="19" t="s">
        <v>8346</v>
      </c>
      <c r="E2058" s="12" t="s">
        <v>8348</v>
      </c>
      <c r="F2058" s="12" t="s">
        <v>38</v>
      </c>
      <c r="G2058" s="25" t="s">
        <v>10179</v>
      </c>
      <c r="H2058" s="7">
        <f>INT(YEARFRAC(G2058,"8-jun-2023"))</f>
        <v>59</v>
      </c>
      <c r="I2058" s="12">
        <v>2004</v>
      </c>
      <c r="J2058" s="12" t="s">
        <v>45</v>
      </c>
      <c r="K2058" s="12">
        <v>16</v>
      </c>
    </row>
    <row r="2059" spans="1:11">
      <c r="A2059" s="12" t="s">
        <v>2101</v>
      </c>
      <c r="B2059" s="12">
        <v>3</v>
      </c>
      <c r="C2059" s="28">
        <v>13638.06</v>
      </c>
      <c r="D2059" s="19" t="s">
        <v>8346</v>
      </c>
      <c r="E2059" s="12" t="s">
        <v>8346</v>
      </c>
      <c r="F2059" s="12" t="s">
        <v>82</v>
      </c>
      <c r="G2059" s="25" t="s">
        <v>10180</v>
      </c>
      <c r="H2059" s="7">
        <f>INT(YEARFRAC(G2059,"8-jun-2023"))</f>
        <v>38</v>
      </c>
      <c r="I2059" s="12">
        <v>1969</v>
      </c>
      <c r="J2059" s="12" t="s">
        <v>24</v>
      </c>
      <c r="K2059" s="12">
        <v>23</v>
      </c>
    </row>
    <row r="2060" spans="1:11">
      <c r="A2060" s="12" t="s">
        <v>2102</v>
      </c>
      <c r="B2060" s="12">
        <v>1</v>
      </c>
      <c r="C2060" s="28">
        <v>41681.86</v>
      </c>
      <c r="D2060" s="19" t="s">
        <v>8345</v>
      </c>
      <c r="E2060" s="12" t="s">
        <v>8345</v>
      </c>
      <c r="F2060" s="12" t="s">
        <v>25</v>
      </c>
      <c r="G2060" s="25" t="s">
        <v>10181</v>
      </c>
      <c r="H2060" s="7">
        <f>INT(YEARFRAC(G2060,"8-jun-2023"))</f>
        <v>47</v>
      </c>
      <c r="I2060" s="12">
        <v>1985</v>
      </c>
      <c r="J2060" s="12" t="s">
        <v>40</v>
      </c>
      <c r="K2060" s="12">
        <v>29</v>
      </c>
    </row>
    <row r="2061" spans="1:11">
      <c r="A2061" s="12" t="s">
        <v>2103</v>
      </c>
      <c r="B2061" s="12">
        <v>0</v>
      </c>
      <c r="C2061" s="28">
        <v>13635.64</v>
      </c>
      <c r="D2061" s="19" t="s">
        <v>8346</v>
      </c>
      <c r="E2061" s="12" t="s">
        <v>8346</v>
      </c>
      <c r="F2061" s="12" t="s">
        <v>74</v>
      </c>
      <c r="G2061" s="25" t="s">
        <v>9805</v>
      </c>
      <c r="H2061" s="7">
        <f>INT(YEARFRAC(G2061,"8-jun-2023"))</f>
        <v>61</v>
      </c>
      <c r="I2061" s="12">
        <v>1981</v>
      </c>
      <c r="J2061" s="12" t="s">
        <v>40</v>
      </c>
      <c r="K2061" s="12">
        <v>2</v>
      </c>
    </row>
    <row r="2062" spans="1:11">
      <c r="A2062" s="12" t="s">
        <v>2104</v>
      </c>
      <c r="B2062" s="12">
        <v>0</v>
      </c>
      <c r="C2062" s="28">
        <v>13622.01</v>
      </c>
      <c r="D2062" s="19" t="s">
        <v>8346</v>
      </c>
      <c r="E2062" s="12" t="s">
        <v>8346</v>
      </c>
      <c r="F2062" s="12" t="s">
        <v>22</v>
      </c>
      <c r="G2062" s="25" t="s">
        <v>10182</v>
      </c>
      <c r="H2062" s="7">
        <f>INT(YEARFRAC(G2062,"8-jun-2023"))</f>
        <v>53</v>
      </c>
      <c r="I2062" s="12">
        <v>1986</v>
      </c>
      <c r="J2062" s="12" t="s">
        <v>16</v>
      </c>
      <c r="K2062" s="12">
        <v>24</v>
      </c>
    </row>
    <row r="2063" spans="1:11">
      <c r="A2063" s="12" t="s">
        <v>2105</v>
      </c>
      <c r="B2063" s="12">
        <v>0</v>
      </c>
      <c r="C2063" s="28">
        <v>13616.36</v>
      </c>
      <c r="D2063" s="19" t="s">
        <v>8346</v>
      </c>
      <c r="E2063" s="12" t="s">
        <v>8346</v>
      </c>
      <c r="F2063" s="12" t="s">
        <v>74</v>
      </c>
      <c r="G2063" s="25" t="s">
        <v>10183</v>
      </c>
      <c r="H2063" s="7">
        <f>INT(YEARFRAC(G2063,"8-jun-2023"))</f>
        <v>61</v>
      </c>
      <c r="I2063" s="12">
        <v>1985</v>
      </c>
      <c r="J2063" s="12" t="s">
        <v>37</v>
      </c>
      <c r="K2063" s="12">
        <v>14</v>
      </c>
    </row>
    <row r="2064" spans="1:11">
      <c r="A2064" s="12" t="s">
        <v>2106</v>
      </c>
      <c r="B2064" s="12">
        <v>2</v>
      </c>
      <c r="C2064" s="28">
        <v>13607.37</v>
      </c>
      <c r="D2064" s="19" t="s">
        <v>8346</v>
      </c>
      <c r="E2064" s="12" t="s">
        <v>8345</v>
      </c>
      <c r="F2064" s="12" t="s">
        <v>74</v>
      </c>
      <c r="G2064" s="25" t="s">
        <v>10184</v>
      </c>
      <c r="H2064" s="7">
        <f>INT(YEARFRAC(G2064,"8-jun-2023"))</f>
        <v>58</v>
      </c>
      <c r="I2064" s="12">
        <v>1963</v>
      </c>
      <c r="J2064" s="12" t="s">
        <v>40</v>
      </c>
      <c r="K2064" s="12">
        <v>4</v>
      </c>
    </row>
    <row r="2065" spans="1:11">
      <c r="A2065" s="12" t="s">
        <v>2107</v>
      </c>
      <c r="B2065" s="12">
        <v>0</v>
      </c>
      <c r="C2065" s="28">
        <v>13588.17</v>
      </c>
      <c r="D2065" s="19" t="s">
        <v>8346</v>
      </c>
      <c r="E2065" s="12" t="s">
        <v>8345</v>
      </c>
      <c r="F2065" s="12" t="s">
        <v>22</v>
      </c>
      <c r="G2065" s="25" t="s">
        <v>10185</v>
      </c>
      <c r="H2065" s="7">
        <f>INT(YEARFRAC(G2065,"8-jun-2023"))</f>
        <v>30</v>
      </c>
      <c r="I2065" s="12">
        <v>1984</v>
      </c>
      <c r="J2065" s="12" t="s">
        <v>45</v>
      </c>
      <c r="K2065" s="12">
        <v>20</v>
      </c>
    </row>
    <row r="2066" spans="1:11">
      <c r="A2066" s="12" t="s">
        <v>2108</v>
      </c>
      <c r="B2066" s="12">
        <v>0</v>
      </c>
      <c r="C2066" s="28">
        <v>13566.04</v>
      </c>
      <c r="D2066" s="19" t="s">
        <v>8346</v>
      </c>
      <c r="E2066" s="12" t="s">
        <v>8346</v>
      </c>
      <c r="F2066" s="12" t="s">
        <v>30</v>
      </c>
      <c r="G2066" s="25" t="s">
        <v>10186</v>
      </c>
      <c r="H2066" s="7">
        <f>INT(YEARFRAC(G2066,"8-jun-2023"))</f>
        <v>54</v>
      </c>
      <c r="I2066" s="12">
        <v>1975</v>
      </c>
      <c r="J2066" s="12" t="s">
        <v>37</v>
      </c>
      <c r="K2066" s="12">
        <v>29</v>
      </c>
    </row>
    <row r="2067" spans="1:11">
      <c r="A2067" s="12" t="s">
        <v>2109</v>
      </c>
      <c r="B2067" s="12">
        <v>0</v>
      </c>
      <c r="C2067" s="28">
        <v>13555</v>
      </c>
      <c r="D2067" s="19" t="s">
        <v>8346</v>
      </c>
      <c r="E2067" s="12" t="s">
        <v>8346</v>
      </c>
      <c r="F2067" s="12" t="s">
        <v>130</v>
      </c>
      <c r="G2067" s="25" t="s">
        <v>10187</v>
      </c>
      <c r="H2067" s="7">
        <f>INT(YEARFRAC(G2067,"8-jun-2023"))</f>
        <v>62</v>
      </c>
      <c r="I2067" s="12">
        <v>1961</v>
      </c>
      <c r="J2067" s="12" t="s">
        <v>23</v>
      </c>
      <c r="K2067" s="12">
        <v>24</v>
      </c>
    </row>
    <row r="2068" spans="1:11">
      <c r="A2068" s="12" t="s">
        <v>2110</v>
      </c>
      <c r="B2068" s="12">
        <v>0</v>
      </c>
      <c r="C2068" s="28">
        <v>13511.28</v>
      </c>
      <c r="D2068" s="19" t="s">
        <v>8346</v>
      </c>
      <c r="E2068" s="12" t="s">
        <v>8345</v>
      </c>
      <c r="F2068" s="12" t="s">
        <v>22</v>
      </c>
      <c r="G2068" s="25" t="s">
        <v>10115</v>
      </c>
      <c r="H2068" s="7">
        <f>INT(YEARFRAC(G2068,"8-jun-2023"))</f>
        <v>59</v>
      </c>
      <c r="I2068" s="12">
        <v>1969</v>
      </c>
      <c r="J2068" s="12" t="s">
        <v>45</v>
      </c>
      <c r="K2068" s="12">
        <v>26</v>
      </c>
    </row>
    <row r="2069" spans="1:11">
      <c r="A2069" s="12" t="s">
        <v>2111</v>
      </c>
      <c r="B2069" s="12">
        <v>3</v>
      </c>
      <c r="C2069" s="28">
        <v>13480.83</v>
      </c>
      <c r="D2069" s="19" t="s">
        <v>8346</v>
      </c>
      <c r="E2069" s="12" t="s">
        <v>8348</v>
      </c>
      <c r="F2069" s="12" t="s">
        <v>82</v>
      </c>
      <c r="G2069" s="25" t="s">
        <v>10188</v>
      </c>
      <c r="H2069" s="7">
        <f>INT(YEARFRAC(G2069,"8-jun-2023"))</f>
        <v>32</v>
      </c>
      <c r="I2069" s="12">
        <v>1961</v>
      </c>
      <c r="J2069" s="12" t="s">
        <v>16</v>
      </c>
      <c r="K2069" s="12">
        <v>18</v>
      </c>
    </row>
    <row r="2070" spans="1:11">
      <c r="A2070" s="12" t="s">
        <v>2112</v>
      </c>
      <c r="B2070" s="12">
        <v>1</v>
      </c>
      <c r="C2070" s="28">
        <v>13472.19</v>
      </c>
      <c r="D2070" s="19" t="s">
        <v>8346</v>
      </c>
      <c r="E2070" s="12" t="s">
        <v>8348</v>
      </c>
      <c r="F2070" s="12" t="s">
        <v>22</v>
      </c>
      <c r="G2070" s="25" t="s">
        <v>10189</v>
      </c>
      <c r="H2070" s="7">
        <f>INT(YEARFRAC(G2070,"8-jun-2023"))</f>
        <v>47</v>
      </c>
      <c r="I2070" s="12">
        <v>1964</v>
      </c>
      <c r="J2070" s="12" t="s">
        <v>37</v>
      </c>
      <c r="K2070" s="12">
        <v>10</v>
      </c>
    </row>
    <row r="2071" spans="1:11">
      <c r="A2071" s="12" t="s">
        <v>2113</v>
      </c>
      <c r="B2071" s="12">
        <v>0</v>
      </c>
      <c r="C2071" s="28">
        <v>41676.080000000002</v>
      </c>
      <c r="D2071" s="19" t="s">
        <v>8345</v>
      </c>
      <c r="E2071" s="12" t="s">
        <v>8348</v>
      </c>
      <c r="F2071" s="12" t="s">
        <v>19</v>
      </c>
      <c r="G2071" s="25" t="s">
        <v>9870</v>
      </c>
      <c r="H2071" s="7">
        <f>INT(YEARFRAC(G2071,"8-jun-2023"))</f>
        <v>47</v>
      </c>
      <c r="I2071" s="12">
        <v>1992</v>
      </c>
      <c r="J2071" s="12" t="s">
        <v>40</v>
      </c>
      <c r="K2071" s="12">
        <v>14</v>
      </c>
    </row>
    <row r="2072" spans="1:11">
      <c r="A2072" s="12" t="s">
        <v>2114</v>
      </c>
      <c r="B2072" s="12">
        <v>0</v>
      </c>
      <c r="C2072" s="28">
        <v>13470.86</v>
      </c>
      <c r="D2072" s="19" t="s">
        <v>8346</v>
      </c>
      <c r="E2072" s="12" t="s">
        <v>8346</v>
      </c>
      <c r="F2072" s="12" t="s">
        <v>25</v>
      </c>
      <c r="G2072" s="25" t="s">
        <v>10190</v>
      </c>
      <c r="H2072" s="7">
        <f>INT(YEARFRAC(G2072,"8-jun-2023"))</f>
        <v>62</v>
      </c>
      <c r="I2072" s="12">
        <v>1968</v>
      </c>
      <c r="J2072" s="12" t="s">
        <v>45</v>
      </c>
      <c r="K2072" s="12">
        <v>15</v>
      </c>
    </row>
    <row r="2073" spans="1:11">
      <c r="A2073" s="12" t="s">
        <v>2115</v>
      </c>
      <c r="B2073" s="12">
        <v>0</v>
      </c>
      <c r="C2073" s="28">
        <v>13470.8</v>
      </c>
      <c r="D2073" s="19" t="s">
        <v>8346</v>
      </c>
      <c r="E2073" s="12" t="s">
        <v>8348</v>
      </c>
      <c r="F2073" s="12" t="s">
        <v>19</v>
      </c>
      <c r="G2073" s="25" t="s">
        <v>10191</v>
      </c>
      <c r="H2073" s="7">
        <f>INT(YEARFRAC(G2073,"8-jun-2023"))</f>
        <v>62</v>
      </c>
      <c r="I2073" s="12">
        <v>1960</v>
      </c>
      <c r="J2073" s="12" t="s">
        <v>45</v>
      </c>
      <c r="K2073" s="12">
        <v>11</v>
      </c>
    </row>
    <row r="2074" spans="1:11">
      <c r="A2074" s="12" t="s">
        <v>2116</v>
      </c>
      <c r="B2074" s="12">
        <v>3</v>
      </c>
      <c r="C2074" s="28">
        <v>13465.8</v>
      </c>
      <c r="D2074" s="19" t="s">
        <v>8346</v>
      </c>
      <c r="E2074" s="12" t="s">
        <v>8345</v>
      </c>
      <c r="F2074" s="12" t="s">
        <v>22</v>
      </c>
      <c r="G2074" s="25" t="s">
        <v>8482</v>
      </c>
      <c r="H2074" s="7">
        <f>INT(YEARFRAC(G2074,"8-jun-2023"))</f>
        <v>37</v>
      </c>
      <c r="I2074" s="12">
        <v>1963</v>
      </c>
      <c r="J2074" s="12" t="s">
        <v>24</v>
      </c>
      <c r="K2074" s="12">
        <v>14</v>
      </c>
    </row>
    <row r="2075" spans="1:11">
      <c r="A2075" s="12" t="s">
        <v>2117</v>
      </c>
      <c r="B2075" s="12">
        <v>0</v>
      </c>
      <c r="C2075" s="28">
        <v>13462.52</v>
      </c>
      <c r="D2075" s="19" t="s">
        <v>8346</v>
      </c>
      <c r="E2075" s="12" t="s">
        <v>8348</v>
      </c>
      <c r="F2075" s="12" t="s">
        <v>25</v>
      </c>
      <c r="G2075" s="25" t="s">
        <v>10192</v>
      </c>
      <c r="H2075" s="7">
        <f>INT(YEARFRAC(G2075,"8-jun-2023"))</f>
        <v>62</v>
      </c>
      <c r="I2075" s="12">
        <v>1990</v>
      </c>
      <c r="J2075" s="12" t="s">
        <v>40</v>
      </c>
      <c r="K2075" s="12">
        <v>30</v>
      </c>
    </row>
    <row r="2076" spans="1:11">
      <c r="A2076" s="12" t="s">
        <v>2118</v>
      </c>
      <c r="B2076" s="12">
        <v>0</v>
      </c>
      <c r="C2076" s="28">
        <v>13457.96</v>
      </c>
      <c r="D2076" s="19" t="s">
        <v>8346</v>
      </c>
      <c r="E2076" s="12" t="s">
        <v>8345</v>
      </c>
      <c r="F2076" s="12" t="s">
        <v>19</v>
      </c>
      <c r="G2076" s="25" t="s">
        <v>10187</v>
      </c>
      <c r="H2076" s="7">
        <f>INT(YEARFRAC(G2076,"8-jun-2023"))</f>
        <v>62</v>
      </c>
      <c r="I2076" s="12">
        <v>1975</v>
      </c>
      <c r="J2076" s="12" t="s">
        <v>40</v>
      </c>
      <c r="K2076" s="12">
        <v>7</v>
      </c>
    </row>
    <row r="2077" spans="1:11">
      <c r="A2077" s="12" t="s">
        <v>2119</v>
      </c>
      <c r="B2077" s="12">
        <v>0</v>
      </c>
      <c r="C2077" s="28">
        <v>13451.12</v>
      </c>
      <c r="D2077" s="19" t="s">
        <v>8346</v>
      </c>
      <c r="E2077" s="12" t="s">
        <v>8345</v>
      </c>
      <c r="F2077" s="12" t="s">
        <v>25</v>
      </c>
      <c r="G2077" s="25" t="s">
        <v>10193</v>
      </c>
      <c r="H2077" s="7">
        <f>INT(YEARFRAC(G2077,"8-jun-2023"))</f>
        <v>62</v>
      </c>
      <c r="I2077" s="12">
        <v>1975</v>
      </c>
      <c r="J2077" s="12" t="s">
        <v>16</v>
      </c>
      <c r="K2077" s="12">
        <v>14</v>
      </c>
    </row>
    <row r="2078" spans="1:11">
      <c r="A2078" s="12" t="s">
        <v>2120</v>
      </c>
      <c r="B2078" s="12">
        <v>1</v>
      </c>
      <c r="C2078" s="28">
        <v>13440.7</v>
      </c>
      <c r="D2078" s="19" t="s">
        <v>8346</v>
      </c>
      <c r="E2078" s="12" t="s">
        <v>8348</v>
      </c>
      <c r="F2078" s="12" t="s">
        <v>22</v>
      </c>
      <c r="G2078" s="25" t="s">
        <v>10194</v>
      </c>
      <c r="H2078" s="7">
        <f>INT(YEARFRAC(G2078,"8-jun-2023"))</f>
        <v>47</v>
      </c>
      <c r="I2078" s="12">
        <v>1960</v>
      </c>
      <c r="J2078" s="12" t="s">
        <v>45</v>
      </c>
      <c r="K2078" s="12">
        <v>24</v>
      </c>
    </row>
    <row r="2079" spans="1:11">
      <c r="A2079" s="12" t="s">
        <v>2121</v>
      </c>
      <c r="B2079" s="12">
        <v>3</v>
      </c>
      <c r="C2079" s="28">
        <v>13430.27</v>
      </c>
      <c r="D2079" s="19" t="s">
        <v>8346</v>
      </c>
      <c r="E2079" s="12" t="s">
        <v>8346</v>
      </c>
      <c r="F2079" s="12" t="s">
        <v>74</v>
      </c>
      <c r="G2079" s="25" t="s">
        <v>10195</v>
      </c>
      <c r="H2079" s="7">
        <f>INT(YEARFRAC(G2079,"8-jun-2023"))</f>
        <v>56</v>
      </c>
      <c r="I2079" s="12">
        <v>1960</v>
      </c>
      <c r="J2079" s="12" t="s">
        <v>45</v>
      </c>
      <c r="K2079" s="12">
        <v>28</v>
      </c>
    </row>
    <row r="2080" spans="1:11">
      <c r="A2080" s="12" t="s">
        <v>2122</v>
      </c>
      <c r="B2080" s="12">
        <v>0</v>
      </c>
      <c r="C2080" s="28">
        <v>13429.04</v>
      </c>
      <c r="D2080" s="19" t="s">
        <v>8346</v>
      </c>
      <c r="E2080" s="12" t="s">
        <v>8346</v>
      </c>
      <c r="F2080" s="12" t="s">
        <v>22</v>
      </c>
      <c r="G2080" s="25" t="s">
        <v>10196</v>
      </c>
      <c r="H2080" s="7">
        <f>INT(YEARFRAC(G2080,"8-jun-2023"))</f>
        <v>61</v>
      </c>
      <c r="I2080" s="12">
        <v>1985</v>
      </c>
      <c r="J2080" s="12" t="s">
        <v>40</v>
      </c>
      <c r="K2080" s="12">
        <v>19</v>
      </c>
    </row>
    <row r="2081" spans="1:11">
      <c r="A2081" s="12" t="s">
        <v>2123</v>
      </c>
      <c r="B2081" s="12">
        <v>0</v>
      </c>
      <c r="C2081" s="28">
        <v>13417.05</v>
      </c>
      <c r="D2081" s="19" t="s">
        <v>8346</v>
      </c>
      <c r="E2081" s="12" t="s">
        <v>8346</v>
      </c>
      <c r="F2081" s="12" t="s">
        <v>22</v>
      </c>
      <c r="G2081" s="25" t="s">
        <v>10197</v>
      </c>
      <c r="H2081" s="7">
        <f>INT(YEARFRAC(G2081,"8-jun-2023"))</f>
        <v>28</v>
      </c>
      <c r="I2081" s="12">
        <v>1960</v>
      </c>
      <c r="J2081" s="12" t="s">
        <v>23</v>
      </c>
      <c r="K2081" s="12">
        <v>16</v>
      </c>
    </row>
    <row r="2082" spans="1:11">
      <c r="A2082" s="12" t="s">
        <v>2124</v>
      </c>
      <c r="B2082" s="12">
        <v>1</v>
      </c>
      <c r="C2082" s="28">
        <v>41661.599999999999</v>
      </c>
      <c r="D2082" s="19" t="s">
        <v>8345</v>
      </c>
      <c r="E2082" s="12" t="s">
        <v>8346</v>
      </c>
      <c r="F2082" s="12" t="s">
        <v>25</v>
      </c>
      <c r="G2082" s="25" t="s">
        <v>10198</v>
      </c>
      <c r="H2082" s="7">
        <f>INT(YEARFRAC(G2082,"8-jun-2023"))</f>
        <v>46</v>
      </c>
      <c r="I2082" s="12">
        <v>1960</v>
      </c>
      <c r="J2082" s="12" t="s">
        <v>45</v>
      </c>
      <c r="K2082" s="12">
        <v>11</v>
      </c>
    </row>
    <row r="2083" spans="1:11">
      <c r="A2083" s="12" t="s">
        <v>2125</v>
      </c>
      <c r="B2083" s="12">
        <v>0</v>
      </c>
      <c r="C2083" s="28">
        <v>13415.04</v>
      </c>
      <c r="D2083" s="19" t="s">
        <v>8346</v>
      </c>
      <c r="E2083" s="12" t="s">
        <v>8348</v>
      </c>
      <c r="F2083" s="12" t="s">
        <v>22</v>
      </c>
      <c r="G2083" s="25" t="s">
        <v>10199</v>
      </c>
      <c r="H2083" s="7">
        <f>INT(YEARFRAC(G2083,"8-jun-2023"))</f>
        <v>61</v>
      </c>
      <c r="I2083" s="12">
        <v>1960</v>
      </c>
      <c r="J2083" s="12" t="s">
        <v>40</v>
      </c>
      <c r="K2083" s="12">
        <v>13</v>
      </c>
    </row>
    <row r="2084" spans="1:11">
      <c r="A2084" s="12" t="s">
        <v>2126</v>
      </c>
      <c r="B2084" s="12">
        <v>0</v>
      </c>
      <c r="C2084" s="28">
        <v>13412.97</v>
      </c>
      <c r="D2084" s="19" t="s">
        <v>8346</v>
      </c>
      <c r="E2084" s="12" t="s">
        <v>8346</v>
      </c>
      <c r="F2084" s="12" t="s">
        <v>82</v>
      </c>
      <c r="G2084" s="25" t="s">
        <v>10200</v>
      </c>
      <c r="H2084" s="7">
        <f>INT(YEARFRAC(G2084,"8-jun-2023"))</f>
        <v>30</v>
      </c>
      <c r="I2084" s="12">
        <v>1975</v>
      </c>
      <c r="J2084" s="12" t="s">
        <v>20</v>
      </c>
      <c r="K2084" s="12">
        <v>29</v>
      </c>
    </row>
    <row r="2085" spans="1:11">
      <c r="A2085" s="12" t="s">
        <v>2127</v>
      </c>
      <c r="B2085" s="12">
        <v>0</v>
      </c>
      <c r="C2085" s="28">
        <v>13405.39</v>
      </c>
      <c r="D2085" s="19" t="s">
        <v>8346</v>
      </c>
      <c r="E2085" s="12" t="s">
        <v>8346</v>
      </c>
      <c r="F2085" s="12" t="s">
        <v>19</v>
      </c>
      <c r="G2085" s="25" t="s">
        <v>10201</v>
      </c>
      <c r="H2085" s="7">
        <f>INT(YEARFRAC(G2085,"8-jun-2023"))</f>
        <v>63</v>
      </c>
      <c r="I2085" s="12">
        <v>1966</v>
      </c>
      <c r="J2085" s="12" t="s">
        <v>16</v>
      </c>
      <c r="K2085" s="12">
        <v>14</v>
      </c>
    </row>
    <row r="2086" spans="1:11">
      <c r="A2086" s="12" t="s">
        <v>2128</v>
      </c>
      <c r="B2086" s="12">
        <v>0</v>
      </c>
      <c r="C2086" s="28">
        <v>13393.76</v>
      </c>
      <c r="D2086" s="19" t="s">
        <v>8346</v>
      </c>
      <c r="E2086" s="12" t="s">
        <v>8345</v>
      </c>
      <c r="F2086" s="12" t="s">
        <v>25</v>
      </c>
      <c r="G2086" s="25" t="s">
        <v>10202</v>
      </c>
      <c r="H2086" s="7">
        <f>INT(YEARFRAC(G2086,"8-jun-2023"))</f>
        <v>63</v>
      </c>
      <c r="I2086" s="12">
        <v>1961</v>
      </c>
      <c r="J2086" s="12" t="s">
        <v>16</v>
      </c>
      <c r="K2086" s="12">
        <v>3</v>
      </c>
    </row>
    <row r="2087" spans="1:11">
      <c r="A2087" s="12" t="s">
        <v>2129</v>
      </c>
      <c r="B2087" s="12">
        <v>0</v>
      </c>
      <c r="C2087" s="28">
        <v>13390.56</v>
      </c>
      <c r="D2087" s="19" t="s">
        <v>8346</v>
      </c>
      <c r="E2087" s="12" t="s">
        <v>8346</v>
      </c>
      <c r="F2087" s="12" t="s">
        <v>25</v>
      </c>
      <c r="G2087" s="25" t="s">
        <v>10203</v>
      </c>
      <c r="H2087" s="7">
        <f>INT(YEARFRAC(G2087,"8-jun-2023"))</f>
        <v>63</v>
      </c>
      <c r="I2087" s="12">
        <v>1994</v>
      </c>
      <c r="J2087" s="12" t="s">
        <v>20</v>
      </c>
      <c r="K2087" s="12">
        <v>17</v>
      </c>
    </row>
    <row r="2088" spans="1:11">
      <c r="A2088" s="12" t="s">
        <v>2130</v>
      </c>
      <c r="B2088" s="12">
        <v>3</v>
      </c>
      <c r="C2088" s="28">
        <v>13383.67</v>
      </c>
      <c r="D2088" s="19" t="s">
        <v>8346</v>
      </c>
      <c r="E2088" s="12" t="s">
        <v>8348</v>
      </c>
      <c r="F2088" s="12" t="s">
        <v>82</v>
      </c>
      <c r="G2088" s="25" t="s">
        <v>10204</v>
      </c>
      <c r="H2088" s="7">
        <f>INT(YEARFRAC(G2088,"8-jun-2023"))</f>
        <v>39</v>
      </c>
      <c r="I2088" s="12">
        <v>1976</v>
      </c>
      <c r="J2088" s="12" t="s">
        <v>24</v>
      </c>
      <c r="K2088" s="12">
        <v>29</v>
      </c>
    </row>
    <row r="2089" spans="1:11">
      <c r="A2089" s="12" t="s">
        <v>2131</v>
      </c>
      <c r="B2089" s="12">
        <v>2</v>
      </c>
      <c r="C2089" s="28">
        <v>13377.41</v>
      </c>
      <c r="D2089" s="19" t="s">
        <v>8346</v>
      </c>
      <c r="E2089" s="12" t="s">
        <v>8346</v>
      </c>
      <c r="F2089" s="12" t="s">
        <v>30</v>
      </c>
      <c r="G2089" s="25" t="s">
        <v>10205</v>
      </c>
      <c r="H2089" s="7">
        <f>INT(YEARFRAC(G2089,"8-jun-2023"))</f>
        <v>43</v>
      </c>
      <c r="I2089" s="12">
        <v>1961</v>
      </c>
      <c r="J2089" s="12" t="s">
        <v>45</v>
      </c>
      <c r="K2089" s="12">
        <v>22</v>
      </c>
    </row>
    <row r="2090" spans="1:11">
      <c r="A2090" s="12" t="s">
        <v>2132</v>
      </c>
      <c r="B2090" s="12">
        <v>0</v>
      </c>
      <c r="C2090" s="28">
        <v>13375.76</v>
      </c>
      <c r="D2090" s="19" t="s">
        <v>8346</v>
      </c>
      <c r="E2090" s="12" t="s">
        <v>8348</v>
      </c>
      <c r="F2090" s="12" t="s">
        <v>34</v>
      </c>
      <c r="G2090" s="25" t="s">
        <v>10206</v>
      </c>
      <c r="H2090" s="7">
        <f>INT(YEARFRAC(G2090,"8-jun-2023"))</f>
        <v>58</v>
      </c>
      <c r="I2090" s="12">
        <v>1992</v>
      </c>
      <c r="J2090" s="12" t="s">
        <v>23</v>
      </c>
      <c r="K2090" s="12">
        <v>19</v>
      </c>
    </row>
    <row r="2091" spans="1:11">
      <c r="A2091" s="12" t="s">
        <v>2133</v>
      </c>
      <c r="B2091" s="12">
        <v>3</v>
      </c>
      <c r="C2091" s="28">
        <v>13360.94</v>
      </c>
      <c r="D2091" s="19" t="s">
        <v>8346</v>
      </c>
      <c r="E2091" s="12" t="s">
        <v>8345</v>
      </c>
      <c r="F2091" s="12" t="s">
        <v>22</v>
      </c>
      <c r="G2091" s="25" t="s">
        <v>10207</v>
      </c>
      <c r="H2091" s="7">
        <f>INT(YEARFRAC(G2091,"8-jun-2023"))</f>
        <v>32</v>
      </c>
      <c r="I2091" s="12">
        <v>1959</v>
      </c>
      <c r="J2091" s="12" t="s">
        <v>23</v>
      </c>
      <c r="K2091" s="12">
        <v>20</v>
      </c>
    </row>
    <row r="2092" spans="1:11">
      <c r="A2092" s="12" t="s">
        <v>2134</v>
      </c>
      <c r="B2092" s="12">
        <v>0</v>
      </c>
      <c r="C2092" s="28">
        <v>13352.1</v>
      </c>
      <c r="D2092" s="19" t="s">
        <v>8346</v>
      </c>
      <c r="E2092" s="12" t="s">
        <v>8345</v>
      </c>
      <c r="F2092" s="12" t="s">
        <v>22</v>
      </c>
      <c r="G2092" s="25" t="s">
        <v>10208</v>
      </c>
      <c r="H2092" s="7">
        <f>INT(YEARFRAC(G2092,"8-jun-2023"))</f>
        <v>62</v>
      </c>
      <c r="I2092" s="12">
        <v>1959</v>
      </c>
      <c r="J2092" s="12" t="s">
        <v>16</v>
      </c>
      <c r="K2092" s="12">
        <v>25</v>
      </c>
    </row>
    <row r="2093" spans="1:11">
      <c r="A2093" s="12" t="s">
        <v>2135</v>
      </c>
      <c r="B2093" s="12">
        <v>0</v>
      </c>
      <c r="C2093" s="28">
        <v>41636.199999999997</v>
      </c>
      <c r="D2093" s="19" t="s">
        <v>8345</v>
      </c>
      <c r="E2093" s="12" t="s">
        <v>8345</v>
      </c>
      <c r="F2093" s="12" t="s">
        <v>25</v>
      </c>
      <c r="G2093" s="25" t="s">
        <v>10209</v>
      </c>
      <c r="H2093" s="7">
        <f>INT(YEARFRAC(G2093,"8-jun-2023"))</f>
        <v>48</v>
      </c>
      <c r="I2093" s="12">
        <v>1959</v>
      </c>
      <c r="J2093" s="12" t="s">
        <v>23</v>
      </c>
      <c r="K2093" s="12">
        <v>9</v>
      </c>
    </row>
    <row r="2094" spans="1:11">
      <c r="A2094" s="12" t="s">
        <v>2136</v>
      </c>
      <c r="B2094" s="12">
        <v>2</v>
      </c>
      <c r="C2094" s="28">
        <v>13333.71</v>
      </c>
      <c r="D2094" s="19" t="s">
        <v>8346</v>
      </c>
      <c r="E2094" s="12" t="s">
        <v>8348</v>
      </c>
      <c r="F2094" s="12" t="s">
        <v>22</v>
      </c>
      <c r="G2094" s="25" t="s">
        <v>10210</v>
      </c>
      <c r="H2094" s="7">
        <f>INT(YEARFRAC(G2094,"8-jun-2023"))</f>
        <v>46</v>
      </c>
      <c r="I2094" s="12">
        <v>1984</v>
      </c>
      <c r="J2094" s="12" t="s">
        <v>20</v>
      </c>
      <c r="K2094" s="12">
        <v>6</v>
      </c>
    </row>
    <row r="2095" spans="1:11">
      <c r="A2095" s="12" t="s">
        <v>2137</v>
      </c>
      <c r="B2095" s="12">
        <v>0</v>
      </c>
      <c r="C2095" s="28">
        <v>13292.52</v>
      </c>
      <c r="D2095" s="19" t="s">
        <v>8346</v>
      </c>
      <c r="E2095" s="12" t="s">
        <v>8346</v>
      </c>
      <c r="F2095" s="12" t="s">
        <v>22</v>
      </c>
      <c r="G2095" s="25" t="s">
        <v>9369</v>
      </c>
      <c r="H2095" s="7">
        <f>INT(YEARFRAC(G2095,"8-jun-2023"))</f>
        <v>28</v>
      </c>
      <c r="I2095" s="12">
        <v>1979</v>
      </c>
      <c r="J2095" s="12" t="s">
        <v>37</v>
      </c>
      <c r="K2095" s="12">
        <v>30</v>
      </c>
    </row>
    <row r="2096" spans="1:11">
      <c r="A2096" s="12" t="s">
        <v>2138</v>
      </c>
      <c r="B2096" s="12">
        <v>0</v>
      </c>
      <c r="C2096" s="28">
        <v>13228.85</v>
      </c>
      <c r="D2096" s="19" t="s">
        <v>8346</v>
      </c>
      <c r="E2096" s="12" t="s">
        <v>8346</v>
      </c>
      <c r="F2096" s="12" t="s">
        <v>82</v>
      </c>
      <c r="G2096" s="25" t="s">
        <v>8658</v>
      </c>
      <c r="H2096" s="7">
        <f>INT(YEARFRAC(G2096,"8-jun-2023"))</f>
        <v>60</v>
      </c>
      <c r="I2096" s="12">
        <v>1964</v>
      </c>
      <c r="J2096" s="12" t="s">
        <v>37</v>
      </c>
      <c r="K2096" s="12">
        <v>24</v>
      </c>
    </row>
    <row r="2097" spans="1:11">
      <c r="A2097" s="12" t="s">
        <v>2139</v>
      </c>
      <c r="B2097" s="12">
        <v>1</v>
      </c>
      <c r="C2097" s="28">
        <v>13224.69</v>
      </c>
      <c r="D2097" s="19" t="s">
        <v>8346</v>
      </c>
      <c r="E2097" s="12" t="s">
        <v>8348</v>
      </c>
      <c r="F2097" s="12" t="s">
        <v>25</v>
      </c>
      <c r="G2097" s="25" t="s">
        <v>10211</v>
      </c>
      <c r="H2097" s="7">
        <f>INT(YEARFRAC(G2097,"8-jun-2023"))</f>
        <v>60</v>
      </c>
      <c r="I2097" s="12">
        <v>1990</v>
      </c>
      <c r="J2097" s="12" t="s">
        <v>24</v>
      </c>
      <c r="K2097" s="12">
        <v>2</v>
      </c>
    </row>
    <row r="2098" spans="1:11">
      <c r="A2098" s="12" t="s">
        <v>2140</v>
      </c>
      <c r="B2098" s="12">
        <v>2</v>
      </c>
      <c r="C2098" s="28">
        <v>13224.06</v>
      </c>
      <c r="D2098" s="19" t="s">
        <v>8346</v>
      </c>
      <c r="E2098" s="12" t="s">
        <v>8346</v>
      </c>
      <c r="F2098" s="12" t="s">
        <v>74</v>
      </c>
      <c r="G2098" s="25" t="s">
        <v>10212</v>
      </c>
      <c r="H2098" s="7">
        <f>INT(YEARFRAC(G2098,"8-jun-2023"))</f>
        <v>57</v>
      </c>
      <c r="I2098" s="12">
        <v>1960</v>
      </c>
      <c r="J2098" s="12" t="s">
        <v>16</v>
      </c>
      <c r="K2098" s="12">
        <v>11</v>
      </c>
    </row>
    <row r="2099" spans="1:11">
      <c r="A2099" s="12" t="s">
        <v>2141</v>
      </c>
      <c r="B2099" s="12">
        <v>0</v>
      </c>
      <c r="C2099" s="28">
        <v>13217.09</v>
      </c>
      <c r="D2099" s="19" t="s">
        <v>8346</v>
      </c>
      <c r="E2099" s="12" t="s">
        <v>8345</v>
      </c>
      <c r="F2099" s="12" t="s">
        <v>74</v>
      </c>
      <c r="G2099" s="25" t="s">
        <v>10213</v>
      </c>
      <c r="H2099" s="7">
        <f>INT(YEARFRAC(G2099,"8-jun-2023"))</f>
        <v>60</v>
      </c>
      <c r="I2099" s="12">
        <v>1974</v>
      </c>
      <c r="J2099" s="12" t="s">
        <v>16</v>
      </c>
      <c r="K2099" s="12">
        <v>24</v>
      </c>
    </row>
    <row r="2100" spans="1:11">
      <c r="A2100" s="12" t="s">
        <v>2142</v>
      </c>
      <c r="B2100" s="12">
        <v>3</v>
      </c>
      <c r="C2100" s="28">
        <v>13214.43</v>
      </c>
      <c r="D2100" s="19" t="s">
        <v>8346</v>
      </c>
      <c r="E2100" s="12" t="s">
        <v>8348</v>
      </c>
      <c r="F2100" s="12" t="s">
        <v>22</v>
      </c>
      <c r="G2100" s="25" t="s">
        <v>10214</v>
      </c>
      <c r="H2100" s="7">
        <f>INT(YEARFRAC(G2100,"8-jun-2023"))</f>
        <v>40</v>
      </c>
      <c r="I2100" s="12">
        <v>1976</v>
      </c>
      <c r="J2100" s="12" t="s">
        <v>40</v>
      </c>
      <c r="K2100" s="12">
        <v>23</v>
      </c>
    </row>
    <row r="2101" spans="1:11">
      <c r="A2101" s="12" t="s">
        <v>2143</v>
      </c>
      <c r="B2101" s="12">
        <v>0</v>
      </c>
      <c r="C2101" s="28">
        <v>13204.29</v>
      </c>
      <c r="D2101" s="19" t="s">
        <v>8346</v>
      </c>
      <c r="E2101" s="12" t="s">
        <v>8345</v>
      </c>
      <c r="F2101" s="12" t="s">
        <v>74</v>
      </c>
      <c r="G2101" s="25" t="s">
        <v>10215</v>
      </c>
      <c r="H2101" s="7">
        <f>INT(YEARFRAC(G2101,"8-jun-2023"))</f>
        <v>60</v>
      </c>
      <c r="I2101" s="12">
        <v>1994</v>
      </c>
      <c r="J2101" s="12" t="s">
        <v>45</v>
      </c>
      <c r="K2101" s="12">
        <v>1</v>
      </c>
    </row>
    <row r="2102" spans="1:11">
      <c r="A2102" s="12" t="s">
        <v>2144</v>
      </c>
      <c r="B2102" s="12">
        <v>0</v>
      </c>
      <c r="C2102" s="28">
        <v>13143.86</v>
      </c>
      <c r="D2102" s="19" t="s">
        <v>8346</v>
      </c>
      <c r="E2102" s="12" t="s">
        <v>8348</v>
      </c>
      <c r="F2102" s="12" t="s">
        <v>32</v>
      </c>
      <c r="G2102" s="25" t="s">
        <v>10216</v>
      </c>
      <c r="H2102" s="7">
        <f>INT(YEARFRAC(G2102,"8-jun-2023"))</f>
        <v>61</v>
      </c>
      <c r="I2102" s="12">
        <v>1962</v>
      </c>
      <c r="J2102" s="12" t="s">
        <v>24</v>
      </c>
      <c r="K2102" s="12">
        <v>11</v>
      </c>
    </row>
    <row r="2103" spans="1:11">
      <c r="A2103" s="12" t="s">
        <v>2145</v>
      </c>
      <c r="B2103" s="12">
        <v>0</v>
      </c>
      <c r="C2103" s="28">
        <v>13143.34</v>
      </c>
      <c r="D2103" s="19" t="s">
        <v>8346</v>
      </c>
      <c r="E2103" s="12" t="s">
        <v>8348</v>
      </c>
      <c r="F2103" s="12" t="s">
        <v>137</v>
      </c>
      <c r="G2103" s="25" t="s">
        <v>10216</v>
      </c>
      <c r="H2103" s="7">
        <f>INT(YEARFRAC(G2103,"8-jun-2023"))</f>
        <v>61</v>
      </c>
      <c r="I2103" s="12">
        <v>1962</v>
      </c>
      <c r="J2103" s="12" t="s">
        <v>16</v>
      </c>
      <c r="K2103" s="12">
        <v>24</v>
      </c>
    </row>
    <row r="2104" spans="1:11">
      <c r="A2104" s="12" t="s">
        <v>2146</v>
      </c>
      <c r="B2104" s="12">
        <v>0</v>
      </c>
      <c r="C2104" s="28">
        <v>41505.15</v>
      </c>
      <c r="D2104" s="19" t="s">
        <v>8345</v>
      </c>
      <c r="E2104" s="12" t="s">
        <v>8348</v>
      </c>
      <c r="F2104" s="12" t="s">
        <v>25</v>
      </c>
      <c r="G2104" s="25" t="s">
        <v>10217</v>
      </c>
      <c r="H2104" s="7">
        <f>INT(YEARFRAC(G2104,"8-jun-2023"))</f>
        <v>55</v>
      </c>
      <c r="I2104" s="12">
        <v>1965</v>
      </c>
      <c r="J2104" s="12" t="s">
        <v>16</v>
      </c>
      <c r="K2104" s="12">
        <v>13</v>
      </c>
    </row>
    <row r="2105" spans="1:11">
      <c r="A2105" s="12" t="s">
        <v>2147</v>
      </c>
      <c r="B2105" s="12">
        <v>0</v>
      </c>
      <c r="C2105" s="28">
        <v>13129.6</v>
      </c>
      <c r="D2105" s="19" t="s">
        <v>8346</v>
      </c>
      <c r="E2105" s="12" t="s">
        <v>8348</v>
      </c>
      <c r="F2105" s="12" t="s">
        <v>130</v>
      </c>
      <c r="G2105" s="25" t="s">
        <v>10218</v>
      </c>
      <c r="H2105" s="7">
        <f>INT(YEARFRAC(G2105,"8-jun-2023"))</f>
        <v>61</v>
      </c>
      <c r="I2105" s="12">
        <v>1962</v>
      </c>
      <c r="J2105" s="12" t="s">
        <v>23</v>
      </c>
      <c r="K2105" s="12">
        <v>7</v>
      </c>
    </row>
    <row r="2106" spans="1:11">
      <c r="A2106" s="12" t="s">
        <v>2148</v>
      </c>
      <c r="B2106" s="12">
        <v>0</v>
      </c>
      <c r="C2106" s="28">
        <v>13126.68</v>
      </c>
      <c r="D2106" s="19" t="s">
        <v>8346</v>
      </c>
      <c r="E2106" s="12" t="s">
        <v>8346</v>
      </c>
      <c r="F2106" s="12" t="s">
        <v>25</v>
      </c>
      <c r="G2106" s="25" t="s">
        <v>10219</v>
      </c>
      <c r="H2106" s="7">
        <f>INT(YEARFRAC(G2106,"8-jun-2023"))</f>
        <v>23</v>
      </c>
      <c r="I2106" s="12">
        <v>1982</v>
      </c>
      <c r="J2106" s="12" t="s">
        <v>24</v>
      </c>
      <c r="K2106" s="12">
        <v>15</v>
      </c>
    </row>
    <row r="2107" spans="1:11">
      <c r="A2107" s="12" t="s">
        <v>2149</v>
      </c>
      <c r="B2107" s="12">
        <v>0</v>
      </c>
      <c r="C2107" s="28">
        <v>13116.84</v>
      </c>
      <c r="D2107" s="19" t="s">
        <v>8346</v>
      </c>
      <c r="E2107" s="12" t="s">
        <v>8345</v>
      </c>
      <c r="F2107" s="12" t="s">
        <v>22</v>
      </c>
      <c r="G2107" s="25" t="s">
        <v>10220</v>
      </c>
      <c r="H2107" s="7">
        <f>INT(YEARFRAC(G2107,"8-jun-2023"))</f>
        <v>59</v>
      </c>
      <c r="I2107" s="12">
        <v>1962</v>
      </c>
      <c r="J2107" s="12" t="s">
        <v>40</v>
      </c>
      <c r="K2107" s="12">
        <v>5</v>
      </c>
    </row>
    <row r="2108" spans="1:11">
      <c r="A2108" s="12" t="s">
        <v>2150</v>
      </c>
      <c r="B2108" s="12">
        <v>0</v>
      </c>
      <c r="C2108" s="28">
        <v>13113.51</v>
      </c>
      <c r="D2108" s="19" t="s">
        <v>8346</v>
      </c>
      <c r="E2108" s="12" t="s">
        <v>8348</v>
      </c>
      <c r="F2108" s="12" t="s">
        <v>30</v>
      </c>
      <c r="G2108" s="25" t="s">
        <v>8978</v>
      </c>
      <c r="H2108" s="7">
        <f>INT(YEARFRAC(G2108,"8-jun-2023"))</f>
        <v>30</v>
      </c>
      <c r="I2108" s="12">
        <v>1961</v>
      </c>
      <c r="J2108" s="12" t="s">
        <v>23</v>
      </c>
      <c r="K2108" s="12">
        <v>6</v>
      </c>
    </row>
    <row r="2109" spans="1:11">
      <c r="A2109" s="12" t="s">
        <v>2151</v>
      </c>
      <c r="B2109" s="12">
        <v>1</v>
      </c>
      <c r="C2109" s="28">
        <v>13112.6</v>
      </c>
      <c r="D2109" s="19" t="s">
        <v>8346</v>
      </c>
      <c r="E2109" s="12" t="s">
        <v>8346</v>
      </c>
      <c r="F2109" s="12" t="s">
        <v>22</v>
      </c>
      <c r="G2109" s="25" t="s">
        <v>10221</v>
      </c>
      <c r="H2109" s="7">
        <f>INT(YEARFRAC(G2109,"8-jun-2023"))</f>
        <v>60</v>
      </c>
      <c r="I2109" s="12">
        <v>1961</v>
      </c>
      <c r="J2109" s="12" t="s">
        <v>23</v>
      </c>
      <c r="K2109" s="12">
        <v>6</v>
      </c>
    </row>
    <row r="2110" spans="1:11">
      <c r="A2110" s="12" t="s">
        <v>2152</v>
      </c>
      <c r="B2110" s="12">
        <v>0</v>
      </c>
      <c r="C2110" s="28">
        <v>13110.79</v>
      </c>
      <c r="D2110" s="19" t="s">
        <v>8346</v>
      </c>
      <c r="E2110" s="12" t="s">
        <v>8348</v>
      </c>
      <c r="F2110" s="12" t="s">
        <v>25</v>
      </c>
      <c r="G2110" s="25" t="s">
        <v>10222</v>
      </c>
      <c r="H2110" s="7">
        <f>INT(YEARFRAC(G2110,"8-jun-2023"))</f>
        <v>51</v>
      </c>
      <c r="I2110" s="12">
        <v>1967</v>
      </c>
      <c r="J2110" s="12" t="s">
        <v>23</v>
      </c>
      <c r="K2110" s="12">
        <v>22</v>
      </c>
    </row>
    <row r="2111" spans="1:11">
      <c r="A2111" s="12" t="s">
        <v>2153</v>
      </c>
      <c r="B2111" s="12">
        <v>2</v>
      </c>
      <c r="C2111" s="28">
        <v>13101.74</v>
      </c>
      <c r="D2111" s="19" t="s">
        <v>8346</v>
      </c>
      <c r="E2111" s="12" t="s">
        <v>8348</v>
      </c>
      <c r="F2111" s="12" t="s">
        <v>30</v>
      </c>
      <c r="G2111" s="25" t="s">
        <v>8715</v>
      </c>
      <c r="H2111" s="7">
        <f>INT(YEARFRAC(G2111,"8-jun-2023"))</f>
        <v>44</v>
      </c>
      <c r="I2111" s="12">
        <v>1961</v>
      </c>
      <c r="J2111" s="12" t="s">
        <v>37</v>
      </c>
      <c r="K2111" s="12">
        <v>7</v>
      </c>
    </row>
    <row r="2112" spans="1:11">
      <c r="A2112" s="12" t="s">
        <v>2154</v>
      </c>
      <c r="B2112" s="12">
        <v>0</v>
      </c>
      <c r="C2112" s="28">
        <v>13063.88</v>
      </c>
      <c r="D2112" s="19" t="s">
        <v>8346</v>
      </c>
      <c r="E2112" s="12" t="s">
        <v>8348</v>
      </c>
      <c r="F2112" s="12" t="s">
        <v>25</v>
      </c>
      <c r="G2112" s="25" t="s">
        <v>10223</v>
      </c>
      <c r="H2112" s="7">
        <f>INT(YEARFRAC(G2112,"8-jun-2023"))</f>
        <v>61</v>
      </c>
      <c r="I2112" s="12">
        <v>1999</v>
      </c>
      <c r="J2112" s="12" t="s">
        <v>40</v>
      </c>
      <c r="K2112" s="12">
        <v>16</v>
      </c>
    </row>
    <row r="2113" spans="1:11">
      <c r="A2113" s="12" t="s">
        <v>2155</v>
      </c>
      <c r="B2113" s="12">
        <v>3</v>
      </c>
      <c r="C2113" s="28">
        <v>13051.22</v>
      </c>
      <c r="D2113" s="19" t="s">
        <v>8346</v>
      </c>
      <c r="E2113" s="12" t="s">
        <v>8345</v>
      </c>
      <c r="F2113" s="12" t="s">
        <v>30</v>
      </c>
      <c r="G2113" s="25" t="s">
        <v>10224</v>
      </c>
      <c r="H2113" s="7">
        <f>INT(YEARFRAC(G2113,"8-jun-2023"))</f>
        <v>37</v>
      </c>
      <c r="I2113" s="12">
        <v>1963</v>
      </c>
      <c r="J2113" s="12" t="s">
        <v>37</v>
      </c>
      <c r="K2113" s="12">
        <v>14</v>
      </c>
    </row>
    <row r="2114" spans="1:11">
      <c r="A2114" s="12" t="s">
        <v>2156</v>
      </c>
      <c r="B2114" s="12">
        <v>3</v>
      </c>
      <c r="C2114" s="28">
        <v>13047.33</v>
      </c>
      <c r="D2114" s="19" t="s">
        <v>8346</v>
      </c>
      <c r="E2114" s="12" t="s">
        <v>8346</v>
      </c>
      <c r="F2114" s="12" t="s">
        <v>74</v>
      </c>
      <c r="G2114" s="25" t="s">
        <v>10225</v>
      </c>
      <c r="H2114" s="7">
        <f>INT(YEARFRAC(G2114,"8-jun-2023"))</f>
        <v>55</v>
      </c>
      <c r="I2114" s="12">
        <v>1992</v>
      </c>
      <c r="J2114" s="12" t="s">
        <v>40</v>
      </c>
      <c r="K2114" s="12">
        <v>12</v>
      </c>
    </row>
    <row r="2115" spans="1:11">
      <c r="A2115" s="12" t="s">
        <v>2157</v>
      </c>
      <c r="B2115" s="12">
        <v>2</v>
      </c>
      <c r="C2115" s="28">
        <v>49577.66</v>
      </c>
      <c r="D2115" s="19" t="s">
        <v>8348</v>
      </c>
      <c r="E2115" s="12" t="s">
        <v>8348</v>
      </c>
      <c r="F2115" s="12" t="s">
        <v>19</v>
      </c>
      <c r="G2115" s="25" t="s">
        <v>10226</v>
      </c>
      <c r="H2115" s="7">
        <f>INT(YEARFRAC(G2115,"8-jun-2023"))</f>
        <v>64</v>
      </c>
      <c r="I2115" s="12">
        <v>1962</v>
      </c>
      <c r="J2115" s="12" t="s">
        <v>40</v>
      </c>
      <c r="K2115" s="12">
        <v>2</v>
      </c>
    </row>
    <row r="2116" spans="1:11">
      <c r="A2116" s="12" t="s">
        <v>2158</v>
      </c>
      <c r="B2116" s="12">
        <v>0</v>
      </c>
      <c r="C2116" s="28">
        <v>41351.879999999997</v>
      </c>
      <c r="D2116" s="19" t="s">
        <v>8345</v>
      </c>
      <c r="E2116" s="12" t="s">
        <v>8348</v>
      </c>
      <c r="F2116" s="12" t="s">
        <v>25</v>
      </c>
      <c r="G2116" s="25" t="s">
        <v>10227</v>
      </c>
      <c r="H2116" s="7">
        <f>INT(YEARFRAC(G2116,"8-jun-2023"))</f>
        <v>51</v>
      </c>
      <c r="I2116" s="12">
        <v>1971</v>
      </c>
      <c r="J2116" s="12" t="s">
        <v>24</v>
      </c>
      <c r="K2116" s="12">
        <v>30</v>
      </c>
    </row>
    <row r="2117" spans="1:11">
      <c r="A2117" s="12" t="s">
        <v>2159</v>
      </c>
      <c r="B2117" s="12">
        <v>0</v>
      </c>
      <c r="C2117" s="28">
        <v>13044.41</v>
      </c>
      <c r="D2117" s="19" t="s">
        <v>8346</v>
      </c>
      <c r="E2117" s="12" t="s">
        <v>8345</v>
      </c>
      <c r="F2117" s="12" t="s">
        <v>22</v>
      </c>
      <c r="G2117" s="25" t="s">
        <v>10228</v>
      </c>
      <c r="H2117" s="7">
        <f>INT(YEARFRAC(G2117,"8-jun-2023"))</f>
        <v>53</v>
      </c>
      <c r="I2117" s="12">
        <v>1978</v>
      </c>
      <c r="J2117" s="12" t="s">
        <v>45</v>
      </c>
      <c r="K2117" s="12">
        <v>17</v>
      </c>
    </row>
    <row r="2118" spans="1:11">
      <c r="A2118" s="12" t="s">
        <v>2160</v>
      </c>
      <c r="B2118" s="12">
        <v>0</v>
      </c>
      <c r="C2118" s="28">
        <v>13041.92</v>
      </c>
      <c r="D2118" s="19" t="s">
        <v>8346</v>
      </c>
      <c r="E2118" s="12" t="s">
        <v>8345</v>
      </c>
      <c r="F2118" s="12" t="s">
        <v>25</v>
      </c>
      <c r="G2118" s="25" t="s">
        <v>10229</v>
      </c>
      <c r="H2118" s="7">
        <f>INT(YEARFRAC(G2118,"8-jun-2023"))</f>
        <v>61</v>
      </c>
      <c r="I2118" s="12">
        <v>1961</v>
      </c>
      <c r="J2118" s="12" t="s">
        <v>16</v>
      </c>
      <c r="K2118" s="12">
        <v>6</v>
      </c>
    </row>
    <row r="2119" spans="1:11">
      <c r="A2119" s="12" t="s">
        <v>2161</v>
      </c>
      <c r="B2119" s="12">
        <v>0</v>
      </c>
      <c r="C2119" s="28">
        <v>13023.93</v>
      </c>
      <c r="D2119" s="19" t="s">
        <v>8346</v>
      </c>
      <c r="E2119" s="12" t="s">
        <v>8348</v>
      </c>
      <c r="F2119" s="12" t="s">
        <v>34</v>
      </c>
      <c r="G2119" s="25" t="s">
        <v>10230</v>
      </c>
      <c r="H2119" s="7">
        <f>INT(YEARFRAC(G2119,"8-jun-2023"))</f>
        <v>57</v>
      </c>
      <c r="I2119" s="12">
        <v>1985</v>
      </c>
      <c r="J2119" s="12" t="s">
        <v>24</v>
      </c>
      <c r="K2119" s="12">
        <v>26</v>
      </c>
    </row>
    <row r="2120" spans="1:11">
      <c r="A2120" s="12" t="s">
        <v>2162</v>
      </c>
      <c r="B2120" s="12">
        <v>1</v>
      </c>
      <c r="C2120" s="28">
        <v>13019.16</v>
      </c>
      <c r="D2120" s="19" t="s">
        <v>8346</v>
      </c>
      <c r="E2120" s="12" t="s">
        <v>8345</v>
      </c>
      <c r="F2120" s="12" t="s">
        <v>74</v>
      </c>
      <c r="G2120" s="25" t="s">
        <v>10231</v>
      </c>
      <c r="H2120" s="7">
        <f>INT(YEARFRAC(G2120,"8-jun-2023"))</f>
        <v>58</v>
      </c>
      <c r="I2120" s="12">
        <v>1967</v>
      </c>
      <c r="J2120" s="12" t="s">
        <v>40</v>
      </c>
      <c r="K2120" s="12">
        <v>6</v>
      </c>
    </row>
    <row r="2121" spans="1:11">
      <c r="A2121" s="12" t="s">
        <v>2163</v>
      </c>
      <c r="B2121" s="12">
        <v>0</v>
      </c>
      <c r="C2121" s="28">
        <v>13012.21</v>
      </c>
      <c r="D2121" s="19" t="s">
        <v>8346</v>
      </c>
      <c r="E2121" s="12" t="s">
        <v>8345</v>
      </c>
      <c r="F2121" s="12" t="s">
        <v>22</v>
      </c>
      <c r="G2121" s="25" t="s">
        <v>10232</v>
      </c>
      <c r="H2121" s="7">
        <f>INT(YEARFRAC(G2121,"8-jun-2023"))</f>
        <v>60</v>
      </c>
      <c r="I2121" s="12">
        <v>1958</v>
      </c>
      <c r="J2121" s="12" t="s">
        <v>20</v>
      </c>
      <c r="K2121" s="12">
        <v>27</v>
      </c>
    </row>
    <row r="2122" spans="1:11">
      <c r="A2122" s="12" t="s">
        <v>2164</v>
      </c>
      <c r="B2122" s="12">
        <v>0</v>
      </c>
      <c r="C2122" s="28">
        <v>13010.86</v>
      </c>
      <c r="D2122" s="19" t="s">
        <v>8346</v>
      </c>
      <c r="E2122" s="12" t="s">
        <v>8348</v>
      </c>
      <c r="F2122" s="12" t="s">
        <v>22</v>
      </c>
      <c r="G2122" s="25" t="s">
        <v>10233</v>
      </c>
      <c r="H2122" s="7">
        <f>INT(YEARFRAC(G2122,"8-jun-2023"))</f>
        <v>50</v>
      </c>
      <c r="I2122" s="12">
        <v>1971</v>
      </c>
      <c r="J2122" s="12" t="s">
        <v>24</v>
      </c>
      <c r="K2122" s="12">
        <v>16</v>
      </c>
    </row>
    <row r="2123" spans="1:11">
      <c r="A2123" s="12" t="s">
        <v>2165</v>
      </c>
      <c r="B2123" s="12">
        <v>0</v>
      </c>
      <c r="C2123" s="28">
        <v>13008.07</v>
      </c>
      <c r="D2123" s="19" t="s">
        <v>8346</v>
      </c>
      <c r="E2123" s="12" t="s">
        <v>8346</v>
      </c>
      <c r="F2123" s="12" t="s">
        <v>22</v>
      </c>
      <c r="G2123" s="25" t="s">
        <v>10234</v>
      </c>
      <c r="H2123" s="7">
        <f>INT(YEARFRAC(G2123,"8-jun-2023"))</f>
        <v>53</v>
      </c>
      <c r="I2123" s="12">
        <v>1969</v>
      </c>
      <c r="J2123" s="12" t="s">
        <v>37</v>
      </c>
      <c r="K2123" s="12">
        <v>23</v>
      </c>
    </row>
    <row r="2124" spans="1:11">
      <c r="A2124" s="12" t="s">
        <v>2166</v>
      </c>
      <c r="B2124" s="12">
        <v>0</v>
      </c>
      <c r="C2124" s="28">
        <v>13004.95</v>
      </c>
      <c r="D2124" s="19" t="s">
        <v>8346</v>
      </c>
      <c r="E2124" s="12" t="s">
        <v>8345</v>
      </c>
      <c r="F2124" s="12" t="s">
        <v>22</v>
      </c>
      <c r="G2124" s="25" t="s">
        <v>10235</v>
      </c>
      <c r="H2124" s="7">
        <f>INT(YEARFRAC(G2124,"8-jun-2023"))</f>
        <v>60</v>
      </c>
      <c r="I2124" s="12">
        <v>1961</v>
      </c>
      <c r="J2124" s="12" t="s">
        <v>16</v>
      </c>
      <c r="K2124" s="12">
        <v>9</v>
      </c>
    </row>
    <row r="2125" spans="1:11">
      <c r="A2125" s="12" t="s">
        <v>2167</v>
      </c>
      <c r="B2125" s="12">
        <v>1</v>
      </c>
      <c r="C2125" s="28">
        <v>13002.91</v>
      </c>
      <c r="D2125" s="19" t="s">
        <v>8346</v>
      </c>
      <c r="E2125" s="12" t="s">
        <v>8345</v>
      </c>
      <c r="F2125" s="12" t="s">
        <v>22</v>
      </c>
      <c r="G2125" s="25" t="s">
        <v>10236</v>
      </c>
      <c r="H2125" s="7">
        <f>INT(YEARFRAC(G2125,"8-jun-2023"))</f>
        <v>41</v>
      </c>
      <c r="I2125" s="12">
        <v>1965</v>
      </c>
      <c r="J2125" s="12" t="s">
        <v>16</v>
      </c>
      <c r="K2125" s="12">
        <v>4</v>
      </c>
    </row>
    <row r="2126" spans="1:11">
      <c r="A2126" s="12" t="s">
        <v>2168</v>
      </c>
      <c r="B2126" s="12">
        <v>2</v>
      </c>
      <c r="C2126" s="28">
        <v>12994.12</v>
      </c>
      <c r="D2126" s="19" t="s">
        <v>8346</v>
      </c>
      <c r="E2126" s="12" t="s">
        <v>8348</v>
      </c>
      <c r="F2126" s="12" t="s">
        <v>30</v>
      </c>
      <c r="G2126" s="25" t="s">
        <v>10237</v>
      </c>
      <c r="H2126" s="7">
        <f>INT(YEARFRAC(G2126,"8-jun-2023"))</f>
        <v>43</v>
      </c>
      <c r="I2126" s="12">
        <v>1964</v>
      </c>
      <c r="J2126" s="12" t="s">
        <v>37</v>
      </c>
      <c r="K2126" s="12">
        <v>23</v>
      </c>
    </row>
    <row r="2127" spans="1:11">
      <c r="A2127" s="12" t="s">
        <v>2169</v>
      </c>
      <c r="B2127" s="12">
        <v>0</v>
      </c>
      <c r="C2127" s="28">
        <v>41331.79</v>
      </c>
      <c r="D2127" s="19" t="s">
        <v>8345</v>
      </c>
      <c r="E2127" s="12" t="s">
        <v>8348</v>
      </c>
      <c r="F2127" s="12" t="s">
        <v>25</v>
      </c>
      <c r="G2127" s="25" t="s">
        <v>10238</v>
      </c>
      <c r="H2127" s="7">
        <f>INT(YEARFRAC(G2127,"8-jun-2023"))</f>
        <v>58</v>
      </c>
      <c r="I2127" s="12">
        <v>1962</v>
      </c>
      <c r="J2127" s="12" t="s">
        <v>45</v>
      </c>
      <c r="K2127" s="12">
        <v>20</v>
      </c>
    </row>
    <row r="2128" spans="1:11">
      <c r="A2128" s="12" t="s">
        <v>2170</v>
      </c>
      <c r="B2128" s="12">
        <v>0</v>
      </c>
      <c r="C2128" s="28">
        <v>12982.87</v>
      </c>
      <c r="D2128" s="19" t="s">
        <v>8346</v>
      </c>
      <c r="E2128" s="12" t="s">
        <v>8345</v>
      </c>
      <c r="F2128" s="12" t="s">
        <v>19</v>
      </c>
      <c r="G2128" s="25" t="s">
        <v>10239</v>
      </c>
      <c r="H2128" s="7">
        <f>INT(YEARFRAC(G2128,"8-jun-2023"))</f>
        <v>62</v>
      </c>
      <c r="I2128" s="12">
        <v>1972</v>
      </c>
      <c r="J2128" s="12" t="s">
        <v>37</v>
      </c>
      <c r="K2128" s="12">
        <v>27</v>
      </c>
    </row>
    <row r="2129" spans="1:11">
      <c r="A2129" s="12" t="s">
        <v>2171</v>
      </c>
      <c r="B2129" s="12">
        <v>0</v>
      </c>
      <c r="C2129" s="28">
        <v>12981.35</v>
      </c>
      <c r="D2129" s="19" t="s">
        <v>8346</v>
      </c>
      <c r="E2129" s="12" t="s">
        <v>8346</v>
      </c>
      <c r="F2129" s="12" t="s">
        <v>19</v>
      </c>
      <c r="G2129" s="25" t="s">
        <v>10240</v>
      </c>
      <c r="H2129" s="7">
        <f>INT(YEARFRAC(G2129,"8-jun-2023"))</f>
        <v>62</v>
      </c>
      <c r="I2129" s="12">
        <v>1969</v>
      </c>
      <c r="J2129" s="12" t="s">
        <v>23</v>
      </c>
      <c r="K2129" s="12">
        <v>13</v>
      </c>
    </row>
    <row r="2130" spans="1:11">
      <c r="A2130" s="12" t="s">
        <v>2172</v>
      </c>
      <c r="B2130" s="12">
        <v>0</v>
      </c>
      <c r="C2130" s="28">
        <v>12979.36</v>
      </c>
      <c r="D2130" s="19" t="s">
        <v>8346</v>
      </c>
      <c r="E2130" s="12" t="s">
        <v>8345</v>
      </c>
      <c r="F2130" s="12" t="s">
        <v>25</v>
      </c>
      <c r="G2130" s="25" t="s">
        <v>10241</v>
      </c>
      <c r="H2130" s="7">
        <f>INT(YEARFRAC(G2130,"8-jun-2023"))</f>
        <v>62</v>
      </c>
      <c r="I2130" s="12">
        <v>1962</v>
      </c>
      <c r="J2130" s="12" t="s">
        <v>20</v>
      </c>
      <c r="K2130" s="12">
        <v>24</v>
      </c>
    </row>
    <row r="2131" spans="1:11">
      <c r="A2131" s="12" t="s">
        <v>2173</v>
      </c>
      <c r="B2131" s="12">
        <v>0</v>
      </c>
      <c r="C2131" s="28">
        <v>12957.12</v>
      </c>
      <c r="D2131" s="19" t="s">
        <v>8346</v>
      </c>
      <c r="E2131" s="12" t="s">
        <v>8345</v>
      </c>
      <c r="F2131" s="12" t="s">
        <v>25</v>
      </c>
      <c r="G2131" s="25" t="s">
        <v>10242</v>
      </c>
      <c r="H2131" s="7">
        <f>INT(YEARFRAC(G2131,"8-jun-2023"))</f>
        <v>62</v>
      </c>
      <c r="I2131" s="12">
        <v>1981</v>
      </c>
      <c r="J2131" s="12" t="s">
        <v>24</v>
      </c>
      <c r="K2131" s="12">
        <v>30</v>
      </c>
    </row>
    <row r="2132" spans="1:11">
      <c r="A2132" s="12" t="s">
        <v>2174</v>
      </c>
      <c r="B2132" s="12">
        <v>0</v>
      </c>
      <c r="C2132" s="28">
        <v>12950.07</v>
      </c>
      <c r="D2132" s="19" t="s">
        <v>8346</v>
      </c>
      <c r="E2132" s="12" t="s">
        <v>8345</v>
      </c>
      <c r="F2132" s="12" t="s">
        <v>22</v>
      </c>
      <c r="G2132" s="25" t="s">
        <v>10243</v>
      </c>
      <c r="H2132" s="7">
        <f>INT(YEARFRAC(G2132,"8-jun-2023"))</f>
        <v>61</v>
      </c>
      <c r="I2132" s="12">
        <v>1979</v>
      </c>
      <c r="J2132" s="12" t="s">
        <v>16</v>
      </c>
      <c r="K2132" s="12">
        <v>27</v>
      </c>
    </row>
    <row r="2133" spans="1:11">
      <c r="A2133" s="12" t="s">
        <v>2175</v>
      </c>
      <c r="B2133" s="12">
        <v>4</v>
      </c>
      <c r="C2133" s="28">
        <v>12949.16</v>
      </c>
      <c r="D2133" s="19" t="s">
        <v>8346</v>
      </c>
      <c r="E2133" s="12" t="s">
        <v>8346</v>
      </c>
      <c r="F2133" s="12" t="s">
        <v>19</v>
      </c>
      <c r="G2133" s="25" t="s">
        <v>10244</v>
      </c>
      <c r="H2133" s="7">
        <f>INT(YEARFRAC(G2133,"8-jun-2023"))</f>
        <v>56</v>
      </c>
      <c r="I2133" s="12">
        <v>1964</v>
      </c>
      <c r="J2133" s="12" t="s">
        <v>24</v>
      </c>
      <c r="K2133" s="12">
        <v>7</v>
      </c>
    </row>
    <row r="2134" spans="1:11">
      <c r="A2134" s="12" t="s">
        <v>2176</v>
      </c>
      <c r="B2134" s="12">
        <v>2</v>
      </c>
      <c r="C2134" s="28">
        <v>12928.79</v>
      </c>
      <c r="D2134" s="19" t="s">
        <v>8346</v>
      </c>
      <c r="E2134" s="12" t="s">
        <v>8348</v>
      </c>
      <c r="F2134" s="12" t="s">
        <v>19</v>
      </c>
      <c r="G2134" s="25" t="s">
        <v>10245</v>
      </c>
      <c r="H2134" s="7">
        <f>INT(YEARFRAC(G2134,"8-jun-2023"))</f>
        <v>59</v>
      </c>
      <c r="I2134" s="12">
        <v>1960</v>
      </c>
      <c r="J2134" s="12" t="s">
        <v>16</v>
      </c>
      <c r="K2134" s="12">
        <v>28</v>
      </c>
    </row>
    <row r="2135" spans="1:11">
      <c r="A2135" s="12" t="s">
        <v>2177</v>
      </c>
      <c r="B2135" s="12">
        <v>2</v>
      </c>
      <c r="C2135" s="28">
        <v>12925.89</v>
      </c>
      <c r="D2135" s="19" t="s">
        <v>8346</v>
      </c>
      <c r="E2135" s="12" t="s">
        <v>8348</v>
      </c>
      <c r="F2135" s="12" t="s">
        <v>19</v>
      </c>
      <c r="G2135" s="25" t="s">
        <v>10246</v>
      </c>
      <c r="H2135" s="7">
        <f>INT(YEARFRAC(G2135,"8-jun-2023"))</f>
        <v>59</v>
      </c>
      <c r="I2135" s="12">
        <v>1960</v>
      </c>
      <c r="J2135" s="12" t="s">
        <v>37</v>
      </c>
      <c r="K2135" s="12">
        <v>23</v>
      </c>
    </row>
    <row r="2136" spans="1:11">
      <c r="A2136" s="12" t="s">
        <v>2178</v>
      </c>
      <c r="B2136" s="12">
        <v>1</v>
      </c>
      <c r="C2136" s="28">
        <v>12913.99</v>
      </c>
      <c r="D2136" s="19" t="s">
        <v>8346</v>
      </c>
      <c r="E2136" s="12" t="s">
        <v>8348</v>
      </c>
      <c r="F2136" s="12" t="s">
        <v>32</v>
      </c>
      <c r="G2136" s="25" t="s">
        <v>10247</v>
      </c>
      <c r="H2136" s="7">
        <f>INT(YEARFRAC(G2136,"8-jun-2023"))</f>
        <v>59</v>
      </c>
      <c r="I2136" s="12">
        <v>1960</v>
      </c>
      <c r="J2136" s="12" t="s">
        <v>20</v>
      </c>
      <c r="K2136" s="12">
        <v>22</v>
      </c>
    </row>
    <row r="2137" spans="1:11">
      <c r="A2137" s="12" t="s">
        <v>2179</v>
      </c>
      <c r="B2137" s="12">
        <v>0</v>
      </c>
      <c r="C2137" s="28">
        <v>12890.06</v>
      </c>
      <c r="D2137" s="19" t="s">
        <v>8346</v>
      </c>
      <c r="E2137" s="12" t="s">
        <v>8345</v>
      </c>
      <c r="F2137" s="12" t="s">
        <v>84</v>
      </c>
      <c r="G2137" s="25" t="s">
        <v>9579</v>
      </c>
      <c r="H2137" s="7">
        <f>INT(YEARFRAC(G2137,"8-jun-2023"))</f>
        <v>18</v>
      </c>
      <c r="I2137" s="12">
        <v>1960</v>
      </c>
      <c r="J2137" s="12" t="s">
        <v>16</v>
      </c>
      <c r="K2137" s="12">
        <v>4</v>
      </c>
    </row>
    <row r="2138" spans="1:11">
      <c r="A2138" s="12" t="s">
        <v>2180</v>
      </c>
      <c r="B2138" s="12">
        <v>2</v>
      </c>
      <c r="C2138" s="28">
        <v>41271.5</v>
      </c>
      <c r="D2138" s="19" t="s">
        <v>8345</v>
      </c>
      <c r="E2138" s="12" t="s">
        <v>8348</v>
      </c>
      <c r="F2138" s="12" t="s">
        <v>25</v>
      </c>
      <c r="G2138" s="25" t="s">
        <v>10248</v>
      </c>
      <c r="H2138" s="7">
        <f>INT(YEARFRAC(G2138,"8-jun-2023"))</f>
        <v>45</v>
      </c>
      <c r="I2138" s="12">
        <v>1961</v>
      </c>
      <c r="J2138" s="12" t="s">
        <v>40</v>
      </c>
      <c r="K2138" s="12">
        <v>20</v>
      </c>
    </row>
    <row r="2139" spans="1:11">
      <c r="A2139" s="12" t="s">
        <v>2181</v>
      </c>
      <c r="B2139" s="12">
        <v>3</v>
      </c>
      <c r="C2139" s="28">
        <v>12870.31</v>
      </c>
      <c r="D2139" s="19" t="s">
        <v>8346</v>
      </c>
      <c r="E2139" s="12" t="s">
        <v>8346</v>
      </c>
      <c r="F2139" s="12" t="s">
        <v>22</v>
      </c>
      <c r="G2139" s="25" t="s">
        <v>10249</v>
      </c>
      <c r="H2139" s="7">
        <f>INT(YEARFRAC(G2139,"8-jun-2023"))</f>
        <v>38</v>
      </c>
      <c r="I2139" s="12">
        <v>1966</v>
      </c>
      <c r="J2139" s="12" t="s">
        <v>23</v>
      </c>
      <c r="K2139" s="12">
        <v>22</v>
      </c>
    </row>
    <row r="2140" spans="1:11">
      <c r="A2140" s="12" t="s">
        <v>2182</v>
      </c>
      <c r="B2140" s="12">
        <v>0</v>
      </c>
      <c r="C2140" s="28">
        <v>12856.84</v>
      </c>
      <c r="D2140" s="19" t="s">
        <v>8346</v>
      </c>
      <c r="E2140" s="12" t="s">
        <v>8346</v>
      </c>
      <c r="F2140" s="12" t="s">
        <v>38</v>
      </c>
      <c r="G2140" s="25" t="s">
        <v>10250</v>
      </c>
      <c r="H2140" s="7">
        <f>INT(YEARFRAC(G2140,"8-jun-2023"))</f>
        <v>59</v>
      </c>
      <c r="I2140" s="12">
        <v>1963</v>
      </c>
      <c r="J2140" s="12" t="s">
        <v>40</v>
      </c>
      <c r="K2140" s="12">
        <v>14</v>
      </c>
    </row>
    <row r="2141" spans="1:11">
      <c r="A2141" s="12" t="s">
        <v>2183</v>
      </c>
      <c r="B2141" s="12">
        <v>0</v>
      </c>
      <c r="C2141" s="28">
        <v>12852.37</v>
      </c>
      <c r="D2141" s="19" t="s">
        <v>8346</v>
      </c>
      <c r="E2141" s="12" t="s">
        <v>8345</v>
      </c>
      <c r="F2141" s="12" t="s">
        <v>22</v>
      </c>
      <c r="G2141" s="25" t="s">
        <v>10251</v>
      </c>
      <c r="H2141" s="7">
        <f>INT(YEARFRAC(G2141,"8-jun-2023"))</f>
        <v>49</v>
      </c>
      <c r="I2141" s="12">
        <v>1963</v>
      </c>
      <c r="J2141" s="12" t="s">
        <v>37</v>
      </c>
      <c r="K2141" s="12">
        <v>1</v>
      </c>
    </row>
    <row r="2142" spans="1:11">
      <c r="A2142" s="12" t="s">
        <v>2184</v>
      </c>
      <c r="B2142" s="12">
        <v>0</v>
      </c>
      <c r="C2142" s="28">
        <v>12847.24</v>
      </c>
      <c r="D2142" s="19" t="s">
        <v>8346</v>
      </c>
      <c r="E2142" s="12" t="s">
        <v>8348</v>
      </c>
      <c r="F2142" s="12" t="s">
        <v>22</v>
      </c>
      <c r="G2142" s="25" t="s">
        <v>10252</v>
      </c>
      <c r="H2142" s="7">
        <f>INT(YEARFRAC(G2142,"8-jun-2023"))</f>
        <v>29</v>
      </c>
      <c r="I2142" s="12">
        <v>1963</v>
      </c>
      <c r="J2142" s="12" t="s">
        <v>40</v>
      </c>
      <c r="K2142" s="12">
        <v>16</v>
      </c>
    </row>
    <row r="2143" spans="1:11">
      <c r="A2143" s="12" t="s">
        <v>2185</v>
      </c>
      <c r="B2143" s="12">
        <v>2</v>
      </c>
      <c r="C2143" s="28">
        <v>12829.46</v>
      </c>
      <c r="D2143" s="19" t="s">
        <v>8346</v>
      </c>
      <c r="E2143" s="12" t="s">
        <v>8346</v>
      </c>
      <c r="F2143" s="12" t="s">
        <v>32</v>
      </c>
      <c r="G2143" s="25" t="s">
        <v>9768</v>
      </c>
      <c r="H2143" s="7">
        <f>INT(YEARFRAC(G2143,"8-jun-2023"))</f>
        <v>18</v>
      </c>
      <c r="I2143" s="12">
        <v>2004</v>
      </c>
      <c r="J2143" s="12" t="s">
        <v>45</v>
      </c>
      <c r="K2143" s="12">
        <v>9</v>
      </c>
    </row>
    <row r="2144" spans="1:11">
      <c r="A2144" s="12" t="s">
        <v>2186</v>
      </c>
      <c r="B2144" s="12">
        <v>0</v>
      </c>
      <c r="C2144" s="28">
        <v>12823.25</v>
      </c>
      <c r="D2144" s="19" t="s">
        <v>8346</v>
      </c>
      <c r="E2144" s="12" t="s">
        <v>8346</v>
      </c>
      <c r="F2144" s="12" t="s">
        <v>38</v>
      </c>
      <c r="G2144" s="25" t="s">
        <v>10253</v>
      </c>
      <c r="H2144" s="7">
        <f>INT(YEARFRAC(G2144,"8-jun-2023"))</f>
        <v>55</v>
      </c>
      <c r="I2144" s="12">
        <v>1977</v>
      </c>
      <c r="J2144" s="12" t="s">
        <v>40</v>
      </c>
      <c r="K2144" s="12">
        <v>27</v>
      </c>
    </row>
    <row r="2145" spans="1:11">
      <c r="A2145" s="12" t="s">
        <v>2187</v>
      </c>
      <c r="B2145" s="12">
        <v>0</v>
      </c>
      <c r="C2145" s="28">
        <v>12815.44</v>
      </c>
      <c r="D2145" s="19" t="s">
        <v>8346</v>
      </c>
      <c r="E2145" s="12" t="s">
        <v>8346</v>
      </c>
      <c r="F2145" s="12" t="s">
        <v>74</v>
      </c>
      <c r="G2145" s="25" t="s">
        <v>10254</v>
      </c>
      <c r="H2145" s="7">
        <f>INT(YEARFRAC(G2145,"8-jun-2023"))</f>
        <v>59</v>
      </c>
      <c r="I2145" s="12">
        <v>1984</v>
      </c>
      <c r="J2145" s="12" t="s">
        <v>40</v>
      </c>
      <c r="K2145" s="12">
        <v>6</v>
      </c>
    </row>
    <row r="2146" spans="1:11">
      <c r="A2146" s="12" t="s">
        <v>2188</v>
      </c>
      <c r="B2146" s="12">
        <v>0</v>
      </c>
      <c r="C2146" s="28">
        <v>12797.21</v>
      </c>
      <c r="D2146" s="19" t="s">
        <v>8346</v>
      </c>
      <c r="E2146" s="12" t="s">
        <v>8345</v>
      </c>
      <c r="F2146" s="12" t="s">
        <v>74</v>
      </c>
      <c r="G2146" s="25" t="s">
        <v>10255</v>
      </c>
      <c r="H2146" s="7">
        <f>INT(YEARFRAC(G2146,"8-jun-2023"))</f>
        <v>44</v>
      </c>
      <c r="I2146" s="12">
        <v>1963</v>
      </c>
      <c r="J2146" s="12" t="s">
        <v>37</v>
      </c>
      <c r="K2146" s="12">
        <v>27</v>
      </c>
    </row>
    <row r="2147" spans="1:11">
      <c r="A2147" s="12" t="s">
        <v>2189</v>
      </c>
      <c r="B2147" s="12">
        <v>3</v>
      </c>
      <c r="C2147" s="28">
        <v>12788.18</v>
      </c>
      <c r="D2147" s="19" t="s">
        <v>8346</v>
      </c>
      <c r="E2147" s="12" t="s">
        <v>8345</v>
      </c>
      <c r="F2147" s="12" t="s">
        <v>30</v>
      </c>
      <c r="G2147" s="25" t="s">
        <v>10256</v>
      </c>
      <c r="H2147" s="7">
        <f>INT(YEARFRAC(G2147,"8-jun-2023"))</f>
        <v>39</v>
      </c>
      <c r="I2147" s="12">
        <v>1973</v>
      </c>
      <c r="J2147" s="12" t="s">
        <v>37</v>
      </c>
      <c r="K2147" s="12">
        <v>22</v>
      </c>
    </row>
    <row r="2148" spans="1:11">
      <c r="A2148" s="12" t="s">
        <v>2190</v>
      </c>
      <c r="B2148" s="12">
        <v>0</v>
      </c>
      <c r="C2148" s="28">
        <v>12788.03</v>
      </c>
      <c r="D2148" s="19" t="s">
        <v>8346</v>
      </c>
      <c r="E2148" s="12" t="s">
        <v>8346</v>
      </c>
      <c r="F2148" s="12" t="s">
        <v>34</v>
      </c>
      <c r="G2148" s="25" t="s">
        <v>10257</v>
      </c>
      <c r="H2148" s="7">
        <f>INT(YEARFRAC(G2148,"8-jun-2023"))</f>
        <v>59</v>
      </c>
      <c r="I2148" s="12">
        <v>1993</v>
      </c>
      <c r="J2148" s="12" t="s">
        <v>37</v>
      </c>
      <c r="K2148" s="12">
        <v>27</v>
      </c>
    </row>
    <row r="2149" spans="1:11">
      <c r="A2149" s="12" t="s">
        <v>2191</v>
      </c>
      <c r="B2149" s="12">
        <v>0</v>
      </c>
      <c r="C2149" s="28">
        <v>41250.39</v>
      </c>
      <c r="D2149" s="19" t="s">
        <v>8345</v>
      </c>
      <c r="E2149" s="12" t="s">
        <v>8346</v>
      </c>
      <c r="F2149" s="12" t="s">
        <v>25</v>
      </c>
      <c r="G2149" s="25" t="s">
        <v>8710</v>
      </c>
      <c r="H2149" s="7">
        <f>INT(YEARFRAC(G2149,"8-jun-2023"))</f>
        <v>59</v>
      </c>
      <c r="I2149" s="12">
        <v>2004</v>
      </c>
      <c r="J2149" s="12" t="s">
        <v>16</v>
      </c>
      <c r="K2149" s="12">
        <v>9</v>
      </c>
    </row>
    <row r="2150" spans="1:11">
      <c r="A2150" s="12" t="s">
        <v>2192</v>
      </c>
      <c r="B2150" s="12">
        <v>0</v>
      </c>
      <c r="C2150" s="28">
        <v>12776.05</v>
      </c>
      <c r="D2150" s="19" t="s">
        <v>8346</v>
      </c>
      <c r="E2150" s="12" t="s">
        <v>8346</v>
      </c>
      <c r="F2150" s="12" t="s">
        <v>30</v>
      </c>
      <c r="G2150" s="25" t="s">
        <v>8356</v>
      </c>
      <c r="H2150" s="7">
        <f>INT(YEARFRAC(G2150,"8-jun-2023"))</f>
        <v>50</v>
      </c>
      <c r="I2150" s="12">
        <v>1967</v>
      </c>
      <c r="J2150" s="12" t="s">
        <v>37</v>
      </c>
      <c r="K2150" s="12">
        <v>25</v>
      </c>
    </row>
    <row r="2151" spans="1:11">
      <c r="A2151" s="12" t="s">
        <v>2193</v>
      </c>
      <c r="B2151" s="12">
        <v>1</v>
      </c>
      <c r="C2151" s="28">
        <v>12770.27</v>
      </c>
      <c r="D2151" s="19" t="s">
        <v>8346</v>
      </c>
      <c r="E2151" s="12" t="s">
        <v>8346</v>
      </c>
      <c r="F2151" s="12" t="s">
        <v>38</v>
      </c>
      <c r="G2151" s="25" t="s">
        <v>9758</v>
      </c>
      <c r="H2151" s="7">
        <f>INT(YEARFRAC(G2151,"8-jun-2023"))</f>
        <v>47</v>
      </c>
      <c r="I2151" s="12">
        <v>1963</v>
      </c>
      <c r="J2151" s="12" t="s">
        <v>45</v>
      </c>
      <c r="K2151" s="12">
        <v>20</v>
      </c>
    </row>
    <row r="2152" spans="1:11">
      <c r="A2152" s="12" t="s">
        <v>2194</v>
      </c>
      <c r="B2152" s="12">
        <v>0</v>
      </c>
      <c r="C2152" s="28">
        <v>12741.17</v>
      </c>
      <c r="D2152" s="19" t="s">
        <v>8346</v>
      </c>
      <c r="E2152" s="12" t="s">
        <v>8345</v>
      </c>
      <c r="F2152" s="12" t="s">
        <v>130</v>
      </c>
      <c r="G2152" s="25" t="s">
        <v>10258</v>
      </c>
      <c r="H2152" s="7">
        <f>INT(YEARFRAC(G2152,"8-jun-2023"))</f>
        <v>60</v>
      </c>
      <c r="I2152" s="12">
        <v>1978</v>
      </c>
      <c r="J2152" s="12" t="s">
        <v>45</v>
      </c>
      <c r="K2152" s="12">
        <v>24</v>
      </c>
    </row>
    <row r="2153" spans="1:11">
      <c r="A2153" s="12" t="s">
        <v>2195</v>
      </c>
      <c r="B2153" s="12">
        <v>0</v>
      </c>
      <c r="C2153" s="28">
        <v>12731</v>
      </c>
      <c r="D2153" s="19" t="s">
        <v>8346</v>
      </c>
      <c r="E2153" s="12" t="s">
        <v>8346</v>
      </c>
      <c r="F2153" s="12" t="s">
        <v>32</v>
      </c>
      <c r="G2153" s="25" t="s">
        <v>10259</v>
      </c>
      <c r="H2153" s="7">
        <f>INT(YEARFRAC(G2153,"8-jun-2023"))</f>
        <v>60</v>
      </c>
      <c r="I2153" s="12">
        <v>1983</v>
      </c>
      <c r="J2153" s="12" t="s">
        <v>24</v>
      </c>
      <c r="K2153" s="12">
        <v>29</v>
      </c>
    </row>
    <row r="2154" spans="1:11">
      <c r="A2154" s="12" t="s">
        <v>2196</v>
      </c>
      <c r="B2154" s="12">
        <v>3</v>
      </c>
      <c r="C2154" s="28">
        <v>12718.21</v>
      </c>
      <c r="D2154" s="19" t="s">
        <v>8346</v>
      </c>
      <c r="E2154" s="12" t="s">
        <v>8345</v>
      </c>
      <c r="F2154" s="12" t="s">
        <v>30</v>
      </c>
      <c r="G2154" s="25" t="s">
        <v>10260</v>
      </c>
      <c r="H2154" s="7">
        <f>INT(YEARFRAC(G2154,"8-jun-2023"))</f>
        <v>34</v>
      </c>
      <c r="I2154" s="12">
        <v>1963</v>
      </c>
      <c r="J2154" s="12" t="s">
        <v>23</v>
      </c>
      <c r="K2154" s="12">
        <v>5</v>
      </c>
    </row>
    <row r="2155" spans="1:11">
      <c r="A2155" s="12" t="s">
        <v>2197</v>
      </c>
      <c r="B2155" s="12">
        <v>0</v>
      </c>
      <c r="C2155" s="28">
        <v>12713</v>
      </c>
      <c r="D2155" s="19" t="s">
        <v>8346</v>
      </c>
      <c r="E2155" s="12" t="s">
        <v>8345</v>
      </c>
      <c r="F2155" s="12" t="s">
        <v>25</v>
      </c>
      <c r="G2155" s="25" t="s">
        <v>10261</v>
      </c>
      <c r="H2155" s="7">
        <f>INT(YEARFRAC(G2155,"8-jun-2023"))</f>
        <v>52</v>
      </c>
      <c r="I2155" s="12">
        <v>1964</v>
      </c>
      <c r="J2155" s="12" t="s">
        <v>20</v>
      </c>
      <c r="K2155" s="12">
        <v>6</v>
      </c>
    </row>
    <row r="2156" spans="1:11">
      <c r="A2156" s="12" t="s">
        <v>2198</v>
      </c>
      <c r="B2156" s="12">
        <v>0</v>
      </c>
      <c r="C2156" s="28">
        <v>12700.63</v>
      </c>
      <c r="D2156" s="19" t="s">
        <v>8346</v>
      </c>
      <c r="E2156" s="12" t="s">
        <v>8346</v>
      </c>
      <c r="F2156" s="12" t="s">
        <v>25</v>
      </c>
      <c r="G2156" s="25" t="s">
        <v>10262</v>
      </c>
      <c r="H2156" s="7">
        <f>INT(YEARFRAC(G2156,"8-jun-2023"))</f>
        <v>58</v>
      </c>
      <c r="I2156" s="12">
        <v>1972</v>
      </c>
      <c r="J2156" s="12" t="s">
        <v>24</v>
      </c>
      <c r="K2156" s="12">
        <v>7</v>
      </c>
    </row>
    <row r="2157" spans="1:11">
      <c r="A2157" s="12" t="s">
        <v>2199</v>
      </c>
      <c r="B2157" s="12">
        <v>0</v>
      </c>
      <c r="C2157" s="28">
        <v>12699.56</v>
      </c>
      <c r="D2157" s="19" t="s">
        <v>8346</v>
      </c>
      <c r="E2157" s="12" t="s">
        <v>8348</v>
      </c>
      <c r="F2157" s="12" t="s">
        <v>25</v>
      </c>
      <c r="G2157" s="25" t="s">
        <v>9807</v>
      </c>
      <c r="H2157" s="7">
        <f>INT(YEARFRAC(G2157,"8-jun-2023"))</f>
        <v>30</v>
      </c>
      <c r="I2157" s="12">
        <v>1975</v>
      </c>
      <c r="J2157" s="12" t="s">
        <v>37</v>
      </c>
      <c r="K2157" s="12">
        <v>25</v>
      </c>
    </row>
    <row r="2158" spans="1:11">
      <c r="A2158" s="12" t="s">
        <v>2200</v>
      </c>
      <c r="B2158" s="12">
        <v>0</v>
      </c>
      <c r="C2158" s="28">
        <v>12697.48</v>
      </c>
      <c r="D2158" s="19" t="s">
        <v>8346</v>
      </c>
      <c r="E2158" s="12" t="s">
        <v>8346</v>
      </c>
      <c r="F2158" s="12" t="s">
        <v>38</v>
      </c>
      <c r="G2158" s="25" t="s">
        <v>10263</v>
      </c>
      <c r="H2158" s="7">
        <f>INT(YEARFRAC(G2158,"8-jun-2023"))</f>
        <v>48</v>
      </c>
      <c r="I2158" s="12">
        <v>1962</v>
      </c>
      <c r="J2158" s="12" t="s">
        <v>24</v>
      </c>
      <c r="K2158" s="12">
        <v>1</v>
      </c>
    </row>
    <row r="2159" spans="1:11">
      <c r="A2159" s="12" t="s">
        <v>2201</v>
      </c>
      <c r="B2159" s="12">
        <v>0</v>
      </c>
      <c r="C2159" s="28">
        <v>12648.7</v>
      </c>
      <c r="D2159" s="19" t="s">
        <v>8346</v>
      </c>
      <c r="E2159" s="12" t="s">
        <v>8348</v>
      </c>
      <c r="F2159" s="12" t="s">
        <v>19</v>
      </c>
      <c r="G2159" s="25" t="s">
        <v>8974</v>
      </c>
      <c r="H2159" s="7">
        <f>INT(YEARFRAC(G2159,"8-jun-2023"))</f>
        <v>60</v>
      </c>
      <c r="I2159" s="12">
        <v>1962</v>
      </c>
      <c r="J2159" s="12" t="s">
        <v>37</v>
      </c>
      <c r="K2159" s="12">
        <v>2</v>
      </c>
    </row>
    <row r="2160" spans="1:11">
      <c r="A2160" s="12" t="s">
        <v>2202</v>
      </c>
      <c r="B2160" s="12">
        <v>0</v>
      </c>
      <c r="C2160" s="28">
        <v>41191.57</v>
      </c>
      <c r="D2160" s="19" t="s">
        <v>8345</v>
      </c>
      <c r="E2160" s="12" t="s">
        <v>8348</v>
      </c>
      <c r="F2160" s="12" t="s">
        <v>25</v>
      </c>
      <c r="G2160" s="25" t="s">
        <v>10050</v>
      </c>
      <c r="H2160" s="7">
        <f>INT(YEARFRAC(G2160,"8-jun-2023"))</f>
        <v>53</v>
      </c>
      <c r="I2160" s="12">
        <v>1988</v>
      </c>
      <c r="J2160" s="12" t="s">
        <v>45</v>
      </c>
      <c r="K2160" s="12">
        <v>17</v>
      </c>
    </row>
    <row r="2161" spans="1:11">
      <c r="A2161" s="12" t="s">
        <v>2203</v>
      </c>
      <c r="B2161" s="12">
        <v>2</v>
      </c>
      <c r="C2161" s="28">
        <v>12646.21</v>
      </c>
      <c r="D2161" s="19" t="s">
        <v>8346</v>
      </c>
      <c r="E2161" s="12" t="s">
        <v>8348</v>
      </c>
      <c r="F2161" s="12" t="s">
        <v>25</v>
      </c>
      <c r="G2161" s="25" t="s">
        <v>10264</v>
      </c>
      <c r="H2161" s="7">
        <f>INT(YEARFRAC(G2161,"8-jun-2023"))</f>
        <v>57</v>
      </c>
      <c r="I2161" s="12">
        <v>1970</v>
      </c>
      <c r="J2161" s="12" t="s">
        <v>45</v>
      </c>
      <c r="K2161" s="12">
        <v>8</v>
      </c>
    </row>
    <row r="2162" spans="1:11">
      <c r="A2162" s="12" t="s">
        <v>2204</v>
      </c>
      <c r="B2162" s="12">
        <v>0</v>
      </c>
      <c r="C2162" s="28">
        <v>12644.59</v>
      </c>
      <c r="D2162" s="19" t="s">
        <v>8346</v>
      </c>
      <c r="E2162" s="12" t="s">
        <v>8348</v>
      </c>
      <c r="F2162" s="12" t="s">
        <v>25</v>
      </c>
      <c r="G2162" s="25" t="s">
        <v>10265</v>
      </c>
      <c r="H2162" s="7">
        <f>INT(YEARFRAC(G2162,"8-jun-2023"))</f>
        <v>60</v>
      </c>
      <c r="I2162" s="12">
        <v>1964</v>
      </c>
      <c r="J2162" s="12" t="s">
        <v>16</v>
      </c>
      <c r="K2162" s="12">
        <v>28</v>
      </c>
    </row>
    <row r="2163" spans="1:11">
      <c r="A2163" s="12" t="s">
        <v>2205</v>
      </c>
      <c r="B2163" s="12">
        <v>2</v>
      </c>
      <c r="C2163" s="28">
        <v>12643.38</v>
      </c>
      <c r="D2163" s="19" t="s">
        <v>8346</v>
      </c>
      <c r="E2163" s="12" t="s">
        <v>8345</v>
      </c>
      <c r="F2163" s="12" t="s">
        <v>22</v>
      </c>
      <c r="G2163" s="25" t="s">
        <v>10266</v>
      </c>
      <c r="H2163" s="7">
        <f>INT(YEARFRAC(G2163,"8-jun-2023"))</f>
        <v>56</v>
      </c>
      <c r="I2163" s="12">
        <v>1992</v>
      </c>
      <c r="J2163" s="12" t="s">
        <v>45</v>
      </c>
      <c r="K2163" s="12">
        <v>7</v>
      </c>
    </row>
    <row r="2164" spans="1:11">
      <c r="A2164" s="12" t="s">
        <v>2206</v>
      </c>
      <c r="B2164" s="12">
        <v>0</v>
      </c>
      <c r="C2164" s="28">
        <v>12640.24</v>
      </c>
      <c r="D2164" s="19" t="s">
        <v>8346</v>
      </c>
      <c r="E2164" s="12" t="s">
        <v>8345</v>
      </c>
      <c r="F2164" s="12" t="s">
        <v>25</v>
      </c>
      <c r="G2164" s="25" t="s">
        <v>9729</v>
      </c>
      <c r="H2164" s="7">
        <f>INT(YEARFRAC(G2164,"8-jun-2023"))</f>
        <v>50</v>
      </c>
      <c r="I2164" s="12">
        <v>1974</v>
      </c>
      <c r="J2164" s="12" t="s">
        <v>37</v>
      </c>
      <c r="K2164" s="12">
        <v>24</v>
      </c>
    </row>
    <row r="2165" spans="1:11">
      <c r="A2165" s="12" t="s">
        <v>2207</v>
      </c>
      <c r="B2165" s="12">
        <v>0</v>
      </c>
      <c r="C2165" s="28">
        <v>12638.2</v>
      </c>
      <c r="D2165" s="19" t="s">
        <v>8346</v>
      </c>
      <c r="E2165" s="12" t="s">
        <v>8345</v>
      </c>
      <c r="F2165" s="12" t="s">
        <v>25</v>
      </c>
      <c r="G2165" s="25" t="s">
        <v>10267</v>
      </c>
      <c r="H2165" s="7">
        <f>INT(YEARFRAC(G2165,"8-jun-2023"))</f>
        <v>60</v>
      </c>
      <c r="I2165" s="12">
        <v>1962</v>
      </c>
      <c r="J2165" s="12" t="s">
        <v>40</v>
      </c>
      <c r="K2165" s="12">
        <v>27</v>
      </c>
    </row>
    <row r="2166" spans="1:11">
      <c r="A2166" s="12" t="s">
        <v>2208</v>
      </c>
      <c r="B2166" s="12">
        <v>0</v>
      </c>
      <c r="C2166" s="28">
        <v>12629.9</v>
      </c>
      <c r="D2166" s="19" t="s">
        <v>8346</v>
      </c>
      <c r="E2166" s="12" t="s">
        <v>8346</v>
      </c>
      <c r="F2166" s="12" t="s">
        <v>19</v>
      </c>
      <c r="G2166" s="25" t="s">
        <v>10268</v>
      </c>
      <c r="H2166" s="7">
        <f>INT(YEARFRAC(G2166,"8-jun-2023"))</f>
        <v>60</v>
      </c>
      <c r="I2166" s="12">
        <v>1969</v>
      </c>
      <c r="J2166" s="12" t="s">
        <v>40</v>
      </c>
      <c r="K2166" s="12">
        <v>8</v>
      </c>
    </row>
    <row r="2167" spans="1:11">
      <c r="A2167" s="12" t="s">
        <v>2209</v>
      </c>
      <c r="B2167" s="12">
        <v>2</v>
      </c>
      <c r="C2167" s="28">
        <v>12629.17</v>
      </c>
      <c r="D2167" s="19" t="s">
        <v>8346</v>
      </c>
      <c r="E2167" s="12" t="s">
        <v>8345</v>
      </c>
      <c r="F2167" s="12" t="s">
        <v>19</v>
      </c>
      <c r="G2167" s="25" t="s">
        <v>10269</v>
      </c>
      <c r="H2167" s="7">
        <f>INT(YEARFRAC(G2167,"8-jun-2023"))</f>
        <v>57</v>
      </c>
      <c r="I2167" s="12">
        <v>1965</v>
      </c>
      <c r="J2167" s="12" t="s">
        <v>37</v>
      </c>
      <c r="K2167" s="12">
        <v>14</v>
      </c>
    </row>
    <row r="2168" spans="1:11">
      <c r="A2168" s="12" t="s">
        <v>2210</v>
      </c>
      <c r="B2168" s="12">
        <v>0</v>
      </c>
      <c r="C2168" s="28">
        <v>12624.74</v>
      </c>
      <c r="D2168" s="19" t="s">
        <v>8346</v>
      </c>
      <c r="E2168" s="12" t="s">
        <v>8345</v>
      </c>
      <c r="F2168" s="12" t="s">
        <v>22</v>
      </c>
      <c r="G2168" s="25" t="s">
        <v>9706</v>
      </c>
      <c r="H2168" s="7">
        <f>INT(YEARFRAC(G2168,"8-jun-2023"))</f>
        <v>52</v>
      </c>
      <c r="I2168" s="12">
        <v>1962</v>
      </c>
      <c r="J2168" s="12" t="s">
        <v>45</v>
      </c>
      <c r="K2168" s="12">
        <v>11</v>
      </c>
    </row>
    <row r="2169" spans="1:11">
      <c r="A2169" s="12" t="s">
        <v>2211</v>
      </c>
      <c r="B2169" s="12">
        <v>0</v>
      </c>
      <c r="C2169" s="28">
        <v>12622.18</v>
      </c>
      <c r="D2169" s="19" t="s">
        <v>8346</v>
      </c>
      <c r="E2169" s="12" t="s">
        <v>8345</v>
      </c>
      <c r="F2169" s="12" t="s">
        <v>22</v>
      </c>
      <c r="G2169" s="25" t="s">
        <v>10270</v>
      </c>
      <c r="H2169" s="7">
        <f>INT(YEARFRAC(G2169,"8-jun-2023"))</f>
        <v>59</v>
      </c>
      <c r="I2169" s="12">
        <v>1966</v>
      </c>
      <c r="J2169" s="12" t="s">
        <v>23</v>
      </c>
      <c r="K2169" s="12">
        <v>17</v>
      </c>
    </row>
    <row r="2170" spans="1:11">
      <c r="A2170" s="12" t="s">
        <v>2212</v>
      </c>
      <c r="B2170" s="12">
        <v>1</v>
      </c>
      <c r="C2170" s="28">
        <v>12609.89</v>
      </c>
      <c r="D2170" s="19" t="s">
        <v>8346</v>
      </c>
      <c r="E2170" s="12" t="s">
        <v>8346</v>
      </c>
      <c r="F2170" s="12" t="s">
        <v>22</v>
      </c>
      <c r="G2170" s="25" t="s">
        <v>10271</v>
      </c>
      <c r="H2170" s="7">
        <f>INT(YEARFRAC(G2170,"8-jun-2023"))</f>
        <v>24</v>
      </c>
      <c r="I2170" s="12">
        <v>1972</v>
      </c>
      <c r="J2170" s="12" t="s">
        <v>37</v>
      </c>
      <c r="K2170" s="12">
        <v>5</v>
      </c>
    </row>
    <row r="2171" spans="1:11">
      <c r="A2171" s="12" t="s">
        <v>2213</v>
      </c>
      <c r="B2171" s="12">
        <v>0</v>
      </c>
      <c r="C2171" s="28">
        <v>41097.160000000003</v>
      </c>
      <c r="D2171" s="19" t="s">
        <v>8345</v>
      </c>
      <c r="E2171" s="12" t="s">
        <v>8346</v>
      </c>
      <c r="F2171" s="12" t="s">
        <v>32</v>
      </c>
      <c r="G2171" s="25" t="s">
        <v>10272</v>
      </c>
      <c r="H2171" s="7">
        <f>INT(YEARFRAC(G2171,"8-jun-2023"))</f>
        <v>50</v>
      </c>
      <c r="I2171" s="12">
        <v>1962</v>
      </c>
      <c r="J2171" s="12" t="s">
        <v>45</v>
      </c>
      <c r="K2171" s="12">
        <v>22</v>
      </c>
    </row>
    <row r="2172" spans="1:11">
      <c r="A2172" s="12" t="s">
        <v>2214</v>
      </c>
      <c r="B2172" s="12">
        <v>3</v>
      </c>
      <c r="C2172" s="28">
        <v>12600.46</v>
      </c>
      <c r="D2172" s="19" t="s">
        <v>8346</v>
      </c>
      <c r="E2172" s="12" t="s">
        <v>8345</v>
      </c>
      <c r="F2172" s="12" t="s">
        <v>82</v>
      </c>
      <c r="G2172" s="25" t="s">
        <v>10273</v>
      </c>
      <c r="H2172" s="7">
        <f>INT(YEARFRAC(G2172,"8-jun-2023"))</f>
        <v>34</v>
      </c>
      <c r="I2172" s="12">
        <v>1962</v>
      </c>
      <c r="J2172" s="12" t="s">
        <v>16</v>
      </c>
      <c r="K2172" s="12">
        <v>22</v>
      </c>
    </row>
    <row r="2173" spans="1:11">
      <c r="A2173" s="12" t="s">
        <v>2215</v>
      </c>
      <c r="B2173" s="12">
        <v>5</v>
      </c>
      <c r="C2173" s="28">
        <v>12592.53</v>
      </c>
      <c r="D2173" s="19" t="s">
        <v>8346</v>
      </c>
      <c r="E2173" s="12" t="s">
        <v>8348</v>
      </c>
      <c r="F2173" s="12" t="s">
        <v>19</v>
      </c>
      <c r="G2173" s="25" t="s">
        <v>9727</v>
      </c>
      <c r="H2173" s="7">
        <f>INT(YEARFRAC(G2173,"8-jun-2023"))</f>
        <v>52</v>
      </c>
      <c r="I2173" s="12">
        <v>1965</v>
      </c>
      <c r="J2173" s="12" t="s">
        <v>24</v>
      </c>
      <c r="K2173" s="12">
        <v>4</v>
      </c>
    </row>
    <row r="2174" spans="1:11">
      <c r="A2174" s="12" t="s">
        <v>2216</v>
      </c>
      <c r="B2174" s="12">
        <v>0</v>
      </c>
      <c r="C2174" s="28">
        <v>12579.92</v>
      </c>
      <c r="D2174" s="19" t="s">
        <v>8346</v>
      </c>
      <c r="E2174" s="12" t="s">
        <v>8345</v>
      </c>
      <c r="F2174" s="12" t="s">
        <v>34</v>
      </c>
      <c r="G2174" s="25" t="s">
        <v>8567</v>
      </c>
      <c r="H2174" s="7">
        <f>INT(YEARFRAC(G2174,"8-jun-2023"))</f>
        <v>53</v>
      </c>
      <c r="I2174" s="12">
        <v>1970</v>
      </c>
      <c r="J2174" s="12" t="s">
        <v>23</v>
      </c>
      <c r="K2174" s="12">
        <v>28</v>
      </c>
    </row>
    <row r="2175" spans="1:11">
      <c r="A2175" s="12" t="s">
        <v>2217</v>
      </c>
      <c r="B2175" s="12">
        <v>0</v>
      </c>
      <c r="C2175" s="28">
        <v>12574.05</v>
      </c>
      <c r="D2175" s="19" t="s">
        <v>8346</v>
      </c>
      <c r="E2175" s="12" t="s">
        <v>8345</v>
      </c>
      <c r="F2175" s="12" t="s">
        <v>25</v>
      </c>
      <c r="G2175" s="25" t="s">
        <v>10274</v>
      </c>
      <c r="H2175" s="7">
        <f>INT(YEARFRAC(G2175,"8-jun-2023"))</f>
        <v>61</v>
      </c>
      <c r="I2175" s="12">
        <v>1963</v>
      </c>
      <c r="J2175" s="12" t="s">
        <v>40</v>
      </c>
      <c r="K2175" s="12">
        <v>19</v>
      </c>
    </row>
    <row r="2176" spans="1:11">
      <c r="A2176" s="12" t="s">
        <v>2218</v>
      </c>
      <c r="B2176" s="12">
        <v>0</v>
      </c>
      <c r="C2176" s="28">
        <v>12557.61</v>
      </c>
      <c r="D2176" s="19" t="s">
        <v>8346</v>
      </c>
      <c r="E2176" s="12" t="s">
        <v>8346</v>
      </c>
      <c r="F2176" s="12" t="s">
        <v>19</v>
      </c>
      <c r="G2176" s="25" t="s">
        <v>10274</v>
      </c>
      <c r="H2176" s="7">
        <f>INT(YEARFRAC(G2176,"8-jun-2023"))</f>
        <v>61</v>
      </c>
      <c r="I2176" s="12">
        <v>1998</v>
      </c>
      <c r="J2176" s="12" t="s">
        <v>16</v>
      </c>
      <c r="K2176" s="12">
        <v>18</v>
      </c>
    </row>
    <row r="2177" spans="1:11">
      <c r="A2177" s="12" t="s">
        <v>2219</v>
      </c>
      <c r="B2177" s="12">
        <v>0</v>
      </c>
      <c r="C2177" s="28">
        <v>12523.6</v>
      </c>
      <c r="D2177" s="19" t="s">
        <v>8346</v>
      </c>
      <c r="E2177" s="12" t="s">
        <v>8346</v>
      </c>
      <c r="F2177" s="12" t="s">
        <v>22</v>
      </c>
      <c r="G2177" s="25" t="s">
        <v>10275</v>
      </c>
      <c r="H2177" s="7">
        <f>INT(YEARFRAC(G2177,"8-jun-2023"))</f>
        <v>60</v>
      </c>
      <c r="I2177" s="12">
        <v>1972</v>
      </c>
      <c r="J2177" s="12" t="s">
        <v>37</v>
      </c>
      <c r="K2177" s="12">
        <v>6</v>
      </c>
    </row>
    <row r="2178" spans="1:11">
      <c r="A2178" s="12" t="s">
        <v>2220</v>
      </c>
      <c r="B2178" s="12">
        <v>0</v>
      </c>
      <c r="C2178" s="28">
        <v>12499.88</v>
      </c>
      <c r="D2178" s="19" t="s">
        <v>8346</v>
      </c>
      <c r="E2178" s="12" t="s">
        <v>8348</v>
      </c>
      <c r="F2178" s="12" t="s">
        <v>22</v>
      </c>
      <c r="G2178" s="25" t="s">
        <v>10276</v>
      </c>
      <c r="H2178" s="7">
        <f>INT(YEARFRAC(G2178,"8-jun-2023"))</f>
        <v>56</v>
      </c>
      <c r="I2178" s="12">
        <v>1988</v>
      </c>
      <c r="J2178" s="12" t="s">
        <v>40</v>
      </c>
      <c r="K2178" s="12">
        <v>11</v>
      </c>
    </row>
    <row r="2179" spans="1:11">
      <c r="A2179" s="12" t="s">
        <v>2221</v>
      </c>
      <c r="B2179" s="12">
        <v>3</v>
      </c>
      <c r="C2179" s="28">
        <v>12495.29</v>
      </c>
      <c r="D2179" s="19" t="s">
        <v>8346</v>
      </c>
      <c r="E2179" s="12" t="s">
        <v>8346</v>
      </c>
      <c r="F2179" s="12" t="s">
        <v>22</v>
      </c>
      <c r="G2179" s="25" t="s">
        <v>10277</v>
      </c>
      <c r="H2179" s="7">
        <f>INT(YEARFRAC(G2179,"8-jun-2023"))</f>
        <v>54</v>
      </c>
      <c r="I2179" s="12">
        <v>1970</v>
      </c>
      <c r="J2179" s="12" t="s">
        <v>20</v>
      </c>
      <c r="K2179" s="12">
        <v>18</v>
      </c>
    </row>
    <row r="2180" spans="1:11">
      <c r="A2180" s="12" t="s">
        <v>2222</v>
      </c>
      <c r="B2180" s="12">
        <v>3</v>
      </c>
      <c r="C2180" s="28">
        <v>12485.8</v>
      </c>
      <c r="D2180" s="19" t="s">
        <v>8346</v>
      </c>
      <c r="E2180" s="12" t="s">
        <v>8346</v>
      </c>
      <c r="F2180" s="12" t="s">
        <v>19</v>
      </c>
      <c r="G2180" s="25" t="s">
        <v>10111</v>
      </c>
      <c r="H2180" s="7">
        <f>INT(YEARFRAC(G2180,"8-jun-2023"))</f>
        <v>55</v>
      </c>
      <c r="I2180" s="12">
        <v>1969</v>
      </c>
      <c r="J2180" s="12" t="s">
        <v>16</v>
      </c>
      <c r="K2180" s="12">
        <v>26</v>
      </c>
    </row>
    <row r="2181" spans="1:11">
      <c r="A2181" s="12" t="s">
        <v>2223</v>
      </c>
      <c r="B2181" s="12">
        <v>3</v>
      </c>
      <c r="C2181" s="28">
        <v>12479.71</v>
      </c>
      <c r="D2181" s="19" t="s">
        <v>8346</v>
      </c>
      <c r="E2181" s="12" t="s">
        <v>8346</v>
      </c>
      <c r="F2181" s="12" t="s">
        <v>22</v>
      </c>
      <c r="G2181" s="25" t="s">
        <v>8375</v>
      </c>
      <c r="H2181" s="7">
        <f>INT(YEARFRAC(G2181,"8-jun-2023"))</f>
        <v>54</v>
      </c>
      <c r="I2181" s="12">
        <v>1961</v>
      </c>
      <c r="J2181" s="12" t="s">
        <v>16</v>
      </c>
      <c r="K2181" s="12">
        <v>28</v>
      </c>
    </row>
    <row r="2182" spans="1:11">
      <c r="A2182" s="12" t="s">
        <v>2224</v>
      </c>
      <c r="B2182" s="12">
        <v>0</v>
      </c>
      <c r="C2182" s="28">
        <v>41055.29</v>
      </c>
      <c r="D2182" s="19" t="s">
        <v>8345</v>
      </c>
      <c r="E2182" s="12" t="s">
        <v>8348</v>
      </c>
      <c r="F2182" s="12" t="s">
        <v>25</v>
      </c>
      <c r="G2182" s="25" t="s">
        <v>10278</v>
      </c>
      <c r="H2182" s="7">
        <f>INT(YEARFRAC(G2182,"8-jun-2023"))</f>
        <v>50</v>
      </c>
      <c r="I2182" s="12">
        <v>1961</v>
      </c>
      <c r="J2182" s="12" t="s">
        <v>16</v>
      </c>
      <c r="K2182" s="12">
        <v>28</v>
      </c>
    </row>
    <row r="2183" spans="1:11">
      <c r="A2183" s="12" t="s">
        <v>2225</v>
      </c>
      <c r="B2183" s="12">
        <v>3</v>
      </c>
      <c r="C2183" s="28">
        <v>12475.35</v>
      </c>
      <c r="D2183" s="19" t="s">
        <v>8346</v>
      </c>
      <c r="E2183" s="12" t="s">
        <v>8345</v>
      </c>
      <c r="F2183" s="12" t="s">
        <v>22</v>
      </c>
      <c r="G2183" s="25" t="s">
        <v>10279</v>
      </c>
      <c r="H2183" s="7">
        <f>INT(YEARFRAC(G2183,"8-jun-2023"))</f>
        <v>54</v>
      </c>
      <c r="I2183" s="12">
        <v>1962</v>
      </c>
      <c r="J2183" s="12" t="s">
        <v>24</v>
      </c>
      <c r="K2183" s="12">
        <v>16</v>
      </c>
    </row>
    <row r="2184" spans="1:11">
      <c r="A2184" s="12" t="s">
        <v>2226</v>
      </c>
      <c r="B2184" s="12">
        <v>0</v>
      </c>
      <c r="C2184" s="28">
        <v>12452.25</v>
      </c>
      <c r="D2184" s="19" t="s">
        <v>8346</v>
      </c>
      <c r="E2184" s="12" t="s">
        <v>8346</v>
      </c>
      <c r="F2184" s="12" t="s">
        <v>22</v>
      </c>
      <c r="G2184" s="25" t="s">
        <v>10280</v>
      </c>
      <c r="H2184" s="7">
        <f>INT(YEARFRAC(G2184,"8-jun-2023"))</f>
        <v>27</v>
      </c>
      <c r="I2184" s="12">
        <v>1966</v>
      </c>
      <c r="J2184" s="12" t="s">
        <v>45</v>
      </c>
      <c r="K2184" s="12">
        <v>12</v>
      </c>
    </row>
    <row r="2185" spans="1:11">
      <c r="A2185" s="12" t="s">
        <v>2227</v>
      </c>
      <c r="B2185" s="12">
        <v>0</v>
      </c>
      <c r="C2185" s="28">
        <v>12430.95</v>
      </c>
      <c r="D2185" s="19" t="s">
        <v>8346</v>
      </c>
      <c r="E2185" s="12" t="s">
        <v>8346</v>
      </c>
      <c r="F2185" s="12" t="s">
        <v>74</v>
      </c>
      <c r="G2185" s="25" t="s">
        <v>10281</v>
      </c>
      <c r="H2185" s="7">
        <f>INT(YEARFRAC(G2185,"8-jun-2023"))</f>
        <v>58</v>
      </c>
      <c r="I2185" s="12">
        <v>1968</v>
      </c>
      <c r="J2185" s="12" t="s">
        <v>23</v>
      </c>
      <c r="K2185" s="12">
        <v>3</v>
      </c>
    </row>
    <row r="2186" spans="1:11">
      <c r="A2186" s="12" t="s">
        <v>2228</v>
      </c>
      <c r="B2186" s="12">
        <v>2</v>
      </c>
      <c r="C2186" s="28">
        <v>12408.29</v>
      </c>
      <c r="D2186" s="19" t="s">
        <v>8346</v>
      </c>
      <c r="E2186" s="12" t="s">
        <v>8345</v>
      </c>
      <c r="F2186" s="12" t="s">
        <v>88</v>
      </c>
      <c r="G2186" s="25" t="s">
        <v>10282</v>
      </c>
      <c r="H2186" s="7">
        <f>INT(YEARFRAC(G2186,"8-jun-2023"))</f>
        <v>43</v>
      </c>
      <c r="I2186" s="12">
        <v>1967</v>
      </c>
      <c r="J2186" s="12" t="s">
        <v>37</v>
      </c>
      <c r="K2186" s="12">
        <v>1</v>
      </c>
    </row>
    <row r="2187" spans="1:11">
      <c r="A2187" s="12" t="s">
        <v>2229</v>
      </c>
      <c r="B2187" s="12">
        <v>0</v>
      </c>
      <c r="C2187" s="28">
        <v>12407.3</v>
      </c>
      <c r="D2187" s="19" t="s">
        <v>8346</v>
      </c>
      <c r="E2187" s="12" t="s">
        <v>8348</v>
      </c>
      <c r="F2187" s="12" t="s">
        <v>38</v>
      </c>
      <c r="G2187" s="25" t="s">
        <v>9040</v>
      </c>
      <c r="H2187" s="7">
        <f>INT(YEARFRAC(G2187,"8-jun-2023"))</f>
        <v>50</v>
      </c>
      <c r="I2187" s="12">
        <v>1968</v>
      </c>
      <c r="J2187" s="12" t="s">
        <v>16</v>
      </c>
      <c r="K2187" s="12">
        <v>12</v>
      </c>
    </row>
    <row r="2188" spans="1:11">
      <c r="A2188" s="12" t="s">
        <v>2230</v>
      </c>
      <c r="B2188" s="12">
        <v>0</v>
      </c>
      <c r="C2188" s="28">
        <v>12404.88</v>
      </c>
      <c r="D2188" s="19" t="s">
        <v>8346</v>
      </c>
      <c r="E2188" s="12" t="s">
        <v>8346</v>
      </c>
      <c r="F2188" s="12" t="s">
        <v>32</v>
      </c>
      <c r="G2188" s="25" t="s">
        <v>10283</v>
      </c>
      <c r="H2188" s="7">
        <f>INT(YEARFRAC(G2188,"8-jun-2023"))</f>
        <v>33</v>
      </c>
      <c r="I2188" s="12">
        <v>1972</v>
      </c>
      <c r="J2188" s="12" t="s">
        <v>40</v>
      </c>
      <c r="K2188" s="12">
        <v>12</v>
      </c>
    </row>
    <row r="2189" spans="1:11">
      <c r="A2189" s="12" t="s">
        <v>2231</v>
      </c>
      <c r="B2189" s="12">
        <v>0</v>
      </c>
      <c r="C2189" s="28">
        <v>12369.89</v>
      </c>
      <c r="D2189" s="19" t="s">
        <v>8346</v>
      </c>
      <c r="E2189" s="12" t="s">
        <v>8348</v>
      </c>
      <c r="F2189" s="12" t="s">
        <v>74</v>
      </c>
      <c r="G2189" s="25" t="s">
        <v>10284</v>
      </c>
      <c r="H2189" s="7">
        <f>INT(YEARFRAC(G2189,"8-jun-2023"))</f>
        <v>60</v>
      </c>
      <c r="I2189" s="12">
        <v>1968</v>
      </c>
      <c r="J2189" s="12" t="s">
        <v>16</v>
      </c>
      <c r="K2189" s="12">
        <v>26</v>
      </c>
    </row>
    <row r="2190" spans="1:11">
      <c r="A2190" s="12" t="s">
        <v>2232</v>
      </c>
      <c r="B2190" s="12">
        <v>3</v>
      </c>
      <c r="C2190" s="28">
        <v>12363.55</v>
      </c>
      <c r="D2190" s="19" t="s">
        <v>8346</v>
      </c>
      <c r="E2190" s="12" t="s">
        <v>8346</v>
      </c>
      <c r="F2190" s="12" t="s">
        <v>25</v>
      </c>
      <c r="G2190" s="25" t="s">
        <v>10285</v>
      </c>
      <c r="H2190" s="7">
        <f>INT(YEARFRAC(G2190,"8-jun-2023"))</f>
        <v>56</v>
      </c>
      <c r="I2190" s="12">
        <v>1995</v>
      </c>
      <c r="J2190" s="12" t="s">
        <v>40</v>
      </c>
      <c r="K2190" s="12">
        <v>9</v>
      </c>
    </row>
    <row r="2191" spans="1:11">
      <c r="A2191" s="12" t="s">
        <v>2233</v>
      </c>
      <c r="B2191" s="12">
        <v>1</v>
      </c>
      <c r="C2191" s="28">
        <v>12347.17</v>
      </c>
      <c r="D2191" s="19" t="s">
        <v>8346</v>
      </c>
      <c r="E2191" s="12" t="s">
        <v>8346</v>
      </c>
      <c r="F2191" s="12" t="s">
        <v>25</v>
      </c>
      <c r="G2191" s="25" t="s">
        <v>10286</v>
      </c>
      <c r="H2191" s="7">
        <f>INT(YEARFRAC(G2191,"8-jun-2023"))</f>
        <v>59</v>
      </c>
      <c r="I2191" s="12">
        <v>1964</v>
      </c>
      <c r="J2191" s="12" t="s">
        <v>40</v>
      </c>
      <c r="K2191" s="12">
        <v>4</v>
      </c>
    </row>
    <row r="2192" spans="1:11">
      <c r="A2192" s="12" t="s">
        <v>2234</v>
      </c>
      <c r="B2192" s="12">
        <v>1</v>
      </c>
      <c r="C2192" s="28">
        <v>12333.83</v>
      </c>
      <c r="D2192" s="19" t="s">
        <v>8346</v>
      </c>
      <c r="E2192" s="12" t="s">
        <v>8348</v>
      </c>
      <c r="F2192" s="12" t="s">
        <v>25</v>
      </c>
      <c r="G2192" s="25" t="s">
        <v>10287</v>
      </c>
      <c r="H2192" s="7">
        <f>INT(YEARFRAC(G2192,"8-jun-2023"))</f>
        <v>59</v>
      </c>
      <c r="I2192" s="12">
        <v>1979</v>
      </c>
      <c r="J2192" s="12" t="s">
        <v>45</v>
      </c>
      <c r="K2192" s="12">
        <v>14</v>
      </c>
    </row>
    <row r="2193" spans="1:11">
      <c r="A2193" s="12" t="s">
        <v>2235</v>
      </c>
      <c r="B2193" s="12">
        <v>1</v>
      </c>
      <c r="C2193" s="28">
        <v>41034.22</v>
      </c>
      <c r="D2193" s="19" t="s">
        <v>8345</v>
      </c>
      <c r="E2193" s="12" t="s">
        <v>8346</v>
      </c>
      <c r="F2193" s="12" t="s">
        <v>130</v>
      </c>
      <c r="G2193" s="25" t="s">
        <v>10288</v>
      </c>
      <c r="H2193" s="7">
        <f>INT(YEARFRAC(G2193,"8-jun-2023"))</f>
        <v>43</v>
      </c>
      <c r="I2193" s="12">
        <v>1972</v>
      </c>
      <c r="J2193" s="12" t="s">
        <v>40</v>
      </c>
      <c r="K2193" s="12">
        <v>21</v>
      </c>
    </row>
    <row r="2194" spans="1:11">
      <c r="A2194" s="12" t="s">
        <v>2236</v>
      </c>
      <c r="B2194" s="12">
        <v>0</v>
      </c>
      <c r="C2194" s="28">
        <v>12323.94</v>
      </c>
      <c r="D2194" s="19" t="s">
        <v>8346</v>
      </c>
      <c r="E2194" s="12" t="s">
        <v>8346</v>
      </c>
      <c r="F2194" s="12" t="s">
        <v>130</v>
      </c>
      <c r="G2194" s="25" t="s">
        <v>10289</v>
      </c>
      <c r="H2194" s="7">
        <f>INT(YEARFRAC(G2194,"8-jun-2023"))</f>
        <v>59</v>
      </c>
      <c r="I2194" s="12">
        <v>1989</v>
      </c>
      <c r="J2194" s="12" t="s">
        <v>23</v>
      </c>
      <c r="K2194" s="12">
        <v>29</v>
      </c>
    </row>
    <row r="2195" spans="1:11">
      <c r="A2195" s="12" t="s">
        <v>2237</v>
      </c>
      <c r="B2195" s="12">
        <v>0</v>
      </c>
      <c r="C2195" s="28">
        <v>12299.59</v>
      </c>
      <c r="D2195" s="19" t="s">
        <v>8346</v>
      </c>
      <c r="E2195" s="12" t="s">
        <v>8345</v>
      </c>
      <c r="F2195" s="12" t="s">
        <v>34</v>
      </c>
      <c r="G2195" s="25" t="s">
        <v>10290</v>
      </c>
      <c r="H2195" s="7">
        <f>INT(YEARFRAC(G2195,"8-jun-2023"))</f>
        <v>59</v>
      </c>
      <c r="I2195" s="12">
        <v>1962</v>
      </c>
      <c r="J2195" s="12" t="s">
        <v>37</v>
      </c>
      <c r="K2195" s="12">
        <v>26</v>
      </c>
    </row>
    <row r="2196" spans="1:11">
      <c r="A2196" s="12" t="s">
        <v>2238</v>
      </c>
      <c r="B2196" s="12">
        <v>3</v>
      </c>
      <c r="C2196" s="28">
        <v>12282.38</v>
      </c>
      <c r="D2196" s="19" t="s">
        <v>8346</v>
      </c>
      <c r="E2196" s="12" t="s">
        <v>8345</v>
      </c>
      <c r="F2196" s="12" t="s">
        <v>25</v>
      </c>
      <c r="G2196" s="25" t="s">
        <v>10291</v>
      </c>
      <c r="H2196" s="7">
        <f>INT(YEARFRAC(G2196,"8-jun-2023"))</f>
        <v>32</v>
      </c>
      <c r="I2196" s="12">
        <v>1966</v>
      </c>
      <c r="J2196" s="12" t="s">
        <v>23</v>
      </c>
      <c r="K2196" s="12">
        <v>29</v>
      </c>
    </row>
    <row r="2197" spans="1:11">
      <c r="A2197" s="12" t="s">
        <v>2239</v>
      </c>
      <c r="B2197" s="12">
        <v>0</v>
      </c>
      <c r="C2197" s="28">
        <v>12282.03</v>
      </c>
      <c r="D2197" s="19" t="s">
        <v>8346</v>
      </c>
      <c r="E2197" s="12" t="s">
        <v>8345</v>
      </c>
      <c r="F2197" s="12" t="s">
        <v>34</v>
      </c>
      <c r="G2197" s="25" t="s">
        <v>10292</v>
      </c>
      <c r="H2197" s="7">
        <f>INT(YEARFRAC(G2197,"8-jun-2023"))</f>
        <v>56</v>
      </c>
      <c r="I2197" s="12">
        <v>1963</v>
      </c>
      <c r="J2197" s="12" t="s">
        <v>37</v>
      </c>
      <c r="K2197" s="12">
        <v>22</v>
      </c>
    </row>
    <row r="2198" spans="1:11">
      <c r="A2198" s="12" t="s">
        <v>2240</v>
      </c>
      <c r="B2198" s="12">
        <v>2</v>
      </c>
      <c r="C2198" s="28">
        <v>12269.69</v>
      </c>
      <c r="D2198" s="19" t="s">
        <v>8346</v>
      </c>
      <c r="E2198" s="12" t="s">
        <v>8348</v>
      </c>
      <c r="F2198" s="12" t="s">
        <v>22</v>
      </c>
      <c r="G2198" s="25" t="s">
        <v>10293</v>
      </c>
      <c r="H2198" s="7">
        <f>INT(YEARFRAC(G2198,"8-jun-2023"))</f>
        <v>55</v>
      </c>
      <c r="I2198" s="12">
        <v>1963</v>
      </c>
      <c r="J2198" s="12" t="s">
        <v>40</v>
      </c>
      <c r="K2198" s="12">
        <v>2</v>
      </c>
    </row>
    <row r="2199" spans="1:11">
      <c r="A2199" s="12" t="s">
        <v>2241</v>
      </c>
      <c r="B2199" s="12">
        <v>2</v>
      </c>
      <c r="C2199" s="28">
        <v>12268.63</v>
      </c>
      <c r="D2199" s="19" t="s">
        <v>8346</v>
      </c>
      <c r="E2199" s="12" t="s">
        <v>8345</v>
      </c>
      <c r="F2199" s="12" t="s">
        <v>22</v>
      </c>
      <c r="G2199" s="25" t="s">
        <v>9580</v>
      </c>
      <c r="H2199" s="7">
        <f>INT(YEARFRAC(G2199,"8-jun-2023"))</f>
        <v>55</v>
      </c>
      <c r="I2199" s="12">
        <v>1979</v>
      </c>
      <c r="J2199" s="12" t="s">
        <v>24</v>
      </c>
      <c r="K2199" s="12">
        <v>11</v>
      </c>
    </row>
    <row r="2200" spans="1:11">
      <c r="A2200" s="12" t="s">
        <v>2242</v>
      </c>
      <c r="B2200" s="12">
        <v>2</v>
      </c>
      <c r="C2200" s="28">
        <v>12265.51</v>
      </c>
      <c r="D2200" s="19" t="s">
        <v>8346</v>
      </c>
      <c r="E2200" s="12" t="s">
        <v>8346</v>
      </c>
      <c r="F2200" s="12" t="s">
        <v>19</v>
      </c>
      <c r="G2200" s="25" t="s">
        <v>10294</v>
      </c>
      <c r="H2200" s="7">
        <f>INT(YEARFRAC(G2200,"8-jun-2023"))</f>
        <v>56</v>
      </c>
      <c r="I2200" s="12">
        <v>1963</v>
      </c>
      <c r="J2200" s="12" t="s">
        <v>40</v>
      </c>
      <c r="K2200" s="12">
        <v>29</v>
      </c>
    </row>
    <row r="2201" spans="1:11">
      <c r="A2201" s="12" t="s">
        <v>2243</v>
      </c>
      <c r="B2201" s="12">
        <v>3</v>
      </c>
      <c r="C2201" s="28">
        <v>12255.04</v>
      </c>
      <c r="D2201" s="19" t="s">
        <v>8346</v>
      </c>
      <c r="E2201" s="12" t="s">
        <v>8348</v>
      </c>
      <c r="F2201" s="12" t="s">
        <v>30</v>
      </c>
      <c r="G2201" s="25" t="s">
        <v>10295</v>
      </c>
      <c r="H2201" s="7">
        <f>INT(YEARFRAC(G2201,"8-jun-2023"))</f>
        <v>36</v>
      </c>
      <c r="I2201" s="12">
        <v>1963</v>
      </c>
      <c r="J2201" s="12" t="s">
        <v>24</v>
      </c>
      <c r="K2201" s="12">
        <v>28</v>
      </c>
    </row>
    <row r="2202" spans="1:11">
      <c r="A2202" s="12" t="s">
        <v>2244</v>
      </c>
      <c r="B2202" s="12">
        <v>3</v>
      </c>
      <c r="C2202" s="28">
        <v>12254.44</v>
      </c>
      <c r="D2202" s="19" t="s">
        <v>8346</v>
      </c>
      <c r="E2202" s="12" t="s">
        <v>8346</v>
      </c>
      <c r="F2202" s="12" t="s">
        <v>30</v>
      </c>
      <c r="G2202" s="25" t="s">
        <v>10296</v>
      </c>
      <c r="H2202" s="7">
        <f>INT(YEARFRAC(G2202,"8-jun-2023"))</f>
        <v>33</v>
      </c>
      <c r="I2202" s="12">
        <v>1990</v>
      </c>
      <c r="J2202" s="12" t="s">
        <v>24</v>
      </c>
      <c r="K2202" s="12">
        <v>29</v>
      </c>
    </row>
    <row r="2203" spans="1:11">
      <c r="A2203" s="12" t="s">
        <v>2245</v>
      </c>
      <c r="B2203" s="12">
        <v>0</v>
      </c>
      <c r="C2203" s="28">
        <v>12245.17</v>
      </c>
      <c r="D2203" s="19" t="s">
        <v>8346</v>
      </c>
      <c r="E2203" s="12" t="s">
        <v>8345</v>
      </c>
      <c r="F2203" s="12" t="s">
        <v>22</v>
      </c>
      <c r="G2203" s="25" t="s">
        <v>10297</v>
      </c>
      <c r="H2203" s="7">
        <f>INT(YEARFRAC(G2203,"8-jun-2023"))</f>
        <v>48</v>
      </c>
      <c r="I2203" s="12">
        <v>1966</v>
      </c>
      <c r="J2203" s="12" t="s">
        <v>16</v>
      </c>
      <c r="K2203" s="12">
        <v>16</v>
      </c>
    </row>
    <row r="2204" spans="1:11">
      <c r="A2204" s="12" t="s">
        <v>2246</v>
      </c>
      <c r="B2204" s="12">
        <v>0</v>
      </c>
      <c r="C2204" s="28">
        <v>40974.160000000003</v>
      </c>
      <c r="D2204" s="19" t="s">
        <v>8345</v>
      </c>
      <c r="E2204" s="12" t="s">
        <v>8348</v>
      </c>
      <c r="F2204" s="12" t="s">
        <v>19</v>
      </c>
      <c r="G2204" s="25" t="s">
        <v>10298</v>
      </c>
      <c r="H2204" s="7">
        <f>INT(YEARFRAC(G2204,"8-jun-2023"))</f>
        <v>49</v>
      </c>
      <c r="I2204" s="12">
        <v>1967</v>
      </c>
      <c r="J2204" s="12" t="s">
        <v>40</v>
      </c>
      <c r="K2204" s="12">
        <v>28</v>
      </c>
    </row>
    <row r="2205" spans="1:11">
      <c r="A2205" s="12" t="s">
        <v>2247</v>
      </c>
      <c r="B2205" s="12">
        <v>0</v>
      </c>
      <c r="C2205" s="28">
        <v>12244.53</v>
      </c>
      <c r="D2205" s="19" t="s">
        <v>8346</v>
      </c>
      <c r="E2205" s="12" t="s">
        <v>8345</v>
      </c>
      <c r="F2205" s="12" t="s">
        <v>19</v>
      </c>
      <c r="G2205" s="25" t="s">
        <v>10299</v>
      </c>
      <c r="H2205" s="7">
        <f>INT(YEARFRAC(G2205,"8-jun-2023"))</f>
        <v>59</v>
      </c>
      <c r="I2205" s="12">
        <v>1967</v>
      </c>
      <c r="J2205" s="12" t="s">
        <v>23</v>
      </c>
      <c r="K2205" s="12">
        <v>30</v>
      </c>
    </row>
    <row r="2206" spans="1:11">
      <c r="A2206" s="12" t="s">
        <v>2248</v>
      </c>
      <c r="B2206" s="12">
        <v>0</v>
      </c>
      <c r="C2206" s="28">
        <v>12237.73</v>
      </c>
      <c r="D2206" s="19" t="s">
        <v>8346</v>
      </c>
      <c r="E2206" s="12" t="s">
        <v>8346</v>
      </c>
      <c r="F2206" s="12" t="s">
        <v>22</v>
      </c>
      <c r="G2206" s="25" t="s">
        <v>10300</v>
      </c>
      <c r="H2206" s="7">
        <f>INT(YEARFRAC(G2206,"8-jun-2023"))</f>
        <v>56</v>
      </c>
      <c r="I2206" s="12">
        <v>1966</v>
      </c>
      <c r="J2206" s="12" t="s">
        <v>23</v>
      </c>
      <c r="K2206" s="12">
        <v>6</v>
      </c>
    </row>
    <row r="2207" spans="1:11">
      <c r="A2207" s="12" t="s">
        <v>2249</v>
      </c>
      <c r="B2207" s="12">
        <v>0</v>
      </c>
      <c r="C2207" s="28">
        <v>12235.84</v>
      </c>
      <c r="D2207" s="19" t="s">
        <v>8346</v>
      </c>
      <c r="E2207" s="12" t="s">
        <v>8346</v>
      </c>
      <c r="F2207" s="12" t="s">
        <v>22</v>
      </c>
      <c r="G2207" s="25" t="s">
        <v>10301</v>
      </c>
      <c r="H2207" s="7">
        <f>INT(YEARFRAC(G2207,"8-jun-2023"))</f>
        <v>58</v>
      </c>
      <c r="I2207" s="12">
        <v>1986</v>
      </c>
      <c r="J2207" s="12" t="s">
        <v>40</v>
      </c>
      <c r="K2207" s="12">
        <v>13</v>
      </c>
    </row>
    <row r="2208" spans="1:11">
      <c r="A2208" s="12" t="s">
        <v>2250</v>
      </c>
      <c r="B2208" s="12">
        <v>0</v>
      </c>
      <c r="C2208" s="28">
        <v>12233.83</v>
      </c>
      <c r="D2208" s="19" t="s">
        <v>8346</v>
      </c>
      <c r="E2208" s="12" t="s">
        <v>8345</v>
      </c>
      <c r="F2208" s="12" t="s">
        <v>25</v>
      </c>
      <c r="G2208" s="25" t="s">
        <v>10302</v>
      </c>
      <c r="H2208" s="7">
        <f>INT(YEARFRAC(G2208,"8-jun-2023"))</f>
        <v>59</v>
      </c>
      <c r="I2208" s="12">
        <v>1989</v>
      </c>
      <c r="J2208" s="12" t="s">
        <v>16</v>
      </c>
      <c r="K2208" s="12">
        <v>23</v>
      </c>
    </row>
    <row r="2209" spans="1:11">
      <c r="A2209" s="12" t="s">
        <v>2251</v>
      </c>
      <c r="B2209" s="12">
        <v>0</v>
      </c>
      <c r="C2209" s="28">
        <v>12231.61</v>
      </c>
      <c r="D2209" s="19" t="s">
        <v>8346</v>
      </c>
      <c r="E2209" s="12" t="s">
        <v>8346</v>
      </c>
      <c r="F2209" s="12" t="s">
        <v>22</v>
      </c>
      <c r="G2209" s="25" t="s">
        <v>10303</v>
      </c>
      <c r="H2209" s="7">
        <f>INT(YEARFRAC(G2209,"8-jun-2023"))</f>
        <v>58</v>
      </c>
      <c r="I2209" s="12">
        <v>1974</v>
      </c>
      <c r="J2209" s="12" t="s">
        <v>20</v>
      </c>
      <c r="K2209" s="12">
        <v>23</v>
      </c>
    </row>
    <row r="2210" spans="1:11">
      <c r="A2210" s="12" t="s">
        <v>2252</v>
      </c>
      <c r="B2210" s="12">
        <v>0</v>
      </c>
      <c r="C2210" s="28">
        <v>12224.35</v>
      </c>
      <c r="D2210" s="19" t="s">
        <v>8346</v>
      </c>
      <c r="E2210" s="12" t="s">
        <v>8345</v>
      </c>
      <c r="F2210" s="12" t="s">
        <v>22</v>
      </c>
      <c r="G2210" s="25" t="s">
        <v>10304</v>
      </c>
      <c r="H2210" s="7">
        <f>INT(YEARFRAC(G2210,"8-jun-2023"))</f>
        <v>58</v>
      </c>
      <c r="I2210" s="12">
        <v>1974</v>
      </c>
      <c r="J2210" s="12" t="s">
        <v>20</v>
      </c>
      <c r="K2210" s="12">
        <v>5</v>
      </c>
    </row>
    <row r="2211" spans="1:11">
      <c r="A2211" s="12" t="s">
        <v>2253</v>
      </c>
      <c r="B2211" s="12">
        <v>0</v>
      </c>
      <c r="C2211" s="28">
        <v>12222.9</v>
      </c>
      <c r="D2211" s="19" t="s">
        <v>8346</v>
      </c>
      <c r="E2211" s="12" t="s">
        <v>8348</v>
      </c>
      <c r="F2211" s="12" t="s">
        <v>22</v>
      </c>
      <c r="G2211" s="25" t="s">
        <v>10305</v>
      </c>
      <c r="H2211" s="7">
        <f>INT(YEARFRAC(G2211,"8-jun-2023"))</f>
        <v>58</v>
      </c>
      <c r="I2211" s="12">
        <v>1963</v>
      </c>
      <c r="J2211" s="12" t="s">
        <v>45</v>
      </c>
      <c r="K2211" s="12">
        <v>17</v>
      </c>
    </row>
    <row r="2212" spans="1:11">
      <c r="A2212" s="12" t="s">
        <v>2254</v>
      </c>
      <c r="B2212" s="12">
        <v>2</v>
      </c>
      <c r="C2212" s="28">
        <v>12218.7</v>
      </c>
      <c r="D2212" s="19" t="s">
        <v>8346</v>
      </c>
      <c r="E2212" s="12" t="s">
        <v>8345</v>
      </c>
      <c r="F2212" s="12" t="s">
        <v>22</v>
      </c>
      <c r="G2212" s="25" t="s">
        <v>10306</v>
      </c>
      <c r="H2212" s="7">
        <f>INT(YEARFRAC(G2212,"8-jun-2023"))</f>
        <v>45</v>
      </c>
      <c r="I2212" s="12">
        <v>1966</v>
      </c>
      <c r="J2212" s="12" t="s">
        <v>45</v>
      </c>
      <c r="K2212" s="12">
        <v>29</v>
      </c>
    </row>
    <row r="2213" spans="1:11">
      <c r="A2213" s="12" t="s">
        <v>2255</v>
      </c>
      <c r="B2213" s="12">
        <v>3</v>
      </c>
      <c r="C2213" s="28">
        <v>12198.64</v>
      </c>
      <c r="D2213" s="19" t="s">
        <v>8346</v>
      </c>
      <c r="E2213" s="12" t="s">
        <v>8346</v>
      </c>
      <c r="F2213" s="12" t="s">
        <v>30</v>
      </c>
      <c r="G2213" s="25" t="s">
        <v>9116</v>
      </c>
      <c r="H2213" s="7">
        <f>INT(YEARFRAC(G2213,"8-jun-2023"))</f>
        <v>31</v>
      </c>
      <c r="I2213" s="12">
        <v>1964</v>
      </c>
      <c r="J2213" s="12" t="s">
        <v>24</v>
      </c>
      <c r="K2213" s="12">
        <v>15</v>
      </c>
    </row>
    <row r="2214" spans="1:11">
      <c r="A2214" s="12" t="s">
        <v>2256</v>
      </c>
      <c r="B2214" s="12">
        <v>3</v>
      </c>
      <c r="C2214" s="28">
        <v>12148.2</v>
      </c>
      <c r="D2214" s="19" t="s">
        <v>8346</v>
      </c>
      <c r="E2214" s="12" t="s">
        <v>8346</v>
      </c>
      <c r="F2214" s="12" t="s">
        <v>22</v>
      </c>
      <c r="G2214" s="25" t="s">
        <v>10307</v>
      </c>
      <c r="H2214" s="7">
        <f>INT(YEARFRAC(G2214,"8-jun-2023"))</f>
        <v>35</v>
      </c>
      <c r="I2214" s="12">
        <v>1963</v>
      </c>
      <c r="J2214" s="12" t="s">
        <v>45</v>
      </c>
      <c r="K2214" s="12">
        <v>19</v>
      </c>
    </row>
    <row r="2215" spans="1:11">
      <c r="A2215" s="12" t="s">
        <v>2257</v>
      </c>
      <c r="B2215" s="12">
        <v>3</v>
      </c>
      <c r="C2215" s="28">
        <v>40961.29</v>
      </c>
      <c r="D2215" s="19" t="s">
        <v>8345</v>
      </c>
      <c r="E2215" s="12" t="s">
        <v>8348</v>
      </c>
      <c r="F2215" s="12" t="s">
        <v>25</v>
      </c>
      <c r="G2215" s="25" t="s">
        <v>10308</v>
      </c>
      <c r="H2215" s="7">
        <f>INT(YEARFRAC(G2215,"8-jun-2023"))</f>
        <v>39</v>
      </c>
      <c r="I2215" s="12">
        <v>1964</v>
      </c>
      <c r="J2215" s="12" t="s">
        <v>20</v>
      </c>
      <c r="K2215" s="12">
        <v>24</v>
      </c>
    </row>
    <row r="2216" spans="1:11">
      <c r="A2216" s="12" t="s">
        <v>2258</v>
      </c>
      <c r="B2216" s="12">
        <v>0</v>
      </c>
      <c r="C2216" s="28">
        <v>12146.97</v>
      </c>
      <c r="D2216" s="19" t="s">
        <v>8346</v>
      </c>
      <c r="E2216" s="12" t="s">
        <v>8346</v>
      </c>
      <c r="F2216" s="12" t="s">
        <v>25</v>
      </c>
      <c r="G2216" s="25" t="s">
        <v>9780</v>
      </c>
      <c r="H2216" s="7">
        <f>INT(YEARFRAC(G2216,"8-jun-2023"))</f>
        <v>60</v>
      </c>
      <c r="I2216" s="12">
        <v>1964</v>
      </c>
      <c r="J2216" s="12" t="s">
        <v>45</v>
      </c>
      <c r="K2216" s="12">
        <v>2</v>
      </c>
    </row>
    <row r="2217" spans="1:11">
      <c r="A2217" s="12" t="s">
        <v>2259</v>
      </c>
      <c r="B2217" s="12">
        <v>0</v>
      </c>
      <c r="C2217" s="28">
        <v>12142.58</v>
      </c>
      <c r="D2217" s="19" t="s">
        <v>8346</v>
      </c>
      <c r="E2217" s="12" t="s">
        <v>8348</v>
      </c>
      <c r="F2217" s="12" t="s">
        <v>19</v>
      </c>
      <c r="G2217" s="25" t="s">
        <v>10309</v>
      </c>
      <c r="H2217" s="7">
        <f>INT(YEARFRAC(G2217,"8-jun-2023"))</f>
        <v>60</v>
      </c>
      <c r="I2217" s="12">
        <v>1964</v>
      </c>
      <c r="J2217" s="12" t="s">
        <v>45</v>
      </c>
      <c r="K2217" s="12">
        <v>20</v>
      </c>
    </row>
    <row r="2218" spans="1:11">
      <c r="A2218" s="12" t="s">
        <v>2260</v>
      </c>
      <c r="B2218" s="12">
        <v>0</v>
      </c>
      <c r="C2218" s="28">
        <v>12137.6</v>
      </c>
      <c r="D2218" s="19" t="s">
        <v>8346</v>
      </c>
      <c r="E2218" s="12" t="s">
        <v>8346</v>
      </c>
      <c r="F2218" s="12" t="s">
        <v>22</v>
      </c>
      <c r="G2218" s="25" t="s">
        <v>9815</v>
      </c>
      <c r="H2218" s="7">
        <f>INT(YEARFRAC(G2218,"8-jun-2023"))</f>
        <v>48</v>
      </c>
      <c r="I2218" s="12">
        <v>1977</v>
      </c>
      <c r="J2218" s="12" t="s">
        <v>40</v>
      </c>
      <c r="K2218" s="12">
        <v>14</v>
      </c>
    </row>
    <row r="2219" spans="1:11">
      <c r="A2219" s="12" t="s">
        <v>2261</v>
      </c>
      <c r="B2219" s="12">
        <v>3</v>
      </c>
      <c r="C2219" s="28">
        <v>12130.8</v>
      </c>
      <c r="D2219" s="19" t="s">
        <v>8346</v>
      </c>
      <c r="E2219" s="12" t="s">
        <v>8346</v>
      </c>
      <c r="F2219" s="12" t="s">
        <v>30</v>
      </c>
      <c r="G2219" s="25" t="s">
        <v>10310</v>
      </c>
      <c r="H2219" s="7">
        <f>INT(YEARFRAC(G2219,"8-jun-2023"))</f>
        <v>31</v>
      </c>
      <c r="I2219" s="12">
        <v>1991</v>
      </c>
      <c r="J2219" s="12" t="s">
        <v>40</v>
      </c>
      <c r="K2219" s="12">
        <v>29</v>
      </c>
    </row>
    <row r="2220" spans="1:11">
      <c r="A2220" s="12" t="s">
        <v>2262</v>
      </c>
      <c r="B2220" s="12">
        <v>0</v>
      </c>
      <c r="C2220" s="28">
        <v>12129.61</v>
      </c>
      <c r="D2220" s="19" t="s">
        <v>8346</v>
      </c>
      <c r="E2220" s="12" t="s">
        <v>8345</v>
      </c>
      <c r="F2220" s="12" t="s">
        <v>22</v>
      </c>
      <c r="G2220" s="25" t="s">
        <v>10311</v>
      </c>
      <c r="H2220" s="7">
        <f>INT(YEARFRAC(G2220,"8-jun-2023"))</f>
        <v>60</v>
      </c>
      <c r="I2220" s="12">
        <v>1987</v>
      </c>
      <c r="J2220" s="12" t="s">
        <v>24</v>
      </c>
      <c r="K2220" s="12">
        <v>5</v>
      </c>
    </row>
    <row r="2221" spans="1:11">
      <c r="A2221" s="12" t="s">
        <v>2263</v>
      </c>
      <c r="B2221" s="12">
        <v>0</v>
      </c>
      <c r="C2221" s="28">
        <v>12124.99</v>
      </c>
      <c r="D2221" s="19" t="s">
        <v>8346</v>
      </c>
      <c r="E2221" s="12" t="s">
        <v>8345</v>
      </c>
      <c r="F2221" s="12" t="s">
        <v>22</v>
      </c>
      <c r="G2221" s="25" t="s">
        <v>10254</v>
      </c>
      <c r="H2221" s="7">
        <f>INT(YEARFRAC(G2221,"8-jun-2023"))</f>
        <v>59</v>
      </c>
      <c r="I2221" s="12">
        <v>1983</v>
      </c>
      <c r="J2221" s="12" t="s">
        <v>37</v>
      </c>
      <c r="K2221" s="12">
        <v>8</v>
      </c>
    </row>
    <row r="2222" spans="1:11">
      <c r="A2222" s="12" t="s">
        <v>2264</v>
      </c>
      <c r="B2222" s="12">
        <v>3</v>
      </c>
      <c r="C2222" s="28">
        <v>12105.32</v>
      </c>
      <c r="D2222" s="19" t="s">
        <v>8346</v>
      </c>
      <c r="E2222" s="12" t="s">
        <v>8346</v>
      </c>
      <c r="F2222" s="12" t="s">
        <v>25</v>
      </c>
      <c r="G2222" s="25" t="s">
        <v>10312</v>
      </c>
      <c r="H2222" s="7">
        <f>INT(YEARFRAC(G2222,"8-jun-2023"))</f>
        <v>54</v>
      </c>
      <c r="I2222" s="12">
        <v>1962</v>
      </c>
      <c r="J2222" s="12" t="s">
        <v>37</v>
      </c>
      <c r="K2222" s="12">
        <v>15</v>
      </c>
    </row>
    <row r="2223" spans="1:11">
      <c r="A2223" s="12" t="s">
        <v>2265</v>
      </c>
      <c r="B2223" s="12">
        <v>2</v>
      </c>
      <c r="C2223" s="28">
        <v>12096.65</v>
      </c>
      <c r="D2223" s="19" t="s">
        <v>8346</v>
      </c>
      <c r="E2223" s="12" t="s">
        <v>8345</v>
      </c>
      <c r="F2223" s="12" t="s">
        <v>74</v>
      </c>
      <c r="G2223" s="25" t="s">
        <v>10313</v>
      </c>
      <c r="H2223" s="7">
        <f>INT(YEARFRAC(G2223,"8-jun-2023"))</f>
        <v>54</v>
      </c>
      <c r="I2223" s="12">
        <v>1962</v>
      </c>
      <c r="J2223" s="12" t="s">
        <v>16</v>
      </c>
      <c r="K2223" s="12">
        <v>4</v>
      </c>
    </row>
    <row r="2224" spans="1:11">
      <c r="A2224" s="12" t="s">
        <v>2266</v>
      </c>
      <c r="B2224" s="12">
        <v>3</v>
      </c>
      <c r="C2224" s="28">
        <v>12094.48</v>
      </c>
      <c r="D2224" s="19" t="s">
        <v>8346</v>
      </c>
      <c r="E2224" s="12" t="s">
        <v>8346</v>
      </c>
      <c r="F2224" s="12" t="s">
        <v>25</v>
      </c>
      <c r="G2224" s="25" t="s">
        <v>10314</v>
      </c>
      <c r="H2224" s="7">
        <f>INT(YEARFRAC(G2224,"8-jun-2023"))</f>
        <v>54</v>
      </c>
      <c r="I2224" s="12">
        <v>1974</v>
      </c>
      <c r="J2224" s="12" t="s">
        <v>37</v>
      </c>
      <c r="K2224" s="12">
        <v>16</v>
      </c>
    </row>
    <row r="2225" spans="1:11">
      <c r="A2225" s="12" t="s">
        <v>2267</v>
      </c>
      <c r="B2225" s="12">
        <v>3</v>
      </c>
      <c r="C2225" s="28">
        <v>12091.34</v>
      </c>
      <c r="D2225" s="19" t="s">
        <v>8346</v>
      </c>
      <c r="E2225" s="12" t="s">
        <v>8348</v>
      </c>
      <c r="F2225" s="12" t="s">
        <v>88</v>
      </c>
      <c r="G2225" s="25" t="s">
        <v>10315</v>
      </c>
      <c r="H2225" s="7">
        <f>INT(YEARFRAC(G2225,"8-jun-2023"))</f>
        <v>38</v>
      </c>
      <c r="I2225" s="12">
        <v>1991</v>
      </c>
      <c r="J2225" s="12" t="s">
        <v>16</v>
      </c>
      <c r="K2225" s="12">
        <v>6</v>
      </c>
    </row>
    <row r="2226" spans="1:11">
      <c r="A2226" s="12" t="s">
        <v>2268</v>
      </c>
      <c r="B2226" s="12">
        <v>1</v>
      </c>
      <c r="C2226" s="28">
        <v>48970.25</v>
      </c>
      <c r="D2226" s="19" t="s">
        <v>8345</v>
      </c>
      <c r="E2226" s="12" t="s">
        <v>8348</v>
      </c>
      <c r="F2226" s="12" t="s">
        <v>19</v>
      </c>
      <c r="G2226" s="25" t="s">
        <v>10316</v>
      </c>
      <c r="H2226" s="7">
        <f>INT(YEARFRAC(G2226,"8-jun-2023"))</f>
        <v>59</v>
      </c>
      <c r="I2226" s="12">
        <v>1963</v>
      </c>
      <c r="J2226" s="12" t="s">
        <v>20</v>
      </c>
      <c r="K2226" s="12">
        <v>4</v>
      </c>
    </row>
    <row r="2227" spans="1:11">
      <c r="A2227" s="12" t="s">
        <v>2269</v>
      </c>
      <c r="B2227" s="12">
        <v>3</v>
      </c>
      <c r="C2227" s="28">
        <v>40941.29</v>
      </c>
      <c r="D2227" s="19" t="s">
        <v>8345</v>
      </c>
      <c r="E2227" s="12" t="s">
        <v>8348</v>
      </c>
      <c r="F2227" s="12" t="s">
        <v>19</v>
      </c>
      <c r="G2227" s="25" t="s">
        <v>10317</v>
      </c>
      <c r="H2227" s="7">
        <f>INT(YEARFRAC(G2227,"8-jun-2023"))</f>
        <v>43</v>
      </c>
      <c r="I2227" s="12">
        <v>1963</v>
      </c>
      <c r="J2227" s="12" t="s">
        <v>45</v>
      </c>
      <c r="K2227" s="12">
        <v>20</v>
      </c>
    </row>
    <row r="2228" spans="1:11">
      <c r="A2228" s="12" t="s">
        <v>2270</v>
      </c>
      <c r="B2228" s="12">
        <v>3</v>
      </c>
      <c r="C2228" s="28">
        <v>12048.13</v>
      </c>
      <c r="D2228" s="19" t="s">
        <v>8346</v>
      </c>
      <c r="E2228" s="12" t="s">
        <v>8348</v>
      </c>
      <c r="F2228" s="12" t="s">
        <v>30</v>
      </c>
      <c r="G2228" s="25" t="s">
        <v>10318</v>
      </c>
      <c r="H2228" s="7">
        <f>INT(YEARFRAC(G2228,"8-jun-2023"))</f>
        <v>36</v>
      </c>
      <c r="I2228" s="12">
        <v>1968</v>
      </c>
      <c r="J2228" s="12" t="s">
        <v>24</v>
      </c>
      <c r="K2228" s="12">
        <v>25</v>
      </c>
    </row>
    <row r="2229" spans="1:11">
      <c r="A2229" s="12" t="s">
        <v>2271</v>
      </c>
      <c r="B2229" s="12">
        <v>1</v>
      </c>
      <c r="C2229" s="28">
        <v>12044.34</v>
      </c>
      <c r="D2229" s="19" t="s">
        <v>8346</v>
      </c>
      <c r="E2229" s="12" t="s">
        <v>8345</v>
      </c>
      <c r="F2229" s="12" t="s">
        <v>22</v>
      </c>
      <c r="G2229" s="25" t="s">
        <v>10319</v>
      </c>
      <c r="H2229" s="7">
        <f>INT(YEARFRAC(G2229,"8-jun-2023"))</f>
        <v>56</v>
      </c>
      <c r="I2229" s="12">
        <v>1968</v>
      </c>
      <c r="J2229" s="12" t="s">
        <v>23</v>
      </c>
      <c r="K2229" s="12">
        <v>9</v>
      </c>
    </row>
    <row r="2230" spans="1:11">
      <c r="A2230" s="12" t="s">
        <v>2272</v>
      </c>
      <c r="B2230" s="12">
        <v>2</v>
      </c>
      <c r="C2230" s="28">
        <v>12035.18</v>
      </c>
      <c r="D2230" s="19" t="s">
        <v>8346</v>
      </c>
      <c r="E2230" s="12" t="s">
        <v>8346</v>
      </c>
      <c r="F2230" s="12" t="s">
        <v>38</v>
      </c>
      <c r="G2230" s="25" t="s">
        <v>10320</v>
      </c>
      <c r="H2230" s="7">
        <f>INT(YEARFRAC(G2230,"8-jun-2023"))</f>
        <v>43</v>
      </c>
      <c r="I2230" s="12">
        <v>1968</v>
      </c>
      <c r="J2230" s="12" t="s">
        <v>20</v>
      </c>
      <c r="K2230" s="12">
        <v>21</v>
      </c>
    </row>
    <row r="2231" spans="1:11">
      <c r="A2231" s="12" t="s">
        <v>2273</v>
      </c>
      <c r="B2231" s="12">
        <v>1</v>
      </c>
      <c r="C2231" s="28">
        <v>12032.33</v>
      </c>
      <c r="D2231" s="19" t="s">
        <v>8346</v>
      </c>
      <c r="E2231" s="12" t="s">
        <v>8345</v>
      </c>
      <c r="F2231" s="12" t="s">
        <v>25</v>
      </c>
      <c r="G2231" s="25" t="s">
        <v>10027</v>
      </c>
      <c r="H2231" s="7">
        <f>INT(YEARFRAC(G2231,"8-jun-2023"))</f>
        <v>57</v>
      </c>
      <c r="I2231" s="12">
        <v>1984</v>
      </c>
      <c r="J2231" s="12" t="s">
        <v>37</v>
      </c>
      <c r="K2231" s="12">
        <v>2</v>
      </c>
    </row>
    <row r="2232" spans="1:11">
      <c r="A2232" s="12" t="s">
        <v>2274</v>
      </c>
      <c r="B2232" s="12">
        <v>0</v>
      </c>
      <c r="C2232" s="28">
        <v>12029.29</v>
      </c>
      <c r="D2232" s="19" t="s">
        <v>8346</v>
      </c>
      <c r="E2232" s="12" t="s">
        <v>8348</v>
      </c>
      <c r="F2232" s="12" t="s">
        <v>74</v>
      </c>
      <c r="G2232" s="25" t="s">
        <v>10321</v>
      </c>
      <c r="H2232" s="7">
        <f>INT(YEARFRAC(G2232,"8-jun-2023"))</f>
        <v>57</v>
      </c>
      <c r="I2232" s="12">
        <v>1963</v>
      </c>
      <c r="J2232" s="12" t="s">
        <v>37</v>
      </c>
      <c r="K2232" s="12">
        <v>4</v>
      </c>
    </row>
    <row r="2233" spans="1:11">
      <c r="A2233" s="12" t="s">
        <v>2275</v>
      </c>
      <c r="B2233" s="12">
        <v>3</v>
      </c>
      <c r="C2233" s="28">
        <v>12001.29</v>
      </c>
      <c r="D2233" s="19" t="s">
        <v>8346</v>
      </c>
      <c r="E2233" s="12" t="s">
        <v>8346</v>
      </c>
      <c r="F2233" s="12" t="s">
        <v>38</v>
      </c>
      <c r="G2233" s="25" t="s">
        <v>10322</v>
      </c>
      <c r="H2233" s="7">
        <f>INT(YEARFRAC(G2233,"8-jun-2023"))</f>
        <v>40</v>
      </c>
      <c r="I2233" s="12">
        <v>1979</v>
      </c>
      <c r="J2233" s="12" t="s">
        <v>37</v>
      </c>
      <c r="K2233" s="12">
        <v>16</v>
      </c>
    </row>
    <row r="2234" spans="1:11">
      <c r="A2234" s="12" t="s">
        <v>2276</v>
      </c>
      <c r="B2234" s="12">
        <v>0</v>
      </c>
      <c r="C2234" s="28">
        <v>11994.89</v>
      </c>
      <c r="D2234" s="19" t="s">
        <v>8346</v>
      </c>
      <c r="E2234" s="12" t="s">
        <v>8348</v>
      </c>
      <c r="F2234" s="12" t="s">
        <v>22</v>
      </c>
      <c r="G2234" s="25" t="s">
        <v>10057</v>
      </c>
      <c r="H2234" s="7">
        <f>INT(YEARFRAC(G2234,"8-jun-2023"))</f>
        <v>29</v>
      </c>
      <c r="I2234" s="12">
        <v>1986</v>
      </c>
      <c r="J2234" s="12" t="s">
        <v>37</v>
      </c>
      <c r="K2234" s="12">
        <v>7</v>
      </c>
    </row>
    <row r="2235" spans="1:11">
      <c r="A2235" s="12" t="s">
        <v>2277</v>
      </c>
      <c r="B2235" s="12">
        <v>3</v>
      </c>
      <c r="C2235" s="28">
        <v>11987.68</v>
      </c>
      <c r="D2235" s="19" t="s">
        <v>8346</v>
      </c>
      <c r="E2235" s="12" t="s">
        <v>8348</v>
      </c>
      <c r="F2235" s="12" t="s">
        <v>30</v>
      </c>
      <c r="G2235" s="25" t="s">
        <v>10323</v>
      </c>
      <c r="H2235" s="7">
        <f>INT(YEARFRAC(G2235,"8-jun-2023"))</f>
        <v>39</v>
      </c>
      <c r="I2235" s="12">
        <v>1966</v>
      </c>
      <c r="J2235" s="12" t="s">
        <v>16</v>
      </c>
      <c r="K2235" s="12">
        <v>24</v>
      </c>
    </row>
    <row r="2236" spans="1:11">
      <c r="A2236" s="12" t="s">
        <v>2278</v>
      </c>
      <c r="B2236" s="12">
        <v>3</v>
      </c>
      <c r="C2236" s="28">
        <v>11987.17</v>
      </c>
      <c r="D2236" s="19" t="s">
        <v>8346</v>
      </c>
      <c r="E2236" s="12" t="s">
        <v>8346</v>
      </c>
      <c r="F2236" s="12" t="s">
        <v>19</v>
      </c>
      <c r="G2236" s="25" t="s">
        <v>10217</v>
      </c>
      <c r="H2236" s="7">
        <f>INT(YEARFRAC(G2236,"8-jun-2023"))</f>
        <v>55</v>
      </c>
      <c r="I2236" s="12">
        <v>1979</v>
      </c>
      <c r="J2236" s="12" t="s">
        <v>24</v>
      </c>
      <c r="K2236" s="12">
        <v>16</v>
      </c>
    </row>
    <row r="2237" spans="1:11">
      <c r="A2237" s="12" t="s">
        <v>2279</v>
      </c>
      <c r="B2237" s="12">
        <v>1</v>
      </c>
      <c r="C2237" s="28">
        <v>11946.63</v>
      </c>
      <c r="D2237" s="19" t="s">
        <v>8346</v>
      </c>
      <c r="E2237" s="12" t="s">
        <v>8348</v>
      </c>
      <c r="F2237" s="12" t="s">
        <v>19</v>
      </c>
      <c r="G2237" s="25" t="s">
        <v>10324</v>
      </c>
      <c r="H2237" s="7">
        <f>INT(YEARFRAC(G2237,"8-jun-2023"))</f>
        <v>58</v>
      </c>
      <c r="I2237" s="12">
        <v>1965</v>
      </c>
      <c r="J2237" s="12" t="s">
        <v>24</v>
      </c>
      <c r="K2237" s="12">
        <v>29</v>
      </c>
    </row>
    <row r="2238" spans="1:11">
      <c r="A2238" s="12" t="s">
        <v>2280</v>
      </c>
      <c r="B2238" s="12">
        <v>3</v>
      </c>
      <c r="C2238" s="28">
        <v>40932.43</v>
      </c>
      <c r="D2238" s="19" t="s">
        <v>8345</v>
      </c>
      <c r="E2238" s="12" t="s">
        <v>8348</v>
      </c>
      <c r="F2238" s="12" t="s">
        <v>19</v>
      </c>
      <c r="G2238" s="25" t="s">
        <v>9260</v>
      </c>
      <c r="H2238" s="7">
        <f>INT(YEARFRAC(G2238,"8-jun-2023"))</f>
        <v>30</v>
      </c>
      <c r="I2238" s="12">
        <v>1965</v>
      </c>
      <c r="J2238" s="12" t="s">
        <v>20</v>
      </c>
      <c r="K2238" s="12">
        <v>9</v>
      </c>
    </row>
    <row r="2239" spans="1:11">
      <c r="A2239" s="12" t="s">
        <v>2281</v>
      </c>
      <c r="B2239" s="12">
        <v>1</v>
      </c>
      <c r="C2239" s="28">
        <v>11945.13</v>
      </c>
      <c r="D2239" s="19" t="s">
        <v>8346</v>
      </c>
      <c r="E2239" s="12" t="s">
        <v>8348</v>
      </c>
      <c r="F2239" s="12" t="s">
        <v>22</v>
      </c>
      <c r="G2239" s="25" t="s">
        <v>10325</v>
      </c>
      <c r="H2239" s="7">
        <f>INT(YEARFRAC(G2239,"8-jun-2023"))</f>
        <v>57</v>
      </c>
      <c r="I2239" s="12">
        <v>1982</v>
      </c>
      <c r="J2239" s="12" t="s">
        <v>24</v>
      </c>
      <c r="K2239" s="12">
        <v>17</v>
      </c>
    </row>
    <row r="2240" spans="1:11">
      <c r="A2240" s="12" t="s">
        <v>2282</v>
      </c>
      <c r="B2240" s="12">
        <v>0</v>
      </c>
      <c r="C2240" s="28">
        <v>11944.59</v>
      </c>
      <c r="D2240" s="19" t="s">
        <v>8346</v>
      </c>
      <c r="E2240" s="12" t="s">
        <v>8348</v>
      </c>
      <c r="F2240" s="12" t="s">
        <v>32</v>
      </c>
      <c r="G2240" s="25" t="s">
        <v>10326</v>
      </c>
      <c r="H2240" s="7">
        <f>INT(YEARFRAC(G2240,"8-jun-2023"))</f>
        <v>58</v>
      </c>
      <c r="I2240" s="12">
        <v>1993</v>
      </c>
      <c r="J2240" s="12" t="s">
        <v>23</v>
      </c>
      <c r="K2240" s="12">
        <v>12</v>
      </c>
    </row>
    <row r="2241" spans="1:11">
      <c r="A2241" s="12" t="s">
        <v>2283</v>
      </c>
      <c r="B2241" s="12">
        <v>3</v>
      </c>
      <c r="C2241" s="28">
        <v>11941.83</v>
      </c>
      <c r="D2241" s="19" t="s">
        <v>8346</v>
      </c>
      <c r="E2241" s="12" t="s">
        <v>8345</v>
      </c>
      <c r="F2241" s="12" t="s">
        <v>82</v>
      </c>
      <c r="G2241" s="25" t="s">
        <v>10327</v>
      </c>
      <c r="H2241" s="7">
        <f>INT(YEARFRAC(G2241,"8-jun-2023"))</f>
        <v>31</v>
      </c>
      <c r="I2241" s="12">
        <v>1983</v>
      </c>
      <c r="J2241" s="12" t="s">
        <v>45</v>
      </c>
      <c r="K2241" s="12">
        <v>4</v>
      </c>
    </row>
    <row r="2242" spans="1:11">
      <c r="A2242" s="12" t="s">
        <v>2284</v>
      </c>
      <c r="B2242" s="12">
        <v>0</v>
      </c>
      <c r="C2242" s="28">
        <v>11938.26</v>
      </c>
      <c r="D2242" s="19" t="s">
        <v>8346</v>
      </c>
      <c r="E2242" s="12" t="s">
        <v>8346</v>
      </c>
      <c r="F2242" s="12" t="s">
        <v>84</v>
      </c>
      <c r="G2242" s="25" t="s">
        <v>10328</v>
      </c>
      <c r="H2242" s="7">
        <f>INT(YEARFRAC(G2242,"8-jun-2023"))</f>
        <v>58</v>
      </c>
      <c r="I2242" s="12">
        <v>1967</v>
      </c>
      <c r="J2242" s="12" t="s">
        <v>23</v>
      </c>
      <c r="K2242" s="12">
        <v>22</v>
      </c>
    </row>
    <row r="2243" spans="1:11">
      <c r="A2243" s="12" t="s">
        <v>2285</v>
      </c>
      <c r="B2243" s="12">
        <v>0</v>
      </c>
      <c r="C2243" s="28">
        <v>11931.13</v>
      </c>
      <c r="D2243" s="19" t="s">
        <v>8346</v>
      </c>
      <c r="E2243" s="12" t="s">
        <v>8345</v>
      </c>
      <c r="F2243" s="12" t="s">
        <v>84</v>
      </c>
      <c r="G2243" s="25" t="s">
        <v>10329</v>
      </c>
      <c r="H2243" s="7">
        <f>INT(YEARFRAC(G2243,"8-jun-2023"))</f>
        <v>58</v>
      </c>
      <c r="I2243" s="12">
        <v>1964</v>
      </c>
      <c r="J2243" s="12" t="s">
        <v>37</v>
      </c>
      <c r="K2243" s="12">
        <v>29</v>
      </c>
    </row>
    <row r="2244" spans="1:11">
      <c r="A2244" s="12" t="s">
        <v>2286</v>
      </c>
      <c r="B2244" s="12">
        <v>0</v>
      </c>
      <c r="C2244" s="28">
        <v>11918.2</v>
      </c>
      <c r="D2244" s="19" t="s">
        <v>8346</v>
      </c>
      <c r="E2244" s="12" t="s">
        <v>8345</v>
      </c>
      <c r="F2244" s="12" t="s">
        <v>38</v>
      </c>
      <c r="G2244" s="25" t="s">
        <v>9931</v>
      </c>
      <c r="H2244" s="7">
        <f>INT(YEARFRAC(G2244,"8-jun-2023"))</f>
        <v>58</v>
      </c>
      <c r="I2244" s="12">
        <v>1992</v>
      </c>
      <c r="J2244" s="12" t="s">
        <v>40</v>
      </c>
      <c r="K2244" s="12">
        <v>4</v>
      </c>
    </row>
    <row r="2245" spans="1:11">
      <c r="A2245" s="12" t="s">
        <v>2287</v>
      </c>
      <c r="B2245" s="12">
        <v>2</v>
      </c>
      <c r="C2245" s="28">
        <v>11884.05</v>
      </c>
      <c r="D2245" s="19" t="s">
        <v>8346</v>
      </c>
      <c r="E2245" s="12" t="s">
        <v>8346</v>
      </c>
      <c r="F2245" s="12" t="s">
        <v>19</v>
      </c>
      <c r="G2245" s="25" t="s">
        <v>9643</v>
      </c>
      <c r="H2245" s="7">
        <f>INT(YEARFRAC(G2245,"8-jun-2023"))</f>
        <v>19</v>
      </c>
      <c r="I2245" s="12">
        <v>1965</v>
      </c>
      <c r="J2245" s="12" t="s">
        <v>16</v>
      </c>
      <c r="K2245" s="12">
        <v>1</v>
      </c>
    </row>
    <row r="2246" spans="1:11">
      <c r="A2246" s="12" t="s">
        <v>2288</v>
      </c>
      <c r="B2246" s="12">
        <v>2</v>
      </c>
      <c r="C2246" s="28">
        <v>11881.97</v>
      </c>
      <c r="D2246" s="19" t="s">
        <v>8346</v>
      </c>
      <c r="E2246" s="12" t="s">
        <v>8345</v>
      </c>
      <c r="F2246" s="12" t="s">
        <v>19</v>
      </c>
      <c r="G2246" s="25" t="s">
        <v>10330</v>
      </c>
      <c r="H2246" s="7">
        <f>INT(YEARFRAC(G2246,"8-jun-2023"))</f>
        <v>55</v>
      </c>
      <c r="I2246" s="12">
        <v>1964</v>
      </c>
      <c r="J2246" s="12" t="s">
        <v>23</v>
      </c>
      <c r="K2246" s="12">
        <v>25</v>
      </c>
    </row>
    <row r="2247" spans="1:11">
      <c r="A2247" s="12" t="s">
        <v>2289</v>
      </c>
      <c r="B2247" s="12">
        <v>2</v>
      </c>
      <c r="C2247" s="28">
        <v>11881.36</v>
      </c>
      <c r="D2247" s="19" t="s">
        <v>8346</v>
      </c>
      <c r="E2247" s="12" t="s">
        <v>8348</v>
      </c>
      <c r="F2247" s="12" t="s">
        <v>25</v>
      </c>
      <c r="G2247" s="25" t="s">
        <v>10331</v>
      </c>
      <c r="H2247" s="7">
        <f>INT(YEARFRAC(G2247,"8-jun-2023"))</f>
        <v>55</v>
      </c>
      <c r="I2247" s="12">
        <v>1991</v>
      </c>
      <c r="J2247" s="12" t="s">
        <v>24</v>
      </c>
      <c r="K2247" s="12">
        <v>19</v>
      </c>
    </row>
    <row r="2248" spans="1:11">
      <c r="A2248" s="12" t="s">
        <v>2290</v>
      </c>
      <c r="B2248" s="12">
        <v>1</v>
      </c>
      <c r="C2248" s="28">
        <v>11879.1</v>
      </c>
      <c r="D2248" s="19" t="s">
        <v>8346</v>
      </c>
      <c r="E2248" s="12" t="s">
        <v>8346</v>
      </c>
      <c r="F2248" s="12" t="s">
        <v>74</v>
      </c>
      <c r="G2248" s="25" t="s">
        <v>10332</v>
      </c>
      <c r="H2248" s="7">
        <f>INT(YEARFRAC(G2248,"8-jun-2023"))</f>
        <v>55</v>
      </c>
      <c r="I2248" s="12">
        <v>1964</v>
      </c>
      <c r="J2248" s="12" t="s">
        <v>40</v>
      </c>
      <c r="K2248" s="12">
        <v>2</v>
      </c>
    </row>
    <row r="2249" spans="1:11">
      <c r="A2249" s="12" t="s">
        <v>2291</v>
      </c>
      <c r="B2249" s="12">
        <v>1</v>
      </c>
      <c r="C2249" s="28">
        <v>40904.199999999997</v>
      </c>
      <c r="D2249" s="19" t="s">
        <v>8345</v>
      </c>
      <c r="E2249" s="12" t="s">
        <v>8345</v>
      </c>
      <c r="F2249" s="12" t="s">
        <v>74</v>
      </c>
      <c r="G2249" s="25" t="s">
        <v>10333</v>
      </c>
      <c r="H2249" s="7">
        <f>INT(YEARFRAC(G2249,"8-jun-2023"))</f>
        <v>23</v>
      </c>
      <c r="I2249" s="12">
        <v>1964</v>
      </c>
      <c r="J2249" s="12" t="s">
        <v>23</v>
      </c>
      <c r="K2249" s="12">
        <v>20</v>
      </c>
    </row>
    <row r="2250" spans="1:11">
      <c r="A2250" s="12" t="s">
        <v>2292</v>
      </c>
      <c r="B2250" s="12">
        <v>0</v>
      </c>
      <c r="C2250" s="28">
        <v>11858.56</v>
      </c>
      <c r="D2250" s="19" t="s">
        <v>8346</v>
      </c>
      <c r="E2250" s="12" t="s">
        <v>8346</v>
      </c>
      <c r="F2250" s="12" t="s">
        <v>25</v>
      </c>
      <c r="G2250" s="25" t="s">
        <v>10334</v>
      </c>
      <c r="H2250" s="7">
        <f>INT(YEARFRAC(G2250,"8-jun-2023"))</f>
        <v>48</v>
      </c>
      <c r="I2250" s="12">
        <v>1964</v>
      </c>
      <c r="J2250" s="12" t="s">
        <v>16</v>
      </c>
      <c r="K2250" s="12">
        <v>19</v>
      </c>
    </row>
    <row r="2251" spans="1:11">
      <c r="A2251" s="12" t="s">
        <v>2293</v>
      </c>
      <c r="B2251" s="12">
        <v>0</v>
      </c>
      <c r="C2251" s="28">
        <v>11856.41</v>
      </c>
      <c r="D2251" s="19" t="s">
        <v>8346</v>
      </c>
      <c r="E2251" s="12" t="s">
        <v>8348</v>
      </c>
      <c r="F2251" s="12" t="s">
        <v>19</v>
      </c>
      <c r="G2251" s="25" t="s">
        <v>10324</v>
      </c>
      <c r="H2251" s="7">
        <f>INT(YEARFRAC(G2251,"8-jun-2023"))</f>
        <v>58</v>
      </c>
      <c r="I2251" s="12">
        <v>2004</v>
      </c>
      <c r="J2251" s="12" t="s">
        <v>20</v>
      </c>
      <c r="K2251" s="12">
        <v>2</v>
      </c>
    </row>
    <row r="2252" spans="1:11">
      <c r="A2252" s="12" t="s">
        <v>2294</v>
      </c>
      <c r="B2252" s="12">
        <v>0</v>
      </c>
      <c r="C2252" s="28">
        <v>11848.14</v>
      </c>
      <c r="D2252" s="19" t="s">
        <v>8346</v>
      </c>
      <c r="E2252" s="12" t="s">
        <v>8348</v>
      </c>
      <c r="F2252" s="12" t="s">
        <v>25</v>
      </c>
      <c r="G2252" s="25" t="s">
        <v>10335</v>
      </c>
      <c r="H2252" s="7">
        <f>INT(YEARFRAC(G2252,"8-jun-2023"))</f>
        <v>58</v>
      </c>
      <c r="I2252" s="12">
        <v>1967</v>
      </c>
      <c r="J2252" s="12" t="s">
        <v>24</v>
      </c>
      <c r="K2252" s="12">
        <v>29</v>
      </c>
    </row>
    <row r="2253" spans="1:11">
      <c r="A2253" s="12" t="s">
        <v>2295</v>
      </c>
      <c r="B2253" s="12">
        <v>0</v>
      </c>
      <c r="C2253" s="28">
        <v>11842.62</v>
      </c>
      <c r="D2253" s="19" t="s">
        <v>8346</v>
      </c>
      <c r="E2253" s="12" t="s">
        <v>8346</v>
      </c>
      <c r="F2253" s="12" t="s">
        <v>22</v>
      </c>
      <c r="G2253" s="25" t="s">
        <v>10336</v>
      </c>
      <c r="H2253" s="7">
        <f>INT(YEARFRAC(G2253,"8-jun-2023"))</f>
        <v>57</v>
      </c>
      <c r="I2253" s="12">
        <v>1967</v>
      </c>
      <c r="J2253" s="12" t="s">
        <v>45</v>
      </c>
      <c r="K2253" s="12">
        <v>14</v>
      </c>
    </row>
    <row r="2254" spans="1:11">
      <c r="A2254" s="12" t="s">
        <v>2296</v>
      </c>
      <c r="B2254" s="12">
        <v>0</v>
      </c>
      <c r="C2254" s="28">
        <v>11842.44</v>
      </c>
      <c r="D2254" s="19" t="s">
        <v>8346</v>
      </c>
      <c r="E2254" s="12" t="s">
        <v>8348</v>
      </c>
      <c r="F2254" s="12" t="s">
        <v>25</v>
      </c>
      <c r="G2254" s="25" t="s">
        <v>10337</v>
      </c>
      <c r="H2254" s="7">
        <f>INT(YEARFRAC(G2254,"8-jun-2023"))</f>
        <v>58</v>
      </c>
      <c r="I2254" s="12">
        <v>1967</v>
      </c>
      <c r="J2254" s="12" t="s">
        <v>40</v>
      </c>
      <c r="K2254" s="12">
        <v>24</v>
      </c>
    </row>
    <row r="2255" spans="1:11">
      <c r="A2255" s="12" t="s">
        <v>2297</v>
      </c>
      <c r="B2255" s="12">
        <v>0</v>
      </c>
      <c r="C2255" s="28">
        <v>11840.78</v>
      </c>
      <c r="D2255" s="19" t="s">
        <v>8346</v>
      </c>
      <c r="E2255" s="12" t="s">
        <v>8348</v>
      </c>
      <c r="F2255" s="12" t="s">
        <v>22</v>
      </c>
      <c r="G2255" s="25" t="s">
        <v>10338</v>
      </c>
      <c r="H2255" s="7">
        <f>INT(YEARFRAC(G2255,"8-jun-2023"))</f>
        <v>57</v>
      </c>
      <c r="I2255" s="12">
        <v>1999</v>
      </c>
      <c r="J2255" s="12" t="s">
        <v>45</v>
      </c>
      <c r="K2255" s="12">
        <v>2</v>
      </c>
    </row>
    <row r="2256" spans="1:11">
      <c r="A2256" s="12" t="s">
        <v>2298</v>
      </c>
      <c r="B2256" s="12">
        <v>0</v>
      </c>
      <c r="C2256" s="28">
        <v>11837.16</v>
      </c>
      <c r="D2256" s="19" t="s">
        <v>8346</v>
      </c>
      <c r="E2256" s="12" t="s">
        <v>8346</v>
      </c>
      <c r="F2256" s="12" t="s">
        <v>25</v>
      </c>
      <c r="G2256" s="25" t="s">
        <v>8479</v>
      </c>
      <c r="H2256" s="7">
        <f>INT(YEARFRAC(G2256,"8-jun-2023"))</f>
        <v>58</v>
      </c>
      <c r="I2256" s="12">
        <v>1974</v>
      </c>
      <c r="J2256" s="12" t="s">
        <v>45</v>
      </c>
      <c r="K2256" s="12">
        <v>7</v>
      </c>
    </row>
    <row r="2257" spans="1:11">
      <c r="A2257" s="12" t="s">
        <v>2299</v>
      </c>
      <c r="B2257" s="12">
        <v>0</v>
      </c>
      <c r="C2257" s="28">
        <v>11833.78</v>
      </c>
      <c r="D2257" s="19" t="s">
        <v>8346</v>
      </c>
      <c r="E2257" s="12" t="s">
        <v>8346</v>
      </c>
      <c r="F2257" s="12" t="s">
        <v>19</v>
      </c>
      <c r="G2257" s="25" t="s">
        <v>10335</v>
      </c>
      <c r="H2257" s="7">
        <f>INT(YEARFRAC(G2257,"8-jun-2023"))</f>
        <v>58</v>
      </c>
      <c r="I2257" s="12">
        <v>1964</v>
      </c>
      <c r="J2257" s="12" t="s">
        <v>37</v>
      </c>
      <c r="K2257" s="12">
        <v>29</v>
      </c>
    </row>
    <row r="2258" spans="1:11">
      <c r="A2258" s="12" t="s">
        <v>2300</v>
      </c>
      <c r="B2258" s="12">
        <v>0</v>
      </c>
      <c r="C2258" s="28">
        <v>11830.61</v>
      </c>
      <c r="D2258" s="19" t="s">
        <v>8346</v>
      </c>
      <c r="E2258" s="12" t="s">
        <v>8345</v>
      </c>
      <c r="F2258" s="12" t="s">
        <v>22</v>
      </c>
      <c r="G2258" s="25" t="s">
        <v>10339</v>
      </c>
      <c r="H2258" s="7">
        <f>INT(YEARFRAC(G2258,"8-jun-2023"))</f>
        <v>57</v>
      </c>
      <c r="I2258" s="12">
        <v>1964</v>
      </c>
      <c r="J2258" s="12" t="s">
        <v>20</v>
      </c>
      <c r="K2258" s="12">
        <v>27</v>
      </c>
    </row>
    <row r="2259" spans="1:11">
      <c r="A2259" s="12" t="s">
        <v>2301</v>
      </c>
      <c r="B2259" s="12">
        <v>3</v>
      </c>
      <c r="C2259" s="28">
        <v>11773.06</v>
      </c>
      <c r="D2259" s="19" t="s">
        <v>8346</v>
      </c>
      <c r="E2259" s="12" t="s">
        <v>8346</v>
      </c>
      <c r="F2259" s="12" t="s">
        <v>30</v>
      </c>
      <c r="G2259" s="25" t="s">
        <v>10340</v>
      </c>
      <c r="H2259" s="7">
        <f>INT(YEARFRAC(G2259,"8-jun-2023"))</f>
        <v>40</v>
      </c>
      <c r="I2259" s="12">
        <v>1965</v>
      </c>
      <c r="J2259" s="12" t="s">
        <v>16</v>
      </c>
      <c r="K2259" s="12">
        <v>10</v>
      </c>
    </row>
    <row r="2260" spans="1:11">
      <c r="A2260" s="12" t="s">
        <v>2302</v>
      </c>
      <c r="B2260" s="12">
        <v>0</v>
      </c>
      <c r="C2260" s="28">
        <v>40817.85</v>
      </c>
      <c r="D2260" s="19" t="s">
        <v>8345</v>
      </c>
      <c r="E2260" s="12" t="s">
        <v>8346</v>
      </c>
      <c r="F2260" s="12" t="s">
        <v>25</v>
      </c>
      <c r="G2260" s="25" t="s">
        <v>10341</v>
      </c>
      <c r="H2260" s="7">
        <f>INT(YEARFRAC(G2260,"8-jun-2023"))</f>
        <v>50</v>
      </c>
      <c r="I2260" s="12">
        <v>1964</v>
      </c>
      <c r="J2260" s="12" t="s">
        <v>45</v>
      </c>
      <c r="K2260" s="12">
        <v>11</v>
      </c>
    </row>
    <row r="2261" spans="1:11">
      <c r="A2261" s="12" t="s">
        <v>2303</v>
      </c>
      <c r="B2261" s="12">
        <v>1</v>
      </c>
      <c r="C2261" s="28">
        <v>11763</v>
      </c>
      <c r="D2261" s="19" t="s">
        <v>8346</v>
      </c>
      <c r="E2261" s="12" t="s">
        <v>8346</v>
      </c>
      <c r="F2261" s="12" t="s">
        <v>32</v>
      </c>
      <c r="G2261" s="25" t="s">
        <v>10342</v>
      </c>
      <c r="H2261" s="7">
        <f>INT(YEARFRAC(G2261,"8-jun-2023"))</f>
        <v>56</v>
      </c>
      <c r="I2261" s="12">
        <v>1965</v>
      </c>
      <c r="J2261" s="12" t="s">
        <v>37</v>
      </c>
      <c r="K2261" s="12">
        <v>25</v>
      </c>
    </row>
    <row r="2262" spans="1:11">
      <c r="A2262" s="12" t="s">
        <v>2304</v>
      </c>
      <c r="B2262" s="12">
        <v>2</v>
      </c>
      <c r="C2262" s="28">
        <v>11752.68</v>
      </c>
      <c r="D2262" s="19" t="s">
        <v>8346</v>
      </c>
      <c r="E2262" s="12" t="s">
        <v>8345</v>
      </c>
      <c r="F2262" s="12" t="s">
        <v>30</v>
      </c>
      <c r="G2262" s="25" t="s">
        <v>10343</v>
      </c>
      <c r="H2262" s="7">
        <f>INT(YEARFRAC(G2262,"8-jun-2023"))</f>
        <v>43</v>
      </c>
      <c r="I2262" s="12">
        <v>1964</v>
      </c>
      <c r="J2262" s="12" t="s">
        <v>37</v>
      </c>
      <c r="K2262" s="12">
        <v>11</v>
      </c>
    </row>
    <row r="2263" spans="1:11">
      <c r="A2263" s="12" t="s">
        <v>2305</v>
      </c>
      <c r="B2263" s="12">
        <v>0</v>
      </c>
      <c r="C2263" s="28">
        <v>11743.93</v>
      </c>
      <c r="D2263" s="19" t="s">
        <v>8346</v>
      </c>
      <c r="E2263" s="12" t="s">
        <v>8345</v>
      </c>
      <c r="F2263" s="12" t="s">
        <v>22</v>
      </c>
      <c r="G2263" s="25" t="s">
        <v>10344</v>
      </c>
      <c r="H2263" s="7">
        <f>INT(YEARFRAC(G2263,"8-jun-2023"))</f>
        <v>58</v>
      </c>
      <c r="I2263" s="12">
        <v>1964</v>
      </c>
      <c r="J2263" s="12" t="s">
        <v>20</v>
      </c>
      <c r="K2263" s="12">
        <v>27</v>
      </c>
    </row>
    <row r="2264" spans="1:11">
      <c r="A2264" s="12" t="s">
        <v>2306</v>
      </c>
      <c r="B2264" s="12">
        <v>0</v>
      </c>
      <c r="C2264" s="28">
        <v>11743.3</v>
      </c>
      <c r="D2264" s="19" t="s">
        <v>8346</v>
      </c>
      <c r="E2264" s="12" t="s">
        <v>8346</v>
      </c>
      <c r="F2264" s="12" t="s">
        <v>19</v>
      </c>
      <c r="G2264" s="25" t="s">
        <v>10345</v>
      </c>
      <c r="H2264" s="7">
        <f>INT(YEARFRAC(G2264,"8-jun-2023"))</f>
        <v>59</v>
      </c>
      <c r="I2264" s="12">
        <v>1965</v>
      </c>
      <c r="J2264" s="12" t="s">
        <v>24</v>
      </c>
      <c r="K2264" s="12">
        <v>3</v>
      </c>
    </row>
    <row r="2265" spans="1:11">
      <c r="A2265" s="12" t="s">
        <v>2307</v>
      </c>
      <c r="B2265" s="12">
        <v>3</v>
      </c>
      <c r="C2265" s="28">
        <v>11741.73</v>
      </c>
      <c r="D2265" s="19" t="s">
        <v>8346</v>
      </c>
      <c r="E2265" s="12" t="s">
        <v>8345</v>
      </c>
      <c r="F2265" s="12" t="s">
        <v>25</v>
      </c>
      <c r="G2265" s="25" t="s">
        <v>10346</v>
      </c>
      <c r="H2265" s="7">
        <f>INT(YEARFRAC(G2265,"8-jun-2023"))</f>
        <v>53</v>
      </c>
      <c r="I2265" s="12">
        <v>1982</v>
      </c>
      <c r="J2265" s="12" t="s">
        <v>16</v>
      </c>
      <c r="K2265" s="12">
        <v>20</v>
      </c>
    </row>
    <row r="2266" spans="1:11">
      <c r="A2266" s="12" t="s">
        <v>2308</v>
      </c>
      <c r="B2266" s="12">
        <v>2</v>
      </c>
      <c r="C2266" s="28">
        <v>11737.85</v>
      </c>
      <c r="D2266" s="19" t="s">
        <v>8346</v>
      </c>
      <c r="E2266" s="12" t="s">
        <v>8345</v>
      </c>
      <c r="F2266" s="12" t="s">
        <v>25</v>
      </c>
      <c r="G2266" s="25" t="s">
        <v>9770</v>
      </c>
      <c r="H2266" s="7">
        <f>INT(YEARFRAC(G2266,"8-jun-2023"))</f>
        <v>34</v>
      </c>
      <c r="I2266" s="12">
        <v>1972</v>
      </c>
      <c r="J2266" s="12" t="s">
        <v>20</v>
      </c>
      <c r="K2266" s="12">
        <v>10</v>
      </c>
    </row>
    <row r="2267" spans="1:11">
      <c r="A2267" s="12" t="s">
        <v>2309</v>
      </c>
      <c r="B2267" s="12">
        <v>0</v>
      </c>
      <c r="C2267" s="28">
        <v>11735.88</v>
      </c>
      <c r="D2267" s="19" t="s">
        <v>8346</v>
      </c>
      <c r="E2267" s="12" t="s">
        <v>8345</v>
      </c>
      <c r="F2267" s="12" t="s">
        <v>22</v>
      </c>
      <c r="G2267" s="25" t="s">
        <v>10347</v>
      </c>
      <c r="H2267" s="7">
        <f>INT(YEARFRAC(G2267,"8-jun-2023"))</f>
        <v>58</v>
      </c>
      <c r="I2267" s="12">
        <v>1966</v>
      </c>
      <c r="J2267" s="12" t="s">
        <v>45</v>
      </c>
      <c r="K2267" s="12">
        <v>25</v>
      </c>
    </row>
    <row r="2268" spans="1:11">
      <c r="A2268" s="12" t="s">
        <v>2310</v>
      </c>
      <c r="B2268" s="12">
        <v>3</v>
      </c>
      <c r="C2268" s="28">
        <v>11730.82</v>
      </c>
      <c r="D2268" s="19" t="s">
        <v>8346</v>
      </c>
      <c r="E2268" s="12" t="s">
        <v>8346</v>
      </c>
      <c r="F2268" s="12" t="s">
        <v>30</v>
      </c>
      <c r="G2268" s="25" t="s">
        <v>10348</v>
      </c>
      <c r="H2268" s="7">
        <f>INT(YEARFRAC(G2268,"8-jun-2023"))</f>
        <v>38</v>
      </c>
      <c r="I2268" s="12">
        <v>1979</v>
      </c>
      <c r="J2268" s="12" t="s">
        <v>16</v>
      </c>
      <c r="K2268" s="12">
        <v>6</v>
      </c>
    </row>
    <row r="2269" spans="1:11">
      <c r="A2269" s="12" t="s">
        <v>2311</v>
      </c>
      <c r="B2269" s="12">
        <v>2</v>
      </c>
      <c r="C2269" s="28">
        <v>11729.68</v>
      </c>
      <c r="D2269" s="19" t="s">
        <v>8346</v>
      </c>
      <c r="E2269" s="12" t="s">
        <v>8345</v>
      </c>
      <c r="F2269" s="12" t="s">
        <v>74</v>
      </c>
      <c r="G2269" s="25" t="s">
        <v>10349</v>
      </c>
      <c r="H2269" s="7">
        <f>INT(YEARFRAC(G2269,"8-jun-2023"))</f>
        <v>53</v>
      </c>
      <c r="I2269" s="12">
        <v>1964</v>
      </c>
      <c r="J2269" s="12" t="s">
        <v>23</v>
      </c>
      <c r="K2269" s="12">
        <v>2</v>
      </c>
    </row>
    <row r="2270" spans="1:11">
      <c r="A2270" s="12" t="s">
        <v>2312</v>
      </c>
      <c r="B2270" s="12">
        <v>3</v>
      </c>
      <c r="C2270" s="28">
        <v>11712.97</v>
      </c>
      <c r="D2270" s="19" t="s">
        <v>8346</v>
      </c>
      <c r="E2270" s="12" t="s">
        <v>8348</v>
      </c>
      <c r="F2270" s="12" t="s">
        <v>38</v>
      </c>
      <c r="G2270" s="25" t="s">
        <v>10350</v>
      </c>
      <c r="H2270" s="7">
        <f>INT(YEARFRAC(G2270,"8-jun-2023"))</f>
        <v>40</v>
      </c>
      <c r="I2270" s="12">
        <v>1963</v>
      </c>
      <c r="J2270" s="12" t="s">
        <v>20</v>
      </c>
      <c r="K2270" s="12">
        <v>9</v>
      </c>
    </row>
    <row r="2271" spans="1:11">
      <c r="A2271" s="12" t="s">
        <v>2313</v>
      </c>
      <c r="B2271" s="12">
        <v>3</v>
      </c>
      <c r="C2271" s="28">
        <v>40720.550000000003</v>
      </c>
      <c r="D2271" s="19" t="s">
        <v>8345</v>
      </c>
      <c r="E2271" s="12" t="s">
        <v>8346</v>
      </c>
      <c r="F2271" s="12" t="s">
        <v>22</v>
      </c>
      <c r="G2271" s="25" t="s">
        <v>10351</v>
      </c>
      <c r="H2271" s="7">
        <f>INT(YEARFRAC(G2271,"8-jun-2023"))</f>
        <v>46</v>
      </c>
      <c r="I2271" s="12">
        <v>1969</v>
      </c>
      <c r="J2271" s="12" t="s">
        <v>16</v>
      </c>
      <c r="K2271" s="12">
        <v>12</v>
      </c>
    </row>
    <row r="2272" spans="1:11">
      <c r="A2272" s="12" t="s">
        <v>2314</v>
      </c>
      <c r="B2272" s="12">
        <v>0</v>
      </c>
      <c r="C2272" s="28">
        <v>11696.52</v>
      </c>
      <c r="D2272" s="19" t="s">
        <v>8346</v>
      </c>
      <c r="E2272" s="12" t="s">
        <v>8345</v>
      </c>
      <c r="F2272" s="12" t="s">
        <v>38</v>
      </c>
      <c r="G2272" s="25" t="s">
        <v>8443</v>
      </c>
      <c r="H2272" s="7">
        <f>INT(YEARFRAC(G2272,"8-jun-2023"))</f>
        <v>52</v>
      </c>
      <c r="I2272" s="12">
        <v>1988</v>
      </c>
      <c r="J2272" s="12" t="s">
        <v>37</v>
      </c>
      <c r="K2272" s="12">
        <v>5</v>
      </c>
    </row>
    <row r="2273" spans="1:11">
      <c r="A2273" s="12" t="s">
        <v>2315</v>
      </c>
      <c r="B2273" s="12">
        <v>1</v>
      </c>
      <c r="C2273" s="28">
        <v>11674.13</v>
      </c>
      <c r="D2273" s="19" t="s">
        <v>8346</v>
      </c>
      <c r="E2273" s="12" t="s">
        <v>8345</v>
      </c>
      <c r="F2273" s="12" t="s">
        <v>25</v>
      </c>
      <c r="G2273" s="25" t="s">
        <v>10352</v>
      </c>
      <c r="H2273" s="7">
        <f>INT(YEARFRAC(G2273,"8-jun-2023"))</f>
        <v>56</v>
      </c>
      <c r="I2273" s="12">
        <v>1964</v>
      </c>
      <c r="J2273" s="12" t="s">
        <v>16</v>
      </c>
      <c r="K2273" s="12">
        <v>9</v>
      </c>
    </row>
    <row r="2274" spans="1:11">
      <c r="A2274" s="12" t="s">
        <v>2316</v>
      </c>
      <c r="B2274" s="12">
        <v>0</v>
      </c>
      <c r="C2274" s="28">
        <v>11658.38</v>
      </c>
      <c r="D2274" s="19" t="s">
        <v>8346</v>
      </c>
      <c r="E2274" s="12" t="s">
        <v>8346</v>
      </c>
      <c r="F2274" s="12" t="s">
        <v>74</v>
      </c>
      <c r="G2274" s="25" t="s">
        <v>10353</v>
      </c>
      <c r="H2274" s="7">
        <f>INT(YEARFRAC(G2274,"8-jun-2023"))</f>
        <v>56</v>
      </c>
      <c r="I2274" s="12">
        <v>1984</v>
      </c>
      <c r="J2274" s="12" t="s">
        <v>16</v>
      </c>
      <c r="K2274" s="12">
        <v>26</v>
      </c>
    </row>
    <row r="2275" spans="1:11">
      <c r="A2275" s="12" t="s">
        <v>2317</v>
      </c>
      <c r="B2275" s="12">
        <v>0</v>
      </c>
      <c r="C2275" s="28">
        <v>11658.12</v>
      </c>
      <c r="D2275" s="19" t="s">
        <v>8346</v>
      </c>
      <c r="E2275" s="12" t="s">
        <v>8345</v>
      </c>
      <c r="F2275" s="12" t="s">
        <v>74</v>
      </c>
      <c r="G2275" s="25" t="s">
        <v>10354</v>
      </c>
      <c r="H2275" s="7">
        <f>INT(YEARFRAC(G2275,"8-jun-2023"))</f>
        <v>56</v>
      </c>
      <c r="I2275" s="12">
        <v>1969</v>
      </c>
      <c r="J2275" s="12" t="s">
        <v>24</v>
      </c>
      <c r="K2275" s="12">
        <v>12</v>
      </c>
    </row>
    <row r="2276" spans="1:11">
      <c r="A2276" s="12" t="s">
        <v>2318</v>
      </c>
      <c r="B2276" s="12">
        <v>0</v>
      </c>
      <c r="C2276" s="28">
        <v>11657.81</v>
      </c>
      <c r="D2276" s="19" t="s">
        <v>8346</v>
      </c>
      <c r="E2276" s="12" t="s">
        <v>8348</v>
      </c>
      <c r="F2276" s="12" t="s">
        <v>82</v>
      </c>
      <c r="G2276" s="25" t="s">
        <v>10355</v>
      </c>
      <c r="H2276" s="7">
        <f>INT(YEARFRAC(G2276,"8-jun-2023"))</f>
        <v>28</v>
      </c>
      <c r="I2276" s="12">
        <v>1982</v>
      </c>
      <c r="J2276" s="12" t="s">
        <v>24</v>
      </c>
      <c r="K2276" s="12">
        <v>21</v>
      </c>
    </row>
    <row r="2277" spans="1:11">
      <c r="A2277" s="12" t="s">
        <v>2319</v>
      </c>
      <c r="B2277" s="12">
        <v>0</v>
      </c>
      <c r="C2277" s="28">
        <v>11657.72</v>
      </c>
      <c r="D2277" s="19" t="s">
        <v>8346</v>
      </c>
      <c r="E2277" s="12" t="s">
        <v>8348</v>
      </c>
      <c r="F2277" s="12" t="s">
        <v>74</v>
      </c>
      <c r="G2277" s="25" t="s">
        <v>10356</v>
      </c>
      <c r="H2277" s="7">
        <f>INT(YEARFRAC(G2277,"8-jun-2023"))</f>
        <v>56</v>
      </c>
      <c r="I2277" s="12">
        <v>1976</v>
      </c>
      <c r="J2277" s="12" t="s">
        <v>23</v>
      </c>
      <c r="K2277" s="12">
        <v>26</v>
      </c>
    </row>
    <row r="2278" spans="1:11">
      <c r="A2278" s="12" t="s">
        <v>2320</v>
      </c>
      <c r="B2278" s="12">
        <v>3</v>
      </c>
      <c r="C2278" s="28">
        <v>11625.11</v>
      </c>
      <c r="D2278" s="19" t="s">
        <v>8346</v>
      </c>
      <c r="E2278" s="12" t="s">
        <v>8346</v>
      </c>
      <c r="F2278" s="12" t="s">
        <v>88</v>
      </c>
      <c r="G2278" s="25" t="s">
        <v>10357</v>
      </c>
      <c r="H2278" s="7">
        <f>INT(YEARFRAC(G2278,"8-jun-2023"))</f>
        <v>36</v>
      </c>
      <c r="I2278" s="12">
        <v>1970</v>
      </c>
      <c r="J2278" s="12" t="s">
        <v>23</v>
      </c>
      <c r="K2278" s="12">
        <v>1</v>
      </c>
    </row>
    <row r="2279" spans="1:11">
      <c r="A2279" s="12" t="s">
        <v>2321</v>
      </c>
      <c r="B2279" s="12">
        <v>0</v>
      </c>
      <c r="C2279" s="28">
        <v>11602.75</v>
      </c>
      <c r="D2279" s="19" t="s">
        <v>8346</v>
      </c>
      <c r="E2279" s="12" t="s">
        <v>8345</v>
      </c>
      <c r="F2279" s="12" t="s">
        <v>137</v>
      </c>
      <c r="G2279" s="25" t="s">
        <v>10358</v>
      </c>
      <c r="H2279" s="7">
        <f>INT(YEARFRAC(G2279,"8-jun-2023"))</f>
        <v>58</v>
      </c>
      <c r="I2279" s="12">
        <v>1966</v>
      </c>
      <c r="J2279" s="12" t="s">
        <v>16</v>
      </c>
      <c r="K2279" s="12">
        <v>9</v>
      </c>
    </row>
    <row r="2280" spans="1:11">
      <c r="A2280" s="12" t="s">
        <v>2322</v>
      </c>
      <c r="B2280" s="12">
        <v>1</v>
      </c>
      <c r="C2280" s="28">
        <v>11576.13</v>
      </c>
      <c r="D2280" s="19" t="s">
        <v>8346</v>
      </c>
      <c r="E2280" s="12" t="s">
        <v>8346</v>
      </c>
      <c r="F2280" s="12" t="s">
        <v>25</v>
      </c>
      <c r="G2280" s="25" t="s">
        <v>10359</v>
      </c>
      <c r="H2280" s="7">
        <f>INT(YEARFRAC(G2280,"8-jun-2023"))</f>
        <v>57</v>
      </c>
      <c r="I2280" s="12">
        <v>1966</v>
      </c>
      <c r="J2280" s="12" t="s">
        <v>40</v>
      </c>
      <c r="K2280" s="12">
        <v>23</v>
      </c>
    </row>
    <row r="2281" spans="1:11">
      <c r="A2281" s="12" t="s">
        <v>2323</v>
      </c>
      <c r="B2281" s="12">
        <v>0</v>
      </c>
      <c r="C2281" s="28">
        <v>11566.3</v>
      </c>
      <c r="D2281" s="19" t="s">
        <v>8346</v>
      </c>
      <c r="E2281" s="12" t="s">
        <v>8346</v>
      </c>
      <c r="F2281" s="12" t="s">
        <v>32</v>
      </c>
      <c r="G2281" s="25" t="s">
        <v>10360</v>
      </c>
      <c r="H2281" s="7">
        <f>INT(YEARFRAC(G2281,"8-jun-2023"))</f>
        <v>57</v>
      </c>
      <c r="I2281" s="12">
        <v>1966</v>
      </c>
      <c r="J2281" s="12" t="s">
        <v>45</v>
      </c>
      <c r="K2281" s="12">
        <v>6</v>
      </c>
    </row>
    <row r="2282" spans="1:11">
      <c r="A2282" s="12" t="s">
        <v>2324</v>
      </c>
      <c r="B2282" s="12">
        <v>0</v>
      </c>
      <c r="C2282" s="28">
        <v>40692.910000000003</v>
      </c>
      <c r="D2282" s="19" t="s">
        <v>8345</v>
      </c>
      <c r="E2282" s="12" t="s">
        <v>8345</v>
      </c>
      <c r="F2282" s="12" t="s">
        <v>25</v>
      </c>
      <c r="G2282" s="25" t="s">
        <v>10361</v>
      </c>
      <c r="H2282" s="7">
        <f>INT(YEARFRAC(G2282,"8-jun-2023"))</f>
        <v>52</v>
      </c>
      <c r="I2282" s="12">
        <v>1994</v>
      </c>
      <c r="J2282" s="12" t="s">
        <v>45</v>
      </c>
      <c r="K2282" s="12">
        <v>20</v>
      </c>
    </row>
    <row r="2283" spans="1:11">
      <c r="A2283" s="12" t="s">
        <v>2325</v>
      </c>
      <c r="B2283" s="12">
        <v>1</v>
      </c>
      <c r="C2283" s="28">
        <v>11554.22</v>
      </c>
      <c r="D2283" s="19" t="s">
        <v>8346</v>
      </c>
      <c r="E2283" s="12" t="s">
        <v>8345</v>
      </c>
      <c r="F2283" s="12" t="s">
        <v>19</v>
      </c>
      <c r="G2283" s="25" t="s">
        <v>8554</v>
      </c>
      <c r="H2283" s="7">
        <f>INT(YEARFRAC(G2283,"8-jun-2023"))</f>
        <v>57</v>
      </c>
      <c r="I2283" s="12">
        <v>1966</v>
      </c>
      <c r="J2283" s="12" t="s">
        <v>24</v>
      </c>
      <c r="K2283" s="12">
        <v>4</v>
      </c>
    </row>
    <row r="2284" spans="1:11">
      <c r="A2284" s="12" t="s">
        <v>2326</v>
      </c>
      <c r="B2284" s="12">
        <v>5</v>
      </c>
      <c r="C2284" s="28">
        <v>11552.9</v>
      </c>
      <c r="D2284" s="19" t="s">
        <v>8346</v>
      </c>
      <c r="E2284" s="12" t="s">
        <v>8348</v>
      </c>
      <c r="F2284" s="12" t="s">
        <v>25</v>
      </c>
      <c r="G2284" s="25" t="s">
        <v>10362</v>
      </c>
      <c r="H2284" s="7">
        <f>INT(YEARFRAC(G2284,"8-jun-2023"))</f>
        <v>49</v>
      </c>
      <c r="I2284" s="12">
        <v>1986</v>
      </c>
      <c r="J2284" s="12" t="s">
        <v>45</v>
      </c>
      <c r="K2284" s="12">
        <v>17</v>
      </c>
    </row>
    <row r="2285" spans="1:11">
      <c r="A2285" s="12" t="s">
        <v>2327</v>
      </c>
      <c r="B2285" s="12">
        <v>0</v>
      </c>
      <c r="C2285" s="28">
        <v>11540.25</v>
      </c>
      <c r="D2285" s="19" t="s">
        <v>8346</v>
      </c>
      <c r="E2285" s="12" t="s">
        <v>8345</v>
      </c>
      <c r="F2285" s="12" t="s">
        <v>22</v>
      </c>
      <c r="G2285" s="25" t="s">
        <v>10363</v>
      </c>
      <c r="H2285" s="7">
        <f>INT(YEARFRAC(G2285,"8-jun-2023"))</f>
        <v>51</v>
      </c>
      <c r="I2285" s="12">
        <v>1964</v>
      </c>
      <c r="J2285" s="12" t="s">
        <v>20</v>
      </c>
      <c r="K2285" s="12">
        <v>20</v>
      </c>
    </row>
    <row r="2286" spans="1:11">
      <c r="A2286" s="12" t="s">
        <v>2328</v>
      </c>
      <c r="B2286" s="12">
        <v>2</v>
      </c>
      <c r="C2286" s="28">
        <v>11538.42</v>
      </c>
      <c r="D2286" s="19" t="s">
        <v>8346</v>
      </c>
      <c r="E2286" s="12" t="s">
        <v>8345</v>
      </c>
      <c r="F2286" s="12" t="s">
        <v>25</v>
      </c>
      <c r="G2286" s="25" t="s">
        <v>10364</v>
      </c>
      <c r="H2286" s="7">
        <f>INT(YEARFRAC(G2286,"8-jun-2023"))</f>
        <v>54</v>
      </c>
      <c r="I2286" s="12">
        <v>1965</v>
      </c>
      <c r="J2286" s="12" t="s">
        <v>16</v>
      </c>
      <c r="K2286" s="12">
        <v>6</v>
      </c>
    </row>
    <row r="2287" spans="1:11">
      <c r="A2287" s="12" t="s">
        <v>2329</v>
      </c>
      <c r="B2287" s="12">
        <v>0</v>
      </c>
      <c r="C2287" s="28">
        <v>11534.87</v>
      </c>
      <c r="D2287" s="19" t="s">
        <v>8346</v>
      </c>
      <c r="E2287" s="12" t="s">
        <v>8345</v>
      </c>
      <c r="F2287" s="12" t="s">
        <v>130</v>
      </c>
      <c r="G2287" s="25" t="s">
        <v>10339</v>
      </c>
      <c r="H2287" s="7">
        <f>INT(YEARFRAC(G2287,"8-jun-2023"))</f>
        <v>57</v>
      </c>
      <c r="I2287" s="12">
        <v>1965</v>
      </c>
      <c r="J2287" s="12" t="s">
        <v>23</v>
      </c>
      <c r="K2287" s="12">
        <v>25</v>
      </c>
    </row>
    <row r="2288" spans="1:11">
      <c r="A2288" s="12" t="s">
        <v>2330</v>
      </c>
      <c r="B2288" s="12">
        <v>0</v>
      </c>
      <c r="C2288" s="28">
        <v>11530.12</v>
      </c>
      <c r="D2288" s="19" t="s">
        <v>8346</v>
      </c>
      <c r="E2288" s="12" t="s">
        <v>8345</v>
      </c>
      <c r="F2288" s="12" t="s">
        <v>22</v>
      </c>
      <c r="G2288" s="25" t="s">
        <v>10365</v>
      </c>
      <c r="H2288" s="7">
        <f>INT(YEARFRAC(G2288,"8-jun-2023"))</f>
        <v>52</v>
      </c>
      <c r="I2288" s="12">
        <v>1970</v>
      </c>
      <c r="J2288" s="12" t="s">
        <v>37</v>
      </c>
      <c r="K2288" s="12">
        <v>25</v>
      </c>
    </row>
    <row r="2289" spans="1:11">
      <c r="A2289" s="12" t="s">
        <v>2331</v>
      </c>
      <c r="B2289" s="12">
        <v>3</v>
      </c>
      <c r="C2289" s="28">
        <v>11524.25</v>
      </c>
      <c r="D2289" s="19" t="s">
        <v>8346</v>
      </c>
      <c r="E2289" s="12" t="s">
        <v>8345</v>
      </c>
      <c r="F2289" s="12" t="s">
        <v>30</v>
      </c>
      <c r="G2289" s="25" t="s">
        <v>10366</v>
      </c>
      <c r="H2289" s="7">
        <f>INT(YEARFRAC(G2289,"8-jun-2023"))</f>
        <v>34</v>
      </c>
      <c r="I2289" s="12">
        <v>1965</v>
      </c>
      <c r="J2289" s="12" t="s">
        <v>24</v>
      </c>
      <c r="K2289" s="12">
        <v>27</v>
      </c>
    </row>
    <row r="2290" spans="1:11">
      <c r="A2290" s="12" t="s">
        <v>2332</v>
      </c>
      <c r="B2290" s="12">
        <v>4</v>
      </c>
      <c r="C2290" s="28">
        <v>11520.1</v>
      </c>
      <c r="D2290" s="19" t="s">
        <v>8346</v>
      </c>
      <c r="E2290" s="12" t="s">
        <v>8345</v>
      </c>
      <c r="F2290" s="12" t="s">
        <v>22</v>
      </c>
      <c r="G2290" s="25" t="s">
        <v>10367</v>
      </c>
      <c r="H2290" s="7">
        <f>INT(YEARFRAC(G2290,"8-jun-2023"))</f>
        <v>51</v>
      </c>
      <c r="I2290" s="12">
        <v>1973</v>
      </c>
      <c r="J2290" s="12" t="s">
        <v>45</v>
      </c>
      <c r="K2290" s="12">
        <v>23</v>
      </c>
    </row>
    <row r="2291" spans="1:11">
      <c r="A2291" s="12" t="s">
        <v>2333</v>
      </c>
      <c r="B2291" s="12">
        <v>1</v>
      </c>
      <c r="C2291" s="28">
        <v>11512.41</v>
      </c>
      <c r="D2291" s="19" t="s">
        <v>8346</v>
      </c>
      <c r="E2291" s="12" t="s">
        <v>8345</v>
      </c>
      <c r="F2291" s="12" t="s">
        <v>74</v>
      </c>
      <c r="G2291" s="25" t="s">
        <v>10368</v>
      </c>
      <c r="H2291" s="7">
        <f>INT(YEARFRAC(G2291,"8-jun-2023"))</f>
        <v>54</v>
      </c>
      <c r="I2291" s="12">
        <v>1971</v>
      </c>
      <c r="J2291" s="12" t="s">
        <v>23</v>
      </c>
      <c r="K2291" s="12">
        <v>1</v>
      </c>
    </row>
    <row r="2292" spans="1:11">
      <c r="A2292" s="12" t="s">
        <v>2334</v>
      </c>
      <c r="B2292" s="12">
        <v>3</v>
      </c>
      <c r="C2292" s="28">
        <v>11511.61</v>
      </c>
      <c r="D2292" s="19" t="s">
        <v>8346</v>
      </c>
      <c r="E2292" s="12" t="s">
        <v>8346</v>
      </c>
      <c r="F2292" s="12" t="s">
        <v>30</v>
      </c>
      <c r="G2292" s="25" t="s">
        <v>10369</v>
      </c>
      <c r="H2292" s="7">
        <f>INT(YEARFRAC(G2292,"8-jun-2023"))</f>
        <v>33</v>
      </c>
      <c r="I2292" s="12">
        <v>1968</v>
      </c>
      <c r="J2292" s="12" t="s">
        <v>16</v>
      </c>
      <c r="K2292" s="12">
        <v>14</v>
      </c>
    </row>
    <row r="2293" spans="1:11">
      <c r="A2293" s="12" t="s">
        <v>2335</v>
      </c>
      <c r="B2293" s="12">
        <v>1</v>
      </c>
      <c r="C2293" s="28">
        <v>40590.550000000003</v>
      </c>
      <c r="D2293" s="19" t="s">
        <v>8345</v>
      </c>
      <c r="E2293" s="12" t="s">
        <v>8346</v>
      </c>
      <c r="F2293" s="12" t="s">
        <v>22</v>
      </c>
      <c r="G2293" s="25" t="s">
        <v>10370</v>
      </c>
      <c r="H2293" s="7">
        <f>INT(YEARFRAC(G2293,"8-jun-2023"))</f>
        <v>47</v>
      </c>
      <c r="I2293" s="12">
        <v>1965</v>
      </c>
      <c r="J2293" s="12" t="s">
        <v>24</v>
      </c>
      <c r="K2293" s="12">
        <v>3</v>
      </c>
    </row>
    <row r="2294" spans="1:11">
      <c r="A2294" s="12" t="s">
        <v>2336</v>
      </c>
      <c r="B2294" s="12">
        <v>0</v>
      </c>
      <c r="C2294" s="28">
        <v>11497.69</v>
      </c>
      <c r="D2294" s="19" t="s">
        <v>8346</v>
      </c>
      <c r="E2294" s="12" t="s">
        <v>8345</v>
      </c>
      <c r="F2294" s="12" t="s">
        <v>22</v>
      </c>
      <c r="G2294" s="25" t="s">
        <v>10371</v>
      </c>
      <c r="H2294" s="7">
        <f>INT(YEARFRAC(G2294,"8-jun-2023"))</f>
        <v>53</v>
      </c>
      <c r="I2294" s="12">
        <v>1970</v>
      </c>
      <c r="J2294" s="12" t="s">
        <v>45</v>
      </c>
      <c r="K2294" s="12">
        <v>23</v>
      </c>
    </row>
    <row r="2295" spans="1:11">
      <c r="A2295" s="12" t="s">
        <v>2337</v>
      </c>
      <c r="B2295" s="12">
        <v>3</v>
      </c>
      <c r="C2295" s="28">
        <v>11492.46</v>
      </c>
      <c r="D2295" s="19" t="s">
        <v>8346</v>
      </c>
      <c r="E2295" s="12" t="s">
        <v>8346</v>
      </c>
      <c r="F2295" s="12" t="s">
        <v>30</v>
      </c>
      <c r="G2295" s="25" t="s">
        <v>10372</v>
      </c>
      <c r="H2295" s="7">
        <f>INT(YEARFRAC(G2295,"8-jun-2023"))</f>
        <v>40</v>
      </c>
      <c r="I2295" s="12">
        <v>1988</v>
      </c>
      <c r="J2295" s="12" t="s">
        <v>20</v>
      </c>
      <c r="K2295" s="12">
        <v>12</v>
      </c>
    </row>
    <row r="2296" spans="1:11">
      <c r="A2296" s="12" t="s">
        <v>2338</v>
      </c>
      <c r="B2296" s="12">
        <v>3</v>
      </c>
      <c r="C2296" s="28">
        <v>11488.32</v>
      </c>
      <c r="D2296" s="19" t="s">
        <v>8346</v>
      </c>
      <c r="E2296" s="12" t="s">
        <v>8345</v>
      </c>
      <c r="F2296" s="12" t="s">
        <v>199</v>
      </c>
      <c r="G2296" s="25" t="s">
        <v>10373</v>
      </c>
      <c r="H2296" s="7">
        <f>INT(YEARFRAC(G2296,"8-jun-2023"))</f>
        <v>52</v>
      </c>
      <c r="I2296" s="12">
        <v>1971</v>
      </c>
      <c r="J2296" s="12" t="s">
        <v>23</v>
      </c>
      <c r="K2296" s="12">
        <v>19</v>
      </c>
    </row>
    <row r="2297" spans="1:11">
      <c r="A2297" s="12" t="s">
        <v>2339</v>
      </c>
      <c r="B2297" s="12">
        <v>0</v>
      </c>
      <c r="C2297" s="28">
        <v>11482.63</v>
      </c>
      <c r="D2297" s="19" t="s">
        <v>8346</v>
      </c>
      <c r="E2297" s="12" t="s">
        <v>8348</v>
      </c>
      <c r="F2297" s="12" t="s">
        <v>19</v>
      </c>
      <c r="G2297" s="25" t="s">
        <v>9993</v>
      </c>
      <c r="H2297" s="7">
        <f>INT(YEARFRAC(G2297,"8-jun-2023"))</f>
        <v>18</v>
      </c>
      <c r="I2297" s="12">
        <v>1968</v>
      </c>
      <c r="J2297" s="12" t="s">
        <v>20</v>
      </c>
      <c r="K2297" s="12">
        <v>24</v>
      </c>
    </row>
    <row r="2298" spans="1:11">
      <c r="A2298" s="12" t="s">
        <v>2340</v>
      </c>
      <c r="B2298" s="12">
        <v>0</v>
      </c>
      <c r="C2298" s="28">
        <v>11478.14</v>
      </c>
      <c r="D2298" s="19" t="s">
        <v>8346</v>
      </c>
      <c r="E2298" s="12" t="s">
        <v>8348</v>
      </c>
      <c r="F2298" s="12" t="s">
        <v>34</v>
      </c>
      <c r="G2298" s="25" t="s">
        <v>10374</v>
      </c>
      <c r="H2298" s="7">
        <f>INT(YEARFRAC(G2298,"8-jun-2023"))</f>
        <v>56</v>
      </c>
      <c r="I2298" s="12">
        <v>1989</v>
      </c>
      <c r="J2298" s="12" t="s">
        <v>24</v>
      </c>
      <c r="K2298" s="12">
        <v>6</v>
      </c>
    </row>
    <row r="2299" spans="1:11">
      <c r="A2299" s="12" t="s">
        <v>2341</v>
      </c>
      <c r="B2299" s="12">
        <v>0</v>
      </c>
      <c r="C2299" s="28">
        <v>11455.28</v>
      </c>
      <c r="D2299" s="19" t="s">
        <v>8346</v>
      </c>
      <c r="E2299" s="12" t="s">
        <v>8348</v>
      </c>
      <c r="F2299" s="12" t="s">
        <v>25</v>
      </c>
      <c r="G2299" s="25" t="s">
        <v>10375</v>
      </c>
      <c r="H2299" s="7">
        <f>INT(YEARFRAC(G2299,"8-jun-2023"))</f>
        <v>57</v>
      </c>
      <c r="I2299" s="12">
        <v>1975</v>
      </c>
      <c r="J2299" s="12" t="s">
        <v>45</v>
      </c>
      <c r="K2299" s="12">
        <v>10</v>
      </c>
    </row>
    <row r="2300" spans="1:11">
      <c r="A2300" s="12" t="s">
        <v>2342</v>
      </c>
      <c r="B2300" s="12">
        <v>0</v>
      </c>
      <c r="C2300" s="28">
        <v>11454.02</v>
      </c>
      <c r="D2300" s="19" t="s">
        <v>8346</v>
      </c>
      <c r="E2300" s="12" t="s">
        <v>8345</v>
      </c>
      <c r="F2300" s="12" t="s">
        <v>22</v>
      </c>
      <c r="G2300" s="25" t="s">
        <v>10376</v>
      </c>
      <c r="H2300" s="7">
        <f>INT(YEARFRAC(G2300,"8-jun-2023"))</f>
        <v>56</v>
      </c>
      <c r="I2300" s="12">
        <v>1969</v>
      </c>
      <c r="J2300" s="12" t="s">
        <v>40</v>
      </c>
      <c r="K2300" s="12">
        <v>11</v>
      </c>
    </row>
    <row r="2301" spans="1:11">
      <c r="A2301" s="12" t="s">
        <v>2343</v>
      </c>
      <c r="B2301" s="12">
        <v>3</v>
      </c>
      <c r="C2301" s="28">
        <v>11436.74</v>
      </c>
      <c r="D2301" s="19" t="s">
        <v>8346</v>
      </c>
      <c r="E2301" s="12" t="s">
        <v>8346</v>
      </c>
      <c r="F2301" s="12" t="s">
        <v>22</v>
      </c>
      <c r="G2301" s="25" t="s">
        <v>10377</v>
      </c>
      <c r="H2301" s="7">
        <f>INT(YEARFRAC(G2301,"8-jun-2023"))</f>
        <v>51</v>
      </c>
      <c r="I2301" s="12">
        <v>1983</v>
      </c>
      <c r="J2301" s="12" t="s">
        <v>20</v>
      </c>
      <c r="K2301" s="12">
        <v>7</v>
      </c>
    </row>
    <row r="2302" spans="1:11">
      <c r="A2302" s="12" t="s">
        <v>2344</v>
      </c>
      <c r="B2302" s="12">
        <v>2</v>
      </c>
      <c r="C2302" s="28">
        <v>11435.74</v>
      </c>
      <c r="D2302" s="19" t="s">
        <v>8346</v>
      </c>
      <c r="E2302" s="12" t="s">
        <v>8346</v>
      </c>
      <c r="F2302" s="12" t="s">
        <v>38</v>
      </c>
      <c r="G2302" s="25" t="s">
        <v>10378</v>
      </c>
      <c r="H2302" s="7">
        <f>INT(YEARFRAC(G2302,"8-jun-2023"))</f>
        <v>42</v>
      </c>
      <c r="I2302" s="12">
        <v>1970</v>
      </c>
      <c r="J2302" s="12" t="s">
        <v>24</v>
      </c>
      <c r="K2302" s="12">
        <v>13</v>
      </c>
    </row>
    <row r="2303" spans="1:11">
      <c r="A2303" s="12" t="s">
        <v>2345</v>
      </c>
      <c r="B2303" s="12">
        <v>3</v>
      </c>
      <c r="C2303" s="28">
        <v>11419.49</v>
      </c>
      <c r="D2303" s="19" t="s">
        <v>8346</v>
      </c>
      <c r="E2303" s="12" t="s">
        <v>8345</v>
      </c>
      <c r="F2303" s="12" t="s">
        <v>22</v>
      </c>
      <c r="G2303" s="25" t="s">
        <v>10379</v>
      </c>
      <c r="H2303" s="7">
        <f>INT(YEARFRAC(G2303,"8-jun-2023"))</f>
        <v>37</v>
      </c>
      <c r="I2303" s="12">
        <v>2004</v>
      </c>
      <c r="J2303" s="12" t="s">
        <v>37</v>
      </c>
      <c r="K2303" s="12">
        <v>10</v>
      </c>
    </row>
    <row r="2304" spans="1:11">
      <c r="A2304" s="12" t="s">
        <v>2346</v>
      </c>
      <c r="B2304" s="12">
        <v>0</v>
      </c>
      <c r="C2304" s="28">
        <v>40419.019999999997</v>
      </c>
      <c r="D2304" s="19" t="s">
        <v>8345</v>
      </c>
      <c r="E2304" s="12" t="s">
        <v>8348</v>
      </c>
      <c r="F2304" s="12" t="s">
        <v>19</v>
      </c>
      <c r="G2304" s="25" t="s">
        <v>10380</v>
      </c>
      <c r="H2304" s="7">
        <f>INT(YEARFRAC(G2304,"8-jun-2023"))</f>
        <v>37</v>
      </c>
      <c r="I2304" s="12">
        <v>1966</v>
      </c>
      <c r="J2304" s="12" t="s">
        <v>37</v>
      </c>
      <c r="K2304" s="12">
        <v>7</v>
      </c>
    </row>
    <row r="2305" spans="1:11">
      <c r="A2305" s="12" t="s">
        <v>2347</v>
      </c>
      <c r="B2305" s="12">
        <v>3</v>
      </c>
      <c r="C2305" s="28">
        <v>11412.02</v>
      </c>
      <c r="D2305" s="19" t="s">
        <v>8346</v>
      </c>
      <c r="E2305" s="12" t="s">
        <v>8345</v>
      </c>
      <c r="F2305" s="12" t="s">
        <v>38</v>
      </c>
      <c r="G2305" s="25" t="s">
        <v>10381</v>
      </c>
      <c r="H2305" s="7">
        <f>INT(YEARFRAC(G2305,"8-jun-2023"))</f>
        <v>39</v>
      </c>
      <c r="I2305" s="12">
        <v>1965</v>
      </c>
      <c r="J2305" s="12" t="s">
        <v>20</v>
      </c>
      <c r="K2305" s="12">
        <v>23</v>
      </c>
    </row>
    <row r="2306" spans="1:11">
      <c r="A2306" s="12" t="s">
        <v>2348</v>
      </c>
      <c r="B2306" s="12">
        <v>3</v>
      </c>
      <c r="C2306" s="28">
        <v>11411.69</v>
      </c>
      <c r="D2306" s="19" t="s">
        <v>8346</v>
      </c>
      <c r="E2306" s="12" t="s">
        <v>8348</v>
      </c>
      <c r="F2306" s="12" t="s">
        <v>25</v>
      </c>
      <c r="G2306" s="25" t="s">
        <v>10382</v>
      </c>
      <c r="H2306" s="7">
        <f>INT(YEARFRAC(G2306,"8-jun-2023"))</f>
        <v>52</v>
      </c>
      <c r="I2306" s="12">
        <v>1966</v>
      </c>
      <c r="J2306" s="12" t="s">
        <v>20</v>
      </c>
      <c r="K2306" s="12">
        <v>14</v>
      </c>
    </row>
    <row r="2307" spans="1:11">
      <c r="A2307" s="12" t="s">
        <v>2349</v>
      </c>
      <c r="B2307" s="12">
        <v>2</v>
      </c>
      <c r="C2307" s="28">
        <v>11396.9</v>
      </c>
      <c r="D2307" s="19" t="s">
        <v>8346</v>
      </c>
      <c r="E2307" s="12" t="s">
        <v>8346</v>
      </c>
      <c r="F2307" s="12" t="s">
        <v>74</v>
      </c>
      <c r="G2307" s="25" t="s">
        <v>9842</v>
      </c>
      <c r="H2307" s="7">
        <f>INT(YEARFRAC(G2307,"8-jun-2023"))</f>
        <v>52</v>
      </c>
      <c r="I2307" s="12">
        <v>1971</v>
      </c>
      <c r="J2307" s="12" t="s">
        <v>37</v>
      </c>
      <c r="K2307" s="12">
        <v>12</v>
      </c>
    </row>
    <row r="2308" spans="1:11">
      <c r="A2308" s="12" t="s">
        <v>2350</v>
      </c>
      <c r="B2308" s="12">
        <v>1</v>
      </c>
      <c r="C2308" s="28">
        <v>11394.07</v>
      </c>
      <c r="D2308" s="19" t="s">
        <v>8346</v>
      </c>
      <c r="E2308" s="12" t="s">
        <v>8345</v>
      </c>
      <c r="F2308" s="12" t="s">
        <v>185</v>
      </c>
      <c r="G2308" s="25" t="s">
        <v>10383</v>
      </c>
      <c r="H2308" s="7">
        <f>INT(YEARFRAC(G2308,"8-jun-2023"))</f>
        <v>55</v>
      </c>
      <c r="I2308" s="12">
        <v>1980</v>
      </c>
      <c r="J2308" s="12" t="s">
        <v>45</v>
      </c>
      <c r="K2308" s="12">
        <v>17</v>
      </c>
    </row>
    <row r="2309" spans="1:11">
      <c r="A2309" s="12" t="s">
        <v>2351</v>
      </c>
      <c r="B2309" s="12">
        <v>0</v>
      </c>
      <c r="C2309" s="28">
        <v>11388.27</v>
      </c>
      <c r="D2309" s="19" t="s">
        <v>8346</v>
      </c>
      <c r="E2309" s="12" t="s">
        <v>8348</v>
      </c>
      <c r="F2309" s="12" t="s">
        <v>30</v>
      </c>
      <c r="G2309" s="25" t="s">
        <v>9451</v>
      </c>
      <c r="H2309" s="7">
        <f>INT(YEARFRAC(G2309,"8-jun-2023"))</f>
        <v>25</v>
      </c>
      <c r="I2309" s="12">
        <v>1985</v>
      </c>
      <c r="J2309" s="12" t="s">
        <v>20</v>
      </c>
      <c r="K2309" s="12">
        <v>9</v>
      </c>
    </row>
    <row r="2310" spans="1:11">
      <c r="A2310" s="12" t="s">
        <v>2352</v>
      </c>
      <c r="B2310" s="12">
        <v>0</v>
      </c>
      <c r="C2310" s="28">
        <v>11381.33</v>
      </c>
      <c r="D2310" s="19" t="s">
        <v>8346</v>
      </c>
      <c r="E2310" s="12" t="s">
        <v>8348</v>
      </c>
      <c r="F2310" s="12" t="s">
        <v>19</v>
      </c>
      <c r="G2310" s="25" t="s">
        <v>10384</v>
      </c>
      <c r="H2310" s="7">
        <f>INT(YEARFRAC(G2310,"8-jun-2023"))</f>
        <v>58</v>
      </c>
      <c r="I2310" s="12">
        <v>1985</v>
      </c>
      <c r="J2310" s="12" t="s">
        <v>16</v>
      </c>
      <c r="K2310" s="12">
        <v>3</v>
      </c>
    </row>
    <row r="2311" spans="1:11">
      <c r="A2311" s="12" t="s">
        <v>2353</v>
      </c>
      <c r="B2311" s="12">
        <v>0</v>
      </c>
      <c r="C2311" s="28">
        <v>11378.57</v>
      </c>
      <c r="D2311" s="19" t="s">
        <v>8346</v>
      </c>
      <c r="E2311" s="12" t="s">
        <v>8348</v>
      </c>
      <c r="F2311" s="12" t="s">
        <v>34</v>
      </c>
      <c r="G2311" s="25" t="s">
        <v>10385</v>
      </c>
      <c r="H2311" s="7">
        <f>INT(YEARFRAC(G2311,"8-jun-2023"))</f>
        <v>50</v>
      </c>
      <c r="I2311" s="12">
        <v>1983</v>
      </c>
      <c r="J2311" s="12" t="s">
        <v>24</v>
      </c>
      <c r="K2311" s="12">
        <v>23</v>
      </c>
    </row>
    <row r="2312" spans="1:11">
      <c r="A2312" s="12" t="s">
        <v>2354</v>
      </c>
      <c r="B2312" s="12">
        <v>2</v>
      </c>
      <c r="C2312" s="28">
        <v>11369.39</v>
      </c>
      <c r="D2312" s="19" t="s">
        <v>8346</v>
      </c>
      <c r="E2312" s="12" t="s">
        <v>8345</v>
      </c>
      <c r="F2312" s="12" t="s">
        <v>30</v>
      </c>
      <c r="G2312" s="25" t="s">
        <v>10386</v>
      </c>
      <c r="H2312" s="7">
        <f>INT(YEARFRAC(G2312,"8-jun-2023"))</f>
        <v>44</v>
      </c>
      <c r="I2312" s="12">
        <v>1970</v>
      </c>
      <c r="J2312" s="12" t="s">
        <v>24</v>
      </c>
      <c r="K2312" s="12">
        <v>7</v>
      </c>
    </row>
    <row r="2313" spans="1:11">
      <c r="A2313" s="12" t="s">
        <v>2355</v>
      </c>
      <c r="B2313" s="12">
        <v>0</v>
      </c>
      <c r="C2313" s="28">
        <v>11365.95</v>
      </c>
      <c r="D2313" s="19" t="s">
        <v>8346</v>
      </c>
      <c r="E2313" s="12" t="s">
        <v>8348</v>
      </c>
      <c r="F2313" s="12" t="s">
        <v>25</v>
      </c>
      <c r="G2313" s="25" t="s">
        <v>10387</v>
      </c>
      <c r="H2313" s="7">
        <f>INT(YEARFRAC(G2313,"8-jun-2023"))</f>
        <v>58</v>
      </c>
      <c r="I2313" s="12">
        <v>1970</v>
      </c>
      <c r="J2313" s="12" t="s">
        <v>24</v>
      </c>
      <c r="K2313" s="12">
        <v>2</v>
      </c>
    </row>
    <row r="2314" spans="1:11">
      <c r="A2314" s="12" t="s">
        <v>2356</v>
      </c>
      <c r="B2314" s="12">
        <v>0</v>
      </c>
      <c r="C2314" s="28">
        <v>11363.28</v>
      </c>
      <c r="D2314" s="19" t="s">
        <v>8346</v>
      </c>
      <c r="E2314" s="12" t="s">
        <v>8345</v>
      </c>
      <c r="F2314" s="12" t="s">
        <v>19</v>
      </c>
      <c r="G2314" s="25" t="s">
        <v>10388</v>
      </c>
      <c r="H2314" s="7">
        <f>INT(YEARFRAC(G2314,"8-jun-2023"))</f>
        <v>58</v>
      </c>
      <c r="I2314" s="12">
        <v>1967</v>
      </c>
      <c r="J2314" s="12" t="s">
        <v>23</v>
      </c>
      <c r="K2314" s="12">
        <v>19</v>
      </c>
    </row>
    <row r="2315" spans="1:11">
      <c r="A2315" s="12" t="s">
        <v>2357</v>
      </c>
      <c r="B2315" s="12">
        <v>0</v>
      </c>
      <c r="C2315" s="28">
        <v>40373.74</v>
      </c>
      <c r="D2315" s="19" t="s">
        <v>8345</v>
      </c>
      <c r="E2315" s="12" t="s">
        <v>8346</v>
      </c>
      <c r="F2315" s="12" t="s">
        <v>25</v>
      </c>
      <c r="G2315" s="25" t="s">
        <v>8404</v>
      </c>
      <c r="H2315" s="7">
        <f>INT(YEARFRAC(G2315,"8-jun-2023"))</f>
        <v>56</v>
      </c>
      <c r="I2315" s="12">
        <v>1997</v>
      </c>
      <c r="J2315" s="12" t="s">
        <v>45</v>
      </c>
      <c r="K2315" s="12">
        <v>28</v>
      </c>
    </row>
    <row r="2316" spans="1:11">
      <c r="A2316" s="12" t="s">
        <v>2358</v>
      </c>
      <c r="B2316" s="12">
        <v>0</v>
      </c>
      <c r="C2316" s="28">
        <v>11362.76</v>
      </c>
      <c r="D2316" s="19" t="s">
        <v>8346</v>
      </c>
      <c r="E2316" s="12" t="s">
        <v>8345</v>
      </c>
      <c r="F2316" s="12" t="s">
        <v>25</v>
      </c>
      <c r="G2316" s="25" t="s">
        <v>10389</v>
      </c>
      <c r="H2316" s="7">
        <f>INT(YEARFRAC(G2316,"8-jun-2023"))</f>
        <v>58</v>
      </c>
      <c r="I2316" s="12">
        <v>1964</v>
      </c>
      <c r="J2316" s="12" t="s">
        <v>20</v>
      </c>
      <c r="K2316" s="12">
        <v>13</v>
      </c>
    </row>
    <row r="2317" spans="1:11">
      <c r="A2317" s="12" t="s">
        <v>2359</v>
      </c>
      <c r="B2317" s="12">
        <v>0</v>
      </c>
      <c r="C2317" s="28">
        <v>11356.66</v>
      </c>
      <c r="D2317" s="19" t="s">
        <v>8346</v>
      </c>
      <c r="E2317" s="12" t="s">
        <v>8346</v>
      </c>
      <c r="F2317" s="12" t="s">
        <v>22</v>
      </c>
      <c r="G2317" s="25" t="s">
        <v>10390</v>
      </c>
      <c r="H2317" s="7">
        <f>INT(YEARFRAC(G2317,"8-jun-2023"))</f>
        <v>57</v>
      </c>
      <c r="I2317" s="12">
        <v>1972</v>
      </c>
      <c r="J2317" s="12" t="s">
        <v>23</v>
      </c>
      <c r="K2317" s="12">
        <v>6</v>
      </c>
    </row>
    <row r="2318" spans="1:11">
      <c r="A2318" s="12" t="s">
        <v>2360</v>
      </c>
      <c r="B2318" s="12">
        <v>0</v>
      </c>
      <c r="C2318" s="28">
        <v>11353.23</v>
      </c>
      <c r="D2318" s="19" t="s">
        <v>8346</v>
      </c>
      <c r="E2318" s="12" t="s">
        <v>8345</v>
      </c>
      <c r="F2318" s="12" t="s">
        <v>22</v>
      </c>
      <c r="G2318" s="25" t="s">
        <v>9990</v>
      </c>
      <c r="H2318" s="7">
        <f>INT(YEARFRAC(G2318,"8-jun-2023"))</f>
        <v>57</v>
      </c>
      <c r="I2318" s="12">
        <v>1979</v>
      </c>
      <c r="J2318" s="12" t="s">
        <v>20</v>
      </c>
      <c r="K2318" s="12">
        <v>7</v>
      </c>
    </row>
    <row r="2319" spans="1:11">
      <c r="A2319" s="12" t="s">
        <v>2361</v>
      </c>
      <c r="B2319" s="12">
        <v>0</v>
      </c>
      <c r="C2319" s="28">
        <v>11345.52</v>
      </c>
      <c r="D2319" s="19" t="s">
        <v>8346</v>
      </c>
      <c r="E2319" s="12" t="s">
        <v>8346</v>
      </c>
      <c r="F2319" s="12" t="s">
        <v>25</v>
      </c>
      <c r="G2319" s="25" t="s">
        <v>10391</v>
      </c>
      <c r="H2319" s="7">
        <f>INT(YEARFRAC(G2319,"8-jun-2023"))</f>
        <v>58</v>
      </c>
      <c r="I2319" s="12">
        <v>1964</v>
      </c>
      <c r="J2319" s="12" t="s">
        <v>23</v>
      </c>
      <c r="K2319" s="12">
        <v>13</v>
      </c>
    </row>
    <row r="2320" spans="1:11">
      <c r="A2320" s="12" t="s">
        <v>2362</v>
      </c>
      <c r="B2320" s="12">
        <v>0</v>
      </c>
      <c r="C2320" s="28">
        <v>11344.32</v>
      </c>
      <c r="D2320" s="19" t="s">
        <v>8346</v>
      </c>
      <c r="E2320" s="12" t="s">
        <v>8348</v>
      </c>
      <c r="F2320" s="12" t="s">
        <v>34</v>
      </c>
      <c r="G2320" s="25" t="s">
        <v>10392</v>
      </c>
      <c r="H2320" s="7">
        <f>INT(YEARFRAC(G2320,"8-jun-2023"))</f>
        <v>54</v>
      </c>
      <c r="I2320" s="12">
        <v>1964</v>
      </c>
      <c r="J2320" s="12" t="s">
        <v>45</v>
      </c>
      <c r="K2320" s="12">
        <v>3</v>
      </c>
    </row>
    <row r="2321" spans="1:11">
      <c r="A2321" s="12" t="s">
        <v>2363</v>
      </c>
      <c r="B2321" s="12">
        <v>1</v>
      </c>
      <c r="C2321" s="28">
        <v>11326.71</v>
      </c>
      <c r="D2321" s="19" t="s">
        <v>8346</v>
      </c>
      <c r="E2321" s="12" t="s">
        <v>8346</v>
      </c>
      <c r="F2321" s="12" t="s">
        <v>19</v>
      </c>
      <c r="G2321" s="25" t="s">
        <v>10393</v>
      </c>
      <c r="H2321" s="7">
        <f>INT(YEARFRAC(G2321,"8-jun-2023"))</f>
        <v>33</v>
      </c>
      <c r="I2321" s="12">
        <v>1966</v>
      </c>
      <c r="J2321" s="12" t="s">
        <v>40</v>
      </c>
      <c r="K2321" s="12">
        <v>12</v>
      </c>
    </row>
    <row r="2322" spans="1:11">
      <c r="A2322" s="12" t="s">
        <v>2364</v>
      </c>
      <c r="B2322" s="12">
        <v>0</v>
      </c>
      <c r="C2322" s="28">
        <v>11321.49</v>
      </c>
      <c r="D2322" s="19" t="s">
        <v>8346</v>
      </c>
      <c r="E2322" s="12" t="s">
        <v>8346</v>
      </c>
      <c r="F2322" s="12" t="s">
        <v>22</v>
      </c>
      <c r="G2322" s="25" t="s">
        <v>10394</v>
      </c>
      <c r="H2322" s="7">
        <f>INT(YEARFRAC(G2322,"8-jun-2023"))</f>
        <v>20</v>
      </c>
      <c r="I2322" s="12">
        <v>1964</v>
      </c>
      <c r="J2322" s="12" t="s">
        <v>45</v>
      </c>
      <c r="K2322" s="12">
        <v>4</v>
      </c>
    </row>
    <row r="2323" spans="1:11">
      <c r="A2323" s="12" t="s">
        <v>2365</v>
      </c>
      <c r="B2323" s="12">
        <v>0</v>
      </c>
      <c r="C2323" s="28">
        <v>11319.12</v>
      </c>
      <c r="D2323" s="19" t="s">
        <v>8346</v>
      </c>
      <c r="E2323" s="12" t="s">
        <v>8345</v>
      </c>
      <c r="F2323" s="12" t="s">
        <v>22</v>
      </c>
      <c r="G2323" s="25" t="s">
        <v>10395</v>
      </c>
      <c r="H2323" s="7">
        <f>INT(YEARFRAC(G2323,"8-jun-2023"))</f>
        <v>59</v>
      </c>
      <c r="I2323" s="12">
        <v>1965</v>
      </c>
      <c r="J2323" s="12" t="s">
        <v>37</v>
      </c>
      <c r="K2323" s="12">
        <v>26</v>
      </c>
    </row>
    <row r="2324" spans="1:11">
      <c r="A2324" s="12" t="s">
        <v>2366</v>
      </c>
      <c r="B2324" s="12">
        <v>0</v>
      </c>
      <c r="C2324" s="28">
        <v>11318.57</v>
      </c>
      <c r="D2324" s="19" t="s">
        <v>8346</v>
      </c>
      <c r="E2324" s="12" t="s">
        <v>8348</v>
      </c>
      <c r="F2324" s="12" t="s">
        <v>30</v>
      </c>
      <c r="G2324" s="25" t="s">
        <v>10396</v>
      </c>
      <c r="H2324" s="7">
        <f>INT(YEARFRAC(G2324,"8-jun-2023"))</f>
        <v>27</v>
      </c>
      <c r="I2324" s="12">
        <v>1965</v>
      </c>
      <c r="J2324" s="12" t="s">
        <v>16</v>
      </c>
      <c r="K2324" s="12">
        <v>29</v>
      </c>
    </row>
    <row r="2325" spans="1:11">
      <c r="A2325" s="12" t="s">
        <v>2367</v>
      </c>
      <c r="B2325" s="12">
        <v>0</v>
      </c>
      <c r="C2325" s="28">
        <v>11312.33</v>
      </c>
      <c r="D2325" s="19" t="s">
        <v>8346</v>
      </c>
      <c r="E2325" s="12" t="s">
        <v>8346</v>
      </c>
      <c r="F2325" s="12" t="s">
        <v>22</v>
      </c>
      <c r="G2325" s="25" t="s">
        <v>10397</v>
      </c>
      <c r="H2325" s="7">
        <f>INT(YEARFRAC(G2325,"8-jun-2023"))</f>
        <v>59</v>
      </c>
      <c r="I2325" s="12">
        <v>1964</v>
      </c>
      <c r="J2325" s="12" t="s">
        <v>45</v>
      </c>
      <c r="K2325" s="12">
        <v>12</v>
      </c>
    </row>
    <row r="2326" spans="1:11">
      <c r="A2326" s="12" t="s">
        <v>2368</v>
      </c>
      <c r="B2326" s="12">
        <v>0</v>
      </c>
      <c r="C2326" s="28">
        <v>40309.93</v>
      </c>
      <c r="D2326" s="19" t="s">
        <v>8345</v>
      </c>
      <c r="E2326" s="12" t="s">
        <v>8346</v>
      </c>
      <c r="F2326" s="12" t="s">
        <v>25</v>
      </c>
      <c r="G2326" s="25" t="s">
        <v>10398</v>
      </c>
      <c r="H2326" s="7">
        <f>INT(YEARFRAC(G2326,"8-jun-2023"))</f>
        <v>60</v>
      </c>
      <c r="I2326" s="12">
        <v>1968</v>
      </c>
      <c r="J2326" s="12" t="s">
        <v>16</v>
      </c>
      <c r="K2326" s="12">
        <v>2</v>
      </c>
    </row>
    <row r="2327" spans="1:11">
      <c r="A2327" s="12" t="s">
        <v>2369</v>
      </c>
      <c r="B2327" s="12">
        <v>1</v>
      </c>
      <c r="C2327" s="28">
        <v>11305.93</v>
      </c>
      <c r="D2327" s="19" t="s">
        <v>8346</v>
      </c>
      <c r="E2327" s="12" t="s">
        <v>8345</v>
      </c>
      <c r="F2327" s="12" t="s">
        <v>22</v>
      </c>
      <c r="G2327" s="25" t="s">
        <v>10399</v>
      </c>
      <c r="H2327" s="7">
        <f>INT(YEARFRAC(G2327,"8-jun-2023"))</f>
        <v>54</v>
      </c>
      <c r="I2327" s="12">
        <v>1989</v>
      </c>
      <c r="J2327" s="12" t="s">
        <v>40</v>
      </c>
      <c r="K2327" s="12">
        <v>19</v>
      </c>
    </row>
    <row r="2328" spans="1:11">
      <c r="A2328" s="12" t="s">
        <v>2370</v>
      </c>
      <c r="B2328" s="12">
        <v>4</v>
      </c>
      <c r="C2328" s="28">
        <v>11299.34</v>
      </c>
      <c r="D2328" s="19" t="s">
        <v>8346</v>
      </c>
      <c r="E2328" s="12" t="s">
        <v>8348</v>
      </c>
      <c r="F2328" s="12" t="s">
        <v>25</v>
      </c>
      <c r="G2328" s="25">
        <v>26567</v>
      </c>
      <c r="H2328" s="7">
        <f>INT(YEARFRAC(G2328,"8-jun-2023"))</f>
        <v>50</v>
      </c>
      <c r="I2328" s="12">
        <v>2002</v>
      </c>
      <c r="J2328" s="12" t="s">
        <v>37</v>
      </c>
      <c r="K2328" s="12">
        <v>20</v>
      </c>
    </row>
    <row r="2329" spans="1:11">
      <c r="A2329" s="12" t="s">
        <v>2371</v>
      </c>
      <c r="B2329" s="12">
        <v>3</v>
      </c>
      <c r="C2329" s="28">
        <v>11294.57</v>
      </c>
      <c r="D2329" s="19" t="s">
        <v>8346</v>
      </c>
      <c r="E2329" s="12" t="s">
        <v>8345</v>
      </c>
      <c r="F2329" s="12" t="s">
        <v>88</v>
      </c>
      <c r="G2329" s="25" t="s">
        <v>10400</v>
      </c>
      <c r="H2329" s="7">
        <f>INT(YEARFRAC(G2329,"8-jun-2023"))</f>
        <v>34</v>
      </c>
      <c r="I2329" s="12">
        <v>1963</v>
      </c>
      <c r="J2329" s="12" t="s">
        <v>45</v>
      </c>
      <c r="K2329" s="12">
        <v>11</v>
      </c>
    </row>
    <row r="2330" spans="1:11">
      <c r="A2330" s="12" t="s">
        <v>2372</v>
      </c>
      <c r="B2330" s="12">
        <v>3</v>
      </c>
      <c r="C2330" s="28">
        <v>11289.11</v>
      </c>
      <c r="D2330" s="19" t="s">
        <v>8346</v>
      </c>
      <c r="E2330" s="12" t="s">
        <v>8345</v>
      </c>
      <c r="F2330" s="12" t="s">
        <v>22</v>
      </c>
      <c r="G2330" s="25">
        <v>25741</v>
      </c>
      <c r="H2330" s="7">
        <f>INT(YEARFRAC(G2330,"8-jun-2023"))</f>
        <v>52</v>
      </c>
      <c r="I2330" s="12">
        <v>1995</v>
      </c>
      <c r="J2330" s="12" t="s">
        <v>23</v>
      </c>
      <c r="K2330" s="12">
        <v>10</v>
      </c>
    </row>
    <row r="2331" spans="1:11">
      <c r="A2331" s="12" t="s">
        <v>2373</v>
      </c>
      <c r="B2331" s="12">
        <v>0</v>
      </c>
      <c r="C2331" s="28">
        <v>11286.54</v>
      </c>
      <c r="D2331" s="19" t="s">
        <v>8346</v>
      </c>
      <c r="E2331" s="12" t="s">
        <v>8346</v>
      </c>
      <c r="F2331" s="12" t="s">
        <v>74</v>
      </c>
      <c r="G2331" s="25" t="s">
        <v>10401</v>
      </c>
      <c r="H2331" s="7">
        <f>INT(YEARFRAC(G2331,"8-jun-2023"))</f>
        <v>55</v>
      </c>
      <c r="I2331" s="12">
        <v>1963</v>
      </c>
      <c r="J2331" s="12" t="s">
        <v>16</v>
      </c>
      <c r="K2331" s="12">
        <v>22</v>
      </c>
    </row>
    <row r="2332" spans="1:11">
      <c r="A2332" s="12" t="s">
        <v>2374</v>
      </c>
      <c r="B2332" s="12">
        <v>1</v>
      </c>
      <c r="C2332" s="28">
        <v>11272.33</v>
      </c>
      <c r="D2332" s="19" t="s">
        <v>8346</v>
      </c>
      <c r="E2332" s="12" t="s">
        <v>8348</v>
      </c>
      <c r="F2332" s="12" t="s">
        <v>84</v>
      </c>
      <c r="G2332" s="25" t="s">
        <v>9501</v>
      </c>
      <c r="H2332" s="7">
        <f>INT(YEARFRAC(G2332,"8-jun-2023"))</f>
        <v>18</v>
      </c>
      <c r="I2332" s="12">
        <v>1962</v>
      </c>
      <c r="J2332" s="12" t="s">
        <v>37</v>
      </c>
      <c r="K2332" s="12">
        <v>4</v>
      </c>
    </row>
    <row r="2333" spans="1:11">
      <c r="A2333" s="12" t="s">
        <v>2375</v>
      </c>
      <c r="B2333" s="12">
        <v>0</v>
      </c>
      <c r="C2333" s="28">
        <v>11265.71</v>
      </c>
      <c r="D2333" s="19" t="s">
        <v>8346</v>
      </c>
      <c r="E2333" s="12" t="s">
        <v>8345</v>
      </c>
      <c r="F2333" s="12" t="s">
        <v>34</v>
      </c>
      <c r="G2333" s="25" t="s">
        <v>8478</v>
      </c>
      <c r="H2333" s="7">
        <f>INT(YEARFRAC(G2333,"8-jun-2023"))</f>
        <v>51</v>
      </c>
      <c r="I2333" s="12">
        <v>1968</v>
      </c>
      <c r="J2333" s="12" t="s">
        <v>24</v>
      </c>
      <c r="K2333" s="12">
        <v>6</v>
      </c>
    </row>
    <row r="2334" spans="1:11">
      <c r="A2334" s="12" t="s">
        <v>2376</v>
      </c>
      <c r="B2334" s="12">
        <v>3</v>
      </c>
      <c r="C2334" s="28">
        <v>11264.54</v>
      </c>
      <c r="D2334" s="19" t="s">
        <v>8346</v>
      </c>
      <c r="E2334" s="12" t="s">
        <v>8348</v>
      </c>
      <c r="F2334" s="12" t="s">
        <v>25</v>
      </c>
      <c r="G2334" s="25" t="s">
        <v>10402</v>
      </c>
      <c r="H2334" s="7">
        <f>INT(YEARFRAC(G2334,"8-jun-2023"))</f>
        <v>53</v>
      </c>
      <c r="I2334" s="12">
        <v>1972</v>
      </c>
      <c r="J2334" s="12" t="s">
        <v>37</v>
      </c>
      <c r="K2334" s="12">
        <v>25</v>
      </c>
    </row>
    <row r="2335" spans="1:11">
      <c r="A2335" s="12" t="s">
        <v>2377</v>
      </c>
      <c r="B2335" s="12">
        <v>1</v>
      </c>
      <c r="C2335" s="28">
        <v>11255.29</v>
      </c>
      <c r="D2335" s="19" t="s">
        <v>8346</v>
      </c>
      <c r="E2335" s="12" t="s">
        <v>8345</v>
      </c>
      <c r="F2335" s="12" t="s">
        <v>30</v>
      </c>
      <c r="G2335" s="25" t="s">
        <v>10403</v>
      </c>
      <c r="H2335" s="7">
        <f>INT(YEARFRAC(G2335,"8-jun-2023"))</f>
        <v>41</v>
      </c>
      <c r="I2335" s="12">
        <v>1988</v>
      </c>
      <c r="J2335" s="12" t="s">
        <v>16</v>
      </c>
      <c r="K2335" s="12">
        <v>14</v>
      </c>
    </row>
    <row r="2336" spans="1:11">
      <c r="A2336" s="12" t="s">
        <v>2378</v>
      </c>
      <c r="B2336" s="12">
        <v>3</v>
      </c>
      <c r="C2336" s="28">
        <v>11253.42</v>
      </c>
      <c r="D2336" s="19" t="s">
        <v>8346</v>
      </c>
      <c r="E2336" s="12" t="s">
        <v>8345</v>
      </c>
      <c r="F2336" s="12" t="s">
        <v>25</v>
      </c>
      <c r="G2336" s="25" t="s">
        <v>10404</v>
      </c>
      <c r="H2336" s="7">
        <f>INT(YEARFRAC(G2336,"8-jun-2023"))</f>
        <v>53</v>
      </c>
      <c r="I2336" s="12">
        <v>1970</v>
      </c>
      <c r="J2336" s="12" t="s">
        <v>20</v>
      </c>
      <c r="K2336" s="12">
        <v>22</v>
      </c>
    </row>
  </sheetData>
  <autoFilter ref="A1:G2342" xr:uid="{AC57D833-0006-4757-B509-ACF841006618}">
    <sortState xmlns:xlrd2="http://schemas.microsoft.com/office/spreadsheetml/2017/richdata2" ref="A2:G2342">
      <sortCondition ref="A1:A2342"/>
    </sortState>
  </autoFilter>
  <mergeCells count="1">
    <mergeCell ref="M2:W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515F-7605-4970-AD4C-67586107890A}">
  <dimension ref="A1:T2341"/>
  <sheetViews>
    <sheetView workbookViewId="0">
      <selection activeCell="A2" sqref="A2"/>
    </sheetView>
  </sheetViews>
  <sheetFormatPr defaultRowHeight="15"/>
  <cols>
    <col min="1" max="1" width="15.28515625" customWidth="1"/>
    <col min="2" max="2" width="10" customWidth="1"/>
    <col min="3" max="3" width="15.28515625" customWidth="1"/>
    <col min="4" max="5" width="17.28515625" customWidth="1"/>
    <col min="6" max="6" width="17.140625" customWidth="1"/>
    <col min="7" max="7" width="11.140625" customWidth="1"/>
    <col min="8" max="8" width="14.28515625" customWidth="1"/>
    <col min="9" max="9" width="12.7109375" customWidth="1"/>
    <col min="10" max="10" width="12" customWidth="1"/>
    <col min="11" max="11" width="11.28515625" customWidth="1"/>
    <col min="12" max="16" width="13.42578125" customWidth="1"/>
    <col min="17" max="17" width="7.5703125" bestFit="1" customWidth="1"/>
    <col min="18" max="18" width="25.42578125" bestFit="1" customWidth="1"/>
    <col min="19" max="19" width="14.140625" bestFit="1" customWidth="1"/>
    <col min="20" max="20" width="14.7109375" bestFit="1" customWidth="1"/>
    <col min="25" max="25" width="13.5703125" customWidth="1"/>
    <col min="29" max="29" width="14.7109375" customWidth="1"/>
    <col min="30" max="30" width="10.85546875" customWidth="1"/>
  </cols>
  <sheetData>
    <row r="1" spans="1:20" ht="24.75" customHeight="1">
      <c r="A1" s="29" t="s">
        <v>0</v>
      </c>
      <c r="B1" s="30" t="s">
        <v>2391</v>
      </c>
      <c r="C1" s="31" t="s">
        <v>2392</v>
      </c>
      <c r="D1" s="30" t="s">
        <v>2393</v>
      </c>
      <c r="E1" s="49" t="s">
        <v>8342</v>
      </c>
      <c r="F1" s="30" t="s">
        <v>8343</v>
      </c>
      <c r="G1" s="30" t="s">
        <v>8339</v>
      </c>
      <c r="H1" s="30" t="s">
        <v>5</v>
      </c>
      <c r="I1" s="30" t="s">
        <v>8340</v>
      </c>
      <c r="J1" s="30" t="s">
        <v>8341</v>
      </c>
      <c r="K1" s="30" t="s">
        <v>8</v>
      </c>
      <c r="L1" s="31" t="s">
        <v>2379</v>
      </c>
      <c r="M1" s="31" t="s">
        <v>2380</v>
      </c>
      <c r="N1" s="31" t="s">
        <v>2381</v>
      </c>
      <c r="O1" s="31" t="s">
        <v>2382</v>
      </c>
      <c r="P1" s="31" t="s">
        <v>2383</v>
      </c>
      <c r="Q1" s="31" t="s">
        <v>8334</v>
      </c>
      <c r="R1" s="47" t="s">
        <v>8333</v>
      </c>
      <c r="S1" s="31" t="s">
        <v>8335</v>
      </c>
      <c r="T1" s="32" t="s">
        <v>8336</v>
      </c>
    </row>
    <row r="2" spans="1:20" ht="15.75">
      <c r="A2" s="33" t="s">
        <v>26</v>
      </c>
      <c r="B2" s="7" t="str">
        <f>VLOOKUP(A2,'Customer Names'!$A:$G,7,0)</f>
        <v>Ms</v>
      </c>
      <c r="C2" s="7" t="str">
        <f>VLOOKUP(A2,'Customer Names'!$A:$F,6,0)</f>
        <v>Kelly</v>
      </c>
      <c r="D2" s="7" t="str">
        <f>VLOOKUP(A2,'Customer Names'!$A:$E,5,0)</f>
        <v>Hawks</v>
      </c>
      <c r="E2" s="25">
        <f>VLOOKUP(A2,'Cleaned Hospitalisation data'!$A:$K,7,0)</f>
        <v>25123</v>
      </c>
      <c r="F2" s="12">
        <f>VLOOKUP(A2,'Cleaned Hospitalisation data'!$A$1:$K$2336,8,0)</f>
        <v>54</v>
      </c>
      <c r="G2" s="12">
        <f>VLOOKUP(A2,'Cleaned Hospitalisation data'!$A:$K,2,0)</f>
        <v>0</v>
      </c>
      <c r="H2" s="28">
        <f>VLOOKUP(A2,'Cleaned Hospitalisation data'!$A$1:$K$2336,3,0)</f>
        <v>63770.43</v>
      </c>
      <c r="I2" s="12" t="str">
        <f>VLOOKUP(A2,'Cleaned Hospitalisation data'!$A$1:$K$2336,4,0)</f>
        <v>Tier - 1</v>
      </c>
      <c r="J2" s="12" t="str">
        <f>VLOOKUP(A2,'Cleaned Hospitalisation data'!$A$1:$K$2336,5,0)</f>
        <v>Tier - 3</v>
      </c>
      <c r="K2" s="12" t="str">
        <f>VLOOKUP(A2,'Cleaned Hospitalisation data'!$A$1:$K$2336,6,0)</f>
        <v>R1013</v>
      </c>
      <c r="L2" s="12" cm="1">
        <f t="array" ref="L2:P2">_xlfn.XLOOKUP(A2,$A:$A,'Cleaned Medical Examiation data'!$B:$F)</f>
        <v>47.41</v>
      </c>
      <c r="M2" s="12">
        <v>7.47</v>
      </c>
      <c r="N2" s="12" t="str">
        <v>NO</v>
      </c>
      <c r="O2" s="12" t="str">
        <v>NO</v>
      </c>
      <c r="P2" s="12" t="str">
        <v>NO</v>
      </c>
      <c r="Q2" s="19" t="str" cm="1">
        <f t="array" ref="Q2:T2">_xlfn.XLOOKUP(A2,$A:$A,'Cleaned Medical Examiation data'!$H:$K)</f>
        <v>YES</v>
      </c>
      <c r="R2" s="48">
        <v>0</v>
      </c>
      <c r="S2" s="45" t="str">
        <v>Obesity</v>
      </c>
      <c r="T2" s="34" t="str">
        <v>Diabetes</v>
      </c>
    </row>
    <row r="3" spans="1:20" ht="15.75">
      <c r="A3" s="33" t="s">
        <v>27</v>
      </c>
      <c r="B3" s="7" t="str">
        <f>VLOOKUP(A3,'Customer Names'!$A:$G,7,0)</f>
        <v>Ms</v>
      </c>
      <c r="C3" s="7" t="str">
        <f>VLOOKUP(A3,'Customer Names'!$A:$F,6,0)</f>
        <v>Brooke N</v>
      </c>
      <c r="D3" s="7" t="str">
        <f>VLOOKUP(A3,'Customer Names'!$A:$E,5,0)</f>
        <v>Benner</v>
      </c>
      <c r="E3" s="25">
        <f>VLOOKUP(A3,'Cleaned Hospitalisation data'!$A:$K,7,0)</f>
        <v>28853</v>
      </c>
      <c r="F3" s="12">
        <f>VLOOKUP(A3,'Cleaned Hospitalisation data'!$A$1:$K$2336,8,0)</f>
        <v>44</v>
      </c>
      <c r="G3" s="12">
        <f>VLOOKUP(A3,'Cleaned Hospitalisation data'!$A:$K,2,0)</f>
        <v>0</v>
      </c>
      <c r="H3" s="28">
        <f>VLOOKUP(A3,'Cleaned Hospitalisation data'!$A$1:$K$2336,3,0)</f>
        <v>48885.14</v>
      </c>
      <c r="I3" s="12" t="str">
        <f>VLOOKUP(A3,'Cleaned Hospitalisation data'!$A$1:$K$2336,4,0)</f>
        <v>Tier - 1</v>
      </c>
      <c r="J3" s="12" t="str">
        <f>VLOOKUP(A3,'Cleaned Hospitalisation data'!$A$1:$K$2336,5,0)</f>
        <v>Tier - 2</v>
      </c>
      <c r="K3" s="12" t="str">
        <f>VLOOKUP(A3,'Cleaned Hospitalisation data'!$A$1:$K$2336,6,0)</f>
        <v>R1013</v>
      </c>
      <c r="L3" s="12" cm="1">
        <f t="array" ref="L3:P3">_xlfn.XLOOKUP(A3,$A:$A,'Cleaned Medical Examiation data'!$B:$F)</f>
        <v>38.06</v>
      </c>
      <c r="M3" s="12">
        <v>10.79</v>
      </c>
      <c r="N3" s="12" t="str">
        <v>NO</v>
      </c>
      <c r="O3" s="12" t="str">
        <v>NO</v>
      </c>
      <c r="P3" s="12" t="str">
        <v>NO</v>
      </c>
      <c r="Q3" s="19" t="str" cm="1">
        <f t="array" ref="Q3:T3">_xlfn.XLOOKUP(A3,$A:$A,'Cleaned Medical Examiation data'!$H:$K)</f>
        <v>YES</v>
      </c>
      <c r="R3" s="48">
        <v>0</v>
      </c>
      <c r="S3" s="45" t="str">
        <v>Obesity</v>
      </c>
      <c r="T3" s="34" t="str">
        <v>Diabetes</v>
      </c>
    </row>
    <row r="4" spans="1:20" ht="15.75">
      <c r="A4" s="33" t="s">
        <v>28</v>
      </c>
      <c r="B4" s="7" t="str">
        <f>VLOOKUP(A4,'Customer Names'!$A:$G,7,0)</f>
        <v>Mr</v>
      </c>
      <c r="C4" s="7" t="str">
        <f>VLOOKUP(A4,'Customer Names'!$A:$F,6,0)</f>
        <v>Daniel</v>
      </c>
      <c r="D4" s="7" t="str">
        <f>VLOOKUP(A4,'Customer Names'!$A:$E,5,0)</f>
        <v>Gollins</v>
      </c>
      <c r="E4" s="25">
        <f>VLOOKUP(A4,'Cleaned Hospitalisation data'!$A:$K,7,0)</f>
        <v>28303</v>
      </c>
      <c r="F4" s="12">
        <f>VLOOKUP(A4,'Cleaned Hospitalisation data'!$A$1:$K$2336,8,0)</f>
        <v>45</v>
      </c>
      <c r="G4" s="12">
        <f>VLOOKUP(A4,'Cleaned Hospitalisation data'!$A:$K,2,0)</f>
        <v>2</v>
      </c>
      <c r="H4" s="28">
        <f>VLOOKUP(A4,'Cleaned Hospitalisation data'!$A$1:$K$2336,3,0)</f>
        <v>40284.379999999997</v>
      </c>
      <c r="I4" s="12" t="str">
        <f>VLOOKUP(A4,'Cleaned Hospitalisation data'!$A$1:$K$2336,4,0)</f>
        <v>Tier - 1</v>
      </c>
      <c r="J4" s="12" t="str">
        <f>VLOOKUP(A4,'Cleaned Hospitalisation data'!$A$1:$K$2336,5,0)</f>
        <v>Tier - 3</v>
      </c>
      <c r="K4" s="12" t="str">
        <f>VLOOKUP(A4,'Cleaned Hospitalisation data'!$A$1:$K$2336,6,0)</f>
        <v>R1012</v>
      </c>
      <c r="L4" s="12" cm="1">
        <f t="array" ref="L4:P4">_xlfn.XLOOKUP(A4,$A:$A,'Cleaned Medical Examiation data'!$B:$F)</f>
        <v>48.2</v>
      </c>
      <c r="M4" s="12">
        <v>4.84</v>
      </c>
      <c r="N4" s="12" t="str">
        <v>NO</v>
      </c>
      <c r="O4" s="12" t="str">
        <v>NO</v>
      </c>
      <c r="P4" s="12" t="str">
        <v>NO</v>
      </c>
      <c r="Q4" s="19" t="str" cm="1">
        <f t="array" ref="Q4:T4">_xlfn.XLOOKUP(A4,$A:$A,'Cleaned Medical Examiation data'!$H:$K)</f>
        <v>YES</v>
      </c>
      <c r="R4" s="48">
        <v>0</v>
      </c>
      <c r="S4" s="45" t="str">
        <v>Obesity</v>
      </c>
      <c r="T4" s="34" t="str">
        <v>Normal</v>
      </c>
    </row>
    <row r="5" spans="1:20" ht="15.75">
      <c r="A5" s="33" t="s">
        <v>29</v>
      </c>
      <c r="B5" s="7" t="str">
        <f>VLOOKUP(A5,'Customer Names'!$A:$G,7,0)</f>
        <v>Mrs</v>
      </c>
      <c r="C5" s="7" t="str">
        <f>VLOOKUP(A5,'Customer Names'!$A:$F,6,0)</f>
        <v>Stephanie A</v>
      </c>
      <c r="D5" s="7" t="str">
        <f>VLOOKUP(A5,'Customer Names'!$A:$E,5,0)</f>
        <v>Schaefer</v>
      </c>
      <c r="E5" s="25">
        <f>VLOOKUP(A5,'Cleaned Hospitalisation data'!$A:$K,7,0)</f>
        <v>32859</v>
      </c>
      <c r="F5" s="12">
        <f>VLOOKUP(A5,'Cleaned Hospitalisation data'!$A$1:$K$2336,8,0)</f>
        <v>33</v>
      </c>
      <c r="G5" s="12">
        <f>VLOOKUP(A5,'Cleaned Hospitalisation data'!$A:$K,2,0)</f>
        <v>3</v>
      </c>
      <c r="H5" s="28">
        <f>VLOOKUP(A5,'Cleaned Hospitalisation data'!$A$1:$K$2336,3,0)</f>
        <v>11250.43</v>
      </c>
      <c r="I5" s="12" t="str">
        <f>VLOOKUP(A5,'Cleaned Hospitalisation data'!$A$1:$K$2336,4,0)</f>
        <v>Tier - 3</v>
      </c>
      <c r="J5" s="12" t="str">
        <f>VLOOKUP(A5,'Cleaned Hospitalisation data'!$A$1:$K$2336,5,0)</f>
        <v>Tier - 2</v>
      </c>
      <c r="K5" s="12" t="str">
        <f>VLOOKUP(A5,'Cleaned Hospitalisation data'!$A$1:$K$2336,6,0)</f>
        <v>R1026</v>
      </c>
      <c r="L5" s="12" cm="1">
        <f t="array" ref="L5:P5">_xlfn.XLOOKUP(A5,$A:$A,'Cleaned Medical Examiation data'!$B:$F)</f>
        <v>39.17</v>
      </c>
      <c r="M5" s="12">
        <v>4.1500000000000004</v>
      </c>
      <c r="N5" s="12" t="str">
        <v>NO</v>
      </c>
      <c r="O5" s="12" t="str">
        <v>NO</v>
      </c>
      <c r="P5" s="12" t="str">
        <v>NO</v>
      </c>
      <c r="Q5" s="19" t="str" cm="1">
        <f t="array" ref="Q5:T5">_xlfn.XLOOKUP(A5,$A:$A,'Cleaned Medical Examiation data'!$H:$K)</f>
        <v>NO</v>
      </c>
      <c r="R5" s="48">
        <v>0</v>
      </c>
      <c r="S5" s="45" t="str">
        <v>Obesity</v>
      </c>
      <c r="T5" s="34" t="str">
        <v>Normal</v>
      </c>
    </row>
    <row r="6" spans="1:20" ht="15.75">
      <c r="A6" s="33" t="s">
        <v>31</v>
      </c>
      <c r="B6" s="7" t="str">
        <f>VLOOKUP(A6,'Customer Names'!$A:$G,7,0)</f>
        <v>Mr</v>
      </c>
      <c r="C6" s="7" t="str">
        <f>VLOOKUP(A6,'Customer Names'!$A:$F,6,0)</f>
        <v>Patrick</v>
      </c>
      <c r="D6" s="7" t="str">
        <f>VLOOKUP(A6,'Customer Names'!$A:$E,5,0)</f>
        <v>D'Alessandro</v>
      </c>
      <c r="E6" s="25">
        <f>VLOOKUP(A6,'Cleaned Hospitalisation data'!$A:$K,7,0)</f>
        <v>25567</v>
      </c>
      <c r="F6" s="12">
        <f>VLOOKUP(A6,'Cleaned Hospitalisation data'!$A$1:$K$2336,8,0)</f>
        <v>53</v>
      </c>
      <c r="G6" s="12">
        <f>VLOOKUP(A6,'Cleaned Hospitalisation data'!$A:$K,2,0)</f>
        <v>2</v>
      </c>
      <c r="H6" s="28">
        <f>VLOOKUP(A6,'Cleaned Hospitalisation data'!$A$1:$K$2336,3,0)</f>
        <v>11244.38</v>
      </c>
      <c r="I6" s="12" t="str">
        <f>VLOOKUP(A6,'Cleaned Hospitalisation data'!$A$1:$K$2336,4,0)</f>
        <v>Tier - 3</v>
      </c>
      <c r="J6" s="12" t="str">
        <f>VLOOKUP(A6,'Cleaned Hospitalisation data'!$A$1:$K$2336,5,0)</f>
        <v>Tier - 1</v>
      </c>
      <c r="K6" s="12" t="str">
        <f>VLOOKUP(A6,'Cleaned Hospitalisation data'!$A$1:$K$2336,6,0)</f>
        <v>R1016</v>
      </c>
      <c r="L6" s="12" cm="1">
        <f t="array" ref="L6:P6">_xlfn.XLOOKUP(A6,$A:$A,'Cleaned Medical Examiation data'!$B:$F)</f>
        <v>26.41</v>
      </c>
      <c r="M6" s="12">
        <v>5.99</v>
      </c>
      <c r="N6" s="12" t="str">
        <v>YES</v>
      </c>
      <c r="O6" s="12" t="str">
        <v>NO</v>
      </c>
      <c r="P6" s="12" t="str">
        <v>YES</v>
      </c>
      <c r="Q6" s="19" t="str" cm="1">
        <f t="array" ref="Q6:T6">_xlfn.XLOOKUP(A6,$A:$A,'Cleaned Medical Examiation data'!$H:$K)</f>
        <v>NO</v>
      </c>
      <c r="R6" s="48">
        <v>1</v>
      </c>
      <c r="S6" s="45" t="str">
        <v>Over Weight</v>
      </c>
      <c r="T6" s="34" t="str">
        <v>Prediabetes</v>
      </c>
    </row>
    <row r="7" spans="1:20" ht="15.75">
      <c r="A7" s="33" t="s">
        <v>33</v>
      </c>
      <c r="B7" s="7" t="str">
        <f>VLOOKUP(A7,'Customer Names'!$A:$G,7,0)</f>
        <v>Mrs</v>
      </c>
      <c r="C7" s="7" t="str">
        <f>VLOOKUP(A7,'Customer Names'!$A:$F,6,0)</f>
        <v>Krista</v>
      </c>
      <c r="D7" s="7" t="str">
        <f>VLOOKUP(A7,'Customer Names'!$A:$E,5,0)</f>
        <v>Wyss</v>
      </c>
      <c r="E7" s="25">
        <f>VLOOKUP(A7,'Cleaned Hospitalisation data'!$A:$K,7,0)</f>
        <v>27939</v>
      </c>
      <c r="F7" s="12">
        <f>VLOOKUP(A7,'Cleaned Hospitalisation data'!$A$1:$K$2336,8,0)</f>
        <v>46</v>
      </c>
      <c r="G7" s="12">
        <f>VLOOKUP(A7,'Cleaned Hospitalisation data'!$A:$K,2,0)</f>
        <v>2</v>
      </c>
      <c r="H7" s="28">
        <f>VLOOKUP(A7,'Cleaned Hospitalisation data'!$A$1:$K$2336,3,0)</f>
        <v>11217.35</v>
      </c>
      <c r="I7" s="12" t="str">
        <f>VLOOKUP(A7,'Cleaned Hospitalisation data'!$A$1:$K$2336,4,0)</f>
        <v>Tier - 3</v>
      </c>
      <c r="J7" s="12" t="str">
        <f>VLOOKUP(A7,'Cleaned Hospitalisation data'!$A$1:$K$2336,5,0)</f>
        <v>Tier - 2</v>
      </c>
      <c r="K7" s="12" t="str">
        <f>VLOOKUP(A7,'Cleaned Hospitalisation data'!$A$1:$K$2336,6,0)</f>
        <v>R1025</v>
      </c>
      <c r="L7" s="12" cm="1">
        <f t="array" ref="L7:P7">_xlfn.XLOOKUP(A7,$A:$A,'Cleaned Medical Examiation data'!$B:$F)</f>
        <v>30.63</v>
      </c>
      <c r="M7" s="12">
        <v>5.8</v>
      </c>
      <c r="N7" s="12" t="str">
        <v>YES</v>
      </c>
      <c r="O7" s="12" t="str">
        <v>NO</v>
      </c>
      <c r="P7" s="12" t="str">
        <v>NO</v>
      </c>
      <c r="Q7" s="19" t="str" cm="1">
        <f t="array" ref="Q7:T7">_xlfn.XLOOKUP(A7,$A:$A,'Cleaned Medical Examiation data'!$H:$K)</f>
        <v>NO</v>
      </c>
      <c r="R7" s="48">
        <v>0</v>
      </c>
      <c r="S7" s="45" t="str">
        <v>Obesity</v>
      </c>
      <c r="T7" s="34" t="str">
        <v>Prediabetes</v>
      </c>
    </row>
    <row r="8" spans="1:20" ht="15.75">
      <c r="A8" s="33" t="s">
        <v>35</v>
      </c>
      <c r="B8" s="7" t="str">
        <f>VLOOKUP(A8,'Customer Names'!$A:$G,7,0)</f>
        <v>Ms</v>
      </c>
      <c r="C8" s="7" t="str">
        <f>VLOOKUP(A8,'Customer Names'!$A:$F,6,0)</f>
        <v>Jenessa</v>
      </c>
      <c r="D8" s="7" t="str">
        <f>VLOOKUP(A8,'Customer Names'!$A:$E,5,0)</f>
        <v>Rose</v>
      </c>
      <c r="E8" s="25">
        <f>VLOOKUP(A8,'Cleaned Hospitalisation data'!$A:$K,7,0)</f>
        <v>25733</v>
      </c>
      <c r="F8" s="12">
        <f>VLOOKUP(A8,'Cleaned Hospitalisation data'!$A$1:$K$2336,8,0)</f>
        <v>52</v>
      </c>
      <c r="G8" s="12">
        <f>VLOOKUP(A8,'Cleaned Hospitalisation data'!$A:$K,2,0)</f>
        <v>2</v>
      </c>
      <c r="H8" s="28">
        <f>VLOOKUP(A8,'Cleaned Hospitalisation data'!$A$1:$K$2336,3,0)</f>
        <v>11187.66</v>
      </c>
      <c r="I8" s="12" t="str">
        <f>VLOOKUP(A8,'Cleaned Hospitalisation data'!$A$1:$K$2336,4,0)</f>
        <v>Tier - 3</v>
      </c>
      <c r="J8" s="12" t="str">
        <f>VLOOKUP(A8,'Cleaned Hospitalisation data'!$A$1:$K$2336,5,0)</f>
        <v>Tier - 2</v>
      </c>
      <c r="K8" s="12" t="str">
        <f>VLOOKUP(A8,'Cleaned Hospitalisation data'!$A$1:$K$2336,6,0)</f>
        <v>R1012</v>
      </c>
      <c r="L8" s="12" cm="1">
        <f t="array" ref="L8:P8">_xlfn.XLOOKUP(A8,$A:$A,'Cleaned Medical Examiation data'!$B:$F)</f>
        <v>31.73</v>
      </c>
      <c r="M8" s="12">
        <v>7.32</v>
      </c>
      <c r="N8" s="12" t="str">
        <v>YES</v>
      </c>
      <c r="O8" s="12" t="str">
        <v>NO</v>
      </c>
      <c r="P8" s="12" t="str">
        <v>NO</v>
      </c>
      <c r="Q8" s="19" t="str" cm="1">
        <f t="array" ref="Q8:T8">_xlfn.XLOOKUP(A8,$A:$A,'Cleaned Medical Examiation data'!$H:$K)</f>
        <v>NO</v>
      </c>
      <c r="R8" s="48">
        <v>2</v>
      </c>
      <c r="S8" s="45" t="str">
        <v>Obesity</v>
      </c>
      <c r="T8" s="34" t="str">
        <v>Diabetes</v>
      </c>
    </row>
    <row r="9" spans="1:20" ht="15.75">
      <c r="A9" s="33" t="s">
        <v>36</v>
      </c>
      <c r="B9" s="7" t="str">
        <f>VLOOKUP(A9,'Customer Names'!$A:$G,7,0)</f>
        <v>Mr</v>
      </c>
      <c r="C9" s="7" t="str">
        <f>VLOOKUP(A9,'Customer Names'!$A:$F,6,0)</f>
        <v>Ryan M</v>
      </c>
      <c r="D9" s="7" t="str">
        <f>VLOOKUP(A9,'Customer Names'!$A:$E,5,0)</f>
        <v>Hopper</v>
      </c>
      <c r="E9" s="25">
        <f>VLOOKUP(A9,'Cleaned Hospitalisation data'!$A:$K,7,0)</f>
        <v>26545</v>
      </c>
      <c r="F9" s="12">
        <f>VLOOKUP(A9,'Cleaned Hospitalisation data'!$A$1:$K$2336,8,0)</f>
        <v>50</v>
      </c>
      <c r="G9" s="12">
        <f>VLOOKUP(A9,'Cleaned Hospitalisation data'!$A:$K,2,0)</f>
        <v>0</v>
      </c>
      <c r="H9" s="28">
        <f>VLOOKUP(A9,'Cleaned Hospitalisation data'!$A$1:$K$2336,3,0)</f>
        <v>11186.2</v>
      </c>
      <c r="I9" s="12" t="str">
        <f>VLOOKUP(A9,'Cleaned Hospitalisation data'!$A$1:$K$2336,4,0)</f>
        <v>Tier - 3</v>
      </c>
      <c r="J9" s="12" t="str">
        <f>VLOOKUP(A9,'Cleaned Hospitalisation data'!$A$1:$K$2336,5,0)</f>
        <v>Tier - 2</v>
      </c>
      <c r="K9" s="12" t="str">
        <f>VLOOKUP(A9,'Cleaned Hospitalisation data'!$A$1:$K$2336,6,0)</f>
        <v>R1021</v>
      </c>
      <c r="L9" s="12" cm="1">
        <f t="array" ref="L9:P9">_xlfn.XLOOKUP(A9,$A:$A,'Cleaned Medical Examiation data'!$B:$F)</f>
        <v>30.7</v>
      </c>
      <c r="M9" s="12">
        <v>5.16</v>
      </c>
      <c r="N9" s="12" t="str">
        <v>NO</v>
      </c>
      <c r="O9" s="12" t="str">
        <v>NO</v>
      </c>
      <c r="P9" s="12" t="str">
        <v>NO</v>
      </c>
      <c r="Q9" s="19" t="str" cm="1">
        <f t="array" ref="Q9:T9">_xlfn.XLOOKUP(A9,$A:$A,'Cleaned Medical Examiation data'!$H:$K)</f>
        <v>NO</v>
      </c>
      <c r="R9" s="48">
        <v>2</v>
      </c>
      <c r="S9" s="45" t="str">
        <v>Obesity</v>
      </c>
      <c r="T9" s="34" t="str">
        <v>Normal</v>
      </c>
    </row>
    <row r="10" spans="1:20" ht="15.75">
      <c r="A10" s="33" t="s">
        <v>39</v>
      </c>
      <c r="B10" s="7" t="str">
        <f>VLOOKUP(A10,'Customer Names'!$A:$G,7,0)</f>
        <v>Mr</v>
      </c>
      <c r="C10" s="7" t="str">
        <f>VLOOKUP(A10,'Customer Names'!$A:$F,6,0)</f>
        <v>Thomas</v>
      </c>
      <c r="D10" s="7" t="str">
        <f>VLOOKUP(A10,'Customer Names'!$A:$E,5,0)</f>
        <v>Finneran</v>
      </c>
      <c r="E10" s="25" t="str">
        <f>VLOOKUP(A10,'Cleaned Hospitalisation data'!$A:$K,7,0)</f>
        <v>6-Aug-1966</v>
      </c>
      <c r="F10" s="12">
        <f>VLOOKUP(A10,'Cleaned Hospitalisation data'!$A$1:$K$2336,8,0)</f>
        <v>56</v>
      </c>
      <c r="G10" s="12">
        <f>VLOOKUP(A10,'Cleaned Hospitalisation data'!$A:$K,2,0)</f>
        <v>0</v>
      </c>
      <c r="H10" s="28">
        <f>VLOOKUP(A10,'Cleaned Hospitalisation data'!$A$1:$K$2336,3,0)</f>
        <v>11165.42</v>
      </c>
      <c r="I10" s="12" t="str">
        <f>VLOOKUP(A10,'Cleaned Hospitalisation data'!$A$1:$K$2336,4,0)</f>
        <v>Tier - 3</v>
      </c>
      <c r="J10" s="12" t="str">
        <f>VLOOKUP(A10,'Cleaned Hospitalisation data'!$A$1:$K$2336,5,0)</f>
        <v>Tier - 1</v>
      </c>
      <c r="K10" s="12" t="str">
        <f>VLOOKUP(A10,'Cleaned Hospitalisation data'!$A$1:$K$2336,6,0)</f>
        <v>R1016</v>
      </c>
      <c r="L10" s="12" cm="1">
        <f t="array" ref="L10:P10">_xlfn.XLOOKUP(A10,$A:$A,'Cleaned Medical Examiation data'!$B:$F)</f>
        <v>25.934999999999999</v>
      </c>
      <c r="M10" s="12">
        <v>5.96</v>
      </c>
      <c r="N10" s="12" t="str">
        <v>YES</v>
      </c>
      <c r="O10" s="12" t="str">
        <v>NO</v>
      </c>
      <c r="P10" s="12" t="str">
        <v>NO</v>
      </c>
      <c r="Q10" s="19" t="str" cm="1">
        <f t="array" ref="Q10:T10">_xlfn.XLOOKUP(A10,$A:$A,'Cleaned Medical Examiation data'!$H:$K)</f>
        <v>NO</v>
      </c>
      <c r="R10" s="48">
        <v>2</v>
      </c>
      <c r="S10" s="45" t="str">
        <v>Over Weight</v>
      </c>
      <c r="T10" s="34" t="str">
        <v>Prediabetes</v>
      </c>
    </row>
    <row r="11" spans="1:20" ht="15.75">
      <c r="A11" s="33" t="s">
        <v>41</v>
      </c>
      <c r="B11" s="7" t="str">
        <f>VLOOKUP(A11,'Customer Names'!$A:$G,7,0)</f>
        <v>Ms</v>
      </c>
      <c r="C11" s="7" t="str">
        <f>VLOOKUP(A11,'Customer Names'!$A:$F,6,0)</f>
        <v>Amanda N</v>
      </c>
      <c r="D11" s="7" t="str">
        <f>VLOOKUP(A11,'Customer Names'!$A:$E,5,0)</f>
        <v>Basham</v>
      </c>
      <c r="E11" s="25">
        <f>VLOOKUP(A11,'Cleaned Hospitalisation data'!$A:$K,7,0)</f>
        <v>25379</v>
      </c>
      <c r="F11" s="12">
        <f>VLOOKUP(A11,'Cleaned Hospitalisation data'!$A$1:$K$2336,8,0)</f>
        <v>53</v>
      </c>
      <c r="G11" s="12">
        <f>VLOOKUP(A11,'Cleaned Hospitalisation data'!$A:$K,2,0)</f>
        <v>2</v>
      </c>
      <c r="H11" s="28">
        <f>VLOOKUP(A11,'Cleaned Hospitalisation data'!$A$1:$K$2336,3,0)</f>
        <v>11163.57</v>
      </c>
      <c r="I11" s="12" t="str">
        <f>VLOOKUP(A11,'Cleaned Hospitalisation data'!$A$1:$K$2336,4,0)</f>
        <v>Tier - 3</v>
      </c>
      <c r="J11" s="12" t="str">
        <f>VLOOKUP(A11,'Cleaned Hospitalisation data'!$A$1:$K$2336,5,0)</f>
        <v>Tier - 2</v>
      </c>
      <c r="K11" s="12" t="str">
        <f>VLOOKUP(A11,'Cleaned Hospitalisation data'!$A$1:$K$2336,6,0)</f>
        <v>R1011</v>
      </c>
      <c r="L11" s="12" cm="1">
        <f t="array" ref="L11:P11">_xlfn.XLOOKUP(A11,$A:$A,'Cleaned Medical Examiation data'!$B:$F)</f>
        <v>35.9</v>
      </c>
      <c r="M11" s="12">
        <v>4.8499999999999996</v>
      </c>
      <c r="N11" s="12" t="str">
        <v>YES</v>
      </c>
      <c r="O11" s="12" t="str">
        <v>NO</v>
      </c>
      <c r="P11" s="12" t="str">
        <v>YES</v>
      </c>
      <c r="Q11" s="19" t="str" cm="1">
        <f t="array" ref="Q11:T11">_xlfn.XLOOKUP(A11,$A:$A,'Cleaned Medical Examiation data'!$H:$K)</f>
        <v>NO</v>
      </c>
      <c r="R11" s="48">
        <v>1</v>
      </c>
      <c r="S11" s="45" t="str">
        <v>Obesity</v>
      </c>
      <c r="T11" s="34" t="str">
        <v>Normal</v>
      </c>
    </row>
    <row r="12" spans="1:20" ht="15.75">
      <c r="A12" s="33" t="s">
        <v>42</v>
      </c>
      <c r="B12" s="7" t="str">
        <f>VLOOKUP(A12,'Customer Names'!$A:$G,7,0)</f>
        <v>Ms</v>
      </c>
      <c r="C12" s="7" t="str">
        <f>VLOOKUP(A12,'Customer Names'!$A:$F,6,0)</f>
        <v>Teresa P</v>
      </c>
      <c r="D12" s="7" t="str">
        <f>VLOOKUP(A12,'Customer Names'!$A:$E,5,0)</f>
        <v>Inman</v>
      </c>
      <c r="E12" s="25" t="str">
        <f>VLOOKUP(A12,'Cleaned Hospitalisation data'!$A:$K,7,0)</f>
        <v>30-Nov-1969</v>
      </c>
      <c r="F12" s="12">
        <f>VLOOKUP(A12,'Cleaned Hospitalisation data'!$A$1:$K$2336,8,0)</f>
        <v>53</v>
      </c>
      <c r="G12" s="12">
        <f>VLOOKUP(A12,'Cleaned Hospitalisation data'!$A:$K,2,0)</f>
        <v>2</v>
      </c>
      <c r="H12" s="28">
        <f>VLOOKUP(A12,'Cleaned Hospitalisation data'!$A$1:$K$2336,3,0)</f>
        <v>11150.78</v>
      </c>
      <c r="I12" s="12" t="str">
        <f>VLOOKUP(A12,'Cleaned Hospitalisation data'!$A$1:$K$2336,4,0)</f>
        <v>Tier - 3</v>
      </c>
      <c r="J12" s="12" t="str">
        <f>VLOOKUP(A12,'Cleaned Hospitalisation data'!$A$1:$K$2336,5,0)</f>
        <v>Tier - 2</v>
      </c>
      <c r="K12" s="12" t="str">
        <f>VLOOKUP(A12,'Cleaned Hospitalisation data'!$A$1:$K$2336,6,0)</f>
        <v>R1011</v>
      </c>
      <c r="L12" s="12" cm="1">
        <f t="array" ref="L12:P12">_xlfn.XLOOKUP(A12,$A:$A,'Cleaned Medical Examiation data'!$B:$F)</f>
        <v>26.7</v>
      </c>
      <c r="M12" s="12">
        <v>5.09</v>
      </c>
      <c r="N12" s="12" t="str">
        <v>YES</v>
      </c>
      <c r="O12" s="12" t="str">
        <v>NO</v>
      </c>
      <c r="P12" s="12" t="str">
        <v>YES</v>
      </c>
      <c r="Q12" s="19" t="str" cm="1">
        <f t="array" ref="Q12:T12">_xlfn.XLOOKUP(A12,$A:$A,'Cleaned Medical Examiation data'!$H:$K)</f>
        <v>NO</v>
      </c>
      <c r="R12" s="48">
        <v>1</v>
      </c>
      <c r="S12" s="45" t="str">
        <v>Over Weight</v>
      </c>
      <c r="T12" s="34" t="str">
        <v>Normal</v>
      </c>
    </row>
    <row r="13" spans="1:20" ht="15.75">
      <c r="A13" s="33" t="s">
        <v>43</v>
      </c>
      <c r="B13" s="7" t="str">
        <f>VLOOKUP(A13,'Customer Names'!$A:$G,7,0)</f>
        <v>Mr</v>
      </c>
      <c r="C13" s="7" t="str">
        <f>VLOOKUP(A13,'Customer Names'!$A:$F,6,0)</f>
        <v>Dorian</v>
      </c>
      <c r="D13" s="7" t="str">
        <f>VLOOKUP(A13,'Customer Names'!$A:$E,5,0)</f>
        <v>Oscal</v>
      </c>
      <c r="E13" s="25" t="str">
        <f>VLOOKUP(A13,'Cleaned Hospitalisation data'!$A:$K,7,0)</f>
        <v>20-Aug-1980</v>
      </c>
      <c r="F13" s="12">
        <f>VLOOKUP(A13,'Cleaned Hospitalisation data'!$A$1:$K$2336,8,0)</f>
        <v>42</v>
      </c>
      <c r="G13" s="12">
        <f>VLOOKUP(A13,'Cleaned Hospitalisation data'!$A:$K,2,0)</f>
        <v>2</v>
      </c>
      <c r="H13" s="28">
        <f>VLOOKUP(A13,'Cleaned Hospitalisation data'!$A$1:$K$2336,3,0)</f>
        <v>11103.33</v>
      </c>
      <c r="I13" s="12" t="str">
        <f>VLOOKUP(A13,'Cleaned Hospitalisation data'!$A$1:$K$2336,4,0)</f>
        <v>Tier - 3</v>
      </c>
      <c r="J13" s="12" t="str">
        <f>VLOOKUP(A13,'Cleaned Hospitalisation data'!$A$1:$K$2336,5,0)</f>
        <v>Tier - 1</v>
      </c>
      <c r="K13" s="12" t="str">
        <f>VLOOKUP(A13,'Cleaned Hospitalisation data'!$A$1:$K$2336,6,0)</f>
        <v>R1021</v>
      </c>
      <c r="L13" s="12" cm="1">
        <f t="array" ref="L13:P13">_xlfn.XLOOKUP(A13,$A:$A,'Cleaned Medical Examiation data'!$B:$F)</f>
        <v>33.71</v>
      </c>
      <c r="M13" s="12">
        <v>4.9400000000000004</v>
      </c>
      <c r="N13" s="12" t="str">
        <v>NO</v>
      </c>
      <c r="O13" s="12" t="str">
        <v>NO</v>
      </c>
      <c r="P13" s="12" t="str">
        <v>NO</v>
      </c>
      <c r="Q13" s="19" t="str" cm="1">
        <f t="array" ref="Q13:T13">_xlfn.XLOOKUP(A13,$A:$A,'Cleaned Medical Examiation data'!$H:$K)</f>
        <v>NO</v>
      </c>
      <c r="R13" s="48">
        <v>0</v>
      </c>
      <c r="S13" s="45" t="str">
        <v>Obesity</v>
      </c>
      <c r="T13" s="34" t="str">
        <v>Normal</v>
      </c>
    </row>
    <row r="14" spans="1:20" ht="15.75">
      <c r="A14" s="33" t="s">
        <v>44</v>
      </c>
      <c r="B14" s="7" t="str">
        <f>VLOOKUP(A14,'Customer Names'!$A:$G,7,0)</f>
        <v>Ms</v>
      </c>
      <c r="C14" s="7" t="str">
        <f>VLOOKUP(A14,'Customer Names'!$A:$F,6,0)</f>
        <v>Amy</v>
      </c>
      <c r="D14" s="7" t="str">
        <f>VLOOKUP(A14,'Customer Names'!$A:$E,5,0)</f>
        <v>Craft</v>
      </c>
      <c r="E14" s="25" t="str">
        <f>VLOOKUP(A14,'Cleaned Hospitalisation data'!$A:$K,7,0)</f>
        <v>5-Jul-1966</v>
      </c>
      <c r="F14" s="12">
        <f>VLOOKUP(A14,'Cleaned Hospitalisation data'!$A$1:$K$2336,8,0)</f>
        <v>56</v>
      </c>
      <c r="G14" s="12">
        <f>VLOOKUP(A14,'Cleaned Hospitalisation data'!$A:$K,2,0)</f>
        <v>0</v>
      </c>
      <c r="H14" s="28">
        <f>VLOOKUP(A14,'Cleaned Hospitalisation data'!$A$1:$K$2336,3,0)</f>
        <v>11093.62</v>
      </c>
      <c r="I14" s="12" t="str">
        <f>VLOOKUP(A14,'Cleaned Hospitalisation data'!$A$1:$K$2336,4,0)</f>
        <v>Tier - 3</v>
      </c>
      <c r="J14" s="12" t="str">
        <f>VLOOKUP(A14,'Cleaned Hospitalisation data'!$A$1:$K$2336,5,0)</f>
        <v>Tier - 1</v>
      </c>
      <c r="K14" s="12" t="str">
        <f>VLOOKUP(A14,'Cleaned Hospitalisation data'!$A$1:$K$2336,6,0)</f>
        <v>R1013</v>
      </c>
      <c r="L14" s="12" cm="1">
        <f t="array" ref="L14:P14">_xlfn.XLOOKUP(A14,$A:$A,'Cleaned Medical Examiation data'!$B:$F)</f>
        <v>41.91</v>
      </c>
      <c r="M14" s="12">
        <v>4.92</v>
      </c>
      <c r="N14" s="12" t="str">
        <v>YES</v>
      </c>
      <c r="O14" s="12" t="str">
        <v>NO</v>
      </c>
      <c r="P14" s="12" t="str">
        <v>NO</v>
      </c>
      <c r="Q14" s="19" t="str" cm="1">
        <f t="array" ref="Q14:T14">_xlfn.XLOOKUP(A14,$A:$A,'Cleaned Medical Examiation data'!$H:$K)</f>
        <v>NO</v>
      </c>
      <c r="R14" s="48">
        <v>2</v>
      </c>
      <c r="S14" s="45" t="str">
        <v>Obesity</v>
      </c>
      <c r="T14" s="34" t="str">
        <v>Normal</v>
      </c>
    </row>
    <row r="15" spans="1:20" ht="15.75">
      <c r="A15" s="33" t="s">
        <v>46</v>
      </c>
      <c r="B15" s="7" t="str">
        <f>VLOOKUP(A15,'Customer Names'!$A:$G,7,0)</f>
        <v>Mr</v>
      </c>
      <c r="C15" s="7" t="str">
        <f>VLOOKUP(A15,'Customer Names'!$A:$F,6,0)</f>
        <v>Brian</v>
      </c>
      <c r="D15" s="7" t="str">
        <f>VLOOKUP(A15,'Customer Names'!$A:$E,5,0)</f>
        <v>Benestad</v>
      </c>
      <c r="E15" s="25">
        <f>VLOOKUP(A15,'Cleaned Hospitalisation data'!$A:$K,7,0)</f>
        <v>29863</v>
      </c>
      <c r="F15" s="12">
        <f>VLOOKUP(A15,'Cleaned Hospitalisation data'!$A$1:$K$2336,8,0)</f>
        <v>41</v>
      </c>
      <c r="G15" s="12">
        <f>VLOOKUP(A15,'Cleaned Hospitalisation data'!$A:$K,2,0)</f>
        <v>1</v>
      </c>
      <c r="H15" s="28">
        <f>VLOOKUP(A15,'Cleaned Hospitalisation data'!$A$1:$K$2336,3,0)</f>
        <v>40273.65</v>
      </c>
      <c r="I15" s="12" t="str">
        <f>VLOOKUP(A15,'Cleaned Hospitalisation data'!$A$1:$K$2336,4,0)</f>
        <v>Tier - 1</v>
      </c>
      <c r="J15" s="12" t="str">
        <f>VLOOKUP(A15,'Cleaned Hospitalisation data'!$A$1:$K$2336,5,0)</f>
        <v>Tier - 3</v>
      </c>
      <c r="K15" s="12" t="str">
        <f>VLOOKUP(A15,'Cleaned Hospitalisation data'!$A$1:$K$2336,6,0)</f>
        <v>R1013</v>
      </c>
      <c r="L15" s="12" cm="1">
        <f t="array" ref="L15:P15">_xlfn.XLOOKUP(A15,$A:$A,'Cleaned Medical Examiation data'!$B:$F)</f>
        <v>35.75</v>
      </c>
      <c r="M15" s="12">
        <v>8</v>
      </c>
      <c r="N15" s="12" t="str">
        <v>YES</v>
      </c>
      <c r="O15" s="12" t="str">
        <v>NO</v>
      </c>
      <c r="P15" s="12" t="str">
        <v>NO</v>
      </c>
      <c r="Q15" s="19" t="str" cm="1">
        <f t="array" ref="Q15:T15">_xlfn.XLOOKUP(A15,$A:$A,'Cleaned Medical Examiation data'!$H:$K)</f>
        <v>YES</v>
      </c>
      <c r="R15" s="48">
        <v>0</v>
      </c>
      <c r="S15" s="45" t="str">
        <v>Obesity</v>
      </c>
      <c r="T15" s="34" t="str">
        <v>Diabetes</v>
      </c>
    </row>
    <row r="16" spans="1:20" ht="15.75">
      <c r="A16" s="33" t="s">
        <v>47</v>
      </c>
      <c r="B16" s="7" t="str">
        <f>VLOOKUP(A16,'Customer Names'!$A:$G,7,0)</f>
        <v>Ms</v>
      </c>
      <c r="C16" s="7" t="str">
        <f>VLOOKUP(A16,'Customer Names'!$A:$F,6,0)</f>
        <v>Aberu</v>
      </c>
      <c r="D16" s="7" t="str">
        <f>VLOOKUP(A16,'Customer Names'!$A:$E,5,0)</f>
        <v>Kebede</v>
      </c>
      <c r="E16" s="25">
        <f>VLOOKUP(A16,'Cleaned Hospitalisation data'!$A:$K,7,0)</f>
        <v>24359</v>
      </c>
      <c r="F16" s="12">
        <f>VLOOKUP(A16,'Cleaned Hospitalisation data'!$A$1:$K$2336,8,0)</f>
        <v>56</v>
      </c>
      <c r="G16" s="12">
        <f>VLOOKUP(A16,'Cleaned Hospitalisation data'!$A:$K,2,0)</f>
        <v>0</v>
      </c>
      <c r="H16" s="28">
        <f>VLOOKUP(A16,'Cleaned Hospitalisation data'!$A$1:$K$2336,3,0)</f>
        <v>11090.72</v>
      </c>
      <c r="I16" s="12" t="str">
        <f>VLOOKUP(A16,'Cleaned Hospitalisation data'!$A$1:$K$2336,4,0)</f>
        <v>Tier - 3</v>
      </c>
      <c r="J16" s="12" t="str">
        <f>VLOOKUP(A16,'Cleaned Hospitalisation data'!$A$1:$K$2336,5,0)</f>
        <v>Tier - 1</v>
      </c>
      <c r="K16" s="12" t="str">
        <f>VLOOKUP(A16,'Cleaned Hospitalisation data'!$A$1:$K$2336,6,0)</f>
        <v>R1013</v>
      </c>
      <c r="L16" s="12" cm="1">
        <f t="array" ref="L16:P16">_xlfn.XLOOKUP(A16,$A:$A,'Cleaned Medical Examiation data'!$B:$F)</f>
        <v>39.82</v>
      </c>
      <c r="M16" s="12">
        <v>6.05</v>
      </c>
      <c r="N16" s="12" t="str">
        <v>YES</v>
      </c>
      <c r="O16" s="12" t="str">
        <v>NO</v>
      </c>
      <c r="P16" s="12" t="str">
        <v>NO</v>
      </c>
      <c r="Q16" s="19" t="str" cm="1">
        <f t="array" ref="Q16:T16">_xlfn.XLOOKUP(A16,$A:$A,'Cleaned Medical Examiation data'!$H:$K)</f>
        <v>NO</v>
      </c>
      <c r="R16" s="48">
        <v>2</v>
      </c>
      <c r="S16" s="45" t="str">
        <v>Obesity</v>
      </c>
      <c r="T16" s="34" t="str">
        <v>Prediabetes</v>
      </c>
    </row>
    <row r="17" spans="1:20" ht="15.75">
      <c r="A17" s="33" t="s">
        <v>48</v>
      </c>
      <c r="B17" s="7" t="str">
        <f>VLOOKUP(A17,'Customer Names'!$A:$G,7,0)</f>
        <v>Ms</v>
      </c>
      <c r="C17" s="7" t="str">
        <f>VLOOKUP(A17,'Customer Names'!$A:$F,6,0)</f>
        <v>Ashley</v>
      </c>
      <c r="D17" s="7" t="str">
        <f>VLOOKUP(A17,'Customer Names'!$A:$E,5,0)</f>
        <v>Strobel</v>
      </c>
      <c r="E17" s="25" t="str">
        <f>VLOOKUP(A17,'Cleaned Hospitalisation data'!$A:$K,7,0)</f>
        <v>7-Oct-1972</v>
      </c>
      <c r="F17" s="12">
        <f>VLOOKUP(A17,'Cleaned Hospitalisation data'!$A$1:$K$2336,8,0)</f>
        <v>50</v>
      </c>
      <c r="G17" s="12">
        <f>VLOOKUP(A17,'Cleaned Hospitalisation data'!$A:$K,2,0)</f>
        <v>3</v>
      </c>
      <c r="H17" s="28">
        <f>VLOOKUP(A17,'Cleaned Hospitalisation data'!$A$1:$K$2336,3,0)</f>
        <v>11085.59</v>
      </c>
      <c r="I17" s="12" t="str">
        <f>VLOOKUP(A17,'Cleaned Hospitalisation data'!$A$1:$K$2336,4,0)</f>
        <v>Tier - 3</v>
      </c>
      <c r="J17" s="12" t="str">
        <f>VLOOKUP(A17,'Cleaned Hospitalisation data'!$A$1:$K$2336,5,0)</f>
        <v>Tier - 2</v>
      </c>
      <c r="K17" s="12" t="str">
        <f>VLOOKUP(A17,'Cleaned Hospitalisation data'!$A$1:$K$2336,6,0)</f>
        <v>R1012</v>
      </c>
      <c r="L17" s="12" cm="1">
        <f t="array" ref="L17:P17">_xlfn.XLOOKUP(A17,$A:$A,'Cleaned Medical Examiation data'!$B:$F)</f>
        <v>28.12</v>
      </c>
      <c r="M17" s="12">
        <v>4.67</v>
      </c>
      <c r="N17" s="12" t="str">
        <v>NO</v>
      </c>
      <c r="O17" s="12" t="str">
        <v>NO</v>
      </c>
      <c r="P17" s="12" t="str">
        <v>NO</v>
      </c>
      <c r="Q17" s="19" t="str" cm="1">
        <f t="array" ref="Q17:T17">_xlfn.XLOOKUP(A17,$A:$A,'Cleaned Medical Examiation data'!$H:$K)</f>
        <v>NO</v>
      </c>
      <c r="R17" s="48">
        <v>2</v>
      </c>
      <c r="S17" s="45" t="str">
        <v>Over Weight</v>
      </c>
      <c r="T17" s="34" t="str">
        <v>Normal</v>
      </c>
    </row>
    <row r="18" spans="1:20" ht="15.75">
      <c r="A18" s="33" t="s">
        <v>49</v>
      </c>
      <c r="B18" s="7" t="str">
        <f>VLOOKUP(A18,'Customer Names'!$A:$G,7,0)</f>
        <v>Ms</v>
      </c>
      <c r="C18" s="7" t="str">
        <f>VLOOKUP(A18,'Customer Names'!$A:$F,6,0)</f>
        <v>Anna E</v>
      </c>
      <c r="D18" s="7" t="str">
        <f>VLOOKUP(A18,'Customer Names'!$A:$E,5,0)</f>
        <v>Dalton</v>
      </c>
      <c r="E18" s="25">
        <f>VLOOKUP(A18,'Cleaned Hospitalisation data'!$A:$K,7,0)</f>
        <v>24719</v>
      </c>
      <c r="F18" s="12">
        <f>VLOOKUP(A18,'Cleaned Hospitalisation data'!$A$1:$K$2336,8,0)</f>
        <v>55</v>
      </c>
      <c r="G18" s="12">
        <f>VLOOKUP(A18,'Cleaned Hospitalisation data'!$A:$K,2,0)</f>
        <v>0</v>
      </c>
      <c r="H18" s="28">
        <f>VLOOKUP(A18,'Cleaned Hospitalisation data'!$A$1:$K$2336,3,0)</f>
        <v>11082.58</v>
      </c>
      <c r="I18" s="12" t="str">
        <f>VLOOKUP(A18,'Cleaned Hospitalisation data'!$A$1:$K$2336,4,0)</f>
        <v>Tier - 3</v>
      </c>
      <c r="J18" s="12" t="str">
        <f>VLOOKUP(A18,'Cleaned Hospitalisation data'!$A$1:$K$2336,5,0)</f>
        <v>Tier - 2</v>
      </c>
      <c r="K18" s="12" t="str">
        <f>VLOOKUP(A18,'Cleaned Hospitalisation data'!$A$1:$K$2336,6,0)</f>
        <v>R1012</v>
      </c>
      <c r="L18" s="12" cm="1">
        <f t="array" ref="L18:P18">_xlfn.XLOOKUP(A18,$A:$A,'Cleaned Medical Examiation data'!$B:$F)</f>
        <v>26.98</v>
      </c>
      <c r="M18" s="12">
        <v>9.81</v>
      </c>
      <c r="N18" s="12" t="str">
        <v>YES</v>
      </c>
      <c r="O18" s="12" t="str">
        <v>NO</v>
      </c>
      <c r="P18" s="12" t="str">
        <v>NO</v>
      </c>
      <c r="Q18" s="19" t="str" cm="1">
        <f t="array" ref="Q18:T18">_xlfn.XLOOKUP(A18,$A:$A,'Cleaned Medical Examiation data'!$H:$K)</f>
        <v>NO</v>
      </c>
      <c r="R18" s="48">
        <v>0</v>
      </c>
      <c r="S18" s="45" t="str">
        <v>Over Weight</v>
      </c>
      <c r="T18" s="34" t="str">
        <v>Diabetes</v>
      </c>
    </row>
    <row r="19" spans="1:20" ht="15.75">
      <c r="A19" s="33" t="s">
        <v>50</v>
      </c>
      <c r="B19" s="7" t="str">
        <f>VLOOKUP(A19,'Customer Names'!$A:$G,7,0)</f>
        <v>Ms</v>
      </c>
      <c r="C19" s="7" t="str">
        <f>VLOOKUP(A19,'Customer Names'!$A:$F,6,0)</f>
        <v>Tania K</v>
      </c>
      <c r="D19" s="7" t="str">
        <f>VLOOKUP(A19,'Customer Names'!$A:$E,5,0)</f>
        <v>Morimoto</v>
      </c>
      <c r="E19" s="25">
        <f>VLOOKUP(A19,'Cleaned Hospitalisation data'!$A:$K,7,0)</f>
        <v>24431</v>
      </c>
      <c r="F19" s="12">
        <f>VLOOKUP(A19,'Cleaned Hospitalisation data'!$A$1:$K$2336,8,0)</f>
        <v>56</v>
      </c>
      <c r="G19" s="12">
        <f>VLOOKUP(A19,'Cleaned Hospitalisation data'!$A:$K,2,0)</f>
        <v>0</v>
      </c>
      <c r="H19" s="28">
        <f>VLOOKUP(A19,'Cleaned Hospitalisation data'!$A$1:$K$2336,3,0)</f>
        <v>11073.18</v>
      </c>
      <c r="I19" s="12" t="str">
        <f>VLOOKUP(A19,'Cleaned Hospitalisation data'!$A$1:$K$2336,4,0)</f>
        <v>Tier - 3</v>
      </c>
      <c r="J19" s="12" t="str">
        <f>VLOOKUP(A19,'Cleaned Hospitalisation data'!$A$1:$K$2336,5,0)</f>
        <v>Tier - 3</v>
      </c>
      <c r="K19" s="12" t="str">
        <f>VLOOKUP(A19,'Cleaned Hospitalisation data'!$A$1:$K$2336,6,0)</f>
        <v>R1011</v>
      </c>
      <c r="L19" s="12" cm="1">
        <f t="array" ref="L19:P19">_xlfn.XLOOKUP(A19,$A:$A,'Cleaned Medical Examiation data'!$B:$F)</f>
        <v>27.2</v>
      </c>
      <c r="M19" s="12">
        <v>6.06</v>
      </c>
      <c r="N19" s="12" t="str">
        <v>YES</v>
      </c>
      <c r="O19" s="12" t="str">
        <v>NO</v>
      </c>
      <c r="P19" s="12" t="str">
        <v>NO</v>
      </c>
      <c r="Q19" s="19" t="str" cm="1">
        <f t="array" ref="Q19:T19">_xlfn.XLOOKUP(A19,$A:$A,'Cleaned Medical Examiation data'!$H:$K)</f>
        <v>NO</v>
      </c>
      <c r="R19" s="48">
        <v>2</v>
      </c>
      <c r="S19" s="45" t="str">
        <v>Over Weight</v>
      </c>
      <c r="T19" s="34" t="str">
        <v>Prediabetes</v>
      </c>
    </row>
    <row r="20" spans="1:20" ht="15.75">
      <c r="A20" s="33" t="s">
        <v>51</v>
      </c>
      <c r="B20" s="7" t="str">
        <f>VLOOKUP(A20,'Customer Names'!$A:$G,7,0)</f>
        <v>Ms</v>
      </c>
      <c r="C20" s="7" t="str">
        <f>VLOOKUP(A20,'Customer Names'!$A:$F,6,0)</f>
        <v>Ashley E</v>
      </c>
      <c r="D20" s="7" t="str">
        <f>VLOOKUP(A20,'Customer Names'!$A:$E,5,0)</f>
        <v>Manlove</v>
      </c>
      <c r="E20" s="25">
        <f>VLOOKUP(A20,'Cleaned Hospitalisation data'!$A:$K,7,0)</f>
        <v>24418</v>
      </c>
      <c r="F20" s="12">
        <f>VLOOKUP(A20,'Cleaned Hospitalisation data'!$A$1:$K$2336,8,0)</f>
        <v>56</v>
      </c>
      <c r="G20" s="12">
        <f>VLOOKUP(A20,'Cleaned Hospitalisation data'!$A:$K,2,0)</f>
        <v>0</v>
      </c>
      <c r="H20" s="28">
        <f>VLOOKUP(A20,'Cleaned Hospitalisation data'!$A$1:$K$2336,3,0)</f>
        <v>11070.54</v>
      </c>
      <c r="I20" s="12" t="str">
        <f>VLOOKUP(A20,'Cleaned Hospitalisation data'!$A$1:$K$2336,4,0)</f>
        <v>Tier - 3</v>
      </c>
      <c r="J20" s="12" t="str">
        <f>VLOOKUP(A20,'Cleaned Hospitalisation data'!$A$1:$K$2336,5,0)</f>
        <v>Tier - 3</v>
      </c>
      <c r="K20" s="12" t="str">
        <f>VLOOKUP(A20,'Cleaned Hospitalisation data'!$A$1:$K$2336,6,0)</f>
        <v>R1011</v>
      </c>
      <c r="L20" s="12" cm="1">
        <f t="array" ref="L20:P20">_xlfn.XLOOKUP(A20,$A:$A,'Cleaned Medical Examiation data'!$B:$F)</f>
        <v>25.3</v>
      </c>
      <c r="M20" s="12">
        <v>5.19</v>
      </c>
      <c r="N20" s="12" t="str">
        <v>YES</v>
      </c>
      <c r="O20" s="12" t="str">
        <v>NO</v>
      </c>
      <c r="P20" s="12" t="str">
        <v>NO</v>
      </c>
      <c r="Q20" s="19" t="str" cm="1">
        <f t="array" ref="Q20:T20">_xlfn.XLOOKUP(A20,$A:$A,'Cleaned Medical Examiation data'!$H:$K)</f>
        <v>NO</v>
      </c>
      <c r="R20" s="48">
        <v>2</v>
      </c>
      <c r="S20" s="45" t="str">
        <v>Over Weight</v>
      </c>
      <c r="T20" s="34" t="str">
        <v>Normal</v>
      </c>
    </row>
    <row r="21" spans="1:20" ht="15.75">
      <c r="A21" s="33" t="s">
        <v>52</v>
      </c>
      <c r="B21" s="7" t="str">
        <f>VLOOKUP(A21,'Customer Names'!$A:$G,7,0)</f>
        <v>Ms</v>
      </c>
      <c r="C21" s="7" t="str">
        <f>VLOOKUP(A21,'Customer Names'!$A:$F,6,0)</f>
        <v>Aleksandra</v>
      </c>
      <c r="D21" s="7" t="str">
        <f>VLOOKUP(A21,'Customer Names'!$A:$E,5,0)</f>
        <v>Madzik</v>
      </c>
      <c r="E21" s="25" t="str">
        <f>VLOOKUP(A21,'Cleaned Hospitalisation data'!$A:$K,7,0)</f>
        <v>9-Nov-1971</v>
      </c>
      <c r="F21" s="12">
        <f>VLOOKUP(A21,'Cleaned Hospitalisation data'!$A$1:$K$2336,8,0)</f>
        <v>51</v>
      </c>
      <c r="G21" s="12">
        <f>VLOOKUP(A21,'Cleaned Hospitalisation data'!$A:$K,2,0)</f>
        <v>0</v>
      </c>
      <c r="H21" s="28">
        <f>VLOOKUP(A21,'Cleaned Hospitalisation data'!$A$1:$K$2336,3,0)</f>
        <v>11068.77</v>
      </c>
      <c r="I21" s="12" t="str">
        <f>VLOOKUP(A21,'Cleaned Hospitalisation data'!$A$1:$K$2336,4,0)</f>
        <v>Tier - 3</v>
      </c>
      <c r="J21" s="12" t="str">
        <f>VLOOKUP(A21,'Cleaned Hospitalisation data'!$A$1:$K$2336,5,0)</f>
        <v>Tier - 2</v>
      </c>
      <c r="K21" s="12" t="str">
        <f>VLOOKUP(A21,'Cleaned Hospitalisation data'!$A$1:$K$2336,6,0)</f>
        <v>R1012</v>
      </c>
      <c r="L21" s="12" cm="1">
        <f t="array" ref="L21:P21">_xlfn.XLOOKUP(A21,$A:$A,'Cleaned Medical Examiation data'!$B:$F)</f>
        <v>30.25</v>
      </c>
      <c r="M21" s="12">
        <v>10.16</v>
      </c>
      <c r="N21" s="12" t="str">
        <v>NO</v>
      </c>
      <c r="O21" s="12" t="str">
        <v>NO</v>
      </c>
      <c r="P21" s="12" t="str">
        <v>NO</v>
      </c>
      <c r="Q21" s="19" t="str" cm="1">
        <f t="array" ref="Q21:T21">_xlfn.XLOOKUP(A21,$A:$A,'Cleaned Medical Examiation data'!$H:$K)</f>
        <v>NO</v>
      </c>
      <c r="R21" s="48">
        <v>0</v>
      </c>
      <c r="S21" s="45" t="str">
        <v>Obesity</v>
      </c>
      <c r="T21" s="34" t="str">
        <v>Diabetes</v>
      </c>
    </row>
    <row r="22" spans="1:20" ht="15.75">
      <c r="A22" s="33" t="s">
        <v>53</v>
      </c>
      <c r="B22" s="7" t="str">
        <f>VLOOKUP(A22,'Customer Names'!$A:$G,7,0)</f>
        <v>Ms</v>
      </c>
      <c r="C22" s="7" t="str">
        <f>VLOOKUP(A22,'Customer Names'!$A:$F,6,0)</f>
        <v>Valery L</v>
      </c>
      <c r="D22" s="7" t="str">
        <f>VLOOKUP(A22,'Customer Names'!$A:$E,5,0)</f>
        <v>Hobson</v>
      </c>
      <c r="E22" s="25">
        <f>VLOOKUP(A22,'Cleaned Hospitalisation data'!$A:$K,7,0)</f>
        <v>36787</v>
      </c>
      <c r="F22" s="12">
        <f>VLOOKUP(A22,'Cleaned Hospitalisation data'!$A$1:$K$2336,8,0)</f>
        <v>22</v>
      </c>
      <c r="G22" s="12">
        <f>VLOOKUP(A22,'Cleaned Hospitalisation data'!$A:$K,2,0)</f>
        <v>0</v>
      </c>
      <c r="H22" s="28">
        <f>VLOOKUP(A22,'Cleaned Hospitalisation data'!$A$1:$K$2336,3,0)</f>
        <v>11068.7</v>
      </c>
      <c r="I22" s="12" t="str">
        <f>VLOOKUP(A22,'Cleaned Hospitalisation data'!$A$1:$K$2336,4,0)</f>
        <v>Tier - 3</v>
      </c>
      <c r="J22" s="12" t="str">
        <f>VLOOKUP(A22,'Cleaned Hospitalisation data'!$A$1:$K$2336,5,0)</f>
        <v>Tier - 1</v>
      </c>
      <c r="K22" s="12" t="str">
        <f>VLOOKUP(A22,'Cleaned Hospitalisation data'!$A$1:$K$2336,6,0)</f>
        <v>R1011</v>
      </c>
      <c r="L22" s="12" cm="1">
        <f t="array" ref="L22:P22">_xlfn.XLOOKUP(A22,$A:$A,'Cleaned Medical Examiation data'!$B:$F)</f>
        <v>54</v>
      </c>
      <c r="M22" s="12">
        <v>4.68</v>
      </c>
      <c r="N22" s="12" t="str">
        <v>YES</v>
      </c>
      <c r="O22" s="12" t="str">
        <v>YES</v>
      </c>
      <c r="P22" s="12" t="str">
        <v>NO</v>
      </c>
      <c r="Q22" s="19" t="str" cm="1">
        <f t="array" ref="Q22:T22">_xlfn.XLOOKUP(A22,$A:$A,'Cleaned Medical Examiation data'!$H:$K)</f>
        <v>NO</v>
      </c>
      <c r="R22" s="48">
        <v>2</v>
      </c>
      <c r="S22" s="45" t="str">
        <v>Obesity</v>
      </c>
      <c r="T22" s="34" t="str">
        <v>Normal</v>
      </c>
    </row>
    <row r="23" spans="1:20" ht="15.75">
      <c r="A23" s="33" t="s">
        <v>54</v>
      </c>
      <c r="B23" s="7" t="str">
        <f>VLOOKUP(A23,'Customer Names'!$A:$G,7,0)</f>
        <v>Mrs</v>
      </c>
      <c r="C23" s="7" t="str">
        <f>VLOOKUP(A23,'Customer Names'!$A:$F,6,0)</f>
        <v>Joanna G</v>
      </c>
      <c r="D23" s="7" t="str">
        <f>VLOOKUP(A23,'Customer Names'!$A:$E,5,0)</f>
        <v>Reyes</v>
      </c>
      <c r="E23" s="25">
        <f>VLOOKUP(A23,'Cleaned Hospitalisation data'!$A:$K,7,0)</f>
        <v>37242</v>
      </c>
      <c r="F23" s="12">
        <f>VLOOKUP(A23,'Cleaned Hospitalisation data'!$A$1:$K$2336,8,0)</f>
        <v>21</v>
      </c>
      <c r="G23" s="12">
        <f>VLOOKUP(A23,'Cleaned Hospitalisation data'!$A:$K,2,0)</f>
        <v>0</v>
      </c>
      <c r="H23" s="28">
        <f>VLOOKUP(A23,'Cleaned Hospitalisation data'!$A$1:$K$2336,3,0)</f>
        <v>11046.02</v>
      </c>
      <c r="I23" s="12" t="str">
        <f>VLOOKUP(A23,'Cleaned Hospitalisation data'!$A$1:$K$2336,4,0)</f>
        <v>Tier - 3</v>
      </c>
      <c r="J23" s="12" t="str">
        <f>VLOOKUP(A23,'Cleaned Hospitalisation data'!$A$1:$K$2336,5,0)</f>
        <v>Tier - 1</v>
      </c>
      <c r="K23" s="12" t="str">
        <f>VLOOKUP(A23,'Cleaned Hospitalisation data'!$A$1:$K$2336,6,0)</f>
        <v>R1026</v>
      </c>
      <c r="L23" s="12" cm="1">
        <f t="array" ref="L23:P23">_xlfn.XLOOKUP(A23,$A:$A,'Cleaned Medical Examiation data'!$B:$F)</f>
        <v>51.86</v>
      </c>
      <c r="M23" s="12">
        <v>5.32</v>
      </c>
      <c r="N23" s="12" t="str">
        <v>YES</v>
      </c>
      <c r="O23" s="12" t="str">
        <v>NO</v>
      </c>
      <c r="P23" s="12" t="str">
        <v>NO</v>
      </c>
      <c r="Q23" s="19" t="str" cm="1">
        <f t="array" ref="Q23:T23">_xlfn.XLOOKUP(A23,$A:$A,'Cleaned Medical Examiation data'!$H:$K)</f>
        <v>NO</v>
      </c>
      <c r="R23" s="48">
        <v>0</v>
      </c>
      <c r="S23" s="45" t="str">
        <v>Obesity</v>
      </c>
      <c r="T23" s="34" t="str">
        <v>Normal</v>
      </c>
    </row>
    <row r="24" spans="1:20" ht="15.75">
      <c r="A24" s="33" t="s">
        <v>55</v>
      </c>
      <c r="B24" s="7" t="str">
        <f>VLOOKUP(A24,'Customer Names'!$A:$G,7,0)</f>
        <v>Mrs</v>
      </c>
      <c r="C24" s="7" t="str">
        <f>VLOOKUP(A24,'Customer Names'!$A:$F,6,0)</f>
        <v>Stefanie F</v>
      </c>
      <c r="D24" s="7" t="str">
        <f>VLOOKUP(A24,'Customer Names'!$A:$E,5,0)</f>
        <v>Tierney</v>
      </c>
      <c r="E24" s="25" t="str">
        <f>VLOOKUP(A24,'Cleaned Hospitalisation data'!$A:$K,7,0)</f>
        <v>30-Aug-1974</v>
      </c>
      <c r="F24" s="12">
        <f>VLOOKUP(A24,'Cleaned Hospitalisation data'!$A$1:$K$2336,8,0)</f>
        <v>48</v>
      </c>
      <c r="G24" s="12">
        <f>VLOOKUP(A24,'Cleaned Hospitalisation data'!$A:$K,2,0)</f>
        <v>0</v>
      </c>
      <c r="H24" s="28">
        <f>VLOOKUP(A24,'Cleaned Hospitalisation data'!$A$1:$K$2336,3,0)</f>
        <v>11037.85</v>
      </c>
      <c r="I24" s="12" t="str">
        <f>VLOOKUP(A24,'Cleaned Hospitalisation data'!$A$1:$K$2336,4,0)</f>
        <v>Tier - 3</v>
      </c>
      <c r="J24" s="12" t="str">
        <f>VLOOKUP(A24,'Cleaned Hospitalisation data'!$A$1:$K$2336,5,0)</f>
        <v>Tier - 2</v>
      </c>
      <c r="K24" s="12" t="str">
        <f>VLOOKUP(A24,'Cleaned Hospitalisation data'!$A$1:$K$2336,6,0)</f>
        <v>R1025</v>
      </c>
      <c r="L24" s="12" cm="1">
        <f t="array" ref="L24:P24">_xlfn.XLOOKUP(A24,$A:$A,'Cleaned Medical Examiation data'!$B:$F)</f>
        <v>31.39</v>
      </c>
      <c r="M24" s="12">
        <v>6.99</v>
      </c>
      <c r="N24" s="12" t="str">
        <v>NO</v>
      </c>
      <c r="O24" s="12" t="str">
        <v>NO</v>
      </c>
      <c r="P24" s="12" t="str">
        <v>NO</v>
      </c>
      <c r="Q24" s="19" t="str" cm="1">
        <f t="array" ref="Q24:T24">_xlfn.XLOOKUP(A24,$A:$A,'Cleaned Medical Examiation data'!$H:$K)</f>
        <v>NO</v>
      </c>
      <c r="R24" s="48">
        <v>0</v>
      </c>
      <c r="S24" s="45" t="str">
        <v>Obesity</v>
      </c>
      <c r="T24" s="34" t="str">
        <v>Diabetes</v>
      </c>
    </row>
    <row r="25" spans="1:20" ht="15.75">
      <c r="A25" s="33" t="s">
        <v>56</v>
      </c>
      <c r="B25" s="7" t="str">
        <f>VLOOKUP(A25,'Customer Names'!$A:$G,7,0)</f>
        <v>Mr</v>
      </c>
      <c r="C25" s="7" t="str">
        <f>VLOOKUP(A25,'Customer Names'!$A:$F,6,0)</f>
        <v>Stephen</v>
      </c>
      <c r="D25" s="7" t="str">
        <f>VLOOKUP(A25,'Customer Names'!$A:$E,5,0)</f>
        <v>Gabris</v>
      </c>
      <c r="E25" s="25" t="str">
        <f>VLOOKUP(A25,'Cleaned Hospitalisation data'!$A:$K,7,0)</f>
        <v>25-Oct-1989</v>
      </c>
      <c r="F25" s="12">
        <f>VLOOKUP(A25,'Cleaned Hospitalisation data'!$A$1:$K$2336,8,0)</f>
        <v>33</v>
      </c>
      <c r="G25" s="12">
        <f>VLOOKUP(A25,'Cleaned Hospitalisation data'!$A:$K,2,0)</f>
        <v>3</v>
      </c>
      <c r="H25" s="28">
        <f>VLOOKUP(A25,'Cleaned Hospitalisation data'!$A$1:$K$2336,3,0)</f>
        <v>11037.51</v>
      </c>
      <c r="I25" s="12" t="str">
        <f>VLOOKUP(A25,'Cleaned Hospitalisation data'!$A$1:$K$2336,4,0)</f>
        <v>Tier - 3</v>
      </c>
      <c r="J25" s="12" t="str">
        <f>VLOOKUP(A25,'Cleaned Hospitalisation data'!$A$1:$K$2336,5,0)</f>
        <v>Tier - 1</v>
      </c>
      <c r="K25" s="12" t="str">
        <f>VLOOKUP(A25,'Cleaned Hospitalisation data'!$A$1:$K$2336,6,0)</f>
        <v>R1012</v>
      </c>
      <c r="L25" s="12" cm="1">
        <f t="array" ref="L25:P25">_xlfn.XLOOKUP(A25,$A:$A,'Cleaned Medical Examiation data'!$B:$F)</f>
        <v>39.97</v>
      </c>
      <c r="M25" s="12">
        <v>5.55</v>
      </c>
      <c r="N25" s="12" t="str">
        <v>NO</v>
      </c>
      <c r="O25" s="12" t="str">
        <v>NO</v>
      </c>
      <c r="P25" s="12" t="str">
        <v>NO</v>
      </c>
      <c r="Q25" s="19" t="str" cm="1">
        <f t="array" ref="Q25:T25">_xlfn.XLOOKUP(A25,$A:$A,'Cleaned Medical Examiation data'!$H:$K)</f>
        <v>NO</v>
      </c>
      <c r="R25" s="48">
        <v>0</v>
      </c>
      <c r="S25" s="45" t="str">
        <v>Obesity</v>
      </c>
      <c r="T25" s="34" t="str">
        <v>Normal</v>
      </c>
    </row>
    <row r="26" spans="1:20" ht="15.75">
      <c r="A26" s="33" t="s">
        <v>57</v>
      </c>
      <c r="B26" s="7" t="str">
        <f>VLOOKUP(A26,'Customer Names'!$A:$G,7,0)</f>
        <v>Ms</v>
      </c>
      <c r="C26" s="7" t="str">
        <f>VLOOKUP(A26,'Customer Names'!$A:$F,6,0)</f>
        <v>Sari</v>
      </c>
      <c r="D26" s="7" t="str">
        <f>VLOOKUP(A26,'Customer Names'!$A:$E,5,0)</f>
        <v>Aviv</v>
      </c>
      <c r="E26" s="25" t="str">
        <f>VLOOKUP(A26,'Cleaned Hospitalisation data'!$A:$K,7,0)</f>
        <v>28-Jul-1981</v>
      </c>
      <c r="F26" s="12">
        <f>VLOOKUP(A26,'Cleaned Hospitalisation data'!$A$1:$K$2336,8,0)</f>
        <v>41</v>
      </c>
      <c r="G26" s="12">
        <f>VLOOKUP(A26,'Cleaned Hospitalisation data'!$A:$K,2,0)</f>
        <v>1</v>
      </c>
      <c r="H26" s="28">
        <f>VLOOKUP(A26,'Cleaned Hospitalisation data'!$A$1:$K$2336,3,0)</f>
        <v>40208.559999999998</v>
      </c>
      <c r="I26" s="12" t="str">
        <f>VLOOKUP(A26,'Cleaned Hospitalisation data'!$A$1:$K$2336,4,0)</f>
        <v>Tier - 1</v>
      </c>
      <c r="J26" s="12" t="str">
        <f>VLOOKUP(A26,'Cleaned Hospitalisation data'!$A$1:$K$2336,5,0)</f>
        <v>Tier - 2</v>
      </c>
      <c r="K26" s="12" t="str">
        <f>VLOOKUP(A26,'Cleaned Hospitalisation data'!$A$1:$K$2336,6,0)</f>
        <v>R1011</v>
      </c>
      <c r="L26" s="12" cm="1">
        <f t="array" ref="L26:P26">_xlfn.XLOOKUP(A26,$A:$A,'Cleaned Medical Examiation data'!$B:$F)</f>
        <v>53.81</v>
      </c>
      <c r="M26" s="12">
        <v>8.77</v>
      </c>
      <c r="N26" s="12" t="str">
        <v>YES</v>
      </c>
      <c r="O26" s="12" t="str">
        <v>NO</v>
      </c>
      <c r="P26" s="12" t="str">
        <v>NO</v>
      </c>
      <c r="Q26" s="19" t="str" cm="1">
        <f t="array" ref="Q26:T26">_xlfn.XLOOKUP(A26,$A:$A,'Cleaned Medical Examiation data'!$H:$K)</f>
        <v>YES</v>
      </c>
      <c r="R26" s="48">
        <v>0</v>
      </c>
      <c r="S26" s="45" t="str">
        <v>Obesity</v>
      </c>
      <c r="T26" s="34" t="str">
        <v>Diabetes</v>
      </c>
    </row>
    <row r="27" spans="1:20" ht="15.75">
      <c r="A27" s="33" t="s">
        <v>58</v>
      </c>
      <c r="B27" s="7" t="str">
        <f>VLOOKUP(A27,'Customer Names'!$A:$G,7,0)</f>
        <v>Ms</v>
      </c>
      <c r="C27" s="7" t="str">
        <f>VLOOKUP(A27,'Customer Names'!$A:$F,6,0)</f>
        <v>Liza J</v>
      </c>
      <c r="D27" s="7" t="str">
        <f>VLOOKUP(A27,'Customer Names'!$A:$E,5,0)</f>
        <v>Howard</v>
      </c>
      <c r="E27" s="25" t="str">
        <f>VLOOKUP(A27,'Cleaned Hospitalisation data'!$A:$K,7,0)</f>
        <v>10-Dec-1974</v>
      </c>
      <c r="F27" s="12">
        <f>VLOOKUP(A27,'Cleaned Hospitalisation data'!$A$1:$K$2336,8,0)</f>
        <v>48</v>
      </c>
      <c r="G27" s="12">
        <f>VLOOKUP(A27,'Cleaned Hospitalisation data'!$A:$K,2,0)</f>
        <v>4</v>
      </c>
      <c r="H27" s="28">
        <f>VLOOKUP(A27,'Cleaned Hospitalisation data'!$A$1:$K$2336,3,0)</f>
        <v>11033.66</v>
      </c>
      <c r="I27" s="12" t="str">
        <f>VLOOKUP(A27,'Cleaned Hospitalisation data'!$A$1:$K$2336,4,0)</f>
        <v>Tier - 3</v>
      </c>
      <c r="J27" s="12" t="str">
        <f>VLOOKUP(A27,'Cleaned Hospitalisation data'!$A$1:$K$2336,5,0)</f>
        <v>Tier - 3</v>
      </c>
      <c r="K27" s="12" t="str">
        <f>VLOOKUP(A27,'Cleaned Hospitalisation data'!$A$1:$K$2336,6,0)</f>
        <v>R1012</v>
      </c>
      <c r="L27" s="12" cm="1">
        <f t="array" ref="L27:P27">_xlfn.XLOOKUP(A27,$A:$A,'Cleaned Medical Examiation data'!$B:$F)</f>
        <v>41.23</v>
      </c>
      <c r="M27" s="12">
        <v>6.94</v>
      </c>
      <c r="N27" s="12" t="str">
        <v>NO</v>
      </c>
      <c r="O27" s="12" t="str">
        <v>NO</v>
      </c>
      <c r="P27" s="12" t="str">
        <v>NO</v>
      </c>
      <c r="Q27" s="19" t="str" cm="1">
        <f t="array" ref="Q27:T27">_xlfn.XLOOKUP(A27,$A:$A,'Cleaned Medical Examiation data'!$H:$K)</f>
        <v>NO</v>
      </c>
      <c r="R27" s="48">
        <v>0</v>
      </c>
      <c r="S27" s="45" t="str">
        <v>Obesity</v>
      </c>
      <c r="T27" s="34" t="str">
        <v>Diabetes</v>
      </c>
    </row>
    <row r="28" spans="1:20" ht="15.75">
      <c r="A28" s="33" t="s">
        <v>59</v>
      </c>
      <c r="B28" s="7" t="str">
        <f>VLOOKUP(A28,'Customer Names'!$A:$G,7,0)</f>
        <v>Mr</v>
      </c>
      <c r="C28" s="7" t="str">
        <f>VLOOKUP(A28,'Customer Names'!$A:$F,6,0)</f>
        <v>Ian M</v>
      </c>
      <c r="D28" s="7" t="str">
        <f>VLOOKUP(A28,'Customer Names'!$A:$E,5,0)</f>
        <v>Kallay</v>
      </c>
      <c r="E28" s="25" t="str">
        <f>VLOOKUP(A28,'Cleaned Hospitalisation data'!$A:$K,7,0)</f>
        <v>21-Jul-1996</v>
      </c>
      <c r="F28" s="12">
        <f>VLOOKUP(A28,'Cleaned Hospitalisation data'!$A$1:$K$2336,8,0)</f>
        <v>26</v>
      </c>
      <c r="G28" s="12">
        <f>VLOOKUP(A28,'Cleaned Hospitalisation data'!$A:$K,2,0)</f>
        <v>0</v>
      </c>
      <c r="H28" s="28">
        <f>VLOOKUP(A28,'Cleaned Hospitalisation data'!$A$1:$K$2336,3,0)</f>
        <v>11028.56</v>
      </c>
      <c r="I28" s="12" t="str">
        <f>VLOOKUP(A28,'Cleaned Hospitalisation data'!$A$1:$K$2336,4,0)</f>
        <v>Tier - 3</v>
      </c>
      <c r="J28" s="12" t="str">
        <f>VLOOKUP(A28,'Cleaned Hospitalisation data'!$A$1:$K$2336,5,0)</f>
        <v>Tier - 3</v>
      </c>
      <c r="K28" s="12" t="str">
        <f>VLOOKUP(A28,'Cleaned Hospitalisation data'!$A$1:$K$2336,6,0)</f>
        <v>R1012</v>
      </c>
      <c r="L28" s="12" cm="1">
        <f t="array" ref="L28:P28">_xlfn.XLOOKUP(A28,$A:$A,'Cleaned Medical Examiation data'!$B:$F)</f>
        <v>49.45</v>
      </c>
      <c r="M28" s="12">
        <v>4.2</v>
      </c>
      <c r="N28" s="12" t="str">
        <v>YES</v>
      </c>
      <c r="O28" s="12" t="str">
        <v>NO</v>
      </c>
      <c r="P28" s="12" t="str">
        <v>NO</v>
      </c>
      <c r="Q28" s="19" t="str" cm="1">
        <f t="array" ref="Q28:T28">_xlfn.XLOOKUP(A28,$A:$A,'Cleaned Medical Examiation data'!$H:$K)</f>
        <v>NO</v>
      </c>
      <c r="R28" s="48">
        <v>0</v>
      </c>
      <c r="S28" s="45" t="str">
        <v>Obesity</v>
      </c>
      <c r="T28" s="34" t="str">
        <v>Normal</v>
      </c>
    </row>
    <row r="29" spans="1:20" ht="15.75">
      <c r="A29" s="33" t="s">
        <v>60</v>
      </c>
      <c r="B29" s="7" t="str">
        <f>VLOOKUP(A29,'Customer Names'!$A:$G,7,0)</f>
        <v>Ms</v>
      </c>
      <c r="C29" s="7" t="str">
        <f>VLOOKUP(A29,'Customer Names'!$A:$F,6,0)</f>
        <v>Claudia L</v>
      </c>
      <c r="D29" s="7" t="str">
        <f>VLOOKUP(A29,'Customer Names'!$A:$E,5,0)</f>
        <v>Leguizamo</v>
      </c>
      <c r="E29" s="25" t="str">
        <f>VLOOKUP(A29,'Cleaned Hospitalisation data'!$A:$K,7,0)</f>
        <v>26-Jun-1991</v>
      </c>
      <c r="F29" s="12">
        <f>VLOOKUP(A29,'Cleaned Hospitalisation data'!$A$1:$K$2336,8,0)</f>
        <v>31</v>
      </c>
      <c r="G29" s="12">
        <f>VLOOKUP(A29,'Cleaned Hospitalisation data'!$A:$K,2,0)</f>
        <v>3</v>
      </c>
      <c r="H29" s="28">
        <f>VLOOKUP(A29,'Cleaned Hospitalisation data'!$A$1:$K$2336,3,0)</f>
        <v>11018.05</v>
      </c>
      <c r="I29" s="12" t="str">
        <f>VLOOKUP(A29,'Cleaned Hospitalisation data'!$A$1:$K$2336,4,0)</f>
        <v>Tier - 3</v>
      </c>
      <c r="J29" s="12" t="str">
        <f>VLOOKUP(A29,'Cleaned Hospitalisation data'!$A$1:$K$2336,5,0)</f>
        <v>Tier - 2</v>
      </c>
      <c r="K29" s="12" t="str">
        <f>VLOOKUP(A29,'Cleaned Hospitalisation data'!$A$1:$K$2336,6,0)</f>
        <v>R1012</v>
      </c>
      <c r="L29" s="12" cm="1">
        <f t="array" ref="L29:P29">_xlfn.XLOOKUP(A29,$A:$A,'Cleaned Medical Examiation data'!$B:$F)</f>
        <v>41.04</v>
      </c>
      <c r="M29" s="12">
        <v>5.59</v>
      </c>
      <c r="N29" s="12" t="str">
        <v>NO</v>
      </c>
      <c r="O29" s="12" t="str">
        <v>NO</v>
      </c>
      <c r="P29" s="12" t="str">
        <v>NO</v>
      </c>
      <c r="Q29" s="19" t="str" cm="1">
        <f t="array" ref="Q29:T29">_xlfn.XLOOKUP(A29,$A:$A,'Cleaned Medical Examiation data'!$H:$K)</f>
        <v>NO</v>
      </c>
      <c r="R29" s="48">
        <v>0</v>
      </c>
      <c r="S29" s="45" t="str">
        <v>Obesity</v>
      </c>
      <c r="T29" s="34" t="str">
        <v>Normal</v>
      </c>
    </row>
    <row r="30" spans="1:20" ht="15.75">
      <c r="A30" s="33" t="s">
        <v>61</v>
      </c>
      <c r="B30" s="7" t="str">
        <f>VLOOKUP(A30,'Customer Names'!$A:$G,7,0)</f>
        <v>Ms</v>
      </c>
      <c r="C30" s="7" t="str">
        <f>VLOOKUP(A30,'Customer Names'!$A:$F,6,0)</f>
        <v>Jessica M</v>
      </c>
      <c r="D30" s="7" t="str">
        <f>VLOOKUP(A30,'Customer Names'!$A:$E,5,0)</f>
        <v>Escartin</v>
      </c>
      <c r="E30" s="25" t="str">
        <f>VLOOKUP(A30,'Cleaned Hospitalisation data'!$A:$K,7,0)</f>
        <v>15-Dec-1974</v>
      </c>
      <c r="F30" s="12">
        <f>VLOOKUP(A30,'Cleaned Hospitalisation data'!$A$1:$K$2336,8,0)</f>
        <v>48</v>
      </c>
      <c r="G30" s="12">
        <f>VLOOKUP(A30,'Cleaned Hospitalisation data'!$A:$K,2,0)</f>
        <v>4</v>
      </c>
      <c r="H30" s="28">
        <f>VLOOKUP(A30,'Cleaned Hospitalisation data'!$A$1:$K$2336,3,0)</f>
        <v>11015.17</v>
      </c>
      <c r="I30" s="12" t="str">
        <f>VLOOKUP(A30,'Cleaned Hospitalisation data'!$A$1:$K$2336,4,0)</f>
        <v>Tier - 3</v>
      </c>
      <c r="J30" s="12" t="str">
        <f>VLOOKUP(A30,'Cleaned Hospitalisation data'!$A$1:$K$2336,5,0)</f>
        <v>Tier - 1</v>
      </c>
      <c r="K30" s="12" t="str">
        <f>VLOOKUP(A30,'Cleaned Hospitalisation data'!$A$1:$K$2336,6,0)</f>
        <v>R1012</v>
      </c>
      <c r="L30" s="12" cm="1">
        <f t="array" ref="L30:P30">_xlfn.XLOOKUP(A30,$A:$A,'Cleaned Medical Examiation data'!$B:$F)</f>
        <v>27.93</v>
      </c>
      <c r="M30" s="12">
        <v>9.9600000000000009</v>
      </c>
      <c r="N30" s="12" t="str">
        <v>NO</v>
      </c>
      <c r="O30" s="12" t="str">
        <v>NO</v>
      </c>
      <c r="P30" s="12" t="str">
        <v>NO</v>
      </c>
      <c r="Q30" s="19" t="str" cm="1">
        <f t="array" ref="Q30:T30">_xlfn.XLOOKUP(A30,$A:$A,'Cleaned Medical Examiation data'!$H:$K)</f>
        <v>NO</v>
      </c>
      <c r="R30" s="48">
        <v>0</v>
      </c>
      <c r="S30" s="45" t="str">
        <v>Over Weight</v>
      </c>
      <c r="T30" s="34" t="str">
        <v>Diabetes</v>
      </c>
    </row>
    <row r="31" spans="1:20" ht="15.75">
      <c r="A31" s="33" t="s">
        <v>62</v>
      </c>
      <c r="B31" s="7" t="str">
        <f>VLOOKUP(A31,'Customer Names'!$A:$G,7,0)</f>
        <v>Mr</v>
      </c>
      <c r="C31" s="7" t="str">
        <f>VLOOKUP(A31,'Customer Names'!$A:$F,6,0)</f>
        <v>Billy Jr</v>
      </c>
      <c r="D31" s="7" t="str">
        <f>VLOOKUP(A31,'Customer Names'!$A:$E,5,0)</f>
        <v>Chorey</v>
      </c>
      <c r="E31" s="25" t="str">
        <f>VLOOKUP(A31,'Cleaned Hospitalisation data'!$A:$K,7,0)</f>
        <v>24-Oct-1968</v>
      </c>
      <c r="F31" s="12">
        <f>VLOOKUP(A31,'Cleaned Hospitalisation data'!$A$1:$K$2336,8,0)</f>
        <v>54</v>
      </c>
      <c r="G31" s="12">
        <f>VLOOKUP(A31,'Cleaned Hospitalisation data'!$A:$K,2,0)</f>
        <v>2</v>
      </c>
      <c r="H31" s="28">
        <f>VLOOKUP(A31,'Cleaned Hospitalisation data'!$A$1:$K$2336,3,0)</f>
        <v>11013.71</v>
      </c>
      <c r="I31" s="12" t="str">
        <f>VLOOKUP(A31,'Cleaned Hospitalisation data'!$A$1:$K$2336,4,0)</f>
        <v>Tier - 3</v>
      </c>
      <c r="J31" s="12" t="str">
        <f>VLOOKUP(A31,'Cleaned Hospitalisation data'!$A$1:$K$2336,5,0)</f>
        <v>Tier - 1</v>
      </c>
      <c r="K31" s="12" t="str">
        <f>VLOOKUP(A31,'Cleaned Hospitalisation data'!$A$1:$K$2336,6,0)</f>
        <v>R1013</v>
      </c>
      <c r="L31" s="12" cm="1">
        <f t="array" ref="L31:P31">_xlfn.XLOOKUP(A31,$A:$A,'Cleaned Medical Examiation data'!$B:$F)</f>
        <v>21.01</v>
      </c>
      <c r="M31" s="12">
        <v>7.37</v>
      </c>
      <c r="N31" s="12" t="str">
        <v>NO</v>
      </c>
      <c r="O31" s="12" t="str">
        <v>NO</v>
      </c>
      <c r="P31" s="12" t="str">
        <v>NO</v>
      </c>
      <c r="Q31" s="19" t="str" cm="1">
        <f t="array" ref="Q31:T31">_xlfn.XLOOKUP(A31,$A:$A,'Cleaned Medical Examiation data'!$H:$K)</f>
        <v>NO</v>
      </c>
      <c r="R31" s="48">
        <v>0</v>
      </c>
      <c r="S31" s="45" t="str">
        <v>Normal Weight</v>
      </c>
      <c r="T31" s="34" t="str">
        <v>Diabetes</v>
      </c>
    </row>
    <row r="32" spans="1:20" ht="15.75">
      <c r="A32" s="33" t="s">
        <v>63</v>
      </c>
      <c r="B32" s="7" t="str">
        <f>VLOOKUP(A32,'Customer Names'!$A:$G,7,0)</f>
        <v>Mr</v>
      </c>
      <c r="C32" s="7" t="str">
        <f>VLOOKUP(A32,'Customer Names'!$A:$F,6,0)</f>
        <v>David</v>
      </c>
      <c r="D32" s="7" t="str">
        <f>VLOOKUP(A32,'Customer Names'!$A:$E,5,0)</f>
        <v>McVay</v>
      </c>
      <c r="E32" s="25" t="str">
        <f>VLOOKUP(A32,'Cleaned Hospitalisation data'!$A:$K,7,0)</f>
        <v>17-Sep-2000</v>
      </c>
      <c r="F32" s="12">
        <f>VLOOKUP(A32,'Cleaned Hospitalisation data'!$A$1:$K$2336,8,0)</f>
        <v>22</v>
      </c>
      <c r="G32" s="12">
        <f>VLOOKUP(A32,'Cleaned Hospitalisation data'!$A:$K,2,0)</f>
        <v>0</v>
      </c>
      <c r="H32" s="28">
        <f>VLOOKUP(A32,'Cleaned Hospitalisation data'!$A$1:$K$2336,3,0)</f>
        <v>10991.58</v>
      </c>
      <c r="I32" s="12" t="str">
        <f>VLOOKUP(A32,'Cleaned Hospitalisation data'!$A$1:$K$2336,4,0)</f>
        <v>Tier - 3</v>
      </c>
      <c r="J32" s="12" t="str">
        <f>VLOOKUP(A32,'Cleaned Hospitalisation data'!$A$1:$K$2336,5,0)</f>
        <v>Tier - 3</v>
      </c>
      <c r="K32" s="12" t="str">
        <f>VLOOKUP(A32,'Cleaned Hospitalisation data'!$A$1:$K$2336,6,0)</f>
        <v>R1012</v>
      </c>
      <c r="L32" s="12" cm="1">
        <f t="array" ref="L32:P32">_xlfn.XLOOKUP(A32,$A:$A,'Cleaned Medical Examiation data'!$B:$F)</f>
        <v>52.37</v>
      </c>
      <c r="M32" s="12">
        <v>5.0599999999999996</v>
      </c>
      <c r="N32" s="12" t="str">
        <v>YES</v>
      </c>
      <c r="O32" s="12" t="str">
        <v>YES</v>
      </c>
      <c r="P32" s="12" t="str">
        <v>NO</v>
      </c>
      <c r="Q32" s="19" t="str" cm="1">
        <f t="array" ref="Q32:T32">_xlfn.XLOOKUP(A32,$A:$A,'Cleaned Medical Examiation data'!$H:$K)</f>
        <v>NO</v>
      </c>
      <c r="R32" s="48">
        <v>2</v>
      </c>
      <c r="S32" s="45" t="str">
        <v>Obesity</v>
      </c>
      <c r="T32" s="34" t="str">
        <v>Normal</v>
      </c>
    </row>
    <row r="33" spans="1:20" ht="15.75">
      <c r="A33" s="33" t="s">
        <v>64</v>
      </c>
      <c r="B33" s="7" t="str">
        <f>VLOOKUP(A33,'Customer Names'!$A:$G,7,0)</f>
        <v>Mr</v>
      </c>
      <c r="C33" s="7" t="str">
        <f>VLOOKUP(A33,'Customer Names'!$A:$F,6,0)</f>
        <v>Tim</v>
      </c>
      <c r="D33" s="7" t="str">
        <f>VLOOKUP(A33,'Customer Names'!$A:$E,5,0)</f>
        <v>Vinson</v>
      </c>
      <c r="E33" s="25" t="str">
        <f>VLOOKUP(A33,'Cleaned Hospitalisation data'!$A:$K,7,0)</f>
        <v>18-Dec-1965</v>
      </c>
      <c r="F33" s="12">
        <f>VLOOKUP(A33,'Cleaned Hospitalisation data'!$A$1:$K$2336,8,0)</f>
        <v>57</v>
      </c>
      <c r="G33" s="12">
        <f>VLOOKUP(A33,'Cleaned Hospitalisation data'!$A:$K,2,0)</f>
        <v>0</v>
      </c>
      <c r="H33" s="28">
        <f>VLOOKUP(A33,'Cleaned Hospitalisation data'!$A$1:$K$2336,3,0)</f>
        <v>10982.5</v>
      </c>
      <c r="I33" s="12" t="str">
        <f>VLOOKUP(A33,'Cleaned Hospitalisation data'!$A$1:$K$2336,4,0)</f>
        <v>Tier - 3</v>
      </c>
      <c r="J33" s="12" t="str">
        <f>VLOOKUP(A33,'Cleaned Hospitalisation data'!$A$1:$K$2336,5,0)</f>
        <v>Tier - 3</v>
      </c>
      <c r="K33" s="12" t="str">
        <f>VLOOKUP(A33,'Cleaned Hospitalisation data'!$A$1:$K$2336,6,0)</f>
        <v>R1013</v>
      </c>
      <c r="L33" s="12" cm="1">
        <f t="array" ref="L33:P33">_xlfn.XLOOKUP(A33,$A:$A,'Cleaned Medical Examiation data'!$B:$F)</f>
        <v>40.369999999999997</v>
      </c>
      <c r="M33" s="12">
        <v>8.2100000000000009</v>
      </c>
      <c r="N33" s="12" t="str">
        <v>NO</v>
      </c>
      <c r="O33" s="12" t="str">
        <v>NO</v>
      </c>
      <c r="P33" s="12" t="str">
        <v>NO</v>
      </c>
      <c r="Q33" s="19" t="str" cm="1">
        <f t="array" ref="Q33:T33">_xlfn.XLOOKUP(A33,$A:$A,'Cleaned Medical Examiation data'!$H:$K)</f>
        <v>NO</v>
      </c>
      <c r="R33" s="48">
        <v>0</v>
      </c>
      <c r="S33" s="45" t="str">
        <v>Obesity</v>
      </c>
      <c r="T33" s="34" t="str">
        <v>Diabetes</v>
      </c>
    </row>
    <row r="34" spans="1:20" ht="15.75">
      <c r="A34" s="33" t="s">
        <v>65</v>
      </c>
      <c r="B34" s="7" t="str">
        <f>VLOOKUP(A34,'Customer Names'!$A:$G,7,0)</f>
        <v>Ms</v>
      </c>
      <c r="C34" s="7" t="str">
        <f>VLOOKUP(A34,'Customer Names'!$A:$F,6,0)</f>
        <v>Emma M</v>
      </c>
      <c r="D34" s="7" t="str">
        <f>VLOOKUP(A34,'Customer Names'!$A:$E,5,0)</f>
        <v>Astrike-Davis</v>
      </c>
      <c r="E34" s="25" t="str">
        <f>VLOOKUP(A34,'Cleaned Hospitalisation data'!$A:$K,7,0)</f>
        <v>21-Oct-1973</v>
      </c>
      <c r="F34" s="12">
        <f>VLOOKUP(A34,'Cleaned Hospitalisation data'!$A$1:$K$2336,8,0)</f>
        <v>49</v>
      </c>
      <c r="G34" s="12">
        <f>VLOOKUP(A34,'Cleaned Hospitalisation data'!$A:$K,2,0)</f>
        <v>4</v>
      </c>
      <c r="H34" s="28">
        <f>VLOOKUP(A34,'Cleaned Hospitalisation data'!$A$1:$K$2336,3,0)</f>
        <v>10977.21</v>
      </c>
      <c r="I34" s="12" t="str">
        <f>VLOOKUP(A34,'Cleaned Hospitalisation data'!$A$1:$K$2336,4,0)</f>
        <v>Tier - 3</v>
      </c>
      <c r="J34" s="12" t="str">
        <f>VLOOKUP(A34,'Cleaned Hospitalisation data'!$A$1:$K$2336,5,0)</f>
        <v>Tier - 1</v>
      </c>
      <c r="K34" s="12" t="str">
        <f>VLOOKUP(A34,'Cleaned Hospitalisation data'!$A$1:$K$2336,6,0)</f>
        <v>R1013</v>
      </c>
      <c r="L34" s="12" cm="1">
        <f t="array" ref="L34:P34">_xlfn.XLOOKUP(A34,$A:$A,'Cleaned Medical Examiation data'!$B:$F)</f>
        <v>41.47</v>
      </c>
      <c r="M34" s="12">
        <v>10.34</v>
      </c>
      <c r="N34" s="12" t="str">
        <v>NO</v>
      </c>
      <c r="O34" s="12" t="str">
        <v>NO</v>
      </c>
      <c r="P34" s="12" t="str">
        <v>NO</v>
      </c>
      <c r="Q34" s="19" t="str" cm="1">
        <f t="array" ref="Q34:T34">_xlfn.XLOOKUP(A34,$A:$A,'Cleaned Medical Examiation data'!$H:$K)</f>
        <v>NO</v>
      </c>
      <c r="R34" s="48">
        <v>2</v>
      </c>
      <c r="S34" s="45" t="str">
        <v>Obesity</v>
      </c>
      <c r="T34" s="34" t="str">
        <v>Diabetes</v>
      </c>
    </row>
    <row r="35" spans="1:20" ht="15.75">
      <c r="A35" s="33" t="s">
        <v>66</v>
      </c>
      <c r="B35" s="7" t="str">
        <f>VLOOKUP(A35,'Customer Names'!$A:$G,7,0)</f>
        <v>Mr</v>
      </c>
      <c r="C35" s="7" t="str">
        <f>VLOOKUP(A35,'Customer Names'!$A:$F,6,0)</f>
        <v>Tim</v>
      </c>
      <c r="D35" s="7" t="str">
        <f>VLOOKUP(A35,'Customer Names'!$A:$E,5,0)</f>
        <v>Harder</v>
      </c>
      <c r="E35" s="25" t="str">
        <f>VLOOKUP(A35,'Cleaned Hospitalisation data'!$A:$K,7,0)</f>
        <v>9-Jul-1966</v>
      </c>
      <c r="F35" s="12">
        <f>VLOOKUP(A35,'Cleaned Hospitalisation data'!$A$1:$K$2336,8,0)</f>
        <v>56</v>
      </c>
      <c r="G35" s="12">
        <f>VLOOKUP(A35,'Cleaned Hospitalisation data'!$A:$K,2,0)</f>
        <v>0</v>
      </c>
      <c r="H35" s="28">
        <f>VLOOKUP(A35,'Cleaned Hospitalisation data'!$A$1:$K$2336,3,0)</f>
        <v>10976.25</v>
      </c>
      <c r="I35" s="12" t="str">
        <f>VLOOKUP(A35,'Cleaned Hospitalisation data'!$A$1:$K$2336,4,0)</f>
        <v>Tier - 3</v>
      </c>
      <c r="J35" s="12" t="str">
        <f>VLOOKUP(A35,'Cleaned Hospitalisation data'!$A$1:$K$2336,5,0)</f>
        <v>Tier - 2</v>
      </c>
      <c r="K35" s="12" t="str">
        <f>VLOOKUP(A35,'Cleaned Hospitalisation data'!$A$1:$K$2336,6,0)</f>
        <v>R1012</v>
      </c>
      <c r="L35" s="12" cm="1">
        <f t="array" ref="L35:P35">_xlfn.XLOOKUP(A35,$A:$A,'Cleaned Medical Examiation data'!$B:$F)</f>
        <v>33.725000000000001</v>
      </c>
      <c r="M35" s="12">
        <v>5.51</v>
      </c>
      <c r="N35" s="12" t="str">
        <v>YES</v>
      </c>
      <c r="O35" s="12" t="str">
        <v>NO</v>
      </c>
      <c r="P35" s="12" t="str">
        <v>NO</v>
      </c>
      <c r="Q35" s="19" t="str" cm="1">
        <f t="array" ref="Q35:T35">_xlfn.XLOOKUP(A35,$A:$A,'Cleaned Medical Examiation data'!$H:$K)</f>
        <v>NO</v>
      </c>
      <c r="R35" s="48">
        <v>2</v>
      </c>
      <c r="S35" s="45" t="str">
        <v>Obesity</v>
      </c>
      <c r="T35" s="34" t="str">
        <v>Normal</v>
      </c>
    </row>
    <row r="36" spans="1:20" ht="15.75">
      <c r="A36" s="33" t="s">
        <v>67</v>
      </c>
      <c r="B36" s="7" t="str">
        <f>VLOOKUP(A36,'Customer Names'!$A:$G,7,0)</f>
        <v>Mr</v>
      </c>
      <c r="C36" s="7" t="str">
        <f>VLOOKUP(A36,'Customer Names'!$A:$F,6,0)</f>
        <v>Patrick</v>
      </c>
      <c r="D36" s="7" t="str">
        <f>VLOOKUP(A36,'Customer Names'!$A:$E,5,0)</f>
        <v>Bell</v>
      </c>
      <c r="E36" s="25" t="str">
        <f>VLOOKUP(A36,'Cleaned Hospitalisation data'!$A:$K,7,0)</f>
        <v>19-Jun-1965</v>
      </c>
      <c r="F36" s="12">
        <f>VLOOKUP(A36,'Cleaned Hospitalisation data'!$A$1:$K$2336,8,0)</f>
        <v>57</v>
      </c>
      <c r="G36" s="12">
        <f>VLOOKUP(A36,'Cleaned Hospitalisation data'!$A:$K,2,0)</f>
        <v>0</v>
      </c>
      <c r="H36" s="28">
        <f>VLOOKUP(A36,'Cleaned Hospitalisation data'!$A$1:$K$2336,3,0)</f>
        <v>10965.45</v>
      </c>
      <c r="I36" s="12" t="str">
        <f>VLOOKUP(A36,'Cleaned Hospitalisation data'!$A$1:$K$2336,4,0)</f>
        <v>Tier - 3</v>
      </c>
      <c r="J36" s="12" t="str">
        <f>VLOOKUP(A36,'Cleaned Hospitalisation data'!$A$1:$K$2336,5,0)</f>
        <v>Tier - 2</v>
      </c>
      <c r="K36" s="12" t="str">
        <f>VLOOKUP(A36,'Cleaned Hospitalisation data'!$A$1:$K$2336,6,0)</f>
        <v>R1011</v>
      </c>
      <c r="L36" s="12" cm="1">
        <f t="array" ref="L36:P36">_xlfn.XLOOKUP(A36,$A:$A,'Cleaned Medical Examiation data'!$B:$F)</f>
        <v>28.1</v>
      </c>
      <c r="M36" s="12">
        <v>11.2</v>
      </c>
      <c r="N36" s="12" t="str">
        <v>NO</v>
      </c>
      <c r="O36" s="12" t="str">
        <v>NO</v>
      </c>
      <c r="P36" s="12" t="str">
        <v>NO</v>
      </c>
      <c r="Q36" s="19" t="str" cm="1">
        <f t="array" ref="Q36:T36">_xlfn.XLOOKUP(A36,$A:$A,'Cleaned Medical Examiation data'!$H:$K)</f>
        <v>NO</v>
      </c>
      <c r="R36" s="48">
        <v>0</v>
      </c>
      <c r="S36" s="45" t="str">
        <v>Over Weight</v>
      </c>
      <c r="T36" s="34" t="str">
        <v>Diabetes</v>
      </c>
    </row>
    <row r="37" spans="1:20" ht="15.75">
      <c r="A37" s="33" t="s">
        <v>68</v>
      </c>
      <c r="B37" s="7" t="str">
        <f>VLOOKUP(A37,'Customer Names'!$A:$G,7,0)</f>
        <v>Mr</v>
      </c>
      <c r="C37" s="7" t="str">
        <f>VLOOKUP(A37,'Customer Names'!$A:$F,6,0)</f>
        <v>Robert M</v>
      </c>
      <c r="D37" s="7" t="str">
        <f>VLOOKUP(A37,'Customer Names'!$A:$E,5,0)</f>
        <v>Burns</v>
      </c>
      <c r="E37" s="25" t="str">
        <f>VLOOKUP(A37,'Cleaned Hospitalisation data'!$A:$K,7,0)</f>
        <v>18-Aug-1979</v>
      </c>
      <c r="F37" s="12">
        <f>VLOOKUP(A37,'Cleaned Hospitalisation data'!$A$1:$K$2336,8,0)</f>
        <v>43</v>
      </c>
      <c r="G37" s="12">
        <f>VLOOKUP(A37,'Cleaned Hospitalisation data'!$A:$K,2,0)</f>
        <v>2</v>
      </c>
      <c r="H37" s="28">
        <f>VLOOKUP(A37,'Cleaned Hospitalisation data'!$A$1:$K$2336,3,0)</f>
        <v>40204.83</v>
      </c>
      <c r="I37" s="12" t="str">
        <f>VLOOKUP(A37,'Cleaned Hospitalisation data'!$A$1:$K$2336,4,0)</f>
        <v>Tier - 1</v>
      </c>
      <c r="J37" s="12" t="str">
        <f>VLOOKUP(A37,'Cleaned Hospitalisation data'!$A$1:$K$2336,5,0)</f>
        <v>Tier - 3</v>
      </c>
      <c r="K37" s="12" t="str">
        <f>VLOOKUP(A37,'Cleaned Hospitalisation data'!$A$1:$K$2336,6,0)</f>
        <v>R1012</v>
      </c>
      <c r="L37" s="12" cm="1">
        <f t="array" ref="L37:P37">_xlfn.XLOOKUP(A37,$A:$A,'Cleaned Medical Examiation data'!$B:$F)</f>
        <v>49.48</v>
      </c>
      <c r="M37" s="12">
        <v>4.96</v>
      </c>
      <c r="N37" s="12" t="str">
        <v>NO</v>
      </c>
      <c r="O37" s="12" t="str">
        <v>NO</v>
      </c>
      <c r="P37" s="12" t="str">
        <v>YES</v>
      </c>
      <c r="Q37" s="19" t="str" cm="1">
        <f t="array" ref="Q37:T37">_xlfn.XLOOKUP(A37,$A:$A,'Cleaned Medical Examiation data'!$H:$K)</f>
        <v>YES</v>
      </c>
      <c r="R37" s="48">
        <v>1</v>
      </c>
      <c r="S37" s="45" t="str">
        <v>Obesity</v>
      </c>
      <c r="T37" s="34" t="str">
        <v>Normal</v>
      </c>
    </row>
    <row r="38" spans="1:20" ht="15.75">
      <c r="A38" s="33" t="s">
        <v>69</v>
      </c>
      <c r="B38" s="7" t="str">
        <f>VLOOKUP(A38,'Customer Names'!$A:$G,7,0)</f>
        <v>Ms</v>
      </c>
      <c r="C38" s="7" t="str">
        <f>VLOOKUP(A38,'Customer Names'!$A:$F,6,0)</f>
        <v>Bridget K</v>
      </c>
      <c r="D38" s="7" t="str">
        <f>VLOOKUP(A38,'Customer Names'!$A:$E,5,0)</f>
        <v>Dawes</v>
      </c>
      <c r="E38" s="25" t="str">
        <f>VLOOKUP(A38,'Cleaned Hospitalisation data'!$A:$K,7,0)</f>
        <v>14-Aug-1969</v>
      </c>
      <c r="F38" s="12">
        <f>VLOOKUP(A38,'Cleaned Hospitalisation data'!$A$1:$K$2336,8,0)</f>
        <v>53</v>
      </c>
      <c r="G38" s="12">
        <f>VLOOKUP(A38,'Cleaned Hospitalisation data'!$A:$K,2,0)</f>
        <v>1</v>
      </c>
      <c r="H38" s="28">
        <f>VLOOKUP(A38,'Cleaned Hospitalisation data'!$A$1:$K$2336,3,0)</f>
        <v>10959.69</v>
      </c>
      <c r="I38" s="12" t="str">
        <f>VLOOKUP(A38,'Cleaned Hospitalisation data'!$A$1:$K$2336,4,0)</f>
        <v>Tier - 3</v>
      </c>
      <c r="J38" s="12" t="str">
        <f>VLOOKUP(A38,'Cleaned Hospitalisation data'!$A$1:$K$2336,5,0)</f>
        <v>Tier - 3</v>
      </c>
      <c r="K38" s="12" t="str">
        <f>VLOOKUP(A38,'Cleaned Hospitalisation data'!$A$1:$K$2336,6,0)</f>
        <v>R1012</v>
      </c>
      <c r="L38" s="12" cm="1">
        <f t="array" ref="L38:P38">_xlfn.XLOOKUP(A38,$A:$A,'Cleaned Medical Examiation data'!$B:$F)</f>
        <v>37.43</v>
      </c>
      <c r="M38" s="12">
        <v>4.3499999999999996</v>
      </c>
      <c r="N38" s="12" t="str">
        <v>YES</v>
      </c>
      <c r="O38" s="12" t="str">
        <v>NO</v>
      </c>
      <c r="P38" s="12" t="str">
        <v>YES</v>
      </c>
      <c r="Q38" s="19" t="str" cm="1">
        <f t="array" ref="Q38:T38">_xlfn.XLOOKUP(A38,$A:$A,'Cleaned Medical Examiation data'!$H:$K)</f>
        <v>NO</v>
      </c>
      <c r="R38" s="48">
        <v>1</v>
      </c>
      <c r="S38" s="45" t="str">
        <v>Obesity</v>
      </c>
      <c r="T38" s="34" t="str">
        <v>Normal</v>
      </c>
    </row>
    <row r="39" spans="1:20" ht="15.75">
      <c r="A39" s="33" t="s">
        <v>70</v>
      </c>
      <c r="B39" s="7" t="str">
        <f>VLOOKUP(A39,'Customer Names'!$A:$G,7,0)</f>
        <v>Mr</v>
      </c>
      <c r="C39" s="7" t="str">
        <f>VLOOKUP(A39,'Customer Names'!$A:$F,6,0)</f>
        <v>Gabriel</v>
      </c>
      <c r="D39" s="7" t="str">
        <f>VLOOKUP(A39,'Customer Names'!$A:$E,5,0)</f>
        <v>Larios</v>
      </c>
      <c r="E39" s="25" t="str">
        <f>VLOOKUP(A39,'Cleaned Hospitalisation data'!$A:$K,7,0)</f>
        <v>4-Dec-1965</v>
      </c>
      <c r="F39" s="12">
        <f>VLOOKUP(A39,'Cleaned Hospitalisation data'!$A$1:$K$2336,8,0)</f>
        <v>57</v>
      </c>
      <c r="G39" s="12">
        <f>VLOOKUP(A39,'Cleaned Hospitalisation data'!$A:$K,2,0)</f>
        <v>0</v>
      </c>
      <c r="H39" s="28">
        <f>VLOOKUP(A39,'Cleaned Hospitalisation data'!$A$1:$K$2336,3,0)</f>
        <v>10959.33</v>
      </c>
      <c r="I39" s="12" t="str">
        <f>VLOOKUP(A39,'Cleaned Hospitalisation data'!$A$1:$K$2336,4,0)</f>
        <v>Tier - 3</v>
      </c>
      <c r="J39" s="12" t="str">
        <f>VLOOKUP(A39,'Cleaned Hospitalisation data'!$A$1:$K$2336,5,0)</f>
        <v>Tier - 3</v>
      </c>
      <c r="K39" s="12" t="str">
        <f>VLOOKUP(A39,'Cleaned Hospitalisation data'!$A$1:$K$2336,6,0)</f>
        <v>R1011</v>
      </c>
      <c r="L39" s="12" cm="1">
        <f t="array" ref="L39:P39">_xlfn.XLOOKUP(A39,$A:$A,'Cleaned Medical Examiation data'!$B:$F)</f>
        <v>23.7</v>
      </c>
      <c r="M39" s="12">
        <v>10.45</v>
      </c>
      <c r="N39" s="12" t="str">
        <v>NO</v>
      </c>
      <c r="O39" s="12" t="str">
        <v>NO</v>
      </c>
      <c r="P39" s="12" t="str">
        <v>NO</v>
      </c>
      <c r="Q39" s="19" t="str" cm="1">
        <f t="array" ref="Q39:T39">_xlfn.XLOOKUP(A39,$A:$A,'Cleaned Medical Examiation data'!$H:$K)</f>
        <v>NO</v>
      </c>
      <c r="R39" s="48">
        <v>0</v>
      </c>
      <c r="S39" s="45" t="str">
        <v>Normal Weight</v>
      </c>
      <c r="T39" s="34" t="str">
        <v>Diabetes</v>
      </c>
    </row>
    <row r="40" spans="1:20" ht="15.75">
      <c r="A40" s="33" t="s">
        <v>71</v>
      </c>
      <c r="B40" s="7" t="str">
        <f>VLOOKUP(A40,'Customer Names'!$A:$G,7,0)</f>
        <v>Ms</v>
      </c>
      <c r="C40" s="7" t="str">
        <f>VLOOKUP(A40,'Customer Names'!$A:$F,6,0)</f>
        <v>Natasha</v>
      </c>
      <c r="D40" s="7" t="str">
        <f>VLOOKUP(A40,'Customer Names'!$A:$E,5,0)</f>
        <v>Yaremczuk</v>
      </c>
      <c r="E40" s="25" t="str">
        <f>VLOOKUP(A40,'Cleaned Hospitalisation data'!$A:$K,7,0)</f>
        <v>10-Nov-1969</v>
      </c>
      <c r="F40" s="12">
        <f>VLOOKUP(A40,'Cleaned Hospitalisation data'!$A$1:$K$2336,8,0)</f>
        <v>53</v>
      </c>
      <c r="G40" s="12">
        <f>VLOOKUP(A40,'Cleaned Hospitalisation data'!$A:$K,2,0)</f>
        <v>1</v>
      </c>
      <c r="H40" s="28">
        <f>VLOOKUP(A40,'Cleaned Hospitalisation data'!$A$1:$K$2336,3,0)</f>
        <v>10942.13</v>
      </c>
      <c r="I40" s="12" t="str">
        <f>VLOOKUP(A40,'Cleaned Hospitalisation data'!$A$1:$K$2336,4,0)</f>
        <v>Tier - 3</v>
      </c>
      <c r="J40" s="12" t="str">
        <f>VLOOKUP(A40,'Cleaned Hospitalisation data'!$A$1:$K$2336,5,0)</f>
        <v>Tier - 3</v>
      </c>
      <c r="K40" s="12" t="str">
        <f>VLOOKUP(A40,'Cleaned Hospitalisation data'!$A$1:$K$2336,6,0)</f>
        <v>R1012</v>
      </c>
      <c r="L40" s="12" cm="1">
        <f t="array" ref="L40:P40">_xlfn.XLOOKUP(A40,$A:$A,'Cleaned Medical Examiation data'!$B:$F)</f>
        <v>24.795000000000002</v>
      </c>
      <c r="M40" s="12">
        <v>4.07</v>
      </c>
      <c r="N40" s="12" t="str">
        <v>YES</v>
      </c>
      <c r="O40" s="12" t="str">
        <v>NO</v>
      </c>
      <c r="P40" s="12" t="str">
        <v>YES</v>
      </c>
      <c r="Q40" s="19" t="str" cm="1">
        <f t="array" ref="Q40:T40">_xlfn.XLOOKUP(A40,$A:$A,'Cleaned Medical Examiation data'!$H:$K)</f>
        <v>NO</v>
      </c>
      <c r="R40" s="48">
        <v>1</v>
      </c>
      <c r="S40" s="45" t="str">
        <v>Normal Weight</v>
      </c>
      <c r="T40" s="34" t="str">
        <v>Normal</v>
      </c>
    </row>
    <row r="41" spans="1:20" ht="15.75">
      <c r="A41" s="33" t="s">
        <v>72</v>
      </c>
      <c r="B41" s="7" t="str">
        <f>VLOOKUP(A41,'Customer Names'!$A:$G,7,0)</f>
        <v>Ms</v>
      </c>
      <c r="C41" s="7" t="str">
        <f>VLOOKUP(A41,'Customer Names'!$A:$F,6,0)</f>
        <v>Abby A</v>
      </c>
      <c r="D41" s="7" t="str">
        <f>VLOOKUP(A41,'Customer Names'!$A:$E,5,0)</f>
        <v>Knight</v>
      </c>
      <c r="E41" s="25" t="str">
        <f>VLOOKUP(A41,'Cleaned Hospitalisation data'!$A:$K,7,0)</f>
        <v>12-Nov-1968</v>
      </c>
      <c r="F41" s="12">
        <f>VLOOKUP(A41,'Cleaned Hospitalisation data'!$A$1:$K$2336,8,0)</f>
        <v>54</v>
      </c>
      <c r="G41" s="12">
        <f>VLOOKUP(A41,'Cleaned Hospitalisation data'!$A:$K,2,0)</f>
        <v>1</v>
      </c>
      <c r="H41" s="28">
        <f>VLOOKUP(A41,'Cleaned Hospitalisation data'!$A$1:$K$2336,3,0)</f>
        <v>10928.85</v>
      </c>
      <c r="I41" s="12" t="str">
        <f>VLOOKUP(A41,'Cleaned Hospitalisation data'!$A$1:$K$2336,4,0)</f>
        <v>Tier - 3</v>
      </c>
      <c r="J41" s="12" t="str">
        <f>VLOOKUP(A41,'Cleaned Hospitalisation data'!$A$1:$K$2336,5,0)</f>
        <v>Tier - 3</v>
      </c>
      <c r="K41" s="12" t="str">
        <f>VLOOKUP(A41,'Cleaned Hospitalisation data'!$A$1:$K$2336,6,0)</f>
        <v>R1013</v>
      </c>
      <c r="L41" s="12" cm="1">
        <f t="array" ref="L41:P41">_xlfn.XLOOKUP(A41,$A:$A,'Cleaned Medical Examiation data'!$B:$F)</f>
        <v>31.9</v>
      </c>
      <c r="M41" s="12">
        <v>8.34</v>
      </c>
      <c r="N41" s="12" t="str">
        <v>NO</v>
      </c>
      <c r="O41" s="12" t="str">
        <v>NO</v>
      </c>
      <c r="P41" s="12" t="str">
        <v>NO</v>
      </c>
      <c r="Q41" s="19" t="str" cm="1">
        <f t="array" ref="Q41:T41">_xlfn.XLOOKUP(A41,$A:$A,'Cleaned Medical Examiation data'!$H:$K)</f>
        <v>NO</v>
      </c>
      <c r="R41" s="48">
        <v>0</v>
      </c>
      <c r="S41" s="45" t="str">
        <v>Obesity</v>
      </c>
      <c r="T41" s="34" t="str">
        <v>Diabetes</v>
      </c>
    </row>
    <row r="42" spans="1:20" ht="15.75">
      <c r="A42" s="33" t="s">
        <v>73</v>
      </c>
      <c r="B42" s="7" t="str">
        <f>VLOOKUP(A42,'Customer Names'!$A:$G,7,0)</f>
        <v>Ms</v>
      </c>
      <c r="C42" s="7" t="str">
        <f>VLOOKUP(A42,'Customer Names'!$A:$F,6,0)</f>
        <v>Michelle</v>
      </c>
      <c r="D42" s="7" t="str">
        <f>VLOOKUP(A42,'Customer Names'!$A:$E,5,0)</f>
        <v>Eversman</v>
      </c>
      <c r="E42" s="25" t="str">
        <f>VLOOKUP(A42,'Cleaned Hospitalisation data'!$A:$K,7,0)</f>
        <v>13-Nov-1968</v>
      </c>
      <c r="F42" s="12">
        <f>VLOOKUP(A42,'Cleaned Hospitalisation data'!$A$1:$K$2336,8,0)</f>
        <v>54</v>
      </c>
      <c r="G42" s="12">
        <f>VLOOKUP(A42,'Cleaned Hospitalisation data'!$A:$K,2,0)</f>
        <v>0</v>
      </c>
      <c r="H42" s="28">
        <f>VLOOKUP(A42,'Cleaned Hospitalisation data'!$A$1:$K$2336,3,0)</f>
        <v>10923.93</v>
      </c>
      <c r="I42" s="12" t="str">
        <f>VLOOKUP(A42,'Cleaned Hospitalisation data'!$A$1:$K$2336,4,0)</f>
        <v>Tier - 3</v>
      </c>
      <c r="J42" s="12" t="str">
        <f>VLOOKUP(A42,'Cleaned Hospitalisation data'!$A$1:$K$2336,5,0)</f>
        <v>Tier - 1</v>
      </c>
      <c r="K42" s="12" t="str">
        <f>VLOOKUP(A42,'Cleaned Hospitalisation data'!$A$1:$K$2336,6,0)</f>
        <v>R1024</v>
      </c>
      <c r="L42" s="12" cm="1">
        <f t="array" ref="L42:P42">_xlfn.XLOOKUP(A42,$A:$A,'Cleaned Medical Examiation data'!$B:$F)</f>
        <v>32.68</v>
      </c>
      <c r="M42" s="12">
        <v>7.41</v>
      </c>
      <c r="N42" s="12" t="str">
        <v>NO</v>
      </c>
      <c r="O42" s="12" t="str">
        <v>NO</v>
      </c>
      <c r="P42" s="12" t="str">
        <v>NO</v>
      </c>
      <c r="Q42" s="19" t="str" cm="1">
        <f t="array" ref="Q42:T42">_xlfn.XLOOKUP(A42,$A:$A,'Cleaned Medical Examiation data'!$H:$K)</f>
        <v>NO</v>
      </c>
      <c r="R42" s="48">
        <v>0</v>
      </c>
      <c r="S42" s="45" t="str">
        <v>Obesity</v>
      </c>
      <c r="T42" s="34" t="str">
        <v>Diabetes</v>
      </c>
    </row>
    <row r="43" spans="1:20" ht="15.75">
      <c r="A43" s="33" t="s">
        <v>75</v>
      </c>
      <c r="B43" s="7" t="str">
        <f>VLOOKUP(A43,'Customer Names'!$A:$G,7,0)</f>
        <v>Ms</v>
      </c>
      <c r="C43" s="7" t="str">
        <f>VLOOKUP(A43,'Customer Names'!$A:$F,6,0)</f>
        <v>Mckendree</v>
      </c>
      <c r="D43" s="7" t="str">
        <f>VLOOKUP(A43,'Customer Names'!$A:$E,5,0)</f>
        <v>Hickory</v>
      </c>
      <c r="E43" s="25" t="str">
        <f>VLOOKUP(A43,'Cleaned Hospitalisation data'!$A:$K,7,0)</f>
        <v>6-Sep-1994</v>
      </c>
      <c r="F43" s="12">
        <f>VLOOKUP(A43,'Cleaned Hospitalisation data'!$A$1:$K$2336,8,0)</f>
        <v>28</v>
      </c>
      <c r="G43" s="12">
        <f>VLOOKUP(A43,'Cleaned Hospitalisation data'!$A:$K,2,0)</f>
        <v>0</v>
      </c>
      <c r="H43" s="28">
        <f>VLOOKUP(A43,'Cleaned Hospitalisation data'!$A$1:$K$2336,3,0)</f>
        <v>10886.66</v>
      </c>
      <c r="I43" s="12" t="str">
        <f>VLOOKUP(A43,'Cleaned Hospitalisation data'!$A$1:$K$2336,4,0)</f>
        <v>Tier - 3</v>
      </c>
      <c r="J43" s="12" t="str">
        <f>VLOOKUP(A43,'Cleaned Hospitalisation data'!$A$1:$K$2336,5,0)</f>
        <v>Tier - 3</v>
      </c>
      <c r="K43" s="12" t="str">
        <f>VLOOKUP(A43,'Cleaned Hospitalisation data'!$A$1:$K$2336,6,0)</f>
        <v>R1012</v>
      </c>
      <c r="L43" s="12" cm="1">
        <f t="array" ref="L43:P43">_xlfn.XLOOKUP(A43,$A:$A,'Cleaned Medical Examiation data'!$B:$F)</f>
        <v>47.13</v>
      </c>
      <c r="M43" s="12">
        <v>4.3099999999999996</v>
      </c>
      <c r="N43" s="12" t="str">
        <v>NO</v>
      </c>
      <c r="O43" s="12" t="str">
        <v>NO</v>
      </c>
      <c r="P43" s="12" t="str">
        <v>NO</v>
      </c>
      <c r="Q43" s="19" t="str" cm="1">
        <f t="array" ref="Q43:T43">_xlfn.XLOOKUP(A43,$A:$A,'Cleaned Medical Examiation data'!$H:$K)</f>
        <v>NO</v>
      </c>
      <c r="R43" s="48">
        <v>0</v>
      </c>
      <c r="S43" s="45" t="str">
        <v>Obesity</v>
      </c>
      <c r="T43" s="34" t="str">
        <v>Normal</v>
      </c>
    </row>
    <row r="44" spans="1:20" ht="15.75">
      <c r="A44" s="33" t="s">
        <v>76</v>
      </c>
      <c r="B44" s="7" t="str">
        <f>VLOOKUP(A44,'Customer Names'!$A:$G,7,0)</f>
        <v>Ms</v>
      </c>
      <c r="C44" s="7" t="str">
        <f>VLOOKUP(A44,'Customer Names'!$A:$F,6,0)</f>
        <v>Tara</v>
      </c>
      <c r="D44" s="7" t="str">
        <f>VLOOKUP(A44,'Customer Names'!$A:$E,5,0)</f>
        <v>Mooney</v>
      </c>
      <c r="E44" s="25" t="str">
        <f>VLOOKUP(A44,'Cleaned Hospitalisation data'!$A:$K,7,0)</f>
        <v>20-Dec-1971</v>
      </c>
      <c r="F44" s="12">
        <f>VLOOKUP(A44,'Cleaned Hospitalisation data'!$A$1:$K$2336,8,0)</f>
        <v>51</v>
      </c>
      <c r="G44" s="12">
        <f>VLOOKUP(A44,'Cleaned Hospitalisation data'!$A:$K,2,0)</f>
        <v>2</v>
      </c>
      <c r="H44" s="28">
        <f>VLOOKUP(A44,'Cleaned Hospitalisation data'!$A$1:$K$2336,3,0)</f>
        <v>10848.13</v>
      </c>
      <c r="I44" s="12" t="str">
        <f>VLOOKUP(A44,'Cleaned Hospitalisation data'!$A$1:$K$2336,4,0)</f>
        <v>Tier - 3</v>
      </c>
      <c r="J44" s="12" t="str">
        <f>VLOOKUP(A44,'Cleaned Hospitalisation data'!$A$1:$K$2336,5,0)</f>
        <v>Tier - 3</v>
      </c>
      <c r="K44" s="12" t="str">
        <f>VLOOKUP(A44,'Cleaned Hospitalisation data'!$A$1:$K$2336,6,0)</f>
        <v>R1012</v>
      </c>
      <c r="L44" s="12" cm="1">
        <f t="array" ref="L44:P44">_xlfn.XLOOKUP(A44,$A:$A,'Cleaned Medical Examiation data'!$B:$F)</f>
        <v>36.67</v>
      </c>
      <c r="M44" s="12">
        <v>10.83</v>
      </c>
      <c r="N44" s="12" t="str">
        <v>NO</v>
      </c>
      <c r="O44" s="12" t="str">
        <v>NO</v>
      </c>
      <c r="P44" s="12" t="str">
        <v>NO</v>
      </c>
      <c r="Q44" s="19" t="str" cm="1">
        <f t="array" ref="Q44:T44">_xlfn.XLOOKUP(A44,$A:$A,'Cleaned Medical Examiation data'!$H:$K)</f>
        <v>NO</v>
      </c>
      <c r="R44" s="48">
        <v>0</v>
      </c>
      <c r="S44" s="45" t="str">
        <v>Obesity</v>
      </c>
      <c r="T44" s="34" t="str">
        <v>Diabetes</v>
      </c>
    </row>
    <row r="45" spans="1:20" ht="15.75">
      <c r="A45" s="33" t="s">
        <v>77</v>
      </c>
      <c r="B45" s="7" t="str">
        <f>VLOOKUP(A45,'Customer Names'!$A:$G,7,0)</f>
        <v>Mr</v>
      </c>
      <c r="C45" s="7" t="str">
        <f>VLOOKUP(A45,'Customer Names'!$A:$F,6,0)</f>
        <v>Daniel</v>
      </c>
      <c r="D45" s="7" t="str">
        <f>VLOOKUP(A45,'Customer Names'!$A:$E,5,0)</f>
        <v>Craighead</v>
      </c>
      <c r="E45" s="25" t="str">
        <f>VLOOKUP(A45,'Cleaned Hospitalisation data'!$A:$K,7,0)</f>
        <v>28-Jul-1968</v>
      </c>
      <c r="F45" s="12">
        <f>VLOOKUP(A45,'Cleaned Hospitalisation data'!$A$1:$K$2336,8,0)</f>
        <v>54</v>
      </c>
      <c r="G45" s="12">
        <f>VLOOKUP(A45,'Cleaned Hospitalisation data'!$A:$K,2,0)</f>
        <v>1</v>
      </c>
      <c r="H45" s="28">
        <f>VLOOKUP(A45,'Cleaned Hospitalisation data'!$A$1:$K$2336,3,0)</f>
        <v>10825.25</v>
      </c>
      <c r="I45" s="12" t="str">
        <f>VLOOKUP(A45,'Cleaned Hospitalisation data'!$A$1:$K$2336,4,0)</f>
        <v>Tier - 3</v>
      </c>
      <c r="J45" s="12" t="str">
        <f>VLOOKUP(A45,'Cleaned Hospitalisation data'!$A$1:$K$2336,5,0)</f>
        <v>Tier - 3</v>
      </c>
      <c r="K45" s="12" t="str">
        <f>VLOOKUP(A45,'Cleaned Hospitalisation data'!$A$1:$K$2336,6,0)</f>
        <v>R1012</v>
      </c>
      <c r="L45" s="12" cm="1">
        <f t="array" ref="L45:P45">_xlfn.XLOOKUP(A45,$A:$A,'Cleaned Medical Examiation data'!$B:$F)</f>
        <v>33.630000000000003</v>
      </c>
      <c r="M45" s="12">
        <v>11.31</v>
      </c>
      <c r="N45" s="12" t="str">
        <v>NO</v>
      </c>
      <c r="O45" s="12" t="str">
        <v>NO</v>
      </c>
      <c r="P45" s="12" t="str">
        <v>NO</v>
      </c>
      <c r="Q45" s="19" t="str" cm="1">
        <f t="array" ref="Q45:T45">_xlfn.XLOOKUP(A45,$A:$A,'Cleaned Medical Examiation data'!$H:$K)</f>
        <v>NO</v>
      </c>
      <c r="R45" s="48">
        <v>0</v>
      </c>
      <c r="S45" s="45" t="str">
        <v>Obesity</v>
      </c>
      <c r="T45" s="34" t="str">
        <v>Diabetes</v>
      </c>
    </row>
    <row r="46" spans="1:20" ht="15.75">
      <c r="A46" s="33" t="s">
        <v>78</v>
      </c>
      <c r="B46" s="7" t="str">
        <f>VLOOKUP(A46,'Customer Names'!$A:$G,7,0)</f>
        <v>Mr</v>
      </c>
      <c r="C46" s="7" t="str">
        <f>VLOOKUP(A46,'Customer Names'!$A:$F,6,0)</f>
        <v>Joshua P</v>
      </c>
      <c r="D46" s="7" t="str">
        <f>VLOOKUP(A46,'Customer Names'!$A:$E,5,0)</f>
        <v>Gardner</v>
      </c>
      <c r="E46" s="25" t="str">
        <f>VLOOKUP(A46,'Cleaned Hospitalisation data'!$A:$K,7,0)</f>
        <v>2-Oct-1967</v>
      </c>
      <c r="F46" s="12">
        <f>VLOOKUP(A46,'Cleaned Hospitalisation data'!$A$1:$K$2336,8,0)</f>
        <v>55</v>
      </c>
      <c r="G46" s="12">
        <f>VLOOKUP(A46,'Cleaned Hospitalisation data'!$A:$K,2,0)</f>
        <v>1</v>
      </c>
      <c r="H46" s="28">
        <f>VLOOKUP(A46,'Cleaned Hospitalisation data'!$A$1:$K$2336,3,0)</f>
        <v>10807.49</v>
      </c>
      <c r="I46" s="12" t="str">
        <f>VLOOKUP(A46,'Cleaned Hospitalisation data'!$A$1:$K$2336,4,0)</f>
        <v>Tier - 3</v>
      </c>
      <c r="J46" s="12" t="str">
        <f>VLOOKUP(A46,'Cleaned Hospitalisation data'!$A$1:$K$2336,5,0)</f>
        <v>Tier - 2</v>
      </c>
      <c r="K46" s="12" t="str">
        <f>VLOOKUP(A46,'Cleaned Hospitalisation data'!$A$1:$K$2336,6,0)</f>
        <v>R1013</v>
      </c>
      <c r="L46" s="12" cm="1">
        <f t="array" ref="L46:P46">_xlfn.XLOOKUP(A46,$A:$A,'Cleaned Medical Examiation data'!$B:$F)</f>
        <v>32.67</v>
      </c>
      <c r="M46" s="12">
        <v>11.81</v>
      </c>
      <c r="N46" s="12" t="str">
        <v>YES</v>
      </c>
      <c r="O46" s="12" t="str">
        <v>NO</v>
      </c>
      <c r="P46" s="12" t="str">
        <v>NO</v>
      </c>
      <c r="Q46" s="19" t="str" cm="1">
        <f t="array" ref="Q46:T46">_xlfn.XLOOKUP(A46,$A:$A,'Cleaned Medical Examiation data'!$H:$K)</f>
        <v>NO</v>
      </c>
      <c r="R46" s="48">
        <v>0</v>
      </c>
      <c r="S46" s="45" t="str">
        <v>Obesity</v>
      </c>
      <c r="T46" s="34" t="str">
        <v>Diabetes</v>
      </c>
    </row>
    <row r="47" spans="1:20" ht="15.75">
      <c r="A47" s="33" t="s">
        <v>79</v>
      </c>
      <c r="B47" s="7" t="str">
        <f>VLOOKUP(A47,'Customer Names'!$A:$G,7,0)</f>
        <v>Ms</v>
      </c>
      <c r="C47" s="7" t="str">
        <f>VLOOKUP(A47,'Customer Names'!$A:$F,6,0)</f>
        <v>Erin C</v>
      </c>
      <c r="D47" s="7" t="str">
        <f>VLOOKUP(A47,'Customer Names'!$A:$E,5,0)</f>
        <v>Lohrenz</v>
      </c>
      <c r="E47" s="25" t="str">
        <f>VLOOKUP(A47,'Cleaned Hospitalisation data'!$A:$K,7,0)</f>
        <v>18-Dec-1970</v>
      </c>
      <c r="F47" s="12">
        <f>VLOOKUP(A47,'Cleaned Hospitalisation data'!$A$1:$K$2336,8,0)</f>
        <v>52</v>
      </c>
      <c r="G47" s="12">
        <f>VLOOKUP(A47,'Cleaned Hospitalisation data'!$A:$K,2,0)</f>
        <v>2</v>
      </c>
      <c r="H47" s="28">
        <f>VLOOKUP(A47,'Cleaned Hospitalisation data'!$A$1:$K$2336,3,0)</f>
        <v>10806.84</v>
      </c>
      <c r="I47" s="12" t="str">
        <f>VLOOKUP(A47,'Cleaned Hospitalisation data'!$A$1:$K$2336,4,0)</f>
        <v>Tier - 3</v>
      </c>
      <c r="J47" s="12" t="str">
        <f>VLOOKUP(A47,'Cleaned Hospitalisation data'!$A$1:$K$2336,5,0)</f>
        <v>Tier - 2</v>
      </c>
      <c r="K47" s="12" t="str">
        <f>VLOOKUP(A47,'Cleaned Hospitalisation data'!$A$1:$K$2336,6,0)</f>
        <v>R1011</v>
      </c>
      <c r="L47" s="12" cm="1">
        <f t="array" ref="L47:P47">_xlfn.XLOOKUP(A47,$A:$A,'Cleaned Medical Examiation data'!$B:$F)</f>
        <v>33.299999999999997</v>
      </c>
      <c r="M47" s="12">
        <v>8.26</v>
      </c>
      <c r="N47" s="12" t="str">
        <v>YES</v>
      </c>
      <c r="O47" s="12" t="str">
        <v>NO</v>
      </c>
      <c r="P47" s="12" t="str">
        <v>NO</v>
      </c>
      <c r="Q47" s="19" t="str" cm="1">
        <f t="array" ref="Q47:T47">_xlfn.XLOOKUP(A47,$A:$A,'Cleaned Medical Examiation data'!$H:$K)</f>
        <v>NO</v>
      </c>
      <c r="R47" s="48">
        <v>2</v>
      </c>
      <c r="S47" s="45" t="str">
        <v>Obesity</v>
      </c>
      <c r="T47" s="34" t="str">
        <v>Diabetes</v>
      </c>
    </row>
    <row r="48" spans="1:20" ht="15.75">
      <c r="A48" s="33" t="s">
        <v>80</v>
      </c>
      <c r="B48" s="7" t="str">
        <f>VLOOKUP(A48,'Customer Names'!$A:$G,7,0)</f>
        <v>Mr</v>
      </c>
      <c r="C48" s="7" t="str">
        <f>VLOOKUP(A48,'Customer Names'!$A:$F,6,0)</f>
        <v>Ricardo</v>
      </c>
      <c r="D48" s="7" t="str">
        <f>VLOOKUP(A48,'Customer Names'!$A:$E,5,0)</f>
        <v>Maldonado</v>
      </c>
      <c r="E48" s="25" t="str">
        <f>VLOOKUP(A48,'Cleaned Hospitalisation data'!$A:$K,7,0)</f>
        <v>21-Oct-1985</v>
      </c>
      <c r="F48" s="12">
        <f>VLOOKUP(A48,'Cleaned Hospitalisation data'!$A$1:$K$2336,8,0)</f>
        <v>37</v>
      </c>
      <c r="G48" s="12">
        <f>VLOOKUP(A48,'Cleaned Hospitalisation data'!$A:$K,2,0)</f>
        <v>4</v>
      </c>
      <c r="H48" s="28">
        <f>VLOOKUP(A48,'Cleaned Hospitalisation data'!$A$1:$K$2336,3,0)</f>
        <v>40182.25</v>
      </c>
      <c r="I48" s="12" t="str">
        <f>VLOOKUP(A48,'Cleaned Hospitalisation data'!$A$1:$K$2336,4,0)</f>
        <v>Tier - 1</v>
      </c>
      <c r="J48" s="12" t="str">
        <f>VLOOKUP(A48,'Cleaned Hospitalisation data'!$A$1:$K$2336,5,0)</f>
        <v>Tier - 2</v>
      </c>
      <c r="K48" s="12" t="str">
        <f>VLOOKUP(A48,'Cleaned Hospitalisation data'!$A$1:$K$2336,6,0)</f>
        <v>R1011</v>
      </c>
      <c r="L48" s="12" cm="1">
        <f t="array" ref="L48:P48">_xlfn.XLOOKUP(A48,$A:$A,'Cleaned Medical Examiation data'!$B:$F)</f>
        <v>34.1</v>
      </c>
      <c r="M48" s="12">
        <v>4.43</v>
      </c>
      <c r="N48" s="12" t="str">
        <v>YES</v>
      </c>
      <c r="O48" s="12" t="str">
        <v>NO</v>
      </c>
      <c r="P48" s="12" t="str">
        <v>NO</v>
      </c>
      <c r="Q48" s="19" t="str" cm="1">
        <f t="array" ref="Q48:T48">_xlfn.XLOOKUP(A48,$A:$A,'Cleaned Medical Examiation data'!$H:$K)</f>
        <v>YES</v>
      </c>
      <c r="R48" s="48">
        <v>0</v>
      </c>
      <c r="S48" s="45" t="str">
        <v>Obesity</v>
      </c>
      <c r="T48" s="34" t="str">
        <v>Normal</v>
      </c>
    </row>
    <row r="49" spans="1:20" ht="15.75">
      <c r="A49" s="33" t="s">
        <v>81</v>
      </c>
      <c r="B49" s="7" t="str">
        <f>VLOOKUP(A49,'Customer Names'!$A:$G,7,0)</f>
        <v>Ms</v>
      </c>
      <c r="C49" s="7" t="str">
        <f>VLOOKUP(A49,'Customer Names'!$A:$F,6,0)</f>
        <v>Shure</v>
      </c>
      <c r="D49" s="7" t="str">
        <f>VLOOKUP(A49,'Customer Names'!$A:$E,5,0)</f>
        <v>Demise</v>
      </c>
      <c r="E49" s="25" t="str">
        <f>VLOOKUP(A49,'Cleaned Hospitalisation data'!$A:$K,7,0)</f>
        <v>28-Oct-1970</v>
      </c>
      <c r="F49" s="12">
        <f>VLOOKUP(A49,'Cleaned Hospitalisation data'!$A$1:$K$2336,8,0)</f>
        <v>52</v>
      </c>
      <c r="G49" s="12">
        <f>VLOOKUP(A49,'Cleaned Hospitalisation data'!$A:$K,2,0)</f>
        <v>1</v>
      </c>
      <c r="H49" s="28">
        <f>VLOOKUP(A49,'Cleaned Hospitalisation data'!$A$1:$K$2336,3,0)</f>
        <v>10797.34</v>
      </c>
      <c r="I49" s="12" t="str">
        <f>VLOOKUP(A49,'Cleaned Hospitalisation data'!$A$1:$K$2336,4,0)</f>
        <v>Tier - 3</v>
      </c>
      <c r="J49" s="12" t="str">
        <f>VLOOKUP(A49,'Cleaned Hospitalisation data'!$A$1:$K$2336,5,0)</f>
        <v>Tier - 2</v>
      </c>
      <c r="K49" s="12" t="str">
        <f>VLOOKUP(A49,'Cleaned Hospitalisation data'!$A$1:$K$2336,6,0)</f>
        <v>R1023</v>
      </c>
      <c r="L49" s="12" cm="1">
        <f t="array" ref="L49:P49">_xlfn.XLOOKUP(A49,$A:$A,'Cleaned Medical Examiation data'!$B:$F)</f>
        <v>30.78</v>
      </c>
      <c r="M49" s="12">
        <v>10.74</v>
      </c>
      <c r="N49" s="12" t="str">
        <v>YES</v>
      </c>
      <c r="O49" s="12" t="str">
        <v>NO</v>
      </c>
      <c r="P49" s="12" t="str">
        <v>NO</v>
      </c>
      <c r="Q49" s="19" t="str" cm="1">
        <f t="array" ref="Q49:T49">_xlfn.XLOOKUP(A49,$A:$A,'Cleaned Medical Examiation data'!$H:$K)</f>
        <v>NO</v>
      </c>
      <c r="R49" s="48">
        <v>2</v>
      </c>
      <c r="S49" s="45" t="str">
        <v>Obesity</v>
      </c>
      <c r="T49" s="34" t="str">
        <v>Diabetes</v>
      </c>
    </row>
    <row r="50" spans="1:20" ht="15.75">
      <c r="A50" s="33" t="s">
        <v>83</v>
      </c>
      <c r="B50" s="7" t="str">
        <f>VLOOKUP(A50,'Customer Names'!$A:$G,7,0)</f>
        <v>Mr</v>
      </c>
      <c r="C50" s="7" t="str">
        <f>VLOOKUP(A50,'Customer Names'!$A:$F,6,0)</f>
        <v>Richard</v>
      </c>
      <c r="D50" s="7" t="str">
        <f>VLOOKUP(A50,'Customer Names'!$A:$E,5,0)</f>
        <v>Nelson</v>
      </c>
      <c r="E50" s="25" t="str">
        <f>VLOOKUP(A50,'Cleaned Hospitalisation data'!$A:$K,7,0)</f>
        <v>23-Oct-1967</v>
      </c>
      <c r="F50" s="12">
        <f>VLOOKUP(A50,'Cleaned Hospitalisation data'!$A$1:$K$2336,8,0)</f>
        <v>55</v>
      </c>
      <c r="G50" s="12">
        <f>VLOOKUP(A50,'Cleaned Hospitalisation data'!$A:$K,2,0)</f>
        <v>0</v>
      </c>
      <c r="H50" s="28">
        <f>VLOOKUP(A50,'Cleaned Hospitalisation data'!$A$1:$K$2336,3,0)</f>
        <v>10796.35</v>
      </c>
      <c r="I50" s="12" t="str">
        <f>VLOOKUP(A50,'Cleaned Hospitalisation data'!$A$1:$K$2336,4,0)</f>
        <v>Tier - 3</v>
      </c>
      <c r="J50" s="12" t="str">
        <f>VLOOKUP(A50,'Cleaned Hospitalisation data'!$A$1:$K$2336,5,0)</f>
        <v>Tier - 1</v>
      </c>
      <c r="K50" s="12" t="str">
        <f>VLOOKUP(A50,'Cleaned Hospitalisation data'!$A$1:$K$2336,6,0)</f>
        <v>R1019</v>
      </c>
      <c r="L50" s="12" cm="1">
        <f t="array" ref="L50:P50">_xlfn.XLOOKUP(A50,$A:$A,'Cleaned Medical Examiation data'!$B:$F)</f>
        <v>28.975000000000001</v>
      </c>
      <c r="M50" s="12">
        <v>7.69</v>
      </c>
      <c r="N50" s="12" t="str">
        <v>YES</v>
      </c>
      <c r="O50" s="12" t="str">
        <v>NO</v>
      </c>
      <c r="P50" s="12" t="str">
        <v>NO</v>
      </c>
      <c r="Q50" s="19" t="str" cm="1">
        <f t="array" ref="Q50:T50">_xlfn.XLOOKUP(A50,$A:$A,'Cleaned Medical Examiation data'!$H:$K)</f>
        <v>NO</v>
      </c>
      <c r="R50" s="48">
        <v>0</v>
      </c>
      <c r="S50" s="45" t="str">
        <v>Over Weight</v>
      </c>
      <c r="T50" s="34" t="str">
        <v>Diabetes</v>
      </c>
    </row>
    <row r="51" spans="1:20" ht="15.75">
      <c r="A51" s="33" t="s">
        <v>85</v>
      </c>
      <c r="B51" s="7" t="str">
        <f>VLOOKUP(A51,'Customer Names'!$A:$G,7,0)</f>
        <v>Ms</v>
      </c>
      <c r="C51" s="7" t="str">
        <f>VLOOKUP(A51,'Customer Names'!$A:$F,6,0)</f>
        <v>Brenda</v>
      </c>
      <c r="D51" s="7" t="str">
        <f>VLOOKUP(A51,'Customer Names'!$A:$E,5,0)</f>
        <v>Guitard</v>
      </c>
      <c r="E51" s="25" t="str">
        <f>VLOOKUP(A51,'Cleaned Hospitalisation data'!$A:$K,7,0)</f>
        <v>24-Dec-1999</v>
      </c>
      <c r="F51" s="12">
        <f>VLOOKUP(A51,'Cleaned Hospitalisation data'!$A$1:$K$2336,8,0)</f>
        <v>23</v>
      </c>
      <c r="G51" s="12">
        <f>VLOOKUP(A51,'Cleaned Hospitalisation data'!$A:$K,2,0)</f>
        <v>0</v>
      </c>
      <c r="H51" s="28">
        <f>VLOOKUP(A51,'Cleaned Hospitalisation data'!$A$1:$K$2336,3,0)</f>
        <v>10795.94</v>
      </c>
      <c r="I51" s="12" t="str">
        <f>VLOOKUP(A51,'Cleaned Hospitalisation data'!$A$1:$K$2336,4,0)</f>
        <v>Tier - 3</v>
      </c>
      <c r="J51" s="12" t="str">
        <f>VLOOKUP(A51,'Cleaned Hospitalisation data'!$A$1:$K$2336,5,0)</f>
        <v>Tier - 1</v>
      </c>
      <c r="K51" s="12" t="str">
        <f>VLOOKUP(A51,'Cleaned Hospitalisation data'!$A$1:$K$2336,6,0)</f>
        <v>R1011</v>
      </c>
      <c r="L51" s="12" cm="1">
        <f t="array" ref="L51:P51">_xlfn.XLOOKUP(A51,$A:$A,'Cleaned Medical Examiation data'!$B:$F)</f>
        <v>33.4</v>
      </c>
      <c r="M51" s="12">
        <v>4.84</v>
      </c>
      <c r="N51" s="12" t="str">
        <v>NO</v>
      </c>
      <c r="O51" s="12" t="str">
        <v>NO</v>
      </c>
      <c r="P51" s="12" t="str">
        <v>NO</v>
      </c>
      <c r="Q51" s="19" t="str" cm="1">
        <f t="array" ref="Q51:T51">_xlfn.XLOOKUP(A51,$A:$A,'Cleaned Medical Examiation data'!$H:$K)</f>
        <v>NO</v>
      </c>
      <c r="R51" s="48">
        <v>0</v>
      </c>
      <c r="S51" s="45" t="str">
        <v>Obesity</v>
      </c>
      <c r="T51" s="34" t="str">
        <v>Normal</v>
      </c>
    </row>
    <row r="52" spans="1:20" ht="15.75">
      <c r="A52" s="33" t="s">
        <v>86</v>
      </c>
      <c r="B52" s="7" t="str">
        <f>VLOOKUP(A52,'Customer Names'!$A:$G,7,0)</f>
        <v>Mr</v>
      </c>
      <c r="C52" s="7" t="str">
        <f>VLOOKUP(A52,'Customer Names'!$A:$F,6,0)</f>
        <v>Joseph M</v>
      </c>
      <c r="D52" s="7" t="str">
        <f>VLOOKUP(A52,'Customer Names'!$A:$E,5,0)</f>
        <v>Navas</v>
      </c>
      <c r="E52" s="25" t="str">
        <f>VLOOKUP(A52,'Cleaned Hospitalisation data'!$A:$K,7,0)</f>
        <v>11-Nov-1967</v>
      </c>
      <c r="F52" s="12">
        <f>VLOOKUP(A52,'Cleaned Hospitalisation data'!$A$1:$K$2336,8,0)</f>
        <v>55</v>
      </c>
      <c r="G52" s="12">
        <f>VLOOKUP(A52,'Cleaned Hospitalisation data'!$A:$K,2,0)</f>
        <v>1</v>
      </c>
      <c r="H52" s="28">
        <f>VLOOKUP(A52,'Cleaned Hospitalisation data'!$A$1:$K$2336,3,0)</f>
        <v>10791.96</v>
      </c>
      <c r="I52" s="12" t="str">
        <f>VLOOKUP(A52,'Cleaned Hospitalisation data'!$A$1:$K$2336,4,0)</f>
        <v>Tier - 3</v>
      </c>
      <c r="J52" s="12" t="str">
        <f>VLOOKUP(A52,'Cleaned Hospitalisation data'!$A$1:$K$2336,5,0)</f>
        <v>Tier - 2</v>
      </c>
      <c r="K52" s="12" t="str">
        <f>VLOOKUP(A52,'Cleaned Hospitalisation data'!$A$1:$K$2336,6,0)</f>
        <v>R1011</v>
      </c>
      <c r="L52" s="12" cm="1">
        <f t="array" ref="L52:P52">_xlfn.XLOOKUP(A52,$A:$A,'Cleaned Medical Examiation data'!$B:$F)</f>
        <v>21.5</v>
      </c>
      <c r="M52" s="12">
        <v>9.77</v>
      </c>
      <c r="N52" s="12" t="str">
        <v>YES</v>
      </c>
      <c r="O52" s="12" t="str">
        <v>NO</v>
      </c>
      <c r="P52" s="12" t="str">
        <v>NO</v>
      </c>
      <c r="Q52" s="19" t="str" cm="1">
        <f t="array" ref="Q52:T52">_xlfn.XLOOKUP(A52,$A:$A,'Cleaned Medical Examiation data'!$H:$K)</f>
        <v>NO</v>
      </c>
      <c r="R52" s="48">
        <v>0</v>
      </c>
      <c r="S52" s="45" t="str">
        <v>Normal Weight</v>
      </c>
      <c r="T52" s="34" t="str">
        <v>Diabetes</v>
      </c>
    </row>
    <row r="53" spans="1:20" ht="15.75">
      <c r="A53" s="33" t="s">
        <v>87</v>
      </c>
      <c r="B53" s="7" t="str">
        <f>VLOOKUP(A53,'Customer Names'!$A:$G,7,0)</f>
        <v>Mr</v>
      </c>
      <c r="C53" s="7" t="str">
        <f>VLOOKUP(A53,'Customer Names'!$A:$F,6,0)</f>
        <v>Stephen J</v>
      </c>
      <c r="D53" s="7" t="str">
        <f>VLOOKUP(A53,'Customer Names'!$A:$E,5,0)</f>
        <v>Ptucha</v>
      </c>
      <c r="E53" s="25" t="str">
        <f>VLOOKUP(A53,'Cleaned Hospitalisation data'!$A:$K,7,0)</f>
        <v>25-Nov-1989</v>
      </c>
      <c r="F53" s="12">
        <f>VLOOKUP(A53,'Cleaned Hospitalisation data'!$A$1:$K$2336,8,0)</f>
        <v>33</v>
      </c>
      <c r="G53" s="12">
        <f>VLOOKUP(A53,'Cleaned Hospitalisation data'!$A:$K,2,0)</f>
        <v>3</v>
      </c>
      <c r="H53" s="28">
        <f>VLOOKUP(A53,'Cleaned Hospitalisation data'!$A$1:$K$2336,3,0)</f>
        <v>10769.75</v>
      </c>
      <c r="I53" s="12" t="str">
        <f>VLOOKUP(A53,'Cleaned Hospitalisation data'!$A$1:$K$2336,4,0)</f>
        <v>Tier - 3</v>
      </c>
      <c r="J53" s="12" t="str">
        <f>VLOOKUP(A53,'Cleaned Hospitalisation data'!$A$1:$K$2336,5,0)</f>
        <v>Tier - 2</v>
      </c>
      <c r="K53" s="12" t="str">
        <f>VLOOKUP(A53,'Cleaned Hospitalisation data'!$A$1:$K$2336,6,0)</f>
        <v>R1022</v>
      </c>
      <c r="L53" s="12" cm="1">
        <f t="array" ref="L53:P53">_xlfn.XLOOKUP(A53,$A:$A,'Cleaned Medical Examiation data'!$B:$F)</f>
        <v>38.14</v>
      </c>
      <c r="M53" s="12">
        <v>5.84</v>
      </c>
      <c r="N53" s="12" t="str">
        <v>NO</v>
      </c>
      <c r="O53" s="12" t="str">
        <v>NO</v>
      </c>
      <c r="P53" s="12" t="str">
        <v>NO</v>
      </c>
      <c r="Q53" s="19" t="str" cm="1">
        <f t="array" ref="Q53:T53">_xlfn.XLOOKUP(A53,$A:$A,'Cleaned Medical Examiation data'!$H:$K)</f>
        <v>NO</v>
      </c>
      <c r="R53" s="48">
        <v>0</v>
      </c>
      <c r="S53" s="45" t="str">
        <v>Obesity</v>
      </c>
      <c r="T53" s="34" t="str">
        <v>Prediabetes</v>
      </c>
    </row>
    <row r="54" spans="1:20" ht="15.75">
      <c r="A54" s="33" t="s">
        <v>89</v>
      </c>
      <c r="B54" s="7" t="str">
        <f>VLOOKUP(A54,'Customer Names'!$A:$G,7,0)</f>
        <v>Mrs</v>
      </c>
      <c r="C54" s="7" t="str">
        <f>VLOOKUP(A54,'Customer Names'!$A:$F,6,0)</f>
        <v>Kathya</v>
      </c>
      <c r="D54" s="7" t="str">
        <f>VLOOKUP(A54,'Customer Names'!$A:$E,5,0)</f>
        <v>Kirouac</v>
      </c>
      <c r="E54" s="25" t="str">
        <f>VLOOKUP(A54,'Cleaned Hospitalisation data'!$A:$K,7,0)</f>
        <v>29-Aug-1986</v>
      </c>
      <c r="F54" s="12">
        <f>VLOOKUP(A54,'Cleaned Hospitalisation data'!$A$1:$K$2336,8,0)</f>
        <v>36</v>
      </c>
      <c r="G54" s="12">
        <f>VLOOKUP(A54,'Cleaned Hospitalisation data'!$A:$K,2,0)</f>
        <v>3</v>
      </c>
      <c r="H54" s="28">
        <f>VLOOKUP(A54,'Cleaned Hospitalisation data'!$A$1:$K$2336,3,0)</f>
        <v>10749.02</v>
      </c>
      <c r="I54" s="12" t="str">
        <f>VLOOKUP(A54,'Cleaned Hospitalisation data'!$A$1:$K$2336,4,0)</f>
        <v>Tier - 3</v>
      </c>
      <c r="J54" s="12" t="str">
        <f>VLOOKUP(A54,'Cleaned Hospitalisation data'!$A$1:$K$2336,5,0)</f>
        <v>Tier - 1</v>
      </c>
      <c r="K54" s="12" t="str">
        <f>VLOOKUP(A54,'Cleaned Hospitalisation data'!$A$1:$K$2336,6,0)</f>
        <v>R1026</v>
      </c>
      <c r="L54" s="12" cm="1">
        <f t="array" ref="L54:P54">_xlfn.XLOOKUP(A54,$A:$A,'Cleaned Medical Examiation data'!$B:$F)</f>
        <v>35.42</v>
      </c>
      <c r="M54" s="12">
        <v>8.6999999999999993</v>
      </c>
      <c r="N54" s="12" t="str">
        <v>YES</v>
      </c>
      <c r="O54" s="12" t="str">
        <v>NO</v>
      </c>
      <c r="P54" s="12" t="str">
        <v>NO</v>
      </c>
      <c r="Q54" s="19" t="str" cm="1">
        <f t="array" ref="Q54:T54">_xlfn.XLOOKUP(A54,$A:$A,'Cleaned Medical Examiation data'!$H:$K)</f>
        <v>NO</v>
      </c>
      <c r="R54" s="48">
        <v>1</v>
      </c>
      <c r="S54" s="45" t="str">
        <v>Obesity</v>
      </c>
      <c r="T54" s="34" t="str">
        <v>Diabetes</v>
      </c>
    </row>
    <row r="55" spans="1:20" ht="15.75">
      <c r="A55" s="33" t="s">
        <v>90</v>
      </c>
      <c r="B55" s="7" t="str">
        <f>VLOOKUP(A55,'Customer Names'!$A:$G,7,0)</f>
        <v>Mr</v>
      </c>
      <c r="C55" s="7" t="str">
        <f>VLOOKUP(A55,'Customer Names'!$A:$F,6,0)</f>
        <v>Wesley</v>
      </c>
      <c r="D55" s="7" t="str">
        <f>VLOOKUP(A55,'Customer Names'!$A:$E,5,0)</f>
        <v>Toews</v>
      </c>
      <c r="E55" s="25" t="str">
        <f>VLOOKUP(A55,'Cleaned Hospitalisation data'!$A:$K,7,0)</f>
        <v>9-Dec-1974</v>
      </c>
      <c r="F55" s="12">
        <f>VLOOKUP(A55,'Cleaned Hospitalisation data'!$A$1:$K$2336,8,0)</f>
        <v>48</v>
      </c>
      <c r="G55" s="12">
        <f>VLOOKUP(A55,'Cleaned Hospitalisation data'!$A:$K,2,0)</f>
        <v>4</v>
      </c>
      <c r="H55" s="28">
        <f>VLOOKUP(A55,'Cleaned Hospitalisation data'!$A$1:$K$2336,3,0)</f>
        <v>10736.87</v>
      </c>
      <c r="I55" s="12" t="str">
        <f>VLOOKUP(A55,'Cleaned Hospitalisation data'!$A$1:$K$2336,4,0)</f>
        <v>Tier - 3</v>
      </c>
      <c r="J55" s="12" t="str">
        <f>VLOOKUP(A55,'Cleaned Hospitalisation data'!$A$1:$K$2336,5,0)</f>
        <v>Tier - 1</v>
      </c>
      <c r="K55" s="12" t="str">
        <f>VLOOKUP(A55,'Cleaned Hospitalisation data'!$A$1:$K$2336,6,0)</f>
        <v>R1016</v>
      </c>
      <c r="L55" s="12" cm="1">
        <f t="array" ref="L55:P55">_xlfn.XLOOKUP(A55,$A:$A,'Cleaned Medical Examiation data'!$B:$F)</f>
        <v>35.625</v>
      </c>
      <c r="M55" s="12">
        <v>10.79</v>
      </c>
      <c r="N55" s="12" t="str">
        <v>NO</v>
      </c>
      <c r="O55" s="12" t="str">
        <v>NO</v>
      </c>
      <c r="P55" s="12" t="str">
        <v>NO</v>
      </c>
      <c r="Q55" s="19" t="str" cm="1">
        <f t="array" ref="Q55:T55">_xlfn.XLOOKUP(A55,$A:$A,'Cleaned Medical Examiation data'!$H:$K)</f>
        <v>NO</v>
      </c>
      <c r="R55" s="48">
        <v>0</v>
      </c>
      <c r="S55" s="45" t="str">
        <v>Obesity</v>
      </c>
      <c r="T55" s="34" t="str">
        <v>Diabetes</v>
      </c>
    </row>
    <row r="56" spans="1:20" ht="15.75">
      <c r="A56" s="33" t="s">
        <v>91</v>
      </c>
      <c r="B56" s="7" t="str">
        <f>VLOOKUP(A56,'Customer Names'!$A:$G,7,0)</f>
        <v>Mr</v>
      </c>
      <c r="C56" s="7" t="str">
        <f>VLOOKUP(A56,'Customer Names'!$A:$F,6,0)</f>
        <v>Tim</v>
      </c>
      <c r="D56" s="7" t="str">
        <f>VLOOKUP(A56,'Customer Names'!$A:$E,5,0)</f>
        <v>Perry</v>
      </c>
      <c r="E56" s="25" t="str">
        <f>VLOOKUP(A56,'Cleaned Hospitalisation data'!$A:$K,7,0)</f>
        <v>25-Jun-1992</v>
      </c>
      <c r="F56" s="12">
        <f>VLOOKUP(A56,'Cleaned Hospitalisation data'!$A$1:$K$2336,8,0)</f>
        <v>30</v>
      </c>
      <c r="G56" s="12">
        <f>VLOOKUP(A56,'Cleaned Hospitalisation data'!$A:$K,2,0)</f>
        <v>0</v>
      </c>
      <c r="H56" s="28">
        <f>VLOOKUP(A56,'Cleaned Hospitalisation data'!$A$1:$K$2336,3,0)</f>
        <v>10719.57</v>
      </c>
      <c r="I56" s="12" t="str">
        <f>VLOOKUP(A56,'Cleaned Hospitalisation data'!$A$1:$K$2336,4,0)</f>
        <v>Tier - 3</v>
      </c>
      <c r="J56" s="12" t="str">
        <f>VLOOKUP(A56,'Cleaned Hospitalisation data'!$A$1:$K$2336,5,0)</f>
        <v>Tier - 1</v>
      </c>
      <c r="K56" s="12" t="str">
        <f>VLOOKUP(A56,'Cleaned Hospitalisation data'!$A$1:$K$2336,6,0)</f>
        <v>R1012</v>
      </c>
      <c r="L56" s="12" cm="1">
        <f t="array" ref="L56:P56">_xlfn.XLOOKUP(A56,$A:$A,'Cleaned Medical Examiation data'!$B:$F)</f>
        <v>45.51</v>
      </c>
      <c r="M56" s="12">
        <v>4.32</v>
      </c>
      <c r="N56" s="12" t="str">
        <v>NO</v>
      </c>
      <c r="O56" s="12" t="str">
        <v>NO</v>
      </c>
      <c r="P56" s="12" t="str">
        <v>NO</v>
      </c>
      <c r="Q56" s="19" t="str" cm="1">
        <f t="array" ref="Q56:T56">_xlfn.XLOOKUP(A56,$A:$A,'Cleaned Medical Examiation data'!$H:$K)</f>
        <v>NO</v>
      </c>
      <c r="R56" s="48">
        <v>1</v>
      </c>
      <c r="S56" s="45" t="str">
        <v>Obesity</v>
      </c>
      <c r="T56" s="34" t="str">
        <v>Normal</v>
      </c>
    </row>
    <row r="57" spans="1:20" ht="15.75">
      <c r="A57" s="33" t="s">
        <v>92</v>
      </c>
      <c r="B57" s="7" t="str">
        <f>VLOOKUP(A57,'Customer Names'!$A:$G,7,0)</f>
        <v>Ms</v>
      </c>
      <c r="C57" s="7" t="str">
        <f>VLOOKUP(A57,'Customer Names'!$A:$F,6,0)</f>
        <v>Jamie L</v>
      </c>
      <c r="D57" s="7" t="str">
        <f>VLOOKUP(A57,'Customer Names'!$A:$E,5,0)</f>
        <v>Kretz</v>
      </c>
      <c r="E57" s="25" t="str">
        <f>VLOOKUP(A57,'Cleaned Hospitalisation data'!$A:$K,7,0)</f>
        <v>5-Oct-1967</v>
      </c>
      <c r="F57" s="12">
        <f>VLOOKUP(A57,'Cleaned Hospitalisation data'!$A$1:$K$2336,8,0)</f>
        <v>55</v>
      </c>
      <c r="G57" s="12">
        <f>VLOOKUP(A57,'Cleaned Hospitalisation data'!$A:$K,2,0)</f>
        <v>0</v>
      </c>
      <c r="H57" s="28">
        <f>VLOOKUP(A57,'Cleaned Hospitalisation data'!$A$1:$K$2336,3,0)</f>
        <v>10713.64</v>
      </c>
      <c r="I57" s="12" t="str">
        <f>VLOOKUP(A57,'Cleaned Hospitalisation data'!$A$1:$K$2336,4,0)</f>
        <v>Tier - 3</v>
      </c>
      <c r="J57" s="12" t="str">
        <f>VLOOKUP(A57,'Cleaned Hospitalisation data'!$A$1:$K$2336,5,0)</f>
        <v>Tier - 3</v>
      </c>
      <c r="K57" s="12" t="str">
        <f>VLOOKUP(A57,'Cleaned Hospitalisation data'!$A$1:$K$2336,6,0)</f>
        <v>R1011</v>
      </c>
      <c r="L57" s="12" cm="1">
        <f t="array" ref="L57:P57">_xlfn.XLOOKUP(A57,$A:$A,'Cleaned Medical Examiation data'!$B:$F)</f>
        <v>37.1</v>
      </c>
      <c r="M57" s="12">
        <v>7.19</v>
      </c>
      <c r="N57" s="12" t="str">
        <v>YES</v>
      </c>
      <c r="O57" s="12" t="str">
        <v>NO</v>
      </c>
      <c r="P57" s="12" t="str">
        <v>NO</v>
      </c>
      <c r="Q57" s="19" t="str" cm="1">
        <f t="array" ref="Q57:T57">_xlfn.XLOOKUP(A57,$A:$A,'Cleaned Medical Examiation data'!$H:$K)</f>
        <v>NO</v>
      </c>
      <c r="R57" s="48">
        <v>0</v>
      </c>
      <c r="S57" s="45" t="str">
        <v>Obesity</v>
      </c>
      <c r="T57" s="34" t="str">
        <v>Diabetes</v>
      </c>
    </row>
    <row r="58" spans="1:20" ht="15.75">
      <c r="A58" s="33" t="s">
        <v>93</v>
      </c>
      <c r="B58" s="7" t="str">
        <f>VLOOKUP(A58,'Customer Names'!$A:$G,7,0)</f>
        <v>Ms</v>
      </c>
      <c r="C58" s="7" t="str">
        <f>VLOOKUP(A58,'Customer Names'!$A:$F,6,0)</f>
        <v>Alexandra</v>
      </c>
      <c r="D58" s="7" t="str">
        <f>VLOOKUP(A58,'Customer Names'!$A:$E,5,0)</f>
        <v>Hempel</v>
      </c>
      <c r="E58" s="25" t="str">
        <f>VLOOKUP(A58,'Cleaned Hospitalisation data'!$A:$K,7,0)</f>
        <v>30-Jul-1967</v>
      </c>
      <c r="F58" s="12">
        <f>VLOOKUP(A58,'Cleaned Hospitalisation data'!$A$1:$K$2336,8,0)</f>
        <v>55</v>
      </c>
      <c r="G58" s="12">
        <f>VLOOKUP(A58,'Cleaned Hospitalisation data'!$A:$K,2,0)</f>
        <v>0</v>
      </c>
      <c r="H58" s="28">
        <f>VLOOKUP(A58,'Cleaned Hospitalisation data'!$A$1:$K$2336,3,0)</f>
        <v>10704.47</v>
      </c>
      <c r="I58" s="12" t="str">
        <f>VLOOKUP(A58,'Cleaned Hospitalisation data'!$A$1:$K$2336,4,0)</f>
        <v>Tier - 3</v>
      </c>
      <c r="J58" s="12" t="str">
        <f>VLOOKUP(A58,'Cleaned Hospitalisation data'!$A$1:$K$2336,5,0)</f>
        <v>Tier - 2</v>
      </c>
      <c r="K58" s="12" t="str">
        <f>VLOOKUP(A58,'Cleaned Hospitalisation data'!$A$1:$K$2336,6,0)</f>
        <v>R1011</v>
      </c>
      <c r="L58" s="12" cm="1">
        <f t="array" ref="L58:P58">_xlfn.XLOOKUP(A58,$A:$A,'Cleaned Medical Examiation data'!$B:$F)</f>
        <v>30.5</v>
      </c>
      <c r="M58" s="12">
        <v>11.94</v>
      </c>
      <c r="N58" s="12" t="str">
        <v>YES</v>
      </c>
      <c r="O58" s="12" t="str">
        <v>NO</v>
      </c>
      <c r="P58" s="12" t="str">
        <v>NO</v>
      </c>
      <c r="Q58" s="19" t="str" cm="1">
        <f t="array" ref="Q58:T58">_xlfn.XLOOKUP(A58,$A:$A,'Cleaned Medical Examiation data'!$H:$K)</f>
        <v>NO</v>
      </c>
      <c r="R58" s="48">
        <v>0</v>
      </c>
      <c r="S58" s="45" t="str">
        <v>Obesity</v>
      </c>
      <c r="T58" s="34" t="str">
        <v>Diabetes</v>
      </c>
    </row>
    <row r="59" spans="1:20" ht="15.75">
      <c r="A59" s="33" t="s">
        <v>94</v>
      </c>
      <c r="B59" s="7" t="str">
        <f>VLOOKUP(A59,'Customer Names'!$A:$G,7,0)</f>
        <v>Mr</v>
      </c>
      <c r="C59" s="7" t="str">
        <f>VLOOKUP(A59,'Customer Names'!$A:$F,6,0)</f>
        <v>Gedion</v>
      </c>
      <c r="D59" s="7" t="str">
        <f>VLOOKUP(A59,'Customer Names'!$A:$E,5,0)</f>
        <v>Yitref</v>
      </c>
      <c r="E59" s="25" t="str">
        <f>VLOOKUP(A59,'Cleaned Hospitalisation data'!$A:$K,7,0)</f>
        <v>14-Oct-1983</v>
      </c>
      <c r="F59" s="12">
        <f>VLOOKUP(A59,'Cleaned Hospitalisation data'!$A$1:$K$2336,8,0)</f>
        <v>39</v>
      </c>
      <c r="G59" s="12">
        <f>VLOOKUP(A59,'Cleaned Hospitalisation data'!$A:$K,2,0)</f>
        <v>2</v>
      </c>
      <c r="H59" s="28">
        <f>VLOOKUP(A59,'Cleaned Hospitalisation data'!$A$1:$K$2336,3,0)</f>
        <v>40103.89</v>
      </c>
      <c r="I59" s="12" t="str">
        <f>VLOOKUP(A59,'Cleaned Hospitalisation data'!$A$1:$K$2336,4,0)</f>
        <v>Tier - 1</v>
      </c>
      <c r="J59" s="12" t="str">
        <f>VLOOKUP(A59,'Cleaned Hospitalisation data'!$A$1:$K$2336,5,0)</f>
        <v>Tier - 2</v>
      </c>
      <c r="K59" s="12" t="str">
        <f>VLOOKUP(A59,'Cleaned Hospitalisation data'!$A$1:$K$2336,6,0)</f>
        <v>R1011</v>
      </c>
      <c r="L59" s="12" cm="1">
        <f t="array" ref="L59:P59">_xlfn.XLOOKUP(A59,$A:$A,'Cleaned Medical Examiation data'!$B:$F)</f>
        <v>35.299999999999997</v>
      </c>
      <c r="M59" s="12">
        <v>5.82</v>
      </c>
      <c r="N59" s="12" t="str">
        <v>YES</v>
      </c>
      <c r="O59" s="12" t="str">
        <v>NO</v>
      </c>
      <c r="P59" s="12" t="str">
        <v>YES</v>
      </c>
      <c r="Q59" s="19" t="str" cm="1">
        <f t="array" ref="Q59:T59">_xlfn.XLOOKUP(A59,$A:$A,'Cleaned Medical Examiation data'!$H:$K)</f>
        <v>YES</v>
      </c>
      <c r="R59" s="48">
        <v>1</v>
      </c>
      <c r="S59" s="45" t="str">
        <v>Obesity</v>
      </c>
      <c r="T59" s="34" t="str">
        <v>Prediabetes</v>
      </c>
    </row>
    <row r="60" spans="1:20" ht="15.75">
      <c r="A60" s="33" t="s">
        <v>95</v>
      </c>
      <c r="B60" s="7" t="str">
        <f>VLOOKUP(A60,'Customer Names'!$A:$G,7,0)</f>
        <v>Ms</v>
      </c>
      <c r="C60" s="7" t="str">
        <f>VLOOKUP(A60,'Customer Names'!$A:$F,6,0)</f>
        <v>Tiffany</v>
      </c>
      <c r="D60" s="7" t="str">
        <f>VLOOKUP(A60,'Customer Names'!$A:$E,5,0)</f>
        <v>McBroom</v>
      </c>
      <c r="E60" s="25" t="str">
        <f>VLOOKUP(A60,'Cleaned Hospitalisation data'!$A:$K,7,0)</f>
        <v>24-Oct-1972</v>
      </c>
      <c r="F60" s="12">
        <f>VLOOKUP(A60,'Cleaned Hospitalisation data'!$A$1:$K$2336,8,0)</f>
        <v>50</v>
      </c>
      <c r="G60" s="12">
        <f>VLOOKUP(A60,'Cleaned Hospitalisation data'!$A:$K,2,0)</f>
        <v>3</v>
      </c>
      <c r="H60" s="28">
        <f>VLOOKUP(A60,'Cleaned Hospitalisation data'!$A$1:$K$2336,3,0)</f>
        <v>10702.64</v>
      </c>
      <c r="I60" s="12" t="str">
        <f>VLOOKUP(A60,'Cleaned Hospitalisation data'!$A$1:$K$2336,4,0)</f>
        <v>Tier - 3</v>
      </c>
      <c r="J60" s="12" t="str">
        <f>VLOOKUP(A60,'Cleaned Hospitalisation data'!$A$1:$K$2336,5,0)</f>
        <v>Tier - 3</v>
      </c>
      <c r="K60" s="12" t="str">
        <f>VLOOKUP(A60,'Cleaned Hospitalisation data'!$A$1:$K$2336,6,0)</f>
        <v>R1013</v>
      </c>
      <c r="L60" s="12" cm="1">
        <f t="array" ref="L60:P60">_xlfn.XLOOKUP(A60,$A:$A,'Cleaned Medical Examiation data'!$B:$F)</f>
        <v>28.16</v>
      </c>
      <c r="M60" s="12">
        <v>5.56</v>
      </c>
      <c r="N60" s="12" t="str">
        <v>NO</v>
      </c>
      <c r="O60" s="12" t="str">
        <v>NO</v>
      </c>
      <c r="P60" s="12" t="str">
        <v>NO</v>
      </c>
      <c r="Q60" s="19" t="str" cm="1">
        <f t="array" ref="Q60:T60">_xlfn.XLOOKUP(A60,$A:$A,'Cleaned Medical Examiation data'!$H:$K)</f>
        <v>NO</v>
      </c>
      <c r="R60" s="48">
        <v>2</v>
      </c>
      <c r="S60" s="45" t="str">
        <v>Over Weight</v>
      </c>
      <c r="T60" s="34" t="str">
        <v>Normal</v>
      </c>
    </row>
    <row r="61" spans="1:20" ht="15.75">
      <c r="A61" s="33" t="s">
        <v>96</v>
      </c>
      <c r="B61" s="7" t="str">
        <f>VLOOKUP(A61,'Customer Names'!$A:$G,7,0)</f>
        <v>Mrs</v>
      </c>
      <c r="C61" s="7" t="str">
        <f>VLOOKUP(A61,'Customer Names'!$A:$F,6,0)</f>
        <v>Rebecca J</v>
      </c>
      <c r="D61" s="7" t="str">
        <f>VLOOKUP(A61,'Customer Names'!$A:$E,5,0)</f>
        <v>Yoo</v>
      </c>
      <c r="E61" s="25" t="str">
        <f>VLOOKUP(A61,'Cleaned Hospitalisation data'!$A:$K,7,0)</f>
        <v>30-Sep-1976</v>
      </c>
      <c r="F61" s="12">
        <f>VLOOKUP(A61,'Cleaned Hospitalisation data'!$A$1:$K$2336,8,0)</f>
        <v>46</v>
      </c>
      <c r="G61" s="12">
        <f>VLOOKUP(A61,'Cleaned Hospitalisation data'!$A:$K,2,0)</f>
        <v>2</v>
      </c>
      <c r="H61" s="28">
        <f>VLOOKUP(A61,'Cleaned Hospitalisation data'!$A$1:$K$2336,3,0)</f>
        <v>10698.38</v>
      </c>
      <c r="I61" s="12" t="str">
        <f>VLOOKUP(A61,'Cleaned Hospitalisation data'!$A$1:$K$2336,4,0)</f>
        <v>Tier - 3</v>
      </c>
      <c r="J61" s="12" t="str">
        <f>VLOOKUP(A61,'Cleaned Hospitalisation data'!$A$1:$K$2336,5,0)</f>
        <v>Tier - 1</v>
      </c>
      <c r="K61" s="12" t="str">
        <f>VLOOKUP(A61,'Cleaned Hospitalisation data'!$A$1:$K$2336,6,0)</f>
        <v>R1025</v>
      </c>
      <c r="L61" s="12" cm="1">
        <f t="array" ref="L61:P61">_xlfn.XLOOKUP(A61,$A:$A,'Cleaned Medical Examiation data'!$B:$F)</f>
        <v>29.1</v>
      </c>
      <c r="M61" s="12">
        <v>5.64</v>
      </c>
      <c r="N61" s="12" t="str">
        <v>YES</v>
      </c>
      <c r="O61" s="12" t="str">
        <v>NO</v>
      </c>
      <c r="P61" s="12" t="str">
        <v>NO</v>
      </c>
      <c r="Q61" s="19" t="str" cm="1">
        <f t="array" ref="Q61:T61">_xlfn.XLOOKUP(A61,$A:$A,'Cleaned Medical Examiation data'!$H:$K)</f>
        <v>NO</v>
      </c>
      <c r="R61" s="48">
        <v>0</v>
      </c>
      <c r="S61" s="45" t="str">
        <v>Over Weight</v>
      </c>
      <c r="T61" s="34" t="str">
        <v>Normal</v>
      </c>
    </row>
    <row r="62" spans="1:20" ht="15.75">
      <c r="A62" s="33" t="s">
        <v>97</v>
      </c>
      <c r="B62" s="7" t="str">
        <f>VLOOKUP(A62,'Customer Names'!$A:$G,7,0)</f>
        <v>Mr</v>
      </c>
      <c r="C62" s="7" t="str">
        <f>VLOOKUP(A62,'Customer Names'!$A:$F,6,0)</f>
        <v>Austin T</v>
      </c>
      <c r="D62" s="7" t="str">
        <f>VLOOKUP(A62,'Customer Names'!$A:$E,5,0)</f>
        <v>Rand</v>
      </c>
      <c r="E62" s="25" t="str">
        <f>VLOOKUP(A62,'Cleaned Hospitalisation data'!$A:$K,7,0)</f>
        <v>2-Aug-1977</v>
      </c>
      <c r="F62" s="12">
        <f>VLOOKUP(A62,'Cleaned Hospitalisation data'!$A$1:$K$2336,8,0)</f>
        <v>45</v>
      </c>
      <c r="G62" s="12">
        <f>VLOOKUP(A62,'Cleaned Hospitalisation data'!$A:$K,2,0)</f>
        <v>2</v>
      </c>
      <c r="H62" s="28">
        <f>VLOOKUP(A62,'Cleaned Hospitalisation data'!$A$1:$K$2336,3,0)</f>
        <v>10690.11</v>
      </c>
      <c r="I62" s="12" t="str">
        <f>VLOOKUP(A62,'Cleaned Hospitalisation data'!$A$1:$K$2336,4,0)</f>
        <v>Tier - 3</v>
      </c>
      <c r="J62" s="12" t="str">
        <f>VLOOKUP(A62,'Cleaned Hospitalisation data'!$A$1:$K$2336,5,0)</f>
        <v>Tier - 2</v>
      </c>
      <c r="K62" s="12" t="str">
        <f>VLOOKUP(A62,'Cleaned Hospitalisation data'!$A$1:$K$2336,6,0)</f>
        <v>R1021</v>
      </c>
      <c r="L62" s="12" cm="1">
        <f t="array" ref="L62:P62">_xlfn.XLOOKUP(A62,$A:$A,'Cleaned Medical Examiation data'!$B:$F)</f>
        <v>30.22</v>
      </c>
      <c r="M62" s="12">
        <v>4.6500000000000004</v>
      </c>
      <c r="N62" s="12" t="str">
        <v>NO</v>
      </c>
      <c r="O62" s="12" t="str">
        <v>NO</v>
      </c>
      <c r="P62" s="12" t="str">
        <v>NO</v>
      </c>
      <c r="Q62" s="19" t="str" cm="1">
        <f t="array" ref="Q62:T62">_xlfn.XLOOKUP(A62,$A:$A,'Cleaned Medical Examiation data'!$H:$K)</f>
        <v>NO</v>
      </c>
      <c r="R62" s="48">
        <v>0</v>
      </c>
      <c r="S62" s="45" t="str">
        <v>Obesity</v>
      </c>
      <c r="T62" s="34" t="str">
        <v>Normal</v>
      </c>
    </row>
    <row r="63" spans="1:20" ht="15.75">
      <c r="A63" s="33" t="s">
        <v>98</v>
      </c>
      <c r="B63" s="7" t="str">
        <f>VLOOKUP(A63,'Customer Names'!$A:$G,7,0)</f>
        <v>Ms</v>
      </c>
      <c r="C63" s="7" t="str">
        <f>VLOOKUP(A63,'Customer Names'!$A:$F,6,0)</f>
        <v>Jamie T</v>
      </c>
      <c r="D63" s="7" t="str">
        <f>VLOOKUP(A63,'Customer Names'!$A:$E,5,0)</f>
        <v>Wolfe</v>
      </c>
      <c r="E63" s="25" t="str">
        <f>VLOOKUP(A63,'Cleaned Hospitalisation data'!$A:$K,7,0)</f>
        <v>7-Sep-1962</v>
      </c>
      <c r="F63" s="12">
        <f>VLOOKUP(A63,'Cleaned Hospitalisation data'!$A$1:$K$2336,8,0)</f>
        <v>60</v>
      </c>
      <c r="G63" s="12">
        <f>VLOOKUP(A63,'Cleaned Hospitalisation data'!$A:$K,2,0)</f>
        <v>0</v>
      </c>
      <c r="H63" s="28">
        <f>VLOOKUP(A63,'Cleaned Hospitalisation data'!$A$1:$K$2336,3,0)</f>
        <v>10676.83</v>
      </c>
      <c r="I63" s="12" t="str">
        <f>VLOOKUP(A63,'Cleaned Hospitalisation data'!$A$1:$K$2336,4,0)</f>
        <v>Tier - 3</v>
      </c>
      <c r="J63" s="12" t="str">
        <f>VLOOKUP(A63,'Cleaned Hospitalisation data'!$A$1:$K$2336,5,0)</f>
        <v>Tier - 3</v>
      </c>
      <c r="K63" s="12" t="str">
        <f>VLOOKUP(A63,'Cleaned Hospitalisation data'!$A$1:$K$2336,6,0)</f>
        <v>R1013</v>
      </c>
      <c r="L63" s="12" cm="1">
        <f t="array" ref="L63:P63">_xlfn.XLOOKUP(A63,$A:$A,'Cleaned Medical Examiation data'!$B:$F)</f>
        <v>24.29</v>
      </c>
      <c r="M63" s="12">
        <v>9.0500000000000007</v>
      </c>
      <c r="N63" s="12" t="str">
        <v>NO</v>
      </c>
      <c r="O63" s="12" t="str">
        <v>NO</v>
      </c>
      <c r="P63" s="12" t="str">
        <v>NO</v>
      </c>
      <c r="Q63" s="19" t="str" cm="1">
        <f t="array" ref="Q63:T63">_xlfn.XLOOKUP(A63,$A:$A,'Cleaned Medical Examiation data'!$H:$K)</f>
        <v>NO</v>
      </c>
      <c r="R63" s="48">
        <v>0</v>
      </c>
      <c r="S63" s="45" t="str">
        <v>Normal Weight</v>
      </c>
      <c r="T63" s="34" t="str">
        <v>Diabetes</v>
      </c>
    </row>
    <row r="64" spans="1:20" ht="15.75">
      <c r="A64" s="33" t="s">
        <v>99</v>
      </c>
      <c r="B64" s="7" t="str">
        <f>VLOOKUP(A64,'Customer Names'!$A:$G,7,0)</f>
        <v>Mr</v>
      </c>
      <c r="C64" s="7" t="str">
        <f>VLOOKUP(A64,'Customer Names'!$A:$F,6,0)</f>
        <v>Matthew T</v>
      </c>
      <c r="D64" s="7" t="str">
        <f>VLOOKUP(A64,'Customer Names'!$A:$E,5,0)</f>
        <v>Vance</v>
      </c>
      <c r="E64" s="25" t="str">
        <f>VLOOKUP(A64,'Cleaned Hospitalisation data'!$A:$K,7,0)</f>
        <v>22-Nov-1976</v>
      </c>
      <c r="F64" s="12">
        <f>VLOOKUP(A64,'Cleaned Hospitalisation data'!$A$1:$K$2336,8,0)</f>
        <v>46</v>
      </c>
      <c r="G64" s="12">
        <f>VLOOKUP(A64,'Cleaned Hospitalisation data'!$A:$K,2,0)</f>
        <v>2</v>
      </c>
      <c r="H64" s="28">
        <f>VLOOKUP(A64,'Cleaned Hospitalisation data'!$A$1:$K$2336,3,0)</f>
        <v>10665.44</v>
      </c>
      <c r="I64" s="12" t="str">
        <f>VLOOKUP(A64,'Cleaned Hospitalisation data'!$A$1:$K$2336,4,0)</f>
        <v>Tier - 3</v>
      </c>
      <c r="J64" s="12" t="str">
        <f>VLOOKUP(A64,'Cleaned Hospitalisation data'!$A$1:$K$2336,5,0)</f>
        <v>Tier - 2</v>
      </c>
      <c r="K64" s="12" t="str">
        <f>VLOOKUP(A64,'Cleaned Hospitalisation data'!$A$1:$K$2336,6,0)</f>
        <v>R1021</v>
      </c>
      <c r="L64" s="12" cm="1">
        <f t="array" ref="L64:P64">_xlfn.XLOOKUP(A64,$A:$A,'Cleaned Medical Examiation data'!$B:$F)</f>
        <v>29.39</v>
      </c>
      <c r="M64" s="12">
        <v>4.5199999999999996</v>
      </c>
      <c r="N64" s="12" t="str">
        <v>YES</v>
      </c>
      <c r="O64" s="12" t="str">
        <v>NO</v>
      </c>
      <c r="P64" s="12" t="str">
        <v>NO</v>
      </c>
      <c r="Q64" s="19" t="str" cm="1">
        <f t="array" ref="Q64:T64">_xlfn.XLOOKUP(A64,$A:$A,'Cleaned Medical Examiation data'!$H:$K)</f>
        <v>NO</v>
      </c>
      <c r="R64" s="48">
        <v>0</v>
      </c>
      <c r="S64" s="45" t="str">
        <v>Over Weight</v>
      </c>
      <c r="T64" s="34" t="str">
        <v>Normal</v>
      </c>
    </row>
    <row r="65" spans="1:20" ht="15.75">
      <c r="A65" s="33" t="s">
        <v>100</v>
      </c>
      <c r="B65" s="7" t="str">
        <f>VLOOKUP(A65,'Customer Names'!$A:$G,7,0)</f>
        <v>Mrs</v>
      </c>
      <c r="C65" s="7" t="str">
        <f>VLOOKUP(A65,'Customer Names'!$A:$F,6,0)</f>
        <v>Emily</v>
      </c>
      <c r="D65" s="7" t="str">
        <f>VLOOKUP(A65,'Customer Names'!$A:$E,5,0)</f>
        <v>Burnett</v>
      </c>
      <c r="E65" s="25" t="str">
        <f>VLOOKUP(A65,'Cleaned Hospitalisation data'!$A:$K,7,0)</f>
        <v>8-Aug-1964</v>
      </c>
      <c r="F65" s="12">
        <f>VLOOKUP(A65,'Cleaned Hospitalisation data'!$A$1:$K$2336,8,0)</f>
        <v>58</v>
      </c>
      <c r="G65" s="12">
        <f>VLOOKUP(A65,'Cleaned Hospitalisation data'!$A:$K,2,0)</f>
        <v>0</v>
      </c>
      <c r="H65" s="28">
        <f>VLOOKUP(A65,'Cleaned Hospitalisation data'!$A$1:$K$2336,3,0)</f>
        <v>10627.81</v>
      </c>
      <c r="I65" s="12" t="str">
        <f>VLOOKUP(A65,'Cleaned Hospitalisation data'!$A$1:$K$2336,4,0)</f>
        <v>Tier - 3</v>
      </c>
      <c r="J65" s="12" t="str">
        <f>VLOOKUP(A65,'Cleaned Hospitalisation data'!$A$1:$K$2336,5,0)</f>
        <v>Tier - 3</v>
      </c>
      <c r="K65" s="12" t="str">
        <f>VLOOKUP(A65,'Cleaned Hospitalisation data'!$A$1:$K$2336,6,0)</f>
        <v>R1013</v>
      </c>
      <c r="L65" s="12" cm="1">
        <f t="array" ref="L65:P65">_xlfn.XLOOKUP(A65,$A:$A,'Cleaned Medical Examiation data'!$B:$F)</f>
        <v>25.66</v>
      </c>
      <c r="M65" s="12">
        <v>4.62</v>
      </c>
      <c r="N65" s="12" t="str">
        <v>YES</v>
      </c>
      <c r="O65" s="12" t="str">
        <v>NO</v>
      </c>
      <c r="P65" s="12" t="str">
        <v>NO</v>
      </c>
      <c r="Q65" s="19" t="str" cm="1">
        <f t="array" ref="Q65:T65">_xlfn.XLOOKUP(A65,$A:$A,'Cleaned Medical Examiation data'!$H:$K)</f>
        <v>NO</v>
      </c>
      <c r="R65" s="48">
        <v>1</v>
      </c>
      <c r="S65" s="45" t="str">
        <v>Over Weight</v>
      </c>
      <c r="T65" s="34" t="str">
        <v>Normal</v>
      </c>
    </row>
    <row r="66" spans="1:20" ht="15.75">
      <c r="A66" s="33" t="s">
        <v>101</v>
      </c>
      <c r="B66" s="7" t="str">
        <f>VLOOKUP(A66,'Customer Names'!$A:$G,7,0)</f>
        <v>Ms</v>
      </c>
      <c r="C66" s="7" t="str">
        <f>VLOOKUP(A66,'Customer Names'!$A:$F,6,0)</f>
        <v>Gillian</v>
      </c>
      <c r="D66" s="7" t="str">
        <f>VLOOKUP(A66,'Customer Names'!$A:$E,5,0)</f>
        <v>Clason</v>
      </c>
      <c r="E66" s="25" t="str">
        <f>VLOOKUP(A66,'Cleaned Hospitalisation data'!$A:$K,7,0)</f>
        <v>6-Jul-1990</v>
      </c>
      <c r="F66" s="12">
        <f>VLOOKUP(A66,'Cleaned Hospitalisation data'!$A$1:$K$2336,8,0)</f>
        <v>32</v>
      </c>
      <c r="G66" s="12">
        <f>VLOOKUP(A66,'Cleaned Hospitalisation data'!$A:$K,2,0)</f>
        <v>3</v>
      </c>
      <c r="H66" s="28">
        <f>VLOOKUP(A66,'Cleaned Hospitalisation data'!$A$1:$K$2336,3,0)</f>
        <v>10620.26</v>
      </c>
      <c r="I66" s="12" t="str">
        <f>VLOOKUP(A66,'Cleaned Hospitalisation data'!$A$1:$K$2336,4,0)</f>
        <v>Tier - 3</v>
      </c>
      <c r="J66" s="12" t="str">
        <f>VLOOKUP(A66,'Cleaned Hospitalisation data'!$A$1:$K$2336,5,0)</f>
        <v>Tier - 3</v>
      </c>
      <c r="K66" s="12" t="str">
        <f>VLOOKUP(A66,'Cleaned Hospitalisation data'!$A$1:$K$2336,6,0)</f>
        <v>R1012</v>
      </c>
      <c r="L66" s="12" cm="1">
        <f t="array" ref="L66:P66">_xlfn.XLOOKUP(A66,$A:$A,'Cleaned Medical Examiation data'!$B:$F)</f>
        <v>39.11</v>
      </c>
      <c r="M66" s="12">
        <v>5.87</v>
      </c>
      <c r="N66" s="12" t="str">
        <v>NO</v>
      </c>
      <c r="O66" s="12" t="str">
        <v>NO</v>
      </c>
      <c r="P66" s="12" t="str">
        <v>NO</v>
      </c>
      <c r="Q66" s="19" t="str" cm="1">
        <f t="array" ref="Q66:T66">_xlfn.XLOOKUP(A66,$A:$A,'Cleaned Medical Examiation data'!$H:$K)</f>
        <v>NO</v>
      </c>
      <c r="R66" s="48">
        <v>0</v>
      </c>
      <c r="S66" s="45" t="str">
        <v>Obesity</v>
      </c>
      <c r="T66" s="34" t="str">
        <v>Prediabetes</v>
      </c>
    </row>
    <row r="67" spans="1:20" ht="15.75">
      <c r="A67" s="33" t="s">
        <v>102</v>
      </c>
      <c r="B67" s="7" t="str">
        <f>VLOOKUP(A67,'Customer Names'!$A:$G,7,0)</f>
        <v>Mrs</v>
      </c>
      <c r="C67" s="7" t="str">
        <f>VLOOKUP(A67,'Customer Names'!$A:$F,6,0)</f>
        <v>Brenn E</v>
      </c>
      <c r="D67" s="7" t="str">
        <f>VLOOKUP(A67,'Customer Names'!$A:$E,5,0)</f>
        <v>Donnelly</v>
      </c>
      <c r="E67" s="25" t="str">
        <f>VLOOKUP(A67,'Cleaned Hospitalisation data'!$A:$K,7,0)</f>
        <v>23-Jul-1992</v>
      </c>
      <c r="F67" s="12">
        <f>VLOOKUP(A67,'Cleaned Hospitalisation data'!$A$1:$K$2336,8,0)</f>
        <v>30</v>
      </c>
      <c r="G67" s="12">
        <f>VLOOKUP(A67,'Cleaned Hospitalisation data'!$A:$K,2,0)</f>
        <v>0</v>
      </c>
      <c r="H67" s="28">
        <f>VLOOKUP(A67,'Cleaned Hospitalisation data'!$A$1:$K$2336,3,0)</f>
        <v>10617.04</v>
      </c>
      <c r="I67" s="12" t="str">
        <f>VLOOKUP(A67,'Cleaned Hospitalisation data'!$A$1:$K$2336,4,0)</f>
        <v>Tier - 3</v>
      </c>
      <c r="J67" s="12" t="str">
        <f>VLOOKUP(A67,'Cleaned Hospitalisation data'!$A$1:$K$2336,5,0)</f>
        <v>Tier - 3</v>
      </c>
      <c r="K67" s="12" t="str">
        <f>VLOOKUP(A67,'Cleaned Hospitalisation data'!$A$1:$K$2336,6,0)</f>
        <v>R1026</v>
      </c>
      <c r="L67" s="12" cm="1">
        <f t="array" ref="L67:P67">_xlfn.XLOOKUP(A67,$A:$A,'Cleaned Medical Examiation data'!$B:$F)</f>
        <v>43.78</v>
      </c>
      <c r="M67" s="12">
        <v>5.71</v>
      </c>
      <c r="N67" s="12" t="str">
        <v>NO</v>
      </c>
      <c r="O67" s="12" t="str">
        <v>NO</v>
      </c>
      <c r="P67" s="12" t="str">
        <v>NO</v>
      </c>
      <c r="Q67" s="19" t="str" cm="1">
        <f t="array" ref="Q67:T67">_xlfn.XLOOKUP(A67,$A:$A,'Cleaned Medical Examiation data'!$H:$K)</f>
        <v>NO</v>
      </c>
      <c r="R67" s="48">
        <v>1</v>
      </c>
      <c r="S67" s="45" t="str">
        <v>Obesity</v>
      </c>
      <c r="T67" s="34" t="str">
        <v>Prediabetes</v>
      </c>
    </row>
    <row r="68" spans="1:20" ht="15.75">
      <c r="A68" s="33" t="s">
        <v>103</v>
      </c>
      <c r="B68" s="7" t="str">
        <f>VLOOKUP(A68,'Customer Names'!$A:$G,7,0)</f>
        <v>Ms</v>
      </c>
      <c r="C68" s="7" t="str">
        <f>VLOOKUP(A68,'Customer Names'!$A:$F,6,0)</f>
        <v>Lisa M</v>
      </c>
      <c r="D68" s="7" t="str">
        <f>VLOOKUP(A68,'Customer Names'!$A:$E,5,0)</f>
        <v>Pietz</v>
      </c>
      <c r="E68" s="25" t="str">
        <f>VLOOKUP(A68,'Cleaned Hospitalisation data'!$A:$K,7,0)</f>
        <v>27-Jun-1965</v>
      </c>
      <c r="F68" s="12">
        <f>VLOOKUP(A68,'Cleaned Hospitalisation data'!$A$1:$K$2336,8,0)</f>
        <v>57</v>
      </c>
      <c r="G68" s="12">
        <f>VLOOKUP(A68,'Cleaned Hospitalisation data'!$A:$K,2,0)</f>
        <v>0</v>
      </c>
      <c r="H68" s="28">
        <f>VLOOKUP(A68,'Cleaned Hospitalisation data'!$A$1:$K$2336,3,0)</f>
        <v>10608.67</v>
      </c>
      <c r="I68" s="12" t="str">
        <f>VLOOKUP(A68,'Cleaned Hospitalisation data'!$A$1:$K$2336,4,0)</f>
        <v>Tier - 3</v>
      </c>
      <c r="J68" s="12" t="str">
        <f>VLOOKUP(A68,'Cleaned Hospitalisation data'!$A$1:$K$2336,5,0)</f>
        <v>Tier - 3</v>
      </c>
      <c r="K68" s="12" t="str">
        <f>VLOOKUP(A68,'Cleaned Hospitalisation data'!$A$1:$K$2336,6,0)</f>
        <v>R1012</v>
      </c>
      <c r="L68" s="12" cm="1">
        <f t="array" ref="L68:P68">_xlfn.XLOOKUP(A68,$A:$A,'Cleaned Medical Examiation data'!$B:$F)</f>
        <v>24.35</v>
      </c>
      <c r="M68" s="12">
        <v>9.08</v>
      </c>
      <c r="N68" s="12" t="str">
        <v>NO</v>
      </c>
      <c r="O68" s="12" t="str">
        <v>NO</v>
      </c>
      <c r="P68" s="12" t="str">
        <v>NO</v>
      </c>
      <c r="Q68" s="19" t="str" cm="1">
        <f t="array" ref="Q68:T68">_xlfn.XLOOKUP(A68,$A:$A,'Cleaned Medical Examiation data'!$H:$K)</f>
        <v>NO</v>
      </c>
      <c r="R68" s="48">
        <v>0</v>
      </c>
      <c r="S68" s="45" t="str">
        <v>Normal Weight</v>
      </c>
      <c r="T68" s="34" t="str">
        <v>Diabetes</v>
      </c>
    </row>
    <row r="69" spans="1:20" ht="15.75">
      <c r="A69" s="33" t="s">
        <v>104</v>
      </c>
      <c r="B69" s="7" t="str">
        <f>VLOOKUP(A69,'Customer Names'!$A:$G,7,0)</f>
        <v>Mr</v>
      </c>
      <c r="C69" s="7" t="str">
        <f>VLOOKUP(A69,'Customer Names'!$A:$F,6,0)</f>
        <v>Matt</v>
      </c>
      <c r="D69" s="7" t="str">
        <f>VLOOKUP(A69,'Customer Names'!$A:$E,5,0)</f>
        <v>Tegenkamp</v>
      </c>
      <c r="E69" s="25" t="str">
        <f>VLOOKUP(A69,'Cleaned Hospitalisation data'!$A:$K,7,0)</f>
        <v>2-Jul-1966</v>
      </c>
      <c r="F69" s="12">
        <f>VLOOKUP(A69,'Cleaned Hospitalisation data'!$A$1:$K$2336,8,0)</f>
        <v>56</v>
      </c>
      <c r="G69" s="12">
        <f>VLOOKUP(A69,'Cleaned Hospitalisation data'!$A:$K,2,0)</f>
        <v>0</v>
      </c>
      <c r="H69" s="28">
        <f>VLOOKUP(A69,'Cleaned Hospitalisation data'!$A$1:$K$2336,3,0)</f>
        <v>10602.39</v>
      </c>
      <c r="I69" s="12" t="str">
        <f>VLOOKUP(A69,'Cleaned Hospitalisation data'!$A$1:$K$2336,4,0)</f>
        <v>Tier - 3</v>
      </c>
      <c r="J69" s="12" t="str">
        <f>VLOOKUP(A69,'Cleaned Hospitalisation data'!$A$1:$K$2336,5,0)</f>
        <v>Tier - 3</v>
      </c>
      <c r="K69" s="12" t="str">
        <f>VLOOKUP(A69,'Cleaned Hospitalisation data'!$A$1:$K$2336,6,0)</f>
        <v>R1011</v>
      </c>
      <c r="L69" s="12" cm="1">
        <f t="array" ref="L69:P69">_xlfn.XLOOKUP(A69,$A:$A,'Cleaned Medical Examiation data'!$B:$F)</f>
        <v>40.299999999999997</v>
      </c>
      <c r="M69" s="12">
        <v>5.3</v>
      </c>
      <c r="N69" s="12" t="str">
        <v>YES</v>
      </c>
      <c r="O69" s="12" t="str">
        <v>NO</v>
      </c>
      <c r="P69" s="12" t="str">
        <v>NO</v>
      </c>
      <c r="Q69" s="19" t="str" cm="1">
        <f t="array" ref="Q69:T69">_xlfn.XLOOKUP(A69,$A:$A,'Cleaned Medical Examiation data'!$H:$K)</f>
        <v>NO</v>
      </c>
      <c r="R69" s="48">
        <v>2</v>
      </c>
      <c r="S69" s="45" t="str">
        <v>Obesity</v>
      </c>
      <c r="T69" s="34" t="str">
        <v>Normal</v>
      </c>
    </row>
    <row r="70" spans="1:20" ht="15.75">
      <c r="A70" s="33" t="s">
        <v>105</v>
      </c>
      <c r="B70" s="7" t="str">
        <f>VLOOKUP(A70,'Customer Names'!$A:$G,7,0)</f>
        <v>Mr</v>
      </c>
      <c r="C70" s="7" t="str">
        <f>VLOOKUP(A70,'Customer Names'!$A:$F,6,0)</f>
        <v>Mark</v>
      </c>
      <c r="D70" s="7" t="str">
        <f>VLOOKUP(A70,'Customer Names'!$A:$E,5,0)</f>
        <v>Loudon-Brown</v>
      </c>
      <c r="E70" s="25" t="str">
        <f>VLOOKUP(A70,'Cleaned Hospitalisation data'!$A:$K,7,0)</f>
        <v>12-Aug-1966</v>
      </c>
      <c r="F70" s="12">
        <f>VLOOKUP(A70,'Cleaned Hospitalisation data'!$A$1:$K$2336,8,0)</f>
        <v>56</v>
      </c>
      <c r="G70" s="12">
        <f>VLOOKUP(A70,'Cleaned Hospitalisation data'!$A:$K,2,0)</f>
        <v>0</v>
      </c>
      <c r="H70" s="28">
        <f>VLOOKUP(A70,'Cleaned Hospitalisation data'!$A$1:$K$2336,3,0)</f>
        <v>40069.440000000002</v>
      </c>
      <c r="I70" s="12" t="str">
        <f>VLOOKUP(A70,'Cleaned Hospitalisation data'!$A$1:$K$2336,4,0)</f>
        <v>Tier - 1</v>
      </c>
      <c r="J70" s="12" t="str">
        <f>VLOOKUP(A70,'Cleaned Hospitalisation data'!$A$1:$K$2336,5,0)</f>
        <v>Tier - 3</v>
      </c>
      <c r="K70" s="12" t="str">
        <f>VLOOKUP(A70,'Cleaned Hospitalisation data'!$A$1:$K$2336,6,0)</f>
        <v>R1011</v>
      </c>
      <c r="L70" s="12" cm="1">
        <f t="array" ref="L70:P70">_xlfn.XLOOKUP(A70,$A:$A,'Cleaned Medical Examiation data'!$B:$F)</f>
        <v>43.83</v>
      </c>
      <c r="M70" s="12">
        <v>6.03</v>
      </c>
      <c r="N70" s="12" t="str">
        <v>YES</v>
      </c>
      <c r="O70" s="12" t="str">
        <v>NO</v>
      </c>
      <c r="P70" s="12" t="str">
        <v>NO</v>
      </c>
      <c r="Q70" s="19" t="str" cm="1">
        <f t="array" ref="Q70:T70">_xlfn.XLOOKUP(A70,$A:$A,'Cleaned Medical Examiation data'!$H:$K)</f>
        <v>YES</v>
      </c>
      <c r="R70" s="48">
        <v>2</v>
      </c>
      <c r="S70" s="45" t="str">
        <v>Obesity</v>
      </c>
      <c r="T70" s="34" t="str">
        <v>Prediabetes</v>
      </c>
    </row>
    <row r="71" spans="1:20" ht="15.75">
      <c r="A71" s="33" t="s">
        <v>106</v>
      </c>
      <c r="B71" s="7" t="str">
        <f>VLOOKUP(A71,'Customer Names'!$A:$G,7,0)</f>
        <v>Mr</v>
      </c>
      <c r="C71" s="7" t="str">
        <f>VLOOKUP(A71,'Customer Names'!$A:$F,6,0)</f>
        <v>Thomas A</v>
      </c>
      <c r="D71" s="7" t="str">
        <f>VLOOKUP(A71,'Customer Names'!$A:$E,5,0)</f>
        <v>Dover</v>
      </c>
      <c r="E71" s="25" t="str">
        <f>VLOOKUP(A71,'Cleaned Hospitalisation data'!$A:$K,7,0)</f>
        <v>23-Jun-1967</v>
      </c>
      <c r="F71" s="12">
        <f>VLOOKUP(A71,'Cleaned Hospitalisation data'!$A$1:$K$2336,8,0)</f>
        <v>55</v>
      </c>
      <c r="G71" s="12">
        <f>VLOOKUP(A71,'Cleaned Hospitalisation data'!$A:$K,2,0)</f>
        <v>0</v>
      </c>
      <c r="H71" s="28">
        <f>VLOOKUP(A71,'Cleaned Hospitalisation data'!$A$1:$K$2336,3,0)</f>
        <v>10601.63</v>
      </c>
      <c r="I71" s="12" t="str">
        <f>VLOOKUP(A71,'Cleaned Hospitalisation data'!$A$1:$K$2336,4,0)</f>
        <v>Tier - 3</v>
      </c>
      <c r="J71" s="12" t="str">
        <f>VLOOKUP(A71,'Cleaned Hospitalisation data'!$A$1:$K$2336,5,0)</f>
        <v>Tier - 2</v>
      </c>
      <c r="K71" s="12" t="str">
        <f>VLOOKUP(A71,'Cleaned Hospitalisation data'!$A$1:$K$2336,6,0)</f>
        <v>R1012</v>
      </c>
      <c r="L71" s="12" cm="1">
        <f t="array" ref="L71:P71">_xlfn.XLOOKUP(A71,$A:$A,'Cleaned Medical Examiation data'!$B:$F)</f>
        <v>32.774999999999999</v>
      </c>
      <c r="M71" s="12">
        <v>11.76</v>
      </c>
      <c r="N71" s="12" t="str">
        <v>YES</v>
      </c>
      <c r="O71" s="12" t="str">
        <v>NO</v>
      </c>
      <c r="P71" s="12" t="str">
        <v>NO</v>
      </c>
      <c r="Q71" s="19" t="str" cm="1">
        <f t="array" ref="Q71:T71">_xlfn.XLOOKUP(A71,$A:$A,'Cleaned Medical Examiation data'!$H:$K)</f>
        <v>NO</v>
      </c>
      <c r="R71" s="48">
        <v>0</v>
      </c>
      <c r="S71" s="45" t="str">
        <v>Obesity</v>
      </c>
      <c r="T71" s="34" t="str">
        <v>Diabetes</v>
      </c>
    </row>
    <row r="72" spans="1:20" ht="15.75">
      <c r="A72" s="33" t="s">
        <v>107</v>
      </c>
      <c r="B72" s="7" t="str">
        <f>VLOOKUP(A72,'Customer Names'!$A:$G,7,0)</f>
        <v>Mr</v>
      </c>
      <c r="C72" s="7" t="str">
        <f>VLOOKUP(A72,'Customer Names'!$A:$F,6,0)</f>
        <v>Kevin J</v>
      </c>
      <c r="D72" s="7" t="str">
        <f>VLOOKUP(A72,'Customer Names'!$A:$E,5,0)</f>
        <v>Dockemeyer</v>
      </c>
      <c r="E72" s="25" t="str">
        <f>VLOOKUP(A72,'Cleaned Hospitalisation data'!$A:$K,7,0)</f>
        <v>20-Jul-1966</v>
      </c>
      <c r="F72" s="12">
        <f>VLOOKUP(A72,'Cleaned Hospitalisation data'!$A$1:$K$2336,8,0)</f>
        <v>56</v>
      </c>
      <c r="G72" s="12">
        <f>VLOOKUP(A72,'Cleaned Hospitalisation data'!$A:$K,2,0)</f>
        <v>0</v>
      </c>
      <c r="H72" s="28">
        <f>VLOOKUP(A72,'Cleaned Hospitalisation data'!$A$1:$K$2336,3,0)</f>
        <v>10601.41</v>
      </c>
      <c r="I72" s="12" t="str">
        <f>VLOOKUP(A72,'Cleaned Hospitalisation data'!$A$1:$K$2336,4,0)</f>
        <v>Tier - 3</v>
      </c>
      <c r="J72" s="12" t="str">
        <f>VLOOKUP(A72,'Cleaned Hospitalisation data'!$A$1:$K$2336,5,0)</f>
        <v>Tier - 2</v>
      </c>
      <c r="K72" s="12" t="str">
        <f>VLOOKUP(A72,'Cleaned Hospitalisation data'!$A$1:$K$2336,6,0)</f>
        <v>R1011</v>
      </c>
      <c r="L72" s="12" cm="1">
        <f t="array" ref="L72:P72">_xlfn.XLOOKUP(A72,$A:$A,'Cleaned Medical Examiation data'!$B:$F)</f>
        <v>39.6</v>
      </c>
      <c r="M72" s="12">
        <v>5.1100000000000003</v>
      </c>
      <c r="N72" s="12" t="str">
        <v>YES</v>
      </c>
      <c r="O72" s="12" t="str">
        <v>NO</v>
      </c>
      <c r="P72" s="12" t="str">
        <v>NO</v>
      </c>
      <c r="Q72" s="19" t="str" cm="1">
        <f t="array" ref="Q72:T72">_xlfn.XLOOKUP(A72,$A:$A,'Cleaned Medical Examiation data'!$H:$K)</f>
        <v>NO</v>
      </c>
      <c r="R72" s="48">
        <v>2</v>
      </c>
      <c r="S72" s="45" t="str">
        <v>Obesity</v>
      </c>
      <c r="T72" s="34" t="str">
        <v>Normal</v>
      </c>
    </row>
    <row r="73" spans="1:20" ht="15.75">
      <c r="A73" s="33" t="s">
        <v>108</v>
      </c>
      <c r="B73" s="7" t="str">
        <f>VLOOKUP(A73,'Customer Names'!$A:$G,7,0)</f>
        <v>Mr</v>
      </c>
      <c r="C73" s="7" t="str">
        <f>VLOOKUP(A73,'Customer Names'!$A:$F,6,0)</f>
        <v>William H III</v>
      </c>
      <c r="D73" s="7" t="str">
        <f>VLOOKUP(A73,'Customer Names'!$A:$E,5,0)</f>
        <v>Steele</v>
      </c>
      <c r="E73" s="25" t="str">
        <f>VLOOKUP(A73,'Cleaned Hospitalisation data'!$A:$K,7,0)</f>
        <v>14-Dec-1972</v>
      </c>
      <c r="F73" s="12">
        <f>VLOOKUP(A73,'Cleaned Hospitalisation data'!$A$1:$K$2336,8,0)</f>
        <v>50</v>
      </c>
      <c r="G73" s="12">
        <f>VLOOKUP(A73,'Cleaned Hospitalisation data'!$A:$K,2,0)</f>
        <v>3</v>
      </c>
      <c r="H73" s="28">
        <f>VLOOKUP(A73,'Cleaned Hospitalisation data'!$A$1:$K$2336,3,0)</f>
        <v>10600.55</v>
      </c>
      <c r="I73" s="12" t="str">
        <f>VLOOKUP(A73,'Cleaned Hospitalisation data'!$A$1:$K$2336,4,0)</f>
        <v>Tier - 3</v>
      </c>
      <c r="J73" s="12" t="str">
        <f>VLOOKUP(A73,'Cleaned Hospitalisation data'!$A$1:$K$2336,5,0)</f>
        <v>Tier - 1</v>
      </c>
      <c r="K73" s="12" t="str">
        <f>VLOOKUP(A73,'Cleaned Hospitalisation data'!$A$1:$K$2336,6,0)</f>
        <v>R1012</v>
      </c>
      <c r="L73" s="12" cm="1">
        <f t="array" ref="L73:P73">_xlfn.XLOOKUP(A73,$A:$A,'Cleaned Medical Examiation data'!$B:$F)</f>
        <v>30.97</v>
      </c>
      <c r="M73" s="12">
        <v>5.54</v>
      </c>
      <c r="N73" s="12" t="str">
        <v>NO</v>
      </c>
      <c r="O73" s="12" t="str">
        <v>NO</v>
      </c>
      <c r="P73" s="12" t="str">
        <v>NO</v>
      </c>
      <c r="Q73" s="19" t="str" cm="1">
        <f t="array" ref="Q73:T73">_xlfn.XLOOKUP(A73,$A:$A,'Cleaned Medical Examiation data'!$H:$K)</f>
        <v>NO</v>
      </c>
      <c r="R73" s="48">
        <v>2</v>
      </c>
      <c r="S73" s="45" t="str">
        <v>Obesity</v>
      </c>
      <c r="T73" s="34" t="str">
        <v>Normal</v>
      </c>
    </row>
    <row r="74" spans="1:20" ht="15.75">
      <c r="A74" s="33" t="s">
        <v>109</v>
      </c>
      <c r="B74" s="7" t="str">
        <f>VLOOKUP(A74,'Customer Names'!$A:$G,7,0)</f>
        <v>Mr</v>
      </c>
      <c r="C74" s="7" t="str">
        <f>VLOOKUP(A74,'Customer Names'!$A:$F,6,0)</f>
        <v>Gal</v>
      </c>
      <c r="D74" s="7" t="str">
        <f>VLOOKUP(A74,'Customer Names'!$A:$E,5,0)</f>
        <v>Harel</v>
      </c>
      <c r="E74" s="25" t="str">
        <f>VLOOKUP(A74,'Cleaned Hospitalisation data'!$A:$K,7,0)</f>
        <v>29-Nov-1967</v>
      </c>
      <c r="F74" s="12">
        <f>VLOOKUP(A74,'Cleaned Hospitalisation data'!$A$1:$K$2336,8,0)</f>
        <v>55</v>
      </c>
      <c r="G74" s="12">
        <f>VLOOKUP(A74,'Cleaned Hospitalisation data'!$A:$K,2,0)</f>
        <v>0</v>
      </c>
      <c r="H74" s="28">
        <f>VLOOKUP(A74,'Cleaned Hospitalisation data'!$A$1:$K$2336,3,0)</f>
        <v>10594.5</v>
      </c>
      <c r="I74" s="12" t="str">
        <f>VLOOKUP(A74,'Cleaned Hospitalisation data'!$A$1:$K$2336,4,0)</f>
        <v>Tier - 3</v>
      </c>
      <c r="J74" s="12" t="str">
        <f>VLOOKUP(A74,'Cleaned Hospitalisation data'!$A$1:$K$2336,5,0)</f>
        <v>Tier - 1</v>
      </c>
      <c r="K74" s="12" t="str">
        <f>VLOOKUP(A74,'Cleaned Hospitalisation data'!$A$1:$K$2336,6,0)</f>
        <v>R1012</v>
      </c>
      <c r="L74" s="12" cm="1">
        <f t="array" ref="L74:P74">_xlfn.XLOOKUP(A74,$A:$A,'Cleaned Medical Examiation data'!$B:$F)</f>
        <v>27.645</v>
      </c>
      <c r="M74" s="12">
        <v>8.8699999999999992</v>
      </c>
      <c r="N74" s="12" t="str">
        <v>YES</v>
      </c>
      <c r="O74" s="12" t="str">
        <v>NO</v>
      </c>
      <c r="P74" s="12" t="str">
        <v>NO</v>
      </c>
      <c r="Q74" s="19" t="str" cm="1">
        <f t="array" ref="Q74:T74">_xlfn.XLOOKUP(A74,$A:$A,'Cleaned Medical Examiation data'!$H:$K)</f>
        <v>NO</v>
      </c>
      <c r="R74" s="48">
        <v>0</v>
      </c>
      <c r="S74" s="45" t="str">
        <v>Over Weight</v>
      </c>
      <c r="T74" s="34" t="str">
        <v>Diabetes</v>
      </c>
    </row>
    <row r="75" spans="1:20" ht="15.75">
      <c r="A75" s="33" t="s">
        <v>110</v>
      </c>
      <c r="B75" s="7" t="str">
        <f>VLOOKUP(A75,'Customer Names'!$A:$G,7,0)</f>
        <v>Mr</v>
      </c>
      <c r="C75" s="7" t="str">
        <f>VLOOKUP(A75,'Customer Names'!$A:$F,6,0)</f>
        <v>Anton</v>
      </c>
      <c r="D75" s="7" t="str">
        <f>VLOOKUP(A75,'Customer Names'!$A:$E,5,0)</f>
        <v>Aguila</v>
      </c>
      <c r="E75" s="25" t="str">
        <f>VLOOKUP(A75,'Cleaned Hospitalisation data'!$A:$K,7,0)</f>
        <v>3-Nov-1966</v>
      </c>
      <c r="F75" s="12">
        <f>VLOOKUP(A75,'Cleaned Hospitalisation data'!$A$1:$K$2336,8,0)</f>
        <v>56</v>
      </c>
      <c r="G75" s="12">
        <f>VLOOKUP(A75,'Cleaned Hospitalisation data'!$A:$K,2,0)</f>
        <v>0</v>
      </c>
      <c r="H75" s="28">
        <f>VLOOKUP(A75,'Cleaned Hospitalisation data'!$A$1:$K$2336,3,0)</f>
        <v>10594.23</v>
      </c>
      <c r="I75" s="12" t="str">
        <f>VLOOKUP(A75,'Cleaned Hospitalisation data'!$A$1:$K$2336,4,0)</f>
        <v>Tier - 3</v>
      </c>
      <c r="J75" s="12" t="str">
        <f>VLOOKUP(A75,'Cleaned Hospitalisation data'!$A$1:$K$2336,5,0)</f>
        <v>Tier - 3</v>
      </c>
      <c r="K75" s="12" t="str">
        <f>VLOOKUP(A75,'Cleaned Hospitalisation data'!$A$1:$K$2336,6,0)</f>
        <v>R1013</v>
      </c>
      <c r="L75" s="12" cm="1">
        <f t="array" ref="L75:P75">_xlfn.XLOOKUP(A75,$A:$A,'Cleaned Medical Examiation data'!$B:$F)</f>
        <v>34.43</v>
      </c>
      <c r="M75" s="12">
        <v>5.96</v>
      </c>
      <c r="N75" s="12" t="str">
        <v>YES</v>
      </c>
      <c r="O75" s="12" t="str">
        <v>NO</v>
      </c>
      <c r="P75" s="12" t="str">
        <v>NO</v>
      </c>
      <c r="Q75" s="19" t="str" cm="1">
        <f t="array" ref="Q75:T75">_xlfn.XLOOKUP(A75,$A:$A,'Cleaned Medical Examiation data'!$H:$K)</f>
        <v>NO</v>
      </c>
      <c r="R75" s="48">
        <v>2</v>
      </c>
      <c r="S75" s="45" t="str">
        <v>Obesity</v>
      </c>
      <c r="T75" s="34" t="str">
        <v>Prediabetes</v>
      </c>
    </row>
    <row r="76" spans="1:20" ht="15.75">
      <c r="A76" s="33" t="s">
        <v>111</v>
      </c>
      <c r="B76" s="7" t="str">
        <f>VLOOKUP(A76,'Customer Names'!$A:$G,7,0)</f>
        <v>Ms</v>
      </c>
      <c r="C76" s="7" t="str">
        <f>VLOOKUP(A76,'Customer Names'!$A:$F,6,0)</f>
        <v>Yazmin</v>
      </c>
      <c r="D76" s="7" t="str">
        <f>VLOOKUP(A76,'Customer Names'!$A:$E,5,0)</f>
        <v>Vallejo Sarmiento</v>
      </c>
      <c r="E76" s="25" t="str">
        <f>VLOOKUP(A76,'Cleaned Hospitalisation data'!$A:$K,7,0)</f>
        <v>25-Dec-1969</v>
      </c>
      <c r="F76" s="12">
        <f>VLOOKUP(A76,'Cleaned Hospitalisation data'!$A$1:$K$2336,8,0)</f>
        <v>53</v>
      </c>
      <c r="G76" s="12">
        <f>VLOOKUP(A76,'Cleaned Hospitalisation data'!$A:$K,2,0)</f>
        <v>1</v>
      </c>
      <c r="H76" s="28">
        <f>VLOOKUP(A76,'Cleaned Hospitalisation data'!$A$1:$K$2336,3,0)</f>
        <v>10579.71</v>
      </c>
      <c r="I76" s="12" t="str">
        <f>VLOOKUP(A76,'Cleaned Hospitalisation data'!$A$1:$K$2336,4,0)</f>
        <v>Tier - 3</v>
      </c>
      <c r="J76" s="12" t="str">
        <f>VLOOKUP(A76,'Cleaned Hospitalisation data'!$A$1:$K$2336,5,0)</f>
        <v>Tier - 3</v>
      </c>
      <c r="K76" s="12" t="str">
        <f>VLOOKUP(A76,'Cleaned Hospitalisation data'!$A$1:$K$2336,6,0)</f>
        <v>R1013</v>
      </c>
      <c r="L76" s="12" cm="1">
        <f t="array" ref="L76:P76">_xlfn.XLOOKUP(A76,$A:$A,'Cleaned Medical Examiation data'!$B:$F)</f>
        <v>39.6</v>
      </c>
      <c r="M76" s="12">
        <v>4.4400000000000004</v>
      </c>
      <c r="N76" s="12" t="str">
        <v>YES</v>
      </c>
      <c r="O76" s="12" t="str">
        <v>NO</v>
      </c>
      <c r="P76" s="12" t="str">
        <v>YES</v>
      </c>
      <c r="Q76" s="19" t="str" cm="1">
        <f t="array" ref="Q76:T76">_xlfn.XLOOKUP(A76,$A:$A,'Cleaned Medical Examiation data'!$H:$K)</f>
        <v>NO</v>
      </c>
      <c r="R76" s="48">
        <v>1</v>
      </c>
      <c r="S76" s="45" t="str">
        <v>Obesity</v>
      </c>
      <c r="T76" s="34" t="str">
        <v>Normal</v>
      </c>
    </row>
    <row r="77" spans="1:20" ht="15.75">
      <c r="A77" s="33" t="s">
        <v>112</v>
      </c>
      <c r="B77" s="7" t="str">
        <f>VLOOKUP(A77,'Customer Names'!$A:$G,7,0)</f>
        <v>Mr</v>
      </c>
      <c r="C77" s="7" t="str">
        <f>VLOOKUP(A77,'Customer Names'!$A:$F,6,0)</f>
        <v>Florian</v>
      </c>
      <c r="D77" s="7" t="str">
        <f>VLOOKUP(A77,'Customer Names'!$A:$E,5,0)</f>
        <v>Beisheim</v>
      </c>
      <c r="E77" s="25" t="str">
        <f>VLOOKUP(A77,'Cleaned Hospitalisation data'!$A:$K,7,0)</f>
        <v>11-Dec-1966</v>
      </c>
      <c r="F77" s="12">
        <f>VLOOKUP(A77,'Cleaned Hospitalisation data'!$A$1:$K$2336,8,0)</f>
        <v>56</v>
      </c>
      <c r="G77" s="12">
        <f>VLOOKUP(A77,'Cleaned Hospitalisation data'!$A:$K,2,0)</f>
        <v>0</v>
      </c>
      <c r="H77" s="28">
        <f>VLOOKUP(A77,'Cleaned Hospitalisation data'!$A$1:$K$2336,3,0)</f>
        <v>10577.09</v>
      </c>
      <c r="I77" s="12" t="str">
        <f>VLOOKUP(A77,'Cleaned Hospitalisation data'!$A$1:$K$2336,4,0)</f>
        <v>Tier - 3</v>
      </c>
      <c r="J77" s="12" t="str">
        <f>VLOOKUP(A77,'Cleaned Hospitalisation data'!$A$1:$K$2336,5,0)</f>
        <v>Tier - 3</v>
      </c>
      <c r="K77" s="12" t="str">
        <f>VLOOKUP(A77,'Cleaned Hospitalisation data'!$A$1:$K$2336,6,0)</f>
        <v>R1011</v>
      </c>
      <c r="L77" s="12" cm="1">
        <f t="array" ref="L77:P77">_xlfn.XLOOKUP(A77,$A:$A,'Cleaned Medical Examiation data'!$B:$F)</f>
        <v>22.1</v>
      </c>
      <c r="M77" s="12">
        <v>4.6500000000000004</v>
      </c>
      <c r="N77" s="12" t="str">
        <v>YES</v>
      </c>
      <c r="O77" s="12" t="str">
        <v>NO</v>
      </c>
      <c r="P77" s="12" t="str">
        <v>NO</v>
      </c>
      <c r="Q77" s="19" t="str" cm="1">
        <f t="array" ref="Q77:T77">_xlfn.XLOOKUP(A77,$A:$A,'Cleaned Medical Examiation data'!$H:$K)</f>
        <v>NO</v>
      </c>
      <c r="R77" s="48">
        <v>2</v>
      </c>
      <c r="S77" s="45" t="str">
        <v>Normal Weight</v>
      </c>
      <c r="T77" s="34" t="str">
        <v>Normal</v>
      </c>
    </row>
    <row r="78" spans="1:20" ht="15.75">
      <c r="A78" s="33" t="s">
        <v>113</v>
      </c>
      <c r="B78" s="7" t="str">
        <f>VLOOKUP(A78,'Customer Names'!$A:$G,7,0)</f>
        <v>Ms</v>
      </c>
      <c r="C78" s="7" t="str">
        <f>VLOOKUP(A78,'Customer Names'!$A:$F,6,0)</f>
        <v>Karen L</v>
      </c>
      <c r="D78" s="7" t="str">
        <f>VLOOKUP(A78,'Customer Names'!$A:$E,5,0)</f>
        <v>Lenhoff</v>
      </c>
      <c r="E78" s="25" t="str">
        <f>VLOOKUP(A78,'Cleaned Hospitalisation data'!$A:$K,7,0)</f>
        <v>17-Jul-1969</v>
      </c>
      <c r="F78" s="12">
        <f>VLOOKUP(A78,'Cleaned Hospitalisation data'!$A$1:$K$2336,8,0)</f>
        <v>53</v>
      </c>
      <c r="G78" s="12">
        <f>VLOOKUP(A78,'Cleaned Hospitalisation data'!$A:$K,2,0)</f>
        <v>0</v>
      </c>
      <c r="H78" s="28">
        <f>VLOOKUP(A78,'Cleaned Hospitalisation data'!$A$1:$K$2336,3,0)</f>
        <v>10564.88</v>
      </c>
      <c r="I78" s="12" t="str">
        <f>VLOOKUP(A78,'Cleaned Hospitalisation data'!$A$1:$K$2336,4,0)</f>
        <v>Tier - 3</v>
      </c>
      <c r="J78" s="12" t="str">
        <f>VLOOKUP(A78,'Cleaned Hospitalisation data'!$A$1:$K$2336,5,0)</f>
        <v>Tier - 1</v>
      </c>
      <c r="K78" s="12" t="str">
        <f>VLOOKUP(A78,'Cleaned Hospitalisation data'!$A$1:$K$2336,6,0)</f>
        <v>R1024</v>
      </c>
      <c r="L78" s="12" cm="1">
        <f t="array" ref="L78:P78">_xlfn.XLOOKUP(A78,$A:$A,'Cleaned Medical Examiation data'!$B:$F)</f>
        <v>33.25</v>
      </c>
      <c r="M78" s="12">
        <v>5.64</v>
      </c>
      <c r="N78" s="12" t="str">
        <v>YES</v>
      </c>
      <c r="O78" s="12" t="str">
        <v>NO</v>
      </c>
      <c r="P78" s="12" t="str">
        <v>YES</v>
      </c>
      <c r="Q78" s="19" t="str" cm="1">
        <f t="array" ref="Q78:T78">_xlfn.XLOOKUP(A78,$A:$A,'Cleaned Medical Examiation data'!$H:$K)</f>
        <v>NO</v>
      </c>
      <c r="R78" s="48">
        <v>1</v>
      </c>
      <c r="S78" s="45" t="str">
        <v>Obesity</v>
      </c>
      <c r="T78" s="34" t="str">
        <v>Normal</v>
      </c>
    </row>
    <row r="79" spans="1:20" ht="15.75">
      <c r="A79" s="33" t="s">
        <v>114</v>
      </c>
      <c r="B79" s="7" t="str">
        <f>VLOOKUP(A79,'Customer Names'!$A:$G,7,0)</f>
        <v>Mr</v>
      </c>
      <c r="C79" s="7" t="str">
        <f>VLOOKUP(A79,'Customer Names'!$A:$F,6,0)</f>
        <v>Scott</v>
      </c>
      <c r="D79" s="7" t="str">
        <f>VLOOKUP(A79,'Customer Names'!$A:$E,5,0)</f>
        <v>Wehrwein</v>
      </c>
      <c r="E79" s="25" t="str">
        <f>VLOOKUP(A79,'Cleaned Hospitalisation data'!$A:$K,7,0)</f>
        <v>29-Jun-1971</v>
      </c>
      <c r="F79" s="12">
        <f>VLOOKUP(A79,'Cleaned Hospitalisation data'!$A$1:$K$2336,8,0)</f>
        <v>51</v>
      </c>
      <c r="G79" s="12">
        <f>VLOOKUP(A79,'Cleaned Hospitalisation data'!$A:$K,2,0)</f>
        <v>3</v>
      </c>
      <c r="H79" s="28">
        <f>VLOOKUP(A79,'Cleaned Hospitalisation data'!$A$1:$K$2336,3,0)</f>
        <v>10560.49</v>
      </c>
      <c r="I79" s="12" t="str">
        <f>VLOOKUP(A79,'Cleaned Hospitalisation data'!$A$1:$K$2336,4,0)</f>
        <v>Tier - 3</v>
      </c>
      <c r="J79" s="12" t="str">
        <f>VLOOKUP(A79,'Cleaned Hospitalisation data'!$A$1:$K$2336,5,0)</f>
        <v>Tier - 2</v>
      </c>
      <c r="K79" s="12" t="str">
        <f>VLOOKUP(A79,'Cleaned Hospitalisation data'!$A$1:$K$2336,6,0)</f>
        <v>R1013</v>
      </c>
      <c r="L79" s="12" cm="1">
        <f t="array" ref="L79:P79">_xlfn.XLOOKUP(A79,$A:$A,'Cleaned Medical Examiation data'!$B:$F)</f>
        <v>33.33</v>
      </c>
      <c r="M79" s="12">
        <v>10.19</v>
      </c>
      <c r="N79" s="12" t="str">
        <v>NO</v>
      </c>
      <c r="O79" s="12" t="str">
        <v>NO</v>
      </c>
      <c r="P79" s="12" t="str">
        <v>NO</v>
      </c>
      <c r="Q79" s="19" t="str" cm="1">
        <f t="array" ref="Q79:T79">_xlfn.XLOOKUP(A79,$A:$A,'Cleaned Medical Examiation data'!$H:$K)</f>
        <v>NO</v>
      </c>
      <c r="R79" s="48">
        <v>0</v>
      </c>
      <c r="S79" s="45" t="str">
        <v>Obesity</v>
      </c>
      <c r="T79" s="34" t="str">
        <v>Diabetes</v>
      </c>
    </row>
    <row r="80" spans="1:20" ht="15.75">
      <c r="A80" s="33" t="s">
        <v>115</v>
      </c>
      <c r="B80" s="7" t="str">
        <f>VLOOKUP(A80,'Customer Names'!$A:$G,7,0)</f>
        <v>Ms</v>
      </c>
      <c r="C80" s="7" t="str">
        <f>VLOOKUP(A80,'Customer Names'!$A:$F,6,0)</f>
        <v>Claire</v>
      </c>
      <c r="D80" s="7" t="str">
        <f>VLOOKUP(A80,'Customer Names'!$A:$E,5,0)</f>
        <v>Wallace</v>
      </c>
      <c r="E80" s="25" t="str">
        <f>VLOOKUP(A80,'Cleaned Hospitalisation data'!$A:$K,7,0)</f>
        <v>26-Sep-1971</v>
      </c>
      <c r="F80" s="12">
        <f>VLOOKUP(A80,'Cleaned Hospitalisation data'!$A$1:$K$2336,8,0)</f>
        <v>51</v>
      </c>
      <c r="G80" s="12">
        <f>VLOOKUP(A80,'Cleaned Hospitalisation data'!$A:$K,2,0)</f>
        <v>0</v>
      </c>
      <c r="H80" s="28">
        <f>VLOOKUP(A80,'Cleaned Hospitalisation data'!$A$1:$K$2336,3,0)</f>
        <v>10546.48</v>
      </c>
      <c r="I80" s="12" t="str">
        <f>VLOOKUP(A80,'Cleaned Hospitalisation data'!$A$1:$K$2336,4,0)</f>
        <v>Tier - 3</v>
      </c>
      <c r="J80" s="12" t="str">
        <f>VLOOKUP(A80,'Cleaned Hospitalisation data'!$A$1:$K$2336,5,0)</f>
        <v>Tier - 3</v>
      </c>
      <c r="K80" s="12" t="str">
        <f>VLOOKUP(A80,'Cleaned Hospitalisation data'!$A$1:$K$2336,6,0)</f>
        <v>R1011</v>
      </c>
      <c r="L80" s="12" cm="1">
        <f t="array" ref="L80:P80">_xlfn.XLOOKUP(A80,$A:$A,'Cleaned Medical Examiation data'!$B:$F)</f>
        <v>30.5</v>
      </c>
      <c r="M80" s="12">
        <v>10.79</v>
      </c>
      <c r="N80" s="12" t="str">
        <v>NO</v>
      </c>
      <c r="O80" s="12" t="str">
        <v>NO</v>
      </c>
      <c r="P80" s="12" t="str">
        <v>NO</v>
      </c>
      <c r="Q80" s="19" t="str" cm="1">
        <f t="array" ref="Q80:T80">_xlfn.XLOOKUP(A80,$A:$A,'Cleaned Medical Examiation data'!$H:$K)</f>
        <v>NO</v>
      </c>
      <c r="R80" s="48">
        <v>0</v>
      </c>
      <c r="S80" s="45" t="str">
        <v>Obesity</v>
      </c>
      <c r="T80" s="34" t="str">
        <v>Diabetes</v>
      </c>
    </row>
    <row r="81" spans="1:20" ht="15.75">
      <c r="A81" s="33" t="s">
        <v>116</v>
      </c>
      <c r="B81" s="7" t="str">
        <f>VLOOKUP(A81,'Customer Names'!$A:$G,7,0)</f>
        <v>Mr</v>
      </c>
      <c r="C81" s="7" t="str">
        <f>VLOOKUP(A81,'Customer Names'!$A:$F,6,0)</f>
        <v>Gamini P</v>
      </c>
      <c r="D81" s="7" t="str">
        <f>VLOOKUP(A81,'Customer Names'!$A:$E,5,0)</f>
        <v>Sugathadasa</v>
      </c>
      <c r="E81" s="25" t="str">
        <f>VLOOKUP(A81,'Cleaned Hospitalisation data'!$A:$K,7,0)</f>
        <v>20-Dec-1978</v>
      </c>
      <c r="F81" s="12">
        <f>VLOOKUP(A81,'Cleaned Hospitalisation data'!$A$1:$K$2336,8,0)</f>
        <v>44</v>
      </c>
      <c r="G81" s="12">
        <f>VLOOKUP(A81,'Cleaned Hospitalisation data'!$A:$K,2,0)</f>
        <v>2</v>
      </c>
      <c r="H81" s="28">
        <f>VLOOKUP(A81,'Cleaned Hospitalisation data'!$A$1:$K$2336,3,0)</f>
        <v>40054.730000000003</v>
      </c>
      <c r="I81" s="12" t="str">
        <f>VLOOKUP(A81,'Cleaned Hospitalisation data'!$A$1:$K$2336,4,0)</f>
        <v>Tier - 1</v>
      </c>
      <c r="J81" s="12" t="str">
        <f>VLOOKUP(A81,'Cleaned Hospitalisation data'!$A$1:$K$2336,5,0)</f>
        <v>Tier - 3</v>
      </c>
      <c r="K81" s="12" t="str">
        <f>VLOOKUP(A81,'Cleaned Hospitalisation data'!$A$1:$K$2336,6,0)</f>
        <v>R1011</v>
      </c>
      <c r="L81" s="12" cm="1">
        <f t="array" ref="L81:P81">_xlfn.XLOOKUP(A81,$A:$A,'Cleaned Medical Examiation data'!$B:$F)</f>
        <v>50.07</v>
      </c>
      <c r="M81" s="12">
        <v>9.27</v>
      </c>
      <c r="N81" s="12" t="str">
        <v>NO</v>
      </c>
      <c r="O81" s="12" t="str">
        <v>NO</v>
      </c>
      <c r="P81" s="12" t="str">
        <v>NO</v>
      </c>
      <c r="Q81" s="19" t="str" cm="1">
        <f t="array" ref="Q81:T81">_xlfn.XLOOKUP(A81,$A:$A,'Cleaned Medical Examiation data'!$H:$K)</f>
        <v>YES</v>
      </c>
      <c r="R81" s="48">
        <v>0</v>
      </c>
      <c r="S81" s="45" t="str">
        <v>Obesity</v>
      </c>
      <c r="T81" s="34" t="str">
        <v>Diabetes</v>
      </c>
    </row>
    <row r="82" spans="1:20" ht="15.75">
      <c r="A82" s="33" t="s">
        <v>117</v>
      </c>
      <c r="B82" s="7" t="str">
        <f>VLOOKUP(A82,'Customer Names'!$A:$G,7,0)</f>
        <v>Ms</v>
      </c>
      <c r="C82" s="7" t="str">
        <f>VLOOKUP(A82,'Customer Names'!$A:$F,6,0)</f>
        <v>Lynn M</v>
      </c>
      <c r="D82" s="7" t="str">
        <f>VLOOKUP(A82,'Customer Names'!$A:$E,5,0)</f>
        <v>Markowitz</v>
      </c>
      <c r="E82" s="25" t="str">
        <f>VLOOKUP(A82,'Cleaned Hospitalisation data'!$A:$K,7,0)</f>
        <v>25-Oct-1977</v>
      </c>
      <c r="F82" s="12">
        <f>VLOOKUP(A82,'Cleaned Hospitalisation data'!$A$1:$K$2336,8,0)</f>
        <v>45</v>
      </c>
      <c r="G82" s="12">
        <f>VLOOKUP(A82,'Cleaned Hospitalisation data'!$A:$K,2,0)</f>
        <v>2</v>
      </c>
      <c r="H82" s="28">
        <f>VLOOKUP(A82,'Cleaned Hospitalisation data'!$A$1:$K$2336,3,0)</f>
        <v>10495.6</v>
      </c>
      <c r="I82" s="12" t="str">
        <f>VLOOKUP(A82,'Cleaned Hospitalisation data'!$A$1:$K$2336,4,0)</f>
        <v>Tier - 3</v>
      </c>
      <c r="J82" s="12" t="str">
        <f>VLOOKUP(A82,'Cleaned Hospitalisation data'!$A$1:$K$2336,5,0)</f>
        <v>Tier - 1</v>
      </c>
      <c r="K82" s="12" t="str">
        <f>VLOOKUP(A82,'Cleaned Hospitalisation data'!$A$1:$K$2336,6,0)</f>
        <v>R1012</v>
      </c>
      <c r="L82" s="12" cm="1">
        <f t="array" ref="L82:P82">_xlfn.XLOOKUP(A82,$A:$A,'Cleaned Medical Examiation data'!$B:$F)</f>
        <v>30.3</v>
      </c>
      <c r="M82" s="12">
        <v>4.24</v>
      </c>
      <c r="N82" s="12" t="str">
        <v>NO</v>
      </c>
      <c r="O82" s="12" t="str">
        <v>NO</v>
      </c>
      <c r="P82" s="12" t="str">
        <v>NO</v>
      </c>
      <c r="Q82" s="19" t="str" cm="1">
        <f t="array" ref="Q82:T82">_xlfn.XLOOKUP(A82,$A:$A,'Cleaned Medical Examiation data'!$H:$K)</f>
        <v>NO</v>
      </c>
      <c r="R82" s="48">
        <v>0</v>
      </c>
      <c r="S82" s="45" t="str">
        <v>Obesity</v>
      </c>
      <c r="T82" s="34" t="str">
        <v>Normal</v>
      </c>
    </row>
    <row r="83" spans="1:20" ht="15.75">
      <c r="A83" s="33" t="s">
        <v>118</v>
      </c>
      <c r="B83" s="7" t="str">
        <f>VLOOKUP(A83,'Customer Names'!$A:$G,7,0)</f>
        <v>Ms</v>
      </c>
      <c r="C83" s="7" t="str">
        <f>VLOOKUP(A83,'Customer Names'!$A:$F,6,0)</f>
        <v>Sharon</v>
      </c>
      <c r="D83" s="7" t="str">
        <f>VLOOKUP(A83,'Customer Names'!$A:$E,5,0)</f>
        <v>Vos</v>
      </c>
      <c r="E83" s="25" t="str">
        <f>VLOOKUP(A83,'Cleaned Hospitalisation data'!$A:$K,7,0)</f>
        <v>19-Oct-1972</v>
      </c>
      <c r="F83" s="12">
        <f>VLOOKUP(A83,'Cleaned Hospitalisation data'!$A$1:$K$2336,8,0)</f>
        <v>50</v>
      </c>
      <c r="G83" s="12">
        <f>VLOOKUP(A83,'Cleaned Hospitalisation data'!$A:$K,2,0)</f>
        <v>2</v>
      </c>
      <c r="H83" s="28">
        <f>VLOOKUP(A83,'Cleaned Hospitalisation data'!$A$1:$K$2336,3,0)</f>
        <v>10493.95</v>
      </c>
      <c r="I83" s="12" t="str">
        <f>VLOOKUP(A83,'Cleaned Hospitalisation data'!$A$1:$K$2336,4,0)</f>
        <v>Tier - 3</v>
      </c>
      <c r="J83" s="12" t="str">
        <f>VLOOKUP(A83,'Cleaned Hospitalisation data'!$A$1:$K$2336,5,0)</f>
        <v>Tier - 1</v>
      </c>
      <c r="K83" s="12" t="str">
        <f>VLOOKUP(A83,'Cleaned Hospitalisation data'!$A$1:$K$2336,6,0)</f>
        <v>R1012</v>
      </c>
      <c r="L83" s="12" cm="1">
        <f t="array" ref="L83:P83">_xlfn.XLOOKUP(A83,$A:$A,'Cleaned Medical Examiation data'!$B:$F)</f>
        <v>26.22</v>
      </c>
      <c r="M83" s="12">
        <v>5.83</v>
      </c>
      <c r="N83" s="12" t="str">
        <v>NO</v>
      </c>
      <c r="O83" s="12" t="str">
        <v>NO</v>
      </c>
      <c r="P83" s="12" t="str">
        <v>NO</v>
      </c>
      <c r="Q83" s="19" t="str" cm="1">
        <f t="array" ref="Q83:T83">_xlfn.XLOOKUP(A83,$A:$A,'Cleaned Medical Examiation data'!$H:$K)</f>
        <v>NO</v>
      </c>
      <c r="R83" s="48">
        <v>2</v>
      </c>
      <c r="S83" s="45" t="str">
        <v>Over Weight</v>
      </c>
      <c r="T83" s="34" t="str">
        <v>Prediabetes</v>
      </c>
    </row>
    <row r="84" spans="1:20" ht="15.75">
      <c r="A84" s="33" t="s">
        <v>119</v>
      </c>
      <c r="B84" s="7" t="str">
        <f>VLOOKUP(A84,'Customer Names'!$A:$G,7,0)</f>
        <v>Mrs</v>
      </c>
      <c r="C84" s="7" t="str">
        <f>VLOOKUP(A84,'Customer Names'!$A:$F,6,0)</f>
        <v>Candice</v>
      </c>
      <c r="D84" s="7" t="str">
        <f>VLOOKUP(A84,'Customer Names'!$A:$E,5,0)</f>
        <v>McLeod</v>
      </c>
      <c r="E84" s="25" t="str">
        <f>VLOOKUP(A84,'Cleaned Hospitalisation data'!$A:$K,7,0)</f>
        <v>21-Aug-1978</v>
      </c>
      <c r="F84" s="12">
        <f>VLOOKUP(A84,'Cleaned Hospitalisation data'!$A$1:$K$2336,8,0)</f>
        <v>44</v>
      </c>
      <c r="G84" s="12">
        <f>VLOOKUP(A84,'Cleaned Hospitalisation data'!$A:$K,2,0)</f>
        <v>2</v>
      </c>
      <c r="H84" s="28">
        <f>VLOOKUP(A84,'Cleaned Hospitalisation data'!$A$1:$K$2336,3,0)</f>
        <v>10486.55</v>
      </c>
      <c r="I84" s="12" t="str">
        <f>VLOOKUP(A84,'Cleaned Hospitalisation data'!$A$1:$K$2336,4,0)</f>
        <v>Tier - 3</v>
      </c>
      <c r="J84" s="12" t="str">
        <f>VLOOKUP(A84,'Cleaned Hospitalisation data'!$A$1:$K$2336,5,0)</f>
        <v>Tier - 3</v>
      </c>
      <c r="K84" s="12" t="str">
        <f>VLOOKUP(A84,'Cleaned Hospitalisation data'!$A$1:$K$2336,6,0)</f>
        <v>R1025</v>
      </c>
      <c r="L84" s="12" cm="1">
        <f t="array" ref="L84:P84">_xlfn.XLOOKUP(A84,$A:$A,'Cleaned Medical Examiation data'!$B:$F)</f>
        <v>29.99</v>
      </c>
      <c r="M84" s="12">
        <v>11.85</v>
      </c>
      <c r="N84" s="12" t="str">
        <v>NO</v>
      </c>
      <c r="O84" s="12" t="str">
        <v>NO</v>
      </c>
      <c r="P84" s="12" t="str">
        <v>NO</v>
      </c>
      <c r="Q84" s="19" t="str" cm="1">
        <f t="array" ref="Q84:T84">_xlfn.XLOOKUP(A84,$A:$A,'Cleaned Medical Examiation data'!$H:$K)</f>
        <v>NO</v>
      </c>
      <c r="R84" s="48">
        <v>0</v>
      </c>
      <c r="S84" s="45" t="str">
        <v>Over Weight</v>
      </c>
      <c r="T84" s="34" t="str">
        <v>Diabetes</v>
      </c>
    </row>
    <row r="85" spans="1:20" ht="15.75">
      <c r="A85" s="33" t="s">
        <v>120</v>
      </c>
      <c r="B85" s="7" t="str">
        <f>VLOOKUP(A85,'Customer Names'!$A:$G,7,0)</f>
        <v>Ms</v>
      </c>
      <c r="C85" s="7" t="str">
        <f>VLOOKUP(A85,'Customer Names'!$A:$F,6,0)</f>
        <v>Jennifer D</v>
      </c>
      <c r="D85" s="7" t="str">
        <f>VLOOKUP(A85,'Customer Names'!$A:$E,5,0)</f>
        <v>Balcom</v>
      </c>
      <c r="E85" s="25" t="str">
        <f>VLOOKUP(A85,'Cleaned Hospitalisation data'!$A:$K,7,0)</f>
        <v>28-Jun-1987</v>
      </c>
      <c r="F85" s="12">
        <f>VLOOKUP(A85,'Cleaned Hospitalisation data'!$A$1:$K$2336,8,0)</f>
        <v>35</v>
      </c>
      <c r="G85" s="12">
        <f>VLOOKUP(A85,'Cleaned Hospitalisation data'!$A:$K,2,0)</f>
        <v>3</v>
      </c>
      <c r="H85" s="28">
        <f>VLOOKUP(A85,'Cleaned Hospitalisation data'!$A$1:$K$2336,3,0)</f>
        <v>10464.83</v>
      </c>
      <c r="I85" s="12" t="str">
        <f>VLOOKUP(A85,'Cleaned Hospitalisation data'!$A$1:$K$2336,4,0)</f>
        <v>Tier - 3</v>
      </c>
      <c r="J85" s="12" t="str">
        <f>VLOOKUP(A85,'Cleaned Hospitalisation data'!$A$1:$K$2336,5,0)</f>
        <v>Tier - 1</v>
      </c>
      <c r="K85" s="12" t="str">
        <f>VLOOKUP(A85,'Cleaned Hospitalisation data'!$A$1:$K$2336,6,0)</f>
        <v>R1012</v>
      </c>
      <c r="L85" s="12" cm="1">
        <f t="array" ref="L85:P85">_xlfn.XLOOKUP(A85,$A:$A,'Cleaned Medical Examiation data'!$B:$F)</f>
        <v>36.380000000000003</v>
      </c>
      <c r="M85" s="12">
        <v>5.98</v>
      </c>
      <c r="N85" s="12" t="str">
        <v>NO</v>
      </c>
      <c r="O85" s="12" t="str">
        <v>NO</v>
      </c>
      <c r="P85" s="12" t="str">
        <v>NO</v>
      </c>
      <c r="Q85" s="19" t="str" cm="1">
        <f t="array" ref="Q85:T85">_xlfn.XLOOKUP(A85,$A:$A,'Cleaned Medical Examiation data'!$H:$K)</f>
        <v>NO</v>
      </c>
      <c r="R85" s="48">
        <v>1</v>
      </c>
      <c r="S85" s="45" t="str">
        <v>Obesity</v>
      </c>
      <c r="T85" s="34" t="str">
        <v>Prediabetes</v>
      </c>
    </row>
    <row r="86" spans="1:20" ht="15.75">
      <c r="A86" s="33" t="s">
        <v>121</v>
      </c>
      <c r="B86" s="7" t="str">
        <f>VLOOKUP(A86,'Customer Names'!$A:$G,7,0)</f>
        <v>Mr</v>
      </c>
      <c r="C86" s="7" t="str">
        <f>VLOOKUP(A86,'Customer Names'!$A:$F,6,0)</f>
        <v>Eric</v>
      </c>
      <c r="D86" s="7" t="str">
        <f>VLOOKUP(A86,'Customer Names'!$A:$E,5,0)</f>
        <v>Dirth</v>
      </c>
      <c r="E86" s="25" t="str">
        <f>VLOOKUP(A86,'Cleaned Hospitalisation data'!$A:$K,7,0)</f>
        <v>22-Sep-1969</v>
      </c>
      <c r="F86" s="12">
        <f>VLOOKUP(A86,'Cleaned Hospitalisation data'!$A$1:$K$2336,8,0)</f>
        <v>53</v>
      </c>
      <c r="G86" s="12">
        <f>VLOOKUP(A86,'Cleaned Hospitalisation data'!$A:$K,2,0)</f>
        <v>1</v>
      </c>
      <c r="H86" s="28">
        <f>VLOOKUP(A86,'Cleaned Hospitalisation data'!$A$1:$K$2336,3,0)</f>
        <v>10461.98</v>
      </c>
      <c r="I86" s="12" t="str">
        <f>VLOOKUP(A86,'Cleaned Hospitalisation data'!$A$1:$K$2336,4,0)</f>
        <v>Tier - 3</v>
      </c>
      <c r="J86" s="12" t="str">
        <f>VLOOKUP(A86,'Cleaned Hospitalisation data'!$A$1:$K$2336,5,0)</f>
        <v>Tier - 1</v>
      </c>
      <c r="K86" s="12" t="str">
        <f>VLOOKUP(A86,'Cleaned Hospitalisation data'!$A$1:$K$2336,6,0)</f>
        <v>R1012</v>
      </c>
      <c r="L86" s="12" cm="1">
        <f t="array" ref="L86:P86">_xlfn.XLOOKUP(A86,$A:$A,'Cleaned Medical Examiation data'!$B:$F)</f>
        <v>31.16</v>
      </c>
      <c r="M86" s="12">
        <v>4.26</v>
      </c>
      <c r="N86" s="12" t="str">
        <v>YES</v>
      </c>
      <c r="O86" s="12" t="str">
        <v>NO</v>
      </c>
      <c r="P86" s="12" t="str">
        <v>YES</v>
      </c>
      <c r="Q86" s="19" t="str" cm="1">
        <f t="array" ref="Q86:T86">_xlfn.XLOOKUP(A86,$A:$A,'Cleaned Medical Examiation data'!$H:$K)</f>
        <v>NO</v>
      </c>
      <c r="R86" s="48">
        <v>1</v>
      </c>
      <c r="S86" s="45" t="str">
        <v>Obesity</v>
      </c>
      <c r="T86" s="34" t="str">
        <v>Normal</v>
      </c>
    </row>
    <row r="87" spans="1:20" ht="15.75">
      <c r="A87" s="33" t="s">
        <v>122</v>
      </c>
      <c r="B87" s="7" t="str">
        <f>VLOOKUP(A87,'Customer Names'!$A:$G,7,0)</f>
        <v>Mr</v>
      </c>
      <c r="C87" s="7" t="str">
        <f>VLOOKUP(A87,'Customer Names'!$A:$F,6,0)</f>
        <v>Bryan</v>
      </c>
      <c r="D87" s="7" t="str">
        <f>VLOOKUP(A87,'Customer Names'!$A:$E,5,0)</f>
        <v>Inglish</v>
      </c>
      <c r="E87" s="25" t="str">
        <f>VLOOKUP(A87,'Cleaned Hospitalisation data'!$A:$K,7,0)</f>
        <v>27-Jul-1964</v>
      </c>
      <c r="F87" s="12">
        <f>VLOOKUP(A87,'Cleaned Hospitalisation data'!$A$1:$K$2336,8,0)</f>
        <v>58</v>
      </c>
      <c r="G87" s="12">
        <f>VLOOKUP(A87,'Cleaned Hospitalisation data'!$A:$K,2,0)</f>
        <v>0</v>
      </c>
      <c r="H87" s="28">
        <f>VLOOKUP(A87,'Cleaned Hospitalisation data'!$A$1:$K$2336,3,0)</f>
        <v>10459.19</v>
      </c>
      <c r="I87" s="12" t="str">
        <f>VLOOKUP(A87,'Cleaned Hospitalisation data'!$A$1:$K$2336,4,0)</f>
        <v>Tier - 3</v>
      </c>
      <c r="J87" s="12" t="str">
        <f>VLOOKUP(A87,'Cleaned Hospitalisation data'!$A$1:$K$2336,5,0)</f>
        <v>Tier - 1</v>
      </c>
      <c r="K87" s="12" t="str">
        <f>VLOOKUP(A87,'Cleaned Hospitalisation data'!$A$1:$K$2336,6,0)</f>
        <v>R1013</v>
      </c>
      <c r="L87" s="12" cm="1">
        <f t="array" ref="L87:P87">_xlfn.XLOOKUP(A87,$A:$A,'Cleaned Medical Examiation data'!$B:$F)</f>
        <v>25.55</v>
      </c>
      <c r="M87" s="12">
        <v>4.96</v>
      </c>
      <c r="N87" s="12" t="str">
        <v>YES</v>
      </c>
      <c r="O87" s="12" t="str">
        <v>NO</v>
      </c>
      <c r="P87" s="12" t="str">
        <v>NO</v>
      </c>
      <c r="Q87" s="19" t="str" cm="1">
        <f t="array" ref="Q87:T87">_xlfn.XLOOKUP(A87,$A:$A,'Cleaned Medical Examiation data'!$H:$K)</f>
        <v>NO</v>
      </c>
      <c r="R87" s="48">
        <v>1</v>
      </c>
      <c r="S87" s="45" t="str">
        <v>Over Weight</v>
      </c>
      <c r="T87" s="34" t="str">
        <v>Normal</v>
      </c>
    </row>
    <row r="88" spans="1:20" ht="15.75">
      <c r="A88" s="33" t="s">
        <v>123</v>
      </c>
      <c r="B88" s="7" t="str">
        <f>VLOOKUP(A88,'Customer Names'!$A:$G,7,0)</f>
        <v>Mr</v>
      </c>
      <c r="C88" s="7" t="str">
        <f>VLOOKUP(A88,'Customer Names'!$A:$F,6,0)</f>
        <v>Devon R</v>
      </c>
      <c r="D88" s="7" t="str">
        <f>VLOOKUP(A88,'Customer Names'!$A:$E,5,0)</f>
        <v>Matthews</v>
      </c>
      <c r="E88" s="25" t="str">
        <f>VLOOKUP(A88,'Cleaned Hospitalisation data'!$A:$K,7,0)</f>
        <v>3-Aug-1976</v>
      </c>
      <c r="F88" s="12">
        <f>VLOOKUP(A88,'Cleaned Hospitalisation data'!$A$1:$K$2336,8,0)</f>
        <v>46</v>
      </c>
      <c r="G88" s="12">
        <f>VLOOKUP(A88,'Cleaned Hospitalisation data'!$A:$K,2,0)</f>
        <v>2</v>
      </c>
      <c r="H88" s="28">
        <f>VLOOKUP(A88,'Cleaned Hospitalisation data'!$A$1:$K$2336,3,0)</f>
        <v>10455.14</v>
      </c>
      <c r="I88" s="12" t="str">
        <f>VLOOKUP(A88,'Cleaned Hospitalisation data'!$A$1:$K$2336,4,0)</f>
        <v>Tier - 3</v>
      </c>
      <c r="J88" s="12" t="str">
        <f>VLOOKUP(A88,'Cleaned Hospitalisation data'!$A$1:$K$2336,5,0)</f>
        <v>Tier - 2</v>
      </c>
      <c r="K88" s="12" t="str">
        <f>VLOOKUP(A88,'Cleaned Hospitalisation data'!$A$1:$K$2336,6,0)</f>
        <v>R1021</v>
      </c>
      <c r="L88" s="12" cm="1">
        <f t="array" ref="L88:P88">_xlfn.XLOOKUP(A88,$A:$A,'Cleaned Medical Examiation data'!$B:$F)</f>
        <v>28.77</v>
      </c>
      <c r="M88" s="12">
        <v>4</v>
      </c>
      <c r="N88" s="12" t="str">
        <v>YES</v>
      </c>
      <c r="O88" s="12" t="str">
        <v>NO</v>
      </c>
      <c r="P88" s="12" t="str">
        <v>NO</v>
      </c>
      <c r="Q88" s="19" t="str" cm="1">
        <f t="array" ref="Q88:T88">_xlfn.XLOOKUP(A88,$A:$A,'Cleaned Medical Examiation data'!$H:$K)</f>
        <v>NO</v>
      </c>
      <c r="R88" s="48">
        <v>0</v>
      </c>
      <c r="S88" s="45" t="str">
        <v>Over Weight</v>
      </c>
      <c r="T88" s="34" t="str">
        <v>Normal</v>
      </c>
    </row>
    <row r="89" spans="1:20" ht="15.75">
      <c r="A89" s="33" t="s">
        <v>124</v>
      </c>
      <c r="B89" s="7" t="str">
        <f>VLOOKUP(A89,'Customer Names'!$A:$G,7,0)</f>
        <v>Ms</v>
      </c>
      <c r="C89" s="7" t="str">
        <f>VLOOKUP(A89,'Customer Names'!$A:$F,6,0)</f>
        <v>Elena</v>
      </c>
      <c r="D89" s="7" t="str">
        <f>VLOOKUP(A89,'Customer Names'!$A:$E,5,0)</f>
        <v>Massa-Musiak</v>
      </c>
      <c r="E89" s="25" t="str">
        <f>VLOOKUP(A89,'Cleaned Hospitalisation data'!$A:$K,7,0)</f>
        <v>14-Oct-1964</v>
      </c>
      <c r="F89" s="12">
        <f>VLOOKUP(A89,'Cleaned Hospitalisation data'!$A$1:$K$2336,8,0)</f>
        <v>58</v>
      </c>
      <c r="G89" s="12">
        <f>VLOOKUP(A89,'Cleaned Hospitalisation data'!$A:$K,2,0)</f>
        <v>0</v>
      </c>
      <c r="H89" s="28">
        <f>VLOOKUP(A89,'Cleaned Hospitalisation data'!$A$1:$K$2336,3,0)</f>
        <v>10455.1</v>
      </c>
      <c r="I89" s="12" t="str">
        <f>VLOOKUP(A89,'Cleaned Hospitalisation data'!$A$1:$K$2336,4,0)</f>
        <v>Tier - 3</v>
      </c>
      <c r="J89" s="12" t="str">
        <f>VLOOKUP(A89,'Cleaned Hospitalisation data'!$A$1:$K$2336,5,0)</f>
        <v>Tier - 1</v>
      </c>
      <c r="K89" s="12" t="str">
        <f>VLOOKUP(A89,'Cleaned Hospitalisation data'!$A$1:$K$2336,6,0)</f>
        <v>R1012</v>
      </c>
      <c r="L89" s="12" cm="1">
        <f t="array" ref="L89:P89">_xlfn.XLOOKUP(A89,$A:$A,'Cleaned Medical Examiation data'!$B:$F)</f>
        <v>23.14</v>
      </c>
      <c r="M89" s="12">
        <v>4.1500000000000004</v>
      </c>
      <c r="N89" s="12" t="str">
        <v>YES</v>
      </c>
      <c r="O89" s="12" t="str">
        <v>NO</v>
      </c>
      <c r="P89" s="12" t="str">
        <v>NO</v>
      </c>
      <c r="Q89" s="19" t="str" cm="1">
        <f t="array" ref="Q89:T89">_xlfn.XLOOKUP(A89,$A:$A,'Cleaned Medical Examiation data'!$H:$K)</f>
        <v>NO</v>
      </c>
      <c r="R89" s="48">
        <v>1</v>
      </c>
      <c r="S89" s="45" t="str">
        <v>Normal Weight</v>
      </c>
      <c r="T89" s="34" t="str">
        <v>Normal</v>
      </c>
    </row>
    <row r="90" spans="1:20" ht="15.75">
      <c r="A90" s="33" t="s">
        <v>125</v>
      </c>
      <c r="B90" s="7" t="str">
        <f>VLOOKUP(A90,'Customer Names'!$A:$G,7,0)</f>
        <v>Mr</v>
      </c>
      <c r="C90" s="7" t="str">
        <f>VLOOKUP(A90,'Customer Names'!$A:$F,6,0)</f>
        <v>Chris</v>
      </c>
      <c r="D90" s="7" t="str">
        <f>VLOOKUP(A90,'Customer Names'!$A:$E,5,0)</f>
        <v>Bailey</v>
      </c>
      <c r="E90" s="25" t="str">
        <f>VLOOKUP(A90,'Cleaned Hospitalisation data'!$A:$K,7,0)</f>
        <v>8-Nov-1968</v>
      </c>
      <c r="F90" s="12">
        <f>VLOOKUP(A90,'Cleaned Hospitalisation data'!$A$1:$K$2336,8,0)</f>
        <v>54</v>
      </c>
      <c r="G90" s="12">
        <f>VLOOKUP(A90,'Cleaned Hospitalisation data'!$A:$K,2,0)</f>
        <v>1</v>
      </c>
      <c r="H90" s="28">
        <f>VLOOKUP(A90,'Cleaned Hospitalisation data'!$A$1:$K$2336,3,0)</f>
        <v>10450.549999999999</v>
      </c>
      <c r="I90" s="12" t="str">
        <f>VLOOKUP(A90,'Cleaned Hospitalisation data'!$A$1:$K$2336,4,0)</f>
        <v>Tier - 3</v>
      </c>
      <c r="J90" s="12" t="str">
        <f>VLOOKUP(A90,'Cleaned Hospitalisation data'!$A$1:$K$2336,5,0)</f>
        <v>Tier - 1</v>
      </c>
      <c r="K90" s="12" t="str">
        <f>VLOOKUP(A90,'Cleaned Hospitalisation data'!$A$1:$K$2336,6,0)</f>
        <v>R1011</v>
      </c>
      <c r="L90" s="12" cm="1">
        <f t="array" ref="L90:P90">_xlfn.XLOOKUP(A90,$A:$A,'Cleaned Medical Examiation data'!$B:$F)</f>
        <v>39.6</v>
      </c>
      <c r="M90" s="12">
        <v>11.36</v>
      </c>
      <c r="N90" s="12" t="str">
        <v>NO</v>
      </c>
      <c r="O90" s="12" t="str">
        <v>NO</v>
      </c>
      <c r="P90" s="12" t="str">
        <v>NO</v>
      </c>
      <c r="Q90" s="19" t="str" cm="1">
        <f t="array" ref="Q90:T90">_xlfn.XLOOKUP(A90,$A:$A,'Cleaned Medical Examiation data'!$H:$K)</f>
        <v>NO</v>
      </c>
      <c r="R90" s="48">
        <v>0</v>
      </c>
      <c r="S90" s="45" t="str">
        <v>Obesity</v>
      </c>
      <c r="T90" s="34" t="str">
        <v>Diabetes</v>
      </c>
    </row>
    <row r="91" spans="1:20" ht="15.75">
      <c r="A91" s="33" t="s">
        <v>126</v>
      </c>
      <c r="B91" s="7" t="str">
        <f>VLOOKUP(A91,'Customer Names'!$A:$G,7,0)</f>
        <v>Mr</v>
      </c>
      <c r="C91" s="7" t="str">
        <f>VLOOKUP(A91,'Customer Names'!$A:$F,6,0)</f>
        <v>Bert</v>
      </c>
      <c r="D91" s="7" t="str">
        <f>VLOOKUP(A91,'Customer Names'!$A:$E,5,0)</f>
        <v>Jacoby</v>
      </c>
      <c r="E91" s="25" t="str">
        <f>VLOOKUP(A91,'Cleaned Hospitalisation data'!$A:$K,7,0)</f>
        <v>29-Aug-1968</v>
      </c>
      <c r="F91" s="12">
        <f>VLOOKUP(A91,'Cleaned Hospitalisation data'!$A$1:$K$2336,8,0)</f>
        <v>54</v>
      </c>
      <c r="G91" s="12">
        <f>VLOOKUP(A91,'Cleaned Hospitalisation data'!$A:$K,2,0)</f>
        <v>1</v>
      </c>
      <c r="H91" s="28">
        <f>VLOOKUP(A91,'Cleaned Hospitalisation data'!$A$1:$K$2336,3,0)</f>
        <v>10436.1</v>
      </c>
      <c r="I91" s="12" t="str">
        <f>VLOOKUP(A91,'Cleaned Hospitalisation data'!$A$1:$K$2336,4,0)</f>
        <v>Tier - 3</v>
      </c>
      <c r="J91" s="12" t="str">
        <f>VLOOKUP(A91,'Cleaned Hospitalisation data'!$A$1:$K$2336,5,0)</f>
        <v>Tier - 3</v>
      </c>
      <c r="K91" s="12" t="str">
        <f>VLOOKUP(A91,'Cleaned Hospitalisation data'!$A$1:$K$2336,6,0)</f>
        <v>R1011</v>
      </c>
      <c r="L91" s="12" cm="1">
        <f t="array" ref="L91:P91">_xlfn.XLOOKUP(A91,$A:$A,'Cleaned Medical Examiation data'!$B:$F)</f>
        <v>29.2</v>
      </c>
      <c r="M91" s="12">
        <v>7.53</v>
      </c>
      <c r="N91" s="12" t="str">
        <v>NO</v>
      </c>
      <c r="O91" s="12" t="str">
        <v>NO</v>
      </c>
      <c r="P91" s="12" t="str">
        <v>NO</v>
      </c>
      <c r="Q91" s="19" t="str" cm="1">
        <f t="array" ref="Q91:T91">_xlfn.XLOOKUP(A91,$A:$A,'Cleaned Medical Examiation data'!$H:$K)</f>
        <v>NO</v>
      </c>
      <c r="R91" s="48">
        <v>0</v>
      </c>
      <c r="S91" s="45" t="str">
        <v>Over Weight</v>
      </c>
      <c r="T91" s="34" t="str">
        <v>Diabetes</v>
      </c>
    </row>
    <row r="92" spans="1:20" ht="15.75">
      <c r="A92" s="33" t="s">
        <v>127</v>
      </c>
      <c r="B92" s="7" t="str">
        <f>VLOOKUP(A92,'Customer Names'!$A:$G,7,0)</f>
        <v>Ms</v>
      </c>
      <c r="C92" s="7" t="str">
        <f>VLOOKUP(A92,'Customer Names'!$A:$F,6,0)</f>
        <v>Emily J</v>
      </c>
      <c r="D92" s="7" t="str">
        <f>VLOOKUP(A92,'Customer Names'!$A:$E,5,0)</f>
        <v>Ganley</v>
      </c>
      <c r="E92" s="25" t="str">
        <f>VLOOKUP(A92,'Cleaned Hospitalisation data'!$A:$K,7,0)</f>
        <v>25-Dec-1982</v>
      </c>
      <c r="F92" s="12">
        <f>VLOOKUP(A92,'Cleaned Hospitalisation data'!$A$1:$K$2336,8,0)</f>
        <v>40</v>
      </c>
      <c r="G92" s="12">
        <f>VLOOKUP(A92,'Cleaned Hospitalisation data'!$A:$K,2,0)</f>
        <v>2</v>
      </c>
      <c r="H92" s="28">
        <f>VLOOKUP(A92,'Cleaned Hospitalisation data'!$A$1:$K$2336,3,0)</f>
        <v>40003.33</v>
      </c>
      <c r="I92" s="12" t="str">
        <f>VLOOKUP(A92,'Cleaned Hospitalisation data'!$A$1:$K$2336,4,0)</f>
        <v>Tier - 1</v>
      </c>
      <c r="J92" s="12" t="str">
        <f>VLOOKUP(A92,'Cleaned Hospitalisation data'!$A$1:$K$2336,5,0)</f>
        <v>Tier - 1</v>
      </c>
      <c r="K92" s="12" t="str">
        <f>VLOOKUP(A92,'Cleaned Hospitalisation data'!$A$1:$K$2336,6,0)</f>
        <v>R1012</v>
      </c>
      <c r="L92" s="12" cm="1">
        <f t="array" ref="L92:P92">_xlfn.XLOOKUP(A92,$A:$A,'Cleaned Medical Examiation data'!$B:$F)</f>
        <v>32.774999999999999</v>
      </c>
      <c r="M92" s="12">
        <v>5.53</v>
      </c>
      <c r="N92" s="12" t="str">
        <v>NO</v>
      </c>
      <c r="O92" s="12" t="str">
        <v>NO</v>
      </c>
      <c r="P92" s="12" t="str">
        <v>NO</v>
      </c>
      <c r="Q92" s="19" t="str" cm="1">
        <f t="array" ref="Q92:T92">_xlfn.XLOOKUP(A92,$A:$A,'Cleaned Medical Examiation data'!$H:$K)</f>
        <v>YES</v>
      </c>
      <c r="R92" s="48">
        <v>0</v>
      </c>
      <c r="S92" s="45" t="str">
        <v>Obesity</v>
      </c>
      <c r="T92" s="34" t="str">
        <v>Normal</v>
      </c>
    </row>
    <row r="93" spans="1:20" ht="15.75">
      <c r="A93" s="33" t="s">
        <v>128</v>
      </c>
      <c r="B93" s="7" t="str">
        <f>VLOOKUP(A93,'Customer Names'!$A:$G,7,0)</f>
        <v>Mr</v>
      </c>
      <c r="C93" s="7" t="str">
        <f>VLOOKUP(A93,'Customer Names'!$A:$F,6,0)</f>
        <v>John P</v>
      </c>
      <c r="D93" s="7" t="str">
        <f>VLOOKUP(A93,'Customer Names'!$A:$E,5,0)</f>
        <v>Crimmings</v>
      </c>
      <c r="E93" s="25" t="str">
        <f>VLOOKUP(A93,'Cleaned Hospitalisation data'!$A:$K,7,0)</f>
        <v>23-Aug-1968</v>
      </c>
      <c r="F93" s="12">
        <f>VLOOKUP(A93,'Cleaned Hospitalisation data'!$A$1:$K$2336,8,0)</f>
        <v>54</v>
      </c>
      <c r="G93" s="12">
        <f>VLOOKUP(A93,'Cleaned Hospitalisation data'!$A:$K,2,0)</f>
        <v>0</v>
      </c>
      <c r="H93" s="28">
        <f>VLOOKUP(A93,'Cleaned Hospitalisation data'!$A$1:$K$2336,3,0)</f>
        <v>10435.07</v>
      </c>
      <c r="I93" s="12" t="str">
        <f>VLOOKUP(A93,'Cleaned Hospitalisation data'!$A$1:$K$2336,4,0)</f>
        <v>Tier - 3</v>
      </c>
      <c r="J93" s="12" t="str">
        <f>VLOOKUP(A93,'Cleaned Hospitalisation data'!$A$1:$K$2336,5,0)</f>
        <v>Tier - 1</v>
      </c>
      <c r="K93" s="12" t="str">
        <f>VLOOKUP(A93,'Cleaned Hospitalisation data'!$A$1:$K$2336,6,0)</f>
        <v>R1016</v>
      </c>
      <c r="L93" s="12" cm="1">
        <f t="array" ref="L93:P93">_xlfn.XLOOKUP(A93,$A:$A,'Cleaned Medical Examiation data'!$B:$F)</f>
        <v>32.774999999999999</v>
      </c>
      <c r="M93" s="12">
        <v>7.95</v>
      </c>
      <c r="N93" s="12" t="str">
        <v>NO</v>
      </c>
      <c r="O93" s="12" t="str">
        <v>NO</v>
      </c>
      <c r="P93" s="12" t="str">
        <v>NO</v>
      </c>
      <c r="Q93" s="19" t="str" cm="1">
        <f t="array" ref="Q93:T93">_xlfn.XLOOKUP(A93,$A:$A,'Cleaned Medical Examiation data'!$H:$K)</f>
        <v>NO</v>
      </c>
      <c r="R93" s="48">
        <v>0</v>
      </c>
      <c r="S93" s="45" t="str">
        <v>Obesity</v>
      </c>
      <c r="T93" s="34" t="str">
        <v>Diabetes</v>
      </c>
    </row>
    <row r="94" spans="1:20" ht="15.75">
      <c r="A94" s="33" t="s">
        <v>129</v>
      </c>
      <c r="B94" s="7" t="str">
        <f>VLOOKUP(A94,'Customer Names'!$A:$G,7,0)</f>
        <v>Mr</v>
      </c>
      <c r="C94" s="7" t="str">
        <f>VLOOKUP(A94,'Customer Names'!$A:$F,6,0)</f>
        <v>Daniel P</v>
      </c>
      <c r="D94" s="7" t="str">
        <f>VLOOKUP(A94,'Customer Names'!$A:$E,5,0)</f>
        <v>Crane</v>
      </c>
      <c r="E94" s="25" t="str">
        <f>VLOOKUP(A94,'Cleaned Hospitalisation data'!$A:$K,7,0)</f>
        <v>27-Dec-1968</v>
      </c>
      <c r="F94" s="12">
        <f>VLOOKUP(A94,'Cleaned Hospitalisation data'!$A$1:$K$2336,8,0)</f>
        <v>54</v>
      </c>
      <c r="G94" s="12">
        <f>VLOOKUP(A94,'Cleaned Hospitalisation data'!$A:$K,2,0)</f>
        <v>0</v>
      </c>
      <c r="H94" s="28">
        <f>VLOOKUP(A94,'Cleaned Hospitalisation data'!$A$1:$K$2336,3,0)</f>
        <v>10422.92</v>
      </c>
      <c r="I94" s="12" t="str">
        <f>VLOOKUP(A94,'Cleaned Hospitalisation data'!$A$1:$K$2336,4,0)</f>
        <v>Tier - 3</v>
      </c>
      <c r="J94" s="12" t="str">
        <f>VLOOKUP(A94,'Cleaned Hospitalisation data'!$A$1:$K$2336,5,0)</f>
        <v>Tier - 1</v>
      </c>
      <c r="K94" s="12" t="str">
        <f>VLOOKUP(A94,'Cleaned Hospitalisation data'!$A$1:$K$2336,6,0)</f>
        <v>R1017</v>
      </c>
      <c r="L94" s="12" cm="1">
        <f t="array" ref="L94:P94">_xlfn.XLOOKUP(A94,$A:$A,'Cleaned Medical Examiation data'!$B:$F)</f>
        <v>24.035</v>
      </c>
      <c r="M94" s="12">
        <v>8.5</v>
      </c>
      <c r="N94" s="12" t="str">
        <v>NO</v>
      </c>
      <c r="O94" s="12" t="str">
        <v>NO</v>
      </c>
      <c r="P94" s="12" t="str">
        <v>NO</v>
      </c>
      <c r="Q94" s="19" t="str" cm="1">
        <f t="array" ref="Q94:T94">_xlfn.XLOOKUP(A94,$A:$A,'Cleaned Medical Examiation data'!$H:$K)</f>
        <v>NO</v>
      </c>
      <c r="R94" s="48">
        <v>0</v>
      </c>
      <c r="S94" s="45" t="str">
        <v>Normal Weight</v>
      </c>
      <c r="T94" s="34" t="str">
        <v>Diabetes</v>
      </c>
    </row>
    <row r="95" spans="1:20" ht="15.75">
      <c r="A95" s="33" t="s">
        <v>131</v>
      </c>
      <c r="B95" s="7" t="str">
        <f>VLOOKUP(A95,'Customer Names'!$A:$G,7,0)</f>
        <v>Mrs</v>
      </c>
      <c r="C95" s="7" t="str">
        <f>VLOOKUP(A95,'Customer Names'!$A:$F,6,0)</f>
        <v>Lisa K</v>
      </c>
      <c r="D95" s="7" t="str">
        <f>VLOOKUP(A95,'Customer Names'!$A:$E,5,0)</f>
        <v>Swartzfager</v>
      </c>
      <c r="E95" s="25" t="str">
        <f>VLOOKUP(A95,'Cleaned Hospitalisation data'!$A:$K,7,0)</f>
        <v>25-Nov-1979</v>
      </c>
      <c r="F95" s="12">
        <f>VLOOKUP(A95,'Cleaned Hospitalisation data'!$A$1:$K$2336,8,0)</f>
        <v>43</v>
      </c>
      <c r="G95" s="12">
        <f>VLOOKUP(A95,'Cleaned Hospitalisation data'!$A:$K,2,0)</f>
        <v>2</v>
      </c>
      <c r="H95" s="28">
        <f>VLOOKUP(A95,'Cleaned Hospitalisation data'!$A$1:$K$2336,3,0)</f>
        <v>10419.65</v>
      </c>
      <c r="I95" s="12" t="str">
        <f>VLOOKUP(A95,'Cleaned Hospitalisation data'!$A$1:$K$2336,4,0)</f>
        <v>Tier - 3</v>
      </c>
      <c r="J95" s="12" t="str">
        <f>VLOOKUP(A95,'Cleaned Hospitalisation data'!$A$1:$K$2336,5,0)</f>
        <v>Tier - 2</v>
      </c>
      <c r="K95" s="12" t="str">
        <f>VLOOKUP(A95,'Cleaned Hospitalisation data'!$A$1:$K$2336,6,0)</f>
        <v>R1025</v>
      </c>
      <c r="L95" s="12" cm="1">
        <f t="array" ref="L95:P95">_xlfn.XLOOKUP(A95,$A:$A,'Cleaned Medical Examiation data'!$B:$F)</f>
        <v>30.55</v>
      </c>
      <c r="M95" s="12">
        <v>5.89</v>
      </c>
      <c r="N95" s="12" t="str">
        <v>NO</v>
      </c>
      <c r="O95" s="12" t="str">
        <v>NO</v>
      </c>
      <c r="P95" s="12" t="str">
        <v>YES</v>
      </c>
      <c r="Q95" s="19" t="str" cm="1">
        <f t="array" ref="Q95:T95">_xlfn.XLOOKUP(A95,$A:$A,'Cleaned Medical Examiation data'!$H:$K)</f>
        <v>NO</v>
      </c>
      <c r="R95" s="48">
        <v>1</v>
      </c>
      <c r="S95" s="45" t="str">
        <v>Obesity</v>
      </c>
      <c r="T95" s="34" t="str">
        <v>Prediabetes</v>
      </c>
    </row>
    <row r="96" spans="1:20" ht="15.75">
      <c r="A96" s="33" t="s">
        <v>132</v>
      </c>
      <c r="B96" s="7" t="str">
        <f>VLOOKUP(A96,'Customer Names'!$A:$G,7,0)</f>
        <v>Mrs</v>
      </c>
      <c r="C96" s="7" t="str">
        <f>VLOOKUP(A96,'Customer Names'!$A:$F,6,0)</f>
        <v>Kristine</v>
      </c>
      <c r="D96" s="7" t="str">
        <f>VLOOKUP(A96,'Customer Names'!$A:$E,5,0)</f>
        <v>Clevenger</v>
      </c>
      <c r="E96" s="25" t="str">
        <f>VLOOKUP(A96,'Cleaned Hospitalisation data'!$A:$K,7,0)</f>
        <v>11-Oct-1973</v>
      </c>
      <c r="F96" s="12">
        <f>VLOOKUP(A96,'Cleaned Hospitalisation data'!$A$1:$K$2336,8,0)</f>
        <v>49</v>
      </c>
      <c r="G96" s="12">
        <f>VLOOKUP(A96,'Cleaned Hospitalisation data'!$A:$K,2,0)</f>
        <v>0</v>
      </c>
      <c r="H96" s="28">
        <f>VLOOKUP(A96,'Cleaned Hospitalisation data'!$A$1:$K$2336,3,0)</f>
        <v>10419.59</v>
      </c>
      <c r="I96" s="12" t="str">
        <f>VLOOKUP(A96,'Cleaned Hospitalisation data'!$A$1:$K$2336,4,0)</f>
        <v>Tier - 3</v>
      </c>
      <c r="J96" s="12" t="str">
        <f>VLOOKUP(A96,'Cleaned Hospitalisation data'!$A$1:$K$2336,5,0)</f>
        <v>Tier - 2</v>
      </c>
      <c r="K96" s="12" t="str">
        <f>VLOOKUP(A96,'Cleaned Hospitalisation data'!$A$1:$K$2336,6,0)</f>
        <v>R1025</v>
      </c>
      <c r="L96" s="12" cm="1">
        <f t="array" ref="L96:P96">_xlfn.XLOOKUP(A96,$A:$A,'Cleaned Medical Examiation data'!$B:$F)</f>
        <v>28.81</v>
      </c>
      <c r="M96" s="12">
        <v>8.76</v>
      </c>
      <c r="N96" s="12" t="str">
        <v>NO</v>
      </c>
      <c r="O96" s="12" t="str">
        <v>NO</v>
      </c>
      <c r="P96" s="12" t="str">
        <v>NO</v>
      </c>
      <c r="Q96" s="19" t="str" cm="1">
        <f t="array" ref="Q96:T96">_xlfn.XLOOKUP(A96,$A:$A,'Cleaned Medical Examiation data'!$H:$K)</f>
        <v>NO</v>
      </c>
      <c r="R96" s="48">
        <v>2</v>
      </c>
      <c r="S96" s="45" t="str">
        <v>Over Weight</v>
      </c>
      <c r="T96" s="34" t="str">
        <v>Diabetes</v>
      </c>
    </row>
    <row r="97" spans="1:20" ht="15.75">
      <c r="A97" s="33" t="s">
        <v>133</v>
      </c>
      <c r="B97" s="7" t="str">
        <f>VLOOKUP(A97,'Customer Names'!$A:$G,7,0)</f>
        <v>Mr</v>
      </c>
      <c r="C97" s="7" t="str">
        <f>VLOOKUP(A97,'Customer Names'!$A:$F,6,0)</f>
        <v>Paul A</v>
      </c>
      <c r="D97" s="7" t="str">
        <f>VLOOKUP(A97,'Customer Names'!$A:$E,5,0)</f>
        <v>Reichardt</v>
      </c>
      <c r="E97" s="25" t="str">
        <f>VLOOKUP(A97,'Cleaned Hospitalisation data'!$A:$K,7,0)</f>
        <v>24-Oct-1980</v>
      </c>
      <c r="F97" s="12">
        <f>VLOOKUP(A97,'Cleaned Hospitalisation data'!$A$1:$K$2336,8,0)</f>
        <v>42</v>
      </c>
      <c r="G97" s="12">
        <f>VLOOKUP(A97,'Cleaned Hospitalisation data'!$A:$K,2,0)</f>
        <v>2</v>
      </c>
      <c r="H97" s="28">
        <f>VLOOKUP(A97,'Cleaned Hospitalisation data'!$A$1:$K$2336,3,0)</f>
        <v>10407.98</v>
      </c>
      <c r="I97" s="12" t="str">
        <f>VLOOKUP(A97,'Cleaned Hospitalisation data'!$A$1:$K$2336,4,0)</f>
        <v>Tier - 3</v>
      </c>
      <c r="J97" s="12" t="str">
        <f>VLOOKUP(A97,'Cleaned Hospitalisation data'!$A$1:$K$2336,5,0)</f>
        <v>Tier - 1</v>
      </c>
      <c r="K97" s="12" t="str">
        <f>VLOOKUP(A97,'Cleaned Hospitalisation data'!$A$1:$K$2336,6,0)</f>
        <v>R1021</v>
      </c>
      <c r="L97" s="12" cm="1">
        <f t="array" ref="L97:P97">_xlfn.XLOOKUP(A97,$A:$A,'Cleaned Medical Examiation data'!$B:$F)</f>
        <v>31.66</v>
      </c>
      <c r="M97" s="12">
        <v>4.1100000000000003</v>
      </c>
      <c r="N97" s="12" t="str">
        <v>NO</v>
      </c>
      <c r="O97" s="12" t="str">
        <v>NO</v>
      </c>
      <c r="P97" s="12" t="str">
        <v>NO</v>
      </c>
      <c r="Q97" s="19" t="str" cm="1">
        <f t="array" ref="Q97:T97">_xlfn.XLOOKUP(A97,$A:$A,'Cleaned Medical Examiation data'!$H:$K)</f>
        <v>NO</v>
      </c>
      <c r="R97" s="48">
        <v>0</v>
      </c>
      <c r="S97" s="45" t="str">
        <v>Obesity</v>
      </c>
      <c r="T97" s="34" t="str">
        <v>Normal</v>
      </c>
    </row>
    <row r="98" spans="1:20" ht="15.75">
      <c r="A98" s="33" t="s">
        <v>134</v>
      </c>
      <c r="B98" s="7" t="str">
        <f>VLOOKUP(A98,'Customer Names'!$A:$G,7,0)</f>
        <v>Mr</v>
      </c>
      <c r="C98" s="7" t="str">
        <f>VLOOKUP(A98,'Customer Names'!$A:$F,6,0)</f>
        <v>Bryan</v>
      </c>
      <c r="D98" s="7" t="str">
        <f>VLOOKUP(A98,'Customer Names'!$A:$E,5,0)</f>
        <v>Morton</v>
      </c>
      <c r="E98" s="25" t="str">
        <f>VLOOKUP(A98,'Cleaned Hospitalisation data'!$A:$K,7,0)</f>
        <v>5-Jun-1975</v>
      </c>
      <c r="F98" s="12">
        <f>VLOOKUP(A98,'Cleaned Hospitalisation data'!$A$1:$K$2336,8,0)</f>
        <v>48</v>
      </c>
      <c r="G98" s="12">
        <f>VLOOKUP(A98,'Cleaned Hospitalisation data'!$A:$K,2,0)</f>
        <v>4</v>
      </c>
      <c r="H98" s="28">
        <f>VLOOKUP(A98,'Cleaned Hospitalisation data'!$A$1:$K$2336,3,0)</f>
        <v>10407.09</v>
      </c>
      <c r="I98" s="12" t="str">
        <f>VLOOKUP(A98,'Cleaned Hospitalisation data'!$A$1:$K$2336,4,0)</f>
        <v>Tier - 3</v>
      </c>
      <c r="J98" s="12" t="str">
        <f>VLOOKUP(A98,'Cleaned Hospitalisation data'!$A$1:$K$2336,5,0)</f>
        <v>Tier - 1</v>
      </c>
      <c r="K98" s="12" t="str">
        <f>VLOOKUP(A98,'Cleaned Hospitalisation data'!$A$1:$K$2336,6,0)</f>
        <v>R1015</v>
      </c>
      <c r="L98" s="12" cm="1">
        <f t="array" ref="L98:P98">_xlfn.XLOOKUP(A98,$A:$A,'Cleaned Medical Examiation data'!$B:$F)</f>
        <v>28.215</v>
      </c>
      <c r="M98" s="12">
        <v>7.56</v>
      </c>
      <c r="N98" s="12" t="str">
        <v>YES</v>
      </c>
      <c r="O98" s="12" t="str">
        <v>NO</v>
      </c>
      <c r="P98" s="12" t="str">
        <v>NO</v>
      </c>
      <c r="Q98" s="19" t="str" cm="1">
        <f t="array" ref="Q98:T98">_xlfn.XLOOKUP(A98,$A:$A,'Cleaned Medical Examiation data'!$H:$K)</f>
        <v>NO</v>
      </c>
      <c r="R98" s="48">
        <v>1</v>
      </c>
      <c r="S98" s="45" t="str">
        <v>Over Weight</v>
      </c>
      <c r="T98" s="34" t="str">
        <v>Diabetes</v>
      </c>
    </row>
    <row r="99" spans="1:20" ht="15.75">
      <c r="A99" s="33" t="s">
        <v>136</v>
      </c>
      <c r="B99" s="7" t="str">
        <f>VLOOKUP(A99,'Customer Names'!$A:$G,7,0)</f>
        <v>Mr</v>
      </c>
      <c r="C99" s="7" t="str">
        <f>VLOOKUP(A99,'Customer Names'!$A:$F,6,0)</f>
        <v>Chris</v>
      </c>
      <c r="D99" s="7" t="str">
        <f>VLOOKUP(A99,'Customer Names'!$A:$E,5,0)</f>
        <v>Sunstrum</v>
      </c>
      <c r="E99" s="25" t="str">
        <f>VLOOKUP(A99,'Cleaned Hospitalisation data'!$A:$K,7,0)</f>
        <v>7-Jul-1969</v>
      </c>
      <c r="F99" s="12">
        <f>VLOOKUP(A99,'Cleaned Hospitalisation data'!$A$1:$K$2336,8,0)</f>
        <v>53</v>
      </c>
      <c r="G99" s="12">
        <f>VLOOKUP(A99,'Cleaned Hospitalisation data'!$A:$K,2,0)</f>
        <v>0</v>
      </c>
      <c r="H99" s="28">
        <f>VLOOKUP(A99,'Cleaned Hospitalisation data'!$A$1:$K$2336,3,0)</f>
        <v>10403.27</v>
      </c>
      <c r="I99" s="12" t="str">
        <f>VLOOKUP(A99,'Cleaned Hospitalisation data'!$A$1:$K$2336,4,0)</f>
        <v>Tier - 3</v>
      </c>
      <c r="J99" s="12" t="str">
        <f>VLOOKUP(A99,'Cleaned Hospitalisation data'!$A$1:$K$2336,5,0)</f>
        <v>Tier - 2</v>
      </c>
      <c r="K99" s="12" t="str">
        <f>VLOOKUP(A99,'Cleaned Hospitalisation data'!$A$1:$K$2336,6,0)</f>
        <v>R1020</v>
      </c>
      <c r="L99" s="12" cm="1">
        <f t="array" ref="L99:P99">_xlfn.XLOOKUP(A99,$A:$A,'Cleaned Medical Examiation data'!$B:$F)</f>
        <v>26.12</v>
      </c>
      <c r="M99" s="12">
        <v>4.17</v>
      </c>
      <c r="N99" s="12" t="str">
        <v>YES</v>
      </c>
      <c r="O99" s="12" t="str">
        <v>NO</v>
      </c>
      <c r="P99" s="12" t="str">
        <v>YES</v>
      </c>
      <c r="Q99" s="19" t="str" cm="1">
        <f t="array" ref="Q99:T99">_xlfn.XLOOKUP(A99,$A:$A,'Cleaned Medical Examiation data'!$H:$K)</f>
        <v>NO</v>
      </c>
      <c r="R99" s="48">
        <v>1</v>
      </c>
      <c r="S99" s="45" t="str">
        <v>Over Weight</v>
      </c>
      <c r="T99" s="34" t="str">
        <v>Normal</v>
      </c>
    </row>
    <row r="100" spans="1:20" ht="15.75">
      <c r="A100" s="33" t="s">
        <v>138</v>
      </c>
      <c r="B100" s="7" t="str">
        <f>VLOOKUP(A100,'Customer Names'!$A:$G,7,0)</f>
        <v>Ms</v>
      </c>
      <c r="C100" s="7" t="str">
        <f>VLOOKUP(A100,'Customer Names'!$A:$F,6,0)</f>
        <v>Milah B</v>
      </c>
      <c r="D100" s="7" t="str">
        <f>VLOOKUP(A100,'Customer Names'!$A:$E,5,0)</f>
        <v>Frownfelter</v>
      </c>
      <c r="E100" s="25" t="str">
        <f>VLOOKUP(A100,'Cleaned Hospitalisation data'!$A:$K,7,0)</f>
        <v>19-Sep-1973</v>
      </c>
      <c r="F100" s="12">
        <f>VLOOKUP(A100,'Cleaned Hospitalisation data'!$A$1:$K$2336,8,0)</f>
        <v>49</v>
      </c>
      <c r="G100" s="12">
        <f>VLOOKUP(A100,'Cleaned Hospitalisation data'!$A:$K,2,0)</f>
        <v>3</v>
      </c>
      <c r="H100" s="28">
        <f>VLOOKUP(A100,'Cleaned Hospitalisation data'!$A$1:$K$2336,3,0)</f>
        <v>10381.48</v>
      </c>
      <c r="I100" s="12" t="str">
        <f>VLOOKUP(A100,'Cleaned Hospitalisation data'!$A$1:$K$2336,4,0)</f>
        <v>Tier - 3</v>
      </c>
      <c r="J100" s="12" t="str">
        <f>VLOOKUP(A100,'Cleaned Hospitalisation data'!$A$1:$K$2336,5,0)</f>
        <v>Tier - 3</v>
      </c>
      <c r="K100" s="12" t="str">
        <f>VLOOKUP(A100,'Cleaned Hospitalisation data'!$A$1:$K$2336,6,0)</f>
        <v>R1013</v>
      </c>
      <c r="L100" s="12" cm="1">
        <f t="array" ref="L100:P100">_xlfn.XLOOKUP(A100,$A:$A,'Cleaned Medical Examiation data'!$B:$F)</f>
        <v>36.630000000000003</v>
      </c>
      <c r="M100" s="12">
        <v>11.42</v>
      </c>
      <c r="N100" s="12" t="str">
        <v>NO</v>
      </c>
      <c r="O100" s="12" t="str">
        <v>NO</v>
      </c>
      <c r="P100" s="12" t="str">
        <v>NO</v>
      </c>
      <c r="Q100" s="19" t="str" cm="1">
        <f t="array" ref="Q100:T100">_xlfn.XLOOKUP(A100,$A:$A,'Cleaned Medical Examiation data'!$H:$K)</f>
        <v>NO</v>
      </c>
      <c r="R100" s="48">
        <v>2</v>
      </c>
      <c r="S100" s="45" t="str">
        <v>Obesity</v>
      </c>
      <c r="T100" s="34" t="str">
        <v>Diabetes</v>
      </c>
    </row>
    <row r="101" spans="1:20" ht="15.75">
      <c r="A101" s="33" t="s">
        <v>139</v>
      </c>
      <c r="B101" s="7" t="str">
        <f>VLOOKUP(A101,'Customer Names'!$A:$G,7,0)</f>
        <v>Ms</v>
      </c>
      <c r="C101" s="7" t="str">
        <f>VLOOKUP(A101,'Customer Names'!$A:$F,6,0)</f>
        <v>Annette M</v>
      </c>
      <c r="D101" s="7" t="str">
        <f>VLOOKUP(A101,'Customer Names'!$A:$E,5,0)</f>
        <v>Richter</v>
      </c>
      <c r="E101" s="25" t="str">
        <f>VLOOKUP(A101,'Cleaned Hospitalisation data'!$A:$K,7,0)</f>
        <v>29-Sep-1973</v>
      </c>
      <c r="F101" s="12">
        <f>VLOOKUP(A101,'Cleaned Hospitalisation data'!$A$1:$K$2336,8,0)</f>
        <v>49</v>
      </c>
      <c r="G101" s="12">
        <f>VLOOKUP(A101,'Cleaned Hospitalisation data'!$A:$K,2,0)</f>
        <v>2</v>
      </c>
      <c r="H101" s="28">
        <f>VLOOKUP(A101,'Cleaned Hospitalisation data'!$A$1:$K$2336,3,0)</f>
        <v>10370.91</v>
      </c>
      <c r="I101" s="12" t="str">
        <f>VLOOKUP(A101,'Cleaned Hospitalisation data'!$A$1:$K$2336,4,0)</f>
        <v>Tier - 3</v>
      </c>
      <c r="J101" s="12" t="str">
        <f>VLOOKUP(A101,'Cleaned Hospitalisation data'!$A$1:$K$2336,5,0)</f>
        <v>Tier - 3</v>
      </c>
      <c r="K101" s="12" t="str">
        <f>VLOOKUP(A101,'Cleaned Hospitalisation data'!$A$1:$K$2336,6,0)</f>
        <v>R1024</v>
      </c>
      <c r="L101" s="12" cm="1">
        <f t="array" ref="L101:P101">_xlfn.XLOOKUP(A101,$A:$A,'Cleaned Medical Examiation data'!$B:$F)</f>
        <v>33.344999999999999</v>
      </c>
      <c r="M101" s="12">
        <v>7.33</v>
      </c>
      <c r="N101" s="12" t="str">
        <v>NO</v>
      </c>
      <c r="O101" s="12" t="str">
        <v>NO</v>
      </c>
      <c r="P101" s="12" t="str">
        <v>NO</v>
      </c>
      <c r="Q101" s="19" t="str" cm="1">
        <f t="array" ref="Q101:T101">_xlfn.XLOOKUP(A101,$A:$A,'Cleaned Medical Examiation data'!$H:$K)</f>
        <v>NO</v>
      </c>
      <c r="R101" s="48">
        <v>2</v>
      </c>
      <c r="S101" s="45" t="str">
        <v>Obesity</v>
      </c>
      <c r="T101" s="34" t="str">
        <v>Diabetes</v>
      </c>
    </row>
    <row r="102" spans="1:20" ht="15.75">
      <c r="A102" s="33" t="s">
        <v>140</v>
      </c>
      <c r="B102" s="7" t="str">
        <f>VLOOKUP(A102,'Customer Names'!$A:$G,7,0)</f>
        <v>Mrs</v>
      </c>
      <c r="C102" s="7" t="str">
        <f>VLOOKUP(A102,'Customer Names'!$A:$F,6,0)</f>
        <v>Yoko</v>
      </c>
      <c r="D102" s="7" t="str">
        <f>VLOOKUP(A102,'Customer Names'!$A:$E,5,0)</f>
        <v>England</v>
      </c>
      <c r="E102" s="25" t="str">
        <f>VLOOKUP(A102,'Cleaned Hospitalisation data'!$A:$K,7,0)</f>
        <v>6-Sep-1971</v>
      </c>
      <c r="F102" s="12">
        <f>VLOOKUP(A102,'Cleaned Hospitalisation data'!$A$1:$K$2336,8,0)</f>
        <v>51</v>
      </c>
      <c r="G102" s="12">
        <f>VLOOKUP(A102,'Cleaned Hospitalisation data'!$A:$K,2,0)</f>
        <v>0</v>
      </c>
      <c r="H102" s="28">
        <f>VLOOKUP(A102,'Cleaned Hospitalisation data'!$A$1:$K$2336,3,0)</f>
        <v>10356.67</v>
      </c>
      <c r="I102" s="12" t="str">
        <f>VLOOKUP(A102,'Cleaned Hospitalisation data'!$A$1:$K$2336,4,0)</f>
        <v>Tier - 3</v>
      </c>
      <c r="J102" s="12" t="str">
        <f>VLOOKUP(A102,'Cleaned Hospitalisation data'!$A$1:$K$2336,5,0)</f>
        <v>Tier - 1</v>
      </c>
      <c r="K102" s="12" t="str">
        <f>VLOOKUP(A102,'Cleaned Hospitalisation data'!$A$1:$K$2336,6,0)</f>
        <v>R1025</v>
      </c>
      <c r="L102" s="12" cm="1">
        <f t="array" ref="L102:P102">_xlfn.XLOOKUP(A102,$A:$A,'Cleaned Medical Examiation data'!$B:$F)</f>
        <v>27.11</v>
      </c>
      <c r="M102" s="12">
        <v>6.7</v>
      </c>
      <c r="N102" s="12" t="str">
        <v>NO</v>
      </c>
      <c r="O102" s="12" t="str">
        <v>NO</v>
      </c>
      <c r="P102" s="12" t="str">
        <v>NO</v>
      </c>
      <c r="Q102" s="19" t="str" cm="1">
        <f t="array" ref="Q102:T102">_xlfn.XLOOKUP(A102,$A:$A,'Cleaned Medical Examiation data'!$H:$K)</f>
        <v>NO</v>
      </c>
      <c r="R102" s="48">
        <v>0</v>
      </c>
      <c r="S102" s="45" t="str">
        <v>Over Weight</v>
      </c>
      <c r="T102" s="34" t="str">
        <v>Diabetes</v>
      </c>
    </row>
    <row r="103" spans="1:20" ht="15.75">
      <c r="A103" s="33" t="s">
        <v>141</v>
      </c>
      <c r="B103" s="7" t="str">
        <f>VLOOKUP(A103,'Customer Names'!$A:$G,7,0)</f>
        <v>Ms</v>
      </c>
      <c r="C103" s="7" t="str">
        <f>VLOOKUP(A103,'Customer Names'!$A:$F,6,0)</f>
        <v>Amanda</v>
      </c>
      <c r="D103" s="7" t="str">
        <f>VLOOKUP(A103,'Customer Names'!$A:$E,5,0)</f>
        <v>Potter</v>
      </c>
      <c r="E103" s="25" t="str">
        <f>VLOOKUP(A103,'Cleaned Hospitalisation data'!$A:$K,7,0)</f>
        <v>8-Aug-1987</v>
      </c>
      <c r="F103" s="12">
        <f>VLOOKUP(A103,'Cleaned Hospitalisation data'!$A$1:$K$2336,8,0)</f>
        <v>35</v>
      </c>
      <c r="G103" s="12">
        <f>VLOOKUP(A103,'Cleaned Hospitalisation data'!$A:$K,2,0)</f>
        <v>3</v>
      </c>
      <c r="H103" s="28">
        <f>VLOOKUP(A103,'Cleaned Hospitalisation data'!$A$1:$K$2336,3,0)</f>
        <v>39983.43</v>
      </c>
      <c r="I103" s="12" t="str">
        <f>VLOOKUP(A103,'Cleaned Hospitalisation data'!$A$1:$K$2336,4,0)</f>
        <v>Tier - 2</v>
      </c>
      <c r="J103" s="12" t="str">
        <f>VLOOKUP(A103,'Cleaned Hospitalisation data'!$A$1:$K$2336,5,0)</f>
        <v>Tier - 3</v>
      </c>
      <c r="K103" s="12" t="str">
        <f>VLOOKUP(A103,'Cleaned Hospitalisation data'!$A$1:$K$2336,6,0)</f>
        <v>R1012</v>
      </c>
      <c r="L103" s="12" cm="1">
        <f t="array" ref="L103:P103">_xlfn.XLOOKUP(A103,$A:$A,'Cleaned Medical Examiation data'!$B:$F)</f>
        <v>34.104999999999997</v>
      </c>
      <c r="M103" s="12">
        <v>5.07</v>
      </c>
      <c r="N103" s="12" t="str">
        <v>NO</v>
      </c>
      <c r="O103" s="12" t="str">
        <v>NO</v>
      </c>
      <c r="P103" s="12" t="str">
        <v>NO</v>
      </c>
      <c r="Q103" s="19" t="str" cm="1">
        <f t="array" ref="Q103:T103">_xlfn.XLOOKUP(A103,$A:$A,'Cleaned Medical Examiation data'!$H:$K)</f>
        <v>YES</v>
      </c>
      <c r="R103" s="48">
        <v>1</v>
      </c>
      <c r="S103" s="45" t="str">
        <v>Obesity</v>
      </c>
      <c r="T103" s="34" t="str">
        <v>Normal</v>
      </c>
    </row>
    <row r="104" spans="1:20" ht="15.75">
      <c r="A104" s="33" t="s">
        <v>142</v>
      </c>
      <c r="B104" s="7" t="str">
        <f>VLOOKUP(A104,'Customer Names'!$A:$G,7,0)</f>
        <v>Ms</v>
      </c>
      <c r="C104" s="7" t="str">
        <f>VLOOKUP(A104,'Customer Names'!$A:$F,6,0)</f>
        <v>Laura</v>
      </c>
      <c r="D104" s="7" t="str">
        <f>VLOOKUP(A104,'Customer Names'!$A:$E,5,0)</f>
        <v>McLean</v>
      </c>
      <c r="E104" s="25" t="str">
        <f>VLOOKUP(A104,'Cleaned Hospitalisation data'!$A:$K,7,0)</f>
        <v>17-Jun-1969</v>
      </c>
      <c r="F104" s="12">
        <f>VLOOKUP(A104,'Cleaned Hospitalisation data'!$A$1:$K$2336,8,0)</f>
        <v>53</v>
      </c>
      <c r="G104" s="12">
        <f>VLOOKUP(A104,'Cleaned Hospitalisation data'!$A:$K,2,0)</f>
        <v>0</v>
      </c>
      <c r="H104" s="28">
        <f>VLOOKUP(A104,'Cleaned Hospitalisation data'!$A$1:$K$2336,3,0)</f>
        <v>10355.64</v>
      </c>
      <c r="I104" s="12" t="str">
        <f>VLOOKUP(A104,'Cleaned Hospitalisation data'!$A$1:$K$2336,4,0)</f>
        <v>Tier - 3</v>
      </c>
      <c r="J104" s="12" t="str">
        <f>VLOOKUP(A104,'Cleaned Hospitalisation data'!$A$1:$K$2336,5,0)</f>
        <v>Tier - 1</v>
      </c>
      <c r="K104" s="12" t="str">
        <f>VLOOKUP(A104,'Cleaned Hospitalisation data'!$A$1:$K$2336,6,0)</f>
        <v>R1012</v>
      </c>
      <c r="L104" s="12" cm="1">
        <f t="array" ref="L104:P104">_xlfn.XLOOKUP(A104,$A:$A,'Cleaned Medical Examiation data'!$B:$F)</f>
        <v>26.6</v>
      </c>
      <c r="M104" s="12">
        <v>5.27</v>
      </c>
      <c r="N104" s="12" t="str">
        <v>YES</v>
      </c>
      <c r="O104" s="12" t="str">
        <v>NO</v>
      </c>
      <c r="P104" s="12" t="str">
        <v>YES</v>
      </c>
      <c r="Q104" s="19" t="str" cm="1">
        <f t="array" ref="Q104:T104">_xlfn.XLOOKUP(A104,$A:$A,'Cleaned Medical Examiation data'!$H:$K)</f>
        <v>NO</v>
      </c>
      <c r="R104" s="48">
        <v>1</v>
      </c>
      <c r="S104" s="45" t="str">
        <v>Over Weight</v>
      </c>
      <c r="T104" s="34" t="str">
        <v>Normal</v>
      </c>
    </row>
    <row r="105" spans="1:20" ht="15.75">
      <c r="A105" s="33" t="s">
        <v>143</v>
      </c>
      <c r="B105" s="7" t="str">
        <f>VLOOKUP(A105,'Customer Names'!$A:$G,7,0)</f>
        <v>Ms</v>
      </c>
      <c r="C105" s="7" t="str">
        <f>VLOOKUP(A105,'Customer Names'!$A:$F,6,0)</f>
        <v>Tess A</v>
      </c>
      <c r="D105" s="7" t="str">
        <f>VLOOKUP(A105,'Customer Names'!$A:$E,5,0)</f>
        <v>Gardner</v>
      </c>
      <c r="E105" s="25" t="str">
        <f>VLOOKUP(A105,'Cleaned Hospitalisation data'!$A:$K,7,0)</f>
        <v>29-Sep-1974</v>
      </c>
      <c r="F105" s="12">
        <f>VLOOKUP(A105,'Cleaned Hospitalisation data'!$A$1:$K$2336,8,0)</f>
        <v>48</v>
      </c>
      <c r="G105" s="12">
        <f>VLOOKUP(A105,'Cleaned Hospitalisation data'!$A:$K,2,0)</f>
        <v>0</v>
      </c>
      <c r="H105" s="28">
        <f>VLOOKUP(A105,'Cleaned Hospitalisation data'!$A$1:$K$2336,3,0)</f>
        <v>10352.48</v>
      </c>
      <c r="I105" s="12" t="str">
        <f>VLOOKUP(A105,'Cleaned Hospitalisation data'!$A$1:$K$2336,4,0)</f>
        <v>Tier - 3</v>
      </c>
      <c r="J105" s="12" t="str">
        <f>VLOOKUP(A105,'Cleaned Hospitalisation data'!$A$1:$K$2336,5,0)</f>
        <v>Tier - 1</v>
      </c>
      <c r="K105" s="12" t="str">
        <f>VLOOKUP(A105,'Cleaned Hospitalisation data'!$A$1:$K$2336,6,0)</f>
        <v>R1012</v>
      </c>
      <c r="L105" s="12" cm="1">
        <f t="array" ref="L105:P105">_xlfn.XLOOKUP(A105,$A:$A,'Cleaned Medical Examiation data'!$B:$F)</f>
        <v>30.41</v>
      </c>
      <c r="M105" s="12">
        <v>7.72</v>
      </c>
      <c r="N105" s="12" t="str">
        <v>NO</v>
      </c>
      <c r="O105" s="12" t="str">
        <v>NO</v>
      </c>
      <c r="P105" s="12" t="str">
        <v>NO</v>
      </c>
      <c r="Q105" s="19" t="str" cm="1">
        <f t="array" ref="Q105:T105">_xlfn.XLOOKUP(A105,$A:$A,'Cleaned Medical Examiation data'!$H:$K)</f>
        <v>NO</v>
      </c>
      <c r="R105" s="48">
        <v>0</v>
      </c>
      <c r="S105" s="45" t="str">
        <v>Obesity</v>
      </c>
      <c r="T105" s="34" t="str">
        <v>Diabetes</v>
      </c>
    </row>
    <row r="106" spans="1:20" ht="15.75">
      <c r="A106" s="33" t="s">
        <v>144</v>
      </c>
      <c r="B106" s="7" t="str">
        <f>VLOOKUP(A106,'Customer Names'!$A:$G,7,0)</f>
        <v>Mr</v>
      </c>
      <c r="C106" s="7" t="str">
        <f>VLOOKUP(A106,'Customer Names'!$A:$F,6,0)</f>
        <v>William G</v>
      </c>
      <c r="D106" s="7" t="str">
        <f>VLOOKUP(A106,'Customer Names'!$A:$E,5,0)</f>
        <v>Lane</v>
      </c>
      <c r="E106" s="25" t="str">
        <f>VLOOKUP(A106,'Cleaned Hospitalisation data'!$A:$K,7,0)</f>
        <v>8-Aug-1973</v>
      </c>
      <c r="F106" s="12">
        <f>VLOOKUP(A106,'Cleaned Hospitalisation data'!$A$1:$K$2336,8,0)</f>
        <v>49</v>
      </c>
      <c r="G106" s="12">
        <f>VLOOKUP(A106,'Cleaned Hospitalisation data'!$A:$K,2,0)</f>
        <v>0</v>
      </c>
      <c r="H106" s="28">
        <f>VLOOKUP(A106,'Cleaned Hospitalisation data'!$A$1:$K$2336,3,0)</f>
        <v>10345.93</v>
      </c>
      <c r="I106" s="12" t="str">
        <f>VLOOKUP(A106,'Cleaned Hospitalisation data'!$A$1:$K$2336,4,0)</f>
        <v>Tier - 3</v>
      </c>
      <c r="J106" s="12" t="str">
        <f>VLOOKUP(A106,'Cleaned Hospitalisation data'!$A$1:$K$2336,5,0)</f>
        <v>Tier - 2</v>
      </c>
      <c r="K106" s="12" t="str">
        <f>VLOOKUP(A106,'Cleaned Hospitalisation data'!$A$1:$K$2336,6,0)</f>
        <v>R1021</v>
      </c>
      <c r="L106" s="12" cm="1">
        <f t="array" ref="L106:P106">_xlfn.XLOOKUP(A106,$A:$A,'Cleaned Medical Examiation data'!$B:$F)</f>
        <v>28.98</v>
      </c>
      <c r="M106" s="12">
        <v>8.68</v>
      </c>
      <c r="N106" s="12" t="str">
        <v>NO</v>
      </c>
      <c r="O106" s="12" t="str">
        <v>NO</v>
      </c>
      <c r="P106" s="12" t="str">
        <v>NO</v>
      </c>
      <c r="Q106" s="19" t="str" cm="1">
        <f t="array" ref="Q106:T106">_xlfn.XLOOKUP(A106,$A:$A,'Cleaned Medical Examiation data'!$H:$K)</f>
        <v>NO</v>
      </c>
      <c r="R106" s="48">
        <v>2</v>
      </c>
      <c r="S106" s="45" t="str">
        <v>Over Weight</v>
      </c>
      <c r="T106" s="34" t="str">
        <v>Diabetes</v>
      </c>
    </row>
    <row r="107" spans="1:20" ht="15.75">
      <c r="A107" s="33" t="s">
        <v>145</v>
      </c>
      <c r="B107" s="7" t="str">
        <f>VLOOKUP(A107,'Customer Names'!$A:$G,7,0)</f>
        <v>Ms</v>
      </c>
      <c r="C107" s="7" t="str">
        <f>VLOOKUP(A107,'Customer Names'!$A:$F,6,0)</f>
        <v>Paige</v>
      </c>
      <c r="D107" s="7" t="str">
        <f>VLOOKUP(A107,'Customer Names'!$A:$E,5,0)</f>
        <v>Vonachen</v>
      </c>
      <c r="E107" s="25" t="str">
        <f>VLOOKUP(A107,'Cleaned Hospitalisation data'!$A:$K,7,0)</f>
        <v>19-Jul-1968</v>
      </c>
      <c r="F107" s="12">
        <f>VLOOKUP(A107,'Cleaned Hospitalisation data'!$A$1:$K$2336,8,0)</f>
        <v>54</v>
      </c>
      <c r="G107" s="12">
        <f>VLOOKUP(A107,'Cleaned Hospitalisation data'!$A:$K,2,0)</f>
        <v>0</v>
      </c>
      <c r="H107" s="28">
        <f>VLOOKUP(A107,'Cleaned Hospitalisation data'!$A$1:$K$2336,3,0)</f>
        <v>10338.93</v>
      </c>
      <c r="I107" s="12" t="str">
        <f>VLOOKUP(A107,'Cleaned Hospitalisation data'!$A$1:$K$2336,4,0)</f>
        <v>Tier - 3</v>
      </c>
      <c r="J107" s="12" t="str">
        <f>VLOOKUP(A107,'Cleaned Hospitalisation data'!$A$1:$K$2336,5,0)</f>
        <v>Tier - 1</v>
      </c>
      <c r="K107" s="12" t="str">
        <f>VLOOKUP(A107,'Cleaned Hospitalisation data'!$A$1:$K$2336,6,0)</f>
        <v>R1013</v>
      </c>
      <c r="L107" s="12" cm="1">
        <f t="array" ref="L107:P107">_xlfn.XLOOKUP(A107,$A:$A,'Cleaned Medical Examiation data'!$B:$F)</f>
        <v>31.24</v>
      </c>
      <c r="M107" s="12">
        <v>9.8000000000000007</v>
      </c>
      <c r="N107" s="12" t="str">
        <v>NO</v>
      </c>
      <c r="O107" s="12" t="str">
        <v>NO</v>
      </c>
      <c r="P107" s="12" t="str">
        <v>NO</v>
      </c>
      <c r="Q107" s="19" t="str" cm="1">
        <f t="array" ref="Q107:T107">_xlfn.XLOOKUP(A107,$A:$A,'Cleaned Medical Examiation data'!$H:$K)</f>
        <v>NO</v>
      </c>
      <c r="R107" s="48">
        <v>0</v>
      </c>
      <c r="S107" s="45" t="str">
        <v>Obesity</v>
      </c>
      <c r="T107" s="34" t="str">
        <v>Diabetes</v>
      </c>
    </row>
    <row r="108" spans="1:20" ht="15.75">
      <c r="A108" s="33" t="s">
        <v>146</v>
      </c>
      <c r="B108" s="7" t="str">
        <f>VLOOKUP(A108,'Customer Names'!$A:$G,7,0)</f>
        <v>Mr</v>
      </c>
      <c r="C108" s="7" t="str">
        <f>VLOOKUP(A108,'Customer Names'!$A:$F,6,0)</f>
        <v>Matthew J</v>
      </c>
      <c r="D108" s="7" t="str">
        <f>VLOOKUP(A108,'Customer Names'!$A:$E,5,0)</f>
        <v>Smith</v>
      </c>
      <c r="E108" s="25" t="str">
        <f>VLOOKUP(A108,'Cleaned Hospitalisation data'!$A:$K,7,0)</f>
        <v>21-Jul-1982</v>
      </c>
      <c r="F108" s="12">
        <f>VLOOKUP(A108,'Cleaned Hospitalisation data'!$A$1:$K$2336,8,0)</f>
        <v>40</v>
      </c>
      <c r="G108" s="12">
        <f>VLOOKUP(A108,'Cleaned Hospitalisation data'!$A:$K,2,0)</f>
        <v>3</v>
      </c>
      <c r="H108" s="28">
        <f>VLOOKUP(A108,'Cleaned Hospitalisation data'!$A$1:$K$2336,3,0)</f>
        <v>10329.06</v>
      </c>
      <c r="I108" s="12" t="str">
        <f>VLOOKUP(A108,'Cleaned Hospitalisation data'!$A$1:$K$2336,4,0)</f>
        <v>Tier - 3</v>
      </c>
      <c r="J108" s="12" t="str">
        <f>VLOOKUP(A108,'Cleaned Hospitalisation data'!$A$1:$K$2336,5,0)</f>
        <v>Tier - 1</v>
      </c>
      <c r="K108" s="12" t="str">
        <f>VLOOKUP(A108,'Cleaned Hospitalisation data'!$A$1:$K$2336,6,0)</f>
        <v>R1021</v>
      </c>
      <c r="L108" s="12" cm="1">
        <f t="array" ref="L108:P108">_xlfn.XLOOKUP(A108,$A:$A,'Cleaned Medical Examiation data'!$B:$F)</f>
        <v>31.54</v>
      </c>
      <c r="M108" s="12">
        <v>4.4400000000000004</v>
      </c>
      <c r="N108" s="12" t="str">
        <v>NO</v>
      </c>
      <c r="O108" s="12" t="str">
        <v>NO</v>
      </c>
      <c r="P108" s="12" t="str">
        <v>NO</v>
      </c>
      <c r="Q108" s="19" t="str" cm="1">
        <f t="array" ref="Q108:T108">_xlfn.XLOOKUP(A108,$A:$A,'Cleaned Medical Examiation data'!$H:$K)</f>
        <v>NO</v>
      </c>
      <c r="R108" s="48">
        <v>0</v>
      </c>
      <c r="S108" s="45" t="str">
        <v>Obesity</v>
      </c>
      <c r="T108" s="34" t="str">
        <v>Normal</v>
      </c>
    </row>
    <row r="109" spans="1:20" ht="15.75">
      <c r="A109" s="33" t="s">
        <v>147</v>
      </c>
      <c r="B109" s="7" t="str">
        <f>VLOOKUP(A109,'Customer Names'!$A:$G,7,0)</f>
        <v>Mr</v>
      </c>
      <c r="C109" s="7" t="str">
        <f>VLOOKUP(A109,'Customer Names'!$A:$F,6,0)</f>
        <v>Matthew</v>
      </c>
      <c r="D109" s="7" t="str">
        <f>VLOOKUP(A109,'Customer Names'!$A:$E,5,0)</f>
        <v>Kidwell</v>
      </c>
      <c r="E109" s="25" t="str">
        <f>VLOOKUP(A109,'Cleaned Hospitalisation data'!$A:$K,7,0)</f>
        <v>1-Dec-1970</v>
      </c>
      <c r="F109" s="12">
        <f>VLOOKUP(A109,'Cleaned Hospitalisation data'!$A$1:$K$2336,8,0)</f>
        <v>52</v>
      </c>
      <c r="G109" s="12">
        <f>VLOOKUP(A109,'Cleaned Hospitalisation data'!$A:$K,2,0)</f>
        <v>2</v>
      </c>
      <c r="H109" s="28">
        <f>VLOOKUP(A109,'Cleaned Hospitalisation data'!$A$1:$K$2336,3,0)</f>
        <v>10325.209999999999</v>
      </c>
      <c r="I109" s="12" t="str">
        <f>VLOOKUP(A109,'Cleaned Hospitalisation data'!$A$1:$K$2336,4,0)</f>
        <v>Tier - 3</v>
      </c>
      <c r="J109" s="12" t="str">
        <f>VLOOKUP(A109,'Cleaned Hospitalisation data'!$A$1:$K$2336,5,0)</f>
        <v>Tier - 3</v>
      </c>
      <c r="K109" s="12" t="str">
        <f>VLOOKUP(A109,'Cleaned Hospitalisation data'!$A$1:$K$2336,6,0)</f>
        <v>R1011</v>
      </c>
      <c r="L109" s="12" cm="1">
        <f t="array" ref="L109:P109">_xlfn.XLOOKUP(A109,$A:$A,'Cleaned Medical Examiation data'!$B:$F)</f>
        <v>38.6</v>
      </c>
      <c r="M109" s="12">
        <v>7.19</v>
      </c>
      <c r="N109" s="12" t="str">
        <v>YES</v>
      </c>
      <c r="O109" s="12" t="str">
        <v>NO</v>
      </c>
      <c r="P109" s="12" t="str">
        <v>NO</v>
      </c>
      <c r="Q109" s="19" t="str" cm="1">
        <f t="array" ref="Q109:T109">_xlfn.XLOOKUP(A109,$A:$A,'Cleaned Medical Examiation data'!$H:$K)</f>
        <v>NO</v>
      </c>
      <c r="R109" s="48">
        <v>2</v>
      </c>
      <c r="S109" s="45" t="str">
        <v>Obesity</v>
      </c>
      <c r="T109" s="34" t="str">
        <v>Diabetes</v>
      </c>
    </row>
    <row r="110" spans="1:20" ht="15.75">
      <c r="A110" s="33" t="s">
        <v>148</v>
      </c>
      <c r="B110" s="7" t="str">
        <f>VLOOKUP(A110,'Customer Names'!$A:$G,7,0)</f>
        <v>Mrs</v>
      </c>
      <c r="C110" s="7" t="str">
        <f>VLOOKUP(A110,'Customer Names'!$A:$F,6,0)</f>
        <v>Maria</v>
      </c>
      <c r="D110" s="7" t="str">
        <f>VLOOKUP(A110,'Customer Names'!$A:$E,5,0)</f>
        <v>Betancourth</v>
      </c>
      <c r="E110" s="25" t="str">
        <f>VLOOKUP(A110,'Cleaned Hospitalisation data'!$A:$K,7,0)</f>
        <v>21-Aug-1991</v>
      </c>
      <c r="F110" s="12">
        <f>VLOOKUP(A110,'Cleaned Hospitalisation data'!$A$1:$K$2336,8,0)</f>
        <v>31</v>
      </c>
      <c r="G110" s="12">
        <f>VLOOKUP(A110,'Cleaned Hospitalisation data'!$A:$K,2,0)</f>
        <v>3</v>
      </c>
      <c r="H110" s="28">
        <f>VLOOKUP(A110,'Cleaned Hospitalisation data'!$A$1:$K$2336,3,0)</f>
        <v>10322.9</v>
      </c>
      <c r="I110" s="12" t="str">
        <f>VLOOKUP(A110,'Cleaned Hospitalisation data'!$A$1:$K$2336,4,0)</f>
        <v>Tier - 3</v>
      </c>
      <c r="J110" s="12" t="str">
        <f>VLOOKUP(A110,'Cleaned Hospitalisation data'!$A$1:$K$2336,5,0)</f>
        <v>Tier - 1</v>
      </c>
      <c r="K110" s="12" t="str">
        <f>VLOOKUP(A110,'Cleaned Hospitalisation data'!$A$1:$K$2336,6,0)</f>
        <v>R1026</v>
      </c>
      <c r="L110" s="12" cm="1">
        <f t="array" ref="L110:P110">_xlfn.XLOOKUP(A110,$A:$A,'Cleaned Medical Examiation data'!$B:$F)</f>
        <v>37.950000000000003</v>
      </c>
      <c r="M110" s="12">
        <v>6.06</v>
      </c>
      <c r="N110" s="12" t="str">
        <v>NO</v>
      </c>
      <c r="O110" s="12" t="str">
        <v>NO</v>
      </c>
      <c r="P110" s="12" t="str">
        <v>NO</v>
      </c>
      <c r="Q110" s="19" t="str" cm="1">
        <f t="array" ref="Q110:T110">_xlfn.XLOOKUP(A110,$A:$A,'Cleaned Medical Examiation data'!$H:$K)</f>
        <v>NO</v>
      </c>
      <c r="R110" s="48">
        <v>0</v>
      </c>
      <c r="S110" s="45" t="str">
        <v>Obesity</v>
      </c>
      <c r="T110" s="34" t="str">
        <v>Prediabetes</v>
      </c>
    </row>
    <row r="111" spans="1:20" ht="15.75">
      <c r="A111" s="33" t="s">
        <v>149</v>
      </c>
      <c r="B111" s="7" t="str">
        <f>VLOOKUP(A111,'Customer Names'!$A:$G,7,0)</f>
        <v>Ms</v>
      </c>
      <c r="C111" s="7" t="str">
        <f>VLOOKUP(A111,'Customer Names'!$A:$F,6,0)</f>
        <v>Stephanie D</v>
      </c>
      <c r="D111" s="7" t="str">
        <f>VLOOKUP(A111,'Customer Names'!$A:$E,5,0)</f>
        <v>Henstrom</v>
      </c>
      <c r="E111" s="25" t="str">
        <f>VLOOKUP(A111,'Cleaned Hospitalisation data'!$A:$K,7,0)</f>
        <v>17-Nov-1991</v>
      </c>
      <c r="F111" s="12">
        <f>VLOOKUP(A111,'Cleaned Hospitalisation data'!$A$1:$K$2336,8,0)</f>
        <v>31</v>
      </c>
      <c r="G111" s="12">
        <f>VLOOKUP(A111,'Cleaned Hospitalisation data'!$A:$K,2,0)</f>
        <v>3</v>
      </c>
      <c r="H111" s="28">
        <f>VLOOKUP(A111,'Cleaned Hospitalisation data'!$A$1:$K$2336,3,0)</f>
        <v>10315.91</v>
      </c>
      <c r="I111" s="12" t="str">
        <f>VLOOKUP(A111,'Cleaned Hospitalisation data'!$A$1:$K$2336,4,0)</f>
        <v>Tier - 3</v>
      </c>
      <c r="J111" s="12" t="str">
        <f>VLOOKUP(A111,'Cleaned Hospitalisation data'!$A$1:$K$2336,5,0)</f>
        <v>Tier - 2</v>
      </c>
      <c r="K111" s="12" t="str">
        <f>VLOOKUP(A111,'Cleaned Hospitalisation data'!$A$1:$K$2336,6,0)</f>
        <v>R1012</v>
      </c>
      <c r="L111" s="12" cm="1">
        <f t="array" ref="L111:P111">_xlfn.XLOOKUP(A111,$A:$A,'Cleaned Medical Examiation data'!$B:$F)</f>
        <v>38.97</v>
      </c>
      <c r="M111" s="12">
        <v>5.12</v>
      </c>
      <c r="N111" s="12" t="str">
        <v>NO</v>
      </c>
      <c r="O111" s="12" t="str">
        <v>NO</v>
      </c>
      <c r="P111" s="12" t="str">
        <v>NO</v>
      </c>
      <c r="Q111" s="19" t="str" cm="1">
        <f t="array" ref="Q111:T111">_xlfn.XLOOKUP(A111,$A:$A,'Cleaned Medical Examiation data'!$H:$K)</f>
        <v>NO</v>
      </c>
      <c r="R111" s="48">
        <v>0</v>
      </c>
      <c r="S111" s="45" t="str">
        <v>Obesity</v>
      </c>
      <c r="T111" s="34" t="str">
        <v>Normal</v>
      </c>
    </row>
    <row r="112" spans="1:20" ht="15.75">
      <c r="A112" s="33" t="s">
        <v>150</v>
      </c>
      <c r="B112" s="7" t="str">
        <f>VLOOKUP(A112,'Customer Names'!$A:$G,7,0)</f>
        <v>Ms</v>
      </c>
      <c r="C112" s="7" t="str">
        <f>VLOOKUP(A112,'Customer Names'!$A:$F,6,0)</f>
        <v>Tiffany</v>
      </c>
      <c r="D112" s="7" t="str">
        <f>VLOOKUP(A112,'Customer Names'!$A:$E,5,0)</f>
        <v>Pereira</v>
      </c>
      <c r="E112" s="25" t="str">
        <f>VLOOKUP(A112,'Cleaned Hospitalisation data'!$A:$K,7,0)</f>
        <v>12-Jul-1962</v>
      </c>
      <c r="F112" s="12">
        <f>VLOOKUP(A112,'Cleaned Hospitalisation data'!$A$1:$K$2336,8,0)</f>
        <v>60</v>
      </c>
      <c r="G112" s="12">
        <f>VLOOKUP(A112,'Cleaned Hospitalisation data'!$A:$K,2,0)</f>
        <v>0</v>
      </c>
      <c r="H112" s="28">
        <f>VLOOKUP(A112,'Cleaned Hospitalisation data'!$A$1:$K$2336,3,0)</f>
        <v>10310.780000000001</v>
      </c>
      <c r="I112" s="12" t="str">
        <f>VLOOKUP(A112,'Cleaned Hospitalisation data'!$A$1:$K$2336,4,0)</f>
        <v>Tier - 3</v>
      </c>
      <c r="J112" s="12" t="str">
        <f>VLOOKUP(A112,'Cleaned Hospitalisation data'!$A$1:$K$2336,5,0)</f>
        <v>Tier - 3</v>
      </c>
      <c r="K112" s="12" t="str">
        <f>VLOOKUP(A112,'Cleaned Hospitalisation data'!$A$1:$K$2336,6,0)</f>
        <v>R1012</v>
      </c>
      <c r="L112" s="12" cm="1">
        <f t="array" ref="L112:P112">_xlfn.XLOOKUP(A112,$A:$A,'Cleaned Medical Examiation data'!$B:$F)</f>
        <v>21.2</v>
      </c>
      <c r="M112" s="12">
        <v>10.72</v>
      </c>
      <c r="N112" s="12" t="str">
        <v>NO</v>
      </c>
      <c r="O112" s="12" t="str">
        <v>NO</v>
      </c>
      <c r="P112" s="12" t="str">
        <v>NO</v>
      </c>
      <c r="Q112" s="19" t="str" cm="1">
        <f t="array" ref="Q112:T112">_xlfn.XLOOKUP(A112,$A:$A,'Cleaned Medical Examiation data'!$H:$K)</f>
        <v>NO</v>
      </c>
      <c r="R112" s="48">
        <v>0</v>
      </c>
      <c r="S112" s="45" t="str">
        <v>Normal Weight</v>
      </c>
      <c r="T112" s="34" t="str">
        <v>Diabetes</v>
      </c>
    </row>
    <row r="113" spans="1:20" ht="15.75">
      <c r="A113" s="33" t="s">
        <v>151</v>
      </c>
      <c r="B113" s="7" t="str">
        <f>VLOOKUP(A113,'Customer Names'!$A:$G,7,0)</f>
        <v>Ms</v>
      </c>
      <c r="C113" s="7" t="str">
        <f>VLOOKUP(A113,'Customer Names'!$A:$F,6,0)</f>
        <v>Sara M</v>
      </c>
      <c r="D113" s="7" t="str">
        <f>VLOOKUP(A113,'Customer Names'!$A:$E,5,0)</f>
        <v>Black</v>
      </c>
      <c r="E113" s="25" t="str">
        <f>VLOOKUP(A113,'Cleaned Hospitalisation data'!$A:$K,7,0)</f>
        <v>24-Sep-1963</v>
      </c>
      <c r="F113" s="12">
        <f>VLOOKUP(A113,'Cleaned Hospitalisation data'!$A$1:$K$2336,8,0)</f>
        <v>59</v>
      </c>
      <c r="G113" s="12">
        <f>VLOOKUP(A113,'Cleaned Hospitalisation data'!$A:$K,2,0)</f>
        <v>0</v>
      </c>
      <c r="H113" s="28">
        <f>VLOOKUP(A113,'Cleaned Hospitalisation data'!$A$1:$K$2336,3,0)</f>
        <v>10308.040000000001</v>
      </c>
      <c r="I113" s="12" t="str">
        <f>VLOOKUP(A113,'Cleaned Hospitalisation data'!$A$1:$K$2336,4,0)</f>
        <v>Tier - 3</v>
      </c>
      <c r="J113" s="12" t="str">
        <f>VLOOKUP(A113,'Cleaned Hospitalisation data'!$A$1:$K$2336,5,0)</f>
        <v>Tier - 1</v>
      </c>
      <c r="K113" s="12" t="str">
        <f>VLOOKUP(A113,'Cleaned Hospitalisation data'!$A$1:$K$2336,6,0)</f>
        <v>R1013</v>
      </c>
      <c r="L113" s="12" cm="1">
        <f t="array" ref="L113:P113">_xlfn.XLOOKUP(A113,$A:$A,'Cleaned Medical Examiation data'!$B:$F)</f>
        <v>23.96</v>
      </c>
      <c r="M113" s="12">
        <v>9.58</v>
      </c>
      <c r="N113" s="12" t="str">
        <v>YES</v>
      </c>
      <c r="O113" s="12" t="str">
        <v>NO</v>
      </c>
      <c r="P113" s="12" t="str">
        <v>YES</v>
      </c>
      <c r="Q113" s="19" t="str" cm="1">
        <f t="array" ref="Q113:T113">_xlfn.XLOOKUP(A113,$A:$A,'Cleaned Medical Examiation data'!$H:$K)</f>
        <v>NO</v>
      </c>
      <c r="R113" s="48">
        <v>1</v>
      </c>
      <c r="S113" s="45" t="str">
        <v>Normal Weight</v>
      </c>
      <c r="T113" s="34" t="str">
        <v>Diabetes</v>
      </c>
    </row>
    <row r="114" spans="1:20" ht="15.75">
      <c r="A114" s="33" t="s">
        <v>152</v>
      </c>
      <c r="B114" s="7" t="str">
        <f>VLOOKUP(A114,'Customer Names'!$A:$G,7,0)</f>
        <v>Ms</v>
      </c>
      <c r="C114" s="7" t="str">
        <f>VLOOKUP(A114,'Customer Names'!$A:$F,6,0)</f>
        <v>Paola Andrea</v>
      </c>
      <c r="D114" s="7" t="str">
        <f>VLOOKUP(A114,'Customer Names'!$A:$E,5,0)</f>
        <v>Fierro Vargas</v>
      </c>
      <c r="E114" s="25" t="str">
        <f>VLOOKUP(A114,'Cleaned Hospitalisation data'!$A:$K,7,0)</f>
        <v>22-Jul-1959</v>
      </c>
      <c r="F114" s="12">
        <f>VLOOKUP(A114,'Cleaned Hospitalisation data'!$A$1:$K$2336,8,0)</f>
        <v>63</v>
      </c>
      <c r="G114" s="12">
        <f>VLOOKUP(A114,'Cleaned Hospitalisation data'!$A:$K,2,0)</f>
        <v>0</v>
      </c>
      <c r="H114" s="28">
        <f>VLOOKUP(A114,'Cleaned Hospitalisation data'!$A$1:$K$2336,3,0)</f>
        <v>48824.45</v>
      </c>
      <c r="I114" s="12" t="str">
        <f>VLOOKUP(A114,'Cleaned Hospitalisation data'!$A$1:$K$2336,4,0)</f>
        <v>Tier - 2</v>
      </c>
      <c r="J114" s="12" t="str">
        <f>VLOOKUP(A114,'Cleaned Hospitalisation data'!$A$1:$K$2336,5,0)</f>
        <v>Tier - 1</v>
      </c>
      <c r="K114" s="12" t="str">
        <f>VLOOKUP(A114,'Cleaned Hospitalisation data'!$A$1:$K$2336,6,0)</f>
        <v>R1011</v>
      </c>
      <c r="L114" s="12" cm="1">
        <f t="array" ref="L114:P114">_xlfn.XLOOKUP(A114,$A:$A,'Cleaned Medical Examiation data'!$B:$F)</f>
        <v>37.700000000000003</v>
      </c>
      <c r="M114" s="12">
        <v>5.96</v>
      </c>
      <c r="N114" s="12" t="str">
        <v>YES</v>
      </c>
      <c r="O114" s="12" t="str">
        <v>NO</v>
      </c>
      <c r="P114" s="12" t="str">
        <v>NO</v>
      </c>
      <c r="Q114" s="19" t="str" cm="1">
        <f t="array" ref="Q114:T114">_xlfn.XLOOKUP(A114,$A:$A,'Cleaned Medical Examiation data'!$H:$K)</f>
        <v>YES</v>
      </c>
      <c r="R114" s="48">
        <v>2</v>
      </c>
      <c r="S114" s="45" t="str">
        <v>Obesity</v>
      </c>
      <c r="T114" s="34" t="str">
        <v>Prediabetes</v>
      </c>
    </row>
    <row r="115" spans="1:20" ht="15.75">
      <c r="A115" s="33" t="s">
        <v>153</v>
      </c>
      <c r="B115" s="7" t="str">
        <f>VLOOKUP(A115,'Customer Names'!$A:$G,7,0)</f>
        <v>Mr</v>
      </c>
      <c r="C115" s="7" t="str">
        <f>VLOOKUP(A115,'Customer Names'!$A:$F,6,0)</f>
        <v>Nicholas</v>
      </c>
      <c r="D115" s="7" t="str">
        <f>VLOOKUP(A115,'Customer Names'!$A:$E,5,0)</f>
        <v>Rasmussen</v>
      </c>
      <c r="E115" s="25" t="str">
        <f>VLOOKUP(A115,'Cleaned Hospitalisation data'!$A:$K,7,0)</f>
        <v>2-Dec-1975</v>
      </c>
      <c r="F115" s="12">
        <f>VLOOKUP(A115,'Cleaned Hospitalisation data'!$A$1:$K$2336,8,0)</f>
        <v>47</v>
      </c>
      <c r="G115" s="12">
        <f>VLOOKUP(A115,'Cleaned Hospitalisation data'!$A:$K,2,0)</f>
        <v>1</v>
      </c>
      <c r="H115" s="28">
        <f>VLOOKUP(A115,'Cleaned Hospitalisation data'!$A$1:$K$2336,3,0)</f>
        <v>39963.120000000003</v>
      </c>
      <c r="I115" s="12" t="str">
        <f>VLOOKUP(A115,'Cleaned Hospitalisation data'!$A$1:$K$2336,4,0)</f>
        <v>Tier - 2</v>
      </c>
      <c r="J115" s="12" t="str">
        <f>VLOOKUP(A115,'Cleaned Hospitalisation data'!$A$1:$K$2336,5,0)</f>
        <v>Tier - 2</v>
      </c>
      <c r="K115" s="12" t="str">
        <f>VLOOKUP(A115,'Cleaned Hospitalisation data'!$A$1:$K$2336,6,0)</f>
        <v>R1011</v>
      </c>
      <c r="L115" s="12" cm="1">
        <f t="array" ref="L115:P115">_xlfn.XLOOKUP(A115,$A:$A,'Cleaned Medical Examiation data'!$B:$F)</f>
        <v>48.93</v>
      </c>
      <c r="M115" s="12">
        <v>11.17</v>
      </c>
      <c r="N115" s="12" t="str">
        <v>YES</v>
      </c>
      <c r="O115" s="12" t="str">
        <v>NO</v>
      </c>
      <c r="P115" s="12" t="str">
        <v>NO</v>
      </c>
      <c r="Q115" s="19" t="str" cm="1">
        <f t="array" ref="Q115:T115">_xlfn.XLOOKUP(A115,$A:$A,'Cleaned Medical Examiation data'!$H:$K)</f>
        <v>YES</v>
      </c>
      <c r="R115" s="48">
        <v>1</v>
      </c>
      <c r="S115" s="45" t="str">
        <v>Obesity</v>
      </c>
      <c r="T115" s="34" t="str">
        <v>Diabetes</v>
      </c>
    </row>
    <row r="116" spans="1:20" ht="15.75">
      <c r="A116" s="33" t="s">
        <v>154</v>
      </c>
      <c r="B116" s="7" t="str">
        <f>VLOOKUP(A116,'Customer Names'!$A:$G,7,0)</f>
        <v>Mr</v>
      </c>
      <c r="C116" s="7" t="str">
        <f>VLOOKUP(A116,'Customer Names'!$A:$F,6,0)</f>
        <v>Scott A</v>
      </c>
      <c r="D116" s="7" t="str">
        <f>VLOOKUP(A116,'Customer Names'!$A:$E,5,0)</f>
        <v>Brown</v>
      </c>
      <c r="E116" s="25" t="str">
        <f>VLOOKUP(A116,'Cleaned Hospitalisation data'!$A:$K,7,0)</f>
        <v>14-Sep-1988</v>
      </c>
      <c r="F116" s="12">
        <f>VLOOKUP(A116,'Cleaned Hospitalisation data'!$A$1:$K$2336,8,0)</f>
        <v>34</v>
      </c>
      <c r="G116" s="12">
        <f>VLOOKUP(A116,'Cleaned Hospitalisation data'!$A:$K,2,0)</f>
        <v>3</v>
      </c>
      <c r="H116" s="28">
        <f>VLOOKUP(A116,'Cleaned Hospitalisation data'!$A$1:$K$2336,3,0)</f>
        <v>10276.99</v>
      </c>
      <c r="I116" s="12" t="str">
        <f>VLOOKUP(A116,'Cleaned Hospitalisation data'!$A$1:$K$2336,4,0)</f>
        <v>Tier - 3</v>
      </c>
      <c r="J116" s="12" t="str">
        <f>VLOOKUP(A116,'Cleaned Hospitalisation data'!$A$1:$K$2336,5,0)</f>
        <v>Tier - 1</v>
      </c>
      <c r="K116" s="12" t="str">
        <f>VLOOKUP(A116,'Cleaned Hospitalisation data'!$A$1:$K$2336,6,0)</f>
        <v>R1021</v>
      </c>
      <c r="L116" s="12" cm="1">
        <f t="array" ref="L116:P116">_xlfn.XLOOKUP(A116,$A:$A,'Cleaned Medical Examiation data'!$B:$F)</f>
        <v>35.93</v>
      </c>
      <c r="M116" s="12">
        <v>6.4</v>
      </c>
      <c r="N116" s="12" t="str">
        <v>YES</v>
      </c>
      <c r="O116" s="12" t="str">
        <v>NO</v>
      </c>
      <c r="P116" s="12" t="str">
        <v>NO</v>
      </c>
      <c r="Q116" s="19" t="str" cm="1">
        <f t="array" ref="Q116:T116">_xlfn.XLOOKUP(A116,$A:$A,'Cleaned Medical Examiation data'!$H:$K)</f>
        <v>NO</v>
      </c>
      <c r="R116" s="48">
        <v>1</v>
      </c>
      <c r="S116" s="45" t="str">
        <v>Obesity</v>
      </c>
      <c r="T116" s="34" t="str">
        <v>Prediabetes</v>
      </c>
    </row>
    <row r="117" spans="1:20" ht="15.75">
      <c r="A117" s="33" t="s">
        <v>155</v>
      </c>
      <c r="B117" s="7" t="str">
        <f>VLOOKUP(A117,'Customer Names'!$A:$G,7,0)</f>
        <v>Mrs</v>
      </c>
      <c r="C117" s="7" t="str">
        <f>VLOOKUP(A117,'Customer Names'!$A:$F,6,0)</f>
        <v>Lauren</v>
      </c>
      <c r="D117" s="7" t="str">
        <f>VLOOKUP(A117,'Customer Names'!$A:$E,5,0)</f>
        <v>Reasoner</v>
      </c>
      <c r="E117" s="25" t="str">
        <f>VLOOKUP(A117,'Cleaned Hospitalisation data'!$A:$K,7,0)</f>
        <v>21-Jun-1970</v>
      </c>
      <c r="F117" s="12">
        <f>VLOOKUP(A117,'Cleaned Hospitalisation data'!$A$1:$K$2336,8,0)</f>
        <v>52</v>
      </c>
      <c r="G117" s="12">
        <f>VLOOKUP(A117,'Cleaned Hospitalisation data'!$A:$K,2,0)</f>
        <v>0</v>
      </c>
      <c r="H117" s="28">
        <f>VLOOKUP(A117,'Cleaned Hospitalisation data'!$A$1:$K$2336,3,0)</f>
        <v>10274.33</v>
      </c>
      <c r="I117" s="12" t="str">
        <f>VLOOKUP(A117,'Cleaned Hospitalisation data'!$A$1:$K$2336,4,0)</f>
        <v>Tier - 3</v>
      </c>
      <c r="J117" s="12" t="str">
        <f>VLOOKUP(A117,'Cleaned Hospitalisation data'!$A$1:$K$2336,5,0)</f>
        <v>Tier - 1</v>
      </c>
      <c r="K117" s="12" t="str">
        <f>VLOOKUP(A117,'Cleaned Hospitalisation data'!$A$1:$K$2336,6,0)</f>
        <v>R1024</v>
      </c>
      <c r="L117" s="12" cm="1">
        <f t="array" ref="L117:P117">_xlfn.XLOOKUP(A117,$A:$A,'Cleaned Medical Examiation data'!$B:$F)</f>
        <v>26.11</v>
      </c>
      <c r="M117" s="12">
        <v>6.8</v>
      </c>
      <c r="N117" s="12" t="str">
        <v>YES</v>
      </c>
      <c r="O117" s="12" t="str">
        <v>NO</v>
      </c>
      <c r="P117" s="12" t="str">
        <v>NO</v>
      </c>
      <c r="Q117" s="19" t="str" cm="1">
        <f t="array" ref="Q117:T117">_xlfn.XLOOKUP(A117,$A:$A,'Cleaned Medical Examiation data'!$H:$K)</f>
        <v>NO</v>
      </c>
      <c r="R117" s="48">
        <v>2</v>
      </c>
      <c r="S117" s="45" t="str">
        <v>Over Weight</v>
      </c>
      <c r="T117" s="34" t="str">
        <v>Diabetes</v>
      </c>
    </row>
    <row r="118" spans="1:20" ht="15.75">
      <c r="A118" s="33" t="s">
        <v>156</v>
      </c>
      <c r="B118" s="7" t="str">
        <f>VLOOKUP(A118,'Customer Names'!$A:$G,7,0)</f>
        <v>Mr</v>
      </c>
      <c r="C118" s="7" t="str">
        <f>VLOOKUP(A118,'Customer Names'!$A:$F,6,0)</f>
        <v>Scott</v>
      </c>
      <c r="D118" s="7" t="str">
        <f>VLOOKUP(A118,'Customer Names'!$A:$E,5,0)</f>
        <v>Wandzilak</v>
      </c>
      <c r="E118" s="25" t="str">
        <f>VLOOKUP(A118,'Cleaned Hospitalisation data'!$A:$K,7,0)</f>
        <v>27-Nov-1973</v>
      </c>
      <c r="F118" s="12">
        <f>VLOOKUP(A118,'Cleaned Hospitalisation data'!$A$1:$K$2336,8,0)</f>
        <v>49</v>
      </c>
      <c r="G118" s="12">
        <f>VLOOKUP(A118,'Cleaned Hospitalisation data'!$A:$K,2,0)</f>
        <v>3</v>
      </c>
      <c r="H118" s="28">
        <f>VLOOKUP(A118,'Cleaned Hospitalisation data'!$A$1:$K$2336,3,0)</f>
        <v>10269.459999999999</v>
      </c>
      <c r="I118" s="12" t="str">
        <f>VLOOKUP(A118,'Cleaned Hospitalisation data'!$A$1:$K$2336,4,0)</f>
        <v>Tier - 3</v>
      </c>
      <c r="J118" s="12" t="str">
        <f>VLOOKUP(A118,'Cleaned Hospitalisation data'!$A$1:$K$2336,5,0)</f>
        <v>Tier - 3</v>
      </c>
      <c r="K118" s="12" t="str">
        <f>VLOOKUP(A118,'Cleaned Hospitalisation data'!$A$1:$K$2336,6,0)</f>
        <v>R1012</v>
      </c>
      <c r="L118" s="12" cm="1">
        <f t="array" ref="L118:P118">_xlfn.XLOOKUP(A118,$A:$A,'Cleaned Medical Examiation data'!$B:$F)</f>
        <v>32.299999999999997</v>
      </c>
      <c r="M118" s="12">
        <v>9.48</v>
      </c>
      <c r="N118" s="12" t="str">
        <v>NO</v>
      </c>
      <c r="O118" s="12" t="str">
        <v>NO</v>
      </c>
      <c r="P118" s="12" t="str">
        <v>NO</v>
      </c>
      <c r="Q118" s="19" t="str" cm="1">
        <f t="array" ref="Q118:T118">_xlfn.XLOOKUP(A118,$A:$A,'Cleaned Medical Examiation data'!$H:$K)</f>
        <v>NO</v>
      </c>
      <c r="R118" s="48">
        <v>2</v>
      </c>
      <c r="S118" s="45" t="str">
        <v>Obesity</v>
      </c>
      <c r="T118" s="34" t="str">
        <v>Diabetes</v>
      </c>
    </row>
    <row r="119" spans="1:20" ht="15.75">
      <c r="A119" s="33" t="s">
        <v>157</v>
      </c>
      <c r="B119" s="7" t="str">
        <f>VLOOKUP(A119,'Customer Names'!$A:$G,7,0)</f>
        <v>Mr</v>
      </c>
      <c r="C119" s="7" t="str">
        <f>VLOOKUP(A119,'Customer Names'!$A:$F,6,0)</f>
        <v>Brian A</v>
      </c>
      <c r="D119" s="7" t="str">
        <f>VLOOKUP(A119,'Customer Names'!$A:$E,5,0)</f>
        <v>Carver</v>
      </c>
      <c r="E119" s="25" t="str">
        <f>VLOOKUP(A119,'Cleaned Hospitalisation data'!$A:$K,7,0)</f>
        <v>5-Sep-1973</v>
      </c>
      <c r="F119" s="12">
        <f>VLOOKUP(A119,'Cleaned Hospitalisation data'!$A$1:$K$2336,8,0)</f>
        <v>49</v>
      </c>
      <c r="G119" s="12">
        <f>VLOOKUP(A119,'Cleaned Hospitalisation data'!$A:$K,2,0)</f>
        <v>3</v>
      </c>
      <c r="H119" s="28">
        <f>VLOOKUP(A119,'Cleaned Hospitalisation data'!$A$1:$K$2336,3,0)</f>
        <v>10264.44</v>
      </c>
      <c r="I119" s="12" t="str">
        <f>VLOOKUP(A119,'Cleaned Hospitalisation data'!$A$1:$K$2336,4,0)</f>
        <v>Tier - 3</v>
      </c>
      <c r="J119" s="12" t="str">
        <f>VLOOKUP(A119,'Cleaned Hospitalisation data'!$A$1:$K$2336,5,0)</f>
        <v>Tier - 2</v>
      </c>
      <c r="K119" s="12" t="str">
        <f>VLOOKUP(A119,'Cleaned Hospitalisation data'!$A$1:$K$2336,6,0)</f>
        <v>R1012</v>
      </c>
      <c r="L119" s="12" cm="1">
        <f t="array" ref="L119:P119">_xlfn.XLOOKUP(A119,$A:$A,'Cleaned Medical Examiation data'!$B:$F)</f>
        <v>28.69</v>
      </c>
      <c r="M119" s="12">
        <v>7.45</v>
      </c>
      <c r="N119" s="12" t="str">
        <v>NO</v>
      </c>
      <c r="O119" s="12" t="str">
        <v>NO</v>
      </c>
      <c r="P119" s="12" t="str">
        <v>NO</v>
      </c>
      <c r="Q119" s="19" t="str" cm="1">
        <f t="array" ref="Q119:T119">_xlfn.XLOOKUP(A119,$A:$A,'Cleaned Medical Examiation data'!$H:$K)</f>
        <v>NO</v>
      </c>
      <c r="R119" s="48">
        <v>2</v>
      </c>
      <c r="S119" s="45" t="str">
        <v>Over Weight</v>
      </c>
      <c r="T119" s="34" t="str">
        <v>Diabetes</v>
      </c>
    </row>
    <row r="120" spans="1:20" ht="15.75">
      <c r="A120" s="33" t="s">
        <v>158</v>
      </c>
      <c r="B120" s="7" t="str">
        <f>VLOOKUP(A120,'Customer Names'!$A:$G,7,0)</f>
        <v>Ms</v>
      </c>
      <c r="C120" s="7" t="str">
        <f>VLOOKUP(A120,'Customer Names'!$A:$F,6,0)</f>
        <v>Kaitlin R</v>
      </c>
      <c r="D120" s="7" t="str">
        <f>VLOOKUP(A120,'Customer Names'!$A:$E,5,0)</f>
        <v>Borror</v>
      </c>
      <c r="E120" s="25" t="str">
        <f>VLOOKUP(A120,'Cleaned Hospitalisation data'!$A:$K,7,0)</f>
        <v>15-Aug-1975</v>
      </c>
      <c r="F120" s="12">
        <f>VLOOKUP(A120,'Cleaned Hospitalisation data'!$A$1:$K$2336,8,0)</f>
        <v>47</v>
      </c>
      <c r="G120" s="12">
        <f>VLOOKUP(A120,'Cleaned Hospitalisation data'!$A:$K,2,0)</f>
        <v>1</v>
      </c>
      <c r="H120" s="28">
        <f>VLOOKUP(A120,'Cleaned Hospitalisation data'!$A$1:$K$2336,3,0)</f>
        <v>10259.129999999999</v>
      </c>
      <c r="I120" s="12" t="str">
        <f>VLOOKUP(A120,'Cleaned Hospitalisation data'!$A$1:$K$2336,4,0)</f>
        <v>Tier - 3</v>
      </c>
      <c r="J120" s="12" t="str">
        <f>VLOOKUP(A120,'Cleaned Hospitalisation data'!$A$1:$K$2336,5,0)</f>
        <v>Tier - 2</v>
      </c>
      <c r="K120" s="12" t="str">
        <f>VLOOKUP(A120,'Cleaned Hospitalisation data'!$A$1:$K$2336,6,0)</f>
        <v>R1011</v>
      </c>
      <c r="L120" s="12" cm="1">
        <f t="array" ref="L120:P120">_xlfn.XLOOKUP(A120,$A:$A,'Cleaned Medical Examiation data'!$B:$F)</f>
        <v>31.28</v>
      </c>
      <c r="M120" s="12">
        <v>6.94</v>
      </c>
      <c r="N120" s="12" t="str">
        <v>YES</v>
      </c>
      <c r="O120" s="12" t="str">
        <v>NO</v>
      </c>
      <c r="P120" s="12" t="str">
        <v>NO</v>
      </c>
      <c r="Q120" s="19" t="str" cm="1">
        <f t="array" ref="Q120:T120">_xlfn.XLOOKUP(A120,$A:$A,'Cleaned Medical Examiation data'!$H:$K)</f>
        <v>NO</v>
      </c>
      <c r="R120" s="48">
        <v>1</v>
      </c>
      <c r="S120" s="45" t="str">
        <v>Obesity</v>
      </c>
      <c r="T120" s="34" t="str">
        <v>Diabetes</v>
      </c>
    </row>
    <row r="121" spans="1:20" ht="15.75">
      <c r="A121" s="33" t="s">
        <v>159</v>
      </c>
      <c r="B121" s="7" t="str">
        <f>VLOOKUP(A121,'Customer Names'!$A:$G,7,0)</f>
        <v>Mr</v>
      </c>
      <c r="C121" s="7" t="str">
        <f>VLOOKUP(A121,'Customer Names'!$A:$F,6,0)</f>
        <v>Mohammad</v>
      </c>
      <c r="D121" s="7" t="str">
        <f>VLOOKUP(A121,'Customer Names'!$A:$E,5,0)</f>
        <v>Saad</v>
      </c>
      <c r="E121" s="25" t="str">
        <f>VLOOKUP(A121,'Cleaned Hospitalisation data'!$A:$K,7,0)</f>
        <v>23-Sep-1968</v>
      </c>
      <c r="F121" s="12">
        <f>VLOOKUP(A121,'Cleaned Hospitalisation data'!$A$1:$K$2336,8,0)</f>
        <v>54</v>
      </c>
      <c r="G121" s="12">
        <f>VLOOKUP(A121,'Cleaned Hospitalisation data'!$A:$K,2,0)</f>
        <v>0</v>
      </c>
      <c r="H121" s="28">
        <f>VLOOKUP(A121,'Cleaned Hospitalisation data'!$A$1:$K$2336,3,0)</f>
        <v>10231.5</v>
      </c>
      <c r="I121" s="12" t="str">
        <f>VLOOKUP(A121,'Cleaned Hospitalisation data'!$A$1:$K$2336,4,0)</f>
        <v>Tier - 3</v>
      </c>
      <c r="J121" s="12" t="str">
        <f>VLOOKUP(A121,'Cleaned Hospitalisation data'!$A$1:$K$2336,5,0)</f>
        <v>Tier - 1</v>
      </c>
      <c r="K121" s="12" t="str">
        <f>VLOOKUP(A121,'Cleaned Hospitalisation data'!$A$1:$K$2336,6,0)</f>
        <v>R1012</v>
      </c>
      <c r="L121" s="12" cm="1">
        <f t="array" ref="L121:P121">_xlfn.XLOOKUP(A121,$A:$A,'Cleaned Medical Examiation data'!$B:$F)</f>
        <v>30.21</v>
      </c>
      <c r="M121" s="12">
        <v>7.83</v>
      </c>
      <c r="N121" s="12" t="str">
        <v>NO</v>
      </c>
      <c r="O121" s="12" t="str">
        <v>NO</v>
      </c>
      <c r="P121" s="12" t="str">
        <v>NO</v>
      </c>
      <c r="Q121" s="19" t="str" cm="1">
        <f t="array" ref="Q121:T121">_xlfn.XLOOKUP(A121,$A:$A,'Cleaned Medical Examiation data'!$H:$K)</f>
        <v>NO</v>
      </c>
      <c r="R121" s="48">
        <v>0</v>
      </c>
      <c r="S121" s="45" t="str">
        <v>Obesity</v>
      </c>
      <c r="T121" s="34" t="str">
        <v>Diabetes</v>
      </c>
    </row>
    <row r="122" spans="1:20" ht="15.75">
      <c r="A122" s="33" t="s">
        <v>160</v>
      </c>
      <c r="B122" s="7" t="str">
        <f>VLOOKUP(A122,'Customer Names'!$A:$G,7,0)</f>
        <v>Mr</v>
      </c>
      <c r="C122" s="7" t="str">
        <f>VLOOKUP(A122,'Customer Names'!$A:$F,6,0)</f>
        <v>Charlie</v>
      </c>
      <c r="D122" s="7" t="str">
        <f>VLOOKUP(A122,'Customer Names'!$A:$E,5,0)</f>
        <v>Paul</v>
      </c>
      <c r="E122" s="25" t="str">
        <f>VLOOKUP(A122,'Cleaned Hospitalisation data'!$A:$K,7,0)</f>
        <v>28-Jun-1967</v>
      </c>
      <c r="F122" s="12">
        <f>VLOOKUP(A122,'Cleaned Hospitalisation data'!$A$1:$K$2336,8,0)</f>
        <v>55</v>
      </c>
      <c r="G122" s="12">
        <f>VLOOKUP(A122,'Cleaned Hospitalisation data'!$A:$K,2,0)</f>
        <v>0</v>
      </c>
      <c r="H122" s="28">
        <f>VLOOKUP(A122,'Cleaned Hospitalisation data'!$A$1:$K$2336,3,0)</f>
        <v>10226.280000000001</v>
      </c>
      <c r="I122" s="12" t="str">
        <f>VLOOKUP(A122,'Cleaned Hospitalisation data'!$A$1:$K$2336,4,0)</f>
        <v>Tier - 3</v>
      </c>
      <c r="J122" s="12" t="str">
        <f>VLOOKUP(A122,'Cleaned Hospitalisation data'!$A$1:$K$2336,5,0)</f>
        <v>Tier - 3</v>
      </c>
      <c r="K122" s="12" t="str">
        <f>VLOOKUP(A122,'Cleaned Hospitalisation data'!$A$1:$K$2336,6,0)</f>
        <v>R1013</v>
      </c>
      <c r="L122" s="12" cm="1">
        <f t="array" ref="L122:P122">_xlfn.XLOOKUP(A122,$A:$A,'Cleaned Medical Examiation data'!$B:$F)</f>
        <v>38.28</v>
      </c>
      <c r="M122" s="12">
        <v>10.17</v>
      </c>
      <c r="N122" s="12" t="str">
        <v>YES</v>
      </c>
      <c r="O122" s="12" t="str">
        <v>NO</v>
      </c>
      <c r="P122" s="12" t="str">
        <v>NO</v>
      </c>
      <c r="Q122" s="19" t="str" cm="1">
        <f t="array" ref="Q122:T122">_xlfn.XLOOKUP(A122,$A:$A,'Cleaned Medical Examiation data'!$H:$K)</f>
        <v>NO</v>
      </c>
      <c r="R122" s="48">
        <v>0</v>
      </c>
      <c r="S122" s="45" t="str">
        <v>Obesity</v>
      </c>
      <c r="T122" s="34" t="str">
        <v>Diabetes</v>
      </c>
    </row>
    <row r="123" spans="1:20" ht="15.75">
      <c r="A123" s="33" t="s">
        <v>161</v>
      </c>
      <c r="B123" s="7" t="str">
        <f>VLOOKUP(A123,'Customer Names'!$A:$G,7,0)</f>
        <v>Mr</v>
      </c>
      <c r="C123" s="7" t="str">
        <f>VLOOKUP(A123,'Customer Names'!$A:$F,6,0)</f>
        <v>Brent</v>
      </c>
      <c r="D123" s="7" t="str">
        <f>VLOOKUP(A123,'Customer Names'!$A:$E,5,0)</f>
        <v>Trail</v>
      </c>
      <c r="E123" s="25" t="str">
        <f>VLOOKUP(A123,'Cleaned Hospitalisation data'!$A:$K,7,0)</f>
        <v>26-Sep-1967</v>
      </c>
      <c r="F123" s="12">
        <f>VLOOKUP(A123,'Cleaned Hospitalisation data'!$A$1:$K$2336,8,0)</f>
        <v>55</v>
      </c>
      <c r="G123" s="12">
        <f>VLOOKUP(A123,'Cleaned Hospitalisation data'!$A:$K,2,0)</f>
        <v>0</v>
      </c>
      <c r="H123" s="28">
        <f>VLOOKUP(A123,'Cleaned Hospitalisation data'!$A$1:$K$2336,3,0)</f>
        <v>10214.64</v>
      </c>
      <c r="I123" s="12" t="str">
        <f>VLOOKUP(A123,'Cleaned Hospitalisation data'!$A$1:$K$2336,4,0)</f>
        <v>Tier - 3</v>
      </c>
      <c r="J123" s="12" t="str">
        <f>VLOOKUP(A123,'Cleaned Hospitalisation data'!$A$1:$K$2336,5,0)</f>
        <v>Tier - 2</v>
      </c>
      <c r="K123" s="12" t="str">
        <f>VLOOKUP(A123,'Cleaned Hospitalisation data'!$A$1:$K$2336,6,0)</f>
        <v>R1011</v>
      </c>
      <c r="L123" s="12" cm="1">
        <f t="array" ref="L123:P123">_xlfn.XLOOKUP(A123,$A:$A,'Cleaned Medical Examiation data'!$B:$F)</f>
        <v>29.9</v>
      </c>
      <c r="M123" s="12">
        <v>8.9600000000000009</v>
      </c>
      <c r="N123" s="12" t="str">
        <v>YES</v>
      </c>
      <c r="O123" s="12" t="str">
        <v>NO</v>
      </c>
      <c r="P123" s="12" t="str">
        <v>NO</v>
      </c>
      <c r="Q123" s="19" t="str" cm="1">
        <f t="array" ref="Q123:T123">_xlfn.XLOOKUP(A123,$A:$A,'Cleaned Medical Examiation data'!$H:$K)</f>
        <v>NO</v>
      </c>
      <c r="R123" s="48">
        <v>0</v>
      </c>
      <c r="S123" s="45" t="str">
        <v>Over Weight</v>
      </c>
      <c r="T123" s="34" t="str">
        <v>Diabetes</v>
      </c>
    </row>
    <row r="124" spans="1:20" ht="15.75">
      <c r="A124" s="33" t="s">
        <v>162</v>
      </c>
      <c r="B124" s="7" t="str">
        <f>VLOOKUP(A124,'Customer Names'!$A:$G,7,0)</f>
        <v>Ms</v>
      </c>
      <c r="C124" s="7" t="str">
        <f>VLOOKUP(A124,'Customer Names'!$A:$F,6,0)</f>
        <v>Kelli M</v>
      </c>
      <c r="D124" s="7" t="str">
        <f>VLOOKUP(A124,'Customer Names'!$A:$E,5,0)</f>
        <v>Benton</v>
      </c>
      <c r="E124" s="25" t="str">
        <f>VLOOKUP(A124,'Cleaned Hospitalisation data'!$A:$K,7,0)</f>
        <v>24-Dec-1970</v>
      </c>
      <c r="F124" s="12">
        <f>VLOOKUP(A124,'Cleaned Hospitalisation data'!$A$1:$K$2336,8,0)</f>
        <v>52</v>
      </c>
      <c r="G124" s="12">
        <f>VLOOKUP(A124,'Cleaned Hospitalisation data'!$A:$K,2,0)</f>
        <v>0</v>
      </c>
      <c r="H124" s="28">
        <f>VLOOKUP(A124,'Cleaned Hospitalisation data'!$A$1:$K$2336,3,0)</f>
        <v>10197.77</v>
      </c>
      <c r="I124" s="12" t="str">
        <f>VLOOKUP(A124,'Cleaned Hospitalisation data'!$A$1:$K$2336,4,0)</f>
        <v>Tier - 3</v>
      </c>
      <c r="J124" s="12" t="str">
        <f>VLOOKUP(A124,'Cleaned Hospitalisation data'!$A$1:$K$2336,5,0)</f>
        <v>Tier - 1</v>
      </c>
      <c r="K124" s="12" t="str">
        <f>VLOOKUP(A124,'Cleaned Hospitalisation data'!$A$1:$K$2336,6,0)</f>
        <v>R1024</v>
      </c>
      <c r="L124" s="12" cm="1">
        <f t="array" ref="L124:P124">_xlfn.XLOOKUP(A124,$A:$A,'Cleaned Medical Examiation data'!$B:$F)</f>
        <v>23.18</v>
      </c>
      <c r="M124" s="12">
        <v>6.96</v>
      </c>
      <c r="N124" s="12" t="str">
        <v>YES</v>
      </c>
      <c r="O124" s="12" t="str">
        <v>NO</v>
      </c>
      <c r="P124" s="12" t="str">
        <v>NO</v>
      </c>
      <c r="Q124" s="19" t="str" cm="1">
        <f t="array" ref="Q124:T124">_xlfn.XLOOKUP(A124,$A:$A,'Cleaned Medical Examiation data'!$H:$K)</f>
        <v>NO</v>
      </c>
      <c r="R124" s="48">
        <v>2</v>
      </c>
      <c r="S124" s="45" t="str">
        <v>Normal Weight</v>
      </c>
      <c r="T124" s="34" t="str">
        <v>Diabetes</v>
      </c>
    </row>
    <row r="125" spans="1:20" ht="15.75">
      <c r="A125" s="33" t="s">
        <v>163</v>
      </c>
      <c r="B125" s="7" t="str">
        <f>VLOOKUP(A125,'Customer Names'!$A:$G,7,0)</f>
        <v>Mrs</v>
      </c>
      <c r="C125" s="7" t="str">
        <f>VLOOKUP(A125,'Customer Names'!$A:$F,6,0)</f>
        <v>Sheridan H</v>
      </c>
      <c r="D125" s="7" t="str">
        <f>VLOOKUP(A125,'Customer Names'!$A:$E,5,0)</f>
        <v>Bauman</v>
      </c>
      <c r="E125" s="25" t="str">
        <f>VLOOKUP(A125,'Cleaned Hospitalisation data'!$A:$K,7,0)</f>
        <v>16-Oct-1985</v>
      </c>
      <c r="F125" s="12">
        <f>VLOOKUP(A125,'Cleaned Hospitalisation data'!$A$1:$K$2336,8,0)</f>
        <v>37</v>
      </c>
      <c r="G125" s="12">
        <f>VLOOKUP(A125,'Cleaned Hospitalisation data'!$A:$K,2,0)</f>
        <v>3</v>
      </c>
      <c r="H125" s="28">
        <f>VLOOKUP(A125,'Cleaned Hospitalisation data'!$A$1:$K$2336,3,0)</f>
        <v>10191.82</v>
      </c>
      <c r="I125" s="12" t="str">
        <f>VLOOKUP(A125,'Cleaned Hospitalisation data'!$A$1:$K$2336,4,0)</f>
        <v>Tier - 3</v>
      </c>
      <c r="J125" s="12" t="str">
        <f>VLOOKUP(A125,'Cleaned Hospitalisation data'!$A$1:$K$2336,5,0)</f>
        <v>Tier - 2</v>
      </c>
      <c r="K125" s="12" t="str">
        <f>VLOOKUP(A125,'Cleaned Hospitalisation data'!$A$1:$K$2336,6,0)</f>
        <v>R1026</v>
      </c>
      <c r="L125" s="12" cm="1">
        <f t="array" ref="L125:P125">_xlfn.XLOOKUP(A125,$A:$A,'Cleaned Medical Examiation data'!$B:$F)</f>
        <v>33.020000000000003</v>
      </c>
      <c r="M125" s="12">
        <v>5.07</v>
      </c>
      <c r="N125" s="12" t="str">
        <v>YES</v>
      </c>
      <c r="O125" s="12" t="str">
        <v>NO</v>
      </c>
      <c r="P125" s="12" t="str">
        <v>NO</v>
      </c>
      <c r="Q125" s="19" t="str" cm="1">
        <f t="array" ref="Q125:T125">_xlfn.XLOOKUP(A125,$A:$A,'Cleaned Medical Examiation data'!$H:$K)</f>
        <v>NO</v>
      </c>
      <c r="R125" s="48">
        <v>0</v>
      </c>
      <c r="S125" s="45" t="str">
        <v>Obesity</v>
      </c>
      <c r="T125" s="34" t="str">
        <v>Normal</v>
      </c>
    </row>
    <row r="126" spans="1:20" ht="15.75">
      <c r="A126" s="33" t="s">
        <v>164</v>
      </c>
      <c r="B126" s="7" t="str">
        <f>VLOOKUP(A126,'Customer Names'!$A:$G,7,0)</f>
        <v>Mr</v>
      </c>
      <c r="C126" s="7" t="str">
        <f>VLOOKUP(A126,'Customer Names'!$A:$F,6,0)</f>
        <v>Knox</v>
      </c>
      <c r="D126" s="7" t="str">
        <f>VLOOKUP(A126,'Customer Names'!$A:$E,5,0)</f>
        <v>Robinson</v>
      </c>
      <c r="E126" s="25" t="str">
        <f>VLOOKUP(A126,'Cleaned Hospitalisation data'!$A:$K,7,0)</f>
        <v>22-Aug-1985</v>
      </c>
      <c r="F126" s="12">
        <f>VLOOKUP(A126,'Cleaned Hospitalisation data'!$A$1:$K$2336,8,0)</f>
        <v>37</v>
      </c>
      <c r="G126" s="12">
        <f>VLOOKUP(A126,'Cleaned Hospitalisation data'!$A:$K,2,0)</f>
        <v>1</v>
      </c>
      <c r="H126" s="28">
        <f>VLOOKUP(A126,'Cleaned Hospitalisation data'!$A$1:$K$2336,3,0)</f>
        <v>39871.699999999997</v>
      </c>
      <c r="I126" s="12" t="str">
        <f>VLOOKUP(A126,'Cleaned Hospitalisation data'!$A$1:$K$2336,4,0)</f>
        <v>Tier - 1</v>
      </c>
      <c r="J126" s="12" t="str">
        <f>VLOOKUP(A126,'Cleaned Hospitalisation data'!$A$1:$K$2336,5,0)</f>
        <v>Tier - 2</v>
      </c>
      <c r="K126" s="12" t="str">
        <f>VLOOKUP(A126,'Cleaned Hospitalisation data'!$A$1:$K$2336,6,0)</f>
        <v>R1013</v>
      </c>
      <c r="L126" s="12" cm="1">
        <f t="array" ref="L126:P126">_xlfn.XLOOKUP(A126,$A:$A,'Cleaned Medical Examiation data'!$B:$F)</f>
        <v>37.07</v>
      </c>
      <c r="M126" s="12">
        <v>6.14</v>
      </c>
      <c r="N126" s="12" t="str">
        <v>YES</v>
      </c>
      <c r="O126" s="12" t="str">
        <v>NO</v>
      </c>
      <c r="P126" s="12" t="str">
        <v>NO</v>
      </c>
      <c r="Q126" s="19" t="str" cm="1">
        <f t="array" ref="Q126:T126">_xlfn.XLOOKUP(A126,$A:$A,'Cleaned Medical Examiation data'!$H:$K)</f>
        <v>YES</v>
      </c>
      <c r="R126" s="48">
        <v>0</v>
      </c>
      <c r="S126" s="45" t="str">
        <v>Obesity</v>
      </c>
      <c r="T126" s="34" t="str">
        <v>Prediabetes</v>
      </c>
    </row>
    <row r="127" spans="1:20" ht="15.75">
      <c r="A127" s="33" t="s">
        <v>165</v>
      </c>
      <c r="B127" s="7" t="str">
        <f>VLOOKUP(A127,'Customer Names'!$A:$G,7,0)</f>
        <v>Mrs</v>
      </c>
      <c r="C127" s="7" t="str">
        <f>VLOOKUP(A127,'Customer Names'!$A:$F,6,0)</f>
        <v>Sarah M</v>
      </c>
      <c r="D127" s="7" t="str">
        <f>VLOOKUP(A127,'Customer Names'!$A:$E,5,0)</f>
        <v>Bakula</v>
      </c>
      <c r="E127" s="25" t="str">
        <f>VLOOKUP(A127,'Cleaned Hospitalisation data'!$A:$K,7,0)</f>
        <v>10-Jul-1972</v>
      </c>
      <c r="F127" s="12">
        <f>VLOOKUP(A127,'Cleaned Hospitalisation data'!$A$1:$K$2336,8,0)</f>
        <v>50</v>
      </c>
      <c r="G127" s="12">
        <f>VLOOKUP(A127,'Cleaned Hospitalisation data'!$A:$K,2,0)</f>
        <v>0</v>
      </c>
      <c r="H127" s="28">
        <f>VLOOKUP(A127,'Cleaned Hospitalisation data'!$A$1:$K$2336,3,0)</f>
        <v>10160.870000000001</v>
      </c>
      <c r="I127" s="12" t="str">
        <f>VLOOKUP(A127,'Cleaned Hospitalisation data'!$A$1:$K$2336,4,0)</f>
        <v>Tier - 3</v>
      </c>
      <c r="J127" s="12" t="str">
        <f>VLOOKUP(A127,'Cleaned Hospitalisation data'!$A$1:$K$2336,5,0)</f>
        <v>Tier - 3</v>
      </c>
      <c r="K127" s="12" t="str">
        <f>VLOOKUP(A127,'Cleaned Hospitalisation data'!$A$1:$K$2336,6,0)</f>
        <v>R1025</v>
      </c>
      <c r="L127" s="12" cm="1">
        <f t="array" ref="L127:P127">_xlfn.XLOOKUP(A127,$A:$A,'Cleaned Medical Examiation data'!$B:$F)</f>
        <v>27.29</v>
      </c>
      <c r="M127" s="12">
        <v>5.85</v>
      </c>
      <c r="N127" s="12" t="str">
        <v>NO</v>
      </c>
      <c r="O127" s="12" t="str">
        <v>NO</v>
      </c>
      <c r="P127" s="12" t="str">
        <v>NO</v>
      </c>
      <c r="Q127" s="19" t="str" cm="1">
        <f t="array" ref="Q127:T127">_xlfn.XLOOKUP(A127,$A:$A,'Cleaned Medical Examiation data'!$H:$K)</f>
        <v>NO</v>
      </c>
      <c r="R127" s="48">
        <v>2</v>
      </c>
      <c r="S127" s="45" t="str">
        <v>Over Weight</v>
      </c>
      <c r="T127" s="34" t="str">
        <v>Prediabetes</v>
      </c>
    </row>
    <row r="128" spans="1:20" ht="15.75">
      <c r="A128" s="33" t="s">
        <v>166</v>
      </c>
      <c r="B128" s="7" t="str">
        <f>VLOOKUP(A128,'Customer Names'!$A:$G,7,0)</f>
        <v>Ms</v>
      </c>
      <c r="C128" s="7" t="str">
        <f>VLOOKUP(A128,'Customer Names'!$A:$F,6,0)</f>
        <v>Jennifer</v>
      </c>
      <c r="D128" s="7" t="str">
        <f>VLOOKUP(A128,'Customer Names'!$A:$E,5,0)</f>
        <v>Edwards</v>
      </c>
      <c r="E128" s="25" t="str">
        <f>VLOOKUP(A128,'Cleaned Hospitalisation data'!$A:$K,7,0)</f>
        <v>13-Oct-1973</v>
      </c>
      <c r="F128" s="12">
        <f>VLOOKUP(A128,'Cleaned Hospitalisation data'!$A$1:$K$2336,8,0)</f>
        <v>49</v>
      </c>
      <c r="G128" s="12">
        <f>VLOOKUP(A128,'Cleaned Hospitalisation data'!$A:$K,2,0)</f>
        <v>2</v>
      </c>
      <c r="H128" s="28">
        <f>VLOOKUP(A128,'Cleaned Hospitalisation data'!$A$1:$K$2336,3,0)</f>
        <v>10156.780000000001</v>
      </c>
      <c r="I128" s="12" t="str">
        <f>VLOOKUP(A128,'Cleaned Hospitalisation data'!$A$1:$K$2336,4,0)</f>
        <v>Tier - 3</v>
      </c>
      <c r="J128" s="12" t="str">
        <f>VLOOKUP(A128,'Cleaned Hospitalisation data'!$A$1:$K$2336,5,0)</f>
        <v>Tier - 2</v>
      </c>
      <c r="K128" s="12" t="str">
        <f>VLOOKUP(A128,'Cleaned Hospitalisation data'!$A$1:$K$2336,6,0)</f>
        <v>R1012</v>
      </c>
      <c r="L128" s="12" cm="1">
        <f t="array" ref="L128:P128">_xlfn.XLOOKUP(A128,$A:$A,'Cleaned Medical Examiation data'!$B:$F)</f>
        <v>23.18</v>
      </c>
      <c r="M128" s="12">
        <v>10.56</v>
      </c>
      <c r="N128" s="12" t="str">
        <v>NO</v>
      </c>
      <c r="O128" s="12" t="str">
        <v>NO</v>
      </c>
      <c r="P128" s="12" t="str">
        <v>NO</v>
      </c>
      <c r="Q128" s="19" t="str" cm="1">
        <f t="array" ref="Q128:T128">_xlfn.XLOOKUP(A128,$A:$A,'Cleaned Medical Examiation data'!$H:$K)</f>
        <v>NO</v>
      </c>
      <c r="R128" s="48">
        <v>2</v>
      </c>
      <c r="S128" s="45" t="str">
        <v>Normal Weight</v>
      </c>
      <c r="T128" s="34" t="str">
        <v>Diabetes</v>
      </c>
    </row>
    <row r="129" spans="1:20" ht="15.75">
      <c r="A129" s="33" t="s">
        <v>167</v>
      </c>
      <c r="B129" s="7" t="str">
        <f>VLOOKUP(A129,'Customer Names'!$A:$G,7,0)</f>
        <v>Mrs</v>
      </c>
      <c r="C129" s="7" t="str">
        <f>VLOOKUP(A129,'Customer Names'!$A:$F,6,0)</f>
        <v>Laura J</v>
      </c>
      <c r="D129" s="7" t="str">
        <f>VLOOKUP(A129,'Customer Names'!$A:$E,5,0)</f>
        <v>Davis</v>
      </c>
      <c r="E129" s="25" t="str">
        <f>VLOOKUP(A129,'Cleaned Hospitalisation data'!$A:$K,7,0)</f>
        <v>12-Jun-1981</v>
      </c>
      <c r="F129" s="12">
        <f>VLOOKUP(A129,'Cleaned Hospitalisation data'!$A$1:$K$2336,8,0)</f>
        <v>41</v>
      </c>
      <c r="G129" s="12">
        <f>VLOOKUP(A129,'Cleaned Hospitalisation data'!$A:$K,2,0)</f>
        <v>1</v>
      </c>
      <c r="H129" s="28">
        <f>VLOOKUP(A129,'Cleaned Hospitalisation data'!$A$1:$K$2336,3,0)</f>
        <v>10146.129999999999</v>
      </c>
      <c r="I129" s="12" t="str">
        <f>VLOOKUP(A129,'Cleaned Hospitalisation data'!$A$1:$K$2336,4,0)</f>
        <v>Tier - 3</v>
      </c>
      <c r="J129" s="12" t="str">
        <f>VLOOKUP(A129,'Cleaned Hospitalisation data'!$A$1:$K$2336,5,0)</f>
        <v>Tier - 1</v>
      </c>
      <c r="K129" s="12" t="str">
        <f>VLOOKUP(A129,'Cleaned Hospitalisation data'!$A$1:$K$2336,6,0)</f>
        <v>R1025</v>
      </c>
      <c r="L129" s="12" cm="1">
        <f t="array" ref="L129:P129">_xlfn.XLOOKUP(A129,$A:$A,'Cleaned Medical Examiation data'!$B:$F)</f>
        <v>32.659999999999997</v>
      </c>
      <c r="M129" s="12">
        <v>8.92</v>
      </c>
      <c r="N129" s="12" t="str">
        <v>YES</v>
      </c>
      <c r="O129" s="12" t="str">
        <v>NO</v>
      </c>
      <c r="P129" s="12" t="str">
        <v>NO</v>
      </c>
      <c r="Q129" s="19" t="str" cm="1">
        <f t="array" ref="Q129:T129">_xlfn.XLOOKUP(A129,$A:$A,'Cleaned Medical Examiation data'!$H:$K)</f>
        <v>NO</v>
      </c>
      <c r="R129" s="48">
        <v>0</v>
      </c>
      <c r="S129" s="45" t="str">
        <v>Obesity</v>
      </c>
      <c r="T129" s="34" t="str">
        <v>Diabetes</v>
      </c>
    </row>
    <row r="130" spans="1:20" ht="15.75">
      <c r="A130" s="33" t="s">
        <v>168</v>
      </c>
      <c r="B130" s="7" t="str">
        <f>VLOOKUP(A130,'Customer Names'!$A:$G,7,0)</f>
        <v>Mr</v>
      </c>
      <c r="C130" s="7" t="str">
        <f>VLOOKUP(A130,'Customer Names'!$A:$F,6,0)</f>
        <v>Thomas</v>
      </c>
      <c r="D130" s="7" t="str">
        <f>VLOOKUP(A130,'Customer Names'!$A:$E,5,0)</f>
        <v>Weiler</v>
      </c>
      <c r="E130" s="25" t="str">
        <f>VLOOKUP(A130,'Cleaned Hospitalisation data'!$A:$K,7,0)</f>
        <v>30-Dec-1974</v>
      </c>
      <c r="F130" s="12">
        <f>VLOOKUP(A130,'Cleaned Hospitalisation data'!$A$1:$K$2336,8,0)</f>
        <v>48</v>
      </c>
      <c r="G130" s="12">
        <f>VLOOKUP(A130,'Cleaned Hospitalisation data'!$A:$K,2,0)</f>
        <v>3</v>
      </c>
      <c r="H130" s="28">
        <f>VLOOKUP(A130,'Cleaned Hospitalisation data'!$A$1:$K$2336,3,0)</f>
        <v>10141.14</v>
      </c>
      <c r="I130" s="12" t="str">
        <f>VLOOKUP(A130,'Cleaned Hospitalisation data'!$A$1:$K$2336,4,0)</f>
        <v>Tier - 3</v>
      </c>
      <c r="J130" s="12" t="str">
        <f>VLOOKUP(A130,'Cleaned Hospitalisation data'!$A$1:$K$2336,5,0)</f>
        <v>Tier - 1</v>
      </c>
      <c r="K130" s="12" t="str">
        <f>VLOOKUP(A130,'Cleaned Hospitalisation data'!$A$1:$K$2336,6,0)</f>
        <v>R1016</v>
      </c>
      <c r="L130" s="12" cm="1">
        <f t="array" ref="L130:P130">_xlfn.XLOOKUP(A130,$A:$A,'Cleaned Medical Examiation data'!$B:$F)</f>
        <v>30.78</v>
      </c>
      <c r="M130" s="12">
        <v>8.6300000000000008</v>
      </c>
      <c r="N130" s="12" t="str">
        <v>NO</v>
      </c>
      <c r="O130" s="12" t="str">
        <v>NO</v>
      </c>
      <c r="P130" s="12" t="str">
        <v>NO</v>
      </c>
      <c r="Q130" s="19" t="str" cm="1">
        <f t="array" ref="Q130:T130">_xlfn.XLOOKUP(A130,$A:$A,'Cleaned Medical Examiation data'!$H:$K)</f>
        <v>NO</v>
      </c>
      <c r="R130" s="48">
        <v>0</v>
      </c>
      <c r="S130" s="45" t="str">
        <v>Obesity</v>
      </c>
      <c r="T130" s="34" t="str">
        <v>Diabetes</v>
      </c>
    </row>
    <row r="131" spans="1:20" ht="15.75">
      <c r="A131" s="33" t="s">
        <v>169</v>
      </c>
      <c r="B131" s="7" t="str">
        <f>VLOOKUP(A131,'Customer Names'!$A:$G,7,0)</f>
        <v>Ms</v>
      </c>
      <c r="C131" s="7" t="str">
        <f>VLOOKUP(A131,'Customer Names'!$A:$F,6,0)</f>
        <v>Gisele</v>
      </c>
      <c r="D131" s="7" t="str">
        <f>VLOOKUP(A131,'Customer Names'!$A:$E,5,0)</f>
        <v>Schaaf</v>
      </c>
      <c r="E131" s="25" t="str">
        <f>VLOOKUP(A131,'Cleaned Hospitalisation data'!$A:$K,7,0)</f>
        <v>5-Sep-1997</v>
      </c>
      <c r="F131" s="12">
        <f>VLOOKUP(A131,'Cleaned Hospitalisation data'!$A$1:$K$2336,8,0)</f>
        <v>25</v>
      </c>
      <c r="G131" s="12">
        <f>VLOOKUP(A131,'Cleaned Hospitalisation data'!$A:$K,2,0)</f>
        <v>0</v>
      </c>
      <c r="H131" s="28">
        <f>VLOOKUP(A131,'Cleaned Hospitalisation data'!$A$1:$K$2336,3,0)</f>
        <v>10139.84</v>
      </c>
      <c r="I131" s="12" t="str">
        <f>VLOOKUP(A131,'Cleaned Hospitalisation data'!$A$1:$K$2336,4,0)</f>
        <v>Tier - 3</v>
      </c>
      <c r="J131" s="12" t="str">
        <f>VLOOKUP(A131,'Cleaned Hospitalisation data'!$A$1:$K$2336,5,0)</f>
        <v>Tier - 2</v>
      </c>
      <c r="K131" s="12" t="str">
        <f>VLOOKUP(A131,'Cleaned Hospitalisation data'!$A$1:$K$2336,6,0)</f>
        <v>R1012</v>
      </c>
      <c r="L131" s="12" cm="1">
        <f t="array" ref="L131:P131">_xlfn.XLOOKUP(A131,$A:$A,'Cleaned Medical Examiation data'!$B:$F)</f>
        <v>47.2</v>
      </c>
      <c r="M131" s="12">
        <v>6.29</v>
      </c>
      <c r="N131" s="12" t="str">
        <v>YES</v>
      </c>
      <c r="O131" s="12" t="str">
        <v>NO</v>
      </c>
      <c r="P131" s="12" t="str">
        <v>YES</v>
      </c>
      <c r="Q131" s="19" t="str" cm="1">
        <f t="array" ref="Q131:T131">_xlfn.XLOOKUP(A131,$A:$A,'Cleaned Medical Examiation data'!$H:$K)</f>
        <v>NO</v>
      </c>
      <c r="R131" s="48">
        <v>1</v>
      </c>
      <c r="S131" s="45" t="str">
        <v>Obesity</v>
      </c>
      <c r="T131" s="34" t="str">
        <v>Prediabetes</v>
      </c>
    </row>
    <row r="132" spans="1:20" ht="15.75">
      <c r="A132" s="33" t="s">
        <v>170</v>
      </c>
      <c r="B132" s="7" t="str">
        <f>VLOOKUP(A132,'Customer Names'!$A:$G,7,0)</f>
        <v>Ms</v>
      </c>
      <c r="C132" s="7" t="str">
        <f>VLOOKUP(A132,'Customer Names'!$A:$F,6,0)</f>
        <v>Myra L</v>
      </c>
      <c r="D132" s="7" t="str">
        <f>VLOOKUP(A132,'Customer Names'!$A:$E,5,0)</f>
        <v>Sack</v>
      </c>
      <c r="E132" s="25" t="str">
        <f>VLOOKUP(A132,'Cleaned Hospitalisation data'!$A:$K,7,0)</f>
        <v>16-Nov-1972</v>
      </c>
      <c r="F132" s="12">
        <f>VLOOKUP(A132,'Cleaned Hospitalisation data'!$A$1:$K$2336,8,0)</f>
        <v>50</v>
      </c>
      <c r="G132" s="12">
        <f>VLOOKUP(A132,'Cleaned Hospitalisation data'!$A:$K,2,0)</f>
        <v>2</v>
      </c>
      <c r="H132" s="28">
        <f>VLOOKUP(A132,'Cleaned Hospitalisation data'!$A$1:$K$2336,3,0)</f>
        <v>10118.42</v>
      </c>
      <c r="I132" s="12" t="str">
        <f>VLOOKUP(A132,'Cleaned Hospitalisation data'!$A$1:$K$2336,4,0)</f>
        <v>Tier - 3</v>
      </c>
      <c r="J132" s="12" t="str">
        <f>VLOOKUP(A132,'Cleaned Hospitalisation data'!$A$1:$K$2336,5,0)</f>
        <v>Tier - 3</v>
      </c>
      <c r="K132" s="12" t="str">
        <f>VLOOKUP(A132,'Cleaned Hospitalisation data'!$A$1:$K$2336,6,0)</f>
        <v>R1011</v>
      </c>
      <c r="L132" s="12" cm="1">
        <f t="array" ref="L132:P132">_xlfn.XLOOKUP(A132,$A:$A,'Cleaned Medical Examiation data'!$B:$F)</f>
        <v>31.6</v>
      </c>
      <c r="M132" s="12">
        <v>5.75</v>
      </c>
      <c r="N132" s="12" t="str">
        <v>NO</v>
      </c>
      <c r="O132" s="12" t="str">
        <v>NO</v>
      </c>
      <c r="P132" s="12" t="str">
        <v>NO</v>
      </c>
      <c r="Q132" s="19" t="str" cm="1">
        <f t="array" ref="Q132:T132">_xlfn.XLOOKUP(A132,$A:$A,'Cleaned Medical Examiation data'!$H:$K)</f>
        <v>NO</v>
      </c>
      <c r="R132" s="48">
        <v>2</v>
      </c>
      <c r="S132" s="45" t="str">
        <v>Obesity</v>
      </c>
      <c r="T132" s="34" t="str">
        <v>Prediabetes</v>
      </c>
    </row>
    <row r="133" spans="1:20" ht="15.75">
      <c r="A133" s="33" t="s">
        <v>171</v>
      </c>
      <c r="B133" s="7" t="str">
        <f>VLOOKUP(A133,'Customer Names'!$A:$G,7,0)</f>
        <v>Ms</v>
      </c>
      <c r="C133" s="7" t="str">
        <f>VLOOKUP(A133,'Customer Names'!$A:$F,6,0)</f>
        <v>Melissa M</v>
      </c>
      <c r="D133" s="7" t="str">
        <f>VLOOKUP(A133,'Customer Names'!$A:$E,5,0)</f>
        <v>Chenard</v>
      </c>
      <c r="E133" s="25" t="str">
        <f>VLOOKUP(A133,'Cleaned Hospitalisation data'!$A:$K,7,0)</f>
        <v>2-Jul-1975</v>
      </c>
      <c r="F133" s="12">
        <f>VLOOKUP(A133,'Cleaned Hospitalisation data'!$A$1:$K$2336,8,0)</f>
        <v>47</v>
      </c>
      <c r="G133" s="12">
        <f>VLOOKUP(A133,'Cleaned Hospitalisation data'!$A:$K,2,0)</f>
        <v>3</v>
      </c>
      <c r="H133" s="28">
        <f>VLOOKUP(A133,'Cleaned Hospitalisation data'!$A$1:$K$2336,3,0)</f>
        <v>10115.01</v>
      </c>
      <c r="I133" s="12" t="str">
        <f>VLOOKUP(A133,'Cleaned Hospitalisation data'!$A$1:$K$2336,4,0)</f>
        <v>Tier - 3</v>
      </c>
      <c r="J133" s="12" t="str">
        <f>VLOOKUP(A133,'Cleaned Hospitalisation data'!$A$1:$K$2336,5,0)</f>
        <v>Tier - 3</v>
      </c>
      <c r="K133" s="12" t="str">
        <f>VLOOKUP(A133,'Cleaned Hospitalisation data'!$A$1:$K$2336,6,0)</f>
        <v>R1012</v>
      </c>
      <c r="L133" s="12" cm="1">
        <f t="array" ref="L133:P133">_xlfn.XLOOKUP(A133,$A:$A,'Cleaned Medical Examiation data'!$B:$F)</f>
        <v>33.914999999999999</v>
      </c>
      <c r="M133" s="12">
        <v>6.66</v>
      </c>
      <c r="N133" s="12" t="str">
        <v>YES</v>
      </c>
      <c r="O133" s="12" t="str">
        <v>NO</v>
      </c>
      <c r="P133" s="12" t="str">
        <v>NO</v>
      </c>
      <c r="Q133" s="19" t="str" cm="1">
        <f t="array" ref="Q133:T133">_xlfn.XLOOKUP(A133,$A:$A,'Cleaned Medical Examiation data'!$H:$K)</f>
        <v>NO</v>
      </c>
      <c r="R133" s="48">
        <v>1</v>
      </c>
      <c r="S133" s="45" t="str">
        <v>Obesity</v>
      </c>
      <c r="T133" s="34" t="str">
        <v>Diabetes</v>
      </c>
    </row>
    <row r="134" spans="1:20" ht="15.75">
      <c r="A134" s="33" t="s">
        <v>172</v>
      </c>
      <c r="B134" s="7" t="str">
        <f>VLOOKUP(A134,'Customer Names'!$A:$G,7,0)</f>
        <v>Ms</v>
      </c>
      <c r="C134" s="7" t="str">
        <f>VLOOKUP(A134,'Customer Names'!$A:$F,6,0)</f>
        <v>Eleanor F</v>
      </c>
      <c r="D134" s="7" t="str">
        <f>VLOOKUP(A134,'Customer Names'!$A:$E,5,0)</f>
        <v>Williamson</v>
      </c>
      <c r="E134" s="25" t="str">
        <f>VLOOKUP(A134,'Cleaned Hospitalisation data'!$A:$K,7,0)</f>
        <v>8-Aug-1972</v>
      </c>
      <c r="F134" s="12">
        <f>VLOOKUP(A134,'Cleaned Hospitalisation data'!$A$1:$K$2336,8,0)</f>
        <v>50</v>
      </c>
      <c r="G134" s="12">
        <f>VLOOKUP(A134,'Cleaned Hospitalisation data'!$A:$K,2,0)</f>
        <v>2</v>
      </c>
      <c r="H134" s="28">
        <f>VLOOKUP(A134,'Cleaned Hospitalisation data'!$A$1:$K$2336,3,0)</f>
        <v>10107.219999999999</v>
      </c>
      <c r="I134" s="12" t="str">
        <f>VLOOKUP(A134,'Cleaned Hospitalisation data'!$A$1:$K$2336,4,0)</f>
        <v>Tier - 3</v>
      </c>
      <c r="J134" s="12" t="str">
        <f>VLOOKUP(A134,'Cleaned Hospitalisation data'!$A$1:$K$2336,5,0)</f>
        <v>Tier - 1</v>
      </c>
      <c r="K134" s="12" t="str">
        <f>VLOOKUP(A134,'Cleaned Hospitalisation data'!$A$1:$K$2336,6,0)</f>
        <v>R1013</v>
      </c>
      <c r="L134" s="12" cm="1">
        <f t="array" ref="L134:P134">_xlfn.XLOOKUP(A134,$A:$A,'Cleaned Medical Examiation data'!$B:$F)</f>
        <v>23.54</v>
      </c>
      <c r="M134" s="12">
        <v>5.0999999999999996</v>
      </c>
      <c r="N134" s="12" t="str">
        <v>NO</v>
      </c>
      <c r="O134" s="12" t="str">
        <v>NO</v>
      </c>
      <c r="P134" s="12" t="str">
        <v>NO</v>
      </c>
      <c r="Q134" s="19" t="str" cm="1">
        <f t="array" ref="Q134:T134">_xlfn.XLOOKUP(A134,$A:$A,'Cleaned Medical Examiation data'!$H:$K)</f>
        <v>NO</v>
      </c>
      <c r="R134" s="48">
        <v>2</v>
      </c>
      <c r="S134" s="45" t="str">
        <v>Normal Weight</v>
      </c>
      <c r="T134" s="34" t="str">
        <v>Normal</v>
      </c>
    </row>
    <row r="135" spans="1:20" ht="15.75">
      <c r="A135" s="33" t="s">
        <v>173</v>
      </c>
      <c r="B135" s="7" t="str">
        <f>VLOOKUP(A135,'Customer Names'!$A:$G,7,0)</f>
        <v>Ms</v>
      </c>
      <c r="C135" s="7" t="str">
        <f>VLOOKUP(A135,'Customer Names'!$A:$F,6,0)</f>
        <v>Elizabeth</v>
      </c>
      <c r="D135" s="7" t="str">
        <f>VLOOKUP(A135,'Customer Names'!$A:$E,5,0)</f>
        <v>Dollas</v>
      </c>
      <c r="E135" s="25" t="str">
        <f>VLOOKUP(A135,'Cleaned Hospitalisation data'!$A:$K,7,0)</f>
        <v>19-Oct-1972</v>
      </c>
      <c r="F135" s="12">
        <f>VLOOKUP(A135,'Cleaned Hospitalisation data'!$A$1:$K$2336,8,0)</f>
        <v>50</v>
      </c>
      <c r="G135" s="12">
        <f>VLOOKUP(A135,'Cleaned Hospitalisation data'!$A:$K,2,0)</f>
        <v>1</v>
      </c>
      <c r="H135" s="28">
        <f>VLOOKUP(A135,'Cleaned Hospitalisation data'!$A$1:$K$2336,3,0)</f>
        <v>10106.129999999999</v>
      </c>
      <c r="I135" s="12" t="str">
        <f>VLOOKUP(A135,'Cleaned Hospitalisation data'!$A$1:$K$2336,4,0)</f>
        <v>Tier - 3</v>
      </c>
      <c r="J135" s="12" t="str">
        <f>VLOOKUP(A135,'Cleaned Hospitalisation data'!$A$1:$K$2336,5,0)</f>
        <v>Tier - 1</v>
      </c>
      <c r="K135" s="12" t="str">
        <f>VLOOKUP(A135,'Cleaned Hospitalisation data'!$A$1:$K$2336,6,0)</f>
        <v>R1024</v>
      </c>
      <c r="L135" s="12" cm="1">
        <f t="array" ref="L135:P135">_xlfn.XLOOKUP(A135,$A:$A,'Cleaned Medical Examiation data'!$B:$F)</f>
        <v>27.074999999999999</v>
      </c>
      <c r="M135" s="12">
        <v>4.41</v>
      </c>
      <c r="N135" s="12" t="str">
        <v>NO</v>
      </c>
      <c r="O135" s="12" t="str">
        <v>NO</v>
      </c>
      <c r="P135" s="12" t="str">
        <v>NO</v>
      </c>
      <c r="Q135" s="19" t="str" cm="1">
        <f t="array" ref="Q135:T135">_xlfn.XLOOKUP(A135,$A:$A,'Cleaned Medical Examiation data'!$H:$K)</f>
        <v>NO</v>
      </c>
      <c r="R135" s="48">
        <v>2</v>
      </c>
      <c r="S135" s="45" t="str">
        <v>Over Weight</v>
      </c>
      <c r="T135" s="34" t="str">
        <v>Normal</v>
      </c>
    </row>
    <row r="136" spans="1:20" ht="15.75">
      <c r="A136" s="33" t="s">
        <v>174</v>
      </c>
      <c r="B136" s="7" t="str">
        <f>VLOOKUP(A136,'Customer Names'!$A:$G,7,0)</f>
        <v>Mr</v>
      </c>
      <c r="C136" s="7" t="str">
        <f>VLOOKUP(A136,'Customer Names'!$A:$F,6,0)</f>
        <v>Kenneth</v>
      </c>
      <c r="D136" s="7" t="str">
        <f>VLOOKUP(A136,'Customer Names'!$A:$E,5,0)</f>
        <v>Sprague</v>
      </c>
      <c r="E136" s="25" t="str">
        <f>VLOOKUP(A136,'Cleaned Hospitalisation data'!$A:$K,7,0)</f>
        <v>19-Dec-1976</v>
      </c>
      <c r="F136" s="12">
        <f>VLOOKUP(A136,'Cleaned Hospitalisation data'!$A$1:$K$2336,8,0)</f>
        <v>46</v>
      </c>
      <c r="G136" s="12">
        <f>VLOOKUP(A136,'Cleaned Hospitalisation data'!$A:$K,2,0)</f>
        <v>5</v>
      </c>
      <c r="H136" s="28">
        <f>VLOOKUP(A136,'Cleaned Hospitalisation data'!$A$1:$K$2336,3,0)</f>
        <v>10096.969999999999</v>
      </c>
      <c r="I136" s="12" t="str">
        <f>VLOOKUP(A136,'Cleaned Hospitalisation data'!$A$1:$K$2336,4,0)</f>
        <v>Tier - 3</v>
      </c>
      <c r="J136" s="12" t="str">
        <f>VLOOKUP(A136,'Cleaned Hospitalisation data'!$A$1:$K$2336,5,0)</f>
        <v>Tier - 2</v>
      </c>
      <c r="K136" s="12" t="str">
        <f>VLOOKUP(A136,'Cleaned Hospitalisation data'!$A$1:$K$2336,6,0)</f>
        <v>R1011</v>
      </c>
      <c r="L136" s="12" cm="1">
        <f t="array" ref="L136:P136">_xlfn.XLOOKUP(A136,$A:$A,'Cleaned Medical Examiation data'!$B:$F)</f>
        <v>25.8</v>
      </c>
      <c r="M136" s="12">
        <v>5.52</v>
      </c>
      <c r="N136" s="12" t="str">
        <v>YES</v>
      </c>
      <c r="O136" s="12" t="str">
        <v>NO</v>
      </c>
      <c r="P136" s="12" t="str">
        <v>NO</v>
      </c>
      <c r="Q136" s="19" t="str" cm="1">
        <f t="array" ref="Q136:T136">_xlfn.XLOOKUP(A136,$A:$A,'Cleaned Medical Examiation data'!$H:$K)</f>
        <v>NO</v>
      </c>
      <c r="R136" s="48">
        <v>0</v>
      </c>
      <c r="S136" s="45" t="str">
        <v>Over Weight</v>
      </c>
      <c r="T136" s="34" t="str">
        <v>Normal</v>
      </c>
    </row>
    <row r="137" spans="1:20" ht="15.75">
      <c r="A137" s="33" t="s">
        <v>175</v>
      </c>
      <c r="B137" s="7" t="str">
        <f>VLOOKUP(A137,'Customer Names'!$A:$G,7,0)</f>
        <v>Ms</v>
      </c>
      <c r="C137" s="7" t="str">
        <f>VLOOKUP(A137,'Customer Names'!$A:$F,6,0)</f>
        <v>Yianna</v>
      </c>
      <c r="D137" s="7" t="str">
        <f>VLOOKUP(A137,'Customer Names'!$A:$E,5,0)</f>
        <v>Antonopoulos</v>
      </c>
      <c r="E137" s="25" t="str">
        <f>VLOOKUP(A137,'Cleaned Hospitalisation data'!$A:$K,7,0)</f>
        <v>1-Jun-1983</v>
      </c>
      <c r="F137" s="12">
        <f>VLOOKUP(A137,'Cleaned Hospitalisation data'!$A$1:$K$2336,8,0)</f>
        <v>40</v>
      </c>
      <c r="G137" s="12">
        <f>VLOOKUP(A137,'Cleaned Hospitalisation data'!$A:$K,2,0)</f>
        <v>3</v>
      </c>
      <c r="H137" s="28">
        <f>VLOOKUP(A137,'Cleaned Hospitalisation data'!$A$1:$K$2336,3,0)</f>
        <v>39865.699999999997</v>
      </c>
      <c r="I137" s="12" t="str">
        <f>VLOOKUP(A137,'Cleaned Hospitalisation data'!$A$1:$K$2336,4,0)</f>
        <v>Tier - 2</v>
      </c>
      <c r="J137" s="12" t="str">
        <f>VLOOKUP(A137,'Cleaned Hospitalisation data'!$A$1:$K$2336,5,0)</f>
        <v>Tier - 2</v>
      </c>
      <c r="K137" s="12" t="str">
        <f>VLOOKUP(A137,'Cleaned Hospitalisation data'!$A$1:$K$2336,6,0)</f>
        <v>R1011</v>
      </c>
      <c r="L137" s="12" cm="1">
        <f t="array" ref="L137:P137">_xlfn.XLOOKUP(A137,$A:$A,'Cleaned Medical Examiation data'!$B:$F)</f>
        <v>51.51</v>
      </c>
      <c r="M137" s="12">
        <v>6.26</v>
      </c>
      <c r="N137" s="12" t="str">
        <v>YES</v>
      </c>
      <c r="O137" s="12" t="str">
        <v>NO</v>
      </c>
      <c r="P137" s="12" t="str">
        <v>YES</v>
      </c>
      <c r="Q137" s="19" t="str" cm="1">
        <f t="array" ref="Q137:T137">_xlfn.XLOOKUP(A137,$A:$A,'Cleaned Medical Examiation data'!$H:$K)</f>
        <v>YES</v>
      </c>
      <c r="R137" s="48">
        <v>1</v>
      </c>
      <c r="S137" s="45" t="str">
        <v>Obesity</v>
      </c>
      <c r="T137" s="34" t="str">
        <v>Prediabetes</v>
      </c>
    </row>
    <row r="138" spans="1:20" ht="15.75">
      <c r="A138" s="33" t="s">
        <v>176</v>
      </c>
      <c r="B138" s="7" t="str">
        <f>VLOOKUP(A138,'Customer Names'!$A:$G,7,0)</f>
        <v>Mr</v>
      </c>
      <c r="C138" s="7" t="str">
        <f>VLOOKUP(A138,'Customer Names'!$A:$F,6,0)</f>
        <v>Robert G</v>
      </c>
      <c r="D138" s="7" t="str">
        <f>VLOOKUP(A138,'Customer Names'!$A:$E,5,0)</f>
        <v>Michell</v>
      </c>
      <c r="E138" s="25" t="str">
        <f>VLOOKUP(A138,'Cleaned Hospitalisation data'!$A:$K,7,0)</f>
        <v>3-Jul-1969</v>
      </c>
      <c r="F138" s="12">
        <f>VLOOKUP(A138,'Cleaned Hospitalisation data'!$A$1:$K$2336,8,0)</f>
        <v>53</v>
      </c>
      <c r="G138" s="12">
        <f>VLOOKUP(A138,'Cleaned Hospitalisation data'!$A:$K,2,0)</f>
        <v>1</v>
      </c>
      <c r="H138" s="28">
        <f>VLOOKUP(A138,'Cleaned Hospitalisation data'!$A$1:$K$2336,3,0)</f>
        <v>10085.85</v>
      </c>
      <c r="I138" s="12" t="str">
        <f>VLOOKUP(A138,'Cleaned Hospitalisation data'!$A$1:$K$2336,4,0)</f>
        <v>Tier - 3</v>
      </c>
      <c r="J138" s="12" t="str">
        <f>VLOOKUP(A138,'Cleaned Hospitalisation data'!$A$1:$K$2336,5,0)</f>
        <v>Tier - 3</v>
      </c>
      <c r="K138" s="12" t="str">
        <f>VLOOKUP(A138,'Cleaned Hospitalisation data'!$A$1:$K$2336,6,0)</f>
        <v>R1011</v>
      </c>
      <c r="L138" s="12" cm="1">
        <f t="array" ref="L138:P138">_xlfn.XLOOKUP(A138,$A:$A,'Cleaned Medical Examiation data'!$B:$F)</f>
        <v>36.1</v>
      </c>
      <c r="M138" s="12">
        <v>4.62</v>
      </c>
      <c r="N138" s="12" t="str">
        <v>YES</v>
      </c>
      <c r="O138" s="12" t="str">
        <v>NO</v>
      </c>
      <c r="P138" s="12" t="str">
        <v>YES</v>
      </c>
      <c r="Q138" s="19" t="str" cm="1">
        <f t="array" ref="Q138:T138">_xlfn.XLOOKUP(A138,$A:$A,'Cleaned Medical Examiation data'!$H:$K)</f>
        <v>NO</v>
      </c>
      <c r="R138" s="48">
        <v>1</v>
      </c>
      <c r="S138" s="45" t="str">
        <v>Obesity</v>
      </c>
      <c r="T138" s="34" t="str">
        <v>Normal</v>
      </c>
    </row>
    <row r="139" spans="1:20" ht="15.75">
      <c r="A139" s="33" t="s">
        <v>177</v>
      </c>
      <c r="B139" s="7" t="str">
        <f>VLOOKUP(A139,'Customer Names'!$A:$G,7,0)</f>
        <v>Mr</v>
      </c>
      <c r="C139" s="7" t="str">
        <f>VLOOKUP(A139,'Customer Names'!$A:$F,6,0)</f>
        <v>Thomas C</v>
      </c>
      <c r="D139" s="7" t="str">
        <f>VLOOKUP(A139,'Customer Names'!$A:$E,5,0)</f>
        <v>Datwyler</v>
      </c>
      <c r="E139" s="25" t="str">
        <f>VLOOKUP(A139,'Cleaned Hospitalisation data'!$A:$K,7,0)</f>
        <v>27-Oct-1969</v>
      </c>
      <c r="F139" s="12">
        <f>VLOOKUP(A139,'Cleaned Hospitalisation data'!$A$1:$K$2336,8,0)</f>
        <v>53</v>
      </c>
      <c r="G139" s="12">
        <f>VLOOKUP(A139,'Cleaned Hospitalisation data'!$A:$K,2,0)</f>
        <v>0</v>
      </c>
      <c r="H139" s="28">
        <f>VLOOKUP(A139,'Cleaned Hospitalisation data'!$A$1:$K$2336,3,0)</f>
        <v>10072.06</v>
      </c>
      <c r="I139" s="12" t="str">
        <f>VLOOKUP(A139,'Cleaned Hospitalisation data'!$A$1:$K$2336,4,0)</f>
        <v>Tier - 3</v>
      </c>
      <c r="J139" s="12" t="str">
        <f>VLOOKUP(A139,'Cleaned Hospitalisation data'!$A$1:$K$2336,5,0)</f>
        <v>Tier - 1</v>
      </c>
      <c r="K139" s="12" t="str">
        <f>VLOOKUP(A139,'Cleaned Hospitalisation data'!$A$1:$K$2336,6,0)</f>
        <v>R1017</v>
      </c>
      <c r="L139" s="12" cm="1">
        <f t="array" ref="L139:P139">_xlfn.XLOOKUP(A139,$A:$A,'Cleaned Medical Examiation data'!$B:$F)</f>
        <v>30.495000000000001</v>
      </c>
      <c r="M139" s="12">
        <v>5.74</v>
      </c>
      <c r="N139" s="12" t="str">
        <v>YES</v>
      </c>
      <c r="O139" s="12" t="str">
        <v>NO</v>
      </c>
      <c r="P139" s="12" t="str">
        <v>YES</v>
      </c>
      <c r="Q139" s="19" t="str" cm="1">
        <f t="array" ref="Q139:T139">_xlfn.XLOOKUP(A139,$A:$A,'Cleaned Medical Examiation data'!$H:$K)</f>
        <v>NO</v>
      </c>
      <c r="R139" s="48">
        <v>1</v>
      </c>
      <c r="S139" s="45" t="str">
        <v>Obesity</v>
      </c>
      <c r="T139" s="34" t="str">
        <v>Prediabetes</v>
      </c>
    </row>
    <row r="140" spans="1:20" ht="15.75">
      <c r="A140" s="33" t="s">
        <v>178</v>
      </c>
      <c r="B140" s="7" t="str">
        <f>VLOOKUP(A140,'Customer Names'!$A:$G,7,0)</f>
        <v>Mr</v>
      </c>
      <c r="C140" s="7" t="str">
        <f>VLOOKUP(A140,'Customer Names'!$A:$F,6,0)</f>
        <v>Matthew J</v>
      </c>
      <c r="D140" s="7" t="str">
        <f>VLOOKUP(A140,'Customer Names'!$A:$E,5,0)</f>
        <v>Mead</v>
      </c>
      <c r="E140" s="25" t="str">
        <f>VLOOKUP(A140,'Cleaned Hospitalisation data'!$A:$K,7,0)</f>
        <v>22-Aug-1969</v>
      </c>
      <c r="F140" s="12">
        <f>VLOOKUP(A140,'Cleaned Hospitalisation data'!$A$1:$K$2336,8,0)</f>
        <v>53</v>
      </c>
      <c r="G140" s="12">
        <f>VLOOKUP(A140,'Cleaned Hospitalisation data'!$A:$K,2,0)</f>
        <v>1</v>
      </c>
      <c r="H140" s="28">
        <f>VLOOKUP(A140,'Cleaned Hospitalisation data'!$A$1:$K$2336,3,0)</f>
        <v>10065.41</v>
      </c>
      <c r="I140" s="12" t="str">
        <f>VLOOKUP(A140,'Cleaned Hospitalisation data'!$A$1:$K$2336,4,0)</f>
        <v>Tier - 3</v>
      </c>
      <c r="J140" s="12" t="str">
        <f>VLOOKUP(A140,'Cleaned Hospitalisation data'!$A$1:$K$2336,5,0)</f>
        <v>Tier - 2</v>
      </c>
      <c r="K140" s="12" t="str">
        <f>VLOOKUP(A140,'Cleaned Hospitalisation data'!$A$1:$K$2336,6,0)</f>
        <v>R1011</v>
      </c>
      <c r="L140" s="12" cm="1">
        <f t="array" ref="L140:P140">_xlfn.XLOOKUP(A140,$A:$A,'Cleaned Medical Examiation data'!$B:$F)</f>
        <v>21.4</v>
      </c>
      <c r="M140" s="12">
        <v>6.3</v>
      </c>
      <c r="N140" s="12" t="str">
        <v>YES</v>
      </c>
      <c r="O140" s="12" t="str">
        <v>NO</v>
      </c>
      <c r="P140" s="12" t="str">
        <v>YES</v>
      </c>
      <c r="Q140" s="19" t="str" cm="1">
        <f t="array" ref="Q140:T140">_xlfn.XLOOKUP(A140,$A:$A,'Cleaned Medical Examiation data'!$H:$K)</f>
        <v>NO</v>
      </c>
      <c r="R140" s="48">
        <v>1</v>
      </c>
      <c r="S140" s="45" t="str">
        <v>Normal Weight</v>
      </c>
      <c r="T140" s="34" t="str">
        <v>Prediabetes</v>
      </c>
    </row>
    <row r="141" spans="1:20" ht="15.75">
      <c r="A141" s="33" t="s">
        <v>179</v>
      </c>
      <c r="B141" s="7" t="str">
        <f>VLOOKUP(A141,'Customer Names'!$A:$G,7,0)</f>
        <v>Ms</v>
      </c>
      <c r="C141" s="7" t="str">
        <f>VLOOKUP(A141,'Customer Names'!$A:$F,6,0)</f>
        <v>Mallory D</v>
      </c>
      <c r="D141" s="7" t="str">
        <f>VLOOKUP(A141,'Customer Names'!$A:$E,5,0)</f>
        <v>Kennedy</v>
      </c>
      <c r="E141" s="25" t="str">
        <f>VLOOKUP(A141,'Cleaned Hospitalisation data'!$A:$K,7,0)</f>
        <v>30-Aug-1974</v>
      </c>
      <c r="F141" s="12">
        <f>VLOOKUP(A141,'Cleaned Hospitalisation data'!$A$1:$K$2336,8,0)</f>
        <v>48</v>
      </c>
      <c r="G141" s="12">
        <f>VLOOKUP(A141,'Cleaned Hospitalisation data'!$A:$K,2,0)</f>
        <v>2</v>
      </c>
      <c r="H141" s="28">
        <f>VLOOKUP(A141,'Cleaned Hospitalisation data'!$A$1:$K$2336,3,0)</f>
        <v>10043.25</v>
      </c>
      <c r="I141" s="12" t="str">
        <f>VLOOKUP(A141,'Cleaned Hospitalisation data'!$A$1:$K$2336,4,0)</f>
        <v>Tier - 3</v>
      </c>
      <c r="J141" s="12" t="str">
        <f>VLOOKUP(A141,'Cleaned Hospitalisation data'!$A$1:$K$2336,5,0)</f>
        <v>Tier - 2</v>
      </c>
      <c r="K141" s="12" t="str">
        <f>VLOOKUP(A141,'Cleaned Hospitalisation data'!$A$1:$K$2336,6,0)</f>
        <v>R1024</v>
      </c>
      <c r="L141" s="12" cm="1">
        <f t="array" ref="L141:P141">_xlfn.XLOOKUP(A141,$A:$A,'Cleaned Medical Examiation data'!$B:$F)</f>
        <v>32.299999999999997</v>
      </c>
      <c r="M141" s="12">
        <v>10.27</v>
      </c>
      <c r="N141" s="12" t="str">
        <v>NO</v>
      </c>
      <c r="O141" s="12" t="str">
        <v>NO</v>
      </c>
      <c r="P141" s="12" t="str">
        <v>NO</v>
      </c>
      <c r="Q141" s="19" t="str" cm="1">
        <f t="array" ref="Q141:T141">_xlfn.XLOOKUP(A141,$A:$A,'Cleaned Medical Examiation data'!$H:$K)</f>
        <v>NO</v>
      </c>
      <c r="R141" s="48">
        <v>0</v>
      </c>
      <c r="S141" s="45" t="str">
        <v>Obesity</v>
      </c>
      <c r="T141" s="34" t="str">
        <v>Diabetes</v>
      </c>
    </row>
    <row r="142" spans="1:20" ht="15.75">
      <c r="A142" s="33" t="s">
        <v>180</v>
      </c>
      <c r="B142" s="7" t="str">
        <f>VLOOKUP(A142,'Customer Names'!$A:$G,7,0)</f>
        <v>Mr</v>
      </c>
      <c r="C142" s="7" t="str">
        <f>VLOOKUP(A142,'Customer Names'!$A:$F,6,0)</f>
        <v>Christopher D</v>
      </c>
      <c r="D142" s="7" t="str">
        <f>VLOOKUP(A142,'Customer Names'!$A:$E,5,0)</f>
        <v>Czech</v>
      </c>
      <c r="E142" s="25" t="str">
        <f>VLOOKUP(A142,'Cleaned Hospitalisation data'!$A:$K,7,0)</f>
        <v>28-Dec-1979</v>
      </c>
      <c r="F142" s="12">
        <f>VLOOKUP(A142,'Cleaned Hospitalisation data'!$A$1:$K$2336,8,0)</f>
        <v>43</v>
      </c>
      <c r="G142" s="12">
        <f>VLOOKUP(A142,'Cleaned Hospitalisation data'!$A:$K,2,0)</f>
        <v>2</v>
      </c>
      <c r="H142" s="28">
        <f>VLOOKUP(A142,'Cleaned Hospitalisation data'!$A$1:$K$2336,3,0)</f>
        <v>10027.15</v>
      </c>
      <c r="I142" s="12" t="str">
        <f>VLOOKUP(A142,'Cleaned Hospitalisation data'!$A$1:$K$2336,4,0)</f>
        <v>Tier - 3</v>
      </c>
      <c r="J142" s="12" t="str">
        <f>VLOOKUP(A142,'Cleaned Hospitalisation data'!$A$1:$K$2336,5,0)</f>
        <v>Tier - 1</v>
      </c>
      <c r="K142" s="12" t="str">
        <f>VLOOKUP(A142,'Cleaned Hospitalisation data'!$A$1:$K$2336,6,0)</f>
        <v>R1021</v>
      </c>
      <c r="L142" s="12" cm="1">
        <f t="array" ref="L142:P142">_xlfn.XLOOKUP(A142,$A:$A,'Cleaned Medical Examiation data'!$B:$F)</f>
        <v>29.78</v>
      </c>
      <c r="M142" s="12">
        <v>5.85</v>
      </c>
      <c r="N142" s="12" t="str">
        <v>NO</v>
      </c>
      <c r="O142" s="12" t="str">
        <v>NO</v>
      </c>
      <c r="P142" s="12" t="str">
        <v>YES</v>
      </c>
      <c r="Q142" s="19" t="str" cm="1">
        <f t="array" ref="Q142:T142">_xlfn.XLOOKUP(A142,$A:$A,'Cleaned Medical Examiation data'!$H:$K)</f>
        <v>NO</v>
      </c>
      <c r="R142" s="48">
        <v>1</v>
      </c>
      <c r="S142" s="45" t="str">
        <v>Over Weight</v>
      </c>
      <c r="T142" s="34" t="str">
        <v>Prediabetes</v>
      </c>
    </row>
    <row r="143" spans="1:20" ht="15.75">
      <c r="A143" s="33" t="s">
        <v>181</v>
      </c>
      <c r="B143" s="7" t="str">
        <f>VLOOKUP(A143,'Customer Names'!$A:$G,7,0)</f>
        <v>Mrs</v>
      </c>
      <c r="C143" s="7" t="str">
        <f>VLOOKUP(A143,'Customer Names'!$A:$F,6,0)</f>
        <v>Jamie</v>
      </c>
      <c r="D143" s="7" t="str">
        <f>VLOOKUP(A143,'Customer Names'!$A:$E,5,0)</f>
        <v>O'Brien</v>
      </c>
      <c r="E143" s="25" t="str">
        <f>VLOOKUP(A143,'Cleaned Hospitalisation data'!$A:$K,7,0)</f>
        <v>3-Jul-1988</v>
      </c>
      <c r="F143" s="12">
        <f>VLOOKUP(A143,'Cleaned Hospitalisation data'!$A$1:$K$2336,8,0)</f>
        <v>34</v>
      </c>
      <c r="G143" s="12">
        <f>VLOOKUP(A143,'Cleaned Hospitalisation data'!$A:$K,2,0)</f>
        <v>3</v>
      </c>
      <c r="H143" s="28">
        <f>VLOOKUP(A143,'Cleaned Hospitalisation data'!$A$1:$K$2336,3,0)</f>
        <v>10011.44</v>
      </c>
      <c r="I143" s="12" t="str">
        <f>VLOOKUP(A143,'Cleaned Hospitalisation data'!$A$1:$K$2336,4,0)</f>
        <v>Tier - 3</v>
      </c>
      <c r="J143" s="12" t="str">
        <f>VLOOKUP(A143,'Cleaned Hospitalisation data'!$A$1:$K$2336,5,0)</f>
        <v>Tier - 3</v>
      </c>
      <c r="K143" s="12" t="str">
        <f>VLOOKUP(A143,'Cleaned Hospitalisation data'!$A$1:$K$2336,6,0)</f>
        <v>R1026</v>
      </c>
      <c r="L143" s="12" cm="1">
        <f t="array" ref="L143:P143">_xlfn.XLOOKUP(A143,$A:$A,'Cleaned Medical Examiation data'!$B:$F)</f>
        <v>34.76</v>
      </c>
      <c r="M143" s="12">
        <v>5.92</v>
      </c>
      <c r="N143" s="12" t="str">
        <v>YES</v>
      </c>
      <c r="O143" s="12" t="str">
        <v>NO</v>
      </c>
      <c r="P143" s="12" t="str">
        <v>NO</v>
      </c>
      <c r="Q143" s="19" t="str" cm="1">
        <f t="array" ref="Q143:T143">_xlfn.XLOOKUP(A143,$A:$A,'Cleaned Medical Examiation data'!$H:$K)</f>
        <v>NO</v>
      </c>
      <c r="R143" s="48">
        <v>1</v>
      </c>
      <c r="S143" s="45" t="str">
        <v>Obesity</v>
      </c>
      <c r="T143" s="34" t="str">
        <v>Prediabetes</v>
      </c>
    </row>
    <row r="144" spans="1:20" ht="15.75">
      <c r="A144" s="33" t="s">
        <v>182</v>
      </c>
      <c r="B144" s="7" t="str">
        <f>VLOOKUP(A144,'Customer Names'!$A:$G,7,0)</f>
        <v>Ms</v>
      </c>
      <c r="C144" s="7" t="str">
        <f>VLOOKUP(A144,'Customer Names'!$A:$F,6,0)</f>
        <v>Ariell</v>
      </c>
      <c r="D144" s="7" t="str">
        <f>VLOOKUP(A144,'Customer Names'!$A:$E,5,0)</f>
        <v>Bachman</v>
      </c>
      <c r="E144" s="25" t="str">
        <f>VLOOKUP(A144,'Cleaned Hospitalisation data'!$A:$K,7,0)</f>
        <v>11-Aug-1970</v>
      </c>
      <c r="F144" s="12">
        <f>VLOOKUP(A144,'Cleaned Hospitalisation data'!$A$1:$K$2336,8,0)</f>
        <v>52</v>
      </c>
      <c r="G144" s="12">
        <f>VLOOKUP(A144,'Cleaned Hospitalisation data'!$A:$K,2,0)</f>
        <v>0</v>
      </c>
      <c r="H144" s="28">
        <f>VLOOKUP(A144,'Cleaned Hospitalisation data'!$A$1:$K$2336,3,0)</f>
        <v>9991.0400000000009</v>
      </c>
      <c r="I144" s="12" t="str">
        <f>VLOOKUP(A144,'Cleaned Hospitalisation data'!$A$1:$K$2336,4,0)</f>
        <v>Tier - 2</v>
      </c>
      <c r="J144" s="12" t="str">
        <f>VLOOKUP(A144,'Cleaned Hospitalisation data'!$A$1:$K$2336,5,0)</f>
        <v>Tier - 3</v>
      </c>
      <c r="K144" s="12" t="str">
        <f>VLOOKUP(A144,'Cleaned Hospitalisation data'!$A$1:$K$2336,6,0)</f>
        <v>R1012</v>
      </c>
      <c r="L144" s="12" cm="1">
        <f t="array" ref="L144:P144">_xlfn.XLOOKUP(A144,$A:$A,'Cleaned Medical Examiation data'!$B:$F)</f>
        <v>18.335000000000001</v>
      </c>
      <c r="M144" s="12">
        <v>10.01</v>
      </c>
      <c r="N144" s="12" t="str">
        <v>YES</v>
      </c>
      <c r="O144" s="12" t="str">
        <v>NO</v>
      </c>
      <c r="P144" s="12" t="str">
        <v>NO</v>
      </c>
      <c r="Q144" s="19" t="str" cm="1">
        <f t="array" ref="Q144:T144">_xlfn.XLOOKUP(A144,$A:$A,'Cleaned Medical Examiation data'!$H:$K)</f>
        <v>NO</v>
      </c>
      <c r="R144" s="48">
        <v>2</v>
      </c>
      <c r="S144" s="45" t="str">
        <v>Under Weight</v>
      </c>
      <c r="T144" s="34" t="str">
        <v>Diabetes</v>
      </c>
    </row>
    <row r="145" spans="1:20" ht="15.75">
      <c r="A145" s="33" t="s">
        <v>183</v>
      </c>
      <c r="B145" s="7" t="str">
        <f>VLOOKUP(A145,'Customer Names'!$A:$G,7,0)</f>
        <v>Mr</v>
      </c>
      <c r="C145" s="7" t="str">
        <f>VLOOKUP(A145,'Customer Names'!$A:$F,6,0)</f>
        <v>Christopher</v>
      </c>
      <c r="D145" s="7" t="str">
        <f>VLOOKUP(A145,'Customer Names'!$A:$E,5,0)</f>
        <v>Bednar</v>
      </c>
      <c r="E145" s="25" t="str">
        <f>VLOOKUP(A145,'Cleaned Hospitalisation data'!$A:$K,7,0)</f>
        <v>6-Oct-1971</v>
      </c>
      <c r="F145" s="12">
        <f>VLOOKUP(A145,'Cleaned Hospitalisation data'!$A$1:$K$2336,8,0)</f>
        <v>51</v>
      </c>
      <c r="G145" s="12">
        <f>VLOOKUP(A145,'Cleaned Hospitalisation data'!$A:$K,2,0)</f>
        <v>1</v>
      </c>
      <c r="H145" s="28">
        <f>VLOOKUP(A145,'Cleaned Hospitalisation data'!$A$1:$K$2336,3,0)</f>
        <v>9964.06</v>
      </c>
      <c r="I145" s="12" t="str">
        <f>VLOOKUP(A145,'Cleaned Hospitalisation data'!$A$1:$K$2336,4,0)</f>
        <v>Tier - 2</v>
      </c>
      <c r="J145" s="12" t="str">
        <f>VLOOKUP(A145,'Cleaned Hospitalisation data'!$A$1:$K$2336,5,0)</f>
        <v>Tier - 2</v>
      </c>
      <c r="K145" s="12" t="str">
        <f>VLOOKUP(A145,'Cleaned Hospitalisation data'!$A$1:$K$2336,6,0)</f>
        <v>R1019</v>
      </c>
      <c r="L145" s="12" cm="1">
        <f t="array" ref="L145:P145">_xlfn.XLOOKUP(A145,$A:$A,'Cleaned Medical Examiation data'!$B:$F)</f>
        <v>32.299999999999997</v>
      </c>
      <c r="M145" s="12">
        <v>9.59</v>
      </c>
      <c r="N145" s="12" t="str">
        <v>NO</v>
      </c>
      <c r="O145" s="12" t="str">
        <v>NO</v>
      </c>
      <c r="P145" s="12" t="str">
        <v>NO</v>
      </c>
      <c r="Q145" s="19" t="str" cm="1">
        <f t="array" ref="Q145:T145">_xlfn.XLOOKUP(A145,$A:$A,'Cleaned Medical Examiation data'!$H:$K)</f>
        <v>NO</v>
      </c>
      <c r="R145" s="48">
        <v>0</v>
      </c>
      <c r="S145" s="45" t="str">
        <v>Obesity</v>
      </c>
      <c r="T145" s="34" t="str">
        <v>Diabetes</v>
      </c>
    </row>
    <row r="146" spans="1:20" ht="15.75">
      <c r="A146" s="33" t="s">
        <v>184</v>
      </c>
      <c r="B146" s="7" t="str">
        <f>VLOOKUP(A146,'Customer Names'!$A:$G,7,0)</f>
        <v>Mr</v>
      </c>
      <c r="C146" s="7" t="str">
        <f>VLOOKUP(A146,'Customer Names'!$A:$F,6,0)</f>
        <v>Ryan</v>
      </c>
      <c r="D146" s="7" t="str">
        <f>VLOOKUP(A146,'Customer Names'!$A:$E,5,0)</f>
        <v>Daye</v>
      </c>
      <c r="E146" s="25" t="str">
        <f>VLOOKUP(A146,'Cleaned Hospitalisation data'!$A:$K,7,0)</f>
        <v>26-Dec-1971</v>
      </c>
      <c r="F146" s="12">
        <f>VLOOKUP(A146,'Cleaned Hospitalisation data'!$A$1:$K$2336,8,0)</f>
        <v>51</v>
      </c>
      <c r="G146" s="12">
        <f>VLOOKUP(A146,'Cleaned Hospitalisation data'!$A:$K,2,0)</f>
        <v>1</v>
      </c>
      <c r="H146" s="28">
        <f>VLOOKUP(A146,'Cleaned Hospitalisation data'!$A$1:$K$2336,3,0)</f>
        <v>9957.7199999999993</v>
      </c>
      <c r="I146" s="12" t="str">
        <f>VLOOKUP(A146,'Cleaned Hospitalisation data'!$A$1:$K$2336,4,0)</f>
        <v>Tier - 2</v>
      </c>
      <c r="J146" s="12" t="str">
        <f>VLOOKUP(A146,'Cleaned Hospitalisation data'!$A$1:$K$2336,5,0)</f>
        <v>Tier - 3</v>
      </c>
      <c r="K146" s="12" t="str">
        <f>VLOOKUP(A146,'Cleaned Hospitalisation data'!$A$1:$K$2336,6,0)</f>
        <v>R1018</v>
      </c>
      <c r="L146" s="12" cm="1">
        <f t="array" ref="L146:P146">_xlfn.XLOOKUP(A146,$A:$A,'Cleaned Medical Examiation data'!$B:$F)</f>
        <v>27.74</v>
      </c>
      <c r="M146" s="12">
        <v>10.37</v>
      </c>
      <c r="N146" s="12" t="str">
        <v>NO</v>
      </c>
      <c r="O146" s="12" t="str">
        <v>NO</v>
      </c>
      <c r="P146" s="12" t="str">
        <v>NO</v>
      </c>
      <c r="Q146" s="19" t="str" cm="1">
        <f t="array" ref="Q146:T146">_xlfn.XLOOKUP(A146,$A:$A,'Cleaned Medical Examiation data'!$H:$K)</f>
        <v>NO</v>
      </c>
      <c r="R146" s="48">
        <v>0</v>
      </c>
      <c r="S146" s="45" t="str">
        <v>Over Weight</v>
      </c>
      <c r="T146" s="34" t="str">
        <v>Diabetes</v>
      </c>
    </row>
    <row r="147" spans="1:20" ht="15.75">
      <c r="A147" s="33" t="s">
        <v>186</v>
      </c>
      <c r="B147" s="7" t="str">
        <f>VLOOKUP(A147,'Customer Names'!$A:$G,7,0)</f>
        <v>Mr</v>
      </c>
      <c r="C147" s="7" t="str">
        <f>VLOOKUP(A147,'Customer Names'!$A:$F,6,0)</f>
        <v>Thomas B</v>
      </c>
      <c r="D147" s="7" t="str">
        <f>VLOOKUP(A147,'Customer Names'!$A:$E,5,0)</f>
        <v>Clarke</v>
      </c>
      <c r="E147" s="25" t="str">
        <f>VLOOKUP(A147,'Cleaned Hospitalisation data'!$A:$K,7,0)</f>
        <v>11-Sep-1964</v>
      </c>
      <c r="F147" s="12">
        <f>VLOOKUP(A147,'Cleaned Hospitalisation data'!$A$1:$K$2336,8,0)</f>
        <v>58</v>
      </c>
      <c r="G147" s="12">
        <f>VLOOKUP(A147,'Cleaned Hospitalisation data'!$A:$K,2,0)</f>
        <v>0</v>
      </c>
      <c r="H147" s="28">
        <f>VLOOKUP(A147,'Cleaned Hospitalisation data'!$A$1:$K$2336,3,0)</f>
        <v>9933.44</v>
      </c>
      <c r="I147" s="12" t="str">
        <f>VLOOKUP(A147,'Cleaned Hospitalisation data'!$A$1:$K$2336,4,0)</f>
        <v>Tier - 3</v>
      </c>
      <c r="J147" s="12" t="str">
        <f>VLOOKUP(A147,'Cleaned Hospitalisation data'!$A$1:$K$2336,5,0)</f>
        <v>Tier - 3</v>
      </c>
      <c r="K147" s="12" t="str">
        <f>VLOOKUP(A147,'Cleaned Hospitalisation data'!$A$1:$K$2336,6,0)</f>
        <v>R1013</v>
      </c>
      <c r="L147" s="12" cm="1">
        <f t="array" ref="L147:P147">_xlfn.XLOOKUP(A147,$A:$A,'Cleaned Medical Examiation data'!$B:$F)</f>
        <v>24</v>
      </c>
      <c r="M147" s="12">
        <v>4.01</v>
      </c>
      <c r="N147" s="12" t="str">
        <v>YES</v>
      </c>
      <c r="O147" s="12" t="str">
        <v>NO</v>
      </c>
      <c r="P147" s="12" t="str">
        <v>NO</v>
      </c>
      <c r="Q147" s="19" t="str" cm="1">
        <f t="array" ref="Q147:T147">_xlfn.XLOOKUP(A147,$A:$A,'Cleaned Medical Examiation data'!$H:$K)</f>
        <v>NO</v>
      </c>
      <c r="R147" s="48">
        <v>1</v>
      </c>
      <c r="S147" s="45" t="str">
        <v>Normal Weight</v>
      </c>
      <c r="T147" s="34" t="str">
        <v>Normal</v>
      </c>
    </row>
    <row r="148" spans="1:20" ht="15.75">
      <c r="A148" s="33" t="s">
        <v>187</v>
      </c>
      <c r="B148" s="7" t="str">
        <f>VLOOKUP(A148,'Customer Names'!$A:$G,7,0)</f>
        <v>Ms</v>
      </c>
      <c r="C148" s="7" t="str">
        <f>VLOOKUP(A148,'Customer Names'!$A:$F,6,0)</f>
        <v>Roberta</v>
      </c>
      <c r="D148" s="7" t="str">
        <f>VLOOKUP(A148,'Customer Names'!$A:$E,5,0)</f>
        <v>Groner</v>
      </c>
      <c r="E148" s="25" t="str">
        <f>VLOOKUP(A148,'Cleaned Hospitalisation data'!$A:$K,7,0)</f>
        <v>17-Jul-1985</v>
      </c>
      <c r="F148" s="12">
        <f>VLOOKUP(A148,'Cleaned Hospitalisation data'!$A$1:$K$2336,8,0)</f>
        <v>37</v>
      </c>
      <c r="G148" s="12">
        <f>VLOOKUP(A148,'Cleaned Hospitalisation data'!$A:$K,2,0)</f>
        <v>2</v>
      </c>
      <c r="H148" s="28">
        <f>VLOOKUP(A148,'Cleaned Hospitalisation data'!$A$1:$K$2336,3,0)</f>
        <v>39836.519999999997</v>
      </c>
      <c r="I148" s="12" t="str">
        <f>VLOOKUP(A148,'Cleaned Hospitalisation data'!$A$1:$K$2336,4,0)</f>
        <v>Tier - 2</v>
      </c>
      <c r="J148" s="12" t="str">
        <f>VLOOKUP(A148,'Cleaned Hospitalisation data'!$A$1:$K$2336,5,0)</f>
        <v>Tier - 1</v>
      </c>
      <c r="K148" s="12" t="str">
        <f>VLOOKUP(A148,'Cleaned Hospitalisation data'!$A$1:$K$2336,6,0)</f>
        <v>R1011</v>
      </c>
      <c r="L148" s="12" cm="1">
        <f t="array" ref="L148:P148">_xlfn.XLOOKUP(A148,$A:$A,'Cleaned Medical Examiation data'!$B:$F)</f>
        <v>34.799999999999997</v>
      </c>
      <c r="M148" s="12">
        <v>4.72</v>
      </c>
      <c r="N148" s="12" t="str">
        <v>YES</v>
      </c>
      <c r="O148" s="12" t="str">
        <v>NO</v>
      </c>
      <c r="P148" s="12" t="str">
        <v>NO</v>
      </c>
      <c r="Q148" s="19" t="str" cm="1">
        <f t="array" ref="Q148:T148">_xlfn.XLOOKUP(A148,$A:$A,'Cleaned Medical Examiation data'!$H:$K)</f>
        <v>YES</v>
      </c>
      <c r="R148" s="48">
        <v>0</v>
      </c>
      <c r="S148" s="45" t="str">
        <v>Obesity</v>
      </c>
      <c r="T148" s="34" t="str">
        <v>Normal</v>
      </c>
    </row>
    <row r="149" spans="1:20" ht="15.75">
      <c r="A149" s="33" t="s">
        <v>188</v>
      </c>
      <c r="B149" s="7" t="str">
        <f>VLOOKUP(A149,'Customer Names'!$A:$G,7,0)</f>
        <v>Ms</v>
      </c>
      <c r="C149" s="7" t="str">
        <f>VLOOKUP(A149,'Customer Names'!$A:$F,6,0)</f>
        <v>Katie</v>
      </c>
      <c r="D149" s="7" t="str">
        <f>VLOOKUP(A149,'Customer Names'!$A:$E,5,0)</f>
        <v>Koren</v>
      </c>
      <c r="E149" s="25" t="str">
        <f>VLOOKUP(A149,'Cleaned Hospitalisation data'!$A:$K,7,0)</f>
        <v>3-Dec-1983</v>
      </c>
      <c r="F149" s="12">
        <f>VLOOKUP(A149,'Cleaned Hospitalisation data'!$A$1:$K$2336,8,0)</f>
        <v>39</v>
      </c>
      <c r="G149" s="12">
        <f>VLOOKUP(A149,'Cleaned Hospitalisation data'!$A:$K,2,0)</f>
        <v>3</v>
      </c>
      <c r="H149" s="28">
        <f>VLOOKUP(A149,'Cleaned Hospitalisation data'!$A$1:$K$2336,3,0)</f>
        <v>9931.9599999999991</v>
      </c>
      <c r="I149" s="12" t="str">
        <f>VLOOKUP(A149,'Cleaned Hospitalisation data'!$A$1:$K$2336,4,0)</f>
        <v>Tier - 2</v>
      </c>
      <c r="J149" s="12" t="str">
        <f>VLOOKUP(A149,'Cleaned Hospitalisation data'!$A$1:$K$2336,5,0)</f>
        <v>Tier - 2</v>
      </c>
      <c r="K149" s="12" t="str">
        <f>VLOOKUP(A149,'Cleaned Hospitalisation data'!$A$1:$K$2336,6,0)</f>
        <v>R1012</v>
      </c>
      <c r="L149" s="12" cm="1">
        <f t="array" ref="L149:P149">_xlfn.XLOOKUP(A149,$A:$A,'Cleaned Medical Examiation data'!$B:$F)</f>
        <v>31.78</v>
      </c>
      <c r="M149" s="12">
        <v>4.24</v>
      </c>
      <c r="N149" s="12" t="str">
        <v>YES</v>
      </c>
      <c r="O149" s="12" t="str">
        <v>NO</v>
      </c>
      <c r="P149" s="12" t="str">
        <v>YES</v>
      </c>
      <c r="Q149" s="19" t="str" cm="1">
        <f t="array" ref="Q149:T149">_xlfn.XLOOKUP(A149,$A:$A,'Cleaned Medical Examiation data'!$H:$K)</f>
        <v>NO</v>
      </c>
      <c r="R149" s="48">
        <v>1</v>
      </c>
      <c r="S149" s="45" t="str">
        <v>Obesity</v>
      </c>
      <c r="T149" s="34" t="str">
        <v>Normal</v>
      </c>
    </row>
    <row r="150" spans="1:20" ht="15.75">
      <c r="A150" s="33" t="s">
        <v>189</v>
      </c>
      <c r="B150" s="7" t="str">
        <f>VLOOKUP(A150,'Customer Names'!$A:$G,7,0)</f>
        <v>Mrs</v>
      </c>
      <c r="C150" s="7" t="str">
        <f>VLOOKUP(A150,'Customer Names'!$A:$F,6,0)</f>
        <v>Rachelle L</v>
      </c>
      <c r="D150" s="7" t="str">
        <f>VLOOKUP(A150,'Customer Names'!$A:$E,5,0)</f>
        <v>Kuramoto</v>
      </c>
      <c r="E150" s="25" t="str">
        <f>VLOOKUP(A150,'Cleaned Hospitalisation data'!$A:$K,7,0)</f>
        <v>19-Aug-1985</v>
      </c>
      <c r="F150" s="12">
        <f>VLOOKUP(A150,'Cleaned Hospitalisation data'!$A$1:$K$2336,8,0)</f>
        <v>37</v>
      </c>
      <c r="G150" s="12">
        <f>VLOOKUP(A150,'Cleaned Hospitalisation data'!$A:$K,2,0)</f>
        <v>3</v>
      </c>
      <c r="H150" s="28">
        <f>VLOOKUP(A150,'Cleaned Hospitalisation data'!$A$1:$K$2336,3,0)</f>
        <v>9930.64</v>
      </c>
      <c r="I150" s="12" t="str">
        <f>VLOOKUP(A150,'Cleaned Hospitalisation data'!$A$1:$K$2336,4,0)</f>
        <v>Tier - 2</v>
      </c>
      <c r="J150" s="12" t="str">
        <f>VLOOKUP(A150,'Cleaned Hospitalisation data'!$A$1:$K$2336,5,0)</f>
        <v>Tier - 3</v>
      </c>
      <c r="K150" s="12" t="str">
        <f>VLOOKUP(A150,'Cleaned Hospitalisation data'!$A$1:$K$2336,6,0)</f>
        <v>R1025</v>
      </c>
      <c r="L150" s="12" cm="1">
        <f t="array" ref="L150:P150">_xlfn.XLOOKUP(A150,$A:$A,'Cleaned Medical Examiation data'!$B:$F)</f>
        <v>32.25</v>
      </c>
      <c r="M150" s="12">
        <v>5.36</v>
      </c>
      <c r="N150" s="12" t="str">
        <v>YES</v>
      </c>
      <c r="O150" s="12" t="str">
        <v>NO</v>
      </c>
      <c r="P150" s="12" t="str">
        <v>NO</v>
      </c>
      <c r="Q150" s="19" t="str" cm="1">
        <f t="array" ref="Q150:T150">_xlfn.XLOOKUP(A150,$A:$A,'Cleaned Medical Examiation data'!$H:$K)</f>
        <v>NO</v>
      </c>
      <c r="R150" s="48">
        <v>0</v>
      </c>
      <c r="S150" s="45" t="str">
        <v>Obesity</v>
      </c>
      <c r="T150" s="34" t="str">
        <v>Normal</v>
      </c>
    </row>
    <row r="151" spans="1:20" ht="15.75">
      <c r="A151" s="33" t="s">
        <v>190</v>
      </c>
      <c r="B151" s="7" t="str">
        <f>VLOOKUP(A151,'Customer Names'!$A:$G,7,0)</f>
        <v>Ms</v>
      </c>
      <c r="C151" s="7" t="str">
        <f>VLOOKUP(A151,'Customer Names'!$A:$F,6,0)</f>
        <v>Colleen</v>
      </c>
      <c r="D151" s="7" t="str">
        <f>VLOOKUP(A151,'Customer Names'!$A:$E,5,0)</f>
        <v>Lynn</v>
      </c>
      <c r="E151" s="25" t="str">
        <f>VLOOKUP(A151,'Cleaned Hospitalisation data'!$A:$K,7,0)</f>
        <v>14-Sep-1972</v>
      </c>
      <c r="F151" s="12">
        <f>VLOOKUP(A151,'Cleaned Hospitalisation data'!$A$1:$K$2336,8,0)</f>
        <v>50</v>
      </c>
      <c r="G151" s="12">
        <f>VLOOKUP(A151,'Cleaned Hospitalisation data'!$A:$K,2,0)</f>
        <v>1</v>
      </c>
      <c r="H151" s="28">
        <f>VLOOKUP(A151,'Cleaned Hospitalisation data'!$A$1:$K$2336,3,0)</f>
        <v>9910.36</v>
      </c>
      <c r="I151" s="12" t="str">
        <f>VLOOKUP(A151,'Cleaned Hospitalisation data'!$A$1:$K$2336,4,0)</f>
        <v>Tier - 2</v>
      </c>
      <c r="J151" s="12" t="str">
        <f>VLOOKUP(A151,'Cleaned Hospitalisation data'!$A$1:$K$2336,5,0)</f>
        <v>Tier - 3</v>
      </c>
      <c r="K151" s="12" t="str">
        <f>VLOOKUP(A151,'Cleaned Hospitalisation data'!$A$1:$K$2336,6,0)</f>
        <v>R1012</v>
      </c>
      <c r="L151" s="12" cm="1">
        <f t="array" ref="L151:P151">_xlfn.XLOOKUP(A151,$A:$A,'Cleaned Medical Examiation data'!$B:$F)</f>
        <v>30.114999999999998</v>
      </c>
      <c r="M151" s="12">
        <v>4.99</v>
      </c>
      <c r="N151" s="12" t="str">
        <v>NO</v>
      </c>
      <c r="O151" s="12" t="str">
        <v>NO</v>
      </c>
      <c r="P151" s="12" t="str">
        <v>NO</v>
      </c>
      <c r="Q151" s="19" t="str" cm="1">
        <f t="array" ref="Q151:T151">_xlfn.XLOOKUP(A151,$A:$A,'Cleaned Medical Examiation data'!$H:$K)</f>
        <v>NO</v>
      </c>
      <c r="R151" s="48">
        <v>2</v>
      </c>
      <c r="S151" s="45" t="str">
        <v>Obesity</v>
      </c>
      <c r="T151" s="34" t="str">
        <v>Normal</v>
      </c>
    </row>
    <row r="152" spans="1:20" ht="15.75">
      <c r="A152" s="33" t="s">
        <v>191</v>
      </c>
      <c r="B152" s="7" t="str">
        <f>VLOOKUP(A152,'Customer Names'!$A:$G,7,0)</f>
        <v>Mr</v>
      </c>
      <c r="C152" s="7" t="str">
        <f>VLOOKUP(A152,'Customer Names'!$A:$F,6,0)</f>
        <v>Gregory A</v>
      </c>
      <c r="D152" s="7" t="str">
        <f>VLOOKUP(A152,'Customer Names'!$A:$E,5,0)</f>
        <v>Dierksen</v>
      </c>
      <c r="E152" s="25" t="str">
        <f>VLOOKUP(A152,'Cleaned Hospitalisation data'!$A:$K,7,0)</f>
        <v>17-Aug-1962</v>
      </c>
      <c r="F152" s="12">
        <f>VLOOKUP(A152,'Cleaned Hospitalisation data'!$A$1:$K$2336,8,0)</f>
        <v>60</v>
      </c>
      <c r="G152" s="12">
        <f>VLOOKUP(A152,'Cleaned Hospitalisation data'!$A:$K,2,0)</f>
        <v>0</v>
      </c>
      <c r="H152" s="28">
        <f>VLOOKUP(A152,'Cleaned Hospitalisation data'!$A$1:$K$2336,3,0)</f>
        <v>9907.83</v>
      </c>
      <c r="I152" s="12" t="str">
        <f>VLOOKUP(A152,'Cleaned Hospitalisation data'!$A$1:$K$2336,4,0)</f>
        <v>Tier - 3</v>
      </c>
      <c r="J152" s="12" t="str">
        <f>VLOOKUP(A152,'Cleaned Hospitalisation data'!$A$1:$K$2336,5,0)</f>
        <v>Tier - 2</v>
      </c>
      <c r="K152" s="12" t="str">
        <f>VLOOKUP(A152,'Cleaned Hospitalisation data'!$A$1:$K$2336,6,0)</f>
        <v>R1013</v>
      </c>
      <c r="L152" s="12" cm="1">
        <f t="array" ref="L152:P152">_xlfn.XLOOKUP(A152,$A:$A,'Cleaned Medical Examiation data'!$B:$F)</f>
        <v>22.41</v>
      </c>
      <c r="M152" s="12">
        <v>8.68</v>
      </c>
      <c r="N152" s="12" t="str">
        <v>NO</v>
      </c>
      <c r="O152" s="12" t="str">
        <v>NO</v>
      </c>
      <c r="P152" s="12" t="str">
        <v>NO</v>
      </c>
      <c r="Q152" s="19" t="str" cm="1">
        <f t="array" ref="Q152:T152">_xlfn.XLOOKUP(A152,$A:$A,'Cleaned Medical Examiation data'!$H:$K)</f>
        <v>NO</v>
      </c>
      <c r="R152" s="48">
        <v>0</v>
      </c>
      <c r="S152" s="45" t="str">
        <v>Normal Weight</v>
      </c>
      <c r="T152" s="34" t="str">
        <v>Diabetes</v>
      </c>
    </row>
    <row r="153" spans="1:20" ht="15.75">
      <c r="A153" s="33" t="s">
        <v>192</v>
      </c>
      <c r="B153" s="7" t="str">
        <f>VLOOKUP(A153,'Customer Names'!$A:$G,7,0)</f>
        <v>Ms</v>
      </c>
      <c r="C153" s="7" t="str">
        <f>VLOOKUP(A153,'Customer Names'!$A:$F,6,0)</f>
        <v>Lara</v>
      </c>
      <c r="D153" s="7" t="str">
        <f>VLOOKUP(A153,'Customer Names'!$A:$E,5,0)</f>
        <v>Zoeller</v>
      </c>
      <c r="E153" s="25" t="str">
        <f>VLOOKUP(A153,'Cleaned Hospitalisation data'!$A:$K,7,0)</f>
        <v>8-Jul-1996</v>
      </c>
      <c r="F153" s="12">
        <f>VLOOKUP(A153,'Cleaned Hospitalisation data'!$A$1:$K$2336,8,0)</f>
        <v>26</v>
      </c>
      <c r="G153" s="12">
        <f>VLOOKUP(A153,'Cleaned Hospitalisation data'!$A:$K,2,0)</f>
        <v>0</v>
      </c>
      <c r="H153" s="28">
        <f>VLOOKUP(A153,'Cleaned Hospitalisation data'!$A$1:$K$2336,3,0)</f>
        <v>9894.69</v>
      </c>
      <c r="I153" s="12" t="str">
        <f>VLOOKUP(A153,'Cleaned Hospitalisation data'!$A$1:$K$2336,4,0)</f>
        <v>Tier - 2</v>
      </c>
      <c r="J153" s="12" t="str">
        <f>VLOOKUP(A153,'Cleaned Hospitalisation data'!$A$1:$K$2336,5,0)</f>
        <v>Tier - 3</v>
      </c>
      <c r="K153" s="12" t="str">
        <f>VLOOKUP(A153,'Cleaned Hospitalisation data'!$A$1:$K$2336,6,0)</f>
        <v>R1012</v>
      </c>
      <c r="L153" s="12" cm="1">
        <f t="array" ref="L153:P153">_xlfn.XLOOKUP(A153,$A:$A,'Cleaned Medical Examiation data'!$B:$F)</f>
        <v>45.72</v>
      </c>
      <c r="M153" s="12">
        <v>4.2300000000000004</v>
      </c>
      <c r="N153" s="12" t="str">
        <v>YES</v>
      </c>
      <c r="O153" s="12" t="str">
        <v>NO</v>
      </c>
      <c r="P153" s="12" t="str">
        <v>NO</v>
      </c>
      <c r="Q153" s="19" t="str" cm="1">
        <f t="array" ref="Q153:T153">_xlfn.XLOOKUP(A153,$A:$A,'Cleaned Medical Examiation data'!$H:$K)</f>
        <v>NO</v>
      </c>
      <c r="R153" s="48">
        <v>0</v>
      </c>
      <c r="S153" s="45" t="str">
        <v>Obesity</v>
      </c>
      <c r="T153" s="34" t="str">
        <v>Normal</v>
      </c>
    </row>
    <row r="154" spans="1:20" ht="15.75">
      <c r="A154" s="33" t="s">
        <v>193</v>
      </c>
      <c r="B154" s="7" t="str">
        <f>VLOOKUP(A154,'Customer Names'!$A:$G,7,0)</f>
        <v>Ms</v>
      </c>
      <c r="C154" s="7" t="str">
        <f>VLOOKUP(A154,'Customer Names'!$A:$F,6,0)</f>
        <v>Megan</v>
      </c>
      <c r="D154" s="7" t="str">
        <f>VLOOKUP(A154,'Customer Names'!$A:$E,5,0)</f>
        <v>Flesch</v>
      </c>
      <c r="E154" s="25" t="str">
        <f>VLOOKUP(A154,'Cleaned Hospitalisation data'!$A:$K,7,0)</f>
        <v>5-Nov-1966</v>
      </c>
      <c r="F154" s="12">
        <f>VLOOKUP(A154,'Cleaned Hospitalisation data'!$A$1:$K$2336,8,0)</f>
        <v>56</v>
      </c>
      <c r="G154" s="12">
        <f>VLOOKUP(A154,'Cleaned Hospitalisation data'!$A:$K,2,0)</f>
        <v>0</v>
      </c>
      <c r="H154" s="28">
        <f>VLOOKUP(A154,'Cleaned Hospitalisation data'!$A$1:$K$2336,3,0)</f>
        <v>9890.23</v>
      </c>
      <c r="I154" s="12" t="str">
        <f>VLOOKUP(A154,'Cleaned Hospitalisation data'!$A$1:$K$2336,4,0)</f>
        <v>Tier - 3</v>
      </c>
      <c r="J154" s="12" t="str">
        <f>VLOOKUP(A154,'Cleaned Hospitalisation data'!$A$1:$K$2336,5,0)</f>
        <v>Tier - 3</v>
      </c>
      <c r="K154" s="12" t="str">
        <f>VLOOKUP(A154,'Cleaned Hospitalisation data'!$A$1:$K$2336,6,0)</f>
        <v>R1013</v>
      </c>
      <c r="L154" s="12" cm="1">
        <f t="array" ref="L154:P154">_xlfn.XLOOKUP(A154,$A:$A,'Cleaned Medical Examiation data'!$B:$F)</f>
        <v>25</v>
      </c>
      <c r="M154" s="12">
        <v>5.32</v>
      </c>
      <c r="N154" s="12" t="str">
        <v>YES</v>
      </c>
      <c r="O154" s="12" t="str">
        <v>NO</v>
      </c>
      <c r="P154" s="12" t="str">
        <v>NO</v>
      </c>
      <c r="Q154" s="19" t="str" cm="1">
        <f t="array" ref="Q154:T154">_xlfn.XLOOKUP(A154,$A:$A,'Cleaned Medical Examiation data'!$H:$K)</f>
        <v>NO</v>
      </c>
      <c r="R154" s="48">
        <v>2</v>
      </c>
      <c r="S154" s="45" t="str">
        <v>Over Weight</v>
      </c>
      <c r="T154" s="34" t="str">
        <v>Normal</v>
      </c>
    </row>
    <row r="155" spans="1:20" ht="15.75">
      <c r="A155" s="33" t="s">
        <v>194</v>
      </c>
      <c r="B155" s="7" t="str">
        <f>VLOOKUP(A155,'Customer Names'!$A:$G,7,0)</f>
        <v>Ms</v>
      </c>
      <c r="C155" s="7" t="str">
        <f>VLOOKUP(A155,'Customer Names'!$A:$F,6,0)</f>
        <v>Sara</v>
      </c>
      <c r="D155" s="7" t="str">
        <f>VLOOKUP(A155,'Customer Names'!$A:$E,5,0)</f>
        <v>Maltby</v>
      </c>
      <c r="E155" s="25" t="str">
        <f>VLOOKUP(A155,'Cleaned Hospitalisation data'!$A:$K,7,0)</f>
        <v>8-Nov-1971</v>
      </c>
      <c r="F155" s="12">
        <f>VLOOKUP(A155,'Cleaned Hospitalisation data'!$A$1:$K$2336,8,0)</f>
        <v>51</v>
      </c>
      <c r="G155" s="12">
        <f>VLOOKUP(A155,'Cleaned Hospitalisation data'!$A:$K,2,0)</f>
        <v>1</v>
      </c>
      <c r="H155" s="28">
        <f>VLOOKUP(A155,'Cleaned Hospitalisation data'!$A$1:$K$2336,3,0)</f>
        <v>9880.07</v>
      </c>
      <c r="I155" s="12" t="str">
        <f>VLOOKUP(A155,'Cleaned Hospitalisation data'!$A$1:$K$2336,4,0)</f>
        <v>Tier - 2</v>
      </c>
      <c r="J155" s="12" t="str">
        <f>VLOOKUP(A155,'Cleaned Hospitalisation data'!$A$1:$K$2336,5,0)</f>
        <v>Tier - 3</v>
      </c>
      <c r="K155" s="12" t="str">
        <f>VLOOKUP(A155,'Cleaned Hospitalisation data'!$A$1:$K$2336,6,0)</f>
        <v>R1011</v>
      </c>
      <c r="L155" s="12" cm="1">
        <f t="array" ref="L155:P155">_xlfn.XLOOKUP(A155,$A:$A,'Cleaned Medical Examiation data'!$B:$F)</f>
        <v>39.5</v>
      </c>
      <c r="M155" s="12">
        <v>6.66</v>
      </c>
      <c r="N155" s="12" t="str">
        <v>NO</v>
      </c>
      <c r="O155" s="12" t="str">
        <v>NO</v>
      </c>
      <c r="P155" s="12" t="str">
        <v>NO</v>
      </c>
      <c r="Q155" s="19" t="str" cm="1">
        <f t="array" ref="Q155:T155">_xlfn.XLOOKUP(A155,$A:$A,'Cleaned Medical Examiation data'!$H:$K)</f>
        <v>NO</v>
      </c>
      <c r="R155" s="48">
        <v>0</v>
      </c>
      <c r="S155" s="45" t="str">
        <v>Obesity</v>
      </c>
      <c r="T155" s="34" t="str">
        <v>Diabetes</v>
      </c>
    </row>
    <row r="156" spans="1:20" ht="15.75">
      <c r="A156" s="33" t="s">
        <v>195</v>
      </c>
      <c r="B156" s="7" t="str">
        <f>VLOOKUP(A156,'Customer Names'!$A:$G,7,0)</f>
        <v>Ms</v>
      </c>
      <c r="C156" s="7" t="str">
        <f>VLOOKUP(A156,'Customer Names'!$A:$F,6,0)</f>
        <v>Lucie J</v>
      </c>
      <c r="D156" s="7" t="str">
        <f>VLOOKUP(A156,'Customer Names'!$A:$E,5,0)</f>
        <v>Custance</v>
      </c>
      <c r="E156" s="25" t="str">
        <f>VLOOKUP(A156,'Cleaned Hospitalisation data'!$A:$K,7,0)</f>
        <v>3-Oct-1971</v>
      </c>
      <c r="F156" s="12">
        <f>VLOOKUP(A156,'Cleaned Hospitalisation data'!$A$1:$K$2336,8,0)</f>
        <v>51</v>
      </c>
      <c r="G156" s="12">
        <f>VLOOKUP(A156,'Cleaned Hospitalisation data'!$A:$K,2,0)</f>
        <v>1</v>
      </c>
      <c r="H156" s="28">
        <f>VLOOKUP(A156,'Cleaned Hospitalisation data'!$A$1:$K$2336,3,0)</f>
        <v>9877.61</v>
      </c>
      <c r="I156" s="12" t="str">
        <f>VLOOKUP(A156,'Cleaned Hospitalisation data'!$A$1:$K$2336,4,0)</f>
        <v>Tier - 2</v>
      </c>
      <c r="J156" s="12" t="str">
        <f>VLOOKUP(A156,'Cleaned Hospitalisation data'!$A$1:$K$2336,5,0)</f>
        <v>Tier - 1</v>
      </c>
      <c r="K156" s="12" t="str">
        <f>VLOOKUP(A156,'Cleaned Hospitalisation data'!$A$1:$K$2336,6,0)</f>
        <v>R1013</v>
      </c>
      <c r="L156" s="12" cm="1">
        <f t="array" ref="L156:P156">_xlfn.XLOOKUP(A156,$A:$A,'Cleaned Medical Examiation data'!$B:$F)</f>
        <v>37.729999999999997</v>
      </c>
      <c r="M156" s="12">
        <v>7.4</v>
      </c>
      <c r="N156" s="12" t="str">
        <v>NO</v>
      </c>
      <c r="O156" s="12" t="str">
        <v>NO</v>
      </c>
      <c r="P156" s="12" t="str">
        <v>NO</v>
      </c>
      <c r="Q156" s="19" t="str" cm="1">
        <f t="array" ref="Q156:T156">_xlfn.XLOOKUP(A156,$A:$A,'Cleaned Medical Examiation data'!$H:$K)</f>
        <v>NO</v>
      </c>
      <c r="R156" s="48">
        <v>0</v>
      </c>
      <c r="S156" s="45" t="str">
        <v>Obesity</v>
      </c>
      <c r="T156" s="34" t="str">
        <v>Diabetes</v>
      </c>
    </row>
    <row r="157" spans="1:20" ht="15.75">
      <c r="A157" s="33" t="s">
        <v>196</v>
      </c>
      <c r="B157" s="7" t="str">
        <f>VLOOKUP(A157,'Customer Names'!$A:$G,7,0)</f>
        <v>Ms</v>
      </c>
      <c r="C157" s="7" t="str">
        <f>VLOOKUP(A157,'Customer Names'!$A:$F,6,0)</f>
        <v>Elizabeth S</v>
      </c>
      <c r="D157" s="7" t="str">
        <f>VLOOKUP(A157,'Customer Names'!$A:$E,5,0)</f>
        <v>Choi</v>
      </c>
      <c r="E157" s="25" t="str">
        <f>VLOOKUP(A157,'Cleaned Hospitalisation data'!$A:$K,7,0)</f>
        <v>3-Jul-1971</v>
      </c>
      <c r="F157" s="12">
        <f>VLOOKUP(A157,'Cleaned Hospitalisation data'!$A$1:$K$2336,8,0)</f>
        <v>51</v>
      </c>
      <c r="G157" s="12">
        <f>VLOOKUP(A157,'Cleaned Hospitalisation data'!$A:$K,2,0)</f>
        <v>0</v>
      </c>
      <c r="H157" s="28">
        <f>VLOOKUP(A157,'Cleaned Hospitalisation data'!$A$1:$K$2336,3,0)</f>
        <v>9875.68</v>
      </c>
      <c r="I157" s="12" t="str">
        <f>VLOOKUP(A157,'Cleaned Hospitalisation data'!$A$1:$K$2336,4,0)</f>
        <v>Tier - 2</v>
      </c>
      <c r="J157" s="12" t="str">
        <f>VLOOKUP(A157,'Cleaned Hospitalisation data'!$A$1:$K$2336,5,0)</f>
        <v>Tier - 3</v>
      </c>
      <c r="K157" s="12" t="str">
        <f>VLOOKUP(A157,'Cleaned Hospitalisation data'!$A$1:$K$2336,6,0)</f>
        <v>R1024</v>
      </c>
      <c r="L157" s="12" cm="1">
        <f t="array" ref="L157:P157">_xlfn.XLOOKUP(A157,$A:$A,'Cleaned Medical Examiation data'!$B:$F)</f>
        <v>40.659999999999997</v>
      </c>
      <c r="M157" s="12">
        <v>10.08</v>
      </c>
      <c r="N157" s="12" t="str">
        <v>NO</v>
      </c>
      <c r="O157" s="12" t="str">
        <v>NO</v>
      </c>
      <c r="P157" s="12" t="str">
        <v>NO</v>
      </c>
      <c r="Q157" s="19" t="str" cm="1">
        <f t="array" ref="Q157:T157">_xlfn.XLOOKUP(A157,$A:$A,'Cleaned Medical Examiation data'!$H:$K)</f>
        <v>NO</v>
      </c>
      <c r="R157" s="48">
        <v>0</v>
      </c>
      <c r="S157" s="45" t="str">
        <v>Obesity</v>
      </c>
      <c r="T157" s="34" t="str">
        <v>Diabetes</v>
      </c>
    </row>
    <row r="158" spans="1:20" ht="15.75">
      <c r="A158" s="33" t="s">
        <v>197</v>
      </c>
      <c r="B158" s="7" t="str">
        <f>VLOOKUP(A158,'Customer Names'!$A:$G,7,0)</f>
        <v>Ms</v>
      </c>
      <c r="C158" s="7" t="str">
        <f>VLOOKUP(A158,'Customer Names'!$A:$F,6,0)</f>
        <v>Carma S</v>
      </c>
      <c r="D158" s="7" t="str">
        <f>VLOOKUP(A158,'Customer Names'!$A:$E,5,0)</f>
        <v>Barnett</v>
      </c>
      <c r="E158" s="25" t="str">
        <f>VLOOKUP(A158,'Cleaned Hospitalisation data'!$A:$K,7,0)</f>
        <v>22-Dec-1971</v>
      </c>
      <c r="F158" s="12">
        <f>VLOOKUP(A158,'Cleaned Hospitalisation data'!$A$1:$K$2336,8,0)</f>
        <v>51</v>
      </c>
      <c r="G158" s="12">
        <f>VLOOKUP(A158,'Cleaned Hospitalisation data'!$A:$K,2,0)</f>
        <v>1</v>
      </c>
      <c r="H158" s="28">
        <f>VLOOKUP(A158,'Cleaned Hospitalisation data'!$A$1:$K$2336,3,0)</f>
        <v>9872.7000000000007</v>
      </c>
      <c r="I158" s="12" t="str">
        <f>VLOOKUP(A158,'Cleaned Hospitalisation data'!$A$1:$K$2336,4,0)</f>
        <v>Tier - 2</v>
      </c>
      <c r="J158" s="12" t="str">
        <f>VLOOKUP(A158,'Cleaned Hospitalisation data'!$A$1:$K$2336,5,0)</f>
        <v>Tier - 2</v>
      </c>
      <c r="K158" s="12" t="str">
        <f>VLOOKUP(A158,'Cleaned Hospitalisation data'!$A$1:$K$2336,6,0)</f>
        <v>R1011</v>
      </c>
      <c r="L158" s="12" cm="1">
        <f t="array" ref="L158:P158">_xlfn.XLOOKUP(A158,$A:$A,'Cleaned Medical Examiation data'!$B:$F)</f>
        <v>34.200000000000003</v>
      </c>
      <c r="M158" s="12">
        <v>8.58</v>
      </c>
      <c r="N158" s="12" t="str">
        <v>NO</v>
      </c>
      <c r="O158" s="12" t="str">
        <v>NO</v>
      </c>
      <c r="P158" s="12" t="str">
        <v>NO</v>
      </c>
      <c r="Q158" s="19" t="str" cm="1">
        <f t="array" ref="Q158:T158">_xlfn.XLOOKUP(A158,$A:$A,'Cleaned Medical Examiation data'!$H:$K)</f>
        <v>NO</v>
      </c>
      <c r="R158" s="48">
        <v>0</v>
      </c>
      <c r="S158" s="45" t="str">
        <v>Obesity</v>
      </c>
      <c r="T158" s="34" t="str">
        <v>Diabetes</v>
      </c>
    </row>
    <row r="159" spans="1:20" ht="15.75">
      <c r="A159" s="33" t="s">
        <v>198</v>
      </c>
      <c r="B159" s="7" t="str">
        <f>VLOOKUP(A159,'Customer Names'!$A:$G,7,0)</f>
        <v>Mr</v>
      </c>
      <c r="C159" s="7" t="str">
        <f>VLOOKUP(A159,'Customer Names'!$A:$F,6,0)</f>
        <v>Benjamin P</v>
      </c>
      <c r="D159" s="7" t="str">
        <f>VLOOKUP(A159,'Customer Names'!$A:$E,5,0)</f>
        <v>Zywicki</v>
      </c>
      <c r="E159" s="25" t="str">
        <f>VLOOKUP(A159,'Cleaned Hospitalisation data'!$A:$K,7,0)</f>
        <v>24-Jul-1987</v>
      </c>
      <c r="F159" s="12">
        <f>VLOOKUP(A159,'Cleaned Hospitalisation data'!$A$1:$K$2336,8,0)</f>
        <v>35</v>
      </c>
      <c r="G159" s="12">
        <f>VLOOKUP(A159,'Cleaned Hospitalisation data'!$A:$K,2,0)</f>
        <v>1</v>
      </c>
      <c r="H159" s="28">
        <f>VLOOKUP(A159,'Cleaned Hospitalisation data'!$A$1:$K$2336,3,0)</f>
        <v>39774.28</v>
      </c>
      <c r="I159" s="12" t="str">
        <f>VLOOKUP(A159,'Cleaned Hospitalisation data'!$A$1:$K$2336,4,0)</f>
        <v>Tier - 1</v>
      </c>
      <c r="J159" s="12" t="str">
        <f>VLOOKUP(A159,'Cleaned Hospitalisation data'!$A$1:$K$2336,5,0)</f>
        <v>Tier - 1</v>
      </c>
      <c r="K159" s="12" t="str">
        <f>VLOOKUP(A159,'Cleaned Hospitalisation data'!$A$1:$K$2336,6,0)</f>
        <v>R1014</v>
      </c>
      <c r="L159" s="12" cm="1">
        <f t="array" ref="L159:P159">_xlfn.XLOOKUP(A159,$A:$A,'Cleaned Medical Examiation data'!$B:$F)</f>
        <v>36.67</v>
      </c>
      <c r="M159" s="12">
        <v>5.18</v>
      </c>
      <c r="N159" s="12" t="str">
        <v>NO</v>
      </c>
      <c r="O159" s="12" t="str">
        <v>NO</v>
      </c>
      <c r="P159" s="12" t="str">
        <v>NO</v>
      </c>
      <c r="Q159" s="19" t="str" cm="1">
        <f t="array" ref="Q159:T159">_xlfn.XLOOKUP(A159,$A:$A,'Cleaned Medical Examiation data'!$H:$K)</f>
        <v>YES</v>
      </c>
      <c r="R159" s="48">
        <v>1</v>
      </c>
      <c r="S159" s="45" t="str">
        <v>Obesity</v>
      </c>
      <c r="T159" s="34" t="str">
        <v>Normal</v>
      </c>
    </row>
    <row r="160" spans="1:20" ht="15.75">
      <c r="A160" s="33" t="s">
        <v>200</v>
      </c>
      <c r="B160" s="7" t="str">
        <f>VLOOKUP(A160,'Customer Names'!$A:$G,7,0)</f>
        <v>Mr</v>
      </c>
      <c r="C160" s="7" t="str">
        <f>VLOOKUP(A160,'Customer Names'!$A:$F,6,0)</f>
        <v>Ryan</v>
      </c>
      <c r="D160" s="7" t="str">
        <f>VLOOKUP(A160,'Customer Names'!$A:$E,5,0)</f>
        <v>Proulx</v>
      </c>
      <c r="E160" s="25" t="str">
        <f>VLOOKUP(A160,'Cleaned Hospitalisation data'!$A:$K,7,0)</f>
        <v>6-Jul-1998</v>
      </c>
      <c r="F160" s="12">
        <f>VLOOKUP(A160,'Cleaned Hospitalisation data'!$A$1:$K$2336,8,0)</f>
        <v>24</v>
      </c>
      <c r="G160" s="12">
        <f>VLOOKUP(A160,'Cleaned Hospitalisation data'!$A:$K,2,0)</f>
        <v>0</v>
      </c>
      <c r="H160" s="28">
        <f>VLOOKUP(A160,'Cleaned Hospitalisation data'!$A$1:$K$2336,3,0)</f>
        <v>9870.59</v>
      </c>
      <c r="I160" s="12" t="str">
        <f>VLOOKUP(A160,'Cleaned Hospitalisation data'!$A$1:$K$2336,4,0)</f>
        <v>Tier - 2</v>
      </c>
      <c r="J160" s="12" t="str">
        <f>VLOOKUP(A160,'Cleaned Hospitalisation data'!$A$1:$K$2336,5,0)</f>
        <v>Tier - 2</v>
      </c>
      <c r="K160" s="12" t="str">
        <f>VLOOKUP(A160,'Cleaned Hospitalisation data'!$A$1:$K$2336,6,0)</f>
        <v>R1023</v>
      </c>
      <c r="L160" s="12" cm="1">
        <f t="array" ref="L160:P160">_xlfn.XLOOKUP(A160,$A:$A,'Cleaned Medical Examiation data'!$B:$F)</f>
        <v>46.51</v>
      </c>
      <c r="M160" s="12">
        <v>5.84</v>
      </c>
      <c r="N160" s="12" t="str">
        <v>NO</v>
      </c>
      <c r="O160" s="12" t="str">
        <v>NO</v>
      </c>
      <c r="P160" s="12" t="str">
        <v>NO</v>
      </c>
      <c r="Q160" s="19" t="str" cm="1">
        <f t="array" ref="Q160:T160">_xlfn.XLOOKUP(A160,$A:$A,'Cleaned Medical Examiation data'!$H:$K)</f>
        <v>NO</v>
      </c>
      <c r="R160" s="48">
        <v>1</v>
      </c>
      <c r="S160" s="45" t="str">
        <v>Obesity</v>
      </c>
      <c r="T160" s="34" t="str">
        <v>Prediabetes</v>
      </c>
    </row>
    <row r="161" spans="1:20" ht="15.75">
      <c r="A161" s="33" t="s">
        <v>201</v>
      </c>
      <c r="B161" s="7" t="str">
        <f>VLOOKUP(A161,'Customer Names'!$A:$G,7,0)</f>
        <v>Mr</v>
      </c>
      <c r="C161" s="7" t="str">
        <f>VLOOKUP(A161,'Customer Names'!$A:$F,6,0)</f>
        <v>Daniel</v>
      </c>
      <c r="D161" s="7" t="str">
        <f>VLOOKUP(A161,'Customer Names'!$A:$E,5,0)</f>
        <v>Hamilton</v>
      </c>
      <c r="E161" s="25" t="str">
        <f>VLOOKUP(A161,'Cleaned Hospitalisation data'!$A:$K,7,0)</f>
        <v>13-Aug-1969</v>
      </c>
      <c r="F161" s="12">
        <f>VLOOKUP(A161,'Cleaned Hospitalisation data'!$A$1:$K$2336,8,0)</f>
        <v>53</v>
      </c>
      <c r="G161" s="12">
        <f>VLOOKUP(A161,'Cleaned Hospitalisation data'!$A:$K,2,0)</f>
        <v>0</v>
      </c>
      <c r="H161" s="28">
        <f>VLOOKUP(A161,'Cleaned Hospitalisation data'!$A$1:$K$2336,3,0)</f>
        <v>9869.81</v>
      </c>
      <c r="I161" s="12" t="str">
        <f>VLOOKUP(A161,'Cleaned Hospitalisation data'!$A$1:$K$2336,4,0)</f>
        <v>Tier - 3</v>
      </c>
      <c r="J161" s="12" t="str">
        <f>VLOOKUP(A161,'Cleaned Hospitalisation data'!$A$1:$K$2336,5,0)</f>
        <v>Tier - 3</v>
      </c>
      <c r="K161" s="12" t="str">
        <f>VLOOKUP(A161,'Cleaned Hospitalisation data'!$A$1:$K$2336,6,0)</f>
        <v>R1012</v>
      </c>
      <c r="L161" s="12" cm="1">
        <f t="array" ref="L161:P161">_xlfn.XLOOKUP(A161,$A:$A,'Cleaned Medical Examiation data'!$B:$F)</f>
        <v>28.88</v>
      </c>
      <c r="M161" s="12">
        <v>4.8600000000000003</v>
      </c>
      <c r="N161" s="12" t="str">
        <v>YES</v>
      </c>
      <c r="O161" s="12" t="str">
        <v>NO</v>
      </c>
      <c r="P161" s="12" t="str">
        <v>YES</v>
      </c>
      <c r="Q161" s="19" t="str" cm="1">
        <f t="array" ref="Q161:T161">_xlfn.XLOOKUP(A161,$A:$A,'Cleaned Medical Examiation data'!$H:$K)</f>
        <v>NO</v>
      </c>
      <c r="R161" s="48">
        <v>1</v>
      </c>
      <c r="S161" s="45" t="str">
        <v>Over Weight</v>
      </c>
      <c r="T161" s="34" t="str">
        <v>Normal</v>
      </c>
    </row>
    <row r="162" spans="1:20" ht="15.75">
      <c r="A162" s="33" t="s">
        <v>202</v>
      </c>
      <c r="B162" s="7" t="str">
        <f>VLOOKUP(A162,'Customer Names'!$A:$G,7,0)</f>
        <v>Ms</v>
      </c>
      <c r="C162" s="7" t="str">
        <f>VLOOKUP(A162,'Customer Names'!$A:$F,6,0)</f>
        <v>Sarah</v>
      </c>
      <c r="D162" s="7" t="str">
        <f>VLOOKUP(A162,'Customer Names'!$A:$E,5,0)</f>
        <v>Lundine</v>
      </c>
      <c r="E162" s="25" t="str">
        <f>VLOOKUP(A162,'Cleaned Hospitalisation data'!$A:$K,7,0)</f>
        <v>9-Nov-1971</v>
      </c>
      <c r="F162" s="12">
        <f>VLOOKUP(A162,'Cleaned Hospitalisation data'!$A$1:$K$2336,8,0)</f>
        <v>51</v>
      </c>
      <c r="G162" s="12">
        <f>VLOOKUP(A162,'Cleaned Hospitalisation data'!$A:$K,2,0)</f>
        <v>0</v>
      </c>
      <c r="H162" s="28">
        <f>VLOOKUP(A162,'Cleaned Hospitalisation data'!$A$1:$K$2336,3,0)</f>
        <v>9866.2999999999993</v>
      </c>
      <c r="I162" s="12" t="str">
        <f>VLOOKUP(A162,'Cleaned Hospitalisation data'!$A$1:$K$2336,4,0)</f>
        <v>Tier - 2</v>
      </c>
      <c r="J162" s="12" t="str">
        <f>VLOOKUP(A162,'Cleaned Hospitalisation data'!$A$1:$K$2336,5,0)</f>
        <v>Tier - 3</v>
      </c>
      <c r="K162" s="12" t="str">
        <f>VLOOKUP(A162,'Cleaned Hospitalisation data'!$A$1:$K$2336,6,0)</f>
        <v>R1024</v>
      </c>
      <c r="L162" s="12" cm="1">
        <f t="array" ref="L162:P162">_xlfn.XLOOKUP(A162,$A:$A,'Cleaned Medical Examiation data'!$B:$F)</f>
        <v>33.914999999999999</v>
      </c>
      <c r="M162" s="12">
        <v>11.52</v>
      </c>
      <c r="N162" s="12" t="str">
        <v>NO</v>
      </c>
      <c r="O162" s="12" t="str">
        <v>NO</v>
      </c>
      <c r="P162" s="12" t="str">
        <v>NO</v>
      </c>
      <c r="Q162" s="19" t="str" cm="1">
        <f t="array" ref="Q162:T162">_xlfn.XLOOKUP(A162,$A:$A,'Cleaned Medical Examiation data'!$H:$K)</f>
        <v>NO</v>
      </c>
      <c r="R162" s="48">
        <v>0</v>
      </c>
      <c r="S162" s="45" t="str">
        <v>Obesity</v>
      </c>
      <c r="T162" s="34" t="str">
        <v>Diabetes</v>
      </c>
    </row>
    <row r="163" spans="1:20" ht="15.75">
      <c r="A163" s="33" t="s">
        <v>203</v>
      </c>
      <c r="B163" s="7" t="str">
        <f>VLOOKUP(A163,'Customer Names'!$A:$G,7,0)</f>
        <v>Mr</v>
      </c>
      <c r="C163" s="7" t="str">
        <f>VLOOKUP(A163,'Customer Names'!$A:$F,6,0)</f>
        <v>Matthew J</v>
      </c>
      <c r="D163" s="7" t="str">
        <f>VLOOKUP(A163,'Customer Names'!$A:$E,5,0)</f>
        <v>Paullin</v>
      </c>
      <c r="E163" s="25" t="str">
        <f>VLOOKUP(A163,'Cleaned Hospitalisation data'!$A:$K,7,0)</f>
        <v>20-Oct-1969</v>
      </c>
      <c r="F163" s="12">
        <f>VLOOKUP(A163,'Cleaned Hospitalisation data'!$A$1:$K$2336,8,0)</f>
        <v>53</v>
      </c>
      <c r="G163" s="12">
        <f>VLOOKUP(A163,'Cleaned Hospitalisation data'!$A:$K,2,0)</f>
        <v>0</v>
      </c>
      <c r="H163" s="28">
        <f>VLOOKUP(A163,'Cleaned Hospitalisation data'!$A$1:$K$2336,3,0)</f>
        <v>9863.4699999999993</v>
      </c>
      <c r="I163" s="12" t="str">
        <f>VLOOKUP(A163,'Cleaned Hospitalisation data'!$A$1:$K$2336,4,0)</f>
        <v>Tier - 3</v>
      </c>
      <c r="J163" s="12" t="str">
        <f>VLOOKUP(A163,'Cleaned Hospitalisation data'!$A$1:$K$2336,5,0)</f>
        <v>Tier - 3</v>
      </c>
      <c r="K163" s="12" t="str">
        <f>VLOOKUP(A163,'Cleaned Hospitalisation data'!$A$1:$K$2336,6,0)</f>
        <v>R1012</v>
      </c>
      <c r="L163" s="12" cm="1">
        <f t="array" ref="L163:P163">_xlfn.XLOOKUP(A163,$A:$A,'Cleaned Medical Examiation data'!$B:$F)</f>
        <v>24.32</v>
      </c>
      <c r="M163" s="12">
        <v>6.15</v>
      </c>
      <c r="N163" s="12" t="str">
        <v>YES</v>
      </c>
      <c r="O163" s="12" t="str">
        <v>NO</v>
      </c>
      <c r="P163" s="12" t="str">
        <v>YES</v>
      </c>
      <c r="Q163" s="19" t="str" cm="1">
        <f t="array" ref="Q163:T163">_xlfn.XLOOKUP(A163,$A:$A,'Cleaned Medical Examiation data'!$H:$K)</f>
        <v>NO</v>
      </c>
      <c r="R163" s="48">
        <v>1</v>
      </c>
      <c r="S163" s="45" t="str">
        <v>Normal Weight</v>
      </c>
      <c r="T163" s="34" t="str">
        <v>Prediabetes</v>
      </c>
    </row>
    <row r="164" spans="1:20" ht="15.75">
      <c r="A164" s="33" t="s">
        <v>204</v>
      </c>
      <c r="B164" s="7" t="str">
        <f>VLOOKUP(A164,'Customer Names'!$A:$G,7,0)</f>
        <v>Ms</v>
      </c>
      <c r="C164" s="7" t="str">
        <f>VLOOKUP(A164,'Customer Names'!$A:$F,6,0)</f>
        <v>Francesca</v>
      </c>
      <c r="D164" s="7" t="str">
        <f>VLOOKUP(A164,'Customer Names'!$A:$E,5,0)</f>
        <v>Delucia</v>
      </c>
      <c r="E164" s="25" t="str">
        <f>VLOOKUP(A164,'Cleaned Hospitalisation data'!$A:$K,7,0)</f>
        <v>17-Jul-1971</v>
      </c>
      <c r="F164" s="12">
        <f>VLOOKUP(A164,'Cleaned Hospitalisation data'!$A$1:$K$2336,8,0)</f>
        <v>51</v>
      </c>
      <c r="G164" s="12">
        <f>VLOOKUP(A164,'Cleaned Hospitalisation data'!$A:$K,2,0)</f>
        <v>1</v>
      </c>
      <c r="H164" s="28">
        <f>VLOOKUP(A164,'Cleaned Hospitalisation data'!$A$1:$K$2336,3,0)</f>
        <v>9861.0300000000007</v>
      </c>
      <c r="I164" s="12" t="str">
        <f>VLOOKUP(A164,'Cleaned Hospitalisation data'!$A$1:$K$2336,4,0)</f>
        <v>Tier - 2</v>
      </c>
      <c r="J164" s="12" t="str">
        <f>VLOOKUP(A164,'Cleaned Hospitalisation data'!$A$1:$K$2336,5,0)</f>
        <v>Tier - 2</v>
      </c>
      <c r="K164" s="12" t="str">
        <f>VLOOKUP(A164,'Cleaned Hospitalisation data'!$A$1:$K$2336,6,0)</f>
        <v>R1011</v>
      </c>
      <c r="L164" s="12" cm="1">
        <f t="array" ref="L164:P164">_xlfn.XLOOKUP(A164,$A:$A,'Cleaned Medical Examiation data'!$B:$F)</f>
        <v>25.8</v>
      </c>
      <c r="M164" s="12">
        <v>9.94</v>
      </c>
      <c r="N164" s="12" t="str">
        <v>NO</v>
      </c>
      <c r="O164" s="12" t="str">
        <v>NO</v>
      </c>
      <c r="P164" s="12" t="str">
        <v>NO</v>
      </c>
      <c r="Q164" s="19" t="str" cm="1">
        <f t="array" ref="Q164:T164">_xlfn.XLOOKUP(A164,$A:$A,'Cleaned Medical Examiation data'!$H:$K)</f>
        <v>NO</v>
      </c>
      <c r="R164" s="48">
        <v>0</v>
      </c>
      <c r="S164" s="45" t="str">
        <v>Over Weight</v>
      </c>
      <c r="T164" s="34" t="str">
        <v>Diabetes</v>
      </c>
    </row>
    <row r="165" spans="1:20" ht="15.75">
      <c r="A165" s="33" t="s">
        <v>205</v>
      </c>
      <c r="B165" s="7" t="str">
        <f>VLOOKUP(A165,'Customer Names'!$A:$G,7,0)</f>
        <v>Ms</v>
      </c>
      <c r="C165" s="7" t="str">
        <f>VLOOKUP(A165,'Customer Names'!$A:$F,6,0)</f>
        <v>Nicole</v>
      </c>
      <c r="D165" s="7" t="str">
        <f>VLOOKUP(A165,'Customer Names'!$A:$E,5,0)</f>
        <v>Valentine</v>
      </c>
      <c r="E165" s="25" t="str">
        <f>VLOOKUP(A165,'Cleaned Hospitalisation data'!$A:$K,7,0)</f>
        <v>23-Oct-1971</v>
      </c>
      <c r="F165" s="12">
        <f>VLOOKUP(A165,'Cleaned Hospitalisation data'!$A$1:$K$2336,8,0)</f>
        <v>51</v>
      </c>
      <c r="G165" s="12">
        <f>VLOOKUP(A165,'Cleaned Hospitalisation data'!$A:$K,2,0)</f>
        <v>1</v>
      </c>
      <c r="H165" s="28">
        <f>VLOOKUP(A165,'Cleaned Hospitalisation data'!$A$1:$K$2336,3,0)</f>
        <v>9855.1299999999992</v>
      </c>
      <c r="I165" s="12" t="str">
        <f>VLOOKUP(A165,'Cleaned Hospitalisation data'!$A$1:$K$2336,4,0)</f>
        <v>Tier - 2</v>
      </c>
      <c r="J165" s="12" t="str">
        <f>VLOOKUP(A165,'Cleaned Hospitalisation data'!$A$1:$K$2336,5,0)</f>
        <v>Tier - 3</v>
      </c>
      <c r="K165" s="12" t="str">
        <f>VLOOKUP(A165,'Cleaned Hospitalisation data'!$A$1:$K$2336,6,0)</f>
        <v>R1013</v>
      </c>
      <c r="L165" s="12" cm="1">
        <f t="array" ref="L165:P165">_xlfn.XLOOKUP(A165,$A:$A,'Cleaned Medical Examiation data'!$B:$F)</f>
        <v>21.56</v>
      </c>
      <c r="M165" s="12">
        <v>10.56</v>
      </c>
      <c r="N165" s="12" t="str">
        <v>NO</v>
      </c>
      <c r="O165" s="12" t="str">
        <v>NO</v>
      </c>
      <c r="P165" s="12" t="str">
        <v>NO</v>
      </c>
      <c r="Q165" s="19" t="str" cm="1">
        <f t="array" ref="Q165:T165">_xlfn.XLOOKUP(A165,$A:$A,'Cleaned Medical Examiation data'!$H:$K)</f>
        <v>NO</v>
      </c>
      <c r="R165" s="48">
        <v>0</v>
      </c>
      <c r="S165" s="45" t="str">
        <v>Normal Weight</v>
      </c>
      <c r="T165" s="34" t="str">
        <v>Diabetes</v>
      </c>
    </row>
    <row r="166" spans="1:20" ht="15.75">
      <c r="A166" s="33" t="s">
        <v>206</v>
      </c>
      <c r="B166" s="7" t="str">
        <f>VLOOKUP(A166,'Customer Names'!$A:$G,7,0)</f>
        <v>Mr</v>
      </c>
      <c r="C166" s="7" t="str">
        <f>VLOOKUP(A166,'Customer Names'!$A:$F,6,0)</f>
        <v>Toshiyuki</v>
      </c>
      <c r="D166" s="7" t="str">
        <f>VLOOKUP(A166,'Customer Names'!$A:$E,5,0)</f>
        <v>Mohara</v>
      </c>
      <c r="E166" s="25" t="str">
        <f>VLOOKUP(A166,'Cleaned Hospitalisation data'!$A:$K,7,0)</f>
        <v>4-Nov-1968</v>
      </c>
      <c r="F166" s="12">
        <f>VLOOKUP(A166,'Cleaned Hospitalisation data'!$A$1:$K$2336,8,0)</f>
        <v>54</v>
      </c>
      <c r="G166" s="12">
        <f>VLOOKUP(A166,'Cleaned Hospitalisation data'!$A:$K,2,0)</f>
        <v>0</v>
      </c>
      <c r="H166" s="28">
        <f>VLOOKUP(A166,'Cleaned Hospitalisation data'!$A$1:$K$2336,3,0)</f>
        <v>9850.43</v>
      </c>
      <c r="I166" s="12" t="str">
        <f>VLOOKUP(A166,'Cleaned Hospitalisation data'!$A$1:$K$2336,4,0)</f>
        <v>Tier - 3</v>
      </c>
      <c r="J166" s="12" t="str">
        <f>VLOOKUP(A166,'Cleaned Hospitalisation data'!$A$1:$K$2336,5,0)</f>
        <v>Tier - 3</v>
      </c>
      <c r="K166" s="12" t="str">
        <f>VLOOKUP(A166,'Cleaned Hospitalisation data'!$A$1:$K$2336,6,0)</f>
        <v>R1011</v>
      </c>
      <c r="L166" s="12" cm="1">
        <f t="array" ref="L166:P166">_xlfn.XLOOKUP(A166,$A:$A,'Cleaned Medical Examiation data'!$B:$F)</f>
        <v>31.6</v>
      </c>
      <c r="M166" s="12">
        <v>6.79</v>
      </c>
      <c r="N166" s="12" t="str">
        <v>NO</v>
      </c>
      <c r="O166" s="12" t="str">
        <v>NO</v>
      </c>
      <c r="P166" s="12" t="str">
        <v>NO</v>
      </c>
      <c r="Q166" s="19" t="str" cm="1">
        <f t="array" ref="Q166:T166">_xlfn.XLOOKUP(A166,$A:$A,'Cleaned Medical Examiation data'!$H:$K)</f>
        <v>NO</v>
      </c>
      <c r="R166" s="48">
        <v>0</v>
      </c>
      <c r="S166" s="45" t="str">
        <v>Obesity</v>
      </c>
      <c r="T166" s="34" t="str">
        <v>Diabetes</v>
      </c>
    </row>
    <row r="167" spans="1:20" ht="15.75">
      <c r="A167" s="33" t="s">
        <v>207</v>
      </c>
      <c r="B167" s="7" t="str">
        <f>VLOOKUP(A167,'Customer Names'!$A:$G,7,0)</f>
        <v>Mr</v>
      </c>
      <c r="C167" s="7" t="str">
        <f>VLOOKUP(A167,'Customer Names'!$A:$F,6,0)</f>
        <v>Tom L</v>
      </c>
      <c r="D167" s="7" t="str">
        <f>VLOOKUP(A167,'Customer Names'!$A:$E,5,0)</f>
        <v>Fairbrother</v>
      </c>
      <c r="E167" s="25" t="str">
        <f>VLOOKUP(A167,'Cleaned Hospitalisation data'!$A:$K,7,0)</f>
        <v>13-Aug-1992</v>
      </c>
      <c r="F167" s="12">
        <f>VLOOKUP(A167,'Cleaned Hospitalisation data'!$A$1:$K$2336,8,0)</f>
        <v>30</v>
      </c>
      <c r="G167" s="12">
        <f>VLOOKUP(A167,'Cleaned Hospitalisation data'!$A:$K,2,0)</f>
        <v>0</v>
      </c>
      <c r="H167" s="28">
        <f>VLOOKUP(A167,'Cleaned Hospitalisation data'!$A$1:$K$2336,3,0)</f>
        <v>9844.4500000000007</v>
      </c>
      <c r="I167" s="12" t="str">
        <f>VLOOKUP(A167,'Cleaned Hospitalisation data'!$A$1:$K$2336,4,0)</f>
        <v>Tier - 2</v>
      </c>
      <c r="J167" s="12" t="str">
        <f>VLOOKUP(A167,'Cleaned Hospitalisation data'!$A$1:$K$2336,5,0)</f>
        <v>Tier - 1</v>
      </c>
      <c r="K167" s="12" t="str">
        <f>VLOOKUP(A167,'Cleaned Hospitalisation data'!$A$1:$K$2336,6,0)</f>
        <v>R1012</v>
      </c>
      <c r="L167" s="12" cm="1">
        <f t="array" ref="L167:P167">_xlfn.XLOOKUP(A167,$A:$A,'Cleaned Medical Examiation data'!$B:$F)</f>
        <v>42.93</v>
      </c>
      <c r="M167" s="12">
        <v>4.8</v>
      </c>
      <c r="N167" s="12" t="str">
        <v>NO</v>
      </c>
      <c r="O167" s="12" t="str">
        <v>NO</v>
      </c>
      <c r="P167" s="12" t="str">
        <v>NO</v>
      </c>
      <c r="Q167" s="19" t="str" cm="1">
        <f t="array" ref="Q167:T167">_xlfn.XLOOKUP(A167,$A:$A,'Cleaned Medical Examiation data'!$H:$K)</f>
        <v>NO</v>
      </c>
      <c r="R167" s="48">
        <v>1</v>
      </c>
      <c r="S167" s="45" t="str">
        <v>Obesity</v>
      </c>
      <c r="T167" s="34" t="str">
        <v>Normal</v>
      </c>
    </row>
    <row r="168" spans="1:20" ht="15.75">
      <c r="A168" s="33" t="s">
        <v>208</v>
      </c>
      <c r="B168" s="7" t="str">
        <f>VLOOKUP(A168,'Customer Names'!$A:$G,7,0)</f>
        <v>Mr</v>
      </c>
      <c r="C168" s="7" t="str">
        <f>VLOOKUP(A168,'Customer Names'!$A:$F,6,0)</f>
        <v>Brian</v>
      </c>
      <c r="D168" s="7" t="str">
        <f>VLOOKUP(A168,'Customer Names'!$A:$E,5,0)</f>
        <v>Fagan</v>
      </c>
      <c r="E168" s="25" t="str">
        <f>VLOOKUP(A168,'Cleaned Hospitalisation data'!$A:$K,7,0)</f>
        <v>26-Sep-1972</v>
      </c>
      <c r="F168" s="12">
        <f>VLOOKUP(A168,'Cleaned Hospitalisation data'!$A$1:$K$2336,8,0)</f>
        <v>50</v>
      </c>
      <c r="G168" s="12">
        <f>VLOOKUP(A168,'Cleaned Hospitalisation data'!$A:$K,2,0)</f>
        <v>0</v>
      </c>
      <c r="H168" s="28">
        <f>VLOOKUP(A168,'Cleaned Hospitalisation data'!$A$1:$K$2336,3,0)</f>
        <v>9836.2099999999991</v>
      </c>
      <c r="I168" s="12" t="str">
        <f>VLOOKUP(A168,'Cleaned Hospitalisation data'!$A$1:$K$2336,4,0)</f>
        <v>Tier - 2</v>
      </c>
      <c r="J168" s="12" t="str">
        <f>VLOOKUP(A168,'Cleaned Hospitalisation data'!$A$1:$K$2336,5,0)</f>
        <v>Tier - 3</v>
      </c>
      <c r="K168" s="12" t="str">
        <f>VLOOKUP(A168,'Cleaned Hospitalisation data'!$A$1:$K$2336,6,0)</f>
        <v>R1021</v>
      </c>
      <c r="L168" s="12" cm="1">
        <f t="array" ref="L168:P168">_xlfn.XLOOKUP(A168,$A:$A,'Cleaned Medical Examiation data'!$B:$F)</f>
        <v>26.72</v>
      </c>
      <c r="M168" s="12">
        <v>5.75</v>
      </c>
      <c r="N168" s="12" t="str">
        <v>NO</v>
      </c>
      <c r="O168" s="12" t="str">
        <v>NO</v>
      </c>
      <c r="P168" s="12" t="str">
        <v>NO</v>
      </c>
      <c r="Q168" s="19" t="str" cm="1">
        <f t="array" ref="Q168:T168">_xlfn.XLOOKUP(A168,$A:$A,'Cleaned Medical Examiation data'!$H:$K)</f>
        <v>NO</v>
      </c>
      <c r="R168" s="48">
        <v>2</v>
      </c>
      <c r="S168" s="45" t="str">
        <v>Over Weight</v>
      </c>
      <c r="T168" s="34" t="str">
        <v>Prediabetes</v>
      </c>
    </row>
    <row r="169" spans="1:20" ht="15.75">
      <c r="A169" s="33" t="s">
        <v>209</v>
      </c>
      <c r="B169" s="7" t="str">
        <f>VLOOKUP(A169,'Customer Names'!$A:$G,7,0)</f>
        <v>Mr</v>
      </c>
      <c r="C169" s="7" t="str">
        <f>VLOOKUP(A169,'Customer Names'!$A:$F,6,0)</f>
        <v>Matthew</v>
      </c>
      <c r="D169" s="7" t="str">
        <f>VLOOKUP(A169,'Customer Names'!$A:$E,5,0)</f>
        <v>Toth</v>
      </c>
      <c r="E169" s="25" t="str">
        <f>VLOOKUP(A169,'Cleaned Hospitalisation data'!$A:$K,7,0)</f>
        <v>28-Jun-1972</v>
      </c>
      <c r="F169" s="12">
        <f>VLOOKUP(A169,'Cleaned Hospitalisation data'!$A$1:$K$2336,8,0)</f>
        <v>50</v>
      </c>
      <c r="G169" s="12">
        <f>VLOOKUP(A169,'Cleaned Hospitalisation data'!$A:$K,2,0)</f>
        <v>0</v>
      </c>
      <c r="H169" s="28">
        <f>VLOOKUP(A169,'Cleaned Hospitalisation data'!$A$1:$K$2336,3,0)</f>
        <v>9819.25</v>
      </c>
      <c r="I169" s="12" t="str">
        <f>VLOOKUP(A169,'Cleaned Hospitalisation data'!$A$1:$K$2336,4,0)</f>
        <v>Tier - 2</v>
      </c>
      <c r="J169" s="12" t="str">
        <f>VLOOKUP(A169,'Cleaned Hospitalisation data'!$A$1:$K$2336,5,0)</f>
        <v>Tier - 2</v>
      </c>
      <c r="K169" s="12" t="str">
        <f>VLOOKUP(A169,'Cleaned Hospitalisation data'!$A$1:$K$2336,6,0)</f>
        <v>R1021</v>
      </c>
      <c r="L169" s="12" cm="1">
        <f t="array" ref="L169:P169">_xlfn.XLOOKUP(A169,$A:$A,'Cleaned Medical Examiation data'!$B:$F)</f>
        <v>26.67</v>
      </c>
      <c r="M169" s="12">
        <v>5.81</v>
      </c>
      <c r="N169" s="12" t="str">
        <v>NO</v>
      </c>
      <c r="O169" s="12" t="str">
        <v>NO</v>
      </c>
      <c r="P169" s="12" t="str">
        <v>NO</v>
      </c>
      <c r="Q169" s="19" t="str" cm="1">
        <f t="array" ref="Q169:T169">_xlfn.XLOOKUP(A169,$A:$A,'Cleaned Medical Examiation data'!$H:$K)</f>
        <v>NO</v>
      </c>
      <c r="R169" s="48">
        <v>2</v>
      </c>
      <c r="S169" s="45" t="str">
        <v>Over Weight</v>
      </c>
      <c r="T169" s="34" t="str">
        <v>Prediabetes</v>
      </c>
    </row>
    <row r="170" spans="1:20" ht="15.75">
      <c r="A170" s="33" t="s">
        <v>210</v>
      </c>
      <c r="B170" s="7" t="str">
        <f>VLOOKUP(A170,'Customer Names'!$A:$G,7,0)</f>
        <v>Mr</v>
      </c>
      <c r="C170" s="7" t="str">
        <f>VLOOKUP(A170,'Customer Names'!$A:$F,6,0)</f>
        <v>Craig</v>
      </c>
      <c r="D170" s="7" t="str">
        <f>VLOOKUP(A170,'Customer Names'!$A:$E,5,0)</f>
        <v>Cardinal</v>
      </c>
      <c r="E170" s="25" t="str">
        <f>VLOOKUP(A170,'Cleaned Hospitalisation data'!$A:$K,7,0)</f>
        <v>17-Dec-1973</v>
      </c>
      <c r="F170" s="12">
        <f>VLOOKUP(A170,'Cleaned Hospitalisation data'!$A$1:$K$2336,8,0)</f>
        <v>49</v>
      </c>
      <c r="G170" s="12">
        <f>VLOOKUP(A170,'Cleaned Hospitalisation data'!$A:$K,2,0)</f>
        <v>0</v>
      </c>
      <c r="H170" s="28">
        <f>VLOOKUP(A170,'Cleaned Hospitalisation data'!$A$1:$K$2336,3,0)</f>
        <v>39727.61</v>
      </c>
      <c r="I170" s="12" t="str">
        <f>VLOOKUP(A170,'Cleaned Hospitalisation data'!$A$1:$K$2336,4,0)</f>
        <v>Tier - 1</v>
      </c>
      <c r="J170" s="12" t="str">
        <f>VLOOKUP(A170,'Cleaned Hospitalisation data'!$A$1:$K$2336,5,0)</f>
        <v>Tier - 2</v>
      </c>
      <c r="K170" s="12" t="str">
        <f>VLOOKUP(A170,'Cleaned Hospitalisation data'!$A$1:$K$2336,6,0)</f>
        <v>R1011</v>
      </c>
      <c r="L170" s="12" cm="1">
        <f t="array" ref="L170:P170">_xlfn.XLOOKUP(A170,$A:$A,'Cleaned Medical Examiation data'!$B:$F)</f>
        <v>30.9</v>
      </c>
      <c r="M170" s="12">
        <v>9.4</v>
      </c>
      <c r="N170" s="12" t="str">
        <v>NO</v>
      </c>
      <c r="O170" s="12" t="str">
        <v>NO</v>
      </c>
      <c r="P170" s="12" t="str">
        <v>NO</v>
      </c>
      <c r="Q170" s="19" t="str" cm="1">
        <f t="array" ref="Q170:T170">_xlfn.XLOOKUP(A170,$A:$A,'Cleaned Medical Examiation data'!$H:$K)</f>
        <v>YES</v>
      </c>
      <c r="R170" s="48">
        <v>2</v>
      </c>
      <c r="S170" s="45" t="str">
        <v>Obesity</v>
      </c>
      <c r="T170" s="34" t="str">
        <v>Diabetes</v>
      </c>
    </row>
    <row r="171" spans="1:20" ht="15.75">
      <c r="A171" s="33" t="s">
        <v>211</v>
      </c>
      <c r="B171" s="7" t="str">
        <f>VLOOKUP(A171,'Customer Names'!$A:$G,7,0)</f>
        <v>Ms</v>
      </c>
      <c r="C171" s="7" t="str">
        <f>VLOOKUP(A171,'Customer Names'!$A:$F,6,0)</f>
        <v>Julee</v>
      </c>
      <c r="D171" s="7" t="str">
        <f>VLOOKUP(A171,'Customer Names'!$A:$E,5,0)</f>
        <v>Guinn</v>
      </c>
      <c r="E171" s="25" t="str">
        <f>VLOOKUP(A171,'Cleaned Hospitalisation data'!$A:$K,7,0)</f>
        <v>17-Sep-1973</v>
      </c>
      <c r="F171" s="12">
        <f>VLOOKUP(A171,'Cleaned Hospitalisation data'!$A$1:$K$2336,8,0)</f>
        <v>49</v>
      </c>
      <c r="G171" s="12">
        <f>VLOOKUP(A171,'Cleaned Hospitalisation data'!$A:$K,2,0)</f>
        <v>2</v>
      </c>
      <c r="H171" s="28">
        <f>VLOOKUP(A171,'Cleaned Hospitalisation data'!$A$1:$K$2336,3,0)</f>
        <v>9800.89</v>
      </c>
      <c r="I171" s="12" t="str">
        <f>VLOOKUP(A171,'Cleaned Hospitalisation data'!$A$1:$K$2336,4,0)</f>
        <v>Tier - 2</v>
      </c>
      <c r="J171" s="12" t="str">
        <f>VLOOKUP(A171,'Cleaned Hospitalisation data'!$A$1:$K$2336,5,0)</f>
        <v>Tier - 1</v>
      </c>
      <c r="K171" s="12" t="str">
        <f>VLOOKUP(A171,'Cleaned Hospitalisation data'!$A$1:$K$2336,6,0)</f>
        <v>R1013</v>
      </c>
      <c r="L171" s="12" cm="1">
        <f t="array" ref="L171:P171">_xlfn.XLOOKUP(A171,$A:$A,'Cleaned Medical Examiation data'!$B:$F)</f>
        <v>42.68</v>
      </c>
      <c r="M171" s="12">
        <v>9.2799999999999994</v>
      </c>
      <c r="N171" s="12" t="str">
        <v>NO</v>
      </c>
      <c r="O171" s="12" t="str">
        <v>NO</v>
      </c>
      <c r="P171" s="12" t="str">
        <v>NO</v>
      </c>
      <c r="Q171" s="19" t="str" cm="1">
        <f t="array" ref="Q171:T171">_xlfn.XLOOKUP(A171,$A:$A,'Cleaned Medical Examiation data'!$H:$K)</f>
        <v>NO</v>
      </c>
      <c r="R171" s="48">
        <v>2</v>
      </c>
      <c r="S171" s="45" t="str">
        <v>Obesity</v>
      </c>
      <c r="T171" s="34" t="str">
        <v>Diabetes</v>
      </c>
    </row>
    <row r="172" spans="1:20" ht="15.75">
      <c r="A172" s="33" t="s">
        <v>212</v>
      </c>
      <c r="B172" s="7" t="str">
        <f>VLOOKUP(A172,'Customer Names'!$A:$G,7,0)</f>
        <v>Mr</v>
      </c>
      <c r="C172" s="7" t="str">
        <f>VLOOKUP(A172,'Customer Names'!$A:$F,6,0)</f>
        <v>Christopher M</v>
      </c>
      <c r="D172" s="7" t="str">
        <f>VLOOKUP(A172,'Customer Names'!$A:$E,5,0)</f>
        <v>Rogers</v>
      </c>
      <c r="E172" s="25" t="str">
        <f>VLOOKUP(A172,'Cleaned Hospitalisation data'!$A:$K,7,0)</f>
        <v>7-Jun-1977</v>
      </c>
      <c r="F172" s="12">
        <f>VLOOKUP(A172,'Cleaned Hospitalisation data'!$A$1:$K$2336,8,0)</f>
        <v>46</v>
      </c>
      <c r="G172" s="12">
        <f>VLOOKUP(A172,'Cleaned Hospitalisation data'!$A:$K,2,0)</f>
        <v>5</v>
      </c>
      <c r="H172" s="28">
        <f>VLOOKUP(A172,'Cleaned Hospitalisation data'!$A$1:$K$2336,3,0)</f>
        <v>9788.8700000000008</v>
      </c>
      <c r="I172" s="12" t="str">
        <f>VLOOKUP(A172,'Cleaned Hospitalisation data'!$A$1:$K$2336,4,0)</f>
        <v>Tier - 3</v>
      </c>
      <c r="J172" s="12" t="str">
        <f>VLOOKUP(A172,'Cleaned Hospitalisation data'!$A$1:$K$2336,5,0)</f>
        <v>Tier - 2</v>
      </c>
      <c r="K172" s="12" t="str">
        <f>VLOOKUP(A172,'Cleaned Hospitalisation data'!$A$1:$K$2336,6,0)</f>
        <v>R1013</v>
      </c>
      <c r="L172" s="12" cm="1">
        <f t="array" ref="L172:P172">_xlfn.XLOOKUP(A172,$A:$A,'Cleaned Medical Examiation data'!$B:$F)</f>
        <v>24.31</v>
      </c>
      <c r="M172" s="12">
        <v>6.37</v>
      </c>
      <c r="N172" s="12" t="str">
        <v>NO</v>
      </c>
      <c r="O172" s="12" t="str">
        <v>NO</v>
      </c>
      <c r="P172" s="12" t="str">
        <v>NO</v>
      </c>
      <c r="Q172" s="19" t="str" cm="1">
        <f t="array" ref="Q172:T172">_xlfn.XLOOKUP(A172,$A:$A,'Cleaned Medical Examiation data'!$H:$K)</f>
        <v>NO</v>
      </c>
      <c r="R172" s="48">
        <v>0</v>
      </c>
      <c r="S172" s="45" t="str">
        <v>Normal Weight</v>
      </c>
      <c r="T172" s="34" t="str">
        <v>Prediabetes</v>
      </c>
    </row>
    <row r="173" spans="1:20" ht="15.75">
      <c r="A173" s="33" t="s">
        <v>213</v>
      </c>
      <c r="B173" s="7" t="str">
        <f>VLOOKUP(A173,'Customer Names'!$A:$G,7,0)</f>
        <v>Mr</v>
      </c>
      <c r="C173" s="7" t="str">
        <f>VLOOKUP(A173,'Customer Names'!$A:$F,6,0)</f>
        <v>Ciaran</v>
      </c>
      <c r="D173" s="7" t="str">
        <f>VLOOKUP(A173,'Customer Names'!$A:$E,5,0)</f>
        <v>Diviney</v>
      </c>
      <c r="E173" s="25" t="str">
        <f>VLOOKUP(A173,'Cleaned Hospitalisation data'!$A:$K,7,0)</f>
        <v>8-Aug-1996</v>
      </c>
      <c r="F173" s="12">
        <f>VLOOKUP(A173,'Cleaned Hospitalisation data'!$A$1:$K$2336,8,0)</f>
        <v>26</v>
      </c>
      <c r="G173" s="12">
        <f>VLOOKUP(A173,'Cleaned Hospitalisation data'!$A:$K,2,0)</f>
        <v>0</v>
      </c>
      <c r="H173" s="28">
        <f>VLOOKUP(A173,'Cleaned Hospitalisation data'!$A$1:$K$2336,3,0)</f>
        <v>9787.32</v>
      </c>
      <c r="I173" s="12" t="str">
        <f>VLOOKUP(A173,'Cleaned Hospitalisation data'!$A$1:$K$2336,4,0)</f>
        <v>Tier - 2</v>
      </c>
      <c r="J173" s="12" t="str">
        <f>VLOOKUP(A173,'Cleaned Hospitalisation data'!$A$1:$K$2336,5,0)</f>
        <v>Tier - 3</v>
      </c>
      <c r="K173" s="12" t="str">
        <f>VLOOKUP(A173,'Cleaned Hospitalisation data'!$A$1:$K$2336,6,0)</f>
        <v>R1023</v>
      </c>
      <c r="L173" s="12" cm="1">
        <f t="array" ref="L173:P173">_xlfn.XLOOKUP(A173,$A:$A,'Cleaned Medical Examiation data'!$B:$F)</f>
        <v>44.75</v>
      </c>
      <c r="M173" s="12">
        <v>5.09</v>
      </c>
      <c r="N173" s="12" t="str">
        <v>YES</v>
      </c>
      <c r="O173" s="12" t="str">
        <v>NO</v>
      </c>
      <c r="P173" s="12" t="str">
        <v>NO</v>
      </c>
      <c r="Q173" s="19" t="str" cm="1">
        <f t="array" ref="Q173:T173">_xlfn.XLOOKUP(A173,$A:$A,'Cleaned Medical Examiation data'!$H:$K)</f>
        <v>NO</v>
      </c>
      <c r="R173" s="48">
        <v>0</v>
      </c>
      <c r="S173" s="45" t="str">
        <v>Obesity</v>
      </c>
      <c r="T173" s="34" t="str">
        <v>Normal</v>
      </c>
    </row>
    <row r="174" spans="1:20" ht="15.75">
      <c r="A174" s="33" t="s">
        <v>214</v>
      </c>
      <c r="B174" s="7" t="str">
        <f>VLOOKUP(A174,'Customer Names'!$A:$G,7,0)</f>
        <v>Ms</v>
      </c>
      <c r="C174" s="7" t="str">
        <f>VLOOKUP(A174,'Customer Names'!$A:$F,6,0)</f>
        <v>Kara</v>
      </c>
      <c r="D174" s="7" t="str">
        <f>VLOOKUP(A174,'Customer Names'!$A:$E,5,0)</f>
        <v>Marlatt</v>
      </c>
      <c r="E174" s="25" t="str">
        <f>VLOOKUP(A174,'Cleaned Hospitalisation data'!$A:$K,7,0)</f>
        <v>7-Jul-1973</v>
      </c>
      <c r="F174" s="12">
        <f>VLOOKUP(A174,'Cleaned Hospitalisation data'!$A$1:$K$2336,8,0)</f>
        <v>49</v>
      </c>
      <c r="G174" s="12">
        <f>VLOOKUP(A174,'Cleaned Hospitalisation data'!$A:$K,2,0)</f>
        <v>1</v>
      </c>
      <c r="H174" s="28">
        <f>VLOOKUP(A174,'Cleaned Hospitalisation data'!$A$1:$K$2336,3,0)</f>
        <v>9778.35</v>
      </c>
      <c r="I174" s="12" t="str">
        <f>VLOOKUP(A174,'Cleaned Hospitalisation data'!$A$1:$K$2336,4,0)</f>
        <v>Tier - 2</v>
      </c>
      <c r="J174" s="12" t="str">
        <f>VLOOKUP(A174,'Cleaned Hospitalisation data'!$A$1:$K$2336,5,0)</f>
        <v>Tier - 2</v>
      </c>
      <c r="K174" s="12" t="str">
        <f>VLOOKUP(A174,'Cleaned Hospitalisation data'!$A$1:$K$2336,6,0)</f>
        <v>R1024</v>
      </c>
      <c r="L174" s="12" cm="1">
        <f t="array" ref="L174:P174">_xlfn.XLOOKUP(A174,$A:$A,'Cleaned Medical Examiation data'!$B:$F)</f>
        <v>30.78</v>
      </c>
      <c r="M174" s="12">
        <v>7.94</v>
      </c>
      <c r="N174" s="12" t="str">
        <v>NO</v>
      </c>
      <c r="O174" s="12" t="str">
        <v>NO</v>
      </c>
      <c r="P174" s="12" t="str">
        <v>NO</v>
      </c>
      <c r="Q174" s="19" t="str" cm="1">
        <f t="array" ref="Q174:T174">_xlfn.XLOOKUP(A174,$A:$A,'Cleaned Medical Examiation data'!$H:$K)</f>
        <v>NO</v>
      </c>
      <c r="R174" s="48">
        <v>2</v>
      </c>
      <c r="S174" s="45" t="str">
        <v>Obesity</v>
      </c>
      <c r="T174" s="34" t="str">
        <v>Diabetes</v>
      </c>
    </row>
    <row r="175" spans="1:20" ht="15.75">
      <c r="A175" s="33" t="s">
        <v>215</v>
      </c>
      <c r="B175" s="7" t="str">
        <f>VLOOKUP(A175,'Customer Names'!$A:$G,7,0)</f>
        <v>Ms</v>
      </c>
      <c r="C175" s="7" t="str">
        <f>VLOOKUP(A175,'Customer Names'!$A:$F,6,0)</f>
        <v>Makie</v>
      </c>
      <c r="D175" s="7" t="str">
        <f>VLOOKUP(A175,'Customer Names'!$A:$E,5,0)</f>
        <v>Ohler</v>
      </c>
      <c r="E175" s="25" t="str">
        <f>VLOOKUP(A175,'Cleaned Hospitalisation data'!$A:$K,7,0)</f>
        <v>5-Sep-1965</v>
      </c>
      <c r="F175" s="12">
        <f>VLOOKUP(A175,'Cleaned Hospitalisation data'!$A$1:$K$2336,8,0)</f>
        <v>57</v>
      </c>
      <c r="G175" s="12">
        <f>VLOOKUP(A175,'Cleaned Hospitalisation data'!$A:$K,2,0)</f>
        <v>0</v>
      </c>
      <c r="H175" s="28">
        <f>VLOOKUP(A175,'Cleaned Hospitalisation data'!$A$1:$K$2336,3,0)</f>
        <v>9764.08</v>
      </c>
      <c r="I175" s="12" t="str">
        <f>VLOOKUP(A175,'Cleaned Hospitalisation data'!$A$1:$K$2336,4,0)</f>
        <v>Tier - 3</v>
      </c>
      <c r="J175" s="12" t="str">
        <f>VLOOKUP(A175,'Cleaned Hospitalisation data'!$A$1:$K$2336,5,0)</f>
        <v>Tier - 1</v>
      </c>
      <c r="K175" s="12" t="str">
        <f>VLOOKUP(A175,'Cleaned Hospitalisation data'!$A$1:$K$2336,6,0)</f>
        <v>R1012</v>
      </c>
      <c r="L175" s="12" cm="1">
        <f t="array" ref="L175:P175">_xlfn.XLOOKUP(A175,$A:$A,'Cleaned Medical Examiation data'!$B:$F)</f>
        <v>21.86</v>
      </c>
      <c r="M175" s="12">
        <v>10.95</v>
      </c>
      <c r="N175" s="12" t="str">
        <v>NO</v>
      </c>
      <c r="O175" s="12" t="str">
        <v>NO</v>
      </c>
      <c r="P175" s="12" t="str">
        <v>NO</v>
      </c>
      <c r="Q175" s="19" t="str" cm="1">
        <f t="array" ref="Q175:T175">_xlfn.XLOOKUP(A175,$A:$A,'Cleaned Medical Examiation data'!$H:$K)</f>
        <v>NO</v>
      </c>
      <c r="R175" s="48">
        <v>0</v>
      </c>
      <c r="S175" s="45" t="str">
        <v>Normal Weight</v>
      </c>
      <c r="T175" s="34" t="str">
        <v>Diabetes</v>
      </c>
    </row>
    <row r="176" spans="1:20" ht="15.75">
      <c r="A176" s="33" t="s">
        <v>216</v>
      </c>
      <c r="B176" s="7" t="str">
        <f>VLOOKUP(A176,'Customer Names'!$A:$G,7,0)</f>
        <v>Ms</v>
      </c>
      <c r="C176" s="7" t="str">
        <f>VLOOKUP(A176,'Customer Names'!$A:$F,6,0)</f>
        <v>Emily E</v>
      </c>
      <c r="D176" s="7" t="str">
        <f>VLOOKUP(A176,'Customer Names'!$A:$E,5,0)</f>
        <v>Mossler</v>
      </c>
      <c r="E176" s="25" t="str">
        <f>VLOOKUP(A176,'Cleaned Hospitalisation data'!$A:$K,7,0)</f>
        <v>14-Jul-2001</v>
      </c>
      <c r="F176" s="12">
        <f>VLOOKUP(A176,'Cleaned Hospitalisation data'!$A$1:$K$2336,8,0)</f>
        <v>21</v>
      </c>
      <c r="G176" s="12">
        <f>VLOOKUP(A176,'Cleaned Hospitalisation data'!$A:$K,2,0)</f>
        <v>0</v>
      </c>
      <c r="H176" s="28">
        <f>VLOOKUP(A176,'Cleaned Hospitalisation data'!$A$1:$K$2336,3,0)</f>
        <v>9753.49</v>
      </c>
      <c r="I176" s="12" t="str">
        <f>VLOOKUP(A176,'Cleaned Hospitalisation data'!$A$1:$K$2336,4,0)</f>
        <v>Tier - 2</v>
      </c>
      <c r="J176" s="12" t="str">
        <f>VLOOKUP(A176,'Cleaned Hospitalisation data'!$A$1:$K$2336,5,0)</f>
        <v>Tier - 2</v>
      </c>
      <c r="K176" s="12" t="str">
        <f>VLOOKUP(A176,'Cleaned Hospitalisation data'!$A$1:$K$2336,6,0)</f>
        <v>R1012</v>
      </c>
      <c r="L176" s="12" cm="1">
        <f t="array" ref="L176:P176">_xlfn.XLOOKUP(A176,$A:$A,'Cleaned Medical Examiation data'!$B:$F)</f>
        <v>49.09</v>
      </c>
      <c r="M176" s="12">
        <v>6.3</v>
      </c>
      <c r="N176" s="12" t="str">
        <v>YES</v>
      </c>
      <c r="O176" s="12" t="str">
        <v>NO</v>
      </c>
      <c r="P176" s="12" t="str">
        <v>NO</v>
      </c>
      <c r="Q176" s="19" t="str" cm="1">
        <f t="array" ref="Q176:T176">_xlfn.XLOOKUP(A176,$A:$A,'Cleaned Medical Examiation data'!$H:$K)</f>
        <v>NO</v>
      </c>
      <c r="R176" s="48">
        <v>0</v>
      </c>
      <c r="S176" s="45" t="str">
        <v>Obesity</v>
      </c>
      <c r="T176" s="34" t="str">
        <v>Prediabetes</v>
      </c>
    </row>
    <row r="177" spans="1:20" ht="15.75">
      <c r="A177" s="33" t="s">
        <v>217</v>
      </c>
      <c r="B177" s="7" t="str">
        <f>VLOOKUP(A177,'Customer Names'!$A:$G,7,0)</f>
        <v>Mr</v>
      </c>
      <c r="C177" s="7" t="str">
        <f>VLOOKUP(A177,'Customer Names'!$A:$F,6,0)</f>
        <v>Cary</v>
      </c>
      <c r="D177" s="7" t="str">
        <f>VLOOKUP(A177,'Customer Names'!$A:$E,5,0)</f>
        <v>Segall</v>
      </c>
      <c r="E177" s="25" t="str">
        <f>VLOOKUP(A177,'Cleaned Hospitalisation data'!$A:$K,7,0)</f>
        <v>4-Jul-1970</v>
      </c>
      <c r="F177" s="12">
        <f>VLOOKUP(A177,'Cleaned Hospitalisation data'!$A$1:$K$2336,8,0)</f>
        <v>52</v>
      </c>
      <c r="G177" s="12">
        <f>VLOOKUP(A177,'Cleaned Hospitalisation data'!$A:$K,2,0)</f>
        <v>1</v>
      </c>
      <c r="H177" s="28">
        <f>VLOOKUP(A177,'Cleaned Hospitalisation data'!$A$1:$K$2336,3,0)</f>
        <v>9748.91</v>
      </c>
      <c r="I177" s="12" t="str">
        <f>VLOOKUP(A177,'Cleaned Hospitalisation data'!$A$1:$K$2336,4,0)</f>
        <v>Tier - 2</v>
      </c>
      <c r="J177" s="12" t="str">
        <f>VLOOKUP(A177,'Cleaned Hospitalisation data'!$A$1:$K$2336,5,0)</f>
        <v>Tier - 1</v>
      </c>
      <c r="K177" s="12" t="str">
        <f>VLOOKUP(A177,'Cleaned Hospitalisation data'!$A$1:$K$2336,6,0)</f>
        <v>R1013</v>
      </c>
      <c r="L177" s="12" cm="1">
        <f t="array" ref="L177:P177">_xlfn.XLOOKUP(A177,$A:$A,'Cleaned Medical Examiation data'!$B:$F)</f>
        <v>47.74</v>
      </c>
      <c r="M177" s="12">
        <v>8.0500000000000007</v>
      </c>
      <c r="N177" s="12" t="str">
        <v>YES</v>
      </c>
      <c r="O177" s="12" t="str">
        <v>NO</v>
      </c>
      <c r="P177" s="12" t="str">
        <v>NO</v>
      </c>
      <c r="Q177" s="19" t="str" cm="1">
        <f t="array" ref="Q177:T177">_xlfn.XLOOKUP(A177,$A:$A,'Cleaned Medical Examiation data'!$H:$K)</f>
        <v>NO</v>
      </c>
      <c r="R177" s="48">
        <v>2</v>
      </c>
      <c r="S177" s="45" t="str">
        <v>Obesity</v>
      </c>
      <c r="T177" s="34" t="str">
        <v>Diabetes</v>
      </c>
    </row>
    <row r="178" spans="1:20" ht="15.75">
      <c r="A178" s="33" t="s">
        <v>218</v>
      </c>
      <c r="B178" s="7" t="str">
        <f>VLOOKUP(A178,'Customer Names'!$A:$G,7,0)</f>
        <v>Mr</v>
      </c>
      <c r="C178" s="7" t="str">
        <f>VLOOKUP(A178,'Customer Names'!$A:$F,6,0)</f>
        <v>Steven</v>
      </c>
      <c r="D178" s="7" t="str">
        <f>VLOOKUP(A178,'Customer Names'!$A:$E,5,0)</f>
        <v>Sprieser</v>
      </c>
      <c r="E178" s="25" t="str">
        <f>VLOOKUP(A178,'Cleaned Hospitalisation data'!$A:$K,7,0)</f>
        <v>18-Aug-1970</v>
      </c>
      <c r="F178" s="12">
        <f>VLOOKUP(A178,'Cleaned Hospitalisation data'!$A$1:$K$2336,8,0)</f>
        <v>52</v>
      </c>
      <c r="G178" s="12">
        <f>VLOOKUP(A178,'Cleaned Hospitalisation data'!$A:$K,2,0)</f>
        <v>1</v>
      </c>
      <c r="H178" s="28">
        <f>VLOOKUP(A178,'Cleaned Hospitalisation data'!$A$1:$K$2336,3,0)</f>
        <v>9724.5300000000007</v>
      </c>
      <c r="I178" s="12" t="str">
        <f>VLOOKUP(A178,'Cleaned Hospitalisation data'!$A$1:$K$2336,4,0)</f>
        <v>Tier - 3</v>
      </c>
      <c r="J178" s="12" t="str">
        <f>VLOOKUP(A178,'Cleaned Hospitalisation data'!$A$1:$K$2336,5,0)</f>
        <v>Tier - 1</v>
      </c>
      <c r="K178" s="12" t="str">
        <f>VLOOKUP(A178,'Cleaned Hospitalisation data'!$A$1:$K$2336,6,0)</f>
        <v>R1011</v>
      </c>
      <c r="L178" s="12" cm="1">
        <f t="array" ref="L178:P178">_xlfn.XLOOKUP(A178,$A:$A,'Cleaned Medical Examiation data'!$B:$F)</f>
        <v>30.2</v>
      </c>
      <c r="M178" s="12">
        <v>9.8800000000000008</v>
      </c>
      <c r="N178" s="12" t="str">
        <v>YES</v>
      </c>
      <c r="O178" s="12" t="str">
        <v>NO</v>
      </c>
      <c r="P178" s="12" t="str">
        <v>NO</v>
      </c>
      <c r="Q178" s="19" t="str" cm="1">
        <f t="array" ref="Q178:T178">_xlfn.XLOOKUP(A178,$A:$A,'Cleaned Medical Examiation data'!$H:$K)</f>
        <v>NO</v>
      </c>
      <c r="R178" s="48">
        <v>2</v>
      </c>
      <c r="S178" s="45" t="str">
        <v>Obesity</v>
      </c>
      <c r="T178" s="34" t="str">
        <v>Diabetes</v>
      </c>
    </row>
    <row r="179" spans="1:20" ht="15.75">
      <c r="A179" s="33" t="s">
        <v>219</v>
      </c>
      <c r="B179" s="7" t="str">
        <f>VLOOKUP(A179,'Customer Names'!$A:$G,7,0)</f>
        <v>Mr</v>
      </c>
      <c r="C179" s="7" t="str">
        <f>VLOOKUP(A179,'Customer Names'!$A:$F,6,0)</f>
        <v>Jose Antonio Sr</v>
      </c>
      <c r="D179" s="7" t="str">
        <f>VLOOKUP(A179,'Customer Names'!$A:$E,5,0)</f>
        <v>Blanco</v>
      </c>
      <c r="E179" s="25" t="str">
        <f>VLOOKUP(A179,'Cleaned Hospitalisation data'!$A:$K,7,0)</f>
        <v>12-Sep-1970</v>
      </c>
      <c r="F179" s="12">
        <f>VLOOKUP(A179,'Cleaned Hospitalisation data'!$A$1:$K$2336,8,0)</f>
        <v>52</v>
      </c>
      <c r="G179" s="12">
        <f>VLOOKUP(A179,'Cleaned Hospitalisation data'!$A:$K,2,0)</f>
        <v>0</v>
      </c>
      <c r="H179" s="28">
        <f>VLOOKUP(A179,'Cleaned Hospitalisation data'!$A$1:$K$2336,3,0)</f>
        <v>9722.77</v>
      </c>
      <c r="I179" s="12" t="str">
        <f>VLOOKUP(A179,'Cleaned Hospitalisation data'!$A$1:$K$2336,4,0)</f>
        <v>Tier - 3</v>
      </c>
      <c r="J179" s="12" t="str">
        <f>VLOOKUP(A179,'Cleaned Hospitalisation data'!$A$1:$K$2336,5,0)</f>
        <v>Tier - 1</v>
      </c>
      <c r="K179" s="12" t="str">
        <f>VLOOKUP(A179,'Cleaned Hospitalisation data'!$A$1:$K$2336,6,0)</f>
        <v>R1016</v>
      </c>
      <c r="L179" s="12" cm="1">
        <f t="array" ref="L179:P179">_xlfn.XLOOKUP(A179,$A:$A,'Cleaned Medical Examiation data'!$B:$F)</f>
        <v>33.25</v>
      </c>
      <c r="M179" s="12">
        <v>7.42</v>
      </c>
      <c r="N179" s="12" t="str">
        <v>YES</v>
      </c>
      <c r="O179" s="12" t="str">
        <v>NO</v>
      </c>
      <c r="P179" s="12" t="str">
        <v>NO</v>
      </c>
      <c r="Q179" s="19" t="str" cm="1">
        <f t="array" ref="Q179:T179">_xlfn.XLOOKUP(A179,$A:$A,'Cleaned Medical Examiation data'!$H:$K)</f>
        <v>NO</v>
      </c>
      <c r="R179" s="48">
        <v>2</v>
      </c>
      <c r="S179" s="45" t="str">
        <v>Obesity</v>
      </c>
      <c r="T179" s="34" t="str">
        <v>Diabetes</v>
      </c>
    </row>
    <row r="180" spans="1:20" ht="15.75">
      <c r="A180" s="33" t="s">
        <v>220</v>
      </c>
      <c r="B180" s="7" t="str">
        <f>VLOOKUP(A180,'Customer Names'!$A:$G,7,0)</f>
        <v>Ms</v>
      </c>
      <c r="C180" s="7" t="str">
        <f>VLOOKUP(A180,'Customer Names'!$A:$F,6,0)</f>
        <v>Tatiana</v>
      </c>
      <c r="D180" s="7" t="str">
        <f>VLOOKUP(A180,'Customer Names'!$A:$E,5,0)</f>
        <v>Sheptock</v>
      </c>
      <c r="E180" s="25" t="str">
        <f>VLOOKUP(A180,'Cleaned Hospitalisation data'!$A:$K,7,0)</f>
        <v>27-Jun-1975</v>
      </c>
      <c r="F180" s="12">
        <f>VLOOKUP(A180,'Cleaned Hospitalisation data'!$A$1:$K$2336,8,0)</f>
        <v>47</v>
      </c>
      <c r="G180" s="12">
        <f>VLOOKUP(A180,'Cleaned Hospitalisation data'!$A:$K,2,0)</f>
        <v>2</v>
      </c>
      <c r="H180" s="28">
        <f>VLOOKUP(A180,'Cleaned Hospitalisation data'!$A$1:$K$2336,3,0)</f>
        <v>9715.84</v>
      </c>
      <c r="I180" s="12" t="str">
        <f>VLOOKUP(A180,'Cleaned Hospitalisation data'!$A$1:$K$2336,4,0)</f>
        <v>Tier - 2</v>
      </c>
      <c r="J180" s="12" t="str">
        <f>VLOOKUP(A180,'Cleaned Hospitalisation data'!$A$1:$K$2336,5,0)</f>
        <v>Tier - 1</v>
      </c>
      <c r="K180" s="12" t="str">
        <f>VLOOKUP(A180,'Cleaned Hospitalisation data'!$A$1:$K$2336,6,0)</f>
        <v>R1024</v>
      </c>
      <c r="L180" s="12" cm="1">
        <f t="array" ref="L180:P180">_xlfn.XLOOKUP(A180,$A:$A,'Cleaned Medical Examiation data'!$B:$F)</f>
        <v>26.6</v>
      </c>
      <c r="M180" s="12">
        <v>8.4499999999999993</v>
      </c>
      <c r="N180" s="12" t="str">
        <v>YES</v>
      </c>
      <c r="O180" s="12" t="str">
        <v>NO</v>
      </c>
      <c r="P180" s="12" t="str">
        <v>NO</v>
      </c>
      <c r="Q180" s="19" t="str" cm="1">
        <f t="array" ref="Q180:T180">_xlfn.XLOOKUP(A180,$A:$A,'Cleaned Medical Examiation data'!$H:$K)</f>
        <v>NO</v>
      </c>
      <c r="R180" s="48">
        <v>1</v>
      </c>
      <c r="S180" s="45" t="str">
        <v>Over Weight</v>
      </c>
      <c r="T180" s="34" t="str">
        <v>Diabetes</v>
      </c>
    </row>
    <row r="181" spans="1:20" ht="15.75">
      <c r="A181" s="33" t="s">
        <v>221</v>
      </c>
      <c r="B181" s="7" t="str">
        <f>VLOOKUP(A181,'Customer Names'!$A:$G,7,0)</f>
        <v>Ms</v>
      </c>
      <c r="C181" s="7" t="str">
        <f>VLOOKUP(A181,'Customer Names'!$A:$F,6,0)</f>
        <v>Ann</v>
      </c>
      <c r="D181" s="7" t="str">
        <f>VLOOKUP(A181,'Customer Names'!$A:$E,5,0)</f>
        <v>Alleman</v>
      </c>
      <c r="E181" s="25" t="str">
        <f>VLOOKUP(A181,'Cleaned Hospitalisation data'!$A:$K,7,0)</f>
        <v>12-Aug-1977</v>
      </c>
      <c r="F181" s="12">
        <f>VLOOKUP(A181,'Cleaned Hospitalisation data'!$A$1:$K$2336,8,0)</f>
        <v>45</v>
      </c>
      <c r="G181" s="12">
        <f>VLOOKUP(A181,'Cleaned Hospitalisation data'!$A:$K,2,0)</f>
        <v>1</v>
      </c>
      <c r="H181" s="28">
        <f>VLOOKUP(A181,'Cleaned Hospitalisation data'!$A$1:$K$2336,3,0)</f>
        <v>39725.519999999997</v>
      </c>
      <c r="I181" s="12" t="str">
        <f>VLOOKUP(A181,'Cleaned Hospitalisation data'!$A$1:$K$2336,4,0)</f>
        <v>Tier - 2</v>
      </c>
      <c r="J181" s="12" t="str">
        <f>VLOOKUP(A181,'Cleaned Hospitalisation data'!$A$1:$K$2336,5,0)</f>
        <v>Tier - 1</v>
      </c>
      <c r="K181" s="12" t="str">
        <f>VLOOKUP(A181,'Cleaned Hospitalisation data'!$A$1:$K$2336,6,0)</f>
        <v>R1012</v>
      </c>
      <c r="L181" s="12" cm="1">
        <f t="array" ref="L181:P181">_xlfn.XLOOKUP(A181,$A:$A,'Cleaned Medical Examiation data'!$B:$F)</f>
        <v>30.495000000000001</v>
      </c>
      <c r="M181" s="12">
        <v>6.29</v>
      </c>
      <c r="N181" s="12" t="str">
        <v>NO</v>
      </c>
      <c r="O181" s="12" t="str">
        <v>NO</v>
      </c>
      <c r="P181" s="12" t="str">
        <v>NO</v>
      </c>
      <c r="Q181" s="19" t="str" cm="1">
        <f t="array" ref="Q181:T181">_xlfn.XLOOKUP(A181,$A:$A,'Cleaned Medical Examiation data'!$H:$K)</f>
        <v>YES</v>
      </c>
      <c r="R181" s="48">
        <v>0</v>
      </c>
      <c r="S181" s="45" t="str">
        <v>Obesity</v>
      </c>
      <c r="T181" s="34" t="str">
        <v>Prediabetes</v>
      </c>
    </row>
    <row r="182" spans="1:20" ht="15.75">
      <c r="A182" s="33" t="s">
        <v>222</v>
      </c>
      <c r="B182" s="7" t="str">
        <f>VLOOKUP(A182,'Customer Names'!$A:$G,7,0)</f>
        <v>Mr</v>
      </c>
      <c r="C182" s="7" t="str">
        <f>VLOOKUP(A182,'Customer Names'!$A:$F,6,0)</f>
        <v>Dan T</v>
      </c>
      <c r="D182" s="7" t="str">
        <f>VLOOKUP(A182,'Customer Names'!$A:$E,5,0)</f>
        <v>Chruniak</v>
      </c>
      <c r="E182" s="25" t="str">
        <f>VLOOKUP(A182,'Cleaned Hospitalisation data'!$A:$K,7,0)</f>
        <v>10-Jul-1972</v>
      </c>
      <c r="F182" s="12">
        <f>VLOOKUP(A182,'Cleaned Hospitalisation data'!$A$1:$K$2336,8,0)</f>
        <v>50</v>
      </c>
      <c r="G182" s="12">
        <f>VLOOKUP(A182,'Cleaned Hospitalisation data'!$A:$K,2,0)</f>
        <v>0</v>
      </c>
      <c r="H182" s="28">
        <f>VLOOKUP(A182,'Cleaned Hospitalisation data'!$A$1:$K$2336,3,0)</f>
        <v>9710.7099999999991</v>
      </c>
      <c r="I182" s="12" t="str">
        <f>VLOOKUP(A182,'Cleaned Hospitalisation data'!$A$1:$K$2336,4,0)</f>
        <v>Tier - 2</v>
      </c>
      <c r="J182" s="12" t="str">
        <f>VLOOKUP(A182,'Cleaned Hospitalisation data'!$A$1:$K$2336,5,0)</f>
        <v>Tier - 1</v>
      </c>
      <c r="K182" s="12" t="str">
        <f>VLOOKUP(A182,'Cleaned Hospitalisation data'!$A$1:$K$2336,6,0)</f>
        <v>R1021</v>
      </c>
      <c r="L182" s="12" cm="1">
        <f t="array" ref="L182:P182">_xlfn.XLOOKUP(A182,$A:$A,'Cleaned Medical Examiation data'!$B:$F)</f>
        <v>26.35</v>
      </c>
      <c r="M182" s="12">
        <v>6.21</v>
      </c>
      <c r="N182" s="12" t="str">
        <v>NO</v>
      </c>
      <c r="O182" s="12" t="str">
        <v>NO</v>
      </c>
      <c r="P182" s="12" t="str">
        <v>NO</v>
      </c>
      <c r="Q182" s="19" t="str" cm="1">
        <f t="array" ref="Q182:T182">_xlfn.XLOOKUP(A182,$A:$A,'Cleaned Medical Examiation data'!$H:$K)</f>
        <v>NO</v>
      </c>
      <c r="R182" s="48">
        <v>2</v>
      </c>
      <c r="S182" s="45" t="str">
        <v>Over Weight</v>
      </c>
      <c r="T182" s="34" t="str">
        <v>Prediabetes</v>
      </c>
    </row>
    <row r="183" spans="1:20" ht="15.75">
      <c r="A183" s="33" t="s">
        <v>223</v>
      </c>
      <c r="B183" s="7" t="str">
        <f>VLOOKUP(A183,'Customer Names'!$A:$G,7,0)</f>
        <v>Ms</v>
      </c>
      <c r="C183" s="7" t="str">
        <f>VLOOKUP(A183,'Customer Names'!$A:$F,6,0)</f>
        <v>Liisa A</v>
      </c>
      <c r="D183" s="7" t="str">
        <f>VLOOKUP(A183,'Customer Names'!$A:$E,5,0)</f>
        <v>Miller</v>
      </c>
      <c r="E183" s="25" t="str">
        <f>VLOOKUP(A183,'Cleaned Hospitalisation data'!$A:$K,7,0)</f>
        <v>19-Sep-1977</v>
      </c>
      <c r="F183" s="12">
        <f>VLOOKUP(A183,'Cleaned Hospitalisation data'!$A$1:$K$2336,8,0)</f>
        <v>45</v>
      </c>
      <c r="G183" s="12">
        <f>VLOOKUP(A183,'Cleaned Hospitalisation data'!$A:$K,2,0)</f>
        <v>3</v>
      </c>
      <c r="H183" s="28">
        <f>VLOOKUP(A183,'Cleaned Hospitalisation data'!$A$1:$K$2336,3,0)</f>
        <v>9704.67</v>
      </c>
      <c r="I183" s="12" t="str">
        <f>VLOOKUP(A183,'Cleaned Hospitalisation data'!$A$1:$K$2336,4,0)</f>
        <v>Tier - 2</v>
      </c>
      <c r="J183" s="12" t="str">
        <f>VLOOKUP(A183,'Cleaned Hospitalisation data'!$A$1:$K$2336,5,0)</f>
        <v>Tier - 3</v>
      </c>
      <c r="K183" s="12" t="str">
        <f>VLOOKUP(A183,'Cleaned Hospitalisation data'!$A$1:$K$2336,6,0)</f>
        <v>R1024</v>
      </c>
      <c r="L183" s="12" cm="1">
        <f t="array" ref="L183:P183">_xlfn.XLOOKUP(A183,$A:$A,'Cleaned Medical Examiation data'!$B:$F)</f>
        <v>39.994999999999997</v>
      </c>
      <c r="M183" s="12">
        <v>4.6500000000000004</v>
      </c>
      <c r="N183" s="12" t="str">
        <v>NO</v>
      </c>
      <c r="O183" s="12" t="str">
        <v>NO</v>
      </c>
      <c r="P183" s="12" t="str">
        <v>NO</v>
      </c>
      <c r="Q183" s="19" t="str" cm="1">
        <f t="array" ref="Q183:T183">_xlfn.XLOOKUP(A183,$A:$A,'Cleaned Medical Examiation data'!$H:$K)</f>
        <v>NO</v>
      </c>
      <c r="R183" s="48">
        <v>0</v>
      </c>
      <c r="S183" s="45" t="str">
        <v>Obesity</v>
      </c>
      <c r="T183" s="34" t="str">
        <v>Normal</v>
      </c>
    </row>
    <row r="184" spans="1:20" ht="15.75">
      <c r="A184" s="33" t="s">
        <v>224</v>
      </c>
      <c r="B184" s="7" t="str">
        <f>VLOOKUP(A184,'Customer Names'!$A:$G,7,0)</f>
        <v>Ms</v>
      </c>
      <c r="C184" s="7" t="str">
        <f>VLOOKUP(A184,'Customer Names'!$A:$F,6,0)</f>
        <v>Kathryn E</v>
      </c>
      <c r="D184" s="7" t="str">
        <f>VLOOKUP(A184,'Customer Names'!$A:$E,5,0)</f>
        <v>Theis</v>
      </c>
      <c r="E184" s="25" t="str">
        <f>VLOOKUP(A184,'Cleaned Hospitalisation data'!$A:$K,7,0)</f>
        <v>7-Nov-1964</v>
      </c>
      <c r="F184" s="12">
        <f>VLOOKUP(A184,'Cleaned Hospitalisation data'!$A$1:$K$2336,8,0)</f>
        <v>58</v>
      </c>
      <c r="G184" s="12">
        <f>VLOOKUP(A184,'Cleaned Hospitalisation data'!$A:$K,2,0)</f>
        <v>0</v>
      </c>
      <c r="H184" s="28">
        <f>VLOOKUP(A184,'Cleaned Hospitalisation data'!$A$1:$K$2336,3,0)</f>
        <v>9698.42</v>
      </c>
      <c r="I184" s="12" t="str">
        <f>VLOOKUP(A184,'Cleaned Hospitalisation data'!$A$1:$K$2336,4,0)</f>
        <v>Tier - 3</v>
      </c>
      <c r="J184" s="12" t="str">
        <f>VLOOKUP(A184,'Cleaned Hospitalisation data'!$A$1:$K$2336,5,0)</f>
        <v>Tier - 3</v>
      </c>
      <c r="K184" s="12" t="str">
        <f>VLOOKUP(A184,'Cleaned Hospitalisation data'!$A$1:$K$2336,6,0)</f>
        <v>R1013</v>
      </c>
      <c r="L184" s="12" cm="1">
        <f t="array" ref="L184:P184">_xlfn.XLOOKUP(A184,$A:$A,'Cleaned Medical Examiation data'!$B:$F)</f>
        <v>22.92</v>
      </c>
      <c r="M184" s="12">
        <v>5.87</v>
      </c>
      <c r="N184" s="12" t="str">
        <v>YES</v>
      </c>
      <c r="O184" s="12" t="str">
        <v>NO</v>
      </c>
      <c r="P184" s="12" t="str">
        <v>NO</v>
      </c>
      <c r="Q184" s="19" t="str" cm="1">
        <f t="array" ref="Q184:T184">_xlfn.XLOOKUP(A184,$A:$A,'Cleaned Medical Examiation data'!$H:$K)</f>
        <v>NO</v>
      </c>
      <c r="R184" s="48">
        <v>1</v>
      </c>
      <c r="S184" s="45" t="str">
        <v>Normal Weight</v>
      </c>
      <c r="T184" s="34" t="str">
        <v>Prediabetes</v>
      </c>
    </row>
    <row r="185" spans="1:20" ht="15.75">
      <c r="A185" s="33" t="s">
        <v>225</v>
      </c>
      <c r="B185" s="7" t="str">
        <f>VLOOKUP(A185,'Customer Names'!$A:$G,7,0)</f>
        <v>Mr</v>
      </c>
      <c r="C185" s="7" t="str">
        <f>VLOOKUP(A185,'Customer Names'!$A:$F,6,0)</f>
        <v>Maxwell</v>
      </c>
      <c r="D185" s="7" t="str">
        <f>VLOOKUP(A185,'Customer Names'!$A:$E,5,0)</f>
        <v>Sadler</v>
      </c>
      <c r="E185" s="25" t="str">
        <f>VLOOKUP(A185,'Cleaned Hospitalisation data'!$A:$K,7,0)</f>
        <v>16-Sep-1966</v>
      </c>
      <c r="F185" s="12">
        <f>VLOOKUP(A185,'Cleaned Hospitalisation data'!$A$1:$K$2336,8,0)</f>
        <v>56</v>
      </c>
      <c r="G185" s="12">
        <f>VLOOKUP(A185,'Cleaned Hospitalisation data'!$A:$K,2,0)</f>
        <v>0</v>
      </c>
      <c r="H185" s="28">
        <f>VLOOKUP(A185,'Cleaned Hospitalisation data'!$A$1:$K$2336,3,0)</f>
        <v>9684.2900000000009</v>
      </c>
      <c r="I185" s="12" t="str">
        <f>VLOOKUP(A185,'Cleaned Hospitalisation data'!$A$1:$K$2336,4,0)</f>
        <v>Tier - 3</v>
      </c>
      <c r="J185" s="12" t="str">
        <f>VLOOKUP(A185,'Cleaned Hospitalisation data'!$A$1:$K$2336,5,0)</f>
        <v>Tier - 2</v>
      </c>
      <c r="K185" s="12" t="str">
        <f>VLOOKUP(A185,'Cleaned Hospitalisation data'!$A$1:$K$2336,6,0)</f>
        <v>R1013</v>
      </c>
      <c r="L185" s="12" cm="1">
        <f t="array" ref="L185:P185">_xlfn.XLOOKUP(A185,$A:$A,'Cleaned Medical Examiation data'!$B:$F)</f>
        <v>24.78</v>
      </c>
      <c r="M185" s="12">
        <v>4.24</v>
      </c>
      <c r="N185" s="12" t="str">
        <v>YES</v>
      </c>
      <c r="O185" s="12" t="str">
        <v>NO</v>
      </c>
      <c r="P185" s="12" t="str">
        <v>NO</v>
      </c>
      <c r="Q185" s="19" t="str" cm="1">
        <f t="array" ref="Q185:T185">_xlfn.XLOOKUP(A185,$A:$A,'Cleaned Medical Examiation data'!$H:$K)</f>
        <v>NO</v>
      </c>
      <c r="R185" s="48">
        <v>2</v>
      </c>
      <c r="S185" s="45" t="str">
        <v>Normal Weight</v>
      </c>
      <c r="T185" s="34" t="str">
        <v>Normal</v>
      </c>
    </row>
    <row r="186" spans="1:20" ht="15.75">
      <c r="A186" s="33" t="s">
        <v>226</v>
      </c>
      <c r="B186" s="7" t="str">
        <f>VLOOKUP(A186,'Customer Names'!$A:$G,7,0)</f>
        <v>Ms</v>
      </c>
      <c r="C186" s="7" t="str">
        <f>VLOOKUP(A186,'Customer Names'!$A:$F,6,0)</f>
        <v>Pascale</v>
      </c>
      <c r="D186" s="7" t="str">
        <f>VLOOKUP(A186,'Customer Names'!$A:$E,5,0)</f>
        <v>Auger</v>
      </c>
      <c r="E186" s="25" t="str">
        <f>VLOOKUP(A186,'Cleaned Hospitalisation data'!$A:$K,7,0)</f>
        <v>8-Aug-1981</v>
      </c>
      <c r="F186" s="12">
        <f>VLOOKUP(A186,'Cleaned Hospitalisation data'!$A$1:$K$2336,8,0)</f>
        <v>41</v>
      </c>
      <c r="G186" s="12">
        <f>VLOOKUP(A186,'Cleaned Hospitalisation data'!$A:$K,2,0)</f>
        <v>1</v>
      </c>
      <c r="H186" s="28">
        <f>VLOOKUP(A186,'Cleaned Hospitalisation data'!$A$1:$K$2336,3,0)</f>
        <v>9664.34</v>
      </c>
      <c r="I186" s="12" t="str">
        <f>VLOOKUP(A186,'Cleaned Hospitalisation data'!$A$1:$K$2336,4,0)</f>
        <v>Tier - 2</v>
      </c>
      <c r="J186" s="12" t="str">
        <f>VLOOKUP(A186,'Cleaned Hospitalisation data'!$A$1:$K$2336,5,0)</f>
        <v>Tier - 3</v>
      </c>
      <c r="K186" s="12" t="str">
        <f>VLOOKUP(A186,'Cleaned Hospitalisation data'!$A$1:$K$2336,6,0)</f>
        <v>R1011</v>
      </c>
      <c r="L186" s="12" cm="1">
        <f t="array" ref="L186:P186">_xlfn.XLOOKUP(A186,$A:$A,'Cleaned Medical Examiation data'!$B:$F)</f>
        <v>34.07</v>
      </c>
      <c r="M186" s="12">
        <v>7.81</v>
      </c>
      <c r="N186" s="12" t="str">
        <v>YES</v>
      </c>
      <c r="O186" s="12" t="str">
        <v>NO</v>
      </c>
      <c r="P186" s="12" t="str">
        <v>NO</v>
      </c>
      <c r="Q186" s="19" t="str" cm="1">
        <f t="array" ref="Q186:T186">_xlfn.XLOOKUP(A186,$A:$A,'Cleaned Medical Examiation data'!$H:$K)</f>
        <v>NO</v>
      </c>
      <c r="R186" s="48">
        <v>0</v>
      </c>
      <c r="S186" s="45" t="str">
        <v>Obesity</v>
      </c>
      <c r="T186" s="34" t="str">
        <v>Diabetes</v>
      </c>
    </row>
    <row r="187" spans="1:20" ht="15.75">
      <c r="A187" s="33" t="s">
        <v>227</v>
      </c>
      <c r="B187" s="7" t="str">
        <f>VLOOKUP(A187,'Customer Names'!$A:$G,7,0)</f>
        <v>Ms</v>
      </c>
      <c r="C187" s="7" t="str">
        <f>VLOOKUP(A187,'Customer Names'!$A:$F,6,0)</f>
        <v>Becca</v>
      </c>
      <c r="D187" s="7" t="str">
        <f>VLOOKUP(A187,'Customer Names'!$A:$E,5,0)</f>
        <v>Steadman</v>
      </c>
      <c r="E187" s="25" t="str">
        <f>VLOOKUP(A187,'Cleaned Hospitalisation data'!$A:$K,7,0)</f>
        <v>8-Jul-1974</v>
      </c>
      <c r="F187" s="12">
        <f>VLOOKUP(A187,'Cleaned Hospitalisation data'!$A$1:$K$2336,8,0)</f>
        <v>48</v>
      </c>
      <c r="G187" s="12">
        <f>VLOOKUP(A187,'Cleaned Hospitalisation data'!$A:$K,2,0)</f>
        <v>0</v>
      </c>
      <c r="H187" s="28">
        <f>VLOOKUP(A187,'Cleaned Hospitalisation data'!$A$1:$K$2336,3,0)</f>
        <v>9653.81</v>
      </c>
      <c r="I187" s="12" t="str">
        <f>VLOOKUP(A187,'Cleaned Hospitalisation data'!$A$1:$K$2336,4,0)</f>
        <v>Tier - 2</v>
      </c>
      <c r="J187" s="12" t="str">
        <f>VLOOKUP(A187,'Cleaned Hospitalisation data'!$A$1:$K$2336,5,0)</f>
        <v>Tier - 2</v>
      </c>
      <c r="K187" s="12" t="str">
        <f>VLOOKUP(A187,'Cleaned Hospitalisation data'!$A$1:$K$2336,6,0)</f>
        <v>R1011</v>
      </c>
      <c r="L187" s="12" cm="1">
        <f t="array" ref="L187:P187">_xlfn.XLOOKUP(A187,$A:$A,'Cleaned Medical Examiation data'!$B:$F)</f>
        <v>30.14</v>
      </c>
      <c r="M187" s="12">
        <v>9.85</v>
      </c>
      <c r="N187" s="12" t="str">
        <v>NO</v>
      </c>
      <c r="O187" s="12" t="str">
        <v>NO</v>
      </c>
      <c r="P187" s="12" t="str">
        <v>NO</v>
      </c>
      <c r="Q187" s="19" t="str" cm="1">
        <f t="array" ref="Q187:T187">_xlfn.XLOOKUP(A187,$A:$A,'Cleaned Medical Examiation data'!$H:$K)</f>
        <v>NO</v>
      </c>
      <c r="R187" s="48">
        <v>0</v>
      </c>
      <c r="S187" s="45" t="str">
        <v>Obesity</v>
      </c>
      <c r="T187" s="34" t="str">
        <v>Diabetes</v>
      </c>
    </row>
    <row r="188" spans="1:20" ht="15.75">
      <c r="A188" s="33" t="s">
        <v>228</v>
      </c>
      <c r="B188" s="7" t="str">
        <f>VLOOKUP(A188,'Customer Names'!$A:$G,7,0)</f>
        <v>Ms</v>
      </c>
      <c r="C188" s="7" t="str">
        <f>VLOOKUP(A188,'Customer Names'!$A:$F,6,0)</f>
        <v>Grace</v>
      </c>
      <c r="D188" s="7" t="str">
        <f>VLOOKUP(A188,'Customer Names'!$A:$E,5,0)</f>
        <v>McCarron</v>
      </c>
      <c r="E188" s="25" t="str">
        <f>VLOOKUP(A188,'Cleaned Hospitalisation data'!$A:$K,7,0)</f>
        <v>19-Jul-1971</v>
      </c>
      <c r="F188" s="12">
        <f>VLOOKUP(A188,'Cleaned Hospitalisation data'!$A$1:$K$2336,8,0)</f>
        <v>51</v>
      </c>
      <c r="G188" s="12">
        <f>VLOOKUP(A188,'Cleaned Hospitalisation data'!$A:$K,2,0)</f>
        <v>0</v>
      </c>
      <c r="H188" s="28">
        <f>VLOOKUP(A188,'Cleaned Hospitalisation data'!$A$1:$K$2336,3,0)</f>
        <v>9644.25</v>
      </c>
      <c r="I188" s="12" t="str">
        <f>VLOOKUP(A188,'Cleaned Hospitalisation data'!$A$1:$K$2336,4,0)</f>
        <v>Tier - 2</v>
      </c>
      <c r="J188" s="12" t="str">
        <f>VLOOKUP(A188,'Cleaned Hospitalisation data'!$A$1:$K$2336,5,0)</f>
        <v>Tier - 1</v>
      </c>
      <c r="K188" s="12" t="str">
        <f>VLOOKUP(A188,'Cleaned Hospitalisation data'!$A$1:$K$2336,6,0)</f>
        <v>R1012</v>
      </c>
      <c r="L188" s="12" cm="1">
        <f t="array" ref="L188:P188">_xlfn.XLOOKUP(A188,$A:$A,'Cleaned Medical Examiation data'!$B:$F)</f>
        <v>18.05</v>
      </c>
      <c r="M188" s="12">
        <v>6.94</v>
      </c>
      <c r="N188" s="12" t="str">
        <v>NO</v>
      </c>
      <c r="O188" s="12" t="str">
        <v>NO</v>
      </c>
      <c r="P188" s="12" t="str">
        <v>NO</v>
      </c>
      <c r="Q188" s="19" t="str" cm="1">
        <f t="array" ref="Q188:T188">_xlfn.XLOOKUP(A188,$A:$A,'Cleaned Medical Examiation data'!$H:$K)</f>
        <v>NO</v>
      </c>
      <c r="R188" s="48">
        <v>0</v>
      </c>
      <c r="S188" s="45" t="str">
        <v>Under Weight</v>
      </c>
      <c r="T188" s="34" t="str">
        <v>Diabetes</v>
      </c>
    </row>
    <row r="189" spans="1:20" ht="15.75">
      <c r="A189" s="33" t="s">
        <v>229</v>
      </c>
      <c r="B189" s="7" t="str">
        <f>VLOOKUP(A189,'Customer Names'!$A:$G,7,0)</f>
        <v>Ms</v>
      </c>
      <c r="C189" s="7" t="str">
        <f>VLOOKUP(A189,'Customer Names'!$A:$F,6,0)</f>
        <v>Samantha</v>
      </c>
      <c r="D189" s="7" t="str">
        <f>VLOOKUP(A189,'Customer Names'!$A:$E,5,0)</f>
        <v>Roecker</v>
      </c>
      <c r="E189" s="25" t="str">
        <f>VLOOKUP(A189,'Cleaned Hospitalisation data'!$A:$K,7,0)</f>
        <v>30-Sep-1970</v>
      </c>
      <c r="F189" s="12">
        <f>VLOOKUP(A189,'Cleaned Hospitalisation data'!$A$1:$K$2336,8,0)</f>
        <v>52</v>
      </c>
      <c r="G189" s="12">
        <f>VLOOKUP(A189,'Cleaned Hospitalisation data'!$A:$K,2,0)</f>
        <v>0</v>
      </c>
      <c r="H189" s="28">
        <f>VLOOKUP(A189,'Cleaned Hospitalisation data'!$A$1:$K$2336,3,0)</f>
        <v>9634.5400000000009</v>
      </c>
      <c r="I189" s="12" t="str">
        <f>VLOOKUP(A189,'Cleaned Hospitalisation data'!$A$1:$K$2336,4,0)</f>
        <v>Tier - 2</v>
      </c>
      <c r="J189" s="12" t="str">
        <f>VLOOKUP(A189,'Cleaned Hospitalisation data'!$A$1:$K$2336,5,0)</f>
        <v>Tier - 2</v>
      </c>
      <c r="K189" s="12" t="str">
        <f>VLOOKUP(A189,'Cleaned Hospitalisation data'!$A$1:$K$2336,6,0)</f>
        <v>R1011</v>
      </c>
      <c r="L189" s="12" cm="1">
        <f t="array" ref="L189:P189">_xlfn.XLOOKUP(A189,$A:$A,'Cleaned Medical Examiation data'!$B:$F)</f>
        <v>37.4</v>
      </c>
      <c r="M189" s="12">
        <v>11.3</v>
      </c>
      <c r="N189" s="12" t="str">
        <v>YES</v>
      </c>
      <c r="O189" s="12" t="str">
        <v>NO</v>
      </c>
      <c r="P189" s="12" t="str">
        <v>NO</v>
      </c>
      <c r="Q189" s="19" t="str" cm="1">
        <f t="array" ref="Q189:T189">_xlfn.XLOOKUP(A189,$A:$A,'Cleaned Medical Examiation data'!$H:$K)</f>
        <v>NO</v>
      </c>
      <c r="R189" s="48">
        <v>2</v>
      </c>
      <c r="S189" s="45" t="str">
        <v>Obesity</v>
      </c>
      <c r="T189" s="34" t="str">
        <v>Diabetes</v>
      </c>
    </row>
    <row r="190" spans="1:20" ht="15.75">
      <c r="A190" s="33" t="s">
        <v>230</v>
      </c>
      <c r="B190" s="7" t="str">
        <f>VLOOKUP(A190,'Customer Names'!$A:$G,7,0)</f>
        <v>Mrs</v>
      </c>
      <c r="C190" s="7" t="str">
        <f>VLOOKUP(A190,'Customer Names'!$A:$F,6,0)</f>
        <v>Nicole R</v>
      </c>
      <c r="D190" s="7" t="str">
        <f>VLOOKUP(A190,'Customer Names'!$A:$E,5,0)</f>
        <v>Giumarra</v>
      </c>
      <c r="E190" s="25" t="str">
        <f>VLOOKUP(A190,'Cleaned Hospitalisation data'!$A:$K,7,0)</f>
        <v>22-Jun-1968</v>
      </c>
      <c r="F190" s="12">
        <f>VLOOKUP(A190,'Cleaned Hospitalisation data'!$A$1:$K$2336,8,0)</f>
        <v>54</v>
      </c>
      <c r="G190" s="12">
        <f>VLOOKUP(A190,'Cleaned Hospitalisation data'!$A:$K,2,0)</f>
        <v>0</v>
      </c>
      <c r="H190" s="28">
        <f>VLOOKUP(A190,'Cleaned Hospitalisation data'!$A$1:$K$2336,3,0)</f>
        <v>9630.91</v>
      </c>
      <c r="I190" s="12" t="str">
        <f>VLOOKUP(A190,'Cleaned Hospitalisation data'!$A$1:$K$2336,4,0)</f>
        <v>Tier - 3</v>
      </c>
      <c r="J190" s="12" t="str">
        <f>VLOOKUP(A190,'Cleaned Hospitalisation data'!$A$1:$K$2336,5,0)</f>
        <v>Tier - 2</v>
      </c>
      <c r="K190" s="12" t="str">
        <f>VLOOKUP(A190,'Cleaned Hospitalisation data'!$A$1:$K$2336,6,0)</f>
        <v>R1013</v>
      </c>
      <c r="L190" s="12" cm="1">
        <f t="array" ref="L190:P190">_xlfn.XLOOKUP(A190,$A:$A,'Cleaned Medical Examiation data'!$B:$F)</f>
        <v>25.75</v>
      </c>
      <c r="M190" s="12">
        <v>9.23</v>
      </c>
      <c r="N190" s="12" t="str">
        <v>NO</v>
      </c>
      <c r="O190" s="12" t="str">
        <v>NO</v>
      </c>
      <c r="P190" s="12" t="str">
        <v>NO</v>
      </c>
      <c r="Q190" s="19" t="str" cm="1">
        <f t="array" ref="Q190:T190">_xlfn.XLOOKUP(A190,$A:$A,'Cleaned Medical Examiation data'!$H:$K)</f>
        <v>NO</v>
      </c>
      <c r="R190" s="48">
        <v>0</v>
      </c>
      <c r="S190" s="45" t="str">
        <v>Over Weight</v>
      </c>
      <c r="T190" s="34" t="str">
        <v>Diabetes</v>
      </c>
    </row>
    <row r="191" spans="1:20" ht="15.75">
      <c r="A191" s="33" t="s">
        <v>231</v>
      </c>
      <c r="B191" s="7" t="str">
        <f>VLOOKUP(A191,'Customer Names'!$A:$G,7,0)</f>
        <v>Mr</v>
      </c>
      <c r="C191" s="7" t="str">
        <f>VLOOKUP(A191,'Customer Names'!$A:$F,6,0)</f>
        <v>David W</v>
      </c>
      <c r="D191" s="7" t="str">
        <f>VLOOKUP(A191,'Customer Names'!$A:$E,5,0)</f>
        <v>Peters</v>
      </c>
      <c r="E191" s="25" t="str">
        <f>VLOOKUP(A191,'Cleaned Hospitalisation data'!$A:$K,7,0)</f>
        <v>23-Oct-1972</v>
      </c>
      <c r="F191" s="12">
        <f>VLOOKUP(A191,'Cleaned Hospitalisation data'!$A$1:$K$2336,8,0)</f>
        <v>50</v>
      </c>
      <c r="G191" s="12">
        <f>VLOOKUP(A191,'Cleaned Hospitalisation data'!$A:$K,2,0)</f>
        <v>2</v>
      </c>
      <c r="H191" s="28">
        <f>VLOOKUP(A191,'Cleaned Hospitalisation data'!$A$1:$K$2336,3,0)</f>
        <v>9630.4</v>
      </c>
      <c r="I191" s="12" t="str">
        <f>VLOOKUP(A191,'Cleaned Hospitalisation data'!$A$1:$K$2336,4,0)</f>
        <v>Tier - 2</v>
      </c>
      <c r="J191" s="12" t="str">
        <f>VLOOKUP(A191,'Cleaned Hospitalisation data'!$A$1:$K$2336,5,0)</f>
        <v>Tier - 2</v>
      </c>
      <c r="K191" s="12" t="str">
        <f>VLOOKUP(A191,'Cleaned Hospitalisation data'!$A$1:$K$2336,6,0)</f>
        <v>R1011</v>
      </c>
      <c r="L191" s="12" cm="1">
        <f t="array" ref="L191:P191">_xlfn.XLOOKUP(A191,$A:$A,'Cleaned Medical Examiation data'!$B:$F)</f>
        <v>32.299999999999997</v>
      </c>
      <c r="M191" s="12">
        <v>4.37</v>
      </c>
      <c r="N191" s="12" t="str">
        <v>NO</v>
      </c>
      <c r="O191" s="12" t="str">
        <v>NO</v>
      </c>
      <c r="P191" s="12" t="str">
        <v>NO</v>
      </c>
      <c r="Q191" s="19" t="str" cm="1">
        <f t="array" ref="Q191:T191">_xlfn.XLOOKUP(A191,$A:$A,'Cleaned Medical Examiation data'!$H:$K)</f>
        <v>NO</v>
      </c>
      <c r="R191" s="48">
        <v>2</v>
      </c>
      <c r="S191" s="45" t="str">
        <v>Obesity</v>
      </c>
      <c r="T191" s="34" t="str">
        <v>Normal</v>
      </c>
    </row>
    <row r="192" spans="1:20" ht="15.75">
      <c r="A192" s="33" t="s">
        <v>232</v>
      </c>
      <c r="B192" s="7" t="str">
        <f>VLOOKUP(A192,'Customer Names'!$A:$G,7,0)</f>
        <v>Mr</v>
      </c>
      <c r="C192" s="7" t="str">
        <f>VLOOKUP(A192,'Customer Names'!$A:$F,6,0)</f>
        <v>Jamie P</v>
      </c>
      <c r="D192" s="7" t="str">
        <f>VLOOKUP(A192,'Customer Names'!$A:$E,5,0)</f>
        <v>Stroffolino</v>
      </c>
      <c r="E192" s="25" t="str">
        <f>VLOOKUP(A192,'Cleaned Hospitalisation data'!$A:$K,7,0)</f>
        <v>16-Jul-2003</v>
      </c>
      <c r="F192" s="12">
        <f>VLOOKUP(A192,'Cleaned Hospitalisation data'!$A$1:$K$2336,8,0)</f>
        <v>19</v>
      </c>
      <c r="G192" s="12">
        <f>VLOOKUP(A192,'Cleaned Hospitalisation data'!$A:$K,2,0)</f>
        <v>0</v>
      </c>
      <c r="H192" s="28">
        <f>VLOOKUP(A192,'Cleaned Hospitalisation data'!$A$1:$K$2336,3,0)</f>
        <v>39722.75</v>
      </c>
      <c r="I192" s="12" t="str">
        <f>VLOOKUP(A192,'Cleaned Hospitalisation data'!$A$1:$K$2336,4,0)</f>
        <v>Tier - 1</v>
      </c>
      <c r="J192" s="12" t="str">
        <f>VLOOKUP(A192,'Cleaned Hospitalisation data'!$A$1:$K$2336,5,0)</f>
        <v>Tier - 1</v>
      </c>
      <c r="K192" s="12" t="str">
        <f>VLOOKUP(A192,'Cleaned Hospitalisation data'!$A$1:$K$2336,6,0)</f>
        <v>R1013</v>
      </c>
      <c r="L192" s="12" cm="1">
        <f t="array" ref="L192:P192">_xlfn.XLOOKUP(A192,$A:$A,'Cleaned Medical Examiation data'!$B:$F)</f>
        <v>44.88</v>
      </c>
      <c r="M192" s="12">
        <v>6.04</v>
      </c>
      <c r="N192" s="12" t="str">
        <v>NO</v>
      </c>
      <c r="O192" s="12" t="str">
        <v>NO</v>
      </c>
      <c r="P192" s="12" t="str">
        <v>YES</v>
      </c>
      <c r="Q192" s="19" t="str" cm="1">
        <f t="array" ref="Q192:T192">_xlfn.XLOOKUP(A192,$A:$A,'Cleaned Medical Examiation data'!$H:$K)</f>
        <v>YES</v>
      </c>
      <c r="R192" s="48">
        <v>1</v>
      </c>
      <c r="S192" s="45" t="str">
        <v>Obesity</v>
      </c>
      <c r="T192" s="34" t="str">
        <v>Prediabetes</v>
      </c>
    </row>
    <row r="193" spans="1:20" ht="15.75">
      <c r="A193" s="33" t="s">
        <v>233</v>
      </c>
      <c r="B193" s="7" t="str">
        <f>VLOOKUP(A193,'Customer Names'!$A:$G,7,0)</f>
        <v>Mr</v>
      </c>
      <c r="C193" s="7" t="str">
        <f>VLOOKUP(A193,'Customer Names'!$A:$F,6,0)</f>
        <v>Grant</v>
      </c>
      <c r="D193" s="7" t="str">
        <f>VLOOKUP(A193,'Customer Names'!$A:$E,5,0)</f>
        <v>Bower</v>
      </c>
      <c r="E193" s="25" t="str">
        <f>VLOOKUP(A193,'Cleaned Hospitalisation data'!$A:$K,7,0)</f>
        <v>19-Dec-1979</v>
      </c>
      <c r="F193" s="12">
        <f>VLOOKUP(A193,'Cleaned Hospitalisation data'!$A$1:$K$2336,8,0)</f>
        <v>43</v>
      </c>
      <c r="G193" s="12">
        <f>VLOOKUP(A193,'Cleaned Hospitalisation data'!$A:$K,2,0)</f>
        <v>2</v>
      </c>
      <c r="H193" s="28">
        <f>VLOOKUP(A193,'Cleaned Hospitalisation data'!$A$1:$K$2336,3,0)</f>
        <v>9630.2999999999993</v>
      </c>
      <c r="I193" s="12" t="str">
        <f>VLOOKUP(A193,'Cleaned Hospitalisation data'!$A$1:$K$2336,4,0)</f>
        <v>Tier - 2</v>
      </c>
      <c r="J193" s="12" t="str">
        <f>VLOOKUP(A193,'Cleaned Hospitalisation data'!$A$1:$K$2336,5,0)</f>
        <v>Tier - 2</v>
      </c>
      <c r="K193" s="12" t="str">
        <f>VLOOKUP(A193,'Cleaned Hospitalisation data'!$A$1:$K$2336,6,0)</f>
        <v>R1021</v>
      </c>
      <c r="L193" s="12" cm="1">
        <f t="array" ref="L193:P193">_xlfn.XLOOKUP(A193,$A:$A,'Cleaned Medical Examiation data'!$B:$F)</f>
        <v>28.61</v>
      </c>
      <c r="M193" s="12">
        <v>5.76</v>
      </c>
      <c r="N193" s="12" t="str">
        <v>NO</v>
      </c>
      <c r="O193" s="12" t="str">
        <v>NO</v>
      </c>
      <c r="P193" s="12" t="str">
        <v>YES</v>
      </c>
      <c r="Q193" s="19" t="str" cm="1">
        <f t="array" ref="Q193:T193">_xlfn.XLOOKUP(A193,$A:$A,'Cleaned Medical Examiation data'!$H:$K)</f>
        <v>NO</v>
      </c>
      <c r="R193" s="48">
        <v>1</v>
      </c>
      <c r="S193" s="45" t="str">
        <v>Over Weight</v>
      </c>
      <c r="T193" s="34" t="str">
        <v>Prediabetes</v>
      </c>
    </row>
    <row r="194" spans="1:20" ht="15.75">
      <c r="A194" s="33" t="s">
        <v>234</v>
      </c>
      <c r="B194" s="7" t="str">
        <f>VLOOKUP(A194,'Customer Names'!$A:$G,7,0)</f>
        <v>Mrs</v>
      </c>
      <c r="C194" s="7" t="str">
        <f>VLOOKUP(A194,'Customer Names'!$A:$F,6,0)</f>
        <v>Sophia</v>
      </c>
      <c r="D194" s="7" t="str">
        <f>VLOOKUP(A194,'Customer Names'!$A:$E,5,0)</f>
        <v>Chen</v>
      </c>
      <c r="E194" s="25" t="str">
        <f>VLOOKUP(A194,'Cleaned Hospitalisation data'!$A:$K,7,0)</f>
        <v>23-Jun-1998</v>
      </c>
      <c r="F194" s="12">
        <f>VLOOKUP(A194,'Cleaned Hospitalisation data'!$A$1:$K$2336,8,0)</f>
        <v>24</v>
      </c>
      <c r="G194" s="12">
        <f>VLOOKUP(A194,'Cleaned Hospitalisation data'!$A:$K,2,0)</f>
        <v>0</v>
      </c>
      <c r="H194" s="28">
        <f>VLOOKUP(A194,'Cleaned Hospitalisation data'!$A$1:$K$2336,3,0)</f>
        <v>9628.7900000000009</v>
      </c>
      <c r="I194" s="12" t="str">
        <f>VLOOKUP(A194,'Cleaned Hospitalisation data'!$A$1:$K$2336,4,0)</f>
        <v>Tier - 2</v>
      </c>
      <c r="J194" s="12" t="str">
        <f>VLOOKUP(A194,'Cleaned Hospitalisation data'!$A$1:$K$2336,5,0)</f>
        <v>Tier - 2</v>
      </c>
      <c r="K194" s="12" t="str">
        <f>VLOOKUP(A194,'Cleaned Hospitalisation data'!$A$1:$K$2336,6,0)</f>
        <v>R1026</v>
      </c>
      <c r="L194" s="12" cm="1">
        <f t="array" ref="L194:P194">_xlfn.XLOOKUP(A194,$A:$A,'Cleaned Medical Examiation data'!$B:$F)</f>
        <v>45.41</v>
      </c>
      <c r="M194" s="12">
        <v>4.96</v>
      </c>
      <c r="N194" s="12" t="str">
        <v>NO</v>
      </c>
      <c r="O194" s="12" t="str">
        <v>NO</v>
      </c>
      <c r="P194" s="12" t="str">
        <v>NO</v>
      </c>
      <c r="Q194" s="19" t="str" cm="1">
        <f t="array" ref="Q194:T194">_xlfn.XLOOKUP(A194,$A:$A,'Cleaned Medical Examiation data'!$H:$K)</f>
        <v>NO</v>
      </c>
      <c r="R194" s="48">
        <v>1</v>
      </c>
      <c r="S194" s="45" t="str">
        <v>Obesity</v>
      </c>
      <c r="T194" s="34" t="str">
        <v>Normal</v>
      </c>
    </row>
    <row r="195" spans="1:20" ht="15.75">
      <c r="A195" s="33" t="s">
        <v>235</v>
      </c>
      <c r="B195" s="7" t="str">
        <f>VLOOKUP(A195,'Customer Names'!$A:$G,7,0)</f>
        <v>Ms</v>
      </c>
      <c r="C195" s="7" t="str">
        <f>VLOOKUP(A195,'Customer Names'!$A:$F,6,0)</f>
        <v>Christina</v>
      </c>
      <c r="D195" s="7" t="str">
        <f>VLOOKUP(A195,'Customer Names'!$A:$E,5,0)</f>
        <v>Capriccioso</v>
      </c>
      <c r="E195" s="25" t="str">
        <f>VLOOKUP(A195,'Cleaned Hospitalisation data'!$A:$K,7,0)</f>
        <v>16-Dec-1970</v>
      </c>
      <c r="F195" s="12">
        <f>VLOOKUP(A195,'Cleaned Hospitalisation data'!$A$1:$K$2336,8,0)</f>
        <v>52</v>
      </c>
      <c r="G195" s="12">
        <f>VLOOKUP(A195,'Cleaned Hospitalisation data'!$A:$K,2,0)</f>
        <v>0</v>
      </c>
      <c r="H195" s="28">
        <f>VLOOKUP(A195,'Cleaned Hospitalisation data'!$A$1:$K$2336,3,0)</f>
        <v>9625.92</v>
      </c>
      <c r="I195" s="12" t="str">
        <f>VLOOKUP(A195,'Cleaned Hospitalisation data'!$A$1:$K$2336,4,0)</f>
        <v>Tier - 2</v>
      </c>
      <c r="J195" s="12" t="str">
        <f>VLOOKUP(A195,'Cleaned Hospitalisation data'!$A$1:$K$2336,5,0)</f>
        <v>Tier - 3</v>
      </c>
      <c r="K195" s="12" t="str">
        <f>VLOOKUP(A195,'Cleaned Hospitalisation data'!$A$1:$K$2336,6,0)</f>
        <v>R1011</v>
      </c>
      <c r="L195" s="12" cm="1">
        <f t="array" ref="L195:P195">_xlfn.XLOOKUP(A195,$A:$A,'Cleaned Medical Examiation data'!$B:$F)</f>
        <v>31.2</v>
      </c>
      <c r="M195" s="12">
        <v>11.04</v>
      </c>
      <c r="N195" s="12" t="str">
        <v>YES</v>
      </c>
      <c r="O195" s="12" t="str">
        <v>NO</v>
      </c>
      <c r="P195" s="12" t="str">
        <v>NO</v>
      </c>
      <c r="Q195" s="19" t="str" cm="1">
        <f t="array" ref="Q195:T195">_xlfn.XLOOKUP(A195,$A:$A,'Cleaned Medical Examiation data'!$H:$K)</f>
        <v>NO</v>
      </c>
      <c r="R195" s="48">
        <v>2</v>
      </c>
      <c r="S195" s="45" t="str">
        <v>Obesity</v>
      </c>
      <c r="T195" s="34" t="str">
        <v>Diabetes</v>
      </c>
    </row>
    <row r="196" spans="1:20" ht="15.75">
      <c r="A196" s="33" t="s">
        <v>236</v>
      </c>
      <c r="B196" s="7" t="str">
        <f>VLOOKUP(A196,'Customer Names'!$A:$G,7,0)</f>
        <v>Mr</v>
      </c>
      <c r="C196" s="7" t="str">
        <f>VLOOKUP(A196,'Customer Names'!$A:$F,6,0)</f>
        <v>Sam L</v>
      </c>
      <c r="D196" s="7" t="str">
        <f>VLOOKUP(A196,'Customer Names'!$A:$E,5,0)</f>
        <v>Starbuck</v>
      </c>
      <c r="E196" s="25" t="str">
        <f>VLOOKUP(A196,'Cleaned Hospitalisation data'!$A:$K,7,0)</f>
        <v>29-Oct-1975</v>
      </c>
      <c r="F196" s="12">
        <f>VLOOKUP(A196,'Cleaned Hospitalisation data'!$A$1:$K$2336,8,0)</f>
        <v>47</v>
      </c>
      <c r="G196" s="12">
        <f>VLOOKUP(A196,'Cleaned Hospitalisation data'!$A:$K,2,0)</f>
        <v>3</v>
      </c>
      <c r="H196" s="28">
        <f>VLOOKUP(A196,'Cleaned Hospitalisation data'!$A$1:$K$2336,3,0)</f>
        <v>9620.33</v>
      </c>
      <c r="I196" s="12" t="str">
        <f>VLOOKUP(A196,'Cleaned Hospitalisation data'!$A$1:$K$2336,4,0)</f>
        <v>Tier - 3</v>
      </c>
      <c r="J196" s="12" t="str">
        <f>VLOOKUP(A196,'Cleaned Hospitalisation data'!$A$1:$K$2336,5,0)</f>
        <v>Tier - 3</v>
      </c>
      <c r="K196" s="12" t="str">
        <f>VLOOKUP(A196,'Cleaned Hospitalisation data'!$A$1:$K$2336,6,0)</f>
        <v>R1012</v>
      </c>
      <c r="L196" s="12" cm="1">
        <f t="array" ref="L196:P196">_xlfn.XLOOKUP(A196,$A:$A,'Cleaned Medical Examiation data'!$B:$F)</f>
        <v>29.83</v>
      </c>
      <c r="M196" s="12">
        <v>7.81</v>
      </c>
      <c r="N196" s="12" t="str">
        <v>YES</v>
      </c>
      <c r="O196" s="12" t="str">
        <v>NO</v>
      </c>
      <c r="P196" s="12" t="str">
        <v>NO</v>
      </c>
      <c r="Q196" s="19" t="str" cm="1">
        <f t="array" ref="Q196:T196">_xlfn.XLOOKUP(A196,$A:$A,'Cleaned Medical Examiation data'!$H:$K)</f>
        <v>NO</v>
      </c>
      <c r="R196" s="48">
        <v>1</v>
      </c>
      <c r="S196" s="45" t="str">
        <v>Over Weight</v>
      </c>
      <c r="T196" s="34" t="str">
        <v>Diabetes</v>
      </c>
    </row>
    <row r="197" spans="1:20" ht="15.75">
      <c r="A197" s="33" t="s">
        <v>237</v>
      </c>
      <c r="B197" s="7" t="str">
        <f>VLOOKUP(A197,'Customer Names'!$A:$G,7,0)</f>
        <v>Mrs</v>
      </c>
      <c r="C197" s="7" t="str">
        <f>VLOOKUP(A197,'Customer Names'!$A:$F,6,0)</f>
        <v>Haley R</v>
      </c>
      <c r="D197" s="7" t="str">
        <f>VLOOKUP(A197,'Customer Names'!$A:$E,5,0)</f>
        <v>McMahon</v>
      </c>
      <c r="E197" s="25" t="str">
        <f>VLOOKUP(A197,'Cleaned Hospitalisation data'!$A:$K,7,0)</f>
        <v>29-Aug-1982</v>
      </c>
      <c r="F197" s="12">
        <f>VLOOKUP(A197,'Cleaned Hospitalisation data'!$A$1:$K$2336,8,0)</f>
        <v>40</v>
      </c>
      <c r="G197" s="12">
        <f>VLOOKUP(A197,'Cleaned Hospitalisation data'!$A:$K,2,0)</f>
        <v>3</v>
      </c>
      <c r="H197" s="28">
        <f>VLOOKUP(A197,'Cleaned Hospitalisation data'!$A$1:$K$2336,3,0)</f>
        <v>9619.18</v>
      </c>
      <c r="I197" s="12" t="str">
        <f>VLOOKUP(A197,'Cleaned Hospitalisation data'!$A$1:$K$2336,4,0)</f>
        <v>Tier - 2</v>
      </c>
      <c r="J197" s="12" t="str">
        <f>VLOOKUP(A197,'Cleaned Hospitalisation data'!$A$1:$K$2336,5,0)</f>
        <v>Tier - 1</v>
      </c>
      <c r="K197" s="12" t="str">
        <f>VLOOKUP(A197,'Cleaned Hospitalisation data'!$A$1:$K$2336,6,0)</f>
        <v>R1025</v>
      </c>
      <c r="L197" s="12" cm="1">
        <f t="array" ref="L197:P197">_xlfn.XLOOKUP(A197,$A:$A,'Cleaned Medical Examiation data'!$B:$F)</f>
        <v>29.06</v>
      </c>
      <c r="M197" s="12">
        <v>4.55</v>
      </c>
      <c r="N197" s="12" t="str">
        <v>NO</v>
      </c>
      <c r="O197" s="12" t="str">
        <v>NO</v>
      </c>
      <c r="P197" s="12" t="str">
        <v>NO</v>
      </c>
      <c r="Q197" s="19" t="str" cm="1">
        <f t="array" ref="Q197:T197">_xlfn.XLOOKUP(A197,$A:$A,'Cleaned Medical Examiation data'!$H:$K)</f>
        <v>NO</v>
      </c>
      <c r="R197" s="48">
        <v>0</v>
      </c>
      <c r="S197" s="45" t="str">
        <v>Over Weight</v>
      </c>
      <c r="T197" s="34" t="str">
        <v>Normal</v>
      </c>
    </row>
    <row r="198" spans="1:20" ht="15.75">
      <c r="A198" s="33" t="s">
        <v>238</v>
      </c>
      <c r="B198" s="7" t="str">
        <f>VLOOKUP(A198,'Customer Names'!$A:$G,7,0)</f>
        <v>Mr</v>
      </c>
      <c r="C198" s="7" t="str">
        <f>VLOOKUP(A198,'Customer Names'!$A:$F,6,0)</f>
        <v>Ethan</v>
      </c>
      <c r="D198" s="7" t="str">
        <f>VLOOKUP(A198,'Customer Names'!$A:$E,5,0)</f>
        <v>Rissell</v>
      </c>
      <c r="E198" s="25" t="str">
        <f>VLOOKUP(A198,'Cleaned Hospitalisation data'!$A:$K,7,0)</f>
        <v>27-Dec-1972</v>
      </c>
      <c r="F198" s="12">
        <f>VLOOKUP(A198,'Cleaned Hospitalisation data'!$A$1:$K$2336,8,0)</f>
        <v>50</v>
      </c>
      <c r="G198" s="12">
        <f>VLOOKUP(A198,'Cleaned Hospitalisation data'!$A:$K,2,0)</f>
        <v>1</v>
      </c>
      <c r="H198" s="28">
        <f>VLOOKUP(A198,'Cleaned Hospitalisation data'!$A$1:$K$2336,3,0)</f>
        <v>9617.66</v>
      </c>
      <c r="I198" s="12" t="str">
        <f>VLOOKUP(A198,'Cleaned Hospitalisation data'!$A$1:$K$2336,4,0)</f>
        <v>Tier - 3</v>
      </c>
      <c r="J198" s="12" t="str">
        <f>VLOOKUP(A198,'Cleaned Hospitalisation data'!$A$1:$K$2336,5,0)</f>
        <v>Tier - 3</v>
      </c>
      <c r="K198" s="12" t="str">
        <f>VLOOKUP(A198,'Cleaned Hospitalisation data'!$A$1:$K$2336,6,0)</f>
        <v>R1016</v>
      </c>
      <c r="L198" s="12" cm="1">
        <f t="array" ref="L198:P198">_xlfn.XLOOKUP(A198,$A:$A,'Cleaned Medical Examiation data'!$B:$F)</f>
        <v>27.454999999999998</v>
      </c>
      <c r="M198" s="12">
        <v>6.13</v>
      </c>
      <c r="N198" s="12" t="str">
        <v>NO</v>
      </c>
      <c r="O198" s="12" t="str">
        <v>NO</v>
      </c>
      <c r="P198" s="12" t="str">
        <v>NO</v>
      </c>
      <c r="Q198" s="19" t="str" cm="1">
        <f t="array" ref="Q198:T198">_xlfn.XLOOKUP(A198,$A:$A,'Cleaned Medical Examiation data'!$H:$K)</f>
        <v>NO</v>
      </c>
      <c r="R198" s="48">
        <v>2</v>
      </c>
      <c r="S198" s="45" t="str">
        <v>Over Weight</v>
      </c>
      <c r="T198" s="34" t="str">
        <v>Prediabetes</v>
      </c>
    </row>
    <row r="199" spans="1:20" ht="15.75">
      <c r="A199" s="33" t="s">
        <v>239</v>
      </c>
      <c r="B199" s="7" t="str">
        <f>VLOOKUP(A199,'Customer Names'!$A:$G,7,0)</f>
        <v>Mr</v>
      </c>
      <c r="C199" s="7" t="str">
        <f>VLOOKUP(A199,'Customer Names'!$A:$F,6,0)</f>
        <v>Andrew W</v>
      </c>
      <c r="D199" s="7" t="str">
        <f>VLOOKUP(A199,'Customer Names'!$A:$E,5,0)</f>
        <v>Kromroy</v>
      </c>
      <c r="E199" s="25" t="str">
        <f>VLOOKUP(A199,'Cleaned Hospitalisation data'!$A:$K,7,0)</f>
        <v>15-Dec-1964</v>
      </c>
      <c r="F199" s="12">
        <f>VLOOKUP(A199,'Cleaned Hospitalisation data'!$A$1:$K$2336,8,0)</f>
        <v>58</v>
      </c>
      <c r="G199" s="12">
        <f>VLOOKUP(A199,'Cleaned Hospitalisation data'!$A:$K,2,0)</f>
        <v>0</v>
      </c>
      <c r="H199" s="28">
        <f>VLOOKUP(A199,'Cleaned Hospitalisation data'!$A$1:$K$2336,3,0)</f>
        <v>9597.6299999999992</v>
      </c>
      <c r="I199" s="12" t="str">
        <f>VLOOKUP(A199,'Cleaned Hospitalisation data'!$A$1:$K$2336,4,0)</f>
        <v>Tier - 3</v>
      </c>
      <c r="J199" s="12" t="str">
        <f>VLOOKUP(A199,'Cleaned Hospitalisation data'!$A$1:$K$2336,5,0)</f>
        <v>Tier - 3</v>
      </c>
      <c r="K199" s="12" t="str">
        <f>VLOOKUP(A199,'Cleaned Hospitalisation data'!$A$1:$K$2336,6,0)</f>
        <v>R1013</v>
      </c>
      <c r="L199" s="12" cm="1">
        <f t="array" ref="L199:P199">_xlfn.XLOOKUP(A199,$A:$A,'Cleaned Medical Examiation data'!$B:$F)</f>
        <v>23.01</v>
      </c>
      <c r="M199" s="12">
        <v>6.04</v>
      </c>
      <c r="N199" s="12" t="str">
        <v>YES</v>
      </c>
      <c r="O199" s="12" t="str">
        <v>NO</v>
      </c>
      <c r="P199" s="12" t="str">
        <v>NO</v>
      </c>
      <c r="Q199" s="19" t="str" cm="1">
        <f t="array" ref="Q199:T199">_xlfn.XLOOKUP(A199,$A:$A,'Cleaned Medical Examiation data'!$H:$K)</f>
        <v>NO</v>
      </c>
      <c r="R199" s="48">
        <v>1</v>
      </c>
      <c r="S199" s="45" t="str">
        <v>Normal Weight</v>
      </c>
      <c r="T199" s="34" t="str">
        <v>Prediabetes</v>
      </c>
    </row>
    <row r="200" spans="1:20" ht="15.75">
      <c r="A200" s="33" t="s">
        <v>240</v>
      </c>
      <c r="B200" s="7" t="str">
        <f>VLOOKUP(A200,'Customer Names'!$A:$G,7,0)</f>
        <v>Mr</v>
      </c>
      <c r="C200" s="7" t="str">
        <f>VLOOKUP(A200,'Customer Names'!$A:$F,6,0)</f>
        <v>Mark G</v>
      </c>
      <c r="D200" s="7" t="str">
        <f>VLOOKUP(A200,'Customer Names'!$A:$E,5,0)</f>
        <v>Manfredi</v>
      </c>
      <c r="E200" s="25" t="str">
        <f>VLOOKUP(A200,'Cleaned Hospitalisation data'!$A:$K,7,0)</f>
        <v>18-Oct-1981</v>
      </c>
      <c r="F200" s="12">
        <f>VLOOKUP(A200,'Cleaned Hospitalisation data'!$A$1:$K$2336,8,0)</f>
        <v>41</v>
      </c>
      <c r="G200" s="12">
        <f>VLOOKUP(A200,'Cleaned Hospitalisation data'!$A:$K,2,0)</f>
        <v>1</v>
      </c>
      <c r="H200" s="28">
        <f>VLOOKUP(A200,'Cleaned Hospitalisation data'!$A$1:$K$2336,3,0)</f>
        <v>9584.0400000000009</v>
      </c>
      <c r="I200" s="12" t="str">
        <f>VLOOKUP(A200,'Cleaned Hospitalisation data'!$A$1:$K$2336,4,0)</f>
        <v>Tier - 2</v>
      </c>
      <c r="J200" s="12" t="str">
        <f>VLOOKUP(A200,'Cleaned Hospitalisation data'!$A$1:$K$2336,5,0)</f>
        <v>Tier - 1</v>
      </c>
      <c r="K200" s="12" t="str">
        <f>VLOOKUP(A200,'Cleaned Hospitalisation data'!$A$1:$K$2336,6,0)</f>
        <v>R1021</v>
      </c>
      <c r="L200" s="12" cm="1">
        <f t="array" ref="L200:P200">_xlfn.XLOOKUP(A200,$A:$A,'Cleaned Medical Examiation data'!$B:$F)</f>
        <v>31.39</v>
      </c>
      <c r="M200" s="12">
        <v>8.85</v>
      </c>
      <c r="N200" s="12" t="str">
        <v>YES</v>
      </c>
      <c r="O200" s="12" t="str">
        <v>NO</v>
      </c>
      <c r="P200" s="12" t="str">
        <v>NO</v>
      </c>
      <c r="Q200" s="19" t="str" cm="1">
        <f t="array" ref="Q200:T200">_xlfn.XLOOKUP(A200,$A:$A,'Cleaned Medical Examiation data'!$H:$K)</f>
        <v>NO</v>
      </c>
      <c r="R200" s="48">
        <v>0</v>
      </c>
      <c r="S200" s="45" t="str">
        <v>Obesity</v>
      </c>
      <c r="T200" s="34" t="str">
        <v>Diabetes</v>
      </c>
    </row>
    <row r="201" spans="1:20" ht="15.75">
      <c r="A201" s="33" t="s">
        <v>241</v>
      </c>
      <c r="B201" s="7" t="str">
        <f>VLOOKUP(A201,'Customer Names'!$A:$G,7,0)</f>
        <v>Ms</v>
      </c>
      <c r="C201" s="7" t="str">
        <f>VLOOKUP(A201,'Customer Names'!$A:$F,6,0)</f>
        <v>Kasey E</v>
      </c>
      <c r="D201" s="7" t="str">
        <f>VLOOKUP(A201,'Customer Names'!$A:$E,5,0)</f>
        <v>Manwaring</v>
      </c>
      <c r="E201" s="25" t="str">
        <f>VLOOKUP(A201,'Cleaned Hospitalisation data'!$A:$K,7,0)</f>
        <v>28-Nov-1973</v>
      </c>
      <c r="F201" s="12">
        <f>VLOOKUP(A201,'Cleaned Hospitalisation data'!$A$1:$K$2336,8,0)</f>
        <v>49</v>
      </c>
      <c r="G201" s="12">
        <f>VLOOKUP(A201,'Cleaned Hospitalisation data'!$A:$K,2,0)</f>
        <v>1</v>
      </c>
      <c r="H201" s="28">
        <f>VLOOKUP(A201,'Cleaned Hospitalisation data'!$A$1:$K$2336,3,0)</f>
        <v>9583.89</v>
      </c>
      <c r="I201" s="12" t="str">
        <f>VLOOKUP(A201,'Cleaned Hospitalisation data'!$A$1:$K$2336,4,0)</f>
        <v>Tier - 2</v>
      </c>
      <c r="J201" s="12" t="str">
        <f>VLOOKUP(A201,'Cleaned Hospitalisation data'!$A$1:$K$2336,5,0)</f>
        <v>Tier - 3</v>
      </c>
      <c r="K201" s="12" t="str">
        <f>VLOOKUP(A201,'Cleaned Hospitalisation data'!$A$1:$K$2336,6,0)</f>
        <v>R1012</v>
      </c>
      <c r="L201" s="12" cm="1">
        <f t="array" ref="L201:P201">_xlfn.XLOOKUP(A201,$A:$A,'Cleaned Medical Examiation data'!$B:$F)</f>
        <v>34.770000000000003</v>
      </c>
      <c r="M201" s="12">
        <v>10.54</v>
      </c>
      <c r="N201" s="12" t="str">
        <v>NO</v>
      </c>
      <c r="O201" s="12" t="str">
        <v>NO</v>
      </c>
      <c r="P201" s="12" t="str">
        <v>NO</v>
      </c>
      <c r="Q201" s="19" t="str" cm="1">
        <f t="array" ref="Q201:T201">_xlfn.XLOOKUP(A201,$A:$A,'Cleaned Medical Examiation data'!$H:$K)</f>
        <v>NO</v>
      </c>
      <c r="R201" s="48">
        <v>2</v>
      </c>
      <c r="S201" s="45" t="str">
        <v>Obesity</v>
      </c>
      <c r="T201" s="34" t="str">
        <v>Diabetes</v>
      </c>
    </row>
    <row r="202" spans="1:20" ht="15.75">
      <c r="A202" s="33" t="s">
        <v>242</v>
      </c>
      <c r="B202" s="7" t="str">
        <f>VLOOKUP(A202,'Customer Names'!$A:$G,7,0)</f>
        <v>Mr</v>
      </c>
      <c r="C202" s="7" t="str">
        <f>VLOOKUP(A202,'Customer Names'!$A:$F,6,0)</f>
        <v>Jeff</v>
      </c>
      <c r="D202" s="7" t="str">
        <f>VLOOKUP(A202,'Customer Names'!$A:$E,5,0)</f>
        <v>Tomaszewski</v>
      </c>
      <c r="E202" s="25" t="str">
        <f>VLOOKUP(A202,'Cleaned Hospitalisation data'!$A:$K,7,0)</f>
        <v>4-Dec-1966</v>
      </c>
      <c r="F202" s="12">
        <f>VLOOKUP(A202,'Cleaned Hospitalisation data'!$A$1:$K$2336,8,0)</f>
        <v>56</v>
      </c>
      <c r="G202" s="12">
        <f>VLOOKUP(A202,'Cleaned Hospitalisation data'!$A:$K,2,0)</f>
        <v>0</v>
      </c>
      <c r="H202" s="28">
        <f>VLOOKUP(A202,'Cleaned Hospitalisation data'!$A$1:$K$2336,3,0)</f>
        <v>9582.5400000000009</v>
      </c>
      <c r="I202" s="12" t="str">
        <f>VLOOKUP(A202,'Cleaned Hospitalisation data'!$A$1:$K$2336,4,0)</f>
        <v>Tier - 3</v>
      </c>
      <c r="J202" s="12" t="str">
        <f>VLOOKUP(A202,'Cleaned Hospitalisation data'!$A$1:$K$2336,5,0)</f>
        <v>Tier - 2</v>
      </c>
      <c r="K202" s="12" t="str">
        <f>VLOOKUP(A202,'Cleaned Hospitalisation data'!$A$1:$K$2336,6,0)</f>
        <v>R1013</v>
      </c>
      <c r="L202" s="12" cm="1">
        <f t="array" ref="L202:P202">_xlfn.XLOOKUP(A202,$A:$A,'Cleaned Medical Examiation data'!$B:$F)</f>
        <v>24.48</v>
      </c>
      <c r="M202" s="12">
        <v>4.37</v>
      </c>
      <c r="N202" s="12" t="str">
        <v>YES</v>
      </c>
      <c r="O202" s="12" t="str">
        <v>NO</v>
      </c>
      <c r="P202" s="12" t="str">
        <v>NO</v>
      </c>
      <c r="Q202" s="19" t="str" cm="1">
        <f t="array" ref="Q202:T202">_xlfn.XLOOKUP(A202,$A:$A,'Cleaned Medical Examiation data'!$H:$K)</f>
        <v>NO</v>
      </c>
      <c r="R202" s="48">
        <v>2</v>
      </c>
      <c r="S202" s="45" t="str">
        <v>Normal Weight</v>
      </c>
      <c r="T202" s="34" t="str">
        <v>Normal</v>
      </c>
    </row>
    <row r="203" spans="1:20" ht="15.75">
      <c r="A203" s="33" t="s">
        <v>243</v>
      </c>
      <c r="B203" s="7" t="str">
        <f>VLOOKUP(A203,'Customer Names'!$A:$G,7,0)</f>
        <v>Mr</v>
      </c>
      <c r="C203" s="7" t="str">
        <f>VLOOKUP(A203,'Customer Names'!$A:$F,6,0)</f>
        <v>John</v>
      </c>
      <c r="D203" s="7" t="str">
        <f>VLOOKUP(A203,'Customer Names'!$A:$E,5,0)</f>
        <v>Clubb</v>
      </c>
      <c r="E203" s="25" t="str">
        <f>VLOOKUP(A203,'Cleaned Hospitalisation data'!$A:$K,7,0)</f>
        <v>29-Sep-1968</v>
      </c>
      <c r="F203" s="12">
        <f>VLOOKUP(A203,'Cleaned Hospitalisation data'!$A$1:$K$2336,8,0)</f>
        <v>54</v>
      </c>
      <c r="G203" s="12">
        <f>VLOOKUP(A203,'Cleaned Hospitalisation data'!$A:$K,2,0)</f>
        <v>0</v>
      </c>
      <c r="H203" s="28">
        <f>VLOOKUP(A203,'Cleaned Hospitalisation data'!$A$1:$K$2336,3,0)</f>
        <v>39721.93</v>
      </c>
      <c r="I203" s="12" t="str">
        <f>VLOOKUP(A203,'Cleaned Hospitalisation data'!$A$1:$K$2336,4,0)</f>
        <v>Tier - 2</v>
      </c>
      <c r="J203" s="12" t="str">
        <f>VLOOKUP(A203,'Cleaned Hospitalisation data'!$A$1:$K$2336,5,0)</f>
        <v>Tier - 2</v>
      </c>
      <c r="K203" s="12" t="str">
        <f>VLOOKUP(A203,'Cleaned Hospitalisation data'!$A$1:$K$2336,6,0)</f>
        <v>R1011</v>
      </c>
      <c r="L203" s="12" cm="1">
        <f t="array" ref="L203:P203">_xlfn.XLOOKUP(A203,$A:$A,'Cleaned Medical Examiation data'!$B:$F)</f>
        <v>44.32</v>
      </c>
      <c r="M203" s="12">
        <v>10.55</v>
      </c>
      <c r="N203" s="12" t="str">
        <v>NO</v>
      </c>
      <c r="O203" s="12" t="str">
        <v>NO</v>
      </c>
      <c r="P203" s="12" t="str">
        <v>NO</v>
      </c>
      <c r="Q203" s="19" t="str" cm="1">
        <f t="array" ref="Q203:T203">_xlfn.XLOOKUP(A203,$A:$A,'Cleaned Medical Examiation data'!$H:$K)</f>
        <v>YES</v>
      </c>
      <c r="R203" s="48">
        <v>0</v>
      </c>
      <c r="S203" s="45" t="str">
        <v>Obesity</v>
      </c>
      <c r="T203" s="34" t="str">
        <v>Diabetes</v>
      </c>
    </row>
    <row r="204" spans="1:20" ht="15.75">
      <c r="A204" s="33" t="s">
        <v>244</v>
      </c>
      <c r="B204" s="7" t="str">
        <f>VLOOKUP(A204,'Customer Names'!$A:$G,7,0)</f>
        <v>Ms</v>
      </c>
      <c r="C204" s="7" t="str">
        <f>VLOOKUP(A204,'Customer Names'!$A:$F,6,0)</f>
        <v>Amy</v>
      </c>
      <c r="D204" s="7" t="str">
        <f>VLOOKUP(A204,'Customer Names'!$A:$E,5,0)</f>
        <v>Gannon</v>
      </c>
      <c r="E204" s="25" t="str">
        <f>VLOOKUP(A204,'Cleaned Hospitalisation data'!$A:$K,7,0)</f>
        <v>1-Dec-1973</v>
      </c>
      <c r="F204" s="12">
        <f>VLOOKUP(A204,'Cleaned Hospitalisation data'!$A$1:$K$2336,8,0)</f>
        <v>49</v>
      </c>
      <c r="G204" s="12">
        <f>VLOOKUP(A204,'Cleaned Hospitalisation data'!$A:$K,2,0)</f>
        <v>1</v>
      </c>
      <c r="H204" s="28">
        <f>VLOOKUP(A204,'Cleaned Hospitalisation data'!$A$1:$K$2336,3,0)</f>
        <v>9566.99</v>
      </c>
      <c r="I204" s="12" t="str">
        <f>VLOOKUP(A204,'Cleaned Hospitalisation data'!$A$1:$K$2336,4,0)</f>
        <v>Tier - 2</v>
      </c>
      <c r="J204" s="12" t="str">
        <f>VLOOKUP(A204,'Cleaned Hospitalisation data'!$A$1:$K$2336,5,0)</f>
        <v>Tier - 1</v>
      </c>
      <c r="K204" s="12" t="str">
        <f>VLOOKUP(A204,'Cleaned Hospitalisation data'!$A$1:$K$2336,6,0)</f>
        <v>R1012</v>
      </c>
      <c r="L204" s="12" cm="1">
        <f t="array" ref="L204:P204">_xlfn.XLOOKUP(A204,$A:$A,'Cleaned Medical Examiation data'!$B:$F)</f>
        <v>22.61</v>
      </c>
      <c r="M204" s="12">
        <v>9.6300000000000008</v>
      </c>
      <c r="N204" s="12" t="str">
        <v>NO</v>
      </c>
      <c r="O204" s="12" t="str">
        <v>NO</v>
      </c>
      <c r="P204" s="12" t="str">
        <v>NO</v>
      </c>
      <c r="Q204" s="19" t="str" cm="1">
        <f t="array" ref="Q204:T204">_xlfn.XLOOKUP(A204,$A:$A,'Cleaned Medical Examiation data'!$H:$K)</f>
        <v>NO</v>
      </c>
      <c r="R204" s="48">
        <v>2</v>
      </c>
      <c r="S204" s="45" t="str">
        <v>Normal Weight</v>
      </c>
      <c r="T204" s="34" t="str">
        <v>Diabetes</v>
      </c>
    </row>
    <row r="205" spans="1:20" ht="15.75">
      <c r="A205" s="33" t="s">
        <v>245</v>
      </c>
      <c r="B205" s="7" t="str">
        <f>VLOOKUP(A205,'Customer Names'!$A:$G,7,0)</f>
        <v>Mr</v>
      </c>
      <c r="C205" s="7" t="str">
        <f>VLOOKUP(A205,'Customer Names'!$A:$F,6,0)</f>
        <v>Adam</v>
      </c>
      <c r="D205" s="7" t="str">
        <f>VLOOKUP(A205,'Customer Names'!$A:$E,5,0)</f>
        <v>Frye</v>
      </c>
      <c r="E205" s="25" t="str">
        <f>VLOOKUP(A205,'Cleaned Hospitalisation data'!$A:$K,7,0)</f>
        <v>14-Aug-1974</v>
      </c>
      <c r="F205" s="12">
        <f>VLOOKUP(A205,'Cleaned Hospitalisation data'!$A$1:$K$2336,8,0)</f>
        <v>48</v>
      </c>
      <c r="G205" s="12">
        <f>VLOOKUP(A205,'Cleaned Hospitalisation data'!$A:$K,2,0)</f>
        <v>3</v>
      </c>
      <c r="H205" s="28">
        <f>VLOOKUP(A205,'Cleaned Hospitalisation data'!$A$1:$K$2336,3,0)</f>
        <v>9563.0300000000007</v>
      </c>
      <c r="I205" s="12" t="str">
        <f>VLOOKUP(A205,'Cleaned Hospitalisation data'!$A$1:$K$2336,4,0)</f>
        <v>Tier - 3</v>
      </c>
      <c r="J205" s="12" t="str">
        <f>VLOOKUP(A205,'Cleaned Hospitalisation data'!$A$1:$K$2336,5,0)</f>
        <v>Tier - 1</v>
      </c>
      <c r="K205" s="12" t="str">
        <f>VLOOKUP(A205,'Cleaned Hospitalisation data'!$A$1:$K$2336,6,0)</f>
        <v>R1011</v>
      </c>
      <c r="L205" s="12" cm="1">
        <f t="array" ref="L205:P205">_xlfn.XLOOKUP(A205,$A:$A,'Cleaned Medical Examiation data'!$B:$F)</f>
        <v>34.299999999999997</v>
      </c>
      <c r="M205" s="12">
        <v>10.37</v>
      </c>
      <c r="N205" s="12" t="str">
        <v>NO</v>
      </c>
      <c r="O205" s="12" t="str">
        <v>NO</v>
      </c>
      <c r="P205" s="12" t="str">
        <v>NO</v>
      </c>
      <c r="Q205" s="19" t="str" cm="1">
        <f t="array" ref="Q205:T205">_xlfn.XLOOKUP(A205,$A:$A,'Cleaned Medical Examiation data'!$H:$K)</f>
        <v>NO</v>
      </c>
      <c r="R205" s="48">
        <v>0</v>
      </c>
      <c r="S205" s="45" t="str">
        <v>Obesity</v>
      </c>
      <c r="T205" s="34" t="str">
        <v>Diabetes</v>
      </c>
    </row>
    <row r="206" spans="1:20" ht="15.75">
      <c r="A206" s="33" t="s">
        <v>246</v>
      </c>
      <c r="B206" s="7" t="str">
        <f>VLOOKUP(A206,'Customer Names'!$A:$G,7,0)</f>
        <v>Ms</v>
      </c>
      <c r="C206" s="7" t="str">
        <f>VLOOKUP(A206,'Customer Names'!$A:$F,6,0)</f>
        <v>Kristin M</v>
      </c>
      <c r="D206" s="7" t="str">
        <f>VLOOKUP(A206,'Customer Names'!$A:$E,5,0)</f>
        <v>Jenkins</v>
      </c>
      <c r="E206" s="25" t="str">
        <f>VLOOKUP(A206,'Cleaned Hospitalisation data'!$A:$K,7,0)</f>
        <v>22-Sep-1972</v>
      </c>
      <c r="F206" s="12">
        <f>VLOOKUP(A206,'Cleaned Hospitalisation data'!$A$1:$K$2336,8,0)</f>
        <v>50</v>
      </c>
      <c r="G206" s="12">
        <f>VLOOKUP(A206,'Cleaned Hospitalisation data'!$A:$K,2,0)</f>
        <v>1</v>
      </c>
      <c r="H206" s="28">
        <f>VLOOKUP(A206,'Cleaned Hospitalisation data'!$A$1:$K$2336,3,0)</f>
        <v>9549.57</v>
      </c>
      <c r="I206" s="12" t="str">
        <f>VLOOKUP(A206,'Cleaned Hospitalisation data'!$A$1:$K$2336,4,0)</f>
        <v>Tier - 2</v>
      </c>
      <c r="J206" s="12" t="str">
        <f>VLOOKUP(A206,'Cleaned Hospitalisation data'!$A$1:$K$2336,5,0)</f>
        <v>Tier - 1</v>
      </c>
      <c r="K206" s="12" t="str">
        <f>VLOOKUP(A206,'Cleaned Hospitalisation data'!$A$1:$K$2336,6,0)</f>
        <v>R1013</v>
      </c>
      <c r="L206" s="12" cm="1">
        <f t="array" ref="L206:P206">_xlfn.XLOOKUP(A206,$A:$A,'Cleaned Medical Examiation data'!$B:$F)</f>
        <v>46.09</v>
      </c>
      <c r="M206" s="12">
        <v>5.44</v>
      </c>
      <c r="N206" s="12" t="str">
        <v>NO</v>
      </c>
      <c r="O206" s="12" t="str">
        <v>NO</v>
      </c>
      <c r="P206" s="12" t="str">
        <v>NO</v>
      </c>
      <c r="Q206" s="19" t="str" cm="1">
        <f t="array" ref="Q206:T206">_xlfn.XLOOKUP(A206,$A:$A,'Cleaned Medical Examiation data'!$H:$K)</f>
        <v>NO</v>
      </c>
      <c r="R206" s="48">
        <v>2</v>
      </c>
      <c r="S206" s="45" t="str">
        <v>Obesity</v>
      </c>
      <c r="T206" s="34" t="str">
        <v>Normal</v>
      </c>
    </row>
    <row r="207" spans="1:20" ht="15.75">
      <c r="A207" s="33" t="s">
        <v>247</v>
      </c>
      <c r="B207" s="7" t="str">
        <f>VLOOKUP(A207,'Customer Names'!$A:$G,7,0)</f>
        <v>Ms</v>
      </c>
      <c r="C207" s="7" t="str">
        <f>VLOOKUP(A207,'Customer Names'!$A:$F,6,0)</f>
        <v>Mary-Lynn B</v>
      </c>
      <c r="D207" s="7" t="str">
        <f>VLOOKUP(A207,'Customer Names'!$A:$E,5,0)</f>
        <v>Currier</v>
      </c>
      <c r="E207" s="25" t="str">
        <f>VLOOKUP(A207,'Cleaned Hospitalisation data'!$A:$K,7,0)</f>
        <v>22-Sep-1972</v>
      </c>
      <c r="F207" s="12">
        <f>VLOOKUP(A207,'Cleaned Hospitalisation data'!$A$1:$K$2336,8,0)</f>
        <v>50</v>
      </c>
      <c r="G207" s="12">
        <f>VLOOKUP(A207,'Cleaned Hospitalisation data'!$A:$K,2,0)</f>
        <v>0</v>
      </c>
      <c r="H207" s="28">
        <f>VLOOKUP(A207,'Cleaned Hospitalisation data'!$A$1:$K$2336,3,0)</f>
        <v>9541.7000000000007</v>
      </c>
      <c r="I207" s="12" t="str">
        <f>VLOOKUP(A207,'Cleaned Hospitalisation data'!$A$1:$K$2336,4,0)</f>
        <v>Tier - 2</v>
      </c>
      <c r="J207" s="12" t="str">
        <f>VLOOKUP(A207,'Cleaned Hospitalisation data'!$A$1:$K$2336,5,0)</f>
        <v>Tier - 1</v>
      </c>
      <c r="K207" s="12" t="str">
        <f>VLOOKUP(A207,'Cleaned Hospitalisation data'!$A$1:$K$2336,6,0)</f>
        <v>R1024</v>
      </c>
      <c r="L207" s="12" cm="1">
        <f t="array" ref="L207:P207">_xlfn.XLOOKUP(A207,$A:$A,'Cleaned Medical Examiation data'!$B:$F)</f>
        <v>44.744999999999997</v>
      </c>
      <c r="M207" s="12">
        <v>5.19</v>
      </c>
      <c r="N207" s="12" t="str">
        <v>NO</v>
      </c>
      <c r="O207" s="12" t="str">
        <v>NO</v>
      </c>
      <c r="P207" s="12" t="str">
        <v>NO</v>
      </c>
      <c r="Q207" s="19" t="str" cm="1">
        <f t="array" ref="Q207:T207">_xlfn.XLOOKUP(A207,$A:$A,'Cleaned Medical Examiation data'!$H:$K)</f>
        <v>NO</v>
      </c>
      <c r="R207" s="48">
        <v>2</v>
      </c>
      <c r="S207" s="45" t="str">
        <v>Obesity</v>
      </c>
      <c r="T207" s="34" t="str">
        <v>Normal</v>
      </c>
    </row>
    <row r="208" spans="1:20" ht="15.75">
      <c r="A208" s="33" t="s">
        <v>248</v>
      </c>
      <c r="B208" s="7" t="str">
        <f>VLOOKUP(A208,'Customer Names'!$A:$G,7,0)</f>
        <v>Mrs</v>
      </c>
      <c r="C208" s="7" t="str">
        <f>VLOOKUP(A208,'Customer Names'!$A:$F,6,0)</f>
        <v>Jamie A</v>
      </c>
      <c r="D208" s="7" t="str">
        <f>VLOOKUP(A208,'Customer Names'!$A:$E,5,0)</f>
        <v>Whittendale</v>
      </c>
      <c r="E208" s="25" t="str">
        <f>VLOOKUP(A208,'Cleaned Hospitalisation data'!$A:$K,7,0)</f>
        <v>28-Jul-1975</v>
      </c>
      <c r="F208" s="12">
        <f>VLOOKUP(A208,'Cleaned Hospitalisation data'!$A$1:$K$2336,8,0)</f>
        <v>47</v>
      </c>
      <c r="G208" s="12">
        <f>VLOOKUP(A208,'Cleaned Hospitalisation data'!$A:$K,2,0)</f>
        <v>1</v>
      </c>
      <c r="H208" s="28">
        <f>VLOOKUP(A208,'Cleaned Hospitalisation data'!$A$1:$K$2336,3,0)</f>
        <v>9540.17</v>
      </c>
      <c r="I208" s="12" t="str">
        <f>VLOOKUP(A208,'Cleaned Hospitalisation data'!$A$1:$K$2336,4,0)</f>
        <v>Tier - 2</v>
      </c>
      <c r="J208" s="12" t="str">
        <f>VLOOKUP(A208,'Cleaned Hospitalisation data'!$A$1:$K$2336,5,0)</f>
        <v>Tier - 2</v>
      </c>
      <c r="K208" s="12" t="str">
        <f>VLOOKUP(A208,'Cleaned Hospitalisation data'!$A$1:$K$2336,6,0)</f>
        <v>R1024</v>
      </c>
      <c r="L208" s="12" cm="1">
        <f t="array" ref="L208:P208">_xlfn.XLOOKUP(A208,$A:$A,'Cleaned Medical Examiation data'!$B:$F)</f>
        <v>26.33</v>
      </c>
      <c r="M208" s="12">
        <v>11.8</v>
      </c>
      <c r="N208" s="12" t="str">
        <v>YES</v>
      </c>
      <c r="O208" s="12" t="str">
        <v>NO</v>
      </c>
      <c r="P208" s="12" t="str">
        <v>NO</v>
      </c>
      <c r="Q208" s="19" t="str" cm="1">
        <f t="array" ref="Q208:T208">_xlfn.XLOOKUP(A208,$A:$A,'Cleaned Medical Examiation data'!$H:$K)</f>
        <v>NO</v>
      </c>
      <c r="R208" s="48">
        <v>1</v>
      </c>
      <c r="S208" s="45" t="str">
        <v>Over Weight</v>
      </c>
      <c r="T208" s="34" t="str">
        <v>Diabetes</v>
      </c>
    </row>
    <row r="209" spans="1:20" ht="15.75">
      <c r="A209" s="33" t="s">
        <v>249</v>
      </c>
      <c r="B209" s="7" t="str">
        <f>VLOOKUP(A209,'Customer Names'!$A:$G,7,0)</f>
        <v>Mr</v>
      </c>
      <c r="C209" s="7" t="str">
        <f>VLOOKUP(A209,'Customer Names'!$A:$F,6,0)</f>
        <v>Jeffrey A</v>
      </c>
      <c r="D209" s="7" t="str">
        <f>VLOOKUP(A209,'Customer Names'!$A:$E,5,0)</f>
        <v>Rixe</v>
      </c>
      <c r="E209" s="25" t="str">
        <f>VLOOKUP(A209,'Cleaned Hospitalisation data'!$A:$K,7,0)</f>
        <v>21-Dec-1973</v>
      </c>
      <c r="F209" s="12">
        <f>VLOOKUP(A209,'Cleaned Hospitalisation data'!$A$1:$K$2336,8,0)</f>
        <v>49</v>
      </c>
      <c r="G209" s="12">
        <f>VLOOKUP(A209,'Cleaned Hospitalisation data'!$A:$K,2,0)</f>
        <v>0</v>
      </c>
      <c r="H209" s="28">
        <f>VLOOKUP(A209,'Cleaned Hospitalisation data'!$A$1:$K$2336,3,0)</f>
        <v>9538.65</v>
      </c>
      <c r="I209" s="12" t="str">
        <f>VLOOKUP(A209,'Cleaned Hospitalisation data'!$A$1:$K$2336,4,0)</f>
        <v>Tier - 2</v>
      </c>
      <c r="J209" s="12" t="str">
        <f>VLOOKUP(A209,'Cleaned Hospitalisation data'!$A$1:$K$2336,5,0)</f>
        <v>Tier - 3</v>
      </c>
      <c r="K209" s="12" t="str">
        <f>VLOOKUP(A209,'Cleaned Hospitalisation data'!$A$1:$K$2336,6,0)</f>
        <v>R1021</v>
      </c>
      <c r="L209" s="12" cm="1">
        <f t="array" ref="L209:P209">_xlfn.XLOOKUP(A209,$A:$A,'Cleaned Medical Examiation data'!$B:$F)</f>
        <v>26.6</v>
      </c>
      <c r="M209" s="12">
        <v>8.3800000000000008</v>
      </c>
      <c r="N209" s="12" t="str">
        <v>NO</v>
      </c>
      <c r="O209" s="12" t="str">
        <v>NO</v>
      </c>
      <c r="P209" s="12" t="str">
        <v>NO</v>
      </c>
      <c r="Q209" s="19" t="str" cm="1">
        <f t="array" ref="Q209:T209">_xlfn.XLOOKUP(A209,$A:$A,'Cleaned Medical Examiation data'!$H:$K)</f>
        <v>NO</v>
      </c>
      <c r="R209" s="48">
        <v>2</v>
      </c>
      <c r="S209" s="45" t="str">
        <v>Over Weight</v>
      </c>
      <c r="T209" s="34" t="str">
        <v>Diabetes</v>
      </c>
    </row>
    <row r="210" spans="1:20" ht="15.75">
      <c r="A210" s="33" t="s">
        <v>250</v>
      </c>
      <c r="B210" s="7" t="str">
        <f>VLOOKUP(A210,'Customer Names'!$A:$G,7,0)</f>
        <v>Ms</v>
      </c>
      <c r="C210" s="7" t="str">
        <f>VLOOKUP(A210,'Customer Names'!$A:$F,6,0)</f>
        <v>Nicole</v>
      </c>
      <c r="D210" s="7" t="str">
        <f>VLOOKUP(A210,'Customer Names'!$A:$E,5,0)</f>
        <v>Ballon-Landa</v>
      </c>
      <c r="E210" s="25" t="str">
        <f>VLOOKUP(A210,'Cleaned Hospitalisation data'!$A:$K,7,0)</f>
        <v>29-Nov-1971</v>
      </c>
      <c r="F210" s="12">
        <f>VLOOKUP(A210,'Cleaned Hospitalisation data'!$A$1:$K$2336,8,0)</f>
        <v>51</v>
      </c>
      <c r="G210" s="12">
        <f>VLOOKUP(A210,'Cleaned Hospitalisation data'!$A:$K,2,0)</f>
        <v>0</v>
      </c>
      <c r="H210" s="28">
        <f>VLOOKUP(A210,'Cleaned Hospitalisation data'!$A$1:$K$2336,3,0)</f>
        <v>9528.9</v>
      </c>
      <c r="I210" s="12" t="str">
        <f>VLOOKUP(A210,'Cleaned Hospitalisation data'!$A$1:$K$2336,4,0)</f>
        <v>Tier - 2</v>
      </c>
      <c r="J210" s="12" t="str">
        <f>VLOOKUP(A210,'Cleaned Hospitalisation data'!$A$1:$K$2336,5,0)</f>
        <v>Tier - 2</v>
      </c>
      <c r="K210" s="12" t="str">
        <f>VLOOKUP(A210,'Cleaned Hospitalisation data'!$A$1:$K$2336,6,0)</f>
        <v>R1011</v>
      </c>
      <c r="L210" s="12" cm="1">
        <f t="array" ref="L210:P210">_xlfn.XLOOKUP(A210,$A:$A,'Cleaned Medical Examiation data'!$B:$F)</f>
        <v>27.5</v>
      </c>
      <c r="M210" s="12">
        <v>7.58</v>
      </c>
      <c r="N210" s="12" t="str">
        <v>NO</v>
      </c>
      <c r="O210" s="12" t="str">
        <v>NO</v>
      </c>
      <c r="P210" s="12" t="str">
        <v>NO</v>
      </c>
      <c r="Q210" s="19" t="str" cm="1">
        <f t="array" ref="Q210:T210">_xlfn.XLOOKUP(A210,$A:$A,'Cleaned Medical Examiation data'!$H:$K)</f>
        <v>NO</v>
      </c>
      <c r="R210" s="48">
        <v>0</v>
      </c>
      <c r="S210" s="45" t="str">
        <v>Over Weight</v>
      </c>
      <c r="T210" s="34" t="str">
        <v>Diabetes</v>
      </c>
    </row>
    <row r="211" spans="1:20" ht="15.75">
      <c r="A211" s="33" t="s">
        <v>251</v>
      </c>
      <c r="B211" s="7" t="str">
        <f>VLOOKUP(A211,'Customer Names'!$A:$G,7,0)</f>
        <v>Ms</v>
      </c>
      <c r="C211" s="7" t="str">
        <f>VLOOKUP(A211,'Customer Names'!$A:$F,6,0)</f>
        <v>Audrey</v>
      </c>
      <c r="D211" s="7" t="str">
        <f>VLOOKUP(A211,'Customer Names'!$A:$E,5,0)</f>
        <v>Zaferos</v>
      </c>
      <c r="E211" s="25" t="str">
        <f>VLOOKUP(A211,'Cleaned Hospitalisation data'!$A:$K,7,0)</f>
        <v>22-Aug-1992</v>
      </c>
      <c r="F211" s="12">
        <f>VLOOKUP(A211,'Cleaned Hospitalisation data'!$A$1:$K$2336,8,0)</f>
        <v>30</v>
      </c>
      <c r="G211" s="12">
        <f>VLOOKUP(A211,'Cleaned Hospitalisation data'!$A:$K,2,0)</f>
        <v>0</v>
      </c>
      <c r="H211" s="28">
        <f>VLOOKUP(A211,'Cleaned Hospitalisation data'!$A$1:$K$2336,3,0)</f>
        <v>9507.68</v>
      </c>
      <c r="I211" s="12" t="str">
        <f>VLOOKUP(A211,'Cleaned Hospitalisation data'!$A$1:$K$2336,4,0)</f>
        <v>Tier - 2</v>
      </c>
      <c r="J211" s="12" t="str">
        <f>VLOOKUP(A211,'Cleaned Hospitalisation data'!$A$1:$K$2336,5,0)</f>
        <v>Tier - 1</v>
      </c>
      <c r="K211" s="12" t="str">
        <f>VLOOKUP(A211,'Cleaned Hospitalisation data'!$A$1:$K$2336,6,0)</f>
        <v>R1012</v>
      </c>
      <c r="L211" s="12" cm="1">
        <f t="array" ref="L211:P211">_xlfn.XLOOKUP(A211,$A:$A,'Cleaned Medical Examiation data'!$B:$F)</f>
        <v>41.55</v>
      </c>
      <c r="M211" s="12">
        <v>4.6100000000000003</v>
      </c>
      <c r="N211" s="12" t="str">
        <v>NO</v>
      </c>
      <c r="O211" s="12" t="str">
        <v>NO</v>
      </c>
      <c r="P211" s="12" t="str">
        <v>NO</v>
      </c>
      <c r="Q211" s="19" t="str" cm="1">
        <f t="array" ref="Q211:T211">_xlfn.XLOOKUP(A211,$A:$A,'Cleaned Medical Examiation data'!$H:$K)</f>
        <v>NO</v>
      </c>
      <c r="R211" s="48">
        <v>1</v>
      </c>
      <c r="S211" s="45" t="str">
        <v>Obesity</v>
      </c>
      <c r="T211" s="34" t="str">
        <v>Normal</v>
      </c>
    </row>
    <row r="212" spans="1:20" ht="15.75">
      <c r="A212" s="33" t="s">
        <v>252</v>
      </c>
      <c r="B212" s="7" t="str">
        <f>VLOOKUP(A212,'Customer Names'!$A:$G,7,0)</f>
        <v>Mr</v>
      </c>
      <c r="C212" s="7" t="str">
        <f>VLOOKUP(A212,'Customer Names'!$A:$F,6,0)</f>
        <v>Jacob</v>
      </c>
      <c r="D212" s="7" t="str">
        <f>VLOOKUP(A212,'Customer Names'!$A:$E,5,0)</f>
        <v>Jackson</v>
      </c>
      <c r="E212" s="25" t="str">
        <f>VLOOKUP(A212,'Cleaned Hospitalisation data'!$A:$K,7,0)</f>
        <v>24-Aug-1969</v>
      </c>
      <c r="F212" s="12">
        <f>VLOOKUP(A212,'Cleaned Hospitalisation data'!$A$1:$K$2336,8,0)</f>
        <v>53</v>
      </c>
      <c r="G212" s="12">
        <f>VLOOKUP(A212,'Cleaned Hospitalisation data'!$A:$K,2,0)</f>
        <v>0</v>
      </c>
      <c r="H212" s="28">
        <f>VLOOKUP(A212,'Cleaned Hospitalisation data'!$A$1:$K$2336,3,0)</f>
        <v>9504.31</v>
      </c>
      <c r="I212" s="12" t="str">
        <f>VLOOKUP(A212,'Cleaned Hospitalisation data'!$A$1:$K$2336,4,0)</f>
        <v>Tier - 3</v>
      </c>
      <c r="J212" s="12" t="str">
        <f>VLOOKUP(A212,'Cleaned Hospitalisation data'!$A$1:$K$2336,5,0)</f>
        <v>Tier - 2</v>
      </c>
      <c r="K212" s="12" t="str">
        <f>VLOOKUP(A212,'Cleaned Hospitalisation data'!$A$1:$K$2336,6,0)</f>
        <v>R1013</v>
      </c>
      <c r="L212" s="12" cm="1">
        <f t="array" ref="L212:P212">_xlfn.XLOOKUP(A212,$A:$A,'Cleaned Medical Examiation data'!$B:$F)</f>
        <v>41.47</v>
      </c>
      <c r="M212" s="12">
        <v>4.7</v>
      </c>
      <c r="N212" s="12" t="str">
        <v>YES</v>
      </c>
      <c r="O212" s="12" t="str">
        <v>NO</v>
      </c>
      <c r="P212" s="12" t="str">
        <v>YES</v>
      </c>
      <c r="Q212" s="19" t="str" cm="1">
        <f t="array" ref="Q212:T212">_xlfn.XLOOKUP(A212,$A:$A,'Cleaned Medical Examiation data'!$H:$K)</f>
        <v>NO</v>
      </c>
      <c r="R212" s="48">
        <v>1</v>
      </c>
      <c r="S212" s="45" t="str">
        <v>Obesity</v>
      </c>
      <c r="T212" s="34" t="str">
        <v>Normal</v>
      </c>
    </row>
    <row r="213" spans="1:20" ht="15.75">
      <c r="A213" s="33" t="s">
        <v>253</v>
      </c>
      <c r="B213" s="7" t="str">
        <f>VLOOKUP(A213,'Customer Names'!$A:$G,7,0)</f>
        <v>Mr</v>
      </c>
      <c r="C213" s="7" t="str">
        <f>VLOOKUP(A213,'Customer Names'!$A:$F,6,0)</f>
        <v>Daniel S</v>
      </c>
      <c r="D213" s="7" t="str">
        <f>VLOOKUP(A213,'Customer Names'!$A:$E,5,0)</f>
        <v>Evans Marke</v>
      </c>
      <c r="E213" s="25" t="str">
        <f>VLOOKUP(A213,'Cleaned Hospitalisation data'!$A:$K,7,0)</f>
        <v>28-Nov-1976</v>
      </c>
      <c r="F213" s="12">
        <f>VLOOKUP(A213,'Cleaned Hospitalisation data'!$A$1:$K$2336,8,0)</f>
        <v>46</v>
      </c>
      <c r="G213" s="12">
        <f>VLOOKUP(A213,'Cleaned Hospitalisation data'!$A:$K,2,0)</f>
        <v>3</v>
      </c>
      <c r="H213" s="28">
        <f>VLOOKUP(A213,'Cleaned Hospitalisation data'!$A$1:$K$2336,3,0)</f>
        <v>9500.57</v>
      </c>
      <c r="I213" s="12" t="str">
        <f>VLOOKUP(A213,'Cleaned Hospitalisation data'!$A$1:$K$2336,4,0)</f>
        <v>Tier - 2</v>
      </c>
      <c r="J213" s="12" t="str">
        <f>VLOOKUP(A213,'Cleaned Hospitalisation data'!$A$1:$K$2336,5,0)</f>
        <v>Tier - 3</v>
      </c>
      <c r="K213" s="12" t="str">
        <f>VLOOKUP(A213,'Cleaned Hospitalisation data'!$A$1:$K$2336,6,0)</f>
        <v>R1017</v>
      </c>
      <c r="L213" s="12" cm="1">
        <f t="array" ref="L213:P213">_xlfn.XLOOKUP(A213,$A:$A,'Cleaned Medical Examiation data'!$B:$F)</f>
        <v>24.795000000000002</v>
      </c>
      <c r="M213" s="12">
        <v>6.05</v>
      </c>
      <c r="N213" s="12" t="str">
        <v>YES</v>
      </c>
      <c r="O213" s="12" t="str">
        <v>NO</v>
      </c>
      <c r="P213" s="12" t="str">
        <v>NO</v>
      </c>
      <c r="Q213" s="19" t="str" cm="1">
        <f t="array" ref="Q213:T213">_xlfn.XLOOKUP(A213,$A:$A,'Cleaned Medical Examiation data'!$H:$K)</f>
        <v>NO</v>
      </c>
      <c r="R213" s="48">
        <v>0</v>
      </c>
      <c r="S213" s="45" t="str">
        <v>Normal Weight</v>
      </c>
      <c r="T213" s="34" t="str">
        <v>Prediabetes</v>
      </c>
    </row>
    <row r="214" spans="1:20" ht="15.75">
      <c r="A214" s="33" t="s">
        <v>254</v>
      </c>
      <c r="B214" s="7" t="str">
        <f>VLOOKUP(A214,'Customer Names'!$A:$G,7,0)</f>
        <v>Mr</v>
      </c>
      <c r="C214" s="7" t="str">
        <f>VLOOKUP(A214,'Customer Names'!$A:$F,6,0)</f>
        <v>Charlie</v>
      </c>
      <c r="D214" s="7" t="str">
        <f>VLOOKUP(A214,'Customer Names'!$A:$E,5,0)</f>
        <v>McGoogan</v>
      </c>
      <c r="E214" s="25" t="str">
        <f>VLOOKUP(A214,'Cleaned Hospitalisation data'!$A:$K,7,0)</f>
        <v>17-Dec-1977</v>
      </c>
      <c r="F214" s="12">
        <f>VLOOKUP(A214,'Cleaned Hospitalisation data'!$A$1:$K$2336,8,0)</f>
        <v>45</v>
      </c>
      <c r="G214" s="12">
        <f>VLOOKUP(A214,'Cleaned Hospitalisation data'!$A:$K,2,0)</f>
        <v>2</v>
      </c>
      <c r="H214" s="28">
        <f>VLOOKUP(A214,'Cleaned Hospitalisation data'!$A$1:$K$2336,3,0)</f>
        <v>39670.44</v>
      </c>
      <c r="I214" s="12" t="str">
        <f>VLOOKUP(A214,'Cleaned Hospitalisation data'!$A$1:$K$2336,4,0)</f>
        <v>Tier - 2</v>
      </c>
      <c r="J214" s="12" t="str">
        <f>VLOOKUP(A214,'Cleaned Hospitalisation data'!$A$1:$K$2336,5,0)</f>
        <v>Tier - 1</v>
      </c>
      <c r="K214" s="12" t="str">
        <f>VLOOKUP(A214,'Cleaned Hospitalisation data'!$A$1:$K$2336,6,0)</f>
        <v>R1012</v>
      </c>
      <c r="L214" s="12" cm="1">
        <f t="array" ref="L214:P214">_xlfn.XLOOKUP(A214,$A:$A,'Cleaned Medical Examiation data'!$B:$F)</f>
        <v>46.39</v>
      </c>
      <c r="M214" s="12">
        <v>5.09</v>
      </c>
      <c r="N214" s="12" t="str">
        <v>NO</v>
      </c>
      <c r="O214" s="12" t="str">
        <v>NO</v>
      </c>
      <c r="P214" s="12" t="str">
        <v>NO</v>
      </c>
      <c r="Q214" s="19" t="str" cm="1">
        <f t="array" ref="Q214:T214">_xlfn.XLOOKUP(A214,$A:$A,'Cleaned Medical Examiation data'!$H:$K)</f>
        <v>YES</v>
      </c>
      <c r="R214" s="48">
        <v>0</v>
      </c>
      <c r="S214" s="45" t="str">
        <v>Obesity</v>
      </c>
      <c r="T214" s="34" t="str">
        <v>Normal</v>
      </c>
    </row>
    <row r="215" spans="1:20" ht="15.75">
      <c r="A215" s="33" t="s">
        <v>255</v>
      </c>
      <c r="B215" s="7" t="str">
        <f>VLOOKUP(A215,'Customer Names'!$A:$G,7,0)</f>
        <v>Mr</v>
      </c>
      <c r="C215" s="7" t="str">
        <f>VLOOKUP(A215,'Customer Names'!$A:$F,6,0)</f>
        <v>Marc C</v>
      </c>
      <c r="D215" s="7" t="str">
        <f>VLOOKUP(A215,'Customer Names'!$A:$E,5,0)</f>
        <v>Samland</v>
      </c>
      <c r="E215" s="25" t="str">
        <f>VLOOKUP(A215,'Cleaned Hospitalisation data'!$A:$K,7,0)</f>
        <v>4-Jun-1969</v>
      </c>
      <c r="F215" s="12">
        <f>VLOOKUP(A215,'Cleaned Hospitalisation data'!$A$1:$K$2336,8,0)</f>
        <v>54</v>
      </c>
      <c r="G215" s="12">
        <f>VLOOKUP(A215,'Cleaned Hospitalisation data'!$A:$K,2,0)</f>
        <v>0</v>
      </c>
      <c r="H215" s="28">
        <f>VLOOKUP(A215,'Cleaned Hospitalisation data'!$A$1:$K$2336,3,0)</f>
        <v>9487.64</v>
      </c>
      <c r="I215" s="12" t="str">
        <f>VLOOKUP(A215,'Cleaned Hospitalisation data'!$A$1:$K$2336,4,0)</f>
        <v>Tier - 2</v>
      </c>
      <c r="J215" s="12" t="str">
        <f>VLOOKUP(A215,'Cleaned Hospitalisation data'!$A$1:$K$2336,5,0)</f>
        <v>Tier - 2</v>
      </c>
      <c r="K215" s="12" t="str">
        <f>VLOOKUP(A215,'Cleaned Hospitalisation data'!$A$1:$K$2336,6,0)</f>
        <v>R1013</v>
      </c>
      <c r="L215" s="12" cm="1">
        <f t="array" ref="L215:P215">_xlfn.XLOOKUP(A215,$A:$A,'Cleaned Medical Examiation data'!$B:$F)</f>
        <v>29.48</v>
      </c>
      <c r="M215" s="12">
        <v>5.63</v>
      </c>
      <c r="N215" s="12" t="str">
        <v>YES</v>
      </c>
      <c r="O215" s="12" t="str">
        <v>NO</v>
      </c>
      <c r="P215" s="12" t="str">
        <v>YES</v>
      </c>
      <c r="Q215" s="19" t="str" cm="1">
        <f t="array" ref="Q215:T215">_xlfn.XLOOKUP(A215,$A:$A,'Cleaned Medical Examiation data'!$H:$K)</f>
        <v>NO</v>
      </c>
      <c r="R215" s="48">
        <v>1</v>
      </c>
      <c r="S215" s="45" t="str">
        <v>Over Weight</v>
      </c>
      <c r="T215" s="34" t="str">
        <v>Normal</v>
      </c>
    </row>
    <row r="216" spans="1:20" ht="15.75">
      <c r="A216" s="33" t="s">
        <v>256</v>
      </c>
      <c r="B216" s="7" t="str">
        <f>VLOOKUP(A216,'Customer Names'!$A:$G,7,0)</f>
        <v>Mr</v>
      </c>
      <c r="C216" s="7" t="str">
        <f>VLOOKUP(A216,'Customer Names'!$A:$F,6,0)</f>
        <v>Mark S</v>
      </c>
      <c r="D216" s="7" t="str">
        <f>VLOOKUP(A216,'Customer Names'!$A:$E,5,0)</f>
        <v>Shapiro</v>
      </c>
      <c r="E216" s="25" t="str">
        <f>VLOOKUP(A216,'Cleaned Hospitalisation data'!$A:$K,7,0)</f>
        <v>17-Jul-1979</v>
      </c>
      <c r="F216" s="12">
        <f>VLOOKUP(A216,'Cleaned Hospitalisation data'!$A$1:$K$2336,8,0)</f>
        <v>43</v>
      </c>
      <c r="G216" s="12">
        <f>VLOOKUP(A216,'Cleaned Hospitalisation data'!$A:$K,2,0)</f>
        <v>2</v>
      </c>
      <c r="H216" s="28">
        <f>VLOOKUP(A216,'Cleaned Hospitalisation data'!$A$1:$K$2336,3,0)</f>
        <v>9453.92</v>
      </c>
      <c r="I216" s="12" t="str">
        <f>VLOOKUP(A216,'Cleaned Hospitalisation data'!$A$1:$K$2336,4,0)</f>
        <v>Tier - 2</v>
      </c>
      <c r="J216" s="12" t="str">
        <f>VLOOKUP(A216,'Cleaned Hospitalisation data'!$A$1:$K$2336,5,0)</f>
        <v>Tier - 2</v>
      </c>
      <c r="K216" s="12" t="str">
        <f>VLOOKUP(A216,'Cleaned Hospitalisation data'!$A$1:$K$2336,6,0)</f>
        <v>R1021</v>
      </c>
      <c r="L216" s="12" cm="1">
        <f t="array" ref="L216:P216">_xlfn.XLOOKUP(A216,$A:$A,'Cleaned Medical Examiation data'!$B:$F)</f>
        <v>28.09</v>
      </c>
      <c r="M216" s="12">
        <v>6.06</v>
      </c>
      <c r="N216" s="12" t="str">
        <v>NO</v>
      </c>
      <c r="O216" s="12" t="str">
        <v>NO</v>
      </c>
      <c r="P216" s="12" t="str">
        <v>YES</v>
      </c>
      <c r="Q216" s="19" t="str" cm="1">
        <f t="array" ref="Q216:T216">_xlfn.XLOOKUP(A216,$A:$A,'Cleaned Medical Examiation data'!$H:$K)</f>
        <v>NO</v>
      </c>
      <c r="R216" s="48">
        <v>1</v>
      </c>
      <c r="S216" s="45" t="str">
        <v>Over Weight</v>
      </c>
      <c r="T216" s="34" t="str">
        <v>Prediabetes</v>
      </c>
    </row>
    <row r="217" spans="1:20" ht="15.75">
      <c r="A217" s="33" t="s">
        <v>257</v>
      </c>
      <c r="B217" s="7" t="str">
        <f>VLOOKUP(A217,'Customer Names'!$A:$G,7,0)</f>
        <v>Mr</v>
      </c>
      <c r="C217" s="7" t="str">
        <f>VLOOKUP(A217,'Customer Names'!$A:$F,6,0)</f>
        <v>Dan</v>
      </c>
      <c r="D217" s="7" t="str">
        <f>VLOOKUP(A217,'Customer Names'!$A:$E,5,0)</f>
        <v>Snitzer</v>
      </c>
      <c r="E217" s="25" t="str">
        <f>VLOOKUP(A217,'Cleaned Hospitalisation data'!$A:$K,7,0)</f>
        <v>14-Nov-1987</v>
      </c>
      <c r="F217" s="12">
        <f>VLOOKUP(A217,'Cleaned Hospitalisation data'!$A$1:$K$2336,8,0)</f>
        <v>35</v>
      </c>
      <c r="G217" s="12">
        <f>VLOOKUP(A217,'Cleaned Hospitalisation data'!$A:$K,2,0)</f>
        <v>3</v>
      </c>
      <c r="H217" s="28">
        <f>VLOOKUP(A217,'Cleaned Hospitalisation data'!$A$1:$K$2336,3,0)</f>
        <v>9448.42</v>
      </c>
      <c r="I217" s="12" t="str">
        <f>VLOOKUP(A217,'Cleaned Hospitalisation data'!$A$1:$K$2336,4,0)</f>
        <v>Tier - 2</v>
      </c>
      <c r="J217" s="12" t="str">
        <f>VLOOKUP(A217,'Cleaned Hospitalisation data'!$A$1:$K$2336,5,0)</f>
        <v>Tier - 3</v>
      </c>
      <c r="K217" s="12" t="str">
        <f>VLOOKUP(A217,'Cleaned Hospitalisation data'!$A$1:$K$2336,6,0)</f>
        <v>R1021</v>
      </c>
      <c r="L217" s="12" cm="1">
        <f t="array" ref="L217:P217">_xlfn.XLOOKUP(A217,$A:$A,'Cleaned Medical Examiation data'!$B:$F)</f>
        <v>32.729999999999997</v>
      </c>
      <c r="M217" s="12">
        <v>5.19</v>
      </c>
      <c r="N217" s="12" t="str">
        <v>NO</v>
      </c>
      <c r="O217" s="12" t="str">
        <v>NO</v>
      </c>
      <c r="P217" s="12" t="str">
        <v>NO</v>
      </c>
      <c r="Q217" s="19" t="str" cm="1">
        <f t="array" ref="Q217:T217">_xlfn.XLOOKUP(A217,$A:$A,'Cleaned Medical Examiation data'!$H:$K)</f>
        <v>NO</v>
      </c>
      <c r="R217" s="48">
        <v>1</v>
      </c>
      <c r="S217" s="45" t="str">
        <v>Obesity</v>
      </c>
      <c r="T217" s="34" t="str">
        <v>Normal</v>
      </c>
    </row>
    <row r="218" spans="1:20" ht="15.75">
      <c r="A218" s="33" t="s">
        <v>258</v>
      </c>
      <c r="B218" s="7" t="str">
        <f>VLOOKUP(A218,'Customer Names'!$A:$G,7,0)</f>
        <v>Ms</v>
      </c>
      <c r="C218" s="7" t="str">
        <f>VLOOKUP(A218,'Customer Names'!$A:$F,6,0)</f>
        <v>Gabriela</v>
      </c>
      <c r="D218" s="7" t="str">
        <f>VLOOKUP(A218,'Customer Names'!$A:$E,5,0)</f>
        <v>Herra Arroyo</v>
      </c>
      <c r="E218" s="25" t="str">
        <f>VLOOKUP(A218,'Cleaned Hospitalisation data'!$A:$K,7,0)</f>
        <v>8-Jun-1974</v>
      </c>
      <c r="F218" s="12">
        <f>VLOOKUP(A218,'Cleaned Hospitalisation data'!$A$1:$K$2336,8,0)</f>
        <v>49</v>
      </c>
      <c r="G218" s="12">
        <f>VLOOKUP(A218,'Cleaned Hospitalisation data'!$A:$K,2,0)</f>
        <v>1</v>
      </c>
      <c r="H218" s="28">
        <f>VLOOKUP(A218,'Cleaned Hospitalisation data'!$A$1:$K$2336,3,0)</f>
        <v>9447.3799999999992</v>
      </c>
      <c r="I218" s="12" t="str">
        <f>VLOOKUP(A218,'Cleaned Hospitalisation data'!$A$1:$K$2336,4,0)</f>
        <v>Tier - 2</v>
      </c>
      <c r="J218" s="12" t="str">
        <f>VLOOKUP(A218,'Cleaned Hospitalisation data'!$A$1:$K$2336,5,0)</f>
        <v>Tier - 3</v>
      </c>
      <c r="K218" s="12" t="str">
        <f>VLOOKUP(A218,'Cleaned Hospitalisation data'!$A$1:$K$2336,6,0)</f>
        <v>R1024</v>
      </c>
      <c r="L218" s="12" cm="1">
        <f t="array" ref="L218:P218">_xlfn.XLOOKUP(A218,$A:$A,'Cleaned Medical Examiation data'!$B:$F)</f>
        <v>27.36</v>
      </c>
      <c r="M218" s="12">
        <v>8.9600000000000009</v>
      </c>
      <c r="N218" s="12" t="str">
        <v>NO</v>
      </c>
      <c r="O218" s="12" t="str">
        <v>NO</v>
      </c>
      <c r="P218" s="12" t="str">
        <v>NO</v>
      </c>
      <c r="Q218" s="19" t="str" cm="1">
        <f t="array" ref="Q218:T218">_xlfn.XLOOKUP(A218,$A:$A,'Cleaned Medical Examiation data'!$H:$K)</f>
        <v>NO</v>
      </c>
      <c r="R218" s="48">
        <v>0</v>
      </c>
      <c r="S218" s="45" t="str">
        <v>Over Weight</v>
      </c>
      <c r="T218" s="34" t="str">
        <v>Diabetes</v>
      </c>
    </row>
    <row r="219" spans="1:20" ht="15.75">
      <c r="A219" s="33" t="s">
        <v>259</v>
      </c>
      <c r="B219" s="7" t="str">
        <f>VLOOKUP(A219,'Customer Names'!$A:$G,7,0)</f>
        <v>Ms</v>
      </c>
      <c r="C219" s="7" t="str">
        <f>VLOOKUP(A219,'Customer Names'!$A:$F,6,0)</f>
        <v>Amanda</v>
      </c>
      <c r="D219" s="7" t="str">
        <f>VLOOKUP(A219,'Customer Names'!$A:$E,5,0)</f>
        <v>Watters</v>
      </c>
      <c r="E219" s="25" t="str">
        <f>VLOOKUP(A219,'Cleaned Hospitalisation data'!$A:$K,7,0)</f>
        <v>27-Nov-1974</v>
      </c>
      <c r="F219" s="12">
        <f>VLOOKUP(A219,'Cleaned Hospitalisation data'!$A$1:$K$2336,8,0)</f>
        <v>48</v>
      </c>
      <c r="G219" s="12">
        <f>VLOOKUP(A219,'Cleaned Hospitalisation data'!$A:$K,2,0)</f>
        <v>1</v>
      </c>
      <c r="H219" s="28">
        <f>VLOOKUP(A219,'Cleaned Hospitalisation data'!$A$1:$K$2336,3,0)</f>
        <v>9447.25</v>
      </c>
      <c r="I219" s="12" t="str">
        <f>VLOOKUP(A219,'Cleaned Hospitalisation data'!$A$1:$K$2336,4,0)</f>
        <v>Tier - 2</v>
      </c>
      <c r="J219" s="12" t="str">
        <f>VLOOKUP(A219,'Cleaned Hospitalisation data'!$A$1:$K$2336,5,0)</f>
        <v>Tier - 1</v>
      </c>
      <c r="K219" s="12" t="str">
        <f>VLOOKUP(A219,'Cleaned Hospitalisation data'!$A$1:$K$2336,6,0)</f>
        <v>R1024</v>
      </c>
      <c r="L219" s="12" cm="1">
        <f t="array" ref="L219:P219">_xlfn.XLOOKUP(A219,$A:$A,'Cleaned Medical Examiation data'!$B:$F)</f>
        <v>27.265000000000001</v>
      </c>
      <c r="M219" s="12">
        <v>11.39</v>
      </c>
      <c r="N219" s="12" t="str">
        <v>NO</v>
      </c>
      <c r="O219" s="12" t="str">
        <v>NO</v>
      </c>
      <c r="P219" s="12" t="str">
        <v>NO</v>
      </c>
      <c r="Q219" s="19" t="str" cm="1">
        <f t="array" ref="Q219:T219">_xlfn.XLOOKUP(A219,$A:$A,'Cleaned Medical Examiation data'!$H:$K)</f>
        <v>NO</v>
      </c>
      <c r="R219" s="48">
        <v>0</v>
      </c>
      <c r="S219" s="45" t="str">
        <v>Over Weight</v>
      </c>
      <c r="T219" s="34" t="str">
        <v>Diabetes</v>
      </c>
    </row>
    <row r="220" spans="1:20" ht="15.75">
      <c r="A220" s="33" t="s">
        <v>260</v>
      </c>
      <c r="B220" s="7" t="str">
        <f>VLOOKUP(A220,'Customer Names'!$A:$G,7,0)</f>
        <v>Ms</v>
      </c>
      <c r="C220" s="7" t="str">
        <f>VLOOKUP(A220,'Customer Names'!$A:$F,6,0)</f>
        <v>Dara</v>
      </c>
      <c r="D220" s="7" t="str">
        <f>VLOOKUP(A220,'Customer Names'!$A:$E,5,0)</f>
        <v>Steele-Belkin</v>
      </c>
      <c r="E220" s="25" t="str">
        <f>VLOOKUP(A220,'Cleaned Hospitalisation data'!$A:$K,7,0)</f>
        <v>3-Nov-1976</v>
      </c>
      <c r="F220" s="12">
        <f>VLOOKUP(A220,'Cleaned Hospitalisation data'!$A$1:$K$2336,8,0)</f>
        <v>46</v>
      </c>
      <c r="G220" s="12">
        <f>VLOOKUP(A220,'Cleaned Hospitalisation data'!$A:$K,2,0)</f>
        <v>2</v>
      </c>
      <c r="H220" s="28">
        <f>VLOOKUP(A220,'Cleaned Hospitalisation data'!$A$1:$K$2336,3,0)</f>
        <v>9432.93</v>
      </c>
      <c r="I220" s="12" t="str">
        <f>VLOOKUP(A220,'Cleaned Hospitalisation data'!$A$1:$K$2336,4,0)</f>
        <v>Tier - 2</v>
      </c>
      <c r="J220" s="12" t="str">
        <f>VLOOKUP(A220,'Cleaned Hospitalisation data'!$A$1:$K$2336,5,0)</f>
        <v>Tier - 1</v>
      </c>
      <c r="K220" s="12" t="str">
        <f>VLOOKUP(A220,'Cleaned Hospitalisation data'!$A$1:$K$2336,6,0)</f>
        <v>R1024</v>
      </c>
      <c r="L220" s="12" cm="1">
        <f t="array" ref="L220:P220">_xlfn.XLOOKUP(A220,$A:$A,'Cleaned Medical Examiation data'!$B:$F)</f>
        <v>48.07</v>
      </c>
      <c r="M220" s="12">
        <v>4.0599999999999996</v>
      </c>
      <c r="N220" s="12" t="str">
        <v>YES</v>
      </c>
      <c r="O220" s="12" t="str">
        <v>NO</v>
      </c>
      <c r="P220" s="12" t="str">
        <v>NO</v>
      </c>
      <c r="Q220" s="19" t="str" cm="1">
        <f t="array" ref="Q220:T220">_xlfn.XLOOKUP(A220,$A:$A,'Cleaned Medical Examiation data'!$H:$K)</f>
        <v>NO</v>
      </c>
      <c r="R220" s="48">
        <v>0</v>
      </c>
      <c r="S220" s="45" t="str">
        <v>Obesity</v>
      </c>
      <c r="T220" s="34" t="str">
        <v>Normal</v>
      </c>
    </row>
    <row r="221" spans="1:20" ht="15.75">
      <c r="A221" s="33" t="s">
        <v>261</v>
      </c>
      <c r="B221" s="7" t="str">
        <f>VLOOKUP(A221,'Customer Names'!$A:$G,7,0)</f>
        <v>Ms</v>
      </c>
      <c r="C221" s="7" t="str">
        <f>VLOOKUP(A221,'Customer Names'!$A:$F,6,0)</f>
        <v>Rachelle R</v>
      </c>
      <c r="D221" s="7" t="str">
        <f>VLOOKUP(A221,'Customer Names'!$A:$E,5,0)</f>
        <v>Christensen</v>
      </c>
      <c r="E221" s="25" t="str">
        <f>VLOOKUP(A221,'Cleaned Hospitalisation data'!$A:$K,7,0)</f>
        <v>30-Oct-1976</v>
      </c>
      <c r="F221" s="12">
        <f>VLOOKUP(A221,'Cleaned Hospitalisation data'!$A$1:$K$2336,8,0)</f>
        <v>46</v>
      </c>
      <c r="G221" s="12">
        <f>VLOOKUP(A221,'Cleaned Hospitalisation data'!$A:$K,2,0)</f>
        <v>3</v>
      </c>
      <c r="H221" s="28">
        <f>VLOOKUP(A221,'Cleaned Hospitalisation data'!$A$1:$K$2336,3,0)</f>
        <v>9414.92</v>
      </c>
      <c r="I221" s="12" t="str">
        <f>VLOOKUP(A221,'Cleaned Hospitalisation data'!$A$1:$K$2336,4,0)</f>
        <v>Tier - 2</v>
      </c>
      <c r="J221" s="12" t="str">
        <f>VLOOKUP(A221,'Cleaned Hospitalisation data'!$A$1:$K$2336,5,0)</f>
        <v>Tier - 2</v>
      </c>
      <c r="K221" s="12" t="str">
        <f>VLOOKUP(A221,'Cleaned Hospitalisation data'!$A$1:$K$2336,6,0)</f>
        <v>R1011</v>
      </c>
      <c r="L221" s="12" cm="1">
        <f t="array" ref="L221:P221">_xlfn.XLOOKUP(A221,$A:$A,'Cleaned Medical Examiation data'!$B:$F)</f>
        <v>30.8</v>
      </c>
      <c r="M221" s="12">
        <v>5.23</v>
      </c>
      <c r="N221" s="12" t="str">
        <v>YES</v>
      </c>
      <c r="O221" s="12" t="str">
        <v>NO</v>
      </c>
      <c r="P221" s="12" t="str">
        <v>NO</v>
      </c>
      <c r="Q221" s="19" t="str" cm="1">
        <f t="array" ref="Q221:T221">_xlfn.XLOOKUP(A221,$A:$A,'Cleaned Medical Examiation data'!$H:$K)</f>
        <v>NO</v>
      </c>
      <c r="R221" s="48">
        <v>0</v>
      </c>
      <c r="S221" s="45" t="str">
        <v>Obesity</v>
      </c>
      <c r="T221" s="34" t="str">
        <v>Normal</v>
      </c>
    </row>
    <row r="222" spans="1:20" ht="15.75">
      <c r="A222" s="33" t="s">
        <v>262</v>
      </c>
      <c r="B222" s="7" t="str">
        <f>VLOOKUP(A222,'Customer Names'!$A:$G,7,0)</f>
        <v>Ms</v>
      </c>
      <c r="C222" s="7" t="str">
        <f>VLOOKUP(A222,'Customer Names'!$A:$F,6,0)</f>
        <v>Brenda J</v>
      </c>
      <c r="D222" s="7" t="str">
        <f>VLOOKUP(A222,'Customer Names'!$A:$E,5,0)</f>
        <v>Hodge</v>
      </c>
      <c r="E222" s="25" t="str">
        <f>VLOOKUP(A222,'Cleaned Hospitalisation data'!$A:$K,7,0)</f>
        <v>17-Oct-1976</v>
      </c>
      <c r="F222" s="12">
        <f>VLOOKUP(A222,'Cleaned Hospitalisation data'!$A$1:$K$2336,8,0)</f>
        <v>46</v>
      </c>
      <c r="G222" s="12">
        <f>VLOOKUP(A222,'Cleaned Hospitalisation data'!$A:$K,2,0)</f>
        <v>2</v>
      </c>
      <c r="H222" s="28">
        <f>VLOOKUP(A222,'Cleaned Hospitalisation data'!$A$1:$K$2336,3,0)</f>
        <v>9411.01</v>
      </c>
      <c r="I222" s="12" t="str">
        <f>VLOOKUP(A222,'Cleaned Hospitalisation data'!$A$1:$K$2336,4,0)</f>
        <v>Tier - 2</v>
      </c>
      <c r="J222" s="12" t="str">
        <f>VLOOKUP(A222,'Cleaned Hospitalisation data'!$A$1:$K$2336,5,0)</f>
        <v>Tier - 3</v>
      </c>
      <c r="K222" s="12" t="str">
        <f>VLOOKUP(A222,'Cleaned Hospitalisation data'!$A$1:$K$2336,6,0)</f>
        <v>R1024</v>
      </c>
      <c r="L222" s="12" cm="1">
        <f t="array" ref="L222:P222">_xlfn.XLOOKUP(A222,$A:$A,'Cleaned Medical Examiation data'!$B:$F)</f>
        <v>32.299999999999997</v>
      </c>
      <c r="M222" s="12">
        <v>5.05</v>
      </c>
      <c r="N222" s="12" t="str">
        <v>YES</v>
      </c>
      <c r="O222" s="12" t="str">
        <v>NO</v>
      </c>
      <c r="P222" s="12" t="str">
        <v>NO</v>
      </c>
      <c r="Q222" s="19" t="str" cm="1">
        <f t="array" ref="Q222:T222">_xlfn.XLOOKUP(A222,$A:$A,'Cleaned Medical Examiation data'!$H:$K)</f>
        <v>NO</v>
      </c>
      <c r="R222" s="48">
        <v>0</v>
      </c>
      <c r="S222" s="45" t="str">
        <v>Obesity</v>
      </c>
      <c r="T222" s="34" t="str">
        <v>Normal</v>
      </c>
    </row>
    <row r="223" spans="1:20" ht="15.75">
      <c r="A223" s="33" t="s">
        <v>263</v>
      </c>
      <c r="B223" s="7" t="str">
        <f>VLOOKUP(A223,'Customer Names'!$A:$G,7,0)</f>
        <v>Mr</v>
      </c>
      <c r="C223" s="7" t="str">
        <f>VLOOKUP(A223,'Customer Names'!$A:$F,6,0)</f>
        <v>Tim</v>
      </c>
      <c r="D223" s="7" t="str">
        <f>VLOOKUP(A223,'Customer Names'!$A:$E,5,0)</f>
        <v>Rusterholz</v>
      </c>
      <c r="E223" s="25" t="str">
        <f>VLOOKUP(A223,'Cleaned Hospitalisation data'!$A:$K,7,0)</f>
        <v>20-Oct-1971</v>
      </c>
      <c r="F223" s="12">
        <f>VLOOKUP(A223,'Cleaned Hospitalisation data'!$A$1:$K$2336,8,0)</f>
        <v>51</v>
      </c>
      <c r="G223" s="12">
        <f>VLOOKUP(A223,'Cleaned Hospitalisation data'!$A:$K,2,0)</f>
        <v>1</v>
      </c>
      <c r="H223" s="28">
        <f>VLOOKUP(A223,'Cleaned Hospitalisation data'!$A$1:$K$2336,3,0)</f>
        <v>9391.35</v>
      </c>
      <c r="I223" s="12" t="str">
        <f>VLOOKUP(A223,'Cleaned Hospitalisation data'!$A$1:$K$2336,4,0)</f>
        <v>Tier - 3</v>
      </c>
      <c r="J223" s="12" t="str">
        <f>VLOOKUP(A223,'Cleaned Hospitalisation data'!$A$1:$K$2336,5,0)</f>
        <v>Tier - 3</v>
      </c>
      <c r="K223" s="12" t="str">
        <f>VLOOKUP(A223,'Cleaned Hospitalisation data'!$A$1:$K$2336,6,0)</f>
        <v>R1011</v>
      </c>
      <c r="L223" s="12" cm="1">
        <f t="array" ref="L223:P223">_xlfn.XLOOKUP(A223,$A:$A,'Cleaned Medical Examiation data'!$B:$F)</f>
        <v>39.700000000000003</v>
      </c>
      <c r="M223" s="12">
        <v>7.34</v>
      </c>
      <c r="N223" s="12" t="str">
        <v>NO</v>
      </c>
      <c r="O223" s="12" t="str">
        <v>NO</v>
      </c>
      <c r="P223" s="12" t="str">
        <v>NO</v>
      </c>
      <c r="Q223" s="19" t="str" cm="1">
        <f t="array" ref="Q223:T223">_xlfn.XLOOKUP(A223,$A:$A,'Cleaned Medical Examiation data'!$H:$K)</f>
        <v>NO</v>
      </c>
      <c r="R223" s="48">
        <v>0</v>
      </c>
      <c r="S223" s="45" t="str">
        <v>Obesity</v>
      </c>
      <c r="T223" s="34" t="str">
        <v>Diabetes</v>
      </c>
    </row>
    <row r="224" spans="1:20" ht="15.75">
      <c r="A224" s="33" t="s">
        <v>264</v>
      </c>
      <c r="B224" s="7" t="str">
        <f>VLOOKUP(A224,'Customer Names'!$A:$G,7,0)</f>
        <v>Mr</v>
      </c>
      <c r="C224" s="7" t="str">
        <f>VLOOKUP(A224,'Customer Names'!$A:$F,6,0)</f>
        <v>Sylvain</v>
      </c>
      <c r="D224" s="7" t="str">
        <f>VLOOKUP(A224,'Customer Names'!$A:$E,5,0)</f>
        <v>Lafrance</v>
      </c>
      <c r="E224" s="25" t="str">
        <f>VLOOKUP(A224,'Cleaned Hospitalisation data'!$A:$K,7,0)</f>
        <v>29-Dec-1971</v>
      </c>
      <c r="F224" s="12">
        <f>VLOOKUP(A224,'Cleaned Hospitalisation data'!$A$1:$K$2336,8,0)</f>
        <v>51</v>
      </c>
      <c r="G224" s="12">
        <f>VLOOKUP(A224,'Cleaned Hospitalisation data'!$A:$K,2,0)</f>
        <v>1</v>
      </c>
      <c r="H224" s="28">
        <f>VLOOKUP(A224,'Cleaned Hospitalisation data'!$A$1:$K$2336,3,0)</f>
        <v>9386.16</v>
      </c>
      <c r="I224" s="12" t="str">
        <f>VLOOKUP(A224,'Cleaned Hospitalisation data'!$A$1:$K$2336,4,0)</f>
        <v>Tier - 3</v>
      </c>
      <c r="J224" s="12" t="str">
        <f>VLOOKUP(A224,'Cleaned Hospitalisation data'!$A$1:$K$2336,5,0)</f>
        <v>Tier - 2</v>
      </c>
      <c r="K224" s="12" t="str">
        <f>VLOOKUP(A224,'Cleaned Hospitalisation data'!$A$1:$K$2336,6,0)</f>
        <v>R1013</v>
      </c>
      <c r="L224" s="12" cm="1">
        <f t="array" ref="L224:P224">_xlfn.XLOOKUP(A224,$A:$A,'Cleaned Medical Examiation data'!$B:$F)</f>
        <v>35.97</v>
      </c>
      <c r="M224" s="12">
        <v>8.1300000000000008</v>
      </c>
      <c r="N224" s="12" t="str">
        <v>NO</v>
      </c>
      <c r="O224" s="12" t="str">
        <v>NO</v>
      </c>
      <c r="P224" s="12" t="str">
        <v>NO</v>
      </c>
      <c r="Q224" s="19" t="str" cm="1">
        <f t="array" ref="Q224:T224">_xlfn.XLOOKUP(A224,$A:$A,'Cleaned Medical Examiation data'!$H:$K)</f>
        <v>NO</v>
      </c>
      <c r="R224" s="48">
        <v>0</v>
      </c>
      <c r="S224" s="45" t="str">
        <v>Obesity</v>
      </c>
      <c r="T224" s="34" t="str">
        <v>Diabetes</v>
      </c>
    </row>
    <row r="225" spans="1:20" ht="15.75">
      <c r="A225" s="33" t="s">
        <v>265</v>
      </c>
      <c r="B225" s="7" t="str">
        <f>VLOOKUP(A225,'Customer Names'!$A:$G,7,0)</f>
        <v>Mr</v>
      </c>
      <c r="C225" s="7" t="str">
        <f>VLOOKUP(A225,'Customer Names'!$A:$F,6,0)</f>
        <v>David</v>
      </c>
      <c r="D225" s="7" t="str">
        <f>VLOOKUP(A225,'Customer Names'!$A:$E,5,0)</f>
        <v>Franz</v>
      </c>
      <c r="E225" s="25" t="str">
        <f>VLOOKUP(A225,'Cleaned Hospitalisation data'!$A:$K,7,0)</f>
        <v>27-Oct-1965</v>
      </c>
      <c r="F225" s="12">
        <f>VLOOKUP(A225,'Cleaned Hospitalisation data'!$A$1:$K$2336,8,0)</f>
        <v>57</v>
      </c>
      <c r="G225" s="12">
        <f>VLOOKUP(A225,'Cleaned Hospitalisation data'!$A:$K,2,0)</f>
        <v>1</v>
      </c>
      <c r="H225" s="28">
        <f>VLOOKUP(A225,'Cleaned Hospitalisation data'!$A$1:$K$2336,3,0)</f>
        <v>48675.519999999997</v>
      </c>
      <c r="I225" s="12" t="str">
        <f>VLOOKUP(A225,'Cleaned Hospitalisation data'!$A$1:$K$2336,4,0)</f>
        <v>Tier - 1</v>
      </c>
      <c r="J225" s="12" t="str">
        <f>VLOOKUP(A225,'Cleaned Hospitalisation data'!$A$1:$K$2336,5,0)</f>
        <v>Tier - 2</v>
      </c>
      <c r="K225" s="12" t="str">
        <f>VLOOKUP(A225,'Cleaned Hospitalisation data'!$A$1:$K$2336,6,0)</f>
        <v>R1013</v>
      </c>
      <c r="L225" s="12" cm="1">
        <f t="array" ref="L225:P225">_xlfn.XLOOKUP(A225,$A:$A,'Cleaned Medical Examiation data'!$B:$F)</f>
        <v>42.13</v>
      </c>
      <c r="M225" s="12">
        <v>11.9</v>
      </c>
      <c r="N225" s="12" t="str">
        <v>NO</v>
      </c>
      <c r="O225" s="12" t="str">
        <v>NO</v>
      </c>
      <c r="P225" s="12" t="str">
        <v>NO</v>
      </c>
      <c r="Q225" s="19" t="str" cm="1">
        <f t="array" ref="Q225:T225">_xlfn.XLOOKUP(A225,$A:$A,'Cleaned Medical Examiation data'!$H:$K)</f>
        <v>YES</v>
      </c>
      <c r="R225" s="48">
        <v>0</v>
      </c>
      <c r="S225" s="45" t="str">
        <v>Obesity</v>
      </c>
      <c r="T225" s="34" t="str">
        <v>Diabetes</v>
      </c>
    </row>
    <row r="226" spans="1:20" ht="15.75">
      <c r="A226" s="33" t="s">
        <v>266</v>
      </c>
      <c r="B226" s="7" t="str">
        <f>VLOOKUP(A226,'Customer Names'!$A:$G,7,0)</f>
        <v>Mr</v>
      </c>
      <c r="C226" s="7" t="str">
        <f>VLOOKUP(A226,'Customer Names'!$A:$F,6,0)</f>
        <v>Meb</v>
      </c>
      <c r="D226" s="7" t="str">
        <f>VLOOKUP(A226,'Customer Names'!$A:$E,5,0)</f>
        <v>Keflezighi</v>
      </c>
      <c r="E226" s="25" t="str">
        <f>VLOOKUP(A226,'Cleaned Hospitalisation data'!$A:$K,7,0)</f>
        <v>7-Aug-1995</v>
      </c>
      <c r="F226" s="12">
        <f>VLOOKUP(A226,'Cleaned Hospitalisation data'!$A$1:$K$2336,8,0)</f>
        <v>27</v>
      </c>
      <c r="G226" s="12">
        <f>VLOOKUP(A226,'Cleaned Hospitalisation data'!$A:$K,2,0)</f>
        <v>0</v>
      </c>
      <c r="H226" s="28">
        <f>VLOOKUP(A226,'Cleaned Hospitalisation data'!$A$1:$K$2336,3,0)</f>
        <v>39611.760000000002</v>
      </c>
      <c r="I226" s="12" t="str">
        <f>VLOOKUP(A226,'Cleaned Hospitalisation data'!$A$1:$K$2336,4,0)</f>
        <v>Tier - 1</v>
      </c>
      <c r="J226" s="12" t="str">
        <f>VLOOKUP(A226,'Cleaned Hospitalisation data'!$A$1:$K$2336,5,0)</f>
        <v>Tier - 3</v>
      </c>
      <c r="K226" s="12" t="str">
        <f>VLOOKUP(A226,'Cleaned Hospitalisation data'!$A$1:$K$2336,6,0)</f>
        <v>R1013</v>
      </c>
      <c r="L226" s="12" cm="1">
        <f t="array" ref="L226:P226">_xlfn.XLOOKUP(A226,$A:$A,'Cleaned Medical Examiation data'!$B:$F)</f>
        <v>42.13</v>
      </c>
      <c r="M226" s="12">
        <v>5.2</v>
      </c>
      <c r="N226" s="12" t="str">
        <v>YES</v>
      </c>
      <c r="O226" s="12" t="str">
        <v>NO</v>
      </c>
      <c r="P226" s="12" t="str">
        <v>NO</v>
      </c>
      <c r="Q226" s="19" t="str" cm="1">
        <f t="array" ref="Q226:T226">_xlfn.XLOOKUP(A226,$A:$A,'Cleaned Medical Examiation data'!$H:$K)</f>
        <v>YES</v>
      </c>
      <c r="R226" s="48">
        <v>1</v>
      </c>
      <c r="S226" s="45" t="str">
        <v>Obesity</v>
      </c>
      <c r="T226" s="34" t="str">
        <v>Normal</v>
      </c>
    </row>
    <row r="227" spans="1:20" ht="15.75">
      <c r="A227" s="33" t="s">
        <v>267</v>
      </c>
      <c r="B227" s="7" t="str">
        <f>VLOOKUP(A227,'Customer Names'!$A:$G,7,0)</f>
        <v>Mrs</v>
      </c>
      <c r="C227" s="7" t="str">
        <f>VLOOKUP(A227,'Customer Names'!$A:$F,6,0)</f>
        <v>Lisa M</v>
      </c>
      <c r="D227" s="7" t="str">
        <f>VLOOKUP(A227,'Customer Names'!$A:$E,5,0)</f>
        <v>Hallis</v>
      </c>
      <c r="E227" s="25" t="str">
        <f>VLOOKUP(A227,'Cleaned Hospitalisation data'!$A:$K,7,0)</f>
        <v>2-Dec-1975</v>
      </c>
      <c r="F227" s="12">
        <f>VLOOKUP(A227,'Cleaned Hospitalisation data'!$A$1:$K$2336,8,0)</f>
        <v>47</v>
      </c>
      <c r="G227" s="12">
        <f>VLOOKUP(A227,'Cleaned Hospitalisation data'!$A:$K,2,0)</f>
        <v>1</v>
      </c>
      <c r="H227" s="28">
        <f>VLOOKUP(A227,'Cleaned Hospitalisation data'!$A$1:$K$2336,3,0)</f>
        <v>9380.75</v>
      </c>
      <c r="I227" s="12" t="str">
        <f>VLOOKUP(A227,'Cleaned Hospitalisation data'!$A$1:$K$2336,4,0)</f>
        <v>Tier - 2</v>
      </c>
      <c r="J227" s="12" t="str">
        <f>VLOOKUP(A227,'Cleaned Hospitalisation data'!$A$1:$K$2336,5,0)</f>
        <v>Tier - 2</v>
      </c>
      <c r="K227" s="12" t="str">
        <f>VLOOKUP(A227,'Cleaned Hospitalisation data'!$A$1:$K$2336,6,0)</f>
        <v>R1024</v>
      </c>
      <c r="L227" s="12" cm="1">
        <f t="array" ref="L227:P227">_xlfn.XLOOKUP(A227,$A:$A,'Cleaned Medical Examiation data'!$B:$F)</f>
        <v>25.86</v>
      </c>
      <c r="M227" s="12">
        <v>6.68</v>
      </c>
      <c r="N227" s="12" t="str">
        <v>YES</v>
      </c>
      <c r="O227" s="12" t="str">
        <v>NO</v>
      </c>
      <c r="P227" s="12" t="str">
        <v>NO</v>
      </c>
      <c r="Q227" s="19" t="str" cm="1">
        <f t="array" ref="Q227:T227">_xlfn.XLOOKUP(A227,$A:$A,'Cleaned Medical Examiation data'!$H:$K)</f>
        <v>NO</v>
      </c>
      <c r="R227" s="48">
        <v>1</v>
      </c>
      <c r="S227" s="45" t="str">
        <v>Over Weight</v>
      </c>
      <c r="T227" s="34" t="str">
        <v>Diabetes</v>
      </c>
    </row>
    <row r="228" spans="1:20" ht="15.75">
      <c r="A228" s="33" t="s">
        <v>268</v>
      </c>
      <c r="B228" s="7" t="str">
        <f>VLOOKUP(A228,'Customer Names'!$A:$G,7,0)</f>
        <v>Mr</v>
      </c>
      <c r="C228" s="7" t="str">
        <f>VLOOKUP(A228,'Customer Names'!$A:$F,6,0)</f>
        <v>Ryan</v>
      </c>
      <c r="D228" s="7" t="str">
        <f>VLOOKUP(A228,'Customer Names'!$A:$E,5,0)</f>
        <v>Marshall</v>
      </c>
      <c r="E228" s="25" t="str">
        <f>VLOOKUP(A228,'Cleaned Hospitalisation data'!$A:$K,7,0)</f>
        <v>26-Nov-1971</v>
      </c>
      <c r="F228" s="12">
        <f>VLOOKUP(A228,'Cleaned Hospitalisation data'!$A$1:$K$2336,8,0)</f>
        <v>51</v>
      </c>
      <c r="G228" s="12">
        <f>VLOOKUP(A228,'Cleaned Hospitalisation data'!$A:$K,2,0)</f>
        <v>1</v>
      </c>
      <c r="H228" s="28">
        <f>VLOOKUP(A228,'Cleaned Hospitalisation data'!$A$1:$K$2336,3,0)</f>
        <v>9377.9</v>
      </c>
      <c r="I228" s="12" t="str">
        <f>VLOOKUP(A228,'Cleaned Hospitalisation data'!$A$1:$K$2336,4,0)</f>
        <v>Tier - 2</v>
      </c>
      <c r="J228" s="12" t="str">
        <f>VLOOKUP(A228,'Cleaned Hospitalisation data'!$A$1:$K$2336,5,0)</f>
        <v>Tier - 1</v>
      </c>
      <c r="K228" s="12" t="str">
        <f>VLOOKUP(A228,'Cleaned Hospitalisation data'!$A$1:$K$2336,6,0)</f>
        <v>R1013</v>
      </c>
      <c r="L228" s="12" cm="1">
        <f t="array" ref="L228:P228">_xlfn.XLOOKUP(A228,$A:$A,'Cleaned Medical Examiation data'!$B:$F)</f>
        <v>30.03</v>
      </c>
      <c r="M228" s="12">
        <v>11.51</v>
      </c>
      <c r="N228" s="12" t="str">
        <v>NO</v>
      </c>
      <c r="O228" s="12" t="str">
        <v>NO</v>
      </c>
      <c r="P228" s="12" t="str">
        <v>NO</v>
      </c>
      <c r="Q228" s="19" t="str" cm="1">
        <f t="array" ref="Q228:T228">_xlfn.XLOOKUP(A228,$A:$A,'Cleaned Medical Examiation data'!$H:$K)</f>
        <v>NO</v>
      </c>
      <c r="R228" s="48">
        <v>0</v>
      </c>
      <c r="S228" s="45" t="str">
        <v>Obesity</v>
      </c>
      <c r="T228" s="34" t="str">
        <v>Diabetes</v>
      </c>
    </row>
    <row r="229" spans="1:20" ht="15.75">
      <c r="A229" s="33" t="s">
        <v>269</v>
      </c>
      <c r="B229" s="7" t="str">
        <f>VLOOKUP(A229,'Customer Names'!$A:$G,7,0)</f>
        <v>Mrs</v>
      </c>
      <c r="C229" s="7" t="str">
        <f>VLOOKUP(A229,'Customer Names'!$A:$F,6,0)</f>
        <v>Kaitlin M</v>
      </c>
      <c r="D229" s="7" t="str">
        <f>VLOOKUP(A229,'Customer Names'!$A:$E,5,0)</f>
        <v>Salowitz</v>
      </c>
      <c r="E229" s="25" t="str">
        <f>VLOOKUP(A229,'Cleaned Hospitalisation data'!$A:$K,7,0)</f>
        <v>24-Nov-1969</v>
      </c>
      <c r="F229" s="12">
        <f>VLOOKUP(A229,'Cleaned Hospitalisation data'!$A$1:$K$2336,8,0)</f>
        <v>53</v>
      </c>
      <c r="G229" s="12">
        <f>VLOOKUP(A229,'Cleaned Hospitalisation data'!$A:$K,2,0)</f>
        <v>0</v>
      </c>
      <c r="H229" s="28">
        <f>VLOOKUP(A229,'Cleaned Hospitalisation data'!$A$1:$K$2336,3,0)</f>
        <v>9377.4500000000007</v>
      </c>
      <c r="I229" s="12" t="str">
        <f>VLOOKUP(A229,'Cleaned Hospitalisation data'!$A$1:$K$2336,4,0)</f>
        <v>Tier - 2</v>
      </c>
      <c r="J229" s="12" t="str">
        <f>VLOOKUP(A229,'Cleaned Hospitalisation data'!$A$1:$K$2336,5,0)</f>
        <v>Tier - 3</v>
      </c>
      <c r="K229" s="12" t="str">
        <f>VLOOKUP(A229,'Cleaned Hospitalisation data'!$A$1:$K$2336,6,0)</f>
        <v>R1013</v>
      </c>
      <c r="L229" s="12" cm="1">
        <f t="array" ref="L229:P229">_xlfn.XLOOKUP(A229,$A:$A,'Cleaned Medical Examiation data'!$B:$F)</f>
        <v>25.76</v>
      </c>
      <c r="M229" s="12">
        <v>6.02</v>
      </c>
      <c r="N229" s="12" t="str">
        <v>YES</v>
      </c>
      <c r="O229" s="12" t="str">
        <v>NO</v>
      </c>
      <c r="P229" s="12" t="str">
        <v>YES</v>
      </c>
      <c r="Q229" s="19" t="str" cm="1">
        <f t="array" ref="Q229:T229">_xlfn.XLOOKUP(A229,$A:$A,'Cleaned Medical Examiation data'!$H:$K)</f>
        <v>NO</v>
      </c>
      <c r="R229" s="48">
        <v>1</v>
      </c>
      <c r="S229" s="45" t="str">
        <v>Over Weight</v>
      </c>
      <c r="T229" s="34" t="str">
        <v>Prediabetes</v>
      </c>
    </row>
    <row r="230" spans="1:20" ht="15.75">
      <c r="A230" s="33" t="s">
        <v>270</v>
      </c>
      <c r="B230" s="7" t="str">
        <f>VLOOKUP(A230,'Customer Names'!$A:$G,7,0)</f>
        <v>Mr</v>
      </c>
      <c r="C230" s="7" t="str">
        <f>VLOOKUP(A230,'Customer Names'!$A:$F,6,0)</f>
        <v>William R</v>
      </c>
      <c r="D230" s="7" t="str">
        <f>VLOOKUP(A230,'Customer Names'!$A:$E,5,0)</f>
        <v>Blake</v>
      </c>
      <c r="E230" s="25" t="str">
        <f>VLOOKUP(A230,'Cleaned Hospitalisation data'!$A:$K,7,0)</f>
        <v>8-Oct-1971</v>
      </c>
      <c r="F230" s="12">
        <f>VLOOKUP(A230,'Cleaned Hospitalisation data'!$A$1:$K$2336,8,0)</f>
        <v>51</v>
      </c>
      <c r="G230" s="12">
        <f>VLOOKUP(A230,'Cleaned Hospitalisation data'!$A:$K,2,0)</f>
        <v>0</v>
      </c>
      <c r="H230" s="28">
        <f>VLOOKUP(A230,'Cleaned Hospitalisation data'!$A$1:$K$2336,3,0)</f>
        <v>9361.33</v>
      </c>
      <c r="I230" s="12" t="str">
        <f>VLOOKUP(A230,'Cleaned Hospitalisation data'!$A$1:$K$2336,4,0)</f>
        <v>Tier - 3</v>
      </c>
      <c r="J230" s="12" t="str">
        <f>VLOOKUP(A230,'Cleaned Hospitalisation data'!$A$1:$K$2336,5,0)</f>
        <v>Tier - 1</v>
      </c>
      <c r="K230" s="12" t="str">
        <f>VLOOKUP(A230,'Cleaned Hospitalisation data'!$A$1:$K$2336,6,0)</f>
        <v>R1016</v>
      </c>
      <c r="L230" s="12" cm="1">
        <f t="array" ref="L230:P230">_xlfn.XLOOKUP(A230,$A:$A,'Cleaned Medical Examiation data'!$B:$F)</f>
        <v>22.42</v>
      </c>
      <c r="M230" s="12">
        <v>7.96</v>
      </c>
      <c r="N230" s="12" t="str">
        <v>NO</v>
      </c>
      <c r="O230" s="12" t="str">
        <v>NO</v>
      </c>
      <c r="P230" s="12" t="str">
        <v>NO</v>
      </c>
      <c r="Q230" s="19" t="str" cm="1">
        <f t="array" ref="Q230:T230">_xlfn.XLOOKUP(A230,$A:$A,'Cleaned Medical Examiation data'!$H:$K)</f>
        <v>NO</v>
      </c>
      <c r="R230" s="48">
        <v>0</v>
      </c>
      <c r="S230" s="45" t="str">
        <v>Normal Weight</v>
      </c>
      <c r="T230" s="34" t="str">
        <v>Diabetes</v>
      </c>
    </row>
    <row r="231" spans="1:20" ht="15.75">
      <c r="A231" s="33" t="s">
        <v>271</v>
      </c>
      <c r="B231" s="7" t="str">
        <f>VLOOKUP(A231,'Customer Names'!$A:$G,7,0)</f>
        <v>Mr</v>
      </c>
      <c r="C231" s="7" t="str">
        <f>VLOOKUP(A231,'Customer Names'!$A:$F,6,0)</f>
        <v>Bruce</v>
      </c>
      <c r="D231" s="7" t="str">
        <f>VLOOKUP(A231,'Customer Names'!$A:$E,5,0)</f>
        <v>Langerak</v>
      </c>
      <c r="E231" s="25" t="str">
        <f>VLOOKUP(A231,'Cleaned Hospitalisation data'!$A:$K,7,0)</f>
        <v>1-Jul-1988</v>
      </c>
      <c r="F231" s="12">
        <f>VLOOKUP(A231,'Cleaned Hospitalisation data'!$A$1:$K$2336,8,0)</f>
        <v>34</v>
      </c>
      <c r="G231" s="12">
        <f>VLOOKUP(A231,'Cleaned Hospitalisation data'!$A:$K,2,0)</f>
        <v>3</v>
      </c>
      <c r="H231" s="28">
        <f>VLOOKUP(A231,'Cleaned Hospitalisation data'!$A$1:$K$2336,3,0)</f>
        <v>9344.2000000000007</v>
      </c>
      <c r="I231" s="12" t="str">
        <f>VLOOKUP(A231,'Cleaned Hospitalisation data'!$A$1:$K$2336,4,0)</f>
        <v>Tier - 2</v>
      </c>
      <c r="J231" s="12" t="str">
        <f>VLOOKUP(A231,'Cleaned Hospitalisation data'!$A$1:$K$2336,5,0)</f>
        <v>Tier - 1</v>
      </c>
      <c r="K231" s="12" t="str">
        <f>VLOOKUP(A231,'Cleaned Hospitalisation data'!$A$1:$K$2336,6,0)</f>
        <v>R1021</v>
      </c>
      <c r="L231" s="12" cm="1">
        <f t="array" ref="L231:P231">_xlfn.XLOOKUP(A231,$A:$A,'Cleaned Medical Examiation data'!$B:$F)</f>
        <v>33.18</v>
      </c>
      <c r="M231" s="12">
        <v>6.01</v>
      </c>
      <c r="N231" s="12" t="str">
        <v>YES</v>
      </c>
      <c r="O231" s="12" t="str">
        <v>NO</v>
      </c>
      <c r="P231" s="12" t="str">
        <v>NO</v>
      </c>
      <c r="Q231" s="19" t="str" cm="1">
        <f t="array" ref="Q231:T231">_xlfn.XLOOKUP(A231,$A:$A,'Cleaned Medical Examiation data'!$H:$K)</f>
        <v>NO</v>
      </c>
      <c r="R231" s="48">
        <v>1</v>
      </c>
      <c r="S231" s="45" t="str">
        <v>Obesity</v>
      </c>
      <c r="T231" s="34" t="str">
        <v>Prediabetes</v>
      </c>
    </row>
    <row r="232" spans="1:20" ht="15.75">
      <c r="A232" s="33" t="s">
        <v>272</v>
      </c>
      <c r="B232" s="7" t="str">
        <f>VLOOKUP(A232,'Customer Names'!$A:$G,7,0)</f>
        <v>Mrs</v>
      </c>
      <c r="C232" s="7" t="str">
        <f>VLOOKUP(A232,'Customer Names'!$A:$F,6,0)</f>
        <v>Veronica</v>
      </c>
      <c r="D232" s="7" t="str">
        <f>VLOOKUP(A232,'Customer Names'!$A:$E,5,0)</f>
        <v>Bonilla</v>
      </c>
      <c r="E232" s="25" t="str">
        <f>VLOOKUP(A232,'Cleaned Hospitalisation data'!$A:$K,7,0)</f>
        <v>12-Oct-1996</v>
      </c>
      <c r="F232" s="12">
        <f>VLOOKUP(A232,'Cleaned Hospitalisation data'!$A$1:$K$2336,8,0)</f>
        <v>26</v>
      </c>
      <c r="G232" s="12">
        <f>VLOOKUP(A232,'Cleaned Hospitalisation data'!$A:$K,2,0)</f>
        <v>0</v>
      </c>
      <c r="H232" s="28">
        <f>VLOOKUP(A232,'Cleaned Hospitalisation data'!$A$1:$K$2336,3,0)</f>
        <v>9338.61</v>
      </c>
      <c r="I232" s="12" t="str">
        <f>VLOOKUP(A232,'Cleaned Hospitalisation data'!$A$1:$K$2336,4,0)</f>
        <v>Tier - 2</v>
      </c>
      <c r="J232" s="12" t="str">
        <f>VLOOKUP(A232,'Cleaned Hospitalisation data'!$A$1:$K$2336,5,0)</f>
        <v>Tier - 1</v>
      </c>
      <c r="K232" s="12" t="str">
        <f>VLOOKUP(A232,'Cleaned Hospitalisation data'!$A$1:$K$2336,6,0)</f>
        <v>R1026</v>
      </c>
      <c r="L232" s="12" cm="1">
        <f t="array" ref="L232:P232">_xlfn.XLOOKUP(A232,$A:$A,'Cleaned Medical Examiation data'!$B:$F)</f>
        <v>43.04</v>
      </c>
      <c r="M232" s="12">
        <v>5.9</v>
      </c>
      <c r="N232" s="12" t="str">
        <v>YES</v>
      </c>
      <c r="O232" s="12" t="str">
        <v>NO</v>
      </c>
      <c r="P232" s="12" t="str">
        <v>NO</v>
      </c>
      <c r="Q232" s="19" t="str" cm="1">
        <f t="array" ref="Q232:T232">_xlfn.XLOOKUP(A232,$A:$A,'Cleaned Medical Examiation data'!$H:$K)</f>
        <v>NO</v>
      </c>
      <c r="R232" s="48">
        <v>0</v>
      </c>
      <c r="S232" s="45" t="str">
        <v>Obesity</v>
      </c>
      <c r="T232" s="34" t="str">
        <v>Prediabetes</v>
      </c>
    </row>
    <row r="233" spans="1:20" ht="15.75">
      <c r="A233" s="33" t="s">
        <v>273</v>
      </c>
      <c r="B233" s="7" t="str">
        <f>VLOOKUP(A233,'Customer Names'!$A:$G,7,0)</f>
        <v>Mr</v>
      </c>
      <c r="C233" s="7" t="str">
        <f>VLOOKUP(A233,'Customer Names'!$A:$F,6,0)</f>
        <v>Warren</v>
      </c>
      <c r="D233" s="7" t="str">
        <f>VLOOKUP(A233,'Customer Names'!$A:$E,5,0)</f>
        <v>Ciabattoni</v>
      </c>
      <c r="E233" s="25" t="str">
        <f>VLOOKUP(A233,'Cleaned Hospitalisation data'!$A:$K,7,0)</f>
        <v>9-Jul-1988</v>
      </c>
      <c r="F233" s="12">
        <f>VLOOKUP(A233,'Cleaned Hospitalisation data'!$A$1:$K$2336,8,0)</f>
        <v>34</v>
      </c>
      <c r="G233" s="12">
        <f>VLOOKUP(A233,'Cleaned Hospitalisation data'!$A:$K,2,0)</f>
        <v>3</v>
      </c>
      <c r="H233" s="28">
        <f>VLOOKUP(A233,'Cleaned Hospitalisation data'!$A$1:$K$2336,3,0)</f>
        <v>9320.26</v>
      </c>
      <c r="I233" s="12" t="str">
        <f>VLOOKUP(A233,'Cleaned Hospitalisation data'!$A$1:$K$2336,4,0)</f>
        <v>Tier - 2</v>
      </c>
      <c r="J233" s="12" t="str">
        <f>VLOOKUP(A233,'Cleaned Hospitalisation data'!$A$1:$K$2336,5,0)</f>
        <v>Tier - 1</v>
      </c>
      <c r="K233" s="12" t="str">
        <f>VLOOKUP(A233,'Cleaned Hospitalisation data'!$A$1:$K$2336,6,0)</f>
        <v>R1012</v>
      </c>
      <c r="L233" s="12" cm="1">
        <f t="array" ref="L233:P233">_xlfn.XLOOKUP(A233,$A:$A,'Cleaned Medical Examiation data'!$B:$F)</f>
        <v>34.15</v>
      </c>
      <c r="M233" s="12">
        <v>4.49</v>
      </c>
      <c r="N233" s="12" t="str">
        <v>YES</v>
      </c>
      <c r="O233" s="12" t="str">
        <v>NO</v>
      </c>
      <c r="P233" s="12" t="str">
        <v>NO</v>
      </c>
      <c r="Q233" s="19" t="str" cm="1">
        <f t="array" ref="Q233:T233">_xlfn.XLOOKUP(A233,$A:$A,'Cleaned Medical Examiation data'!$H:$K)</f>
        <v>NO</v>
      </c>
      <c r="R233" s="48">
        <v>1</v>
      </c>
      <c r="S233" s="45" t="str">
        <v>Obesity</v>
      </c>
      <c r="T233" s="34" t="str">
        <v>Normal</v>
      </c>
    </row>
    <row r="234" spans="1:20" ht="15.75">
      <c r="A234" s="33" t="s">
        <v>274</v>
      </c>
      <c r="B234" s="7" t="str">
        <f>VLOOKUP(A234,'Customer Names'!$A:$G,7,0)</f>
        <v>Mrs</v>
      </c>
      <c r="C234" s="7" t="str">
        <f>VLOOKUP(A234,'Customer Names'!$A:$F,6,0)</f>
        <v>Daniela</v>
      </c>
      <c r="D234" s="7" t="str">
        <f>VLOOKUP(A234,'Customer Names'!$A:$E,5,0)</f>
        <v>Escanero Palmer</v>
      </c>
      <c r="E234" s="25" t="str">
        <f>VLOOKUP(A234,'Cleaned Hospitalisation data'!$A:$K,7,0)</f>
        <v>12-Oct-1977</v>
      </c>
      <c r="F234" s="12">
        <f>VLOOKUP(A234,'Cleaned Hospitalisation data'!$A$1:$K$2336,8,0)</f>
        <v>45</v>
      </c>
      <c r="G234" s="12">
        <f>VLOOKUP(A234,'Cleaned Hospitalisation data'!$A:$K,2,0)</f>
        <v>2</v>
      </c>
      <c r="H234" s="28">
        <f>VLOOKUP(A234,'Cleaned Hospitalisation data'!$A$1:$K$2336,3,0)</f>
        <v>9315.41</v>
      </c>
      <c r="I234" s="12" t="str">
        <f>VLOOKUP(A234,'Cleaned Hospitalisation data'!$A$1:$K$2336,4,0)</f>
        <v>Tier - 2</v>
      </c>
      <c r="J234" s="12" t="str">
        <f>VLOOKUP(A234,'Cleaned Hospitalisation data'!$A$1:$K$2336,5,0)</f>
        <v>Tier - 1</v>
      </c>
      <c r="K234" s="12" t="str">
        <f>VLOOKUP(A234,'Cleaned Hospitalisation data'!$A$1:$K$2336,6,0)</f>
        <v>R1024</v>
      </c>
      <c r="L234" s="12" cm="1">
        <f t="array" ref="L234:P234">_xlfn.XLOOKUP(A234,$A:$A,'Cleaned Medical Examiation data'!$B:$F)</f>
        <v>25.78</v>
      </c>
      <c r="M234" s="12">
        <v>6.25</v>
      </c>
      <c r="N234" s="12" t="str">
        <v>NO</v>
      </c>
      <c r="O234" s="12" t="str">
        <v>NO</v>
      </c>
      <c r="P234" s="12" t="str">
        <v>NO</v>
      </c>
      <c r="Q234" s="19" t="str" cm="1">
        <f t="array" ref="Q234:T234">_xlfn.XLOOKUP(A234,$A:$A,'Cleaned Medical Examiation data'!$H:$K)</f>
        <v>NO</v>
      </c>
      <c r="R234" s="48">
        <v>0</v>
      </c>
      <c r="S234" s="45" t="str">
        <v>Over Weight</v>
      </c>
      <c r="T234" s="34" t="str">
        <v>Prediabetes</v>
      </c>
    </row>
    <row r="235" spans="1:20" ht="15.75">
      <c r="A235" s="33" t="s">
        <v>275</v>
      </c>
      <c r="B235" s="7" t="str">
        <f>VLOOKUP(A235,'Customer Names'!$A:$G,7,0)</f>
        <v>Ms</v>
      </c>
      <c r="C235" s="7" t="str">
        <f>VLOOKUP(A235,'Customer Names'!$A:$F,6,0)</f>
        <v>Deirdre A</v>
      </c>
      <c r="D235" s="7" t="str">
        <f>VLOOKUP(A235,'Customer Names'!$A:$E,5,0)</f>
        <v>Lowe</v>
      </c>
      <c r="E235" s="25" t="str">
        <f>VLOOKUP(A235,'Cleaned Hospitalisation data'!$A:$K,7,0)</f>
        <v>8-Jun-1963</v>
      </c>
      <c r="F235" s="12">
        <f>VLOOKUP(A235,'Cleaned Hospitalisation data'!$A$1:$K$2336,8,0)</f>
        <v>60</v>
      </c>
      <c r="G235" s="12">
        <f>VLOOKUP(A235,'Cleaned Hospitalisation data'!$A:$K,2,0)</f>
        <v>0</v>
      </c>
      <c r="H235" s="28">
        <f>VLOOKUP(A235,'Cleaned Hospitalisation data'!$A$1:$K$2336,3,0)</f>
        <v>9310.81</v>
      </c>
      <c r="I235" s="12" t="str">
        <f>VLOOKUP(A235,'Cleaned Hospitalisation data'!$A$1:$K$2336,4,0)</f>
        <v>Tier - 3</v>
      </c>
      <c r="J235" s="12" t="str">
        <f>VLOOKUP(A235,'Cleaned Hospitalisation data'!$A$1:$K$2336,5,0)</f>
        <v>Tier - 1</v>
      </c>
      <c r="K235" s="12" t="str">
        <f>VLOOKUP(A235,'Cleaned Hospitalisation data'!$A$1:$K$2336,6,0)</f>
        <v>R1013</v>
      </c>
      <c r="L235" s="12" cm="1">
        <f t="array" ref="L235:P235">_xlfn.XLOOKUP(A235,$A:$A,'Cleaned Medical Examiation data'!$B:$F)</f>
        <v>21.02</v>
      </c>
      <c r="M235" s="12">
        <v>9.6199999999999992</v>
      </c>
      <c r="N235" s="12" t="str">
        <v>YES</v>
      </c>
      <c r="O235" s="12" t="str">
        <v>NO</v>
      </c>
      <c r="P235" s="12" t="str">
        <v>YES</v>
      </c>
      <c r="Q235" s="19" t="str" cm="1">
        <f t="array" ref="Q235:T235">_xlfn.XLOOKUP(A235,$A:$A,'Cleaned Medical Examiation data'!$H:$K)</f>
        <v>NO</v>
      </c>
      <c r="R235" s="48">
        <v>1</v>
      </c>
      <c r="S235" s="45" t="str">
        <v>Normal Weight</v>
      </c>
      <c r="T235" s="34" t="str">
        <v>Diabetes</v>
      </c>
    </row>
    <row r="236" spans="1:20" ht="15.75">
      <c r="A236" s="33" t="s">
        <v>276</v>
      </c>
      <c r="B236" s="7" t="str">
        <f>VLOOKUP(A236,'Customer Names'!$A:$G,7,0)</f>
        <v>Mr</v>
      </c>
      <c r="C236" s="7" t="str">
        <f>VLOOKUP(A236,'Customer Names'!$A:$F,6,0)</f>
        <v>Mathias</v>
      </c>
      <c r="D236" s="7" t="str">
        <f>VLOOKUP(A236,'Customer Names'!$A:$E,5,0)</f>
        <v>Osmark</v>
      </c>
      <c r="E236" s="25" t="str">
        <f>VLOOKUP(A236,'Cleaned Hospitalisation data'!$A:$K,7,0)</f>
        <v>16-Oct-1973</v>
      </c>
      <c r="F236" s="12">
        <f>VLOOKUP(A236,'Cleaned Hospitalisation data'!$A$1:$K$2336,8,0)</f>
        <v>49</v>
      </c>
      <c r="G236" s="12">
        <f>VLOOKUP(A236,'Cleaned Hospitalisation data'!$A:$K,2,0)</f>
        <v>2</v>
      </c>
      <c r="H236" s="28">
        <f>VLOOKUP(A236,'Cleaned Hospitalisation data'!$A$1:$K$2336,3,0)</f>
        <v>9304.7000000000007</v>
      </c>
      <c r="I236" s="12" t="str">
        <f>VLOOKUP(A236,'Cleaned Hospitalisation data'!$A$1:$K$2336,4,0)</f>
        <v>Tier - 3</v>
      </c>
      <c r="J236" s="12" t="str">
        <f>VLOOKUP(A236,'Cleaned Hospitalisation data'!$A$1:$K$2336,5,0)</f>
        <v>Tier - 3</v>
      </c>
      <c r="K236" s="12" t="str">
        <f>VLOOKUP(A236,'Cleaned Hospitalisation data'!$A$1:$K$2336,6,0)</f>
        <v>R1013</v>
      </c>
      <c r="L236" s="12" cm="1">
        <f t="array" ref="L236:P236">_xlfn.XLOOKUP(A236,$A:$A,'Cleaned Medical Examiation data'!$B:$F)</f>
        <v>37.51</v>
      </c>
      <c r="M236" s="12">
        <v>11.06</v>
      </c>
      <c r="N236" s="12" t="str">
        <v>NO</v>
      </c>
      <c r="O236" s="12" t="str">
        <v>NO</v>
      </c>
      <c r="P236" s="12" t="str">
        <v>NO</v>
      </c>
      <c r="Q236" s="19" t="str" cm="1">
        <f t="array" ref="Q236:T236">_xlfn.XLOOKUP(A236,$A:$A,'Cleaned Medical Examiation data'!$H:$K)</f>
        <v>NO</v>
      </c>
      <c r="R236" s="48">
        <v>2</v>
      </c>
      <c r="S236" s="45" t="str">
        <v>Obesity</v>
      </c>
      <c r="T236" s="34" t="str">
        <v>Diabetes</v>
      </c>
    </row>
    <row r="237" spans="1:20" ht="15.75">
      <c r="A237" s="33" t="s">
        <v>277</v>
      </c>
      <c r="B237" s="7" t="str">
        <f>VLOOKUP(A237,'Customer Names'!$A:$G,7,0)</f>
        <v>Mr</v>
      </c>
      <c r="C237" s="7" t="str">
        <f>VLOOKUP(A237,'Customer Names'!$A:$F,6,0)</f>
        <v>Aaqib L</v>
      </c>
      <c r="D237" s="7" t="str">
        <f>VLOOKUP(A237,'Customer Names'!$A:$E,5,0)</f>
        <v>Syed</v>
      </c>
      <c r="E237" s="25" t="str">
        <f>VLOOKUP(A237,'Cleaned Hospitalisation data'!$A:$K,7,0)</f>
        <v>5-Jul-1981</v>
      </c>
      <c r="F237" s="12">
        <f>VLOOKUP(A237,'Cleaned Hospitalisation data'!$A$1:$K$2336,8,0)</f>
        <v>41</v>
      </c>
      <c r="G237" s="12">
        <f>VLOOKUP(A237,'Cleaned Hospitalisation data'!$A:$K,2,0)</f>
        <v>3</v>
      </c>
      <c r="H237" s="28">
        <f>VLOOKUP(A237,'Cleaned Hospitalisation data'!$A$1:$K$2336,3,0)</f>
        <v>39597.410000000003</v>
      </c>
      <c r="I237" s="12" t="str">
        <f>VLOOKUP(A237,'Cleaned Hospitalisation data'!$A$1:$K$2336,4,0)</f>
        <v>Tier - 1</v>
      </c>
      <c r="J237" s="12" t="str">
        <f>VLOOKUP(A237,'Cleaned Hospitalisation data'!$A$1:$K$2336,5,0)</f>
        <v>Tier - 2</v>
      </c>
      <c r="K237" s="12" t="str">
        <f>VLOOKUP(A237,'Cleaned Hospitalisation data'!$A$1:$K$2336,6,0)</f>
        <v>R1017</v>
      </c>
      <c r="L237" s="12" cm="1">
        <f t="array" ref="L237:P237">_xlfn.XLOOKUP(A237,$A:$A,'Cleaned Medical Examiation data'!$B:$F)</f>
        <v>30.78</v>
      </c>
      <c r="M237" s="12">
        <v>8.4499999999999993</v>
      </c>
      <c r="N237" s="12" t="str">
        <v>YES</v>
      </c>
      <c r="O237" s="12" t="str">
        <v>NO</v>
      </c>
      <c r="P237" s="12" t="str">
        <v>NO</v>
      </c>
      <c r="Q237" s="19" t="str" cm="1">
        <f t="array" ref="Q237:T237">_xlfn.XLOOKUP(A237,$A:$A,'Cleaned Medical Examiation data'!$H:$K)</f>
        <v>YES</v>
      </c>
      <c r="R237" s="48">
        <v>0</v>
      </c>
      <c r="S237" s="45" t="str">
        <v>Obesity</v>
      </c>
      <c r="T237" s="34" t="str">
        <v>Diabetes</v>
      </c>
    </row>
    <row r="238" spans="1:20" ht="15.75">
      <c r="A238" s="33" t="s">
        <v>278</v>
      </c>
      <c r="B238" s="7" t="str">
        <f>VLOOKUP(A238,'Customer Names'!$A:$G,7,0)</f>
        <v>Mr</v>
      </c>
      <c r="C238" s="7" t="str">
        <f>VLOOKUP(A238,'Customer Names'!$A:$F,6,0)</f>
        <v>Matthew</v>
      </c>
      <c r="D238" s="7" t="str">
        <f>VLOOKUP(A238,'Customer Names'!$A:$E,5,0)</f>
        <v>Lawson</v>
      </c>
      <c r="E238" s="25" t="str">
        <f>VLOOKUP(A238,'Cleaned Hospitalisation data'!$A:$K,7,0)</f>
        <v>3-Nov-1976</v>
      </c>
      <c r="F238" s="12">
        <f>VLOOKUP(A238,'Cleaned Hospitalisation data'!$A$1:$K$2336,8,0)</f>
        <v>46</v>
      </c>
      <c r="G238" s="12">
        <f>VLOOKUP(A238,'Cleaned Hospitalisation data'!$A:$K,2,0)</f>
        <v>3</v>
      </c>
      <c r="H238" s="28">
        <f>VLOOKUP(A238,'Cleaned Hospitalisation data'!$A$1:$K$2336,3,0)</f>
        <v>9301.89</v>
      </c>
      <c r="I238" s="12" t="str">
        <f>VLOOKUP(A238,'Cleaned Hospitalisation data'!$A$1:$K$2336,4,0)</f>
        <v>Tier - 2</v>
      </c>
      <c r="J238" s="12" t="str">
        <f>VLOOKUP(A238,'Cleaned Hospitalisation data'!$A$1:$K$2336,5,0)</f>
        <v>Tier - 1</v>
      </c>
      <c r="K238" s="12" t="str">
        <f>VLOOKUP(A238,'Cleaned Hospitalisation data'!$A$1:$K$2336,6,0)</f>
        <v>R1012</v>
      </c>
      <c r="L238" s="12" cm="1">
        <f t="array" ref="L238:P238">_xlfn.XLOOKUP(A238,$A:$A,'Cleaned Medical Examiation data'!$B:$F)</f>
        <v>25.745000000000001</v>
      </c>
      <c r="M238" s="12">
        <v>6.11</v>
      </c>
      <c r="N238" s="12" t="str">
        <v>YES</v>
      </c>
      <c r="O238" s="12" t="str">
        <v>NO</v>
      </c>
      <c r="P238" s="12" t="str">
        <v>NO</v>
      </c>
      <c r="Q238" s="19" t="str" cm="1">
        <f t="array" ref="Q238:T238">_xlfn.XLOOKUP(A238,$A:$A,'Cleaned Medical Examiation data'!$H:$K)</f>
        <v>NO</v>
      </c>
      <c r="R238" s="48">
        <v>0</v>
      </c>
      <c r="S238" s="45" t="str">
        <v>Over Weight</v>
      </c>
      <c r="T238" s="34" t="str">
        <v>Prediabetes</v>
      </c>
    </row>
    <row r="239" spans="1:20" ht="15.75">
      <c r="A239" s="33" t="s">
        <v>279</v>
      </c>
      <c r="B239" s="7" t="str">
        <f>VLOOKUP(A239,'Customer Names'!$A:$G,7,0)</f>
        <v>Mr</v>
      </c>
      <c r="C239" s="7" t="str">
        <f>VLOOKUP(A239,'Customer Names'!$A:$F,6,0)</f>
        <v>Kurt</v>
      </c>
      <c r="D239" s="7" t="str">
        <f>VLOOKUP(A239,'Customer Names'!$A:$E,5,0)</f>
        <v>Warwick</v>
      </c>
      <c r="E239" s="25" t="str">
        <f>VLOOKUP(A239,'Cleaned Hospitalisation data'!$A:$K,7,0)</f>
        <v>18-Sep-1973</v>
      </c>
      <c r="F239" s="12">
        <f>VLOOKUP(A239,'Cleaned Hospitalisation data'!$A$1:$K$2336,8,0)</f>
        <v>49</v>
      </c>
      <c r="G239" s="12">
        <f>VLOOKUP(A239,'Cleaned Hospitalisation data'!$A:$K,2,0)</f>
        <v>1</v>
      </c>
      <c r="H239" s="28">
        <f>VLOOKUP(A239,'Cleaned Hospitalisation data'!$A$1:$K$2336,3,0)</f>
        <v>9290.14</v>
      </c>
      <c r="I239" s="12" t="str">
        <f>VLOOKUP(A239,'Cleaned Hospitalisation data'!$A$1:$K$2336,4,0)</f>
        <v>Tier - 3</v>
      </c>
      <c r="J239" s="12" t="str">
        <f>VLOOKUP(A239,'Cleaned Hospitalisation data'!$A$1:$K$2336,5,0)</f>
        <v>Tier - 3</v>
      </c>
      <c r="K239" s="12" t="str">
        <f>VLOOKUP(A239,'Cleaned Hospitalisation data'!$A$1:$K$2336,6,0)</f>
        <v>R1016</v>
      </c>
      <c r="L239" s="12" cm="1">
        <f t="array" ref="L239:P239">_xlfn.XLOOKUP(A239,$A:$A,'Cleaned Medical Examiation data'!$B:$F)</f>
        <v>31.35</v>
      </c>
      <c r="M239" s="12">
        <v>11.49</v>
      </c>
      <c r="N239" s="12" t="str">
        <v>NO</v>
      </c>
      <c r="O239" s="12" t="str">
        <v>NO</v>
      </c>
      <c r="P239" s="12" t="str">
        <v>NO</v>
      </c>
      <c r="Q239" s="19" t="str" cm="1">
        <f t="array" ref="Q239:T239">_xlfn.XLOOKUP(A239,$A:$A,'Cleaned Medical Examiation data'!$H:$K)</f>
        <v>NO</v>
      </c>
      <c r="R239" s="48">
        <v>2</v>
      </c>
      <c r="S239" s="45" t="str">
        <v>Obesity</v>
      </c>
      <c r="T239" s="34" t="str">
        <v>Diabetes</v>
      </c>
    </row>
    <row r="240" spans="1:20" ht="15.75">
      <c r="A240" s="33" t="s">
        <v>280</v>
      </c>
      <c r="B240" s="7" t="str">
        <f>VLOOKUP(A240,'Customer Names'!$A:$G,7,0)</f>
        <v>Mr</v>
      </c>
      <c r="C240" s="7" t="str">
        <f>VLOOKUP(A240,'Customer Names'!$A:$F,6,0)</f>
        <v>Samuel</v>
      </c>
      <c r="D240" s="7" t="str">
        <f>VLOOKUP(A240,'Customer Names'!$A:$E,5,0)</f>
        <v>Magnuson</v>
      </c>
      <c r="E240" s="25" t="str">
        <f>VLOOKUP(A240,'Cleaned Hospitalisation data'!$A:$K,7,0)</f>
        <v>16-Oct-1973</v>
      </c>
      <c r="F240" s="12">
        <f>VLOOKUP(A240,'Cleaned Hospitalisation data'!$A$1:$K$2336,8,0)</f>
        <v>49</v>
      </c>
      <c r="G240" s="12">
        <f>VLOOKUP(A240,'Cleaned Hospitalisation data'!$A:$K,2,0)</f>
        <v>1</v>
      </c>
      <c r="H240" s="28">
        <f>VLOOKUP(A240,'Cleaned Hospitalisation data'!$A$1:$K$2336,3,0)</f>
        <v>9288.0300000000007</v>
      </c>
      <c r="I240" s="12" t="str">
        <f>VLOOKUP(A240,'Cleaned Hospitalisation data'!$A$1:$K$2336,4,0)</f>
        <v>Tier - 2</v>
      </c>
      <c r="J240" s="12" t="str">
        <f>VLOOKUP(A240,'Cleaned Hospitalisation data'!$A$1:$K$2336,5,0)</f>
        <v>Tier - 3</v>
      </c>
      <c r="K240" s="12" t="str">
        <f>VLOOKUP(A240,'Cleaned Hospitalisation data'!$A$1:$K$2336,6,0)</f>
        <v>R1018</v>
      </c>
      <c r="L240" s="12" cm="1">
        <f t="array" ref="L240:P240">_xlfn.XLOOKUP(A240,$A:$A,'Cleaned Medical Examiation data'!$B:$F)</f>
        <v>29.83</v>
      </c>
      <c r="M240" s="12">
        <v>8.68</v>
      </c>
      <c r="N240" s="12" t="str">
        <v>NO</v>
      </c>
      <c r="O240" s="12" t="str">
        <v>NO</v>
      </c>
      <c r="P240" s="12" t="str">
        <v>NO</v>
      </c>
      <c r="Q240" s="19" t="str" cm="1">
        <f t="array" ref="Q240:T240">_xlfn.XLOOKUP(A240,$A:$A,'Cleaned Medical Examiation data'!$H:$K)</f>
        <v>NO</v>
      </c>
      <c r="R240" s="48">
        <v>2</v>
      </c>
      <c r="S240" s="45" t="str">
        <v>Over Weight</v>
      </c>
      <c r="T240" s="34" t="str">
        <v>Diabetes</v>
      </c>
    </row>
    <row r="241" spans="1:20" ht="15.75">
      <c r="A241" s="33" t="s">
        <v>281</v>
      </c>
      <c r="B241" s="7" t="str">
        <f>VLOOKUP(A241,'Customer Names'!$A:$G,7,0)</f>
        <v>Mrs</v>
      </c>
      <c r="C241" s="7" t="str">
        <f>VLOOKUP(A241,'Customer Names'!$A:$F,6,0)</f>
        <v>Emily</v>
      </c>
      <c r="D241" s="7" t="str">
        <f>VLOOKUP(A241,'Customer Names'!$A:$E,5,0)</f>
        <v>Marsh</v>
      </c>
      <c r="E241" s="25" t="str">
        <f>VLOOKUP(A241,'Cleaned Hospitalisation data'!$A:$K,7,0)</f>
        <v>26-Nov-1969</v>
      </c>
      <c r="F241" s="12">
        <f>VLOOKUP(A241,'Cleaned Hospitalisation data'!$A$1:$K$2336,8,0)</f>
        <v>53</v>
      </c>
      <c r="G241" s="12">
        <f>VLOOKUP(A241,'Cleaned Hospitalisation data'!$A:$K,2,0)</f>
        <v>0</v>
      </c>
      <c r="H241" s="28">
        <f>VLOOKUP(A241,'Cleaned Hospitalisation data'!$A$1:$K$2336,3,0)</f>
        <v>9285.8700000000008</v>
      </c>
      <c r="I241" s="12" t="str">
        <f>VLOOKUP(A241,'Cleaned Hospitalisation data'!$A$1:$K$2336,4,0)</f>
        <v>Tier - 2</v>
      </c>
      <c r="J241" s="12" t="str">
        <f>VLOOKUP(A241,'Cleaned Hospitalisation data'!$A$1:$K$2336,5,0)</f>
        <v>Tier - 3</v>
      </c>
      <c r="K241" s="12" t="str">
        <f>VLOOKUP(A241,'Cleaned Hospitalisation data'!$A$1:$K$2336,6,0)</f>
        <v>R1013</v>
      </c>
      <c r="L241" s="12" cm="1">
        <f t="array" ref="L241:P241">_xlfn.XLOOKUP(A241,$A:$A,'Cleaned Medical Examiation data'!$B:$F)</f>
        <v>25.49</v>
      </c>
      <c r="M241" s="12">
        <v>5.68</v>
      </c>
      <c r="N241" s="12" t="str">
        <v>YES</v>
      </c>
      <c r="O241" s="12" t="str">
        <v>NO</v>
      </c>
      <c r="P241" s="12" t="str">
        <v>YES</v>
      </c>
      <c r="Q241" s="19" t="str" cm="1">
        <f t="array" ref="Q241:T241">_xlfn.XLOOKUP(A241,$A:$A,'Cleaned Medical Examiation data'!$H:$K)</f>
        <v>NO</v>
      </c>
      <c r="R241" s="48">
        <v>1</v>
      </c>
      <c r="S241" s="45" t="str">
        <v>Over Weight</v>
      </c>
      <c r="T241" s="34" t="str">
        <v>Normal</v>
      </c>
    </row>
    <row r="242" spans="1:20" ht="15.75">
      <c r="A242" s="33" t="s">
        <v>282</v>
      </c>
      <c r="B242" s="7" t="str">
        <f>VLOOKUP(A242,'Customer Names'!$A:$G,7,0)</f>
        <v>Ms</v>
      </c>
      <c r="C242" s="7" t="str">
        <f>VLOOKUP(A242,'Customer Names'!$A:$F,6,0)</f>
        <v>Tiffany</v>
      </c>
      <c r="D242" s="7" t="str">
        <f>VLOOKUP(A242,'Customer Names'!$A:$E,5,0)</f>
        <v>Kari</v>
      </c>
      <c r="E242" s="25" t="str">
        <f>VLOOKUP(A242,'Cleaned Hospitalisation data'!$A:$K,7,0)</f>
        <v>2-Jul-1971</v>
      </c>
      <c r="F242" s="12">
        <f>VLOOKUP(A242,'Cleaned Hospitalisation data'!$A$1:$K$2336,8,0)</f>
        <v>51</v>
      </c>
      <c r="G242" s="12">
        <f>VLOOKUP(A242,'Cleaned Hospitalisation data'!$A:$K,2,0)</f>
        <v>0</v>
      </c>
      <c r="H242" s="28">
        <f>VLOOKUP(A242,'Cleaned Hospitalisation data'!$A$1:$K$2336,3,0)</f>
        <v>9283.56</v>
      </c>
      <c r="I242" s="12" t="str">
        <f>VLOOKUP(A242,'Cleaned Hospitalisation data'!$A$1:$K$2336,4,0)</f>
        <v>Tier - 2</v>
      </c>
      <c r="J242" s="12" t="str">
        <f>VLOOKUP(A242,'Cleaned Hospitalisation data'!$A$1:$K$2336,5,0)</f>
        <v>Tier - 3</v>
      </c>
      <c r="K242" s="12" t="str">
        <f>VLOOKUP(A242,'Cleaned Hospitalisation data'!$A$1:$K$2336,6,0)</f>
        <v>R1013</v>
      </c>
      <c r="L242" s="12" cm="1">
        <f t="array" ref="L242:P242">_xlfn.XLOOKUP(A242,$A:$A,'Cleaned Medical Examiation data'!$B:$F)</f>
        <v>34.1</v>
      </c>
      <c r="M242" s="12">
        <v>8.4499999999999993</v>
      </c>
      <c r="N242" s="12" t="str">
        <v>NO</v>
      </c>
      <c r="O242" s="12" t="str">
        <v>NO</v>
      </c>
      <c r="P242" s="12" t="str">
        <v>NO</v>
      </c>
      <c r="Q242" s="19" t="str" cm="1">
        <f t="array" ref="Q242:T242">_xlfn.XLOOKUP(A242,$A:$A,'Cleaned Medical Examiation data'!$H:$K)</f>
        <v>NO</v>
      </c>
      <c r="R242" s="48">
        <v>0</v>
      </c>
      <c r="S242" s="45" t="str">
        <v>Obesity</v>
      </c>
      <c r="T242" s="34" t="str">
        <v>Diabetes</v>
      </c>
    </row>
    <row r="243" spans="1:20" ht="15.75">
      <c r="A243" s="33" t="s">
        <v>283</v>
      </c>
      <c r="B243" s="7" t="str">
        <f>VLOOKUP(A243,'Customer Names'!$A:$G,7,0)</f>
        <v>Mr</v>
      </c>
      <c r="C243" s="7" t="str">
        <f>VLOOKUP(A243,'Customer Names'!$A:$F,6,0)</f>
        <v>Alex F</v>
      </c>
      <c r="D243" s="7" t="str">
        <f>VLOOKUP(A243,'Customer Names'!$A:$E,5,0)</f>
        <v>Standiford</v>
      </c>
      <c r="E243" s="25" t="str">
        <f>VLOOKUP(A243,'Cleaned Hospitalisation data'!$A:$K,7,0)</f>
        <v>27-Oct-1973</v>
      </c>
      <c r="F243" s="12">
        <f>VLOOKUP(A243,'Cleaned Hospitalisation data'!$A$1:$K$2336,8,0)</f>
        <v>49</v>
      </c>
      <c r="G243" s="12">
        <f>VLOOKUP(A243,'Cleaned Hospitalisation data'!$A:$K,2,0)</f>
        <v>1</v>
      </c>
      <c r="H243" s="28">
        <f>VLOOKUP(A243,'Cleaned Hospitalisation data'!$A$1:$K$2336,3,0)</f>
        <v>9282.48</v>
      </c>
      <c r="I243" s="12" t="str">
        <f>VLOOKUP(A243,'Cleaned Hospitalisation data'!$A$1:$K$2336,4,0)</f>
        <v>Tier - 3</v>
      </c>
      <c r="J243" s="12" t="str">
        <f>VLOOKUP(A243,'Cleaned Hospitalisation data'!$A$1:$K$2336,5,0)</f>
        <v>Tier - 2</v>
      </c>
      <c r="K243" s="12" t="str">
        <f>VLOOKUP(A243,'Cleaned Hospitalisation data'!$A$1:$K$2336,6,0)</f>
        <v>R1016</v>
      </c>
      <c r="L243" s="12" cm="1">
        <f t="array" ref="L243:P243">_xlfn.XLOOKUP(A243,$A:$A,'Cleaned Medical Examiation data'!$B:$F)</f>
        <v>25.84</v>
      </c>
      <c r="M243" s="12">
        <v>8.51</v>
      </c>
      <c r="N243" s="12" t="str">
        <v>NO</v>
      </c>
      <c r="O243" s="12" t="str">
        <v>NO</v>
      </c>
      <c r="P243" s="12" t="str">
        <v>NO</v>
      </c>
      <c r="Q243" s="19" t="str" cm="1">
        <f t="array" ref="Q243:T243">_xlfn.XLOOKUP(A243,$A:$A,'Cleaned Medical Examiation data'!$H:$K)</f>
        <v>NO</v>
      </c>
      <c r="R243" s="48">
        <v>2</v>
      </c>
      <c r="S243" s="45" t="str">
        <v>Over Weight</v>
      </c>
      <c r="T243" s="34" t="str">
        <v>Diabetes</v>
      </c>
    </row>
    <row r="244" spans="1:20" ht="15.75">
      <c r="A244" s="33" t="s">
        <v>284</v>
      </c>
      <c r="B244" s="7" t="str">
        <f>VLOOKUP(A244,'Customer Names'!$A:$G,7,0)</f>
        <v>Ms</v>
      </c>
      <c r="C244" s="7" t="str">
        <f>VLOOKUP(A244,'Customer Names'!$A:$F,6,0)</f>
        <v>Alice</v>
      </c>
      <c r="D244" s="7" t="str">
        <f>VLOOKUP(A244,'Customer Names'!$A:$E,5,0)</f>
        <v>Sherwin</v>
      </c>
      <c r="E244" s="25" t="str">
        <f>VLOOKUP(A244,'Cleaned Hospitalisation data'!$A:$K,7,0)</f>
        <v>6-Aug-1971</v>
      </c>
      <c r="F244" s="12">
        <f>VLOOKUP(A244,'Cleaned Hospitalisation data'!$A$1:$K$2336,8,0)</f>
        <v>51</v>
      </c>
      <c r="G244" s="12">
        <f>VLOOKUP(A244,'Cleaned Hospitalisation data'!$A:$K,2,0)</f>
        <v>0</v>
      </c>
      <c r="H244" s="28">
        <f>VLOOKUP(A244,'Cleaned Hospitalisation data'!$A$1:$K$2336,3,0)</f>
        <v>9264.7999999999993</v>
      </c>
      <c r="I244" s="12" t="str">
        <f>VLOOKUP(A244,'Cleaned Hospitalisation data'!$A$1:$K$2336,4,0)</f>
        <v>Tier - 2</v>
      </c>
      <c r="J244" s="12" t="str">
        <f>VLOOKUP(A244,'Cleaned Hospitalisation data'!$A$1:$K$2336,5,0)</f>
        <v>Tier - 1</v>
      </c>
      <c r="K244" s="12" t="str">
        <f>VLOOKUP(A244,'Cleaned Hospitalisation data'!$A$1:$K$2336,6,0)</f>
        <v>R1011</v>
      </c>
      <c r="L244" s="12" cm="1">
        <f t="array" ref="L244:P244">_xlfn.XLOOKUP(A244,$A:$A,'Cleaned Medical Examiation data'!$B:$F)</f>
        <v>20.6</v>
      </c>
      <c r="M244" s="12">
        <v>7.62</v>
      </c>
      <c r="N244" s="12" t="str">
        <v>NO</v>
      </c>
      <c r="O244" s="12" t="str">
        <v>NO</v>
      </c>
      <c r="P244" s="12" t="str">
        <v>NO</v>
      </c>
      <c r="Q244" s="19" t="str" cm="1">
        <f t="array" ref="Q244:T244">_xlfn.XLOOKUP(A244,$A:$A,'Cleaned Medical Examiation data'!$H:$K)</f>
        <v>NO</v>
      </c>
      <c r="R244" s="48">
        <v>0</v>
      </c>
      <c r="S244" s="45" t="str">
        <v>Normal Weight</v>
      </c>
      <c r="T244" s="34" t="str">
        <v>Diabetes</v>
      </c>
    </row>
    <row r="245" spans="1:20" ht="15.75">
      <c r="A245" s="33" t="s">
        <v>285</v>
      </c>
      <c r="B245" s="7" t="str">
        <f>VLOOKUP(A245,'Customer Names'!$A:$G,7,0)</f>
        <v>Ms</v>
      </c>
      <c r="C245" s="7" t="str">
        <f>VLOOKUP(A245,'Customer Names'!$A:$F,6,0)</f>
        <v>Allison M</v>
      </c>
      <c r="D245" s="7" t="str">
        <f>VLOOKUP(A245,'Customer Names'!$A:$E,5,0)</f>
        <v>Parker</v>
      </c>
      <c r="E245" s="25" t="str">
        <f>VLOOKUP(A245,'Cleaned Hospitalisation data'!$A:$K,7,0)</f>
        <v>21-Aug-1974</v>
      </c>
      <c r="F245" s="12">
        <f>VLOOKUP(A245,'Cleaned Hospitalisation data'!$A$1:$K$2336,8,0)</f>
        <v>48</v>
      </c>
      <c r="G245" s="12">
        <f>VLOOKUP(A245,'Cleaned Hospitalisation data'!$A:$K,2,0)</f>
        <v>1</v>
      </c>
      <c r="H245" s="28">
        <f>VLOOKUP(A245,'Cleaned Hospitalisation data'!$A$1:$K$2336,3,0)</f>
        <v>9249.5</v>
      </c>
      <c r="I245" s="12" t="str">
        <f>VLOOKUP(A245,'Cleaned Hospitalisation data'!$A$1:$K$2336,4,0)</f>
        <v>Tier - 2</v>
      </c>
      <c r="J245" s="12" t="str">
        <f>VLOOKUP(A245,'Cleaned Hospitalisation data'!$A$1:$K$2336,5,0)</f>
        <v>Tier - 1</v>
      </c>
      <c r="K245" s="12" t="str">
        <f>VLOOKUP(A245,'Cleaned Hospitalisation data'!$A$1:$K$2336,6,0)</f>
        <v>R1012</v>
      </c>
      <c r="L245" s="12" cm="1">
        <f t="array" ref="L245:P245">_xlfn.XLOOKUP(A245,$A:$A,'Cleaned Medical Examiation data'!$B:$F)</f>
        <v>28.88</v>
      </c>
      <c r="M245" s="12">
        <v>10.18</v>
      </c>
      <c r="N245" s="12" t="str">
        <v>NO</v>
      </c>
      <c r="O245" s="12" t="str">
        <v>NO</v>
      </c>
      <c r="P245" s="12" t="str">
        <v>NO</v>
      </c>
      <c r="Q245" s="19" t="str" cm="1">
        <f t="array" ref="Q245:T245">_xlfn.XLOOKUP(A245,$A:$A,'Cleaned Medical Examiation data'!$H:$K)</f>
        <v>NO</v>
      </c>
      <c r="R245" s="48">
        <v>0</v>
      </c>
      <c r="S245" s="45" t="str">
        <v>Over Weight</v>
      </c>
      <c r="T245" s="34" t="str">
        <v>Diabetes</v>
      </c>
    </row>
    <row r="246" spans="1:20" ht="15.75">
      <c r="A246" s="33" t="s">
        <v>286</v>
      </c>
      <c r="B246" s="7" t="str">
        <f>VLOOKUP(A246,'Customer Names'!$A:$G,7,0)</f>
        <v>Mr</v>
      </c>
      <c r="C246" s="7" t="str">
        <f>VLOOKUP(A246,'Customer Names'!$A:$F,6,0)</f>
        <v>Johannes Fiskerstand</v>
      </c>
      <c r="D246" s="7" t="str">
        <f>VLOOKUP(A246,'Customer Names'!$A:$E,5,0)</f>
        <v>Blekeli</v>
      </c>
      <c r="E246" s="25" t="str">
        <f>VLOOKUP(A246,'Cleaned Hospitalisation data'!$A:$K,7,0)</f>
        <v>5-Oct-1980</v>
      </c>
      <c r="F246" s="12">
        <f>VLOOKUP(A246,'Cleaned Hospitalisation data'!$A$1:$K$2336,8,0)</f>
        <v>42</v>
      </c>
      <c r="G246" s="12">
        <f>VLOOKUP(A246,'Cleaned Hospitalisation data'!$A:$K,2,0)</f>
        <v>2</v>
      </c>
      <c r="H246" s="28">
        <f>VLOOKUP(A246,'Cleaned Hospitalisation data'!$A$1:$K$2336,3,0)</f>
        <v>9247.94</v>
      </c>
      <c r="I246" s="12" t="str">
        <f>VLOOKUP(A246,'Cleaned Hospitalisation data'!$A$1:$K$2336,4,0)</f>
        <v>Tier - 2</v>
      </c>
      <c r="J246" s="12" t="str">
        <f>VLOOKUP(A246,'Cleaned Hospitalisation data'!$A$1:$K$2336,5,0)</f>
        <v>Tier - 1</v>
      </c>
      <c r="K246" s="12" t="str">
        <f>VLOOKUP(A246,'Cleaned Hospitalisation data'!$A$1:$K$2336,6,0)</f>
        <v>R1021</v>
      </c>
      <c r="L246" s="12" cm="1">
        <f t="array" ref="L246:P246">_xlfn.XLOOKUP(A246,$A:$A,'Cleaned Medical Examiation data'!$B:$F)</f>
        <v>28.24</v>
      </c>
      <c r="M246" s="12">
        <v>5.36</v>
      </c>
      <c r="N246" s="12" t="str">
        <v>NO</v>
      </c>
      <c r="O246" s="12" t="str">
        <v>NO</v>
      </c>
      <c r="P246" s="12" t="str">
        <v>NO</v>
      </c>
      <c r="Q246" s="19" t="str" cm="1">
        <f t="array" ref="Q246:T246">_xlfn.XLOOKUP(A246,$A:$A,'Cleaned Medical Examiation data'!$H:$K)</f>
        <v>NO</v>
      </c>
      <c r="R246" s="48">
        <v>0</v>
      </c>
      <c r="S246" s="45" t="str">
        <v>Over Weight</v>
      </c>
      <c r="T246" s="34" t="str">
        <v>Normal</v>
      </c>
    </row>
    <row r="247" spans="1:20" ht="15.75">
      <c r="A247" s="33" t="s">
        <v>287</v>
      </c>
      <c r="B247" s="7" t="str">
        <f>VLOOKUP(A247,'Customer Names'!$A:$G,7,0)</f>
        <v>Mr</v>
      </c>
      <c r="C247" s="7" t="str">
        <f>VLOOKUP(A247,'Customer Names'!$A:$F,6,0)</f>
        <v>Stephen</v>
      </c>
      <c r="D247" s="7" t="str">
        <f>VLOOKUP(A247,'Customer Names'!$A:$E,5,0)</f>
        <v>Vangampleare</v>
      </c>
      <c r="E247" s="25" t="str">
        <f>VLOOKUP(A247,'Cleaned Hospitalisation data'!$A:$K,7,0)</f>
        <v>6-Dec-1975</v>
      </c>
      <c r="F247" s="12">
        <f>VLOOKUP(A247,'Cleaned Hospitalisation data'!$A$1:$K$2336,8,0)</f>
        <v>47</v>
      </c>
      <c r="G247" s="12">
        <f>VLOOKUP(A247,'Cleaned Hospitalisation data'!$A:$K,2,0)</f>
        <v>2</v>
      </c>
      <c r="H247" s="28">
        <f>VLOOKUP(A247,'Cleaned Hospitalisation data'!$A$1:$K$2336,3,0)</f>
        <v>9225.26</v>
      </c>
      <c r="I247" s="12" t="str">
        <f>VLOOKUP(A247,'Cleaned Hospitalisation data'!$A$1:$K$2336,4,0)</f>
        <v>Tier - 3</v>
      </c>
      <c r="J247" s="12" t="str">
        <f>VLOOKUP(A247,'Cleaned Hospitalisation data'!$A$1:$K$2336,5,0)</f>
        <v>Tier - 3</v>
      </c>
      <c r="K247" s="12" t="str">
        <f>VLOOKUP(A247,'Cleaned Hospitalisation data'!$A$1:$K$2336,6,0)</f>
        <v>R1015</v>
      </c>
      <c r="L247" s="12" cm="1">
        <f t="array" ref="L247:P247">_xlfn.XLOOKUP(A247,$A:$A,'Cleaned Medical Examiation data'!$B:$F)</f>
        <v>25.46</v>
      </c>
      <c r="M247" s="12">
        <v>11.78</v>
      </c>
      <c r="N247" s="12" t="str">
        <v>YES</v>
      </c>
      <c r="O247" s="12" t="str">
        <v>NO</v>
      </c>
      <c r="P247" s="12" t="str">
        <v>NO</v>
      </c>
      <c r="Q247" s="19" t="str" cm="1">
        <f t="array" ref="Q247:T247">_xlfn.XLOOKUP(A247,$A:$A,'Cleaned Medical Examiation data'!$H:$K)</f>
        <v>NO</v>
      </c>
      <c r="R247" s="48">
        <v>1</v>
      </c>
      <c r="S247" s="45" t="str">
        <v>Over Weight</v>
      </c>
      <c r="T247" s="34" t="str">
        <v>Diabetes</v>
      </c>
    </row>
    <row r="248" spans="1:20" ht="15.75">
      <c r="A248" s="33" t="s">
        <v>288</v>
      </c>
      <c r="B248" s="7" t="str">
        <f>VLOOKUP(A248,'Customer Names'!$A:$G,7,0)</f>
        <v>Mr</v>
      </c>
      <c r="C248" s="7" t="str">
        <f>VLOOKUP(A248,'Customer Names'!$A:$F,6,0)</f>
        <v>Craig A</v>
      </c>
      <c r="D248" s="7" t="str">
        <f>VLOOKUP(A248,'Customer Names'!$A:$E,5,0)</f>
        <v>Segal</v>
      </c>
      <c r="E248" s="25" t="str">
        <f>VLOOKUP(A248,'Cleaned Hospitalisation data'!$A:$K,7,0)</f>
        <v>12-Jul-1978</v>
      </c>
      <c r="F248" s="12">
        <f>VLOOKUP(A248,'Cleaned Hospitalisation data'!$A$1:$K$2336,8,0)</f>
        <v>44</v>
      </c>
      <c r="G248" s="12">
        <f>VLOOKUP(A248,'Cleaned Hospitalisation data'!$A:$K,2,0)</f>
        <v>1</v>
      </c>
      <c r="H248" s="28">
        <f>VLOOKUP(A248,'Cleaned Hospitalisation data'!$A$1:$K$2336,3,0)</f>
        <v>39556.49</v>
      </c>
      <c r="I248" s="12" t="str">
        <f>VLOOKUP(A248,'Cleaned Hospitalisation data'!$A$1:$K$2336,4,0)</f>
        <v>Tier - 1</v>
      </c>
      <c r="J248" s="12" t="str">
        <f>VLOOKUP(A248,'Cleaned Hospitalisation data'!$A$1:$K$2336,5,0)</f>
        <v>Tier - 2</v>
      </c>
      <c r="K248" s="12" t="str">
        <f>VLOOKUP(A248,'Cleaned Hospitalisation data'!$A$1:$K$2336,6,0)</f>
        <v>R1015</v>
      </c>
      <c r="L248" s="12" cm="1">
        <f t="array" ref="L248:P248">_xlfn.XLOOKUP(A248,$A:$A,'Cleaned Medical Examiation data'!$B:$F)</f>
        <v>31.35</v>
      </c>
      <c r="M248" s="12">
        <v>9.5399999999999991</v>
      </c>
      <c r="N248" s="12" t="str">
        <v>NO</v>
      </c>
      <c r="O248" s="12" t="str">
        <v>NO</v>
      </c>
      <c r="P248" s="12" t="str">
        <v>NO</v>
      </c>
      <c r="Q248" s="19" t="str" cm="1">
        <f t="array" ref="Q248:T248">_xlfn.XLOOKUP(A248,$A:$A,'Cleaned Medical Examiation data'!$H:$K)</f>
        <v>YES</v>
      </c>
      <c r="R248" s="48">
        <v>0</v>
      </c>
      <c r="S248" s="45" t="str">
        <v>Obesity</v>
      </c>
      <c r="T248" s="34" t="str">
        <v>Diabetes</v>
      </c>
    </row>
    <row r="249" spans="1:20" ht="15.75">
      <c r="A249" s="33" t="s">
        <v>289</v>
      </c>
      <c r="B249" s="7" t="str">
        <f>VLOOKUP(A249,'Customer Names'!$A:$G,7,0)</f>
        <v>Mr</v>
      </c>
      <c r="C249" s="7" t="str">
        <f>VLOOKUP(A249,'Customer Names'!$A:$F,6,0)</f>
        <v>Jon M</v>
      </c>
      <c r="D249" s="7" t="str">
        <f>VLOOKUP(A249,'Customer Names'!$A:$E,5,0)</f>
        <v>Hiatt</v>
      </c>
      <c r="E249" s="25" t="str">
        <f>VLOOKUP(A249,'Cleaned Hospitalisation data'!$A:$K,7,0)</f>
        <v>5-Dec-1981</v>
      </c>
      <c r="F249" s="12">
        <f>VLOOKUP(A249,'Cleaned Hospitalisation data'!$A$1:$K$2336,8,0)</f>
        <v>41</v>
      </c>
      <c r="G249" s="12">
        <f>VLOOKUP(A249,'Cleaned Hospitalisation data'!$A:$K,2,0)</f>
        <v>5</v>
      </c>
      <c r="H249" s="28">
        <f>VLOOKUP(A249,'Cleaned Hospitalisation data'!$A$1:$K$2336,3,0)</f>
        <v>9222.4</v>
      </c>
      <c r="I249" s="12" t="str">
        <f>VLOOKUP(A249,'Cleaned Hospitalisation data'!$A$1:$K$2336,4,0)</f>
        <v>Tier - 2</v>
      </c>
      <c r="J249" s="12" t="str">
        <f>VLOOKUP(A249,'Cleaned Hospitalisation data'!$A$1:$K$2336,5,0)</f>
        <v>Tier - 3</v>
      </c>
      <c r="K249" s="12" t="str">
        <f>VLOOKUP(A249,'Cleaned Hospitalisation data'!$A$1:$K$2336,6,0)</f>
        <v>R1019</v>
      </c>
      <c r="L249" s="12" cm="1">
        <f t="array" ref="L249:P249">_xlfn.XLOOKUP(A249,$A:$A,'Cleaned Medical Examiation data'!$B:$F)</f>
        <v>29.64</v>
      </c>
      <c r="M249" s="12">
        <v>10.82</v>
      </c>
      <c r="N249" s="12" t="str">
        <v>YES</v>
      </c>
      <c r="O249" s="12" t="str">
        <v>NO</v>
      </c>
      <c r="P249" s="12" t="str">
        <v>NO</v>
      </c>
      <c r="Q249" s="19" t="str" cm="1">
        <f t="array" ref="Q249:T249">_xlfn.XLOOKUP(A249,$A:$A,'Cleaned Medical Examiation data'!$H:$K)</f>
        <v>NO</v>
      </c>
      <c r="R249" s="48">
        <v>0</v>
      </c>
      <c r="S249" s="45" t="str">
        <v>Over Weight</v>
      </c>
      <c r="T249" s="34" t="str">
        <v>Diabetes</v>
      </c>
    </row>
    <row r="250" spans="1:20" ht="15.75">
      <c r="A250" s="33" t="s">
        <v>290</v>
      </c>
      <c r="B250" s="7" t="str">
        <f>VLOOKUP(A250,'Customer Names'!$A:$G,7,0)</f>
        <v>Mr</v>
      </c>
      <c r="C250" s="7" t="str">
        <f>VLOOKUP(A250,'Customer Names'!$A:$F,6,0)</f>
        <v>Fasil</v>
      </c>
      <c r="D250" s="7" t="str">
        <f>VLOOKUP(A250,'Customer Names'!$A:$E,5,0)</f>
        <v>Tadesse</v>
      </c>
      <c r="E250" s="25" t="str">
        <f>VLOOKUP(A250,'Cleaned Hospitalisation data'!$A:$K,7,0)</f>
        <v>25-Dec-1986</v>
      </c>
      <c r="F250" s="12">
        <f>VLOOKUP(A250,'Cleaned Hospitalisation data'!$A$1:$K$2336,8,0)</f>
        <v>36</v>
      </c>
      <c r="G250" s="12">
        <f>VLOOKUP(A250,'Cleaned Hospitalisation data'!$A:$K,2,0)</f>
        <v>3</v>
      </c>
      <c r="H250" s="28">
        <f>VLOOKUP(A250,'Cleaned Hospitalisation data'!$A$1:$K$2336,3,0)</f>
        <v>9210.06</v>
      </c>
      <c r="I250" s="12" t="str">
        <f>VLOOKUP(A250,'Cleaned Hospitalisation data'!$A$1:$K$2336,4,0)</f>
        <v>Tier - 2</v>
      </c>
      <c r="J250" s="12" t="str">
        <f>VLOOKUP(A250,'Cleaned Hospitalisation data'!$A$1:$K$2336,5,0)</f>
        <v>Tier - 3</v>
      </c>
      <c r="K250" s="12" t="str">
        <f>VLOOKUP(A250,'Cleaned Hospitalisation data'!$A$1:$K$2336,6,0)</f>
        <v>R1021</v>
      </c>
      <c r="L250" s="12" cm="1">
        <f t="array" ref="L250:P250">_xlfn.XLOOKUP(A250,$A:$A,'Cleaned Medical Examiation data'!$B:$F)</f>
        <v>31.27</v>
      </c>
      <c r="M250" s="12">
        <v>7.73</v>
      </c>
      <c r="N250" s="12" t="str">
        <v>YES</v>
      </c>
      <c r="O250" s="12" t="str">
        <v>NO</v>
      </c>
      <c r="P250" s="12" t="str">
        <v>NO</v>
      </c>
      <c r="Q250" s="19" t="str" cm="1">
        <f t="array" ref="Q250:T250">_xlfn.XLOOKUP(A250,$A:$A,'Cleaned Medical Examiation data'!$H:$K)</f>
        <v>NO</v>
      </c>
      <c r="R250" s="48">
        <v>1</v>
      </c>
      <c r="S250" s="45" t="str">
        <v>Obesity</v>
      </c>
      <c r="T250" s="34" t="str">
        <v>Diabetes</v>
      </c>
    </row>
    <row r="251" spans="1:20" ht="15.75">
      <c r="A251" s="33" t="s">
        <v>291</v>
      </c>
      <c r="B251" s="7" t="str">
        <f>VLOOKUP(A251,'Customer Names'!$A:$G,7,0)</f>
        <v>Ms</v>
      </c>
      <c r="C251" s="7" t="str">
        <f>VLOOKUP(A251,'Customer Names'!$A:$F,6,0)</f>
        <v>Megan C</v>
      </c>
      <c r="D251" s="7" t="str">
        <f>VLOOKUP(A251,'Customer Names'!$A:$E,5,0)</f>
        <v>Jaswell</v>
      </c>
      <c r="E251" s="25" t="str">
        <f>VLOOKUP(A251,'Cleaned Hospitalisation data'!$A:$K,7,0)</f>
        <v>10-Sep-1976</v>
      </c>
      <c r="F251" s="12">
        <f>VLOOKUP(A251,'Cleaned Hospitalisation data'!$A$1:$K$2336,8,0)</f>
        <v>46</v>
      </c>
      <c r="G251" s="12">
        <f>VLOOKUP(A251,'Cleaned Hospitalisation data'!$A:$K,2,0)</f>
        <v>2</v>
      </c>
      <c r="H251" s="28">
        <f>VLOOKUP(A251,'Cleaned Hospitalisation data'!$A$1:$K$2336,3,0)</f>
        <v>9193.84</v>
      </c>
      <c r="I251" s="12" t="str">
        <f>VLOOKUP(A251,'Cleaned Hospitalisation data'!$A$1:$K$2336,4,0)</f>
        <v>Tier - 2</v>
      </c>
      <c r="J251" s="12" t="str">
        <f>VLOOKUP(A251,'Cleaned Hospitalisation data'!$A$1:$K$2336,5,0)</f>
        <v>Tier - 1</v>
      </c>
      <c r="K251" s="12" t="str">
        <f>VLOOKUP(A251,'Cleaned Hospitalisation data'!$A$1:$K$2336,6,0)</f>
        <v>R1012</v>
      </c>
      <c r="L251" s="12" cm="1">
        <f t="array" ref="L251:P251">_xlfn.XLOOKUP(A251,$A:$A,'Cleaned Medical Examiation data'!$B:$F)</f>
        <v>19.95</v>
      </c>
      <c r="M251" s="12">
        <v>6.24</v>
      </c>
      <c r="N251" s="12" t="str">
        <v>YES</v>
      </c>
      <c r="O251" s="12" t="str">
        <v>NO</v>
      </c>
      <c r="P251" s="12" t="str">
        <v>NO</v>
      </c>
      <c r="Q251" s="19" t="str" cm="1">
        <f t="array" ref="Q251:T251">_xlfn.XLOOKUP(A251,$A:$A,'Cleaned Medical Examiation data'!$H:$K)</f>
        <v>NO</v>
      </c>
      <c r="R251" s="48">
        <v>0</v>
      </c>
      <c r="S251" s="45" t="str">
        <v>Normal Weight</v>
      </c>
      <c r="T251" s="34" t="str">
        <v>Prediabetes</v>
      </c>
    </row>
    <row r="252" spans="1:20" ht="15.75">
      <c r="A252" s="33" t="s">
        <v>292</v>
      </c>
      <c r="B252" s="7" t="str">
        <f>VLOOKUP(A252,'Customer Names'!$A:$G,7,0)</f>
        <v>Ms</v>
      </c>
      <c r="C252" s="7" t="str">
        <f>VLOOKUP(A252,'Customer Names'!$A:$F,6,0)</f>
        <v>Lisa J</v>
      </c>
      <c r="D252" s="7" t="str">
        <f>VLOOKUP(A252,'Customer Names'!$A:$E,5,0)</f>
        <v>Phillips-Cook</v>
      </c>
      <c r="E252" s="25" t="str">
        <f>VLOOKUP(A252,'Cleaned Hospitalisation data'!$A:$K,7,0)</f>
        <v>25-Dec-1973</v>
      </c>
      <c r="F252" s="12">
        <f>VLOOKUP(A252,'Cleaned Hospitalisation data'!$A$1:$K$2336,8,0)</f>
        <v>49</v>
      </c>
      <c r="G252" s="12">
        <f>VLOOKUP(A252,'Cleaned Hospitalisation data'!$A:$K,2,0)</f>
        <v>1</v>
      </c>
      <c r="H252" s="28">
        <f>VLOOKUP(A252,'Cleaned Hospitalisation data'!$A$1:$K$2336,3,0)</f>
        <v>9182.17</v>
      </c>
      <c r="I252" s="12" t="str">
        <f>VLOOKUP(A252,'Cleaned Hospitalisation data'!$A$1:$K$2336,4,0)</f>
        <v>Tier - 2</v>
      </c>
      <c r="J252" s="12" t="str">
        <f>VLOOKUP(A252,'Cleaned Hospitalisation data'!$A$1:$K$2336,5,0)</f>
        <v>Tier - 3</v>
      </c>
      <c r="K252" s="12" t="str">
        <f>VLOOKUP(A252,'Cleaned Hospitalisation data'!$A$1:$K$2336,6,0)</f>
        <v>R1011</v>
      </c>
      <c r="L252" s="12" cm="1">
        <f t="array" ref="L252:P252">_xlfn.XLOOKUP(A252,$A:$A,'Cleaned Medical Examiation data'!$B:$F)</f>
        <v>21.3</v>
      </c>
      <c r="M252" s="12">
        <v>10.42</v>
      </c>
      <c r="N252" s="12" t="str">
        <v>NO</v>
      </c>
      <c r="O252" s="12" t="str">
        <v>NO</v>
      </c>
      <c r="P252" s="12" t="str">
        <v>NO</v>
      </c>
      <c r="Q252" s="19" t="str" cm="1">
        <f t="array" ref="Q252:T252">_xlfn.XLOOKUP(A252,$A:$A,'Cleaned Medical Examiation data'!$H:$K)</f>
        <v>NO</v>
      </c>
      <c r="R252" s="48">
        <v>2</v>
      </c>
      <c r="S252" s="45" t="str">
        <v>Normal Weight</v>
      </c>
      <c r="T252" s="34" t="str">
        <v>Diabetes</v>
      </c>
    </row>
    <row r="253" spans="1:20" ht="15.75">
      <c r="A253" s="33" t="s">
        <v>293</v>
      </c>
      <c r="B253" s="7" t="str">
        <f>VLOOKUP(A253,'Customer Names'!$A:$G,7,0)</f>
        <v>Mr</v>
      </c>
      <c r="C253" s="7" t="str">
        <f>VLOOKUP(A253,'Customer Names'!$A:$F,6,0)</f>
        <v>Doron P</v>
      </c>
      <c r="D253" s="7" t="str">
        <f>VLOOKUP(A253,'Customer Names'!$A:$E,5,0)</f>
        <v>Clark</v>
      </c>
      <c r="E253" s="25" t="str">
        <f>VLOOKUP(A253,'Cleaned Hospitalisation data'!$A:$K,7,0)</f>
        <v>29-Dec-1971</v>
      </c>
      <c r="F253" s="12">
        <f>VLOOKUP(A253,'Cleaned Hospitalisation data'!$A$1:$K$2336,8,0)</f>
        <v>51</v>
      </c>
      <c r="G253" s="12">
        <f>VLOOKUP(A253,'Cleaned Hospitalisation data'!$A:$K,2,0)</f>
        <v>0</v>
      </c>
      <c r="H253" s="28">
        <f>VLOOKUP(A253,'Cleaned Hospitalisation data'!$A$1:$K$2336,3,0)</f>
        <v>9174.14</v>
      </c>
      <c r="I253" s="12" t="str">
        <f>VLOOKUP(A253,'Cleaned Hospitalisation data'!$A$1:$K$2336,4,0)</f>
        <v>Tier - 3</v>
      </c>
      <c r="J253" s="12" t="str">
        <f>VLOOKUP(A253,'Cleaned Hospitalisation data'!$A$1:$K$2336,5,0)</f>
        <v>Tier - 1</v>
      </c>
      <c r="K253" s="12" t="str">
        <f>VLOOKUP(A253,'Cleaned Hospitalisation data'!$A$1:$K$2336,6,0)</f>
        <v>R1012</v>
      </c>
      <c r="L253" s="12" cm="1">
        <f t="array" ref="L253:P253">_xlfn.XLOOKUP(A253,$A:$A,'Cleaned Medical Examiation data'!$B:$F)</f>
        <v>31.635000000000002</v>
      </c>
      <c r="M253" s="12">
        <v>11.11</v>
      </c>
      <c r="N253" s="12" t="str">
        <v>NO</v>
      </c>
      <c r="O253" s="12" t="str">
        <v>NO</v>
      </c>
      <c r="P253" s="12" t="str">
        <v>NO</v>
      </c>
      <c r="Q253" s="19" t="str" cm="1">
        <f t="array" ref="Q253:T253">_xlfn.XLOOKUP(A253,$A:$A,'Cleaned Medical Examiation data'!$H:$K)</f>
        <v>NO</v>
      </c>
      <c r="R253" s="48">
        <v>0</v>
      </c>
      <c r="S253" s="45" t="str">
        <v>Obesity</v>
      </c>
      <c r="T253" s="34" t="str">
        <v>Diabetes</v>
      </c>
    </row>
    <row r="254" spans="1:20" ht="15.75">
      <c r="A254" s="33" t="s">
        <v>294</v>
      </c>
      <c r="B254" s="7" t="str">
        <f>VLOOKUP(A254,'Customer Names'!$A:$G,7,0)</f>
        <v>Ms</v>
      </c>
      <c r="C254" s="7" t="str">
        <f>VLOOKUP(A254,'Customer Names'!$A:$F,6,0)</f>
        <v>Katharina</v>
      </c>
      <c r="D254" s="7" t="str">
        <f>VLOOKUP(A254,'Customer Names'!$A:$E,5,0)</f>
        <v>Wang</v>
      </c>
      <c r="E254" s="25" t="str">
        <f>VLOOKUP(A254,'Cleaned Hospitalisation data'!$A:$K,7,0)</f>
        <v>24-Oct-1970</v>
      </c>
      <c r="F254" s="12">
        <f>VLOOKUP(A254,'Cleaned Hospitalisation data'!$A$1:$K$2336,8,0)</f>
        <v>52</v>
      </c>
      <c r="G254" s="12">
        <f>VLOOKUP(A254,'Cleaned Hospitalisation data'!$A:$K,2,0)</f>
        <v>0</v>
      </c>
      <c r="H254" s="28">
        <f>VLOOKUP(A254,'Cleaned Hospitalisation data'!$A$1:$K$2336,3,0)</f>
        <v>9171.75</v>
      </c>
      <c r="I254" s="12" t="str">
        <f>VLOOKUP(A254,'Cleaned Hospitalisation data'!$A$1:$K$2336,4,0)</f>
        <v>Tier - 2</v>
      </c>
      <c r="J254" s="12" t="str">
        <f>VLOOKUP(A254,'Cleaned Hospitalisation data'!$A$1:$K$2336,5,0)</f>
        <v>Tier - 2</v>
      </c>
      <c r="K254" s="12" t="str">
        <f>VLOOKUP(A254,'Cleaned Hospitalisation data'!$A$1:$K$2336,6,0)</f>
        <v>R1012</v>
      </c>
      <c r="L254" s="12" cm="1">
        <f t="array" ref="L254:P254">_xlfn.XLOOKUP(A254,$A:$A,'Cleaned Medical Examiation data'!$B:$F)</f>
        <v>23.9</v>
      </c>
      <c r="M254" s="12">
        <v>7.67</v>
      </c>
      <c r="N254" s="12" t="str">
        <v>YES</v>
      </c>
      <c r="O254" s="12" t="str">
        <v>NO</v>
      </c>
      <c r="P254" s="12" t="str">
        <v>NO</v>
      </c>
      <c r="Q254" s="19" t="str" cm="1">
        <f t="array" ref="Q254:T254">_xlfn.XLOOKUP(A254,$A:$A,'Cleaned Medical Examiation data'!$H:$K)</f>
        <v>NO</v>
      </c>
      <c r="R254" s="48">
        <v>2</v>
      </c>
      <c r="S254" s="45" t="str">
        <v>Normal Weight</v>
      </c>
      <c r="T254" s="34" t="str">
        <v>Diabetes</v>
      </c>
    </row>
    <row r="255" spans="1:20" ht="15.75">
      <c r="A255" s="33" t="s">
        <v>295</v>
      </c>
      <c r="B255" s="7" t="str">
        <f>VLOOKUP(A255,'Customer Names'!$A:$G,7,0)</f>
        <v>Mr</v>
      </c>
      <c r="C255" s="7" t="str">
        <f>VLOOKUP(A255,'Customer Names'!$A:$F,6,0)</f>
        <v>Carl</v>
      </c>
      <c r="D255" s="7" t="str">
        <f>VLOOKUP(A255,'Customer Names'!$A:$E,5,0)</f>
        <v>Desruisseaux</v>
      </c>
      <c r="E255" s="25" t="str">
        <f>VLOOKUP(A255,'Cleaned Hospitalisation data'!$A:$K,7,0)</f>
        <v>23-Aug-1990</v>
      </c>
      <c r="F255" s="12">
        <f>VLOOKUP(A255,'Cleaned Hospitalisation data'!$A$1:$K$2336,8,0)</f>
        <v>32</v>
      </c>
      <c r="G255" s="12">
        <f>VLOOKUP(A255,'Cleaned Hospitalisation data'!$A:$K,2,0)</f>
        <v>3</v>
      </c>
      <c r="H255" s="28">
        <f>VLOOKUP(A255,'Cleaned Hospitalisation data'!$A$1:$K$2336,3,0)</f>
        <v>9159.51</v>
      </c>
      <c r="I255" s="12" t="str">
        <f>VLOOKUP(A255,'Cleaned Hospitalisation data'!$A$1:$K$2336,4,0)</f>
        <v>Tier - 2</v>
      </c>
      <c r="J255" s="12" t="str">
        <f>VLOOKUP(A255,'Cleaned Hospitalisation data'!$A$1:$K$2336,5,0)</f>
        <v>Tier - 2</v>
      </c>
      <c r="K255" s="12" t="str">
        <f>VLOOKUP(A255,'Cleaned Hospitalisation data'!$A$1:$K$2336,6,0)</f>
        <v>R1021</v>
      </c>
      <c r="L255" s="12" cm="1">
        <f t="array" ref="L255:P255">_xlfn.XLOOKUP(A255,$A:$A,'Cleaned Medical Examiation data'!$B:$F)</f>
        <v>34.15</v>
      </c>
      <c r="M255" s="12">
        <v>6.15</v>
      </c>
      <c r="N255" s="12" t="str">
        <v>NO</v>
      </c>
      <c r="O255" s="12" t="str">
        <v>NO</v>
      </c>
      <c r="P255" s="12" t="str">
        <v>NO</v>
      </c>
      <c r="Q255" s="19" t="str" cm="1">
        <f t="array" ref="Q255:T255">_xlfn.XLOOKUP(A255,$A:$A,'Cleaned Medical Examiation data'!$H:$K)</f>
        <v>NO</v>
      </c>
      <c r="R255" s="48">
        <v>0</v>
      </c>
      <c r="S255" s="45" t="str">
        <v>Obesity</v>
      </c>
      <c r="T255" s="34" t="str">
        <v>Prediabetes</v>
      </c>
    </row>
    <row r="256" spans="1:20" ht="15.75">
      <c r="A256" s="33" t="s">
        <v>296</v>
      </c>
      <c r="B256" s="7" t="str">
        <f>VLOOKUP(A256,'Customer Names'!$A:$G,7,0)</f>
        <v>Ms</v>
      </c>
      <c r="C256" s="7" t="str">
        <f>VLOOKUP(A256,'Customer Names'!$A:$F,6,0)</f>
        <v>Kelsey J</v>
      </c>
      <c r="D256" s="7" t="str">
        <f>VLOOKUP(A256,'Customer Names'!$A:$E,5,0)</f>
        <v>Ripp</v>
      </c>
      <c r="E256" s="25" t="str">
        <f>VLOOKUP(A256,'Cleaned Hospitalisation data'!$A:$K,7,0)</f>
        <v>8-Dec-1982</v>
      </c>
      <c r="F256" s="12">
        <f>VLOOKUP(A256,'Cleaned Hospitalisation data'!$A$1:$K$2336,8,0)</f>
        <v>40</v>
      </c>
      <c r="G256" s="12">
        <f>VLOOKUP(A256,'Cleaned Hospitalisation data'!$A:$K,2,0)</f>
        <v>3</v>
      </c>
      <c r="H256" s="28">
        <f>VLOOKUP(A256,'Cleaned Hospitalisation data'!$A$1:$K$2336,3,0)</f>
        <v>9147.5</v>
      </c>
      <c r="I256" s="12" t="str">
        <f>VLOOKUP(A256,'Cleaned Hospitalisation data'!$A$1:$K$2336,4,0)</f>
        <v>Tier - 2</v>
      </c>
      <c r="J256" s="12" t="str">
        <f>VLOOKUP(A256,'Cleaned Hospitalisation data'!$A$1:$K$2336,5,0)</f>
        <v>Tier - 1</v>
      </c>
      <c r="K256" s="12" t="str">
        <f>VLOOKUP(A256,'Cleaned Hospitalisation data'!$A$1:$K$2336,6,0)</f>
        <v>R1012</v>
      </c>
      <c r="L256" s="12" cm="1">
        <f t="array" ref="L256:P256">_xlfn.XLOOKUP(A256,$A:$A,'Cleaned Medical Examiation data'!$B:$F)</f>
        <v>28.71</v>
      </c>
      <c r="M256" s="12">
        <v>5.71</v>
      </c>
      <c r="N256" s="12" t="str">
        <v>NO</v>
      </c>
      <c r="O256" s="12" t="str">
        <v>NO</v>
      </c>
      <c r="P256" s="12" t="str">
        <v>NO</v>
      </c>
      <c r="Q256" s="19" t="str" cm="1">
        <f t="array" ref="Q256:T256">_xlfn.XLOOKUP(A256,$A:$A,'Cleaned Medical Examiation data'!$H:$K)</f>
        <v>NO</v>
      </c>
      <c r="R256" s="48">
        <v>0</v>
      </c>
      <c r="S256" s="45" t="str">
        <v>Over Weight</v>
      </c>
      <c r="T256" s="34" t="str">
        <v>Prediabetes</v>
      </c>
    </row>
    <row r="257" spans="1:20" ht="15.75">
      <c r="A257" s="33" t="s">
        <v>297</v>
      </c>
      <c r="B257" s="7" t="str">
        <f>VLOOKUP(A257,'Customer Names'!$A:$G,7,0)</f>
        <v>Mr</v>
      </c>
      <c r="C257" s="7" t="str">
        <f>VLOOKUP(A257,'Customer Names'!$A:$F,6,0)</f>
        <v>Stephen A</v>
      </c>
      <c r="D257" s="7" t="str">
        <f>VLOOKUP(A257,'Customer Names'!$A:$E,5,0)</f>
        <v>Harris</v>
      </c>
      <c r="E257" s="25" t="str">
        <f>VLOOKUP(A257,'Cleaned Hospitalisation data'!$A:$K,7,0)</f>
        <v>18-Oct-1970</v>
      </c>
      <c r="F257" s="12">
        <f>VLOOKUP(A257,'Cleaned Hospitalisation data'!$A$1:$K$2336,8,0)</f>
        <v>52</v>
      </c>
      <c r="G257" s="12">
        <f>VLOOKUP(A257,'Cleaned Hospitalisation data'!$A:$K,2,0)</f>
        <v>0</v>
      </c>
      <c r="H257" s="28">
        <f>VLOOKUP(A257,'Cleaned Hospitalisation data'!$A$1:$K$2336,3,0)</f>
        <v>9144.57</v>
      </c>
      <c r="I257" s="12" t="str">
        <f>VLOOKUP(A257,'Cleaned Hospitalisation data'!$A$1:$K$2336,4,0)</f>
        <v>Tier - 3</v>
      </c>
      <c r="J257" s="12" t="str">
        <f>VLOOKUP(A257,'Cleaned Hospitalisation data'!$A$1:$K$2336,5,0)</f>
        <v>Tier - 2</v>
      </c>
      <c r="K257" s="12" t="str">
        <f>VLOOKUP(A257,'Cleaned Hospitalisation data'!$A$1:$K$2336,6,0)</f>
        <v>R1011</v>
      </c>
      <c r="L257" s="12" cm="1">
        <f t="array" ref="L257:P257">_xlfn.XLOOKUP(A257,$A:$A,'Cleaned Medical Examiation data'!$B:$F)</f>
        <v>36.700000000000003</v>
      </c>
      <c r="M257" s="12">
        <v>8.6999999999999993</v>
      </c>
      <c r="N257" s="12" t="str">
        <v>YES</v>
      </c>
      <c r="O257" s="12" t="str">
        <v>NO</v>
      </c>
      <c r="P257" s="12" t="str">
        <v>NO</v>
      </c>
      <c r="Q257" s="19" t="str" cm="1">
        <f t="array" ref="Q257:T257">_xlfn.XLOOKUP(A257,$A:$A,'Cleaned Medical Examiation data'!$H:$K)</f>
        <v>NO</v>
      </c>
      <c r="R257" s="48">
        <v>2</v>
      </c>
      <c r="S257" s="45" t="str">
        <v>Obesity</v>
      </c>
      <c r="T257" s="34" t="str">
        <v>Diabetes</v>
      </c>
    </row>
    <row r="258" spans="1:20" ht="15.75">
      <c r="A258" s="33" t="s">
        <v>298</v>
      </c>
      <c r="B258" s="7" t="str">
        <f>VLOOKUP(A258,'Customer Names'!$A:$G,7,0)</f>
        <v>Mr</v>
      </c>
      <c r="C258" s="7" t="str">
        <f>VLOOKUP(A258,'Customer Names'!$A:$F,6,0)</f>
        <v>Dan</v>
      </c>
      <c r="D258" s="7" t="str">
        <f>VLOOKUP(A258,'Customer Names'!$A:$E,5,0)</f>
        <v>Shafer</v>
      </c>
      <c r="E258" s="25" t="str">
        <f>VLOOKUP(A258,'Cleaned Hospitalisation data'!$A:$K,7,0)</f>
        <v>12-Aug-1970</v>
      </c>
      <c r="F258" s="12">
        <f>VLOOKUP(A258,'Cleaned Hospitalisation data'!$A$1:$K$2336,8,0)</f>
        <v>52</v>
      </c>
      <c r="G258" s="12">
        <f>VLOOKUP(A258,'Cleaned Hospitalisation data'!$A:$K,2,0)</f>
        <v>0</v>
      </c>
      <c r="H258" s="28">
        <f>VLOOKUP(A258,'Cleaned Hospitalisation data'!$A$1:$K$2336,3,0)</f>
        <v>9140.9500000000007</v>
      </c>
      <c r="I258" s="12" t="str">
        <f>VLOOKUP(A258,'Cleaned Hospitalisation data'!$A$1:$K$2336,4,0)</f>
        <v>Tier - 3</v>
      </c>
      <c r="J258" s="12" t="str">
        <f>VLOOKUP(A258,'Cleaned Hospitalisation data'!$A$1:$K$2336,5,0)</f>
        <v>Tier - 3</v>
      </c>
      <c r="K258" s="12" t="str">
        <f>VLOOKUP(A258,'Cleaned Hospitalisation data'!$A$1:$K$2336,6,0)</f>
        <v>R1013</v>
      </c>
      <c r="L258" s="12" cm="1">
        <f t="array" ref="L258:P258">_xlfn.XLOOKUP(A258,$A:$A,'Cleaned Medical Examiation data'!$B:$F)</f>
        <v>34.1</v>
      </c>
      <c r="M258" s="12">
        <v>9.0399999999999991</v>
      </c>
      <c r="N258" s="12" t="str">
        <v>YES</v>
      </c>
      <c r="O258" s="12" t="str">
        <v>NO</v>
      </c>
      <c r="P258" s="12" t="str">
        <v>NO</v>
      </c>
      <c r="Q258" s="19" t="str" cm="1">
        <f t="array" ref="Q258:T258">_xlfn.XLOOKUP(A258,$A:$A,'Cleaned Medical Examiation data'!$H:$K)</f>
        <v>NO</v>
      </c>
      <c r="R258" s="48">
        <v>2</v>
      </c>
      <c r="S258" s="45" t="str">
        <v>Obesity</v>
      </c>
      <c r="T258" s="34" t="str">
        <v>Diabetes</v>
      </c>
    </row>
    <row r="259" spans="1:20" ht="15.75">
      <c r="A259" s="33" t="s">
        <v>299</v>
      </c>
      <c r="B259" s="7" t="str">
        <f>VLOOKUP(A259,'Customer Names'!$A:$G,7,0)</f>
        <v>Ms</v>
      </c>
      <c r="C259" s="7" t="str">
        <f>VLOOKUP(A259,'Customer Names'!$A:$F,6,0)</f>
        <v>Meredith</v>
      </c>
      <c r="D259" s="7" t="str">
        <f>VLOOKUP(A259,'Customer Names'!$A:$E,5,0)</f>
        <v>Defranco</v>
      </c>
      <c r="E259" s="25" t="str">
        <f>VLOOKUP(A259,'Cleaned Hospitalisation data'!$A:$K,7,0)</f>
        <v>24-Jun-1966</v>
      </c>
      <c r="F259" s="12">
        <f>VLOOKUP(A259,'Cleaned Hospitalisation data'!$A$1:$K$2336,8,0)</f>
        <v>56</v>
      </c>
      <c r="G259" s="12">
        <f>VLOOKUP(A259,'Cleaned Hospitalisation data'!$A:$K,2,0)</f>
        <v>0</v>
      </c>
      <c r="H259" s="28">
        <f>VLOOKUP(A259,'Cleaned Hospitalisation data'!$A$1:$K$2336,3,0)</f>
        <v>39396.86</v>
      </c>
      <c r="I259" s="12" t="str">
        <f>VLOOKUP(A259,'Cleaned Hospitalisation data'!$A$1:$K$2336,4,0)</f>
        <v>Tier - 2</v>
      </c>
      <c r="J259" s="12" t="str">
        <f>VLOOKUP(A259,'Cleaned Hospitalisation data'!$A$1:$K$2336,5,0)</f>
        <v>Tier - 2</v>
      </c>
      <c r="K259" s="12" t="str">
        <f>VLOOKUP(A259,'Cleaned Hospitalisation data'!$A$1:$K$2336,6,0)</f>
        <v>R1011</v>
      </c>
      <c r="L259" s="12" cm="1">
        <f t="array" ref="L259:P259">_xlfn.XLOOKUP(A259,$A:$A,'Cleaned Medical Examiation data'!$B:$F)</f>
        <v>41.46</v>
      </c>
      <c r="M259" s="12">
        <v>4.99</v>
      </c>
      <c r="N259" s="12" t="str">
        <v>YES</v>
      </c>
      <c r="O259" s="12" t="str">
        <v>NO</v>
      </c>
      <c r="P259" s="12" t="str">
        <v>NO</v>
      </c>
      <c r="Q259" s="19" t="str" cm="1">
        <f t="array" ref="Q259:T259">_xlfn.XLOOKUP(A259,$A:$A,'Cleaned Medical Examiation data'!$H:$K)</f>
        <v>YES</v>
      </c>
      <c r="R259" s="48">
        <v>2</v>
      </c>
      <c r="S259" s="45" t="str">
        <v>Obesity</v>
      </c>
      <c r="T259" s="34" t="str">
        <v>Normal</v>
      </c>
    </row>
    <row r="260" spans="1:20" ht="15.75">
      <c r="A260" s="33" t="s">
        <v>300</v>
      </c>
      <c r="B260" s="7" t="str">
        <f>VLOOKUP(A260,'Customer Names'!$A:$G,7,0)</f>
        <v>Ms</v>
      </c>
      <c r="C260" s="7" t="str">
        <f>VLOOKUP(A260,'Customer Names'!$A:$F,6,0)</f>
        <v>Katie C</v>
      </c>
      <c r="D260" s="7" t="str">
        <f>VLOOKUP(A260,'Customer Names'!$A:$E,5,0)</f>
        <v>Hemesath</v>
      </c>
      <c r="E260" s="25" t="str">
        <f>VLOOKUP(A260,'Cleaned Hospitalisation data'!$A:$K,7,0)</f>
        <v>2-Dec-1977</v>
      </c>
      <c r="F260" s="12">
        <f>VLOOKUP(A260,'Cleaned Hospitalisation data'!$A$1:$K$2336,8,0)</f>
        <v>45</v>
      </c>
      <c r="G260" s="12">
        <f>VLOOKUP(A260,'Cleaned Hospitalisation data'!$A:$K,2,0)</f>
        <v>3</v>
      </c>
      <c r="H260" s="28">
        <f>VLOOKUP(A260,'Cleaned Hospitalisation data'!$A$1:$K$2336,3,0)</f>
        <v>9101.7999999999993</v>
      </c>
      <c r="I260" s="12" t="str">
        <f>VLOOKUP(A260,'Cleaned Hospitalisation data'!$A$1:$K$2336,4,0)</f>
        <v>Tier - 2</v>
      </c>
      <c r="J260" s="12" t="str">
        <f>VLOOKUP(A260,'Cleaned Hospitalisation data'!$A$1:$K$2336,5,0)</f>
        <v>Tier - 1</v>
      </c>
      <c r="K260" s="12" t="str">
        <f>VLOOKUP(A260,'Cleaned Hospitalisation data'!$A$1:$K$2336,6,0)</f>
        <v>R1011</v>
      </c>
      <c r="L260" s="12" cm="1">
        <f t="array" ref="L260:P260">_xlfn.XLOOKUP(A260,$A:$A,'Cleaned Medical Examiation data'!$B:$F)</f>
        <v>25.7</v>
      </c>
      <c r="M260" s="12">
        <v>5.61</v>
      </c>
      <c r="N260" s="12" t="str">
        <v>NO</v>
      </c>
      <c r="O260" s="12" t="str">
        <v>NO</v>
      </c>
      <c r="P260" s="12" t="str">
        <v>NO</v>
      </c>
      <c r="Q260" s="19" t="str" cm="1">
        <f t="array" ref="Q260:T260">_xlfn.XLOOKUP(A260,$A:$A,'Cleaned Medical Examiation data'!$H:$K)</f>
        <v>NO</v>
      </c>
      <c r="R260" s="48">
        <v>0</v>
      </c>
      <c r="S260" s="45" t="str">
        <v>Over Weight</v>
      </c>
      <c r="T260" s="34" t="str">
        <v>Normal</v>
      </c>
    </row>
    <row r="261" spans="1:20" ht="15.75">
      <c r="A261" s="33" t="s">
        <v>301</v>
      </c>
      <c r="B261" s="7" t="str">
        <f>VLOOKUP(A261,'Customer Names'!$A:$G,7,0)</f>
        <v>Ms</v>
      </c>
      <c r="C261" s="7" t="str">
        <f>VLOOKUP(A261,'Customer Names'!$A:$F,6,0)</f>
        <v>Melissa K</v>
      </c>
      <c r="D261" s="7" t="str">
        <f>VLOOKUP(A261,'Customer Names'!$A:$E,5,0)</f>
        <v>Vinci</v>
      </c>
      <c r="E261" s="25" t="str">
        <f>VLOOKUP(A261,'Cleaned Hospitalisation data'!$A:$K,7,0)</f>
        <v>9-Nov-1965</v>
      </c>
      <c r="F261" s="12">
        <f>VLOOKUP(A261,'Cleaned Hospitalisation data'!$A$1:$K$2336,8,0)</f>
        <v>57</v>
      </c>
      <c r="G261" s="12">
        <f>VLOOKUP(A261,'Cleaned Hospitalisation data'!$A:$K,2,0)</f>
        <v>0</v>
      </c>
      <c r="H261" s="28">
        <f>VLOOKUP(A261,'Cleaned Hospitalisation data'!$A$1:$K$2336,3,0)</f>
        <v>9095.94</v>
      </c>
      <c r="I261" s="12" t="str">
        <f>VLOOKUP(A261,'Cleaned Hospitalisation data'!$A$1:$K$2336,4,0)</f>
        <v>Tier - 3</v>
      </c>
      <c r="J261" s="12" t="str">
        <f>VLOOKUP(A261,'Cleaned Hospitalisation data'!$A$1:$K$2336,5,0)</f>
        <v>Tier - 1</v>
      </c>
      <c r="K261" s="12" t="str">
        <f>VLOOKUP(A261,'Cleaned Hospitalisation data'!$A$1:$K$2336,6,0)</f>
        <v>R1011</v>
      </c>
      <c r="L261" s="12" cm="1">
        <f t="array" ref="L261:P261">_xlfn.XLOOKUP(A261,$A:$A,'Cleaned Medical Examiation data'!$B:$F)</f>
        <v>21.68</v>
      </c>
      <c r="M261" s="12">
        <v>8.1199999999999992</v>
      </c>
      <c r="N261" s="12" t="str">
        <v>NO</v>
      </c>
      <c r="O261" s="12" t="str">
        <v>NO</v>
      </c>
      <c r="P261" s="12" t="str">
        <v>NO</v>
      </c>
      <c r="Q261" s="19" t="str" cm="1">
        <f t="array" ref="Q261:T261">_xlfn.XLOOKUP(A261,$A:$A,'Cleaned Medical Examiation data'!$H:$K)</f>
        <v>NO</v>
      </c>
      <c r="R261" s="48">
        <v>0</v>
      </c>
      <c r="S261" s="45" t="str">
        <v>Normal Weight</v>
      </c>
      <c r="T261" s="34" t="str">
        <v>Diabetes</v>
      </c>
    </row>
    <row r="262" spans="1:20" ht="15.75">
      <c r="A262" s="33" t="s">
        <v>302</v>
      </c>
      <c r="B262" s="7" t="str">
        <f>VLOOKUP(A262,'Customer Names'!$A:$G,7,0)</f>
        <v>Ms</v>
      </c>
      <c r="C262" s="7" t="str">
        <f>VLOOKUP(A262,'Customer Names'!$A:$F,6,0)</f>
        <v>Kara H</v>
      </c>
      <c r="D262" s="7" t="str">
        <f>VLOOKUP(A262,'Customer Names'!$A:$E,5,0)</f>
        <v>Diamond-Husmann</v>
      </c>
      <c r="E262" s="25" t="str">
        <f>VLOOKUP(A262,'Cleaned Hospitalisation data'!$A:$K,7,0)</f>
        <v>4-Nov-1977</v>
      </c>
      <c r="F262" s="12">
        <f>VLOOKUP(A262,'Cleaned Hospitalisation data'!$A$1:$K$2336,8,0)</f>
        <v>45</v>
      </c>
      <c r="G262" s="12">
        <f>VLOOKUP(A262,'Cleaned Hospitalisation data'!$A:$K,2,0)</f>
        <v>2</v>
      </c>
      <c r="H262" s="28">
        <f>VLOOKUP(A262,'Cleaned Hospitalisation data'!$A$1:$K$2336,3,0)</f>
        <v>9095.07</v>
      </c>
      <c r="I262" s="12" t="str">
        <f>VLOOKUP(A262,'Cleaned Hospitalisation data'!$A$1:$K$2336,4,0)</f>
        <v>Tier - 2</v>
      </c>
      <c r="J262" s="12" t="str">
        <f>VLOOKUP(A262,'Cleaned Hospitalisation data'!$A$1:$K$2336,5,0)</f>
        <v>Tier - 2</v>
      </c>
      <c r="K262" s="12" t="str">
        <f>VLOOKUP(A262,'Cleaned Hospitalisation data'!$A$1:$K$2336,6,0)</f>
        <v>R1024</v>
      </c>
      <c r="L262" s="12" cm="1">
        <f t="array" ref="L262:P262">_xlfn.XLOOKUP(A262,$A:$A,'Cleaned Medical Examiation data'!$B:$F)</f>
        <v>25.175000000000001</v>
      </c>
      <c r="M262" s="12">
        <v>4.74</v>
      </c>
      <c r="N262" s="12" t="str">
        <v>NO</v>
      </c>
      <c r="O262" s="12" t="str">
        <v>NO</v>
      </c>
      <c r="P262" s="12" t="str">
        <v>NO</v>
      </c>
      <c r="Q262" s="19" t="str" cm="1">
        <f t="array" ref="Q262:T262">_xlfn.XLOOKUP(A262,$A:$A,'Cleaned Medical Examiation data'!$H:$K)</f>
        <v>NO</v>
      </c>
      <c r="R262" s="48">
        <v>0</v>
      </c>
      <c r="S262" s="45" t="str">
        <v>Over Weight</v>
      </c>
      <c r="T262" s="34" t="str">
        <v>Normal</v>
      </c>
    </row>
    <row r="263" spans="1:20" ht="15.75">
      <c r="A263" s="33" t="s">
        <v>303</v>
      </c>
      <c r="B263" s="7" t="str">
        <f>VLOOKUP(A263,'Customer Names'!$A:$G,7,0)</f>
        <v>Mr</v>
      </c>
      <c r="C263" s="7" t="str">
        <f>VLOOKUP(A263,'Customer Names'!$A:$F,6,0)</f>
        <v>Juan Carlos</v>
      </c>
      <c r="D263" s="7" t="str">
        <f>VLOOKUP(A263,'Customer Names'!$A:$E,5,0)</f>
        <v>Soto</v>
      </c>
      <c r="E263" s="25" t="str">
        <f>VLOOKUP(A263,'Cleaned Hospitalisation data'!$A:$K,7,0)</f>
        <v>2-Dec-1972</v>
      </c>
      <c r="F263" s="12">
        <f>VLOOKUP(A263,'Cleaned Hospitalisation data'!$A$1:$K$2336,8,0)</f>
        <v>50</v>
      </c>
      <c r="G263" s="12">
        <f>VLOOKUP(A263,'Cleaned Hospitalisation data'!$A:$K,2,0)</f>
        <v>1</v>
      </c>
      <c r="H263" s="28">
        <f>VLOOKUP(A263,'Cleaned Hospitalisation data'!$A$1:$K$2336,3,0)</f>
        <v>9058.73</v>
      </c>
      <c r="I263" s="12" t="str">
        <f>VLOOKUP(A263,'Cleaned Hospitalisation data'!$A$1:$K$2336,4,0)</f>
        <v>Tier - 3</v>
      </c>
      <c r="J263" s="12" t="str">
        <f>VLOOKUP(A263,'Cleaned Hospitalisation data'!$A$1:$K$2336,5,0)</f>
        <v>Tier - 2</v>
      </c>
      <c r="K263" s="12" t="str">
        <f>VLOOKUP(A263,'Cleaned Hospitalisation data'!$A$1:$K$2336,6,0)</f>
        <v>R1013</v>
      </c>
      <c r="L263" s="12" cm="1">
        <f t="array" ref="L263:P263">_xlfn.XLOOKUP(A263,$A:$A,'Cleaned Medical Examiation data'!$B:$F)</f>
        <v>44.77</v>
      </c>
      <c r="M263" s="12">
        <v>4.0599999999999996</v>
      </c>
      <c r="N263" s="12" t="str">
        <v>NO</v>
      </c>
      <c r="O263" s="12" t="str">
        <v>NO</v>
      </c>
      <c r="P263" s="12" t="str">
        <v>NO</v>
      </c>
      <c r="Q263" s="19" t="str" cm="1">
        <f t="array" ref="Q263:T263">_xlfn.XLOOKUP(A263,$A:$A,'Cleaned Medical Examiation data'!$H:$K)</f>
        <v>NO</v>
      </c>
      <c r="R263" s="48">
        <v>2</v>
      </c>
      <c r="S263" s="45" t="str">
        <v>Obesity</v>
      </c>
      <c r="T263" s="34" t="str">
        <v>Normal</v>
      </c>
    </row>
    <row r="264" spans="1:20" ht="15.75">
      <c r="A264" s="33" t="s">
        <v>304</v>
      </c>
      <c r="B264" s="7" t="str">
        <f>VLOOKUP(A264,'Customer Names'!$A:$G,7,0)</f>
        <v>Mr</v>
      </c>
      <c r="C264" s="7" t="str">
        <f>VLOOKUP(A264,'Customer Names'!$A:$F,6,0)</f>
        <v>John III</v>
      </c>
      <c r="D264" s="7" t="str">
        <f>VLOOKUP(A264,'Customer Names'!$A:$E,5,0)</f>
        <v>Howard</v>
      </c>
      <c r="E264" s="25" t="str">
        <f>VLOOKUP(A264,'Cleaned Hospitalisation data'!$A:$K,7,0)</f>
        <v>7-Dec-1972</v>
      </c>
      <c r="F264" s="12">
        <f>VLOOKUP(A264,'Cleaned Hospitalisation data'!$A$1:$K$2336,8,0)</f>
        <v>50</v>
      </c>
      <c r="G264" s="12">
        <f>VLOOKUP(A264,'Cleaned Hospitalisation data'!$A:$K,2,0)</f>
        <v>1</v>
      </c>
      <c r="H264" s="28">
        <f>VLOOKUP(A264,'Cleaned Hospitalisation data'!$A$1:$K$2336,3,0)</f>
        <v>9048.0300000000007</v>
      </c>
      <c r="I264" s="12" t="str">
        <f>VLOOKUP(A264,'Cleaned Hospitalisation data'!$A$1:$K$2336,4,0)</f>
        <v>Tier - 2</v>
      </c>
      <c r="J264" s="12" t="str">
        <f>VLOOKUP(A264,'Cleaned Hospitalisation data'!$A$1:$K$2336,5,0)</f>
        <v>Tier - 2</v>
      </c>
      <c r="K264" s="12" t="str">
        <f>VLOOKUP(A264,'Cleaned Hospitalisation data'!$A$1:$K$2336,6,0)</f>
        <v>R1013</v>
      </c>
      <c r="L264" s="12" cm="1">
        <f t="array" ref="L264:P264">_xlfn.XLOOKUP(A264,$A:$A,'Cleaned Medical Examiation data'!$B:$F)</f>
        <v>37.07</v>
      </c>
      <c r="M264" s="12">
        <v>5.69</v>
      </c>
      <c r="N264" s="12" t="str">
        <v>NO</v>
      </c>
      <c r="O264" s="12" t="str">
        <v>NO</v>
      </c>
      <c r="P264" s="12" t="str">
        <v>NO</v>
      </c>
      <c r="Q264" s="19" t="str" cm="1">
        <f t="array" ref="Q264:T264">_xlfn.XLOOKUP(A264,$A:$A,'Cleaned Medical Examiation data'!$H:$K)</f>
        <v>NO</v>
      </c>
      <c r="R264" s="48">
        <v>2</v>
      </c>
      <c r="S264" s="45" t="str">
        <v>Obesity</v>
      </c>
      <c r="T264" s="34" t="str">
        <v>Normal</v>
      </c>
    </row>
    <row r="265" spans="1:20" ht="15.75">
      <c r="A265" s="33" t="s">
        <v>305</v>
      </c>
      <c r="B265" s="7" t="str">
        <f>VLOOKUP(A265,'Customer Names'!$A:$G,7,0)</f>
        <v>Mrs</v>
      </c>
      <c r="C265" s="7" t="str">
        <f>VLOOKUP(A265,'Customer Names'!$A:$F,6,0)</f>
        <v>Sarah M</v>
      </c>
      <c r="D265" s="7" t="str">
        <f>VLOOKUP(A265,'Customer Names'!$A:$E,5,0)</f>
        <v>Patrick</v>
      </c>
      <c r="E265" s="25" t="str">
        <f>VLOOKUP(A265,'Cleaned Hospitalisation data'!$A:$K,7,0)</f>
        <v>1-Dec-1993</v>
      </c>
      <c r="F265" s="12">
        <f>VLOOKUP(A265,'Cleaned Hospitalisation data'!$A$1:$K$2336,8,0)</f>
        <v>29</v>
      </c>
      <c r="G265" s="12">
        <f>VLOOKUP(A265,'Cleaned Hospitalisation data'!$A:$K,2,0)</f>
        <v>0</v>
      </c>
      <c r="H265" s="28">
        <f>VLOOKUP(A265,'Cleaned Hospitalisation data'!$A$1:$K$2336,3,0)</f>
        <v>9010.2000000000007</v>
      </c>
      <c r="I265" s="12" t="str">
        <f>VLOOKUP(A265,'Cleaned Hospitalisation data'!$A$1:$K$2336,4,0)</f>
        <v>Tier - 2</v>
      </c>
      <c r="J265" s="12" t="str">
        <f>VLOOKUP(A265,'Cleaned Hospitalisation data'!$A$1:$K$2336,5,0)</f>
        <v>Tier - 3</v>
      </c>
      <c r="K265" s="12" t="str">
        <f>VLOOKUP(A265,'Cleaned Hospitalisation data'!$A$1:$K$2336,6,0)</f>
        <v>R1026</v>
      </c>
      <c r="L265" s="12" cm="1">
        <f t="array" ref="L265:P265">_xlfn.XLOOKUP(A265,$A:$A,'Cleaned Medical Examiation data'!$B:$F)</f>
        <v>39.799999999999997</v>
      </c>
      <c r="M265" s="12">
        <v>5.66</v>
      </c>
      <c r="N265" s="12" t="str">
        <v>NO</v>
      </c>
      <c r="O265" s="12" t="str">
        <v>NO</v>
      </c>
      <c r="P265" s="12" t="str">
        <v>YES</v>
      </c>
      <c r="Q265" s="19" t="str" cm="1">
        <f t="array" ref="Q265:T265">_xlfn.XLOOKUP(A265,$A:$A,'Cleaned Medical Examiation data'!$H:$K)</f>
        <v>NO</v>
      </c>
      <c r="R265" s="48">
        <v>1</v>
      </c>
      <c r="S265" s="45" t="str">
        <v>Obesity</v>
      </c>
      <c r="T265" s="34" t="str">
        <v>Normal</v>
      </c>
    </row>
    <row r="266" spans="1:20" ht="15.75">
      <c r="A266" s="33" t="s">
        <v>306</v>
      </c>
      <c r="B266" s="7" t="str">
        <f>VLOOKUP(A266,'Customer Names'!$A:$G,7,0)</f>
        <v>Mrs</v>
      </c>
      <c r="C266" s="7" t="str">
        <f>VLOOKUP(A266,'Customer Names'!$A:$F,6,0)</f>
        <v>Kristin C</v>
      </c>
      <c r="D266" s="7" t="str">
        <f>VLOOKUP(A266,'Customer Names'!$A:$E,5,0)</f>
        <v>Dacko</v>
      </c>
      <c r="E266" s="25" t="str">
        <f>VLOOKUP(A266,'Cleaned Hospitalisation data'!$A:$K,7,0)</f>
        <v>16-Dec-1979</v>
      </c>
      <c r="F266" s="12">
        <f>VLOOKUP(A266,'Cleaned Hospitalisation data'!$A$1:$K$2336,8,0)</f>
        <v>43</v>
      </c>
      <c r="G266" s="12">
        <f>VLOOKUP(A266,'Cleaned Hospitalisation data'!$A:$K,2,0)</f>
        <v>2</v>
      </c>
      <c r="H266" s="28">
        <f>VLOOKUP(A266,'Cleaned Hospitalisation data'!$A$1:$K$2336,3,0)</f>
        <v>8998.43</v>
      </c>
      <c r="I266" s="12" t="str">
        <f>VLOOKUP(A266,'Cleaned Hospitalisation data'!$A$1:$K$2336,4,0)</f>
        <v>Tier - 2</v>
      </c>
      <c r="J266" s="12" t="str">
        <f>VLOOKUP(A266,'Cleaned Hospitalisation data'!$A$1:$K$2336,5,0)</f>
        <v>Tier - 1</v>
      </c>
      <c r="K266" s="12" t="str">
        <f>VLOOKUP(A266,'Cleaned Hospitalisation data'!$A$1:$K$2336,6,0)</f>
        <v>R1025</v>
      </c>
      <c r="L266" s="12" cm="1">
        <f t="array" ref="L266:P266">_xlfn.XLOOKUP(A266,$A:$A,'Cleaned Medical Examiation data'!$B:$F)</f>
        <v>26.36</v>
      </c>
      <c r="M266" s="12">
        <v>4.32</v>
      </c>
      <c r="N266" s="12" t="str">
        <v>NO</v>
      </c>
      <c r="O266" s="12" t="str">
        <v>NO</v>
      </c>
      <c r="P266" s="12" t="str">
        <v>YES</v>
      </c>
      <c r="Q266" s="19" t="str" cm="1">
        <f t="array" ref="Q266:T266">_xlfn.XLOOKUP(A266,$A:$A,'Cleaned Medical Examiation data'!$H:$K)</f>
        <v>NO</v>
      </c>
      <c r="R266" s="48">
        <v>1</v>
      </c>
      <c r="S266" s="45" t="str">
        <v>Over Weight</v>
      </c>
      <c r="T266" s="34" t="str">
        <v>Normal</v>
      </c>
    </row>
    <row r="267" spans="1:20" ht="15.75">
      <c r="A267" s="33" t="s">
        <v>307</v>
      </c>
      <c r="B267" s="7" t="str">
        <f>VLOOKUP(A267,'Customer Names'!$A:$G,7,0)</f>
        <v>Ms</v>
      </c>
      <c r="C267" s="7" t="str">
        <f>VLOOKUP(A267,'Customer Names'!$A:$F,6,0)</f>
        <v>Casey M</v>
      </c>
      <c r="D267" s="7" t="str">
        <f>VLOOKUP(A267,'Customer Names'!$A:$E,5,0)</f>
        <v>Glassey</v>
      </c>
      <c r="E267" s="25" t="str">
        <f>VLOOKUP(A267,'Cleaned Hospitalisation data'!$A:$K,7,0)</f>
        <v>11-Oct-1973</v>
      </c>
      <c r="F267" s="12">
        <f>VLOOKUP(A267,'Cleaned Hospitalisation data'!$A$1:$K$2336,8,0)</f>
        <v>49</v>
      </c>
      <c r="G267" s="12">
        <f>VLOOKUP(A267,'Cleaned Hospitalisation data'!$A:$K,2,0)</f>
        <v>0</v>
      </c>
      <c r="H267" s="28">
        <f>VLOOKUP(A267,'Cleaned Hospitalisation data'!$A$1:$K$2336,3,0)</f>
        <v>8988.16</v>
      </c>
      <c r="I267" s="12" t="str">
        <f>VLOOKUP(A267,'Cleaned Hospitalisation data'!$A$1:$K$2336,4,0)</f>
        <v>Tier - 2</v>
      </c>
      <c r="J267" s="12" t="str">
        <f>VLOOKUP(A267,'Cleaned Hospitalisation data'!$A$1:$K$2336,5,0)</f>
        <v>Tier - 1</v>
      </c>
      <c r="K267" s="12" t="str">
        <f>VLOOKUP(A267,'Cleaned Hospitalisation data'!$A$1:$K$2336,6,0)</f>
        <v>R1012</v>
      </c>
      <c r="L267" s="12" cm="1">
        <f t="array" ref="L267:P267">_xlfn.XLOOKUP(A267,$A:$A,'Cleaned Medical Examiation data'!$B:$F)</f>
        <v>29.925000000000001</v>
      </c>
      <c r="M267" s="12">
        <v>8.2899999999999991</v>
      </c>
      <c r="N267" s="12" t="str">
        <v>NO</v>
      </c>
      <c r="O267" s="12" t="str">
        <v>NO</v>
      </c>
      <c r="P267" s="12" t="str">
        <v>NO</v>
      </c>
      <c r="Q267" s="19" t="str" cm="1">
        <f t="array" ref="Q267:T267">_xlfn.XLOOKUP(A267,$A:$A,'Cleaned Medical Examiation data'!$H:$K)</f>
        <v>NO</v>
      </c>
      <c r="R267" s="48">
        <v>2</v>
      </c>
      <c r="S267" s="45" t="str">
        <v>Over Weight</v>
      </c>
      <c r="T267" s="34" t="str">
        <v>Diabetes</v>
      </c>
    </row>
    <row r="268" spans="1:20" ht="15.75">
      <c r="A268" s="33" t="s">
        <v>308</v>
      </c>
      <c r="B268" s="7" t="str">
        <f>VLOOKUP(A268,'Customer Names'!$A:$G,7,0)</f>
        <v>Mr</v>
      </c>
      <c r="C268" s="7" t="str">
        <f>VLOOKUP(A268,'Customer Names'!$A:$F,6,0)</f>
        <v>Samuel</v>
      </c>
      <c r="D268" s="7" t="str">
        <f>VLOOKUP(A268,'Customer Names'!$A:$E,5,0)</f>
        <v>Frechette</v>
      </c>
      <c r="E268" s="25" t="str">
        <f>VLOOKUP(A268,'Cleaned Hospitalisation data'!$A:$K,7,0)</f>
        <v>21-Jul-1974</v>
      </c>
      <c r="F268" s="12">
        <f>VLOOKUP(A268,'Cleaned Hospitalisation data'!$A$1:$K$2336,8,0)</f>
        <v>48</v>
      </c>
      <c r="G268" s="12">
        <f>VLOOKUP(A268,'Cleaned Hospitalisation data'!$A:$K,2,0)</f>
        <v>2</v>
      </c>
      <c r="H268" s="28">
        <f>VLOOKUP(A268,'Cleaned Hospitalisation data'!$A$1:$K$2336,3,0)</f>
        <v>8978.19</v>
      </c>
      <c r="I268" s="12" t="str">
        <f>VLOOKUP(A268,'Cleaned Hospitalisation data'!$A$1:$K$2336,4,0)</f>
        <v>Tier - 2</v>
      </c>
      <c r="J268" s="12" t="str">
        <f>VLOOKUP(A268,'Cleaned Hospitalisation data'!$A$1:$K$2336,5,0)</f>
        <v>Tier - 2</v>
      </c>
      <c r="K268" s="12" t="str">
        <f>VLOOKUP(A268,'Cleaned Hospitalisation data'!$A$1:$K$2336,6,0)</f>
        <v>R1013</v>
      </c>
      <c r="L268" s="12" cm="1">
        <f t="array" ref="L268:P268">_xlfn.XLOOKUP(A268,$A:$A,'Cleaned Medical Examiation data'!$B:$F)</f>
        <v>37.29</v>
      </c>
      <c r="M268" s="12">
        <v>10.46</v>
      </c>
      <c r="N268" s="12" t="str">
        <v>NO</v>
      </c>
      <c r="O268" s="12" t="str">
        <v>NO</v>
      </c>
      <c r="P268" s="12" t="str">
        <v>NO</v>
      </c>
      <c r="Q268" s="19" t="str" cm="1">
        <f t="array" ref="Q268:T268">_xlfn.XLOOKUP(A268,$A:$A,'Cleaned Medical Examiation data'!$H:$K)</f>
        <v>NO</v>
      </c>
      <c r="R268" s="48">
        <v>0</v>
      </c>
      <c r="S268" s="45" t="str">
        <v>Obesity</v>
      </c>
      <c r="T268" s="34" t="str">
        <v>Diabetes</v>
      </c>
    </row>
    <row r="269" spans="1:20" ht="15.75">
      <c r="A269" s="33" t="s">
        <v>309</v>
      </c>
      <c r="B269" s="7" t="str">
        <f>VLOOKUP(A269,'Customer Names'!$A:$G,7,0)</f>
        <v>Mr</v>
      </c>
      <c r="C269" s="7" t="str">
        <f>VLOOKUP(A269,'Customer Names'!$A:$F,6,0)</f>
        <v>Braulio</v>
      </c>
      <c r="D269" s="7" t="str">
        <f>VLOOKUP(A269,'Customer Names'!$A:$E,5,0)</f>
        <v>Benitez</v>
      </c>
      <c r="E269" s="25" t="str">
        <f>VLOOKUP(A269,'Cleaned Hospitalisation data'!$A:$K,7,0)</f>
        <v>8-Sep-1974</v>
      </c>
      <c r="F269" s="12">
        <f>VLOOKUP(A269,'Cleaned Hospitalisation data'!$A$1:$K$2336,8,0)</f>
        <v>48</v>
      </c>
      <c r="G269" s="12">
        <f>VLOOKUP(A269,'Cleaned Hospitalisation data'!$A:$K,2,0)</f>
        <v>2</v>
      </c>
      <c r="H269" s="28">
        <f>VLOOKUP(A269,'Cleaned Hospitalisation data'!$A$1:$K$2336,3,0)</f>
        <v>8968.33</v>
      </c>
      <c r="I269" s="12" t="str">
        <f>VLOOKUP(A269,'Cleaned Hospitalisation data'!$A$1:$K$2336,4,0)</f>
        <v>Tier - 3</v>
      </c>
      <c r="J269" s="12" t="str">
        <f>VLOOKUP(A269,'Cleaned Hospitalisation data'!$A$1:$K$2336,5,0)</f>
        <v>Tier - 2</v>
      </c>
      <c r="K269" s="12" t="str">
        <f>VLOOKUP(A269,'Cleaned Hospitalisation data'!$A$1:$K$2336,6,0)</f>
        <v>R1011</v>
      </c>
      <c r="L269" s="12" cm="1">
        <f t="array" ref="L269:P269">_xlfn.XLOOKUP(A269,$A:$A,'Cleaned Medical Examiation data'!$B:$F)</f>
        <v>30.2</v>
      </c>
      <c r="M269" s="12">
        <v>11.96</v>
      </c>
      <c r="N269" s="12" t="str">
        <v>NO</v>
      </c>
      <c r="O269" s="12" t="str">
        <v>NO</v>
      </c>
      <c r="P269" s="12" t="str">
        <v>NO</v>
      </c>
      <c r="Q269" s="19" t="str" cm="1">
        <f t="array" ref="Q269:T269">_xlfn.XLOOKUP(A269,$A:$A,'Cleaned Medical Examiation data'!$H:$K)</f>
        <v>NO</v>
      </c>
      <c r="R269" s="48">
        <v>0</v>
      </c>
      <c r="S269" s="45" t="str">
        <v>Obesity</v>
      </c>
      <c r="T269" s="34" t="str">
        <v>Diabetes</v>
      </c>
    </row>
    <row r="270" spans="1:20" ht="15.75">
      <c r="A270" s="33" t="s">
        <v>310</v>
      </c>
      <c r="B270" s="7" t="str">
        <f>VLOOKUP(A270,'Customer Names'!$A:$G,7,0)</f>
        <v>Mr</v>
      </c>
      <c r="C270" s="7" t="str">
        <f>VLOOKUP(A270,'Customer Names'!$A:$F,6,0)</f>
        <v>Doug</v>
      </c>
      <c r="D270" s="7" t="str">
        <f>VLOOKUP(A270,'Customer Names'!$A:$E,5,0)</f>
        <v>Kells</v>
      </c>
      <c r="E270" s="25" t="str">
        <f>VLOOKUP(A270,'Cleaned Hospitalisation data'!$A:$K,7,0)</f>
        <v>5-Aug-1978</v>
      </c>
      <c r="F270" s="12">
        <f>VLOOKUP(A270,'Cleaned Hospitalisation data'!$A$1:$K$2336,8,0)</f>
        <v>44</v>
      </c>
      <c r="G270" s="12">
        <f>VLOOKUP(A270,'Cleaned Hospitalisation data'!$A:$K,2,0)</f>
        <v>2</v>
      </c>
      <c r="H270" s="28">
        <f>VLOOKUP(A270,'Cleaned Hospitalisation data'!$A$1:$K$2336,3,0)</f>
        <v>39352.6</v>
      </c>
      <c r="I270" s="12" t="str">
        <f>VLOOKUP(A270,'Cleaned Hospitalisation data'!$A$1:$K$2336,4,0)</f>
        <v>Tier - 2</v>
      </c>
      <c r="J270" s="12" t="str">
        <f>VLOOKUP(A270,'Cleaned Hospitalisation data'!$A$1:$K$2336,5,0)</f>
        <v>Tier - 3</v>
      </c>
      <c r="K270" s="12" t="str">
        <f>VLOOKUP(A270,'Cleaned Hospitalisation data'!$A$1:$K$2336,6,0)</f>
        <v>R1011</v>
      </c>
      <c r="L270" s="12" cm="1">
        <f t="array" ref="L270:P270">_xlfn.XLOOKUP(A270,$A:$A,'Cleaned Medical Examiation data'!$B:$F)</f>
        <v>48</v>
      </c>
      <c r="M270" s="12">
        <v>10.54</v>
      </c>
      <c r="N270" s="12" t="str">
        <v>NO</v>
      </c>
      <c r="O270" s="12" t="str">
        <v>NO</v>
      </c>
      <c r="P270" s="12" t="str">
        <v>NO</v>
      </c>
      <c r="Q270" s="19" t="str" cm="1">
        <f t="array" ref="Q270:T270">_xlfn.XLOOKUP(A270,$A:$A,'Cleaned Medical Examiation data'!$H:$K)</f>
        <v>YES</v>
      </c>
      <c r="R270" s="48">
        <v>0</v>
      </c>
      <c r="S270" s="45" t="str">
        <v>Obesity</v>
      </c>
      <c r="T270" s="34" t="str">
        <v>Diabetes</v>
      </c>
    </row>
    <row r="271" spans="1:20" ht="15.75">
      <c r="A271" s="33" t="s">
        <v>311</v>
      </c>
      <c r="B271" s="7" t="str">
        <f>VLOOKUP(A271,'Customer Names'!$A:$G,7,0)</f>
        <v>Ms</v>
      </c>
      <c r="C271" s="7" t="str">
        <f>VLOOKUP(A271,'Customer Names'!$A:$F,6,0)</f>
        <v>Anne-Marie</v>
      </c>
      <c r="D271" s="7" t="str">
        <f>VLOOKUP(A271,'Customer Names'!$A:$E,5,0)</f>
        <v>Gauthier</v>
      </c>
      <c r="E271" s="25" t="str">
        <f>VLOOKUP(A271,'Cleaned Hospitalisation data'!$A:$K,7,0)</f>
        <v>15-Jul-1983</v>
      </c>
      <c r="F271" s="12">
        <f>VLOOKUP(A271,'Cleaned Hospitalisation data'!$A$1:$K$2336,8,0)</f>
        <v>39</v>
      </c>
      <c r="G271" s="12">
        <f>VLOOKUP(A271,'Cleaned Hospitalisation data'!$A:$K,2,0)</f>
        <v>5</v>
      </c>
      <c r="H271" s="28">
        <f>VLOOKUP(A271,'Cleaned Hospitalisation data'!$A$1:$K$2336,3,0)</f>
        <v>8965.7999999999993</v>
      </c>
      <c r="I271" s="12" t="str">
        <f>VLOOKUP(A271,'Cleaned Hospitalisation data'!$A$1:$K$2336,4,0)</f>
        <v>Tier - 2</v>
      </c>
      <c r="J271" s="12" t="str">
        <f>VLOOKUP(A271,'Cleaned Hospitalisation data'!$A$1:$K$2336,5,0)</f>
        <v>Tier - 3</v>
      </c>
      <c r="K271" s="12" t="str">
        <f>VLOOKUP(A271,'Cleaned Hospitalisation data'!$A$1:$K$2336,6,0)</f>
        <v>R1012</v>
      </c>
      <c r="L271" s="12" cm="1">
        <f t="array" ref="L271:P271">_xlfn.XLOOKUP(A271,$A:$A,'Cleaned Medical Examiation data'!$B:$F)</f>
        <v>24.225000000000001</v>
      </c>
      <c r="M271" s="12">
        <v>4.25</v>
      </c>
      <c r="N271" s="12" t="str">
        <v>YES</v>
      </c>
      <c r="O271" s="12" t="str">
        <v>NO</v>
      </c>
      <c r="P271" s="12" t="str">
        <v>YES</v>
      </c>
      <c r="Q271" s="19" t="str" cm="1">
        <f t="array" ref="Q271:T271">_xlfn.XLOOKUP(A271,$A:$A,'Cleaned Medical Examiation data'!$H:$K)</f>
        <v>NO</v>
      </c>
      <c r="R271" s="48">
        <v>1</v>
      </c>
      <c r="S271" s="45" t="str">
        <v>Normal Weight</v>
      </c>
      <c r="T271" s="34" t="str">
        <v>Normal</v>
      </c>
    </row>
    <row r="272" spans="1:20" ht="15.75">
      <c r="A272" s="33" t="s">
        <v>312</v>
      </c>
      <c r="B272" s="7" t="str">
        <f>VLOOKUP(A272,'Customer Names'!$A:$G,7,0)</f>
        <v>Mr</v>
      </c>
      <c r="C272" s="7" t="str">
        <f>VLOOKUP(A272,'Customer Names'!$A:$F,6,0)</f>
        <v>Samuel K</v>
      </c>
      <c r="D272" s="7" t="str">
        <f>VLOOKUP(A272,'Customer Names'!$A:$E,5,0)</f>
        <v>Fazioli</v>
      </c>
      <c r="E272" s="25" t="str">
        <f>VLOOKUP(A272,'Cleaned Hospitalisation data'!$A:$K,7,0)</f>
        <v>17-Aug-1974</v>
      </c>
      <c r="F272" s="12">
        <f>VLOOKUP(A272,'Cleaned Hospitalisation data'!$A$1:$K$2336,8,0)</f>
        <v>48</v>
      </c>
      <c r="G272" s="12">
        <f>VLOOKUP(A272,'Cleaned Hospitalisation data'!$A:$K,2,0)</f>
        <v>1</v>
      </c>
      <c r="H272" s="28">
        <f>VLOOKUP(A272,'Cleaned Hospitalisation data'!$A$1:$K$2336,3,0)</f>
        <v>8964.06</v>
      </c>
      <c r="I272" s="12" t="str">
        <f>VLOOKUP(A272,'Cleaned Hospitalisation data'!$A$1:$K$2336,4,0)</f>
        <v>Tier - 3</v>
      </c>
      <c r="J272" s="12" t="str">
        <f>VLOOKUP(A272,'Cleaned Hospitalisation data'!$A$1:$K$2336,5,0)</f>
        <v>Tier - 2</v>
      </c>
      <c r="K272" s="12" t="str">
        <f>VLOOKUP(A272,'Cleaned Hospitalisation data'!$A$1:$K$2336,6,0)</f>
        <v>R1016</v>
      </c>
      <c r="L272" s="12" cm="1">
        <f t="array" ref="L272:P272">_xlfn.XLOOKUP(A272,$A:$A,'Cleaned Medical Examiation data'!$B:$F)</f>
        <v>31.445</v>
      </c>
      <c r="M272" s="12">
        <v>8.33</v>
      </c>
      <c r="N272" s="12" t="str">
        <v>NO</v>
      </c>
      <c r="O272" s="12" t="str">
        <v>NO</v>
      </c>
      <c r="P272" s="12" t="str">
        <v>NO</v>
      </c>
      <c r="Q272" s="19" t="str" cm="1">
        <f t="array" ref="Q272:T272">_xlfn.XLOOKUP(A272,$A:$A,'Cleaned Medical Examiation data'!$H:$K)</f>
        <v>NO</v>
      </c>
      <c r="R272" s="48">
        <v>0</v>
      </c>
      <c r="S272" s="45" t="str">
        <v>Obesity</v>
      </c>
      <c r="T272" s="34" t="str">
        <v>Diabetes</v>
      </c>
    </row>
    <row r="273" spans="1:20" ht="15.75">
      <c r="A273" s="33" t="s">
        <v>313</v>
      </c>
      <c r="B273" s="7" t="str">
        <f>VLOOKUP(A273,'Customer Names'!$A:$G,7,0)</f>
        <v>Mrs</v>
      </c>
      <c r="C273" s="7" t="str">
        <f>VLOOKUP(A273,'Customer Names'!$A:$F,6,0)</f>
        <v>Yuki</v>
      </c>
      <c r="D273" s="7" t="str">
        <f>VLOOKUP(A273,'Customer Names'!$A:$E,5,0)</f>
        <v>Chorney</v>
      </c>
      <c r="E273" s="25" t="str">
        <f>VLOOKUP(A273,'Cleaned Hospitalisation data'!$A:$K,7,0)</f>
        <v>27-Sep-1992</v>
      </c>
      <c r="F273" s="12">
        <f>VLOOKUP(A273,'Cleaned Hospitalisation data'!$A$1:$K$2336,8,0)</f>
        <v>30</v>
      </c>
      <c r="G273" s="12">
        <f>VLOOKUP(A273,'Cleaned Hospitalisation data'!$A:$K,2,0)</f>
        <v>0</v>
      </c>
      <c r="H273" s="28">
        <f>VLOOKUP(A273,'Cleaned Hospitalisation data'!$A$1:$K$2336,3,0)</f>
        <v>8954.99</v>
      </c>
      <c r="I273" s="12" t="str">
        <f>VLOOKUP(A273,'Cleaned Hospitalisation data'!$A$1:$K$2336,4,0)</f>
        <v>Tier - 2</v>
      </c>
      <c r="J273" s="12" t="str">
        <f>VLOOKUP(A273,'Cleaned Hospitalisation data'!$A$1:$K$2336,5,0)</f>
        <v>Tier - 3</v>
      </c>
      <c r="K273" s="12" t="str">
        <f>VLOOKUP(A273,'Cleaned Hospitalisation data'!$A$1:$K$2336,6,0)</f>
        <v>R1026</v>
      </c>
      <c r="L273" s="12" cm="1">
        <f t="array" ref="L273:P273">_xlfn.XLOOKUP(A273,$A:$A,'Cleaned Medical Examiation data'!$B:$F)</f>
        <v>38.880000000000003</v>
      </c>
      <c r="M273" s="12">
        <v>4.29</v>
      </c>
      <c r="N273" s="12" t="str">
        <v>NO</v>
      </c>
      <c r="O273" s="12" t="str">
        <v>NO</v>
      </c>
      <c r="P273" s="12" t="str">
        <v>NO</v>
      </c>
      <c r="Q273" s="19" t="str" cm="1">
        <f t="array" ref="Q273:T273">_xlfn.XLOOKUP(A273,$A:$A,'Cleaned Medical Examiation data'!$H:$K)</f>
        <v>NO</v>
      </c>
      <c r="R273" s="48">
        <v>1</v>
      </c>
      <c r="S273" s="45" t="str">
        <v>Obesity</v>
      </c>
      <c r="T273" s="34" t="str">
        <v>Normal</v>
      </c>
    </row>
    <row r="274" spans="1:20" ht="15.75">
      <c r="A274" s="33" t="s">
        <v>314</v>
      </c>
      <c r="B274" s="7" t="str">
        <f>VLOOKUP(A274,'Customer Names'!$A:$G,7,0)</f>
        <v>Mr</v>
      </c>
      <c r="C274" s="7" t="str">
        <f>VLOOKUP(A274,'Customer Names'!$A:$F,6,0)</f>
        <v>Rafer</v>
      </c>
      <c r="D274" s="7" t="str">
        <f>VLOOKUP(A274,'Customer Names'!$A:$E,5,0)</f>
        <v>Dannenhauer</v>
      </c>
      <c r="E274" s="25" t="str">
        <f>VLOOKUP(A274,'Cleaned Hospitalisation data'!$A:$K,7,0)</f>
        <v>25-Dec-1976</v>
      </c>
      <c r="F274" s="12">
        <f>VLOOKUP(A274,'Cleaned Hospitalisation data'!$A$1:$K$2336,8,0)</f>
        <v>46</v>
      </c>
      <c r="G274" s="12">
        <f>VLOOKUP(A274,'Cleaned Hospitalisation data'!$A:$K,2,0)</f>
        <v>3</v>
      </c>
      <c r="H274" s="28">
        <f>VLOOKUP(A274,'Cleaned Hospitalisation data'!$A$1:$K$2336,3,0)</f>
        <v>8944.1200000000008</v>
      </c>
      <c r="I274" s="12" t="str">
        <f>VLOOKUP(A274,'Cleaned Hospitalisation data'!$A$1:$K$2336,4,0)</f>
        <v>Tier - 3</v>
      </c>
      <c r="J274" s="12" t="str">
        <f>VLOOKUP(A274,'Cleaned Hospitalisation data'!$A$1:$K$2336,5,0)</f>
        <v>Tier - 2</v>
      </c>
      <c r="K274" s="12" t="str">
        <f>VLOOKUP(A274,'Cleaned Hospitalisation data'!$A$1:$K$2336,6,0)</f>
        <v>R1013</v>
      </c>
      <c r="L274" s="12" cm="1">
        <f t="array" ref="L274:P274">_xlfn.XLOOKUP(A274,$A:$A,'Cleaned Medical Examiation data'!$B:$F)</f>
        <v>43.89</v>
      </c>
      <c r="M274" s="12">
        <v>6.32</v>
      </c>
      <c r="N274" s="12" t="str">
        <v>YES</v>
      </c>
      <c r="O274" s="12" t="str">
        <v>NO</v>
      </c>
      <c r="P274" s="12" t="str">
        <v>NO</v>
      </c>
      <c r="Q274" s="19" t="str" cm="1">
        <f t="array" ref="Q274:T274">_xlfn.XLOOKUP(A274,$A:$A,'Cleaned Medical Examiation data'!$H:$K)</f>
        <v>NO</v>
      </c>
      <c r="R274" s="48">
        <v>0</v>
      </c>
      <c r="S274" s="45" t="str">
        <v>Obesity</v>
      </c>
      <c r="T274" s="34" t="str">
        <v>Prediabetes</v>
      </c>
    </row>
    <row r="275" spans="1:20" ht="15.75">
      <c r="A275" s="33" t="s">
        <v>315</v>
      </c>
      <c r="B275" s="7" t="str">
        <f>VLOOKUP(A275,'Customer Names'!$A:$G,7,0)</f>
        <v>Ms</v>
      </c>
      <c r="C275" s="7" t="str">
        <f>VLOOKUP(A275,'Customer Names'!$A:$F,6,0)</f>
        <v>Claire</v>
      </c>
      <c r="D275" s="7" t="str">
        <f>VLOOKUP(A275,'Customer Names'!$A:$E,5,0)</f>
        <v>McComb</v>
      </c>
      <c r="E275" s="25" t="str">
        <f>VLOOKUP(A275,'Cleaned Hospitalisation data'!$A:$K,7,0)</f>
        <v>6-Jun-1972</v>
      </c>
      <c r="F275" s="12">
        <f>VLOOKUP(A275,'Cleaned Hospitalisation data'!$A$1:$K$2336,8,0)</f>
        <v>51</v>
      </c>
      <c r="G275" s="12">
        <f>VLOOKUP(A275,'Cleaned Hospitalisation data'!$A:$K,2,0)</f>
        <v>0</v>
      </c>
      <c r="H275" s="28">
        <f>VLOOKUP(A275,'Cleaned Hospitalisation data'!$A$1:$K$2336,3,0)</f>
        <v>8932.08</v>
      </c>
      <c r="I275" s="12" t="str">
        <f>VLOOKUP(A275,'Cleaned Hospitalisation data'!$A$1:$K$2336,4,0)</f>
        <v>Tier - 2</v>
      </c>
      <c r="J275" s="12" t="str">
        <f>VLOOKUP(A275,'Cleaned Hospitalisation data'!$A$1:$K$2336,5,0)</f>
        <v>Tier - 1</v>
      </c>
      <c r="K275" s="12" t="str">
        <f>VLOOKUP(A275,'Cleaned Hospitalisation data'!$A$1:$K$2336,6,0)</f>
        <v>R1011</v>
      </c>
      <c r="L275" s="12" cm="1">
        <f t="array" ref="L275:P275">_xlfn.XLOOKUP(A275,$A:$A,'Cleaned Medical Examiation data'!$B:$F)</f>
        <v>25.6</v>
      </c>
      <c r="M275" s="12">
        <v>5.65</v>
      </c>
      <c r="N275" s="12" t="str">
        <v>NO</v>
      </c>
      <c r="O275" s="12" t="str">
        <v>NO</v>
      </c>
      <c r="P275" s="12" t="str">
        <v>NO</v>
      </c>
      <c r="Q275" s="19" t="str" cm="1">
        <f t="array" ref="Q275:T275">_xlfn.XLOOKUP(A275,$A:$A,'Cleaned Medical Examiation data'!$H:$K)</f>
        <v>NO</v>
      </c>
      <c r="R275" s="48">
        <v>2</v>
      </c>
      <c r="S275" s="45" t="str">
        <v>Over Weight</v>
      </c>
      <c r="T275" s="34" t="str">
        <v>Normal</v>
      </c>
    </row>
    <row r="276" spans="1:20" ht="15.75">
      <c r="A276" s="33" t="s">
        <v>316</v>
      </c>
      <c r="B276" s="7" t="str">
        <f>VLOOKUP(A276,'Customer Names'!$A:$G,7,0)</f>
        <v>Ms</v>
      </c>
      <c r="C276" s="7" t="str">
        <f>VLOOKUP(A276,'Customer Names'!$A:$F,6,0)</f>
        <v>Erynn J</v>
      </c>
      <c r="D276" s="7" t="str">
        <f>VLOOKUP(A276,'Customer Names'!$A:$E,5,0)</f>
        <v>Blake</v>
      </c>
      <c r="E276" s="25" t="str">
        <f>VLOOKUP(A276,'Cleaned Hospitalisation data'!$A:$K,7,0)</f>
        <v>7-Jul-1975</v>
      </c>
      <c r="F276" s="12">
        <f>VLOOKUP(A276,'Cleaned Hospitalisation data'!$A$1:$K$2336,8,0)</f>
        <v>47</v>
      </c>
      <c r="G276" s="12">
        <f>VLOOKUP(A276,'Cleaned Hospitalisation data'!$A:$K,2,0)</f>
        <v>1</v>
      </c>
      <c r="H276" s="28">
        <f>VLOOKUP(A276,'Cleaned Hospitalisation data'!$A$1:$K$2336,3,0)</f>
        <v>8930.93</v>
      </c>
      <c r="I276" s="12" t="str">
        <f>VLOOKUP(A276,'Cleaned Hospitalisation data'!$A$1:$K$2336,4,0)</f>
        <v>Tier - 2</v>
      </c>
      <c r="J276" s="12" t="str">
        <f>VLOOKUP(A276,'Cleaned Hospitalisation data'!$A$1:$K$2336,5,0)</f>
        <v>Tier - 2</v>
      </c>
      <c r="K276" s="12" t="str">
        <f>VLOOKUP(A276,'Cleaned Hospitalisation data'!$A$1:$K$2336,6,0)</f>
        <v>R1012</v>
      </c>
      <c r="L276" s="12" cm="1">
        <f t="array" ref="L276:P276">_xlfn.XLOOKUP(A276,$A:$A,'Cleaned Medical Examiation data'!$B:$F)</f>
        <v>29.545000000000002</v>
      </c>
      <c r="M276" s="12">
        <v>8.41</v>
      </c>
      <c r="N276" s="12" t="str">
        <v>YES</v>
      </c>
      <c r="O276" s="12" t="str">
        <v>NO</v>
      </c>
      <c r="P276" s="12" t="str">
        <v>NO</v>
      </c>
      <c r="Q276" s="19" t="str" cm="1">
        <f t="array" ref="Q276:T276">_xlfn.XLOOKUP(A276,$A:$A,'Cleaned Medical Examiation data'!$H:$K)</f>
        <v>NO</v>
      </c>
      <c r="R276" s="48">
        <v>1</v>
      </c>
      <c r="S276" s="45" t="str">
        <v>Over Weight</v>
      </c>
      <c r="T276" s="34" t="str">
        <v>Diabetes</v>
      </c>
    </row>
    <row r="277" spans="1:20" ht="15.75">
      <c r="A277" s="33" t="s">
        <v>317</v>
      </c>
      <c r="B277" s="7" t="str">
        <f>VLOOKUP(A277,'Customer Names'!$A:$G,7,0)</f>
        <v>Mr</v>
      </c>
      <c r="C277" s="7" t="str">
        <f>VLOOKUP(A277,'Customer Names'!$A:$F,6,0)</f>
        <v>Mahesh</v>
      </c>
      <c r="D277" s="7" t="str">
        <f>VLOOKUP(A277,'Customer Names'!$A:$E,5,0)</f>
        <v>Sambasivam</v>
      </c>
      <c r="E277" s="25" t="str">
        <f>VLOOKUP(A277,'Cleaned Hospitalisation data'!$A:$K,7,0)</f>
        <v>6-Sep-1967</v>
      </c>
      <c r="F277" s="12">
        <f>VLOOKUP(A277,'Cleaned Hospitalisation data'!$A$1:$K$2336,8,0)</f>
        <v>55</v>
      </c>
      <c r="G277" s="12">
        <f>VLOOKUP(A277,'Cleaned Hospitalisation data'!$A:$K,2,0)</f>
        <v>0</v>
      </c>
      <c r="H277" s="28">
        <f>VLOOKUP(A277,'Cleaned Hospitalisation data'!$A$1:$K$2336,3,0)</f>
        <v>8908.4699999999993</v>
      </c>
      <c r="I277" s="12" t="str">
        <f>VLOOKUP(A277,'Cleaned Hospitalisation data'!$A$1:$K$2336,4,0)</f>
        <v>Tier - 3</v>
      </c>
      <c r="J277" s="12" t="str">
        <f>VLOOKUP(A277,'Cleaned Hospitalisation data'!$A$1:$K$2336,5,0)</f>
        <v>Tier - 2</v>
      </c>
      <c r="K277" s="12" t="str">
        <f>VLOOKUP(A277,'Cleaned Hospitalisation data'!$A$1:$K$2336,6,0)</f>
        <v>R1013</v>
      </c>
      <c r="L277" s="12" cm="1">
        <f t="array" ref="L277:P277">_xlfn.XLOOKUP(A277,$A:$A,'Cleaned Medical Examiation data'!$B:$F)</f>
        <v>23.25</v>
      </c>
      <c r="M277" s="12">
        <v>11.96</v>
      </c>
      <c r="N277" s="12" t="str">
        <v>YES</v>
      </c>
      <c r="O277" s="12" t="str">
        <v>NO</v>
      </c>
      <c r="P277" s="12" t="str">
        <v>NO</v>
      </c>
      <c r="Q277" s="19" t="str" cm="1">
        <f t="array" ref="Q277:T277">_xlfn.XLOOKUP(A277,$A:$A,'Cleaned Medical Examiation data'!$H:$K)</f>
        <v>NO</v>
      </c>
      <c r="R277" s="48">
        <v>0</v>
      </c>
      <c r="S277" s="45" t="str">
        <v>Normal Weight</v>
      </c>
      <c r="T277" s="34" t="str">
        <v>Diabetes</v>
      </c>
    </row>
    <row r="278" spans="1:20" ht="15.75">
      <c r="A278" s="33" t="s">
        <v>318</v>
      </c>
      <c r="B278" s="7" t="str">
        <f>VLOOKUP(A278,'Customer Names'!$A:$G,7,0)</f>
        <v>Mr</v>
      </c>
      <c r="C278" s="7" t="str">
        <f>VLOOKUP(A278,'Customer Names'!$A:$F,6,0)</f>
        <v>Stanley</v>
      </c>
      <c r="D278" s="7" t="str">
        <f>VLOOKUP(A278,'Customer Names'!$A:$E,5,0)</f>
        <v>Maina</v>
      </c>
      <c r="E278" s="25" t="str">
        <f>VLOOKUP(A278,'Cleaned Hospitalisation data'!$A:$K,7,0)</f>
        <v>28-Nov-1997</v>
      </c>
      <c r="F278" s="12">
        <f>VLOOKUP(A278,'Cleaned Hospitalisation data'!$A$1:$K$2336,8,0)</f>
        <v>25</v>
      </c>
      <c r="G278" s="12">
        <f>VLOOKUP(A278,'Cleaned Hospitalisation data'!$A:$K,2,0)</f>
        <v>0</v>
      </c>
      <c r="H278" s="28">
        <f>VLOOKUP(A278,'Cleaned Hospitalisation data'!$A$1:$K$2336,3,0)</f>
        <v>8906.14</v>
      </c>
      <c r="I278" s="12" t="str">
        <f>VLOOKUP(A278,'Cleaned Hospitalisation data'!$A$1:$K$2336,4,0)</f>
        <v>Tier - 2</v>
      </c>
      <c r="J278" s="12" t="str">
        <f>VLOOKUP(A278,'Cleaned Hospitalisation data'!$A$1:$K$2336,5,0)</f>
        <v>Tier - 2</v>
      </c>
      <c r="K278" s="12" t="str">
        <f>VLOOKUP(A278,'Cleaned Hospitalisation data'!$A$1:$K$2336,6,0)</f>
        <v>R1012</v>
      </c>
      <c r="L278" s="12" cm="1">
        <f t="array" ref="L278:P278">_xlfn.XLOOKUP(A278,$A:$A,'Cleaned Medical Examiation data'!$B:$F)</f>
        <v>43.95</v>
      </c>
      <c r="M278" s="12">
        <v>5.17</v>
      </c>
      <c r="N278" s="12" t="str">
        <v>YES</v>
      </c>
      <c r="O278" s="12" t="str">
        <v>NO</v>
      </c>
      <c r="P278" s="12" t="str">
        <v>YES</v>
      </c>
      <c r="Q278" s="19" t="str" cm="1">
        <f t="array" ref="Q278:T278">_xlfn.XLOOKUP(A278,$A:$A,'Cleaned Medical Examiation data'!$H:$K)</f>
        <v>NO</v>
      </c>
      <c r="R278" s="48">
        <v>1</v>
      </c>
      <c r="S278" s="45" t="str">
        <v>Obesity</v>
      </c>
      <c r="T278" s="34" t="str">
        <v>Normal</v>
      </c>
    </row>
    <row r="279" spans="1:20" ht="15.75">
      <c r="A279" s="33" t="s">
        <v>319</v>
      </c>
      <c r="B279" s="7" t="str">
        <f>VLOOKUP(A279,'Customer Names'!$A:$G,7,0)</f>
        <v>Mr</v>
      </c>
      <c r="C279" s="7" t="str">
        <f>VLOOKUP(A279,'Customer Names'!$A:$F,6,0)</f>
        <v>Gregory</v>
      </c>
      <c r="D279" s="7" t="str">
        <f>VLOOKUP(A279,'Customer Names'!$A:$E,5,0)</f>
        <v>Keshian</v>
      </c>
      <c r="E279" s="25" t="str">
        <f>VLOOKUP(A279,'Cleaned Hospitalisation data'!$A:$K,7,0)</f>
        <v>16-Dec-1978</v>
      </c>
      <c r="F279" s="12">
        <f>VLOOKUP(A279,'Cleaned Hospitalisation data'!$A$1:$K$2336,8,0)</f>
        <v>44</v>
      </c>
      <c r="G279" s="12">
        <f>VLOOKUP(A279,'Cleaned Hospitalisation data'!$A:$K,2,0)</f>
        <v>3</v>
      </c>
      <c r="H279" s="28">
        <f>VLOOKUP(A279,'Cleaned Hospitalisation data'!$A$1:$K$2336,3,0)</f>
        <v>8891.14</v>
      </c>
      <c r="I279" s="12" t="str">
        <f>VLOOKUP(A279,'Cleaned Hospitalisation data'!$A$1:$K$2336,4,0)</f>
        <v>Tier - 2</v>
      </c>
      <c r="J279" s="12" t="str">
        <f>VLOOKUP(A279,'Cleaned Hospitalisation data'!$A$1:$K$2336,5,0)</f>
        <v>Tier - 3</v>
      </c>
      <c r="K279" s="12" t="str">
        <f>VLOOKUP(A279,'Cleaned Hospitalisation data'!$A$1:$K$2336,6,0)</f>
        <v>R1017</v>
      </c>
      <c r="L279" s="12" cm="1">
        <f t="array" ref="L279:P279">_xlfn.XLOOKUP(A279,$A:$A,'Cleaned Medical Examiation data'!$B:$F)</f>
        <v>21.85</v>
      </c>
      <c r="M279" s="12">
        <v>8.76</v>
      </c>
      <c r="N279" s="12" t="str">
        <v>NO</v>
      </c>
      <c r="O279" s="12" t="str">
        <v>NO</v>
      </c>
      <c r="P279" s="12" t="str">
        <v>NO</v>
      </c>
      <c r="Q279" s="19" t="str" cm="1">
        <f t="array" ref="Q279:T279">_xlfn.XLOOKUP(A279,$A:$A,'Cleaned Medical Examiation data'!$H:$K)</f>
        <v>NO</v>
      </c>
      <c r="R279" s="48">
        <v>0</v>
      </c>
      <c r="S279" s="45" t="str">
        <v>Normal Weight</v>
      </c>
      <c r="T279" s="34" t="str">
        <v>Diabetes</v>
      </c>
    </row>
    <row r="280" spans="1:20" ht="15.75">
      <c r="A280" s="33" t="s">
        <v>320</v>
      </c>
      <c r="B280" s="7" t="str">
        <f>VLOOKUP(A280,'Customer Names'!$A:$G,7,0)</f>
        <v>Mr</v>
      </c>
      <c r="C280" s="7" t="str">
        <f>VLOOKUP(A280,'Customer Names'!$A:$F,6,0)</f>
        <v>Eric</v>
      </c>
      <c r="D280" s="7" t="str">
        <f>VLOOKUP(A280,'Customer Names'!$A:$E,5,0)</f>
        <v>Maas</v>
      </c>
      <c r="E280" s="25" t="str">
        <f>VLOOKUP(A280,'Cleaned Hospitalisation data'!$A:$K,7,0)</f>
        <v>9-Sep-1973</v>
      </c>
      <c r="F280" s="12">
        <f>VLOOKUP(A280,'Cleaned Hospitalisation data'!$A$1:$K$2336,8,0)</f>
        <v>49</v>
      </c>
      <c r="G280" s="12">
        <f>VLOOKUP(A280,'Cleaned Hospitalisation data'!$A:$K,2,0)</f>
        <v>0</v>
      </c>
      <c r="H280" s="28">
        <f>VLOOKUP(A280,'Cleaned Hospitalisation data'!$A$1:$K$2336,3,0)</f>
        <v>8890.59</v>
      </c>
      <c r="I280" s="12" t="str">
        <f>VLOOKUP(A280,'Cleaned Hospitalisation data'!$A$1:$K$2336,4,0)</f>
        <v>Tier - 2</v>
      </c>
      <c r="J280" s="12" t="str">
        <f>VLOOKUP(A280,'Cleaned Hospitalisation data'!$A$1:$K$2336,5,0)</f>
        <v>Tier - 3</v>
      </c>
      <c r="K280" s="12" t="str">
        <f>VLOOKUP(A280,'Cleaned Hospitalisation data'!$A$1:$K$2336,6,0)</f>
        <v>R1012</v>
      </c>
      <c r="L280" s="12" cm="1">
        <f t="array" ref="L280:P280">_xlfn.XLOOKUP(A280,$A:$A,'Cleaned Medical Examiation data'!$B:$F)</f>
        <v>25.73</v>
      </c>
      <c r="M280" s="12">
        <v>7.99</v>
      </c>
      <c r="N280" s="12" t="str">
        <v>NO</v>
      </c>
      <c r="O280" s="12" t="str">
        <v>NO</v>
      </c>
      <c r="P280" s="12" t="str">
        <v>NO</v>
      </c>
      <c r="Q280" s="19" t="str" cm="1">
        <f t="array" ref="Q280:T280">_xlfn.XLOOKUP(A280,$A:$A,'Cleaned Medical Examiation data'!$H:$K)</f>
        <v>NO</v>
      </c>
      <c r="R280" s="48">
        <v>2</v>
      </c>
      <c r="S280" s="45" t="str">
        <v>Over Weight</v>
      </c>
      <c r="T280" s="34" t="str">
        <v>Diabetes</v>
      </c>
    </row>
    <row r="281" spans="1:20" ht="15.75">
      <c r="A281" s="33" t="s">
        <v>321</v>
      </c>
      <c r="B281" s="7" t="str">
        <f>VLOOKUP(A281,'Customer Names'!$A:$G,7,0)</f>
        <v>Ms</v>
      </c>
      <c r="C281" s="7" t="str">
        <f>VLOOKUP(A281,'Customer Names'!$A:$F,6,0)</f>
        <v>Elizabeth J</v>
      </c>
      <c r="D281" s="7" t="str">
        <f>VLOOKUP(A281,'Customer Names'!$A:$E,5,0)</f>
        <v>Lawton</v>
      </c>
      <c r="E281" s="25" t="str">
        <f>VLOOKUP(A281,'Cleaned Hospitalisation data'!$A:$K,7,0)</f>
        <v>16-Aug-1982</v>
      </c>
      <c r="F281" s="12">
        <f>VLOOKUP(A281,'Cleaned Hospitalisation data'!$A$1:$K$2336,8,0)</f>
        <v>40</v>
      </c>
      <c r="G281" s="12">
        <f>VLOOKUP(A281,'Cleaned Hospitalisation data'!$A:$K,2,0)</f>
        <v>3</v>
      </c>
      <c r="H281" s="28">
        <f>VLOOKUP(A281,'Cleaned Hospitalisation data'!$A$1:$K$2336,3,0)</f>
        <v>39315.279999999999</v>
      </c>
      <c r="I281" s="12" t="str">
        <f>VLOOKUP(A281,'Cleaned Hospitalisation data'!$A$1:$K$2336,4,0)</f>
        <v>Tier - 2</v>
      </c>
      <c r="J281" s="12" t="str">
        <f>VLOOKUP(A281,'Cleaned Hospitalisation data'!$A$1:$K$2336,5,0)</f>
        <v>Tier - 3</v>
      </c>
      <c r="K281" s="12" t="str">
        <f>VLOOKUP(A281,'Cleaned Hospitalisation data'!$A$1:$K$2336,6,0)</f>
        <v>R1011</v>
      </c>
      <c r="L281" s="12" cm="1">
        <f t="array" ref="L281:P281">_xlfn.XLOOKUP(A281,$A:$A,'Cleaned Medical Examiation data'!$B:$F)</f>
        <v>49.13</v>
      </c>
      <c r="M281" s="12">
        <v>4.54</v>
      </c>
      <c r="N281" s="12" t="str">
        <v>NO</v>
      </c>
      <c r="O281" s="12" t="str">
        <v>NO</v>
      </c>
      <c r="P281" s="12" t="str">
        <v>NO</v>
      </c>
      <c r="Q281" s="19" t="str" cm="1">
        <f t="array" ref="Q281:T281">_xlfn.XLOOKUP(A281,$A:$A,'Cleaned Medical Examiation data'!$H:$K)</f>
        <v>YES</v>
      </c>
      <c r="R281" s="48">
        <v>0</v>
      </c>
      <c r="S281" s="45" t="str">
        <v>Obesity</v>
      </c>
      <c r="T281" s="34" t="str">
        <v>Normal</v>
      </c>
    </row>
    <row r="282" spans="1:20" ht="15.75">
      <c r="A282" s="33" t="s">
        <v>322</v>
      </c>
      <c r="B282" s="7" t="str">
        <f>VLOOKUP(A282,'Customer Names'!$A:$G,7,0)</f>
        <v>Ms</v>
      </c>
      <c r="C282" s="7" t="str">
        <f>VLOOKUP(A282,'Customer Names'!$A:$F,6,0)</f>
        <v>Rachel M</v>
      </c>
      <c r="D282" s="7" t="str">
        <f>VLOOKUP(A282,'Customer Names'!$A:$E,5,0)</f>
        <v>Sinasac</v>
      </c>
      <c r="E282" s="25" t="str">
        <f>VLOOKUP(A282,'Cleaned Hospitalisation data'!$A:$K,7,0)</f>
        <v>18-Jun-1974</v>
      </c>
      <c r="F282" s="12">
        <f>VLOOKUP(A282,'Cleaned Hospitalisation data'!$A$1:$K$2336,8,0)</f>
        <v>48</v>
      </c>
      <c r="G282" s="12">
        <f>VLOOKUP(A282,'Cleaned Hospitalisation data'!$A:$K,2,0)</f>
        <v>1</v>
      </c>
      <c r="H282" s="28">
        <f>VLOOKUP(A282,'Cleaned Hospitalisation data'!$A$1:$K$2336,3,0)</f>
        <v>8871.15</v>
      </c>
      <c r="I282" s="12" t="str">
        <f>VLOOKUP(A282,'Cleaned Hospitalisation data'!$A$1:$K$2336,4,0)</f>
        <v>Tier - 2</v>
      </c>
      <c r="J282" s="12" t="str">
        <f>VLOOKUP(A282,'Cleaned Hospitalisation data'!$A$1:$K$2336,5,0)</f>
        <v>Tier - 3</v>
      </c>
      <c r="K282" s="12" t="str">
        <f>VLOOKUP(A282,'Cleaned Hospitalisation data'!$A$1:$K$2336,6,0)</f>
        <v>R1013</v>
      </c>
      <c r="L282" s="12" cm="1">
        <f t="array" ref="L282:P282">_xlfn.XLOOKUP(A282,$A:$A,'Cleaned Medical Examiation data'!$B:$F)</f>
        <v>32.229999999999997</v>
      </c>
      <c r="M282" s="12">
        <v>8.59</v>
      </c>
      <c r="N282" s="12" t="str">
        <v>NO</v>
      </c>
      <c r="O282" s="12" t="str">
        <v>NO</v>
      </c>
      <c r="P282" s="12" t="str">
        <v>NO</v>
      </c>
      <c r="Q282" s="19" t="str" cm="1">
        <f t="array" ref="Q282:T282">_xlfn.XLOOKUP(A282,$A:$A,'Cleaned Medical Examiation data'!$H:$K)</f>
        <v>NO</v>
      </c>
      <c r="R282" s="48">
        <v>0</v>
      </c>
      <c r="S282" s="45" t="str">
        <v>Obesity</v>
      </c>
      <c r="T282" s="34" t="str">
        <v>Diabetes</v>
      </c>
    </row>
    <row r="283" spans="1:20" ht="15.75">
      <c r="A283" s="33" t="s">
        <v>323</v>
      </c>
      <c r="B283" s="7" t="str">
        <f>VLOOKUP(A283,'Customer Names'!$A:$G,7,0)</f>
        <v>Mr</v>
      </c>
      <c r="C283" s="7" t="str">
        <f>VLOOKUP(A283,'Customer Names'!$A:$F,6,0)</f>
        <v>Fritz</v>
      </c>
      <c r="D283" s="7" t="str">
        <f>VLOOKUP(A283,'Customer Names'!$A:$E,5,0)</f>
        <v>Van De Kamp</v>
      </c>
      <c r="E283" s="25" t="str">
        <f>VLOOKUP(A283,'Cleaned Hospitalisation data'!$A:$K,7,0)</f>
        <v>22-Nov-1972</v>
      </c>
      <c r="F283" s="12">
        <f>VLOOKUP(A283,'Cleaned Hospitalisation data'!$A$1:$K$2336,8,0)</f>
        <v>50</v>
      </c>
      <c r="G283" s="12">
        <f>VLOOKUP(A283,'Cleaned Hospitalisation data'!$A:$K,2,0)</f>
        <v>0</v>
      </c>
      <c r="H283" s="28">
        <f>VLOOKUP(A283,'Cleaned Hospitalisation data'!$A$1:$K$2336,3,0)</f>
        <v>8835.26</v>
      </c>
      <c r="I283" s="12" t="str">
        <f>VLOOKUP(A283,'Cleaned Hospitalisation data'!$A$1:$K$2336,4,0)</f>
        <v>Tier - 3</v>
      </c>
      <c r="J283" s="12" t="str">
        <f>VLOOKUP(A283,'Cleaned Hospitalisation data'!$A$1:$K$2336,5,0)</f>
        <v>Tier - 2</v>
      </c>
      <c r="K283" s="12" t="str">
        <f>VLOOKUP(A283,'Cleaned Hospitalisation data'!$A$1:$K$2336,6,0)</f>
        <v>R1012</v>
      </c>
      <c r="L283" s="12" cm="1">
        <f t="array" ref="L283:P283">_xlfn.XLOOKUP(A283,$A:$A,'Cleaned Medical Examiation data'!$B:$F)</f>
        <v>32.204999999999998</v>
      </c>
      <c r="M283" s="12">
        <v>6.14</v>
      </c>
      <c r="N283" s="12" t="str">
        <v>NO</v>
      </c>
      <c r="O283" s="12" t="str">
        <v>NO</v>
      </c>
      <c r="P283" s="12" t="str">
        <v>NO</v>
      </c>
      <c r="Q283" s="19" t="str" cm="1">
        <f t="array" ref="Q283:T283">_xlfn.XLOOKUP(A283,$A:$A,'Cleaned Medical Examiation data'!$H:$K)</f>
        <v>NO</v>
      </c>
      <c r="R283" s="48">
        <v>2</v>
      </c>
      <c r="S283" s="45" t="str">
        <v>Obesity</v>
      </c>
      <c r="T283" s="34" t="str">
        <v>Prediabetes</v>
      </c>
    </row>
    <row r="284" spans="1:20" ht="15.75">
      <c r="A284" s="33" t="s">
        <v>324</v>
      </c>
      <c r="B284" s="7" t="str">
        <f>VLOOKUP(A284,'Customer Names'!$A:$G,7,0)</f>
        <v>Mr</v>
      </c>
      <c r="C284" s="7" t="str">
        <f>VLOOKUP(A284,'Customer Names'!$A:$F,6,0)</f>
        <v>Brad</v>
      </c>
      <c r="D284" s="7" t="str">
        <f>VLOOKUP(A284,'Customer Names'!$A:$E,5,0)</f>
        <v>Ruffo</v>
      </c>
      <c r="E284" s="25" t="str">
        <f>VLOOKUP(A284,'Cleaned Hospitalisation data'!$A:$K,7,0)</f>
        <v>14-Nov-1972</v>
      </c>
      <c r="F284" s="12">
        <f>VLOOKUP(A284,'Cleaned Hospitalisation data'!$A$1:$K$2336,8,0)</f>
        <v>50</v>
      </c>
      <c r="G284" s="12">
        <f>VLOOKUP(A284,'Cleaned Hospitalisation data'!$A:$K,2,0)</f>
        <v>0</v>
      </c>
      <c r="H284" s="28">
        <f>VLOOKUP(A284,'Cleaned Hospitalisation data'!$A$1:$K$2336,3,0)</f>
        <v>8827.2099999999991</v>
      </c>
      <c r="I284" s="12" t="str">
        <f>VLOOKUP(A284,'Cleaned Hospitalisation data'!$A$1:$K$2336,4,0)</f>
        <v>Tier - 3</v>
      </c>
      <c r="J284" s="12" t="str">
        <f>VLOOKUP(A284,'Cleaned Hospitalisation data'!$A$1:$K$2336,5,0)</f>
        <v>Tier - 1</v>
      </c>
      <c r="K284" s="12" t="str">
        <f>VLOOKUP(A284,'Cleaned Hospitalisation data'!$A$1:$K$2336,6,0)</f>
        <v>R1012</v>
      </c>
      <c r="L284" s="12" cm="1">
        <f t="array" ref="L284:P284">_xlfn.XLOOKUP(A284,$A:$A,'Cleaned Medical Examiation data'!$B:$F)</f>
        <v>26.41</v>
      </c>
      <c r="M284" s="12">
        <v>4.08</v>
      </c>
      <c r="N284" s="12" t="str">
        <v>NO</v>
      </c>
      <c r="O284" s="12" t="str">
        <v>NO</v>
      </c>
      <c r="P284" s="12" t="str">
        <v>NO</v>
      </c>
      <c r="Q284" s="19" t="str" cm="1">
        <f t="array" ref="Q284:T284">_xlfn.XLOOKUP(A284,$A:$A,'Cleaned Medical Examiation data'!$H:$K)</f>
        <v>NO</v>
      </c>
      <c r="R284" s="48">
        <v>2</v>
      </c>
      <c r="S284" s="45" t="str">
        <v>Over Weight</v>
      </c>
      <c r="T284" s="34" t="str">
        <v>Normal</v>
      </c>
    </row>
    <row r="285" spans="1:20" ht="15.75">
      <c r="A285" s="33" t="s">
        <v>325</v>
      </c>
      <c r="B285" s="7" t="str">
        <f>VLOOKUP(A285,'Customer Names'!$A:$G,7,0)</f>
        <v>Ms</v>
      </c>
      <c r="C285" s="7" t="str">
        <f>VLOOKUP(A285,'Customer Names'!$A:$F,6,0)</f>
        <v>Claire M</v>
      </c>
      <c r="D285" s="7" t="str">
        <f>VLOOKUP(A285,'Customer Names'!$A:$E,5,0)</f>
        <v>Long</v>
      </c>
      <c r="E285" s="25" t="str">
        <f>VLOOKUP(A285,'Cleaned Hospitalisation data'!$A:$K,7,0)</f>
        <v>14-Jul-1976</v>
      </c>
      <c r="F285" s="12">
        <f>VLOOKUP(A285,'Cleaned Hospitalisation data'!$A$1:$K$2336,8,0)</f>
        <v>46</v>
      </c>
      <c r="G285" s="12">
        <f>VLOOKUP(A285,'Cleaned Hospitalisation data'!$A:$K,2,0)</f>
        <v>2</v>
      </c>
      <c r="H285" s="28">
        <f>VLOOKUP(A285,'Cleaned Hospitalisation data'!$A$1:$K$2336,3,0)</f>
        <v>8825.09</v>
      </c>
      <c r="I285" s="12" t="str">
        <f>VLOOKUP(A285,'Cleaned Hospitalisation data'!$A$1:$K$2336,4,0)</f>
        <v>Tier - 2</v>
      </c>
      <c r="J285" s="12" t="str">
        <f>VLOOKUP(A285,'Cleaned Hospitalisation data'!$A$1:$K$2336,5,0)</f>
        <v>Tier - 3</v>
      </c>
      <c r="K285" s="12" t="str">
        <f>VLOOKUP(A285,'Cleaned Hospitalisation data'!$A$1:$K$2336,6,0)</f>
        <v>R1011</v>
      </c>
      <c r="L285" s="12" cm="1">
        <f t="array" ref="L285:P285">_xlfn.XLOOKUP(A285,$A:$A,'Cleaned Medical Examiation data'!$B:$F)</f>
        <v>30.2</v>
      </c>
      <c r="M285" s="12">
        <v>6.25</v>
      </c>
      <c r="N285" s="12" t="str">
        <v>YES</v>
      </c>
      <c r="O285" s="12" t="str">
        <v>NO</v>
      </c>
      <c r="P285" s="12" t="str">
        <v>NO</v>
      </c>
      <c r="Q285" s="19" t="str" cm="1">
        <f t="array" ref="Q285:T285">_xlfn.XLOOKUP(A285,$A:$A,'Cleaned Medical Examiation data'!$H:$K)</f>
        <v>NO</v>
      </c>
      <c r="R285" s="48">
        <v>0</v>
      </c>
      <c r="S285" s="45" t="str">
        <v>Obesity</v>
      </c>
      <c r="T285" s="34" t="str">
        <v>Prediabetes</v>
      </c>
    </row>
    <row r="286" spans="1:20" ht="15.75">
      <c r="A286" s="33" t="s">
        <v>326</v>
      </c>
      <c r="B286" s="7" t="str">
        <f>VLOOKUP(A286,'Customer Names'!$A:$G,7,0)</f>
        <v>Mrs</v>
      </c>
      <c r="C286" s="7" t="str">
        <f>VLOOKUP(A286,'Customer Names'!$A:$F,6,0)</f>
        <v>Jennifer</v>
      </c>
      <c r="D286" s="7" t="str">
        <f>VLOOKUP(A286,'Customer Names'!$A:$E,5,0)</f>
        <v>Rohde</v>
      </c>
      <c r="E286" s="25" t="str">
        <f>VLOOKUP(A286,'Cleaned Hospitalisation data'!$A:$K,7,0)</f>
        <v>22-Aug-1988</v>
      </c>
      <c r="F286" s="12">
        <f>VLOOKUP(A286,'Cleaned Hospitalisation data'!$A$1:$K$2336,8,0)</f>
        <v>34</v>
      </c>
      <c r="G286" s="12">
        <f>VLOOKUP(A286,'Cleaned Hospitalisation data'!$A:$K,2,0)</f>
        <v>3</v>
      </c>
      <c r="H286" s="28">
        <f>VLOOKUP(A286,'Cleaned Hospitalisation data'!$A$1:$K$2336,3,0)</f>
        <v>8824.27</v>
      </c>
      <c r="I286" s="12" t="str">
        <f>VLOOKUP(A286,'Cleaned Hospitalisation data'!$A$1:$K$2336,4,0)</f>
        <v>Tier - 2</v>
      </c>
      <c r="J286" s="12" t="str">
        <f>VLOOKUP(A286,'Cleaned Hospitalisation data'!$A$1:$K$2336,5,0)</f>
        <v>Tier - 1</v>
      </c>
      <c r="K286" s="12" t="str">
        <f>VLOOKUP(A286,'Cleaned Hospitalisation data'!$A$1:$K$2336,6,0)</f>
        <v>R1025</v>
      </c>
      <c r="L286" s="12" cm="1">
        <f t="array" ref="L286:P286">_xlfn.XLOOKUP(A286,$A:$A,'Cleaned Medical Examiation data'!$B:$F)</f>
        <v>31.26</v>
      </c>
      <c r="M286" s="12">
        <v>5.94</v>
      </c>
      <c r="N286" s="12" t="str">
        <v>YES</v>
      </c>
      <c r="O286" s="12" t="str">
        <v>NO</v>
      </c>
      <c r="P286" s="12" t="str">
        <v>NO</v>
      </c>
      <c r="Q286" s="19" t="str" cm="1">
        <f t="array" ref="Q286:T286">_xlfn.XLOOKUP(A286,$A:$A,'Cleaned Medical Examiation data'!$H:$K)</f>
        <v>NO</v>
      </c>
      <c r="R286" s="48">
        <v>1</v>
      </c>
      <c r="S286" s="45" t="str">
        <v>Obesity</v>
      </c>
      <c r="T286" s="34" t="str">
        <v>Prediabetes</v>
      </c>
    </row>
    <row r="287" spans="1:20" ht="15.75">
      <c r="A287" s="33" t="s">
        <v>327</v>
      </c>
      <c r="B287" s="7" t="str">
        <f>VLOOKUP(A287,'Customer Names'!$A:$G,7,0)</f>
        <v>Ms</v>
      </c>
      <c r="C287" s="7" t="str">
        <f>VLOOKUP(A287,'Customer Names'!$A:$F,6,0)</f>
        <v>Maria S</v>
      </c>
      <c r="D287" s="7" t="str">
        <f>VLOOKUP(A287,'Customer Names'!$A:$E,5,0)</f>
        <v>Bonzi</v>
      </c>
      <c r="E287" s="25" t="str">
        <f>VLOOKUP(A287,'Cleaned Hospitalisation data'!$A:$K,7,0)</f>
        <v>19-Oct-1976</v>
      </c>
      <c r="F287" s="12">
        <f>VLOOKUP(A287,'Cleaned Hospitalisation data'!$A$1:$K$2336,8,0)</f>
        <v>46</v>
      </c>
      <c r="G287" s="12">
        <f>VLOOKUP(A287,'Cleaned Hospitalisation data'!$A:$K,2,0)</f>
        <v>1</v>
      </c>
      <c r="H287" s="28">
        <f>VLOOKUP(A287,'Cleaned Hospitalisation data'!$A$1:$K$2336,3,0)</f>
        <v>8823.99</v>
      </c>
      <c r="I287" s="12" t="str">
        <f>VLOOKUP(A287,'Cleaned Hospitalisation data'!$A$1:$K$2336,4,0)</f>
        <v>Tier - 2</v>
      </c>
      <c r="J287" s="12" t="str">
        <f>VLOOKUP(A287,'Cleaned Hospitalisation data'!$A$1:$K$2336,5,0)</f>
        <v>Tier - 3</v>
      </c>
      <c r="K287" s="12" t="str">
        <f>VLOOKUP(A287,'Cleaned Hospitalisation data'!$A$1:$K$2336,6,0)</f>
        <v>R1024</v>
      </c>
      <c r="L287" s="12" cm="1">
        <f t="array" ref="L287:P287">_xlfn.XLOOKUP(A287,$A:$A,'Cleaned Medical Examiation data'!$B:$F)</f>
        <v>33.725000000000001</v>
      </c>
      <c r="M287" s="12">
        <v>6.45</v>
      </c>
      <c r="N287" s="12" t="str">
        <v>YES</v>
      </c>
      <c r="O287" s="12" t="str">
        <v>NO</v>
      </c>
      <c r="P287" s="12" t="str">
        <v>NO</v>
      </c>
      <c r="Q287" s="19" t="str" cm="1">
        <f t="array" ref="Q287:T287">_xlfn.XLOOKUP(A287,$A:$A,'Cleaned Medical Examiation data'!$H:$K)</f>
        <v>NO</v>
      </c>
      <c r="R287" s="48">
        <v>0</v>
      </c>
      <c r="S287" s="45" t="str">
        <v>Obesity</v>
      </c>
      <c r="T287" s="34" t="str">
        <v>Diabetes</v>
      </c>
    </row>
    <row r="288" spans="1:20" ht="15.75">
      <c r="A288" s="33" t="s">
        <v>328</v>
      </c>
      <c r="B288" s="7" t="str">
        <f>VLOOKUP(A288,'Customer Names'!$A:$G,7,0)</f>
        <v>Ms</v>
      </c>
      <c r="C288" s="7" t="str">
        <f>VLOOKUP(A288,'Customer Names'!$A:$F,6,0)</f>
        <v>Katherine E</v>
      </c>
      <c r="D288" s="7" t="str">
        <f>VLOOKUP(A288,'Customer Names'!$A:$E,5,0)</f>
        <v>Moore</v>
      </c>
      <c r="E288" s="25" t="str">
        <f>VLOOKUP(A288,'Cleaned Hospitalisation data'!$A:$K,7,0)</f>
        <v>14-Jun-1976</v>
      </c>
      <c r="F288" s="12">
        <f>VLOOKUP(A288,'Cleaned Hospitalisation data'!$A$1:$K$2336,8,0)</f>
        <v>46</v>
      </c>
      <c r="G288" s="12">
        <f>VLOOKUP(A288,'Cleaned Hospitalisation data'!$A:$K,2,0)</f>
        <v>2</v>
      </c>
      <c r="H288" s="28">
        <f>VLOOKUP(A288,'Cleaned Hospitalisation data'!$A$1:$K$2336,3,0)</f>
        <v>8823.2800000000007</v>
      </c>
      <c r="I288" s="12" t="str">
        <f>VLOOKUP(A288,'Cleaned Hospitalisation data'!$A$1:$K$2336,4,0)</f>
        <v>Tier - 2</v>
      </c>
      <c r="J288" s="12" t="str">
        <f>VLOOKUP(A288,'Cleaned Hospitalisation data'!$A$1:$K$2336,5,0)</f>
        <v>Tier - 1</v>
      </c>
      <c r="K288" s="12" t="str">
        <f>VLOOKUP(A288,'Cleaned Hospitalisation data'!$A$1:$K$2336,6,0)</f>
        <v>R1011</v>
      </c>
      <c r="L288" s="12" cm="1">
        <f t="array" ref="L288:P288">_xlfn.XLOOKUP(A288,$A:$A,'Cleaned Medical Examiation data'!$B:$F)</f>
        <v>28.9</v>
      </c>
      <c r="M288" s="12">
        <v>5.74</v>
      </c>
      <c r="N288" s="12" t="str">
        <v>YES</v>
      </c>
      <c r="O288" s="12" t="str">
        <v>NO</v>
      </c>
      <c r="P288" s="12" t="str">
        <v>NO</v>
      </c>
      <c r="Q288" s="19" t="str" cm="1">
        <f t="array" ref="Q288:T288">_xlfn.XLOOKUP(A288,$A:$A,'Cleaned Medical Examiation data'!$H:$K)</f>
        <v>NO</v>
      </c>
      <c r="R288" s="48">
        <v>0</v>
      </c>
      <c r="S288" s="45" t="str">
        <v>Over Weight</v>
      </c>
      <c r="T288" s="34" t="str">
        <v>Prediabetes</v>
      </c>
    </row>
    <row r="289" spans="1:20" ht="15.75">
      <c r="A289" s="33" t="s">
        <v>329</v>
      </c>
      <c r="B289" s="7" t="str">
        <f>VLOOKUP(A289,'Customer Names'!$A:$G,7,0)</f>
        <v>Mr</v>
      </c>
      <c r="C289" s="7" t="str">
        <f>VLOOKUP(A289,'Customer Names'!$A:$F,6,0)</f>
        <v>Michael</v>
      </c>
      <c r="D289" s="7" t="str">
        <f>VLOOKUP(A289,'Customer Names'!$A:$E,5,0)</f>
        <v>McGrane</v>
      </c>
      <c r="E289" s="25" t="str">
        <f>VLOOKUP(A289,'Cleaned Hospitalisation data'!$A:$K,7,0)</f>
        <v>7-Nov-2001</v>
      </c>
      <c r="F289" s="12">
        <f>VLOOKUP(A289,'Cleaned Hospitalisation data'!$A$1:$K$2336,8,0)</f>
        <v>21</v>
      </c>
      <c r="G289" s="12">
        <f>VLOOKUP(A289,'Cleaned Hospitalisation data'!$A:$K,2,0)</f>
        <v>0</v>
      </c>
      <c r="H289" s="28">
        <f>VLOOKUP(A289,'Cleaned Hospitalisation data'!$A$1:$K$2336,3,0)</f>
        <v>8821.8799999999992</v>
      </c>
      <c r="I289" s="12" t="str">
        <f>VLOOKUP(A289,'Cleaned Hospitalisation data'!$A$1:$K$2336,4,0)</f>
        <v>Tier - 2</v>
      </c>
      <c r="J289" s="12" t="str">
        <f>VLOOKUP(A289,'Cleaned Hospitalisation data'!$A$1:$K$2336,5,0)</f>
        <v>Tier - 3</v>
      </c>
      <c r="K289" s="12" t="str">
        <f>VLOOKUP(A289,'Cleaned Hospitalisation data'!$A$1:$K$2336,6,0)</f>
        <v>R1023</v>
      </c>
      <c r="L289" s="12" cm="1">
        <f t="array" ref="L289:P289">_xlfn.XLOOKUP(A289,$A:$A,'Cleaned Medical Examiation data'!$B:$F)</f>
        <v>45.69</v>
      </c>
      <c r="M289" s="12">
        <v>4.43</v>
      </c>
      <c r="N289" s="12" t="str">
        <v>YES</v>
      </c>
      <c r="O289" s="12" t="str">
        <v>NO</v>
      </c>
      <c r="P289" s="12" t="str">
        <v>NO</v>
      </c>
      <c r="Q289" s="19" t="str" cm="1">
        <f t="array" ref="Q289:T289">_xlfn.XLOOKUP(A289,$A:$A,'Cleaned Medical Examiation data'!$H:$K)</f>
        <v>NO</v>
      </c>
      <c r="R289" s="48">
        <v>0</v>
      </c>
      <c r="S289" s="45" t="str">
        <v>Obesity</v>
      </c>
      <c r="T289" s="34" t="str">
        <v>Normal</v>
      </c>
    </row>
    <row r="290" spans="1:20" ht="15.75">
      <c r="A290" s="33" t="s">
        <v>330</v>
      </c>
      <c r="B290" s="7" t="str">
        <f>VLOOKUP(A290,'Customer Names'!$A:$G,7,0)</f>
        <v>Ms</v>
      </c>
      <c r="C290" s="7" t="str">
        <f>VLOOKUP(A290,'Customer Names'!$A:$F,6,0)</f>
        <v>Roxanne</v>
      </c>
      <c r="D290" s="7" t="str">
        <f>VLOOKUP(A290,'Customer Names'!$A:$E,5,0)</f>
        <v>Stepnowski</v>
      </c>
      <c r="E290" s="25" t="str">
        <f>VLOOKUP(A290,'Cleaned Hospitalisation data'!$A:$K,7,0)</f>
        <v>29-Aug-1965</v>
      </c>
      <c r="F290" s="12">
        <f>VLOOKUP(A290,'Cleaned Hospitalisation data'!$A$1:$K$2336,8,0)</f>
        <v>57</v>
      </c>
      <c r="G290" s="12">
        <f>VLOOKUP(A290,'Cleaned Hospitalisation data'!$A:$K,2,0)</f>
        <v>0</v>
      </c>
      <c r="H290" s="28">
        <f>VLOOKUP(A290,'Cleaned Hospitalisation data'!$A$1:$K$2336,3,0)</f>
        <v>8800.49</v>
      </c>
      <c r="I290" s="12" t="str">
        <f>VLOOKUP(A290,'Cleaned Hospitalisation data'!$A$1:$K$2336,4,0)</f>
        <v>Tier - 3</v>
      </c>
      <c r="J290" s="12" t="str">
        <f>VLOOKUP(A290,'Cleaned Hospitalisation data'!$A$1:$K$2336,5,0)</f>
        <v>Tier - 2</v>
      </c>
      <c r="K290" s="12" t="str">
        <f>VLOOKUP(A290,'Cleaned Hospitalisation data'!$A$1:$K$2336,6,0)</f>
        <v>R1013</v>
      </c>
      <c r="L290" s="12" cm="1">
        <f t="array" ref="L290:P290">_xlfn.XLOOKUP(A290,$A:$A,'Cleaned Medical Examiation data'!$B:$F)</f>
        <v>21.03</v>
      </c>
      <c r="M290" s="12">
        <v>6.5</v>
      </c>
      <c r="N290" s="12" t="str">
        <v>NO</v>
      </c>
      <c r="O290" s="12" t="str">
        <v>NO</v>
      </c>
      <c r="P290" s="12" t="str">
        <v>NO</v>
      </c>
      <c r="Q290" s="19" t="str" cm="1">
        <f t="array" ref="Q290:T290">_xlfn.XLOOKUP(A290,$A:$A,'Cleaned Medical Examiation data'!$H:$K)</f>
        <v>NO</v>
      </c>
      <c r="R290" s="48">
        <v>0</v>
      </c>
      <c r="S290" s="45" t="str">
        <v>Normal Weight</v>
      </c>
      <c r="T290" s="34" t="str">
        <v>Diabetes</v>
      </c>
    </row>
    <row r="291" spans="1:20" ht="15.75">
      <c r="A291" s="33" t="s">
        <v>331</v>
      </c>
      <c r="B291" s="7" t="str">
        <f>VLOOKUP(A291,'Customer Names'!$A:$G,7,0)</f>
        <v>Mr</v>
      </c>
      <c r="C291" s="7" t="str">
        <f>VLOOKUP(A291,'Customer Names'!$A:$F,6,0)</f>
        <v>Israel</v>
      </c>
      <c r="D291" s="7" t="str">
        <f>VLOOKUP(A291,'Customer Names'!$A:$E,5,0)</f>
        <v>Merkle</v>
      </c>
      <c r="E291" s="25" t="str">
        <f>VLOOKUP(A291,'Cleaned Hospitalisation data'!$A:$K,7,0)</f>
        <v>18-Jun-1971</v>
      </c>
      <c r="F291" s="12">
        <f>VLOOKUP(A291,'Cleaned Hospitalisation data'!$A$1:$K$2336,8,0)</f>
        <v>51</v>
      </c>
      <c r="G291" s="12">
        <f>VLOOKUP(A291,'Cleaned Hospitalisation data'!$A:$K,2,0)</f>
        <v>0</v>
      </c>
      <c r="H291" s="28">
        <f>VLOOKUP(A291,'Cleaned Hospitalisation data'!$A$1:$K$2336,3,0)</f>
        <v>8798.59</v>
      </c>
      <c r="I291" s="12" t="str">
        <f>VLOOKUP(A291,'Cleaned Hospitalisation data'!$A$1:$K$2336,4,0)</f>
        <v>Tier - 2</v>
      </c>
      <c r="J291" s="12" t="str">
        <f>VLOOKUP(A291,'Cleaned Hospitalisation data'!$A$1:$K$2336,5,0)</f>
        <v>Tier - 1</v>
      </c>
      <c r="K291" s="12" t="str">
        <f>VLOOKUP(A291,'Cleaned Hospitalisation data'!$A$1:$K$2336,6,0)</f>
        <v>R1011</v>
      </c>
      <c r="L291" s="12" cm="1">
        <f t="array" ref="L291:P291">_xlfn.XLOOKUP(A291,$A:$A,'Cleaned Medical Examiation data'!$B:$F)</f>
        <v>37</v>
      </c>
      <c r="M291" s="12">
        <v>8.75</v>
      </c>
      <c r="N291" s="12" t="str">
        <v>NO</v>
      </c>
      <c r="O291" s="12" t="str">
        <v>NO</v>
      </c>
      <c r="P291" s="12" t="str">
        <v>NO</v>
      </c>
      <c r="Q291" s="19" t="str" cm="1">
        <f t="array" ref="Q291:T291">_xlfn.XLOOKUP(A291,$A:$A,'Cleaned Medical Examiation data'!$H:$K)</f>
        <v>NO</v>
      </c>
      <c r="R291" s="48">
        <v>0</v>
      </c>
      <c r="S291" s="45" t="str">
        <v>Obesity</v>
      </c>
      <c r="T291" s="34" t="str">
        <v>Diabetes</v>
      </c>
    </row>
    <row r="292" spans="1:20" ht="15.75">
      <c r="A292" s="33" t="s">
        <v>332</v>
      </c>
      <c r="B292" s="7" t="str">
        <f>VLOOKUP(A292,'Customer Names'!$A:$G,7,0)</f>
        <v>Mr</v>
      </c>
      <c r="C292" s="7" t="str">
        <f>VLOOKUP(A292,'Customer Names'!$A:$F,6,0)</f>
        <v>Matthew P</v>
      </c>
      <c r="D292" s="7" t="str">
        <f>VLOOKUP(A292,'Customer Names'!$A:$E,5,0)</f>
        <v>Bejar</v>
      </c>
      <c r="E292" s="25" t="str">
        <f>VLOOKUP(A292,'Cleaned Hospitalisation data'!$A:$K,7,0)</f>
        <v>30-Nov-1992</v>
      </c>
      <c r="F292" s="12">
        <f>VLOOKUP(A292,'Cleaned Hospitalisation data'!$A$1:$K$2336,8,0)</f>
        <v>30</v>
      </c>
      <c r="G292" s="12">
        <f>VLOOKUP(A292,'Cleaned Hospitalisation data'!$A:$K,2,0)</f>
        <v>2</v>
      </c>
      <c r="H292" s="28">
        <f>VLOOKUP(A292,'Cleaned Hospitalisation data'!$A$1:$K$2336,3,0)</f>
        <v>39241.440000000002</v>
      </c>
      <c r="I292" s="12" t="str">
        <f>VLOOKUP(A292,'Cleaned Hospitalisation data'!$A$1:$K$2336,4,0)</f>
        <v>Tier - 1</v>
      </c>
      <c r="J292" s="12" t="str">
        <f>VLOOKUP(A292,'Cleaned Hospitalisation data'!$A$1:$K$2336,5,0)</f>
        <v>Tier - 3</v>
      </c>
      <c r="K292" s="12" t="str">
        <f>VLOOKUP(A292,'Cleaned Hospitalisation data'!$A$1:$K$2336,6,0)</f>
        <v>R1011</v>
      </c>
      <c r="L292" s="12" cm="1">
        <f t="array" ref="L292:P292">_xlfn.XLOOKUP(A292,$A:$A,'Cleaned Medical Examiation data'!$B:$F)</f>
        <v>37.799999999999997</v>
      </c>
      <c r="M292" s="12">
        <v>6.29</v>
      </c>
      <c r="N292" s="12" t="str">
        <v>NO</v>
      </c>
      <c r="O292" s="12" t="str">
        <v>NO</v>
      </c>
      <c r="P292" s="12" t="str">
        <v>NO</v>
      </c>
      <c r="Q292" s="19" t="str" cm="1">
        <f t="array" ref="Q292:T292">_xlfn.XLOOKUP(A292,$A:$A,'Cleaned Medical Examiation data'!$H:$K)</f>
        <v>YES</v>
      </c>
      <c r="R292" s="48">
        <v>1</v>
      </c>
      <c r="S292" s="45" t="str">
        <v>Obesity</v>
      </c>
      <c r="T292" s="34" t="str">
        <v>Prediabetes</v>
      </c>
    </row>
    <row r="293" spans="1:20" ht="15.75">
      <c r="A293" s="33" t="s">
        <v>333</v>
      </c>
      <c r="B293" s="7" t="str">
        <f>VLOOKUP(A293,'Customer Names'!$A:$G,7,0)</f>
        <v>Mr</v>
      </c>
      <c r="C293" s="7" t="str">
        <f>VLOOKUP(A293,'Customer Names'!$A:$F,6,0)</f>
        <v>Samalya</v>
      </c>
      <c r="D293" s="7" t="str">
        <f>VLOOKUP(A293,'Customer Names'!$A:$E,5,0)</f>
        <v>Schaefer</v>
      </c>
      <c r="E293" s="25" t="str">
        <f>VLOOKUP(A293,'Cleaned Hospitalisation data'!$A:$K,7,0)</f>
        <v>23-Aug-1971</v>
      </c>
      <c r="F293" s="12">
        <f>VLOOKUP(A293,'Cleaned Hospitalisation data'!$A$1:$K$2336,8,0)</f>
        <v>51</v>
      </c>
      <c r="G293" s="12">
        <f>VLOOKUP(A293,'Cleaned Hospitalisation data'!$A:$K,2,0)</f>
        <v>0</v>
      </c>
      <c r="H293" s="28">
        <f>VLOOKUP(A293,'Cleaned Hospitalisation data'!$A$1:$K$2336,3,0)</f>
        <v>8782.4699999999993</v>
      </c>
      <c r="I293" s="12" t="str">
        <f>VLOOKUP(A293,'Cleaned Hospitalisation data'!$A$1:$K$2336,4,0)</f>
        <v>Tier - 2</v>
      </c>
      <c r="J293" s="12" t="str">
        <f>VLOOKUP(A293,'Cleaned Hospitalisation data'!$A$1:$K$2336,5,0)</f>
        <v>Tier - 3</v>
      </c>
      <c r="K293" s="12" t="str">
        <f>VLOOKUP(A293,'Cleaned Hospitalisation data'!$A$1:$K$2336,6,0)</f>
        <v>R1011</v>
      </c>
      <c r="L293" s="12" cm="1">
        <f t="array" ref="L293:P293">_xlfn.XLOOKUP(A293,$A:$A,'Cleaned Medical Examiation data'!$B:$F)</f>
        <v>25.4</v>
      </c>
      <c r="M293" s="12">
        <v>11.96</v>
      </c>
      <c r="N293" s="12" t="str">
        <v>NO</v>
      </c>
      <c r="O293" s="12" t="str">
        <v>NO</v>
      </c>
      <c r="P293" s="12" t="str">
        <v>NO</v>
      </c>
      <c r="Q293" s="19" t="str" cm="1">
        <f t="array" ref="Q293:T293">_xlfn.XLOOKUP(A293,$A:$A,'Cleaned Medical Examiation data'!$H:$K)</f>
        <v>NO</v>
      </c>
      <c r="R293" s="48">
        <v>0</v>
      </c>
      <c r="S293" s="45" t="str">
        <v>Over Weight</v>
      </c>
      <c r="T293" s="34" t="str">
        <v>Diabetes</v>
      </c>
    </row>
    <row r="294" spans="1:20" ht="15.75">
      <c r="A294" s="33" t="s">
        <v>334</v>
      </c>
      <c r="B294" s="7" t="str">
        <f>VLOOKUP(A294,'Customer Names'!$A:$G,7,0)</f>
        <v>Mr</v>
      </c>
      <c r="C294" s="7" t="str">
        <f>VLOOKUP(A294,'Customer Names'!$A:$F,6,0)</f>
        <v>Peter</v>
      </c>
      <c r="D294" s="7" t="str">
        <f>VLOOKUP(A294,'Customer Names'!$A:$E,5,0)</f>
        <v>Vigneron</v>
      </c>
      <c r="E294" s="25" t="str">
        <f>VLOOKUP(A294,'Cleaned Hospitalisation data'!$A:$K,7,0)</f>
        <v>6-Sep-1974</v>
      </c>
      <c r="F294" s="12">
        <f>VLOOKUP(A294,'Cleaned Hospitalisation data'!$A$1:$K$2336,8,0)</f>
        <v>48</v>
      </c>
      <c r="G294" s="12">
        <f>VLOOKUP(A294,'Cleaned Hospitalisation data'!$A:$K,2,0)</f>
        <v>1</v>
      </c>
      <c r="H294" s="28">
        <f>VLOOKUP(A294,'Cleaned Hospitalisation data'!$A$1:$K$2336,3,0)</f>
        <v>8765.25</v>
      </c>
      <c r="I294" s="12" t="str">
        <f>VLOOKUP(A294,'Cleaned Hospitalisation data'!$A$1:$K$2336,4,0)</f>
        <v>Tier - 2</v>
      </c>
      <c r="J294" s="12" t="str">
        <f>VLOOKUP(A294,'Cleaned Hospitalisation data'!$A$1:$K$2336,5,0)</f>
        <v>Tier - 3</v>
      </c>
      <c r="K294" s="12" t="str">
        <f>VLOOKUP(A294,'Cleaned Hospitalisation data'!$A$1:$K$2336,6,0)</f>
        <v>R1012</v>
      </c>
      <c r="L294" s="12" cm="1">
        <f t="array" ref="L294:P294">_xlfn.XLOOKUP(A294,$A:$A,'Cleaned Medical Examiation data'!$B:$F)</f>
        <v>32.299999999999997</v>
      </c>
      <c r="M294" s="12">
        <v>10.54</v>
      </c>
      <c r="N294" s="12" t="str">
        <v>NO</v>
      </c>
      <c r="O294" s="12" t="str">
        <v>NO</v>
      </c>
      <c r="P294" s="12" t="str">
        <v>NO</v>
      </c>
      <c r="Q294" s="19" t="str" cm="1">
        <f t="array" ref="Q294:T294">_xlfn.XLOOKUP(A294,$A:$A,'Cleaned Medical Examiation data'!$H:$K)</f>
        <v>NO</v>
      </c>
      <c r="R294" s="48">
        <v>0</v>
      </c>
      <c r="S294" s="45" t="str">
        <v>Obesity</v>
      </c>
      <c r="T294" s="34" t="str">
        <v>Diabetes</v>
      </c>
    </row>
    <row r="295" spans="1:20" ht="15.75">
      <c r="A295" s="33" t="s">
        <v>335</v>
      </c>
      <c r="B295" s="7" t="str">
        <f>VLOOKUP(A295,'Customer Names'!$A:$G,7,0)</f>
        <v>Ms</v>
      </c>
      <c r="C295" s="7" t="str">
        <f>VLOOKUP(A295,'Customer Names'!$A:$F,6,0)</f>
        <v>Alicia</v>
      </c>
      <c r="D295" s="7" t="str">
        <f>VLOOKUP(A295,'Customer Names'!$A:$E,5,0)</f>
        <v>Mucci</v>
      </c>
      <c r="E295" s="25" t="str">
        <f>VLOOKUP(A295,'Cleaned Hospitalisation data'!$A:$K,7,0)</f>
        <v>9-Sep-1969</v>
      </c>
      <c r="F295" s="12">
        <f>VLOOKUP(A295,'Cleaned Hospitalisation data'!$A$1:$K$2336,8,0)</f>
        <v>53</v>
      </c>
      <c r="G295" s="12">
        <f>VLOOKUP(A295,'Cleaned Hospitalisation data'!$A:$K,2,0)</f>
        <v>0</v>
      </c>
      <c r="H295" s="28">
        <f>VLOOKUP(A295,'Cleaned Hospitalisation data'!$A$1:$K$2336,3,0)</f>
        <v>8760.1200000000008</v>
      </c>
      <c r="I295" s="12" t="str">
        <f>VLOOKUP(A295,'Cleaned Hospitalisation data'!$A$1:$K$2336,4,0)</f>
        <v>Tier - 2</v>
      </c>
      <c r="J295" s="12" t="str">
        <f>VLOOKUP(A295,'Cleaned Hospitalisation data'!$A$1:$K$2336,5,0)</f>
        <v>Tier - 1</v>
      </c>
      <c r="K295" s="12" t="str">
        <f>VLOOKUP(A295,'Cleaned Hospitalisation data'!$A$1:$K$2336,6,0)</f>
        <v>R1013</v>
      </c>
      <c r="L295" s="12" cm="1">
        <f t="array" ref="L295:P295">_xlfn.XLOOKUP(A295,$A:$A,'Cleaned Medical Examiation data'!$B:$F)</f>
        <v>23.94</v>
      </c>
      <c r="M295" s="12">
        <v>4.54</v>
      </c>
      <c r="N295" s="12" t="str">
        <v>YES</v>
      </c>
      <c r="O295" s="12" t="str">
        <v>NO</v>
      </c>
      <c r="P295" s="12" t="str">
        <v>YES</v>
      </c>
      <c r="Q295" s="19" t="str" cm="1">
        <f t="array" ref="Q295:T295">_xlfn.XLOOKUP(A295,$A:$A,'Cleaned Medical Examiation data'!$H:$K)</f>
        <v>NO</v>
      </c>
      <c r="R295" s="48">
        <v>1</v>
      </c>
      <c r="S295" s="45" t="str">
        <v>Normal Weight</v>
      </c>
      <c r="T295" s="34" t="str">
        <v>Normal</v>
      </c>
    </row>
    <row r="296" spans="1:20" ht="15.75">
      <c r="A296" s="33" t="s">
        <v>336</v>
      </c>
      <c r="B296" s="7" t="str">
        <f>VLOOKUP(A296,'Customer Names'!$A:$G,7,0)</f>
        <v>Ms</v>
      </c>
      <c r="C296" s="7" t="str">
        <f>VLOOKUP(A296,'Customer Names'!$A:$F,6,0)</f>
        <v>Sarah K</v>
      </c>
      <c r="D296" s="7" t="str">
        <f>VLOOKUP(A296,'Customer Names'!$A:$E,5,0)</f>
        <v>MacDonald</v>
      </c>
      <c r="E296" s="25" t="str">
        <f>VLOOKUP(A296,'Cleaned Hospitalisation data'!$A:$K,7,0)</f>
        <v>23-Aug-1999</v>
      </c>
      <c r="F296" s="12">
        <f>VLOOKUP(A296,'Cleaned Hospitalisation data'!$A$1:$K$2336,8,0)</f>
        <v>23</v>
      </c>
      <c r="G296" s="12">
        <f>VLOOKUP(A296,'Cleaned Hospitalisation data'!$A:$K,2,0)</f>
        <v>0</v>
      </c>
      <c r="H296" s="28">
        <f>VLOOKUP(A296,'Cleaned Hospitalisation data'!$A$1:$K$2336,3,0)</f>
        <v>8747.68</v>
      </c>
      <c r="I296" s="12" t="str">
        <f>VLOOKUP(A296,'Cleaned Hospitalisation data'!$A$1:$K$2336,4,0)</f>
        <v>Tier - 2</v>
      </c>
      <c r="J296" s="12" t="str">
        <f>VLOOKUP(A296,'Cleaned Hospitalisation data'!$A$1:$K$2336,5,0)</f>
        <v>Tier - 3</v>
      </c>
      <c r="K296" s="12" t="str">
        <f>VLOOKUP(A296,'Cleaned Hospitalisation data'!$A$1:$K$2336,6,0)</f>
        <v>R1011</v>
      </c>
      <c r="L296" s="12" cm="1">
        <f t="array" ref="L296:P296">_xlfn.XLOOKUP(A296,$A:$A,'Cleaned Medical Examiation data'!$B:$F)</f>
        <v>46.4</v>
      </c>
      <c r="M296" s="12">
        <v>5.71</v>
      </c>
      <c r="N296" s="12" t="str">
        <v>NO</v>
      </c>
      <c r="O296" s="12" t="str">
        <v>NO</v>
      </c>
      <c r="P296" s="12" t="str">
        <v>NO</v>
      </c>
      <c r="Q296" s="19" t="str" cm="1">
        <f t="array" ref="Q296:T296">_xlfn.XLOOKUP(A296,$A:$A,'Cleaned Medical Examiation data'!$H:$K)</f>
        <v>NO</v>
      </c>
      <c r="R296" s="48">
        <v>0</v>
      </c>
      <c r="S296" s="45" t="str">
        <v>Obesity</v>
      </c>
      <c r="T296" s="34" t="str">
        <v>Prediabetes</v>
      </c>
    </row>
    <row r="297" spans="1:20" ht="15.75">
      <c r="A297" s="33" t="s">
        <v>337</v>
      </c>
      <c r="B297" s="7" t="str">
        <f>VLOOKUP(A297,'Customer Names'!$A:$G,7,0)</f>
        <v>Mr</v>
      </c>
      <c r="C297" s="7" t="str">
        <f>VLOOKUP(A297,'Customer Names'!$A:$F,6,0)</f>
        <v>Guomin</v>
      </c>
      <c r="D297" s="7" t="str">
        <f>VLOOKUP(A297,'Customer Names'!$A:$E,5,0)</f>
        <v>Deng</v>
      </c>
      <c r="E297" s="25" t="str">
        <f>VLOOKUP(A297,'Cleaned Hospitalisation data'!$A:$K,7,0)</f>
        <v>17-Jun-1976</v>
      </c>
      <c r="F297" s="12">
        <f>VLOOKUP(A297,'Cleaned Hospitalisation data'!$A$1:$K$2336,8,0)</f>
        <v>46</v>
      </c>
      <c r="G297" s="12">
        <f>VLOOKUP(A297,'Cleaned Hospitalisation data'!$A:$K,2,0)</f>
        <v>2</v>
      </c>
      <c r="H297" s="28">
        <f>VLOOKUP(A297,'Cleaned Hospitalisation data'!$A$1:$K$2336,3,0)</f>
        <v>8733.23</v>
      </c>
      <c r="I297" s="12" t="str">
        <f>VLOOKUP(A297,'Cleaned Hospitalisation data'!$A$1:$K$2336,4,0)</f>
        <v>Tier - 2</v>
      </c>
      <c r="J297" s="12" t="str">
        <f>VLOOKUP(A297,'Cleaned Hospitalisation data'!$A$1:$K$2336,5,0)</f>
        <v>Tier - 3</v>
      </c>
      <c r="K297" s="12" t="str">
        <f>VLOOKUP(A297,'Cleaned Hospitalisation data'!$A$1:$K$2336,6,0)</f>
        <v>R1012</v>
      </c>
      <c r="L297" s="12" cm="1">
        <f t="array" ref="L297:P297">_xlfn.XLOOKUP(A297,$A:$A,'Cleaned Medical Examiation data'!$B:$F)</f>
        <v>40.375</v>
      </c>
      <c r="M297" s="12">
        <v>6.25</v>
      </c>
      <c r="N297" s="12" t="str">
        <v>YES</v>
      </c>
      <c r="O297" s="12" t="str">
        <v>NO</v>
      </c>
      <c r="P297" s="12" t="str">
        <v>NO</v>
      </c>
      <c r="Q297" s="19" t="str" cm="1">
        <f t="array" ref="Q297:T297">_xlfn.XLOOKUP(A297,$A:$A,'Cleaned Medical Examiation data'!$H:$K)</f>
        <v>NO</v>
      </c>
      <c r="R297" s="48">
        <v>0</v>
      </c>
      <c r="S297" s="45" t="str">
        <v>Obesity</v>
      </c>
      <c r="T297" s="34" t="str">
        <v>Prediabetes</v>
      </c>
    </row>
    <row r="298" spans="1:20" ht="15.75">
      <c r="A298" s="33" t="s">
        <v>338</v>
      </c>
      <c r="B298" s="7" t="str">
        <f>VLOOKUP(A298,'Customer Names'!$A:$G,7,0)</f>
        <v>Mr</v>
      </c>
      <c r="C298" s="7" t="str">
        <f>VLOOKUP(A298,'Customer Names'!$A:$F,6,0)</f>
        <v>Javier</v>
      </c>
      <c r="D298" s="7" t="str">
        <f>VLOOKUP(A298,'Customer Names'!$A:$E,5,0)</f>
        <v>De Mata</v>
      </c>
      <c r="E298" s="25" t="str">
        <f>VLOOKUP(A298,'Cleaned Hospitalisation data'!$A:$K,7,0)</f>
        <v>25-Jun-1973</v>
      </c>
      <c r="F298" s="12">
        <f>VLOOKUP(A298,'Cleaned Hospitalisation data'!$A$1:$K$2336,8,0)</f>
        <v>49</v>
      </c>
      <c r="G298" s="12">
        <f>VLOOKUP(A298,'Cleaned Hospitalisation data'!$A:$K,2,0)</f>
        <v>1</v>
      </c>
      <c r="H298" s="28">
        <f>VLOOKUP(A298,'Cleaned Hospitalisation data'!$A$1:$K$2336,3,0)</f>
        <v>8703.4599999999991</v>
      </c>
      <c r="I298" s="12" t="str">
        <f>VLOOKUP(A298,'Cleaned Hospitalisation data'!$A$1:$K$2336,4,0)</f>
        <v>Tier - 3</v>
      </c>
      <c r="J298" s="12" t="str">
        <f>VLOOKUP(A298,'Cleaned Hospitalisation data'!$A$1:$K$2336,5,0)</f>
        <v>Tier - 3</v>
      </c>
      <c r="K298" s="12" t="str">
        <f>VLOOKUP(A298,'Cleaned Hospitalisation data'!$A$1:$K$2336,6,0)</f>
        <v>R1011</v>
      </c>
      <c r="L298" s="12" cm="1">
        <f t="array" ref="L298:P298">_xlfn.XLOOKUP(A298,$A:$A,'Cleaned Medical Examiation data'!$B:$F)</f>
        <v>28.7</v>
      </c>
      <c r="M298" s="12">
        <v>9.4700000000000006</v>
      </c>
      <c r="N298" s="12" t="str">
        <v>NO</v>
      </c>
      <c r="O298" s="12" t="str">
        <v>NO</v>
      </c>
      <c r="P298" s="12" t="str">
        <v>NO</v>
      </c>
      <c r="Q298" s="19" t="str" cm="1">
        <f t="array" ref="Q298:T298">_xlfn.XLOOKUP(A298,$A:$A,'Cleaned Medical Examiation data'!$H:$K)</f>
        <v>NO</v>
      </c>
      <c r="R298" s="48">
        <v>2</v>
      </c>
      <c r="S298" s="45" t="str">
        <v>Over Weight</v>
      </c>
      <c r="T298" s="34" t="str">
        <v>Diabetes</v>
      </c>
    </row>
    <row r="299" spans="1:20" ht="15.75">
      <c r="A299" s="33" t="s">
        <v>339</v>
      </c>
      <c r="B299" s="7" t="str">
        <f>VLOOKUP(A299,'Customer Names'!$A:$G,7,0)</f>
        <v>Mr</v>
      </c>
      <c r="C299" s="7" t="str">
        <f>VLOOKUP(A299,'Customer Names'!$A:$F,6,0)</f>
        <v>Matt</v>
      </c>
      <c r="D299" s="7" t="str">
        <f>VLOOKUP(A299,'Customer Names'!$A:$E,5,0)</f>
        <v>Strickland</v>
      </c>
      <c r="E299" s="25" t="str">
        <f>VLOOKUP(A299,'Cleaned Hospitalisation data'!$A:$K,7,0)</f>
        <v>28-Oct-1980</v>
      </c>
      <c r="F299" s="12">
        <f>VLOOKUP(A299,'Cleaned Hospitalisation data'!$A$1:$K$2336,8,0)</f>
        <v>42</v>
      </c>
      <c r="G299" s="12">
        <f>VLOOKUP(A299,'Cleaned Hospitalisation data'!$A:$K,2,0)</f>
        <v>2</v>
      </c>
      <c r="H299" s="28">
        <f>VLOOKUP(A299,'Cleaned Hospitalisation data'!$A$1:$K$2336,3,0)</f>
        <v>8701.84</v>
      </c>
      <c r="I299" s="12" t="str">
        <f>VLOOKUP(A299,'Cleaned Hospitalisation data'!$A$1:$K$2336,4,0)</f>
        <v>Tier - 2</v>
      </c>
      <c r="J299" s="12" t="str">
        <f>VLOOKUP(A299,'Cleaned Hospitalisation data'!$A$1:$K$2336,5,0)</f>
        <v>Tier - 3</v>
      </c>
      <c r="K299" s="12" t="str">
        <f>VLOOKUP(A299,'Cleaned Hospitalisation data'!$A$1:$K$2336,6,0)</f>
        <v>R1021</v>
      </c>
      <c r="L299" s="12" cm="1">
        <f t="array" ref="L299:P299">_xlfn.XLOOKUP(A299,$A:$A,'Cleaned Medical Examiation data'!$B:$F)</f>
        <v>26.63</v>
      </c>
      <c r="M299" s="12">
        <v>5.7</v>
      </c>
      <c r="N299" s="12" t="str">
        <v>NO</v>
      </c>
      <c r="O299" s="12" t="str">
        <v>NO</v>
      </c>
      <c r="P299" s="12" t="str">
        <v>NO</v>
      </c>
      <c r="Q299" s="19" t="str" cm="1">
        <f t="array" ref="Q299:T299">_xlfn.XLOOKUP(A299,$A:$A,'Cleaned Medical Examiation data'!$H:$K)</f>
        <v>NO</v>
      </c>
      <c r="R299" s="48">
        <v>0</v>
      </c>
      <c r="S299" s="45" t="str">
        <v>Over Weight</v>
      </c>
      <c r="T299" s="34" t="str">
        <v>Prediabetes</v>
      </c>
    </row>
    <row r="300" spans="1:20" ht="15.75">
      <c r="A300" s="33" t="s">
        <v>340</v>
      </c>
      <c r="B300" s="7" t="str">
        <f>VLOOKUP(A300,'Customer Names'!$A:$G,7,0)</f>
        <v>Mr</v>
      </c>
      <c r="C300" s="7" t="str">
        <f>VLOOKUP(A300,'Customer Names'!$A:$F,6,0)</f>
        <v>Thomas S</v>
      </c>
      <c r="D300" s="7" t="str">
        <f>VLOOKUP(A300,'Customer Names'!$A:$E,5,0)</f>
        <v>Cheney</v>
      </c>
      <c r="E300" s="25" t="str">
        <f>VLOOKUP(A300,'Cleaned Hospitalisation data'!$A:$K,7,0)</f>
        <v>11-Oct-1973</v>
      </c>
      <c r="F300" s="12">
        <f>VLOOKUP(A300,'Cleaned Hospitalisation data'!$A$1:$K$2336,8,0)</f>
        <v>49</v>
      </c>
      <c r="G300" s="12">
        <f>VLOOKUP(A300,'Cleaned Hospitalisation data'!$A:$K,2,0)</f>
        <v>0</v>
      </c>
      <c r="H300" s="28">
        <f>VLOOKUP(A300,'Cleaned Hospitalisation data'!$A$1:$K$2336,3,0)</f>
        <v>8688.86</v>
      </c>
      <c r="I300" s="12" t="str">
        <f>VLOOKUP(A300,'Cleaned Hospitalisation data'!$A$1:$K$2336,4,0)</f>
        <v>Tier - 2</v>
      </c>
      <c r="J300" s="12" t="str">
        <f>VLOOKUP(A300,'Cleaned Hospitalisation data'!$A$1:$K$2336,5,0)</f>
        <v>Tier - 1</v>
      </c>
      <c r="K300" s="12" t="str">
        <f>VLOOKUP(A300,'Cleaned Hospitalisation data'!$A$1:$K$2336,6,0)</f>
        <v>R1017</v>
      </c>
      <c r="L300" s="12" cm="1">
        <f t="array" ref="L300:P300">_xlfn.XLOOKUP(A300,$A:$A,'Cleaned Medical Examiation data'!$B:$F)</f>
        <v>22.515000000000001</v>
      </c>
      <c r="M300" s="12">
        <v>11.18</v>
      </c>
      <c r="N300" s="12" t="str">
        <v>NO</v>
      </c>
      <c r="O300" s="12" t="str">
        <v>NO</v>
      </c>
      <c r="P300" s="12" t="str">
        <v>NO</v>
      </c>
      <c r="Q300" s="19" t="str" cm="1">
        <f t="array" ref="Q300:T300">_xlfn.XLOOKUP(A300,$A:$A,'Cleaned Medical Examiation data'!$H:$K)</f>
        <v>NO</v>
      </c>
      <c r="R300" s="48">
        <v>2</v>
      </c>
      <c r="S300" s="45" t="str">
        <v>Normal Weight</v>
      </c>
      <c r="T300" s="34" t="str">
        <v>Diabetes</v>
      </c>
    </row>
    <row r="301" spans="1:20" ht="15.75">
      <c r="A301" s="33" t="s">
        <v>341</v>
      </c>
      <c r="B301" s="7" t="str">
        <f>VLOOKUP(A301,'Customer Names'!$A:$G,7,0)</f>
        <v>Ms</v>
      </c>
      <c r="C301" s="7" t="str">
        <f>VLOOKUP(A301,'Customer Names'!$A:$F,6,0)</f>
        <v>Martha Patricia</v>
      </c>
      <c r="D301" s="7" t="str">
        <f>VLOOKUP(A301,'Customer Names'!$A:$E,5,0)</f>
        <v>Godoy</v>
      </c>
      <c r="E301" s="25" t="str">
        <f>VLOOKUP(A301,'Cleaned Hospitalisation data'!$A:$K,7,0)</f>
        <v>16-Aug-1974</v>
      </c>
      <c r="F301" s="12">
        <f>VLOOKUP(A301,'Cleaned Hospitalisation data'!$A$1:$K$2336,8,0)</f>
        <v>48</v>
      </c>
      <c r="G301" s="12">
        <f>VLOOKUP(A301,'Cleaned Hospitalisation data'!$A:$K,2,0)</f>
        <v>0</v>
      </c>
      <c r="H301" s="28">
        <f>VLOOKUP(A301,'Cleaned Hospitalisation data'!$A$1:$K$2336,3,0)</f>
        <v>8671.19</v>
      </c>
      <c r="I301" s="12" t="str">
        <f>VLOOKUP(A301,'Cleaned Hospitalisation data'!$A$1:$K$2336,4,0)</f>
        <v>Tier - 2</v>
      </c>
      <c r="J301" s="12" t="str">
        <f>VLOOKUP(A301,'Cleaned Hospitalisation data'!$A$1:$K$2336,5,0)</f>
        <v>Tier - 1</v>
      </c>
      <c r="K301" s="12" t="str">
        <f>VLOOKUP(A301,'Cleaned Hospitalisation data'!$A$1:$K$2336,6,0)</f>
        <v>R1012</v>
      </c>
      <c r="L301" s="12" cm="1">
        <f t="array" ref="L301:P301">_xlfn.XLOOKUP(A301,$A:$A,'Cleaned Medical Examiation data'!$B:$F)</f>
        <v>36.575000000000003</v>
      </c>
      <c r="M301" s="12">
        <v>10.98</v>
      </c>
      <c r="N301" s="12" t="str">
        <v>NO</v>
      </c>
      <c r="O301" s="12" t="str">
        <v>NO</v>
      </c>
      <c r="P301" s="12" t="str">
        <v>NO</v>
      </c>
      <c r="Q301" s="19" t="str" cm="1">
        <f t="array" ref="Q301:T301">_xlfn.XLOOKUP(A301,$A:$A,'Cleaned Medical Examiation data'!$H:$K)</f>
        <v>NO</v>
      </c>
      <c r="R301" s="48">
        <v>0</v>
      </c>
      <c r="S301" s="45" t="str">
        <v>Obesity</v>
      </c>
      <c r="T301" s="34" t="str">
        <v>Diabetes</v>
      </c>
    </row>
    <row r="302" spans="1:20" ht="15.75">
      <c r="A302" s="33" t="s">
        <v>342</v>
      </c>
      <c r="B302" s="7" t="str">
        <f>VLOOKUP(A302,'Customer Names'!$A:$G,7,0)</f>
        <v>Ms</v>
      </c>
      <c r="C302" s="7" t="str">
        <f>VLOOKUP(A302,'Customer Names'!$A:$F,6,0)</f>
        <v>Alicia</v>
      </c>
      <c r="D302" s="7" t="str">
        <f>VLOOKUP(A302,'Customer Names'!$A:$E,5,0)</f>
        <v>Rider</v>
      </c>
      <c r="E302" s="25" t="str">
        <f>VLOOKUP(A302,'Cleaned Hospitalisation data'!$A:$K,7,0)</f>
        <v>10-Aug-1969</v>
      </c>
      <c r="F302" s="12">
        <f>VLOOKUP(A302,'Cleaned Hospitalisation data'!$A$1:$K$2336,8,0)</f>
        <v>53</v>
      </c>
      <c r="G302" s="12">
        <f>VLOOKUP(A302,'Cleaned Hospitalisation data'!$A:$K,2,0)</f>
        <v>0</v>
      </c>
      <c r="H302" s="28">
        <f>VLOOKUP(A302,'Cleaned Hospitalisation data'!$A$1:$K$2336,3,0)</f>
        <v>8665.14</v>
      </c>
      <c r="I302" s="12" t="str">
        <f>VLOOKUP(A302,'Cleaned Hospitalisation data'!$A$1:$K$2336,4,0)</f>
        <v>Tier - 2</v>
      </c>
      <c r="J302" s="12" t="str">
        <f>VLOOKUP(A302,'Cleaned Hospitalisation data'!$A$1:$K$2336,5,0)</f>
        <v>Tier - 3</v>
      </c>
      <c r="K302" s="12" t="str">
        <f>VLOOKUP(A302,'Cleaned Hospitalisation data'!$A$1:$K$2336,6,0)</f>
        <v>R1013</v>
      </c>
      <c r="L302" s="12" cm="1">
        <f t="array" ref="L302:P302">_xlfn.XLOOKUP(A302,$A:$A,'Cleaned Medical Examiation data'!$B:$F)</f>
        <v>23.66</v>
      </c>
      <c r="M302" s="12">
        <v>5.1100000000000003</v>
      </c>
      <c r="N302" s="12" t="str">
        <v>YES</v>
      </c>
      <c r="O302" s="12" t="str">
        <v>NO</v>
      </c>
      <c r="P302" s="12" t="str">
        <v>YES</v>
      </c>
      <c r="Q302" s="19" t="str" cm="1">
        <f t="array" ref="Q302:T302">_xlfn.XLOOKUP(A302,$A:$A,'Cleaned Medical Examiation data'!$H:$K)</f>
        <v>NO</v>
      </c>
      <c r="R302" s="48">
        <v>1</v>
      </c>
      <c r="S302" s="45" t="str">
        <v>Normal Weight</v>
      </c>
      <c r="T302" s="34" t="str">
        <v>Normal</v>
      </c>
    </row>
    <row r="303" spans="1:20" ht="15.75">
      <c r="A303" s="33" t="s">
        <v>343</v>
      </c>
      <c r="B303" s="7" t="str">
        <f>VLOOKUP(A303,'Customer Names'!$A:$G,7,0)</f>
        <v>Mr</v>
      </c>
      <c r="C303" s="7" t="str">
        <f>VLOOKUP(A303,'Customer Names'!$A:$F,6,0)</f>
        <v>Guillermo Sr</v>
      </c>
      <c r="D303" s="7" t="str">
        <f>VLOOKUP(A303,'Customer Names'!$A:$E,5,0)</f>
        <v>Navarro Castro</v>
      </c>
      <c r="E303" s="25" t="str">
        <f>VLOOKUP(A303,'Cleaned Hospitalisation data'!$A:$K,7,0)</f>
        <v>7-Jul-1962</v>
      </c>
      <c r="F303" s="12">
        <f>VLOOKUP(A303,'Cleaned Hospitalisation data'!$A$1:$K$2336,8,0)</f>
        <v>60</v>
      </c>
      <c r="G303" s="12">
        <f>VLOOKUP(A303,'Cleaned Hospitalisation data'!$A:$K,2,0)</f>
        <v>0</v>
      </c>
      <c r="H303" s="28">
        <f>VLOOKUP(A303,'Cleaned Hospitalisation data'!$A$1:$K$2336,3,0)</f>
        <v>39221.120000000003</v>
      </c>
      <c r="I303" s="12" t="str">
        <f>VLOOKUP(A303,'Cleaned Hospitalisation data'!$A$1:$K$2336,4,0)</f>
        <v>Tier - 2</v>
      </c>
      <c r="J303" s="12" t="str">
        <f>VLOOKUP(A303,'Cleaned Hospitalisation data'!$A$1:$K$2336,5,0)</f>
        <v>Tier - 1</v>
      </c>
      <c r="K303" s="12" t="str">
        <f>VLOOKUP(A303,'Cleaned Hospitalisation data'!$A$1:$K$2336,6,0)</f>
        <v>R1011</v>
      </c>
      <c r="L303" s="12" cm="1">
        <f t="array" ref="L303:P303">_xlfn.XLOOKUP(A303,$A:$A,'Cleaned Medical Examiation data'!$B:$F)</f>
        <v>38.299999999999997</v>
      </c>
      <c r="M303" s="12">
        <v>9.51</v>
      </c>
      <c r="N303" s="12" t="str">
        <v>NO</v>
      </c>
      <c r="O303" s="12" t="str">
        <v>NO</v>
      </c>
      <c r="P303" s="12" t="str">
        <v>NO</v>
      </c>
      <c r="Q303" s="19" t="str" cm="1">
        <f t="array" ref="Q303:T303">_xlfn.XLOOKUP(A303,$A:$A,'Cleaned Medical Examiation data'!$H:$K)</f>
        <v>YES</v>
      </c>
      <c r="R303" s="48">
        <v>0</v>
      </c>
      <c r="S303" s="45" t="str">
        <v>Obesity</v>
      </c>
      <c r="T303" s="34" t="str">
        <v>Diabetes</v>
      </c>
    </row>
    <row r="304" spans="1:20" ht="15.75">
      <c r="A304" s="33" t="s">
        <v>344</v>
      </c>
      <c r="B304" s="7" t="str">
        <f>VLOOKUP(A304,'Customer Names'!$A:$G,7,0)</f>
        <v>Ms</v>
      </c>
      <c r="C304" s="7" t="str">
        <f>VLOOKUP(A304,'Customer Names'!$A:$F,6,0)</f>
        <v>Jennifer V</v>
      </c>
      <c r="D304" s="7" t="str">
        <f>VLOOKUP(A304,'Customer Names'!$A:$E,5,0)</f>
        <v>Evans</v>
      </c>
      <c r="E304" s="25" t="str">
        <f>VLOOKUP(A304,'Cleaned Hospitalisation data'!$A:$K,7,0)</f>
        <v>21-Oct-1965</v>
      </c>
      <c r="F304" s="12">
        <f>VLOOKUP(A304,'Cleaned Hospitalisation data'!$A$1:$K$2336,8,0)</f>
        <v>57</v>
      </c>
      <c r="G304" s="12">
        <f>VLOOKUP(A304,'Cleaned Hospitalisation data'!$A:$K,2,0)</f>
        <v>0</v>
      </c>
      <c r="H304" s="28">
        <f>VLOOKUP(A304,'Cleaned Hospitalisation data'!$A$1:$K$2336,3,0)</f>
        <v>8665.09</v>
      </c>
      <c r="I304" s="12" t="str">
        <f>VLOOKUP(A304,'Cleaned Hospitalisation data'!$A$1:$K$2336,4,0)</f>
        <v>Tier - 3</v>
      </c>
      <c r="J304" s="12" t="str">
        <f>VLOOKUP(A304,'Cleaned Hospitalisation data'!$A$1:$K$2336,5,0)</f>
        <v>Tier - 2</v>
      </c>
      <c r="K304" s="12" t="str">
        <f>VLOOKUP(A304,'Cleaned Hospitalisation data'!$A$1:$K$2336,6,0)</f>
        <v>R1012</v>
      </c>
      <c r="L304" s="12" cm="1">
        <f t="array" ref="L304:P304">_xlfn.XLOOKUP(A304,$A:$A,'Cleaned Medical Examiation data'!$B:$F)</f>
        <v>18.62</v>
      </c>
      <c r="M304" s="12">
        <v>10.24</v>
      </c>
      <c r="N304" s="12" t="str">
        <v>NO</v>
      </c>
      <c r="O304" s="12" t="str">
        <v>NO</v>
      </c>
      <c r="P304" s="12" t="str">
        <v>NO</v>
      </c>
      <c r="Q304" s="19" t="str" cm="1">
        <f t="array" ref="Q304:T304">_xlfn.XLOOKUP(A304,$A:$A,'Cleaned Medical Examiation data'!$H:$K)</f>
        <v>NO</v>
      </c>
      <c r="R304" s="48">
        <v>0</v>
      </c>
      <c r="S304" s="45" t="str">
        <v>Normal Weight</v>
      </c>
      <c r="T304" s="34" t="str">
        <v>Diabetes</v>
      </c>
    </row>
    <row r="305" spans="1:20" ht="15.75">
      <c r="A305" s="33" t="s">
        <v>345</v>
      </c>
      <c r="B305" s="7" t="str">
        <f>VLOOKUP(A305,'Customer Names'!$A:$G,7,0)</f>
        <v>Mr</v>
      </c>
      <c r="C305" s="7" t="str">
        <f>VLOOKUP(A305,'Customer Names'!$A:$F,6,0)</f>
        <v>Michael W</v>
      </c>
      <c r="D305" s="7" t="str">
        <f>VLOOKUP(A305,'Customer Names'!$A:$E,5,0)</f>
        <v>Anderson</v>
      </c>
      <c r="E305" s="25" t="str">
        <f>VLOOKUP(A305,'Cleaned Hospitalisation data'!$A:$K,7,0)</f>
        <v>3-Aug-1975</v>
      </c>
      <c r="F305" s="12">
        <f>VLOOKUP(A305,'Cleaned Hospitalisation data'!$A$1:$K$2336,8,0)</f>
        <v>47</v>
      </c>
      <c r="G305" s="12">
        <f>VLOOKUP(A305,'Cleaned Hospitalisation data'!$A:$K,2,0)</f>
        <v>1</v>
      </c>
      <c r="H305" s="28">
        <f>VLOOKUP(A305,'Cleaned Hospitalisation data'!$A$1:$K$2336,3,0)</f>
        <v>8627.5400000000009</v>
      </c>
      <c r="I305" s="12" t="str">
        <f>VLOOKUP(A305,'Cleaned Hospitalisation data'!$A$1:$K$2336,4,0)</f>
        <v>Tier - 2</v>
      </c>
      <c r="J305" s="12" t="str">
        <f>VLOOKUP(A305,'Cleaned Hospitalisation data'!$A$1:$K$2336,5,0)</f>
        <v>Tier - 2</v>
      </c>
      <c r="K305" s="12" t="str">
        <f>VLOOKUP(A305,'Cleaned Hospitalisation data'!$A$1:$K$2336,6,0)</f>
        <v>R1017</v>
      </c>
      <c r="L305" s="12" cm="1">
        <f t="array" ref="L305:P305">_xlfn.XLOOKUP(A305,$A:$A,'Cleaned Medical Examiation data'!$B:$F)</f>
        <v>19.190000000000001</v>
      </c>
      <c r="M305" s="12">
        <v>7.71</v>
      </c>
      <c r="N305" s="12" t="str">
        <v>YES</v>
      </c>
      <c r="O305" s="12" t="str">
        <v>NO</v>
      </c>
      <c r="P305" s="12" t="str">
        <v>NO</v>
      </c>
      <c r="Q305" s="19" t="str" cm="1">
        <f t="array" ref="Q305:T305">_xlfn.XLOOKUP(A305,$A:$A,'Cleaned Medical Examiation data'!$H:$K)</f>
        <v>NO</v>
      </c>
      <c r="R305" s="48">
        <v>1</v>
      </c>
      <c r="S305" s="45" t="str">
        <v>Normal Weight</v>
      </c>
      <c r="T305" s="34" t="str">
        <v>Diabetes</v>
      </c>
    </row>
    <row r="306" spans="1:20" ht="15.75">
      <c r="A306" s="33" t="s">
        <v>346</v>
      </c>
      <c r="B306" s="7" t="str">
        <f>VLOOKUP(A306,'Customer Names'!$A:$G,7,0)</f>
        <v>Mr</v>
      </c>
      <c r="C306" s="7" t="str">
        <f>VLOOKUP(A306,'Customer Names'!$A:$F,6,0)</f>
        <v>Eddie C</v>
      </c>
      <c r="D306" s="7" t="str">
        <f>VLOOKUP(A306,'Customer Names'!$A:$E,5,0)</f>
        <v>Walters</v>
      </c>
      <c r="E306" s="25" t="str">
        <f>VLOOKUP(A306,'Cleaned Hospitalisation data'!$A:$K,7,0)</f>
        <v>2-Sep-1977</v>
      </c>
      <c r="F306" s="12">
        <f>VLOOKUP(A306,'Cleaned Hospitalisation data'!$A$1:$K$2336,8,0)</f>
        <v>45</v>
      </c>
      <c r="G306" s="12">
        <f>VLOOKUP(A306,'Cleaned Hospitalisation data'!$A:$K,2,0)</f>
        <v>3</v>
      </c>
      <c r="H306" s="28">
        <f>VLOOKUP(A306,'Cleaned Hospitalisation data'!$A$1:$K$2336,3,0)</f>
        <v>8615.2999999999993</v>
      </c>
      <c r="I306" s="12" t="str">
        <f>VLOOKUP(A306,'Cleaned Hospitalisation data'!$A$1:$K$2336,4,0)</f>
        <v>Tier - 2</v>
      </c>
      <c r="J306" s="12" t="str">
        <f>VLOOKUP(A306,'Cleaned Hospitalisation data'!$A$1:$K$2336,5,0)</f>
        <v>Tier - 3</v>
      </c>
      <c r="K306" s="12" t="str">
        <f>VLOOKUP(A306,'Cleaned Hospitalisation data'!$A$1:$K$2336,6,0)</f>
        <v>R1011</v>
      </c>
      <c r="L306" s="12" cm="1">
        <f t="array" ref="L306:P306">_xlfn.XLOOKUP(A306,$A:$A,'Cleaned Medical Examiation data'!$B:$F)</f>
        <v>27.5</v>
      </c>
      <c r="M306" s="12">
        <v>6.03</v>
      </c>
      <c r="N306" s="12" t="str">
        <v>NO</v>
      </c>
      <c r="O306" s="12" t="str">
        <v>NO</v>
      </c>
      <c r="P306" s="12" t="str">
        <v>NO</v>
      </c>
      <c r="Q306" s="19" t="str" cm="1">
        <f t="array" ref="Q306:T306">_xlfn.XLOOKUP(A306,$A:$A,'Cleaned Medical Examiation data'!$H:$K)</f>
        <v>NO</v>
      </c>
      <c r="R306" s="48">
        <v>0</v>
      </c>
      <c r="S306" s="45" t="str">
        <v>Over Weight</v>
      </c>
      <c r="T306" s="34" t="str">
        <v>Prediabetes</v>
      </c>
    </row>
    <row r="307" spans="1:20" ht="15.75">
      <c r="A307" s="33" t="s">
        <v>347</v>
      </c>
      <c r="B307" s="7" t="str">
        <f>VLOOKUP(A307,'Customer Names'!$A:$G,7,0)</f>
        <v>Mr</v>
      </c>
      <c r="C307" s="7" t="str">
        <f>VLOOKUP(A307,'Customer Names'!$A:$F,6,0)</f>
        <v>Maxime M</v>
      </c>
      <c r="D307" s="7" t="str">
        <f>VLOOKUP(A307,'Customer Names'!$A:$E,5,0)</f>
        <v>Leboeuf</v>
      </c>
      <c r="E307" s="25" t="str">
        <f>VLOOKUP(A307,'Cleaned Hospitalisation data'!$A:$K,7,0)</f>
        <v>17-Jul-1979</v>
      </c>
      <c r="F307" s="12">
        <f>VLOOKUP(A307,'Cleaned Hospitalisation data'!$A$1:$K$2336,8,0)</f>
        <v>43</v>
      </c>
      <c r="G307" s="12">
        <f>VLOOKUP(A307,'Cleaned Hospitalisation data'!$A:$K,2,0)</f>
        <v>3</v>
      </c>
      <c r="H307" s="28">
        <f>VLOOKUP(A307,'Cleaned Hospitalisation data'!$A$1:$K$2336,3,0)</f>
        <v>8606.2199999999993</v>
      </c>
      <c r="I307" s="12" t="str">
        <f>VLOOKUP(A307,'Cleaned Hospitalisation data'!$A$1:$K$2336,4,0)</f>
        <v>Tier - 1</v>
      </c>
      <c r="J307" s="12" t="str">
        <f>VLOOKUP(A307,'Cleaned Hospitalisation data'!$A$1:$K$2336,5,0)</f>
        <v>Tier - 2</v>
      </c>
      <c r="K307" s="12" t="str">
        <f>VLOOKUP(A307,'Cleaned Hospitalisation data'!$A$1:$K$2336,6,0)</f>
        <v>R1014</v>
      </c>
      <c r="L307" s="12" cm="1">
        <f t="array" ref="L307:P307">_xlfn.XLOOKUP(A307,$A:$A,'Cleaned Medical Examiation data'!$B:$F)</f>
        <v>27.36</v>
      </c>
      <c r="M307" s="12">
        <v>5.96</v>
      </c>
      <c r="N307" s="12" t="str">
        <v>NO</v>
      </c>
      <c r="O307" s="12" t="str">
        <v>NO</v>
      </c>
      <c r="P307" s="12" t="str">
        <v>YES</v>
      </c>
      <c r="Q307" s="19" t="str" cm="1">
        <f t="array" ref="Q307:T307">_xlfn.XLOOKUP(A307,$A:$A,'Cleaned Medical Examiation data'!$H:$K)</f>
        <v>NO</v>
      </c>
      <c r="R307" s="48">
        <v>1</v>
      </c>
      <c r="S307" s="45" t="str">
        <v>Over Weight</v>
      </c>
      <c r="T307" s="34" t="str">
        <v>Prediabetes</v>
      </c>
    </row>
    <row r="308" spans="1:20" ht="15.75">
      <c r="A308" s="33" t="s">
        <v>348</v>
      </c>
      <c r="B308" s="7" t="str">
        <f>VLOOKUP(A308,'Customer Names'!$A:$G,7,0)</f>
        <v>Mr</v>
      </c>
      <c r="C308" s="7" t="str">
        <f>VLOOKUP(A308,'Customer Names'!$A:$F,6,0)</f>
        <v>Mark D</v>
      </c>
      <c r="D308" s="7" t="str">
        <f>VLOOKUP(A308,'Customer Names'!$A:$E,5,0)</f>
        <v>Scheibel</v>
      </c>
      <c r="E308" s="25" t="str">
        <f>VLOOKUP(A308,'Cleaned Hospitalisation data'!$A:$K,7,0)</f>
        <v>15-Oct-1977</v>
      </c>
      <c r="F308" s="12">
        <f>VLOOKUP(A308,'Cleaned Hospitalisation data'!$A$1:$K$2336,8,0)</f>
        <v>45</v>
      </c>
      <c r="G308" s="12">
        <f>VLOOKUP(A308,'Cleaned Hospitalisation data'!$A:$K,2,0)</f>
        <v>3</v>
      </c>
      <c r="H308" s="28">
        <f>VLOOKUP(A308,'Cleaned Hospitalisation data'!$A$1:$K$2336,3,0)</f>
        <v>8605.36</v>
      </c>
      <c r="I308" s="12" t="str">
        <f>VLOOKUP(A308,'Cleaned Hospitalisation data'!$A$1:$K$2336,4,0)</f>
        <v>Tier - 2</v>
      </c>
      <c r="J308" s="12" t="str">
        <f>VLOOKUP(A308,'Cleaned Hospitalisation data'!$A$1:$K$2336,5,0)</f>
        <v>Tier - 2</v>
      </c>
      <c r="K308" s="12" t="str">
        <f>VLOOKUP(A308,'Cleaned Hospitalisation data'!$A$1:$K$2336,6,0)</f>
        <v>R1013</v>
      </c>
      <c r="L308" s="12" cm="1">
        <f t="array" ref="L308:P308">_xlfn.XLOOKUP(A308,$A:$A,'Cleaned Medical Examiation data'!$B:$F)</f>
        <v>20.350000000000001</v>
      </c>
      <c r="M308" s="12">
        <v>4.16</v>
      </c>
      <c r="N308" s="12" t="str">
        <v>NO</v>
      </c>
      <c r="O308" s="12" t="str">
        <v>NO</v>
      </c>
      <c r="P308" s="12" t="str">
        <v>NO</v>
      </c>
      <c r="Q308" s="19" t="str" cm="1">
        <f t="array" ref="Q308:T308">_xlfn.XLOOKUP(A308,$A:$A,'Cleaned Medical Examiation data'!$H:$K)</f>
        <v>NO</v>
      </c>
      <c r="R308" s="48">
        <v>0</v>
      </c>
      <c r="S308" s="45" t="str">
        <v>Normal Weight</v>
      </c>
      <c r="T308" s="34" t="str">
        <v>Normal</v>
      </c>
    </row>
    <row r="309" spans="1:20" ht="15.75">
      <c r="A309" s="33" t="s">
        <v>349</v>
      </c>
      <c r="B309" s="7" t="str">
        <f>VLOOKUP(A309,'Customer Names'!$A:$G,7,0)</f>
        <v>Mr</v>
      </c>
      <c r="C309" s="7" t="str">
        <f>VLOOKUP(A309,'Customer Names'!$A:$F,6,0)</f>
        <v>Adam</v>
      </c>
      <c r="D309" s="7" t="str">
        <f>VLOOKUP(A309,'Customer Names'!$A:$E,5,0)</f>
        <v>Ritter</v>
      </c>
      <c r="E309" s="25" t="str">
        <f>VLOOKUP(A309,'Cleaned Hospitalisation data'!$A:$K,7,0)</f>
        <v>12-Nov-1977</v>
      </c>
      <c r="F309" s="12">
        <f>VLOOKUP(A309,'Cleaned Hospitalisation data'!$A$1:$K$2336,8,0)</f>
        <v>45</v>
      </c>
      <c r="G309" s="12">
        <f>VLOOKUP(A309,'Cleaned Hospitalisation data'!$A:$K,2,0)</f>
        <v>2</v>
      </c>
      <c r="H309" s="28">
        <f>VLOOKUP(A309,'Cleaned Hospitalisation data'!$A$1:$K$2336,3,0)</f>
        <v>8604.48</v>
      </c>
      <c r="I309" s="12" t="str">
        <f>VLOOKUP(A309,'Cleaned Hospitalisation data'!$A$1:$K$2336,4,0)</f>
        <v>Tier - 3</v>
      </c>
      <c r="J309" s="12" t="str">
        <f>VLOOKUP(A309,'Cleaned Hospitalisation data'!$A$1:$K$2336,5,0)</f>
        <v>Tier - 2</v>
      </c>
      <c r="K309" s="12" t="str">
        <f>VLOOKUP(A309,'Cleaned Hospitalisation data'!$A$1:$K$2336,6,0)</f>
        <v>R1016</v>
      </c>
      <c r="L309" s="12" cm="1">
        <f t="array" ref="L309:P309">_xlfn.XLOOKUP(A309,$A:$A,'Cleaned Medical Examiation data'!$B:$F)</f>
        <v>24.035</v>
      </c>
      <c r="M309" s="12">
        <v>6.11</v>
      </c>
      <c r="N309" s="12" t="str">
        <v>NO</v>
      </c>
      <c r="O309" s="12" t="str">
        <v>NO</v>
      </c>
      <c r="P309" s="12" t="str">
        <v>NO</v>
      </c>
      <c r="Q309" s="19" t="str" cm="1">
        <f t="array" ref="Q309:T309">_xlfn.XLOOKUP(A309,$A:$A,'Cleaned Medical Examiation data'!$H:$K)</f>
        <v>NO</v>
      </c>
      <c r="R309" s="48">
        <v>0</v>
      </c>
      <c r="S309" s="45" t="str">
        <v>Normal Weight</v>
      </c>
      <c r="T309" s="34" t="str">
        <v>Prediabetes</v>
      </c>
    </row>
    <row r="310" spans="1:20" ht="15.75">
      <c r="A310" s="33" t="s">
        <v>350</v>
      </c>
      <c r="B310" s="7" t="str">
        <f>VLOOKUP(A310,'Customer Names'!$A:$G,7,0)</f>
        <v>Mr</v>
      </c>
      <c r="C310" s="7" t="str">
        <f>VLOOKUP(A310,'Customer Names'!$A:$F,6,0)</f>
        <v>Justin M</v>
      </c>
      <c r="D310" s="7" t="str">
        <f>VLOOKUP(A310,'Customer Names'!$A:$E,5,0)</f>
        <v>Deeg</v>
      </c>
      <c r="E310" s="25" t="str">
        <f>VLOOKUP(A310,'Cleaned Hospitalisation data'!$A:$K,7,0)</f>
        <v>24-Sep-1977</v>
      </c>
      <c r="F310" s="12">
        <f>VLOOKUP(A310,'Cleaned Hospitalisation data'!$A$1:$K$2336,8,0)</f>
        <v>45</v>
      </c>
      <c r="G310" s="12">
        <f>VLOOKUP(A310,'Cleaned Hospitalisation data'!$A:$K,2,0)</f>
        <v>2</v>
      </c>
      <c r="H310" s="28">
        <f>VLOOKUP(A310,'Cleaned Hospitalisation data'!$A$1:$K$2336,3,0)</f>
        <v>8603.82</v>
      </c>
      <c r="I310" s="12" t="str">
        <f>VLOOKUP(A310,'Cleaned Hospitalisation data'!$A$1:$K$2336,4,0)</f>
        <v>Tier - 2</v>
      </c>
      <c r="J310" s="12" t="str">
        <f>VLOOKUP(A310,'Cleaned Hospitalisation data'!$A$1:$K$2336,5,0)</f>
        <v>Tier - 1</v>
      </c>
      <c r="K310" s="12" t="str">
        <f>VLOOKUP(A310,'Cleaned Hospitalisation data'!$A$1:$K$2336,6,0)</f>
        <v>R1019</v>
      </c>
      <c r="L310" s="12" cm="1">
        <f t="array" ref="L310:P310">_xlfn.XLOOKUP(A310,$A:$A,'Cleaned Medical Examiation data'!$B:$F)</f>
        <v>23.56</v>
      </c>
      <c r="M310" s="12">
        <v>5.97</v>
      </c>
      <c r="N310" s="12" t="str">
        <v>NO</v>
      </c>
      <c r="O310" s="12" t="str">
        <v>NO</v>
      </c>
      <c r="P310" s="12" t="str">
        <v>NO</v>
      </c>
      <c r="Q310" s="19" t="str" cm="1">
        <f t="array" ref="Q310:T310">_xlfn.XLOOKUP(A310,$A:$A,'Cleaned Medical Examiation data'!$H:$K)</f>
        <v>NO</v>
      </c>
      <c r="R310" s="48">
        <v>0</v>
      </c>
      <c r="S310" s="45" t="str">
        <v>Normal Weight</v>
      </c>
      <c r="T310" s="34" t="str">
        <v>Prediabetes</v>
      </c>
    </row>
    <row r="311" spans="1:20" ht="15.75">
      <c r="A311" s="33" t="s">
        <v>351</v>
      </c>
      <c r="B311" s="7" t="str">
        <f>VLOOKUP(A311,'Customer Names'!$A:$G,7,0)</f>
        <v>Ms</v>
      </c>
      <c r="C311" s="7" t="str">
        <f>VLOOKUP(A311,'Customer Names'!$A:$F,6,0)</f>
        <v>Svetlana V</v>
      </c>
      <c r="D311" s="7" t="str">
        <f>VLOOKUP(A311,'Customer Names'!$A:$E,5,0)</f>
        <v>Pretot</v>
      </c>
      <c r="E311" s="25" t="str">
        <f>VLOOKUP(A311,'Cleaned Hospitalisation data'!$A:$K,7,0)</f>
        <v>11-Jul-1973</v>
      </c>
      <c r="F311" s="12">
        <f>VLOOKUP(A311,'Cleaned Hospitalisation data'!$A$1:$K$2336,8,0)</f>
        <v>49</v>
      </c>
      <c r="G311" s="12">
        <f>VLOOKUP(A311,'Cleaned Hospitalisation data'!$A:$K,2,0)</f>
        <v>0</v>
      </c>
      <c r="H311" s="28">
        <f>VLOOKUP(A311,'Cleaned Hospitalisation data'!$A$1:$K$2336,3,0)</f>
        <v>8601.33</v>
      </c>
      <c r="I311" s="12" t="str">
        <f>VLOOKUP(A311,'Cleaned Hospitalisation data'!$A$1:$K$2336,4,0)</f>
        <v>Tier - 2</v>
      </c>
      <c r="J311" s="12" t="str">
        <f>VLOOKUP(A311,'Cleaned Hospitalisation data'!$A$1:$K$2336,5,0)</f>
        <v>Tier - 1</v>
      </c>
      <c r="K311" s="12" t="str">
        <f>VLOOKUP(A311,'Cleaned Hospitalisation data'!$A$1:$K$2336,6,0)</f>
        <v>R1013</v>
      </c>
      <c r="L311" s="12" cm="1">
        <f t="array" ref="L311:P311">_xlfn.XLOOKUP(A311,$A:$A,'Cleaned Medical Examiation data'!$B:$F)</f>
        <v>27.17</v>
      </c>
      <c r="M311" s="12">
        <v>10.81</v>
      </c>
      <c r="N311" s="12" t="str">
        <v>NO</v>
      </c>
      <c r="O311" s="12" t="str">
        <v>NO</v>
      </c>
      <c r="P311" s="12" t="str">
        <v>NO</v>
      </c>
      <c r="Q311" s="19" t="str" cm="1">
        <f t="array" ref="Q311:T311">_xlfn.XLOOKUP(A311,$A:$A,'Cleaned Medical Examiation data'!$H:$K)</f>
        <v>NO</v>
      </c>
      <c r="R311" s="48">
        <v>2</v>
      </c>
      <c r="S311" s="45" t="str">
        <v>Over Weight</v>
      </c>
      <c r="T311" s="34" t="str">
        <v>Diabetes</v>
      </c>
    </row>
    <row r="312" spans="1:20" ht="15.75">
      <c r="A312" s="33" t="s">
        <v>352</v>
      </c>
      <c r="B312" s="7" t="str">
        <f>VLOOKUP(A312,'Customer Names'!$A:$G,7,0)</f>
        <v>Ms</v>
      </c>
      <c r="C312" s="7" t="str">
        <f>VLOOKUP(A312,'Customer Names'!$A:$F,6,0)</f>
        <v>Jana L</v>
      </c>
      <c r="D312" s="7" t="str">
        <f>VLOOKUP(A312,'Customer Names'!$A:$E,5,0)</f>
        <v>Willsey</v>
      </c>
      <c r="E312" s="25" t="str">
        <f>VLOOKUP(A312,'Cleaned Hospitalisation data'!$A:$K,7,0)</f>
        <v>25-Jul-1983</v>
      </c>
      <c r="F312" s="12">
        <f>VLOOKUP(A312,'Cleaned Hospitalisation data'!$A$1:$K$2336,8,0)</f>
        <v>39</v>
      </c>
      <c r="G312" s="12">
        <f>VLOOKUP(A312,'Cleaned Hospitalisation data'!$A:$K,2,0)</f>
        <v>5</v>
      </c>
      <c r="H312" s="28">
        <f>VLOOKUP(A312,'Cleaned Hospitalisation data'!$A$1:$K$2336,3,0)</f>
        <v>8596.83</v>
      </c>
      <c r="I312" s="12" t="str">
        <f>VLOOKUP(A312,'Cleaned Hospitalisation data'!$A$1:$K$2336,4,0)</f>
        <v>Tier - 2</v>
      </c>
      <c r="J312" s="12" t="str">
        <f>VLOOKUP(A312,'Cleaned Hospitalisation data'!$A$1:$K$2336,5,0)</f>
        <v>Tier - 3</v>
      </c>
      <c r="K312" s="12" t="str">
        <f>VLOOKUP(A312,'Cleaned Hospitalisation data'!$A$1:$K$2336,6,0)</f>
        <v>R1013</v>
      </c>
      <c r="L312" s="12" cm="1">
        <f t="array" ref="L312:P312">_xlfn.XLOOKUP(A312,$A:$A,'Cleaned Medical Examiation data'!$B:$F)</f>
        <v>34.32</v>
      </c>
      <c r="M312" s="12">
        <v>5.7</v>
      </c>
      <c r="N312" s="12" t="str">
        <v>YES</v>
      </c>
      <c r="O312" s="12" t="str">
        <v>NO</v>
      </c>
      <c r="P312" s="12" t="str">
        <v>YES</v>
      </c>
      <c r="Q312" s="19" t="str" cm="1">
        <f t="array" ref="Q312:T312">_xlfn.XLOOKUP(A312,$A:$A,'Cleaned Medical Examiation data'!$H:$K)</f>
        <v>NO</v>
      </c>
      <c r="R312" s="48">
        <v>1</v>
      </c>
      <c r="S312" s="45" t="str">
        <v>Obesity</v>
      </c>
      <c r="T312" s="34" t="str">
        <v>Prediabetes</v>
      </c>
    </row>
    <row r="313" spans="1:20" ht="15.75">
      <c r="A313" s="33" t="s">
        <v>353</v>
      </c>
      <c r="B313" s="7" t="str">
        <f>VLOOKUP(A313,'Customer Names'!$A:$G,7,0)</f>
        <v>Ms</v>
      </c>
      <c r="C313" s="7" t="str">
        <f>VLOOKUP(A313,'Customer Names'!$A:$F,6,0)</f>
        <v>Laura</v>
      </c>
      <c r="D313" s="7" t="str">
        <f>VLOOKUP(A313,'Customer Names'!$A:$E,5,0)</f>
        <v>Roach</v>
      </c>
      <c r="E313" s="25" t="str">
        <f>VLOOKUP(A313,'Cleaned Hospitalisation data'!$A:$K,7,0)</f>
        <v>30-Dec-1983</v>
      </c>
      <c r="F313" s="12">
        <f>VLOOKUP(A313,'Cleaned Hospitalisation data'!$A$1:$K$2336,8,0)</f>
        <v>39</v>
      </c>
      <c r="G313" s="12">
        <f>VLOOKUP(A313,'Cleaned Hospitalisation data'!$A:$K,2,0)</f>
        <v>5</v>
      </c>
      <c r="H313" s="28">
        <f>VLOOKUP(A313,'Cleaned Hospitalisation data'!$A$1:$K$2336,3,0)</f>
        <v>8582.2999999999993</v>
      </c>
      <c r="I313" s="12" t="str">
        <f>VLOOKUP(A313,'Cleaned Hospitalisation data'!$A$1:$K$2336,4,0)</f>
        <v>Tier - 2</v>
      </c>
      <c r="J313" s="12" t="str">
        <f>VLOOKUP(A313,'Cleaned Hospitalisation data'!$A$1:$K$2336,5,0)</f>
        <v>Tier - 1</v>
      </c>
      <c r="K313" s="12" t="str">
        <f>VLOOKUP(A313,'Cleaned Hospitalisation data'!$A$1:$K$2336,6,0)</f>
        <v>R1013</v>
      </c>
      <c r="L313" s="12" cm="1">
        <f t="array" ref="L313:P313">_xlfn.XLOOKUP(A313,$A:$A,'Cleaned Medical Examiation data'!$B:$F)</f>
        <v>23.87</v>
      </c>
      <c r="M313" s="12">
        <v>4.7699999999999996</v>
      </c>
      <c r="N313" s="12" t="str">
        <v>YES</v>
      </c>
      <c r="O313" s="12" t="str">
        <v>NO</v>
      </c>
      <c r="P313" s="12" t="str">
        <v>YES</v>
      </c>
      <c r="Q313" s="19" t="str" cm="1">
        <f t="array" ref="Q313:T313">_xlfn.XLOOKUP(A313,$A:$A,'Cleaned Medical Examiation data'!$H:$K)</f>
        <v>NO</v>
      </c>
      <c r="R313" s="48">
        <v>1</v>
      </c>
      <c r="S313" s="45" t="str">
        <v>Normal Weight</v>
      </c>
      <c r="T313" s="34" t="str">
        <v>Normal</v>
      </c>
    </row>
    <row r="314" spans="1:20" ht="15.75">
      <c r="A314" s="33" t="s">
        <v>354</v>
      </c>
      <c r="B314" s="7" t="str">
        <f>VLOOKUP(A314,'Customer Names'!$A:$G,7,0)</f>
        <v>Mr</v>
      </c>
      <c r="C314" s="7" t="str">
        <f>VLOOKUP(A314,'Customer Names'!$A:$F,6,0)</f>
        <v>Ryan C</v>
      </c>
      <c r="D314" s="7" t="str">
        <f>VLOOKUP(A314,'Customer Names'!$A:$E,5,0)</f>
        <v>Tice</v>
      </c>
      <c r="E314" s="25" t="str">
        <f>VLOOKUP(A314,'Cleaned Hospitalisation data'!$A:$K,7,0)</f>
        <v>4-Aug-1982</v>
      </c>
      <c r="F314" s="12">
        <f>VLOOKUP(A314,'Cleaned Hospitalisation data'!$A$1:$K$2336,8,0)</f>
        <v>40</v>
      </c>
      <c r="G314" s="12">
        <f>VLOOKUP(A314,'Cleaned Hospitalisation data'!$A:$K,2,0)</f>
        <v>1</v>
      </c>
      <c r="H314" s="28">
        <f>VLOOKUP(A314,'Cleaned Hospitalisation data'!$A$1:$K$2336,3,0)</f>
        <v>39125.33</v>
      </c>
      <c r="I314" s="12" t="str">
        <f>VLOOKUP(A314,'Cleaned Hospitalisation data'!$A$1:$K$2336,4,0)</f>
        <v>Tier - 1</v>
      </c>
      <c r="J314" s="12" t="str">
        <f>VLOOKUP(A314,'Cleaned Hospitalisation data'!$A$1:$K$2336,5,0)</f>
        <v>Tier - 1</v>
      </c>
      <c r="K314" s="12" t="str">
        <f>VLOOKUP(A314,'Cleaned Hospitalisation data'!$A$1:$K$2336,6,0)</f>
        <v>R1016</v>
      </c>
      <c r="L314" s="12" cm="1">
        <f t="array" ref="L314:P314">_xlfn.XLOOKUP(A314,$A:$A,'Cleaned Medical Examiation data'!$B:$F)</f>
        <v>32.774999999999999</v>
      </c>
      <c r="M314" s="12">
        <v>4.72</v>
      </c>
      <c r="N314" s="12" t="str">
        <v>NO</v>
      </c>
      <c r="O314" s="12" t="str">
        <v>NO</v>
      </c>
      <c r="P314" s="12" t="str">
        <v>NO</v>
      </c>
      <c r="Q314" s="19" t="str" cm="1">
        <f t="array" ref="Q314:T314">_xlfn.XLOOKUP(A314,$A:$A,'Cleaned Medical Examiation data'!$H:$K)</f>
        <v>YES</v>
      </c>
      <c r="R314" s="48">
        <v>0</v>
      </c>
      <c r="S314" s="45" t="str">
        <v>Obesity</v>
      </c>
      <c r="T314" s="34" t="str">
        <v>Normal</v>
      </c>
    </row>
    <row r="315" spans="1:20" ht="15.75">
      <c r="A315" s="33" t="s">
        <v>355</v>
      </c>
      <c r="B315" s="7" t="str">
        <f>VLOOKUP(A315,'Customer Names'!$A:$G,7,0)</f>
        <v>Mr</v>
      </c>
      <c r="C315" s="7" t="str">
        <f>VLOOKUP(A315,'Customer Names'!$A:$F,6,0)</f>
        <v>Torrey C III</v>
      </c>
      <c r="D315" s="7" t="str">
        <f>VLOOKUP(A315,'Customer Names'!$A:$E,5,0)</f>
        <v>Jacobsen</v>
      </c>
      <c r="E315" s="25" t="str">
        <f>VLOOKUP(A315,'Cleaned Hospitalisation data'!$A:$K,7,0)</f>
        <v>11-Nov-1987</v>
      </c>
      <c r="F315" s="12">
        <f>VLOOKUP(A315,'Cleaned Hospitalisation data'!$A$1:$K$2336,8,0)</f>
        <v>35</v>
      </c>
      <c r="G315" s="12">
        <f>VLOOKUP(A315,'Cleaned Hospitalisation data'!$A:$K,2,0)</f>
        <v>3</v>
      </c>
      <c r="H315" s="28">
        <f>VLOOKUP(A315,'Cleaned Hospitalisation data'!$A$1:$K$2336,3,0)</f>
        <v>8573.2999999999993</v>
      </c>
      <c r="I315" s="12" t="str">
        <f>VLOOKUP(A315,'Cleaned Hospitalisation data'!$A$1:$K$2336,4,0)</f>
        <v>Tier - 2</v>
      </c>
      <c r="J315" s="12" t="str">
        <f>VLOOKUP(A315,'Cleaned Hospitalisation data'!$A$1:$K$2336,5,0)</f>
        <v>Tier - 2</v>
      </c>
      <c r="K315" s="12" t="str">
        <f>VLOOKUP(A315,'Cleaned Hospitalisation data'!$A$1:$K$2336,6,0)</f>
        <v>R1021</v>
      </c>
      <c r="L315" s="12" cm="1">
        <f t="array" ref="L315:P315">_xlfn.XLOOKUP(A315,$A:$A,'Cleaned Medical Examiation data'!$B:$F)</f>
        <v>30.15</v>
      </c>
      <c r="M315" s="12">
        <v>4.25</v>
      </c>
      <c r="N315" s="12" t="str">
        <v>NO</v>
      </c>
      <c r="O315" s="12" t="str">
        <v>NO</v>
      </c>
      <c r="P315" s="12" t="str">
        <v>NO</v>
      </c>
      <c r="Q315" s="19" t="str" cm="1">
        <f t="array" ref="Q315:T315">_xlfn.XLOOKUP(A315,$A:$A,'Cleaned Medical Examiation data'!$H:$K)</f>
        <v>NO</v>
      </c>
      <c r="R315" s="48">
        <v>1</v>
      </c>
      <c r="S315" s="45" t="str">
        <v>Obesity</v>
      </c>
      <c r="T315" s="34" t="str">
        <v>Normal</v>
      </c>
    </row>
    <row r="316" spans="1:20" ht="15.75">
      <c r="A316" s="33" t="s">
        <v>356</v>
      </c>
      <c r="B316" s="7" t="str">
        <f>VLOOKUP(A316,'Customer Names'!$A:$G,7,0)</f>
        <v>Mr</v>
      </c>
      <c r="C316" s="7" t="str">
        <f>VLOOKUP(A316,'Customer Names'!$A:$F,6,0)</f>
        <v>Paul</v>
      </c>
      <c r="D316" s="7" t="str">
        <f>VLOOKUP(A316,'Customer Names'!$A:$E,5,0)</f>
        <v>O'Hora</v>
      </c>
      <c r="E316" s="25" t="str">
        <f>VLOOKUP(A316,'Cleaned Hospitalisation data'!$A:$K,7,0)</f>
        <v>6-Dec-1982</v>
      </c>
      <c r="F316" s="12">
        <f>VLOOKUP(A316,'Cleaned Hospitalisation data'!$A$1:$K$2336,8,0)</f>
        <v>40</v>
      </c>
      <c r="G316" s="12">
        <f>VLOOKUP(A316,'Cleaned Hospitalisation data'!$A:$K,2,0)</f>
        <v>3</v>
      </c>
      <c r="H316" s="28">
        <f>VLOOKUP(A316,'Cleaned Hospitalisation data'!$A$1:$K$2336,3,0)</f>
        <v>8572.0400000000009</v>
      </c>
      <c r="I316" s="12" t="str">
        <f>VLOOKUP(A316,'Cleaned Hospitalisation data'!$A$1:$K$2336,4,0)</f>
        <v>Tier - 2</v>
      </c>
      <c r="J316" s="12" t="str">
        <f>VLOOKUP(A316,'Cleaned Hospitalisation data'!$A$1:$K$2336,5,0)</f>
        <v>Tier - 2</v>
      </c>
      <c r="K316" s="12" t="str">
        <f>VLOOKUP(A316,'Cleaned Hospitalisation data'!$A$1:$K$2336,6,0)</f>
        <v>R1021</v>
      </c>
      <c r="L316" s="12" cm="1">
        <f t="array" ref="L316:P316">_xlfn.XLOOKUP(A316,$A:$A,'Cleaned Medical Examiation data'!$B:$F)</f>
        <v>26.36</v>
      </c>
      <c r="M316" s="12">
        <v>5.52</v>
      </c>
      <c r="N316" s="12" t="str">
        <v>NO</v>
      </c>
      <c r="O316" s="12" t="str">
        <v>NO</v>
      </c>
      <c r="P316" s="12" t="str">
        <v>NO</v>
      </c>
      <c r="Q316" s="19" t="str" cm="1">
        <f t="array" ref="Q316:T316">_xlfn.XLOOKUP(A316,$A:$A,'Cleaned Medical Examiation data'!$H:$K)</f>
        <v>NO</v>
      </c>
      <c r="R316" s="48">
        <v>0</v>
      </c>
      <c r="S316" s="45" t="str">
        <v>Over Weight</v>
      </c>
      <c r="T316" s="34" t="str">
        <v>Normal</v>
      </c>
    </row>
    <row r="317" spans="1:20" ht="15.75">
      <c r="A317" s="33" t="s">
        <v>357</v>
      </c>
      <c r="B317" s="7" t="str">
        <f>VLOOKUP(A317,'Customer Names'!$A:$G,7,0)</f>
        <v>Ms</v>
      </c>
      <c r="C317" s="7" t="str">
        <f>VLOOKUP(A317,'Customer Names'!$A:$F,6,0)</f>
        <v>Jennifer D</v>
      </c>
      <c r="D317" s="7" t="str">
        <f>VLOOKUP(A317,'Customer Names'!$A:$E,5,0)</f>
        <v>Amato</v>
      </c>
      <c r="E317" s="25" t="str">
        <f>VLOOKUP(A317,'Cleaned Hospitalisation data'!$A:$K,7,0)</f>
        <v>26-Sep-1975</v>
      </c>
      <c r="F317" s="12">
        <f>VLOOKUP(A317,'Cleaned Hospitalisation data'!$A$1:$K$2336,8,0)</f>
        <v>47</v>
      </c>
      <c r="G317" s="12">
        <f>VLOOKUP(A317,'Cleaned Hospitalisation data'!$A:$K,2,0)</f>
        <v>1</v>
      </c>
      <c r="H317" s="28">
        <f>VLOOKUP(A317,'Cleaned Hospitalisation data'!$A$1:$K$2336,3,0)</f>
        <v>8569.86</v>
      </c>
      <c r="I317" s="12" t="str">
        <f>VLOOKUP(A317,'Cleaned Hospitalisation data'!$A$1:$K$2336,4,0)</f>
        <v>Tier - 2</v>
      </c>
      <c r="J317" s="12" t="str">
        <f>VLOOKUP(A317,'Cleaned Hospitalisation data'!$A$1:$K$2336,5,0)</f>
        <v>Tier - 3</v>
      </c>
      <c r="K317" s="12" t="str">
        <f>VLOOKUP(A317,'Cleaned Hospitalisation data'!$A$1:$K$2336,6,0)</f>
        <v>R1013</v>
      </c>
      <c r="L317" s="12" cm="1">
        <f t="array" ref="L317:P317">_xlfn.XLOOKUP(A317,$A:$A,'Cleaned Medical Examiation data'!$B:$F)</f>
        <v>45.32</v>
      </c>
      <c r="M317" s="12">
        <v>6.53</v>
      </c>
      <c r="N317" s="12" t="str">
        <v>YES</v>
      </c>
      <c r="O317" s="12" t="str">
        <v>NO</v>
      </c>
      <c r="P317" s="12" t="str">
        <v>NO</v>
      </c>
      <c r="Q317" s="19" t="str" cm="1">
        <f t="array" ref="Q317:T317">_xlfn.XLOOKUP(A317,$A:$A,'Cleaned Medical Examiation data'!$H:$K)</f>
        <v>NO</v>
      </c>
      <c r="R317" s="48">
        <v>1</v>
      </c>
      <c r="S317" s="45" t="str">
        <v>Obesity</v>
      </c>
      <c r="T317" s="34" t="str">
        <v>Diabetes</v>
      </c>
    </row>
    <row r="318" spans="1:20" ht="15.75">
      <c r="A318" s="33" t="s">
        <v>358</v>
      </c>
      <c r="B318" s="7" t="str">
        <f>VLOOKUP(A318,'Customer Names'!$A:$G,7,0)</f>
        <v>Mr</v>
      </c>
      <c r="C318" s="7" t="str">
        <f>VLOOKUP(A318,'Customer Names'!$A:$F,6,0)</f>
        <v>Erik</v>
      </c>
      <c r="D318" s="7" t="str">
        <f>VLOOKUP(A318,'Customer Names'!$A:$E,5,0)</f>
        <v>Reed</v>
      </c>
      <c r="E318" s="25" t="str">
        <f>VLOOKUP(A318,'Cleaned Hospitalisation data'!$A:$K,7,0)</f>
        <v>21-Sep-1988</v>
      </c>
      <c r="F318" s="12">
        <f>VLOOKUP(A318,'Cleaned Hospitalisation data'!$A$1:$K$2336,8,0)</f>
        <v>34</v>
      </c>
      <c r="G318" s="12">
        <f>VLOOKUP(A318,'Cleaned Hospitalisation data'!$A:$K,2,0)</f>
        <v>3</v>
      </c>
      <c r="H318" s="28">
        <f>VLOOKUP(A318,'Cleaned Hospitalisation data'!$A$1:$K$2336,3,0)</f>
        <v>8567.25</v>
      </c>
      <c r="I318" s="12" t="str">
        <f>VLOOKUP(A318,'Cleaned Hospitalisation data'!$A$1:$K$2336,4,0)</f>
        <v>Tier - 2</v>
      </c>
      <c r="J318" s="12" t="str">
        <f>VLOOKUP(A318,'Cleaned Hospitalisation data'!$A$1:$K$2336,5,0)</f>
        <v>Tier - 1</v>
      </c>
      <c r="K318" s="12" t="str">
        <f>VLOOKUP(A318,'Cleaned Hospitalisation data'!$A$1:$K$2336,6,0)</f>
        <v>R1012</v>
      </c>
      <c r="L318" s="12" cm="1">
        <f t="array" ref="L318:P318">_xlfn.XLOOKUP(A318,$A:$A,'Cleaned Medical Examiation data'!$B:$F)</f>
        <v>31.93</v>
      </c>
      <c r="M318" s="12">
        <v>4.82</v>
      </c>
      <c r="N318" s="12" t="str">
        <v>YES</v>
      </c>
      <c r="O318" s="12" t="str">
        <v>NO</v>
      </c>
      <c r="P318" s="12" t="str">
        <v>NO</v>
      </c>
      <c r="Q318" s="19" t="str" cm="1">
        <f t="array" ref="Q318:T318">_xlfn.XLOOKUP(A318,$A:$A,'Cleaned Medical Examiation data'!$H:$K)</f>
        <v>NO</v>
      </c>
      <c r="R318" s="48">
        <v>1</v>
      </c>
      <c r="S318" s="45" t="str">
        <v>Obesity</v>
      </c>
      <c r="T318" s="34" t="str">
        <v>Normal</v>
      </c>
    </row>
    <row r="319" spans="1:20" ht="15.75">
      <c r="A319" s="33" t="s">
        <v>359</v>
      </c>
      <c r="B319" s="7" t="str">
        <f>VLOOKUP(A319,'Customer Names'!$A:$G,7,0)</f>
        <v>Ms</v>
      </c>
      <c r="C319" s="7" t="str">
        <f>VLOOKUP(A319,'Customer Names'!$A:$F,6,0)</f>
        <v>Lana J</v>
      </c>
      <c r="D319" s="7" t="str">
        <f>VLOOKUP(A319,'Customer Names'!$A:$E,5,0)</f>
        <v>Wegner</v>
      </c>
      <c r="E319" s="25" t="str">
        <f>VLOOKUP(A319,'Cleaned Hospitalisation data'!$A:$K,7,0)</f>
        <v>21-Aug-1975</v>
      </c>
      <c r="F319" s="12">
        <f>VLOOKUP(A319,'Cleaned Hospitalisation data'!$A$1:$K$2336,8,0)</f>
        <v>47</v>
      </c>
      <c r="G319" s="12">
        <f>VLOOKUP(A319,'Cleaned Hospitalisation data'!$A:$K,2,0)</f>
        <v>1</v>
      </c>
      <c r="H319" s="28">
        <f>VLOOKUP(A319,'Cleaned Hospitalisation data'!$A$1:$K$2336,3,0)</f>
        <v>8556.91</v>
      </c>
      <c r="I319" s="12" t="str">
        <f>VLOOKUP(A319,'Cleaned Hospitalisation data'!$A$1:$K$2336,4,0)</f>
        <v>Tier - 2</v>
      </c>
      <c r="J319" s="12" t="str">
        <f>VLOOKUP(A319,'Cleaned Hospitalisation data'!$A$1:$K$2336,5,0)</f>
        <v>Tier - 1</v>
      </c>
      <c r="K319" s="12" t="str">
        <f>VLOOKUP(A319,'Cleaned Hospitalisation data'!$A$1:$K$2336,6,0)</f>
        <v>R1011</v>
      </c>
      <c r="L319" s="12" cm="1">
        <f t="array" ref="L319:P319">_xlfn.XLOOKUP(A319,$A:$A,'Cleaned Medical Examiation data'!$B:$F)</f>
        <v>36</v>
      </c>
      <c r="M319" s="12">
        <v>11.94</v>
      </c>
      <c r="N319" s="12" t="str">
        <v>YES</v>
      </c>
      <c r="O319" s="12" t="str">
        <v>NO</v>
      </c>
      <c r="P319" s="12" t="str">
        <v>NO</v>
      </c>
      <c r="Q319" s="19" t="str" cm="1">
        <f t="array" ref="Q319:T319">_xlfn.XLOOKUP(A319,$A:$A,'Cleaned Medical Examiation data'!$H:$K)</f>
        <v>NO</v>
      </c>
      <c r="R319" s="48">
        <v>1</v>
      </c>
      <c r="S319" s="45" t="str">
        <v>Obesity</v>
      </c>
      <c r="T319" s="34" t="str">
        <v>Diabetes</v>
      </c>
    </row>
    <row r="320" spans="1:20" ht="15.75">
      <c r="A320" s="33" t="s">
        <v>360</v>
      </c>
      <c r="B320" s="7" t="str">
        <f>VLOOKUP(A320,'Customer Names'!$A:$G,7,0)</f>
        <v>Ms</v>
      </c>
      <c r="C320" s="7" t="str">
        <f>VLOOKUP(A320,'Customer Names'!$A:$F,6,0)</f>
        <v>Rebecca E</v>
      </c>
      <c r="D320" s="7" t="str">
        <f>VLOOKUP(A320,'Customer Names'!$A:$E,5,0)</f>
        <v>Bokun</v>
      </c>
      <c r="E320" s="25" t="str">
        <f>VLOOKUP(A320,'Cleaned Hospitalisation data'!$A:$K,7,0)</f>
        <v>6-Aug-1975</v>
      </c>
      <c r="F320" s="12">
        <f>VLOOKUP(A320,'Cleaned Hospitalisation data'!$A$1:$K$2336,8,0)</f>
        <v>47</v>
      </c>
      <c r="G320" s="12">
        <f>VLOOKUP(A320,'Cleaned Hospitalisation data'!$A:$K,2,0)</f>
        <v>1</v>
      </c>
      <c r="H320" s="28">
        <f>VLOOKUP(A320,'Cleaned Hospitalisation data'!$A$1:$K$2336,3,0)</f>
        <v>8551.35</v>
      </c>
      <c r="I320" s="12" t="str">
        <f>VLOOKUP(A320,'Cleaned Hospitalisation data'!$A$1:$K$2336,4,0)</f>
        <v>Tier - 2</v>
      </c>
      <c r="J320" s="12" t="str">
        <f>VLOOKUP(A320,'Cleaned Hospitalisation data'!$A$1:$K$2336,5,0)</f>
        <v>Tier - 2</v>
      </c>
      <c r="K320" s="12" t="str">
        <f>VLOOKUP(A320,'Cleaned Hospitalisation data'!$A$1:$K$2336,6,0)</f>
        <v>R1011</v>
      </c>
      <c r="L320" s="12" cm="1">
        <f t="array" ref="L320:P320">_xlfn.XLOOKUP(A320,$A:$A,'Cleaned Medical Examiation data'!$B:$F)</f>
        <v>32</v>
      </c>
      <c r="M320" s="12">
        <v>7.85</v>
      </c>
      <c r="N320" s="12" t="str">
        <v>YES</v>
      </c>
      <c r="O320" s="12" t="str">
        <v>NO</v>
      </c>
      <c r="P320" s="12" t="str">
        <v>NO</v>
      </c>
      <c r="Q320" s="19" t="str" cm="1">
        <f t="array" ref="Q320:T320">_xlfn.XLOOKUP(A320,$A:$A,'Cleaned Medical Examiation data'!$H:$K)</f>
        <v>NO</v>
      </c>
      <c r="R320" s="48">
        <v>1</v>
      </c>
      <c r="S320" s="45" t="str">
        <v>Obesity</v>
      </c>
      <c r="T320" s="34" t="str">
        <v>Diabetes</v>
      </c>
    </row>
    <row r="321" spans="1:20" ht="15.75">
      <c r="A321" s="33" t="s">
        <v>361</v>
      </c>
      <c r="B321" s="7" t="str">
        <f>VLOOKUP(A321,'Customer Names'!$A:$G,7,0)</f>
        <v>Ms</v>
      </c>
      <c r="C321" s="7" t="str">
        <f>VLOOKUP(A321,'Customer Names'!$A:$F,6,0)</f>
        <v>Katie M</v>
      </c>
      <c r="D321" s="7" t="str">
        <f>VLOOKUP(A321,'Customer Names'!$A:$E,5,0)</f>
        <v>Ainsley</v>
      </c>
      <c r="E321" s="25" t="str">
        <f>VLOOKUP(A321,'Cleaned Hospitalisation data'!$A:$K,7,0)</f>
        <v>12-Dec-1983</v>
      </c>
      <c r="F321" s="12">
        <f>VLOOKUP(A321,'Cleaned Hospitalisation data'!$A$1:$K$2336,8,0)</f>
        <v>39</v>
      </c>
      <c r="G321" s="12">
        <f>VLOOKUP(A321,'Cleaned Hospitalisation data'!$A:$K,2,0)</f>
        <v>1</v>
      </c>
      <c r="H321" s="28">
        <f>VLOOKUP(A321,'Cleaned Hospitalisation data'!$A$1:$K$2336,3,0)</f>
        <v>8547.69</v>
      </c>
      <c r="I321" s="12" t="str">
        <f>VLOOKUP(A321,'Cleaned Hospitalisation data'!$A$1:$K$2336,4,0)</f>
        <v>Tier - 2</v>
      </c>
      <c r="J321" s="12" t="str">
        <f>VLOOKUP(A321,'Cleaned Hospitalisation data'!$A$1:$K$2336,5,0)</f>
        <v>Tier - 1</v>
      </c>
      <c r="K321" s="12" t="str">
        <f>VLOOKUP(A321,'Cleaned Hospitalisation data'!$A$1:$K$2336,6,0)</f>
        <v>R1013</v>
      </c>
      <c r="L321" s="12" cm="1">
        <f t="array" ref="L321:P321">_xlfn.XLOOKUP(A321,$A:$A,'Cleaned Medical Examiation data'!$B:$F)</f>
        <v>29.37</v>
      </c>
      <c r="M321" s="12">
        <v>8.01</v>
      </c>
      <c r="N321" s="12" t="str">
        <v>YES</v>
      </c>
      <c r="O321" s="12" t="str">
        <v>NO</v>
      </c>
      <c r="P321" s="12" t="str">
        <v>NO</v>
      </c>
      <c r="Q321" s="19" t="str" cm="1">
        <f t="array" ref="Q321:T321">_xlfn.XLOOKUP(A321,$A:$A,'Cleaned Medical Examiation data'!$H:$K)</f>
        <v>NO</v>
      </c>
      <c r="R321" s="48">
        <v>1</v>
      </c>
      <c r="S321" s="45" t="str">
        <v>Over Weight</v>
      </c>
      <c r="T321" s="34" t="str">
        <v>Diabetes</v>
      </c>
    </row>
    <row r="322" spans="1:20" ht="15.75">
      <c r="A322" s="33" t="s">
        <v>362</v>
      </c>
      <c r="B322" s="7" t="str">
        <f>VLOOKUP(A322,'Customer Names'!$A:$G,7,0)</f>
        <v>Ms</v>
      </c>
      <c r="C322" s="7" t="str">
        <f>VLOOKUP(A322,'Customer Names'!$A:$F,6,0)</f>
        <v>Elizabeth A</v>
      </c>
      <c r="D322" s="7" t="str">
        <f>VLOOKUP(A322,'Customer Names'!$A:$E,5,0)</f>
        <v>Foster</v>
      </c>
      <c r="E322" s="25" t="str">
        <f>VLOOKUP(A322,'Cleaned Hospitalisation data'!$A:$K,7,0)</f>
        <v>6-Nov-1975</v>
      </c>
      <c r="F322" s="12">
        <f>VLOOKUP(A322,'Cleaned Hospitalisation data'!$A$1:$K$2336,8,0)</f>
        <v>47</v>
      </c>
      <c r="G322" s="12">
        <f>VLOOKUP(A322,'Cleaned Hospitalisation data'!$A:$K,2,0)</f>
        <v>1</v>
      </c>
      <c r="H322" s="28">
        <f>VLOOKUP(A322,'Cleaned Hospitalisation data'!$A$1:$K$2336,3,0)</f>
        <v>8539.67</v>
      </c>
      <c r="I322" s="12" t="str">
        <f>VLOOKUP(A322,'Cleaned Hospitalisation data'!$A$1:$K$2336,4,0)</f>
        <v>Tier - 2</v>
      </c>
      <c r="J322" s="12" t="str">
        <f>VLOOKUP(A322,'Cleaned Hospitalisation data'!$A$1:$K$2336,5,0)</f>
        <v>Tier - 3</v>
      </c>
      <c r="K322" s="12" t="str">
        <f>VLOOKUP(A322,'Cleaned Hospitalisation data'!$A$1:$K$2336,6,0)</f>
        <v>R1011</v>
      </c>
      <c r="L322" s="12" cm="1">
        <f t="array" ref="L322:P322">_xlfn.XLOOKUP(A322,$A:$A,'Cleaned Medical Examiation data'!$B:$F)</f>
        <v>23.6</v>
      </c>
      <c r="M322" s="12">
        <v>7.4</v>
      </c>
      <c r="N322" s="12" t="str">
        <v>YES</v>
      </c>
      <c r="O322" s="12" t="str">
        <v>NO</v>
      </c>
      <c r="P322" s="12" t="str">
        <v>NO</v>
      </c>
      <c r="Q322" s="19" t="str" cm="1">
        <f t="array" ref="Q322:T322">_xlfn.XLOOKUP(A322,$A:$A,'Cleaned Medical Examiation data'!$H:$K)</f>
        <v>NO</v>
      </c>
      <c r="R322" s="48">
        <v>1</v>
      </c>
      <c r="S322" s="45" t="str">
        <v>Normal Weight</v>
      </c>
      <c r="T322" s="34" t="str">
        <v>Diabetes</v>
      </c>
    </row>
    <row r="323" spans="1:20" ht="15.75">
      <c r="A323" s="33" t="s">
        <v>363</v>
      </c>
      <c r="B323" s="7" t="str">
        <f>VLOOKUP(A323,'Customer Names'!$A:$G,7,0)</f>
        <v>Ms</v>
      </c>
      <c r="C323" s="7" t="str">
        <f>VLOOKUP(A323,'Customer Names'!$A:$F,6,0)</f>
        <v>Sarah</v>
      </c>
      <c r="D323" s="7" t="str">
        <f>VLOOKUP(A323,'Customer Names'!$A:$E,5,0)</f>
        <v>Overpeck</v>
      </c>
      <c r="E323" s="25" t="str">
        <f>VLOOKUP(A323,'Cleaned Hospitalisation data'!$A:$K,7,0)</f>
        <v>27-Dec-1981</v>
      </c>
      <c r="F323" s="12">
        <f>VLOOKUP(A323,'Cleaned Hospitalisation data'!$A$1:$K$2336,8,0)</f>
        <v>41</v>
      </c>
      <c r="G323" s="12">
        <f>VLOOKUP(A323,'Cleaned Hospitalisation data'!$A:$K,2,0)</f>
        <v>3</v>
      </c>
      <c r="H323" s="28">
        <f>VLOOKUP(A323,'Cleaned Hospitalisation data'!$A$1:$K$2336,3,0)</f>
        <v>8538.2900000000009</v>
      </c>
      <c r="I323" s="12" t="str">
        <f>VLOOKUP(A323,'Cleaned Hospitalisation data'!$A$1:$K$2336,4,0)</f>
        <v>Tier - 2</v>
      </c>
      <c r="J323" s="12" t="str">
        <f>VLOOKUP(A323,'Cleaned Hospitalisation data'!$A$1:$K$2336,5,0)</f>
        <v>Tier - 3</v>
      </c>
      <c r="K323" s="12" t="str">
        <f>VLOOKUP(A323,'Cleaned Hospitalisation data'!$A$1:$K$2336,6,0)</f>
        <v>R1024</v>
      </c>
      <c r="L323" s="12" cm="1">
        <f t="array" ref="L323:P323">_xlfn.XLOOKUP(A323,$A:$A,'Cleaned Medical Examiation data'!$B:$F)</f>
        <v>33.155000000000001</v>
      </c>
      <c r="M323" s="12">
        <v>8.3800000000000008</v>
      </c>
      <c r="N323" s="12" t="str">
        <v>YES</v>
      </c>
      <c r="O323" s="12" t="str">
        <v>NO</v>
      </c>
      <c r="P323" s="12" t="str">
        <v>NO</v>
      </c>
      <c r="Q323" s="19" t="str" cm="1">
        <f t="array" ref="Q323:T323">_xlfn.XLOOKUP(A323,$A:$A,'Cleaned Medical Examiation data'!$H:$K)</f>
        <v>NO</v>
      </c>
      <c r="R323" s="48">
        <v>0</v>
      </c>
      <c r="S323" s="45" t="str">
        <v>Obesity</v>
      </c>
      <c r="T323" s="34" t="str">
        <v>Diabetes</v>
      </c>
    </row>
    <row r="324" spans="1:20" ht="15.75">
      <c r="A324" s="33" t="s">
        <v>364</v>
      </c>
      <c r="B324" s="7" t="str">
        <f>VLOOKUP(A324,'Customer Names'!$A:$G,7,0)</f>
        <v>Ms</v>
      </c>
      <c r="C324" s="7" t="str">
        <f>VLOOKUP(A324,'Customer Names'!$A:$F,6,0)</f>
        <v>Annie J</v>
      </c>
      <c r="D324" s="7" t="str">
        <f>VLOOKUP(A324,'Customer Names'!$A:$E,5,0)</f>
        <v>Levine</v>
      </c>
      <c r="E324" s="25" t="str">
        <f>VLOOKUP(A324,'Cleaned Hospitalisation data'!$A:$K,7,0)</f>
        <v>24-Jul-1983</v>
      </c>
      <c r="F324" s="12">
        <f>VLOOKUP(A324,'Cleaned Hospitalisation data'!$A$1:$K$2336,8,0)</f>
        <v>39</v>
      </c>
      <c r="G324" s="12">
        <f>VLOOKUP(A324,'Cleaned Hospitalisation data'!$A:$K,2,0)</f>
        <v>0</v>
      </c>
      <c r="H324" s="28">
        <f>VLOOKUP(A324,'Cleaned Hospitalisation data'!$A$1:$K$2336,3,0)</f>
        <v>8534.67</v>
      </c>
      <c r="I324" s="12" t="str">
        <f>VLOOKUP(A324,'Cleaned Hospitalisation data'!$A$1:$K$2336,4,0)</f>
        <v>Tier - 2</v>
      </c>
      <c r="J324" s="12" t="str">
        <f>VLOOKUP(A324,'Cleaned Hospitalisation data'!$A$1:$K$2336,5,0)</f>
        <v>Tier - 3</v>
      </c>
      <c r="K324" s="12" t="str">
        <f>VLOOKUP(A324,'Cleaned Hospitalisation data'!$A$1:$K$2336,6,0)</f>
        <v>R1024</v>
      </c>
      <c r="L324" s="12" cm="1">
        <f t="array" ref="L324:P324">_xlfn.XLOOKUP(A324,$A:$A,'Cleaned Medical Examiation data'!$B:$F)</f>
        <v>24.32</v>
      </c>
      <c r="M324" s="12">
        <v>11.56</v>
      </c>
      <c r="N324" s="12" t="str">
        <v>YES</v>
      </c>
      <c r="O324" s="12" t="str">
        <v>NO</v>
      </c>
      <c r="P324" s="12" t="str">
        <v>NO</v>
      </c>
      <c r="Q324" s="19" t="str" cm="1">
        <f t="array" ref="Q324:T324">_xlfn.XLOOKUP(A324,$A:$A,'Cleaned Medical Examiation data'!$H:$K)</f>
        <v>NO</v>
      </c>
      <c r="R324" s="48">
        <v>1</v>
      </c>
      <c r="S324" s="45" t="str">
        <v>Normal Weight</v>
      </c>
      <c r="T324" s="34" t="str">
        <v>Diabetes</v>
      </c>
    </row>
    <row r="325" spans="1:20" ht="15.75">
      <c r="A325" s="33" t="s">
        <v>365</v>
      </c>
      <c r="B325" s="7" t="str">
        <f>VLOOKUP(A325,'Customer Names'!$A:$G,7,0)</f>
        <v>Mr</v>
      </c>
      <c r="C325" s="7" t="str">
        <f>VLOOKUP(A325,'Customer Names'!$A:$F,6,0)</f>
        <v>Dane</v>
      </c>
      <c r="D325" s="7" t="str">
        <f>VLOOKUP(A325,'Customer Names'!$A:$E,5,0)</f>
        <v>Wolf</v>
      </c>
      <c r="E325" s="25" t="str">
        <f>VLOOKUP(A325,'Cleaned Hospitalisation data'!$A:$K,7,0)</f>
        <v>20-Sep-1985</v>
      </c>
      <c r="F325" s="12">
        <f>VLOOKUP(A325,'Cleaned Hospitalisation data'!$A$1:$K$2336,8,0)</f>
        <v>37</v>
      </c>
      <c r="G325" s="12">
        <f>VLOOKUP(A325,'Cleaned Hospitalisation data'!$A:$K,2,0)</f>
        <v>1</v>
      </c>
      <c r="H325" s="28">
        <f>VLOOKUP(A325,'Cleaned Hospitalisation data'!$A$1:$K$2336,3,0)</f>
        <v>39047.29</v>
      </c>
      <c r="I325" s="12" t="str">
        <f>VLOOKUP(A325,'Cleaned Hospitalisation data'!$A$1:$K$2336,4,0)</f>
        <v>Tier - 1</v>
      </c>
      <c r="J325" s="12" t="str">
        <f>VLOOKUP(A325,'Cleaned Hospitalisation data'!$A$1:$K$2336,5,0)</f>
        <v>Tier - 3</v>
      </c>
      <c r="K325" s="12" t="str">
        <f>VLOOKUP(A325,'Cleaned Hospitalisation data'!$A$1:$K$2336,6,0)</f>
        <v>R1017</v>
      </c>
      <c r="L325" s="12" cm="1">
        <f t="array" ref="L325:P325">_xlfn.XLOOKUP(A325,$A:$A,'Cleaned Medical Examiation data'!$B:$F)</f>
        <v>34.200000000000003</v>
      </c>
      <c r="M325" s="12">
        <v>5.91</v>
      </c>
      <c r="N325" s="12" t="str">
        <v>YES</v>
      </c>
      <c r="O325" s="12" t="str">
        <v>NO</v>
      </c>
      <c r="P325" s="12" t="str">
        <v>NO</v>
      </c>
      <c r="Q325" s="19" t="str" cm="1">
        <f t="array" ref="Q325:T325">_xlfn.XLOOKUP(A325,$A:$A,'Cleaned Medical Examiation data'!$H:$K)</f>
        <v>YES</v>
      </c>
      <c r="R325" s="48">
        <v>0</v>
      </c>
      <c r="S325" s="45" t="str">
        <v>Obesity</v>
      </c>
      <c r="T325" s="34" t="str">
        <v>Prediabetes</v>
      </c>
    </row>
    <row r="326" spans="1:20" ht="15.75">
      <c r="A326" s="33" t="s">
        <v>366</v>
      </c>
      <c r="B326" s="7" t="str">
        <f>VLOOKUP(A326,'Customer Names'!$A:$G,7,0)</f>
        <v>Ms</v>
      </c>
      <c r="C326" s="7" t="str">
        <f>VLOOKUP(A326,'Customer Names'!$A:$F,6,0)</f>
        <v>Annie</v>
      </c>
      <c r="D326" s="7" t="str">
        <f>VLOOKUP(A326,'Customer Names'!$A:$E,5,0)</f>
        <v>Jean</v>
      </c>
      <c r="E326" s="25" t="str">
        <f>VLOOKUP(A326,'Cleaned Hospitalisation data'!$A:$K,7,0)</f>
        <v>26-Jul-1977</v>
      </c>
      <c r="F326" s="12">
        <f>VLOOKUP(A326,'Cleaned Hospitalisation data'!$A$1:$K$2336,8,0)</f>
        <v>45</v>
      </c>
      <c r="G326" s="12">
        <f>VLOOKUP(A326,'Cleaned Hospitalisation data'!$A:$K,2,0)</f>
        <v>2</v>
      </c>
      <c r="H326" s="28">
        <f>VLOOKUP(A326,'Cleaned Hospitalisation data'!$A$1:$K$2336,3,0)</f>
        <v>8527.5300000000007</v>
      </c>
      <c r="I326" s="12" t="str">
        <f>VLOOKUP(A326,'Cleaned Hospitalisation data'!$A$1:$K$2336,4,0)</f>
        <v>Tier - 2</v>
      </c>
      <c r="J326" s="12" t="str">
        <f>VLOOKUP(A326,'Cleaned Hospitalisation data'!$A$1:$K$2336,5,0)</f>
        <v>Tier - 2</v>
      </c>
      <c r="K326" s="12" t="str">
        <f>VLOOKUP(A326,'Cleaned Hospitalisation data'!$A$1:$K$2336,6,0)</f>
        <v>R1013</v>
      </c>
      <c r="L326" s="12" cm="1">
        <f t="array" ref="L326:P326">_xlfn.XLOOKUP(A326,$A:$A,'Cleaned Medical Examiation data'!$B:$F)</f>
        <v>36.299999999999997</v>
      </c>
      <c r="M326" s="12">
        <v>4.6100000000000003</v>
      </c>
      <c r="N326" s="12" t="str">
        <v>NO</v>
      </c>
      <c r="O326" s="12" t="str">
        <v>NO</v>
      </c>
      <c r="P326" s="12" t="str">
        <v>NO</v>
      </c>
      <c r="Q326" s="19" t="str" cm="1">
        <f t="array" ref="Q326:T326">_xlfn.XLOOKUP(A326,$A:$A,'Cleaned Medical Examiation data'!$H:$K)</f>
        <v>NO</v>
      </c>
      <c r="R326" s="48">
        <v>0</v>
      </c>
      <c r="S326" s="45" t="str">
        <v>Obesity</v>
      </c>
      <c r="T326" s="34" t="str">
        <v>Normal</v>
      </c>
    </row>
    <row r="327" spans="1:20" ht="15.75">
      <c r="A327" s="33" t="s">
        <v>367</v>
      </c>
      <c r="B327" s="7" t="str">
        <f>VLOOKUP(A327,'Customer Names'!$A:$G,7,0)</f>
        <v>Ms</v>
      </c>
      <c r="C327" s="7" t="str">
        <f>VLOOKUP(A327,'Customer Names'!$A:$F,6,0)</f>
        <v>Lindsey</v>
      </c>
      <c r="D327" s="7" t="str">
        <f>VLOOKUP(A327,'Customer Names'!$A:$E,5,0)</f>
        <v>Wild</v>
      </c>
      <c r="E327" s="25" t="str">
        <f>VLOOKUP(A327,'Cleaned Hospitalisation data'!$A:$K,7,0)</f>
        <v>13-Aug-1979</v>
      </c>
      <c r="F327" s="12">
        <f>VLOOKUP(A327,'Cleaned Hospitalisation data'!$A$1:$K$2336,8,0)</f>
        <v>43</v>
      </c>
      <c r="G327" s="12">
        <f>VLOOKUP(A327,'Cleaned Hospitalisation data'!$A:$K,2,0)</f>
        <v>3</v>
      </c>
      <c r="H327" s="28">
        <f>VLOOKUP(A327,'Cleaned Hospitalisation data'!$A$1:$K$2336,3,0)</f>
        <v>8522</v>
      </c>
      <c r="I327" s="12" t="str">
        <f>VLOOKUP(A327,'Cleaned Hospitalisation data'!$A$1:$K$2336,4,0)</f>
        <v>Tier - 2</v>
      </c>
      <c r="J327" s="12" t="str">
        <f>VLOOKUP(A327,'Cleaned Hospitalisation data'!$A$1:$K$2336,5,0)</f>
        <v>Tier - 2</v>
      </c>
      <c r="K327" s="12" t="str">
        <f>VLOOKUP(A327,'Cleaned Hospitalisation data'!$A$1:$K$2336,6,0)</f>
        <v>R1011</v>
      </c>
      <c r="L327" s="12" cm="1">
        <f t="array" ref="L327:P327">_xlfn.XLOOKUP(A327,$A:$A,'Cleaned Medical Examiation data'!$B:$F)</f>
        <v>34.4</v>
      </c>
      <c r="M327" s="12">
        <v>4.95</v>
      </c>
      <c r="N327" s="12" t="str">
        <v>NO</v>
      </c>
      <c r="O327" s="12" t="str">
        <v>NO</v>
      </c>
      <c r="P327" s="12" t="str">
        <v>YES</v>
      </c>
      <c r="Q327" s="19" t="str" cm="1">
        <f t="array" ref="Q327:T327">_xlfn.XLOOKUP(A327,$A:$A,'Cleaned Medical Examiation data'!$H:$K)</f>
        <v>NO</v>
      </c>
      <c r="R327" s="48">
        <v>1</v>
      </c>
      <c r="S327" s="45" t="str">
        <v>Obesity</v>
      </c>
      <c r="T327" s="34" t="str">
        <v>Normal</v>
      </c>
    </row>
    <row r="328" spans="1:20" ht="15.75">
      <c r="A328" s="33" t="s">
        <v>368</v>
      </c>
      <c r="B328" s="7" t="str">
        <f>VLOOKUP(A328,'Customer Names'!$A:$G,7,0)</f>
        <v>Ms</v>
      </c>
      <c r="C328" s="7" t="str">
        <f>VLOOKUP(A328,'Customer Names'!$A:$F,6,0)</f>
        <v>Laura</v>
      </c>
      <c r="D328" s="7" t="str">
        <f>VLOOKUP(A328,'Customer Names'!$A:$E,5,0)</f>
        <v>Tabor</v>
      </c>
      <c r="E328" s="25" t="str">
        <f>VLOOKUP(A328,'Cleaned Hospitalisation data'!$A:$K,7,0)</f>
        <v>29-Dec-1977</v>
      </c>
      <c r="F328" s="12">
        <f>VLOOKUP(A328,'Cleaned Hospitalisation data'!$A$1:$K$2336,8,0)</f>
        <v>45</v>
      </c>
      <c r="G328" s="12">
        <f>VLOOKUP(A328,'Cleaned Hospitalisation data'!$A:$K,2,0)</f>
        <v>2</v>
      </c>
      <c r="H328" s="28">
        <f>VLOOKUP(A328,'Cleaned Hospitalisation data'!$A$1:$K$2336,3,0)</f>
        <v>8520.0300000000007</v>
      </c>
      <c r="I328" s="12" t="str">
        <f>VLOOKUP(A328,'Cleaned Hospitalisation data'!$A$1:$K$2336,4,0)</f>
        <v>Tier - 2</v>
      </c>
      <c r="J328" s="12" t="str">
        <f>VLOOKUP(A328,'Cleaned Hospitalisation data'!$A$1:$K$2336,5,0)</f>
        <v>Tier - 3</v>
      </c>
      <c r="K328" s="12" t="str">
        <f>VLOOKUP(A328,'Cleaned Hospitalisation data'!$A$1:$K$2336,6,0)</f>
        <v>R1011</v>
      </c>
      <c r="L328" s="12" cm="1">
        <f t="array" ref="L328:P328">_xlfn.XLOOKUP(A328,$A:$A,'Cleaned Medical Examiation data'!$B:$F)</f>
        <v>30.9</v>
      </c>
      <c r="M328" s="12">
        <v>5.04</v>
      </c>
      <c r="N328" s="12" t="str">
        <v>NO</v>
      </c>
      <c r="O328" s="12" t="str">
        <v>NO</v>
      </c>
      <c r="P328" s="12" t="str">
        <v>NO</v>
      </c>
      <c r="Q328" s="19" t="str" cm="1">
        <f t="array" ref="Q328:T328">_xlfn.XLOOKUP(A328,$A:$A,'Cleaned Medical Examiation data'!$H:$K)</f>
        <v>NO</v>
      </c>
      <c r="R328" s="48">
        <v>0</v>
      </c>
      <c r="S328" s="45" t="str">
        <v>Obesity</v>
      </c>
      <c r="T328" s="34" t="str">
        <v>Normal</v>
      </c>
    </row>
    <row r="329" spans="1:20" ht="15.75">
      <c r="A329" s="33" t="s">
        <v>369</v>
      </c>
      <c r="B329" s="7" t="str">
        <f>VLOOKUP(A329,'Customer Names'!$A:$G,7,0)</f>
        <v>Ms</v>
      </c>
      <c r="C329" s="7" t="str">
        <f>VLOOKUP(A329,'Customer Names'!$A:$F,6,0)</f>
        <v>Amy T</v>
      </c>
      <c r="D329" s="7" t="str">
        <f>VLOOKUP(A329,'Customer Names'!$A:$E,5,0)</f>
        <v>Steffen</v>
      </c>
      <c r="E329" s="25" t="str">
        <f>VLOOKUP(A329,'Cleaned Hospitalisation data'!$A:$K,7,0)</f>
        <v>21-Jun-1977</v>
      </c>
      <c r="F329" s="12">
        <f>VLOOKUP(A329,'Cleaned Hospitalisation data'!$A$1:$K$2336,8,0)</f>
        <v>45</v>
      </c>
      <c r="G329" s="12">
        <f>VLOOKUP(A329,'Cleaned Hospitalisation data'!$A:$K,2,0)</f>
        <v>2</v>
      </c>
      <c r="H329" s="28">
        <f>VLOOKUP(A329,'Cleaned Hospitalisation data'!$A$1:$K$2336,3,0)</f>
        <v>8516.83</v>
      </c>
      <c r="I329" s="12" t="str">
        <f>VLOOKUP(A329,'Cleaned Hospitalisation data'!$A$1:$K$2336,4,0)</f>
        <v>Tier - 2</v>
      </c>
      <c r="J329" s="12" t="str">
        <f>VLOOKUP(A329,'Cleaned Hospitalisation data'!$A$1:$K$2336,5,0)</f>
        <v>Tier - 1</v>
      </c>
      <c r="K329" s="12" t="str">
        <f>VLOOKUP(A329,'Cleaned Hospitalisation data'!$A$1:$K$2336,6,0)</f>
        <v>R1013</v>
      </c>
      <c r="L329" s="12" cm="1">
        <f t="array" ref="L329:P329">_xlfn.XLOOKUP(A329,$A:$A,'Cleaned Medical Examiation data'!$B:$F)</f>
        <v>28.6</v>
      </c>
      <c r="M329" s="12">
        <v>5.42</v>
      </c>
      <c r="N329" s="12" t="str">
        <v>NO</v>
      </c>
      <c r="O329" s="12" t="str">
        <v>NO</v>
      </c>
      <c r="P329" s="12" t="str">
        <v>NO</v>
      </c>
      <c r="Q329" s="19" t="str" cm="1">
        <f t="array" ref="Q329:T329">_xlfn.XLOOKUP(A329,$A:$A,'Cleaned Medical Examiation data'!$H:$K)</f>
        <v>NO</v>
      </c>
      <c r="R329" s="48">
        <v>0</v>
      </c>
      <c r="S329" s="45" t="str">
        <v>Over Weight</v>
      </c>
      <c r="T329" s="34" t="str">
        <v>Normal</v>
      </c>
    </row>
    <row r="330" spans="1:20" ht="15.75">
      <c r="A330" s="33" t="s">
        <v>370</v>
      </c>
      <c r="B330" s="7" t="str">
        <f>VLOOKUP(A330,'Customer Names'!$A:$G,7,0)</f>
        <v>Ms</v>
      </c>
      <c r="C330" s="7" t="str">
        <f>VLOOKUP(A330,'Customer Names'!$A:$F,6,0)</f>
        <v>Katarina D</v>
      </c>
      <c r="D330" s="7" t="str">
        <f>VLOOKUP(A330,'Customer Names'!$A:$E,5,0)</f>
        <v>Tadich</v>
      </c>
      <c r="E330" s="25" t="str">
        <f>VLOOKUP(A330,'Cleaned Hospitalisation data'!$A:$K,7,0)</f>
        <v>26-Dec-1977</v>
      </c>
      <c r="F330" s="12">
        <f>VLOOKUP(A330,'Cleaned Hospitalisation data'!$A$1:$K$2336,8,0)</f>
        <v>45</v>
      </c>
      <c r="G330" s="12">
        <f>VLOOKUP(A330,'Cleaned Hospitalisation data'!$A:$K,2,0)</f>
        <v>2</v>
      </c>
      <c r="H330" s="28">
        <f>VLOOKUP(A330,'Cleaned Hospitalisation data'!$A$1:$K$2336,3,0)</f>
        <v>8515.76</v>
      </c>
      <c r="I330" s="12" t="str">
        <f>VLOOKUP(A330,'Cleaned Hospitalisation data'!$A$1:$K$2336,4,0)</f>
        <v>Tier - 2</v>
      </c>
      <c r="J330" s="12" t="str">
        <f>VLOOKUP(A330,'Cleaned Hospitalisation data'!$A$1:$K$2336,5,0)</f>
        <v>Tier - 2</v>
      </c>
      <c r="K330" s="12" t="str">
        <f>VLOOKUP(A330,'Cleaned Hospitalisation data'!$A$1:$K$2336,6,0)</f>
        <v>R1013</v>
      </c>
      <c r="L330" s="12" cm="1">
        <f t="array" ref="L330:P330">_xlfn.XLOOKUP(A330,$A:$A,'Cleaned Medical Examiation data'!$B:$F)</f>
        <v>27.83</v>
      </c>
      <c r="M330" s="12">
        <v>5.39</v>
      </c>
      <c r="N330" s="12" t="str">
        <v>NO</v>
      </c>
      <c r="O330" s="12" t="str">
        <v>NO</v>
      </c>
      <c r="P330" s="12" t="str">
        <v>NO</v>
      </c>
      <c r="Q330" s="19" t="str" cm="1">
        <f t="array" ref="Q330:T330">_xlfn.XLOOKUP(A330,$A:$A,'Cleaned Medical Examiation data'!$H:$K)</f>
        <v>NO</v>
      </c>
      <c r="R330" s="48">
        <v>0</v>
      </c>
      <c r="S330" s="45" t="str">
        <v>Over Weight</v>
      </c>
      <c r="T330" s="34" t="str">
        <v>Normal</v>
      </c>
    </row>
    <row r="331" spans="1:20" ht="15.75">
      <c r="A331" s="33" t="s">
        <v>371</v>
      </c>
      <c r="B331" s="7" t="str">
        <f>VLOOKUP(A331,'Customer Names'!$A:$G,7,0)</f>
        <v>Mr</v>
      </c>
      <c r="C331" s="7" t="str">
        <f>VLOOKUP(A331,'Customer Names'!$A:$F,6,0)</f>
        <v>B j</v>
      </c>
      <c r="D331" s="7" t="str">
        <f>VLOOKUP(A331,'Customer Names'!$A:$E,5,0)</f>
        <v>Christenson</v>
      </c>
      <c r="E331" s="25" t="str">
        <f>VLOOKUP(A331,'Cleaned Hospitalisation data'!$A:$K,7,0)</f>
        <v>10-Nov-1993</v>
      </c>
      <c r="F331" s="12">
        <f>VLOOKUP(A331,'Cleaned Hospitalisation data'!$A$1:$K$2336,8,0)</f>
        <v>29</v>
      </c>
      <c r="G331" s="12">
        <f>VLOOKUP(A331,'Cleaned Hospitalisation data'!$A:$K,2,0)</f>
        <v>0</v>
      </c>
      <c r="H331" s="28">
        <f>VLOOKUP(A331,'Cleaned Hospitalisation data'!$A$1:$K$2336,3,0)</f>
        <v>8471.65</v>
      </c>
      <c r="I331" s="12" t="str">
        <f>VLOOKUP(A331,'Cleaned Hospitalisation data'!$A$1:$K$2336,4,0)</f>
        <v>Tier - 2</v>
      </c>
      <c r="J331" s="12" t="str">
        <f>VLOOKUP(A331,'Cleaned Hospitalisation data'!$A$1:$K$2336,5,0)</f>
        <v>Tier - 1</v>
      </c>
      <c r="K331" s="12" t="str">
        <f>VLOOKUP(A331,'Cleaned Hospitalisation data'!$A$1:$K$2336,6,0)</f>
        <v>R1012</v>
      </c>
      <c r="L331" s="12" cm="1">
        <f t="array" ref="L331:P331">_xlfn.XLOOKUP(A331,$A:$A,'Cleaned Medical Examiation data'!$B:$F)</f>
        <v>39.64</v>
      </c>
      <c r="M331" s="12">
        <v>6</v>
      </c>
      <c r="N331" s="12" t="str">
        <v>NO</v>
      </c>
      <c r="O331" s="12" t="str">
        <v>NO</v>
      </c>
      <c r="P331" s="12" t="str">
        <v>YES</v>
      </c>
      <c r="Q331" s="19" t="str" cm="1">
        <f t="array" ref="Q331:T331">_xlfn.XLOOKUP(A331,$A:$A,'Cleaned Medical Examiation data'!$H:$K)</f>
        <v>NO</v>
      </c>
      <c r="R331" s="48">
        <v>1</v>
      </c>
      <c r="S331" s="45" t="str">
        <v>Obesity</v>
      </c>
      <c r="T331" s="34" t="str">
        <v>Prediabetes</v>
      </c>
    </row>
    <row r="332" spans="1:20" ht="15.75">
      <c r="A332" s="33" t="s">
        <v>372</v>
      </c>
      <c r="B332" s="7" t="str">
        <f>VLOOKUP(A332,'Customer Names'!$A:$G,7,0)</f>
        <v>Ms</v>
      </c>
      <c r="C332" s="7" t="str">
        <f>VLOOKUP(A332,'Customer Names'!$A:$F,6,0)</f>
        <v>Alison</v>
      </c>
      <c r="D332" s="7" t="str">
        <f>VLOOKUP(A332,'Customer Names'!$A:$E,5,0)</f>
        <v>Shell</v>
      </c>
      <c r="E332" s="25" t="str">
        <f>VLOOKUP(A332,'Cleaned Hospitalisation data'!$A:$K,7,0)</f>
        <v>9-Sep-1992</v>
      </c>
      <c r="F332" s="12">
        <f>VLOOKUP(A332,'Cleaned Hospitalisation data'!$A$1:$K$2336,8,0)</f>
        <v>30</v>
      </c>
      <c r="G332" s="12">
        <f>VLOOKUP(A332,'Cleaned Hospitalisation data'!$A:$K,2,0)</f>
        <v>0</v>
      </c>
      <c r="H332" s="28">
        <f>VLOOKUP(A332,'Cleaned Hospitalisation data'!$A$1:$K$2336,3,0)</f>
        <v>8466.35</v>
      </c>
      <c r="I332" s="12" t="str">
        <f>VLOOKUP(A332,'Cleaned Hospitalisation data'!$A$1:$K$2336,4,0)</f>
        <v>Tier - 2</v>
      </c>
      <c r="J332" s="12" t="str">
        <f>VLOOKUP(A332,'Cleaned Hospitalisation data'!$A$1:$K$2336,5,0)</f>
        <v>Tier - 2</v>
      </c>
      <c r="K332" s="12" t="str">
        <f>VLOOKUP(A332,'Cleaned Hospitalisation data'!$A$1:$K$2336,6,0)</f>
        <v>R1012</v>
      </c>
      <c r="L332" s="12" cm="1">
        <f t="array" ref="L332:P332">_xlfn.XLOOKUP(A332,$A:$A,'Cleaned Medical Examiation data'!$B:$F)</f>
        <v>38.479999999999997</v>
      </c>
      <c r="M332" s="12">
        <v>6.02</v>
      </c>
      <c r="N332" s="12" t="str">
        <v>NO</v>
      </c>
      <c r="O332" s="12" t="str">
        <v>NO</v>
      </c>
      <c r="P332" s="12" t="str">
        <v>NO</v>
      </c>
      <c r="Q332" s="19" t="str" cm="1">
        <f t="array" ref="Q332:T332">_xlfn.XLOOKUP(A332,$A:$A,'Cleaned Medical Examiation data'!$H:$K)</f>
        <v>NO</v>
      </c>
      <c r="R332" s="48">
        <v>1</v>
      </c>
      <c r="S332" s="45" t="str">
        <v>Obesity</v>
      </c>
      <c r="T332" s="34" t="str">
        <v>Prediabetes</v>
      </c>
    </row>
    <row r="333" spans="1:20" ht="15.75">
      <c r="A333" s="33" t="s">
        <v>373</v>
      </c>
      <c r="B333" s="7" t="str">
        <f>VLOOKUP(A333,'Customer Names'!$A:$G,7,0)</f>
        <v>Mr</v>
      </c>
      <c r="C333" s="7" t="str">
        <f>VLOOKUP(A333,'Customer Names'!$A:$F,6,0)</f>
        <v>Neil K</v>
      </c>
      <c r="D333" s="7" t="str">
        <f>VLOOKUP(A333,'Customer Names'!$A:$E,5,0)</f>
        <v>Rao</v>
      </c>
      <c r="E333" s="25" t="str">
        <f>VLOOKUP(A333,'Cleaned Hospitalisation data'!$A:$K,7,0)</f>
        <v>26-Dec-1972</v>
      </c>
      <c r="F333" s="12">
        <f>VLOOKUP(A333,'Cleaned Hospitalisation data'!$A$1:$K$2336,8,0)</f>
        <v>50</v>
      </c>
      <c r="G333" s="12">
        <f>VLOOKUP(A333,'Cleaned Hospitalisation data'!$A:$K,2,0)</f>
        <v>0</v>
      </c>
      <c r="H333" s="28">
        <f>VLOOKUP(A333,'Cleaned Hospitalisation data'!$A$1:$K$2336,3,0)</f>
        <v>8457.82</v>
      </c>
      <c r="I333" s="12" t="str">
        <f>VLOOKUP(A333,'Cleaned Hospitalisation data'!$A$1:$K$2336,4,0)</f>
        <v>Tier - 2</v>
      </c>
      <c r="J333" s="12" t="str">
        <f>VLOOKUP(A333,'Cleaned Hospitalisation data'!$A$1:$K$2336,5,0)</f>
        <v>Tier - 3</v>
      </c>
      <c r="K333" s="12" t="str">
        <f>VLOOKUP(A333,'Cleaned Hospitalisation data'!$A$1:$K$2336,6,0)</f>
        <v>R1011</v>
      </c>
      <c r="L333" s="12" cm="1">
        <f t="array" ref="L333:P333">_xlfn.XLOOKUP(A333,$A:$A,'Cleaned Medical Examiation data'!$B:$F)</f>
        <v>36.200000000000003</v>
      </c>
      <c r="M333" s="12">
        <v>4.62</v>
      </c>
      <c r="N333" s="12" t="str">
        <v>NO</v>
      </c>
      <c r="O333" s="12" t="str">
        <v>NO</v>
      </c>
      <c r="P333" s="12" t="str">
        <v>NO</v>
      </c>
      <c r="Q333" s="19" t="str" cm="1">
        <f t="array" ref="Q333:T333">_xlfn.XLOOKUP(A333,$A:$A,'Cleaned Medical Examiation data'!$H:$K)</f>
        <v>NO</v>
      </c>
      <c r="R333" s="48">
        <v>2</v>
      </c>
      <c r="S333" s="45" t="str">
        <v>Obesity</v>
      </c>
      <c r="T333" s="34" t="str">
        <v>Normal</v>
      </c>
    </row>
    <row r="334" spans="1:20" ht="15.75">
      <c r="A334" s="33" t="s">
        <v>374</v>
      </c>
      <c r="B334" s="7" t="str">
        <f>VLOOKUP(A334,'Customer Names'!$A:$G,7,0)</f>
        <v>Mrs</v>
      </c>
      <c r="C334" s="7" t="str">
        <f>VLOOKUP(A334,'Customer Names'!$A:$F,6,0)</f>
        <v>Anne Hunter</v>
      </c>
      <c r="D334" s="7" t="str">
        <f>VLOOKUP(A334,'Customer Names'!$A:$E,5,0)</f>
        <v>Myers</v>
      </c>
      <c r="E334" s="25" t="str">
        <f>VLOOKUP(A334,'Cleaned Hospitalisation data'!$A:$K,7,0)</f>
        <v>19-Jun-1984</v>
      </c>
      <c r="F334" s="12">
        <f>VLOOKUP(A334,'Cleaned Hospitalisation data'!$A$1:$K$2336,8,0)</f>
        <v>38</v>
      </c>
      <c r="G334" s="12">
        <f>VLOOKUP(A334,'Cleaned Hospitalisation data'!$A:$K,2,0)</f>
        <v>3</v>
      </c>
      <c r="H334" s="28">
        <f>VLOOKUP(A334,'Cleaned Hospitalisation data'!$A$1:$K$2336,3,0)</f>
        <v>8450.82</v>
      </c>
      <c r="I334" s="12" t="str">
        <f>VLOOKUP(A334,'Cleaned Hospitalisation data'!$A$1:$K$2336,4,0)</f>
        <v>Tier - 2</v>
      </c>
      <c r="J334" s="12" t="str">
        <f>VLOOKUP(A334,'Cleaned Hospitalisation data'!$A$1:$K$2336,5,0)</f>
        <v>Tier - 2</v>
      </c>
      <c r="K334" s="12" t="str">
        <f>VLOOKUP(A334,'Cleaned Hospitalisation data'!$A$1:$K$2336,6,0)</f>
        <v>R1025</v>
      </c>
      <c r="L334" s="12" cm="1">
        <f t="array" ref="L334:P334">_xlfn.XLOOKUP(A334,$A:$A,'Cleaned Medical Examiation data'!$B:$F)</f>
        <v>27.13</v>
      </c>
      <c r="M334" s="12">
        <v>5.59</v>
      </c>
      <c r="N334" s="12" t="str">
        <v>NO</v>
      </c>
      <c r="O334" s="12" t="str">
        <v>NO</v>
      </c>
      <c r="P334" s="12" t="str">
        <v>NO</v>
      </c>
      <c r="Q334" s="19" t="str" cm="1">
        <f t="array" ref="Q334:T334">_xlfn.XLOOKUP(A334,$A:$A,'Cleaned Medical Examiation data'!$H:$K)</f>
        <v>NO</v>
      </c>
      <c r="R334" s="48">
        <v>1</v>
      </c>
      <c r="S334" s="45" t="str">
        <v>Over Weight</v>
      </c>
      <c r="T334" s="34" t="str">
        <v>Normal</v>
      </c>
    </row>
    <row r="335" spans="1:20" ht="15.75">
      <c r="A335" s="33" t="s">
        <v>375</v>
      </c>
      <c r="B335" s="7" t="str">
        <f>VLOOKUP(A335,'Customer Names'!$A:$G,7,0)</f>
        <v>Ms</v>
      </c>
      <c r="C335" s="7" t="str">
        <f>VLOOKUP(A335,'Customer Names'!$A:$F,6,0)</f>
        <v>Sandra</v>
      </c>
      <c r="D335" s="7" t="str">
        <f>VLOOKUP(A335,'Customer Names'!$A:$E,5,0)</f>
        <v>McLean</v>
      </c>
      <c r="E335" s="25" t="str">
        <f>VLOOKUP(A335,'Cleaned Hospitalisation data'!$A:$K,7,0)</f>
        <v>12-Jun-1966</v>
      </c>
      <c r="F335" s="12">
        <f>VLOOKUP(A335,'Cleaned Hospitalisation data'!$A$1:$K$2336,8,0)</f>
        <v>56</v>
      </c>
      <c r="G335" s="12">
        <f>VLOOKUP(A335,'Cleaned Hospitalisation data'!$A:$K,2,0)</f>
        <v>0</v>
      </c>
      <c r="H335" s="28">
        <f>VLOOKUP(A335,'Cleaned Hospitalisation data'!$A$1:$K$2336,3,0)</f>
        <v>8448.66</v>
      </c>
      <c r="I335" s="12" t="str">
        <f>VLOOKUP(A335,'Cleaned Hospitalisation data'!$A$1:$K$2336,4,0)</f>
        <v>Tier - 3</v>
      </c>
      <c r="J335" s="12" t="str">
        <f>VLOOKUP(A335,'Cleaned Hospitalisation data'!$A$1:$K$2336,5,0)</f>
        <v>Tier - 1</v>
      </c>
      <c r="K335" s="12" t="str">
        <f>VLOOKUP(A335,'Cleaned Hospitalisation data'!$A$1:$K$2336,6,0)</f>
        <v>R1013</v>
      </c>
      <c r="L335" s="12" cm="1">
        <f t="array" ref="L335:P335">_xlfn.XLOOKUP(A335,$A:$A,'Cleaned Medical Examiation data'!$B:$F)</f>
        <v>20.75</v>
      </c>
      <c r="M335" s="12">
        <v>5.18</v>
      </c>
      <c r="N335" s="12" t="str">
        <v>YES</v>
      </c>
      <c r="O335" s="12" t="str">
        <v>NO</v>
      </c>
      <c r="P335" s="12" t="str">
        <v>NO</v>
      </c>
      <c r="Q335" s="19" t="str" cm="1">
        <f t="array" ref="Q335:T335">_xlfn.XLOOKUP(A335,$A:$A,'Cleaned Medical Examiation data'!$H:$K)</f>
        <v>NO</v>
      </c>
      <c r="R335" s="48">
        <v>2</v>
      </c>
      <c r="S335" s="45" t="str">
        <v>Normal Weight</v>
      </c>
      <c r="T335" s="34" t="str">
        <v>Normal</v>
      </c>
    </row>
    <row r="336" spans="1:20" ht="15.75">
      <c r="A336" s="33" t="s">
        <v>376</v>
      </c>
      <c r="B336" s="7" t="str">
        <f>VLOOKUP(A336,'Customer Names'!$A:$G,7,0)</f>
        <v>Mr</v>
      </c>
      <c r="C336" s="7" t="str">
        <f>VLOOKUP(A336,'Customer Names'!$A:$F,6,0)</f>
        <v>Wade</v>
      </c>
      <c r="D336" s="7" t="str">
        <f>VLOOKUP(A336,'Customer Names'!$A:$E,5,0)</f>
        <v>Foster</v>
      </c>
      <c r="E336" s="25" t="str">
        <f>VLOOKUP(A336,'Cleaned Hospitalisation data'!$A:$K,7,0)</f>
        <v>11-Oct-1962</v>
      </c>
      <c r="F336" s="12">
        <f>VLOOKUP(A336,'Cleaned Hospitalisation data'!$A$1:$K$2336,8,0)</f>
        <v>60</v>
      </c>
      <c r="G336" s="12">
        <f>VLOOKUP(A336,'Cleaned Hospitalisation data'!$A:$K,2,0)</f>
        <v>0</v>
      </c>
      <c r="H336" s="28">
        <f>VLOOKUP(A336,'Cleaned Hospitalisation data'!$A$1:$K$2336,3,0)</f>
        <v>48673.56</v>
      </c>
      <c r="I336" s="12" t="str">
        <f>VLOOKUP(A336,'Cleaned Hospitalisation data'!$A$1:$K$2336,4,0)</f>
        <v>Tier - 1</v>
      </c>
      <c r="J336" s="12" t="str">
        <f>VLOOKUP(A336,'Cleaned Hospitalisation data'!$A$1:$K$2336,5,0)</f>
        <v>Tier - 2</v>
      </c>
      <c r="K336" s="12" t="str">
        <f>VLOOKUP(A336,'Cleaned Hospitalisation data'!$A$1:$K$2336,6,0)</f>
        <v>R1013</v>
      </c>
      <c r="L336" s="12" cm="1">
        <f t="array" ref="L336:P336">_xlfn.XLOOKUP(A336,$A:$A,'Cleaned Medical Examiation data'!$B:$F)</f>
        <v>40.92</v>
      </c>
      <c r="M336" s="12">
        <v>8.41</v>
      </c>
      <c r="N336" s="12" t="str">
        <v>NO</v>
      </c>
      <c r="O336" s="12" t="str">
        <v>NO</v>
      </c>
      <c r="P336" s="12" t="str">
        <v>NO</v>
      </c>
      <c r="Q336" s="19" t="str" cm="1">
        <f t="array" ref="Q336:T336">_xlfn.XLOOKUP(A336,$A:$A,'Cleaned Medical Examiation data'!$H:$K)</f>
        <v>YES</v>
      </c>
      <c r="R336" s="48">
        <v>0</v>
      </c>
      <c r="S336" s="45" t="str">
        <v>Obesity</v>
      </c>
      <c r="T336" s="34" t="str">
        <v>Diabetes</v>
      </c>
    </row>
    <row r="337" spans="1:20" ht="15.75">
      <c r="A337" s="33" t="s">
        <v>377</v>
      </c>
      <c r="B337" s="7" t="str">
        <f>VLOOKUP(A337,'Customer Names'!$A:$G,7,0)</f>
        <v>Mr</v>
      </c>
      <c r="C337" s="7" t="str">
        <f>VLOOKUP(A337,'Customer Names'!$A:$F,6,0)</f>
        <v>Jonas</v>
      </c>
      <c r="D337" s="7" t="str">
        <f>VLOOKUP(A337,'Customer Names'!$A:$E,5,0)</f>
        <v>Oppedal</v>
      </c>
      <c r="E337" s="25" t="str">
        <f>VLOOKUP(A337,'Cleaned Hospitalisation data'!$A:$K,7,0)</f>
        <v>12-Oct-1978</v>
      </c>
      <c r="F337" s="12">
        <f>VLOOKUP(A337,'Cleaned Hospitalisation data'!$A$1:$K$2336,8,0)</f>
        <v>44</v>
      </c>
      <c r="G337" s="12">
        <f>VLOOKUP(A337,'Cleaned Hospitalisation data'!$A:$K,2,0)</f>
        <v>2</v>
      </c>
      <c r="H337" s="28">
        <f>VLOOKUP(A337,'Cleaned Hospitalisation data'!$A$1:$K$2336,3,0)</f>
        <v>38998.550000000003</v>
      </c>
      <c r="I337" s="12" t="str">
        <f>VLOOKUP(A337,'Cleaned Hospitalisation data'!$A$1:$K$2336,4,0)</f>
        <v>Tier - 1</v>
      </c>
      <c r="J337" s="12" t="str">
        <f>VLOOKUP(A337,'Cleaned Hospitalisation data'!$A$1:$K$2336,5,0)</f>
        <v>Tier - 1</v>
      </c>
      <c r="K337" s="12" t="str">
        <f>VLOOKUP(A337,'Cleaned Hospitalisation data'!$A$1:$K$2336,6,0)</f>
        <v>R1011</v>
      </c>
      <c r="L337" s="12" cm="1">
        <f t="array" ref="L337:P337">_xlfn.XLOOKUP(A337,$A:$A,'Cleaned Medical Examiation data'!$B:$F)</f>
        <v>30.2</v>
      </c>
      <c r="M337" s="12">
        <v>9.58</v>
      </c>
      <c r="N337" s="12" t="str">
        <v>NO</v>
      </c>
      <c r="O337" s="12" t="str">
        <v>NO</v>
      </c>
      <c r="P337" s="12" t="str">
        <v>NO</v>
      </c>
      <c r="Q337" s="19" t="str" cm="1">
        <f t="array" ref="Q337:T337">_xlfn.XLOOKUP(A337,$A:$A,'Cleaned Medical Examiation data'!$H:$K)</f>
        <v>YES</v>
      </c>
      <c r="R337" s="48">
        <v>0</v>
      </c>
      <c r="S337" s="45" t="str">
        <v>Obesity</v>
      </c>
      <c r="T337" s="34" t="str">
        <v>Diabetes</v>
      </c>
    </row>
    <row r="338" spans="1:20" ht="15.75">
      <c r="A338" s="33" t="s">
        <v>378</v>
      </c>
      <c r="B338" s="7" t="str">
        <f>VLOOKUP(A338,'Customer Names'!$A:$G,7,0)</f>
        <v>Mr</v>
      </c>
      <c r="C338" s="7" t="str">
        <f>VLOOKUP(A338,'Customer Names'!$A:$F,6,0)</f>
        <v>Robert</v>
      </c>
      <c r="D338" s="7" t="str">
        <f>VLOOKUP(A338,'Customer Names'!$A:$E,5,0)</f>
        <v>Gomez</v>
      </c>
      <c r="E338" s="25" t="str">
        <f>VLOOKUP(A338,'Cleaned Hospitalisation data'!$A:$K,7,0)</f>
        <v>4-Sep-1972</v>
      </c>
      <c r="F338" s="12">
        <f>VLOOKUP(A338,'Cleaned Hospitalisation data'!$A$1:$K$2336,8,0)</f>
        <v>50</v>
      </c>
      <c r="G338" s="12">
        <f>VLOOKUP(A338,'Cleaned Hospitalisation data'!$A:$K,2,0)</f>
        <v>0</v>
      </c>
      <c r="H338" s="28">
        <f>VLOOKUP(A338,'Cleaned Hospitalisation data'!$A$1:$K$2336,3,0)</f>
        <v>8444.4699999999993</v>
      </c>
      <c r="I338" s="12" t="str">
        <f>VLOOKUP(A338,'Cleaned Hospitalisation data'!$A$1:$K$2336,4,0)</f>
        <v>Tier - 3</v>
      </c>
      <c r="J338" s="12" t="str">
        <f>VLOOKUP(A338,'Cleaned Hospitalisation data'!$A$1:$K$2336,5,0)</f>
        <v>Tier - 1</v>
      </c>
      <c r="K338" s="12" t="str">
        <f>VLOOKUP(A338,'Cleaned Hospitalisation data'!$A$1:$K$2336,6,0)</f>
        <v>R1011</v>
      </c>
      <c r="L338" s="12" cm="1">
        <f t="array" ref="L338:P338">_xlfn.XLOOKUP(A338,$A:$A,'Cleaned Medical Examiation data'!$B:$F)</f>
        <v>26.6</v>
      </c>
      <c r="M338" s="12">
        <v>6.29</v>
      </c>
      <c r="N338" s="12" t="str">
        <v>NO</v>
      </c>
      <c r="O338" s="12" t="str">
        <v>NO</v>
      </c>
      <c r="P338" s="12" t="str">
        <v>NO</v>
      </c>
      <c r="Q338" s="19" t="str" cm="1">
        <f t="array" ref="Q338:T338">_xlfn.XLOOKUP(A338,$A:$A,'Cleaned Medical Examiation data'!$H:$K)</f>
        <v>NO</v>
      </c>
      <c r="R338" s="48">
        <v>2</v>
      </c>
      <c r="S338" s="45" t="str">
        <v>Over Weight</v>
      </c>
      <c r="T338" s="34" t="str">
        <v>Prediabetes</v>
      </c>
    </row>
    <row r="339" spans="1:20" ht="15.75">
      <c r="A339" s="33" t="s">
        <v>379</v>
      </c>
      <c r="B339" s="7" t="str">
        <f>VLOOKUP(A339,'Customer Names'!$A:$G,7,0)</f>
        <v>Mr</v>
      </c>
      <c r="C339" s="7" t="str">
        <f>VLOOKUP(A339,'Customer Names'!$A:$F,6,0)</f>
        <v>Rodney</v>
      </c>
      <c r="D339" s="7" t="str">
        <f>VLOOKUP(A339,'Customer Names'!$A:$E,5,0)</f>
        <v>Hemingway</v>
      </c>
      <c r="E339" s="25" t="str">
        <f>VLOOKUP(A339,'Cleaned Hospitalisation data'!$A:$K,7,0)</f>
        <v>9-Sep-1972</v>
      </c>
      <c r="F339" s="12">
        <f>VLOOKUP(A339,'Cleaned Hospitalisation data'!$A$1:$K$2336,8,0)</f>
        <v>50</v>
      </c>
      <c r="G339" s="12">
        <f>VLOOKUP(A339,'Cleaned Hospitalisation data'!$A:$K,2,0)</f>
        <v>0</v>
      </c>
      <c r="H339" s="28">
        <f>VLOOKUP(A339,'Cleaned Hospitalisation data'!$A$1:$K$2336,3,0)</f>
        <v>8442.67</v>
      </c>
      <c r="I339" s="12" t="str">
        <f>VLOOKUP(A339,'Cleaned Hospitalisation data'!$A$1:$K$2336,4,0)</f>
        <v>Tier - 2</v>
      </c>
      <c r="J339" s="12" t="str">
        <f>VLOOKUP(A339,'Cleaned Hospitalisation data'!$A$1:$K$2336,5,0)</f>
        <v>Tier - 3</v>
      </c>
      <c r="K339" s="12" t="str">
        <f>VLOOKUP(A339,'Cleaned Hospitalisation data'!$A$1:$K$2336,6,0)</f>
        <v>R1013</v>
      </c>
      <c r="L339" s="12" cm="1">
        <f t="array" ref="L339:P339">_xlfn.XLOOKUP(A339,$A:$A,'Cleaned Medical Examiation data'!$B:$F)</f>
        <v>25.3</v>
      </c>
      <c r="M339" s="12">
        <v>4.49</v>
      </c>
      <c r="N339" s="12" t="str">
        <v>NO</v>
      </c>
      <c r="O339" s="12" t="str">
        <v>NO</v>
      </c>
      <c r="P339" s="12" t="str">
        <v>NO</v>
      </c>
      <c r="Q339" s="19" t="str" cm="1">
        <f t="array" ref="Q339:T339">_xlfn.XLOOKUP(A339,$A:$A,'Cleaned Medical Examiation data'!$H:$K)</f>
        <v>NO</v>
      </c>
      <c r="R339" s="48">
        <v>2</v>
      </c>
      <c r="S339" s="45" t="str">
        <v>Over Weight</v>
      </c>
      <c r="T339" s="34" t="str">
        <v>Normal</v>
      </c>
    </row>
    <row r="340" spans="1:20" ht="15.75">
      <c r="A340" s="33" t="s">
        <v>380</v>
      </c>
      <c r="B340" s="7" t="str">
        <f>VLOOKUP(A340,'Customer Names'!$A:$G,7,0)</f>
        <v>Mr</v>
      </c>
      <c r="C340" s="7" t="str">
        <f>VLOOKUP(A340,'Customer Names'!$A:$F,6,0)</f>
        <v>Carl R</v>
      </c>
      <c r="D340" s="7" t="str">
        <f>VLOOKUP(A340,'Customer Names'!$A:$E,5,0)</f>
        <v>Pett</v>
      </c>
      <c r="E340" s="25" t="str">
        <f>VLOOKUP(A340,'Cleaned Hospitalisation data'!$A:$K,7,0)</f>
        <v>24-Sep-1963</v>
      </c>
      <c r="F340" s="12">
        <f>VLOOKUP(A340,'Cleaned Hospitalisation data'!$A$1:$K$2336,8,0)</f>
        <v>59</v>
      </c>
      <c r="G340" s="12">
        <f>VLOOKUP(A340,'Cleaned Hospitalisation data'!$A:$K,2,0)</f>
        <v>0</v>
      </c>
      <c r="H340" s="28">
        <f>VLOOKUP(A340,'Cleaned Hospitalisation data'!$A$1:$K$2336,3,0)</f>
        <v>8440.0499999999993</v>
      </c>
      <c r="I340" s="12" t="str">
        <f>VLOOKUP(A340,'Cleaned Hospitalisation data'!$A$1:$K$2336,4,0)</f>
        <v>Tier - 3</v>
      </c>
      <c r="J340" s="12" t="str">
        <f>VLOOKUP(A340,'Cleaned Hospitalisation data'!$A$1:$K$2336,5,0)</f>
        <v>Tier - 2</v>
      </c>
      <c r="K340" s="12" t="str">
        <f>VLOOKUP(A340,'Cleaned Hospitalisation data'!$A$1:$K$2336,6,0)</f>
        <v>R1013</v>
      </c>
      <c r="L340" s="12" cm="1">
        <f t="array" ref="L340:P340">_xlfn.XLOOKUP(A340,$A:$A,'Cleaned Medical Examiation data'!$B:$F)</f>
        <v>18.84</v>
      </c>
      <c r="M340" s="12">
        <v>11.82</v>
      </c>
      <c r="N340" s="12" t="str">
        <v>YES</v>
      </c>
      <c r="O340" s="12" t="str">
        <v>NO</v>
      </c>
      <c r="P340" s="12" t="str">
        <v>YES</v>
      </c>
      <c r="Q340" s="19" t="str" cm="1">
        <f t="array" ref="Q340:T340">_xlfn.XLOOKUP(A340,$A:$A,'Cleaned Medical Examiation data'!$H:$K)</f>
        <v>NO</v>
      </c>
      <c r="R340" s="48">
        <v>1</v>
      </c>
      <c r="S340" s="45" t="str">
        <v>Normal Weight</v>
      </c>
      <c r="T340" s="34" t="str">
        <v>Diabetes</v>
      </c>
    </row>
    <row r="341" spans="1:20" ht="15.75">
      <c r="A341" s="33" t="s">
        <v>381</v>
      </c>
      <c r="B341" s="7" t="str">
        <f>VLOOKUP(A341,'Customer Names'!$A:$G,7,0)</f>
        <v>Mr</v>
      </c>
      <c r="C341" s="7" t="str">
        <f>VLOOKUP(A341,'Customer Names'!$A:$F,6,0)</f>
        <v>Maximilian</v>
      </c>
      <c r="D341" s="7" t="str">
        <f>VLOOKUP(A341,'Customer Names'!$A:$E,5,0)</f>
        <v>Meingast</v>
      </c>
      <c r="E341" s="25" t="str">
        <f>VLOOKUP(A341,'Cleaned Hospitalisation data'!$A:$K,7,0)</f>
        <v>28-Sep-1975</v>
      </c>
      <c r="F341" s="12">
        <f>VLOOKUP(A341,'Cleaned Hospitalisation data'!$A$1:$K$2336,8,0)</f>
        <v>47</v>
      </c>
      <c r="G341" s="12">
        <f>VLOOKUP(A341,'Cleaned Hospitalisation data'!$A:$K,2,0)</f>
        <v>1</v>
      </c>
      <c r="H341" s="28">
        <f>VLOOKUP(A341,'Cleaned Hospitalisation data'!$A$1:$K$2336,3,0)</f>
        <v>8428.07</v>
      </c>
      <c r="I341" s="12" t="str">
        <f>VLOOKUP(A341,'Cleaned Hospitalisation data'!$A$1:$K$2336,4,0)</f>
        <v>Tier - 3</v>
      </c>
      <c r="J341" s="12" t="str">
        <f>VLOOKUP(A341,'Cleaned Hospitalisation data'!$A$1:$K$2336,5,0)</f>
        <v>Tier - 2</v>
      </c>
      <c r="K341" s="12" t="str">
        <f>VLOOKUP(A341,'Cleaned Hospitalisation data'!$A$1:$K$2336,6,0)</f>
        <v>R1012</v>
      </c>
      <c r="L341" s="12" cm="1">
        <f t="array" ref="L341:P341">_xlfn.XLOOKUP(A341,$A:$A,'Cleaned Medical Examiation data'!$B:$F)</f>
        <v>19.57</v>
      </c>
      <c r="M341" s="12">
        <v>7.41</v>
      </c>
      <c r="N341" s="12" t="str">
        <v>YES</v>
      </c>
      <c r="O341" s="12" t="str">
        <v>NO</v>
      </c>
      <c r="P341" s="12" t="str">
        <v>NO</v>
      </c>
      <c r="Q341" s="19" t="str" cm="1">
        <f t="array" ref="Q341:T341">_xlfn.XLOOKUP(A341,$A:$A,'Cleaned Medical Examiation data'!$H:$K)</f>
        <v>NO</v>
      </c>
      <c r="R341" s="48">
        <v>1</v>
      </c>
      <c r="S341" s="45" t="str">
        <v>Normal Weight</v>
      </c>
      <c r="T341" s="34" t="str">
        <v>Diabetes</v>
      </c>
    </row>
    <row r="342" spans="1:20" ht="15.75">
      <c r="A342" s="33" t="s">
        <v>382</v>
      </c>
      <c r="B342" s="7" t="str">
        <f>VLOOKUP(A342,'Customer Names'!$A:$G,7,0)</f>
        <v>Mr</v>
      </c>
      <c r="C342" s="7" t="str">
        <f>VLOOKUP(A342,'Customer Names'!$A:$F,6,0)</f>
        <v>Erik</v>
      </c>
      <c r="D342" s="7" t="str">
        <f>VLOOKUP(A342,'Customer Names'!$A:$E,5,0)</f>
        <v>McCarthy</v>
      </c>
      <c r="E342" s="25" t="str">
        <f>VLOOKUP(A342,'Cleaned Hospitalisation data'!$A:$K,7,0)</f>
        <v>4-Sep-1977</v>
      </c>
      <c r="F342" s="12">
        <f>VLOOKUP(A342,'Cleaned Hospitalisation data'!$A$1:$K$2336,8,0)</f>
        <v>45</v>
      </c>
      <c r="G342" s="12">
        <f>VLOOKUP(A342,'Cleaned Hospitalisation data'!$A:$K,2,0)</f>
        <v>2</v>
      </c>
      <c r="H342" s="28">
        <f>VLOOKUP(A342,'Cleaned Hospitalisation data'!$A$1:$K$2336,3,0)</f>
        <v>8413.4599999999991</v>
      </c>
      <c r="I342" s="12" t="str">
        <f>VLOOKUP(A342,'Cleaned Hospitalisation data'!$A$1:$K$2336,4,0)</f>
        <v>Tier - 3</v>
      </c>
      <c r="J342" s="12" t="str">
        <f>VLOOKUP(A342,'Cleaned Hospitalisation data'!$A$1:$K$2336,5,0)</f>
        <v>Tier - 1</v>
      </c>
      <c r="K342" s="12" t="str">
        <f>VLOOKUP(A342,'Cleaned Hospitalisation data'!$A$1:$K$2336,6,0)</f>
        <v>R1012</v>
      </c>
      <c r="L342" s="12" cm="1">
        <f t="array" ref="L342:P342">_xlfn.XLOOKUP(A342,$A:$A,'Cleaned Medical Examiation data'!$B:$F)</f>
        <v>30.495000000000001</v>
      </c>
      <c r="M342" s="12">
        <v>5.97</v>
      </c>
      <c r="N342" s="12" t="str">
        <v>NO</v>
      </c>
      <c r="O342" s="12" t="str">
        <v>NO</v>
      </c>
      <c r="P342" s="12" t="str">
        <v>NO</v>
      </c>
      <c r="Q342" s="19" t="str" cm="1">
        <f t="array" ref="Q342:T342">_xlfn.XLOOKUP(A342,$A:$A,'Cleaned Medical Examiation data'!$H:$K)</f>
        <v>NO</v>
      </c>
      <c r="R342" s="48">
        <v>0</v>
      </c>
      <c r="S342" s="45" t="str">
        <v>Obesity</v>
      </c>
      <c r="T342" s="34" t="str">
        <v>Prediabetes</v>
      </c>
    </row>
    <row r="343" spans="1:20" ht="15.75">
      <c r="A343" s="33" t="s">
        <v>383</v>
      </c>
      <c r="B343" s="7" t="str">
        <f>VLOOKUP(A343,'Customer Names'!$A:$G,7,0)</f>
        <v>Mr</v>
      </c>
      <c r="C343" s="7" t="str">
        <f>VLOOKUP(A343,'Customer Names'!$A:$F,6,0)</f>
        <v>Christopher</v>
      </c>
      <c r="D343" s="7" t="str">
        <f>VLOOKUP(A343,'Customer Names'!$A:$E,5,0)</f>
        <v>Boyle</v>
      </c>
      <c r="E343" s="25" t="str">
        <f>VLOOKUP(A343,'Cleaned Hospitalisation data'!$A:$K,7,0)</f>
        <v>11-Jun-1979</v>
      </c>
      <c r="F343" s="12">
        <f>VLOOKUP(A343,'Cleaned Hospitalisation data'!$A$1:$K$2336,8,0)</f>
        <v>43</v>
      </c>
      <c r="G343" s="12">
        <f>VLOOKUP(A343,'Cleaned Hospitalisation data'!$A:$K,2,0)</f>
        <v>3</v>
      </c>
      <c r="H343" s="28">
        <f>VLOOKUP(A343,'Cleaned Hospitalisation data'!$A$1:$K$2336,3,0)</f>
        <v>8410.0499999999993</v>
      </c>
      <c r="I343" s="12" t="str">
        <f>VLOOKUP(A343,'Cleaned Hospitalisation data'!$A$1:$K$2336,4,0)</f>
        <v>Tier - 2</v>
      </c>
      <c r="J343" s="12" t="str">
        <f>VLOOKUP(A343,'Cleaned Hospitalisation data'!$A$1:$K$2336,5,0)</f>
        <v>Tier - 2</v>
      </c>
      <c r="K343" s="12" t="str">
        <f>VLOOKUP(A343,'Cleaned Hospitalisation data'!$A$1:$K$2336,6,0)</f>
        <v>R1012</v>
      </c>
      <c r="L343" s="12" cm="1">
        <f t="array" ref="L343:P343">_xlfn.XLOOKUP(A343,$A:$A,'Cleaned Medical Examiation data'!$B:$F)</f>
        <v>30.114999999999998</v>
      </c>
      <c r="M343" s="12">
        <v>5.74</v>
      </c>
      <c r="N343" s="12" t="str">
        <v>NO</v>
      </c>
      <c r="O343" s="12" t="str">
        <v>NO</v>
      </c>
      <c r="P343" s="12" t="str">
        <v>YES</v>
      </c>
      <c r="Q343" s="19" t="str" cm="1">
        <f t="array" ref="Q343:T343">_xlfn.XLOOKUP(A343,$A:$A,'Cleaned Medical Examiation data'!$H:$K)</f>
        <v>NO</v>
      </c>
      <c r="R343" s="48">
        <v>1</v>
      </c>
      <c r="S343" s="45" t="str">
        <v>Obesity</v>
      </c>
      <c r="T343" s="34" t="str">
        <v>Prediabetes</v>
      </c>
    </row>
    <row r="344" spans="1:20" ht="15.75">
      <c r="A344" s="33" t="s">
        <v>384</v>
      </c>
      <c r="B344" s="7" t="str">
        <f>VLOOKUP(A344,'Customer Names'!$A:$G,7,0)</f>
        <v>Mr</v>
      </c>
      <c r="C344" s="7" t="str">
        <f>VLOOKUP(A344,'Customer Names'!$A:$F,6,0)</f>
        <v>Eirik</v>
      </c>
      <c r="D344" s="7" t="str">
        <f>VLOOKUP(A344,'Customer Names'!$A:$E,5,0)</f>
        <v>Gundersen</v>
      </c>
      <c r="E344" s="25" t="str">
        <f>VLOOKUP(A344,'Cleaned Hospitalisation data'!$A:$K,7,0)</f>
        <v>18-Sep-1971</v>
      </c>
      <c r="F344" s="12">
        <f>VLOOKUP(A344,'Cleaned Hospitalisation data'!$A$1:$K$2336,8,0)</f>
        <v>51</v>
      </c>
      <c r="G344" s="12">
        <f>VLOOKUP(A344,'Cleaned Hospitalisation data'!$A:$K,2,0)</f>
        <v>0</v>
      </c>
      <c r="H344" s="28">
        <f>VLOOKUP(A344,'Cleaned Hospitalisation data'!$A$1:$K$2336,3,0)</f>
        <v>8400.01</v>
      </c>
      <c r="I344" s="12" t="str">
        <f>VLOOKUP(A344,'Cleaned Hospitalisation data'!$A$1:$K$2336,4,0)</f>
        <v>Tier - 2</v>
      </c>
      <c r="J344" s="12" t="str">
        <f>VLOOKUP(A344,'Cleaned Hospitalisation data'!$A$1:$K$2336,5,0)</f>
        <v>Tier - 3</v>
      </c>
      <c r="K344" s="12" t="str">
        <f>VLOOKUP(A344,'Cleaned Hospitalisation data'!$A$1:$K$2336,6,0)</f>
        <v>R1013</v>
      </c>
      <c r="L344" s="12" cm="1">
        <f t="array" ref="L344:P344">_xlfn.XLOOKUP(A344,$A:$A,'Cleaned Medical Examiation data'!$B:$F)</f>
        <v>24.78</v>
      </c>
      <c r="M344" s="12">
        <v>9.85</v>
      </c>
      <c r="N344" s="12" t="str">
        <v>NO</v>
      </c>
      <c r="O344" s="12" t="str">
        <v>NO</v>
      </c>
      <c r="P344" s="12" t="str">
        <v>NO</v>
      </c>
      <c r="Q344" s="19" t="str" cm="1">
        <f t="array" ref="Q344:T344">_xlfn.XLOOKUP(A344,$A:$A,'Cleaned Medical Examiation data'!$H:$K)</f>
        <v>NO</v>
      </c>
      <c r="R344" s="48">
        <v>0</v>
      </c>
      <c r="S344" s="45" t="str">
        <v>Normal Weight</v>
      </c>
      <c r="T344" s="34" t="str">
        <v>Diabetes</v>
      </c>
    </row>
    <row r="345" spans="1:20" ht="15.75">
      <c r="A345" s="33" t="s">
        <v>385</v>
      </c>
      <c r="B345" s="7" t="str">
        <f>VLOOKUP(A345,'Customer Names'!$A:$G,7,0)</f>
        <v>Mr</v>
      </c>
      <c r="C345" s="7" t="str">
        <f>VLOOKUP(A345,'Customer Names'!$A:$F,6,0)</f>
        <v>Rik</v>
      </c>
      <c r="D345" s="7" t="str">
        <f>VLOOKUP(A345,'Customer Names'!$A:$E,5,0)</f>
        <v>Wolswinkel</v>
      </c>
      <c r="E345" s="25" t="str">
        <f>VLOOKUP(A345,'Cleaned Hospitalisation data'!$A:$K,7,0)</f>
        <v>4-Sep-1971</v>
      </c>
      <c r="F345" s="12">
        <f>VLOOKUP(A345,'Cleaned Hospitalisation data'!$A$1:$K$2336,8,0)</f>
        <v>51</v>
      </c>
      <c r="G345" s="12">
        <f>VLOOKUP(A345,'Cleaned Hospitalisation data'!$A:$K,2,0)</f>
        <v>0</v>
      </c>
      <c r="H345" s="28">
        <f>VLOOKUP(A345,'Cleaned Hospitalisation data'!$A$1:$K$2336,3,0)</f>
        <v>8396.6200000000008</v>
      </c>
      <c r="I345" s="12" t="str">
        <f>VLOOKUP(A345,'Cleaned Hospitalisation data'!$A$1:$K$2336,4,0)</f>
        <v>Tier - 2</v>
      </c>
      <c r="J345" s="12" t="str">
        <f>VLOOKUP(A345,'Cleaned Hospitalisation data'!$A$1:$K$2336,5,0)</f>
        <v>Tier - 3</v>
      </c>
      <c r="K345" s="12" t="str">
        <f>VLOOKUP(A345,'Cleaned Hospitalisation data'!$A$1:$K$2336,6,0)</f>
        <v>R1013</v>
      </c>
      <c r="L345" s="12" cm="1">
        <f t="array" ref="L345:P345">_xlfn.XLOOKUP(A345,$A:$A,'Cleaned Medical Examiation data'!$B:$F)</f>
        <v>24.77</v>
      </c>
      <c r="M345" s="12">
        <v>7.59</v>
      </c>
      <c r="N345" s="12" t="str">
        <v>NO</v>
      </c>
      <c r="O345" s="12" t="str">
        <v>NO</v>
      </c>
      <c r="P345" s="12" t="str">
        <v>NO</v>
      </c>
      <c r="Q345" s="19" t="str" cm="1">
        <f t="array" ref="Q345:T345">_xlfn.XLOOKUP(A345,$A:$A,'Cleaned Medical Examiation data'!$H:$K)</f>
        <v>NO</v>
      </c>
      <c r="R345" s="48">
        <v>0</v>
      </c>
      <c r="S345" s="45" t="str">
        <v>Normal Weight</v>
      </c>
      <c r="T345" s="34" t="str">
        <v>Diabetes</v>
      </c>
    </row>
    <row r="346" spans="1:20" ht="15.75">
      <c r="A346" s="33" t="s">
        <v>386</v>
      </c>
      <c r="B346" s="7" t="str">
        <f>VLOOKUP(A346,'Customer Names'!$A:$G,7,0)</f>
        <v>Mr</v>
      </c>
      <c r="C346" s="7" t="str">
        <f>VLOOKUP(A346,'Customer Names'!$A:$F,6,0)</f>
        <v>Matthew R</v>
      </c>
      <c r="D346" s="7" t="str">
        <f>VLOOKUP(A346,'Customer Names'!$A:$E,5,0)</f>
        <v>Bomberger</v>
      </c>
      <c r="E346" s="25" t="str">
        <f>VLOOKUP(A346,'Cleaned Hospitalisation data'!$A:$K,7,0)</f>
        <v>21-Sep-1963</v>
      </c>
      <c r="F346" s="12">
        <f>VLOOKUP(A346,'Cleaned Hospitalisation data'!$A$1:$K$2336,8,0)</f>
        <v>59</v>
      </c>
      <c r="G346" s="12">
        <f>VLOOKUP(A346,'Cleaned Hospitalisation data'!$A:$K,2,0)</f>
        <v>0</v>
      </c>
      <c r="H346" s="28">
        <f>VLOOKUP(A346,'Cleaned Hospitalisation data'!$A$1:$K$2336,3,0)</f>
        <v>8355.5400000000009</v>
      </c>
      <c r="I346" s="12" t="str">
        <f>VLOOKUP(A346,'Cleaned Hospitalisation data'!$A$1:$K$2336,4,0)</f>
        <v>Tier - 3</v>
      </c>
      <c r="J346" s="12" t="str">
        <f>VLOOKUP(A346,'Cleaned Hospitalisation data'!$A$1:$K$2336,5,0)</f>
        <v>Tier - 3</v>
      </c>
      <c r="K346" s="12" t="str">
        <f>VLOOKUP(A346,'Cleaned Hospitalisation data'!$A$1:$K$2336,6,0)</f>
        <v>R1012</v>
      </c>
      <c r="L346" s="12" cm="1">
        <f t="array" ref="L346:P346">_xlfn.XLOOKUP(A346,$A:$A,'Cleaned Medical Examiation data'!$B:$F)</f>
        <v>16.579999999999998</v>
      </c>
      <c r="M346" s="12">
        <v>6.98</v>
      </c>
      <c r="N346" s="12" t="str">
        <v>YES</v>
      </c>
      <c r="O346" s="12" t="str">
        <v>NO</v>
      </c>
      <c r="P346" s="12" t="str">
        <v>YES</v>
      </c>
      <c r="Q346" s="19" t="str" cm="1">
        <f t="array" ref="Q346:T346">_xlfn.XLOOKUP(A346,$A:$A,'Cleaned Medical Examiation data'!$H:$K)</f>
        <v>NO</v>
      </c>
      <c r="R346" s="48">
        <v>1</v>
      </c>
      <c r="S346" s="45" t="str">
        <v>Under Weight</v>
      </c>
      <c r="T346" s="34" t="str">
        <v>Diabetes</v>
      </c>
    </row>
    <row r="347" spans="1:20" ht="15.75">
      <c r="A347" s="33" t="s">
        <v>387</v>
      </c>
      <c r="B347" s="7" t="str">
        <f>VLOOKUP(A347,'Customer Names'!$A:$G,7,0)</f>
        <v>Mr</v>
      </c>
      <c r="C347" s="7" t="str">
        <f>VLOOKUP(A347,'Customer Names'!$A:$F,6,0)</f>
        <v>Daniel G</v>
      </c>
      <c r="D347" s="7" t="str">
        <f>VLOOKUP(A347,'Customer Names'!$A:$E,5,0)</f>
        <v>Roy</v>
      </c>
      <c r="E347" s="25" t="str">
        <f>VLOOKUP(A347,'Cleaned Hospitalisation data'!$A:$K,7,0)</f>
        <v>12-Jun-1976</v>
      </c>
      <c r="F347" s="12">
        <f>VLOOKUP(A347,'Cleaned Hospitalisation data'!$A$1:$K$2336,8,0)</f>
        <v>46</v>
      </c>
      <c r="G347" s="12">
        <f>VLOOKUP(A347,'Cleaned Hospitalisation data'!$A:$K,2,0)</f>
        <v>2</v>
      </c>
      <c r="H347" s="28">
        <f>VLOOKUP(A347,'Cleaned Hospitalisation data'!$A$1:$K$2336,3,0)</f>
        <v>8347.16</v>
      </c>
      <c r="I347" s="12" t="str">
        <f>VLOOKUP(A347,'Cleaned Hospitalisation data'!$A$1:$K$2336,4,0)</f>
        <v>Tier - 2</v>
      </c>
      <c r="J347" s="12" t="str">
        <f>VLOOKUP(A347,'Cleaned Hospitalisation data'!$A$1:$K$2336,5,0)</f>
        <v>Tier - 1</v>
      </c>
      <c r="K347" s="12" t="str">
        <f>VLOOKUP(A347,'Cleaned Hospitalisation data'!$A$1:$K$2336,6,0)</f>
        <v>R1013</v>
      </c>
      <c r="L347" s="12" cm="1">
        <f t="array" ref="L347:P347">_xlfn.XLOOKUP(A347,$A:$A,'Cleaned Medical Examiation data'!$B:$F)</f>
        <v>38.17</v>
      </c>
      <c r="M347" s="12">
        <v>4.7300000000000004</v>
      </c>
      <c r="N347" s="12" t="str">
        <v>YES</v>
      </c>
      <c r="O347" s="12" t="str">
        <v>NO</v>
      </c>
      <c r="P347" s="12" t="str">
        <v>NO</v>
      </c>
      <c r="Q347" s="19" t="str" cm="1">
        <f t="array" ref="Q347:T347">_xlfn.XLOOKUP(A347,$A:$A,'Cleaned Medical Examiation data'!$H:$K)</f>
        <v>NO</v>
      </c>
      <c r="R347" s="48">
        <v>0</v>
      </c>
      <c r="S347" s="45" t="str">
        <v>Obesity</v>
      </c>
      <c r="T347" s="34" t="str">
        <v>Normal</v>
      </c>
    </row>
    <row r="348" spans="1:20" ht="15.75">
      <c r="A348" s="33" t="s">
        <v>388</v>
      </c>
      <c r="B348" s="7" t="str">
        <f>VLOOKUP(A348,'Customer Names'!$A:$G,7,0)</f>
        <v>Mr</v>
      </c>
      <c r="C348" s="7" t="str">
        <f>VLOOKUP(A348,'Customer Names'!$A:$F,6,0)</f>
        <v>George E</v>
      </c>
      <c r="D348" s="7" t="str">
        <f>VLOOKUP(A348,'Customer Names'!$A:$E,5,0)</f>
        <v>Wright</v>
      </c>
      <c r="E348" s="25" t="str">
        <f>VLOOKUP(A348,'Cleaned Hospitalisation data'!$A:$K,7,0)</f>
        <v>24-Sep-1980</v>
      </c>
      <c r="F348" s="12">
        <f>VLOOKUP(A348,'Cleaned Hospitalisation data'!$A$1:$K$2336,8,0)</f>
        <v>42</v>
      </c>
      <c r="G348" s="12">
        <f>VLOOKUP(A348,'Cleaned Hospitalisation data'!$A:$K,2,0)</f>
        <v>2</v>
      </c>
      <c r="H348" s="28">
        <f>VLOOKUP(A348,'Cleaned Hospitalisation data'!$A$1:$K$2336,3,0)</f>
        <v>38947.43</v>
      </c>
      <c r="I348" s="12" t="str">
        <f>VLOOKUP(A348,'Cleaned Hospitalisation data'!$A$1:$K$2336,4,0)</f>
        <v>Tier - 2</v>
      </c>
      <c r="J348" s="12" t="str">
        <f>VLOOKUP(A348,'Cleaned Hospitalisation data'!$A$1:$K$2336,5,0)</f>
        <v>Tier - 3</v>
      </c>
      <c r="K348" s="12" t="str">
        <f>VLOOKUP(A348,'Cleaned Hospitalisation data'!$A$1:$K$2336,6,0)</f>
        <v>R1011</v>
      </c>
      <c r="L348" s="12" cm="1">
        <f t="array" ref="L348:P348">_xlfn.XLOOKUP(A348,$A:$A,'Cleaned Medical Examiation data'!$B:$F)</f>
        <v>48.32</v>
      </c>
      <c r="M348" s="12">
        <v>5.77</v>
      </c>
      <c r="N348" s="12" t="str">
        <v>NO</v>
      </c>
      <c r="O348" s="12" t="str">
        <v>NO</v>
      </c>
      <c r="P348" s="12" t="str">
        <v>NO</v>
      </c>
      <c r="Q348" s="19" t="str" cm="1">
        <f t="array" ref="Q348:T348">_xlfn.XLOOKUP(A348,$A:$A,'Cleaned Medical Examiation data'!$H:$K)</f>
        <v>YES</v>
      </c>
      <c r="R348" s="48">
        <v>0</v>
      </c>
      <c r="S348" s="45" t="str">
        <v>Obesity</v>
      </c>
      <c r="T348" s="34" t="str">
        <v>Prediabetes</v>
      </c>
    </row>
    <row r="349" spans="1:20" ht="15.75">
      <c r="A349" s="33" t="s">
        <v>389</v>
      </c>
      <c r="B349" s="7" t="str">
        <f>VLOOKUP(A349,'Customer Names'!$A:$G,7,0)</f>
        <v>Mr</v>
      </c>
      <c r="C349" s="7" t="str">
        <f>VLOOKUP(A349,'Customer Names'!$A:$F,6,0)</f>
        <v>Yannick</v>
      </c>
      <c r="D349" s="7" t="str">
        <f>VLOOKUP(A349,'Customer Names'!$A:$E,5,0)</f>
        <v>Lapierre</v>
      </c>
      <c r="E349" s="25" t="str">
        <f>VLOOKUP(A349,'Cleaned Hospitalisation data'!$A:$K,7,0)</f>
        <v>7-Jul-1976</v>
      </c>
      <c r="F349" s="12">
        <f>VLOOKUP(A349,'Cleaned Hospitalisation data'!$A$1:$K$2336,8,0)</f>
        <v>46</v>
      </c>
      <c r="G349" s="12">
        <f>VLOOKUP(A349,'Cleaned Hospitalisation data'!$A:$K,2,0)</f>
        <v>1</v>
      </c>
      <c r="H349" s="28">
        <f>VLOOKUP(A349,'Cleaned Hospitalisation data'!$A$1:$K$2336,3,0)</f>
        <v>8342.91</v>
      </c>
      <c r="I349" s="12" t="str">
        <f>VLOOKUP(A349,'Cleaned Hospitalisation data'!$A$1:$K$2336,4,0)</f>
        <v>Tier - 3</v>
      </c>
      <c r="J349" s="12" t="str">
        <f>VLOOKUP(A349,'Cleaned Hospitalisation data'!$A$1:$K$2336,5,0)</f>
        <v>Tier - 1</v>
      </c>
      <c r="K349" s="12" t="str">
        <f>VLOOKUP(A349,'Cleaned Hospitalisation data'!$A$1:$K$2336,6,0)</f>
        <v>R1016</v>
      </c>
      <c r="L349" s="12" cm="1">
        <f t="array" ref="L349:P349">_xlfn.XLOOKUP(A349,$A:$A,'Cleaned Medical Examiation data'!$B:$F)</f>
        <v>39.424999999999997</v>
      </c>
      <c r="M349" s="12">
        <v>4.76</v>
      </c>
      <c r="N349" s="12" t="str">
        <v>YES</v>
      </c>
      <c r="O349" s="12" t="str">
        <v>NO</v>
      </c>
      <c r="P349" s="12" t="str">
        <v>NO</v>
      </c>
      <c r="Q349" s="19" t="str" cm="1">
        <f t="array" ref="Q349:T349">_xlfn.XLOOKUP(A349,$A:$A,'Cleaned Medical Examiation data'!$H:$K)</f>
        <v>NO</v>
      </c>
      <c r="R349" s="48">
        <v>0</v>
      </c>
      <c r="S349" s="45" t="str">
        <v>Obesity</v>
      </c>
      <c r="T349" s="34" t="str">
        <v>Normal</v>
      </c>
    </row>
    <row r="350" spans="1:20" ht="15.75">
      <c r="A350" s="33" t="s">
        <v>390</v>
      </c>
      <c r="B350" s="7" t="str">
        <f>VLOOKUP(A350,'Customer Names'!$A:$G,7,0)</f>
        <v>Mr</v>
      </c>
      <c r="C350" s="7" t="str">
        <f>VLOOKUP(A350,'Customer Names'!$A:$F,6,0)</f>
        <v>Sean R</v>
      </c>
      <c r="D350" s="7" t="str">
        <f>VLOOKUP(A350,'Customer Names'!$A:$E,5,0)</f>
        <v>Beaty</v>
      </c>
      <c r="E350" s="25" t="str">
        <f>VLOOKUP(A350,'Cleaned Hospitalisation data'!$A:$K,7,0)</f>
        <v>20-Jul-1976</v>
      </c>
      <c r="F350" s="12">
        <f>VLOOKUP(A350,'Cleaned Hospitalisation data'!$A$1:$K$2336,8,0)</f>
        <v>46</v>
      </c>
      <c r="G350" s="12">
        <f>VLOOKUP(A350,'Cleaned Hospitalisation data'!$A:$K,2,0)</f>
        <v>1</v>
      </c>
      <c r="H350" s="28">
        <f>VLOOKUP(A350,'Cleaned Hospitalisation data'!$A$1:$K$2336,3,0)</f>
        <v>8334.59</v>
      </c>
      <c r="I350" s="12" t="str">
        <f>VLOOKUP(A350,'Cleaned Hospitalisation data'!$A$1:$K$2336,4,0)</f>
        <v>Tier - 3</v>
      </c>
      <c r="J350" s="12" t="str">
        <f>VLOOKUP(A350,'Cleaned Hospitalisation data'!$A$1:$K$2336,5,0)</f>
        <v>Tier - 2</v>
      </c>
      <c r="K350" s="12" t="str">
        <f>VLOOKUP(A350,'Cleaned Hospitalisation data'!$A$1:$K$2336,6,0)</f>
        <v>R1016</v>
      </c>
      <c r="L350" s="12" cm="1">
        <f t="array" ref="L350:P350">_xlfn.XLOOKUP(A350,$A:$A,'Cleaned Medical Examiation data'!$B:$F)</f>
        <v>33.44</v>
      </c>
      <c r="M350" s="12">
        <v>6.24</v>
      </c>
      <c r="N350" s="12" t="str">
        <v>YES</v>
      </c>
      <c r="O350" s="12" t="str">
        <v>NO</v>
      </c>
      <c r="P350" s="12" t="str">
        <v>NO</v>
      </c>
      <c r="Q350" s="19" t="str" cm="1">
        <f t="array" ref="Q350:T350">_xlfn.XLOOKUP(A350,$A:$A,'Cleaned Medical Examiation data'!$H:$K)</f>
        <v>NO</v>
      </c>
      <c r="R350" s="48">
        <v>0</v>
      </c>
      <c r="S350" s="45" t="str">
        <v>Obesity</v>
      </c>
      <c r="T350" s="34" t="str">
        <v>Prediabetes</v>
      </c>
    </row>
    <row r="351" spans="1:20" ht="15.75">
      <c r="A351" s="33" t="s">
        <v>391</v>
      </c>
      <c r="B351" s="7" t="str">
        <f>VLOOKUP(A351,'Customer Names'!$A:$G,7,0)</f>
        <v>Mr</v>
      </c>
      <c r="C351" s="7" t="str">
        <f>VLOOKUP(A351,'Customer Names'!$A:$F,6,0)</f>
        <v>Peter</v>
      </c>
      <c r="D351" s="7" t="str">
        <f>VLOOKUP(A351,'Customer Names'!$A:$E,5,0)</f>
        <v>Hammer</v>
      </c>
      <c r="E351" s="25" t="str">
        <f>VLOOKUP(A351,'Cleaned Hospitalisation data'!$A:$K,7,0)</f>
        <v>12-Jul-1976</v>
      </c>
      <c r="F351" s="12">
        <f>VLOOKUP(A351,'Cleaned Hospitalisation data'!$A$1:$K$2336,8,0)</f>
        <v>46</v>
      </c>
      <c r="G351" s="12">
        <f>VLOOKUP(A351,'Cleaned Hospitalisation data'!$A:$K,2,0)</f>
        <v>1</v>
      </c>
      <c r="H351" s="28">
        <f>VLOOKUP(A351,'Cleaned Hospitalisation data'!$A$1:$K$2336,3,0)</f>
        <v>8334.4599999999991</v>
      </c>
      <c r="I351" s="12" t="str">
        <f>VLOOKUP(A351,'Cleaned Hospitalisation data'!$A$1:$K$2336,4,0)</f>
        <v>Tier - 3</v>
      </c>
      <c r="J351" s="12" t="str">
        <f>VLOOKUP(A351,'Cleaned Hospitalisation data'!$A$1:$K$2336,5,0)</f>
        <v>Tier - 2</v>
      </c>
      <c r="K351" s="12" t="str">
        <f>VLOOKUP(A351,'Cleaned Hospitalisation data'!$A$1:$K$2336,6,0)</f>
        <v>R1016</v>
      </c>
      <c r="L351" s="12" cm="1">
        <f t="array" ref="L351:P351">_xlfn.XLOOKUP(A351,$A:$A,'Cleaned Medical Examiation data'!$B:$F)</f>
        <v>33.344999999999999</v>
      </c>
      <c r="M351" s="12">
        <v>5.44</v>
      </c>
      <c r="N351" s="12" t="str">
        <v>YES</v>
      </c>
      <c r="O351" s="12" t="str">
        <v>NO</v>
      </c>
      <c r="P351" s="12" t="str">
        <v>NO</v>
      </c>
      <c r="Q351" s="19" t="str" cm="1">
        <f t="array" ref="Q351:T351">_xlfn.XLOOKUP(A351,$A:$A,'Cleaned Medical Examiation data'!$H:$K)</f>
        <v>NO</v>
      </c>
      <c r="R351" s="48">
        <v>0</v>
      </c>
      <c r="S351" s="45" t="str">
        <v>Obesity</v>
      </c>
      <c r="T351" s="34" t="str">
        <v>Normal</v>
      </c>
    </row>
    <row r="352" spans="1:20" ht="15.75">
      <c r="A352" s="33" t="s">
        <v>392</v>
      </c>
      <c r="B352" s="7" t="str">
        <f>VLOOKUP(A352,'Customer Names'!$A:$G,7,0)</f>
        <v>Ms</v>
      </c>
      <c r="C352" s="7" t="str">
        <f>VLOOKUP(A352,'Customer Names'!$A:$F,6,0)</f>
        <v>Sara A</v>
      </c>
      <c r="D352" s="7" t="str">
        <f>VLOOKUP(A352,'Customer Names'!$A:$E,5,0)</f>
        <v>Randolph</v>
      </c>
      <c r="E352" s="25" t="str">
        <f>VLOOKUP(A352,'Cleaned Hospitalisation data'!$A:$K,7,0)</f>
        <v>22-Jun-1993</v>
      </c>
      <c r="F352" s="12">
        <f>VLOOKUP(A352,'Cleaned Hospitalisation data'!$A$1:$K$2336,8,0)</f>
        <v>29</v>
      </c>
      <c r="G352" s="12">
        <f>VLOOKUP(A352,'Cleaned Hospitalisation data'!$A:$K,2,0)</f>
        <v>0</v>
      </c>
      <c r="H352" s="28">
        <f>VLOOKUP(A352,'Cleaned Hospitalisation data'!$A$1:$K$2336,3,0)</f>
        <v>8314.65</v>
      </c>
      <c r="I352" s="12" t="str">
        <f>VLOOKUP(A352,'Cleaned Hospitalisation data'!$A$1:$K$2336,4,0)</f>
        <v>Tier - 2</v>
      </c>
      <c r="J352" s="12" t="str">
        <f>VLOOKUP(A352,'Cleaned Hospitalisation data'!$A$1:$K$2336,5,0)</f>
        <v>Tier - 1</v>
      </c>
      <c r="K352" s="12" t="str">
        <f>VLOOKUP(A352,'Cleaned Hospitalisation data'!$A$1:$K$2336,6,0)</f>
        <v>R1012</v>
      </c>
      <c r="L352" s="12" cm="1">
        <f t="array" ref="L352:P352">_xlfn.XLOOKUP(A352,$A:$A,'Cleaned Medical Examiation data'!$B:$F)</f>
        <v>38.79</v>
      </c>
      <c r="M352" s="12">
        <v>5.08</v>
      </c>
      <c r="N352" s="12" t="str">
        <v>NO</v>
      </c>
      <c r="O352" s="12" t="str">
        <v>NO</v>
      </c>
      <c r="P352" s="12" t="str">
        <v>YES</v>
      </c>
      <c r="Q352" s="19" t="str" cm="1">
        <f t="array" ref="Q352:T352">_xlfn.XLOOKUP(A352,$A:$A,'Cleaned Medical Examiation data'!$H:$K)</f>
        <v>NO</v>
      </c>
      <c r="R352" s="48">
        <v>1</v>
      </c>
      <c r="S352" s="45" t="str">
        <v>Obesity</v>
      </c>
      <c r="T352" s="34" t="str">
        <v>Normal</v>
      </c>
    </row>
    <row r="353" spans="1:20" ht="15.75">
      <c r="A353" s="33" t="s">
        <v>393</v>
      </c>
      <c r="B353" s="7" t="str">
        <f>VLOOKUP(A353,'Customer Names'!$A:$G,7,0)</f>
        <v>Ms</v>
      </c>
      <c r="C353" s="7" t="str">
        <f>VLOOKUP(A353,'Customer Names'!$A:$F,6,0)</f>
        <v>Erin C</v>
      </c>
      <c r="D353" s="7" t="str">
        <f>VLOOKUP(A353,'Customer Names'!$A:$E,5,0)</f>
        <v>Masterson</v>
      </c>
      <c r="E353" s="25" t="str">
        <f>VLOOKUP(A353,'Cleaned Hospitalisation data'!$A:$K,7,0)</f>
        <v>7-Aug-1979</v>
      </c>
      <c r="F353" s="12">
        <f>VLOOKUP(A353,'Cleaned Hospitalisation data'!$A$1:$K$2336,8,0)</f>
        <v>43</v>
      </c>
      <c r="G353" s="12">
        <f>VLOOKUP(A353,'Cleaned Hospitalisation data'!$A:$K,2,0)</f>
        <v>2</v>
      </c>
      <c r="H353" s="28">
        <f>VLOOKUP(A353,'Cleaned Hospitalisation data'!$A$1:$K$2336,3,0)</f>
        <v>8310.84</v>
      </c>
      <c r="I353" s="12" t="str">
        <f>VLOOKUP(A353,'Cleaned Hospitalisation data'!$A$1:$K$2336,4,0)</f>
        <v>Tier - 2</v>
      </c>
      <c r="J353" s="12" t="str">
        <f>VLOOKUP(A353,'Cleaned Hospitalisation data'!$A$1:$K$2336,5,0)</f>
        <v>Tier - 2</v>
      </c>
      <c r="K353" s="12" t="str">
        <f>VLOOKUP(A353,'Cleaned Hospitalisation data'!$A$1:$K$2336,6,0)</f>
        <v>R1012</v>
      </c>
      <c r="L353" s="12" cm="1">
        <f t="array" ref="L353:P353">_xlfn.XLOOKUP(A353,$A:$A,'Cleaned Medical Examiation data'!$B:$F)</f>
        <v>30.684999999999999</v>
      </c>
      <c r="M353" s="12">
        <v>4.87</v>
      </c>
      <c r="N353" s="12" t="str">
        <v>NO</v>
      </c>
      <c r="O353" s="12" t="str">
        <v>NO</v>
      </c>
      <c r="P353" s="12" t="str">
        <v>YES</v>
      </c>
      <c r="Q353" s="19" t="str" cm="1">
        <f t="array" ref="Q353:T353">_xlfn.XLOOKUP(A353,$A:$A,'Cleaned Medical Examiation data'!$H:$K)</f>
        <v>NO</v>
      </c>
      <c r="R353" s="48">
        <v>1</v>
      </c>
      <c r="S353" s="45" t="str">
        <v>Obesity</v>
      </c>
      <c r="T353" s="34" t="str">
        <v>Normal</v>
      </c>
    </row>
    <row r="354" spans="1:20" ht="15.75">
      <c r="A354" s="33" t="s">
        <v>394</v>
      </c>
      <c r="B354" s="7" t="str">
        <f>VLOOKUP(A354,'Customer Names'!$A:$G,7,0)</f>
        <v>Mr</v>
      </c>
      <c r="C354" s="7" t="str">
        <f>VLOOKUP(A354,'Customer Names'!$A:$F,6,0)</f>
        <v>Thibaud</v>
      </c>
      <c r="D354" s="7" t="str">
        <f>VLOOKUP(A354,'Customer Names'!$A:$E,5,0)</f>
        <v>Friess</v>
      </c>
      <c r="E354" s="25" t="str">
        <f>VLOOKUP(A354,'Cleaned Hospitalisation data'!$A:$K,7,0)</f>
        <v>26-Jun-1978</v>
      </c>
      <c r="F354" s="12">
        <f>VLOOKUP(A354,'Cleaned Hospitalisation data'!$A$1:$K$2336,8,0)</f>
        <v>44</v>
      </c>
      <c r="G354" s="12">
        <f>VLOOKUP(A354,'Cleaned Hospitalisation data'!$A:$K,2,0)</f>
        <v>2</v>
      </c>
      <c r="H354" s="28">
        <f>VLOOKUP(A354,'Cleaned Hospitalisation data'!$A$1:$K$2336,3,0)</f>
        <v>8302.5400000000009</v>
      </c>
      <c r="I354" s="12" t="str">
        <f>VLOOKUP(A354,'Cleaned Hospitalisation data'!$A$1:$K$2336,4,0)</f>
        <v>Tier - 3</v>
      </c>
      <c r="J354" s="12" t="str">
        <f>VLOOKUP(A354,'Cleaned Hospitalisation data'!$A$1:$K$2336,5,0)</f>
        <v>Tier - 3</v>
      </c>
      <c r="K354" s="12" t="str">
        <f>VLOOKUP(A354,'Cleaned Hospitalisation data'!$A$1:$K$2336,6,0)</f>
        <v>R1016</v>
      </c>
      <c r="L354" s="12" cm="1">
        <f t="array" ref="L354:P354">_xlfn.XLOOKUP(A354,$A:$A,'Cleaned Medical Examiation data'!$B:$F)</f>
        <v>22.135000000000002</v>
      </c>
      <c r="M354" s="12">
        <v>8.17</v>
      </c>
      <c r="N354" s="12" t="str">
        <v>NO</v>
      </c>
      <c r="O354" s="12" t="str">
        <v>NO</v>
      </c>
      <c r="P354" s="12" t="str">
        <v>NO</v>
      </c>
      <c r="Q354" s="19" t="str" cm="1">
        <f t="array" ref="Q354:T354">_xlfn.XLOOKUP(A354,$A:$A,'Cleaned Medical Examiation data'!$H:$K)</f>
        <v>NO</v>
      </c>
      <c r="R354" s="48">
        <v>0</v>
      </c>
      <c r="S354" s="45" t="str">
        <v>Normal Weight</v>
      </c>
      <c r="T354" s="34" t="str">
        <v>Diabetes</v>
      </c>
    </row>
    <row r="355" spans="1:20" ht="15.75">
      <c r="A355" s="33" t="s">
        <v>395</v>
      </c>
      <c r="B355" s="7" t="str">
        <f>VLOOKUP(A355,'Customer Names'!$A:$G,7,0)</f>
        <v>Ms</v>
      </c>
      <c r="C355" s="7" t="str">
        <f>VLOOKUP(A355,'Customer Names'!$A:$F,6,0)</f>
        <v>Lisa</v>
      </c>
      <c r="D355" s="7" t="str">
        <f>VLOOKUP(A355,'Customer Names'!$A:$E,5,0)</f>
        <v>Mantoni</v>
      </c>
      <c r="E355" s="25" t="str">
        <f>VLOOKUP(A355,'Cleaned Hospitalisation data'!$A:$K,7,0)</f>
        <v>6-Jun-1974</v>
      </c>
      <c r="F355" s="12">
        <f>VLOOKUP(A355,'Cleaned Hospitalisation data'!$A$1:$K$2336,8,0)</f>
        <v>49</v>
      </c>
      <c r="G355" s="12">
        <f>VLOOKUP(A355,'Cleaned Hospitalisation data'!$A:$K,2,0)</f>
        <v>0</v>
      </c>
      <c r="H355" s="28">
        <f>VLOOKUP(A355,'Cleaned Hospitalisation data'!$A$1:$K$2336,3,0)</f>
        <v>8283.68</v>
      </c>
      <c r="I355" s="12" t="str">
        <f>VLOOKUP(A355,'Cleaned Hospitalisation data'!$A$1:$K$2336,4,0)</f>
        <v>Tier - 2</v>
      </c>
      <c r="J355" s="12" t="str">
        <f>VLOOKUP(A355,'Cleaned Hospitalisation data'!$A$1:$K$2336,5,0)</f>
        <v>Tier - 3</v>
      </c>
      <c r="K355" s="12" t="str">
        <f>VLOOKUP(A355,'Cleaned Hospitalisation data'!$A$1:$K$2336,6,0)</f>
        <v>R1013</v>
      </c>
      <c r="L355" s="12" cm="1">
        <f t="array" ref="L355:P355">_xlfn.XLOOKUP(A355,$A:$A,'Cleaned Medical Examiation data'!$B:$F)</f>
        <v>33.33</v>
      </c>
      <c r="M355" s="12">
        <v>7.61</v>
      </c>
      <c r="N355" s="12" t="str">
        <v>NO</v>
      </c>
      <c r="O355" s="12" t="str">
        <v>NO</v>
      </c>
      <c r="P355" s="12" t="str">
        <v>NO</v>
      </c>
      <c r="Q355" s="19" t="str" cm="1">
        <f t="array" ref="Q355:T355">_xlfn.XLOOKUP(A355,$A:$A,'Cleaned Medical Examiation data'!$H:$K)</f>
        <v>NO</v>
      </c>
      <c r="R355" s="48">
        <v>0</v>
      </c>
      <c r="S355" s="45" t="str">
        <v>Obesity</v>
      </c>
      <c r="T355" s="34" t="str">
        <v>Diabetes</v>
      </c>
    </row>
    <row r="356" spans="1:20" ht="15.75">
      <c r="A356" s="33" t="s">
        <v>396</v>
      </c>
      <c r="B356" s="7" t="str">
        <f>VLOOKUP(A356,'Customer Names'!$A:$G,7,0)</f>
        <v>Ms</v>
      </c>
      <c r="C356" s="7" t="str">
        <f>VLOOKUP(A356,'Customer Names'!$A:$F,6,0)</f>
        <v>Gretchen K</v>
      </c>
      <c r="D356" s="7" t="str">
        <f>VLOOKUP(A356,'Customer Names'!$A:$E,5,0)</f>
        <v>Bodeen</v>
      </c>
      <c r="E356" s="25" t="str">
        <f>VLOOKUP(A356,'Cleaned Hospitalisation data'!$A:$K,7,0)</f>
        <v>22-Dec-1974</v>
      </c>
      <c r="F356" s="12">
        <f>VLOOKUP(A356,'Cleaned Hospitalisation data'!$A$1:$K$2336,8,0)</f>
        <v>48</v>
      </c>
      <c r="G356" s="12">
        <f>VLOOKUP(A356,'Cleaned Hospitalisation data'!$A:$K,2,0)</f>
        <v>0</v>
      </c>
      <c r="H356" s="28">
        <f>VLOOKUP(A356,'Cleaned Hospitalisation data'!$A$1:$K$2336,3,0)</f>
        <v>8280.6200000000008</v>
      </c>
      <c r="I356" s="12" t="str">
        <f>VLOOKUP(A356,'Cleaned Hospitalisation data'!$A$1:$K$2336,4,0)</f>
        <v>Tier - 2</v>
      </c>
      <c r="J356" s="12" t="str">
        <f>VLOOKUP(A356,'Cleaned Hospitalisation data'!$A$1:$K$2336,5,0)</f>
        <v>Tier - 2</v>
      </c>
      <c r="K356" s="12" t="str">
        <f>VLOOKUP(A356,'Cleaned Hospitalisation data'!$A$1:$K$2336,6,0)</f>
        <v>R1013</v>
      </c>
      <c r="L356" s="12" cm="1">
        <f t="array" ref="L356:P356">_xlfn.XLOOKUP(A356,$A:$A,'Cleaned Medical Examiation data'!$B:$F)</f>
        <v>31.13</v>
      </c>
      <c r="M356" s="12">
        <v>10.1</v>
      </c>
      <c r="N356" s="12" t="str">
        <v>NO</v>
      </c>
      <c r="O356" s="12" t="str">
        <v>NO</v>
      </c>
      <c r="P356" s="12" t="str">
        <v>NO</v>
      </c>
      <c r="Q356" s="19" t="str" cm="1">
        <f t="array" ref="Q356:T356">_xlfn.XLOOKUP(A356,$A:$A,'Cleaned Medical Examiation data'!$H:$K)</f>
        <v>NO</v>
      </c>
      <c r="R356" s="48">
        <v>0</v>
      </c>
      <c r="S356" s="45" t="str">
        <v>Obesity</v>
      </c>
      <c r="T356" s="34" t="str">
        <v>Diabetes</v>
      </c>
    </row>
    <row r="357" spans="1:20" ht="15.75">
      <c r="A357" s="33" t="s">
        <v>397</v>
      </c>
      <c r="B357" s="7" t="str">
        <f>VLOOKUP(A357,'Customer Names'!$A:$G,7,0)</f>
        <v>Ms</v>
      </c>
      <c r="C357" s="7" t="str">
        <f>VLOOKUP(A357,'Customer Names'!$A:$F,6,0)</f>
        <v>Martina</v>
      </c>
      <c r="D357" s="7" t="str">
        <f>VLOOKUP(A357,'Customer Names'!$A:$E,5,0)</f>
        <v>McPherson</v>
      </c>
      <c r="E357" s="25" t="str">
        <f>VLOOKUP(A357,'Cleaned Hospitalisation data'!$A:$K,7,0)</f>
        <v>26-Sep-1974</v>
      </c>
      <c r="F357" s="12">
        <f>VLOOKUP(A357,'Cleaned Hospitalisation data'!$A$1:$K$2336,8,0)</f>
        <v>48</v>
      </c>
      <c r="G357" s="12">
        <f>VLOOKUP(A357,'Cleaned Hospitalisation data'!$A:$K,2,0)</f>
        <v>0</v>
      </c>
      <c r="H357" s="28">
        <f>VLOOKUP(A357,'Cleaned Hospitalisation data'!$A$1:$K$2336,3,0)</f>
        <v>8277.52</v>
      </c>
      <c r="I357" s="12" t="str">
        <f>VLOOKUP(A357,'Cleaned Hospitalisation data'!$A$1:$K$2336,4,0)</f>
        <v>Tier - 2</v>
      </c>
      <c r="J357" s="12" t="str">
        <f>VLOOKUP(A357,'Cleaned Hospitalisation data'!$A$1:$K$2336,5,0)</f>
        <v>Tier - 2</v>
      </c>
      <c r="K357" s="12" t="str">
        <f>VLOOKUP(A357,'Cleaned Hospitalisation data'!$A$1:$K$2336,6,0)</f>
        <v>R1011</v>
      </c>
      <c r="L357" s="12" cm="1">
        <f t="array" ref="L357:P357">_xlfn.XLOOKUP(A357,$A:$A,'Cleaned Medical Examiation data'!$B:$F)</f>
        <v>28.9</v>
      </c>
      <c r="M357" s="12">
        <v>11.24</v>
      </c>
      <c r="N357" s="12" t="str">
        <v>NO</v>
      </c>
      <c r="O357" s="12" t="str">
        <v>NO</v>
      </c>
      <c r="P357" s="12" t="str">
        <v>NO</v>
      </c>
      <c r="Q357" s="19" t="str" cm="1">
        <f t="array" ref="Q357:T357">_xlfn.XLOOKUP(A357,$A:$A,'Cleaned Medical Examiation data'!$H:$K)</f>
        <v>NO</v>
      </c>
      <c r="R357" s="48">
        <v>0</v>
      </c>
      <c r="S357" s="45" t="str">
        <v>Over Weight</v>
      </c>
      <c r="T357" s="34" t="str">
        <v>Diabetes</v>
      </c>
    </row>
    <row r="358" spans="1:20" ht="15.75">
      <c r="A358" s="33" t="s">
        <v>398</v>
      </c>
      <c r="B358" s="7" t="str">
        <f>VLOOKUP(A358,'Customer Names'!$A:$G,7,0)</f>
        <v>Mr</v>
      </c>
      <c r="C358" s="7" t="str">
        <f>VLOOKUP(A358,'Customer Names'!$A:$F,6,0)</f>
        <v>Dustin J</v>
      </c>
      <c r="D358" s="7" t="str">
        <f>VLOOKUP(A358,'Customer Names'!$A:$E,5,0)</f>
        <v>Palko</v>
      </c>
      <c r="E358" s="25" t="str">
        <f>VLOOKUP(A358,'Cleaned Hospitalisation data'!$A:$K,7,0)</f>
        <v>28-Nov-2000</v>
      </c>
      <c r="F358" s="12">
        <f>VLOOKUP(A358,'Cleaned Hospitalisation data'!$A$1:$K$2336,8,0)</f>
        <v>22</v>
      </c>
      <c r="G358" s="12">
        <f>VLOOKUP(A358,'Cleaned Hospitalisation data'!$A:$K,2,0)</f>
        <v>0</v>
      </c>
      <c r="H358" s="28">
        <f>VLOOKUP(A358,'Cleaned Hospitalisation data'!$A$1:$K$2336,3,0)</f>
        <v>8271.4599999999991</v>
      </c>
      <c r="I358" s="12" t="str">
        <f>VLOOKUP(A358,'Cleaned Hospitalisation data'!$A$1:$K$2336,4,0)</f>
        <v>Tier - 2</v>
      </c>
      <c r="J358" s="12" t="str">
        <f>VLOOKUP(A358,'Cleaned Hospitalisation data'!$A$1:$K$2336,5,0)</f>
        <v>Tier - 1</v>
      </c>
      <c r="K358" s="12" t="str">
        <f>VLOOKUP(A358,'Cleaned Hospitalisation data'!$A$1:$K$2336,6,0)</f>
        <v>R1023</v>
      </c>
      <c r="L358" s="12" cm="1">
        <f t="array" ref="L358:P358">_xlfn.XLOOKUP(A358,$A:$A,'Cleaned Medical Examiation data'!$B:$F)</f>
        <v>43.31</v>
      </c>
      <c r="M358" s="12">
        <v>6.1</v>
      </c>
      <c r="N358" s="12" t="str">
        <v>YES</v>
      </c>
      <c r="O358" s="12" t="str">
        <v>YES</v>
      </c>
      <c r="P358" s="12" t="str">
        <v>NO</v>
      </c>
      <c r="Q358" s="19" t="str" cm="1">
        <f t="array" ref="Q358:T358">_xlfn.XLOOKUP(A358,$A:$A,'Cleaned Medical Examiation data'!$H:$K)</f>
        <v>NO</v>
      </c>
      <c r="R358" s="48">
        <v>1</v>
      </c>
      <c r="S358" s="45" t="str">
        <v>Obesity</v>
      </c>
      <c r="T358" s="34" t="str">
        <v>Prediabetes</v>
      </c>
    </row>
    <row r="359" spans="1:20" ht="15.75">
      <c r="A359" s="33" t="s">
        <v>399</v>
      </c>
      <c r="B359" s="7" t="str">
        <f>VLOOKUP(A359,'Customer Names'!$A:$G,7,0)</f>
        <v>Ms</v>
      </c>
      <c r="C359" s="7" t="str">
        <f>VLOOKUP(A359,'Customer Names'!$A:$F,6,0)</f>
        <v>Sara S</v>
      </c>
      <c r="D359" s="7" t="str">
        <f>VLOOKUP(A359,'Customer Names'!$A:$E,5,0)</f>
        <v>Ellis</v>
      </c>
      <c r="E359" s="25" t="str">
        <f>VLOOKUP(A359,'Cleaned Hospitalisation data'!$A:$K,7,0)</f>
        <v>15-Dec-1976</v>
      </c>
      <c r="F359" s="12">
        <f>VLOOKUP(A359,'Cleaned Hospitalisation data'!$A$1:$K$2336,8,0)</f>
        <v>46</v>
      </c>
      <c r="G359" s="12">
        <f>VLOOKUP(A359,'Cleaned Hospitalisation data'!$A:$K,2,0)</f>
        <v>2</v>
      </c>
      <c r="H359" s="28">
        <f>VLOOKUP(A359,'Cleaned Hospitalisation data'!$A$1:$K$2336,3,0)</f>
        <v>38932.559999999998</v>
      </c>
      <c r="I359" s="12" t="str">
        <f>VLOOKUP(A359,'Cleaned Hospitalisation data'!$A$1:$K$2336,4,0)</f>
        <v>Tier - 2</v>
      </c>
      <c r="J359" s="12" t="str">
        <f>VLOOKUP(A359,'Cleaned Hospitalisation data'!$A$1:$K$2336,5,0)</f>
        <v>Tier - 3</v>
      </c>
      <c r="K359" s="12" t="str">
        <f>VLOOKUP(A359,'Cleaned Hospitalisation data'!$A$1:$K$2336,6,0)</f>
        <v>R1011</v>
      </c>
      <c r="L359" s="12" cm="1">
        <f t="array" ref="L359:P359">_xlfn.XLOOKUP(A359,$A:$A,'Cleaned Medical Examiation data'!$B:$F)</f>
        <v>44.86</v>
      </c>
      <c r="M359" s="12">
        <v>4.38</v>
      </c>
      <c r="N359" s="12" t="str">
        <v>YES</v>
      </c>
      <c r="O359" s="12" t="str">
        <v>NO</v>
      </c>
      <c r="P359" s="12" t="str">
        <v>NO</v>
      </c>
      <c r="Q359" s="19" t="str" cm="1">
        <f t="array" ref="Q359:T359">_xlfn.XLOOKUP(A359,$A:$A,'Cleaned Medical Examiation data'!$H:$K)</f>
        <v>YES</v>
      </c>
      <c r="R359" s="48">
        <v>0</v>
      </c>
      <c r="S359" s="45" t="str">
        <v>Obesity</v>
      </c>
      <c r="T359" s="34" t="str">
        <v>Normal</v>
      </c>
    </row>
    <row r="360" spans="1:20" ht="15.75">
      <c r="A360" s="33" t="s">
        <v>400</v>
      </c>
      <c r="B360" s="7" t="str">
        <f>VLOOKUP(A360,'Customer Names'!$A:$G,7,0)</f>
        <v>Ms</v>
      </c>
      <c r="C360" s="7" t="str">
        <f>VLOOKUP(A360,'Customer Names'!$A:$F,6,0)</f>
        <v>Kelsey</v>
      </c>
      <c r="D360" s="7" t="str">
        <f>VLOOKUP(A360,'Customer Names'!$A:$E,5,0)</f>
        <v>Breathitt</v>
      </c>
      <c r="E360" s="25" t="str">
        <f>VLOOKUP(A360,'Cleaned Hospitalisation data'!$A:$K,7,0)</f>
        <v>5-Aug-1974</v>
      </c>
      <c r="F360" s="12">
        <f>VLOOKUP(A360,'Cleaned Hospitalisation data'!$A$1:$K$2336,8,0)</f>
        <v>48</v>
      </c>
      <c r="G360" s="12">
        <f>VLOOKUP(A360,'Cleaned Hospitalisation data'!$A:$K,2,0)</f>
        <v>0</v>
      </c>
      <c r="H360" s="28">
        <f>VLOOKUP(A360,'Cleaned Hospitalisation data'!$A$1:$K$2336,3,0)</f>
        <v>8269.0400000000009</v>
      </c>
      <c r="I360" s="12" t="str">
        <f>VLOOKUP(A360,'Cleaned Hospitalisation data'!$A$1:$K$2336,4,0)</f>
        <v>Tier - 2</v>
      </c>
      <c r="J360" s="12" t="str">
        <f>VLOOKUP(A360,'Cleaned Hospitalisation data'!$A$1:$K$2336,5,0)</f>
        <v>Tier - 1</v>
      </c>
      <c r="K360" s="12" t="str">
        <f>VLOOKUP(A360,'Cleaned Hospitalisation data'!$A$1:$K$2336,6,0)</f>
        <v>R1011</v>
      </c>
      <c r="L360" s="12" cm="1">
        <f t="array" ref="L360:P360">_xlfn.XLOOKUP(A360,$A:$A,'Cleaned Medical Examiation data'!$B:$F)</f>
        <v>22.8</v>
      </c>
      <c r="M360" s="12">
        <v>6.98</v>
      </c>
      <c r="N360" s="12" t="str">
        <v>NO</v>
      </c>
      <c r="O360" s="12" t="str">
        <v>NO</v>
      </c>
      <c r="P360" s="12" t="str">
        <v>NO</v>
      </c>
      <c r="Q360" s="19" t="str" cm="1">
        <f t="array" ref="Q360:T360">_xlfn.XLOOKUP(A360,$A:$A,'Cleaned Medical Examiation data'!$H:$K)</f>
        <v>NO</v>
      </c>
      <c r="R360" s="48">
        <v>0</v>
      </c>
      <c r="S360" s="45" t="str">
        <v>Normal Weight</v>
      </c>
      <c r="T360" s="34" t="str">
        <v>Diabetes</v>
      </c>
    </row>
    <row r="361" spans="1:20" ht="15.75">
      <c r="A361" s="33" t="s">
        <v>401</v>
      </c>
      <c r="B361" s="7" t="str">
        <f>VLOOKUP(A361,'Customer Names'!$A:$G,7,0)</f>
        <v>Mr</v>
      </c>
      <c r="C361" s="7" t="str">
        <f>VLOOKUP(A361,'Customer Names'!$A:$F,6,0)</f>
        <v>Daniel V</v>
      </c>
      <c r="D361" s="7" t="str">
        <f>VLOOKUP(A361,'Customer Names'!$A:$E,5,0)</f>
        <v>Evora</v>
      </c>
      <c r="E361" s="25" t="str">
        <f>VLOOKUP(A361,'Cleaned Hospitalisation data'!$A:$K,7,0)</f>
        <v>5-Sep-1964</v>
      </c>
      <c r="F361" s="12">
        <f>VLOOKUP(A361,'Cleaned Hospitalisation data'!$A$1:$K$2336,8,0)</f>
        <v>58</v>
      </c>
      <c r="G361" s="12">
        <f>VLOOKUP(A361,'Cleaned Hospitalisation data'!$A:$K,2,0)</f>
        <v>0</v>
      </c>
      <c r="H361" s="28">
        <f>VLOOKUP(A361,'Cleaned Hospitalisation data'!$A$1:$K$2336,3,0)</f>
        <v>8268</v>
      </c>
      <c r="I361" s="12" t="str">
        <f>VLOOKUP(A361,'Cleaned Hospitalisation data'!$A$1:$K$2336,4,0)</f>
        <v>Tier - 3</v>
      </c>
      <c r="J361" s="12" t="str">
        <f>VLOOKUP(A361,'Cleaned Hospitalisation data'!$A$1:$K$2336,5,0)</f>
        <v>Tier - 3</v>
      </c>
      <c r="K361" s="12" t="str">
        <f>VLOOKUP(A361,'Cleaned Hospitalisation data'!$A$1:$K$2336,6,0)</f>
        <v>R1013</v>
      </c>
      <c r="L361" s="12" cm="1">
        <f t="array" ref="L361:P361">_xlfn.XLOOKUP(A361,$A:$A,'Cleaned Medical Examiation data'!$B:$F)</f>
        <v>19.09</v>
      </c>
      <c r="M361" s="12">
        <v>4</v>
      </c>
      <c r="N361" s="12" t="str">
        <v>YES</v>
      </c>
      <c r="O361" s="12" t="str">
        <v>NO</v>
      </c>
      <c r="P361" s="12" t="str">
        <v>NO</v>
      </c>
      <c r="Q361" s="19" t="str" cm="1">
        <f t="array" ref="Q361:T361">_xlfn.XLOOKUP(A361,$A:$A,'Cleaned Medical Examiation data'!$H:$K)</f>
        <v>NO</v>
      </c>
      <c r="R361" s="48">
        <v>1</v>
      </c>
      <c r="S361" s="45" t="str">
        <v>Normal Weight</v>
      </c>
      <c r="T361" s="34" t="str">
        <v>Normal</v>
      </c>
    </row>
    <row r="362" spans="1:20" ht="15.75">
      <c r="A362" s="33" t="s">
        <v>402</v>
      </c>
      <c r="B362" s="7" t="str">
        <f>VLOOKUP(A362,'Customer Names'!$A:$G,7,0)</f>
        <v>Ms</v>
      </c>
      <c r="C362" s="7" t="str">
        <f>VLOOKUP(A362,'Customer Names'!$A:$F,6,0)</f>
        <v>Saeger</v>
      </c>
      <c r="D362" s="7" t="str">
        <f>VLOOKUP(A362,'Customer Names'!$A:$E,5,0)</f>
        <v>Fischer</v>
      </c>
      <c r="E362" s="25" t="str">
        <f>VLOOKUP(A362,'Cleaned Hospitalisation data'!$A:$K,7,0)</f>
        <v>27-Sep-1982</v>
      </c>
      <c r="F362" s="12">
        <f>VLOOKUP(A362,'Cleaned Hospitalisation data'!$A$1:$K$2336,8,0)</f>
        <v>40</v>
      </c>
      <c r="G362" s="12">
        <f>VLOOKUP(A362,'Cleaned Hospitalisation data'!$A:$K,2,0)</f>
        <v>3</v>
      </c>
      <c r="H362" s="28">
        <f>VLOOKUP(A362,'Cleaned Hospitalisation data'!$A$1:$K$2336,3,0)</f>
        <v>8252.2800000000007</v>
      </c>
      <c r="I362" s="12" t="str">
        <f>VLOOKUP(A362,'Cleaned Hospitalisation data'!$A$1:$K$2336,4,0)</f>
        <v>Tier - 2</v>
      </c>
      <c r="J362" s="12" t="str">
        <f>VLOOKUP(A362,'Cleaned Hospitalisation data'!$A$1:$K$2336,5,0)</f>
        <v>Tier - 2</v>
      </c>
      <c r="K362" s="12" t="str">
        <f>VLOOKUP(A362,'Cleaned Hospitalisation data'!$A$1:$K$2336,6,0)</f>
        <v>R1024</v>
      </c>
      <c r="L362" s="12" cm="1">
        <f t="array" ref="L362:P362">_xlfn.XLOOKUP(A362,$A:$A,'Cleaned Medical Examiation data'!$B:$F)</f>
        <v>23.37</v>
      </c>
      <c r="M362" s="12">
        <v>4.2300000000000004</v>
      </c>
      <c r="N362" s="12" t="str">
        <v>NO</v>
      </c>
      <c r="O362" s="12" t="str">
        <v>NO</v>
      </c>
      <c r="P362" s="12" t="str">
        <v>NO</v>
      </c>
      <c r="Q362" s="19" t="str" cm="1">
        <f t="array" ref="Q362:T362">_xlfn.XLOOKUP(A362,$A:$A,'Cleaned Medical Examiation data'!$H:$K)</f>
        <v>NO</v>
      </c>
      <c r="R362" s="48">
        <v>0</v>
      </c>
      <c r="S362" s="45" t="str">
        <v>Normal Weight</v>
      </c>
      <c r="T362" s="34" t="str">
        <v>Normal</v>
      </c>
    </row>
    <row r="363" spans="1:20" ht="15.75">
      <c r="A363" s="33" t="s">
        <v>403</v>
      </c>
      <c r="B363" s="7" t="str">
        <f>VLOOKUP(A363,'Customer Names'!$A:$G,7,0)</f>
        <v>Ms</v>
      </c>
      <c r="C363" s="7" t="str">
        <f>VLOOKUP(A363,'Customer Names'!$A:$F,6,0)</f>
        <v>Buzunesh</v>
      </c>
      <c r="D363" s="7" t="str">
        <f>VLOOKUP(A363,'Customer Names'!$A:$E,5,0)</f>
        <v>Deba</v>
      </c>
      <c r="E363" s="25" t="str">
        <f>VLOOKUP(A363,'Cleaned Hospitalisation data'!$A:$K,7,0)</f>
        <v>2-Sep-1976</v>
      </c>
      <c r="F363" s="12">
        <f>VLOOKUP(A363,'Cleaned Hospitalisation data'!$A$1:$K$2336,8,0)</f>
        <v>46</v>
      </c>
      <c r="G363" s="12">
        <f>VLOOKUP(A363,'Cleaned Hospitalisation data'!$A:$K,2,0)</f>
        <v>1</v>
      </c>
      <c r="H363" s="28">
        <f>VLOOKUP(A363,'Cleaned Hospitalisation data'!$A$1:$K$2336,3,0)</f>
        <v>8240.59</v>
      </c>
      <c r="I363" s="12" t="str">
        <f>VLOOKUP(A363,'Cleaned Hospitalisation data'!$A$1:$K$2336,4,0)</f>
        <v>Tier - 2</v>
      </c>
      <c r="J363" s="12" t="str">
        <f>VLOOKUP(A363,'Cleaned Hospitalisation data'!$A$1:$K$2336,5,0)</f>
        <v>Tier - 2</v>
      </c>
      <c r="K363" s="12" t="str">
        <f>VLOOKUP(A363,'Cleaned Hospitalisation data'!$A$1:$K$2336,6,0)</f>
        <v>R1013</v>
      </c>
      <c r="L363" s="12" cm="1">
        <f t="array" ref="L363:P363">_xlfn.XLOOKUP(A363,$A:$A,'Cleaned Medical Examiation data'!$B:$F)</f>
        <v>33.44</v>
      </c>
      <c r="M363" s="12">
        <v>4.72</v>
      </c>
      <c r="N363" s="12" t="str">
        <v>YES</v>
      </c>
      <c r="O363" s="12" t="str">
        <v>NO</v>
      </c>
      <c r="P363" s="12" t="str">
        <v>NO</v>
      </c>
      <c r="Q363" s="19" t="str" cm="1">
        <f t="array" ref="Q363:T363">_xlfn.XLOOKUP(A363,$A:$A,'Cleaned Medical Examiation data'!$H:$K)</f>
        <v>NO</v>
      </c>
      <c r="R363" s="48">
        <v>0</v>
      </c>
      <c r="S363" s="45" t="str">
        <v>Obesity</v>
      </c>
      <c r="T363" s="34" t="str">
        <v>Normal</v>
      </c>
    </row>
    <row r="364" spans="1:20" ht="15.75">
      <c r="A364" s="33" t="s">
        <v>404</v>
      </c>
      <c r="B364" s="7" t="str">
        <f>VLOOKUP(A364,'Customer Names'!$A:$G,7,0)</f>
        <v>Ms</v>
      </c>
      <c r="C364" s="7" t="str">
        <f>VLOOKUP(A364,'Customer Names'!$A:$F,6,0)</f>
        <v>Mirte</v>
      </c>
      <c r="D364" s="7" t="str">
        <f>VLOOKUP(A364,'Customer Names'!$A:$E,5,0)</f>
        <v>Leloup</v>
      </c>
      <c r="E364" s="25" t="str">
        <f>VLOOKUP(A364,'Cleaned Hospitalisation data'!$A:$K,7,0)</f>
        <v>30-Jun-1976</v>
      </c>
      <c r="F364" s="12">
        <f>VLOOKUP(A364,'Cleaned Hospitalisation data'!$A$1:$K$2336,8,0)</f>
        <v>46</v>
      </c>
      <c r="G364" s="12">
        <f>VLOOKUP(A364,'Cleaned Hospitalisation data'!$A:$K,2,0)</f>
        <v>1</v>
      </c>
      <c r="H364" s="28">
        <f>VLOOKUP(A364,'Cleaned Hospitalisation data'!$A$1:$K$2336,3,0)</f>
        <v>8233.1</v>
      </c>
      <c r="I364" s="12" t="str">
        <f>VLOOKUP(A364,'Cleaned Hospitalisation data'!$A$1:$K$2336,4,0)</f>
        <v>Tier - 2</v>
      </c>
      <c r="J364" s="12" t="str">
        <f>VLOOKUP(A364,'Cleaned Hospitalisation data'!$A$1:$K$2336,5,0)</f>
        <v>Tier - 2</v>
      </c>
      <c r="K364" s="12" t="str">
        <f>VLOOKUP(A364,'Cleaned Hospitalisation data'!$A$1:$K$2336,6,0)</f>
        <v>R1013</v>
      </c>
      <c r="L364" s="12" cm="1">
        <f t="array" ref="L364:P364">_xlfn.XLOOKUP(A364,$A:$A,'Cleaned Medical Examiation data'!$B:$F)</f>
        <v>28.05</v>
      </c>
      <c r="M364" s="12">
        <v>5.63</v>
      </c>
      <c r="N364" s="12" t="str">
        <v>YES</v>
      </c>
      <c r="O364" s="12" t="str">
        <v>NO</v>
      </c>
      <c r="P364" s="12" t="str">
        <v>NO</v>
      </c>
      <c r="Q364" s="19" t="str" cm="1">
        <f t="array" ref="Q364:T364">_xlfn.XLOOKUP(A364,$A:$A,'Cleaned Medical Examiation data'!$H:$K)</f>
        <v>NO</v>
      </c>
      <c r="R364" s="48">
        <v>0</v>
      </c>
      <c r="S364" s="45" t="str">
        <v>Over Weight</v>
      </c>
      <c r="T364" s="34" t="str">
        <v>Normal</v>
      </c>
    </row>
    <row r="365" spans="1:20" ht="15.75">
      <c r="A365" s="33" t="s">
        <v>405</v>
      </c>
      <c r="B365" s="7" t="str">
        <f>VLOOKUP(A365,'Customer Names'!$A:$G,7,0)</f>
        <v>Ms</v>
      </c>
      <c r="C365" s="7" t="str">
        <f>VLOOKUP(A365,'Customer Names'!$A:$F,6,0)</f>
        <v>Megan</v>
      </c>
      <c r="D365" s="7" t="str">
        <f>VLOOKUP(A365,'Customer Names'!$A:$E,5,0)</f>
        <v>Labare</v>
      </c>
      <c r="E365" s="25" t="str">
        <f>VLOOKUP(A365,'Cleaned Hospitalisation data'!$A:$K,7,0)</f>
        <v>3-Sep-1976</v>
      </c>
      <c r="F365" s="12">
        <f>VLOOKUP(A365,'Cleaned Hospitalisation data'!$A$1:$K$2336,8,0)</f>
        <v>46</v>
      </c>
      <c r="G365" s="12">
        <f>VLOOKUP(A365,'Cleaned Hospitalisation data'!$A:$K,2,0)</f>
        <v>1</v>
      </c>
      <c r="H365" s="28">
        <f>VLOOKUP(A365,'Cleaned Hospitalisation data'!$A$1:$K$2336,3,0)</f>
        <v>8232.64</v>
      </c>
      <c r="I365" s="12" t="str">
        <f>VLOOKUP(A365,'Cleaned Hospitalisation data'!$A$1:$K$2336,4,0)</f>
        <v>Tier - 2</v>
      </c>
      <c r="J365" s="12" t="str">
        <f>VLOOKUP(A365,'Cleaned Hospitalisation data'!$A$1:$K$2336,5,0)</f>
        <v>Tier - 3</v>
      </c>
      <c r="K365" s="12" t="str">
        <f>VLOOKUP(A365,'Cleaned Hospitalisation data'!$A$1:$K$2336,6,0)</f>
        <v>R1013</v>
      </c>
      <c r="L365" s="12" cm="1">
        <f t="array" ref="L365:P365">_xlfn.XLOOKUP(A365,$A:$A,'Cleaned Medical Examiation data'!$B:$F)</f>
        <v>27.72</v>
      </c>
      <c r="M365" s="12">
        <v>5.83</v>
      </c>
      <c r="N365" s="12" t="str">
        <v>YES</v>
      </c>
      <c r="O365" s="12" t="str">
        <v>NO</v>
      </c>
      <c r="P365" s="12" t="str">
        <v>NO</v>
      </c>
      <c r="Q365" s="19" t="str" cm="1">
        <f t="array" ref="Q365:T365">_xlfn.XLOOKUP(A365,$A:$A,'Cleaned Medical Examiation data'!$H:$K)</f>
        <v>NO</v>
      </c>
      <c r="R365" s="48">
        <v>0</v>
      </c>
      <c r="S365" s="45" t="str">
        <v>Over Weight</v>
      </c>
      <c r="T365" s="34" t="str">
        <v>Prediabetes</v>
      </c>
    </row>
    <row r="366" spans="1:20" ht="15.75">
      <c r="A366" s="33" t="s">
        <v>406</v>
      </c>
      <c r="B366" s="7" t="str">
        <f>VLOOKUP(A366,'Customer Names'!$A:$G,7,0)</f>
        <v>Ms</v>
      </c>
      <c r="C366" s="7" t="str">
        <f>VLOOKUP(A366,'Customer Names'!$A:$F,6,0)</f>
        <v>Kerry A</v>
      </c>
      <c r="D366" s="7" t="str">
        <f>VLOOKUP(A366,'Customer Names'!$A:$E,5,0)</f>
        <v>Arouca</v>
      </c>
      <c r="E366" s="25" t="str">
        <f>VLOOKUP(A366,'Cleaned Hospitalisation data'!$A:$K,7,0)</f>
        <v>30-Jun-1978</v>
      </c>
      <c r="F366" s="12">
        <f>VLOOKUP(A366,'Cleaned Hospitalisation data'!$A$1:$K$2336,8,0)</f>
        <v>44</v>
      </c>
      <c r="G366" s="12">
        <f>VLOOKUP(A366,'Cleaned Hospitalisation data'!$A:$K,2,0)</f>
        <v>2</v>
      </c>
      <c r="H366" s="28">
        <f>VLOOKUP(A366,'Cleaned Hospitalisation data'!$A$1:$K$2336,3,0)</f>
        <v>8219.2000000000007</v>
      </c>
      <c r="I366" s="12" t="str">
        <f>VLOOKUP(A366,'Cleaned Hospitalisation data'!$A$1:$K$2336,4,0)</f>
        <v>Tier - 2</v>
      </c>
      <c r="J366" s="12" t="str">
        <f>VLOOKUP(A366,'Cleaned Hospitalisation data'!$A$1:$K$2336,5,0)</f>
        <v>Tier - 2</v>
      </c>
      <c r="K366" s="12" t="str">
        <f>VLOOKUP(A366,'Cleaned Hospitalisation data'!$A$1:$K$2336,6,0)</f>
        <v>R1013</v>
      </c>
      <c r="L366" s="12" cm="1">
        <f t="array" ref="L366:P366">_xlfn.XLOOKUP(A366,$A:$A,'Cleaned Medical Examiation data'!$B:$F)</f>
        <v>29.81</v>
      </c>
      <c r="M366" s="12">
        <v>9.23</v>
      </c>
      <c r="N366" s="12" t="str">
        <v>NO</v>
      </c>
      <c r="O366" s="12" t="str">
        <v>NO</v>
      </c>
      <c r="P366" s="12" t="str">
        <v>NO</v>
      </c>
      <c r="Q366" s="19" t="str" cm="1">
        <f t="array" ref="Q366:T366">_xlfn.XLOOKUP(A366,$A:$A,'Cleaned Medical Examiation data'!$H:$K)</f>
        <v>NO</v>
      </c>
      <c r="R366" s="48">
        <v>0</v>
      </c>
      <c r="S366" s="45" t="str">
        <v>Over Weight</v>
      </c>
      <c r="T366" s="34" t="str">
        <v>Diabetes</v>
      </c>
    </row>
    <row r="367" spans="1:20" ht="15.75">
      <c r="A367" s="33" t="s">
        <v>407</v>
      </c>
      <c r="B367" s="7" t="str">
        <f>VLOOKUP(A367,'Customer Names'!$A:$G,7,0)</f>
        <v>Ms</v>
      </c>
      <c r="C367" s="7" t="str">
        <f>VLOOKUP(A367,'Customer Names'!$A:$F,6,0)</f>
        <v>Kristin</v>
      </c>
      <c r="D367" s="7" t="str">
        <f>VLOOKUP(A367,'Customer Names'!$A:$E,5,0)</f>
        <v>Reese</v>
      </c>
      <c r="E367" s="25" t="str">
        <f>VLOOKUP(A367,'Cleaned Hospitalisation data'!$A:$K,7,0)</f>
        <v>24-Oct-1978</v>
      </c>
      <c r="F367" s="12">
        <f>VLOOKUP(A367,'Cleaned Hospitalisation data'!$A$1:$K$2336,8,0)</f>
        <v>44</v>
      </c>
      <c r="G367" s="12">
        <f>VLOOKUP(A367,'Cleaned Hospitalisation data'!$A:$K,2,0)</f>
        <v>2</v>
      </c>
      <c r="H367" s="28">
        <f>VLOOKUP(A367,'Cleaned Hospitalisation data'!$A$1:$K$2336,3,0)</f>
        <v>8211.1</v>
      </c>
      <c r="I367" s="12" t="str">
        <f>VLOOKUP(A367,'Cleaned Hospitalisation data'!$A$1:$K$2336,4,0)</f>
        <v>Tier - 2</v>
      </c>
      <c r="J367" s="12" t="str">
        <f>VLOOKUP(A367,'Cleaned Hospitalisation data'!$A$1:$K$2336,5,0)</f>
        <v>Tier - 3</v>
      </c>
      <c r="K367" s="12" t="str">
        <f>VLOOKUP(A367,'Cleaned Hospitalisation data'!$A$1:$K$2336,6,0)</f>
        <v>R1013</v>
      </c>
      <c r="L367" s="12" cm="1">
        <f t="array" ref="L367:P367">_xlfn.XLOOKUP(A367,$A:$A,'Cleaned Medical Examiation data'!$B:$F)</f>
        <v>23.98</v>
      </c>
      <c r="M367" s="12">
        <v>9.89</v>
      </c>
      <c r="N367" s="12" t="str">
        <v>NO</v>
      </c>
      <c r="O367" s="12" t="str">
        <v>NO</v>
      </c>
      <c r="P367" s="12" t="str">
        <v>NO</v>
      </c>
      <c r="Q367" s="19" t="str" cm="1">
        <f t="array" ref="Q367:T367">_xlfn.XLOOKUP(A367,$A:$A,'Cleaned Medical Examiation data'!$H:$K)</f>
        <v>NO</v>
      </c>
      <c r="R367" s="48">
        <v>0</v>
      </c>
      <c r="S367" s="45" t="str">
        <v>Normal Weight</v>
      </c>
      <c r="T367" s="34" t="str">
        <v>Diabetes</v>
      </c>
    </row>
    <row r="368" spans="1:20" ht="15.75">
      <c r="A368" s="33" t="s">
        <v>408</v>
      </c>
      <c r="B368" s="7" t="str">
        <f>VLOOKUP(A368,'Customer Names'!$A:$G,7,0)</f>
        <v>Mr</v>
      </c>
      <c r="C368" s="7" t="str">
        <f>VLOOKUP(A368,'Customer Names'!$A:$F,6,0)</f>
        <v>Christopher R</v>
      </c>
      <c r="D368" s="7" t="str">
        <f>VLOOKUP(A368,'Customer Names'!$A:$E,5,0)</f>
        <v>McCloskey</v>
      </c>
      <c r="E368" s="25" t="str">
        <f>VLOOKUP(A368,'Cleaned Hospitalisation data'!$A:$K,7,0)</f>
        <v>23-Nov-1962</v>
      </c>
      <c r="F368" s="12">
        <f>VLOOKUP(A368,'Cleaned Hospitalisation data'!$A$1:$K$2336,8,0)</f>
        <v>60</v>
      </c>
      <c r="G368" s="12">
        <f>VLOOKUP(A368,'Cleaned Hospitalisation data'!$A:$K,2,0)</f>
        <v>0</v>
      </c>
      <c r="H368" s="28">
        <f>VLOOKUP(A368,'Cleaned Hospitalisation data'!$A$1:$K$2336,3,0)</f>
        <v>8188.12</v>
      </c>
      <c r="I368" s="12" t="str">
        <f>VLOOKUP(A368,'Cleaned Hospitalisation data'!$A$1:$K$2336,4,0)</f>
        <v>Tier - 3</v>
      </c>
      <c r="J368" s="12" t="str">
        <f>VLOOKUP(A368,'Cleaned Hospitalisation data'!$A$1:$K$2336,5,0)</f>
        <v>Tier - 3</v>
      </c>
      <c r="K368" s="12" t="str">
        <f>VLOOKUP(A368,'Cleaned Hospitalisation data'!$A$1:$K$2336,6,0)</f>
        <v>R1013</v>
      </c>
      <c r="L368" s="12" cm="1">
        <f t="array" ref="L368:P368">_xlfn.XLOOKUP(A368,$A:$A,'Cleaned Medical Examiation data'!$B:$F)</f>
        <v>17.34</v>
      </c>
      <c r="M368" s="12">
        <v>12</v>
      </c>
      <c r="N368" s="12" t="str">
        <v>NO</v>
      </c>
      <c r="O368" s="12" t="str">
        <v>NO</v>
      </c>
      <c r="P368" s="12" t="str">
        <v>NO</v>
      </c>
      <c r="Q368" s="19" t="str" cm="1">
        <f t="array" ref="Q368:T368">_xlfn.XLOOKUP(A368,$A:$A,'Cleaned Medical Examiation data'!$H:$K)</f>
        <v>NO</v>
      </c>
      <c r="R368" s="48">
        <v>0</v>
      </c>
      <c r="S368" s="45" t="str">
        <v>Under Weight</v>
      </c>
      <c r="T368" s="34" t="str">
        <v>Diabetes</v>
      </c>
    </row>
    <row r="369" spans="1:20" ht="15.75">
      <c r="A369" s="33" t="s">
        <v>409</v>
      </c>
      <c r="B369" s="7" t="str">
        <f>VLOOKUP(A369,'Customer Names'!$A:$G,7,0)</f>
        <v>Mrs</v>
      </c>
      <c r="C369" s="7" t="str">
        <f>VLOOKUP(A369,'Customer Names'!$A:$F,6,0)</f>
        <v>Elizabeth A</v>
      </c>
      <c r="D369" s="7" t="str">
        <f>VLOOKUP(A369,'Customer Names'!$A:$E,5,0)</f>
        <v>Tedsen</v>
      </c>
      <c r="E369" s="25" t="str">
        <f>VLOOKUP(A369,'Cleaned Hospitalisation data'!$A:$K,7,0)</f>
        <v>21-Oct-1997</v>
      </c>
      <c r="F369" s="12">
        <f>VLOOKUP(A369,'Cleaned Hospitalisation data'!$A$1:$K$2336,8,0)</f>
        <v>25</v>
      </c>
      <c r="G369" s="12">
        <f>VLOOKUP(A369,'Cleaned Hospitalisation data'!$A:$K,2,0)</f>
        <v>0</v>
      </c>
      <c r="H369" s="28">
        <f>VLOOKUP(A369,'Cleaned Hospitalisation data'!$A$1:$K$2336,3,0)</f>
        <v>8182.89</v>
      </c>
      <c r="I369" s="12" t="str">
        <f>VLOOKUP(A369,'Cleaned Hospitalisation data'!$A$1:$K$2336,4,0)</f>
        <v>Tier - 2</v>
      </c>
      <c r="J369" s="12" t="str">
        <f>VLOOKUP(A369,'Cleaned Hospitalisation data'!$A$1:$K$2336,5,0)</f>
        <v>Tier - 1</v>
      </c>
      <c r="K369" s="12" t="str">
        <f>VLOOKUP(A369,'Cleaned Hospitalisation data'!$A$1:$K$2336,6,0)</f>
        <v>R1026</v>
      </c>
      <c r="L369" s="12" cm="1">
        <f t="array" ref="L369:P369">_xlfn.XLOOKUP(A369,$A:$A,'Cleaned Medical Examiation data'!$B:$F)</f>
        <v>40.39</v>
      </c>
      <c r="M369" s="12">
        <v>4.24</v>
      </c>
      <c r="N369" s="12" t="str">
        <v>YES</v>
      </c>
      <c r="O369" s="12" t="str">
        <v>NO</v>
      </c>
      <c r="P369" s="12" t="str">
        <v>YES</v>
      </c>
      <c r="Q369" s="19" t="str" cm="1">
        <f t="array" ref="Q369:T369">_xlfn.XLOOKUP(A369,$A:$A,'Cleaned Medical Examiation data'!$H:$K)</f>
        <v>NO</v>
      </c>
      <c r="R369" s="48">
        <v>1</v>
      </c>
      <c r="S369" s="45" t="str">
        <v>Obesity</v>
      </c>
      <c r="T369" s="34" t="str">
        <v>Normal</v>
      </c>
    </row>
    <row r="370" spans="1:20" ht="15.75">
      <c r="A370" s="33" t="s">
        <v>410</v>
      </c>
      <c r="B370" s="7" t="str">
        <f>VLOOKUP(A370,'Customer Names'!$A:$G,7,0)</f>
        <v>Mr</v>
      </c>
      <c r="C370" s="7" t="str">
        <f>VLOOKUP(A370,'Customer Names'!$A:$F,6,0)</f>
        <v>Nick</v>
      </c>
      <c r="D370" s="7" t="str">
        <f>VLOOKUP(A370,'Customer Names'!$A:$E,5,0)</f>
        <v>Taormina</v>
      </c>
      <c r="E370" s="25" t="str">
        <f>VLOOKUP(A370,'Cleaned Hospitalisation data'!$A:$K,7,0)</f>
        <v>16-Jun-1987</v>
      </c>
      <c r="F370" s="12">
        <f>VLOOKUP(A370,'Cleaned Hospitalisation data'!$A$1:$K$2336,8,0)</f>
        <v>35</v>
      </c>
      <c r="G370" s="12">
        <f>VLOOKUP(A370,'Cleaned Hospitalisation data'!$A:$K,2,0)</f>
        <v>3</v>
      </c>
      <c r="H370" s="28">
        <f>VLOOKUP(A370,'Cleaned Hospitalisation data'!$A$1:$K$2336,3,0)</f>
        <v>38924.04</v>
      </c>
      <c r="I370" s="12" t="str">
        <f>VLOOKUP(A370,'Cleaned Hospitalisation data'!$A$1:$K$2336,4,0)</f>
        <v>Tier - 2</v>
      </c>
      <c r="J370" s="12" t="str">
        <f>VLOOKUP(A370,'Cleaned Hospitalisation data'!$A$1:$K$2336,5,0)</f>
        <v>Tier - 2</v>
      </c>
      <c r="K370" s="12" t="str">
        <f>VLOOKUP(A370,'Cleaned Hospitalisation data'!$A$1:$K$2336,6,0)</f>
        <v>R1011</v>
      </c>
      <c r="L370" s="12" cm="1">
        <f t="array" ref="L370:P370">_xlfn.XLOOKUP(A370,$A:$A,'Cleaned Medical Examiation data'!$B:$F)</f>
        <v>52.15</v>
      </c>
      <c r="M370" s="12">
        <v>5.65</v>
      </c>
      <c r="N370" s="12" t="str">
        <v>NO</v>
      </c>
      <c r="O370" s="12" t="str">
        <v>NO</v>
      </c>
      <c r="P370" s="12" t="str">
        <v>NO</v>
      </c>
      <c r="Q370" s="19" t="str" cm="1">
        <f t="array" ref="Q370:T370">_xlfn.XLOOKUP(A370,$A:$A,'Cleaned Medical Examiation data'!$H:$K)</f>
        <v>YES</v>
      </c>
      <c r="R370" s="48">
        <v>1</v>
      </c>
      <c r="S370" s="45" t="str">
        <v>Obesity</v>
      </c>
      <c r="T370" s="34" t="str">
        <v>Normal</v>
      </c>
    </row>
    <row r="371" spans="1:20" ht="15.75">
      <c r="A371" s="33" t="s">
        <v>411</v>
      </c>
      <c r="B371" s="7" t="str">
        <f>VLOOKUP(A371,'Customer Names'!$A:$G,7,0)</f>
        <v>Mr</v>
      </c>
      <c r="C371" s="7" t="str">
        <f>VLOOKUP(A371,'Customer Names'!$A:$F,6,0)</f>
        <v>Andrew</v>
      </c>
      <c r="D371" s="7" t="str">
        <f>VLOOKUP(A371,'Customer Names'!$A:$E,5,0)</f>
        <v>Koehlinger</v>
      </c>
      <c r="E371" s="25" t="str">
        <f>VLOOKUP(A371,'Cleaned Hospitalisation data'!$A:$K,7,0)</f>
        <v>8-Jun-1983</v>
      </c>
      <c r="F371" s="12">
        <f>VLOOKUP(A371,'Cleaned Hospitalisation data'!$A$1:$K$2336,8,0)</f>
        <v>40</v>
      </c>
      <c r="G371" s="12">
        <f>VLOOKUP(A371,'Cleaned Hospitalisation data'!$A:$K,2,0)</f>
        <v>3</v>
      </c>
      <c r="H371" s="28">
        <f>VLOOKUP(A371,'Cleaned Hospitalisation data'!$A$1:$K$2336,3,0)</f>
        <v>8179.51</v>
      </c>
      <c r="I371" s="12" t="str">
        <f>VLOOKUP(A371,'Cleaned Hospitalisation data'!$A$1:$K$2336,4,0)</f>
        <v>Tier - 2</v>
      </c>
      <c r="J371" s="12" t="str">
        <f>VLOOKUP(A371,'Cleaned Hospitalisation data'!$A$1:$K$2336,5,0)</f>
        <v>Tier - 2</v>
      </c>
      <c r="K371" s="12" t="str">
        <f>VLOOKUP(A371,'Cleaned Hospitalisation data'!$A$1:$K$2336,6,0)</f>
        <v>R1020</v>
      </c>
      <c r="L371" s="12" cm="1">
        <f t="array" ref="L371:P371">_xlfn.XLOOKUP(A371,$A:$A,'Cleaned Medical Examiation data'!$B:$F)</f>
        <v>25.96</v>
      </c>
      <c r="M371" s="12">
        <v>4.68</v>
      </c>
      <c r="N371" s="12" t="str">
        <v>YES</v>
      </c>
      <c r="O371" s="12" t="str">
        <v>NO</v>
      </c>
      <c r="P371" s="12" t="str">
        <v>YES</v>
      </c>
      <c r="Q371" s="19" t="str" cm="1">
        <f t="array" ref="Q371:T371">_xlfn.XLOOKUP(A371,$A:$A,'Cleaned Medical Examiation data'!$H:$K)</f>
        <v>NO</v>
      </c>
      <c r="R371" s="48">
        <v>1</v>
      </c>
      <c r="S371" s="45" t="str">
        <v>Over Weight</v>
      </c>
      <c r="T371" s="34" t="str">
        <v>Normal</v>
      </c>
    </row>
    <row r="372" spans="1:20" ht="15.75">
      <c r="A372" s="33" t="s">
        <v>412</v>
      </c>
      <c r="B372" s="7" t="str">
        <f>VLOOKUP(A372,'Customer Names'!$A:$G,7,0)</f>
        <v>Ms</v>
      </c>
      <c r="C372" s="7" t="str">
        <f>VLOOKUP(A372,'Customer Names'!$A:$F,6,0)</f>
        <v>Dawn M</v>
      </c>
      <c r="D372" s="7" t="str">
        <f>VLOOKUP(A372,'Customer Names'!$A:$E,5,0)</f>
        <v>Pielechaty</v>
      </c>
      <c r="E372" s="25" t="str">
        <f>VLOOKUP(A372,'Cleaned Hospitalisation data'!$A:$K,7,0)</f>
        <v>5-Nov-1963</v>
      </c>
      <c r="F372" s="12">
        <f>VLOOKUP(A372,'Cleaned Hospitalisation data'!$A$1:$K$2336,8,0)</f>
        <v>59</v>
      </c>
      <c r="G372" s="12">
        <f>VLOOKUP(A372,'Cleaned Hospitalisation data'!$A:$K,2,0)</f>
        <v>0</v>
      </c>
      <c r="H372" s="28">
        <f>VLOOKUP(A372,'Cleaned Hospitalisation data'!$A$1:$K$2336,3,0)</f>
        <v>8177.9</v>
      </c>
      <c r="I372" s="12" t="str">
        <f>VLOOKUP(A372,'Cleaned Hospitalisation data'!$A$1:$K$2336,4,0)</f>
        <v>Tier - 3</v>
      </c>
      <c r="J372" s="12" t="str">
        <f>VLOOKUP(A372,'Cleaned Hospitalisation data'!$A$1:$K$2336,5,0)</f>
        <v>Tier - 1</v>
      </c>
      <c r="K372" s="12" t="str">
        <f>VLOOKUP(A372,'Cleaned Hospitalisation data'!$A$1:$K$2336,6,0)</f>
        <v>R1013</v>
      </c>
      <c r="L372" s="12" cm="1">
        <f t="array" ref="L372:P372">_xlfn.XLOOKUP(A372,$A:$A,'Cleaned Medical Examiation data'!$B:$F)</f>
        <v>17.68</v>
      </c>
      <c r="M372" s="12">
        <v>8.57</v>
      </c>
      <c r="N372" s="12" t="str">
        <v>YES</v>
      </c>
      <c r="O372" s="12" t="str">
        <v>NO</v>
      </c>
      <c r="P372" s="12" t="str">
        <v>YES</v>
      </c>
      <c r="Q372" s="19" t="str" cm="1">
        <f t="array" ref="Q372:T372">_xlfn.XLOOKUP(A372,$A:$A,'Cleaned Medical Examiation data'!$H:$K)</f>
        <v>NO</v>
      </c>
      <c r="R372" s="48">
        <v>1</v>
      </c>
      <c r="S372" s="45" t="str">
        <v>Under Weight</v>
      </c>
      <c r="T372" s="34" t="str">
        <v>Diabetes</v>
      </c>
    </row>
    <row r="373" spans="1:20" ht="15.75">
      <c r="A373" s="33" t="s">
        <v>413</v>
      </c>
      <c r="B373" s="7" t="str">
        <f>VLOOKUP(A373,'Customer Names'!$A:$G,7,0)</f>
        <v>Mr</v>
      </c>
      <c r="C373" s="7" t="str">
        <f>VLOOKUP(A373,'Customer Names'!$A:$F,6,0)</f>
        <v>Jonathan P</v>
      </c>
      <c r="D373" s="7" t="str">
        <f>VLOOKUP(A373,'Customer Names'!$A:$E,5,0)</f>
        <v>Korhonen</v>
      </c>
      <c r="E373" s="25" t="str">
        <f>VLOOKUP(A373,'Cleaned Hospitalisation data'!$A:$K,7,0)</f>
        <v>28-Jun-1982</v>
      </c>
      <c r="F373" s="12">
        <f>VLOOKUP(A373,'Cleaned Hospitalisation data'!$A$1:$K$2336,8,0)</f>
        <v>40</v>
      </c>
      <c r="G373" s="12">
        <f>VLOOKUP(A373,'Cleaned Hospitalisation data'!$A:$K,2,0)</f>
        <v>4</v>
      </c>
      <c r="H373" s="28">
        <f>VLOOKUP(A373,'Cleaned Hospitalisation data'!$A$1:$K$2336,3,0)</f>
        <v>8162.72</v>
      </c>
      <c r="I373" s="12" t="str">
        <f>VLOOKUP(A373,'Cleaned Hospitalisation data'!$A$1:$K$2336,4,0)</f>
        <v>Tier - 3</v>
      </c>
      <c r="J373" s="12" t="str">
        <f>VLOOKUP(A373,'Cleaned Hospitalisation data'!$A$1:$K$2336,5,0)</f>
        <v>Tier - 3</v>
      </c>
      <c r="K373" s="12" t="str">
        <f>VLOOKUP(A373,'Cleaned Hospitalisation data'!$A$1:$K$2336,6,0)</f>
        <v>R1012</v>
      </c>
      <c r="L373" s="12" cm="1">
        <f t="array" ref="L373:P373">_xlfn.XLOOKUP(A373,$A:$A,'Cleaned Medical Examiation data'!$B:$F)</f>
        <v>30.875</v>
      </c>
      <c r="M373" s="12">
        <v>4.0999999999999996</v>
      </c>
      <c r="N373" s="12" t="str">
        <v>NO</v>
      </c>
      <c r="O373" s="12" t="str">
        <v>NO</v>
      </c>
      <c r="P373" s="12" t="str">
        <v>NO</v>
      </c>
      <c r="Q373" s="19" t="str" cm="1">
        <f t="array" ref="Q373:T373">_xlfn.XLOOKUP(A373,$A:$A,'Cleaned Medical Examiation data'!$H:$K)</f>
        <v>NO</v>
      </c>
      <c r="R373" s="48">
        <v>0</v>
      </c>
      <c r="S373" s="45" t="str">
        <v>Obesity</v>
      </c>
      <c r="T373" s="34" t="str">
        <v>Normal</v>
      </c>
    </row>
    <row r="374" spans="1:20" ht="15.75">
      <c r="A374" s="33" t="s">
        <v>414</v>
      </c>
      <c r="B374" s="7" t="str">
        <f>VLOOKUP(A374,'Customer Names'!$A:$G,7,0)</f>
        <v>Mrs</v>
      </c>
      <c r="C374" s="7" t="str">
        <f>VLOOKUP(A374,'Customer Names'!$A:$F,6,0)</f>
        <v>Gina</v>
      </c>
      <c r="D374" s="7" t="str">
        <f>VLOOKUP(A374,'Customer Names'!$A:$E,5,0)</f>
        <v>Kehr</v>
      </c>
      <c r="E374" s="25" t="str">
        <f>VLOOKUP(A374,'Cleaned Hospitalisation data'!$A:$K,7,0)</f>
        <v>21-Jun-1990</v>
      </c>
      <c r="F374" s="12">
        <f>VLOOKUP(A374,'Cleaned Hospitalisation data'!$A$1:$K$2336,8,0)</f>
        <v>32</v>
      </c>
      <c r="G374" s="12">
        <f>VLOOKUP(A374,'Cleaned Hospitalisation data'!$A:$K,2,0)</f>
        <v>3</v>
      </c>
      <c r="H374" s="28">
        <f>VLOOKUP(A374,'Cleaned Hospitalisation data'!$A$1:$K$2336,3,0)</f>
        <v>8157.92</v>
      </c>
      <c r="I374" s="12" t="str">
        <f>VLOOKUP(A374,'Cleaned Hospitalisation data'!$A$1:$K$2336,4,0)</f>
        <v>Tier - 2</v>
      </c>
      <c r="J374" s="12" t="str">
        <f>VLOOKUP(A374,'Cleaned Hospitalisation data'!$A$1:$K$2336,5,0)</f>
        <v>Tier - 3</v>
      </c>
      <c r="K374" s="12" t="str">
        <f>VLOOKUP(A374,'Cleaned Hospitalisation data'!$A$1:$K$2336,6,0)</f>
        <v>R1025</v>
      </c>
      <c r="L374" s="12" cm="1">
        <f t="array" ref="L374:P374">_xlfn.XLOOKUP(A374,$A:$A,'Cleaned Medical Examiation data'!$B:$F)</f>
        <v>30.81</v>
      </c>
      <c r="M374" s="12">
        <v>4.49</v>
      </c>
      <c r="N374" s="12" t="str">
        <v>NO</v>
      </c>
      <c r="O374" s="12" t="str">
        <v>NO</v>
      </c>
      <c r="P374" s="12" t="str">
        <v>NO</v>
      </c>
      <c r="Q374" s="19" t="str" cm="1">
        <f t="array" ref="Q374:T374">_xlfn.XLOOKUP(A374,$A:$A,'Cleaned Medical Examiation data'!$H:$K)</f>
        <v>NO</v>
      </c>
      <c r="R374" s="48">
        <v>0</v>
      </c>
      <c r="S374" s="45" t="str">
        <v>Obesity</v>
      </c>
      <c r="T374" s="34" t="str">
        <v>Normal</v>
      </c>
    </row>
    <row r="375" spans="1:20" ht="15.75">
      <c r="A375" s="33" t="s">
        <v>415</v>
      </c>
      <c r="B375" s="7" t="str">
        <f>VLOOKUP(A375,'Customer Names'!$A:$G,7,0)</f>
        <v>Mr</v>
      </c>
      <c r="C375" s="7" t="str">
        <f>VLOOKUP(A375,'Customer Names'!$A:$F,6,0)</f>
        <v>Dino</v>
      </c>
      <c r="D375" s="7" t="str">
        <f>VLOOKUP(A375,'Customer Names'!$A:$E,5,0)</f>
        <v>Montagna</v>
      </c>
      <c r="E375" s="25" t="str">
        <f>VLOOKUP(A375,'Cleaned Hospitalisation data'!$A:$K,7,0)</f>
        <v>3-Sep-1973</v>
      </c>
      <c r="F375" s="12">
        <f>VLOOKUP(A375,'Cleaned Hospitalisation data'!$A$1:$K$2336,8,0)</f>
        <v>49</v>
      </c>
      <c r="G375" s="12">
        <f>VLOOKUP(A375,'Cleaned Hospitalisation data'!$A:$K,2,0)</f>
        <v>0</v>
      </c>
      <c r="H375" s="28">
        <f>VLOOKUP(A375,'Cleaned Hospitalisation data'!$A$1:$K$2336,3,0)</f>
        <v>8125.78</v>
      </c>
      <c r="I375" s="12" t="str">
        <f>VLOOKUP(A375,'Cleaned Hospitalisation data'!$A$1:$K$2336,4,0)</f>
        <v>Tier - 2</v>
      </c>
      <c r="J375" s="12" t="str">
        <f>VLOOKUP(A375,'Cleaned Hospitalisation data'!$A$1:$K$2336,5,0)</f>
        <v>Tier - 2</v>
      </c>
      <c r="K375" s="12" t="str">
        <f>VLOOKUP(A375,'Cleaned Hospitalisation data'!$A$1:$K$2336,6,0)</f>
        <v>R1013</v>
      </c>
      <c r="L375" s="12" cm="1">
        <f t="array" ref="L375:P375">_xlfn.XLOOKUP(A375,$A:$A,'Cleaned Medical Examiation data'!$B:$F)</f>
        <v>36.85</v>
      </c>
      <c r="M375" s="12">
        <v>8.8000000000000007</v>
      </c>
      <c r="N375" s="12" t="str">
        <v>NO</v>
      </c>
      <c r="O375" s="12" t="str">
        <v>NO</v>
      </c>
      <c r="P375" s="12" t="str">
        <v>NO</v>
      </c>
      <c r="Q375" s="19" t="str" cm="1">
        <f t="array" ref="Q375:T375">_xlfn.XLOOKUP(A375,$A:$A,'Cleaned Medical Examiation data'!$H:$K)</f>
        <v>NO</v>
      </c>
      <c r="R375" s="48">
        <v>2</v>
      </c>
      <c r="S375" s="45" t="str">
        <v>Obesity</v>
      </c>
      <c r="T375" s="34" t="str">
        <v>Diabetes</v>
      </c>
    </row>
    <row r="376" spans="1:20" ht="15.75">
      <c r="A376" s="33" t="s">
        <v>416</v>
      </c>
      <c r="B376" s="7" t="str">
        <f>VLOOKUP(A376,'Customer Names'!$A:$G,7,0)</f>
        <v>Mr</v>
      </c>
      <c r="C376" s="7" t="str">
        <f>VLOOKUP(A376,'Customer Names'!$A:$F,6,0)</f>
        <v>Jan</v>
      </c>
      <c r="D376" s="7" t="str">
        <f>VLOOKUP(A376,'Customer Names'!$A:$E,5,0)</f>
        <v>M√ºller</v>
      </c>
      <c r="E376" s="25" t="str">
        <f>VLOOKUP(A376,'Cleaned Hospitalisation data'!$A:$K,7,0)</f>
        <v>30-Aug-1973</v>
      </c>
      <c r="F376" s="12">
        <f>VLOOKUP(A376,'Cleaned Hospitalisation data'!$A$1:$K$2336,8,0)</f>
        <v>49</v>
      </c>
      <c r="G376" s="12">
        <f>VLOOKUP(A376,'Cleaned Hospitalisation data'!$A:$K,2,0)</f>
        <v>0</v>
      </c>
      <c r="H376" s="28">
        <f>VLOOKUP(A376,'Cleaned Hospitalisation data'!$A$1:$K$2336,3,0)</f>
        <v>8124.41</v>
      </c>
      <c r="I376" s="12" t="str">
        <f>VLOOKUP(A376,'Cleaned Hospitalisation data'!$A$1:$K$2336,4,0)</f>
        <v>Tier - 3</v>
      </c>
      <c r="J376" s="12" t="str">
        <f>VLOOKUP(A376,'Cleaned Hospitalisation data'!$A$1:$K$2336,5,0)</f>
        <v>Tier - 1</v>
      </c>
      <c r="K376" s="12" t="str">
        <f>VLOOKUP(A376,'Cleaned Hospitalisation data'!$A$1:$K$2336,6,0)</f>
        <v>R1013</v>
      </c>
      <c r="L376" s="12" cm="1">
        <f t="array" ref="L376:P376">_xlfn.XLOOKUP(A376,$A:$A,'Cleaned Medical Examiation data'!$B:$F)</f>
        <v>35.86</v>
      </c>
      <c r="M376" s="12">
        <v>7.93</v>
      </c>
      <c r="N376" s="12" t="str">
        <v>NO</v>
      </c>
      <c r="O376" s="12" t="str">
        <v>NO</v>
      </c>
      <c r="P376" s="12" t="str">
        <v>NO</v>
      </c>
      <c r="Q376" s="19" t="str" cm="1">
        <f t="array" ref="Q376:T376">_xlfn.XLOOKUP(A376,$A:$A,'Cleaned Medical Examiation data'!$H:$K)</f>
        <v>NO</v>
      </c>
      <c r="R376" s="48">
        <v>2</v>
      </c>
      <c r="S376" s="45" t="str">
        <v>Obesity</v>
      </c>
      <c r="T376" s="34" t="str">
        <v>Diabetes</v>
      </c>
    </row>
    <row r="377" spans="1:20" ht="15.75">
      <c r="A377" s="33" t="s">
        <v>417</v>
      </c>
      <c r="B377" s="7" t="str">
        <f>VLOOKUP(A377,'Customer Names'!$A:$G,7,0)</f>
        <v>Mr</v>
      </c>
      <c r="C377" s="7" t="str">
        <f>VLOOKUP(A377,'Customer Names'!$A:$F,6,0)</f>
        <v>Jonathan E</v>
      </c>
      <c r="D377" s="7" t="str">
        <f>VLOOKUP(A377,'Customer Names'!$A:$E,5,0)</f>
        <v>Baker</v>
      </c>
      <c r="E377" s="25" t="str">
        <f>VLOOKUP(A377,'Cleaned Hospitalisation data'!$A:$K,7,0)</f>
        <v>16-Dec-1973</v>
      </c>
      <c r="F377" s="12">
        <f>VLOOKUP(A377,'Cleaned Hospitalisation data'!$A$1:$K$2336,8,0)</f>
        <v>49</v>
      </c>
      <c r="G377" s="12">
        <f>VLOOKUP(A377,'Cleaned Hospitalisation data'!$A:$K,2,0)</f>
        <v>0</v>
      </c>
      <c r="H377" s="28">
        <f>VLOOKUP(A377,'Cleaned Hospitalisation data'!$A$1:$K$2336,3,0)</f>
        <v>8116.68</v>
      </c>
      <c r="I377" s="12" t="str">
        <f>VLOOKUP(A377,'Cleaned Hospitalisation data'!$A$1:$K$2336,4,0)</f>
        <v>Tier - 3</v>
      </c>
      <c r="J377" s="12" t="str">
        <f>VLOOKUP(A377,'Cleaned Hospitalisation data'!$A$1:$K$2336,5,0)</f>
        <v>Tier - 1</v>
      </c>
      <c r="K377" s="12" t="str">
        <f>VLOOKUP(A377,'Cleaned Hospitalisation data'!$A$1:$K$2336,6,0)</f>
        <v>R1011</v>
      </c>
      <c r="L377" s="12" cm="1">
        <f t="array" ref="L377:P377">_xlfn.XLOOKUP(A377,$A:$A,'Cleaned Medical Examiation data'!$B:$F)</f>
        <v>30.3</v>
      </c>
      <c r="M377" s="12">
        <v>9.4499999999999993</v>
      </c>
      <c r="N377" s="12" t="str">
        <v>NO</v>
      </c>
      <c r="O377" s="12" t="str">
        <v>NO</v>
      </c>
      <c r="P377" s="12" t="str">
        <v>NO</v>
      </c>
      <c r="Q377" s="19" t="str" cm="1">
        <f t="array" ref="Q377:T377">_xlfn.XLOOKUP(A377,$A:$A,'Cleaned Medical Examiation data'!$H:$K)</f>
        <v>NO</v>
      </c>
      <c r="R377" s="48">
        <v>2</v>
      </c>
      <c r="S377" s="45" t="str">
        <v>Obesity</v>
      </c>
      <c r="T377" s="34" t="str">
        <v>Diabetes</v>
      </c>
    </row>
    <row r="378" spans="1:20" ht="15.75">
      <c r="A378" s="33" t="s">
        <v>418</v>
      </c>
      <c r="B378" s="7" t="str">
        <f>VLOOKUP(A378,'Customer Names'!$A:$G,7,0)</f>
        <v>Mr</v>
      </c>
      <c r="C378" s="7" t="str">
        <f>VLOOKUP(A378,'Customer Names'!$A:$F,6,0)</f>
        <v>Mark A</v>
      </c>
      <c r="D378" s="7" t="str">
        <f>VLOOKUP(A378,'Customer Names'!$A:$E,5,0)</f>
        <v>Sidebottom</v>
      </c>
      <c r="E378" s="25" t="str">
        <f>VLOOKUP(A378,'Cleaned Hospitalisation data'!$A:$K,7,0)</f>
        <v>1-Sep-1978</v>
      </c>
      <c r="F378" s="12">
        <f>VLOOKUP(A378,'Cleaned Hospitalisation data'!$A$1:$K$2336,8,0)</f>
        <v>44</v>
      </c>
      <c r="G378" s="12">
        <f>VLOOKUP(A378,'Cleaned Hospitalisation data'!$A:$K,2,0)</f>
        <v>2</v>
      </c>
      <c r="H378" s="28">
        <f>VLOOKUP(A378,'Cleaned Hospitalisation data'!$A$1:$K$2336,3,0)</f>
        <v>8116.27</v>
      </c>
      <c r="I378" s="12" t="str">
        <f>VLOOKUP(A378,'Cleaned Hospitalisation data'!$A$1:$K$2336,4,0)</f>
        <v>Tier - 3</v>
      </c>
      <c r="J378" s="12" t="str">
        <f>VLOOKUP(A378,'Cleaned Hospitalisation data'!$A$1:$K$2336,5,0)</f>
        <v>Tier - 1</v>
      </c>
      <c r="K378" s="12" t="str">
        <f>VLOOKUP(A378,'Cleaned Hospitalisation data'!$A$1:$K$2336,6,0)</f>
        <v>R1012</v>
      </c>
      <c r="L378" s="12" cm="1">
        <f t="array" ref="L378:P378">_xlfn.XLOOKUP(A378,$A:$A,'Cleaned Medical Examiation data'!$B:$F)</f>
        <v>32.015000000000001</v>
      </c>
      <c r="M378" s="12">
        <v>7.67</v>
      </c>
      <c r="N378" s="12" t="str">
        <v>NO</v>
      </c>
      <c r="O378" s="12" t="str">
        <v>NO</v>
      </c>
      <c r="P378" s="12" t="str">
        <v>NO</v>
      </c>
      <c r="Q378" s="19" t="str" cm="1">
        <f t="array" ref="Q378:T378">_xlfn.XLOOKUP(A378,$A:$A,'Cleaned Medical Examiation data'!$H:$K)</f>
        <v>NO</v>
      </c>
      <c r="R378" s="48">
        <v>0</v>
      </c>
      <c r="S378" s="45" t="str">
        <v>Obesity</v>
      </c>
      <c r="T378" s="34" t="str">
        <v>Diabetes</v>
      </c>
    </row>
    <row r="379" spans="1:20" ht="15.75">
      <c r="A379" s="33" t="s">
        <v>419</v>
      </c>
      <c r="B379" s="7" t="str">
        <f>VLOOKUP(A379,'Customer Names'!$A:$G,7,0)</f>
        <v>Mrs</v>
      </c>
      <c r="C379" s="7" t="str">
        <f>VLOOKUP(A379,'Customer Names'!$A:$F,6,0)</f>
        <v>Mary</v>
      </c>
      <c r="D379" s="7" t="str">
        <f>VLOOKUP(A379,'Customer Names'!$A:$E,5,0)</f>
        <v>Johnson</v>
      </c>
      <c r="E379" s="25" t="str">
        <f>VLOOKUP(A379,'Cleaned Hospitalisation data'!$A:$K,7,0)</f>
        <v>11-Oct-1973</v>
      </c>
      <c r="F379" s="12">
        <f>VLOOKUP(A379,'Cleaned Hospitalisation data'!$A$1:$K$2336,8,0)</f>
        <v>49</v>
      </c>
      <c r="G379" s="12">
        <f>VLOOKUP(A379,'Cleaned Hospitalisation data'!$A:$K,2,0)</f>
        <v>0</v>
      </c>
      <c r="H379" s="28">
        <f>VLOOKUP(A379,'Cleaned Hospitalisation data'!$A$1:$K$2336,3,0)</f>
        <v>8112.59</v>
      </c>
      <c r="I379" s="12" t="str">
        <f>VLOOKUP(A379,'Cleaned Hospitalisation data'!$A$1:$K$2336,4,0)</f>
        <v>Tier - 2</v>
      </c>
      <c r="J379" s="12" t="str">
        <f>VLOOKUP(A379,'Cleaned Hospitalisation data'!$A$1:$K$2336,5,0)</f>
        <v>Tier - 2</v>
      </c>
      <c r="K379" s="12" t="str">
        <f>VLOOKUP(A379,'Cleaned Hospitalisation data'!$A$1:$K$2336,6,0)</f>
        <v>R1013</v>
      </c>
      <c r="L379" s="12" cm="1">
        <f t="array" ref="L379:P379">_xlfn.XLOOKUP(A379,$A:$A,'Cleaned Medical Examiation data'!$B:$F)</f>
        <v>25.06</v>
      </c>
      <c r="M379" s="12">
        <v>10.53</v>
      </c>
      <c r="N379" s="12" t="str">
        <v>NO</v>
      </c>
      <c r="O379" s="12" t="str">
        <v>NO</v>
      </c>
      <c r="P379" s="12" t="str">
        <v>NO</v>
      </c>
      <c r="Q379" s="19" t="str" cm="1">
        <f t="array" ref="Q379:T379">_xlfn.XLOOKUP(A379,$A:$A,'Cleaned Medical Examiation data'!$H:$K)</f>
        <v>NO</v>
      </c>
      <c r="R379" s="48">
        <v>2</v>
      </c>
      <c r="S379" s="45" t="str">
        <v>Over Weight</v>
      </c>
      <c r="T379" s="34" t="str">
        <v>Diabetes</v>
      </c>
    </row>
    <row r="380" spans="1:20" ht="15.75">
      <c r="A380" s="33" t="s">
        <v>420</v>
      </c>
      <c r="B380" s="7" t="str">
        <f>VLOOKUP(A380,'Customer Names'!$A:$G,7,0)</f>
        <v>Mr</v>
      </c>
      <c r="C380" s="7" t="str">
        <f>VLOOKUP(A380,'Customer Names'!$A:$F,6,0)</f>
        <v>Samuel</v>
      </c>
      <c r="D380" s="7" t="str">
        <f>VLOOKUP(A380,'Customer Names'!$A:$E,5,0)</f>
        <v>Morris</v>
      </c>
      <c r="E380" s="25" t="str">
        <f>VLOOKUP(A380,'Cleaned Hospitalisation data'!$A:$K,7,0)</f>
        <v>10-Jun-1967</v>
      </c>
      <c r="F380" s="12">
        <f>VLOOKUP(A380,'Cleaned Hospitalisation data'!$A$1:$K$2336,8,0)</f>
        <v>55</v>
      </c>
      <c r="G380" s="12">
        <f>VLOOKUP(A380,'Cleaned Hospitalisation data'!$A:$K,2,0)</f>
        <v>0</v>
      </c>
      <c r="H380" s="28">
        <f>VLOOKUP(A380,'Cleaned Hospitalisation data'!$A$1:$K$2336,3,0)</f>
        <v>8091.3</v>
      </c>
      <c r="I380" s="12" t="str">
        <f>VLOOKUP(A380,'Cleaned Hospitalisation data'!$A$1:$K$2336,4,0)</f>
        <v>Tier - 3</v>
      </c>
      <c r="J380" s="12" t="str">
        <f>VLOOKUP(A380,'Cleaned Hospitalisation data'!$A$1:$K$2336,5,0)</f>
        <v>Tier - 1</v>
      </c>
      <c r="K380" s="12" t="str">
        <f>VLOOKUP(A380,'Cleaned Hospitalisation data'!$A$1:$K$2336,6,0)</f>
        <v>R1012</v>
      </c>
      <c r="L380" s="12" cm="1">
        <f t="array" ref="L380:P380">_xlfn.XLOOKUP(A380,$A:$A,'Cleaned Medical Examiation data'!$B:$F)</f>
        <v>18.829999999999998</v>
      </c>
      <c r="M380" s="12">
        <v>10.08</v>
      </c>
      <c r="N380" s="12" t="str">
        <v>YES</v>
      </c>
      <c r="O380" s="12" t="str">
        <v>NO</v>
      </c>
      <c r="P380" s="12" t="str">
        <v>NO</v>
      </c>
      <c r="Q380" s="19" t="str" cm="1">
        <f t="array" ref="Q380:T380">_xlfn.XLOOKUP(A380,$A:$A,'Cleaned Medical Examiation data'!$H:$K)</f>
        <v>NO</v>
      </c>
      <c r="R380" s="48">
        <v>0</v>
      </c>
      <c r="S380" s="45" t="str">
        <v>Normal Weight</v>
      </c>
      <c r="T380" s="34" t="str">
        <v>Diabetes</v>
      </c>
    </row>
    <row r="381" spans="1:20" ht="15.75">
      <c r="A381" s="33" t="s">
        <v>421</v>
      </c>
      <c r="B381" s="7" t="str">
        <f>VLOOKUP(A381,'Customer Names'!$A:$G,7,0)</f>
        <v>Mr</v>
      </c>
      <c r="C381" s="7" t="str">
        <f>VLOOKUP(A381,'Customer Names'!$A:$F,6,0)</f>
        <v>Timothy</v>
      </c>
      <c r="D381" s="7" t="str">
        <f>VLOOKUP(A381,'Customer Names'!$A:$E,5,0)</f>
        <v>Lynch</v>
      </c>
      <c r="E381" s="25" t="str">
        <f>VLOOKUP(A381,'Cleaned Hospitalisation data'!$A:$K,7,0)</f>
        <v>30-Jul-1967</v>
      </c>
      <c r="F381" s="12">
        <f>VLOOKUP(A381,'Cleaned Hospitalisation data'!$A$1:$K$2336,8,0)</f>
        <v>55</v>
      </c>
      <c r="G381" s="12">
        <f>VLOOKUP(A381,'Cleaned Hospitalisation data'!$A:$K,2,0)</f>
        <v>0</v>
      </c>
      <c r="H381" s="28">
        <f>VLOOKUP(A381,'Cleaned Hospitalisation data'!$A$1:$K$2336,3,0)</f>
        <v>38893.360000000001</v>
      </c>
      <c r="I381" s="12" t="str">
        <f>VLOOKUP(A381,'Cleaned Hospitalisation data'!$A$1:$K$2336,4,0)</f>
        <v>Tier - 1</v>
      </c>
      <c r="J381" s="12" t="str">
        <f>VLOOKUP(A381,'Cleaned Hospitalisation data'!$A$1:$K$2336,5,0)</f>
        <v>Tier - 2</v>
      </c>
      <c r="K381" s="12" t="str">
        <f>VLOOKUP(A381,'Cleaned Hospitalisation data'!$A$1:$K$2336,6,0)</f>
        <v>R1011</v>
      </c>
      <c r="L381" s="12" cm="1">
        <f t="array" ref="L381:P381">_xlfn.XLOOKUP(A381,$A:$A,'Cleaned Medical Examiation data'!$B:$F)</f>
        <v>41.12</v>
      </c>
      <c r="M381" s="12">
        <v>7.54</v>
      </c>
      <c r="N381" s="12" t="str">
        <v>YES</v>
      </c>
      <c r="O381" s="12" t="str">
        <v>NO</v>
      </c>
      <c r="P381" s="12" t="str">
        <v>NO</v>
      </c>
      <c r="Q381" s="19" t="str" cm="1">
        <f t="array" ref="Q381:T381">_xlfn.XLOOKUP(A381,$A:$A,'Cleaned Medical Examiation data'!$H:$K)</f>
        <v>YES</v>
      </c>
      <c r="R381" s="48">
        <v>0</v>
      </c>
      <c r="S381" s="45" t="str">
        <v>Obesity</v>
      </c>
      <c r="T381" s="34" t="str">
        <v>Diabetes</v>
      </c>
    </row>
    <row r="382" spans="1:20" ht="15.75">
      <c r="A382" s="33" t="s">
        <v>422</v>
      </c>
      <c r="B382" s="7" t="str">
        <f>VLOOKUP(A382,'Customer Names'!$A:$G,7,0)</f>
        <v>Mr</v>
      </c>
      <c r="C382" s="7" t="str">
        <f>VLOOKUP(A382,'Customer Names'!$A:$F,6,0)</f>
        <v>Stan J</v>
      </c>
      <c r="D382" s="7" t="str">
        <f>VLOOKUP(A382,'Customer Names'!$A:$E,5,0)</f>
        <v>Chaisson</v>
      </c>
      <c r="E382" s="25" t="str">
        <f>VLOOKUP(A382,'Cleaned Hospitalisation data'!$A:$K,7,0)</f>
        <v>21-Dec-1975</v>
      </c>
      <c r="F382" s="12">
        <f>VLOOKUP(A382,'Cleaned Hospitalisation data'!$A$1:$K$2336,8,0)</f>
        <v>47</v>
      </c>
      <c r="G382" s="12">
        <f>VLOOKUP(A382,'Cleaned Hospitalisation data'!$A:$K,2,0)</f>
        <v>1</v>
      </c>
      <c r="H382" s="28">
        <f>VLOOKUP(A382,'Cleaned Hospitalisation data'!$A$1:$K$2336,3,0)</f>
        <v>8083.92</v>
      </c>
      <c r="I382" s="12" t="str">
        <f>VLOOKUP(A382,'Cleaned Hospitalisation data'!$A$1:$K$2336,4,0)</f>
        <v>Tier - 3</v>
      </c>
      <c r="J382" s="12" t="str">
        <f>VLOOKUP(A382,'Cleaned Hospitalisation data'!$A$1:$K$2336,5,0)</f>
        <v>Tier - 3</v>
      </c>
      <c r="K382" s="12" t="str">
        <f>VLOOKUP(A382,'Cleaned Hospitalisation data'!$A$1:$K$2336,6,0)</f>
        <v>R1013</v>
      </c>
      <c r="L382" s="12" cm="1">
        <f t="array" ref="L382:P382">_xlfn.XLOOKUP(A382,$A:$A,'Cleaned Medical Examiation data'!$B:$F)</f>
        <v>47.52</v>
      </c>
      <c r="M382" s="12">
        <v>11.39</v>
      </c>
      <c r="N382" s="12" t="str">
        <v>YES</v>
      </c>
      <c r="O382" s="12" t="str">
        <v>NO</v>
      </c>
      <c r="P382" s="12" t="str">
        <v>NO</v>
      </c>
      <c r="Q382" s="19" t="str" cm="1">
        <f t="array" ref="Q382:T382">_xlfn.XLOOKUP(A382,$A:$A,'Cleaned Medical Examiation data'!$H:$K)</f>
        <v>NO</v>
      </c>
      <c r="R382" s="48">
        <v>1</v>
      </c>
      <c r="S382" s="45" t="str">
        <v>Obesity</v>
      </c>
      <c r="T382" s="34" t="str">
        <v>Diabetes</v>
      </c>
    </row>
    <row r="383" spans="1:20" ht="15.75">
      <c r="A383" s="33" t="s">
        <v>423</v>
      </c>
      <c r="B383" s="7" t="str">
        <f>VLOOKUP(A383,'Customer Names'!$A:$G,7,0)</f>
        <v>Mrs</v>
      </c>
      <c r="C383" s="7" t="str">
        <f>VLOOKUP(A383,'Customer Names'!$A:$F,6,0)</f>
        <v>Jessica L</v>
      </c>
      <c r="D383" s="7" t="str">
        <f>VLOOKUP(A383,'Customer Names'!$A:$E,5,0)</f>
        <v>Pigott</v>
      </c>
      <c r="E383" s="25" t="str">
        <f>VLOOKUP(A383,'Cleaned Hospitalisation data'!$A:$K,7,0)</f>
        <v>12-Oct-1994</v>
      </c>
      <c r="F383" s="12">
        <f>VLOOKUP(A383,'Cleaned Hospitalisation data'!$A$1:$K$2336,8,0)</f>
        <v>28</v>
      </c>
      <c r="G383" s="12">
        <f>VLOOKUP(A383,'Cleaned Hospitalisation data'!$A:$K,2,0)</f>
        <v>0</v>
      </c>
      <c r="H383" s="28">
        <f>VLOOKUP(A383,'Cleaned Hospitalisation data'!$A$1:$K$2336,3,0)</f>
        <v>8081.74</v>
      </c>
      <c r="I383" s="12" t="str">
        <f>VLOOKUP(A383,'Cleaned Hospitalisation data'!$A$1:$K$2336,4,0)</f>
        <v>Tier - 2</v>
      </c>
      <c r="J383" s="12" t="str">
        <f>VLOOKUP(A383,'Cleaned Hospitalisation data'!$A$1:$K$2336,5,0)</f>
        <v>Tier - 2</v>
      </c>
      <c r="K383" s="12" t="str">
        <f>VLOOKUP(A383,'Cleaned Hospitalisation data'!$A$1:$K$2336,6,0)</f>
        <v>R1026</v>
      </c>
      <c r="L383" s="12" cm="1">
        <f t="array" ref="L383:P383">_xlfn.XLOOKUP(A383,$A:$A,'Cleaned Medical Examiation data'!$B:$F)</f>
        <v>37.82</v>
      </c>
      <c r="M383" s="12">
        <v>6.36</v>
      </c>
      <c r="N383" s="12" t="str">
        <v>NO</v>
      </c>
      <c r="O383" s="12" t="str">
        <v>NO</v>
      </c>
      <c r="P383" s="12" t="str">
        <v>NO</v>
      </c>
      <c r="Q383" s="19" t="str" cm="1">
        <f t="array" ref="Q383:T383">_xlfn.XLOOKUP(A383,$A:$A,'Cleaned Medical Examiation data'!$H:$K)</f>
        <v>NO</v>
      </c>
      <c r="R383" s="48">
        <v>0</v>
      </c>
      <c r="S383" s="45" t="str">
        <v>Obesity</v>
      </c>
      <c r="T383" s="34" t="str">
        <v>Prediabetes</v>
      </c>
    </row>
    <row r="384" spans="1:20" ht="15.75">
      <c r="A384" s="33" t="s">
        <v>424</v>
      </c>
      <c r="B384" s="7" t="str">
        <f>VLOOKUP(A384,'Customer Names'!$A:$G,7,0)</f>
        <v>Ms</v>
      </c>
      <c r="C384" s="7" t="str">
        <f>VLOOKUP(A384,'Customer Names'!$A:$F,6,0)</f>
        <v>Krysta</v>
      </c>
      <c r="D384" s="7" t="str">
        <f>VLOOKUP(A384,'Customer Names'!$A:$E,5,0)</f>
        <v>Cochrane</v>
      </c>
      <c r="E384" s="25" t="str">
        <f>VLOOKUP(A384,'Cleaned Hospitalisation data'!$A:$K,7,0)</f>
        <v>28-Aug-2001</v>
      </c>
      <c r="F384" s="12">
        <f>VLOOKUP(A384,'Cleaned Hospitalisation data'!$A$1:$K$2336,8,0)</f>
        <v>21</v>
      </c>
      <c r="G384" s="12">
        <f>VLOOKUP(A384,'Cleaned Hospitalisation data'!$A:$K,2,0)</f>
        <v>0</v>
      </c>
      <c r="H384" s="28">
        <f>VLOOKUP(A384,'Cleaned Hospitalisation data'!$A$1:$K$2336,3,0)</f>
        <v>8081.26</v>
      </c>
      <c r="I384" s="12" t="str">
        <f>VLOOKUP(A384,'Cleaned Hospitalisation data'!$A$1:$K$2336,4,0)</f>
        <v>Tier - 2</v>
      </c>
      <c r="J384" s="12" t="str">
        <f>VLOOKUP(A384,'Cleaned Hospitalisation data'!$A$1:$K$2336,5,0)</f>
        <v>Tier - 2</v>
      </c>
      <c r="K384" s="12" t="str">
        <f>VLOOKUP(A384,'Cleaned Hospitalisation data'!$A$1:$K$2336,6,0)</f>
        <v>R1012</v>
      </c>
      <c r="L384" s="12" cm="1">
        <f t="array" ref="L384:P384">_xlfn.XLOOKUP(A384,$A:$A,'Cleaned Medical Examiation data'!$B:$F)</f>
        <v>44.16</v>
      </c>
      <c r="M384" s="12">
        <v>5.31</v>
      </c>
      <c r="N384" s="12" t="str">
        <v>YES</v>
      </c>
      <c r="O384" s="12" t="str">
        <v>NO</v>
      </c>
      <c r="P384" s="12" t="str">
        <v>NO</v>
      </c>
      <c r="Q384" s="19" t="str" cm="1">
        <f t="array" ref="Q384:T384">_xlfn.XLOOKUP(A384,$A:$A,'Cleaned Medical Examiation data'!$H:$K)</f>
        <v>NO</v>
      </c>
      <c r="R384" s="48">
        <v>0</v>
      </c>
      <c r="S384" s="45" t="str">
        <v>Obesity</v>
      </c>
      <c r="T384" s="34" t="str">
        <v>Normal</v>
      </c>
    </row>
    <row r="385" spans="1:20" ht="15.75">
      <c r="A385" s="33" t="s">
        <v>425</v>
      </c>
      <c r="B385" s="7" t="str">
        <f>VLOOKUP(A385,'Customer Names'!$A:$G,7,0)</f>
        <v>Mrs</v>
      </c>
      <c r="C385" s="7" t="str">
        <f>VLOOKUP(A385,'Customer Names'!$A:$F,6,0)</f>
        <v>Natascia</v>
      </c>
      <c r="D385" s="7" t="str">
        <f>VLOOKUP(A385,'Customer Names'!$A:$E,5,0)</f>
        <v>Armitage</v>
      </c>
      <c r="E385" s="25" t="str">
        <f>VLOOKUP(A385,'Cleaned Hospitalisation data'!$A:$K,7,0)</f>
        <v>7-Nov-1993</v>
      </c>
      <c r="F385" s="12">
        <f>VLOOKUP(A385,'Cleaned Hospitalisation data'!$A$1:$K$2336,8,0)</f>
        <v>29</v>
      </c>
      <c r="G385" s="12">
        <f>VLOOKUP(A385,'Cleaned Hospitalisation data'!$A:$K,2,0)</f>
        <v>0</v>
      </c>
      <c r="H385" s="28">
        <f>VLOOKUP(A385,'Cleaned Hospitalisation data'!$A$1:$K$2336,3,0)</f>
        <v>8077.41</v>
      </c>
      <c r="I385" s="12" t="str">
        <f>VLOOKUP(A385,'Cleaned Hospitalisation data'!$A$1:$K$2336,4,0)</f>
        <v>Tier - 2</v>
      </c>
      <c r="J385" s="12" t="str">
        <f>VLOOKUP(A385,'Cleaned Hospitalisation data'!$A$1:$K$2336,5,0)</f>
        <v>Tier - 1</v>
      </c>
      <c r="K385" s="12" t="str">
        <f>VLOOKUP(A385,'Cleaned Hospitalisation data'!$A$1:$K$2336,6,0)</f>
        <v>R1026</v>
      </c>
      <c r="L385" s="12" cm="1">
        <f t="array" ref="L385:P385">_xlfn.XLOOKUP(A385,$A:$A,'Cleaned Medical Examiation data'!$B:$F)</f>
        <v>37.049999999999997</v>
      </c>
      <c r="M385" s="12">
        <v>4.74</v>
      </c>
      <c r="N385" s="12" t="str">
        <v>NO</v>
      </c>
      <c r="O385" s="12" t="str">
        <v>NO</v>
      </c>
      <c r="P385" s="12" t="str">
        <v>YES</v>
      </c>
      <c r="Q385" s="19" t="str" cm="1">
        <f t="array" ref="Q385:T385">_xlfn.XLOOKUP(A385,$A:$A,'Cleaned Medical Examiation data'!$H:$K)</f>
        <v>NO</v>
      </c>
      <c r="R385" s="48">
        <v>1</v>
      </c>
      <c r="S385" s="45" t="str">
        <v>Obesity</v>
      </c>
      <c r="T385" s="34" t="str">
        <v>Normal</v>
      </c>
    </row>
    <row r="386" spans="1:20" ht="15.75">
      <c r="A386" s="33" t="s">
        <v>426</v>
      </c>
      <c r="B386" s="7" t="str">
        <f>VLOOKUP(A386,'Customer Names'!$A:$G,7,0)</f>
        <v>Ms</v>
      </c>
      <c r="C386" s="7" t="str">
        <f>VLOOKUP(A386,'Customer Names'!$A:$F,6,0)</f>
        <v>Jenny</v>
      </c>
      <c r="D386" s="7" t="str">
        <f>VLOOKUP(A386,'Customer Names'!$A:$E,5,0)</f>
        <v>Shen</v>
      </c>
      <c r="E386" s="25" t="str">
        <f>VLOOKUP(A386,'Cleaned Hospitalisation data'!$A:$K,7,0)</f>
        <v>21-Oct-1965</v>
      </c>
      <c r="F386" s="12">
        <f>VLOOKUP(A386,'Cleaned Hospitalisation data'!$A$1:$K$2336,8,0)</f>
        <v>57</v>
      </c>
      <c r="G386" s="12">
        <f>VLOOKUP(A386,'Cleaned Hospitalisation data'!$A:$K,2,0)</f>
        <v>0</v>
      </c>
      <c r="H386" s="28">
        <f>VLOOKUP(A386,'Cleaned Hospitalisation data'!$A$1:$K$2336,3,0)</f>
        <v>8071.57</v>
      </c>
      <c r="I386" s="12" t="str">
        <f>VLOOKUP(A386,'Cleaned Hospitalisation data'!$A$1:$K$2336,4,0)</f>
        <v>Tier - 3</v>
      </c>
      <c r="J386" s="12" t="str">
        <f>VLOOKUP(A386,'Cleaned Hospitalisation data'!$A$1:$K$2336,5,0)</f>
        <v>Tier - 1</v>
      </c>
      <c r="K386" s="12" t="str">
        <f>VLOOKUP(A386,'Cleaned Hospitalisation data'!$A$1:$K$2336,6,0)</f>
        <v>R1011</v>
      </c>
      <c r="L386" s="12" cm="1">
        <f t="array" ref="L386:P386">_xlfn.XLOOKUP(A386,$A:$A,'Cleaned Medical Examiation data'!$B:$F)</f>
        <v>18.66</v>
      </c>
      <c r="M386" s="12">
        <v>11.35</v>
      </c>
      <c r="N386" s="12" t="str">
        <v>NO</v>
      </c>
      <c r="O386" s="12" t="str">
        <v>NO</v>
      </c>
      <c r="P386" s="12" t="str">
        <v>NO</v>
      </c>
      <c r="Q386" s="19" t="str" cm="1">
        <f t="array" ref="Q386:T386">_xlfn.XLOOKUP(A386,$A:$A,'Cleaned Medical Examiation data'!$H:$K)</f>
        <v>NO</v>
      </c>
      <c r="R386" s="48">
        <v>0</v>
      </c>
      <c r="S386" s="45" t="str">
        <v>Normal Weight</v>
      </c>
      <c r="T386" s="34" t="str">
        <v>Diabetes</v>
      </c>
    </row>
    <row r="387" spans="1:20" ht="15.75">
      <c r="A387" s="33" t="s">
        <v>427</v>
      </c>
      <c r="B387" s="7" t="str">
        <f>VLOOKUP(A387,'Customer Names'!$A:$G,7,0)</f>
        <v>Mr</v>
      </c>
      <c r="C387" s="7" t="str">
        <f>VLOOKUP(A387,'Customer Names'!$A:$F,6,0)</f>
        <v>Brian</v>
      </c>
      <c r="D387" s="7" t="str">
        <f>VLOOKUP(A387,'Customer Names'!$A:$E,5,0)</f>
        <v>O'Kelly</v>
      </c>
      <c r="E387" s="25" t="str">
        <f>VLOOKUP(A387,'Cleaned Hospitalisation data'!$A:$K,7,0)</f>
        <v>15-Dec-1975</v>
      </c>
      <c r="F387" s="12">
        <f>VLOOKUP(A387,'Cleaned Hospitalisation data'!$A$1:$K$2336,8,0)</f>
        <v>47</v>
      </c>
      <c r="G387" s="12">
        <f>VLOOKUP(A387,'Cleaned Hospitalisation data'!$A:$K,2,0)</f>
        <v>1</v>
      </c>
      <c r="H387" s="28">
        <f>VLOOKUP(A387,'Cleaned Hospitalisation data'!$A$1:$K$2336,3,0)</f>
        <v>8068.19</v>
      </c>
      <c r="I387" s="12" t="str">
        <f>VLOOKUP(A387,'Cleaned Hospitalisation data'!$A$1:$K$2336,4,0)</f>
        <v>Tier - 3</v>
      </c>
      <c r="J387" s="12" t="str">
        <f>VLOOKUP(A387,'Cleaned Hospitalisation data'!$A$1:$K$2336,5,0)</f>
        <v>Tier - 2</v>
      </c>
      <c r="K387" s="12" t="str">
        <f>VLOOKUP(A387,'Cleaned Hospitalisation data'!$A$1:$K$2336,6,0)</f>
        <v>R1011</v>
      </c>
      <c r="L387" s="12" cm="1">
        <f t="array" ref="L387:P387">_xlfn.XLOOKUP(A387,$A:$A,'Cleaned Medical Examiation data'!$B:$F)</f>
        <v>36.200000000000003</v>
      </c>
      <c r="M387" s="12">
        <v>6.81</v>
      </c>
      <c r="N387" s="12" t="str">
        <v>YES</v>
      </c>
      <c r="O387" s="12" t="str">
        <v>NO</v>
      </c>
      <c r="P387" s="12" t="str">
        <v>NO</v>
      </c>
      <c r="Q387" s="19" t="str" cm="1">
        <f t="array" ref="Q387:T387">_xlfn.XLOOKUP(A387,$A:$A,'Cleaned Medical Examiation data'!$H:$K)</f>
        <v>NO</v>
      </c>
      <c r="R387" s="48">
        <v>1</v>
      </c>
      <c r="S387" s="45" t="str">
        <v>Obesity</v>
      </c>
      <c r="T387" s="34" t="str">
        <v>Diabetes</v>
      </c>
    </row>
    <row r="388" spans="1:20" ht="15.75">
      <c r="A388" s="33" t="s">
        <v>428</v>
      </c>
      <c r="B388" s="7" t="str">
        <f>VLOOKUP(A388,'Customer Names'!$A:$G,7,0)</f>
        <v>Ms</v>
      </c>
      <c r="C388" s="7" t="str">
        <f>VLOOKUP(A388,'Customer Names'!$A:$F,6,0)</f>
        <v>Monica</v>
      </c>
      <c r="D388" s="7" t="str">
        <f>VLOOKUP(A388,'Customer Names'!$A:$E,5,0)</f>
        <v>Huff</v>
      </c>
      <c r="E388" s="25" t="str">
        <f>VLOOKUP(A388,'Cleaned Hospitalisation data'!$A:$K,7,0)</f>
        <v>11-Aug-1965</v>
      </c>
      <c r="F388" s="12">
        <f>VLOOKUP(A388,'Cleaned Hospitalisation data'!$A$1:$K$2336,8,0)</f>
        <v>57</v>
      </c>
      <c r="G388" s="12">
        <f>VLOOKUP(A388,'Cleaned Hospitalisation data'!$A:$K,2,0)</f>
        <v>0</v>
      </c>
      <c r="H388" s="28">
        <f>VLOOKUP(A388,'Cleaned Hospitalisation data'!$A$1:$K$2336,3,0)</f>
        <v>8067.83</v>
      </c>
      <c r="I388" s="12" t="str">
        <f>VLOOKUP(A388,'Cleaned Hospitalisation data'!$A$1:$K$2336,4,0)</f>
        <v>Tier - 3</v>
      </c>
      <c r="J388" s="12" t="str">
        <f>VLOOKUP(A388,'Cleaned Hospitalisation data'!$A$1:$K$2336,5,0)</f>
        <v>Tier - 1</v>
      </c>
      <c r="K388" s="12" t="str">
        <f>VLOOKUP(A388,'Cleaned Hospitalisation data'!$A$1:$K$2336,6,0)</f>
        <v>R1013</v>
      </c>
      <c r="L388" s="12" cm="1">
        <f t="array" ref="L388:P388">_xlfn.XLOOKUP(A388,$A:$A,'Cleaned Medical Examiation data'!$B:$F)</f>
        <v>18.87</v>
      </c>
      <c r="M388" s="12">
        <v>8.06</v>
      </c>
      <c r="N388" s="12" t="str">
        <v>NO</v>
      </c>
      <c r="O388" s="12" t="str">
        <v>NO</v>
      </c>
      <c r="P388" s="12" t="str">
        <v>NO</v>
      </c>
      <c r="Q388" s="19" t="str" cm="1">
        <f t="array" ref="Q388:T388">_xlfn.XLOOKUP(A388,$A:$A,'Cleaned Medical Examiation data'!$H:$K)</f>
        <v>NO</v>
      </c>
      <c r="R388" s="48">
        <v>0</v>
      </c>
      <c r="S388" s="45" t="str">
        <v>Normal Weight</v>
      </c>
      <c r="T388" s="34" t="str">
        <v>Diabetes</v>
      </c>
    </row>
    <row r="389" spans="1:20" ht="15.75">
      <c r="A389" s="33" t="s">
        <v>429</v>
      </c>
      <c r="B389" s="7" t="str">
        <f>VLOOKUP(A389,'Customer Names'!$A:$G,7,0)</f>
        <v>Mr</v>
      </c>
      <c r="C389" s="7" t="str">
        <f>VLOOKUP(A389,'Customer Names'!$A:$F,6,0)</f>
        <v>Tyler</v>
      </c>
      <c r="D389" s="7" t="str">
        <f>VLOOKUP(A389,'Customer Names'!$A:$E,5,0)</f>
        <v>Dye</v>
      </c>
      <c r="E389" s="25" t="str">
        <f>VLOOKUP(A389,'Cleaned Hospitalisation data'!$A:$K,7,0)</f>
        <v>28-Jun-1975</v>
      </c>
      <c r="F389" s="12">
        <f>VLOOKUP(A389,'Cleaned Hospitalisation data'!$A$1:$K$2336,8,0)</f>
        <v>47</v>
      </c>
      <c r="G389" s="12">
        <f>VLOOKUP(A389,'Cleaned Hospitalisation data'!$A:$K,2,0)</f>
        <v>1</v>
      </c>
      <c r="H389" s="28">
        <f>VLOOKUP(A389,'Cleaned Hospitalisation data'!$A$1:$K$2336,3,0)</f>
        <v>8062.76</v>
      </c>
      <c r="I389" s="12" t="str">
        <f>VLOOKUP(A389,'Cleaned Hospitalisation data'!$A$1:$K$2336,4,0)</f>
        <v>Tier - 3</v>
      </c>
      <c r="J389" s="12" t="str">
        <f>VLOOKUP(A389,'Cleaned Hospitalisation data'!$A$1:$K$2336,5,0)</f>
        <v>Tier - 3</v>
      </c>
      <c r="K389" s="12" t="str">
        <f>VLOOKUP(A389,'Cleaned Hospitalisation data'!$A$1:$K$2336,6,0)</f>
        <v>R1011</v>
      </c>
      <c r="L389" s="12" cm="1">
        <f t="array" ref="L389:P389">_xlfn.XLOOKUP(A389,$A:$A,'Cleaned Medical Examiation data'!$B:$F)</f>
        <v>32.299999999999997</v>
      </c>
      <c r="M389" s="12">
        <v>6.74</v>
      </c>
      <c r="N389" s="12" t="str">
        <v>YES</v>
      </c>
      <c r="O389" s="12" t="str">
        <v>NO</v>
      </c>
      <c r="P389" s="12" t="str">
        <v>NO</v>
      </c>
      <c r="Q389" s="19" t="str" cm="1">
        <f t="array" ref="Q389:T389">_xlfn.XLOOKUP(A389,$A:$A,'Cleaned Medical Examiation data'!$H:$K)</f>
        <v>NO</v>
      </c>
      <c r="R389" s="48">
        <v>1</v>
      </c>
      <c r="S389" s="45" t="str">
        <v>Obesity</v>
      </c>
      <c r="T389" s="34" t="str">
        <v>Diabetes</v>
      </c>
    </row>
    <row r="390" spans="1:20" ht="15.75">
      <c r="A390" s="33" t="s">
        <v>430</v>
      </c>
      <c r="B390" s="7" t="str">
        <f>VLOOKUP(A390,'Customer Names'!$A:$G,7,0)</f>
        <v>Ms</v>
      </c>
      <c r="C390" s="7" t="str">
        <f>VLOOKUP(A390,'Customer Names'!$A:$F,6,0)</f>
        <v>Kelly C</v>
      </c>
      <c r="D390" s="7" t="str">
        <f>VLOOKUP(A390,'Customer Names'!$A:$E,5,0)</f>
        <v>Willard</v>
      </c>
      <c r="E390" s="25" t="str">
        <f>VLOOKUP(A390,'Cleaned Hospitalisation data'!$A:$K,7,0)</f>
        <v>12-Dec-1970</v>
      </c>
      <c r="F390" s="12">
        <f>VLOOKUP(A390,'Cleaned Hospitalisation data'!$A$1:$K$2336,8,0)</f>
        <v>52</v>
      </c>
      <c r="G390" s="12">
        <f>VLOOKUP(A390,'Cleaned Hospitalisation data'!$A:$K,2,0)</f>
        <v>0</v>
      </c>
      <c r="H390" s="28">
        <f>VLOOKUP(A390,'Cleaned Hospitalisation data'!$A$1:$K$2336,3,0)</f>
        <v>8062.31</v>
      </c>
      <c r="I390" s="12" t="str">
        <f>VLOOKUP(A390,'Cleaned Hospitalisation data'!$A$1:$K$2336,4,0)</f>
        <v>Tier - 2</v>
      </c>
      <c r="J390" s="12" t="str">
        <f>VLOOKUP(A390,'Cleaned Hospitalisation data'!$A$1:$K$2336,5,0)</f>
        <v>Tier - 1</v>
      </c>
      <c r="K390" s="12" t="str">
        <f>VLOOKUP(A390,'Cleaned Hospitalisation data'!$A$1:$K$2336,6,0)</f>
        <v>R1013</v>
      </c>
      <c r="L390" s="12" cm="1">
        <f t="array" ref="L390:P390">_xlfn.XLOOKUP(A390,$A:$A,'Cleaned Medical Examiation data'!$B:$F)</f>
        <v>22.64</v>
      </c>
      <c r="M390" s="12">
        <v>6.54</v>
      </c>
      <c r="N390" s="12" t="str">
        <v>YES</v>
      </c>
      <c r="O390" s="12" t="str">
        <v>NO</v>
      </c>
      <c r="P390" s="12" t="str">
        <v>NO</v>
      </c>
      <c r="Q390" s="19" t="str" cm="1">
        <f t="array" ref="Q390:T390">_xlfn.XLOOKUP(A390,$A:$A,'Cleaned Medical Examiation data'!$H:$K)</f>
        <v>NO</v>
      </c>
      <c r="R390" s="48">
        <v>2</v>
      </c>
      <c r="S390" s="45" t="str">
        <v>Normal Weight</v>
      </c>
      <c r="T390" s="34" t="str">
        <v>Diabetes</v>
      </c>
    </row>
    <row r="391" spans="1:20" ht="15.75">
      <c r="A391" s="33" t="s">
        <v>431</v>
      </c>
      <c r="B391" s="7" t="str">
        <f>VLOOKUP(A391,'Customer Names'!$A:$G,7,0)</f>
        <v>Mrs</v>
      </c>
      <c r="C391" s="7" t="str">
        <f>VLOOKUP(A391,'Customer Names'!$A:$F,6,0)</f>
        <v>Emily</v>
      </c>
      <c r="D391" s="7" t="str">
        <f>VLOOKUP(A391,'Customer Names'!$A:$E,5,0)</f>
        <v>D'Addario</v>
      </c>
      <c r="E391" s="25" t="str">
        <f>VLOOKUP(A391,'Cleaned Hospitalisation data'!$A:$K,7,0)</f>
        <v>27-Dec-1982</v>
      </c>
      <c r="F391" s="12">
        <f>VLOOKUP(A391,'Cleaned Hospitalisation data'!$A$1:$K$2336,8,0)</f>
        <v>40</v>
      </c>
      <c r="G391" s="12">
        <f>VLOOKUP(A391,'Cleaned Hospitalisation data'!$A:$K,2,0)</f>
        <v>3</v>
      </c>
      <c r="H391" s="28">
        <f>VLOOKUP(A391,'Cleaned Hospitalisation data'!$A$1:$K$2336,3,0)</f>
        <v>8059.68</v>
      </c>
      <c r="I391" s="12" t="str">
        <f>VLOOKUP(A391,'Cleaned Hospitalisation data'!$A$1:$K$2336,4,0)</f>
        <v>Tier - 2</v>
      </c>
      <c r="J391" s="12" t="str">
        <f>VLOOKUP(A391,'Cleaned Hospitalisation data'!$A$1:$K$2336,5,0)</f>
        <v>Tier - 3</v>
      </c>
      <c r="K391" s="12" t="str">
        <f>VLOOKUP(A391,'Cleaned Hospitalisation data'!$A$1:$K$2336,6,0)</f>
        <v>R1012</v>
      </c>
      <c r="L391" s="12" cm="1">
        <f t="array" ref="L391:P391">_xlfn.XLOOKUP(A391,$A:$A,'Cleaned Medical Examiation data'!$B:$F)</f>
        <v>28.69</v>
      </c>
      <c r="M391" s="12">
        <v>5.4</v>
      </c>
      <c r="N391" s="12" t="str">
        <v>NO</v>
      </c>
      <c r="O391" s="12" t="str">
        <v>NO</v>
      </c>
      <c r="P391" s="12" t="str">
        <v>NO</v>
      </c>
      <c r="Q391" s="19" t="str" cm="1">
        <f t="array" ref="Q391:T391">_xlfn.XLOOKUP(A391,$A:$A,'Cleaned Medical Examiation data'!$H:$K)</f>
        <v>NO</v>
      </c>
      <c r="R391" s="48">
        <v>0</v>
      </c>
      <c r="S391" s="45" t="str">
        <v>Over Weight</v>
      </c>
      <c r="T391" s="34" t="str">
        <v>Normal</v>
      </c>
    </row>
    <row r="392" spans="1:20" ht="15.75">
      <c r="A392" s="33" t="s">
        <v>432</v>
      </c>
      <c r="B392" s="7" t="str">
        <f>VLOOKUP(A392,'Customer Names'!$A:$G,7,0)</f>
        <v>Ms</v>
      </c>
      <c r="C392" s="7" t="str">
        <f>VLOOKUP(A392,'Customer Names'!$A:$F,6,0)</f>
        <v>Becky L</v>
      </c>
      <c r="D392" s="7" t="str">
        <f>VLOOKUP(A392,'Customer Names'!$A:$E,5,0)</f>
        <v>Tavella</v>
      </c>
      <c r="E392" s="25" t="str">
        <f>VLOOKUP(A392,'Cleaned Hospitalisation data'!$A:$K,7,0)</f>
        <v>6-Jun-1964</v>
      </c>
      <c r="F392" s="12">
        <f>VLOOKUP(A392,'Cleaned Hospitalisation data'!$A$1:$K$2336,8,0)</f>
        <v>59</v>
      </c>
      <c r="G392" s="12">
        <f>VLOOKUP(A392,'Cleaned Hospitalisation data'!$A:$K,2,0)</f>
        <v>0</v>
      </c>
      <c r="H392" s="28">
        <f>VLOOKUP(A392,'Cleaned Hospitalisation data'!$A$1:$K$2336,3,0)</f>
        <v>38869.25</v>
      </c>
      <c r="I392" s="12" t="str">
        <f>VLOOKUP(A392,'Cleaned Hospitalisation data'!$A$1:$K$2336,4,0)</f>
        <v>Tier - 2</v>
      </c>
      <c r="J392" s="12" t="str">
        <f>VLOOKUP(A392,'Cleaned Hospitalisation data'!$A$1:$K$2336,5,0)</f>
        <v>Tier - 2</v>
      </c>
      <c r="K392" s="12" t="str">
        <f>VLOOKUP(A392,'Cleaned Hospitalisation data'!$A$1:$K$2336,6,0)</f>
        <v>R1011</v>
      </c>
      <c r="L392" s="12" cm="1">
        <f t="array" ref="L392:P392">_xlfn.XLOOKUP(A392,$A:$A,'Cleaned Medical Examiation data'!$B:$F)</f>
        <v>38.39</v>
      </c>
      <c r="M392" s="12">
        <v>5.1100000000000003</v>
      </c>
      <c r="N392" s="12" t="str">
        <v>YES</v>
      </c>
      <c r="O392" s="12" t="str">
        <v>NO</v>
      </c>
      <c r="P392" s="12" t="str">
        <v>NO</v>
      </c>
      <c r="Q392" s="19" t="str" cm="1">
        <f t="array" ref="Q392:T392">_xlfn.XLOOKUP(A392,$A:$A,'Cleaned Medical Examiation data'!$H:$K)</f>
        <v>YES</v>
      </c>
      <c r="R392" s="48">
        <v>1</v>
      </c>
      <c r="S392" s="45" t="str">
        <v>Obesity</v>
      </c>
      <c r="T392" s="34" t="str">
        <v>Normal</v>
      </c>
    </row>
    <row r="393" spans="1:20" ht="15.75">
      <c r="A393" s="33" t="s">
        <v>433</v>
      </c>
      <c r="B393" s="7" t="str">
        <f>VLOOKUP(A393,'Customer Names'!$A:$G,7,0)</f>
        <v>Mr</v>
      </c>
      <c r="C393" s="7" t="str">
        <f>VLOOKUP(A393,'Customer Names'!$A:$F,6,0)</f>
        <v>James V</v>
      </c>
      <c r="D393" s="7" t="str">
        <f>VLOOKUP(A393,'Customer Names'!$A:$E,5,0)</f>
        <v>Buchanan</v>
      </c>
      <c r="E393" s="25" t="str">
        <f>VLOOKUP(A393,'Cleaned Hospitalisation data'!$A:$K,7,0)</f>
        <v>28-Nov-1985</v>
      </c>
      <c r="F393" s="12">
        <f>VLOOKUP(A393,'Cleaned Hospitalisation data'!$A$1:$K$2336,8,0)</f>
        <v>37</v>
      </c>
      <c r="G393" s="12">
        <f>VLOOKUP(A393,'Cleaned Hospitalisation data'!$A:$K,2,0)</f>
        <v>3</v>
      </c>
      <c r="H393" s="28">
        <f>VLOOKUP(A393,'Cleaned Hospitalisation data'!$A$1:$K$2336,3,0)</f>
        <v>8059.06</v>
      </c>
      <c r="I393" s="12" t="str">
        <f>VLOOKUP(A393,'Cleaned Hospitalisation data'!$A$1:$K$2336,4,0)</f>
        <v>Tier - 2</v>
      </c>
      <c r="J393" s="12" t="str">
        <f>VLOOKUP(A393,'Cleaned Hospitalisation data'!$A$1:$K$2336,5,0)</f>
        <v>Tier - 3</v>
      </c>
      <c r="K393" s="12" t="str">
        <f>VLOOKUP(A393,'Cleaned Hospitalisation data'!$A$1:$K$2336,6,0)</f>
        <v>R1012</v>
      </c>
      <c r="L393" s="12" cm="1">
        <f t="array" ref="L393:P393">_xlfn.XLOOKUP(A393,$A:$A,'Cleaned Medical Examiation data'!$B:$F)</f>
        <v>28.16</v>
      </c>
      <c r="M393" s="12">
        <v>5.58</v>
      </c>
      <c r="N393" s="12" t="str">
        <v>YES</v>
      </c>
      <c r="O393" s="12" t="str">
        <v>NO</v>
      </c>
      <c r="P393" s="12" t="str">
        <v>NO</v>
      </c>
      <c r="Q393" s="19" t="str" cm="1">
        <f t="array" ref="Q393:T393">_xlfn.XLOOKUP(A393,$A:$A,'Cleaned Medical Examiation data'!$H:$K)</f>
        <v>NO</v>
      </c>
      <c r="R393" s="48">
        <v>0</v>
      </c>
      <c r="S393" s="45" t="str">
        <v>Over Weight</v>
      </c>
      <c r="T393" s="34" t="str">
        <v>Normal</v>
      </c>
    </row>
    <row r="394" spans="1:20" ht="15.75">
      <c r="A394" s="33" t="s">
        <v>434</v>
      </c>
      <c r="B394" s="7" t="str">
        <f>VLOOKUP(A394,'Customer Names'!$A:$G,7,0)</f>
        <v>Ms</v>
      </c>
      <c r="C394" s="7" t="str">
        <f>VLOOKUP(A394,'Customer Names'!$A:$F,6,0)</f>
        <v>Angie</v>
      </c>
      <c r="D394" s="7" t="str">
        <f>VLOOKUP(A394,'Customer Names'!$A:$E,5,0)</f>
        <v>Clark</v>
      </c>
      <c r="E394" s="25" t="str">
        <f>VLOOKUP(A394,'Cleaned Hospitalisation data'!$A:$K,7,0)</f>
        <v>12-Dec-2003</v>
      </c>
      <c r="F394" s="12">
        <f>VLOOKUP(A394,'Cleaned Hospitalisation data'!$A$1:$K$2336,8,0)</f>
        <v>19</v>
      </c>
      <c r="G394" s="12">
        <f>VLOOKUP(A394,'Cleaned Hospitalisation data'!$A:$K,2,0)</f>
        <v>0</v>
      </c>
      <c r="H394" s="28">
        <f>VLOOKUP(A394,'Cleaned Hospitalisation data'!$A$1:$K$2336,3,0)</f>
        <v>8035.64</v>
      </c>
      <c r="I394" s="12" t="str">
        <f>VLOOKUP(A394,'Cleaned Hospitalisation data'!$A$1:$K$2336,4,0)</f>
        <v>Tier - 2</v>
      </c>
      <c r="J394" s="12" t="str">
        <f>VLOOKUP(A394,'Cleaned Hospitalisation data'!$A$1:$K$2336,5,0)</f>
        <v>Tier - 2</v>
      </c>
      <c r="K394" s="12" t="str">
        <f>VLOOKUP(A394,'Cleaned Hospitalisation data'!$A$1:$K$2336,6,0)</f>
        <v>R1012</v>
      </c>
      <c r="L394" s="12" cm="1">
        <f t="array" ref="L394:P394">_xlfn.XLOOKUP(A394,$A:$A,'Cleaned Medical Examiation data'!$B:$F)</f>
        <v>45.54</v>
      </c>
      <c r="M394" s="12">
        <v>5.84</v>
      </c>
      <c r="N394" s="12" t="str">
        <v>NO</v>
      </c>
      <c r="O394" s="12" t="str">
        <v>NO</v>
      </c>
      <c r="P394" s="12" t="str">
        <v>YES</v>
      </c>
      <c r="Q394" s="19" t="str" cm="1">
        <f t="array" ref="Q394:T394">_xlfn.XLOOKUP(A394,$A:$A,'Cleaned Medical Examiation data'!$H:$K)</f>
        <v>NO</v>
      </c>
      <c r="R394" s="48">
        <v>1</v>
      </c>
      <c r="S394" s="45" t="str">
        <v>Obesity</v>
      </c>
      <c r="T394" s="34" t="str">
        <v>Prediabetes</v>
      </c>
    </row>
    <row r="395" spans="1:20" ht="15.75">
      <c r="A395" s="33" t="s">
        <v>435</v>
      </c>
      <c r="B395" s="7" t="str">
        <f>VLOOKUP(A395,'Customer Names'!$A:$G,7,0)</f>
        <v>Mr</v>
      </c>
      <c r="C395" s="7" t="str">
        <f>VLOOKUP(A395,'Customer Names'!$A:$F,6,0)</f>
        <v>Michael J</v>
      </c>
      <c r="D395" s="7" t="str">
        <f>VLOOKUP(A395,'Customer Names'!$A:$E,5,0)</f>
        <v>Waterson</v>
      </c>
      <c r="E395" s="25" t="str">
        <f>VLOOKUP(A395,'Cleaned Hospitalisation data'!$A:$K,7,0)</f>
        <v>6-Nov-1977</v>
      </c>
      <c r="F395" s="12">
        <f>VLOOKUP(A395,'Cleaned Hospitalisation data'!$A$1:$K$2336,8,0)</f>
        <v>45</v>
      </c>
      <c r="G395" s="12">
        <f>VLOOKUP(A395,'Cleaned Hospitalisation data'!$A:$K,2,0)</f>
        <v>2</v>
      </c>
      <c r="H395" s="28">
        <f>VLOOKUP(A395,'Cleaned Hospitalisation data'!$A$1:$K$2336,3,0)</f>
        <v>8027.97</v>
      </c>
      <c r="I395" s="12" t="str">
        <f>VLOOKUP(A395,'Cleaned Hospitalisation data'!$A$1:$K$2336,4,0)</f>
        <v>Tier - 3</v>
      </c>
      <c r="J395" s="12" t="str">
        <f>VLOOKUP(A395,'Cleaned Hospitalisation data'!$A$1:$K$2336,5,0)</f>
        <v>Tier - 2</v>
      </c>
      <c r="K395" s="12" t="str">
        <f>VLOOKUP(A395,'Cleaned Hospitalisation data'!$A$1:$K$2336,6,0)</f>
        <v>R1011</v>
      </c>
      <c r="L395" s="12" cm="1">
        <f t="array" ref="L395:P395">_xlfn.XLOOKUP(A395,$A:$A,'Cleaned Medical Examiation data'!$B:$F)</f>
        <v>28.7</v>
      </c>
      <c r="M395" s="12">
        <v>4.2</v>
      </c>
      <c r="N395" s="12" t="str">
        <v>NO</v>
      </c>
      <c r="O395" s="12" t="str">
        <v>NO</v>
      </c>
      <c r="P395" s="12" t="str">
        <v>NO</v>
      </c>
      <c r="Q395" s="19" t="str" cm="1">
        <f t="array" ref="Q395:T395">_xlfn.XLOOKUP(A395,$A:$A,'Cleaned Medical Examiation data'!$H:$K)</f>
        <v>NO</v>
      </c>
      <c r="R395" s="48">
        <v>0</v>
      </c>
      <c r="S395" s="45" t="str">
        <v>Over Weight</v>
      </c>
      <c r="T395" s="34" t="str">
        <v>Normal</v>
      </c>
    </row>
    <row r="396" spans="1:20" ht="15.75">
      <c r="A396" s="33" t="s">
        <v>436</v>
      </c>
      <c r="B396" s="7" t="str">
        <f>VLOOKUP(A396,'Customer Names'!$A:$G,7,0)</f>
        <v>Ms</v>
      </c>
      <c r="C396" s="7" t="str">
        <f>VLOOKUP(A396,'Customer Names'!$A:$F,6,0)</f>
        <v>Sabina</v>
      </c>
      <c r="D396" s="7" t="str">
        <f>VLOOKUP(A396,'Customer Names'!$A:$E,5,0)</f>
        <v>Piras</v>
      </c>
      <c r="E396" s="25" t="str">
        <f>VLOOKUP(A396,'Cleaned Hospitalisation data'!$A:$K,7,0)</f>
        <v>20-Dec-1976</v>
      </c>
      <c r="F396" s="12">
        <f>VLOOKUP(A396,'Cleaned Hospitalisation data'!$A$1:$K$2336,8,0)</f>
        <v>46</v>
      </c>
      <c r="G396" s="12">
        <f>VLOOKUP(A396,'Cleaned Hospitalisation data'!$A:$K,2,0)</f>
        <v>0</v>
      </c>
      <c r="H396" s="28">
        <f>VLOOKUP(A396,'Cleaned Hospitalisation data'!$A$1:$K$2336,3,0)</f>
        <v>8026.67</v>
      </c>
      <c r="I396" s="12" t="str">
        <f>VLOOKUP(A396,'Cleaned Hospitalisation data'!$A$1:$K$2336,4,0)</f>
        <v>Tier - 2</v>
      </c>
      <c r="J396" s="12" t="str">
        <f>VLOOKUP(A396,'Cleaned Hospitalisation data'!$A$1:$K$2336,5,0)</f>
        <v>Tier - 2</v>
      </c>
      <c r="K396" s="12" t="str">
        <f>VLOOKUP(A396,'Cleaned Hospitalisation data'!$A$1:$K$2336,6,0)</f>
        <v>R1012</v>
      </c>
      <c r="L396" s="12" cm="1">
        <f t="array" ref="L396:P396">_xlfn.XLOOKUP(A396,$A:$A,'Cleaned Medical Examiation data'!$B:$F)</f>
        <v>27.74</v>
      </c>
      <c r="M396" s="12">
        <v>6.06</v>
      </c>
      <c r="N396" s="12" t="str">
        <v>YES</v>
      </c>
      <c r="O396" s="12" t="str">
        <v>NO</v>
      </c>
      <c r="P396" s="12" t="str">
        <v>NO</v>
      </c>
      <c r="Q396" s="19" t="str" cm="1">
        <f t="array" ref="Q396:T396">_xlfn.XLOOKUP(A396,$A:$A,'Cleaned Medical Examiation data'!$H:$K)</f>
        <v>NO</v>
      </c>
      <c r="R396" s="48">
        <v>0</v>
      </c>
      <c r="S396" s="45" t="str">
        <v>Over Weight</v>
      </c>
      <c r="T396" s="34" t="str">
        <v>Prediabetes</v>
      </c>
    </row>
    <row r="397" spans="1:20" ht="15.75">
      <c r="A397" s="33" t="s">
        <v>437</v>
      </c>
      <c r="B397" s="7" t="str">
        <f>VLOOKUP(A397,'Customer Names'!$A:$G,7,0)</f>
        <v>Ms</v>
      </c>
      <c r="C397" s="7" t="str">
        <f>VLOOKUP(A397,'Customer Names'!$A:$F,6,0)</f>
        <v>Amy C</v>
      </c>
      <c r="D397" s="7" t="str">
        <f>VLOOKUP(A397,'Customer Names'!$A:$E,5,0)</f>
        <v>Olson</v>
      </c>
      <c r="E397" s="25" t="str">
        <f>VLOOKUP(A397,'Cleaned Hospitalisation data'!$A:$K,7,0)</f>
        <v>17-Jul-1978</v>
      </c>
      <c r="F397" s="12">
        <f>VLOOKUP(A397,'Cleaned Hospitalisation data'!$A$1:$K$2336,8,0)</f>
        <v>44</v>
      </c>
      <c r="G397" s="12">
        <f>VLOOKUP(A397,'Cleaned Hospitalisation data'!$A:$K,2,0)</f>
        <v>1</v>
      </c>
      <c r="H397" s="28">
        <f>VLOOKUP(A397,'Cleaned Hospitalisation data'!$A$1:$K$2336,3,0)</f>
        <v>8023.14</v>
      </c>
      <c r="I397" s="12" t="str">
        <f>VLOOKUP(A397,'Cleaned Hospitalisation data'!$A$1:$K$2336,4,0)</f>
        <v>Tier - 2</v>
      </c>
      <c r="J397" s="12" t="str">
        <f>VLOOKUP(A397,'Cleaned Hospitalisation data'!$A$1:$K$2336,5,0)</f>
        <v>Tier - 3</v>
      </c>
      <c r="K397" s="12" t="str">
        <f>VLOOKUP(A397,'Cleaned Hospitalisation data'!$A$1:$K$2336,6,0)</f>
        <v>R1012</v>
      </c>
      <c r="L397" s="12" cm="1">
        <f t="array" ref="L397:P397">_xlfn.XLOOKUP(A397,$A:$A,'Cleaned Medical Examiation data'!$B:$F)</f>
        <v>36.954999999999998</v>
      </c>
      <c r="M397" s="12">
        <v>7.57</v>
      </c>
      <c r="N397" s="12" t="str">
        <v>NO</v>
      </c>
      <c r="O397" s="12" t="str">
        <v>NO</v>
      </c>
      <c r="P397" s="12" t="str">
        <v>NO</v>
      </c>
      <c r="Q397" s="19" t="str" cm="1">
        <f t="array" ref="Q397:T397">_xlfn.XLOOKUP(A397,$A:$A,'Cleaned Medical Examiation data'!$H:$K)</f>
        <v>NO</v>
      </c>
      <c r="R397" s="48">
        <v>0</v>
      </c>
      <c r="S397" s="45" t="str">
        <v>Obesity</v>
      </c>
      <c r="T397" s="34" t="str">
        <v>Diabetes</v>
      </c>
    </row>
    <row r="398" spans="1:20" ht="15.75">
      <c r="A398" s="33" t="s">
        <v>438</v>
      </c>
      <c r="B398" s="7" t="str">
        <f>VLOOKUP(A398,'Customer Names'!$A:$G,7,0)</f>
        <v>Ms</v>
      </c>
      <c r="C398" s="7" t="str">
        <f>VLOOKUP(A398,'Customer Names'!$A:$F,6,0)</f>
        <v>Victoria U</v>
      </c>
      <c r="D398" s="7" t="str">
        <f>VLOOKUP(A398,'Customer Names'!$A:$E,5,0)</f>
        <v>Manfredi</v>
      </c>
      <c r="E398" s="25" t="str">
        <f>VLOOKUP(A398,'Cleaned Hospitalisation data'!$A:$K,7,0)</f>
        <v>3-Nov-1989</v>
      </c>
      <c r="F398" s="12">
        <f>VLOOKUP(A398,'Cleaned Hospitalisation data'!$A$1:$K$2336,8,0)</f>
        <v>33</v>
      </c>
      <c r="G398" s="12">
        <f>VLOOKUP(A398,'Cleaned Hospitalisation data'!$A:$K,2,0)</f>
        <v>3</v>
      </c>
      <c r="H398" s="28">
        <f>VLOOKUP(A398,'Cleaned Hospitalisation data'!$A$1:$K$2336,3,0)</f>
        <v>8021.11</v>
      </c>
      <c r="I398" s="12" t="str">
        <f>VLOOKUP(A398,'Cleaned Hospitalisation data'!$A$1:$K$2336,4,0)</f>
        <v>Tier - 2</v>
      </c>
      <c r="J398" s="12" t="str">
        <f>VLOOKUP(A398,'Cleaned Hospitalisation data'!$A$1:$K$2336,5,0)</f>
        <v>Tier - 1</v>
      </c>
      <c r="K398" s="12" t="str">
        <f>VLOOKUP(A398,'Cleaned Hospitalisation data'!$A$1:$K$2336,6,0)</f>
        <v>R1012</v>
      </c>
      <c r="L398" s="12" cm="1">
        <f t="array" ref="L398:P398">_xlfn.XLOOKUP(A398,$A:$A,'Cleaned Medical Examiation data'!$B:$F)</f>
        <v>30.69</v>
      </c>
      <c r="M398" s="12">
        <v>6.15</v>
      </c>
      <c r="N398" s="12" t="str">
        <v>NO</v>
      </c>
      <c r="O398" s="12" t="str">
        <v>NO</v>
      </c>
      <c r="P398" s="12" t="str">
        <v>NO</v>
      </c>
      <c r="Q398" s="19" t="str" cm="1">
        <f t="array" ref="Q398:T398">_xlfn.XLOOKUP(A398,$A:$A,'Cleaned Medical Examiation data'!$H:$K)</f>
        <v>NO</v>
      </c>
      <c r="R398" s="48">
        <v>0</v>
      </c>
      <c r="S398" s="45" t="str">
        <v>Obesity</v>
      </c>
      <c r="T398" s="34" t="str">
        <v>Prediabetes</v>
      </c>
    </row>
    <row r="399" spans="1:20" ht="15.75">
      <c r="A399" s="33" t="s">
        <v>439</v>
      </c>
      <c r="B399" s="7" t="str">
        <f>VLOOKUP(A399,'Customer Names'!$A:$G,7,0)</f>
        <v>Ms</v>
      </c>
      <c r="C399" s="7" t="str">
        <f>VLOOKUP(A399,'Customer Names'!$A:$F,6,0)</f>
        <v>Amelia B</v>
      </c>
      <c r="D399" s="7" t="str">
        <f>VLOOKUP(A399,'Customer Names'!$A:$E,5,0)</f>
        <v>Landberg</v>
      </c>
      <c r="E399" s="25" t="str">
        <f>VLOOKUP(A399,'Cleaned Hospitalisation data'!$A:$K,7,0)</f>
        <v>8-Nov-1980</v>
      </c>
      <c r="F399" s="12">
        <f>VLOOKUP(A399,'Cleaned Hospitalisation data'!$A$1:$K$2336,8,0)</f>
        <v>42</v>
      </c>
      <c r="G399" s="12">
        <f>VLOOKUP(A399,'Cleaned Hospitalisation data'!$A:$K,2,0)</f>
        <v>2</v>
      </c>
      <c r="H399" s="28">
        <f>VLOOKUP(A399,'Cleaned Hospitalisation data'!$A$1:$K$2336,3,0)</f>
        <v>8017.06</v>
      </c>
      <c r="I399" s="12" t="str">
        <f>VLOOKUP(A399,'Cleaned Hospitalisation data'!$A$1:$K$2336,4,0)</f>
        <v>Tier - 2</v>
      </c>
      <c r="J399" s="12" t="str">
        <f>VLOOKUP(A399,'Cleaned Hospitalisation data'!$A$1:$K$2336,5,0)</f>
        <v>Tier - 2</v>
      </c>
      <c r="K399" s="12" t="str">
        <f>VLOOKUP(A399,'Cleaned Hospitalisation data'!$A$1:$K$2336,6,0)</f>
        <v>R1012</v>
      </c>
      <c r="L399" s="12" cm="1">
        <f t="array" ref="L399:P399">_xlfn.XLOOKUP(A399,$A:$A,'Cleaned Medical Examiation data'!$B:$F)</f>
        <v>24.984999999999999</v>
      </c>
      <c r="M399" s="12">
        <v>4.5599999999999996</v>
      </c>
      <c r="N399" s="12" t="str">
        <v>NO</v>
      </c>
      <c r="O399" s="12" t="str">
        <v>NO</v>
      </c>
      <c r="P399" s="12" t="str">
        <v>NO</v>
      </c>
      <c r="Q399" s="19" t="str" cm="1">
        <f t="array" ref="Q399:T399">_xlfn.XLOOKUP(A399,$A:$A,'Cleaned Medical Examiation data'!$H:$K)</f>
        <v>NO</v>
      </c>
      <c r="R399" s="48">
        <v>0</v>
      </c>
      <c r="S399" s="45" t="str">
        <v>Over Weight</v>
      </c>
      <c r="T399" s="34" t="str">
        <v>Normal</v>
      </c>
    </row>
    <row r="400" spans="1:20" ht="15.75">
      <c r="A400" s="33" t="s">
        <v>440</v>
      </c>
      <c r="B400" s="7" t="str">
        <f>VLOOKUP(A400,'Customer Names'!$A:$G,7,0)</f>
        <v>Ms</v>
      </c>
      <c r="C400" s="7" t="str">
        <f>VLOOKUP(A400,'Customer Names'!$A:$F,6,0)</f>
        <v>Jackie J</v>
      </c>
      <c r="D400" s="7" t="str">
        <f>VLOOKUP(A400,'Customer Names'!$A:$E,5,0)</f>
        <v>Flynn</v>
      </c>
      <c r="E400" s="25" t="str">
        <f>VLOOKUP(A400,'Cleaned Hospitalisation data'!$A:$K,7,0)</f>
        <v>18-Sep-1995</v>
      </c>
      <c r="F400" s="12">
        <f>VLOOKUP(A400,'Cleaned Hospitalisation data'!$A$1:$K$2336,8,0)</f>
        <v>27</v>
      </c>
      <c r="G400" s="12">
        <f>VLOOKUP(A400,'Cleaned Hospitalisation data'!$A:$K,2,0)</f>
        <v>0</v>
      </c>
      <c r="H400" s="28">
        <f>VLOOKUP(A400,'Cleaned Hospitalisation data'!$A$1:$K$2336,3,0)</f>
        <v>8014.62</v>
      </c>
      <c r="I400" s="12" t="str">
        <f>VLOOKUP(A400,'Cleaned Hospitalisation data'!$A$1:$K$2336,4,0)</f>
        <v>Tier - 2</v>
      </c>
      <c r="J400" s="12" t="str">
        <f>VLOOKUP(A400,'Cleaned Hospitalisation data'!$A$1:$K$2336,5,0)</f>
        <v>Tier - 3</v>
      </c>
      <c r="K400" s="12" t="str">
        <f>VLOOKUP(A400,'Cleaned Hospitalisation data'!$A$1:$K$2336,6,0)</f>
        <v>R1012</v>
      </c>
      <c r="L400" s="12" cm="1">
        <f t="array" ref="L400:P400">_xlfn.XLOOKUP(A400,$A:$A,'Cleaned Medical Examiation data'!$B:$F)</f>
        <v>39.42</v>
      </c>
      <c r="M400" s="12">
        <v>4.72</v>
      </c>
      <c r="N400" s="12" t="str">
        <v>YES</v>
      </c>
      <c r="O400" s="12" t="str">
        <v>NO</v>
      </c>
      <c r="P400" s="12" t="str">
        <v>NO</v>
      </c>
      <c r="Q400" s="19" t="str" cm="1">
        <f t="array" ref="Q400:T400">_xlfn.XLOOKUP(A400,$A:$A,'Cleaned Medical Examiation data'!$H:$K)</f>
        <v>NO</v>
      </c>
      <c r="R400" s="48">
        <v>1</v>
      </c>
      <c r="S400" s="45" t="str">
        <v>Obesity</v>
      </c>
      <c r="T400" s="34" t="str">
        <v>Normal</v>
      </c>
    </row>
    <row r="401" spans="1:20" ht="15.75">
      <c r="A401" s="33" t="s">
        <v>441</v>
      </c>
      <c r="B401" s="7" t="str">
        <f>VLOOKUP(A401,'Customer Names'!$A:$G,7,0)</f>
        <v>Mr</v>
      </c>
      <c r="C401" s="7" t="str">
        <f>VLOOKUP(A401,'Customer Names'!$A:$F,6,0)</f>
        <v>Justin</v>
      </c>
      <c r="D401" s="7" t="str">
        <f>VLOOKUP(A401,'Customer Names'!$A:$E,5,0)</f>
        <v>Bishop</v>
      </c>
      <c r="E401" s="25" t="str">
        <f>VLOOKUP(A401,'Cleaned Hospitalisation data'!$A:$K,7,0)</f>
        <v>22-Aug-1962</v>
      </c>
      <c r="F401" s="12">
        <f>VLOOKUP(A401,'Cleaned Hospitalisation data'!$A$1:$K$2336,8,0)</f>
        <v>60</v>
      </c>
      <c r="G401" s="12">
        <f>VLOOKUP(A401,'Cleaned Hospitalisation data'!$A:$K,2,0)</f>
        <v>0</v>
      </c>
      <c r="H401" s="28">
        <f>VLOOKUP(A401,'Cleaned Hospitalisation data'!$A$1:$K$2336,3,0)</f>
        <v>8004.96</v>
      </c>
      <c r="I401" s="12" t="str">
        <f>VLOOKUP(A401,'Cleaned Hospitalisation data'!$A$1:$K$2336,4,0)</f>
        <v>Tier - 3</v>
      </c>
      <c r="J401" s="12" t="str">
        <f>VLOOKUP(A401,'Cleaned Hospitalisation data'!$A$1:$K$2336,5,0)</f>
        <v>Tier - 1</v>
      </c>
      <c r="K401" s="12" t="str">
        <f>VLOOKUP(A401,'Cleaned Hospitalisation data'!$A$1:$K$2336,6,0)</f>
        <v>R1013</v>
      </c>
      <c r="L401" s="12" cm="1">
        <f t="array" ref="L401:P401">_xlfn.XLOOKUP(A401,$A:$A,'Cleaned Medical Examiation data'!$B:$F)</f>
        <v>16.8</v>
      </c>
      <c r="M401" s="12">
        <v>7.98</v>
      </c>
      <c r="N401" s="12" t="str">
        <v>NO</v>
      </c>
      <c r="O401" s="12" t="str">
        <v>NO</v>
      </c>
      <c r="P401" s="12" t="str">
        <v>NO</v>
      </c>
      <c r="Q401" s="19" t="str" cm="1">
        <f t="array" ref="Q401:T401">_xlfn.XLOOKUP(A401,$A:$A,'Cleaned Medical Examiation data'!$H:$K)</f>
        <v>NO</v>
      </c>
      <c r="R401" s="48">
        <v>0</v>
      </c>
      <c r="S401" s="45" t="str">
        <v>Under Weight</v>
      </c>
      <c r="T401" s="34" t="str">
        <v>Diabetes</v>
      </c>
    </row>
    <row r="402" spans="1:20" ht="15.75">
      <c r="A402" s="33" t="s">
        <v>442</v>
      </c>
      <c r="B402" s="7" t="str">
        <f>VLOOKUP(A402,'Customer Names'!$A:$G,7,0)</f>
        <v>Ms</v>
      </c>
      <c r="C402" s="7" t="str">
        <f>VLOOKUP(A402,'Customer Names'!$A:$F,6,0)</f>
        <v>Kerry</v>
      </c>
      <c r="D402" s="7" t="str">
        <f>VLOOKUP(A402,'Customer Names'!$A:$E,5,0)</f>
        <v>Devitt</v>
      </c>
      <c r="E402" s="25" t="str">
        <f>VLOOKUP(A402,'Cleaned Hospitalisation data'!$A:$K,7,0)</f>
        <v>20-Aug-1983</v>
      </c>
      <c r="F402" s="12">
        <f>VLOOKUP(A402,'Cleaned Hospitalisation data'!$A$1:$K$2336,8,0)</f>
        <v>39</v>
      </c>
      <c r="G402" s="12">
        <f>VLOOKUP(A402,'Cleaned Hospitalisation data'!$A:$K,2,0)</f>
        <v>3</v>
      </c>
      <c r="H402" s="28">
        <f>VLOOKUP(A402,'Cleaned Hospitalisation data'!$A$1:$K$2336,3,0)</f>
        <v>7986.48</v>
      </c>
      <c r="I402" s="12" t="str">
        <f>VLOOKUP(A402,'Cleaned Hospitalisation data'!$A$1:$K$2336,4,0)</f>
        <v>Tier - 2</v>
      </c>
      <c r="J402" s="12" t="str">
        <f>VLOOKUP(A402,'Cleaned Hospitalisation data'!$A$1:$K$2336,5,0)</f>
        <v>Tier - 3</v>
      </c>
      <c r="K402" s="12" t="str">
        <f>VLOOKUP(A402,'Cleaned Hospitalisation data'!$A$1:$K$2336,6,0)</f>
        <v>R1024</v>
      </c>
      <c r="L402" s="12" cm="1">
        <f t="array" ref="L402:P402">_xlfn.XLOOKUP(A402,$A:$A,'Cleaned Medical Examiation data'!$B:$F)</f>
        <v>23.274999999999999</v>
      </c>
      <c r="M402" s="12">
        <v>6.26</v>
      </c>
      <c r="N402" s="12" t="str">
        <v>YES</v>
      </c>
      <c r="O402" s="12" t="str">
        <v>NO</v>
      </c>
      <c r="P402" s="12" t="str">
        <v>YES</v>
      </c>
      <c r="Q402" s="19" t="str" cm="1">
        <f t="array" ref="Q402:T402">_xlfn.XLOOKUP(A402,$A:$A,'Cleaned Medical Examiation data'!$H:$K)</f>
        <v>NO</v>
      </c>
      <c r="R402" s="48">
        <v>1</v>
      </c>
      <c r="S402" s="45" t="str">
        <v>Normal Weight</v>
      </c>
      <c r="T402" s="34" t="str">
        <v>Prediabetes</v>
      </c>
    </row>
    <row r="403" spans="1:20" ht="15.75">
      <c r="A403" s="33" t="s">
        <v>443</v>
      </c>
      <c r="B403" s="7" t="str">
        <f>VLOOKUP(A403,'Customer Names'!$A:$G,7,0)</f>
        <v>Ms</v>
      </c>
      <c r="C403" s="7" t="str">
        <f>VLOOKUP(A403,'Customer Names'!$A:$F,6,0)</f>
        <v>Steph K</v>
      </c>
      <c r="D403" s="7" t="str">
        <f>VLOOKUP(A403,'Customer Names'!$A:$E,5,0)</f>
        <v>Neufeld</v>
      </c>
      <c r="E403" s="25" t="str">
        <f>VLOOKUP(A403,'Cleaned Hospitalisation data'!$A:$K,7,0)</f>
        <v>3-Dec-1979</v>
      </c>
      <c r="F403" s="12">
        <f>VLOOKUP(A403,'Cleaned Hospitalisation data'!$A$1:$K$2336,8,0)</f>
        <v>43</v>
      </c>
      <c r="G403" s="12">
        <f>VLOOKUP(A403,'Cleaned Hospitalisation data'!$A:$K,2,0)</f>
        <v>2</v>
      </c>
      <c r="H403" s="28">
        <f>VLOOKUP(A403,'Cleaned Hospitalisation data'!$A$1:$K$2336,3,0)</f>
        <v>38836.980000000003</v>
      </c>
      <c r="I403" s="12" t="str">
        <f>VLOOKUP(A403,'Cleaned Hospitalisation data'!$A$1:$K$2336,4,0)</f>
        <v>Tier - 2</v>
      </c>
      <c r="J403" s="12" t="str">
        <f>VLOOKUP(A403,'Cleaned Hospitalisation data'!$A$1:$K$2336,5,0)</f>
        <v>Tier - 1</v>
      </c>
      <c r="K403" s="12" t="str">
        <f>VLOOKUP(A403,'Cleaned Hospitalisation data'!$A$1:$K$2336,6,0)</f>
        <v>R1011</v>
      </c>
      <c r="L403" s="12" cm="1">
        <f t="array" ref="L403:P403">_xlfn.XLOOKUP(A403,$A:$A,'Cleaned Medical Examiation data'!$B:$F)</f>
        <v>46.85</v>
      </c>
      <c r="M403" s="12">
        <v>4.25</v>
      </c>
      <c r="N403" s="12" t="str">
        <v>NO</v>
      </c>
      <c r="O403" s="12" t="str">
        <v>NO</v>
      </c>
      <c r="P403" s="12" t="str">
        <v>YES</v>
      </c>
      <c r="Q403" s="19" t="str" cm="1">
        <f t="array" ref="Q403:T403">_xlfn.XLOOKUP(A403,$A:$A,'Cleaned Medical Examiation data'!$H:$K)</f>
        <v>YES</v>
      </c>
      <c r="R403" s="48">
        <v>1</v>
      </c>
      <c r="S403" s="45" t="str">
        <v>Obesity</v>
      </c>
      <c r="T403" s="34" t="str">
        <v>Normal</v>
      </c>
    </row>
    <row r="404" spans="1:20" ht="15.75">
      <c r="A404" s="33" t="s">
        <v>444</v>
      </c>
      <c r="B404" s="7" t="str">
        <f>VLOOKUP(A404,'Customer Names'!$A:$G,7,0)</f>
        <v>Ms</v>
      </c>
      <c r="C404" s="7" t="str">
        <f>VLOOKUP(A404,'Customer Names'!$A:$F,6,0)</f>
        <v>Cindy G</v>
      </c>
      <c r="D404" s="7" t="str">
        <f>VLOOKUP(A404,'Customer Names'!$A:$E,5,0)</f>
        <v>Lynch</v>
      </c>
      <c r="E404" s="25" t="str">
        <f>VLOOKUP(A404,'Cleaned Hospitalisation data'!$A:$K,7,0)</f>
        <v>28-Aug-1983</v>
      </c>
      <c r="F404" s="12">
        <f>VLOOKUP(A404,'Cleaned Hospitalisation data'!$A$1:$K$2336,8,0)</f>
        <v>39</v>
      </c>
      <c r="G404" s="12">
        <f>VLOOKUP(A404,'Cleaned Hospitalisation data'!$A:$K,2,0)</f>
        <v>3</v>
      </c>
      <c r="H404" s="28">
        <f>VLOOKUP(A404,'Cleaned Hospitalisation data'!$A$1:$K$2336,3,0)</f>
        <v>7985.82</v>
      </c>
      <c r="I404" s="12" t="str">
        <f>VLOOKUP(A404,'Cleaned Hospitalisation data'!$A$1:$K$2336,4,0)</f>
        <v>Tier - 2</v>
      </c>
      <c r="J404" s="12" t="str">
        <f>VLOOKUP(A404,'Cleaned Hospitalisation data'!$A$1:$K$2336,5,0)</f>
        <v>Tier - 1</v>
      </c>
      <c r="K404" s="12" t="str">
        <f>VLOOKUP(A404,'Cleaned Hospitalisation data'!$A$1:$K$2336,6,0)</f>
        <v>R1024</v>
      </c>
      <c r="L404" s="12" cm="1">
        <f t="array" ref="L404:P404">_xlfn.XLOOKUP(A404,$A:$A,'Cleaned Medical Examiation data'!$B:$F)</f>
        <v>22.8</v>
      </c>
      <c r="M404" s="12">
        <v>4.29</v>
      </c>
      <c r="N404" s="12" t="str">
        <v>YES</v>
      </c>
      <c r="O404" s="12" t="str">
        <v>NO</v>
      </c>
      <c r="P404" s="12" t="str">
        <v>YES</v>
      </c>
      <c r="Q404" s="19" t="str" cm="1">
        <f t="array" ref="Q404:T404">_xlfn.XLOOKUP(A404,$A:$A,'Cleaned Medical Examiation data'!$H:$K)</f>
        <v>NO</v>
      </c>
      <c r="R404" s="48">
        <v>1</v>
      </c>
      <c r="S404" s="45" t="str">
        <v>Normal Weight</v>
      </c>
      <c r="T404" s="34" t="str">
        <v>Normal</v>
      </c>
    </row>
    <row r="405" spans="1:20" ht="15.75">
      <c r="A405" s="33" t="s">
        <v>445</v>
      </c>
      <c r="B405" s="7" t="str">
        <f>VLOOKUP(A405,'Customer Names'!$A:$G,7,0)</f>
        <v>Mr</v>
      </c>
      <c r="C405" s="7" t="str">
        <f>VLOOKUP(A405,'Customer Names'!$A:$F,6,0)</f>
        <v>Gennaro</v>
      </c>
      <c r="D405" s="7" t="str">
        <f>VLOOKUP(A405,'Customer Names'!$A:$E,5,0)</f>
        <v>Tramontano</v>
      </c>
      <c r="E405" s="25" t="str">
        <f>VLOOKUP(A405,'Cleaned Hospitalisation data'!$A:$K,7,0)</f>
        <v>23-Nov-1972</v>
      </c>
      <c r="F405" s="12">
        <f>VLOOKUP(A405,'Cleaned Hospitalisation data'!$A$1:$K$2336,8,0)</f>
        <v>50</v>
      </c>
      <c r="G405" s="12">
        <f>VLOOKUP(A405,'Cleaned Hospitalisation data'!$A:$K,2,0)</f>
        <v>0</v>
      </c>
      <c r="H405" s="28">
        <f>VLOOKUP(A405,'Cleaned Hospitalisation data'!$A$1:$K$2336,3,0)</f>
        <v>7980.34</v>
      </c>
      <c r="I405" s="12" t="str">
        <f>VLOOKUP(A405,'Cleaned Hospitalisation data'!$A$1:$K$2336,4,0)</f>
        <v>Tier - 2</v>
      </c>
      <c r="J405" s="12" t="str">
        <f>VLOOKUP(A405,'Cleaned Hospitalisation data'!$A$1:$K$2336,5,0)</f>
        <v>Tier - 2</v>
      </c>
      <c r="K405" s="12" t="str">
        <f>VLOOKUP(A405,'Cleaned Hospitalisation data'!$A$1:$K$2336,6,0)</f>
        <v>R1013</v>
      </c>
      <c r="L405" s="12" cm="1">
        <f t="array" ref="L405:P405">_xlfn.XLOOKUP(A405,$A:$A,'Cleaned Medical Examiation data'!$B:$F)</f>
        <v>24.3</v>
      </c>
      <c r="M405" s="12">
        <v>5.43</v>
      </c>
      <c r="N405" s="12" t="str">
        <v>NO</v>
      </c>
      <c r="O405" s="12" t="str">
        <v>NO</v>
      </c>
      <c r="P405" s="12" t="str">
        <v>NO</v>
      </c>
      <c r="Q405" s="19" t="str" cm="1">
        <f t="array" ref="Q405:T405">_xlfn.XLOOKUP(A405,$A:$A,'Cleaned Medical Examiation data'!$H:$K)</f>
        <v>NO</v>
      </c>
      <c r="R405" s="48">
        <v>2</v>
      </c>
      <c r="S405" s="45" t="str">
        <v>Normal Weight</v>
      </c>
      <c r="T405" s="34" t="str">
        <v>Normal</v>
      </c>
    </row>
    <row r="406" spans="1:20" ht="15.75">
      <c r="A406" s="33" t="s">
        <v>446</v>
      </c>
      <c r="B406" s="7" t="str">
        <f>VLOOKUP(A406,'Customer Names'!$A:$G,7,0)</f>
        <v>Mr</v>
      </c>
      <c r="C406" s="7" t="str">
        <f>VLOOKUP(A406,'Customer Names'!$A:$F,6,0)</f>
        <v>Terry</v>
      </c>
      <c r="D406" s="7" t="str">
        <f>VLOOKUP(A406,'Customer Names'!$A:$E,5,0)</f>
        <v>Davidson</v>
      </c>
      <c r="E406" s="25" t="str">
        <f>VLOOKUP(A406,'Cleaned Hospitalisation data'!$A:$K,7,0)</f>
        <v>10-Aug-1975</v>
      </c>
      <c r="F406" s="12">
        <f>VLOOKUP(A406,'Cleaned Hospitalisation data'!$A$1:$K$2336,8,0)</f>
        <v>47</v>
      </c>
      <c r="G406" s="12">
        <f>VLOOKUP(A406,'Cleaned Hospitalisation data'!$A:$K,2,0)</f>
        <v>1</v>
      </c>
      <c r="H406" s="28">
        <f>VLOOKUP(A406,'Cleaned Hospitalisation data'!$A$1:$K$2336,3,0)</f>
        <v>7966.81</v>
      </c>
      <c r="I406" s="12" t="str">
        <f>VLOOKUP(A406,'Cleaned Hospitalisation data'!$A$1:$K$2336,4,0)</f>
        <v>Tier - 2</v>
      </c>
      <c r="J406" s="12" t="str">
        <f>VLOOKUP(A406,'Cleaned Hospitalisation data'!$A$1:$K$2336,5,0)</f>
        <v>Tier - 2</v>
      </c>
      <c r="K406" s="12" t="str">
        <f>VLOOKUP(A406,'Cleaned Hospitalisation data'!$A$1:$K$2336,6,0)</f>
        <v>R1013</v>
      </c>
      <c r="L406" s="12" cm="1">
        <f t="array" ref="L406:P406">_xlfn.XLOOKUP(A406,$A:$A,'Cleaned Medical Examiation data'!$B:$F)</f>
        <v>25.13</v>
      </c>
      <c r="M406" s="12">
        <v>8</v>
      </c>
      <c r="N406" s="12" t="str">
        <v>YES</v>
      </c>
      <c r="O406" s="12" t="str">
        <v>NO</v>
      </c>
      <c r="P406" s="12" t="str">
        <v>NO</v>
      </c>
      <c r="Q406" s="19" t="str" cm="1">
        <f t="array" ref="Q406:T406">_xlfn.XLOOKUP(A406,$A:$A,'Cleaned Medical Examiation data'!$H:$K)</f>
        <v>NO</v>
      </c>
      <c r="R406" s="48">
        <v>1</v>
      </c>
      <c r="S406" s="45" t="str">
        <v>Over Weight</v>
      </c>
      <c r="T406" s="34" t="str">
        <v>Diabetes</v>
      </c>
    </row>
    <row r="407" spans="1:20" ht="15.75">
      <c r="A407" s="33" t="s">
        <v>447</v>
      </c>
      <c r="B407" s="7" t="str">
        <f>VLOOKUP(A407,'Customer Names'!$A:$G,7,0)</f>
        <v>Mr</v>
      </c>
      <c r="C407" s="7" t="str">
        <f>VLOOKUP(A407,'Customer Names'!$A:$F,6,0)</f>
        <v>Patrick J</v>
      </c>
      <c r="D407" s="7" t="str">
        <f>VLOOKUP(A407,'Customer Names'!$A:$E,5,0)</f>
        <v>Burke</v>
      </c>
      <c r="E407" s="25" t="str">
        <f>VLOOKUP(A407,'Cleaned Hospitalisation data'!$A:$K,7,0)</f>
        <v>19-Jun-1970</v>
      </c>
      <c r="F407" s="12">
        <f>VLOOKUP(A407,'Cleaned Hospitalisation data'!$A$1:$K$2336,8,0)</f>
        <v>52</v>
      </c>
      <c r="G407" s="12">
        <f>VLOOKUP(A407,'Cleaned Hospitalisation data'!$A:$K,2,0)</f>
        <v>0</v>
      </c>
      <c r="H407" s="28">
        <f>VLOOKUP(A407,'Cleaned Hospitalisation data'!$A$1:$K$2336,3,0)</f>
        <v>7958.13</v>
      </c>
      <c r="I407" s="12" t="str">
        <f>VLOOKUP(A407,'Cleaned Hospitalisation data'!$A$1:$K$2336,4,0)</f>
        <v>Tier - 2</v>
      </c>
      <c r="J407" s="12" t="str">
        <f>VLOOKUP(A407,'Cleaned Hospitalisation data'!$A$1:$K$2336,5,0)</f>
        <v>Tier - 2</v>
      </c>
      <c r="K407" s="12" t="str">
        <f>VLOOKUP(A407,'Cleaned Hospitalisation data'!$A$1:$K$2336,6,0)</f>
        <v>R1013</v>
      </c>
      <c r="L407" s="12" cm="1">
        <f t="array" ref="L407:P407">_xlfn.XLOOKUP(A407,$A:$A,'Cleaned Medical Examiation data'!$B:$F)</f>
        <v>22.72</v>
      </c>
      <c r="M407" s="12">
        <v>9.9600000000000009</v>
      </c>
      <c r="N407" s="12" t="str">
        <v>YES</v>
      </c>
      <c r="O407" s="12" t="str">
        <v>NO</v>
      </c>
      <c r="P407" s="12" t="str">
        <v>NO</v>
      </c>
      <c r="Q407" s="19" t="str" cm="1">
        <f t="array" ref="Q407:T407">_xlfn.XLOOKUP(A407,$A:$A,'Cleaned Medical Examiation data'!$H:$K)</f>
        <v>NO</v>
      </c>
      <c r="R407" s="48">
        <v>2</v>
      </c>
      <c r="S407" s="45" t="str">
        <v>Normal Weight</v>
      </c>
      <c r="T407" s="34" t="str">
        <v>Diabetes</v>
      </c>
    </row>
    <row r="408" spans="1:20" ht="15.75">
      <c r="A408" s="33" t="s">
        <v>448</v>
      </c>
      <c r="B408" s="7" t="str">
        <f>VLOOKUP(A408,'Customer Names'!$A:$G,7,0)</f>
        <v>Ms</v>
      </c>
      <c r="C408" s="7" t="str">
        <f>VLOOKUP(A408,'Customer Names'!$A:$F,6,0)</f>
        <v>Keara</v>
      </c>
      <c r="D408" s="7" t="str">
        <f>VLOOKUP(A408,'Customer Names'!$A:$E,5,0)</f>
        <v>McGraw</v>
      </c>
      <c r="E408" s="25" t="str">
        <f>VLOOKUP(A408,'Cleaned Hospitalisation data'!$A:$K,7,0)</f>
        <v>28-Dec-1981</v>
      </c>
      <c r="F408" s="12">
        <f>VLOOKUP(A408,'Cleaned Hospitalisation data'!$A$1:$K$2336,8,0)</f>
        <v>41</v>
      </c>
      <c r="G408" s="12">
        <f>VLOOKUP(A408,'Cleaned Hospitalisation data'!$A:$K,2,0)</f>
        <v>3</v>
      </c>
      <c r="H408" s="28">
        <f>VLOOKUP(A408,'Cleaned Hospitalisation data'!$A$1:$K$2336,3,0)</f>
        <v>7954.52</v>
      </c>
      <c r="I408" s="12" t="str">
        <f>VLOOKUP(A408,'Cleaned Hospitalisation data'!$A$1:$K$2336,4,0)</f>
        <v>Tier - 2</v>
      </c>
      <c r="J408" s="12" t="str">
        <f>VLOOKUP(A408,'Cleaned Hospitalisation data'!$A$1:$K$2336,5,0)</f>
        <v>Tier - 2</v>
      </c>
      <c r="K408" s="12" t="str">
        <f>VLOOKUP(A408,'Cleaned Hospitalisation data'!$A$1:$K$2336,6,0)</f>
        <v>R1011</v>
      </c>
      <c r="L408" s="12" cm="1">
        <f t="array" ref="L408:P408">_xlfn.XLOOKUP(A408,$A:$A,'Cleaned Medical Examiation data'!$B:$F)</f>
        <v>32.6</v>
      </c>
      <c r="M408" s="12">
        <v>6.8</v>
      </c>
      <c r="N408" s="12" t="str">
        <v>YES</v>
      </c>
      <c r="O408" s="12" t="str">
        <v>NO</v>
      </c>
      <c r="P408" s="12" t="str">
        <v>NO</v>
      </c>
      <c r="Q408" s="19" t="str" cm="1">
        <f t="array" ref="Q408:T408">_xlfn.XLOOKUP(A408,$A:$A,'Cleaned Medical Examiation data'!$H:$K)</f>
        <v>NO</v>
      </c>
      <c r="R408" s="48">
        <v>0</v>
      </c>
      <c r="S408" s="45" t="str">
        <v>Obesity</v>
      </c>
      <c r="T408" s="34" t="str">
        <v>Diabetes</v>
      </c>
    </row>
    <row r="409" spans="1:20" ht="15.75">
      <c r="A409" s="33" t="s">
        <v>449</v>
      </c>
      <c r="B409" s="7" t="str">
        <f>VLOOKUP(A409,'Customer Names'!$A:$G,7,0)</f>
        <v>Ms</v>
      </c>
      <c r="C409" s="7" t="str">
        <f>VLOOKUP(A409,'Customer Names'!$A:$F,6,0)</f>
        <v>Nicole</v>
      </c>
      <c r="D409" s="7" t="str">
        <f>VLOOKUP(A409,'Customer Names'!$A:$E,5,0)</f>
        <v>Fellure</v>
      </c>
      <c r="E409" s="25" t="str">
        <f>VLOOKUP(A409,'Cleaned Hospitalisation data'!$A:$K,7,0)</f>
        <v>9-Jul-1966</v>
      </c>
      <c r="F409" s="12">
        <f>VLOOKUP(A409,'Cleaned Hospitalisation data'!$A$1:$K$2336,8,0)</f>
        <v>56</v>
      </c>
      <c r="G409" s="12">
        <f>VLOOKUP(A409,'Cleaned Hospitalisation data'!$A:$K,2,0)</f>
        <v>0</v>
      </c>
      <c r="H409" s="28">
        <f>VLOOKUP(A409,'Cleaned Hospitalisation data'!$A$1:$K$2336,3,0)</f>
        <v>7953.72</v>
      </c>
      <c r="I409" s="12" t="str">
        <f>VLOOKUP(A409,'Cleaned Hospitalisation data'!$A$1:$K$2336,4,0)</f>
        <v>Tier - 3</v>
      </c>
      <c r="J409" s="12" t="str">
        <f>VLOOKUP(A409,'Cleaned Hospitalisation data'!$A$1:$K$2336,5,0)</f>
        <v>Tier - 3</v>
      </c>
      <c r="K409" s="12" t="str">
        <f>VLOOKUP(A409,'Cleaned Hospitalisation data'!$A$1:$K$2336,6,0)</f>
        <v>R1012</v>
      </c>
      <c r="L409" s="12" cm="1">
        <f t="array" ref="L409:P409">_xlfn.XLOOKUP(A409,$A:$A,'Cleaned Medical Examiation data'!$B:$F)</f>
        <v>17.28</v>
      </c>
      <c r="M409" s="12">
        <v>6.22</v>
      </c>
      <c r="N409" s="12" t="str">
        <v>YES</v>
      </c>
      <c r="O409" s="12" t="str">
        <v>NO</v>
      </c>
      <c r="P409" s="12" t="str">
        <v>NO</v>
      </c>
      <c r="Q409" s="19" t="str" cm="1">
        <f t="array" ref="Q409:T409">_xlfn.XLOOKUP(A409,$A:$A,'Cleaned Medical Examiation data'!$H:$K)</f>
        <v>NO</v>
      </c>
      <c r="R409" s="48">
        <v>2</v>
      </c>
      <c r="S409" s="45" t="str">
        <v>Under Weight</v>
      </c>
      <c r="T409" s="34" t="str">
        <v>Prediabetes</v>
      </c>
    </row>
    <row r="410" spans="1:20" ht="15.75">
      <c r="A410" s="33" t="s">
        <v>450</v>
      </c>
      <c r="B410" s="7" t="str">
        <f>VLOOKUP(A410,'Customer Names'!$A:$G,7,0)</f>
        <v>Mrs</v>
      </c>
      <c r="C410" s="7" t="str">
        <f>VLOOKUP(A410,'Customer Names'!$A:$F,6,0)</f>
        <v>Katena</v>
      </c>
      <c r="D410" s="7" t="str">
        <f>VLOOKUP(A410,'Customer Names'!$A:$E,5,0)</f>
        <v>Sanford</v>
      </c>
      <c r="E410" s="25" t="str">
        <f>VLOOKUP(A410,'Cleaned Hospitalisation data'!$A:$K,7,0)</f>
        <v>29-Oct-1987</v>
      </c>
      <c r="F410" s="12">
        <f>VLOOKUP(A410,'Cleaned Hospitalisation data'!$A$1:$K$2336,8,0)</f>
        <v>35</v>
      </c>
      <c r="G410" s="12">
        <f>VLOOKUP(A410,'Cleaned Hospitalisation data'!$A:$K,2,0)</f>
        <v>3</v>
      </c>
      <c r="H410" s="28">
        <f>VLOOKUP(A410,'Cleaned Hospitalisation data'!$A$1:$K$2336,3,0)</f>
        <v>7948.22</v>
      </c>
      <c r="I410" s="12" t="str">
        <f>VLOOKUP(A410,'Cleaned Hospitalisation data'!$A$1:$K$2336,4,0)</f>
        <v>Tier - 2</v>
      </c>
      <c r="J410" s="12" t="str">
        <f>VLOOKUP(A410,'Cleaned Hospitalisation data'!$A$1:$K$2336,5,0)</f>
        <v>Tier - 3</v>
      </c>
      <c r="K410" s="12" t="str">
        <f>VLOOKUP(A410,'Cleaned Hospitalisation data'!$A$1:$K$2336,6,0)</f>
        <v>R1025</v>
      </c>
      <c r="L410" s="12" cm="1">
        <f t="array" ref="L410:P410">_xlfn.XLOOKUP(A410,$A:$A,'Cleaned Medical Examiation data'!$B:$F)</f>
        <v>27.92</v>
      </c>
      <c r="M410" s="12">
        <v>5.79</v>
      </c>
      <c r="N410" s="12" t="str">
        <v>NO</v>
      </c>
      <c r="O410" s="12" t="str">
        <v>NO</v>
      </c>
      <c r="P410" s="12" t="str">
        <v>NO</v>
      </c>
      <c r="Q410" s="19" t="str" cm="1">
        <f t="array" ref="Q410:T410">_xlfn.XLOOKUP(A410,$A:$A,'Cleaned Medical Examiation data'!$H:$K)</f>
        <v>NO</v>
      </c>
      <c r="R410" s="48">
        <v>1</v>
      </c>
      <c r="S410" s="45" t="str">
        <v>Over Weight</v>
      </c>
      <c r="T410" s="34" t="str">
        <v>Prediabetes</v>
      </c>
    </row>
    <row r="411" spans="1:20" ht="15.75">
      <c r="A411" s="33" t="s">
        <v>451</v>
      </c>
      <c r="B411" s="7" t="str">
        <f>VLOOKUP(A411,'Customer Names'!$A:$G,7,0)</f>
        <v>Ms</v>
      </c>
      <c r="C411" s="7" t="str">
        <f>VLOOKUP(A411,'Customer Names'!$A:$F,6,0)</f>
        <v>Bean K</v>
      </c>
      <c r="D411" s="7" t="str">
        <f>VLOOKUP(A411,'Customer Names'!$A:$E,5,0)</f>
        <v>Wrenn</v>
      </c>
      <c r="E411" s="25" t="str">
        <f>VLOOKUP(A411,'Cleaned Hospitalisation data'!$A:$K,7,0)</f>
        <v>20-Jul-1977</v>
      </c>
      <c r="F411" s="12">
        <f>VLOOKUP(A411,'Cleaned Hospitalisation data'!$A$1:$K$2336,8,0)</f>
        <v>45</v>
      </c>
      <c r="G411" s="12">
        <f>VLOOKUP(A411,'Cleaned Hospitalisation data'!$A:$K,2,0)</f>
        <v>0</v>
      </c>
      <c r="H411" s="28">
        <f>VLOOKUP(A411,'Cleaned Hospitalisation data'!$A$1:$K$2336,3,0)</f>
        <v>7935.29</v>
      </c>
      <c r="I411" s="12" t="str">
        <f>VLOOKUP(A411,'Cleaned Hospitalisation data'!$A$1:$K$2336,4,0)</f>
        <v>Tier - 2</v>
      </c>
      <c r="J411" s="12" t="str">
        <f>VLOOKUP(A411,'Cleaned Hospitalisation data'!$A$1:$K$2336,5,0)</f>
        <v>Tier - 1</v>
      </c>
      <c r="K411" s="12" t="str">
        <f>VLOOKUP(A411,'Cleaned Hospitalisation data'!$A$1:$K$2336,6,0)</f>
        <v>R1024</v>
      </c>
      <c r="L411" s="12" cm="1">
        <f t="array" ref="L411:P411">_xlfn.XLOOKUP(A411,$A:$A,'Cleaned Medical Examiation data'!$B:$F)</f>
        <v>38.284999999999997</v>
      </c>
      <c r="M411" s="12">
        <v>5.41</v>
      </c>
      <c r="N411" s="12" t="str">
        <v>NO</v>
      </c>
      <c r="O411" s="12" t="str">
        <v>NO</v>
      </c>
      <c r="P411" s="12" t="str">
        <v>NO</v>
      </c>
      <c r="Q411" s="19" t="str" cm="1">
        <f t="array" ref="Q411:T411">_xlfn.XLOOKUP(A411,$A:$A,'Cleaned Medical Examiation data'!$H:$K)</f>
        <v>NO</v>
      </c>
      <c r="R411" s="48">
        <v>0</v>
      </c>
      <c r="S411" s="45" t="str">
        <v>Obesity</v>
      </c>
      <c r="T411" s="34" t="str">
        <v>Normal</v>
      </c>
    </row>
    <row r="412" spans="1:20" ht="15.75">
      <c r="A412" s="33" t="s">
        <v>452</v>
      </c>
      <c r="B412" s="7" t="str">
        <f>VLOOKUP(A412,'Customer Names'!$A:$G,7,0)</f>
        <v>Mr</v>
      </c>
      <c r="C412" s="7" t="str">
        <f>VLOOKUP(A412,'Customer Names'!$A:$F,6,0)</f>
        <v>Brian</v>
      </c>
      <c r="D412" s="7" t="str">
        <f>VLOOKUP(A412,'Customer Names'!$A:$E,5,0)</f>
        <v>Lindsey</v>
      </c>
      <c r="E412" s="25" t="str">
        <f>VLOOKUP(A412,'Cleaned Hospitalisation data'!$A:$K,7,0)</f>
        <v>10-Oct-1962</v>
      </c>
      <c r="F412" s="12">
        <f>VLOOKUP(A412,'Cleaned Hospitalisation data'!$A$1:$K$2336,8,0)</f>
        <v>60</v>
      </c>
      <c r="G412" s="12">
        <f>VLOOKUP(A412,'Cleaned Hospitalisation data'!$A:$K,2,0)</f>
        <v>0</v>
      </c>
      <c r="H412" s="28">
        <f>VLOOKUP(A412,'Cleaned Hospitalisation data'!$A$1:$K$2336,3,0)</f>
        <v>7896.41</v>
      </c>
      <c r="I412" s="12" t="str">
        <f>VLOOKUP(A412,'Cleaned Hospitalisation data'!$A$1:$K$2336,4,0)</f>
        <v>Tier - 3</v>
      </c>
      <c r="J412" s="12" t="str">
        <f>VLOOKUP(A412,'Cleaned Hospitalisation data'!$A$1:$K$2336,5,0)</f>
        <v>Tier - 2</v>
      </c>
      <c r="K412" s="12" t="str">
        <f>VLOOKUP(A412,'Cleaned Hospitalisation data'!$A$1:$K$2336,6,0)</f>
        <v>R1013</v>
      </c>
      <c r="L412" s="12" cm="1">
        <f t="array" ref="L412:P412">_xlfn.XLOOKUP(A412,$A:$A,'Cleaned Medical Examiation data'!$B:$F)</f>
        <v>16.48</v>
      </c>
      <c r="M412" s="12">
        <v>11.05</v>
      </c>
      <c r="N412" s="12" t="str">
        <v>NO</v>
      </c>
      <c r="O412" s="12" t="str">
        <v>NO</v>
      </c>
      <c r="P412" s="12" t="str">
        <v>NO</v>
      </c>
      <c r="Q412" s="19" t="str" cm="1">
        <f t="array" ref="Q412:T412">_xlfn.XLOOKUP(A412,$A:$A,'Cleaned Medical Examiation data'!$H:$K)</f>
        <v>NO</v>
      </c>
      <c r="R412" s="48">
        <v>0</v>
      </c>
      <c r="S412" s="45" t="str">
        <v>Under Weight</v>
      </c>
      <c r="T412" s="34" t="str">
        <v>Diabetes</v>
      </c>
    </row>
    <row r="413" spans="1:20" ht="15.75">
      <c r="A413" s="33" t="s">
        <v>453</v>
      </c>
      <c r="B413" s="7" t="str">
        <f>VLOOKUP(A413,'Customer Names'!$A:$G,7,0)</f>
        <v>Mr</v>
      </c>
      <c r="C413" s="7" t="str">
        <f>VLOOKUP(A413,'Customer Names'!$A:$F,6,0)</f>
        <v>Jan-Patrick</v>
      </c>
      <c r="D413" s="7" t="str">
        <f>VLOOKUP(A413,'Customer Names'!$A:$E,5,0)</f>
        <v>Krueger</v>
      </c>
      <c r="E413" s="25" t="str">
        <f>VLOOKUP(A413,'Cleaned Hospitalisation data'!$A:$K,7,0)</f>
        <v>17-Nov-1994</v>
      </c>
      <c r="F413" s="12">
        <f>VLOOKUP(A413,'Cleaned Hospitalisation data'!$A$1:$K$2336,8,0)</f>
        <v>28</v>
      </c>
      <c r="G413" s="12">
        <f>VLOOKUP(A413,'Cleaned Hospitalisation data'!$A:$K,2,0)</f>
        <v>0</v>
      </c>
      <c r="H413" s="28">
        <f>VLOOKUP(A413,'Cleaned Hospitalisation data'!$A$1:$K$2336,3,0)</f>
        <v>7851.85</v>
      </c>
      <c r="I413" s="12" t="str">
        <f>VLOOKUP(A413,'Cleaned Hospitalisation data'!$A$1:$K$2336,4,0)</f>
        <v>Tier - 2</v>
      </c>
      <c r="J413" s="12" t="str">
        <f>VLOOKUP(A413,'Cleaned Hospitalisation data'!$A$1:$K$2336,5,0)</f>
        <v>Tier - 3</v>
      </c>
      <c r="K413" s="12" t="str">
        <f>VLOOKUP(A413,'Cleaned Hospitalisation data'!$A$1:$K$2336,6,0)</f>
        <v>R1012</v>
      </c>
      <c r="L413" s="12" cm="1">
        <f t="array" ref="L413:P413">_xlfn.XLOOKUP(A413,$A:$A,'Cleaned Medical Examiation data'!$B:$F)</f>
        <v>38.57</v>
      </c>
      <c r="M413" s="12">
        <v>6.27</v>
      </c>
      <c r="N413" s="12" t="str">
        <v>NO</v>
      </c>
      <c r="O413" s="12" t="str">
        <v>NO</v>
      </c>
      <c r="P413" s="12" t="str">
        <v>NO</v>
      </c>
      <c r="Q413" s="19" t="str" cm="1">
        <f t="array" ref="Q413:T413">_xlfn.XLOOKUP(A413,$A:$A,'Cleaned Medical Examiation data'!$H:$K)</f>
        <v>NO</v>
      </c>
      <c r="R413" s="48">
        <v>0</v>
      </c>
      <c r="S413" s="45" t="str">
        <v>Obesity</v>
      </c>
      <c r="T413" s="34" t="str">
        <v>Prediabetes</v>
      </c>
    </row>
    <row r="414" spans="1:20" ht="15.75">
      <c r="A414" s="33" t="s">
        <v>454</v>
      </c>
      <c r="B414" s="7" t="str">
        <f>VLOOKUP(A414,'Customer Names'!$A:$G,7,0)</f>
        <v>Ms</v>
      </c>
      <c r="C414" s="7" t="str">
        <f>VLOOKUP(A414,'Customer Names'!$A:$F,6,0)</f>
        <v>Kristine B</v>
      </c>
      <c r="D414" s="7" t="str">
        <f>VLOOKUP(A414,'Customer Names'!$A:$E,5,0)</f>
        <v>Walhovd</v>
      </c>
      <c r="E414" s="25" t="str">
        <f>VLOOKUP(A414,'Cleaned Hospitalisation data'!$A:$K,7,0)</f>
        <v>5-Dec-2004</v>
      </c>
      <c r="F414" s="12">
        <f>VLOOKUP(A414,'Cleaned Hospitalisation data'!$A$1:$K$2336,8,0)</f>
        <v>18</v>
      </c>
      <c r="G414" s="12">
        <f>VLOOKUP(A414,'Cleaned Hospitalisation data'!$A:$K,2,0)</f>
        <v>0</v>
      </c>
      <c r="H414" s="28">
        <f>VLOOKUP(A414,'Cleaned Hospitalisation data'!$A$1:$K$2336,3,0)</f>
        <v>38792.69</v>
      </c>
      <c r="I414" s="12" t="str">
        <f>VLOOKUP(A414,'Cleaned Hospitalisation data'!$A$1:$K$2336,4,0)</f>
        <v>Tier - 2</v>
      </c>
      <c r="J414" s="12" t="str">
        <f>VLOOKUP(A414,'Cleaned Hospitalisation data'!$A$1:$K$2336,5,0)</f>
        <v>Tier - 2</v>
      </c>
      <c r="K414" s="12" t="str">
        <f>VLOOKUP(A414,'Cleaned Hospitalisation data'!$A$1:$K$2336,6,0)</f>
        <v>R1013</v>
      </c>
      <c r="L414" s="12" cm="1">
        <f t="array" ref="L414:P414">_xlfn.XLOOKUP(A414,$A:$A,'Cleaned Medical Examiation data'!$B:$F)</f>
        <v>42.24</v>
      </c>
      <c r="M414" s="12">
        <v>5.55</v>
      </c>
      <c r="N414" s="12" t="str">
        <v>NO</v>
      </c>
      <c r="O414" s="12" t="str">
        <v>YES</v>
      </c>
      <c r="P414" s="12" t="str">
        <v>NO</v>
      </c>
      <c r="Q414" s="19" t="str" cm="1">
        <f t="array" ref="Q414:T414">_xlfn.XLOOKUP(A414,$A:$A,'Cleaned Medical Examiation data'!$H:$K)</f>
        <v>YES</v>
      </c>
      <c r="R414" s="48">
        <v>1</v>
      </c>
      <c r="S414" s="45" t="str">
        <v>Obesity</v>
      </c>
      <c r="T414" s="34" t="str">
        <v>Normal</v>
      </c>
    </row>
    <row r="415" spans="1:20" ht="15.75">
      <c r="A415" s="33" t="s">
        <v>455</v>
      </c>
      <c r="B415" s="7" t="str">
        <f>VLOOKUP(A415,'Customer Names'!$A:$G,7,0)</f>
        <v>Mr</v>
      </c>
      <c r="C415" s="7" t="str">
        <f>VLOOKUP(A415,'Customer Names'!$A:$F,6,0)</f>
        <v>Jesse J</v>
      </c>
      <c r="D415" s="7" t="str">
        <f>VLOOKUP(A415,'Customer Names'!$A:$E,5,0)</f>
        <v>Babler</v>
      </c>
      <c r="E415" s="25" t="str">
        <f>VLOOKUP(A415,'Cleaned Hospitalisation data'!$A:$K,7,0)</f>
        <v>5-Oct-2001</v>
      </c>
      <c r="F415" s="12">
        <f>VLOOKUP(A415,'Cleaned Hospitalisation data'!$A$1:$K$2336,8,0)</f>
        <v>21</v>
      </c>
      <c r="G415" s="12">
        <f>VLOOKUP(A415,'Cleaned Hospitalisation data'!$A:$K,2,0)</f>
        <v>0</v>
      </c>
      <c r="H415" s="28">
        <f>VLOOKUP(A415,'Cleaned Hospitalisation data'!$A$1:$K$2336,3,0)</f>
        <v>7844.8</v>
      </c>
      <c r="I415" s="12" t="str">
        <f>VLOOKUP(A415,'Cleaned Hospitalisation data'!$A$1:$K$2336,4,0)</f>
        <v>Tier - 2</v>
      </c>
      <c r="J415" s="12" t="str">
        <f>VLOOKUP(A415,'Cleaned Hospitalisation data'!$A$1:$K$2336,5,0)</f>
        <v>Tier - 2</v>
      </c>
      <c r="K415" s="12" t="str">
        <f>VLOOKUP(A415,'Cleaned Hospitalisation data'!$A$1:$K$2336,6,0)</f>
        <v>R1012</v>
      </c>
      <c r="L415" s="12" cm="1">
        <f t="array" ref="L415:P415">_xlfn.XLOOKUP(A415,$A:$A,'Cleaned Medical Examiation data'!$B:$F)</f>
        <v>43.85</v>
      </c>
      <c r="M415" s="12">
        <v>4.7699999999999996</v>
      </c>
      <c r="N415" s="12" t="str">
        <v>YES</v>
      </c>
      <c r="O415" s="12" t="str">
        <v>NO</v>
      </c>
      <c r="P415" s="12" t="str">
        <v>NO</v>
      </c>
      <c r="Q415" s="19" t="str" cm="1">
        <f t="array" ref="Q415:T415">_xlfn.XLOOKUP(A415,$A:$A,'Cleaned Medical Examiation data'!$H:$K)</f>
        <v>NO</v>
      </c>
      <c r="R415" s="48">
        <v>0</v>
      </c>
      <c r="S415" s="45" t="str">
        <v>Obesity</v>
      </c>
      <c r="T415" s="34" t="str">
        <v>Normal</v>
      </c>
    </row>
    <row r="416" spans="1:20" ht="15.75">
      <c r="A416" s="33" t="s">
        <v>456</v>
      </c>
      <c r="B416" s="7" t="str">
        <f>VLOOKUP(A416,'Customer Names'!$A:$G,7,0)</f>
        <v>Ms</v>
      </c>
      <c r="C416" s="7" t="str">
        <f>VLOOKUP(A416,'Customer Names'!$A:$F,6,0)</f>
        <v>Lindsey M</v>
      </c>
      <c r="D416" s="7" t="str">
        <f>VLOOKUP(A416,'Customer Names'!$A:$E,5,0)</f>
        <v>Brezenski</v>
      </c>
      <c r="E416" s="25" t="str">
        <f>VLOOKUP(A416,'Cleaned Hospitalisation data'!$A:$K,7,0)</f>
        <v>12-Oct-1989</v>
      </c>
      <c r="F416" s="12">
        <f>VLOOKUP(A416,'Cleaned Hospitalisation data'!$A$1:$K$2336,8,0)</f>
        <v>33</v>
      </c>
      <c r="G416" s="12">
        <f>VLOOKUP(A416,'Cleaned Hospitalisation data'!$A:$K,2,0)</f>
        <v>3</v>
      </c>
      <c r="H416" s="28">
        <f>VLOOKUP(A416,'Cleaned Hospitalisation data'!$A$1:$K$2336,3,0)</f>
        <v>7824.37</v>
      </c>
      <c r="I416" s="12" t="str">
        <f>VLOOKUP(A416,'Cleaned Hospitalisation data'!$A$1:$K$2336,4,0)</f>
        <v>Tier - 2</v>
      </c>
      <c r="J416" s="12" t="str">
        <f>VLOOKUP(A416,'Cleaned Hospitalisation data'!$A$1:$K$2336,5,0)</f>
        <v>Tier - 2</v>
      </c>
      <c r="K416" s="12" t="str">
        <f>VLOOKUP(A416,'Cleaned Hospitalisation data'!$A$1:$K$2336,6,0)</f>
        <v>R1012</v>
      </c>
      <c r="L416" s="12" cm="1">
        <f t="array" ref="L416:P416">_xlfn.XLOOKUP(A416,$A:$A,'Cleaned Medical Examiation data'!$B:$F)</f>
        <v>30.11</v>
      </c>
      <c r="M416" s="12">
        <v>4.08</v>
      </c>
      <c r="N416" s="12" t="str">
        <v>NO</v>
      </c>
      <c r="O416" s="12" t="str">
        <v>NO</v>
      </c>
      <c r="P416" s="12" t="str">
        <v>NO</v>
      </c>
      <c r="Q416" s="19" t="str" cm="1">
        <f t="array" ref="Q416:T416">_xlfn.XLOOKUP(A416,$A:$A,'Cleaned Medical Examiation data'!$H:$K)</f>
        <v>NO</v>
      </c>
      <c r="R416" s="48">
        <v>0</v>
      </c>
      <c r="S416" s="45" t="str">
        <v>Obesity</v>
      </c>
      <c r="T416" s="34" t="str">
        <v>Normal</v>
      </c>
    </row>
    <row r="417" spans="1:20" ht="15.75">
      <c r="A417" s="33" t="s">
        <v>457</v>
      </c>
      <c r="B417" s="7" t="str">
        <f>VLOOKUP(A417,'Customer Names'!$A:$G,7,0)</f>
        <v>Ms</v>
      </c>
      <c r="C417" s="7" t="str">
        <f>VLOOKUP(A417,'Customer Names'!$A:$F,6,0)</f>
        <v>Marguerite K</v>
      </c>
      <c r="D417" s="7" t="str">
        <f>VLOOKUP(A417,'Customer Names'!$A:$E,5,0)</f>
        <v>Marschner</v>
      </c>
      <c r="E417" s="25" t="str">
        <f>VLOOKUP(A417,'Cleaned Hospitalisation data'!$A:$K,7,0)</f>
        <v>21-Dec-1991</v>
      </c>
      <c r="F417" s="12">
        <f>VLOOKUP(A417,'Cleaned Hospitalisation data'!$A$1:$K$2336,8,0)</f>
        <v>31</v>
      </c>
      <c r="G417" s="12">
        <f>VLOOKUP(A417,'Cleaned Hospitalisation data'!$A:$K,2,0)</f>
        <v>3</v>
      </c>
      <c r="H417" s="28">
        <f>VLOOKUP(A417,'Cleaned Hospitalisation data'!$A$1:$K$2336,3,0)</f>
        <v>7812.67</v>
      </c>
      <c r="I417" s="12" t="str">
        <f>VLOOKUP(A417,'Cleaned Hospitalisation data'!$A$1:$K$2336,4,0)</f>
        <v>Tier - 2</v>
      </c>
      <c r="J417" s="12" t="str">
        <f>VLOOKUP(A417,'Cleaned Hospitalisation data'!$A$1:$K$2336,5,0)</f>
        <v>Tier - 1</v>
      </c>
      <c r="K417" s="12" t="str">
        <f>VLOOKUP(A417,'Cleaned Hospitalisation data'!$A$1:$K$2336,6,0)</f>
        <v>R1012</v>
      </c>
      <c r="L417" s="12" cm="1">
        <f t="array" ref="L417:P417">_xlfn.XLOOKUP(A417,$A:$A,'Cleaned Medical Examiation data'!$B:$F)</f>
        <v>31.59</v>
      </c>
      <c r="M417" s="12">
        <v>6.01</v>
      </c>
      <c r="N417" s="12" t="str">
        <v>NO</v>
      </c>
      <c r="O417" s="12" t="str">
        <v>NO</v>
      </c>
      <c r="P417" s="12" t="str">
        <v>NO</v>
      </c>
      <c r="Q417" s="19" t="str" cm="1">
        <f t="array" ref="Q417:T417">_xlfn.XLOOKUP(A417,$A:$A,'Cleaned Medical Examiation data'!$H:$K)</f>
        <v>NO</v>
      </c>
      <c r="R417" s="48">
        <v>0</v>
      </c>
      <c r="S417" s="45" t="str">
        <v>Obesity</v>
      </c>
      <c r="T417" s="34" t="str">
        <v>Prediabetes</v>
      </c>
    </row>
    <row r="418" spans="1:20" ht="15.75">
      <c r="A418" s="33" t="s">
        <v>458</v>
      </c>
      <c r="B418" s="7" t="str">
        <f>VLOOKUP(A418,'Customer Names'!$A:$G,7,0)</f>
        <v>Mr</v>
      </c>
      <c r="C418" s="7" t="str">
        <f>VLOOKUP(A418,'Customer Names'!$A:$F,6,0)</f>
        <v>Travis</v>
      </c>
      <c r="D418" s="7" t="str">
        <f>VLOOKUP(A418,'Customer Names'!$A:$E,5,0)</f>
        <v>King</v>
      </c>
      <c r="E418" s="25" t="str">
        <f>VLOOKUP(A418,'Cleaned Hospitalisation data'!$A:$K,7,0)</f>
        <v>9-Nov-1974</v>
      </c>
      <c r="F418" s="12">
        <f>VLOOKUP(A418,'Cleaned Hospitalisation data'!$A$1:$K$2336,8,0)</f>
        <v>48</v>
      </c>
      <c r="G418" s="12">
        <f>VLOOKUP(A418,'Cleaned Hospitalisation data'!$A:$K,2,0)</f>
        <v>0</v>
      </c>
      <c r="H418" s="28">
        <f>VLOOKUP(A418,'Cleaned Hospitalisation data'!$A$1:$K$2336,3,0)</f>
        <v>7804.16</v>
      </c>
      <c r="I418" s="12" t="str">
        <f>VLOOKUP(A418,'Cleaned Hospitalisation data'!$A$1:$K$2336,4,0)</f>
        <v>Tier - 2</v>
      </c>
      <c r="J418" s="12" t="str">
        <f>VLOOKUP(A418,'Cleaned Hospitalisation data'!$A$1:$K$2336,5,0)</f>
        <v>Tier - 3</v>
      </c>
      <c r="K418" s="12" t="str">
        <f>VLOOKUP(A418,'Cleaned Hospitalisation data'!$A$1:$K$2336,6,0)</f>
        <v>R1013</v>
      </c>
      <c r="L418" s="12" cm="1">
        <f t="array" ref="L418:P418">_xlfn.XLOOKUP(A418,$A:$A,'Cleaned Medical Examiation data'!$B:$F)</f>
        <v>40.15</v>
      </c>
      <c r="M418" s="12">
        <v>11.84</v>
      </c>
      <c r="N418" s="12" t="str">
        <v>NO</v>
      </c>
      <c r="O418" s="12" t="str">
        <v>NO</v>
      </c>
      <c r="P418" s="12" t="str">
        <v>NO</v>
      </c>
      <c r="Q418" s="19" t="str" cm="1">
        <f t="array" ref="Q418:T418">_xlfn.XLOOKUP(A418,$A:$A,'Cleaned Medical Examiation data'!$H:$K)</f>
        <v>NO</v>
      </c>
      <c r="R418" s="48">
        <v>0</v>
      </c>
      <c r="S418" s="45" t="str">
        <v>Obesity</v>
      </c>
      <c r="T418" s="34" t="str">
        <v>Diabetes</v>
      </c>
    </row>
    <row r="419" spans="1:20" ht="15.75">
      <c r="A419" s="33" t="s">
        <v>459</v>
      </c>
      <c r="B419" s="7" t="str">
        <f>VLOOKUP(A419,'Customer Names'!$A:$G,7,0)</f>
        <v>Mr</v>
      </c>
      <c r="C419" s="7" t="str">
        <f>VLOOKUP(A419,'Customer Names'!$A:$F,6,0)</f>
        <v>Ricky</v>
      </c>
      <c r="D419" s="7" t="str">
        <f>VLOOKUP(A419,'Customer Names'!$A:$E,5,0)</f>
        <v>Montez</v>
      </c>
      <c r="E419" s="25" t="str">
        <f>VLOOKUP(A419,'Cleaned Hospitalisation data'!$A:$K,7,0)</f>
        <v>2-Dec-1997</v>
      </c>
      <c r="F419" s="12">
        <f>VLOOKUP(A419,'Cleaned Hospitalisation data'!$A$1:$K$2336,8,0)</f>
        <v>25</v>
      </c>
      <c r="G419" s="12">
        <f>VLOOKUP(A419,'Cleaned Hospitalisation data'!$A:$K,2,0)</f>
        <v>0</v>
      </c>
      <c r="H419" s="28">
        <f>VLOOKUP(A419,'Cleaned Hospitalisation data'!$A$1:$K$2336,3,0)</f>
        <v>7803.77</v>
      </c>
      <c r="I419" s="12" t="str">
        <f>VLOOKUP(A419,'Cleaned Hospitalisation data'!$A$1:$K$2336,4,0)</f>
        <v>Tier - 2</v>
      </c>
      <c r="J419" s="12" t="str">
        <f>VLOOKUP(A419,'Cleaned Hospitalisation data'!$A$1:$K$2336,5,0)</f>
        <v>Tier - 3</v>
      </c>
      <c r="K419" s="12" t="str">
        <f>VLOOKUP(A419,'Cleaned Hospitalisation data'!$A$1:$K$2336,6,0)</f>
        <v>R1012</v>
      </c>
      <c r="L419" s="12" cm="1">
        <f t="array" ref="L419:P419">_xlfn.XLOOKUP(A419,$A:$A,'Cleaned Medical Examiation data'!$B:$F)</f>
        <v>40.700000000000003</v>
      </c>
      <c r="M419" s="12">
        <v>6.27</v>
      </c>
      <c r="N419" s="12" t="str">
        <v>YES</v>
      </c>
      <c r="O419" s="12" t="str">
        <v>NO</v>
      </c>
      <c r="P419" s="12" t="str">
        <v>YES</v>
      </c>
      <c r="Q419" s="19" t="str" cm="1">
        <f t="array" ref="Q419:T419">_xlfn.XLOOKUP(A419,$A:$A,'Cleaned Medical Examiation data'!$H:$K)</f>
        <v>NO</v>
      </c>
      <c r="R419" s="48">
        <v>1</v>
      </c>
      <c r="S419" s="45" t="str">
        <v>Obesity</v>
      </c>
      <c r="T419" s="34" t="str">
        <v>Prediabetes</v>
      </c>
    </row>
    <row r="420" spans="1:20" ht="15.75">
      <c r="A420" s="33" t="s">
        <v>460</v>
      </c>
      <c r="B420" s="7" t="str">
        <f>VLOOKUP(A420,'Customer Names'!$A:$G,7,0)</f>
        <v>Mrs</v>
      </c>
      <c r="C420" s="7" t="str">
        <f>VLOOKUP(A420,'Customer Names'!$A:$F,6,0)</f>
        <v>Colleen L</v>
      </c>
      <c r="D420" s="7" t="str">
        <f>VLOOKUP(A420,'Customer Names'!$A:$E,5,0)</f>
        <v>Campbell</v>
      </c>
      <c r="E420" s="25" t="str">
        <f>VLOOKUP(A420,'Cleaned Hospitalisation data'!$A:$K,7,0)</f>
        <v>25-Dec-1999</v>
      </c>
      <c r="F420" s="12">
        <f>VLOOKUP(A420,'Cleaned Hospitalisation data'!$A$1:$K$2336,8,0)</f>
        <v>23</v>
      </c>
      <c r="G420" s="12">
        <f>VLOOKUP(A420,'Cleaned Hospitalisation data'!$A:$K,2,0)</f>
        <v>0</v>
      </c>
      <c r="H420" s="28">
        <f>VLOOKUP(A420,'Cleaned Hospitalisation data'!$A$1:$K$2336,3,0)</f>
        <v>7794.68</v>
      </c>
      <c r="I420" s="12" t="str">
        <f>VLOOKUP(A420,'Cleaned Hospitalisation data'!$A$1:$K$2336,4,0)</f>
        <v>Tier - 2</v>
      </c>
      <c r="J420" s="12" t="str">
        <f>VLOOKUP(A420,'Cleaned Hospitalisation data'!$A$1:$K$2336,5,0)</f>
        <v>Tier - 2</v>
      </c>
      <c r="K420" s="12" t="str">
        <f>VLOOKUP(A420,'Cleaned Hospitalisation data'!$A$1:$K$2336,6,0)</f>
        <v>R1026</v>
      </c>
      <c r="L420" s="12" cm="1">
        <f t="array" ref="L420:P420">_xlfn.XLOOKUP(A420,$A:$A,'Cleaned Medical Examiation data'!$B:$F)</f>
        <v>40.76</v>
      </c>
      <c r="M420" s="12">
        <v>5.28</v>
      </c>
      <c r="N420" s="12" t="str">
        <v>NO</v>
      </c>
      <c r="O420" s="12" t="str">
        <v>NO</v>
      </c>
      <c r="P420" s="12" t="str">
        <v>NO</v>
      </c>
      <c r="Q420" s="19" t="str" cm="1">
        <f t="array" ref="Q420:T420">_xlfn.XLOOKUP(A420,$A:$A,'Cleaned Medical Examiation data'!$H:$K)</f>
        <v>NO</v>
      </c>
      <c r="R420" s="48">
        <v>0</v>
      </c>
      <c r="S420" s="45" t="str">
        <v>Obesity</v>
      </c>
      <c r="T420" s="34" t="str">
        <v>Normal</v>
      </c>
    </row>
    <row r="421" spans="1:20" ht="15.75">
      <c r="A421" s="33" t="s">
        <v>461</v>
      </c>
      <c r="B421" s="7" t="str">
        <f>VLOOKUP(A421,'Customer Names'!$A:$G,7,0)</f>
        <v>Mr</v>
      </c>
      <c r="C421" s="7" t="str">
        <f>VLOOKUP(A421,'Customer Names'!$A:$F,6,0)</f>
        <v>Charlie A</v>
      </c>
      <c r="D421" s="7" t="str">
        <f>VLOOKUP(A421,'Customer Names'!$A:$E,5,0)</f>
        <v>Hurt</v>
      </c>
      <c r="E421" s="25" t="str">
        <f>VLOOKUP(A421,'Cleaned Hospitalisation data'!$A:$K,7,0)</f>
        <v>6-Dec-1974</v>
      </c>
      <c r="F421" s="12">
        <f>VLOOKUP(A421,'Cleaned Hospitalisation data'!$A$1:$K$2336,8,0)</f>
        <v>48</v>
      </c>
      <c r="G421" s="12">
        <f>VLOOKUP(A421,'Cleaned Hospitalisation data'!$A:$K,2,0)</f>
        <v>0</v>
      </c>
      <c r="H421" s="28">
        <f>VLOOKUP(A421,'Cleaned Hospitalisation data'!$A$1:$K$2336,3,0)</f>
        <v>7789.64</v>
      </c>
      <c r="I421" s="12" t="str">
        <f>VLOOKUP(A421,'Cleaned Hospitalisation data'!$A$1:$K$2336,4,0)</f>
        <v>Tier - 1</v>
      </c>
      <c r="J421" s="12" t="str">
        <f>VLOOKUP(A421,'Cleaned Hospitalisation data'!$A$1:$K$2336,5,0)</f>
        <v>Tier - 3</v>
      </c>
      <c r="K421" s="12" t="str">
        <f>VLOOKUP(A421,'Cleaned Hospitalisation data'!$A$1:$K$2336,6,0)</f>
        <v>R1013</v>
      </c>
      <c r="L421" s="12" cm="1">
        <f t="array" ref="L421:P421">_xlfn.XLOOKUP(A421,$A:$A,'Cleaned Medical Examiation data'!$B:$F)</f>
        <v>29.7</v>
      </c>
      <c r="M421" s="12">
        <v>7.03</v>
      </c>
      <c r="N421" s="12" t="str">
        <v>NO</v>
      </c>
      <c r="O421" s="12" t="str">
        <v>NO</v>
      </c>
      <c r="P421" s="12" t="str">
        <v>NO</v>
      </c>
      <c r="Q421" s="19" t="str" cm="1">
        <f t="array" ref="Q421:T421">_xlfn.XLOOKUP(A421,$A:$A,'Cleaned Medical Examiation data'!$H:$K)</f>
        <v>NO</v>
      </c>
      <c r="R421" s="48">
        <v>0</v>
      </c>
      <c r="S421" s="45" t="str">
        <v>Over Weight</v>
      </c>
      <c r="T421" s="34" t="str">
        <v>Diabetes</v>
      </c>
    </row>
    <row r="422" spans="1:20" ht="15.75">
      <c r="A422" s="33" t="s">
        <v>462</v>
      </c>
      <c r="B422" s="7" t="str">
        <f>VLOOKUP(A422,'Customer Names'!$A:$G,7,0)</f>
        <v>Mr</v>
      </c>
      <c r="C422" s="7" t="str">
        <f>VLOOKUP(A422,'Customer Names'!$A:$F,6,0)</f>
        <v>Rick</v>
      </c>
      <c r="D422" s="7" t="str">
        <f>VLOOKUP(A422,'Customer Names'!$A:$E,5,0)</f>
        <v>Garey</v>
      </c>
      <c r="E422" s="25" t="str">
        <f>VLOOKUP(A422,'Cleaned Hospitalisation data'!$A:$K,7,0)</f>
        <v>21-Dec-1997</v>
      </c>
      <c r="F422" s="12">
        <f>VLOOKUP(A422,'Cleaned Hospitalisation data'!$A$1:$K$2336,8,0)</f>
        <v>25</v>
      </c>
      <c r="G422" s="12">
        <f>VLOOKUP(A422,'Cleaned Hospitalisation data'!$A:$K,2,0)</f>
        <v>0</v>
      </c>
      <c r="H422" s="28">
        <f>VLOOKUP(A422,'Cleaned Hospitalisation data'!$A$1:$K$2336,3,0)</f>
        <v>7763.06</v>
      </c>
      <c r="I422" s="12" t="str">
        <f>VLOOKUP(A422,'Cleaned Hospitalisation data'!$A$1:$K$2336,4,0)</f>
        <v>Tier - 2</v>
      </c>
      <c r="J422" s="12" t="str">
        <f>VLOOKUP(A422,'Cleaned Hospitalisation data'!$A$1:$K$2336,5,0)</f>
        <v>Tier - 1</v>
      </c>
      <c r="K422" s="12" t="str">
        <f>VLOOKUP(A422,'Cleaned Hospitalisation data'!$A$1:$K$2336,6,0)</f>
        <v>R1012</v>
      </c>
      <c r="L422" s="12" cm="1">
        <f t="array" ref="L422:P422">_xlfn.XLOOKUP(A422,$A:$A,'Cleaned Medical Examiation data'!$B:$F)</f>
        <v>40.58</v>
      </c>
      <c r="M422" s="12">
        <v>5.32</v>
      </c>
      <c r="N422" s="12" t="str">
        <v>YES</v>
      </c>
      <c r="O422" s="12" t="str">
        <v>NO</v>
      </c>
      <c r="P422" s="12" t="str">
        <v>YES</v>
      </c>
      <c r="Q422" s="19" t="str" cm="1">
        <f t="array" ref="Q422:T422">_xlfn.XLOOKUP(A422,$A:$A,'Cleaned Medical Examiation data'!$H:$K)</f>
        <v>NO</v>
      </c>
      <c r="R422" s="48">
        <v>1</v>
      </c>
      <c r="S422" s="45" t="str">
        <v>Obesity</v>
      </c>
      <c r="T422" s="34" t="str">
        <v>Normal</v>
      </c>
    </row>
    <row r="423" spans="1:20" ht="15.75">
      <c r="A423" s="33" t="s">
        <v>463</v>
      </c>
      <c r="B423" s="7" t="str">
        <f>VLOOKUP(A423,'Customer Names'!$A:$G,7,0)</f>
        <v>Ms</v>
      </c>
      <c r="C423" s="7" t="str">
        <f>VLOOKUP(A423,'Customer Names'!$A:$F,6,0)</f>
        <v>Lauren C</v>
      </c>
      <c r="D423" s="7" t="str">
        <f>VLOOKUP(A423,'Customer Names'!$A:$E,5,0)</f>
        <v>Reddy</v>
      </c>
      <c r="E423" s="25" t="str">
        <f>VLOOKUP(A423,'Cleaned Hospitalisation data'!$A:$K,7,0)</f>
        <v>30-Jun-1981</v>
      </c>
      <c r="F423" s="12">
        <f>VLOOKUP(A423,'Cleaned Hospitalisation data'!$A$1:$K$2336,8,0)</f>
        <v>41</v>
      </c>
      <c r="G423" s="12">
        <f>VLOOKUP(A423,'Cleaned Hospitalisation data'!$A:$K,2,0)</f>
        <v>2</v>
      </c>
      <c r="H423" s="28">
        <f>VLOOKUP(A423,'Cleaned Hospitalisation data'!$A$1:$K$2336,3,0)</f>
        <v>7749.16</v>
      </c>
      <c r="I423" s="12" t="str">
        <f>VLOOKUP(A423,'Cleaned Hospitalisation data'!$A$1:$K$2336,4,0)</f>
        <v>Tier - 2</v>
      </c>
      <c r="J423" s="12" t="str">
        <f>VLOOKUP(A423,'Cleaned Hospitalisation data'!$A$1:$K$2336,5,0)</f>
        <v>Tier - 1</v>
      </c>
      <c r="K423" s="12" t="str">
        <f>VLOOKUP(A423,'Cleaned Hospitalisation data'!$A$1:$K$2336,6,0)</f>
        <v>R1012</v>
      </c>
      <c r="L423" s="12" cm="1">
        <f t="array" ref="L423:P423">_xlfn.XLOOKUP(A423,$A:$A,'Cleaned Medical Examiation data'!$B:$F)</f>
        <v>33.06</v>
      </c>
      <c r="M423" s="12">
        <v>9.59</v>
      </c>
      <c r="N423" s="12" t="str">
        <v>YES</v>
      </c>
      <c r="O423" s="12" t="str">
        <v>NO</v>
      </c>
      <c r="P423" s="12" t="str">
        <v>NO</v>
      </c>
      <c r="Q423" s="19" t="str" cm="1">
        <f t="array" ref="Q423:T423">_xlfn.XLOOKUP(A423,$A:$A,'Cleaned Medical Examiation data'!$H:$K)</f>
        <v>NO</v>
      </c>
      <c r="R423" s="48">
        <v>0</v>
      </c>
      <c r="S423" s="45" t="str">
        <v>Obesity</v>
      </c>
      <c r="T423" s="34" t="str">
        <v>Diabetes</v>
      </c>
    </row>
    <row r="424" spans="1:20" ht="15.75">
      <c r="A424" s="33" t="s">
        <v>464</v>
      </c>
      <c r="B424" s="7" t="str">
        <f>VLOOKUP(A424,'Customer Names'!$A:$G,7,0)</f>
        <v>Mr</v>
      </c>
      <c r="C424" s="7" t="str">
        <f>VLOOKUP(A424,'Customer Names'!$A:$F,6,0)</f>
        <v>Daniel</v>
      </c>
      <c r="D424" s="7" t="str">
        <f>VLOOKUP(A424,'Customer Names'!$A:$E,5,0)</f>
        <v>Mueller</v>
      </c>
      <c r="E424" s="25" t="str">
        <f>VLOOKUP(A424,'Cleaned Hospitalisation data'!$A:$K,7,0)</f>
        <v>12-Dec-1976</v>
      </c>
      <c r="F424" s="12">
        <f>VLOOKUP(A424,'Cleaned Hospitalisation data'!$A$1:$K$2336,8,0)</f>
        <v>46</v>
      </c>
      <c r="G424" s="12">
        <f>VLOOKUP(A424,'Cleaned Hospitalisation data'!$A:$K,2,0)</f>
        <v>1</v>
      </c>
      <c r="H424" s="28">
        <f>VLOOKUP(A424,'Cleaned Hospitalisation data'!$A$1:$K$2336,3,0)</f>
        <v>7742.11</v>
      </c>
      <c r="I424" s="12" t="str">
        <f>VLOOKUP(A424,'Cleaned Hospitalisation data'!$A$1:$K$2336,4,0)</f>
        <v>Tier - 3</v>
      </c>
      <c r="J424" s="12" t="str">
        <f>VLOOKUP(A424,'Cleaned Hospitalisation data'!$A$1:$K$2336,5,0)</f>
        <v>Tier - 2</v>
      </c>
      <c r="K424" s="12" t="str">
        <f>VLOOKUP(A424,'Cleaned Hospitalisation data'!$A$1:$K$2336,6,0)</f>
        <v>R1013</v>
      </c>
      <c r="L424" s="12" cm="1">
        <f t="array" ref="L424:P424">_xlfn.XLOOKUP(A424,$A:$A,'Cleaned Medical Examiation data'!$B:$F)</f>
        <v>26.62</v>
      </c>
      <c r="M424" s="12">
        <v>6.15</v>
      </c>
      <c r="N424" s="12" t="str">
        <v>YES</v>
      </c>
      <c r="O424" s="12" t="str">
        <v>NO</v>
      </c>
      <c r="P424" s="12" t="str">
        <v>NO</v>
      </c>
      <c r="Q424" s="19" t="str" cm="1">
        <f t="array" ref="Q424:T424">_xlfn.XLOOKUP(A424,$A:$A,'Cleaned Medical Examiation data'!$H:$K)</f>
        <v>NO</v>
      </c>
      <c r="R424" s="48">
        <v>0</v>
      </c>
      <c r="S424" s="45" t="str">
        <v>Over Weight</v>
      </c>
      <c r="T424" s="34" t="str">
        <v>Prediabetes</v>
      </c>
    </row>
    <row r="425" spans="1:20" ht="15.75">
      <c r="A425" s="33" t="s">
        <v>465</v>
      </c>
      <c r="B425" s="7" t="str">
        <f>VLOOKUP(A425,'Customer Names'!$A:$G,7,0)</f>
        <v>Mr</v>
      </c>
      <c r="C425" s="7" t="str">
        <f>VLOOKUP(A425,'Customer Names'!$A:$F,6,0)</f>
        <v>Taylor B</v>
      </c>
      <c r="D425" s="7" t="str">
        <f>VLOOKUP(A425,'Customer Names'!$A:$E,5,0)</f>
        <v>Washburn</v>
      </c>
      <c r="E425" s="25" t="str">
        <f>VLOOKUP(A425,'Cleaned Hospitalisation data'!$A:$K,7,0)</f>
        <v>8-Nov-1991</v>
      </c>
      <c r="F425" s="12">
        <f>VLOOKUP(A425,'Cleaned Hospitalisation data'!$A$1:$K$2336,8,0)</f>
        <v>31</v>
      </c>
      <c r="G425" s="12">
        <f>VLOOKUP(A425,'Cleaned Hospitalisation data'!$A:$K,2,0)</f>
        <v>3</v>
      </c>
      <c r="H425" s="28">
        <f>VLOOKUP(A425,'Cleaned Hospitalisation data'!$A$1:$K$2336,3,0)</f>
        <v>38746.36</v>
      </c>
      <c r="I425" s="12" t="str">
        <f>VLOOKUP(A425,'Cleaned Hospitalisation data'!$A$1:$K$2336,4,0)</f>
        <v>Tier - 1</v>
      </c>
      <c r="J425" s="12" t="str">
        <f>VLOOKUP(A425,'Cleaned Hospitalisation data'!$A$1:$K$2336,5,0)</f>
        <v>Tier - 2</v>
      </c>
      <c r="K425" s="12" t="str">
        <f>VLOOKUP(A425,'Cleaned Hospitalisation data'!$A$1:$K$2336,6,0)</f>
        <v>R1012</v>
      </c>
      <c r="L425" s="12" cm="1">
        <f t="array" ref="L425:P425">_xlfn.XLOOKUP(A425,$A:$A,'Cleaned Medical Examiation data'!$B:$F)</f>
        <v>34.39</v>
      </c>
      <c r="M425" s="12">
        <v>5.78</v>
      </c>
      <c r="N425" s="12" t="str">
        <v>NO</v>
      </c>
      <c r="O425" s="12" t="str">
        <v>NO</v>
      </c>
      <c r="P425" s="12" t="str">
        <v>NO</v>
      </c>
      <c r="Q425" s="19" t="str" cm="1">
        <f t="array" ref="Q425:T425">_xlfn.XLOOKUP(A425,$A:$A,'Cleaned Medical Examiation data'!$H:$K)</f>
        <v>YES</v>
      </c>
      <c r="R425" s="48">
        <v>0</v>
      </c>
      <c r="S425" s="45" t="str">
        <v>Obesity</v>
      </c>
      <c r="T425" s="34" t="str">
        <v>Prediabetes</v>
      </c>
    </row>
    <row r="426" spans="1:20" ht="15.75">
      <c r="A426" s="33" t="s">
        <v>466</v>
      </c>
      <c r="B426" s="7" t="str">
        <f>VLOOKUP(A426,'Customer Names'!$A:$G,7,0)</f>
        <v>Mr</v>
      </c>
      <c r="C426" s="7" t="str">
        <f>VLOOKUP(A426,'Customer Names'!$A:$F,6,0)</f>
        <v>Jaime</v>
      </c>
      <c r="D426" s="7" t="str">
        <f>VLOOKUP(A426,'Customer Names'!$A:$E,5,0)</f>
        <v>Julia</v>
      </c>
      <c r="E426" s="25" t="str">
        <f>VLOOKUP(A426,'Cleaned Hospitalisation data'!$A:$K,7,0)</f>
        <v>4-Sep-1978</v>
      </c>
      <c r="F426" s="12">
        <f>VLOOKUP(A426,'Cleaned Hospitalisation data'!$A$1:$K$2336,8,0)</f>
        <v>44</v>
      </c>
      <c r="G426" s="12">
        <f>VLOOKUP(A426,'Cleaned Hospitalisation data'!$A:$K,2,0)</f>
        <v>2</v>
      </c>
      <c r="H426" s="28">
        <f>VLOOKUP(A426,'Cleaned Hospitalisation data'!$A$1:$K$2336,3,0)</f>
        <v>7740.34</v>
      </c>
      <c r="I426" s="12" t="str">
        <f>VLOOKUP(A426,'Cleaned Hospitalisation data'!$A$1:$K$2336,4,0)</f>
        <v>Tier - 1</v>
      </c>
      <c r="J426" s="12" t="str">
        <f>VLOOKUP(A426,'Cleaned Hospitalisation data'!$A$1:$K$2336,5,0)</f>
        <v>Tier - 1</v>
      </c>
      <c r="K426" s="12" t="str">
        <f>VLOOKUP(A426,'Cleaned Hospitalisation data'!$A$1:$K$2336,6,0)</f>
        <v>R1011</v>
      </c>
      <c r="L426" s="12" cm="1">
        <f t="array" ref="L426:P426">_xlfn.XLOOKUP(A426,$A:$A,'Cleaned Medical Examiation data'!$B:$F)</f>
        <v>37.1</v>
      </c>
      <c r="M426" s="12">
        <v>11.08</v>
      </c>
      <c r="N426" s="12" t="str">
        <v>NO</v>
      </c>
      <c r="O426" s="12" t="str">
        <v>NO</v>
      </c>
      <c r="P426" s="12" t="str">
        <v>NO</v>
      </c>
      <c r="Q426" s="19" t="str" cm="1">
        <f t="array" ref="Q426:T426">_xlfn.XLOOKUP(A426,$A:$A,'Cleaned Medical Examiation data'!$H:$K)</f>
        <v>NO</v>
      </c>
      <c r="R426" s="48">
        <v>0</v>
      </c>
      <c r="S426" s="45" t="str">
        <v>Obesity</v>
      </c>
      <c r="T426" s="34" t="str">
        <v>Diabetes</v>
      </c>
    </row>
    <row r="427" spans="1:20" ht="15.75">
      <c r="A427" s="33" t="s">
        <v>467</v>
      </c>
      <c r="B427" s="7" t="str">
        <f>VLOOKUP(A427,'Customer Names'!$A:$G,7,0)</f>
        <v>Mr</v>
      </c>
      <c r="C427" s="7" t="str">
        <f>VLOOKUP(A427,'Customer Names'!$A:$F,6,0)</f>
        <v>Erik R</v>
      </c>
      <c r="D427" s="7" t="str">
        <f>VLOOKUP(A427,'Customer Names'!$A:$E,5,0)</f>
        <v>Uribe</v>
      </c>
      <c r="E427" s="25" t="str">
        <f>VLOOKUP(A427,'Cleaned Hospitalisation data'!$A:$K,7,0)</f>
        <v>18-Jul-1965</v>
      </c>
      <c r="F427" s="12">
        <f>VLOOKUP(A427,'Cleaned Hospitalisation data'!$A$1:$K$2336,8,0)</f>
        <v>57</v>
      </c>
      <c r="G427" s="12">
        <f>VLOOKUP(A427,'Cleaned Hospitalisation data'!$A:$K,2,0)</f>
        <v>0</v>
      </c>
      <c r="H427" s="28">
        <f>VLOOKUP(A427,'Cleaned Hospitalisation data'!$A$1:$K$2336,3,0)</f>
        <v>7736.39</v>
      </c>
      <c r="I427" s="12" t="str">
        <f>VLOOKUP(A427,'Cleaned Hospitalisation data'!$A$1:$K$2336,4,0)</f>
        <v>Tier - 3</v>
      </c>
      <c r="J427" s="12" t="str">
        <f>VLOOKUP(A427,'Cleaned Hospitalisation data'!$A$1:$K$2336,5,0)</f>
        <v>Tier - 2</v>
      </c>
      <c r="K427" s="12" t="str">
        <f>VLOOKUP(A427,'Cleaned Hospitalisation data'!$A$1:$K$2336,6,0)</f>
        <v>R1013</v>
      </c>
      <c r="L427" s="12" cm="1">
        <f t="array" ref="L427:P427">_xlfn.XLOOKUP(A427,$A:$A,'Cleaned Medical Examiation data'!$B:$F)</f>
        <v>18.28</v>
      </c>
      <c r="M427" s="12">
        <v>7.95</v>
      </c>
      <c r="N427" s="12" t="str">
        <v>NO</v>
      </c>
      <c r="O427" s="12" t="str">
        <v>NO</v>
      </c>
      <c r="P427" s="12" t="str">
        <v>NO</v>
      </c>
      <c r="Q427" s="19" t="str" cm="1">
        <f t="array" ref="Q427:T427">_xlfn.XLOOKUP(A427,$A:$A,'Cleaned Medical Examiation data'!$H:$K)</f>
        <v>NO</v>
      </c>
      <c r="R427" s="48">
        <v>0</v>
      </c>
      <c r="S427" s="45" t="str">
        <v>Under Weight</v>
      </c>
      <c r="T427" s="34" t="str">
        <v>Diabetes</v>
      </c>
    </row>
    <row r="428" spans="1:20" ht="15.75">
      <c r="A428" s="33" t="s">
        <v>468</v>
      </c>
      <c r="B428" s="7" t="str">
        <f>VLOOKUP(A428,'Customer Names'!$A:$G,7,0)</f>
        <v>Ms</v>
      </c>
      <c r="C428" s="7" t="str">
        <f>VLOOKUP(A428,'Customer Names'!$A:$F,6,0)</f>
        <v>Katie</v>
      </c>
      <c r="D428" s="7" t="str">
        <f>VLOOKUP(A428,'Customer Names'!$A:$E,5,0)</f>
        <v>Hand</v>
      </c>
      <c r="E428" s="25" t="str">
        <f>VLOOKUP(A428,'Cleaned Hospitalisation data'!$A:$K,7,0)</f>
        <v>29-Aug-1977</v>
      </c>
      <c r="F428" s="12">
        <f>VLOOKUP(A428,'Cleaned Hospitalisation data'!$A$1:$K$2336,8,0)</f>
        <v>45</v>
      </c>
      <c r="G428" s="12">
        <f>VLOOKUP(A428,'Cleaned Hospitalisation data'!$A:$K,2,0)</f>
        <v>0</v>
      </c>
      <c r="H428" s="28">
        <f>VLOOKUP(A428,'Cleaned Hospitalisation data'!$A$1:$K$2336,3,0)</f>
        <v>7731.86</v>
      </c>
      <c r="I428" s="12" t="str">
        <f>VLOOKUP(A428,'Cleaned Hospitalisation data'!$A$1:$K$2336,4,0)</f>
        <v>Tier - 2</v>
      </c>
      <c r="J428" s="12" t="str">
        <f>VLOOKUP(A428,'Cleaned Hospitalisation data'!$A$1:$K$2336,5,0)</f>
        <v>Tier - 3</v>
      </c>
      <c r="K428" s="12" t="str">
        <f>VLOOKUP(A428,'Cleaned Hospitalisation data'!$A$1:$K$2336,6,0)</f>
        <v>R1012</v>
      </c>
      <c r="L428" s="12" cm="1">
        <f t="array" ref="L428:P428">_xlfn.XLOOKUP(A428,$A:$A,'Cleaned Medical Examiation data'!$B:$F)</f>
        <v>35.814999999999998</v>
      </c>
      <c r="M428" s="12">
        <v>6.23</v>
      </c>
      <c r="N428" s="12" t="str">
        <v>NO</v>
      </c>
      <c r="O428" s="12" t="str">
        <v>NO</v>
      </c>
      <c r="P428" s="12" t="str">
        <v>NO</v>
      </c>
      <c r="Q428" s="19" t="str" cm="1">
        <f t="array" ref="Q428:T428">_xlfn.XLOOKUP(A428,$A:$A,'Cleaned Medical Examiation data'!$H:$K)</f>
        <v>NO</v>
      </c>
      <c r="R428" s="48">
        <v>0</v>
      </c>
      <c r="S428" s="45" t="str">
        <v>Obesity</v>
      </c>
      <c r="T428" s="34" t="str">
        <v>Prediabetes</v>
      </c>
    </row>
    <row r="429" spans="1:20" ht="15.75">
      <c r="A429" s="33" t="s">
        <v>469</v>
      </c>
      <c r="B429" s="7" t="str">
        <f>VLOOKUP(A429,'Customer Names'!$A:$G,7,0)</f>
        <v>Mr</v>
      </c>
      <c r="C429" s="7" t="str">
        <f>VLOOKUP(A429,'Customer Names'!$A:$F,6,0)</f>
        <v>Thomas A</v>
      </c>
      <c r="D429" s="7" t="str">
        <f>VLOOKUP(A429,'Customer Names'!$A:$E,5,0)</f>
        <v>Petersen</v>
      </c>
      <c r="E429" s="25" t="str">
        <f>VLOOKUP(A429,'Cleaned Hospitalisation data'!$A:$K,7,0)</f>
        <v>4-Dec-1978</v>
      </c>
      <c r="F429" s="12">
        <f>VLOOKUP(A429,'Cleaned Hospitalisation data'!$A$1:$K$2336,8,0)</f>
        <v>44</v>
      </c>
      <c r="G429" s="12">
        <f>VLOOKUP(A429,'Cleaned Hospitalisation data'!$A:$K,2,0)</f>
        <v>2</v>
      </c>
      <c r="H429" s="28">
        <f>VLOOKUP(A429,'Cleaned Hospitalisation data'!$A$1:$K$2336,3,0)</f>
        <v>7731.43</v>
      </c>
      <c r="I429" s="12" t="str">
        <f>VLOOKUP(A429,'Cleaned Hospitalisation data'!$A$1:$K$2336,4,0)</f>
        <v>Tier - 3</v>
      </c>
      <c r="J429" s="12" t="str">
        <f>VLOOKUP(A429,'Cleaned Hospitalisation data'!$A$1:$K$2336,5,0)</f>
        <v>Tier - 2</v>
      </c>
      <c r="K429" s="12" t="str">
        <f>VLOOKUP(A429,'Cleaned Hospitalisation data'!$A$1:$K$2336,6,0)</f>
        <v>R1013</v>
      </c>
      <c r="L429" s="12" cm="1">
        <f t="array" ref="L429:P429">_xlfn.XLOOKUP(A429,$A:$A,'Cleaned Medical Examiation data'!$B:$F)</f>
        <v>30.69</v>
      </c>
      <c r="M429" s="12">
        <v>6.5</v>
      </c>
      <c r="N429" s="12" t="str">
        <v>NO</v>
      </c>
      <c r="O429" s="12" t="str">
        <v>NO</v>
      </c>
      <c r="P429" s="12" t="str">
        <v>NO</v>
      </c>
      <c r="Q429" s="19" t="str" cm="1">
        <f t="array" ref="Q429:T429">_xlfn.XLOOKUP(A429,$A:$A,'Cleaned Medical Examiation data'!$H:$K)</f>
        <v>NO</v>
      </c>
      <c r="R429" s="48">
        <v>0</v>
      </c>
      <c r="S429" s="45" t="str">
        <v>Obesity</v>
      </c>
      <c r="T429" s="34" t="str">
        <v>Diabetes</v>
      </c>
    </row>
    <row r="430" spans="1:20" ht="15.75">
      <c r="A430" s="33" t="s">
        <v>470</v>
      </c>
      <c r="B430" s="7" t="str">
        <f>VLOOKUP(A430,'Customer Names'!$A:$G,7,0)</f>
        <v>Mr</v>
      </c>
      <c r="C430" s="7" t="str">
        <f>VLOOKUP(A430,'Customer Names'!$A:$F,6,0)</f>
        <v>Jean-Marc</v>
      </c>
      <c r="D430" s="7" t="str">
        <f>VLOOKUP(A430,'Customer Names'!$A:$E,5,0)</f>
        <v>Mac-Thiong</v>
      </c>
      <c r="E430" s="25" t="str">
        <f>VLOOKUP(A430,'Cleaned Hospitalisation data'!$A:$K,7,0)</f>
        <v>10-Sep-1980</v>
      </c>
      <c r="F430" s="12">
        <f>VLOOKUP(A430,'Cleaned Hospitalisation data'!$A$1:$K$2336,8,0)</f>
        <v>42</v>
      </c>
      <c r="G430" s="12">
        <f>VLOOKUP(A430,'Cleaned Hospitalisation data'!$A:$K,2,0)</f>
        <v>2</v>
      </c>
      <c r="H430" s="28">
        <f>VLOOKUP(A430,'Cleaned Hospitalisation data'!$A$1:$K$2336,3,0)</f>
        <v>7729.65</v>
      </c>
      <c r="I430" s="12" t="str">
        <f>VLOOKUP(A430,'Cleaned Hospitalisation data'!$A$1:$K$2336,4,0)</f>
        <v>Tier - 3</v>
      </c>
      <c r="J430" s="12" t="str">
        <f>VLOOKUP(A430,'Cleaned Hospitalisation data'!$A$1:$K$2336,5,0)</f>
        <v>Tier - 1</v>
      </c>
      <c r="K430" s="12" t="str">
        <f>VLOOKUP(A430,'Cleaned Hospitalisation data'!$A$1:$K$2336,6,0)</f>
        <v>R1016</v>
      </c>
      <c r="L430" s="12" cm="1">
        <f t="array" ref="L430:P430">_xlfn.XLOOKUP(A430,$A:$A,'Cleaned Medical Examiation data'!$B:$F)</f>
        <v>26.125</v>
      </c>
      <c r="M430" s="12">
        <v>5.22</v>
      </c>
      <c r="N430" s="12" t="str">
        <v>NO</v>
      </c>
      <c r="O430" s="12" t="str">
        <v>NO</v>
      </c>
      <c r="P430" s="12" t="str">
        <v>NO</v>
      </c>
      <c r="Q430" s="19" t="str" cm="1">
        <f t="array" ref="Q430:T430">_xlfn.XLOOKUP(A430,$A:$A,'Cleaned Medical Examiation data'!$H:$K)</f>
        <v>NO</v>
      </c>
      <c r="R430" s="48">
        <v>0</v>
      </c>
      <c r="S430" s="45" t="str">
        <v>Over Weight</v>
      </c>
      <c r="T430" s="34" t="str">
        <v>Normal</v>
      </c>
    </row>
    <row r="431" spans="1:20" ht="15.75">
      <c r="A431" s="33" t="s">
        <v>471</v>
      </c>
      <c r="B431" s="7" t="str">
        <f>VLOOKUP(A431,'Customer Names'!$A:$G,7,0)</f>
        <v>Ms</v>
      </c>
      <c r="C431" s="7" t="str">
        <f>VLOOKUP(A431,'Customer Names'!$A:$F,6,0)</f>
        <v>Kerry L</v>
      </c>
      <c r="D431" s="7" t="str">
        <f>VLOOKUP(A431,'Customer Names'!$A:$E,5,0)</f>
        <v>Walker</v>
      </c>
      <c r="E431" s="25" t="str">
        <f>VLOOKUP(A431,'Cleaned Hospitalisation data'!$A:$K,7,0)</f>
        <v>2-Jun-1979</v>
      </c>
      <c r="F431" s="12">
        <f>VLOOKUP(A431,'Cleaned Hospitalisation data'!$A$1:$K$2336,8,0)</f>
        <v>44</v>
      </c>
      <c r="G431" s="12">
        <f>VLOOKUP(A431,'Cleaned Hospitalisation data'!$A:$K,2,0)</f>
        <v>1</v>
      </c>
      <c r="H431" s="28">
        <f>VLOOKUP(A431,'Cleaned Hospitalisation data'!$A$1:$K$2336,3,0)</f>
        <v>7727.25</v>
      </c>
      <c r="I431" s="12" t="str">
        <f>VLOOKUP(A431,'Cleaned Hospitalisation data'!$A$1:$K$2336,4,0)</f>
        <v>Tier - 2</v>
      </c>
      <c r="J431" s="12" t="str">
        <f>VLOOKUP(A431,'Cleaned Hospitalisation data'!$A$1:$K$2336,5,0)</f>
        <v>Tier - 3</v>
      </c>
      <c r="K431" s="12" t="str">
        <f>VLOOKUP(A431,'Cleaned Hospitalisation data'!$A$1:$K$2336,6,0)</f>
        <v>R1012</v>
      </c>
      <c r="L431" s="12" cm="1">
        <f t="array" ref="L431:P431">_xlfn.XLOOKUP(A431,$A:$A,'Cleaned Medical Examiation data'!$B:$F)</f>
        <v>34.58</v>
      </c>
      <c r="M431" s="12">
        <v>6.3</v>
      </c>
      <c r="N431" s="12" t="str">
        <v>NO</v>
      </c>
      <c r="O431" s="12" t="str">
        <v>NO</v>
      </c>
      <c r="P431" s="12" t="str">
        <v>YES</v>
      </c>
      <c r="Q431" s="19" t="str" cm="1">
        <f t="array" ref="Q431:T431">_xlfn.XLOOKUP(A431,$A:$A,'Cleaned Medical Examiation data'!$H:$K)</f>
        <v>NO</v>
      </c>
      <c r="R431" s="48">
        <v>1</v>
      </c>
      <c r="S431" s="45" t="str">
        <v>Obesity</v>
      </c>
      <c r="T431" s="34" t="str">
        <v>Prediabetes</v>
      </c>
    </row>
    <row r="432" spans="1:20" ht="15.75">
      <c r="A432" s="33" t="s">
        <v>472</v>
      </c>
      <c r="B432" s="7" t="str">
        <f>VLOOKUP(A432,'Customer Names'!$A:$G,7,0)</f>
        <v>Mr</v>
      </c>
      <c r="C432" s="7" t="str">
        <f>VLOOKUP(A432,'Customer Names'!$A:$F,6,0)</f>
        <v>Ulrich</v>
      </c>
      <c r="D432" s="7" t="str">
        <f>VLOOKUP(A432,'Customer Names'!$A:$E,5,0)</f>
        <v>Steidl</v>
      </c>
      <c r="E432" s="25" t="str">
        <f>VLOOKUP(A432,'Cleaned Hospitalisation data'!$A:$K,7,0)</f>
        <v>29-Dec-1978</v>
      </c>
      <c r="F432" s="12">
        <f>VLOOKUP(A432,'Cleaned Hospitalisation data'!$A$1:$K$2336,8,0)</f>
        <v>44</v>
      </c>
      <c r="G432" s="12">
        <f>VLOOKUP(A432,'Cleaned Hospitalisation data'!$A:$K,2,0)</f>
        <v>2</v>
      </c>
      <c r="H432" s="28">
        <f>VLOOKUP(A432,'Cleaned Hospitalisation data'!$A$1:$K$2336,3,0)</f>
        <v>7726.85</v>
      </c>
      <c r="I432" s="12" t="str">
        <f>VLOOKUP(A432,'Cleaned Hospitalisation data'!$A$1:$K$2336,4,0)</f>
        <v>Tier - 1</v>
      </c>
      <c r="J432" s="12" t="str">
        <f>VLOOKUP(A432,'Cleaned Hospitalisation data'!$A$1:$K$2336,5,0)</f>
        <v>Tier - 2</v>
      </c>
      <c r="K432" s="12" t="str">
        <f>VLOOKUP(A432,'Cleaned Hospitalisation data'!$A$1:$K$2336,6,0)</f>
        <v>R1011</v>
      </c>
      <c r="L432" s="12" cm="1">
        <f t="array" ref="L432:P432">_xlfn.XLOOKUP(A432,$A:$A,'Cleaned Medical Examiation data'!$B:$F)</f>
        <v>27.4</v>
      </c>
      <c r="M432" s="12">
        <v>8.84</v>
      </c>
      <c r="N432" s="12" t="str">
        <v>NO</v>
      </c>
      <c r="O432" s="12" t="str">
        <v>NO</v>
      </c>
      <c r="P432" s="12" t="str">
        <v>NO</v>
      </c>
      <c r="Q432" s="19" t="str" cm="1">
        <f t="array" ref="Q432:T432">_xlfn.XLOOKUP(A432,$A:$A,'Cleaned Medical Examiation data'!$H:$K)</f>
        <v>NO</v>
      </c>
      <c r="R432" s="48">
        <v>0</v>
      </c>
      <c r="S432" s="45" t="str">
        <v>Over Weight</v>
      </c>
      <c r="T432" s="34" t="str">
        <v>Diabetes</v>
      </c>
    </row>
    <row r="433" spans="1:20" ht="15.75">
      <c r="A433" s="33" t="s">
        <v>473</v>
      </c>
      <c r="B433" s="7" t="str">
        <f>VLOOKUP(A433,'Customer Names'!$A:$G,7,0)</f>
        <v>Mr</v>
      </c>
      <c r="C433" s="7" t="str">
        <f>VLOOKUP(A433,'Customer Names'!$A:$F,6,0)</f>
        <v>Justin P</v>
      </c>
      <c r="D433" s="7" t="str">
        <f>VLOOKUP(A433,'Customer Names'!$A:$E,5,0)</f>
        <v>Rose</v>
      </c>
      <c r="E433" s="25" t="str">
        <f>VLOOKUP(A433,'Cleaned Hospitalisation data'!$A:$K,7,0)</f>
        <v>12-Jul-1987</v>
      </c>
      <c r="F433" s="12">
        <f>VLOOKUP(A433,'Cleaned Hospitalisation data'!$A$1:$K$2336,8,0)</f>
        <v>35</v>
      </c>
      <c r="G433" s="12">
        <f>VLOOKUP(A433,'Cleaned Hospitalisation data'!$A:$K,2,0)</f>
        <v>3</v>
      </c>
      <c r="H433" s="28">
        <f>VLOOKUP(A433,'Cleaned Hospitalisation data'!$A$1:$K$2336,3,0)</f>
        <v>7684.62</v>
      </c>
      <c r="I433" s="12" t="str">
        <f>VLOOKUP(A433,'Cleaned Hospitalisation data'!$A$1:$K$2336,4,0)</f>
        <v>Tier - 2</v>
      </c>
      <c r="J433" s="12" t="str">
        <f>VLOOKUP(A433,'Cleaned Hospitalisation data'!$A$1:$K$2336,5,0)</f>
        <v>Tier - 3</v>
      </c>
      <c r="K433" s="12" t="str">
        <f>VLOOKUP(A433,'Cleaned Hospitalisation data'!$A$1:$K$2336,6,0)</f>
        <v>R1021</v>
      </c>
      <c r="L433" s="12" cm="1">
        <f t="array" ref="L433:P433">_xlfn.XLOOKUP(A433,$A:$A,'Cleaned Medical Examiation data'!$B:$F)</f>
        <v>27.53</v>
      </c>
      <c r="M433" s="12">
        <v>4.1100000000000003</v>
      </c>
      <c r="N433" s="12" t="str">
        <v>NO</v>
      </c>
      <c r="O433" s="12" t="str">
        <v>NO</v>
      </c>
      <c r="P433" s="12" t="str">
        <v>NO</v>
      </c>
      <c r="Q433" s="19" t="str" cm="1">
        <f t="array" ref="Q433:T433">_xlfn.XLOOKUP(A433,$A:$A,'Cleaned Medical Examiation data'!$H:$K)</f>
        <v>NO</v>
      </c>
      <c r="R433" s="48">
        <v>1</v>
      </c>
      <c r="S433" s="45" t="str">
        <v>Over Weight</v>
      </c>
      <c r="T433" s="34" t="str">
        <v>Normal</v>
      </c>
    </row>
    <row r="434" spans="1:20" ht="15.75">
      <c r="A434" s="33" t="s">
        <v>474</v>
      </c>
      <c r="B434" s="7" t="str">
        <f>VLOOKUP(A434,'Customer Names'!$A:$G,7,0)</f>
        <v>Ms</v>
      </c>
      <c r="C434" s="7" t="str">
        <f>VLOOKUP(A434,'Customer Names'!$A:$F,6,0)</f>
        <v>Hannah E</v>
      </c>
      <c r="D434" s="7" t="str">
        <f>VLOOKUP(A434,'Customer Names'!$A:$E,5,0)</f>
        <v>Alderfer</v>
      </c>
      <c r="E434" s="25" t="str">
        <f>VLOOKUP(A434,'Cleaned Hospitalisation data'!$A:$K,7,0)</f>
        <v>18-Dec-1982</v>
      </c>
      <c r="F434" s="12">
        <f>VLOOKUP(A434,'Cleaned Hospitalisation data'!$A$1:$K$2336,8,0)</f>
        <v>40</v>
      </c>
      <c r="G434" s="12">
        <f>VLOOKUP(A434,'Cleaned Hospitalisation data'!$A:$K,2,0)</f>
        <v>3</v>
      </c>
      <c r="H434" s="28">
        <f>VLOOKUP(A434,'Cleaned Hospitalisation data'!$A$1:$K$2336,3,0)</f>
        <v>7682.67</v>
      </c>
      <c r="I434" s="12" t="str">
        <f>VLOOKUP(A434,'Cleaned Hospitalisation data'!$A$1:$K$2336,4,0)</f>
        <v>Tier - 2</v>
      </c>
      <c r="J434" s="12" t="str">
        <f>VLOOKUP(A434,'Cleaned Hospitalisation data'!$A$1:$K$2336,5,0)</f>
        <v>Tier - 1</v>
      </c>
      <c r="K434" s="12" t="str">
        <f>VLOOKUP(A434,'Cleaned Hospitalisation data'!$A$1:$K$2336,6,0)</f>
        <v>R1013</v>
      </c>
      <c r="L434" s="12" cm="1">
        <f t="array" ref="L434:P434">_xlfn.XLOOKUP(A434,$A:$A,'Cleaned Medical Examiation data'!$B:$F)</f>
        <v>33</v>
      </c>
      <c r="M434" s="12">
        <v>4.57</v>
      </c>
      <c r="N434" s="12" t="str">
        <v>NO</v>
      </c>
      <c r="O434" s="12" t="str">
        <v>NO</v>
      </c>
      <c r="P434" s="12" t="str">
        <v>NO</v>
      </c>
      <c r="Q434" s="19" t="str" cm="1">
        <f t="array" ref="Q434:T434">_xlfn.XLOOKUP(A434,$A:$A,'Cleaned Medical Examiation data'!$H:$K)</f>
        <v>NO</v>
      </c>
      <c r="R434" s="48">
        <v>0</v>
      </c>
      <c r="S434" s="45" t="str">
        <v>Obesity</v>
      </c>
      <c r="T434" s="34" t="str">
        <v>Normal</v>
      </c>
    </row>
    <row r="435" spans="1:20" ht="15.75">
      <c r="A435" s="33" t="s">
        <v>475</v>
      </c>
      <c r="B435" s="7" t="str">
        <f>VLOOKUP(A435,'Customer Names'!$A:$G,7,0)</f>
        <v>Mr</v>
      </c>
      <c r="C435" s="7" t="str">
        <f>VLOOKUP(A435,'Customer Names'!$A:$F,6,0)</f>
        <v>David</v>
      </c>
      <c r="D435" s="7" t="str">
        <f>VLOOKUP(A435,'Customer Names'!$A:$E,5,0)</f>
        <v>Ryland</v>
      </c>
      <c r="E435" s="25" t="str">
        <f>VLOOKUP(A435,'Cleaned Hospitalisation data'!$A:$K,7,0)</f>
        <v>19-Dec-1981</v>
      </c>
      <c r="F435" s="12">
        <f>VLOOKUP(A435,'Cleaned Hospitalisation data'!$A$1:$K$2336,8,0)</f>
        <v>41</v>
      </c>
      <c r="G435" s="12">
        <f>VLOOKUP(A435,'Cleaned Hospitalisation data'!$A:$K,2,0)</f>
        <v>1</v>
      </c>
      <c r="H435" s="28">
        <f>VLOOKUP(A435,'Cleaned Hospitalisation data'!$A$1:$K$2336,3,0)</f>
        <v>7681.17</v>
      </c>
      <c r="I435" s="12" t="str">
        <f>VLOOKUP(A435,'Cleaned Hospitalisation data'!$A$1:$K$2336,4,0)</f>
        <v>Tier - 2</v>
      </c>
      <c r="J435" s="12" t="str">
        <f>VLOOKUP(A435,'Cleaned Hospitalisation data'!$A$1:$K$2336,5,0)</f>
        <v>Tier - 2</v>
      </c>
      <c r="K435" s="12" t="str">
        <f>VLOOKUP(A435,'Cleaned Hospitalisation data'!$A$1:$K$2336,6,0)</f>
        <v>R1020</v>
      </c>
      <c r="L435" s="12" cm="1">
        <f t="array" ref="L435:P435">_xlfn.XLOOKUP(A435,$A:$A,'Cleaned Medical Examiation data'!$B:$F)</f>
        <v>25.78</v>
      </c>
      <c r="M435" s="12">
        <v>11.06</v>
      </c>
      <c r="N435" s="12" t="str">
        <v>YES</v>
      </c>
      <c r="O435" s="12" t="str">
        <v>NO</v>
      </c>
      <c r="P435" s="12" t="str">
        <v>NO</v>
      </c>
      <c r="Q435" s="19" t="str" cm="1">
        <f t="array" ref="Q435:T435">_xlfn.XLOOKUP(A435,$A:$A,'Cleaned Medical Examiation data'!$H:$K)</f>
        <v>NO</v>
      </c>
      <c r="R435" s="48">
        <v>0</v>
      </c>
      <c r="S435" s="45" t="str">
        <v>Over Weight</v>
      </c>
      <c r="T435" s="34" t="str">
        <v>Diabetes</v>
      </c>
    </row>
    <row r="436" spans="1:20" ht="15.75">
      <c r="A436" s="33" t="s">
        <v>476</v>
      </c>
      <c r="B436" s="7" t="str">
        <f>VLOOKUP(A436,'Customer Names'!$A:$G,7,0)</f>
        <v>Mr</v>
      </c>
      <c r="C436" s="7" t="str">
        <f>VLOOKUP(A436,'Customer Names'!$A:$F,6,0)</f>
        <v>William</v>
      </c>
      <c r="D436" s="7" t="str">
        <f>VLOOKUP(A436,'Customer Names'!$A:$E,5,0)</f>
        <v>Mroz</v>
      </c>
      <c r="E436" s="25" t="str">
        <f>VLOOKUP(A436,'Cleaned Hospitalisation data'!$A:$K,7,0)</f>
        <v>15-Jun-1976</v>
      </c>
      <c r="F436" s="12">
        <f>VLOOKUP(A436,'Cleaned Hospitalisation data'!$A$1:$K$2336,8,0)</f>
        <v>46</v>
      </c>
      <c r="G436" s="12">
        <f>VLOOKUP(A436,'Cleaned Hospitalisation data'!$A:$K,2,0)</f>
        <v>2</v>
      </c>
      <c r="H436" s="28">
        <f>VLOOKUP(A436,'Cleaned Hospitalisation data'!$A$1:$K$2336,3,0)</f>
        <v>38740.120000000003</v>
      </c>
      <c r="I436" s="12" t="str">
        <f>VLOOKUP(A436,'Cleaned Hospitalisation data'!$A$1:$K$2336,4,0)</f>
        <v>Tier - 2</v>
      </c>
      <c r="J436" s="12" t="str">
        <f>VLOOKUP(A436,'Cleaned Hospitalisation data'!$A$1:$K$2336,5,0)</f>
        <v>Tier - 2</v>
      </c>
      <c r="K436" s="12" t="str">
        <f>VLOOKUP(A436,'Cleaned Hospitalisation data'!$A$1:$K$2336,6,0)</f>
        <v>R1012</v>
      </c>
      <c r="L436" s="12" cm="1">
        <f t="array" ref="L436:P436">_xlfn.XLOOKUP(A436,$A:$A,'Cleaned Medical Examiation data'!$B:$F)</f>
        <v>42.89</v>
      </c>
      <c r="M436" s="12">
        <v>5.28</v>
      </c>
      <c r="N436" s="12" t="str">
        <v>YES</v>
      </c>
      <c r="O436" s="12" t="str">
        <v>NO</v>
      </c>
      <c r="P436" s="12" t="str">
        <v>NO</v>
      </c>
      <c r="Q436" s="19" t="str" cm="1">
        <f t="array" ref="Q436:T436">_xlfn.XLOOKUP(A436,$A:$A,'Cleaned Medical Examiation data'!$H:$K)</f>
        <v>YES</v>
      </c>
      <c r="R436" s="48">
        <v>0</v>
      </c>
      <c r="S436" s="45" t="str">
        <v>Obesity</v>
      </c>
      <c r="T436" s="34" t="str">
        <v>Normal</v>
      </c>
    </row>
    <row r="437" spans="1:20" ht="15.75">
      <c r="A437" s="33" t="s">
        <v>477</v>
      </c>
      <c r="B437" s="7" t="str">
        <f>VLOOKUP(A437,'Customer Names'!$A:$G,7,0)</f>
        <v>Mr</v>
      </c>
      <c r="C437" s="7" t="str">
        <f>VLOOKUP(A437,'Customer Names'!$A:$F,6,0)</f>
        <v>Jim</v>
      </c>
      <c r="D437" s="7" t="str">
        <f>VLOOKUP(A437,'Customer Names'!$A:$E,5,0)</f>
        <v>Bethea</v>
      </c>
      <c r="E437" s="25" t="str">
        <f>VLOOKUP(A437,'Cleaned Hospitalisation data'!$A:$K,7,0)</f>
        <v>11-Oct-1971</v>
      </c>
      <c r="F437" s="12">
        <f>VLOOKUP(A437,'Cleaned Hospitalisation data'!$A$1:$K$2336,8,0)</f>
        <v>51</v>
      </c>
      <c r="G437" s="12">
        <f>VLOOKUP(A437,'Cleaned Hospitalisation data'!$A:$K,2,0)</f>
        <v>0</v>
      </c>
      <c r="H437" s="28">
        <f>VLOOKUP(A437,'Cleaned Hospitalisation data'!$A$1:$K$2336,3,0)</f>
        <v>7680.92</v>
      </c>
      <c r="I437" s="12" t="str">
        <f>VLOOKUP(A437,'Cleaned Hospitalisation data'!$A$1:$K$2336,4,0)</f>
        <v>Tier - 2</v>
      </c>
      <c r="J437" s="12" t="str">
        <f>VLOOKUP(A437,'Cleaned Hospitalisation data'!$A$1:$K$2336,5,0)</f>
        <v>Tier - 1</v>
      </c>
      <c r="K437" s="12" t="str">
        <f>VLOOKUP(A437,'Cleaned Hospitalisation data'!$A$1:$K$2336,6,0)</f>
        <v>R1013</v>
      </c>
      <c r="L437" s="12" cm="1">
        <f t="array" ref="L437:P437">_xlfn.XLOOKUP(A437,$A:$A,'Cleaned Medical Examiation data'!$B:$F)</f>
        <v>22.66</v>
      </c>
      <c r="M437" s="12">
        <v>10.68</v>
      </c>
      <c r="N437" s="12" t="str">
        <v>NO</v>
      </c>
      <c r="O437" s="12" t="str">
        <v>NO</v>
      </c>
      <c r="P437" s="12" t="str">
        <v>NO</v>
      </c>
      <c r="Q437" s="19" t="str" cm="1">
        <f t="array" ref="Q437:T437">_xlfn.XLOOKUP(A437,$A:$A,'Cleaned Medical Examiation data'!$H:$K)</f>
        <v>NO</v>
      </c>
      <c r="R437" s="48">
        <v>0</v>
      </c>
      <c r="S437" s="45" t="str">
        <v>Normal Weight</v>
      </c>
      <c r="T437" s="34" t="str">
        <v>Diabetes</v>
      </c>
    </row>
    <row r="438" spans="1:20" ht="15.75">
      <c r="A438" s="33" t="s">
        <v>478</v>
      </c>
      <c r="B438" s="7" t="str">
        <f>VLOOKUP(A438,'Customer Names'!$A:$G,7,0)</f>
        <v>Mr</v>
      </c>
      <c r="C438" s="7" t="str">
        <f>VLOOKUP(A438,'Customer Names'!$A:$F,6,0)</f>
        <v>Joseph P</v>
      </c>
      <c r="D438" s="7" t="str">
        <f>VLOOKUP(A438,'Customer Names'!$A:$E,5,0)</f>
        <v>Kelly</v>
      </c>
      <c r="E438" s="25" t="str">
        <f>VLOOKUP(A438,'Cleaned Hospitalisation data'!$A:$K,7,0)</f>
        <v>13-Sep-1995</v>
      </c>
      <c r="F438" s="12">
        <f>VLOOKUP(A438,'Cleaned Hospitalisation data'!$A$1:$K$2336,8,0)</f>
        <v>27</v>
      </c>
      <c r="G438" s="12">
        <f>VLOOKUP(A438,'Cleaned Hospitalisation data'!$A:$K,2,0)</f>
        <v>0</v>
      </c>
      <c r="H438" s="28">
        <f>VLOOKUP(A438,'Cleaned Hospitalisation data'!$A$1:$K$2336,3,0)</f>
        <v>7676.4</v>
      </c>
      <c r="I438" s="12" t="str">
        <f>VLOOKUP(A438,'Cleaned Hospitalisation data'!$A$1:$K$2336,4,0)</f>
        <v>Tier - 2</v>
      </c>
      <c r="J438" s="12" t="str">
        <f>VLOOKUP(A438,'Cleaned Hospitalisation data'!$A$1:$K$2336,5,0)</f>
        <v>Tier - 1</v>
      </c>
      <c r="K438" s="12" t="str">
        <f>VLOOKUP(A438,'Cleaned Hospitalisation data'!$A$1:$K$2336,6,0)</f>
        <v>R1012</v>
      </c>
      <c r="L438" s="12" cm="1">
        <f t="array" ref="L438:P438">_xlfn.XLOOKUP(A438,$A:$A,'Cleaned Medical Examiation data'!$B:$F)</f>
        <v>38.81</v>
      </c>
      <c r="M438" s="12">
        <v>6.14</v>
      </c>
      <c r="N438" s="12" t="str">
        <v>YES</v>
      </c>
      <c r="O438" s="12" t="str">
        <v>NO</v>
      </c>
      <c r="P438" s="12" t="str">
        <v>NO</v>
      </c>
      <c r="Q438" s="19" t="str" cm="1">
        <f t="array" ref="Q438:T438">_xlfn.XLOOKUP(A438,$A:$A,'Cleaned Medical Examiation data'!$H:$K)</f>
        <v>NO</v>
      </c>
      <c r="R438" s="48">
        <v>1</v>
      </c>
      <c r="S438" s="45" t="str">
        <v>Obesity</v>
      </c>
      <c r="T438" s="34" t="str">
        <v>Prediabetes</v>
      </c>
    </row>
    <row r="439" spans="1:20" ht="15.75">
      <c r="A439" s="33" t="s">
        <v>479</v>
      </c>
      <c r="B439" s="7" t="str">
        <f>VLOOKUP(A439,'Customer Names'!$A:$G,7,0)</f>
        <v>Mr</v>
      </c>
      <c r="C439" s="7" t="str">
        <f>VLOOKUP(A439,'Customer Names'!$A:$F,6,0)</f>
        <v>Michael</v>
      </c>
      <c r="D439" s="7" t="str">
        <f>VLOOKUP(A439,'Customer Names'!$A:$E,5,0)</f>
        <v>Blois</v>
      </c>
      <c r="E439" s="25" t="str">
        <f>VLOOKUP(A439,'Cleaned Hospitalisation data'!$A:$K,7,0)</f>
        <v>24-Nov-1996</v>
      </c>
      <c r="F439" s="12">
        <f>VLOOKUP(A439,'Cleaned Hospitalisation data'!$A$1:$K$2336,8,0)</f>
        <v>26</v>
      </c>
      <c r="G439" s="12">
        <f>VLOOKUP(A439,'Cleaned Hospitalisation data'!$A:$K,2,0)</f>
        <v>0</v>
      </c>
      <c r="H439" s="28">
        <f>VLOOKUP(A439,'Cleaned Hospitalisation data'!$A$1:$K$2336,3,0)</f>
        <v>7670.75</v>
      </c>
      <c r="I439" s="12" t="str">
        <f>VLOOKUP(A439,'Cleaned Hospitalisation data'!$A$1:$K$2336,4,0)</f>
        <v>Tier - 2</v>
      </c>
      <c r="J439" s="12" t="str">
        <f>VLOOKUP(A439,'Cleaned Hospitalisation data'!$A$1:$K$2336,5,0)</f>
        <v>Tier - 2</v>
      </c>
      <c r="K439" s="12" t="str">
        <f>VLOOKUP(A439,'Cleaned Hospitalisation data'!$A$1:$K$2336,6,0)</f>
        <v>R1022</v>
      </c>
      <c r="L439" s="12" cm="1">
        <f t="array" ref="L439:P439">_xlfn.XLOOKUP(A439,$A:$A,'Cleaned Medical Examiation data'!$B:$F)</f>
        <v>38.51</v>
      </c>
      <c r="M439" s="12">
        <v>5.45</v>
      </c>
      <c r="N439" s="12" t="str">
        <v>YES</v>
      </c>
      <c r="O439" s="12" t="str">
        <v>NO</v>
      </c>
      <c r="P439" s="12" t="str">
        <v>NO</v>
      </c>
      <c r="Q439" s="19" t="str" cm="1">
        <f t="array" ref="Q439:T439">_xlfn.XLOOKUP(A439,$A:$A,'Cleaned Medical Examiation data'!$H:$K)</f>
        <v>NO</v>
      </c>
      <c r="R439" s="48">
        <v>0</v>
      </c>
      <c r="S439" s="45" t="str">
        <v>Obesity</v>
      </c>
      <c r="T439" s="34" t="str">
        <v>Normal</v>
      </c>
    </row>
    <row r="440" spans="1:20" ht="15.75">
      <c r="A440" s="33" t="s">
        <v>480</v>
      </c>
      <c r="B440" s="7" t="str">
        <f>VLOOKUP(A440,'Customer Names'!$A:$G,7,0)</f>
        <v>Ms</v>
      </c>
      <c r="C440" s="7" t="str">
        <f>VLOOKUP(A440,'Customer Names'!$A:$F,6,0)</f>
        <v>Gina M</v>
      </c>
      <c r="D440" s="7" t="str">
        <f>VLOOKUP(A440,'Customer Names'!$A:$E,5,0)</f>
        <v>Dayton</v>
      </c>
      <c r="E440" s="25" t="str">
        <f>VLOOKUP(A440,'Cleaned Hospitalisation data'!$A:$K,7,0)</f>
        <v>9-Oct-1976</v>
      </c>
      <c r="F440" s="12">
        <f>VLOOKUP(A440,'Cleaned Hospitalisation data'!$A$1:$K$2336,8,0)</f>
        <v>46</v>
      </c>
      <c r="G440" s="12">
        <f>VLOOKUP(A440,'Cleaned Hospitalisation data'!$A:$K,2,0)</f>
        <v>2</v>
      </c>
      <c r="H440" s="28">
        <f>VLOOKUP(A440,'Cleaned Hospitalisation data'!$A$1:$K$2336,3,0)</f>
        <v>7662.47</v>
      </c>
      <c r="I440" s="12" t="str">
        <f>VLOOKUP(A440,'Cleaned Hospitalisation data'!$A$1:$K$2336,4,0)</f>
        <v>Tier - 2</v>
      </c>
      <c r="J440" s="12" t="str">
        <f>VLOOKUP(A440,'Cleaned Hospitalisation data'!$A$1:$K$2336,5,0)</f>
        <v>Tier - 1</v>
      </c>
      <c r="K440" s="12" t="str">
        <f>VLOOKUP(A440,'Cleaned Hospitalisation data'!$A$1:$K$2336,6,0)</f>
        <v>R1011</v>
      </c>
      <c r="L440" s="12" cm="1">
        <f t="array" ref="L440:P440">_xlfn.XLOOKUP(A440,$A:$A,'Cleaned Medical Examiation data'!$B:$F)</f>
        <v>22.98</v>
      </c>
      <c r="M440" s="12">
        <v>6.14</v>
      </c>
      <c r="N440" s="12" t="str">
        <v>YES</v>
      </c>
      <c r="O440" s="12" t="str">
        <v>NO</v>
      </c>
      <c r="P440" s="12" t="str">
        <v>NO</v>
      </c>
      <c r="Q440" s="19" t="str" cm="1">
        <f t="array" ref="Q440:T440">_xlfn.XLOOKUP(A440,$A:$A,'Cleaned Medical Examiation data'!$H:$K)</f>
        <v>NO</v>
      </c>
      <c r="R440" s="48">
        <v>0</v>
      </c>
      <c r="S440" s="45" t="str">
        <v>Normal Weight</v>
      </c>
      <c r="T440" s="34" t="str">
        <v>Prediabetes</v>
      </c>
    </row>
    <row r="441" spans="1:20" ht="15.75">
      <c r="A441" s="33" t="s">
        <v>481</v>
      </c>
      <c r="B441" s="7" t="str">
        <f>VLOOKUP(A441,'Customer Names'!$A:$G,7,0)</f>
        <v>Ms</v>
      </c>
      <c r="C441" s="7" t="str">
        <f>VLOOKUP(A441,'Customer Names'!$A:$F,6,0)</f>
        <v>Shantel C</v>
      </c>
      <c r="D441" s="7" t="str">
        <f>VLOOKUP(A441,'Customer Names'!$A:$E,5,0)</f>
        <v>Cloud</v>
      </c>
      <c r="E441" s="25" t="str">
        <f>VLOOKUP(A441,'Cleaned Hospitalisation data'!$A:$K,7,0)</f>
        <v>27-Dec-1965</v>
      </c>
      <c r="F441" s="12">
        <f>VLOOKUP(A441,'Cleaned Hospitalisation data'!$A$1:$K$2336,8,0)</f>
        <v>57</v>
      </c>
      <c r="G441" s="12">
        <f>VLOOKUP(A441,'Cleaned Hospitalisation data'!$A:$K,2,0)</f>
        <v>0</v>
      </c>
      <c r="H441" s="28">
        <f>VLOOKUP(A441,'Cleaned Hospitalisation data'!$A$1:$K$2336,3,0)</f>
        <v>7657.69</v>
      </c>
      <c r="I441" s="12" t="str">
        <f>VLOOKUP(A441,'Cleaned Hospitalisation data'!$A$1:$K$2336,4,0)</f>
        <v>Tier - 3</v>
      </c>
      <c r="J441" s="12" t="str">
        <f>VLOOKUP(A441,'Cleaned Hospitalisation data'!$A$1:$K$2336,5,0)</f>
        <v>Tier - 3</v>
      </c>
      <c r="K441" s="12" t="str">
        <f>VLOOKUP(A441,'Cleaned Hospitalisation data'!$A$1:$K$2336,6,0)</f>
        <v>R1012</v>
      </c>
      <c r="L441" s="12" cm="1">
        <f t="array" ref="L441:P441">_xlfn.XLOOKUP(A441,$A:$A,'Cleaned Medical Examiation data'!$B:$F)</f>
        <v>15.65</v>
      </c>
      <c r="M441" s="12">
        <v>7.85</v>
      </c>
      <c r="N441" s="12" t="str">
        <v>NO</v>
      </c>
      <c r="O441" s="12" t="str">
        <v>NO</v>
      </c>
      <c r="P441" s="12" t="str">
        <v>NO</v>
      </c>
      <c r="Q441" s="19" t="str" cm="1">
        <f t="array" ref="Q441:T441">_xlfn.XLOOKUP(A441,$A:$A,'Cleaned Medical Examiation data'!$H:$K)</f>
        <v>NO</v>
      </c>
      <c r="R441" s="48">
        <v>0</v>
      </c>
      <c r="S441" s="45" t="str">
        <v>Under Weight</v>
      </c>
      <c r="T441" s="34" t="str">
        <v>Diabetes</v>
      </c>
    </row>
    <row r="442" spans="1:20" ht="15.75">
      <c r="A442" s="33" t="s">
        <v>482</v>
      </c>
      <c r="B442" s="7" t="str">
        <f>VLOOKUP(A442,'Customer Names'!$A:$G,7,0)</f>
        <v>Mr</v>
      </c>
      <c r="C442" s="7" t="str">
        <f>VLOOKUP(A442,'Customer Names'!$A:$F,6,0)</f>
        <v>Brian</v>
      </c>
      <c r="D442" s="7" t="str">
        <f>VLOOKUP(A442,'Customer Names'!$A:$E,5,0)</f>
        <v>Betournay</v>
      </c>
      <c r="E442" s="25" t="str">
        <f>VLOOKUP(A442,'Cleaned Hospitalisation data'!$A:$K,7,0)</f>
        <v>30-Sep-1998</v>
      </c>
      <c r="F442" s="12">
        <f>VLOOKUP(A442,'Cleaned Hospitalisation data'!$A$1:$K$2336,8,0)</f>
        <v>24</v>
      </c>
      <c r="G442" s="12">
        <f>VLOOKUP(A442,'Cleaned Hospitalisation data'!$A:$K,2,0)</f>
        <v>0</v>
      </c>
      <c r="H442" s="28">
        <f>VLOOKUP(A442,'Cleaned Hospitalisation data'!$A$1:$K$2336,3,0)</f>
        <v>7652.26</v>
      </c>
      <c r="I442" s="12" t="str">
        <f>VLOOKUP(A442,'Cleaned Hospitalisation data'!$A$1:$K$2336,4,0)</f>
        <v>Tier - 2</v>
      </c>
      <c r="J442" s="12" t="str">
        <f>VLOOKUP(A442,'Cleaned Hospitalisation data'!$A$1:$K$2336,5,0)</f>
        <v>Tier - 3</v>
      </c>
      <c r="K442" s="12" t="str">
        <f>VLOOKUP(A442,'Cleaned Hospitalisation data'!$A$1:$K$2336,6,0)</f>
        <v>R1023</v>
      </c>
      <c r="L442" s="12" cm="1">
        <f t="array" ref="L442:P442">_xlfn.XLOOKUP(A442,$A:$A,'Cleaned Medical Examiation data'!$B:$F)</f>
        <v>39.97</v>
      </c>
      <c r="M442" s="12">
        <v>4.09</v>
      </c>
      <c r="N442" s="12" t="str">
        <v>NO</v>
      </c>
      <c r="O442" s="12" t="str">
        <v>NO</v>
      </c>
      <c r="P442" s="12" t="str">
        <v>NO</v>
      </c>
      <c r="Q442" s="19" t="str" cm="1">
        <f t="array" ref="Q442:T442">_xlfn.XLOOKUP(A442,$A:$A,'Cleaned Medical Examiation data'!$H:$K)</f>
        <v>NO</v>
      </c>
      <c r="R442" s="48">
        <v>1</v>
      </c>
      <c r="S442" s="45" t="str">
        <v>Obesity</v>
      </c>
      <c r="T442" s="34" t="str">
        <v>Normal</v>
      </c>
    </row>
    <row r="443" spans="1:20" ht="15.75">
      <c r="A443" s="33" t="s">
        <v>483</v>
      </c>
      <c r="B443" s="7" t="str">
        <f>VLOOKUP(A443,'Customer Names'!$A:$G,7,0)</f>
        <v>Mr</v>
      </c>
      <c r="C443" s="7" t="str">
        <f>VLOOKUP(A443,'Customer Names'!$A:$F,6,0)</f>
        <v>Brian</v>
      </c>
      <c r="D443" s="7" t="str">
        <f>VLOOKUP(A443,'Customer Names'!$A:$E,5,0)</f>
        <v>Temple</v>
      </c>
      <c r="E443" s="25" t="str">
        <f>VLOOKUP(A443,'Cleaned Hospitalisation data'!$A:$K,7,0)</f>
        <v>10-Aug-1993</v>
      </c>
      <c r="F443" s="12">
        <f>VLOOKUP(A443,'Cleaned Hospitalisation data'!$A$1:$K$2336,8,0)</f>
        <v>29</v>
      </c>
      <c r="G443" s="12">
        <f>VLOOKUP(A443,'Cleaned Hospitalisation data'!$A:$K,2,0)</f>
        <v>0</v>
      </c>
      <c r="H443" s="28">
        <f>VLOOKUP(A443,'Cleaned Hospitalisation data'!$A$1:$K$2336,3,0)</f>
        <v>7650.8</v>
      </c>
      <c r="I443" s="12" t="str">
        <f>VLOOKUP(A443,'Cleaned Hospitalisation data'!$A$1:$K$2336,4,0)</f>
        <v>Tier - 2</v>
      </c>
      <c r="J443" s="12" t="str">
        <f>VLOOKUP(A443,'Cleaned Hospitalisation data'!$A$1:$K$2336,5,0)</f>
        <v>Tier - 2</v>
      </c>
      <c r="K443" s="12" t="str">
        <f>VLOOKUP(A443,'Cleaned Hospitalisation data'!$A$1:$K$2336,6,0)</f>
        <v>R1012</v>
      </c>
      <c r="L443" s="12" cm="1">
        <f t="array" ref="L443:P443">_xlfn.XLOOKUP(A443,$A:$A,'Cleaned Medical Examiation data'!$B:$F)</f>
        <v>37.22</v>
      </c>
      <c r="M443" s="12">
        <v>4.62</v>
      </c>
      <c r="N443" s="12" t="str">
        <v>NO</v>
      </c>
      <c r="O443" s="12" t="str">
        <v>NO</v>
      </c>
      <c r="P443" s="12" t="str">
        <v>YES</v>
      </c>
      <c r="Q443" s="19" t="str" cm="1">
        <f t="array" ref="Q443:T443">_xlfn.XLOOKUP(A443,$A:$A,'Cleaned Medical Examiation data'!$H:$K)</f>
        <v>NO</v>
      </c>
      <c r="R443" s="48">
        <v>1</v>
      </c>
      <c r="S443" s="45" t="str">
        <v>Obesity</v>
      </c>
      <c r="T443" s="34" t="str">
        <v>Normal</v>
      </c>
    </row>
    <row r="444" spans="1:20" ht="15.75">
      <c r="A444" s="33" t="s">
        <v>484</v>
      </c>
      <c r="B444" s="7" t="str">
        <f>VLOOKUP(A444,'Customer Names'!$A:$G,7,0)</f>
        <v>Ms</v>
      </c>
      <c r="C444" s="7" t="str">
        <f>VLOOKUP(A444,'Customer Names'!$A:$F,6,0)</f>
        <v>Jessica R</v>
      </c>
      <c r="D444" s="7" t="str">
        <f>VLOOKUP(A444,'Customer Names'!$A:$E,5,0)</f>
        <v>Rollie</v>
      </c>
      <c r="E444" s="25" t="str">
        <f>VLOOKUP(A444,'Cleaned Hospitalisation data'!$A:$K,7,0)</f>
        <v>16-Oct-1980</v>
      </c>
      <c r="F444" s="12">
        <f>VLOOKUP(A444,'Cleaned Hospitalisation data'!$A$1:$K$2336,8,0)</f>
        <v>42</v>
      </c>
      <c r="G444" s="12">
        <f>VLOOKUP(A444,'Cleaned Hospitalisation data'!$A:$K,2,0)</f>
        <v>1</v>
      </c>
      <c r="H444" s="28">
        <f>VLOOKUP(A444,'Cleaned Hospitalisation data'!$A$1:$K$2336,3,0)</f>
        <v>7650.77</v>
      </c>
      <c r="I444" s="12" t="str">
        <f>VLOOKUP(A444,'Cleaned Hospitalisation data'!$A$1:$K$2336,4,0)</f>
        <v>Tier - 2</v>
      </c>
      <c r="J444" s="12" t="str">
        <f>VLOOKUP(A444,'Cleaned Hospitalisation data'!$A$1:$K$2336,5,0)</f>
        <v>Tier - 2</v>
      </c>
      <c r="K444" s="12" t="str">
        <f>VLOOKUP(A444,'Cleaned Hospitalisation data'!$A$1:$K$2336,6,0)</f>
        <v>R1024</v>
      </c>
      <c r="L444" s="12" cm="1">
        <f t="array" ref="L444:P444">_xlfn.XLOOKUP(A444,$A:$A,'Cleaned Medical Examiation data'!$B:$F)</f>
        <v>41.325000000000003</v>
      </c>
      <c r="M444" s="12">
        <v>5.77</v>
      </c>
      <c r="N444" s="12" t="str">
        <v>NO</v>
      </c>
      <c r="O444" s="12" t="str">
        <v>NO</v>
      </c>
      <c r="P444" s="12" t="str">
        <v>NO</v>
      </c>
      <c r="Q444" s="19" t="str" cm="1">
        <f t="array" ref="Q444:T444">_xlfn.XLOOKUP(A444,$A:$A,'Cleaned Medical Examiation data'!$H:$K)</f>
        <v>NO</v>
      </c>
      <c r="R444" s="48">
        <v>0</v>
      </c>
      <c r="S444" s="45" t="str">
        <v>Obesity</v>
      </c>
      <c r="T444" s="34" t="str">
        <v>Prediabetes</v>
      </c>
    </row>
    <row r="445" spans="1:20" ht="15.75">
      <c r="A445" s="33" t="s">
        <v>485</v>
      </c>
      <c r="B445" s="7" t="str">
        <f>VLOOKUP(A445,'Customer Names'!$A:$G,7,0)</f>
        <v>Mrs</v>
      </c>
      <c r="C445" s="7" t="str">
        <f>VLOOKUP(A445,'Customer Names'!$A:$F,6,0)</f>
        <v>Robyn</v>
      </c>
      <c r="D445" s="7" t="str">
        <f>VLOOKUP(A445,'Customer Names'!$A:$E,5,0)</f>
        <v>Roybal</v>
      </c>
      <c r="E445" s="25" t="str">
        <f>VLOOKUP(A445,'Cleaned Hospitalisation data'!$A:$K,7,0)</f>
        <v>15-Jun-1999</v>
      </c>
      <c r="F445" s="12">
        <f>VLOOKUP(A445,'Cleaned Hospitalisation data'!$A$1:$K$2336,8,0)</f>
        <v>23</v>
      </c>
      <c r="G445" s="12">
        <f>VLOOKUP(A445,'Cleaned Hospitalisation data'!$A:$K,2,0)</f>
        <v>0</v>
      </c>
      <c r="H445" s="28">
        <f>VLOOKUP(A445,'Cleaned Hospitalisation data'!$A$1:$K$2336,3,0)</f>
        <v>7642.05</v>
      </c>
      <c r="I445" s="12" t="str">
        <f>VLOOKUP(A445,'Cleaned Hospitalisation data'!$A$1:$K$2336,4,0)</f>
        <v>Tier - 2</v>
      </c>
      <c r="J445" s="12" t="str">
        <f>VLOOKUP(A445,'Cleaned Hospitalisation data'!$A$1:$K$2336,5,0)</f>
        <v>Tier - 2</v>
      </c>
      <c r="K445" s="12" t="str">
        <f>VLOOKUP(A445,'Cleaned Hospitalisation data'!$A$1:$K$2336,6,0)</f>
        <v>R1026</v>
      </c>
      <c r="L445" s="12" cm="1">
        <f t="array" ref="L445:P445">_xlfn.XLOOKUP(A445,$A:$A,'Cleaned Medical Examiation data'!$B:$F)</f>
        <v>40.31</v>
      </c>
      <c r="M445" s="12">
        <v>5.84</v>
      </c>
      <c r="N445" s="12" t="str">
        <v>NO</v>
      </c>
      <c r="O445" s="12" t="str">
        <v>NO</v>
      </c>
      <c r="P445" s="12" t="str">
        <v>NO</v>
      </c>
      <c r="Q445" s="19" t="str" cm="1">
        <f t="array" ref="Q445:T445">_xlfn.XLOOKUP(A445,$A:$A,'Cleaned Medical Examiation data'!$H:$K)</f>
        <v>NO</v>
      </c>
      <c r="R445" s="48">
        <v>0</v>
      </c>
      <c r="S445" s="45" t="str">
        <v>Obesity</v>
      </c>
      <c r="T445" s="34" t="str">
        <v>Prediabetes</v>
      </c>
    </row>
    <row r="446" spans="1:20" ht="15.75">
      <c r="A446" s="33" t="s">
        <v>486</v>
      </c>
      <c r="B446" s="7" t="str">
        <f>VLOOKUP(A446,'Customer Names'!$A:$G,7,0)</f>
        <v>Ms</v>
      </c>
      <c r="C446" s="7" t="str">
        <f>VLOOKUP(A446,'Customer Names'!$A:$F,6,0)</f>
        <v>Ashley</v>
      </c>
      <c r="D446" s="7" t="str">
        <f>VLOOKUP(A446,'Customer Names'!$A:$E,5,0)</f>
        <v>Turgeon</v>
      </c>
      <c r="E446" s="25" t="str">
        <f>VLOOKUP(A446,'Cleaned Hospitalisation data'!$A:$K,7,0)</f>
        <v>24-Jul-1980</v>
      </c>
      <c r="F446" s="12">
        <f>VLOOKUP(A446,'Cleaned Hospitalisation data'!$A$1:$K$2336,8,0)</f>
        <v>42</v>
      </c>
      <c r="G446" s="12">
        <f>VLOOKUP(A446,'Cleaned Hospitalisation data'!$A:$K,2,0)</f>
        <v>2</v>
      </c>
      <c r="H446" s="28">
        <f>VLOOKUP(A446,'Cleaned Hospitalisation data'!$A$1:$K$2336,3,0)</f>
        <v>7640.31</v>
      </c>
      <c r="I446" s="12" t="str">
        <f>VLOOKUP(A446,'Cleaned Hospitalisation data'!$A$1:$K$2336,4,0)</f>
        <v>Tier - 2</v>
      </c>
      <c r="J446" s="12" t="str">
        <f>VLOOKUP(A446,'Cleaned Hospitalisation data'!$A$1:$K$2336,5,0)</f>
        <v>Tier - 1</v>
      </c>
      <c r="K446" s="12" t="str">
        <f>VLOOKUP(A446,'Cleaned Hospitalisation data'!$A$1:$K$2336,6,0)</f>
        <v>R1013</v>
      </c>
      <c r="L446" s="12" cm="1">
        <f t="array" ref="L446:P446">_xlfn.XLOOKUP(A446,$A:$A,'Cleaned Medical Examiation data'!$B:$F)</f>
        <v>29.48</v>
      </c>
      <c r="M446" s="12">
        <v>4.91</v>
      </c>
      <c r="N446" s="12" t="str">
        <v>NO</v>
      </c>
      <c r="O446" s="12" t="str">
        <v>NO</v>
      </c>
      <c r="P446" s="12" t="str">
        <v>NO</v>
      </c>
      <c r="Q446" s="19" t="str" cm="1">
        <f t="array" ref="Q446:T446">_xlfn.XLOOKUP(A446,$A:$A,'Cleaned Medical Examiation data'!$H:$K)</f>
        <v>NO</v>
      </c>
      <c r="R446" s="48">
        <v>0</v>
      </c>
      <c r="S446" s="45" t="str">
        <v>Over Weight</v>
      </c>
      <c r="T446" s="34" t="str">
        <v>Normal</v>
      </c>
    </row>
    <row r="447" spans="1:20" ht="15.75">
      <c r="A447" s="33" t="s">
        <v>487</v>
      </c>
      <c r="B447" s="7" t="str">
        <f>VLOOKUP(A447,'Customer Names'!$A:$G,7,0)</f>
        <v>Mr</v>
      </c>
      <c r="C447" s="7" t="str">
        <f>VLOOKUP(A447,'Customer Names'!$A:$F,6,0)</f>
        <v>Franklin</v>
      </c>
      <c r="D447" s="7" t="str">
        <f>VLOOKUP(A447,'Customer Names'!$A:$E,5,0)</f>
        <v>Tenorio</v>
      </c>
      <c r="E447" s="25" t="str">
        <f>VLOOKUP(A447,'Cleaned Hospitalisation data'!$A:$K,7,0)</f>
        <v>1-Dec-1968</v>
      </c>
      <c r="F447" s="12">
        <f>VLOOKUP(A447,'Cleaned Hospitalisation data'!$A$1:$K$2336,8,0)</f>
        <v>54</v>
      </c>
      <c r="G447" s="12">
        <f>VLOOKUP(A447,'Cleaned Hospitalisation data'!$A:$K,2,0)</f>
        <v>3</v>
      </c>
      <c r="H447" s="28">
        <f>VLOOKUP(A447,'Cleaned Hospitalisation data'!$A$1:$K$2336,3,0)</f>
        <v>48549.18</v>
      </c>
      <c r="I447" s="12" t="str">
        <f>VLOOKUP(A447,'Cleaned Hospitalisation data'!$A$1:$K$2336,4,0)</f>
        <v>Tier - 1</v>
      </c>
      <c r="J447" s="12" t="str">
        <f>VLOOKUP(A447,'Cleaned Hospitalisation data'!$A$1:$K$2336,5,0)</f>
        <v>Tier - 3</v>
      </c>
      <c r="K447" s="12" t="str">
        <f>VLOOKUP(A447,'Cleaned Hospitalisation data'!$A$1:$K$2336,6,0)</f>
        <v>R1016</v>
      </c>
      <c r="L447" s="12" cm="1">
        <f t="array" ref="L447:P447">_xlfn.XLOOKUP(A447,$A:$A,'Cleaned Medical Examiation data'!$B:$F)</f>
        <v>40.564999999999998</v>
      </c>
      <c r="M447" s="12">
        <v>7.02</v>
      </c>
      <c r="N447" s="12" t="str">
        <v>NO</v>
      </c>
      <c r="O447" s="12" t="str">
        <v>NO</v>
      </c>
      <c r="P447" s="12" t="str">
        <v>NO</v>
      </c>
      <c r="Q447" s="19" t="str" cm="1">
        <f t="array" ref="Q447:T447">_xlfn.XLOOKUP(A447,$A:$A,'Cleaned Medical Examiation data'!$H:$K)</f>
        <v>YES</v>
      </c>
      <c r="R447" s="48">
        <v>0</v>
      </c>
      <c r="S447" s="45" t="str">
        <v>Obesity</v>
      </c>
      <c r="T447" s="34" t="str">
        <v>Diabetes</v>
      </c>
    </row>
    <row r="448" spans="1:20" ht="15.75">
      <c r="A448" s="33" t="s">
        <v>488</v>
      </c>
      <c r="B448" s="7" t="str">
        <f>VLOOKUP(A448,'Customer Names'!$A:$G,7,0)</f>
        <v>Mr</v>
      </c>
      <c r="C448" s="7" t="str">
        <f>VLOOKUP(A448,'Customer Names'!$A:$F,6,0)</f>
        <v>Sage</v>
      </c>
      <c r="D448" s="7" t="str">
        <f>VLOOKUP(A448,'Customer Names'!$A:$E,5,0)</f>
        <v>Canaday</v>
      </c>
      <c r="E448" s="25" t="str">
        <f>VLOOKUP(A448,'Cleaned Hospitalisation data'!$A:$K,7,0)</f>
        <v>2-Nov-1991</v>
      </c>
      <c r="F448" s="12">
        <f>VLOOKUP(A448,'Cleaned Hospitalisation data'!$A$1:$K$2336,8,0)</f>
        <v>31</v>
      </c>
      <c r="G448" s="12">
        <f>VLOOKUP(A448,'Cleaned Hospitalisation data'!$A:$K,2,0)</f>
        <v>2</v>
      </c>
      <c r="H448" s="28">
        <f>VLOOKUP(A448,'Cleaned Hospitalisation data'!$A$1:$K$2336,3,0)</f>
        <v>38711</v>
      </c>
      <c r="I448" s="12" t="str">
        <f>VLOOKUP(A448,'Cleaned Hospitalisation data'!$A$1:$K$2336,4,0)</f>
        <v>Tier - 2</v>
      </c>
      <c r="J448" s="12" t="str">
        <f>VLOOKUP(A448,'Cleaned Hospitalisation data'!$A$1:$K$2336,5,0)</f>
        <v>Tier - 2</v>
      </c>
      <c r="K448" s="12" t="str">
        <f>VLOOKUP(A448,'Cleaned Hospitalisation data'!$A$1:$K$2336,6,0)</f>
        <v>R1011</v>
      </c>
      <c r="L448" s="12" cm="1">
        <f t="array" ref="L448:P448">_xlfn.XLOOKUP(A448,$A:$A,'Cleaned Medical Examiation data'!$B:$F)</f>
        <v>36.299999999999997</v>
      </c>
      <c r="M448" s="12">
        <v>5.39</v>
      </c>
      <c r="N448" s="12" t="str">
        <v>NO</v>
      </c>
      <c r="O448" s="12" t="str">
        <v>NO</v>
      </c>
      <c r="P448" s="12" t="str">
        <v>NO</v>
      </c>
      <c r="Q448" s="19" t="str" cm="1">
        <f t="array" ref="Q448:T448">_xlfn.XLOOKUP(A448,$A:$A,'Cleaned Medical Examiation data'!$H:$K)</f>
        <v>YES</v>
      </c>
      <c r="R448" s="48">
        <v>0</v>
      </c>
      <c r="S448" s="45" t="str">
        <v>Obesity</v>
      </c>
      <c r="T448" s="34" t="str">
        <v>Normal</v>
      </c>
    </row>
    <row r="449" spans="1:20" ht="15.75">
      <c r="A449" s="33" t="s">
        <v>489</v>
      </c>
      <c r="B449" s="7" t="str">
        <f>VLOOKUP(A449,'Customer Names'!$A:$G,7,0)</f>
        <v>Ms</v>
      </c>
      <c r="C449" s="7" t="str">
        <f>VLOOKUP(A449,'Customer Names'!$A:$F,6,0)</f>
        <v>Dana</v>
      </c>
      <c r="D449" s="7" t="str">
        <f>VLOOKUP(A449,'Customer Names'!$A:$E,5,0)</f>
        <v>Deingenis</v>
      </c>
      <c r="E449" s="25" t="str">
        <f>VLOOKUP(A449,'Cleaned Hospitalisation data'!$A:$K,7,0)</f>
        <v>20-Jun-1980</v>
      </c>
      <c r="F449" s="12">
        <f>VLOOKUP(A449,'Cleaned Hospitalisation data'!$A$1:$K$2336,8,0)</f>
        <v>42</v>
      </c>
      <c r="G449" s="12">
        <f>VLOOKUP(A449,'Cleaned Hospitalisation data'!$A:$K,2,0)</f>
        <v>1</v>
      </c>
      <c r="H449" s="28">
        <f>VLOOKUP(A449,'Cleaned Hospitalisation data'!$A$1:$K$2336,3,0)</f>
        <v>7639.42</v>
      </c>
      <c r="I449" s="12" t="str">
        <f>VLOOKUP(A449,'Cleaned Hospitalisation data'!$A$1:$K$2336,4,0)</f>
        <v>Tier - 2</v>
      </c>
      <c r="J449" s="12" t="str">
        <f>VLOOKUP(A449,'Cleaned Hospitalisation data'!$A$1:$K$2336,5,0)</f>
        <v>Tier - 2</v>
      </c>
      <c r="K449" s="12" t="str">
        <f>VLOOKUP(A449,'Cleaned Hospitalisation data'!$A$1:$K$2336,6,0)</f>
        <v>R1024</v>
      </c>
      <c r="L449" s="12" cm="1">
        <f t="array" ref="L449:P449">_xlfn.XLOOKUP(A449,$A:$A,'Cleaned Medical Examiation data'!$B:$F)</f>
        <v>33.155000000000001</v>
      </c>
      <c r="M449" s="12">
        <v>5.07</v>
      </c>
      <c r="N449" s="12" t="str">
        <v>NO</v>
      </c>
      <c r="O449" s="12" t="str">
        <v>NO</v>
      </c>
      <c r="P449" s="12" t="str">
        <v>NO</v>
      </c>
      <c r="Q449" s="19" t="str" cm="1">
        <f t="array" ref="Q449:T449">_xlfn.XLOOKUP(A449,$A:$A,'Cleaned Medical Examiation data'!$H:$K)</f>
        <v>NO</v>
      </c>
      <c r="R449" s="48">
        <v>0</v>
      </c>
      <c r="S449" s="45" t="str">
        <v>Obesity</v>
      </c>
      <c r="T449" s="34" t="str">
        <v>Normal</v>
      </c>
    </row>
    <row r="450" spans="1:20" ht="15.75">
      <c r="A450" s="33" t="s">
        <v>490</v>
      </c>
      <c r="B450" s="7" t="str">
        <f>VLOOKUP(A450,'Customer Names'!$A:$G,7,0)</f>
        <v>Ms</v>
      </c>
      <c r="C450" s="7" t="str">
        <f>VLOOKUP(A450,'Customer Names'!$A:$F,6,0)</f>
        <v>Jessica F</v>
      </c>
      <c r="D450" s="7" t="str">
        <f>VLOOKUP(A450,'Customer Names'!$A:$E,5,0)</f>
        <v>Hodge</v>
      </c>
      <c r="E450" s="25" t="str">
        <f>VLOOKUP(A450,'Cleaned Hospitalisation data'!$A:$K,7,0)</f>
        <v>13-Dec-2001</v>
      </c>
      <c r="F450" s="12">
        <f>VLOOKUP(A450,'Cleaned Hospitalisation data'!$A$1:$K$2336,8,0)</f>
        <v>21</v>
      </c>
      <c r="G450" s="12">
        <f>VLOOKUP(A450,'Cleaned Hospitalisation data'!$A:$K,2,0)</f>
        <v>0</v>
      </c>
      <c r="H450" s="28">
        <f>VLOOKUP(A450,'Cleaned Hospitalisation data'!$A$1:$K$2336,3,0)</f>
        <v>7636.92</v>
      </c>
      <c r="I450" s="12" t="str">
        <f>VLOOKUP(A450,'Cleaned Hospitalisation data'!$A$1:$K$2336,4,0)</f>
        <v>Tier - 2</v>
      </c>
      <c r="J450" s="12" t="str">
        <f>VLOOKUP(A450,'Cleaned Hospitalisation data'!$A$1:$K$2336,5,0)</f>
        <v>Tier - 3</v>
      </c>
      <c r="K450" s="12" t="str">
        <f>VLOOKUP(A450,'Cleaned Hospitalisation data'!$A$1:$K$2336,6,0)</f>
        <v>R1012</v>
      </c>
      <c r="L450" s="12" cm="1">
        <f t="array" ref="L450:P450">_xlfn.XLOOKUP(A450,$A:$A,'Cleaned Medical Examiation data'!$B:$F)</f>
        <v>42.85</v>
      </c>
      <c r="M450" s="12">
        <v>5.81</v>
      </c>
      <c r="N450" s="12" t="str">
        <v>YES</v>
      </c>
      <c r="O450" s="12" t="str">
        <v>NO</v>
      </c>
      <c r="P450" s="12" t="str">
        <v>NO</v>
      </c>
      <c r="Q450" s="19" t="str" cm="1">
        <f t="array" ref="Q450:T450">_xlfn.XLOOKUP(A450,$A:$A,'Cleaned Medical Examiation data'!$H:$K)</f>
        <v>NO</v>
      </c>
      <c r="R450" s="48">
        <v>0</v>
      </c>
      <c r="S450" s="45" t="str">
        <v>Obesity</v>
      </c>
      <c r="T450" s="34" t="str">
        <v>Prediabetes</v>
      </c>
    </row>
    <row r="451" spans="1:20" ht="15.75">
      <c r="A451" s="33" t="s">
        <v>491</v>
      </c>
      <c r="B451" s="7" t="str">
        <f>VLOOKUP(A451,'Customer Names'!$A:$G,7,0)</f>
        <v>Ms</v>
      </c>
      <c r="C451" s="7" t="str">
        <f>VLOOKUP(A451,'Customer Names'!$A:$F,6,0)</f>
        <v>Lindsey</v>
      </c>
      <c r="D451" s="7" t="str">
        <f>VLOOKUP(A451,'Customer Names'!$A:$E,5,0)</f>
        <v>Gibbs</v>
      </c>
      <c r="E451" s="25" t="str">
        <f>VLOOKUP(A451,'Cleaned Hospitalisation data'!$A:$K,7,0)</f>
        <v>24-Aug-1978</v>
      </c>
      <c r="F451" s="12">
        <f>VLOOKUP(A451,'Cleaned Hospitalisation data'!$A$1:$K$2336,8,0)</f>
        <v>44</v>
      </c>
      <c r="G451" s="12">
        <f>VLOOKUP(A451,'Cleaned Hospitalisation data'!$A:$K,2,0)</f>
        <v>1</v>
      </c>
      <c r="H451" s="28">
        <f>VLOOKUP(A451,'Cleaned Hospitalisation data'!$A$1:$K$2336,3,0)</f>
        <v>7633.72</v>
      </c>
      <c r="I451" s="12" t="str">
        <f>VLOOKUP(A451,'Cleaned Hospitalisation data'!$A$1:$K$2336,4,0)</f>
        <v>Tier - 2</v>
      </c>
      <c r="J451" s="12" t="str">
        <f>VLOOKUP(A451,'Cleaned Hospitalisation data'!$A$1:$K$2336,5,0)</f>
        <v>Tier - 1</v>
      </c>
      <c r="K451" s="12" t="str">
        <f>VLOOKUP(A451,'Cleaned Hospitalisation data'!$A$1:$K$2336,6,0)</f>
        <v>R1013</v>
      </c>
      <c r="L451" s="12" cm="1">
        <f t="array" ref="L451:P451">_xlfn.XLOOKUP(A451,$A:$A,'Cleaned Medical Examiation data'!$B:$F)</f>
        <v>32.340000000000003</v>
      </c>
      <c r="M451" s="12">
        <v>11.2</v>
      </c>
      <c r="N451" s="12" t="str">
        <v>NO</v>
      </c>
      <c r="O451" s="12" t="str">
        <v>NO</v>
      </c>
      <c r="P451" s="12" t="str">
        <v>NO</v>
      </c>
      <c r="Q451" s="19" t="str" cm="1">
        <f t="array" ref="Q451:T451">_xlfn.XLOOKUP(A451,$A:$A,'Cleaned Medical Examiation data'!$H:$K)</f>
        <v>NO</v>
      </c>
      <c r="R451" s="48">
        <v>0</v>
      </c>
      <c r="S451" s="45" t="str">
        <v>Obesity</v>
      </c>
      <c r="T451" s="34" t="str">
        <v>Diabetes</v>
      </c>
    </row>
    <row r="452" spans="1:20" ht="15.75">
      <c r="A452" s="33" t="s">
        <v>492</v>
      </c>
      <c r="B452" s="7" t="str">
        <f>VLOOKUP(A452,'Customer Names'!$A:$G,7,0)</f>
        <v>Ms</v>
      </c>
      <c r="C452" s="7" t="str">
        <f>VLOOKUP(A452,'Customer Names'!$A:$F,6,0)</f>
        <v>Kelly A</v>
      </c>
      <c r="D452" s="7" t="str">
        <f>VLOOKUP(A452,'Customer Names'!$A:$E,5,0)</f>
        <v>Trom</v>
      </c>
      <c r="E452" s="25" t="str">
        <f>VLOOKUP(A452,'Cleaned Hospitalisation data'!$A:$K,7,0)</f>
        <v>29-Nov-1978</v>
      </c>
      <c r="F452" s="12">
        <f>VLOOKUP(A452,'Cleaned Hospitalisation data'!$A$1:$K$2336,8,0)</f>
        <v>44</v>
      </c>
      <c r="G452" s="12">
        <f>VLOOKUP(A452,'Cleaned Hospitalisation data'!$A:$K,2,0)</f>
        <v>1</v>
      </c>
      <c r="H452" s="28">
        <f>VLOOKUP(A452,'Cleaned Hospitalisation data'!$A$1:$K$2336,3,0)</f>
        <v>7626.99</v>
      </c>
      <c r="I452" s="12" t="str">
        <f>VLOOKUP(A452,'Cleaned Hospitalisation data'!$A$1:$K$2336,4,0)</f>
        <v>Tier - 2</v>
      </c>
      <c r="J452" s="12" t="str">
        <f>VLOOKUP(A452,'Cleaned Hospitalisation data'!$A$1:$K$2336,5,0)</f>
        <v>Tier - 2</v>
      </c>
      <c r="K452" s="12" t="str">
        <f>VLOOKUP(A452,'Cleaned Hospitalisation data'!$A$1:$K$2336,6,0)</f>
        <v>R1011</v>
      </c>
      <c r="L452" s="12" cm="1">
        <f t="array" ref="L452:P452">_xlfn.XLOOKUP(A452,$A:$A,'Cleaned Medical Examiation data'!$B:$F)</f>
        <v>27.5</v>
      </c>
      <c r="M452" s="12">
        <v>10.75</v>
      </c>
      <c r="N452" s="12" t="str">
        <v>NO</v>
      </c>
      <c r="O452" s="12" t="str">
        <v>NO</v>
      </c>
      <c r="P452" s="12" t="str">
        <v>NO</v>
      </c>
      <c r="Q452" s="19" t="str" cm="1">
        <f t="array" ref="Q452:T452">_xlfn.XLOOKUP(A452,$A:$A,'Cleaned Medical Examiation data'!$H:$K)</f>
        <v>NO</v>
      </c>
      <c r="R452" s="48">
        <v>0</v>
      </c>
      <c r="S452" s="45" t="str">
        <v>Over Weight</v>
      </c>
      <c r="T452" s="34" t="str">
        <v>Diabetes</v>
      </c>
    </row>
    <row r="453" spans="1:20" ht="15.75">
      <c r="A453" s="33" t="s">
        <v>493</v>
      </c>
      <c r="B453" s="7" t="str">
        <f>VLOOKUP(A453,'Customer Names'!$A:$G,7,0)</f>
        <v>Ms</v>
      </c>
      <c r="C453" s="7" t="str">
        <f>VLOOKUP(A453,'Customer Names'!$A:$F,6,0)</f>
        <v>Brooke E</v>
      </c>
      <c r="D453" s="7" t="str">
        <f>VLOOKUP(A453,'Customer Names'!$A:$E,5,0)</f>
        <v>Sizer</v>
      </c>
      <c r="E453" s="25" t="str">
        <f>VLOOKUP(A453,'Cleaned Hospitalisation data'!$A:$K,7,0)</f>
        <v>6-Nov-1978</v>
      </c>
      <c r="F453" s="12">
        <f>VLOOKUP(A453,'Cleaned Hospitalisation data'!$A$1:$K$2336,8,0)</f>
        <v>44</v>
      </c>
      <c r="G453" s="12">
        <f>VLOOKUP(A453,'Cleaned Hospitalisation data'!$A:$K,2,0)</f>
        <v>1</v>
      </c>
      <c r="H453" s="28">
        <f>VLOOKUP(A453,'Cleaned Hospitalisation data'!$A$1:$K$2336,3,0)</f>
        <v>7624.63</v>
      </c>
      <c r="I453" s="12" t="str">
        <f>VLOOKUP(A453,'Cleaned Hospitalisation data'!$A$1:$K$2336,4,0)</f>
        <v>Tier - 2</v>
      </c>
      <c r="J453" s="12" t="str">
        <f>VLOOKUP(A453,'Cleaned Hospitalisation data'!$A$1:$K$2336,5,0)</f>
        <v>Tier - 1</v>
      </c>
      <c r="K453" s="12" t="str">
        <f>VLOOKUP(A453,'Cleaned Hospitalisation data'!$A$1:$K$2336,6,0)</f>
        <v>R1011</v>
      </c>
      <c r="L453" s="12" cm="1">
        <f t="array" ref="L453:P453">_xlfn.XLOOKUP(A453,$A:$A,'Cleaned Medical Examiation data'!$B:$F)</f>
        <v>25.8</v>
      </c>
      <c r="M453" s="12">
        <v>7.8</v>
      </c>
      <c r="N453" s="12" t="str">
        <v>NO</v>
      </c>
      <c r="O453" s="12" t="str">
        <v>NO</v>
      </c>
      <c r="P453" s="12" t="str">
        <v>NO</v>
      </c>
      <c r="Q453" s="19" t="str" cm="1">
        <f t="array" ref="Q453:T453">_xlfn.XLOOKUP(A453,$A:$A,'Cleaned Medical Examiation data'!$H:$K)</f>
        <v>NO</v>
      </c>
      <c r="R453" s="48">
        <v>0</v>
      </c>
      <c r="S453" s="45" t="str">
        <v>Over Weight</v>
      </c>
      <c r="T453" s="34" t="str">
        <v>Diabetes</v>
      </c>
    </row>
    <row r="454" spans="1:20" ht="15.75">
      <c r="A454" s="33" t="s">
        <v>494</v>
      </c>
      <c r="B454" s="7" t="str">
        <f>VLOOKUP(A454,'Customer Names'!$A:$G,7,0)</f>
        <v>Ms</v>
      </c>
      <c r="C454" s="7" t="str">
        <f>VLOOKUP(A454,'Customer Names'!$A:$F,6,0)</f>
        <v>Katelyn E</v>
      </c>
      <c r="D454" s="7" t="str">
        <f>VLOOKUP(A454,'Customer Names'!$A:$E,5,0)</f>
        <v>Ellison</v>
      </c>
      <c r="E454" s="25" t="str">
        <f>VLOOKUP(A454,'Cleaned Hospitalisation data'!$A:$K,7,0)</f>
        <v>28-Nov-1978</v>
      </c>
      <c r="F454" s="12">
        <f>VLOOKUP(A454,'Cleaned Hospitalisation data'!$A$1:$K$2336,8,0)</f>
        <v>44</v>
      </c>
      <c r="G454" s="12">
        <f>VLOOKUP(A454,'Cleaned Hospitalisation data'!$A:$K,2,0)</f>
        <v>1</v>
      </c>
      <c r="H454" s="28">
        <f>VLOOKUP(A454,'Cleaned Hospitalisation data'!$A$1:$K$2336,3,0)</f>
        <v>7623.52</v>
      </c>
      <c r="I454" s="12" t="str">
        <f>VLOOKUP(A454,'Cleaned Hospitalisation data'!$A$1:$K$2336,4,0)</f>
        <v>Tier - 2</v>
      </c>
      <c r="J454" s="12" t="str">
        <f>VLOOKUP(A454,'Cleaned Hospitalisation data'!$A$1:$K$2336,5,0)</f>
        <v>Tier - 1</v>
      </c>
      <c r="K454" s="12" t="str">
        <f>VLOOKUP(A454,'Cleaned Hospitalisation data'!$A$1:$K$2336,6,0)</f>
        <v>R1011</v>
      </c>
      <c r="L454" s="12" cm="1">
        <f t="array" ref="L454:P454">_xlfn.XLOOKUP(A454,$A:$A,'Cleaned Medical Examiation data'!$B:$F)</f>
        <v>25</v>
      </c>
      <c r="M454" s="12">
        <v>7.04</v>
      </c>
      <c r="N454" s="12" t="str">
        <v>NO</v>
      </c>
      <c r="O454" s="12" t="str">
        <v>NO</v>
      </c>
      <c r="P454" s="12" t="str">
        <v>NO</v>
      </c>
      <c r="Q454" s="19" t="str" cm="1">
        <f t="array" ref="Q454:T454">_xlfn.XLOOKUP(A454,$A:$A,'Cleaned Medical Examiation data'!$H:$K)</f>
        <v>NO</v>
      </c>
      <c r="R454" s="48">
        <v>0</v>
      </c>
      <c r="S454" s="45" t="str">
        <v>Over Weight</v>
      </c>
      <c r="T454" s="34" t="str">
        <v>Diabetes</v>
      </c>
    </row>
    <row r="455" spans="1:20" ht="15.75">
      <c r="A455" s="33" t="s">
        <v>495</v>
      </c>
      <c r="B455" s="7" t="str">
        <f>VLOOKUP(A455,'Customer Names'!$A:$G,7,0)</f>
        <v>Mr</v>
      </c>
      <c r="C455" s="7" t="str">
        <f>VLOOKUP(A455,'Customer Names'!$A:$F,6,0)</f>
        <v>Adam</v>
      </c>
      <c r="D455" s="7" t="str">
        <f>VLOOKUP(A455,'Customer Names'!$A:$E,5,0)</f>
        <v>Sulkowski</v>
      </c>
      <c r="E455" s="25" t="str">
        <f>VLOOKUP(A455,'Cleaned Hospitalisation data'!$A:$K,7,0)</f>
        <v>17-Sep-1996</v>
      </c>
      <c r="F455" s="12">
        <f>VLOOKUP(A455,'Cleaned Hospitalisation data'!$A$1:$K$2336,8,0)</f>
        <v>26</v>
      </c>
      <c r="G455" s="12">
        <f>VLOOKUP(A455,'Cleaned Hospitalisation data'!$A:$K,2,0)</f>
        <v>0</v>
      </c>
      <c r="H455" s="28">
        <f>VLOOKUP(A455,'Cleaned Hospitalisation data'!$A$1:$K$2336,3,0)</f>
        <v>7623.13</v>
      </c>
      <c r="I455" s="12" t="str">
        <f>VLOOKUP(A455,'Cleaned Hospitalisation data'!$A$1:$K$2336,4,0)</f>
        <v>Tier - 2</v>
      </c>
      <c r="J455" s="12" t="str">
        <f>VLOOKUP(A455,'Cleaned Hospitalisation data'!$A$1:$K$2336,5,0)</f>
        <v>Tier - 3</v>
      </c>
      <c r="K455" s="12" t="str">
        <f>VLOOKUP(A455,'Cleaned Hospitalisation data'!$A$1:$K$2336,6,0)</f>
        <v>R1011</v>
      </c>
      <c r="L455" s="12" cm="1">
        <f t="array" ref="L455:P455">_xlfn.XLOOKUP(A455,$A:$A,'Cleaned Medical Examiation data'!$B:$F)</f>
        <v>41.2</v>
      </c>
      <c r="M455" s="12">
        <v>4.18</v>
      </c>
      <c r="N455" s="12" t="str">
        <v>YES</v>
      </c>
      <c r="O455" s="12" t="str">
        <v>NO</v>
      </c>
      <c r="P455" s="12" t="str">
        <v>NO</v>
      </c>
      <c r="Q455" s="19" t="str" cm="1">
        <f t="array" ref="Q455:T455">_xlfn.XLOOKUP(A455,$A:$A,'Cleaned Medical Examiation data'!$H:$K)</f>
        <v>NO</v>
      </c>
      <c r="R455" s="48">
        <v>0</v>
      </c>
      <c r="S455" s="45" t="str">
        <v>Obesity</v>
      </c>
      <c r="T455" s="34" t="str">
        <v>Normal</v>
      </c>
    </row>
    <row r="456" spans="1:20" ht="15.75">
      <c r="A456" s="33" t="s">
        <v>496</v>
      </c>
      <c r="B456" s="7" t="str">
        <f>VLOOKUP(A456,'Customer Names'!$A:$G,7,0)</f>
        <v>Ms</v>
      </c>
      <c r="C456" s="7" t="str">
        <f>VLOOKUP(A456,'Customer Names'!$A:$F,6,0)</f>
        <v>Dana</v>
      </c>
      <c r="D456" s="7" t="str">
        <f>VLOOKUP(A456,'Customer Names'!$A:$E,5,0)</f>
        <v>Maringo</v>
      </c>
      <c r="E456" s="25" t="str">
        <f>VLOOKUP(A456,'Cleaned Hospitalisation data'!$A:$K,7,0)</f>
        <v>3-Jul-1968</v>
      </c>
      <c r="F456" s="12">
        <f>VLOOKUP(A456,'Cleaned Hospitalisation data'!$A$1:$K$2336,8,0)</f>
        <v>54</v>
      </c>
      <c r="G456" s="12">
        <f>VLOOKUP(A456,'Cleaned Hospitalisation data'!$A:$K,2,0)</f>
        <v>0</v>
      </c>
      <c r="H456" s="28">
        <f>VLOOKUP(A456,'Cleaned Hospitalisation data'!$A$1:$K$2336,3,0)</f>
        <v>7609.6</v>
      </c>
      <c r="I456" s="12" t="str">
        <f>VLOOKUP(A456,'Cleaned Hospitalisation data'!$A$1:$K$2336,4,0)</f>
        <v>Tier - 3</v>
      </c>
      <c r="J456" s="12" t="str">
        <f>VLOOKUP(A456,'Cleaned Hospitalisation data'!$A$1:$K$2336,5,0)</f>
        <v>Tier - 2</v>
      </c>
      <c r="K456" s="12" t="str">
        <f>VLOOKUP(A456,'Cleaned Hospitalisation data'!$A$1:$K$2336,6,0)</f>
        <v>R1012</v>
      </c>
      <c r="L456" s="12" cm="1">
        <f t="array" ref="L456:P456">_xlfn.XLOOKUP(A456,$A:$A,'Cleaned Medical Examiation data'!$B:$F)</f>
        <v>17.78</v>
      </c>
      <c r="M456" s="12">
        <v>8.19</v>
      </c>
      <c r="N456" s="12" t="str">
        <v>NO</v>
      </c>
      <c r="O456" s="12" t="str">
        <v>NO</v>
      </c>
      <c r="P456" s="12" t="str">
        <v>NO</v>
      </c>
      <c r="Q456" s="19" t="str" cm="1">
        <f t="array" ref="Q456:T456">_xlfn.XLOOKUP(A456,$A:$A,'Cleaned Medical Examiation data'!$H:$K)</f>
        <v>NO</v>
      </c>
      <c r="R456" s="48">
        <v>0</v>
      </c>
      <c r="S456" s="45" t="str">
        <v>Under Weight</v>
      </c>
      <c r="T456" s="34" t="str">
        <v>Diabetes</v>
      </c>
    </row>
    <row r="457" spans="1:20" ht="15.75">
      <c r="A457" s="33" t="s">
        <v>497</v>
      </c>
      <c r="B457" s="7" t="str">
        <f>VLOOKUP(A457,'Customer Names'!$A:$G,7,0)</f>
        <v>Mr</v>
      </c>
      <c r="C457" s="7" t="str">
        <f>VLOOKUP(A457,'Customer Names'!$A:$F,6,0)</f>
        <v>Eric W</v>
      </c>
      <c r="D457" s="7" t="str">
        <f>VLOOKUP(A457,'Customer Names'!$A:$E,5,0)</f>
        <v>Lattin</v>
      </c>
      <c r="E457" s="25" t="str">
        <f>VLOOKUP(A457,'Cleaned Hospitalisation data'!$A:$K,7,0)</f>
        <v>30-Sep-1997</v>
      </c>
      <c r="F457" s="12">
        <f>VLOOKUP(A457,'Cleaned Hospitalisation data'!$A$1:$K$2336,8,0)</f>
        <v>25</v>
      </c>
      <c r="G457" s="12">
        <f>VLOOKUP(A457,'Cleaned Hospitalisation data'!$A:$K,2,0)</f>
        <v>0</v>
      </c>
      <c r="H457" s="28">
        <f>VLOOKUP(A457,'Cleaned Hospitalisation data'!$A$1:$K$2336,3,0)</f>
        <v>7607.03</v>
      </c>
      <c r="I457" s="12" t="str">
        <f>VLOOKUP(A457,'Cleaned Hospitalisation data'!$A$1:$K$2336,4,0)</f>
        <v>Tier - 2</v>
      </c>
      <c r="J457" s="12" t="str">
        <f>VLOOKUP(A457,'Cleaned Hospitalisation data'!$A$1:$K$2336,5,0)</f>
        <v>Tier - 2</v>
      </c>
      <c r="K457" s="12" t="str">
        <f>VLOOKUP(A457,'Cleaned Hospitalisation data'!$A$1:$K$2336,6,0)</f>
        <v>R1012</v>
      </c>
      <c r="L457" s="12" cm="1">
        <f t="array" ref="L457:P457">_xlfn.XLOOKUP(A457,$A:$A,'Cleaned Medical Examiation data'!$B:$F)</f>
        <v>40.119999999999997</v>
      </c>
      <c r="M457" s="12">
        <v>6.22</v>
      </c>
      <c r="N457" s="12" t="str">
        <v>YES</v>
      </c>
      <c r="O457" s="12" t="str">
        <v>NO</v>
      </c>
      <c r="P457" s="12" t="str">
        <v>YES</v>
      </c>
      <c r="Q457" s="19" t="str" cm="1">
        <f t="array" ref="Q457:T457">_xlfn.XLOOKUP(A457,$A:$A,'Cleaned Medical Examiation data'!$H:$K)</f>
        <v>NO</v>
      </c>
      <c r="R457" s="48">
        <v>1</v>
      </c>
      <c r="S457" s="45" t="str">
        <v>Obesity</v>
      </c>
      <c r="T457" s="34" t="str">
        <v>Prediabetes</v>
      </c>
    </row>
    <row r="458" spans="1:20" ht="15.75">
      <c r="A458" s="33" t="s">
        <v>498</v>
      </c>
      <c r="B458" s="7" t="str">
        <f>VLOOKUP(A458,'Customer Names'!$A:$G,7,0)</f>
        <v>Mr</v>
      </c>
      <c r="C458" s="7" t="str">
        <f>VLOOKUP(A458,'Customer Names'!$A:$F,6,0)</f>
        <v>Matthew D</v>
      </c>
      <c r="D458" s="7" t="str">
        <f>VLOOKUP(A458,'Customer Names'!$A:$E,5,0)</f>
        <v>Deblander</v>
      </c>
      <c r="E458" s="25" t="str">
        <f>VLOOKUP(A458,'Cleaned Hospitalisation data'!$A:$K,7,0)</f>
        <v>17-Jul-1967</v>
      </c>
      <c r="F458" s="12">
        <f>VLOOKUP(A458,'Cleaned Hospitalisation data'!$A$1:$K$2336,8,0)</f>
        <v>55</v>
      </c>
      <c r="G458" s="12">
        <f>VLOOKUP(A458,'Cleaned Hospitalisation data'!$A:$K,2,0)</f>
        <v>0</v>
      </c>
      <c r="H458" s="28">
        <f>VLOOKUP(A458,'Cleaned Hospitalisation data'!$A$1:$K$2336,3,0)</f>
        <v>7585.62</v>
      </c>
      <c r="I458" s="12" t="str">
        <f>VLOOKUP(A458,'Cleaned Hospitalisation data'!$A$1:$K$2336,4,0)</f>
        <v>Tier - 3</v>
      </c>
      <c r="J458" s="12" t="str">
        <f>VLOOKUP(A458,'Cleaned Hospitalisation data'!$A$1:$K$2336,5,0)</f>
        <v>Tier - 2</v>
      </c>
      <c r="K458" s="12" t="str">
        <f>VLOOKUP(A458,'Cleaned Hospitalisation data'!$A$1:$K$2336,6,0)</f>
        <v>R1013</v>
      </c>
      <c r="L458" s="12" cm="1">
        <f t="array" ref="L458:P458">_xlfn.XLOOKUP(A458,$A:$A,'Cleaned Medical Examiation data'!$B:$F)</f>
        <v>19.350000000000001</v>
      </c>
      <c r="M458" s="12">
        <v>8.2200000000000006</v>
      </c>
      <c r="N458" s="12" t="str">
        <v>YES</v>
      </c>
      <c r="O458" s="12" t="str">
        <v>NO</v>
      </c>
      <c r="P458" s="12" t="str">
        <v>NO</v>
      </c>
      <c r="Q458" s="19" t="str" cm="1">
        <f t="array" ref="Q458:T458">_xlfn.XLOOKUP(A458,$A:$A,'Cleaned Medical Examiation data'!$H:$K)</f>
        <v>NO</v>
      </c>
      <c r="R458" s="48">
        <v>0</v>
      </c>
      <c r="S458" s="45" t="str">
        <v>Normal Weight</v>
      </c>
      <c r="T458" s="34" t="str">
        <v>Diabetes</v>
      </c>
    </row>
    <row r="459" spans="1:20" ht="15.75">
      <c r="A459" s="33" t="s">
        <v>499</v>
      </c>
      <c r="B459" s="7" t="str">
        <f>VLOOKUP(A459,'Customer Names'!$A:$G,7,0)</f>
        <v>Mr</v>
      </c>
      <c r="C459" s="7" t="str">
        <f>VLOOKUP(A459,'Customer Names'!$A:$F,6,0)</f>
        <v>Cole</v>
      </c>
      <c r="D459" s="7" t="str">
        <f>VLOOKUP(A459,'Customer Names'!$A:$E,5,0)</f>
        <v>Atkins</v>
      </c>
      <c r="E459" s="25" t="str">
        <f>VLOOKUP(A459,'Cleaned Hospitalisation data'!$A:$K,7,0)</f>
        <v>20-Jul-1986</v>
      </c>
      <c r="F459" s="12">
        <f>VLOOKUP(A459,'Cleaned Hospitalisation data'!$A$1:$K$2336,8,0)</f>
        <v>36</v>
      </c>
      <c r="G459" s="12">
        <f>VLOOKUP(A459,'Cleaned Hospitalisation data'!$A:$K,2,0)</f>
        <v>1</v>
      </c>
      <c r="H459" s="28">
        <f>VLOOKUP(A459,'Cleaned Hospitalisation data'!$A$1:$K$2336,3,0)</f>
        <v>38709.18</v>
      </c>
      <c r="I459" s="12" t="str">
        <f>VLOOKUP(A459,'Cleaned Hospitalisation data'!$A$1:$K$2336,4,0)</f>
        <v>Tier - 1</v>
      </c>
      <c r="J459" s="12" t="str">
        <f>VLOOKUP(A459,'Cleaned Hospitalisation data'!$A$1:$K$2336,5,0)</f>
        <v>Tier - 3</v>
      </c>
      <c r="K459" s="12" t="str">
        <f>VLOOKUP(A459,'Cleaned Hospitalisation data'!$A$1:$K$2336,6,0)</f>
        <v>R1013</v>
      </c>
      <c r="L459" s="12" cm="1">
        <f t="array" ref="L459:P459">_xlfn.XLOOKUP(A459,$A:$A,'Cleaned Medical Examiation data'!$B:$F)</f>
        <v>35.200000000000003</v>
      </c>
      <c r="M459" s="12">
        <v>8.01</v>
      </c>
      <c r="N459" s="12" t="str">
        <v>YES</v>
      </c>
      <c r="O459" s="12" t="str">
        <v>NO</v>
      </c>
      <c r="P459" s="12" t="str">
        <v>NO</v>
      </c>
      <c r="Q459" s="19" t="str" cm="1">
        <f t="array" ref="Q459:T459">_xlfn.XLOOKUP(A459,$A:$A,'Cleaned Medical Examiation data'!$H:$K)</f>
        <v>YES</v>
      </c>
      <c r="R459" s="48">
        <v>1</v>
      </c>
      <c r="S459" s="45" t="str">
        <v>Obesity</v>
      </c>
      <c r="T459" s="34" t="str">
        <v>Diabetes</v>
      </c>
    </row>
    <row r="460" spans="1:20" ht="15.75">
      <c r="A460" s="33" t="s">
        <v>500</v>
      </c>
      <c r="B460" s="7" t="str">
        <f>VLOOKUP(A460,'Customer Names'!$A:$G,7,0)</f>
        <v>Mr</v>
      </c>
      <c r="C460" s="7" t="str">
        <f>VLOOKUP(A460,'Customer Names'!$A:$F,6,0)</f>
        <v>Eoghan</v>
      </c>
      <c r="D460" s="7" t="str">
        <f>VLOOKUP(A460,'Customer Names'!$A:$E,5,0)</f>
        <v>O'Neill</v>
      </c>
      <c r="E460" s="25" t="str">
        <f>VLOOKUP(A460,'Cleaned Hospitalisation data'!$A:$K,7,0)</f>
        <v>14-Aug-1994</v>
      </c>
      <c r="F460" s="12">
        <f>VLOOKUP(A460,'Cleaned Hospitalisation data'!$A$1:$K$2336,8,0)</f>
        <v>28</v>
      </c>
      <c r="G460" s="12">
        <f>VLOOKUP(A460,'Cleaned Hospitalisation data'!$A:$K,2,0)</f>
        <v>0</v>
      </c>
      <c r="H460" s="28">
        <f>VLOOKUP(A460,'Cleaned Hospitalisation data'!$A$1:$K$2336,3,0)</f>
        <v>7567.13</v>
      </c>
      <c r="I460" s="12" t="str">
        <f>VLOOKUP(A460,'Cleaned Hospitalisation data'!$A$1:$K$2336,4,0)</f>
        <v>Tier - 2</v>
      </c>
      <c r="J460" s="12" t="str">
        <f>VLOOKUP(A460,'Cleaned Hospitalisation data'!$A$1:$K$2336,5,0)</f>
        <v>Tier - 2</v>
      </c>
      <c r="K460" s="12" t="str">
        <f>VLOOKUP(A460,'Cleaned Hospitalisation data'!$A$1:$K$2336,6,0)</f>
        <v>R1021</v>
      </c>
      <c r="L460" s="12" cm="1">
        <f t="array" ref="L460:P460">_xlfn.XLOOKUP(A460,$A:$A,'Cleaned Medical Examiation data'!$B:$F)</f>
        <v>36.69</v>
      </c>
      <c r="M460" s="12">
        <v>6.15</v>
      </c>
      <c r="N460" s="12" t="str">
        <v>NO</v>
      </c>
      <c r="O460" s="12" t="str">
        <v>NO</v>
      </c>
      <c r="P460" s="12" t="str">
        <v>NO</v>
      </c>
      <c r="Q460" s="19" t="str" cm="1">
        <f t="array" ref="Q460:T460">_xlfn.XLOOKUP(A460,$A:$A,'Cleaned Medical Examiation data'!$H:$K)</f>
        <v>NO</v>
      </c>
      <c r="R460" s="48">
        <v>0</v>
      </c>
      <c r="S460" s="45" t="str">
        <v>Obesity</v>
      </c>
      <c r="T460" s="34" t="str">
        <v>Prediabetes</v>
      </c>
    </row>
    <row r="461" spans="1:20" ht="15.75">
      <c r="A461" s="33" t="s">
        <v>501</v>
      </c>
      <c r="B461" s="7" t="str">
        <f>VLOOKUP(A461,'Customer Names'!$A:$G,7,0)</f>
        <v>Ms</v>
      </c>
      <c r="C461" s="7" t="str">
        <f>VLOOKUP(A461,'Customer Names'!$A:$F,6,0)</f>
        <v>Pamela W</v>
      </c>
      <c r="D461" s="7" t="str">
        <f>VLOOKUP(A461,'Customer Names'!$A:$E,5,0)</f>
        <v>Davis</v>
      </c>
      <c r="E461" s="25" t="str">
        <f>VLOOKUP(A461,'Cleaned Hospitalisation data'!$A:$K,7,0)</f>
        <v>15-Dec-1988</v>
      </c>
      <c r="F461" s="12">
        <f>VLOOKUP(A461,'Cleaned Hospitalisation data'!$A$1:$K$2336,8,0)</f>
        <v>34</v>
      </c>
      <c r="G461" s="12">
        <f>VLOOKUP(A461,'Cleaned Hospitalisation data'!$A:$K,2,0)</f>
        <v>3</v>
      </c>
      <c r="H461" s="28">
        <f>VLOOKUP(A461,'Cleaned Hospitalisation data'!$A$1:$K$2336,3,0)</f>
        <v>7538.52</v>
      </c>
      <c r="I461" s="12" t="str">
        <f>VLOOKUP(A461,'Cleaned Hospitalisation data'!$A$1:$K$2336,4,0)</f>
        <v>Tier - 2</v>
      </c>
      <c r="J461" s="12" t="str">
        <f>VLOOKUP(A461,'Cleaned Hospitalisation data'!$A$1:$K$2336,5,0)</f>
        <v>Tier - 2</v>
      </c>
      <c r="K461" s="12" t="str">
        <f>VLOOKUP(A461,'Cleaned Hospitalisation data'!$A$1:$K$2336,6,0)</f>
        <v>R1012</v>
      </c>
      <c r="L461" s="12" cm="1">
        <f t="array" ref="L461:P461">_xlfn.XLOOKUP(A461,$A:$A,'Cleaned Medical Examiation data'!$B:$F)</f>
        <v>28.51</v>
      </c>
      <c r="M461" s="12">
        <v>5.65</v>
      </c>
      <c r="N461" s="12" t="str">
        <v>YES</v>
      </c>
      <c r="O461" s="12" t="str">
        <v>NO</v>
      </c>
      <c r="P461" s="12" t="str">
        <v>NO</v>
      </c>
      <c r="Q461" s="19" t="str" cm="1">
        <f t="array" ref="Q461:T461">_xlfn.XLOOKUP(A461,$A:$A,'Cleaned Medical Examiation data'!$H:$K)</f>
        <v>NO</v>
      </c>
      <c r="R461" s="48">
        <v>1</v>
      </c>
      <c r="S461" s="45" t="str">
        <v>Over Weight</v>
      </c>
      <c r="T461" s="34" t="str">
        <v>Normal</v>
      </c>
    </row>
    <row r="462" spans="1:20" ht="15.75">
      <c r="A462" s="33" t="s">
        <v>502</v>
      </c>
      <c r="B462" s="7" t="str">
        <f>VLOOKUP(A462,'Customer Names'!$A:$G,7,0)</f>
        <v>Ms</v>
      </c>
      <c r="C462" s="7" t="str">
        <f>VLOOKUP(A462,'Customer Names'!$A:$F,6,0)</f>
        <v>Lindsey M</v>
      </c>
      <c r="D462" s="7" t="str">
        <f>VLOOKUP(A462,'Customer Names'!$A:$E,5,0)</f>
        <v>Stanek</v>
      </c>
      <c r="E462" s="25" t="str">
        <f>VLOOKUP(A462,'Cleaned Hospitalisation data'!$A:$K,7,0)</f>
        <v>22-Aug-1984</v>
      </c>
      <c r="F462" s="12">
        <f>VLOOKUP(A462,'Cleaned Hospitalisation data'!$A$1:$K$2336,8,0)</f>
        <v>38</v>
      </c>
      <c r="G462" s="12">
        <f>VLOOKUP(A462,'Cleaned Hospitalisation data'!$A:$K,2,0)</f>
        <v>3</v>
      </c>
      <c r="H462" s="28">
        <f>VLOOKUP(A462,'Cleaned Hospitalisation data'!$A$1:$K$2336,3,0)</f>
        <v>7537.16</v>
      </c>
      <c r="I462" s="12" t="str">
        <f>VLOOKUP(A462,'Cleaned Hospitalisation data'!$A$1:$K$2336,4,0)</f>
        <v>Tier - 2</v>
      </c>
      <c r="J462" s="12" t="str">
        <f>VLOOKUP(A462,'Cleaned Hospitalisation data'!$A$1:$K$2336,5,0)</f>
        <v>Tier - 2</v>
      </c>
      <c r="K462" s="12" t="str">
        <f>VLOOKUP(A462,'Cleaned Hospitalisation data'!$A$1:$K$2336,6,0)</f>
        <v>R1012</v>
      </c>
      <c r="L462" s="12" cm="1">
        <f t="array" ref="L462:P462">_xlfn.XLOOKUP(A462,$A:$A,'Cleaned Medical Examiation data'!$B:$F)</f>
        <v>30.21</v>
      </c>
      <c r="M462" s="12">
        <v>5.5</v>
      </c>
      <c r="N462" s="12" t="str">
        <v>NO</v>
      </c>
      <c r="O462" s="12" t="str">
        <v>NO</v>
      </c>
      <c r="P462" s="12" t="str">
        <v>NO</v>
      </c>
      <c r="Q462" s="19" t="str" cm="1">
        <f t="array" ref="Q462:T462">_xlfn.XLOOKUP(A462,$A:$A,'Cleaned Medical Examiation data'!$H:$K)</f>
        <v>NO</v>
      </c>
      <c r="R462" s="48">
        <v>1</v>
      </c>
      <c r="S462" s="45" t="str">
        <v>Obesity</v>
      </c>
      <c r="T462" s="34" t="str">
        <v>Normal</v>
      </c>
    </row>
    <row r="463" spans="1:20" ht="15.75">
      <c r="A463" s="33" t="s">
        <v>503</v>
      </c>
      <c r="B463" s="7" t="str">
        <f>VLOOKUP(A463,'Customer Names'!$A:$G,7,0)</f>
        <v>Ms</v>
      </c>
      <c r="C463" s="7" t="str">
        <f>VLOOKUP(A463,'Customer Names'!$A:$F,6,0)</f>
        <v>Kassie</v>
      </c>
      <c r="D463" s="7" t="str">
        <f>VLOOKUP(A463,'Customer Names'!$A:$E,5,0)</f>
        <v>Harris</v>
      </c>
      <c r="E463" s="25" t="str">
        <f>VLOOKUP(A463,'Cleaned Hospitalisation data'!$A:$K,7,0)</f>
        <v>14-Dec-1978</v>
      </c>
      <c r="F463" s="12">
        <f>VLOOKUP(A463,'Cleaned Hospitalisation data'!$A$1:$K$2336,8,0)</f>
        <v>44</v>
      </c>
      <c r="G463" s="12">
        <f>VLOOKUP(A463,'Cleaned Hospitalisation data'!$A:$K,2,0)</f>
        <v>2</v>
      </c>
      <c r="H463" s="28">
        <f>VLOOKUP(A463,'Cleaned Hospitalisation data'!$A$1:$K$2336,3,0)</f>
        <v>7531.7</v>
      </c>
      <c r="I463" s="12" t="str">
        <f>VLOOKUP(A463,'Cleaned Hospitalisation data'!$A$1:$K$2336,4,0)</f>
        <v>Tier - 2</v>
      </c>
      <c r="J463" s="12" t="str">
        <f>VLOOKUP(A463,'Cleaned Hospitalisation data'!$A$1:$K$2336,5,0)</f>
        <v>Tier - 1</v>
      </c>
      <c r="K463" s="12" t="str">
        <f>VLOOKUP(A463,'Cleaned Hospitalisation data'!$A$1:$K$2336,6,0)</f>
        <v>R1013</v>
      </c>
      <c r="L463" s="12" cm="1">
        <f t="array" ref="L463:P463">_xlfn.XLOOKUP(A463,$A:$A,'Cleaned Medical Examiation data'!$B:$F)</f>
        <v>24.33</v>
      </c>
      <c r="M463" s="12">
        <v>8</v>
      </c>
      <c r="N463" s="12" t="str">
        <v>NO</v>
      </c>
      <c r="O463" s="12" t="str">
        <v>NO</v>
      </c>
      <c r="P463" s="12" t="str">
        <v>NO</v>
      </c>
      <c r="Q463" s="19" t="str" cm="1">
        <f t="array" ref="Q463:T463">_xlfn.XLOOKUP(A463,$A:$A,'Cleaned Medical Examiation data'!$H:$K)</f>
        <v>NO</v>
      </c>
      <c r="R463" s="48">
        <v>0</v>
      </c>
      <c r="S463" s="45" t="str">
        <v>Normal Weight</v>
      </c>
      <c r="T463" s="34" t="str">
        <v>Diabetes</v>
      </c>
    </row>
    <row r="464" spans="1:20" ht="15.75">
      <c r="A464" s="33" t="s">
        <v>504</v>
      </c>
      <c r="B464" s="7" t="str">
        <f>VLOOKUP(A464,'Customer Names'!$A:$G,7,0)</f>
        <v>Mr</v>
      </c>
      <c r="C464" s="7" t="str">
        <f>VLOOKUP(A464,'Customer Names'!$A:$F,6,0)</f>
        <v>Matthew</v>
      </c>
      <c r="D464" s="7" t="str">
        <f>VLOOKUP(A464,'Customer Names'!$A:$E,5,0)</f>
        <v>Manning</v>
      </c>
      <c r="E464" s="25" t="str">
        <f>VLOOKUP(A464,'Cleaned Hospitalisation data'!$A:$K,7,0)</f>
        <v>10-Oct-1976</v>
      </c>
      <c r="F464" s="12">
        <f>VLOOKUP(A464,'Cleaned Hospitalisation data'!$A$1:$K$2336,8,0)</f>
        <v>46</v>
      </c>
      <c r="G464" s="12">
        <f>VLOOKUP(A464,'Cleaned Hospitalisation data'!$A:$K,2,0)</f>
        <v>0</v>
      </c>
      <c r="H464" s="28">
        <f>VLOOKUP(A464,'Cleaned Hospitalisation data'!$A$1:$K$2336,3,0)</f>
        <v>7526.71</v>
      </c>
      <c r="I464" s="12" t="str">
        <f>VLOOKUP(A464,'Cleaned Hospitalisation data'!$A$1:$K$2336,4,0)</f>
        <v>Tier - 3</v>
      </c>
      <c r="J464" s="12" t="str">
        <f>VLOOKUP(A464,'Cleaned Hospitalisation data'!$A$1:$K$2336,5,0)</f>
        <v>Tier - 1</v>
      </c>
      <c r="K464" s="12" t="str">
        <f>VLOOKUP(A464,'Cleaned Hospitalisation data'!$A$1:$K$2336,6,0)</f>
        <v>R1012</v>
      </c>
      <c r="L464" s="12" cm="1">
        <f t="array" ref="L464:P464">_xlfn.XLOOKUP(A464,$A:$A,'Cleaned Medical Examiation data'!$B:$F)</f>
        <v>19.855</v>
      </c>
      <c r="M464" s="12">
        <v>5.71</v>
      </c>
      <c r="N464" s="12" t="str">
        <v>YES</v>
      </c>
      <c r="O464" s="12" t="str">
        <v>NO</v>
      </c>
      <c r="P464" s="12" t="str">
        <v>NO</v>
      </c>
      <c r="Q464" s="19" t="str" cm="1">
        <f t="array" ref="Q464:T464">_xlfn.XLOOKUP(A464,$A:$A,'Cleaned Medical Examiation data'!$H:$K)</f>
        <v>NO</v>
      </c>
      <c r="R464" s="48">
        <v>0</v>
      </c>
      <c r="S464" s="45" t="str">
        <v>Normal Weight</v>
      </c>
      <c r="T464" s="34" t="str">
        <v>Prediabetes</v>
      </c>
    </row>
    <row r="465" spans="1:20" ht="15.75">
      <c r="A465" s="33" t="s">
        <v>505</v>
      </c>
      <c r="B465" s="7" t="str">
        <f>VLOOKUP(A465,'Customer Names'!$A:$G,7,0)</f>
        <v>Mr</v>
      </c>
      <c r="C465" s="7" t="str">
        <f>VLOOKUP(A465,'Customer Names'!$A:$F,6,0)</f>
        <v>Ruben Dario</v>
      </c>
      <c r="D465" s="7" t="str">
        <f>VLOOKUP(A465,'Customer Names'!$A:$E,5,0)</f>
        <v>Barrera Munoz</v>
      </c>
      <c r="E465" s="25" t="str">
        <f>VLOOKUP(A465,'Cleaned Hospitalisation data'!$A:$K,7,0)</f>
        <v>18-Oct-1978</v>
      </c>
      <c r="F465" s="12">
        <f>VLOOKUP(A465,'Cleaned Hospitalisation data'!$A$1:$K$2336,8,0)</f>
        <v>44</v>
      </c>
      <c r="G465" s="12">
        <f>VLOOKUP(A465,'Cleaned Hospitalisation data'!$A:$K,2,0)</f>
        <v>1</v>
      </c>
      <c r="H465" s="28">
        <f>VLOOKUP(A465,'Cleaned Hospitalisation data'!$A$1:$K$2336,3,0)</f>
        <v>7518.03</v>
      </c>
      <c r="I465" s="12" t="str">
        <f>VLOOKUP(A465,'Cleaned Hospitalisation data'!$A$1:$K$2336,4,0)</f>
        <v>Tier - 2</v>
      </c>
      <c r="J465" s="12" t="str">
        <f>VLOOKUP(A465,'Cleaned Hospitalisation data'!$A$1:$K$2336,5,0)</f>
        <v>Tier - 3</v>
      </c>
      <c r="K465" s="12" t="str">
        <f>VLOOKUP(A465,'Cleaned Hospitalisation data'!$A$1:$K$2336,6,0)</f>
        <v>R1012</v>
      </c>
      <c r="L465" s="12" cm="1">
        <f t="array" ref="L465:P465">_xlfn.XLOOKUP(A465,$A:$A,'Cleaned Medical Examiation data'!$B:$F)</f>
        <v>25.364999999999998</v>
      </c>
      <c r="M465" s="12">
        <v>11.71</v>
      </c>
      <c r="N465" s="12" t="str">
        <v>NO</v>
      </c>
      <c r="O465" s="12" t="str">
        <v>NO</v>
      </c>
      <c r="P465" s="12" t="str">
        <v>NO</v>
      </c>
      <c r="Q465" s="19" t="str" cm="1">
        <f t="array" ref="Q465:T465">_xlfn.XLOOKUP(A465,$A:$A,'Cleaned Medical Examiation data'!$H:$K)</f>
        <v>NO</v>
      </c>
      <c r="R465" s="48">
        <v>0</v>
      </c>
      <c r="S465" s="45" t="str">
        <v>Over Weight</v>
      </c>
      <c r="T465" s="34" t="str">
        <v>Diabetes</v>
      </c>
    </row>
    <row r="466" spans="1:20" ht="15.75">
      <c r="A466" s="33" t="s">
        <v>506</v>
      </c>
      <c r="B466" s="7" t="str">
        <f>VLOOKUP(A466,'Customer Names'!$A:$G,7,0)</f>
        <v>Mr</v>
      </c>
      <c r="C466" s="7" t="str">
        <f>VLOOKUP(A466,'Customer Names'!$A:$F,6,0)</f>
        <v>Kevin</v>
      </c>
      <c r="D466" s="7" t="str">
        <f>VLOOKUP(A466,'Customer Names'!$A:$E,5,0)</f>
        <v>Schauwaers</v>
      </c>
      <c r="E466" s="25" t="str">
        <f>VLOOKUP(A466,'Cleaned Hospitalisation data'!$A:$K,7,0)</f>
        <v>10-Jul-1983</v>
      </c>
      <c r="F466" s="12">
        <f>VLOOKUP(A466,'Cleaned Hospitalisation data'!$A$1:$K$2336,8,0)</f>
        <v>39</v>
      </c>
      <c r="G466" s="12">
        <f>VLOOKUP(A466,'Cleaned Hospitalisation data'!$A:$K,2,0)</f>
        <v>4</v>
      </c>
      <c r="H466" s="28">
        <f>VLOOKUP(A466,'Cleaned Hospitalisation data'!$A$1:$K$2336,3,0)</f>
        <v>7512.27</v>
      </c>
      <c r="I466" s="12" t="str">
        <f>VLOOKUP(A466,'Cleaned Hospitalisation data'!$A$1:$K$2336,4,0)</f>
        <v>Tier - 3</v>
      </c>
      <c r="J466" s="12" t="str">
        <f>VLOOKUP(A466,'Cleaned Hospitalisation data'!$A$1:$K$2336,5,0)</f>
        <v>Tier - 2</v>
      </c>
      <c r="K466" s="12" t="str">
        <f>VLOOKUP(A466,'Cleaned Hospitalisation data'!$A$1:$K$2336,6,0)</f>
        <v>R1011</v>
      </c>
      <c r="L466" s="12" cm="1">
        <f t="array" ref="L466:P466">_xlfn.XLOOKUP(A466,$A:$A,'Cleaned Medical Examiation data'!$B:$F)</f>
        <v>29.6</v>
      </c>
      <c r="M466" s="12">
        <v>6.17</v>
      </c>
      <c r="N466" s="12" t="str">
        <v>YES</v>
      </c>
      <c r="O466" s="12" t="str">
        <v>NO</v>
      </c>
      <c r="P466" s="12" t="str">
        <v>YES</v>
      </c>
      <c r="Q466" s="19" t="str" cm="1">
        <f t="array" ref="Q466:T466">_xlfn.XLOOKUP(A466,$A:$A,'Cleaned Medical Examiation data'!$H:$K)</f>
        <v>NO</v>
      </c>
      <c r="R466" s="48">
        <v>1</v>
      </c>
      <c r="S466" s="45" t="str">
        <v>Over Weight</v>
      </c>
      <c r="T466" s="34" t="str">
        <v>Prediabetes</v>
      </c>
    </row>
    <row r="467" spans="1:20" ht="15.75">
      <c r="A467" s="33" t="s">
        <v>507</v>
      </c>
      <c r="B467" s="7" t="str">
        <f>VLOOKUP(A467,'Customer Names'!$A:$G,7,0)</f>
        <v>Ms</v>
      </c>
      <c r="C467" s="7" t="str">
        <f>VLOOKUP(A467,'Customer Names'!$A:$F,6,0)</f>
        <v>Lindsay M</v>
      </c>
      <c r="D467" s="7" t="str">
        <f>VLOOKUP(A467,'Customer Names'!$A:$E,5,0)</f>
        <v>Hartman</v>
      </c>
      <c r="E467" s="25" t="str">
        <f>VLOOKUP(A467,'Cleaned Hospitalisation data'!$A:$K,7,0)</f>
        <v>28-Oct-1997</v>
      </c>
      <c r="F467" s="12">
        <f>VLOOKUP(A467,'Cleaned Hospitalisation data'!$A$1:$K$2336,8,0)</f>
        <v>25</v>
      </c>
      <c r="G467" s="12">
        <f>VLOOKUP(A467,'Cleaned Hospitalisation data'!$A:$K,2,0)</f>
        <v>0</v>
      </c>
      <c r="H467" s="28">
        <f>VLOOKUP(A467,'Cleaned Hospitalisation data'!$A$1:$K$2336,3,0)</f>
        <v>7504.3</v>
      </c>
      <c r="I467" s="12" t="str">
        <f>VLOOKUP(A467,'Cleaned Hospitalisation data'!$A$1:$K$2336,4,0)</f>
        <v>Tier - 2</v>
      </c>
      <c r="J467" s="12" t="str">
        <f>VLOOKUP(A467,'Cleaned Hospitalisation data'!$A$1:$K$2336,5,0)</f>
        <v>Tier - 1</v>
      </c>
      <c r="K467" s="12" t="str">
        <f>VLOOKUP(A467,'Cleaned Hospitalisation data'!$A$1:$K$2336,6,0)</f>
        <v>R1012</v>
      </c>
      <c r="L467" s="12" cm="1">
        <f t="array" ref="L467:P467">_xlfn.XLOOKUP(A467,$A:$A,'Cleaned Medical Examiation data'!$B:$F)</f>
        <v>39.43</v>
      </c>
      <c r="M467" s="12">
        <v>6.1</v>
      </c>
      <c r="N467" s="12" t="str">
        <v>YES</v>
      </c>
      <c r="O467" s="12" t="str">
        <v>NO</v>
      </c>
      <c r="P467" s="12" t="str">
        <v>YES</v>
      </c>
      <c r="Q467" s="19" t="str" cm="1">
        <f t="array" ref="Q467:T467">_xlfn.XLOOKUP(A467,$A:$A,'Cleaned Medical Examiation data'!$H:$K)</f>
        <v>NO</v>
      </c>
      <c r="R467" s="48">
        <v>1</v>
      </c>
      <c r="S467" s="45" t="str">
        <v>Obesity</v>
      </c>
      <c r="T467" s="34" t="str">
        <v>Prediabetes</v>
      </c>
    </row>
    <row r="468" spans="1:20" ht="15.75">
      <c r="A468" s="33" t="s">
        <v>508</v>
      </c>
      <c r="B468" s="7" t="str">
        <f>VLOOKUP(A468,'Customer Names'!$A:$G,7,0)</f>
        <v>Mrs</v>
      </c>
      <c r="C468" s="7" t="str">
        <f>VLOOKUP(A468,'Customer Names'!$A:$F,6,0)</f>
        <v>Amanda</v>
      </c>
      <c r="D468" s="7" t="str">
        <f>VLOOKUP(A468,'Customer Names'!$A:$E,5,0)</f>
        <v>Fire</v>
      </c>
      <c r="E468" s="25" t="str">
        <f>VLOOKUP(A468,'Cleaned Hospitalisation data'!$A:$K,7,0)</f>
        <v>15-Dec-1988</v>
      </c>
      <c r="F468" s="12">
        <f>VLOOKUP(A468,'Cleaned Hospitalisation data'!$A$1:$K$2336,8,0)</f>
        <v>34</v>
      </c>
      <c r="G468" s="12">
        <f>VLOOKUP(A468,'Cleaned Hospitalisation data'!$A:$K,2,0)</f>
        <v>3</v>
      </c>
      <c r="H468" s="28">
        <f>VLOOKUP(A468,'Cleaned Hospitalisation data'!$A$1:$K$2336,3,0)</f>
        <v>7494.63</v>
      </c>
      <c r="I468" s="12" t="str">
        <f>VLOOKUP(A468,'Cleaned Hospitalisation data'!$A$1:$K$2336,4,0)</f>
        <v>Tier - 2</v>
      </c>
      <c r="J468" s="12" t="str">
        <f>VLOOKUP(A468,'Cleaned Hospitalisation data'!$A$1:$K$2336,5,0)</f>
        <v>Tier - 3</v>
      </c>
      <c r="K468" s="12" t="str">
        <f>VLOOKUP(A468,'Cleaned Hospitalisation data'!$A$1:$K$2336,6,0)</f>
        <v>R1025</v>
      </c>
      <c r="L468" s="12" cm="1">
        <f t="array" ref="L468:P468">_xlfn.XLOOKUP(A468,$A:$A,'Cleaned Medical Examiation data'!$B:$F)</f>
        <v>27.34</v>
      </c>
      <c r="M468" s="12">
        <v>5.19</v>
      </c>
      <c r="N468" s="12" t="str">
        <v>YES</v>
      </c>
      <c r="O468" s="12" t="str">
        <v>NO</v>
      </c>
      <c r="P468" s="12" t="str">
        <v>NO</v>
      </c>
      <c r="Q468" s="19" t="str" cm="1">
        <f t="array" ref="Q468:T468">_xlfn.XLOOKUP(A468,$A:$A,'Cleaned Medical Examiation data'!$H:$K)</f>
        <v>NO</v>
      </c>
      <c r="R468" s="48">
        <v>1</v>
      </c>
      <c r="S468" s="45" t="str">
        <v>Over Weight</v>
      </c>
      <c r="T468" s="34" t="str">
        <v>Normal</v>
      </c>
    </row>
    <row r="469" spans="1:20" ht="15.75">
      <c r="A469" s="33" t="s">
        <v>509</v>
      </c>
      <c r="B469" s="7" t="str">
        <f>VLOOKUP(A469,'Customer Names'!$A:$G,7,0)</f>
        <v>Mr</v>
      </c>
      <c r="C469" s="7" t="str">
        <f>VLOOKUP(A469,'Customer Names'!$A:$F,6,0)</f>
        <v>James</v>
      </c>
      <c r="D469" s="7" t="str">
        <f>VLOOKUP(A469,'Customer Names'!$A:$E,5,0)</f>
        <v>Waliaula</v>
      </c>
      <c r="E469" s="25" t="str">
        <f>VLOOKUP(A469,'Cleaned Hospitalisation data'!$A:$K,7,0)</f>
        <v>14-Jun-1996</v>
      </c>
      <c r="F469" s="12">
        <f>VLOOKUP(A469,'Cleaned Hospitalisation data'!$A$1:$K$2336,8,0)</f>
        <v>26</v>
      </c>
      <c r="G469" s="12">
        <f>VLOOKUP(A469,'Cleaned Hospitalisation data'!$A:$K,2,0)</f>
        <v>0</v>
      </c>
      <c r="H469" s="28">
        <f>VLOOKUP(A469,'Cleaned Hospitalisation data'!$A$1:$K$2336,3,0)</f>
        <v>7487.38</v>
      </c>
      <c r="I469" s="12" t="str">
        <f>VLOOKUP(A469,'Cleaned Hospitalisation data'!$A$1:$K$2336,4,0)</f>
        <v>Tier - 2</v>
      </c>
      <c r="J469" s="12" t="str">
        <f>VLOOKUP(A469,'Cleaned Hospitalisation data'!$A$1:$K$2336,5,0)</f>
        <v>Tier - 3</v>
      </c>
      <c r="K469" s="12" t="str">
        <f>VLOOKUP(A469,'Cleaned Hospitalisation data'!$A$1:$K$2336,6,0)</f>
        <v>R1012</v>
      </c>
      <c r="L469" s="12" cm="1">
        <f t="array" ref="L469:P469">_xlfn.XLOOKUP(A469,$A:$A,'Cleaned Medical Examiation data'!$B:$F)</f>
        <v>39.01</v>
      </c>
      <c r="M469" s="12">
        <v>5.37</v>
      </c>
      <c r="N469" s="12" t="str">
        <v>YES</v>
      </c>
      <c r="O469" s="12" t="str">
        <v>NO</v>
      </c>
      <c r="P469" s="12" t="str">
        <v>NO</v>
      </c>
      <c r="Q469" s="19" t="str" cm="1">
        <f t="array" ref="Q469:T469">_xlfn.XLOOKUP(A469,$A:$A,'Cleaned Medical Examiation data'!$H:$K)</f>
        <v>NO</v>
      </c>
      <c r="R469" s="48">
        <v>0</v>
      </c>
      <c r="S469" s="45" t="str">
        <v>Obesity</v>
      </c>
      <c r="T469" s="34" t="str">
        <v>Normal</v>
      </c>
    </row>
    <row r="470" spans="1:20" ht="15.75">
      <c r="A470" s="33" t="s">
        <v>510</v>
      </c>
      <c r="B470" s="7" t="str">
        <f>VLOOKUP(A470,'Customer Names'!$A:$G,7,0)</f>
        <v>Mr</v>
      </c>
      <c r="C470" s="7" t="str">
        <f>VLOOKUP(A470,'Customer Names'!$A:$F,6,0)</f>
        <v>Jesse</v>
      </c>
      <c r="D470" s="7" t="str">
        <f>VLOOKUP(A470,'Customer Names'!$A:$E,5,0)</f>
        <v>Kropelnicki</v>
      </c>
      <c r="E470" s="25" t="str">
        <f>VLOOKUP(A470,'Cleaned Hospitalisation data'!$A:$K,7,0)</f>
        <v>13-Jul-1990</v>
      </c>
      <c r="F470" s="12">
        <f>VLOOKUP(A470,'Cleaned Hospitalisation data'!$A$1:$K$2336,8,0)</f>
        <v>32</v>
      </c>
      <c r="G470" s="12">
        <f>VLOOKUP(A470,'Cleaned Hospitalisation data'!$A:$K,2,0)</f>
        <v>3</v>
      </c>
      <c r="H470" s="28">
        <f>VLOOKUP(A470,'Cleaned Hospitalisation data'!$A$1:$K$2336,3,0)</f>
        <v>38652.089999999997</v>
      </c>
      <c r="I470" s="12" t="str">
        <f>VLOOKUP(A470,'Cleaned Hospitalisation data'!$A$1:$K$2336,4,0)</f>
        <v>Tier - 2</v>
      </c>
      <c r="J470" s="12" t="str">
        <f>VLOOKUP(A470,'Cleaned Hospitalisation data'!$A$1:$K$2336,5,0)</f>
        <v>Tier - 2</v>
      </c>
      <c r="K470" s="12" t="str">
        <f>VLOOKUP(A470,'Cleaned Hospitalisation data'!$A$1:$K$2336,6,0)</f>
        <v>R1011</v>
      </c>
      <c r="L470" s="12" cm="1">
        <f t="array" ref="L470:P470">_xlfn.XLOOKUP(A470,$A:$A,'Cleaned Medical Examiation data'!$B:$F)</f>
        <v>53.62</v>
      </c>
      <c r="M470" s="12">
        <v>5.21</v>
      </c>
      <c r="N470" s="12" t="str">
        <v>NO</v>
      </c>
      <c r="O470" s="12" t="str">
        <v>NO</v>
      </c>
      <c r="P470" s="12" t="str">
        <v>NO</v>
      </c>
      <c r="Q470" s="19" t="str" cm="1">
        <f t="array" ref="Q470:T470">_xlfn.XLOOKUP(A470,$A:$A,'Cleaned Medical Examiation data'!$H:$K)</f>
        <v>YES</v>
      </c>
      <c r="R470" s="48">
        <v>0</v>
      </c>
      <c r="S470" s="45" t="str">
        <v>Obesity</v>
      </c>
      <c r="T470" s="34" t="str">
        <v>Normal</v>
      </c>
    </row>
    <row r="471" spans="1:20" ht="15.75">
      <c r="A471" s="33" t="s">
        <v>511</v>
      </c>
      <c r="B471" s="7" t="str">
        <f>VLOOKUP(A471,'Customer Names'!$A:$G,7,0)</f>
        <v>Mr</v>
      </c>
      <c r="C471" s="7" t="str">
        <f>VLOOKUP(A471,'Customer Names'!$A:$F,6,0)</f>
        <v>Samuel H</v>
      </c>
      <c r="D471" s="7" t="str">
        <f>VLOOKUP(A471,'Customer Names'!$A:$E,5,0)</f>
        <v>Blackshear</v>
      </c>
      <c r="E471" s="25" t="str">
        <f>VLOOKUP(A471,'Cleaned Hospitalisation data'!$A:$K,7,0)</f>
        <v>4-Aug-1967</v>
      </c>
      <c r="F471" s="12">
        <f>VLOOKUP(A471,'Cleaned Hospitalisation data'!$A$1:$K$2336,8,0)</f>
        <v>55</v>
      </c>
      <c r="G471" s="12">
        <f>VLOOKUP(A471,'Cleaned Hospitalisation data'!$A:$K,2,0)</f>
        <v>0</v>
      </c>
      <c r="H471" s="28">
        <f>VLOOKUP(A471,'Cleaned Hospitalisation data'!$A$1:$K$2336,3,0)</f>
        <v>7463.51</v>
      </c>
      <c r="I471" s="12" t="str">
        <f>VLOOKUP(A471,'Cleaned Hospitalisation data'!$A$1:$K$2336,4,0)</f>
        <v>Tier - 3</v>
      </c>
      <c r="J471" s="12" t="str">
        <f>VLOOKUP(A471,'Cleaned Hospitalisation data'!$A$1:$K$2336,5,0)</f>
        <v>Tier - 3</v>
      </c>
      <c r="K471" s="12" t="str">
        <f>VLOOKUP(A471,'Cleaned Hospitalisation data'!$A$1:$K$2336,6,0)</f>
        <v>R1013</v>
      </c>
      <c r="L471" s="12" cm="1">
        <f t="array" ref="L471:P471">_xlfn.XLOOKUP(A471,$A:$A,'Cleaned Medical Examiation data'!$B:$F)</f>
        <v>18.989999999999998</v>
      </c>
      <c r="M471" s="12">
        <v>10.82</v>
      </c>
      <c r="N471" s="12" t="str">
        <v>YES</v>
      </c>
      <c r="O471" s="12" t="str">
        <v>NO</v>
      </c>
      <c r="P471" s="12" t="str">
        <v>NO</v>
      </c>
      <c r="Q471" s="19" t="str" cm="1">
        <f t="array" ref="Q471:T471">_xlfn.XLOOKUP(A471,$A:$A,'Cleaned Medical Examiation data'!$H:$K)</f>
        <v>NO</v>
      </c>
      <c r="R471" s="48">
        <v>0</v>
      </c>
      <c r="S471" s="45" t="str">
        <v>Normal Weight</v>
      </c>
      <c r="T471" s="34" t="str">
        <v>Diabetes</v>
      </c>
    </row>
    <row r="472" spans="1:20" ht="15.75">
      <c r="A472" s="33" t="s">
        <v>512</v>
      </c>
      <c r="B472" s="7" t="str">
        <f>VLOOKUP(A472,'Customer Names'!$A:$G,7,0)</f>
        <v>Ms</v>
      </c>
      <c r="C472" s="7" t="str">
        <f>VLOOKUP(A472,'Customer Names'!$A:$F,6,0)</f>
        <v>Jenni</v>
      </c>
      <c r="D472" s="7" t="str">
        <f>VLOOKUP(A472,'Customer Names'!$A:$E,5,0)</f>
        <v>Nettik</v>
      </c>
      <c r="E472" s="25" t="str">
        <f>VLOOKUP(A472,'Cleaned Hospitalisation data'!$A:$K,7,0)</f>
        <v>1-Jun-2001</v>
      </c>
      <c r="F472" s="12">
        <f>VLOOKUP(A472,'Cleaned Hospitalisation data'!$A$1:$K$2336,8,0)</f>
        <v>22</v>
      </c>
      <c r="G472" s="12">
        <f>VLOOKUP(A472,'Cleaned Hospitalisation data'!$A:$K,2,0)</f>
        <v>0</v>
      </c>
      <c r="H472" s="28">
        <f>VLOOKUP(A472,'Cleaned Hospitalisation data'!$A$1:$K$2336,3,0)</f>
        <v>7450.36</v>
      </c>
      <c r="I472" s="12" t="str">
        <f>VLOOKUP(A472,'Cleaned Hospitalisation data'!$A$1:$K$2336,4,0)</f>
        <v>Tier - 2</v>
      </c>
      <c r="J472" s="12" t="str">
        <f>VLOOKUP(A472,'Cleaned Hospitalisation data'!$A$1:$K$2336,5,0)</f>
        <v>Tier - 2</v>
      </c>
      <c r="K472" s="12" t="str">
        <f>VLOOKUP(A472,'Cleaned Hospitalisation data'!$A$1:$K$2336,6,0)</f>
        <v>R1012</v>
      </c>
      <c r="L472" s="12" cm="1">
        <f t="array" ref="L472:P472">_xlfn.XLOOKUP(A472,$A:$A,'Cleaned Medical Examiation data'!$B:$F)</f>
        <v>42.3</v>
      </c>
      <c r="M472" s="12">
        <v>6.06</v>
      </c>
      <c r="N472" s="12" t="str">
        <v>YES</v>
      </c>
      <c r="O472" s="12" t="str">
        <v>NO</v>
      </c>
      <c r="P472" s="12" t="str">
        <v>NO</v>
      </c>
      <c r="Q472" s="19" t="str" cm="1">
        <f t="array" ref="Q472:T472">_xlfn.XLOOKUP(A472,$A:$A,'Cleaned Medical Examiation data'!$H:$K)</f>
        <v>NO</v>
      </c>
      <c r="R472" s="48">
        <v>0</v>
      </c>
      <c r="S472" s="45" t="str">
        <v>Obesity</v>
      </c>
      <c r="T472" s="34" t="str">
        <v>Prediabetes</v>
      </c>
    </row>
    <row r="473" spans="1:20" ht="15.75">
      <c r="A473" s="33" t="s">
        <v>513</v>
      </c>
      <c r="B473" s="7" t="str">
        <f>VLOOKUP(A473,'Customer Names'!$A:$G,7,0)</f>
        <v>Mr</v>
      </c>
      <c r="C473" s="7" t="str">
        <f>VLOOKUP(A473,'Customer Names'!$A:$F,6,0)</f>
        <v>Estuardo F</v>
      </c>
      <c r="D473" s="7" t="str">
        <f>VLOOKUP(A473,'Customer Names'!$A:$E,5,0)</f>
        <v>Novales</v>
      </c>
      <c r="E473" s="25" t="str">
        <f>VLOOKUP(A473,'Cleaned Hospitalisation data'!$A:$K,7,0)</f>
        <v>30-Sep-1977</v>
      </c>
      <c r="F473" s="12">
        <f>VLOOKUP(A473,'Cleaned Hospitalisation data'!$A$1:$K$2336,8,0)</f>
        <v>45</v>
      </c>
      <c r="G473" s="12">
        <f>VLOOKUP(A473,'Cleaned Hospitalisation data'!$A:$K,2,0)</f>
        <v>0</v>
      </c>
      <c r="H473" s="28">
        <f>VLOOKUP(A473,'Cleaned Hospitalisation data'!$A$1:$K$2336,3,0)</f>
        <v>7448.4</v>
      </c>
      <c r="I473" s="12" t="str">
        <f>VLOOKUP(A473,'Cleaned Hospitalisation data'!$A$1:$K$2336,4,0)</f>
        <v>Tier - 3</v>
      </c>
      <c r="J473" s="12" t="str">
        <f>VLOOKUP(A473,'Cleaned Hospitalisation data'!$A$1:$K$2336,5,0)</f>
        <v>Tier - 3</v>
      </c>
      <c r="K473" s="12" t="str">
        <f>VLOOKUP(A473,'Cleaned Hospitalisation data'!$A$1:$K$2336,6,0)</f>
        <v>R1017</v>
      </c>
      <c r="L473" s="12" cm="1">
        <f t="array" ref="L473:P473">_xlfn.XLOOKUP(A473,$A:$A,'Cleaned Medical Examiation data'!$B:$F)</f>
        <v>39.805</v>
      </c>
      <c r="M473" s="12">
        <v>5.91</v>
      </c>
      <c r="N473" s="12" t="str">
        <v>NO</v>
      </c>
      <c r="O473" s="12" t="str">
        <v>NO</v>
      </c>
      <c r="P473" s="12" t="str">
        <v>NO</v>
      </c>
      <c r="Q473" s="19" t="str" cm="1">
        <f t="array" ref="Q473:T473">_xlfn.XLOOKUP(A473,$A:$A,'Cleaned Medical Examiation data'!$H:$K)</f>
        <v>NO</v>
      </c>
      <c r="R473" s="48">
        <v>0</v>
      </c>
      <c r="S473" s="45" t="str">
        <v>Obesity</v>
      </c>
      <c r="T473" s="34" t="str">
        <v>Prediabetes</v>
      </c>
    </row>
    <row r="474" spans="1:20" ht="15.75">
      <c r="A474" s="33" t="s">
        <v>514</v>
      </c>
      <c r="B474" s="7" t="str">
        <f>VLOOKUP(A474,'Customer Names'!$A:$G,7,0)</f>
        <v>Mr</v>
      </c>
      <c r="C474" s="7" t="str">
        <f>VLOOKUP(A474,'Customer Names'!$A:$F,6,0)</f>
        <v>Brett</v>
      </c>
      <c r="D474" s="7" t="str">
        <f>VLOOKUP(A474,'Customer Names'!$A:$E,5,0)</f>
        <v>Rosauer</v>
      </c>
      <c r="E474" s="25" t="str">
        <f>VLOOKUP(A474,'Cleaned Hospitalisation data'!$A:$K,7,0)</f>
        <v>25-Sep-1977</v>
      </c>
      <c r="F474" s="12">
        <f>VLOOKUP(A474,'Cleaned Hospitalisation data'!$A$1:$K$2336,8,0)</f>
        <v>45</v>
      </c>
      <c r="G474" s="12">
        <f>VLOOKUP(A474,'Cleaned Hospitalisation data'!$A:$K,2,0)</f>
        <v>1</v>
      </c>
      <c r="H474" s="28">
        <f>VLOOKUP(A474,'Cleaned Hospitalisation data'!$A$1:$K$2336,3,0)</f>
        <v>7445.92</v>
      </c>
      <c r="I474" s="12" t="str">
        <f>VLOOKUP(A474,'Cleaned Hospitalisation data'!$A$1:$K$2336,4,0)</f>
        <v>Tier - 3</v>
      </c>
      <c r="J474" s="12" t="str">
        <f>VLOOKUP(A474,'Cleaned Hospitalisation data'!$A$1:$K$2336,5,0)</f>
        <v>Tier - 1</v>
      </c>
      <c r="K474" s="12" t="str">
        <f>VLOOKUP(A474,'Cleaned Hospitalisation data'!$A$1:$K$2336,6,0)</f>
        <v>R1011</v>
      </c>
      <c r="L474" s="12" cm="1">
        <f t="array" ref="L474:P474">_xlfn.XLOOKUP(A474,$A:$A,'Cleaned Medical Examiation data'!$B:$F)</f>
        <v>33.700000000000003</v>
      </c>
      <c r="M474" s="12">
        <v>5.87</v>
      </c>
      <c r="N474" s="12" t="str">
        <v>NO</v>
      </c>
      <c r="O474" s="12" t="str">
        <v>NO</v>
      </c>
      <c r="P474" s="12" t="str">
        <v>NO</v>
      </c>
      <c r="Q474" s="19" t="str" cm="1">
        <f t="array" ref="Q474:T474">_xlfn.XLOOKUP(A474,$A:$A,'Cleaned Medical Examiation data'!$H:$K)</f>
        <v>NO</v>
      </c>
      <c r="R474" s="48">
        <v>0</v>
      </c>
      <c r="S474" s="45" t="str">
        <v>Obesity</v>
      </c>
      <c r="T474" s="34" t="str">
        <v>Prediabetes</v>
      </c>
    </row>
    <row r="475" spans="1:20" ht="15.75">
      <c r="A475" s="33" t="s">
        <v>515</v>
      </c>
      <c r="B475" s="7" t="str">
        <f>VLOOKUP(A475,'Customer Names'!$A:$G,7,0)</f>
        <v>Ms</v>
      </c>
      <c r="C475" s="7" t="str">
        <f>VLOOKUP(A475,'Customer Names'!$A:$F,6,0)</f>
        <v>Sharon E</v>
      </c>
      <c r="D475" s="7" t="str">
        <f>VLOOKUP(A475,'Customer Names'!$A:$E,5,0)</f>
        <v>Ryder</v>
      </c>
      <c r="E475" s="25" t="str">
        <f>VLOOKUP(A475,'Cleaned Hospitalisation data'!$A:$K,7,0)</f>
        <v>7-Jul-1980</v>
      </c>
      <c r="F475" s="12">
        <f>VLOOKUP(A475,'Cleaned Hospitalisation data'!$A$1:$K$2336,8,0)</f>
        <v>42</v>
      </c>
      <c r="G475" s="12">
        <f>VLOOKUP(A475,'Cleaned Hospitalisation data'!$A:$K,2,0)</f>
        <v>1</v>
      </c>
      <c r="H475" s="28">
        <f>VLOOKUP(A475,'Cleaned Hospitalisation data'!$A$1:$K$2336,3,0)</f>
        <v>7443.64</v>
      </c>
      <c r="I475" s="12" t="str">
        <f>VLOOKUP(A475,'Cleaned Hospitalisation data'!$A$1:$K$2336,4,0)</f>
        <v>Tier - 2</v>
      </c>
      <c r="J475" s="12" t="str">
        <f>VLOOKUP(A475,'Cleaned Hospitalisation data'!$A$1:$K$2336,5,0)</f>
        <v>Tier - 3</v>
      </c>
      <c r="K475" s="12" t="str">
        <f>VLOOKUP(A475,'Cleaned Hospitalisation data'!$A$1:$K$2336,6,0)</f>
        <v>R1012</v>
      </c>
      <c r="L475" s="12" cm="1">
        <f t="array" ref="L475:P475">_xlfn.XLOOKUP(A475,$A:$A,'Cleaned Medical Examiation data'!$B:$F)</f>
        <v>36.195</v>
      </c>
      <c r="M475" s="12">
        <v>6.22</v>
      </c>
      <c r="N475" s="12" t="str">
        <v>NO</v>
      </c>
      <c r="O475" s="12" t="str">
        <v>NO</v>
      </c>
      <c r="P475" s="12" t="str">
        <v>NO</v>
      </c>
      <c r="Q475" s="19" t="str" cm="1">
        <f t="array" ref="Q475:T475">_xlfn.XLOOKUP(A475,$A:$A,'Cleaned Medical Examiation data'!$H:$K)</f>
        <v>NO</v>
      </c>
      <c r="R475" s="48">
        <v>0</v>
      </c>
      <c r="S475" s="45" t="str">
        <v>Obesity</v>
      </c>
      <c r="T475" s="34" t="str">
        <v>Prediabetes</v>
      </c>
    </row>
    <row r="476" spans="1:20" ht="15.75">
      <c r="A476" s="33" t="s">
        <v>516</v>
      </c>
      <c r="B476" s="7" t="str">
        <f>VLOOKUP(A476,'Customer Names'!$A:$G,7,0)</f>
        <v>Mr</v>
      </c>
      <c r="C476" s="7" t="str">
        <f>VLOOKUP(A476,'Customer Names'!$A:$F,6,0)</f>
        <v>Jacob W√¶ver</v>
      </c>
      <c r="D476" s="7" t="str">
        <f>VLOOKUP(A476,'Customer Names'!$A:$E,5,0)</f>
        <v>Larsen</v>
      </c>
      <c r="E476" s="25" t="str">
        <f>VLOOKUP(A476,'Cleaned Hospitalisation data'!$A:$K,7,0)</f>
        <v>1-Sep-1979</v>
      </c>
      <c r="F476" s="12">
        <f>VLOOKUP(A476,'Cleaned Hospitalisation data'!$A$1:$K$2336,8,0)</f>
        <v>43</v>
      </c>
      <c r="G476" s="12">
        <f>VLOOKUP(A476,'Cleaned Hospitalisation data'!$A:$K,2,0)</f>
        <v>2</v>
      </c>
      <c r="H476" s="28">
        <f>VLOOKUP(A476,'Cleaned Hospitalisation data'!$A$1:$K$2336,3,0)</f>
        <v>7441.5</v>
      </c>
      <c r="I476" s="12" t="str">
        <f>VLOOKUP(A476,'Cleaned Hospitalisation data'!$A$1:$K$2336,4,0)</f>
        <v>Tier - 3</v>
      </c>
      <c r="J476" s="12" t="str">
        <f>VLOOKUP(A476,'Cleaned Hospitalisation data'!$A$1:$K$2336,5,0)</f>
        <v>Tier - 2</v>
      </c>
      <c r="K476" s="12" t="str">
        <f>VLOOKUP(A476,'Cleaned Hospitalisation data'!$A$1:$K$2336,6,0)</f>
        <v>R1011</v>
      </c>
      <c r="L476" s="12" cm="1">
        <f t="array" ref="L476:P476">_xlfn.XLOOKUP(A476,$A:$A,'Cleaned Medical Examiation data'!$B:$F)</f>
        <v>32.6</v>
      </c>
      <c r="M476" s="12">
        <v>5.73</v>
      </c>
      <c r="N476" s="12" t="str">
        <v>NO</v>
      </c>
      <c r="O476" s="12" t="str">
        <v>NO</v>
      </c>
      <c r="P476" s="12" t="str">
        <v>YES</v>
      </c>
      <c r="Q476" s="19" t="str" cm="1">
        <f t="array" ref="Q476:T476">_xlfn.XLOOKUP(A476,$A:$A,'Cleaned Medical Examiation data'!$H:$K)</f>
        <v>NO</v>
      </c>
      <c r="R476" s="48">
        <v>1</v>
      </c>
      <c r="S476" s="45" t="str">
        <v>Obesity</v>
      </c>
      <c r="T476" s="34" t="str">
        <v>Prediabetes</v>
      </c>
    </row>
    <row r="477" spans="1:20" ht="15.75">
      <c r="A477" s="33" t="s">
        <v>517</v>
      </c>
      <c r="B477" s="7" t="str">
        <f>VLOOKUP(A477,'Customer Names'!$A:$G,7,0)</f>
        <v>Mr</v>
      </c>
      <c r="C477" s="7" t="str">
        <f>VLOOKUP(A477,'Customer Names'!$A:$F,6,0)</f>
        <v>Scott</v>
      </c>
      <c r="D477" s="7" t="str">
        <f>VLOOKUP(A477,'Customer Names'!$A:$E,5,0)</f>
        <v>Keate</v>
      </c>
      <c r="E477" s="25" t="str">
        <f>VLOOKUP(A477,'Cleaned Hospitalisation data'!$A:$K,7,0)</f>
        <v>25-Aug-1977</v>
      </c>
      <c r="F477" s="12">
        <f>VLOOKUP(A477,'Cleaned Hospitalisation data'!$A$1:$K$2336,8,0)</f>
        <v>45</v>
      </c>
      <c r="G477" s="12">
        <f>VLOOKUP(A477,'Cleaned Hospitalisation data'!$A:$K,2,0)</f>
        <v>1</v>
      </c>
      <c r="H477" s="28">
        <f>VLOOKUP(A477,'Cleaned Hospitalisation data'!$A$1:$K$2336,3,0)</f>
        <v>7441.05</v>
      </c>
      <c r="I477" s="12" t="str">
        <f>VLOOKUP(A477,'Cleaned Hospitalisation data'!$A$1:$K$2336,4,0)</f>
        <v>Tier - 3</v>
      </c>
      <c r="J477" s="12" t="str">
        <f>VLOOKUP(A477,'Cleaned Hospitalisation data'!$A$1:$K$2336,5,0)</f>
        <v>Tier - 2</v>
      </c>
      <c r="K477" s="12" t="str">
        <f>VLOOKUP(A477,'Cleaned Hospitalisation data'!$A$1:$K$2336,6,0)</f>
        <v>R1011</v>
      </c>
      <c r="L477" s="12" cm="1">
        <f t="array" ref="L477:P477">_xlfn.XLOOKUP(A477,$A:$A,'Cleaned Medical Examiation data'!$B:$F)</f>
        <v>30.2</v>
      </c>
      <c r="M477" s="12">
        <v>5.7</v>
      </c>
      <c r="N477" s="12" t="str">
        <v>NO</v>
      </c>
      <c r="O477" s="12" t="str">
        <v>NO</v>
      </c>
      <c r="P477" s="12" t="str">
        <v>NO</v>
      </c>
      <c r="Q477" s="19" t="str" cm="1">
        <f t="array" ref="Q477:T477">_xlfn.XLOOKUP(A477,$A:$A,'Cleaned Medical Examiation data'!$H:$K)</f>
        <v>NO</v>
      </c>
      <c r="R477" s="48">
        <v>0</v>
      </c>
      <c r="S477" s="45" t="str">
        <v>Obesity</v>
      </c>
      <c r="T477" s="34" t="str">
        <v>Prediabetes</v>
      </c>
    </row>
    <row r="478" spans="1:20" ht="15.75">
      <c r="A478" s="33" t="s">
        <v>518</v>
      </c>
      <c r="B478" s="7" t="str">
        <f>VLOOKUP(A478,'Customer Names'!$A:$G,7,0)</f>
        <v>Ms</v>
      </c>
      <c r="C478" s="7" t="str">
        <f>VLOOKUP(A478,'Customer Names'!$A:$F,6,0)</f>
        <v>Brooke S</v>
      </c>
      <c r="D478" s="7" t="str">
        <f>VLOOKUP(A478,'Customer Names'!$A:$E,5,0)</f>
        <v>Williams</v>
      </c>
      <c r="E478" s="25" t="str">
        <f>VLOOKUP(A478,'Cleaned Hospitalisation data'!$A:$K,7,0)</f>
        <v>2-Dec-1978</v>
      </c>
      <c r="F478" s="12">
        <f>VLOOKUP(A478,'Cleaned Hospitalisation data'!$A$1:$K$2336,8,0)</f>
        <v>44</v>
      </c>
      <c r="G478" s="12">
        <f>VLOOKUP(A478,'Cleaned Hospitalisation data'!$A:$K,2,0)</f>
        <v>0</v>
      </c>
      <c r="H478" s="28">
        <f>VLOOKUP(A478,'Cleaned Hospitalisation data'!$A$1:$K$2336,3,0)</f>
        <v>7421.19</v>
      </c>
      <c r="I478" s="12" t="str">
        <f>VLOOKUP(A478,'Cleaned Hospitalisation data'!$A$1:$K$2336,4,0)</f>
        <v>Tier - 2</v>
      </c>
      <c r="J478" s="12" t="str">
        <f>VLOOKUP(A478,'Cleaned Hospitalisation data'!$A$1:$K$2336,5,0)</f>
        <v>Tier - 3</v>
      </c>
      <c r="K478" s="12" t="str">
        <f>VLOOKUP(A478,'Cleaned Hospitalisation data'!$A$1:$K$2336,6,0)</f>
        <v>R1012</v>
      </c>
      <c r="L478" s="12" cm="1">
        <f t="array" ref="L478:P478">_xlfn.XLOOKUP(A478,$A:$A,'Cleaned Medical Examiation data'!$B:$F)</f>
        <v>27.645</v>
      </c>
      <c r="M478" s="12">
        <v>9.91</v>
      </c>
      <c r="N478" s="12" t="str">
        <v>NO</v>
      </c>
      <c r="O478" s="12" t="str">
        <v>NO</v>
      </c>
      <c r="P478" s="12" t="str">
        <v>NO</v>
      </c>
      <c r="Q478" s="19" t="str" cm="1">
        <f t="array" ref="Q478:T478">_xlfn.XLOOKUP(A478,$A:$A,'Cleaned Medical Examiation data'!$H:$K)</f>
        <v>NO</v>
      </c>
      <c r="R478" s="48">
        <v>0</v>
      </c>
      <c r="S478" s="45" t="str">
        <v>Over Weight</v>
      </c>
      <c r="T478" s="34" t="str">
        <v>Diabetes</v>
      </c>
    </row>
    <row r="479" spans="1:20" ht="15.75">
      <c r="A479" s="33" t="s">
        <v>519</v>
      </c>
      <c r="B479" s="7" t="str">
        <f>VLOOKUP(A479,'Customer Names'!$A:$G,7,0)</f>
        <v>Ms</v>
      </c>
      <c r="C479" s="7" t="str">
        <f>VLOOKUP(A479,'Customer Names'!$A:$F,6,0)</f>
        <v>Kaye A</v>
      </c>
      <c r="D479" s="7" t="str">
        <f>VLOOKUP(A479,'Customer Names'!$A:$E,5,0)</f>
        <v>Starosciak</v>
      </c>
      <c r="E479" s="25" t="str">
        <f>VLOOKUP(A479,'Cleaned Hospitalisation data'!$A:$K,7,0)</f>
        <v>12-Nov-1978</v>
      </c>
      <c r="F479" s="12">
        <f>VLOOKUP(A479,'Cleaned Hospitalisation data'!$A$1:$K$2336,8,0)</f>
        <v>44</v>
      </c>
      <c r="G479" s="12">
        <f>VLOOKUP(A479,'Cleaned Hospitalisation data'!$A:$K,2,0)</f>
        <v>0</v>
      </c>
      <c r="H479" s="28">
        <f>VLOOKUP(A479,'Cleaned Hospitalisation data'!$A$1:$K$2336,3,0)</f>
        <v>7419.48</v>
      </c>
      <c r="I479" s="12" t="str">
        <f>VLOOKUP(A479,'Cleaned Hospitalisation data'!$A$1:$K$2336,4,0)</f>
        <v>Tier - 2</v>
      </c>
      <c r="J479" s="12" t="str">
        <f>VLOOKUP(A479,'Cleaned Hospitalisation data'!$A$1:$K$2336,5,0)</f>
        <v>Tier - 2</v>
      </c>
      <c r="K479" s="12" t="str">
        <f>VLOOKUP(A479,'Cleaned Hospitalisation data'!$A$1:$K$2336,6,0)</f>
        <v>R1012</v>
      </c>
      <c r="L479" s="12" cm="1">
        <f t="array" ref="L479:P479">_xlfn.XLOOKUP(A479,$A:$A,'Cleaned Medical Examiation data'!$B:$F)</f>
        <v>26.41</v>
      </c>
      <c r="M479" s="12">
        <v>11.4</v>
      </c>
      <c r="N479" s="12" t="str">
        <v>NO</v>
      </c>
      <c r="O479" s="12" t="str">
        <v>NO</v>
      </c>
      <c r="P479" s="12" t="str">
        <v>NO</v>
      </c>
      <c r="Q479" s="19" t="str" cm="1">
        <f t="array" ref="Q479:T479">_xlfn.XLOOKUP(A479,$A:$A,'Cleaned Medical Examiation data'!$H:$K)</f>
        <v>NO</v>
      </c>
      <c r="R479" s="48">
        <v>0</v>
      </c>
      <c r="S479" s="45" t="str">
        <v>Over Weight</v>
      </c>
      <c r="T479" s="34" t="str">
        <v>Diabetes</v>
      </c>
    </row>
    <row r="480" spans="1:20" ht="15.75">
      <c r="A480" s="33" t="s">
        <v>520</v>
      </c>
      <c r="B480" s="7" t="str">
        <f>VLOOKUP(A480,'Customer Names'!$A:$G,7,0)</f>
        <v>Ms</v>
      </c>
      <c r="C480" s="7" t="str">
        <f>VLOOKUP(A480,'Customer Names'!$A:$F,6,0)</f>
        <v>Carolyn</v>
      </c>
      <c r="D480" s="7" t="str">
        <f>VLOOKUP(A480,'Customer Names'!$A:$E,5,0)</f>
        <v>Smith</v>
      </c>
      <c r="E480" s="25" t="str">
        <f>VLOOKUP(A480,'Cleaned Hospitalisation data'!$A:$K,7,0)</f>
        <v>19-Sep-1983</v>
      </c>
      <c r="F480" s="12">
        <f>VLOOKUP(A480,'Cleaned Hospitalisation data'!$A$1:$K$2336,8,0)</f>
        <v>39</v>
      </c>
      <c r="G480" s="12">
        <f>VLOOKUP(A480,'Cleaned Hospitalisation data'!$A:$K,2,0)</f>
        <v>3</v>
      </c>
      <c r="H480" s="28">
        <f>VLOOKUP(A480,'Cleaned Hospitalisation data'!$A$1:$K$2336,3,0)</f>
        <v>7418.52</v>
      </c>
      <c r="I480" s="12" t="str">
        <f>VLOOKUP(A480,'Cleaned Hospitalisation data'!$A$1:$K$2336,4,0)</f>
        <v>Tier - 2</v>
      </c>
      <c r="J480" s="12" t="str">
        <f>VLOOKUP(A480,'Cleaned Hospitalisation data'!$A$1:$K$2336,5,0)</f>
        <v>Tier - 2</v>
      </c>
      <c r="K480" s="12" t="str">
        <f>VLOOKUP(A480,'Cleaned Hospitalisation data'!$A$1:$K$2336,6,0)</f>
        <v>R1011</v>
      </c>
      <c r="L480" s="12" cm="1">
        <f t="array" ref="L480:P480">_xlfn.XLOOKUP(A480,$A:$A,'Cleaned Medical Examiation data'!$B:$F)</f>
        <v>34.1</v>
      </c>
      <c r="M480" s="12">
        <v>6.29</v>
      </c>
      <c r="N480" s="12" t="str">
        <v>YES</v>
      </c>
      <c r="O480" s="12" t="str">
        <v>NO</v>
      </c>
      <c r="P480" s="12" t="str">
        <v>YES</v>
      </c>
      <c r="Q480" s="19" t="str" cm="1">
        <f t="array" ref="Q480:T480">_xlfn.XLOOKUP(A480,$A:$A,'Cleaned Medical Examiation data'!$H:$K)</f>
        <v>NO</v>
      </c>
      <c r="R480" s="48">
        <v>1</v>
      </c>
      <c r="S480" s="45" t="str">
        <v>Obesity</v>
      </c>
      <c r="T480" s="34" t="str">
        <v>Prediabetes</v>
      </c>
    </row>
    <row r="481" spans="1:20" ht="15.75">
      <c r="A481" s="33" t="s">
        <v>521</v>
      </c>
      <c r="B481" s="7" t="str">
        <f>VLOOKUP(A481,'Customer Names'!$A:$G,7,0)</f>
        <v>Ms</v>
      </c>
      <c r="C481" s="7" t="str">
        <f>VLOOKUP(A481,'Customer Names'!$A:$F,6,0)</f>
        <v>Tammi J</v>
      </c>
      <c r="D481" s="7" t="str">
        <f>VLOOKUP(A481,'Customer Names'!$A:$E,5,0)</f>
        <v>Braund</v>
      </c>
      <c r="E481" s="25" t="str">
        <f>VLOOKUP(A481,'Cleaned Hospitalisation data'!$A:$K,7,0)</f>
        <v>12-Nov-1999</v>
      </c>
      <c r="F481" s="12">
        <f>VLOOKUP(A481,'Cleaned Hospitalisation data'!$A$1:$K$2336,8,0)</f>
        <v>23</v>
      </c>
      <c r="G481" s="12">
        <f>VLOOKUP(A481,'Cleaned Hospitalisation data'!$A:$K,2,0)</f>
        <v>2</v>
      </c>
      <c r="H481" s="28">
        <f>VLOOKUP(A481,'Cleaned Hospitalisation data'!$A$1:$K$2336,3,0)</f>
        <v>38511.629999999997</v>
      </c>
      <c r="I481" s="12" t="str">
        <f>VLOOKUP(A481,'Cleaned Hospitalisation data'!$A$1:$K$2336,4,0)</f>
        <v>Tier - 2</v>
      </c>
      <c r="J481" s="12" t="str">
        <f>VLOOKUP(A481,'Cleaned Hospitalisation data'!$A$1:$K$2336,5,0)</f>
        <v>Tier - 2</v>
      </c>
      <c r="K481" s="12" t="str">
        <f>VLOOKUP(A481,'Cleaned Hospitalisation data'!$A$1:$K$2336,6,0)</f>
        <v>R1024</v>
      </c>
      <c r="L481" s="12" cm="1">
        <f t="array" ref="L481:P481">_xlfn.XLOOKUP(A481,$A:$A,'Cleaned Medical Examiation data'!$B:$F)</f>
        <v>36.67</v>
      </c>
      <c r="M481" s="12">
        <v>6.27</v>
      </c>
      <c r="N481" s="12" t="str">
        <v>NO</v>
      </c>
      <c r="O481" s="12" t="str">
        <v>NO</v>
      </c>
      <c r="P481" s="12" t="str">
        <v>NO</v>
      </c>
      <c r="Q481" s="19" t="str" cm="1">
        <f t="array" ref="Q481:T481">_xlfn.XLOOKUP(A481,$A:$A,'Cleaned Medical Examiation data'!$H:$K)</f>
        <v>YES</v>
      </c>
      <c r="R481" s="48">
        <v>0</v>
      </c>
      <c r="S481" s="45" t="str">
        <v>Obesity</v>
      </c>
      <c r="T481" s="34" t="str">
        <v>Prediabetes</v>
      </c>
    </row>
    <row r="482" spans="1:20" ht="15.75">
      <c r="A482" s="33" t="s">
        <v>522</v>
      </c>
      <c r="B482" s="7" t="str">
        <f>VLOOKUP(A482,'Customer Names'!$A:$G,7,0)</f>
        <v>Mr</v>
      </c>
      <c r="C482" s="7" t="str">
        <f>VLOOKUP(A482,'Customer Names'!$A:$F,6,0)</f>
        <v>Daniel C</v>
      </c>
      <c r="D482" s="7" t="str">
        <f>VLOOKUP(A482,'Customer Names'!$A:$E,5,0)</f>
        <v>Henderson</v>
      </c>
      <c r="E482" s="25" t="str">
        <f>VLOOKUP(A482,'Cleaned Hospitalisation data'!$A:$K,7,0)</f>
        <v>5-Dec-1965</v>
      </c>
      <c r="F482" s="12">
        <f>VLOOKUP(A482,'Cleaned Hospitalisation data'!$A$1:$K$2336,8,0)</f>
        <v>57</v>
      </c>
      <c r="G482" s="12">
        <f>VLOOKUP(A482,'Cleaned Hospitalisation data'!$A:$K,2,0)</f>
        <v>0</v>
      </c>
      <c r="H482" s="28">
        <f>VLOOKUP(A482,'Cleaned Hospitalisation data'!$A$1:$K$2336,3,0)</f>
        <v>7403.98</v>
      </c>
      <c r="I482" s="12" t="str">
        <f>VLOOKUP(A482,'Cleaned Hospitalisation data'!$A$1:$K$2336,4,0)</f>
        <v>Tier - 3</v>
      </c>
      <c r="J482" s="12" t="str">
        <f>VLOOKUP(A482,'Cleaned Hospitalisation data'!$A$1:$K$2336,5,0)</f>
        <v>Tier - 2</v>
      </c>
      <c r="K482" s="12" t="str">
        <f>VLOOKUP(A482,'Cleaned Hospitalisation data'!$A$1:$K$2336,6,0)</f>
        <v>R1013</v>
      </c>
      <c r="L482" s="12" cm="1">
        <f t="array" ref="L482:P482">_xlfn.XLOOKUP(A482,$A:$A,'Cleaned Medical Examiation data'!$B:$F)</f>
        <v>17.3</v>
      </c>
      <c r="M482" s="12">
        <v>9.2799999999999994</v>
      </c>
      <c r="N482" s="12" t="str">
        <v>NO</v>
      </c>
      <c r="O482" s="12" t="str">
        <v>NO</v>
      </c>
      <c r="P482" s="12" t="str">
        <v>NO</v>
      </c>
      <c r="Q482" s="19" t="str" cm="1">
        <f t="array" ref="Q482:T482">_xlfn.XLOOKUP(A482,$A:$A,'Cleaned Medical Examiation data'!$H:$K)</f>
        <v>NO</v>
      </c>
      <c r="R482" s="48">
        <v>0</v>
      </c>
      <c r="S482" s="45" t="str">
        <v>Under Weight</v>
      </c>
      <c r="T482" s="34" t="str">
        <v>Diabetes</v>
      </c>
    </row>
    <row r="483" spans="1:20" ht="15.75">
      <c r="A483" s="33" t="s">
        <v>523</v>
      </c>
      <c r="B483" s="7" t="str">
        <f>VLOOKUP(A483,'Customer Names'!$A:$G,7,0)</f>
        <v>Mrs</v>
      </c>
      <c r="C483" s="7" t="str">
        <f>VLOOKUP(A483,'Customer Names'!$A:$F,6,0)</f>
        <v>Laurie A</v>
      </c>
      <c r="D483" s="7" t="str">
        <f>VLOOKUP(A483,'Customer Names'!$A:$E,5,0)</f>
        <v>Winkelman</v>
      </c>
      <c r="E483" s="25" t="str">
        <f>VLOOKUP(A483,'Cleaned Hospitalisation data'!$A:$K,7,0)</f>
        <v>22-Jul-1993</v>
      </c>
      <c r="F483" s="12">
        <f>VLOOKUP(A483,'Cleaned Hospitalisation data'!$A$1:$K$2336,8,0)</f>
        <v>29</v>
      </c>
      <c r="G483" s="12">
        <f>VLOOKUP(A483,'Cleaned Hospitalisation data'!$A:$K,2,0)</f>
        <v>0</v>
      </c>
      <c r="H483" s="28">
        <f>VLOOKUP(A483,'Cleaned Hospitalisation data'!$A$1:$K$2336,3,0)</f>
        <v>7388.85</v>
      </c>
      <c r="I483" s="12" t="str">
        <f>VLOOKUP(A483,'Cleaned Hospitalisation data'!$A$1:$K$2336,4,0)</f>
        <v>Tier - 2</v>
      </c>
      <c r="J483" s="12" t="str">
        <f>VLOOKUP(A483,'Cleaned Hospitalisation data'!$A$1:$K$2336,5,0)</f>
        <v>Tier - 2</v>
      </c>
      <c r="K483" s="12" t="str">
        <f>VLOOKUP(A483,'Cleaned Hospitalisation data'!$A$1:$K$2336,6,0)</f>
        <v>R1026</v>
      </c>
      <c r="L483" s="12" cm="1">
        <f t="array" ref="L483:P483">_xlfn.XLOOKUP(A483,$A:$A,'Cleaned Medical Examiation data'!$B:$F)</f>
        <v>35.020000000000003</v>
      </c>
      <c r="M483" s="12">
        <v>4.78</v>
      </c>
      <c r="N483" s="12" t="str">
        <v>NO</v>
      </c>
      <c r="O483" s="12" t="str">
        <v>NO</v>
      </c>
      <c r="P483" s="12" t="str">
        <v>YES</v>
      </c>
      <c r="Q483" s="19" t="str" cm="1">
        <f t="array" ref="Q483:T483">_xlfn.XLOOKUP(A483,$A:$A,'Cleaned Medical Examiation data'!$H:$K)</f>
        <v>NO</v>
      </c>
      <c r="R483" s="48">
        <v>1</v>
      </c>
      <c r="S483" s="45" t="str">
        <v>Obesity</v>
      </c>
      <c r="T483" s="34" t="str">
        <v>Normal</v>
      </c>
    </row>
    <row r="484" spans="1:20" ht="15.75">
      <c r="A484" s="33" t="s">
        <v>524</v>
      </c>
      <c r="B484" s="7" t="str">
        <f>VLOOKUP(A484,'Customer Names'!$A:$G,7,0)</f>
        <v>Ms</v>
      </c>
      <c r="C484" s="7" t="str">
        <f>VLOOKUP(A484,'Customer Names'!$A:$F,6,0)</f>
        <v>Nicole</v>
      </c>
      <c r="D484" s="7" t="str">
        <f>VLOOKUP(A484,'Customer Names'!$A:$E,5,0)</f>
        <v>Monette</v>
      </c>
      <c r="E484" s="25" t="str">
        <f>VLOOKUP(A484,'Cleaned Hospitalisation data'!$A:$K,7,0)</f>
        <v>24-Nov-1981</v>
      </c>
      <c r="F484" s="12">
        <f>VLOOKUP(A484,'Cleaned Hospitalisation data'!$A$1:$K$2336,8,0)</f>
        <v>41</v>
      </c>
      <c r="G484" s="12">
        <f>VLOOKUP(A484,'Cleaned Hospitalisation data'!$A:$K,2,0)</f>
        <v>2</v>
      </c>
      <c r="H484" s="28">
        <f>VLOOKUP(A484,'Cleaned Hospitalisation data'!$A$1:$K$2336,3,0)</f>
        <v>7371.77</v>
      </c>
      <c r="I484" s="12" t="str">
        <f>VLOOKUP(A484,'Cleaned Hospitalisation data'!$A$1:$K$2336,4,0)</f>
        <v>Tier - 2</v>
      </c>
      <c r="J484" s="12" t="str">
        <f>VLOOKUP(A484,'Cleaned Hospitalisation data'!$A$1:$K$2336,5,0)</f>
        <v>Tier - 1</v>
      </c>
      <c r="K484" s="12" t="str">
        <f>VLOOKUP(A484,'Cleaned Hospitalisation data'!$A$1:$K$2336,6,0)</f>
        <v>R1011</v>
      </c>
      <c r="L484" s="12" cm="1">
        <f t="array" ref="L484:P484">_xlfn.XLOOKUP(A484,$A:$A,'Cleaned Medical Examiation data'!$B:$F)</f>
        <v>37.1</v>
      </c>
      <c r="M484" s="12">
        <v>8.8699999999999992</v>
      </c>
      <c r="N484" s="12" t="str">
        <v>YES</v>
      </c>
      <c r="O484" s="12" t="str">
        <v>NO</v>
      </c>
      <c r="P484" s="12" t="str">
        <v>NO</v>
      </c>
      <c r="Q484" s="19" t="str" cm="1">
        <f t="array" ref="Q484:T484">_xlfn.XLOOKUP(A484,$A:$A,'Cleaned Medical Examiation data'!$H:$K)</f>
        <v>NO</v>
      </c>
      <c r="R484" s="48">
        <v>0</v>
      </c>
      <c r="S484" s="45" t="str">
        <v>Obesity</v>
      </c>
      <c r="T484" s="34" t="str">
        <v>Diabetes</v>
      </c>
    </row>
    <row r="485" spans="1:20" ht="15.75">
      <c r="A485" s="33" t="s">
        <v>525</v>
      </c>
      <c r="B485" s="7" t="str">
        <f>VLOOKUP(A485,'Customer Names'!$A:$G,7,0)</f>
        <v>Ms</v>
      </c>
      <c r="C485" s="7" t="str">
        <f>VLOOKUP(A485,'Customer Names'!$A:$F,6,0)</f>
        <v>Shelby</v>
      </c>
      <c r="D485" s="7" t="str">
        <f>VLOOKUP(A485,'Customer Names'!$A:$E,5,0)</f>
        <v>Kramer</v>
      </c>
      <c r="E485" s="25" t="str">
        <f>VLOOKUP(A485,'Cleaned Hospitalisation data'!$A:$K,7,0)</f>
        <v>9-Dec-1965</v>
      </c>
      <c r="F485" s="12">
        <f>VLOOKUP(A485,'Cleaned Hospitalisation data'!$A$1:$K$2336,8,0)</f>
        <v>57</v>
      </c>
      <c r="G485" s="12">
        <f>VLOOKUP(A485,'Cleaned Hospitalisation data'!$A:$K,2,0)</f>
        <v>0</v>
      </c>
      <c r="H485" s="28">
        <f>VLOOKUP(A485,'Cleaned Hospitalisation data'!$A$1:$K$2336,3,0)</f>
        <v>7362.31</v>
      </c>
      <c r="I485" s="12" t="str">
        <f>VLOOKUP(A485,'Cleaned Hospitalisation data'!$A$1:$K$2336,4,0)</f>
        <v>Tier - 3</v>
      </c>
      <c r="J485" s="12" t="str">
        <f>VLOOKUP(A485,'Cleaned Hospitalisation data'!$A$1:$K$2336,5,0)</f>
        <v>Tier - 3</v>
      </c>
      <c r="K485" s="12" t="str">
        <f>VLOOKUP(A485,'Cleaned Hospitalisation data'!$A$1:$K$2336,6,0)</f>
        <v>R1013</v>
      </c>
      <c r="L485" s="12" cm="1">
        <f t="array" ref="L485:P485">_xlfn.XLOOKUP(A485,$A:$A,'Cleaned Medical Examiation data'!$B:$F)</f>
        <v>16.79</v>
      </c>
      <c r="M485" s="12">
        <v>11.4</v>
      </c>
      <c r="N485" s="12" t="str">
        <v>NO</v>
      </c>
      <c r="O485" s="12" t="str">
        <v>NO</v>
      </c>
      <c r="P485" s="12" t="str">
        <v>NO</v>
      </c>
      <c r="Q485" s="19" t="str" cm="1">
        <f t="array" ref="Q485:T485">_xlfn.XLOOKUP(A485,$A:$A,'Cleaned Medical Examiation data'!$H:$K)</f>
        <v>NO</v>
      </c>
      <c r="R485" s="48">
        <v>0</v>
      </c>
      <c r="S485" s="45" t="str">
        <v>Under Weight</v>
      </c>
      <c r="T485" s="34" t="str">
        <v>Diabetes</v>
      </c>
    </row>
    <row r="486" spans="1:20" ht="15.75">
      <c r="A486" s="33" t="s">
        <v>526</v>
      </c>
      <c r="B486" s="7" t="str">
        <f>VLOOKUP(A486,'Customer Names'!$A:$G,7,0)</f>
        <v>Ms</v>
      </c>
      <c r="C486" s="7" t="str">
        <f>VLOOKUP(A486,'Customer Names'!$A:$F,6,0)</f>
        <v>Allison</v>
      </c>
      <c r="D486" s="7" t="str">
        <f>VLOOKUP(A486,'Customer Names'!$A:$E,5,0)</f>
        <v>Goldstein</v>
      </c>
      <c r="E486" s="25" t="str">
        <f>VLOOKUP(A486,'Cleaned Hospitalisation data'!$A:$K,7,0)</f>
        <v>16-Jul-1981</v>
      </c>
      <c r="F486" s="12">
        <f>VLOOKUP(A486,'Cleaned Hospitalisation data'!$A$1:$K$2336,8,0)</f>
        <v>41</v>
      </c>
      <c r="G486" s="12">
        <f>VLOOKUP(A486,'Cleaned Hospitalisation data'!$A:$K,2,0)</f>
        <v>1</v>
      </c>
      <c r="H486" s="28">
        <f>VLOOKUP(A486,'Cleaned Hospitalisation data'!$A$1:$K$2336,3,0)</f>
        <v>7358.18</v>
      </c>
      <c r="I486" s="12" t="str">
        <f>VLOOKUP(A486,'Cleaned Hospitalisation data'!$A$1:$K$2336,4,0)</f>
        <v>Tier - 2</v>
      </c>
      <c r="J486" s="12" t="str">
        <f>VLOOKUP(A486,'Cleaned Hospitalisation data'!$A$1:$K$2336,5,0)</f>
        <v>Tier - 3</v>
      </c>
      <c r="K486" s="12" t="str">
        <f>VLOOKUP(A486,'Cleaned Hospitalisation data'!$A$1:$K$2336,6,0)</f>
        <v>R1024</v>
      </c>
      <c r="L486" s="12" cm="1">
        <f t="array" ref="L486:P486">_xlfn.XLOOKUP(A486,$A:$A,'Cleaned Medical Examiation data'!$B:$F)</f>
        <v>31.635000000000002</v>
      </c>
      <c r="M486" s="12">
        <v>9.1300000000000008</v>
      </c>
      <c r="N486" s="12" t="str">
        <v>YES</v>
      </c>
      <c r="O486" s="12" t="str">
        <v>NO</v>
      </c>
      <c r="P486" s="12" t="str">
        <v>NO</v>
      </c>
      <c r="Q486" s="19" t="str" cm="1">
        <f t="array" ref="Q486:T486">_xlfn.XLOOKUP(A486,$A:$A,'Cleaned Medical Examiation data'!$H:$K)</f>
        <v>NO</v>
      </c>
      <c r="R486" s="48">
        <v>0</v>
      </c>
      <c r="S486" s="45" t="str">
        <v>Obesity</v>
      </c>
      <c r="T486" s="34" t="str">
        <v>Diabetes</v>
      </c>
    </row>
    <row r="487" spans="1:20" ht="15.75">
      <c r="A487" s="33" t="s">
        <v>527</v>
      </c>
      <c r="B487" s="7" t="str">
        <f>VLOOKUP(A487,'Customer Names'!$A:$G,7,0)</f>
        <v>Ms</v>
      </c>
      <c r="C487" s="7" t="str">
        <f>VLOOKUP(A487,'Customer Names'!$A:$F,6,0)</f>
        <v>Leticia</v>
      </c>
      <c r="D487" s="7" t="str">
        <f>VLOOKUP(A487,'Customer Names'!$A:$E,5,0)</f>
        <v>Gonzalez</v>
      </c>
      <c r="E487" s="25" t="str">
        <f>VLOOKUP(A487,'Cleaned Hospitalisation data'!$A:$K,7,0)</f>
        <v>21-Jun-1983</v>
      </c>
      <c r="F487" s="12">
        <f>VLOOKUP(A487,'Cleaned Hospitalisation data'!$A$1:$K$2336,8,0)</f>
        <v>39</v>
      </c>
      <c r="G487" s="12">
        <f>VLOOKUP(A487,'Cleaned Hospitalisation data'!$A:$K,2,0)</f>
        <v>3</v>
      </c>
      <c r="H487" s="28">
        <f>VLOOKUP(A487,'Cleaned Hospitalisation data'!$A$1:$K$2336,3,0)</f>
        <v>7357.49</v>
      </c>
      <c r="I487" s="12" t="str">
        <f>VLOOKUP(A487,'Cleaned Hospitalisation data'!$A$1:$K$2336,4,0)</f>
        <v>Tier - 2</v>
      </c>
      <c r="J487" s="12" t="str">
        <f>VLOOKUP(A487,'Cleaned Hospitalisation data'!$A$1:$K$2336,5,0)</f>
        <v>Tier - 2</v>
      </c>
      <c r="K487" s="12" t="str">
        <f>VLOOKUP(A487,'Cleaned Hospitalisation data'!$A$1:$K$2336,6,0)</f>
        <v>R1012</v>
      </c>
      <c r="L487" s="12" cm="1">
        <f t="array" ref="L487:P487">_xlfn.XLOOKUP(A487,$A:$A,'Cleaned Medical Examiation data'!$B:$F)</f>
        <v>24.19</v>
      </c>
      <c r="M487" s="12">
        <v>6.22</v>
      </c>
      <c r="N487" s="12" t="str">
        <v>YES</v>
      </c>
      <c r="O487" s="12" t="str">
        <v>NO</v>
      </c>
      <c r="P487" s="12" t="str">
        <v>YES</v>
      </c>
      <c r="Q487" s="19" t="str" cm="1">
        <f t="array" ref="Q487:T487">_xlfn.XLOOKUP(A487,$A:$A,'Cleaned Medical Examiation data'!$H:$K)</f>
        <v>NO</v>
      </c>
      <c r="R487" s="48">
        <v>1</v>
      </c>
      <c r="S487" s="45" t="str">
        <v>Normal Weight</v>
      </c>
      <c r="T487" s="34" t="str">
        <v>Prediabetes</v>
      </c>
    </row>
    <row r="488" spans="1:20" ht="15.75">
      <c r="A488" s="33" t="s">
        <v>528</v>
      </c>
      <c r="B488" s="7" t="str">
        <f>VLOOKUP(A488,'Customer Names'!$A:$G,7,0)</f>
        <v>Mr</v>
      </c>
      <c r="C488" s="7" t="str">
        <f>VLOOKUP(A488,'Customer Names'!$A:$F,6,0)</f>
        <v>John S</v>
      </c>
      <c r="D488" s="7" t="str">
        <f>VLOOKUP(A488,'Customer Names'!$A:$E,5,0)</f>
        <v>Barrett</v>
      </c>
      <c r="E488" s="25" t="str">
        <f>VLOOKUP(A488,'Cleaned Hospitalisation data'!$A:$K,7,0)</f>
        <v>5-Oct-1993</v>
      </c>
      <c r="F488" s="12">
        <f>VLOOKUP(A488,'Cleaned Hospitalisation data'!$A$1:$K$2336,8,0)</f>
        <v>29</v>
      </c>
      <c r="G488" s="12">
        <f>VLOOKUP(A488,'Cleaned Hospitalisation data'!$A:$K,2,0)</f>
        <v>0</v>
      </c>
      <c r="H488" s="28">
        <f>VLOOKUP(A488,'Cleaned Hospitalisation data'!$A$1:$K$2336,3,0)</f>
        <v>7349.12</v>
      </c>
      <c r="I488" s="12" t="str">
        <f>VLOOKUP(A488,'Cleaned Hospitalisation data'!$A$1:$K$2336,4,0)</f>
        <v>Tier - 2</v>
      </c>
      <c r="J488" s="12" t="str">
        <f>VLOOKUP(A488,'Cleaned Hospitalisation data'!$A$1:$K$2336,5,0)</f>
        <v>Tier - 2</v>
      </c>
      <c r="K488" s="12" t="str">
        <f>VLOOKUP(A488,'Cleaned Hospitalisation data'!$A$1:$K$2336,6,0)</f>
        <v>R1021</v>
      </c>
      <c r="L488" s="12" cm="1">
        <f t="array" ref="L488:P488">_xlfn.XLOOKUP(A488,$A:$A,'Cleaned Medical Examiation data'!$B:$F)</f>
        <v>35.29</v>
      </c>
      <c r="M488" s="12">
        <v>5.9</v>
      </c>
      <c r="N488" s="12" t="str">
        <v>NO</v>
      </c>
      <c r="O488" s="12" t="str">
        <v>NO</v>
      </c>
      <c r="P488" s="12" t="str">
        <v>YES</v>
      </c>
      <c r="Q488" s="19" t="str" cm="1">
        <f t="array" ref="Q488:T488">_xlfn.XLOOKUP(A488,$A:$A,'Cleaned Medical Examiation data'!$H:$K)</f>
        <v>NO</v>
      </c>
      <c r="R488" s="48">
        <v>1</v>
      </c>
      <c r="S488" s="45" t="str">
        <v>Obesity</v>
      </c>
      <c r="T488" s="34" t="str">
        <v>Prediabetes</v>
      </c>
    </row>
    <row r="489" spans="1:20" ht="15.75">
      <c r="A489" s="33" t="s">
        <v>529</v>
      </c>
      <c r="B489" s="7" t="str">
        <f>VLOOKUP(A489,'Customer Names'!$A:$G,7,0)</f>
        <v>Ms</v>
      </c>
      <c r="C489" s="7" t="str">
        <f>VLOOKUP(A489,'Customer Names'!$A:$F,6,0)</f>
        <v>April</v>
      </c>
      <c r="D489" s="7" t="str">
        <f>VLOOKUP(A489,'Customer Names'!$A:$E,5,0)</f>
        <v>Irwin</v>
      </c>
      <c r="E489" s="25" t="str">
        <f>VLOOKUP(A489,'Cleaned Hospitalisation data'!$A:$K,7,0)</f>
        <v>1-Dec-1977</v>
      </c>
      <c r="F489" s="12">
        <f>VLOOKUP(A489,'Cleaned Hospitalisation data'!$A$1:$K$2336,8,0)</f>
        <v>45</v>
      </c>
      <c r="G489" s="12">
        <f>VLOOKUP(A489,'Cleaned Hospitalisation data'!$A:$K,2,0)</f>
        <v>0</v>
      </c>
      <c r="H489" s="28">
        <f>VLOOKUP(A489,'Cleaned Hospitalisation data'!$A$1:$K$2336,3,0)</f>
        <v>7348.14</v>
      </c>
      <c r="I489" s="12" t="str">
        <f>VLOOKUP(A489,'Cleaned Hospitalisation data'!$A$1:$K$2336,4,0)</f>
        <v>Tier - 2</v>
      </c>
      <c r="J489" s="12" t="str">
        <f>VLOOKUP(A489,'Cleaned Hospitalisation data'!$A$1:$K$2336,5,0)</f>
        <v>Tier - 1</v>
      </c>
      <c r="K489" s="12" t="str">
        <f>VLOOKUP(A489,'Cleaned Hospitalisation data'!$A$1:$K$2336,6,0)</f>
        <v>R1011</v>
      </c>
      <c r="L489" s="12" cm="1">
        <f t="array" ref="L489:P489">_xlfn.XLOOKUP(A489,$A:$A,'Cleaned Medical Examiation data'!$B:$F)</f>
        <v>35.299999999999997</v>
      </c>
      <c r="M489" s="12">
        <v>4.45</v>
      </c>
      <c r="N489" s="12" t="str">
        <v>NO</v>
      </c>
      <c r="O489" s="12" t="str">
        <v>NO</v>
      </c>
      <c r="P489" s="12" t="str">
        <v>NO</v>
      </c>
      <c r="Q489" s="19" t="str" cm="1">
        <f t="array" ref="Q489:T489">_xlfn.XLOOKUP(A489,$A:$A,'Cleaned Medical Examiation data'!$H:$K)</f>
        <v>NO</v>
      </c>
      <c r="R489" s="48">
        <v>0</v>
      </c>
      <c r="S489" s="45" t="str">
        <v>Obesity</v>
      </c>
      <c r="T489" s="34" t="str">
        <v>Normal</v>
      </c>
    </row>
    <row r="490" spans="1:20" ht="15.75">
      <c r="A490" s="33" t="s">
        <v>530</v>
      </c>
      <c r="B490" s="7" t="str">
        <f>VLOOKUP(A490,'Customer Names'!$A:$G,7,0)</f>
        <v>Ms</v>
      </c>
      <c r="C490" s="7" t="str">
        <f>VLOOKUP(A490,'Customer Names'!$A:$F,6,0)</f>
        <v>Ashley N</v>
      </c>
      <c r="D490" s="7" t="str">
        <f>VLOOKUP(A490,'Customer Names'!$A:$E,5,0)</f>
        <v>Glenn</v>
      </c>
      <c r="E490" s="25" t="str">
        <f>VLOOKUP(A490,'Cleaned Hospitalisation data'!$A:$K,7,0)</f>
        <v>26-Jun-1979</v>
      </c>
      <c r="F490" s="12">
        <f>VLOOKUP(A490,'Cleaned Hospitalisation data'!$A$1:$K$2336,8,0)</f>
        <v>43</v>
      </c>
      <c r="G490" s="12">
        <f>VLOOKUP(A490,'Cleaned Hospitalisation data'!$A:$K,2,0)</f>
        <v>1</v>
      </c>
      <c r="H490" s="28">
        <f>VLOOKUP(A490,'Cleaned Hospitalisation data'!$A$1:$K$2336,3,0)</f>
        <v>7345.73</v>
      </c>
      <c r="I490" s="12" t="str">
        <f>VLOOKUP(A490,'Cleaned Hospitalisation data'!$A$1:$K$2336,4,0)</f>
        <v>Tier - 2</v>
      </c>
      <c r="J490" s="12" t="str">
        <f>VLOOKUP(A490,'Cleaned Hospitalisation data'!$A$1:$K$2336,5,0)</f>
        <v>Tier - 1</v>
      </c>
      <c r="K490" s="12" t="str">
        <f>VLOOKUP(A490,'Cleaned Hospitalisation data'!$A$1:$K$2336,6,0)</f>
        <v>R1013</v>
      </c>
      <c r="L490" s="12" cm="1">
        <f t="array" ref="L490:P490">_xlfn.XLOOKUP(A490,$A:$A,'Cleaned Medical Examiation data'!$B:$F)</f>
        <v>35.64</v>
      </c>
      <c r="M490" s="12">
        <v>6.17</v>
      </c>
      <c r="N490" s="12" t="str">
        <v>NO</v>
      </c>
      <c r="O490" s="12" t="str">
        <v>NO</v>
      </c>
      <c r="P490" s="12" t="str">
        <v>YES</v>
      </c>
      <c r="Q490" s="19" t="str" cm="1">
        <f t="array" ref="Q490:T490">_xlfn.XLOOKUP(A490,$A:$A,'Cleaned Medical Examiation data'!$H:$K)</f>
        <v>NO</v>
      </c>
      <c r="R490" s="48">
        <v>1</v>
      </c>
      <c r="S490" s="45" t="str">
        <v>Obesity</v>
      </c>
      <c r="T490" s="34" t="str">
        <v>Prediabetes</v>
      </c>
    </row>
    <row r="491" spans="1:20" ht="15.75">
      <c r="A491" s="33" t="s">
        <v>531</v>
      </c>
      <c r="B491" s="7" t="str">
        <f>VLOOKUP(A491,'Customer Names'!$A:$G,7,0)</f>
        <v>Ms</v>
      </c>
      <c r="C491" s="7" t="str">
        <f>VLOOKUP(A491,'Customer Names'!$A:$F,6,0)</f>
        <v>Madeleine</v>
      </c>
      <c r="D491" s="7" t="str">
        <f>VLOOKUP(A491,'Customer Names'!$A:$E,5,0)</f>
        <v>O'Meara</v>
      </c>
      <c r="E491" s="25" t="str">
        <f>VLOOKUP(A491,'Cleaned Hospitalisation data'!$A:$K,7,0)</f>
        <v>18-Dec-1977</v>
      </c>
      <c r="F491" s="12">
        <f>VLOOKUP(A491,'Cleaned Hospitalisation data'!$A$1:$K$2336,8,0)</f>
        <v>45</v>
      </c>
      <c r="G491" s="12">
        <f>VLOOKUP(A491,'Cleaned Hospitalisation data'!$A:$K,2,0)</f>
        <v>0</v>
      </c>
      <c r="H491" s="28">
        <f>VLOOKUP(A491,'Cleaned Hospitalisation data'!$A$1:$K$2336,3,0)</f>
        <v>7345.08</v>
      </c>
      <c r="I491" s="12" t="str">
        <f>VLOOKUP(A491,'Cleaned Hospitalisation data'!$A$1:$K$2336,4,0)</f>
        <v>Tier - 2</v>
      </c>
      <c r="J491" s="12" t="str">
        <f>VLOOKUP(A491,'Cleaned Hospitalisation data'!$A$1:$K$2336,5,0)</f>
        <v>Tier - 1</v>
      </c>
      <c r="K491" s="12" t="str">
        <f>VLOOKUP(A491,'Cleaned Hospitalisation data'!$A$1:$K$2336,6,0)</f>
        <v>R1011</v>
      </c>
      <c r="L491" s="12" cm="1">
        <f t="array" ref="L491:P491">_xlfn.XLOOKUP(A491,$A:$A,'Cleaned Medical Examiation data'!$B:$F)</f>
        <v>33.1</v>
      </c>
      <c r="M491" s="12">
        <v>4.93</v>
      </c>
      <c r="N491" s="12" t="str">
        <v>NO</v>
      </c>
      <c r="O491" s="12" t="str">
        <v>NO</v>
      </c>
      <c r="P491" s="12" t="str">
        <v>NO</v>
      </c>
      <c r="Q491" s="19" t="str" cm="1">
        <f t="array" ref="Q491:T491">_xlfn.XLOOKUP(A491,$A:$A,'Cleaned Medical Examiation data'!$H:$K)</f>
        <v>NO</v>
      </c>
      <c r="R491" s="48">
        <v>0</v>
      </c>
      <c r="S491" s="45" t="str">
        <v>Obesity</v>
      </c>
      <c r="T491" s="34" t="str">
        <v>Normal</v>
      </c>
    </row>
    <row r="492" spans="1:20" ht="15.75">
      <c r="A492" s="33" t="s">
        <v>532</v>
      </c>
      <c r="B492" s="7" t="str">
        <f>VLOOKUP(A492,'Customer Names'!$A:$G,7,0)</f>
        <v>Mr</v>
      </c>
      <c r="C492" s="7" t="str">
        <f>VLOOKUP(A492,'Customer Names'!$A:$F,6,0)</f>
        <v>Matthew S</v>
      </c>
      <c r="D492" s="7" t="str">
        <f>VLOOKUP(A492,'Customer Names'!$A:$E,5,0)</f>
        <v>Anderson</v>
      </c>
      <c r="E492" s="25" t="str">
        <f>VLOOKUP(A492,'Cleaned Hospitalisation data'!$A:$K,7,0)</f>
        <v>21-Jun-1986</v>
      </c>
      <c r="F492" s="12">
        <f>VLOOKUP(A492,'Cleaned Hospitalisation data'!$A$1:$K$2336,8,0)</f>
        <v>36</v>
      </c>
      <c r="G492" s="12">
        <f>VLOOKUP(A492,'Cleaned Hospitalisation data'!$A:$K,2,0)</f>
        <v>2</v>
      </c>
      <c r="H492" s="28">
        <f>VLOOKUP(A492,'Cleaned Hospitalisation data'!$A$1:$K$2336,3,0)</f>
        <v>38415.47</v>
      </c>
      <c r="I492" s="12" t="str">
        <f>VLOOKUP(A492,'Cleaned Hospitalisation data'!$A$1:$K$2336,4,0)</f>
        <v>Tier - 1</v>
      </c>
      <c r="J492" s="12" t="str">
        <f>VLOOKUP(A492,'Cleaned Hospitalisation data'!$A$1:$K$2336,5,0)</f>
        <v>Tier - 2</v>
      </c>
      <c r="K492" s="12" t="str">
        <f>VLOOKUP(A492,'Cleaned Hospitalisation data'!$A$1:$K$2336,6,0)</f>
        <v>R1011</v>
      </c>
      <c r="L492" s="12" cm="1">
        <f t="array" ref="L492:P492">_xlfn.XLOOKUP(A492,$A:$A,'Cleaned Medical Examiation data'!$B:$F)</f>
        <v>33.4</v>
      </c>
      <c r="M492" s="12">
        <v>10.73</v>
      </c>
      <c r="N492" s="12" t="str">
        <v>YES</v>
      </c>
      <c r="O492" s="12" t="str">
        <v>NO</v>
      </c>
      <c r="P492" s="12" t="str">
        <v>NO</v>
      </c>
      <c r="Q492" s="19" t="str" cm="1">
        <f t="array" ref="Q492:T492">_xlfn.XLOOKUP(A492,$A:$A,'Cleaned Medical Examiation data'!$H:$K)</f>
        <v>YES</v>
      </c>
      <c r="R492" s="48">
        <v>1</v>
      </c>
      <c r="S492" s="45" t="str">
        <v>Obesity</v>
      </c>
      <c r="T492" s="34" t="str">
        <v>Diabetes</v>
      </c>
    </row>
    <row r="493" spans="1:20" ht="15.75">
      <c r="A493" s="33" t="s">
        <v>533</v>
      </c>
      <c r="B493" s="7" t="str">
        <f>VLOOKUP(A493,'Customer Names'!$A:$G,7,0)</f>
        <v>Ms</v>
      </c>
      <c r="C493" s="7" t="str">
        <f>VLOOKUP(A493,'Customer Names'!$A:$F,6,0)</f>
        <v>Nelly S</v>
      </c>
      <c r="D493" s="7" t="str">
        <f>VLOOKUP(A493,'Customer Names'!$A:$E,5,0)</f>
        <v>Budrow</v>
      </c>
      <c r="E493" s="25" t="str">
        <f>VLOOKUP(A493,'Cleaned Hospitalisation data'!$A:$K,7,0)</f>
        <v>15-Jun-1986</v>
      </c>
      <c r="F493" s="12">
        <f>VLOOKUP(A493,'Cleaned Hospitalisation data'!$A$1:$K$2336,8,0)</f>
        <v>36</v>
      </c>
      <c r="G493" s="12">
        <f>VLOOKUP(A493,'Cleaned Hospitalisation data'!$A:$K,2,0)</f>
        <v>3</v>
      </c>
      <c r="H493" s="28">
        <f>VLOOKUP(A493,'Cleaned Hospitalisation data'!$A$1:$K$2336,3,0)</f>
        <v>7339.93</v>
      </c>
      <c r="I493" s="12" t="str">
        <f>VLOOKUP(A493,'Cleaned Hospitalisation data'!$A$1:$K$2336,4,0)</f>
        <v>Tier - 2</v>
      </c>
      <c r="J493" s="12" t="str">
        <f>VLOOKUP(A493,'Cleaned Hospitalisation data'!$A$1:$K$2336,5,0)</f>
        <v>Tier - 2</v>
      </c>
      <c r="K493" s="12" t="str">
        <f>VLOOKUP(A493,'Cleaned Hospitalisation data'!$A$1:$K$2336,6,0)</f>
        <v>R1012</v>
      </c>
      <c r="L493" s="12" cm="1">
        <f t="array" ref="L493:P493">_xlfn.XLOOKUP(A493,$A:$A,'Cleaned Medical Examiation data'!$B:$F)</f>
        <v>26.41</v>
      </c>
      <c r="M493" s="12">
        <v>7.32</v>
      </c>
      <c r="N493" s="12" t="str">
        <v>YES</v>
      </c>
      <c r="O493" s="12" t="str">
        <v>NO</v>
      </c>
      <c r="P493" s="12" t="str">
        <v>NO</v>
      </c>
      <c r="Q493" s="19" t="str" cm="1">
        <f t="array" ref="Q493:T493">_xlfn.XLOOKUP(A493,$A:$A,'Cleaned Medical Examiation data'!$H:$K)</f>
        <v>NO</v>
      </c>
      <c r="R493" s="48">
        <v>1</v>
      </c>
      <c r="S493" s="45" t="str">
        <v>Over Weight</v>
      </c>
      <c r="T493" s="34" t="str">
        <v>Diabetes</v>
      </c>
    </row>
    <row r="494" spans="1:20" ht="15.75">
      <c r="A494" s="33" t="s">
        <v>534</v>
      </c>
      <c r="B494" s="7" t="str">
        <f>VLOOKUP(A494,'Customer Names'!$A:$G,7,0)</f>
        <v>Ms</v>
      </c>
      <c r="C494" s="7" t="str">
        <f>VLOOKUP(A494,'Customer Names'!$A:$F,6,0)</f>
        <v>Meredith S</v>
      </c>
      <c r="D494" s="7" t="str">
        <f>VLOOKUP(A494,'Customer Names'!$A:$E,5,0)</f>
        <v>Anderson</v>
      </c>
      <c r="E494" s="25" t="str">
        <f>VLOOKUP(A494,'Cleaned Hospitalisation data'!$A:$K,7,0)</f>
        <v>19-Sep-1979</v>
      </c>
      <c r="F494" s="12">
        <f>VLOOKUP(A494,'Cleaned Hospitalisation data'!$A$1:$K$2336,8,0)</f>
        <v>43</v>
      </c>
      <c r="G494" s="12">
        <f>VLOOKUP(A494,'Cleaned Hospitalisation data'!$A:$K,2,0)</f>
        <v>1</v>
      </c>
      <c r="H494" s="28">
        <f>VLOOKUP(A494,'Cleaned Hospitalisation data'!$A$1:$K$2336,3,0)</f>
        <v>7337.75</v>
      </c>
      <c r="I494" s="12" t="str">
        <f>VLOOKUP(A494,'Cleaned Hospitalisation data'!$A$1:$K$2336,4,0)</f>
        <v>Tier - 2</v>
      </c>
      <c r="J494" s="12" t="str">
        <f>VLOOKUP(A494,'Cleaned Hospitalisation data'!$A$1:$K$2336,5,0)</f>
        <v>Tier - 3</v>
      </c>
      <c r="K494" s="12" t="str">
        <f>VLOOKUP(A494,'Cleaned Hospitalisation data'!$A$1:$K$2336,6,0)</f>
        <v>R1011</v>
      </c>
      <c r="L494" s="12" cm="1">
        <f t="array" ref="L494:P494">_xlfn.XLOOKUP(A494,$A:$A,'Cleaned Medical Examiation data'!$B:$F)</f>
        <v>29.9</v>
      </c>
      <c r="M494" s="12">
        <v>5.27</v>
      </c>
      <c r="N494" s="12" t="str">
        <v>NO</v>
      </c>
      <c r="O494" s="12" t="str">
        <v>NO</v>
      </c>
      <c r="P494" s="12" t="str">
        <v>YES</v>
      </c>
      <c r="Q494" s="19" t="str" cm="1">
        <f t="array" ref="Q494:T494">_xlfn.XLOOKUP(A494,$A:$A,'Cleaned Medical Examiation data'!$H:$K)</f>
        <v>NO</v>
      </c>
      <c r="R494" s="48">
        <v>1</v>
      </c>
      <c r="S494" s="45" t="str">
        <v>Over Weight</v>
      </c>
      <c r="T494" s="34" t="str">
        <v>Normal</v>
      </c>
    </row>
    <row r="495" spans="1:20" ht="15.75">
      <c r="A495" s="33" t="s">
        <v>535</v>
      </c>
      <c r="B495" s="7" t="str">
        <f>VLOOKUP(A495,'Customer Names'!$A:$G,7,0)</f>
        <v>Mr</v>
      </c>
      <c r="C495" s="7" t="str">
        <f>VLOOKUP(A495,'Customer Names'!$A:$F,6,0)</f>
        <v>Kevin</v>
      </c>
      <c r="D495" s="7" t="str">
        <f>VLOOKUP(A495,'Customer Names'!$A:$E,5,0)</f>
        <v>Douglas</v>
      </c>
      <c r="E495" s="25" t="str">
        <f>VLOOKUP(A495,'Cleaned Hospitalisation data'!$A:$K,7,0)</f>
        <v>25-Jul-1984</v>
      </c>
      <c r="F495" s="12">
        <f>VLOOKUP(A495,'Cleaned Hospitalisation data'!$A$1:$K$2336,8,0)</f>
        <v>38</v>
      </c>
      <c r="G495" s="12">
        <f>VLOOKUP(A495,'Cleaned Hospitalisation data'!$A:$K,2,0)</f>
        <v>3</v>
      </c>
      <c r="H495" s="28">
        <f>VLOOKUP(A495,'Cleaned Hospitalisation data'!$A$1:$K$2336,3,0)</f>
        <v>7325.47</v>
      </c>
      <c r="I495" s="12" t="str">
        <f>VLOOKUP(A495,'Cleaned Hospitalisation data'!$A$1:$K$2336,4,0)</f>
        <v>Tier - 2</v>
      </c>
      <c r="J495" s="12" t="str">
        <f>VLOOKUP(A495,'Cleaned Hospitalisation data'!$A$1:$K$2336,5,0)</f>
        <v>Tier - 1</v>
      </c>
      <c r="K495" s="12" t="str">
        <f>VLOOKUP(A495,'Cleaned Hospitalisation data'!$A$1:$K$2336,6,0)</f>
        <v>R1012</v>
      </c>
      <c r="L495" s="12" cm="1">
        <f t="array" ref="L495:P495">_xlfn.XLOOKUP(A495,$A:$A,'Cleaned Medical Examiation data'!$B:$F)</f>
        <v>25.24</v>
      </c>
      <c r="M495" s="12">
        <v>5.82</v>
      </c>
      <c r="N495" s="12" t="str">
        <v>NO</v>
      </c>
      <c r="O495" s="12" t="str">
        <v>NO</v>
      </c>
      <c r="P495" s="12" t="str">
        <v>NO</v>
      </c>
      <c r="Q495" s="19" t="str" cm="1">
        <f t="array" ref="Q495:T495">_xlfn.XLOOKUP(A495,$A:$A,'Cleaned Medical Examiation data'!$H:$K)</f>
        <v>NO</v>
      </c>
      <c r="R495" s="48">
        <v>1</v>
      </c>
      <c r="S495" s="45" t="str">
        <v>Over Weight</v>
      </c>
      <c r="T495" s="34" t="str">
        <v>Prediabetes</v>
      </c>
    </row>
    <row r="496" spans="1:20" ht="15.75">
      <c r="A496" s="33" t="s">
        <v>536</v>
      </c>
      <c r="B496" s="7" t="str">
        <f>VLOOKUP(A496,'Customer Names'!$A:$G,7,0)</f>
        <v>Ms</v>
      </c>
      <c r="C496" s="7" t="str">
        <f>VLOOKUP(A496,'Customer Names'!$A:$F,6,0)</f>
        <v>Lisa</v>
      </c>
      <c r="D496" s="7" t="str">
        <f>VLOOKUP(A496,'Customer Names'!$A:$E,5,0)</f>
        <v>Tecklenburg</v>
      </c>
      <c r="E496" s="25" t="str">
        <f>VLOOKUP(A496,'Cleaned Hospitalisation data'!$A:$K,7,0)</f>
        <v>19-Jun-1979</v>
      </c>
      <c r="F496" s="12">
        <f>VLOOKUP(A496,'Cleaned Hospitalisation data'!$A$1:$K$2336,8,0)</f>
        <v>43</v>
      </c>
      <c r="G496" s="12">
        <f>VLOOKUP(A496,'Cleaned Hospitalisation data'!$A:$K,2,0)</f>
        <v>0</v>
      </c>
      <c r="H496" s="28">
        <f>VLOOKUP(A496,'Cleaned Hospitalisation data'!$A$1:$K$2336,3,0)</f>
        <v>7325.05</v>
      </c>
      <c r="I496" s="12" t="str">
        <f>VLOOKUP(A496,'Cleaned Hospitalisation data'!$A$1:$K$2336,4,0)</f>
        <v>Tier - 2</v>
      </c>
      <c r="J496" s="12" t="str">
        <f>VLOOKUP(A496,'Cleaned Hospitalisation data'!$A$1:$K$2336,5,0)</f>
        <v>Tier - 3</v>
      </c>
      <c r="K496" s="12" t="str">
        <f>VLOOKUP(A496,'Cleaned Hospitalisation data'!$A$1:$K$2336,6,0)</f>
        <v>R1024</v>
      </c>
      <c r="L496" s="12" cm="1">
        <f t="array" ref="L496:P496">_xlfn.XLOOKUP(A496,$A:$A,'Cleaned Medical Examiation data'!$B:$F)</f>
        <v>25.08</v>
      </c>
      <c r="M496" s="12">
        <v>5.8</v>
      </c>
      <c r="N496" s="12" t="str">
        <v>NO</v>
      </c>
      <c r="O496" s="12" t="str">
        <v>NO</v>
      </c>
      <c r="P496" s="12" t="str">
        <v>YES</v>
      </c>
      <c r="Q496" s="19" t="str" cm="1">
        <f t="array" ref="Q496:T496">_xlfn.XLOOKUP(A496,$A:$A,'Cleaned Medical Examiation data'!$H:$K)</f>
        <v>NO</v>
      </c>
      <c r="R496" s="48">
        <v>1</v>
      </c>
      <c r="S496" s="45" t="str">
        <v>Over Weight</v>
      </c>
      <c r="T496" s="34" t="str">
        <v>Prediabetes</v>
      </c>
    </row>
    <row r="497" spans="1:20" ht="15.75">
      <c r="A497" s="33" t="s">
        <v>537</v>
      </c>
      <c r="B497" s="7" t="str">
        <f>VLOOKUP(A497,'Customer Names'!$A:$G,7,0)</f>
        <v>Ms</v>
      </c>
      <c r="C497" s="7" t="str">
        <f>VLOOKUP(A497,'Customer Names'!$A:$F,6,0)</f>
        <v>Katherine A</v>
      </c>
      <c r="D497" s="7" t="str">
        <f>VLOOKUP(A497,'Customer Names'!$A:$E,5,0)</f>
        <v>Baker</v>
      </c>
      <c r="E497" s="25" t="str">
        <f>VLOOKUP(A497,'Cleaned Hospitalisation data'!$A:$K,7,0)</f>
        <v>15-Nov-2004</v>
      </c>
      <c r="F497" s="12">
        <f>VLOOKUP(A497,'Cleaned Hospitalisation data'!$A$1:$K$2336,8,0)</f>
        <v>18</v>
      </c>
      <c r="G497" s="12">
        <f>VLOOKUP(A497,'Cleaned Hospitalisation data'!$A:$K,2,0)</f>
        <v>0</v>
      </c>
      <c r="H497" s="28">
        <f>VLOOKUP(A497,'Cleaned Hospitalisation data'!$A$1:$K$2336,3,0)</f>
        <v>7323.73</v>
      </c>
      <c r="I497" s="12" t="str">
        <f>VLOOKUP(A497,'Cleaned Hospitalisation data'!$A$1:$K$2336,4,0)</f>
        <v>Tier - 2</v>
      </c>
      <c r="J497" s="12" t="str">
        <f>VLOOKUP(A497,'Cleaned Hospitalisation data'!$A$1:$K$2336,5,0)</f>
        <v>Tier - 2</v>
      </c>
      <c r="K497" s="12" t="str">
        <f>VLOOKUP(A497,'Cleaned Hospitalisation data'!$A$1:$K$2336,6,0)</f>
        <v>R1024</v>
      </c>
      <c r="L497" s="12" cm="1">
        <f t="array" ref="L497:P497">_xlfn.XLOOKUP(A497,$A:$A,'Cleaned Medical Examiation data'!$B:$F)</f>
        <v>29.164999999999999</v>
      </c>
      <c r="M497" s="12">
        <v>4.87</v>
      </c>
      <c r="N497" s="12" t="str">
        <v>NO</v>
      </c>
      <c r="O497" s="12" t="str">
        <v>YES</v>
      </c>
      <c r="P497" s="12" t="str">
        <v>NO</v>
      </c>
      <c r="Q497" s="19" t="str" cm="1">
        <f t="array" ref="Q497:T497">_xlfn.XLOOKUP(A497,$A:$A,'Cleaned Medical Examiation data'!$H:$K)</f>
        <v>NO</v>
      </c>
      <c r="R497" s="48">
        <v>1</v>
      </c>
      <c r="S497" s="45" t="str">
        <v>Over Weight</v>
      </c>
      <c r="T497" s="34" t="str">
        <v>Normal</v>
      </c>
    </row>
    <row r="498" spans="1:20" ht="15.75">
      <c r="A498" s="33" t="s">
        <v>538</v>
      </c>
      <c r="B498" s="7" t="str">
        <f>VLOOKUP(A498,'Customer Names'!$A:$G,7,0)</f>
        <v>Mr</v>
      </c>
      <c r="C498" s="7" t="str">
        <f>VLOOKUP(A498,'Customer Names'!$A:$F,6,0)</f>
        <v>Steve</v>
      </c>
      <c r="D498" s="7" t="str">
        <f>VLOOKUP(A498,'Customer Names'!$A:$E,5,0)</f>
        <v>Schenck</v>
      </c>
      <c r="E498" s="25" t="str">
        <f>VLOOKUP(A498,'Cleaned Hospitalisation data'!$A:$K,7,0)</f>
        <v>11-Jul-1965</v>
      </c>
      <c r="F498" s="12">
        <f>VLOOKUP(A498,'Cleaned Hospitalisation data'!$A$1:$K$2336,8,0)</f>
        <v>57</v>
      </c>
      <c r="G498" s="12">
        <f>VLOOKUP(A498,'Cleaned Hospitalisation data'!$A:$K,2,0)</f>
        <v>0</v>
      </c>
      <c r="H498" s="28">
        <f>VLOOKUP(A498,'Cleaned Hospitalisation data'!$A$1:$K$2336,3,0)</f>
        <v>7322.86</v>
      </c>
      <c r="I498" s="12" t="str">
        <f>VLOOKUP(A498,'Cleaned Hospitalisation data'!$A$1:$K$2336,4,0)</f>
        <v>Tier - 3</v>
      </c>
      <c r="J498" s="12" t="str">
        <f>VLOOKUP(A498,'Cleaned Hospitalisation data'!$A$1:$K$2336,5,0)</f>
        <v>Tier - 3</v>
      </c>
      <c r="K498" s="12" t="str">
        <f>VLOOKUP(A498,'Cleaned Hospitalisation data'!$A$1:$K$2336,6,0)</f>
        <v>R1012</v>
      </c>
      <c r="L498" s="12" cm="1">
        <f t="array" ref="L498:P498">_xlfn.XLOOKUP(A498,$A:$A,'Cleaned Medical Examiation data'!$B:$F)</f>
        <v>15.05</v>
      </c>
      <c r="M498" s="12">
        <v>8.1199999999999992</v>
      </c>
      <c r="N498" s="12" t="str">
        <v>NO</v>
      </c>
      <c r="O498" s="12" t="str">
        <v>NO</v>
      </c>
      <c r="P498" s="12" t="str">
        <v>NO</v>
      </c>
      <c r="Q498" s="19" t="str" cm="1">
        <f t="array" ref="Q498:T498">_xlfn.XLOOKUP(A498,$A:$A,'Cleaned Medical Examiation data'!$H:$K)</f>
        <v>NO</v>
      </c>
      <c r="R498" s="48">
        <v>0</v>
      </c>
      <c r="S498" s="45" t="str">
        <v>Under Weight</v>
      </c>
      <c r="T498" s="34" t="str">
        <v>Diabetes</v>
      </c>
    </row>
    <row r="499" spans="1:20" ht="15.75">
      <c r="A499" s="33" t="s">
        <v>539</v>
      </c>
      <c r="B499" s="7" t="str">
        <f>VLOOKUP(A499,'Customer Names'!$A:$G,7,0)</f>
        <v>Ms</v>
      </c>
      <c r="C499" s="7" t="str">
        <f>VLOOKUP(A499,'Customer Names'!$A:$F,6,0)</f>
        <v>Kate L</v>
      </c>
      <c r="D499" s="7" t="str">
        <f>VLOOKUP(A499,'Customer Names'!$A:$E,5,0)</f>
        <v>Johnson</v>
      </c>
      <c r="E499" s="25" t="str">
        <f>VLOOKUP(A499,'Cleaned Hospitalisation data'!$A:$K,7,0)</f>
        <v>11-Aug-1972</v>
      </c>
      <c r="F499" s="12">
        <f>VLOOKUP(A499,'Cleaned Hospitalisation data'!$A$1:$K$2336,8,0)</f>
        <v>50</v>
      </c>
      <c r="G499" s="12">
        <f>VLOOKUP(A499,'Cleaned Hospitalisation data'!$A:$K,2,0)</f>
        <v>0</v>
      </c>
      <c r="H499" s="28">
        <f>VLOOKUP(A499,'Cleaned Hospitalisation data'!$A$1:$K$2336,3,0)</f>
        <v>7318.22</v>
      </c>
      <c r="I499" s="12" t="str">
        <f>VLOOKUP(A499,'Cleaned Hospitalisation data'!$A$1:$K$2336,4,0)</f>
        <v>Tier - 2</v>
      </c>
      <c r="J499" s="12" t="str">
        <f>VLOOKUP(A499,'Cleaned Hospitalisation data'!$A$1:$K$2336,5,0)</f>
        <v>Tier - 3</v>
      </c>
      <c r="K499" s="12" t="str">
        <f>VLOOKUP(A499,'Cleaned Hospitalisation data'!$A$1:$K$2336,6,0)</f>
        <v>R1012</v>
      </c>
      <c r="L499" s="12" cm="1">
        <f t="array" ref="L499:P499">_xlfn.XLOOKUP(A499,$A:$A,'Cleaned Medical Examiation data'!$B:$F)</f>
        <v>19.95</v>
      </c>
      <c r="M499" s="12">
        <v>4.3600000000000003</v>
      </c>
      <c r="N499" s="12" t="str">
        <v>NO</v>
      </c>
      <c r="O499" s="12" t="str">
        <v>NO</v>
      </c>
      <c r="P499" s="12" t="str">
        <v>NO</v>
      </c>
      <c r="Q499" s="19" t="str" cm="1">
        <f t="array" ref="Q499:T499">_xlfn.XLOOKUP(A499,$A:$A,'Cleaned Medical Examiation data'!$H:$K)</f>
        <v>NO</v>
      </c>
      <c r="R499" s="48">
        <v>2</v>
      </c>
      <c r="S499" s="45" t="str">
        <v>Normal Weight</v>
      </c>
      <c r="T499" s="34" t="str">
        <v>Normal</v>
      </c>
    </row>
    <row r="500" spans="1:20" ht="15.75">
      <c r="A500" s="33" t="s">
        <v>540</v>
      </c>
      <c r="B500" s="7" t="str">
        <f>VLOOKUP(A500,'Customer Names'!$A:$G,7,0)</f>
        <v>Ms</v>
      </c>
      <c r="C500" s="7" t="str">
        <f>VLOOKUP(A500,'Customer Names'!$A:$F,6,0)</f>
        <v>Beth</v>
      </c>
      <c r="D500" s="7" t="str">
        <f>VLOOKUP(A500,'Customer Names'!$A:$E,5,0)</f>
        <v>Blendell</v>
      </c>
      <c r="E500" s="25" t="str">
        <f>VLOOKUP(A500,'Cleaned Hospitalisation data'!$A:$K,7,0)</f>
        <v>25-Jun-1965</v>
      </c>
      <c r="F500" s="12">
        <f>VLOOKUP(A500,'Cleaned Hospitalisation data'!$A$1:$K$2336,8,0)</f>
        <v>57</v>
      </c>
      <c r="G500" s="12">
        <f>VLOOKUP(A500,'Cleaned Hospitalisation data'!$A:$K,2,0)</f>
        <v>0</v>
      </c>
      <c r="H500" s="28">
        <f>VLOOKUP(A500,'Cleaned Hospitalisation data'!$A$1:$K$2336,3,0)</f>
        <v>7318.21</v>
      </c>
      <c r="I500" s="12" t="str">
        <f>VLOOKUP(A500,'Cleaned Hospitalisation data'!$A$1:$K$2336,4,0)</f>
        <v>Tier - 3</v>
      </c>
      <c r="J500" s="12" t="str">
        <f>VLOOKUP(A500,'Cleaned Hospitalisation data'!$A$1:$K$2336,5,0)</f>
        <v>Tier - 1</v>
      </c>
      <c r="K500" s="12" t="str">
        <f>VLOOKUP(A500,'Cleaned Hospitalisation data'!$A$1:$K$2336,6,0)</f>
        <v>R1013</v>
      </c>
      <c r="L500" s="12" cm="1">
        <f t="array" ref="L500:P500">_xlfn.XLOOKUP(A500,$A:$A,'Cleaned Medical Examiation data'!$B:$F)</f>
        <v>16.66</v>
      </c>
      <c r="M500" s="12">
        <v>9.16</v>
      </c>
      <c r="N500" s="12" t="str">
        <v>NO</v>
      </c>
      <c r="O500" s="12" t="str">
        <v>NO</v>
      </c>
      <c r="P500" s="12" t="str">
        <v>NO</v>
      </c>
      <c r="Q500" s="19" t="str" cm="1">
        <f t="array" ref="Q500:T500">_xlfn.XLOOKUP(A500,$A:$A,'Cleaned Medical Examiation data'!$H:$K)</f>
        <v>NO</v>
      </c>
      <c r="R500" s="48">
        <v>0</v>
      </c>
      <c r="S500" s="45" t="str">
        <v>Under Weight</v>
      </c>
      <c r="T500" s="34" t="str">
        <v>Diabetes</v>
      </c>
    </row>
    <row r="501" spans="1:20" ht="15.75">
      <c r="A501" s="33" t="s">
        <v>541</v>
      </c>
      <c r="B501" s="7" t="str">
        <f>VLOOKUP(A501,'Customer Names'!$A:$G,7,0)</f>
        <v>Ms</v>
      </c>
      <c r="C501" s="7" t="str">
        <f>VLOOKUP(A501,'Customer Names'!$A:$F,6,0)</f>
        <v>Katharine</v>
      </c>
      <c r="D501" s="7" t="str">
        <f>VLOOKUP(A501,'Customer Names'!$A:$E,5,0)</f>
        <v>Parodi</v>
      </c>
      <c r="E501" s="25" t="str">
        <f>VLOOKUP(A501,'Cleaned Hospitalisation data'!$A:$K,7,0)</f>
        <v>6-Jun-1965</v>
      </c>
      <c r="F501" s="12">
        <f>VLOOKUP(A501,'Cleaned Hospitalisation data'!$A$1:$K$2336,8,0)</f>
        <v>58</v>
      </c>
      <c r="G501" s="12">
        <f>VLOOKUP(A501,'Cleaned Hospitalisation data'!$A:$K,2,0)</f>
        <v>0</v>
      </c>
      <c r="H501" s="28">
        <f>VLOOKUP(A501,'Cleaned Hospitalisation data'!$A$1:$K$2336,3,0)</f>
        <v>7304.65</v>
      </c>
      <c r="I501" s="12" t="str">
        <f>VLOOKUP(A501,'Cleaned Hospitalisation data'!$A$1:$K$2336,4,0)</f>
        <v>Tier - 3</v>
      </c>
      <c r="J501" s="12" t="str">
        <f>VLOOKUP(A501,'Cleaned Hospitalisation data'!$A$1:$K$2336,5,0)</f>
        <v>Tier - 3</v>
      </c>
      <c r="K501" s="12" t="str">
        <f>VLOOKUP(A501,'Cleaned Hospitalisation data'!$A$1:$K$2336,6,0)</f>
        <v>R1013</v>
      </c>
      <c r="L501" s="12" cm="1">
        <f t="array" ref="L501:P501">_xlfn.XLOOKUP(A501,$A:$A,'Cleaned Medical Examiation data'!$B:$F)</f>
        <v>16.62</v>
      </c>
      <c r="M501" s="12">
        <v>9.14</v>
      </c>
      <c r="N501" s="12" t="str">
        <v>NO</v>
      </c>
      <c r="O501" s="12" t="str">
        <v>NO</v>
      </c>
      <c r="P501" s="12" t="str">
        <v>NO</v>
      </c>
      <c r="Q501" s="19" t="str" cm="1">
        <f t="array" ref="Q501:T501">_xlfn.XLOOKUP(A501,$A:$A,'Cleaned Medical Examiation data'!$H:$K)</f>
        <v>NO</v>
      </c>
      <c r="R501" s="48">
        <v>0</v>
      </c>
      <c r="S501" s="45" t="str">
        <v>Under Weight</v>
      </c>
      <c r="T501" s="34" t="str">
        <v>Diabetes</v>
      </c>
    </row>
    <row r="502" spans="1:20" ht="15.75">
      <c r="A502" s="33" t="s">
        <v>542</v>
      </c>
      <c r="B502" s="7" t="str">
        <f>VLOOKUP(A502,'Customer Names'!$A:$G,7,0)</f>
        <v>Ms</v>
      </c>
      <c r="C502" s="7" t="str">
        <f>VLOOKUP(A502,'Customer Names'!$A:$F,6,0)</f>
        <v>Heather L</v>
      </c>
      <c r="D502" s="7" t="str">
        <f>VLOOKUP(A502,'Customer Names'!$A:$E,5,0)</f>
        <v>Morgan</v>
      </c>
      <c r="E502" s="25" t="str">
        <f>VLOOKUP(A502,'Cleaned Hospitalisation data'!$A:$K,7,0)</f>
        <v>26-Dec-1966</v>
      </c>
      <c r="F502" s="12">
        <f>VLOOKUP(A502,'Cleaned Hospitalisation data'!$A$1:$K$2336,8,0)</f>
        <v>56</v>
      </c>
      <c r="G502" s="12">
        <f>VLOOKUP(A502,'Cleaned Hospitalisation data'!$A:$K,2,0)</f>
        <v>0</v>
      </c>
      <c r="H502" s="28">
        <f>VLOOKUP(A502,'Cleaned Hospitalisation data'!$A$1:$K$2336,3,0)</f>
        <v>7302.46</v>
      </c>
      <c r="I502" s="12" t="str">
        <f>VLOOKUP(A502,'Cleaned Hospitalisation data'!$A$1:$K$2336,4,0)</f>
        <v>Tier - 3</v>
      </c>
      <c r="J502" s="12" t="str">
        <f>VLOOKUP(A502,'Cleaned Hospitalisation data'!$A$1:$K$2336,5,0)</f>
        <v>Tier - 1</v>
      </c>
      <c r="K502" s="12" t="str">
        <f>VLOOKUP(A502,'Cleaned Hospitalisation data'!$A$1:$K$2336,6,0)</f>
        <v>R1012</v>
      </c>
      <c r="L502" s="12" cm="1">
        <f t="array" ref="L502:P502">_xlfn.XLOOKUP(A502,$A:$A,'Cleaned Medical Examiation data'!$B:$F)</f>
        <v>15.36</v>
      </c>
      <c r="M502" s="12">
        <v>5.49</v>
      </c>
      <c r="N502" s="12" t="str">
        <v>YES</v>
      </c>
      <c r="O502" s="12" t="str">
        <v>NO</v>
      </c>
      <c r="P502" s="12" t="str">
        <v>NO</v>
      </c>
      <c r="Q502" s="19" t="str" cm="1">
        <f t="array" ref="Q502:T502">_xlfn.XLOOKUP(A502,$A:$A,'Cleaned Medical Examiation data'!$H:$K)</f>
        <v>NO</v>
      </c>
      <c r="R502" s="48">
        <v>2</v>
      </c>
      <c r="S502" s="45" t="str">
        <v>Under Weight</v>
      </c>
      <c r="T502" s="34" t="str">
        <v>Normal</v>
      </c>
    </row>
    <row r="503" spans="1:20" ht="15.75">
      <c r="A503" s="33" t="s">
        <v>543</v>
      </c>
      <c r="B503" s="7" t="str">
        <f>VLOOKUP(A503,'Customer Names'!$A:$G,7,0)</f>
        <v>Mr</v>
      </c>
      <c r="C503" s="7" t="str">
        <f>VLOOKUP(A503,'Customer Names'!$A:$F,6,0)</f>
        <v>Eric</v>
      </c>
      <c r="D503" s="7" t="str">
        <f>VLOOKUP(A503,'Customer Names'!$A:$E,5,0)</f>
        <v>Bilbrey</v>
      </c>
      <c r="E503" s="25" t="str">
        <f>VLOOKUP(A503,'Cleaned Hospitalisation data'!$A:$K,7,0)</f>
        <v>23-Dec-1971</v>
      </c>
      <c r="F503" s="12">
        <f>VLOOKUP(A503,'Cleaned Hospitalisation data'!$A$1:$K$2336,8,0)</f>
        <v>51</v>
      </c>
      <c r="G503" s="12">
        <f>VLOOKUP(A503,'Cleaned Hospitalisation data'!$A:$K,2,0)</f>
        <v>0</v>
      </c>
      <c r="H503" s="28">
        <f>VLOOKUP(A503,'Cleaned Hospitalisation data'!$A$1:$K$2336,3,0)</f>
        <v>38405.26</v>
      </c>
      <c r="I503" s="12" t="str">
        <f>VLOOKUP(A503,'Cleaned Hospitalisation data'!$A$1:$K$2336,4,0)</f>
        <v>Tier - 2</v>
      </c>
      <c r="J503" s="12" t="str">
        <f>VLOOKUP(A503,'Cleaned Hospitalisation data'!$A$1:$K$2336,5,0)</f>
        <v>Tier - 1</v>
      </c>
      <c r="K503" s="12" t="str">
        <f>VLOOKUP(A503,'Cleaned Hospitalisation data'!$A$1:$K$2336,6,0)</f>
        <v>R1011</v>
      </c>
      <c r="L503" s="12" cm="1">
        <f t="array" ref="L503:P503">_xlfn.XLOOKUP(A503,$A:$A,'Cleaned Medical Examiation data'!$B:$F)</f>
        <v>42.71</v>
      </c>
      <c r="M503" s="12">
        <v>10.52</v>
      </c>
      <c r="N503" s="12" t="str">
        <v>NO</v>
      </c>
      <c r="O503" s="12" t="str">
        <v>NO</v>
      </c>
      <c r="P503" s="12" t="str">
        <v>NO</v>
      </c>
      <c r="Q503" s="19" t="str" cm="1">
        <f t="array" ref="Q503:T503">_xlfn.XLOOKUP(A503,$A:$A,'Cleaned Medical Examiation data'!$H:$K)</f>
        <v>YES</v>
      </c>
      <c r="R503" s="48">
        <v>0</v>
      </c>
      <c r="S503" s="45" t="str">
        <v>Obesity</v>
      </c>
      <c r="T503" s="34" t="str">
        <v>Diabetes</v>
      </c>
    </row>
    <row r="504" spans="1:20" ht="15.75">
      <c r="A504" s="33" t="s">
        <v>544</v>
      </c>
      <c r="B504" s="7" t="str">
        <f>VLOOKUP(A504,'Customer Names'!$A:$G,7,0)</f>
        <v>Ms</v>
      </c>
      <c r="C504" s="7" t="str">
        <f>VLOOKUP(A504,'Customer Names'!$A:$F,6,0)</f>
        <v>Desiree</v>
      </c>
      <c r="D504" s="7" t="str">
        <f>VLOOKUP(A504,'Customer Names'!$A:$E,5,0)</f>
        <v>Linden</v>
      </c>
      <c r="E504" s="25" t="str">
        <f>VLOOKUP(A504,'Cleaned Hospitalisation data'!$A:$K,7,0)</f>
        <v>2-Nov-1985</v>
      </c>
      <c r="F504" s="12">
        <f>VLOOKUP(A504,'Cleaned Hospitalisation data'!$A$1:$K$2336,8,0)</f>
        <v>37</v>
      </c>
      <c r="G504" s="12">
        <f>VLOOKUP(A504,'Cleaned Hospitalisation data'!$A:$K,2,0)</f>
        <v>3</v>
      </c>
      <c r="H504" s="28">
        <f>VLOOKUP(A504,'Cleaned Hospitalisation data'!$A$1:$K$2336,3,0)</f>
        <v>7281.51</v>
      </c>
      <c r="I504" s="12" t="str">
        <f>VLOOKUP(A504,'Cleaned Hospitalisation data'!$A$1:$K$2336,4,0)</f>
        <v>Tier - 2</v>
      </c>
      <c r="J504" s="12" t="str">
        <f>VLOOKUP(A504,'Cleaned Hospitalisation data'!$A$1:$K$2336,5,0)</f>
        <v>Tier - 1</v>
      </c>
      <c r="K504" s="12" t="str">
        <f>VLOOKUP(A504,'Cleaned Hospitalisation data'!$A$1:$K$2336,6,0)</f>
        <v>R1012</v>
      </c>
      <c r="L504" s="12" cm="1">
        <f t="array" ref="L504:P504">_xlfn.XLOOKUP(A504,$A:$A,'Cleaned Medical Examiation data'!$B:$F)</f>
        <v>27.74</v>
      </c>
      <c r="M504" s="12">
        <v>5.96</v>
      </c>
      <c r="N504" s="12" t="str">
        <v>YES</v>
      </c>
      <c r="O504" s="12" t="str">
        <v>NO</v>
      </c>
      <c r="P504" s="12" t="str">
        <v>NO</v>
      </c>
      <c r="Q504" s="19" t="str" cm="1">
        <f t="array" ref="Q504:T504">_xlfn.XLOOKUP(A504,$A:$A,'Cleaned Medical Examiation data'!$H:$K)</f>
        <v>NO</v>
      </c>
      <c r="R504" s="48">
        <v>0</v>
      </c>
      <c r="S504" s="45" t="str">
        <v>Over Weight</v>
      </c>
      <c r="T504" s="34" t="str">
        <v>Prediabetes</v>
      </c>
    </row>
    <row r="505" spans="1:20" ht="15.75">
      <c r="A505" s="33" t="s">
        <v>545</v>
      </c>
      <c r="B505" s="7" t="str">
        <f>VLOOKUP(A505,'Customer Names'!$A:$G,7,0)</f>
        <v>Mr</v>
      </c>
      <c r="C505" s="7" t="str">
        <f>VLOOKUP(A505,'Customer Names'!$A:$F,6,0)</f>
        <v>Peter B</v>
      </c>
      <c r="D505" s="7" t="str">
        <f>VLOOKUP(A505,'Customer Names'!$A:$E,5,0)</f>
        <v>Horning</v>
      </c>
      <c r="E505" s="25" t="str">
        <f>VLOOKUP(A505,'Cleaned Hospitalisation data'!$A:$K,7,0)</f>
        <v>18-Dec-1976</v>
      </c>
      <c r="F505" s="12">
        <f>VLOOKUP(A505,'Cleaned Hospitalisation data'!$A$1:$K$2336,8,0)</f>
        <v>46</v>
      </c>
      <c r="G505" s="12">
        <f>VLOOKUP(A505,'Cleaned Hospitalisation data'!$A:$K,2,0)</f>
        <v>2</v>
      </c>
      <c r="H505" s="28">
        <f>VLOOKUP(A505,'Cleaned Hospitalisation data'!$A$1:$K$2336,3,0)</f>
        <v>7273.02</v>
      </c>
      <c r="I505" s="12" t="str">
        <f>VLOOKUP(A505,'Cleaned Hospitalisation data'!$A$1:$K$2336,4,0)</f>
        <v>Tier - 2</v>
      </c>
      <c r="J505" s="12" t="str">
        <f>VLOOKUP(A505,'Cleaned Hospitalisation data'!$A$1:$K$2336,5,0)</f>
        <v>Tier - 1</v>
      </c>
      <c r="K505" s="12" t="str">
        <f>VLOOKUP(A505,'Cleaned Hospitalisation data'!$A$1:$K$2336,6,0)</f>
        <v>R1013</v>
      </c>
      <c r="L505" s="12" cm="1">
        <f t="array" ref="L505:P505">_xlfn.XLOOKUP(A505,$A:$A,'Cleaned Medical Examiation data'!$B:$F)</f>
        <v>22.44</v>
      </c>
      <c r="M505" s="12">
        <v>4.62</v>
      </c>
      <c r="N505" s="12" t="str">
        <v>YES</v>
      </c>
      <c r="O505" s="12" t="str">
        <v>NO</v>
      </c>
      <c r="P505" s="12" t="str">
        <v>NO</v>
      </c>
      <c r="Q505" s="19" t="str" cm="1">
        <f t="array" ref="Q505:T505">_xlfn.XLOOKUP(A505,$A:$A,'Cleaned Medical Examiation data'!$H:$K)</f>
        <v>NO</v>
      </c>
      <c r="R505" s="48">
        <v>0</v>
      </c>
      <c r="S505" s="45" t="str">
        <v>Normal Weight</v>
      </c>
      <c r="T505" s="34" t="str">
        <v>Normal</v>
      </c>
    </row>
    <row r="506" spans="1:20" ht="15.75">
      <c r="A506" s="33" t="s">
        <v>546</v>
      </c>
      <c r="B506" s="7" t="str">
        <f>VLOOKUP(A506,'Customer Names'!$A:$G,7,0)</f>
        <v>Mr</v>
      </c>
      <c r="C506" s="7" t="str">
        <f>VLOOKUP(A506,'Customer Names'!$A:$F,6,0)</f>
        <v>Adam</v>
      </c>
      <c r="D506" s="7" t="str">
        <f>VLOOKUP(A506,'Customer Names'!$A:$E,5,0)</f>
        <v>Goode</v>
      </c>
      <c r="E506" s="25" t="str">
        <f>VLOOKUP(A506,'Cleaned Hospitalisation data'!$A:$K,7,0)</f>
        <v>4-Aug-1981</v>
      </c>
      <c r="F506" s="12">
        <f>VLOOKUP(A506,'Cleaned Hospitalisation data'!$A$1:$K$2336,8,0)</f>
        <v>41</v>
      </c>
      <c r="G506" s="12">
        <f>VLOOKUP(A506,'Cleaned Hospitalisation data'!$A:$K,2,0)</f>
        <v>2</v>
      </c>
      <c r="H506" s="28">
        <f>VLOOKUP(A506,'Cleaned Hospitalisation data'!$A$1:$K$2336,3,0)</f>
        <v>7265.7</v>
      </c>
      <c r="I506" s="12" t="str">
        <f>VLOOKUP(A506,'Cleaned Hospitalisation data'!$A$1:$K$2336,4,0)</f>
        <v>Tier - 3</v>
      </c>
      <c r="J506" s="12" t="str">
        <f>VLOOKUP(A506,'Cleaned Hospitalisation data'!$A$1:$K$2336,5,0)</f>
        <v>Tier - 3</v>
      </c>
      <c r="K506" s="12" t="str">
        <f>VLOOKUP(A506,'Cleaned Hospitalisation data'!$A$1:$K$2336,6,0)</f>
        <v>R1012</v>
      </c>
      <c r="L506" s="12" cm="1">
        <f t="array" ref="L506:P506">_xlfn.XLOOKUP(A506,$A:$A,'Cleaned Medical Examiation data'!$B:$F)</f>
        <v>37.049999999999997</v>
      </c>
      <c r="M506" s="12">
        <v>9.9600000000000009</v>
      </c>
      <c r="N506" s="12" t="str">
        <v>YES</v>
      </c>
      <c r="O506" s="12" t="str">
        <v>NO</v>
      </c>
      <c r="P506" s="12" t="str">
        <v>NO</v>
      </c>
      <c r="Q506" s="19" t="str" cm="1">
        <f t="array" ref="Q506:T506">_xlfn.XLOOKUP(A506,$A:$A,'Cleaned Medical Examiation data'!$H:$K)</f>
        <v>NO</v>
      </c>
      <c r="R506" s="48">
        <v>0</v>
      </c>
      <c r="S506" s="45" t="str">
        <v>Obesity</v>
      </c>
      <c r="T506" s="34" t="str">
        <v>Diabetes</v>
      </c>
    </row>
    <row r="507" spans="1:20" ht="15.75">
      <c r="A507" s="33" t="s">
        <v>547</v>
      </c>
      <c r="B507" s="7" t="str">
        <f>VLOOKUP(A507,'Customer Names'!$A:$G,7,0)</f>
        <v>Mr</v>
      </c>
      <c r="C507" s="7" t="str">
        <f>VLOOKUP(A507,'Customer Names'!$A:$F,6,0)</f>
        <v>Jeremy J</v>
      </c>
      <c r="D507" s="7" t="str">
        <f>VLOOKUP(A507,'Customer Names'!$A:$E,5,0)</f>
        <v>Doden</v>
      </c>
      <c r="E507" s="25" t="str">
        <f>VLOOKUP(A507,'Cleaned Hospitalisation data'!$A:$K,7,0)</f>
        <v>25-Oct-1973</v>
      </c>
      <c r="F507" s="12">
        <f>VLOOKUP(A507,'Cleaned Hospitalisation data'!$A$1:$K$2336,8,0)</f>
        <v>49</v>
      </c>
      <c r="G507" s="12">
        <f>VLOOKUP(A507,'Cleaned Hospitalisation data'!$A:$K,2,0)</f>
        <v>0</v>
      </c>
      <c r="H507" s="28">
        <f>VLOOKUP(A507,'Cleaned Hospitalisation data'!$A$1:$K$2336,3,0)</f>
        <v>7265.58</v>
      </c>
      <c r="I507" s="12" t="str">
        <f>VLOOKUP(A507,'Cleaned Hospitalisation data'!$A$1:$K$2336,4,0)</f>
        <v>Tier - 2</v>
      </c>
      <c r="J507" s="12" t="str">
        <f>VLOOKUP(A507,'Cleaned Hospitalisation data'!$A$1:$K$2336,5,0)</f>
        <v>Tier - 2</v>
      </c>
      <c r="K507" s="12" t="str">
        <f>VLOOKUP(A507,'Cleaned Hospitalisation data'!$A$1:$K$2336,6,0)</f>
        <v>R1013</v>
      </c>
      <c r="L507" s="12" cm="1">
        <f t="array" ref="L507:P507">_xlfn.XLOOKUP(A507,$A:$A,'Cleaned Medical Examiation data'!$B:$F)</f>
        <v>22.95</v>
      </c>
      <c r="M507" s="12">
        <v>10.53</v>
      </c>
      <c r="N507" s="12" t="str">
        <v>NO</v>
      </c>
      <c r="O507" s="12" t="str">
        <v>NO</v>
      </c>
      <c r="P507" s="12" t="str">
        <v>NO</v>
      </c>
      <c r="Q507" s="19" t="str" cm="1">
        <f t="array" ref="Q507:T507">_xlfn.XLOOKUP(A507,$A:$A,'Cleaned Medical Examiation data'!$H:$K)</f>
        <v>NO</v>
      </c>
      <c r="R507" s="48">
        <v>2</v>
      </c>
      <c r="S507" s="45" t="str">
        <v>Normal Weight</v>
      </c>
      <c r="T507" s="34" t="str">
        <v>Diabetes</v>
      </c>
    </row>
    <row r="508" spans="1:20" ht="15.75">
      <c r="A508" s="33" t="s">
        <v>548</v>
      </c>
      <c r="B508" s="7" t="str">
        <f>VLOOKUP(A508,'Customer Names'!$A:$G,7,0)</f>
        <v>Mr</v>
      </c>
      <c r="C508" s="7" t="str">
        <f>VLOOKUP(A508,'Customer Names'!$A:$F,6,0)</f>
        <v>Adam C</v>
      </c>
      <c r="D508" s="7" t="str">
        <f>VLOOKUP(A508,'Customer Names'!$A:$E,5,0)</f>
        <v>Groff</v>
      </c>
      <c r="E508" s="25" t="str">
        <f>VLOOKUP(A508,'Cleaned Hospitalisation data'!$A:$K,7,0)</f>
        <v>13-Jun-1981</v>
      </c>
      <c r="F508" s="12">
        <f>VLOOKUP(A508,'Cleaned Hospitalisation data'!$A$1:$K$2336,8,0)</f>
        <v>41</v>
      </c>
      <c r="G508" s="12">
        <f>VLOOKUP(A508,'Cleaned Hospitalisation data'!$A:$K,2,0)</f>
        <v>2</v>
      </c>
      <c r="H508" s="28">
        <f>VLOOKUP(A508,'Cleaned Hospitalisation data'!$A$1:$K$2336,3,0)</f>
        <v>7261.74</v>
      </c>
      <c r="I508" s="12" t="str">
        <f>VLOOKUP(A508,'Cleaned Hospitalisation data'!$A$1:$K$2336,4,0)</f>
        <v>Tier - 3</v>
      </c>
      <c r="J508" s="12" t="str">
        <f>VLOOKUP(A508,'Cleaned Hospitalisation data'!$A$1:$K$2336,5,0)</f>
        <v>Tier - 3</v>
      </c>
      <c r="K508" s="12" t="str">
        <f>VLOOKUP(A508,'Cleaned Hospitalisation data'!$A$1:$K$2336,6,0)</f>
        <v>R1012</v>
      </c>
      <c r="L508" s="12" cm="1">
        <f t="array" ref="L508:P508">_xlfn.XLOOKUP(A508,$A:$A,'Cleaned Medical Examiation data'!$B:$F)</f>
        <v>34.200000000000003</v>
      </c>
      <c r="M508" s="12">
        <v>6.69</v>
      </c>
      <c r="N508" s="12" t="str">
        <v>YES</v>
      </c>
      <c r="O508" s="12" t="str">
        <v>NO</v>
      </c>
      <c r="P508" s="12" t="str">
        <v>NO</v>
      </c>
      <c r="Q508" s="19" t="str" cm="1">
        <f t="array" ref="Q508:T508">_xlfn.XLOOKUP(A508,$A:$A,'Cleaned Medical Examiation data'!$H:$K)</f>
        <v>NO</v>
      </c>
      <c r="R508" s="48">
        <v>0</v>
      </c>
      <c r="S508" s="45" t="str">
        <v>Obesity</v>
      </c>
      <c r="T508" s="34" t="str">
        <v>Diabetes</v>
      </c>
    </row>
    <row r="509" spans="1:20" ht="15.75">
      <c r="A509" s="33" t="s">
        <v>549</v>
      </c>
      <c r="B509" s="7" t="str">
        <f>VLOOKUP(A509,'Customer Names'!$A:$G,7,0)</f>
        <v>Mr</v>
      </c>
      <c r="C509" s="7" t="str">
        <f>VLOOKUP(A509,'Customer Names'!$A:$F,6,0)</f>
        <v>Jon</v>
      </c>
      <c r="D509" s="7" t="str">
        <f>VLOOKUP(A509,'Customer Names'!$A:$E,5,0)</f>
        <v>Kuehler</v>
      </c>
      <c r="E509" s="25" t="str">
        <f>VLOOKUP(A509,'Cleaned Hospitalisation data'!$A:$K,7,0)</f>
        <v>14-Aug-1981</v>
      </c>
      <c r="F509" s="12">
        <f>VLOOKUP(A509,'Cleaned Hospitalisation data'!$A$1:$K$2336,8,0)</f>
        <v>41</v>
      </c>
      <c r="G509" s="12">
        <f>VLOOKUP(A509,'Cleaned Hospitalisation data'!$A:$K,2,0)</f>
        <v>2</v>
      </c>
      <c r="H509" s="28">
        <f>VLOOKUP(A509,'Cleaned Hospitalisation data'!$A$1:$K$2336,3,0)</f>
        <v>7256.72</v>
      </c>
      <c r="I509" s="12" t="str">
        <f>VLOOKUP(A509,'Cleaned Hospitalisation data'!$A$1:$K$2336,4,0)</f>
        <v>Tier - 3</v>
      </c>
      <c r="J509" s="12" t="str">
        <f>VLOOKUP(A509,'Cleaned Hospitalisation data'!$A$1:$K$2336,5,0)</f>
        <v>Tier - 2</v>
      </c>
      <c r="K509" s="12" t="str">
        <f>VLOOKUP(A509,'Cleaned Hospitalisation data'!$A$1:$K$2336,6,0)</f>
        <v>R1012</v>
      </c>
      <c r="L509" s="12" cm="1">
        <f t="array" ref="L509:P509">_xlfn.XLOOKUP(A509,$A:$A,'Cleaned Medical Examiation data'!$B:$F)</f>
        <v>30.59</v>
      </c>
      <c r="M509" s="12">
        <v>9.5500000000000007</v>
      </c>
      <c r="N509" s="12" t="str">
        <v>YES</v>
      </c>
      <c r="O509" s="12" t="str">
        <v>NO</v>
      </c>
      <c r="P509" s="12" t="str">
        <v>NO</v>
      </c>
      <c r="Q509" s="19" t="str" cm="1">
        <f t="array" ref="Q509:T509">_xlfn.XLOOKUP(A509,$A:$A,'Cleaned Medical Examiation data'!$H:$K)</f>
        <v>NO</v>
      </c>
      <c r="R509" s="48">
        <v>0</v>
      </c>
      <c r="S509" s="45" t="str">
        <v>Obesity</v>
      </c>
      <c r="T509" s="34" t="str">
        <v>Diabetes</v>
      </c>
    </row>
    <row r="510" spans="1:20" ht="15.75">
      <c r="A510" s="33" t="s">
        <v>550</v>
      </c>
      <c r="B510" s="7" t="str">
        <f>VLOOKUP(A510,'Customer Names'!$A:$G,7,0)</f>
        <v>Mr</v>
      </c>
      <c r="C510" s="7" t="str">
        <f>VLOOKUP(A510,'Customer Names'!$A:$F,6,0)</f>
        <v>Steven J</v>
      </c>
      <c r="D510" s="7" t="str">
        <f>VLOOKUP(A510,'Customer Names'!$A:$E,5,0)</f>
        <v>Daniels</v>
      </c>
      <c r="E510" s="25" t="str">
        <f>VLOOKUP(A510,'Cleaned Hospitalisation data'!$A:$K,7,0)</f>
        <v>24-Jul-1982</v>
      </c>
      <c r="F510" s="12">
        <f>VLOOKUP(A510,'Cleaned Hospitalisation data'!$A$1:$K$2336,8,0)</f>
        <v>40</v>
      </c>
      <c r="G510" s="12">
        <f>VLOOKUP(A510,'Cleaned Hospitalisation data'!$A:$K,2,0)</f>
        <v>3</v>
      </c>
      <c r="H510" s="28">
        <f>VLOOKUP(A510,'Cleaned Hospitalisation data'!$A$1:$K$2336,3,0)</f>
        <v>7248.71</v>
      </c>
      <c r="I510" s="12" t="str">
        <f>VLOOKUP(A510,'Cleaned Hospitalisation data'!$A$1:$K$2336,4,0)</f>
        <v>Tier - 2</v>
      </c>
      <c r="J510" s="12" t="str">
        <f>VLOOKUP(A510,'Cleaned Hospitalisation data'!$A$1:$K$2336,5,0)</f>
        <v>Tier - 1</v>
      </c>
      <c r="K510" s="12" t="str">
        <f>VLOOKUP(A510,'Cleaned Hospitalisation data'!$A$1:$K$2336,6,0)</f>
        <v>R1013</v>
      </c>
      <c r="L510" s="12" cm="1">
        <f t="array" ref="L510:P510">_xlfn.XLOOKUP(A510,$A:$A,'Cleaned Medical Examiation data'!$B:$F)</f>
        <v>25.51</v>
      </c>
      <c r="M510" s="12">
        <v>6.05</v>
      </c>
      <c r="N510" s="12" t="str">
        <v>NO</v>
      </c>
      <c r="O510" s="12" t="str">
        <v>NO</v>
      </c>
      <c r="P510" s="12" t="str">
        <v>NO</v>
      </c>
      <c r="Q510" s="19" t="str" cm="1">
        <f t="array" ref="Q510:T510">_xlfn.XLOOKUP(A510,$A:$A,'Cleaned Medical Examiation data'!$H:$K)</f>
        <v>NO</v>
      </c>
      <c r="R510" s="48">
        <v>0</v>
      </c>
      <c r="S510" s="45" t="str">
        <v>Over Weight</v>
      </c>
      <c r="T510" s="34" t="str">
        <v>Prediabetes</v>
      </c>
    </row>
    <row r="511" spans="1:20" ht="15.75">
      <c r="A511" s="33" t="s">
        <v>551</v>
      </c>
      <c r="B511" s="7" t="str">
        <f>VLOOKUP(A511,'Customer Names'!$A:$G,7,0)</f>
        <v>Ms</v>
      </c>
      <c r="C511" s="7" t="str">
        <f>VLOOKUP(A511,'Customer Names'!$A:$F,6,0)</f>
        <v>Jessica P</v>
      </c>
      <c r="D511" s="7" t="str">
        <f>VLOOKUP(A511,'Customer Names'!$A:$E,5,0)</f>
        <v>Gibby</v>
      </c>
      <c r="E511" s="25" t="str">
        <f>VLOOKUP(A511,'Cleaned Hospitalisation data'!$A:$K,7,0)</f>
        <v>2-Sep-1986</v>
      </c>
      <c r="F511" s="12">
        <f>VLOOKUP(A511,'Cleaned Hospitalisation data'!$A$1:$K$2336,8,0)</f>
        <v>36</v>
      </c>
      <c r="G511" s="12">
        <f>VLOOKUP(A511,'Cleaned Hospitalisation data'!$A:$K,2,0)</f>
        <v>4</v>
      </c>
      <c r="H511" s="28">
        <f>VLOOKUP(A511,'Cleaned Hospitalisation data'!$A$1:$K$2336,3,0)</f>
        <v>7243.81</v>
      </c>
      <c r="I511" s="12" t="str">
        <f>VLOOKUP(A511,'Cleaned Hospitalisation data'!$A$1:$K$2336,4,0)</f>
        <v>Tier - 2</v>
      </c>
      <c r="J511" s="12" t="str">
        <f>VLOOKUP(A511,'Cleaned Hospitalisation data'!$A$1:$K$2336,5,0)</f>
        <v>Tier - 3</v>
      </c>
      <c r="K511" s="12" t="str">
        <f>VLOOKUP(A511,'Cleaned Hospitalisation data'!$A$1:$K$2336,6,0)</f>
        <v>R1013</v>
      </c>
      <c r="L511" s="12" cm="1">
        <f t="array" ref="L511:P511">_xlfn.XLOOKUP(A511,$A:$A,'Cleaned Medical Examiation data'!$B:$F)</f>
        <v>29.04</v>
      </c>
      <c r="M511" s="12">
        <v>10.56</v>
      </c>
      <c r="N511" s="12" t="str">
        <v>YES</v>
      </c>
      <c r="O511" s="12" t="str">
        <v>NO</v>
      </c>
      <c r="P511" s="12" t="str">
        <v>NO</v>
      </c>
      <c r="Q511" s="19" t="str" cm="1">
        <f t="array" ref="Q511:T511">_xlfn.XLOOKUP(A511,$A:$A,'Cleaned Medical Examiation data'!$H:$K)</f>
        <v>NO</v>
      </c>
      <c r="R511" s="48">
        <v>1</v>
      </c>
      <c r="S511" s="45" t="str">
        <v>Over Weight</v>
      </c>
      <c r="T511" s="34" t="str">
        <v>Diabetes</v>
      </c>
    </row>
    <row r="512" spans="1:20" ht="15.75">
      <c r="A512" s="33" t="s">
        <v>552</v>
      </c>
      <c r="B512" s="7" t="str">
        <f>VLOOKUP(A512,'Customer Names'!$A:$G,7,0)</f>
        <v>Ms</v>
      </c>
      <c r="C512" s="7" t="str">
        <f>VLOOKUP(A512,'Customer Names'!$A:$F,6,0)</f>
        <v>Ashley</v>
      </c>
      <c r="D512" s="7" t="str">
        <f>VLOOKUP(A512,'Customer Names'!$A:$E,5,0)</f>
        <v>Busa</v>
      </c>
      <c r="E512" s="25" t="str">
        <f>VLOOKUP(A512,'Cleaned Hospitalisation data'!$A:$K,7,0)</f>
        <v>13-Jul-1986</v>
      </c>
      <c r="F512" s="12">
        <f>VLOOKUP(A512,'Cleaned Hospitalisation data'!$A$1:$K$2336,8,0)</f>
        <v>36</v>
      </c>
      <c r="G512" s="12">
        <f>VLOOKUP(A512,'Cleaned Hospitalisation data'!$A:$K,2,0)</f>
        <v>3</v>
      </c>
      <c r="H512" s="28">
        <f>VLOOKUP(A512,'Cleaned Hospitalisation data'!$A$1:$K$2336,3,0)</f>
        <v>7228.22</v>
      </c>
      <c r="I512" s="12" t="str">
        <f>VLOOKUP(A512,'Cleaned Hospitalisation data'!$A$1:$K$2336,4,0)</f>
        <v>Tier - 2</v>
      </c>
      <c r="J512" s="12" t="str">
        <f>VLOOKUP(A512,'Cleaned Hospitalisation data'!$A$1:$K$2336,5,0)</f>
        <v>Tier - 1</v>
      </c>
      <c r="K512" s="12" t="str">
        <f>VLOOKUP(A512,'Cleaned Hospitalisation data'!$A$1:$K$2336,6,0)</f>
        <v>R1024</v>
      </c>
      <c r="L512" s="12" cm="1">
        <f t="array" ref="L512:P512">_xlfn.XLOOKUP(A512,$A:$A,'Cleaned Medical Examiation data'!$B:$F)</f>
        <v>22.135000000000002</v>
      </c>
      <c r="M512" s="12">
        <v>10.81</v>
      </c>
      <c r="N512" s="12" t="str">
        <v>YES</v>
      </c>
      <c r="O512" s="12" t="str">
        <v>NO</v>
      </c>
      <c r="P512" s="12" t="str">
        <v>NO</v>
      </c>
      <c r="Q512" s="19" t="str" cm="1">
        <f t="array" ref="Q512:T512">_xlfn.XLOOKUP(A512,$A:$A,'Cleaned Medical Examiation data'!$H:$K)</f>
        <v>NO</v>
      </c>
      <c r="R512" s="48">
        <v>1</v>
      </c>
      <c r="S512" s="45" t="str">
        <v>Normal Weight</v>
      </c>
      <c r="T512" s="34" t="str">
        <v>Diabetes</v>
      </c>
    </row>
    <row r="513" spans="1:20" ht="15.75">
      <c r="A513" s="33" t="s">
        <v>553</v>
      </c>
      <c r="B513" s="7" t="str">
        <f>VLOOKUP(A513,'Customer Names'!$A:$G,7,0)</f>
        <v>Mr</v>
      </c>
      <c r="C513" s="7" t="str">
        <f>VLOOKUP(A513,'Customer Names'!$A:$F,6,0)</f>
        <v>Arturo H</v>
      </c>
      <c r="D513" s="7" t="str">
        <f>VLOOKUP(A513,'Customer Names'!$A:$E,5,0)</f>
        <v>Moyo</v>
      </c>
      <c r="E513" s="25" t="str">
        <f>VLOOKUP(A513,'Cleaned Hospitalisation data'!$A:$K,7,0)</f>
        <v>15-Sep-1977</v>
      </c>
      <c r="F513" s="12">
        <f>VLOOKUP(A513,'Cleaned Hospitalisation data'!$A$1:$K$2336,8,0)</f>
        <v>45</v>
      </c>
      <c r="G513" s="12">
        <f>VLOOKUP(A513,'Cleaned Hospitalisation data'!$A:$K,2,0)</f>
        <v>0</v>
      </c>
      <c r="H513" s="28">
        <f>VLOOKUP(A513,'Cleaned Hospitalisation data'!$A$1:$K$2336,3,0)</f>
        <v>7222.79</v>
      </c>
      <c r="I513" s="12" t="str">
        <f>VLOOKUP(A513,'Cleaned Hospitalisation data'!$A$1:$K$2336,4,0)</f>
        <v>Tier - 3</v>
      </c>
      <c r="J513" s="12" t="str">
        <f>VLOOKUP(A513,'Cleaned Hospitalisation data'!$A$1:$K$2336,5,0)</f>
        <v>Tier - 3</v>
      </c>
      <c r="K513" s="12" t="str">
        <f>VLOOKUP(A513,'Cleaned Hospitalisation data'!$A$1:$K$2336,6,0)</f>
        <v>R1012</v>
      </c>
      <c r="L513" s="12" cm="1">
        <f t="array" ref="L513:P513">_xlfn.XLOOKUP(A513,$A:$A,'Cleaned Medical Examiation data'!$B:$F)</f>
        <v>21.375</v>
      </c>
      <c r="M513" s="12">
        <v>4.32</v>
      </c>
      <c r="N513" s="12" t="str">
        <v>NO</v>
      </c>
      <c r="O513" s="12" t="str">
        <v>NO</v>
      </c>
      <c r="P513" s="12" t="str">
        <v>NO</v>
      </c>
      <c r="Q513" s="19" t="str" cm="1">
        <f t="array" ref="Q513:T513">_xlfn.XLOOKUP(A513,$A:$A,'Cleaned Medical Examiation data'!$H:$K)</f>
        <v>NO</v>
      </c>
      <c r="R513" s="48">
        <v>0</v>
      </c>
      <c r="S513" s="45" t="str">
        <v>Normal Weight</v>
      </c>
      <c r="T513" s="34" t="str">
        <v>Normal</v>
      </c>
    </row>
    <row r="514" spans="1:20" ht="15.75">
      <c r="A514" s="33" t="s">
        <v>554</v>
      </c>
      <c r="B514" s="7" t="str">
        <f>VLOOKUP(A514,'Customer Names'!$A:$G,7,0)</f>
        <v>Ms</v>
      </c>
      <c r="C514" s="7" t="str">
        <f>VLOOKUP(A514,'Customer Names'!$A:$F,6,0)</f>
        <v>Valeria R</v>
      </c>
      <c r="D514" s="7" t="str">
        <f>VLOOKUP(A514,'Customer Names'!$A:$E,5,0)</f>
        <v>Curtis</v>
      </c>
      <c r="E514" s="25" t="str">
        <f>VLOOKUP(A514,'Cleaned Hospitalisation data'!$A:$K,7,0)</f>
        <v>22-Aug-1970</v>
      </c>
      <c r="F514" s="12">
        <f>VLOOKUP(A514,'Cleaned Hospitalisation data'!$A$1:$K$2336,8,0)</f>
        <v>52</v>
      </c>
      <c r="G514" s="12">
        <f>VLOOKUP(A514,'Cleaned Hospitalisation data'!$A:$K,2,0)</f>
        <v>0</v>
      </c>
      <c r="H514" s="28">
        <f>VLOOKUP(A514,'Cleaned Hospitalisation data'!$A$1:$K$2336,3,0)</f>
        <v>38389.79</v>
      </c>
      <c r="I514" s="12" t="str">
        <f>VLOOKUP(A514,'Cleaned Hospitalisation data'!$A$1:$K$2336,4,0)</f>
        <v>Tier - 2</v>
      </c>
      <c r="J514" s="12" t="str">
        <f>VLOOKUP(A514,'Cleaned Hospitalisation data'!$A$1:$K$2336,5,0)</f>
        <v>Tier - 3</v>
      </c>
      <c r="K514" s="12" t="str">
        <f>VLOOKUP(A514,'Cleaned Hospitalisation data'!$A$1:$K$2336,6,0)</f>
        <v>R1011</v>
      </c>
      <c r="L514" s="12" cm="1">
        <f t="array" ref="L514:P514">_xlfn.XLOOKUP(A514,$A:$A,'Cleaned Medical Examiation data'!$B:$F)</f>
        <v>41.52</v>
      </c>
      <c r="M514" s="12">
        <v>11.82</v>
      </c>
      <c r="N514" s="12" t="str">
        <v>YES</v>
      </c>
      <c r="O514" s="12" t="str">
        <v>NO</v>
      </c>
      <c r="P514" s="12" t="str">
        <v>NO</v>
      </c>
      <c r="Q514" s="19" t="str" cm="1">
        <f t="array" ref="Q514:T514">_xlfn.XLOOKUP(A514,$A:$A,'Cleaned Medical Examiation data'!$H:$K)</f>
        <v>YES</v>
      </c>
      <c r="R514" s="48">
        <v>2</v>
      </c>
      <c r="S514" s="45" t="str">
        <v>Obesity</v>
      </c>
      <c r="T514" s="34" t="str">
        <v>Diabetes</v>
      </c>
    </row>
    <row r="515" spans="1:20" ht="15.75">
      <c r="A515" s="33" t="s">
        <v>555</v>
      </c>
      <c r="B515" s="7" t="str">
        <f>VLOOKUP(A515,'Customer Names'!$A:$G,7,0)</f>
        <v>Mr</v>
      </c>
      <c r="C515" s="7" t="str">
        <f>VLOOKUP(A515,'Customer Names'!$A:$F,6,0)</f>
        <v>Ketil</v>
      </c>
      <c r="D515" s="7" t="str">
        <f>VLOOKUP(A515,'Customer Names'!$A:$E,5,0)</f>
        <v>Horn</v>
      </c>
      <c r="E515" s="25" t="str">
        <f>VLOOKUP(A515,'Cleaned Hospitalisation data'!$A:$K,7,0)</f>
        <v>28-Jun-1991</v>
      </c>
      <c r="F515" s="12">
        <f>VLOOKUP(A515,'Cleaned Hospitalisation data'!$A$1:$K$2336,8,0)</f>
        <v>31</v>
      </c>
      <c r="G515" s="12">
        <f>VLOOKUP(A515,'Cleaned Hospitalisation data'!$A:$K,2,0)</f>
        <v>3</v>
      </c>
      <c r="H515" s="28">
        <f>VLOOKUP(A515,'Cleaned Hospitalisation data'!$A$1:$K$2336,3,0)</f>
        <v>7220.25</v>
      </c>
      <c r="I515" s="12" t="str">
        <f>VLOOKUP(A515,'Cleaned Hospitalisation data'!$A$1:$K$2336,4,0)</f>
        <v>Tier - 2</v>
      </c>
      <c r="J515" s="12" t="str">
        <f>VLOOKUP(A515,'Cleaned Hospitalisation data'!$A$1:$K$2336,5,0)</f>
        <v>Tier - 2</v>
      </c>
      <c r="K515" s="12" t="str">
        <f>VLOOKUP(A515,'Cleaned Hospitalisation data'!$A$1:$K$2336,6,0)</f>
        <v>R1021</v>
      </c>
      <c r="L515" s="12" cm="1">
        <f t="array" ref="L515:P515">_xlfn.XLOOKUP(A515,$A:$A,'Cleaned Medical Examiation data'!$B:$F)</f>
        <v>29.19</v>
      </c>
      <c r="M515" s="12">
        <v>4.37</v>
      </c>
      <c r="N515" s="12" t="str">
        <v>NO</v>
      </c>
      <c r="O515" s="12" t="str">
        <v>NO</v>
      </c>
      <c r="P515" s="12" t="str">
        <v>NO</v>
      </c>
      <c r="Q515" s="19" t="str" cm="1">
        <f t="array" ref="Q515:T515">_xlfn.XLOOKUP(A515,$A:$A,'Cleaned Medical Examiation data'!$H:$K)</f>
        <v>NO</v>
      </c>
      <c r="R515" s="48">
        <v>0</v>
      </c>
      <c r="S515" s="45" t="str">
        <v>Over Weight</v>
      </c>
      <c r="T515" s="34" t="str">
        <v>Normal</v>
      </c>
    </row>
    <row r="516" spans="1:20" ht="15.75">
      <c r="A516" s="33" t="s">
        <v>556</v>
      </c>
      <c r="B516" s="7" t="str">
        <f>VLOOKUP(A516,'Customer Names'!$A:$G,7,0)</f>
        <v>Ms</v>
      </c>
      <c r="C516" s="7" t="str">
        <f>VLOOKUP(A516,'Customer Names'!$A:$F,6,0)</f>
        <v>Katie</v>
      </c>
      <c r="D516" s="7" t="str">
        <f>VLOOKUP(A516,'Customer Names'!$A:$E,5,0)</f>
        <v>Bien</v>
      </c>
      <c r="E516" s="25" t="str">
        <f>VLOOKUP(A516,'Cleaned Hospitalisation data'!$A:$K,7,0)</f>
        <v>21-Nov-1983</v>
      </c>
      <c r="F516" s="12">
        <f>VLOOKUP(A516,'Cleaned Hospitalisation data'!$A$1:$K$2336,8,0)</f>
        <v>39</v>
      </c>
      <c r="G516" s="12">
        <f>VLOOKUP(A516,'Cleaned Hospitalisation data'!$A:$K,2,0)</f>
        <v>2</v>
      </c>
      <c r="H516" s="28">
        <f>VLOOKUP(A516,'Cleaned Hospitalisation data'!$A$1:$K$2336,3,0)</f>
        <v>7209.49</v>
      </c>
      <c r="I516" s="12" t="str">
        <f>VLOOKUP(A516,'Cleaned Hospitalisation data'!$A$1:$K$2336,4,0)</f>
        <v>Tier - 2</v>
      </c>
      <c r="J516" s="12" t="str">
        <f>VLOOKUP(A516,'Cleaned Hospitalisation data'!$A$1:$K$2336,5,0)</f>
        <v>Tier - 3</v>
      </c>
      <c r="K516" s="12" t="str">
        <f>VLOOKUP(A516,'Cleaned Hospitalisation data'!$A$1:$K$2336,6,0)</f>
        <v>R1012</v>
      </c>
      <c r="L516" s="12" cm="1">
        <f t="array" ref="L516:P516">_xlfn.XLOOKUP(A516,$A:$A,'Cleaned Medical Examiation data'!$B:$F)</f>
        <v>31.92</v>
      </c>
      <c r="M516" s="12">
        <v>4.8099999999999996</v>
      </c>
      <c r="N516" s="12" t="str">
        <v>YES</v>
      </c>
      <c r="O516" s="12" t="str">
        <v>NO</v>
      </c>
      <c r="P516" s="12" t="str">
        <v>YES</v>
      </c>
      <c r="Q516" s="19" t="str" cm="1">
        <f t="array" ref="Q516:T516">_xlfn.XLOOKUP(A516,$A:$A,'Cleaned Medical Examiation data'!$H:$K)</f>
        <v>NO</v>
      </c>
      <c r="R516" s="48">
        <v>1</v>
      </c>
      <c r="S516" s="45" t="str">
        <v>Obesity</v>
      </c>
      <c r="T516" s="34" t="str">
        <v>Normal</v>
      </c>
    </row>
    <row r="517" spans="1:20" ht="15.75">
      <c r="A517" s="33" t="s">
        <v>557</v>
      </c>
      <c r="B517" s="7" t="str">
        <f>VLOOKUP(A517,'Customer Names'!$A:$G,7,0)</f>
        <v>Ms</v>
      </c>
      <c r="C517" s="7" t="str">
        <f>VLOOKUP(A517,'Customer Names'!$A:$F,6,0)</f>
        <v>Christi</v>
      </c>
      <c r="D517" s="7" t="str">
        <f>VLOOKUP(A517,'Customer Names'!$A:$E,5,0)</f>
        <v>O'Connor</v>
      </c>
      <c r="E517" s="25" t="str">
        <f>VLOOKUP(A517,'Cleaned Hospitalisation data'!$A:$K,7,0)</f>
        <v>11-Aug-1983</v>
      </c>
      <c r="F517" s="12">
        <f>VLOOKUP(A517,'Cleaned Hospitalisation data'!$A$1:$K$2336,8,0)</f>
        <v>39</v>
      </c>
      <c r="G517" s="12">
        <f>VLOOKUP(A517,'Cleaned Hospitalisation data'!$A:$K,2,0)</f>
        <v>2</v>
      </c>
      <c r="H517" s="28">
        <f>VLOOKUP(A517,'Cleaned Hospitalisation data'!$A$1:$K$2336,3,0)</f>
        <v>7201.7</v>
      </c>
      <c r="I517" s="12" t="str">
        <f>VLOOKUP(A517,'Cleaned Hospitalisation data'!$A$1:$K$2336,4,0)</f>
        <v>Tier - 2</v>
      </c>
      <c r="J517" s="12" t="str">
        <f>VLOOKUP(A517,'Cleaned Hospitalisation data'!$A$1:$K$2336,5,0)</f>
        <v>Tier - 3</v>
      </c>
      <c r="K517" s="12" t="str">
        <f>VLOOKUP(A517,'Cleaned Hospitalisation data'!$A$1:$K$2336,6,0)</f>
        <v>R1012</v>
      </c>
      <c r="L517" s="12" cm="1">
        <f t="array" ref="L517:P517">_xlfn.XLOOKUP(A517,$A:$A,'Cleaned Medical Examiation data'!$B:$F)</f>
        <v>26.315000000000001</v>
      </c>
      <c r="M517" s="12">
        <v>4.5599999999999996</v>
      </c>
      <c r="N517" s="12" t="str">
        <v>YES</v>
      </c>
      <c r="O517" s="12" t="str">
        <v>NO</v>
      </c>
      <c r="P517" s="12" t="str">
        <v>YES</v>
      </c>
      <c r="Q517" s="19" t="str" cm="1">
        <f t="array" ref="Q517:T517">_xlfn.XLOOKUP(A517,$A:$A,'Cleaned Medical Examiation data'!$H:$K)</f>
        <v>NO</v>
      </c>
      <c r="R517" s="48">
        <v>1</v>
      </c>
      <c r="S517" s="45" t="str">
        <v>Over Weight</v>
      </c>
      <c r="T517" s="34" t="str">
        <v>Normal</v>
      </c>
    </row>
    <row r="518" spans="1:20" ht="15.75">
      <c r="A518" s="33" t="s">
        <v>558</v>
      </c>
      <c r="B518" s="7" t="str">
        <f>VLOOKUP(A518,'Customer Names'!$A:$G,7,0)</f>
        <v>Mr</v>
      </c>
      <c r="C518" s="7" t="str">
        <f>VLOOKUP(A518,'Customer Names'!$A:$F,6,0)</f>
        <v>Alan</v>
      </c>
      <c r="D518" s="7" t="str">
        <f>VLOOKUP(A518,'Customer Names'!$A:$E,5,0)</f>
        <v>Ash</v>
      </c>
      <c r="E518" s="25" t="str">
        <f>VLOOKUP(A518,'Cleaned Hospitalisation data'!$A:$K,7,0)</f>
        <v>14-Sep-1982</v>
      </c>
      <c r="F518" s="12">
        <f>VLOOKUP(A518,'Cleaned Hospitalisation data'!$A$1:$K$2336,8,0)</f>
        <v>40</v>
      </c>
      <c r="G518" s="12">
        <f>VLOOKUP(A518,'Cleaned Hospitalisation data'!$A:$K,2,0)</f>
        <v>3</v>
      </c>
      <c r="H518" s="28">
        <f>VLOOKUP(A518,'Cleaned Hospitalisation data'!$A$1:$K$2336,3,0)</f>
        <v>7196.87</v>
      </c>
      <c r="I518" s="12" t="str">
        <f>VLOOKUP(A518,'Cleaned Hospitalisation data'!$A$1:$K$2336,4,0)</f>
        <v>Tier - 3</v>
      </c>
      <c r="J518" s="12" t="str">
        <f>VLOOKUP(A518,'Cleaned Hospitalisation data'!$A$1:$K$2336,5,0)</f>
        <v>Tier - 2</v>
      </c>
      <c r="K518" s="12" t="str">
        <f>VLOOKUP(A518,'Cleaned Hospitalisation data'!$A$1:$K$2336,6,0)</f>
        <v>R1011</v>
      </c>
      <c r="L518" s="12" cm="1">
        <f t="array" ref="L518:P518">_xlfn.XLOOKUP(A518,$A:$A,'Cleaned Medical Examiation data'!$B:$F)</f>
        <v>35.299999999999997</v>
      </c>
      <c r="M518" s="12">
        <v>4.3899999999999997</v>
      </c>
      <c r="N518" s="12" t="str">
        <v>NO</v>
      </c>
      <c r="O518" s="12" t="str">
        <v>NO</v>
      </c>
      <c r="P518" s="12" t="str">
        <v>NO</v>
      </c>
      <c r="Q518" s="19" t="str" cm="1">
        <f t="array" ref="Q518:T518">_xlfn.XLOOKUP(A518,$A:$A,'Cleaned Medical Examiation data'!$H:$K)</f>
        <v>NO</v>
      </c>
      <c r="R518" s="48">
        <v>0</v>
      </c>
      <c r="S518" s="45" t="str">
        <v>Obesity</v>
      </c>
      <c r="T518" s="34" t="str">
        <v>Normal</v>
      </c>
    </row>
    <row r="519" spans="1:20" ht="15.75">
      <c r="A519" s="33" t="s">
        <v>559</v>
      </c>
      <c r="B519" s="7" t="str">
        <f>VLOOKUP(A519,'Customer Names'!$A:$G,7,0)</f>
        <v>Mr</v>
      </c>
      <c r="C519" s="7" t="str">
        <f>VLOOKUP(A519,'Customer Names'!$A:$F,6,0)</f>
        <v>Edivaldo B Sr</v>
      </c>
      <c r="D519" s="7" t="str">
        <f>VLOOKUP(A519,'Customer Names'!$A:$E,5,0)</f>
        <v>Do Prado</v>
      </c>
      <c r="E519" s="25" t="str">
        <f>VLOOKUP(A519,'Cleaned Hospitalisation data'!$A:$K,7,0)</f>
        <v>26-Aug-1968</v>
      </c>
      <c r="F519" s="12">
        <f>VLOOKUP(A519,'Cleaned Hospitalisation data'!$A$1:$K$2336,8,0)</f>
        <v>54</v>
      </c>
      <c r="G519" s="12">
        <f>VLOOKUP(A519,'Cleaned Hospitalisation data'!$A:$K,2,0)</f>
        <v>0</v>
      </c>
      <c r="H519" s="28">
        <f>VLOOKUP(A519,'Cleaned Hospitalisation data'!$A$1:$K$2336,3,0)</f>
        <v>7179.52</v>
      </c>
      <c r="I519" s="12" t="str">
        <f>VLOOKUP(A519,'Cleaned Hospitalisation data'!$A$1:$K$2336,4,0)</f>
        <v>Tier - 3</v>
      </c>
      <c r="J519" s="12" t="str">
        <f>VLOOKUP(A519,'Cleaned Hospitalisation data'!$A$1:$K$2336,5,0)</f>
        <v>Tier - 3</v>
      </c>
      <c r="K519" s="12" t="str">
        <f>VLOOKUP(A519,'Cleaned Hospitalisation data'!$A$1:$K$2336,6,0)</f>
        <v>R1013</v>
      </c>
      <c r="L519" s="12" cm="1">
        <f t="array" ref="L519:P519">_xlfn.XLOOKUP(A519,$A:$A,'Cleaned Medical Examiation data'!$B:$F)</f>
        <v>18.91</v>
      </c>
      <c r="M519" s="12">
        <v>11.44</v>
      </c>
      <c r="N519" s="12" t="str">
        <v>NO</v>
      </c>
      <c r="O519" s="12" t="str">
        <v>NO</v>
      </c>
      <c r="P519" s="12" t="str">
        <v>NO</v>
      </c>
      <c r="Q519" s="19" t="str" cm="1">
        <f t="array" ref="Q519:T519">_xlfn.XLOOKUP(A519,$A:$A,'Cleaned Medical Examiation data'!$H:$K)</f>
        <v>NO</v>
      </c>
      <c r="R519" s="48">
        <v>0</v>
      </c>
      <c r="S519" s="45" t="str">
        <v>Normal Weight</v>
      </c>
      <c r="T519" s="34" t="str">
        <v>Diabetes</v>
      </c>
    </row>
    <row r="520" spans="1:20" ht="15.75">
      <c r="A520" s="33" t="s">
        <v>560</v>
      </c>
      <c r="B520" s="7" t="str">
        <f>VLOOKUP(A520,'Customer Names'!$A:$G,7,0)</f>
        <v>Ms</v>
      </c>
      <c r="C520" s="7" t="str">
        <f>VLOOKUP(A520,'Customer Names'!$A:$F,6,0)</f>
        <v>Eve</v>
      </c>
      <c r="D520" s="7" t="str">
        <f>VLOOKUP(A520,'Customer Names'!$A:$E,5,0)</f>
        <v>Phillips</v>
      </c>
      <c r="E520" s="25" t="str">
        <f>VLOOKUP(A520,'Cleaned Hospitalisation data'!$A:$K,7,0)</f>
        <v>19-Jul-1975</v>
      </c>
      <c r="F520" s="12">
        <f>VLOOKUP(A520,'Cleaned Hospitalisation data'!$A$1:$K$2336,8,0)</f>
        <v>47</v>
      </c>
      <c r="G520" s="12">
        <f>VLOOKUP(A520,'Cleaned Hospitalisation data'!$A:$K,2,0)</f>
        <v>1</v>
      </c>
      <c r="H520" s="28">
        <f>VLOOKUP(A520,'Cleaned Hospitalisation data'!$A$1:$K$2336,3,0)</f>
        <v>7175.51</v>
      </c>
      <c r="I520" s="12" t="str">
        <f>VLOOKUP(A520,'Cleaned Hospitalisation data'!$A$1:$K$2336,4,0)</f>
        <v>Tier - 2</v>
      </c>
      <c r="J520" s="12" t="str">
        <f>VLOOKUP(A520,'Cleaned Hospitalisation data'!$A$1:$K$2336,5,0)</f>
        <v>Tier - 3</v>
      </c>
      <c r="K520" s="12" t="str">
        <f>VLOOKUP(A520,'Cleaned Hospitalisation data'!$A$1:$K$2336,6,0)</f>
        <v>R1013</v>
      </c>
      <c r="L520" s="12" cm="1">
        <f t="array" ref="L520:P520">_xlfn.XLOOKUP(A520,$A:$A,'Cleaned Medical Examiation data'!$B:$F)</f>
        <v>22.41</v>
      </c>
      <c r="M520" s="12">
        <v>11.37</v>
      </c>
      <c r="N520" s="12" t="str">
        <v>YES</v>
      </c>
      <c r="O520" s="12" t="str">
        <v>NO</v>
      </c>
      <c r="P520" s="12" t="str">
        <v>NO</v>
      </c>
      <c r="Q520" s="19" t="str" cm="1">
        <f t="array" ref="Q520:T520">_xlfn.XLOOKUP(A520,$A:$A,'Cleaned Medical Examiation data'!$H:$K)</f>
        <v>NO</v>
      </c>
      <c r="R520" s="48">
        <v>1</v>
      </c>
      <c r="S520" s="45" t="str">
        <v>Normal Weight</v>
      </c>
      <c r="T520" s="34" t="str">
        <v>Diabetes</v>
      </c>
    </row>
    <row r="521" spans="1:20" ht="15.75">
      <c r="A521" s="33" t="s">
        <v>561</v>
      </c>
      <c r="B521" s="7" t="str">
        <f>VLOOKUP(A521,'Customer Names'!$A:$G,7,0)</f>
        <v>Mr</v>
      </c>
      <c r="C521" s="7" t="str">
        <f>VLOOKUP(A521,'Customer Names'!$A:$F,6,0)</f>
        <v>Devin</v>
      </c>
      <c r="D521" s="7" t="str">
        <f>VLOOKUP(A521,'Customer Names'!$A:$E,5,0)</f>
        <v>Kelly</v>
      </c>
      <c r="E521" s="25" t="str">
        <f>VLOOKUP(A521,'Cleaned Hospitalisation data'!$A:$K,7,0)</f>
        <v>16-Aug-1982</v>
      </c>
      <c r="F521" s="12">
        <f>VLOOKUP(A521,'Cleaned Hospitalisation data'!$A$1:$K$2336,8,0)</f>
        <v>40</v>
      </c>
      <c r="G521" s="12">
        <f>VLOOKUP(A521,'Cleaned Hospitalisation data'!$A:$K,2,0)</f>
        <v>2</v>
      </c>
      <c r="H521" s="28">
        <f>VLOOKUP(A521,'Cleaned Hospitalisation data'!$A$1:$K$2336,3,0)</f>
        <v>7173.36</v>
      </c>
      <c r="I521" s="12" t="str">
        <f>VLOOKUP(A521,'Cleaned Hospitalisation data'!$A$1:$K$2336,4,0)</f>
        <v>Tier - 3</v>
      </c>
      <c r="J521" s="12" t="str">
        <f>VLOOKUP(A521,'Cleaned Hospitalisation data'!$A$1:$K$2336,5,0)</f>
        <v>Tier - 2</v>
      </c>
      <c r="K521" s="12" t="str">
        <f>VLOOKUP(A521,'Cleaned Hospitalisation data'!$A$1:$K$2336,6,0)</f>
        <v>R1016</v>
      </c>
      <c r="L521" s="12" cm="1">
        <f t="array" ref="L521:P521">_xlfn.XLOOKUP(A521,$A:$A,'Cleaned Medical Examiation data'!$B:$F)</f>
        <v>22.704999999999998</v>
      </c>
      <c r="M521" s="12">
        <v>6.14</v>
      </c>
      <c r="N521" s="12" t="str">
        <v>NO</v>
      </c>
      <c r="O521" s="12" t="str">
        <v>NO</v>
      </c>
      <c r="P521" s="12" t="str">
        <v>NO</v>
      </c>
      <c r="Q521" s="19" t="str" cm="1">
        <f t="array" ref="Q521:T521">_xlfn.XLOOKUP(A521,$A:$A,'Cleaned Medical Examiation data'!$H:$K)</f>
        <v>NO</v>
      </c>
      <c r="R521" s="48">
        <v>0</v>
      </c>
      <c r="S521" s="45" t="str">
        <v>Normal Weight</v>
      </c>
      <c r="T521" s="34" t="str">
        <v>Prediabetes</v>
      </c>
    </row>
    <row r="522" spans="1:20" ht="15.75">
      <c r="A522" s="33" t="s">
        <v>562</v>
      </c>
      <c r="B522" s="7" t="str">
        <f>VLOOKUP(A522,'Customer Names'!$A:$G,7,0)</f>
        <v>Mr</v>
      </c>
      <c r="C522" s="7" t="str">
        <f>VLOOKUP(A522,'Customer Names'!$A:$F,6,0)</f>
        <v>Shaun R</v>
      </c>
      <c r="D522" s="7" t="str">
        <f>VLOOKUP(A522,'Customer Names'!$A:$E,5,0)</f>
        <v>Dever</v>
      </c>
      <c r="E522" s="25" t="str">
        <f>VLOOKUP(A522,'Cleaned Hospitalisation data'!$A:$K,7,0)</f>
        <v>30-Sep-1980</v>
      </c>
      <c r="F522" s="12">
        <f>VLOOKUP(A522,'Cleaned Hospitalisation data'!$A$1:$K$2336,8,0)</f>
        <v>42</v>
      </c>
      <c r="G522" s="12">
        <f>VLOOKUP(A522,'Cleaned Hospitalisation data'!$A:$K,2,0)</f>
        <v>2</v>
      </c>
      <c r="H522" s="28">
        <f>VLOOKUP(A522,'Cleaned Hospitalisation data'!$A$1:$K$2336,3,0)</f>
        <v>7162.01</v>
      </c>
      <c r="I522" s="12" t="str">
        <f>VLOOKUP(A522,'Cleaned Hospitalisation data'!$A$1:$K$2336,4,0)</f>
        <v>Tier - 2</v>
      </c>
      <c r="J522" s="12" t="str">
        <f>VLOOKUP(A522,'Cleaned Hospitalisation data'!$A$1:$K$2336,5,0)</f>
        <v>Tier - 3</v>
      </c>
      <c r="K522" s="12" t="str">
        <f>VLOOKUP(A522,'Cleaned Hospitalisation data'!$A$1:$K$2336,6,0)</f>
        <v>R1013</v>
      </c>
      <c r="L522" s="12" cm="1">
        <f t="array" ref="L522:P522">_xlfn.XLOOKUP(A522,$A:$A,'Cleaned Medical Examiation data'!$B:$F)</f>
        <v>37.18</v>
      </c>
      <c r="M522" s="12">
        <v>4.8899999999999997</v>
      </c>
      <c r="N522" s="12" t="str">
        <v>NO</v>
      </c>
      <c r="O522" s="12" t="str">
        <v>NO</v>
      </c>
      <c r="P522" s="12" t="str">
        <v>NO</v>
      </c>
      <c r="Q522" s="19" t="str" cm="1">
        <f t="array" ref="Q522:T522">_xlfn.XLOOKUP(A522,$A:$A,'Cleaned Medical Examiation data'!$H:$K)</f>
        <v>NO</v>
      </c>
      <c r="R522" s="48">
        <v>0</v>
      </c>
      <c r="S522" s="45" t="str">
        <v>Obesity</v>
      </c>
      <c r="T522" s="34" t="str">
        <v>Normal</v>
      </c>
    </row>
    <row r="523" spans="1:20" ht="15.75">
      <c r="A523" s="33" t="s">
        <v>563</v>
      </c>
      <c r="B523" s="7" t="str">
        <f>VLOOKUP(A523,'Customer Names'!$A:$G,7,0)</f>
        <v>Mr</v>
      </c>
      <c r="C523" s="7" t="str">
        <f>VLOOKUP(A523,'Customer Names'!$A:$F,6,0)</f>
        <v>Adrian</v>
      </c>
      <c r="D523" s="7" t="str">
        <f>VLOOKUP(A523,'Customer Names'!$A:$E,5,0)</f>
        <v>Horvath</v>
      </c>
      <c r="E523" s="25" t="str">
        <f>VLOOKUP(A523,'Cleaned Hospitalisation data'!$A:$K,7,0)</f>
        <v>7-Oct-1980</v>
      </c>
      <c r="F523" s="12">
        <f>VLOOKUP(A523,'Cleaned Hospitalisation data'!$A$1:$K$2336,8,0)</f>
        <v>42</v>
      </c>
      <c r="G523" s="12">
        <f>VLOOKUP(A523,'Cleaned Hospitalisation data'!$A:$K,2,0)</f>
        <v>2</v>
      </c>
      <c r="H523" s="28">
        <f>VLOOKUP(A523,'Cleaned Hospitalisation data'!$A$1:$K$2336,3,0)</f>
        <v>7160.33</v>
      </c>
      <c r="I523" s="12" t="str">
        <f>VLOOKUP(A523,'Cleaned Hospitalisation data'!$A$1:$K$2336,4,0)</f>
        <v>Tier - 2</v>
      </c>
      <c r="J523" s="12" t="str">
        <f>VLOOKUP(A523,'Cleaned Hospitalisation data'!$A$1:$K$2336,5,0)</f>
        <v>Tier - 1</v>
      </c>
      <c r="K523" s="12" t="str">
        <f>VLOOKUP(A523,'Cleaned Hospitalisation data'!$A$1:$K$2336,6,0)</f>
        <v>R1013</v>
      </c>
      <c r="L523" s="12" cm="1">
        <f t="array" ref="L523:P523">_xlfn.XLOOKUP(A523,$A:$A,'Cleaned Medical Examiation data'!$B:$F)</f>
        <v>35.97</v>
      </c>
      <c r="M523" s="12">
        <v>4.5999999999999996</v>
      </c>
      <c r="N523" s="12" t="str">
        <v>NO</v>
      </c>
      <c r="O523" s="12" t="str">
        <v>NO</v>
      </c>
      <c r="P523" s="12" t="str">
        <v>NO</v>
      </c>
      <c r="Q523" s="19" t="str" cm="1">
        <f t="array" ref="Q523:T523">_xlfn.XLOOKUP(A523,$A:$A,'Cleaned Medical Examiation data'!$H:$K)</f>
        <v>NO</v>
      </c>
      <c r="R523" s="48">
        <v>0</v>
      </c>
      <c r="S523" s="45" t="str">
        <v>Obesity</v>
      </c>
      <c r="T523" s="34" t="str">
        <v>Normal</v>
      </c>
    </row>
    <row r="524" spans="1:20" ht="15.75">
      <c r="A524" s="33" t="s">
        <v>564</v>
      </c>
      <c r="B524" s="7" t="str">
        <f>VLOOKUP(A524,'Customer Names'!$A:$G,7,0)</f>
        <v>Mr</v>
      </c>
      <c r="C524" s="7" t="str">
        <f>VLOOKUP(A524,'Customer Names'!$A:$F,6,0)</f>
        <v>Andrew</v>
      </c>
      <c r="D524" s="7" t="str">
        <f>VLOOKUP(A524,'Customer Names'!$A:$E,5,0)</f>
        <v>Danner</v>
      </c>
      <c r="E524" s="25" t="str">
        <f>VLOOKUP(A524,'Cleaned Hospitalisation data'!$A:$K,7,0)</f>
        <v>22-Jun-1980</v>
      </c>
      <c r="F524" s="12">
        <f>VLOOKUP(A524,'Cleaned Hospitalisation data'!$A$1:$K$2336,8,0)</f>
        <v>42</v>
      </c>
      <c r="G524" s="12">
        <f>VLOOKUP(A524,'Cleaned Hospitalisation data'!$A:$K,2,0)</f>
        <v>2</v>
      </c>
      <c r="H524" s="28">
        <f>VLOOKUP(A524,'Cleaned Hospitalisation data'!$A$1:$K$2336,3,0)</f>
        <v>7160.09</v>
      </c>
      <c r="I524" s="12" t="str">
        <f>VLOOKUP(A524,'Cleaned Hospitalisation data'!$A$1:$K$2336,4,0)</f>
        <v>Tier - 2</v>
      </c>
      <c r="J524" s="12" t="str">
        <f>VLOOKUP(A524,'Cleaned Hospitalisation data'!$A$1:$K$2336,5,0)</f>
        <v>Tier - 2</v>
      </c>
      <c r="K524" s="12" t="str">
        <f>VLOOKUP(A524,'Cleaned Hospitalisation data'!$A$1:$K$2336,6,0)</f>
        <v>R1011</v>
      </c>
      <c r="L524" s="12" cm="1">
        <f t="array" ref="L524:P524">_xlfn.XLOOKUP(A524,$A:$A,'Cleaned Medical Examiation data'!$B:$F)</f>
        <v>35.799999999999997</v>
      </c>
      <c r="M524" s="12">
        <v>4.42</v>
      </c>
      <c r="N524" s="12" t="str">
        <v>NO</v>
      </c>
      <c r="O524" s="12" t="str">
        <v>NO</v>
      </c>
      <c r="P524" s="12" t="str">
        <v>NO</v>
      </c>
      <c r="Q524" s="19" t="str" cm="1">
        <f t="array" ref="Q524:T524">_xlfn.XLOOKUP(A524,$A:$A,'Cleaned Medical Examiation data'!$H:$K)</f>
        <v>NO</v>
      </c>
      <c r="R524" s="48">
        <v>0</v>
      </c>
      <c r="S524" s="45" t="str">
        <v>Obesity</v>
      </c>
      <c r="T524" s="34" t="str">
        <v>Normal</v>
      </c>
    </row>
    <row r="525" spans="1:20" ht="15.75">
      <c r="A525" s="33" t="s">
        <v>565</v>
      </c>
      <c r="B525" s="7" t="str">
        <f>VLOOKUP(A525,'Customer Names'!$A:$G,7,0)</f>
        <v>Mr</v>
      </c>
      <c r="C525" s="7" t="str">
        <f>VLOOKUP(A525,'Customer Names'!$A:$F,6,0)</f>
        <v>Michael P</v>
      </c>
      <c r="D525" s="7" t="str">
        <f>VLOOKUP(A525,'Customer Names'!$A:$E,5,0)</f>
        <v>Meyer</v>
      </c>
      <c r="E525" s="25" t="str">
        <f>VLOOKUP(A525,'Cleaned Hospitalisation data'!$A:$K,7,0)</f>
        <v>17-Sep-2002</v>
      </c>
      <c r="F525" s="12">
        <f>VLOOKUP(A525,'Cleaned Hospitalisation data'!$A$1:$K$2336,8,0)</f>
        <v>20</v>
      </c>
      <c r="G525" s="12">
        <f>VLOOKUP(A525,'Cleaned Hospitalisation data'!$A:$K,2,0)</f>
        <v>2</v>
      </c>
      <c r="H525" s="28">
        <f>VLOOKUP(A525,'Cleaned Hospitalisation data'!$A$1:$K$2336,3,0)</f>
        <v>38344.57</v>
      </c>
      <c r="I525" s="12" t="str">
        <f>VLOOKUP(A525,'Cleaned Hospitalisation data'!$A$1:$K$2336,4,0)</f>
        <v>Tier - 1</v>
      </c>
      <c r="J525" s="12" t="str">
        <f>VLOOKUP(A525,'Cleaned Hospitalisation data'!$A$1:$K$2336,5,0)</f>
        <v>Tier - 3</v>
      </c>
      <c r="K525" s="12" t="str">
        <f>VLOOKUP(A525,'Cleaned Hospitalisation data'!$A$1:$K$2336,6,0)</f>
        <v>R1011</v>
      </c>
      <c r="L525" s="12" cm="1">
        <f t="array" ref="L525:P525">_xlfn.XLOOKUP(A525,$A:$A,'Cleaned Medical Examiation data'!$B:$F)</f>
        <v>39.4</v>
      </c>
      <c r="M525" s="12">
        <v>6.76</v>
      </c>
      <c r="N525" s="12" t="str">
        <v>NO</v>
      </c>
      <c r="O525" s="12" t="str">
        <v>NO</v>
      </c>
      <c r="P525" s="12" t="str">
        <v>NO</v>
      </c>
      <c r="Q525" s="19" t="str" cm="1">
        <f t="array" ref="Q525:T525">_xlfn.XLOOKUP(A525,$A:$A,'Cleaned Medical Examiation data'!$H:$K)</f>
        <v>YES</v>
      </c>
      <c r="R525" s="48">
        <v>0</v>
      </c>
      <c r="S525" s="45" t="str">
        <v>Obesity</v>
      </c>
      <c r="T525" s="34" t="str">
        <v>Diabetes</v>
      </c>
    </row>
    <row r="526" spans="1:20" ht="15.75">
      <c r="A526" s="33" t="s">
        <v>566</v>
      </c>
      <c r="B526" s="7" t="str">
        <f>VLOOKUP(A526,'Customer Names'!$A:$G,7,0)</f>
        <v>Ms</v>
      </c>
      <c r="C526" s="7" t="str">
        <f>VLOOKUP(A526,'Customer Names'!$A:$F,6,0)</f>
        <v>Mallory</v>
      </c>
      <c r="D526" s="7" t="str">
        <f>VLOOKUP(A526,'Customer Names'!$A:$E,5,0)</f>
        <v>Weiss</v>
      </c>
      <c r="E526" s="25" t="str">
        <f>VLOOKUP(A526,'Cleaned Hospitalisation data'!$A:$K,7,0)</f>
        <v>17-Jul-1981</v>
      </c>
      <c r="F526" s="12">
        <f>VLOOKUP(A526,'Cleaned Hospitalisation data'!$A$1:$K$2336,8,0)</f>
        <v>41</v>
      </c>
      <c r="G526" s="12">
        <f>VLOOKUP(A526,'Cleaned Hospitalisation data'!$A:$K,2,0)</f>
        <v>1</v>
      </c>
      <c r="H526" s="28">
        <f>VLOOKUP(A526,'Cleaned Hospitalisation data'!$A$1:$K$2336,3,0)</f>
        <v>7153.55</v>
      </c>
      <c r="I526" s="12" t="str">
        <f>VLOOKUP(A526,'Cleaned Hospitalisation data'!$A$1:$K$2336,4,0)</f>
        <v>Tier - 2</v>
      </c>
      <c r="J526" s="12" t="str">
        <f>VLOOKUP(A526,'Cleaned Hospitalisation data'!$A$1:$K$2336,5,0)</f>
        <v>Tier - 1</v>
      </c>
      <c r="K526" s="12" t="str">
        <f>VLOOKUP(A526,'Cleaned Hospitalisation data'!$A$1:$K$2336,6,0)</f>
        <v>R1012</v>
      </c>
      <c r="L526" s="12" cm="1">
        <f t="array" ref="L526:P526">_xlfn.XLOOKUP(A526,$A:$A,'Cleaned Medical Examiation data'!$B:$F)</f>
        <v>28.31</v>
      </c>
      <c r="M526" s="12">
        <v>7.48</v>
      </c>
      <c r="N526" s="12" t="str">
        <v>YES</v>
      </c>
      <c r="O526" s="12" t="str">
        <v>NO</v>
      </c>
      <c r="P526" s="12" t="str">
        <v>NO</v>
      </c>
      <c r="Q526" s="19" t="str" cm="1">
        <f t="array" ref="Q526:T526">_xlfn.XLOOKUP(A526,$A:$A,'Cleaned Medical Examiation data'!$H:$K)</f>
        <v>NO</v>
      </c>
      <c r="R526" s="48">
        <v>0</v>
      </c>
      <c r="S526" s="45" t="str">
        <v>Over Weight</v>
      </c>
      <c r="T526" s="34" t="str">
        <v>Diabetes</v>
      </c>
    </row>
    <row r="527" spans="1:20" ht="15.75">
      <c r="A527" s="33" t="s">
        <v>567</v>
      </c>
      <c r="B527" s="7" t="str">
        <f>VLOOKUP(A527,'Customer Names'!$A:$G,7,0)</f>
        <v>Mr</v>
      </c>
      <c r="C527" s="7" t="str">
        <f>VLOOKUP(A527,'Customer Names'!$A:$F,6,0)</f>
        <v>Shawn E</v>
      </c>
      <c r="D527" s="7" t="str">
        <f>VLOOKUP(A527,'Customer Names'!$A:$E,5,0)</f>
        <v>D'Andrea</v>
      </c>
      <c r="E527" s="25" t="str">
        <f>VLOOKUP(A527,'Cleaned Hospitalisation data'!$A:$K,7,0)</f>
        <v>6-Sep-1978</v>
      </c>
      <c r="F527" s="12">
        <f>VLOOKUP(A527,'Cleaned Hospitalisation data'!$A$1:$K$2336,8,0)</f>
        <v>44</v>
      </c>
      <c r="G527" s="12">
        <f>VLOOKUP(A527,'Cleaned Hospitalisation data'!$A:$K,2,0)</f>
        <v>1</v>
      </c>
      <c r="H527" s="28">
        <f>VLOOKUP(A527,'Cleaned Hospitalisation data'!$A$1:$K$2336,3,0)</f>
        <v>7152.67</v>
      </c>
      <c r="I527" s="12" t="str">
        <f>VLOOKUP(A527,'Cleaned Hospitalisation data'!$A$1:$K$2336,4,0)</f>
        <v>Tier - 3</v>
      </c>
      <c r="J527" s="12" t="str">
        <f>VLOOKUP(A527,'Cleaned Hospitalisation data'!$A$1:$K$2336,5,0)</f>
        <v>Tier - 2</v>
      </c>
      <c r="K527" s="12" t="str">
        <f>VLOOKUP(A527,'Cleaned Hospitalisation data'!$A$1:$K$2336,6,0)</f>
        <v>R1013</v>
      </c>
      <c r="L527" s="12" cm="1">
        <f t="array" ref="L527:P527">_xlfn.XLOOKUP(A527,$A:$A,'Cleaned Medical Examiation data'!$B:$F)</f>
        <v>38.06</v>
      </c>
      <c r="M527" s="12">
        <v>10.74</v>
      </c>
      <c r="N527" s="12" t="str">
        <v>NO</v>
      </c>
      <c r="O527" s="12" t="str">
        <v>NO</v>
      </c>
      <c r="P527" s="12" t="str">
        <v>NO</v>
      </c>
      <c r="Q527" s="19" t="str" cm="1">
        <f t="array" ref="Q527:T527">_xlfn.XLOOKUP(A527,$A:$A,'Cleaned Medical Examiation data'!$H:$K)</f>
        <v>NO</v>
      </c>
      <c r="R527" s="48">
        <v>0</v>
      </c>
      <c r="S527" s="45" t="str">
        <v>Obesity</v>
      </c>
      <c r="T527" s="34" t="str">
        <v>Diabetes</v>
      </c>
    </row>
    <row r="528" spans="1:20" ht="15.75">
      <c r="A528" s="33" t="s">
        <v>568</v>
      </c>
      <c r="B528" s="7" t="str">
        <f>VLOOKUP(A528,'Customer Names'!$A:$G,7,0)</f>
        <v>Ms</v>
      </c>
      <c r="C528" s="7" t="str">
        <f>VLOOKUP(A528,'Customer Names'!$A:$F,6,0)</f>
        <v>Sarah E</v>
      </c>
      <c r="D528" s="7" t="str">
        <f>VLOOKUP(A528,'Customer Names'!$A:$E,5,0)</f>
        <v>Olesky</v>
      </c>
      <c r="E528" s="25" t="str">
        <f>VLOOKUP(A528,'Cleaned Hospitalisation data'!$A:$K,7,0)</f>
        <v>29-Jun-1984</v>
      </c>
      <c r="F528" s="12">
        <f>VLOOKUP(A528,'Cleaned Hospitalisation data'!$A$1:$K$2336,8,0)</f>
        <v>38</v>
      </c>
      <c r="G528" s="12">
        <f>VLOOKUP(A528,'Cleaned Hospitalisation data'!$A:$K,2,0)</f>
        <v>3</v>
      </c>
      <c r="H528" s="28">
        <f>VLOOKUP(A528,'Cleaned Hospitalisation data'!$A$1:$K$2336,3,0)</f>
        <v>7151.09</v>
      </c>
      <c r="I528" s="12" t="str">
        <f>VLOOKUP(A528,'Cleaned Hospitalisation data'!$A$1:$K$2336,4,0)</f>
        <v>Tier - 2</v>
      </c>
      <c r="J528" s="12" t="str">
        <f>VLOOKUP(A528,'Cleaned Hospitalisation data'!$A$1:$K$2336,5,0)</f>
        <v>Tier - 2</v>
      </c>
      <c r="K528" s="12" t="str">
        <f>VLOOKUP(A528,'Cleaned Hospitalisation data'!$A$1:$K$2336,6,0)</f>
        <v>R1011</v>
      </c>
      <c r="L528" s="12" cm="1">
        <f t="array" ref="L528:P528">_xlfn.XLOOKUP(A528,$A:$A,'Cleaned Medical Examiation data'!$B:$F)</f>
        <v>28</v>
      </c>
      <c r="M528" s="12">
        <v>5.19</v>
      </c>
      <c r="N528" s="12" t="str">
        <v>NO</v>
      </c>
      <c r="O528" s="12" t="str">
        <v>NO</v>
      </c>
      <c r="P528" s="12" t="str">
        <v>NO</v>
      </c>
      <c r="Q528" s="19" t="str" cm="1">
        <f t="array" ref="Q528:T528">_xlfn.XLOOKUP(A528,$A:$A,'Cleaned Medical Examiation data'!$H:$K)</f>
        <v>NO</v>
      </c>
      <c r="R528" s="48">
        <v>1</v>
      </c>
      <c r="S528" s="45" t="str">
        <v>Over Weight</v>
      </c>
      <c r="T528" s="34" t="str">
        <v>Normal</v>
      </c>
    </row>
    <row r="529" spans="1:20" ht="15.75">
      <c r="A529" s="33" t="s">
        <v>569</v>
      </c>
      <c r="B529" s="7" t="str">
        <f>VLOOKUP(A529,'Customer Names'!$A:$G,7,0)</f>
        <v>Mr</v>
      </c>
      <c r="C529" s="7" t="str">
        <f>VLOOKUP(A529,'Customer Names'!$A:$F,6,0)</f>
        <v>Josh</v>
      </c>
      <c r="D529" s="7" t="str">
        <f>VLOOKUP(A529,'Customer Names'!$A:$E,5,0)</f>
        <v>Whitcraft</v>
      </c>
      <c r="E529" s="25" t="str">
        <f>VLOOKUP(A529,'Cleaned Hospitalisation data'!$A:$K,7,0)</f>
        <v>30-Jul-1978</v>
      </c>
      <c r="F529" s="12">
        <f>VLOOKUP(A529,'Cleaned Hospitalisation data'!$A$1:$K$2336,8,0)</f>
        <v>44</v>
      </c>
      <c r="G529" s="12">
        <f>VLOOKUP(A529,'Cleaned Hospitalisation data'!$A:$K,2,0)</f>
        <v>1</v>
      </c>
      <c r="H529" s="28">
        <f>VLOOKUP(A529,'Cleaned Hospitalisation data'!$A$1:$K$2336,3,0)</f>
        <v>7147.47</v>
      </c>
      <c r="I529" s="12" t="str">
        <f>VLOOKUP(A529,'Cleaned Hospitalisation data'!$A$1:$K$2336,4,0)</f>
        <v>Tier - 2</v>
      </c>
      <c r="J529" s="12" t="str">
        <f>VLOOKUP(A529,'Cleaned Hospitalisation data'!$A$1:$K$2336,5,0)</f>
        <v>Tier - 3</v>
      </c>
      <c r="K529" s="12" t="str">
        <f>VLOOKUP(A529,'Cleaned Hospitalisation data'!$A$1:$K$2336,6,0)</f>
        <v>R1013</v>
      </c>
      <c r="L529" s="12" cm="1">
        <f t="array" ref="L529:P529">_xlfn.XLOOKUP(A529,$A:$A,'Cleaned Medical Examiation data'!$B:$F)</f>
        <v>34.32</v>
      </c>
      <c r="M529" s="12">
        <v>9.17</v>
      </c>
      <c r="N529" s="12" t="str">
        <v>NO</v>
      </c>
      <c r="O529" s="12" t="str">
        <v>NO</v>
      </c>
      <c r="P529" s="12" t="str">
        <v>NO</v>
      </c>
      <c r="Q529" s="19" t="str" cm="1">
        <f t="array" ref="Q529:T529">_xlfn.XLOOKUP(A529,$A:$A,'Cleaned Medical Examiation data'!$H:$K)</f>
        <v>NO</v>
      </c>
      <c r="R529" s="48">
        <v>0</v>
      </c>
      <c r="S529" s="45" t="str">
        <v>Obesity</v>
      </c>
      <c r="T529" s="34" t="str">
        <v>Diabetes</v>
      </c>
    </row>
    <row r="530" spans="1:20" ht="15.75">
      <c r="A530" s="33" t="s">
        <v>570</v>
      </c>
      <c r="B530" s="7" t="str">
        <f>VLOOKUP(A530,'Customer Names'!$A:$G,7,0)</f>
        <v>Mr</v>
      </c>
      <c r="C530" s="7" t="str">
        <f>VLOOKUP(A530,'Customer Names'!$A:$F,6,0)</f>
        <v>Johann A</v>
      </c>
      <c r="D530" s="7" t="str">
        <f>VLOOKUP(A530,'Customer Names'!$A:$E,5,0)</f>
        <v>Salazar</v>
      </c>
      <c r="E530" s="25" t="str">
        <f>VLOOKUP(A530,'Cleaned Hospitalisation data'!$A:$K,7,0)</f>
        <v>24-Jun-1976</v>
      </c>
      <c r="F530" s="12">
        <f>VLOOKUP(A530,'Cleaned Hospitalisation data'!$A$1:$K$2336,8,0)</f>
        <v>46</v>
      </c>
      <c r="G530" s="12">
        <f>VLOOKUP(A530,'Cleaned Hospitalisation data'!$A:$K,2,0)</f>
        <v>0</v>
      </c>
      <c r="H530" s="28">
        <f>VLOOKUP(A530,'Cleaned Hospitalisation data'!$A$1:$K$2336,3,0)</f>
        <v>7147.11</v>
      </c>
      <c r="I530" s="12" t="str">
        <f>VLOOKUP(A530,'Cleaned Hospitalisation data'!$A$1:$K$2336,4,0)</f>
        <v>Tier - 3</v>
      </c>
      <c r="J530" s="12" t="str">
        <f>VLOOKUP(A530,'Cleaned Hospitalisation data'!$A$1:$K$2336,5,0)</f>
        <v>Tier - 2</v>
      </c>
      <c r="K530" s="12" t="str">
        <f>VLOOKUP(A530,'Cleaned Hospitalisation data'!$A$1:$K$2336,6,0)</f>
        <v>R1011</v>
      </c>
      <c r="L530" s="12" cm="1">
        <f t="array" ref="L530:P530">_xlfn.XLOOKUP(A530,$A:$A,'Cleaned Medical Examiation data'!$B:$F)</f>
        <v>22.3</v>
      </c>
      <c r="M530" s="12">
        <v>4.95</v>
      </c>
      <c r="N530" s="12" t="str">
        <v>YES</v>
      </c>
      <c r="O530" s="12" t="str">
        <v>NO</v>
      </c>
      <c r="P530" s="12" t="str">
        <v>NO</v>
      </c>
      <c r="Q530" s="19" t="str" cm="1">
        <f t="array" ref="Q530:T530">_xlfn.XLOOKUP(A530,$A:$A,'Cleaned Medical Examiation data'!$H:$K)</f>
        <v>NO</v>
      </c>
      <c r="R530" s="48">
        <v>0</v>
      </c>
      <c r="S530" s="45" t="str">
        <v>Normal Weight</v>
      </c>
      <c r="T530" s="34" t="str">
        <v>Normal</v>
      </c>
    </row>
    <row r="531" spans="1:20" ht="15.75">
      <c r="A531" s="33" t="s">
        <v>571</v>
      </c>
      <c r="B531" s="7" t="str">
        <f>VLOOKUP(A531,'Customer Names'!$A:$G,7,0)</f>
        <v>Ms</v>
      </c>
      <c r="C531" s="7" t="str">
        <f>VLOOKUP(A531,'Customer Names'!$A:$F,6,0)</f>
        <v>Robin M</v>
      </c>
      <c r="D531" s="7" t="str">
        <f>VLOOKUP(A531,'Customer Names'!$A:$E,5,0)</f>
        <v>Todd</v>
      </c>
      <c r="E531" s="25" t="str">
        <f>VLOOKUP(A531,'Cleaned Hospitalisation data'!$A:$K,7,0)</f>
        <v>21-Nov-1984</v>
      </c>
      <c r="F531" s="12">
        <f>VLOOKUP(A531,'Cleaned Hospitalisation data'!$A$1:$K$2336,8,0)</f>
        <v>38</v>
      </c>
      <c r="G531" s="12">
        <f>VLOOKUP(A531,'Cleaned Hospitalisation data'!$A:$K,2,0)</f>
        <v>2</v>
      </c>
      <c r="H531" s="28">
        <f>VLOOKUP(A531,'Cleaned Hospitalisation data'!$A$1:$K$2336,3,0)</f>
        <v>7144.86</v>
      </c>
      <c r="I531" s="12" t="str">
        <f>VLOOKUP(A531,'Cleaned Hospitalisation data'!$A$1:$K$2336,4,0)</f>
        <v>Tier - 2</v>
      </c>
      <c r="J531" s="12" t="str">
        <f>VLOOKUP(A531,'Cleaned Hospitalisation data'!$A$1:$K$2336,5,0)</f>
        <v>Tier - 2</v>
      </c>
      <c r="K531" s="12" t="str">
        <f>VLOOKUP(A531,'Cleaned Hospitalisation data'!$A$1:$K$2336,6,0)</f>
        <v>R1024</v>
      </c>
      <c r="L531" s="12" cm="1">
        <f t="array" ref="L531:P531">_xlfn.XLOOKUP(A531,$A:$A,'Cleaned Medical Examiation data'!$B:$F)</f>
        <v>27.835000000000001</v>
      </c>
      <c r="M531" s="12">
        <v>6.03</v>
      </c>
      <c r="N531" s="12" t="str">
        <v>NO</v>
      </c>
      <c r="O531" s="12" t="str">
        <v>NO</v>
      </c>
      <c r="P531" s="12" t="str">
        <v>NO</v>
      </c>
      <c r="Q531" s="19" t="str" cm="1">
        <f t="array" ref="Q531:T531">_xlfn.XLOOKUP(A531,$A:$A,'Cleaned Medical Examiation data'!$H:$K)</f>
        <v>NO</v>
      </c>
      <c r="R531" s="48">
        <v>1</v>
      </c>
      <c r="S531" s="45" t="str">
        <v>Over Weight</v>
      </c>
      <c r="T531" s="34" t="str">
        <v>Prediabetes</v>
      </c>
    </row>
    <row r="532" spans="1:20" ht="15.75">
      <c r="A532" s="33" t="s">
        <v>572</v>
      </c>
      <c r="B532" s="7" t="str">
        <f>VLOOKUP(A532,'Customer Names'!$A:$G,7,0)</f>
        <v>Mr</v>
      </c>
      <c r="C532" s="7" t="str">
        <f>VLOOKUP(A532,'Customer Names'!$A:$F,6,0)</f>
        <v>Kyle K</v>
      </c>
      <c r="D532" s="7" t="str">
        <f>VLOOKUP(A532,'Customer Names'!$A:$E,5,0)</f>
        <v>Pond</v>
      </c>
      <c r="E532" s="25" t="str">
        <f>VLOOKUP(A532,'Cleaned Hospitalisation data'!$A:$K,7,0)</f>
        <v>8-Aug-1999</v>
      </c>
      <c r="F532" s="12">
        <f>VLOOKUP(A532,'Cleaned Hospitalisation data'!$A$1:$K$2336,8,0)</f>
        <v>23</v>
      </c>
      <c r="G532" s="12">
        <f>VLOOKUP(A532,'Cleaned Hospitalisation data'!$A:$K,2,0)</f>
        <v>0</v>
      </c>
      <c r="H532" s="28">
        <f>VLOOKUP(A532,'Cleaned Hospitalisation data'!$A$1:$K$2336,3,0)</f>
        <v>7144.4</v>
      </c>
      <c r="I532" s="12" t="str">
        <f>VLOOKUP(A532,'Cleaned Hospitalisation data'!$A$1:$K$2336,4,0)</f>
        <v>Tier - 2</v>
      </c>
      <c r="J532" s="12" t="str">
        <f>VLOOKUP(A532,'Cleaned Hospitalisation data'!$A$1:$K$2336,5,0)</f>
        <v>Tier - 1</v>
      </c>
      <c r="K532" s="12" t="str">
        <f>VLOOKUP(A532,'Cleaned Hospitalisation data'!$A$1:$K$2336,6,0)</f>
        <v>R1022</v>
      </c>
      <c r="L532" s="12" cm="1">
        <f t="array" ref="L532:P532">_xlfn.XLOOKUP(A532,$A:$A,'Cleaned Medical Examiation data'!$B:$F)</f>
        <v>39.229999999999997</v>
      </c>
      <c r="M532" s="12">
        <v>5.36</v>
      </c>
      <c r="N532" s="12" t="str">
        <v>NO</v>
      </c>
      <c r="O532" s="12" t="str">
        <v>NO</v>
      </c>
      <c r="P532" s="12" t="str">
        <v>NO</v>
      </c>
      <c r="Q532" s="19" t="str" cm="1">
        <f t="array" ref="Q532:T532">_xlfn.XLOOKUP(A532,$A:$A,'Cleaned Medical Examiation data'!$H:$K)</f>
        <v>NO</v>
      </c>
      <c r="R532" s="48">
        <v>0</v>
      </c>
      <c r="S532" s="45" t="str">
        <v>Obesity</v>
      </c>
      <c r="T532" s="34" t="str">
        <v>Normal</v>
      </c>
    </row>
    <row r="533" spans="1:20" ht="15.75">
      <c r="A533" s="33" t="s">
        <v>573</v>
      </c>
      <c r="B533" s="7" t="str">
        <f>VLOOKUP(A533,'Customer Names'!$A:$G,7,0)</f>
        <v>Ms</v>
      </c>
      <c r="C533" s="7" t="str">
        <f>VLOOKUP(A533,'Customer Names'!$A:$F,6,0)</f>
        <v>Alison</v>
      </c>
      <c r="D533" s="7" t="str">
        <f>VLOOKUP(A533,'Customer Names'!$A:$E,5,0)</f>
        <v>Egan</v>
      </c>
      <c r="E533" s="25" t="str">
        <f>VLOOKUP(A533,'Cleaned Hospitalisation data'!$A:$K,7,0)</f>
        <v>7-Jul-1984</v>
      </c>
      <c r="F533" s="12">
        <f>VLOOKUP(A533,'Cleaned Hospitalisation data'!$A$1:$K$2336,8,0)</f>
        <v>38</v>
      </c>
      <c r="G533" s="12">
        <f>VLOOKUP(A533,'Cleaned Hospitalisation data'!$A:$K,2,0)</f>
        <v>2</v>
      </c>
      <c r="H533" s="28">
        <f>VLOOKUP(A533,'Cleaned Hospitalisation data'!$A$1:$K$2336,3,0)</f>
        <v>7133.9</v>
      </c>
      <c r="I533" s="12" t="str">
        <f>VLOOKUP(A533,'Cleaned Hospitalisation data'!$A$1:$K$2336,4,0)</f>
        <v>Tier - 2</v>
      </c>
      <c r="J533" s="12" t="str">
        <f>VLOOKUP(A533,'Cleaned Hospitalisation data'!$A$1:$K$2336,5,0)</f>
        <v>Tier - 1</v>
      </c>
      <c r="K533" s="12" t="str">
        <f>VLOOKUP(A533,'Cleaned Hospitalisation data'!$A$1:$K$2336,6,0)</f>
        <v>R1024</v>
      </c>
      <c r="L533" s="12" cm="1">
        <f t="array" ref="L533:P533">_xlfn.XLOOKUP(A533,$A:$A,'Cleaned Medical Examiation data'!$B:$F)</f>
        <v>19.95</v>
      </c>
      <c r="M533" s="12">
        <v>6.11</v>
      </c>
      <c r="N533" s="12" t="str">
        <v>NO</v>
      </c>
      <c r="O533" s="12" t="str">
        <v>NO</v>
      </c>
      <c r="P533" s="12" t="str">
        <v>NO</v>
      </c>
      <c r="Q533" s="19" t="str" cm="1">
        <f t="array" ref="Q533:T533">_xlfn.XLOOKUP(A533,$A:$A,'Cleaned Medical Examiation data'!$H:$K)</f>
        <v>NO</v>
      </c>
      <c r="R533" s="48">
        <v>1</v>
      </c>
      <c r="S533" s="45" t="str">
        <v>Normal Weight</v>
      </c>
      <c r="T533" s="34" t="str">
        <v>Prediabetes</v>
      </c>
    </row>
    <row r="534" spans="1:20" ht="15.75">
      <c r="A534" s="33" t="s">
        <v>574</v>
      </c>
      <c r="B534" s="7" t="str">
        <f>VLOOKUP(A534,'Customer Names'!$A:$G,7,0)</f>
        <v>Mr</v>
      </c>
      <c r="C534" s="7" t="str">
        <f>VLOOKUP(A534,'Customer Names'!$A:$F,6,0)</f>
        <v>Michael A</v>
      </c>
      <c r="D534" s="7" t="str">
        <f>VLOOKUP(A534,'Customer Names'!$A:$E,5,0)</f>
        <v>Bersani</v>
      </c>
      <c r="E534" s="25" t="str">
        <f>VLOOKUP(A534,'Cleaned Hospitalisation data'!$A:$K,7,0)</f>
        <v>1-Aug-1993</v>
      </c>
      <c r="F534" s="12">
        <f>VLOOKUP(A534,'Cleaned Hospitalisation data'!$A$1:$K$2336,8,0)</f>
        <v>29</v>
      </c>
      <c r="G534" s="12">
        <f>VLOOKUP(A534,'Cleaned Hospitalisation data'!$A:$K,2,0)</f>
        <v>0</v>
      </c>
      <c r="H534" s="28">
        <f>VLOOKUP(A534,'Cleaned Hospitalisation data'!$A$1:$K$2336,3,0)</f>
        <v>7128.64</v>
      </c>
      <c r="I534" s="12" t="str">
        <f>VLOOKUP(A534,'Cleaned Hospitalisation data'!$A$1:$K$2336,4,0)</f>
        <v>Tier - 2</v>
      </c>
      <c r="J534" s="12" t="str">
        <f>VLOOKUP(A534,'Cleaned Hospitalisation data'!$A$1:$K$2336,5,0)</f>
        <v>Tier - 2</v>
      </c>
      <c r="K534" s="12" t="str">
        <f>VLOOKUP(A534,'Cleaned Hospitalisation data'!$A$1:$K$2336,6,0)</f>
        <v>R1021</v>
      </c>
      <c r="L534" s="12" cm="1">
        <f t="array" ref="L534:P534">_xlfn.XLOOKUP(A534,$A:$A,'Cleaned Medical Examiation data'!$B:$F)</f>
        <v>34.64</v>
      </c>
      <c r="M534" s="12">
        <v>4.88</v>
      </c>
      <c r="N534" s="12" t="str">
        <v>NO</v>
      </c>
      <c r="O534" s="12" t="str">
        <v>NO</v>
      </c>
      <c r="P534" s="12" t="str">
        <v>YES</v>
      </c>
      <c r="Q534" s="19" t="str" cm="1">
        <f t="array" ref="Q534:T534">_xlfn.XLOOKUP(A534,$A:$A,'Cleaned Medical Examiation data'!$H:$K)</f>
        <v>NO</v>
      </c>
      <c r="R534" s="48">
        <v>1</v>
      </c>
      <c r="S534" s="45" t="str">
        <v>Obesity</v>
      </c>
      <c r="T534" s="34" t="str">
        <v>Normal</v>
      </c>
    </row>
    <row r="535" spans="1:20" ht="15.75">
      <c r="A535" s="33" t="s">
        <v>575</v>
      </c>
      <c r="B535" s="7" t="str">
        <f>VLOOKUP(A535,'Customer Names'!$A:$G,7,0)</f>
        <v>Mr</v>
      </c>
      <c r="C535" s="7" t="str">
        <f>VLOOKUP(A535,'Customer Names'!$A:$F,6,0)</f>
        <v>Byron A</v>
      </c>
      <c r="D535" s="7" t="str">
        <f>VLOOKUP(A535,'Customer Names'!$A:$E,5,0)</f>
        <v>Creech</v>
      </c>
      <c r="E535" s="25" t="str">
        <f>VLOOKUP(A535,'Cleaned Hospitalisation data'!$A:$K,7,0)</f>
        <v>29-Jun-1968</v>
      </c>
      <c r="F535" s="12">
        <f>VLOOKUP(A535,'Cleaned Hospitalisation data'!$A$1:$K$2336,8,0)</f>
        <v>54</v>
      </c>
      <c r="G535" s="12">
        <f>VLOOKUP(A535,'Cleaned Hospitalisation data'!$A:$K,2,0)</f>
        <v>0</v>
      </c>
      <c r="H535" s="28">
        <f>VLOOKUP(A535,'Cleaned Hospitalisation data'!$A$1:$K$2336,3,0)</f>
        <v>7125.25</v>
      </c>
      <c r="I535" s="12" t="str">
        <f>VLOOKUP(A535,'Cleaned Hospitalisation data'!$A$1:$K$2336,4,0)</f>
        <v>Tier - 3</v>
      </c>
      <c r="J535" s="12" t="str">
        <f>VLOOKUP(A535,'Cleaned Hospitalisation data'!$A$1:$K$2336,5,0)</f>
        <v>Tier - 2</v>
      </c>
      <c r="K535" s="12" t="str">
        <f>VLOOKUP(A535,'Cleaned Hospitalisation data'!$A$1:$K$2336,6,0)</f>
        <v>R1013</v>
      </c>
      <c r="L535" s="12" cm="1">
        <f t="array" ref="L535:P535">_xlfn.XLOOKUP(A535,$A:$A,'Cleaned Medical Examiation data'!$B:$F)</f>
        <v>18.75</v>
      </c>
      <c r="M535" s="12">
        <v>6.72</v>
      </c>
      <c r="N535" s="12" t="str">
        <v>NO</v>
      </c>
      <c r="O535" s="12" t="str">
        <v>NO</v>
      </c>
      <c r="P535" s="12" t="str">
        <v>NO</v>
      </c>
      <c r="Q535" s="19" t="str" cm="1">
        <f t="array" ref="Q535:T535">_xlfn.XLOOKUP(A535,$A:$A,'Cleaned Medical Examiation data'!$H:$K)</f>
        <v>NO</v>
      </c>
      <c r="R535" s="48">
        <v>0</v>
      </c>
      <c r="S535" s="45" t="str">
        <v>Normal Weight</v>
      </c>
      <c r="T535" s="34" t="str">
        <v>Diabetes</v>
      </c>
    </row>
    <row r="536" spans="1:20" ht="15.75">
      <c r="A536" s="33" t="s">
        <v>576</v>
      </c>
      <c r="B536" s="7" t="str">
        <f>VLOOKUP(A536,'Customer Names'!$A:$G,7,0)</f>
        <v>Mr</v>
      </c>
      <c r="C536" s="7" t="str">
        <f>VLOOKUP(A536,'Customer Names'!$A:$F,6,0)</f>
        <v>Rami</v>
      </c>
      <c r="D536" s="7" t="str">
        <f>VLOOKUP(A536,'Customer Names'!$A:$E,5,0)</f>
        <v>Bardeesy</v>
      </c>
      <c r="E536" s="25" t="str">
        <f>VLOOKUP(A536,'Cleaned Hospitalisation data'!$A:$K,7,0)</f>
        <v>12-Jun-1980</v>
      </c>
      <c r="F536" s="12">
        <f>VLOOKUP(A536,'Cleaned Hospitalisation data'!$A$1:$K$2336,8,0)</f>
        <v>42</v>
      </c>
      <c r="G536" s="12">
        <f>VLOOKUP(A536,'Cleaned Hospitalisation data'!$A:$K,2,0)</f>
        <v>2</v>
      </c>
      <c r="H536" s="28">
        <f>VLOOKUP(A536,'Cleaned Hospitalisation data'!$A$1:$K$2336,3,0)</f>
        <v>38313.129999999997</v>
      </c>
      <c r="I536" s="12" t="str">
        <f>VLOOKUP(A536,'Cleaned Hospitalisation data'!$A$1:$K$2336,4,0)</f>
        <v>Tier - 1</v>
      </c>
      <c r="J536" s="12" t="str">
        <f>VLOOKUP(A536,'Cleaned Hospitalisation data'!$A$1:$K$2336,5,0)</f>
        <v>Tier - 3</v>
      </c>
      <c r="K536" s="12" t="str">
        <f>VLOOKUP(A536,'Cleaned Hospitalisation data'!$A$1:$K$2336,6,0)</f>
        <v>R1011</v>
      </c>
      <c r="L536" s="12" cm="1">
        <f t="array" ref="L536:P536">_xlfn.XLOOKUP(A536,$A:$A,'Cleaned Medical Examiation data'!$B:$F)</f>
        <v>46.45</v>
      </c>
      <c r="M536" s="12">
        <v>5.62</v>
      </c>
      <c r="N536" s="12" t="str">
        <v>NO</v>
      </c>
      <c r="O536" s="12" t="str">
        <v>NO</v>
      </c>
      <c r="P536" s="12" t="str">
        <v>NO</v>
      </c>
      <c r="Q536" s="19" t="str" cm="1">
        <f t="array" ref="Q536:T536">_xlfn.XLOOKUP(A536,$A:$A,'Cleaned Medical Examiation data'!$H:$K)</f>
        <v>YES</v>
      </c>
      <c r="R536" s="48">
        <v>0</v>
      </c>
      <c r="S536" s="45" t="str">
        <v>Obesity</v>
      </c>
      <c r="T536" s="34" t="str">
        <v>Normal</v>
      </c>
    </row>
    <row r="537" spans="1:20" ht="15.75">
      <c r="A537" s="33" t="s">
        <v>577</v>
      </c>
      <c r="B537" s="7" t="str">
        <f>VLOOKUP(A537,'Customer Names'!$A:$G,7,0)</f>
        <v>Ms</v>
      </c>
      <c r="C537" s="7" t="str">
        <f>VLOOKUP(A537,'Customer Names'!$A:$F,6,0)</f>
        <v>Carine A</v>
      </c>
      <c r="D537" s="7" t="str">
        <f>VLOOKUP(A537,'Customer Names'!$A:$E,5,0)</f>
        <v>Sudres</v>
      </c>
      <c r="E537" s="25" t="str">
        <f>VLOOKUP(A537,'Cleaned Hospitalisation data'!$A:$K,7,0)</f>
        <v>11-Aug-1987</v>
      </c>
      <c r="F537" s="12">
        <f>VLOOKUP(A537,'Cleaned Hospitalisation data'!$A$1:$K$2336,8,0)</f>
        <v>35</v>
      </c>
      <c r="G537" s="12">
        <f>VLOOKUP(A537,'Cleaned Hospitalisation data'!$A:$K,2,0)</f>
        <v>3</v>
      </c>
      <c r="H537" s="28">
        <f>VLOOKUP(A537,'Cleaned Hospitalisation data'!$A$1:$K$2336,3,0)</f>
        <v>7106.81</v>
      </c>
      <c r="I537" s="12" t="str">
        <f>VLOOKUP(A537,'Cleaned Hospitalisation data'!$A$1:$K$2336,4,0)</f>
        <v>Tier - 2</v>
      </c>
      <c r="J537" s="12" t="str">
        <f>VLOOKUP(A537,'Cleaned Hospitalisation data'!$A$1:$K$2336,5,0)</f>
        <v>Tier - 1</v>
      </c>
      <c r="K537" s="12" t="str">
        <f>VLOOKUP(A537,'Cleaned Hospitalisation data'!$A$1:$K$2336,6,0)</f>
        <v>R1012</v>
      </c>
      <c r="L537" s="12" cm="1">
        <f t="array" ref="L537:P537">_xlfn.XLOOKUP(A537,$A:$A,'Cleaned Medical Examiation data'!$B:$F)</f>
        <v>26.48</v>
      </c>
      <c r="M537" s="12">
        <v>4.2</v>
      </c>
      <c r="N537" s="12" t="str">
        <v>NO</v>
      </c>
      <c r="O537" s="12" t="str">
        <v>NO</v>
      </c>
      <c r="P537" s="12" t="str">
        <v>NO</v>
      </c>
      <c r="Q537" s="19" t="str" cm="1">
        <f t="array" ref="Q537:T537">_xlfn.XLOOKUP(A537,$A:$A,'Cleaned Medical Examiation data'!$H:$K)</f>
        <v>NO</v>
      </c>
      <c r="R537" s="48">
        <v>1</v>
      </c>
      <c r="S537" s="45" t="str">
        <v>Over Weight</v>
      </c>
      <c r="T537" s="34" t="str">
        <v>Normal</v>
      </c>
    </row>
    <row r="538" spans="1:20" ht="15.75">
      <c r="A538" s="33" t="s">
        <v>578</v>
      </c>
      <c r="B538" s="7" t="str">
        <f>VLOOKUP(A538,'Customer Names'!$A:$G,7,0)</f>
        <v>Mr</v>
      </c>
      <c r="C538" s="7" t="str">
        <f>VLOOKUP(A538,'Customer Names'!$A:$F,6,0)</f>
        <v>Nathaniel</v>
      </c>
      <c r="D538" s="7" t="str">
        <f>VLOOKUP(A538,'Customer Names'!$A:$E,5,0)</f>
        <v>Couture</v>
      </c>
      <c r="E538" s="25" t="str">
        <f>VLOOKUP(A538,'Cleaned Hospitalisation data'!$A:$K,7,0)</f>
        <v>18-Jun-1992</v>
      </c>
      <c r="F538" s="12">
        <f>VLOOKUP(A538,'Cleaned Hospitalisation data'!$A$1:$K$2336,8,0)</f>
        <v>30</v>
      </c>
      <c r="G538" s="12">
        <f>VLOOKUP(A538,'Cleaned Hospitalisation data'!$A:$K,2,0)</f>
        <v>0</v>
      </c>
      <c r="H538" s="28">
        <f>VLOOKUP(A538,'Cleaned Hospitalisation data'!$A$1:$K$2336,3,0)</f>
        <v>7096.98</v>
      </c>
      <c r="I538" s="12" t="str">
        <f>VLOOKUP(A538,'Cleaned Hospitalisation data'!$A$1:$K$2336,4,0)</f>
        <v>Tier - 2</v>
      </c>
      <c r="J538" s="12" t="str">
        <f>VLOOKUP(A538,'Cleaned Hospitalisation data'!$A$1:$K$2336,5,0)</f>
        <v>Tier - 2</v>
      </c>
      <c r="K538" s="12" t="str">
        <f>VLOOKUP(A538,'Cleaned Hospitalisation data'!$A$1:$K$2336,6,0)</f>
        <v>R1012</v>
      </c>
      <c r="L538" s="12" cm="1">
        <f t="array" ref="L538:P538">_xlfn.XLOOKUP(A538,$A:$A,'Cleaned Medical Examiation data'!$B:$F)</f>
        <v>34.83</v>
      </c>
      <c r="M538" s="12">
        <v>5.79</v>
      </c>
      <c r="N538" s="12" t="str">
        <v>NO</v>
      </c>
      <c r="O538" s="12" t="str">
        <v>NO</v>
      </c>
      <c r="P538" s="12" t="str">
        <v>NO</v>
      </c>
      <c r="Q538" s="19" t="str" cm="1">
        <f t="array" ref="Q538:T538">_xlfn.XLOOKUP(A538,$A:$A,'Cleaned Medical Examiation data'!$H:$K)</f>
        <v>NO</v>
      </c>
      <c r="R538" s="48">
        <v>1</v>
      </c>
      <c r="S538" s="45" t="str">
        <v>Obesity</v>
      </c>
      <c r="T538" s="34" t="str">
        <v>Prediabetes</v>
      </c>
    </row>
    <row r="539" spans="1:20" ht="15.75">
      <c r="A539" s="33" t="s">
        <v>579</v>
      </c>
      <c r="B539" s="7" t="str">
        <f>VLOOKUP(A539,'Customer Names'!$A:$G,7,0)</f>
        <v>Ms</v>
      </c>
      <c r="C539" s="7" t="str">
        <f>VLOOKUP(A539,'Customer Names'!$A:$F,6,0)</f>
        <v>Lindsay A</v>
      </c>
      <c r="D539" s="7" t="str">
        <f>VLOOKUP(A539,'Customer Names'!$A:$E,5,0)</f>
        <v>Willard</v>
      </c>
      <c r="E539" s="25" t="str">
        <f>VLOOKUP(A539,'Cleaned Hospitalisation data'!$A:$K,7,0)</f>
        <v>6-Oct-1982</v>
      </c>
      <c r="F539" s="12">
        <f>VLOOKUP(A539,'Cleaned Hospitalisation data'!$A$1:$K$2336,8,0)</f>
        <v>40</v>
      </c>
      <c r="G539" s="12">
        <f>VLOOKUP(A539,'Cleaned Hospitalisation data'!$A:$K,2,0)</f>
        <v>1</v>
      </c>
      <c r="H539" s="28">
        <f>VLOOKUP(A539,'Cleaned Hospitalisation data'!$A$1:$K$2336,3,0)</f>
        <v>7077.19</v>
      </c>
      <c r="I539" s="12" t="str">
        <f>VLOOKUP(A539,'Cleaned Hospitalisation data'!$A$1:$K$2336,4,0)</f>
        <v>Tier - 2</v>
      </c>
      <c r="J539" s="12" t="str">
        <f>VLOOKUP(A539,'Cleaned Hospitalisation data'!$A$1:$K$2336,5,0)</f>
        <v>Tier - 3</v>
      </c>
      <c r="K539" s="12" t="str">
        <f>VLOOKUP(A539,'Cleaned Hospitalisation data'!$A$1:$K$2336,6,0)</f>
        <v>R1024</v>
      </c>
      <c r="L539" s="12" cm="1">
        <f t="array" ref="L539:P539">_xlfn.XLOOKUP(A539,$A:$A,'Cleaned Medical Examiation data'!$B:$F)</f>
        <v>25.46</v>
      </c>
      <c r="M539" s="12">
        <v>4.29</v>
      </c>
      <c r="N539" s="12" t="str">
        <v>NO</v>
      </c>
      <c r="O539" s="12" t="str">
        <v>NO</v>
      </c>
      <c r="P539" s="12" t="str">
        <v>NO</v>
      </c>
      <c r="Q539" s="19" t="str" cm="1">
        <f t="array" ref="Q539:T539">_xlfn.XLOOKUP(A539,$A:$A,'Cleaned Medical Examiation data'!$H:$K)</f>
        <v>NO</v>
      </c>
      <c r="R539" s="48">
        <v>0</v>
      </c>
      <c r="S539" s="45" t="str">
        <v>Over Weight</v>
      </c>
      <c r="T539" s="34" t="str">
        <v>Normal</v>
      </c>
    </row>
    <row r="540" spans="1:20" ht="15.75">
      <c r="A540" s="33" t="s">
        <v>580</v>
      </c>
      <c r="B540" s="7" t="str">
        <f>VLOOKUP(A540,'Customer Names'!$A:$G,7,0)</f>
        <v>Mr</v>
      </c>
      <c r="C540" s="7" t="str">
        <f>VLOOKUP(A540,'Customer Names'!$A:$F,6,0)</f>
        <v>Justin R</v>
      </c>
      <c r="D540" s="7" t="str">
        <f>VLOOKUP(A540,'Customer Names'!$A:$E,5,0)</f>
        <v>Patronick</v>
      </c>
      <c r="E540" s="25" t="str">
        <f>VLOOKUP(A540,'Cleaned Hospitalisation data'!$A:$K,7,0)</f>
        <v>24-Jun-1978</v>
      </c>
      <c r="F540" s="12">
        <f>VLOOKUP(A540,'Cleaned Hospitalisation data'!$A$1:$K$2336,8,0)</f>
        <v>44</v>
      </c>
      <c r="G540" s="12">
        <f>VLOOKUP(A540,'Cleaned Hospitalisation data'!$A:$K,2,0)</f>
        <v>2</v>
      </c>
      <c r="H540" s="28">
        <f>VLOOKUP(A540,'Cleaned Hospitalisation data'!$A$1:$K$2336,3,0)</f>
        <v>7054.41</v>
      </c>
      <c r="I540" s="12" t="str">
        <f>VLOOKUP(A540,'Cleaned Hospitalisation data'!$A$1:$K$2336,4,0)</f>
        <v>Tier - 2</v>
      </c>
      <c r="J540" s="12" t="str">
        <f>VLOOKUP(A540,'Cleaned Hospitalisation data'!$A$1:$K$2336,5,0)</f>
        <v>Tier - 2</v>
      </c>
      <c r="K540" s="12" t="str">
        <f>VLOOKUP(A540,'Cleaned Hospitalisation data'!$A$1:$K$2336,6,0)</f>
        <v>R1013</v>
      </c>
      <c r="L540" s="12" cm="1">
        <f t="array" ref="L540:P540">_xlfn.XLOOKUP(A540,$A:$A,'Cleaned Medical Examiation data'!$B:$F)</f>
        <v>23.31</v>
      </c>
      <c r="M540" s="12">
        <v>8.27</v>
      </c>
      <c r="N540" s="12" t="str">
        <v>NO</v>
      </c>
      <c r="O540" s="12" t="str">
        <v>NO</v>
      </c>
      <c r="P540" s="12" t="str">
        <v>NO</v>
      </c>
      <c r="Q540" s="19" t="str" cm="1">
        <f t="array" ref="Q540:T540">_xlfn.XLOOKUP(A540,$A:$A,'Cleaned Medical Examiation data'!$H:$K)</f>
        <v>NO</v>
      </c>
      <c r="R540" s="48">
        <v>0</v>
      </c>
      <c r="S540" s="45" t="str">
        <v>Normal Weight</v>
      </c>
      <c r="T540" s="34" t="str">
        <v>Diabetes</v>
      </c>
    </row>
    <row r="541" spans="1:20" ht="15.75">
      <c r="A541" s="33" t="s">
        <v>581</v>
      </c>
      <c r="B541" s="7" t="str">
        <f>VLOOKUP(A541,'Customer Names'!$A:$G,7,0)</f>
        <v>Ms</v>
      </c>
      <c r="C541" s="7" t="str">
        <f>VLOOKUP(A541,'Customer Names'!$A:$F,6,0)</f>
        <v>Casey</v>
      </c>
      <c r="D541" s="7" t="str">
        <f>VLOOKUP(A541,'Customer Names'!$A:$E,5,0)</f>
        <v>Depasquale</v>
      </c>
      <c r="E541" s="25" t="str">
        <f>VLOOKUP(A541,'Cleaned Hospitalisation data'!$A:$K,7,0)</f>
        <v>28-Jun-1980</v>
      </c>
      <c r="F541" s="12">
        <f>VLOOKUP(A541,'Cleaned Hospitalisation data'!$A$1:$K$2336,8,0)</f>
        <v>42</v>
      </c>
      <c r="G541" s="12">
        <f>VLOOKUP(A541,'Cleaned Hospitalisation data'!$A:$K,2,0)</f>
        <v>1</v>
      </c>
      <c r="H541" s="28">
        <f>VLOOKUP(A541,'Cleaned Hospitalisation data'!$A$1:$K$2336,3,0)</f>
        <v>7050.64</v>
      </c>
      <c r="I541" s="12" t="str">
        <f>VLOOKUP(A541,'Cleaned Hospitalisation data'!$A$1:$K$2336,4,0)</f>
        <v>Tier - 2</v>
      </c>
      <c r="J541" s="12" t="str">
        <f>VLOOKUP(A541,'Cleaned Hospitalisation data'!$A$1:$K$2336,5,0)</f>
        <v>Tier - 3</v>
      </c>
      <c r="K541" s="12" t="str">
        <f>VLOOKUP(A541,'Cleaned Hospitalisation data'!$A$1:$K$2336,6,0)</f>
        <v>R1011</v>
      </c>
      <c r="L541" s="12" cm="1">
        <f t="array" ref="L541:P541">_xlfn.XLOOKUP(A541,$A:$A,'Cleaned Medical Examiation data'!$B:$F)</f>
        <v>29</v>
      </c>
      <c r="M541" s="12">
        <v>4.5599999999999996</v>
      </c>
      <c r="N541" s="12" t="str">
        <v>NO</v>
      </c>
      <c r="O541" s="12" t="str">
        <v>NO</v>
      </c>
      <c r="P541" s="12" t="str">
        <v>NO</v>
      </c>
      <c r="Q541" s="19" t="str" cm="1">
        <f t="array" ref="Q541:T541">_xlfn.XLOOKUP(A541,$A:$A,'Cleaned Medical Examiation data'!$H:$K)</f>
        <v>NO</v>
      </c>
      <c r="R541" s="48">
        <v>0</v>
      </c>
      <c r="S541" s="45" t="str">
        <v>Over Weight</v>
      </c>
      <c r="T541" s="34" t="str">
        <v>Normal</v>
      </c>
    </row>
    <row r="542" spans="1:20" ht="15.75">
      <c r="A542" s="33" t="s">
        <v>582</v>
      </c>
      <c r="B542" s="7" t="str">
        <f>VLOOKUP(A542,'Customer Names'!$A:$G,7,0)</f>
        <v>Ms</v>
      </c>
      <c r="C542" s="7" t="str">
        <f>VLOOKUP(A542,'Customer Names'!$A:$F,6,0)</f>
        <v>Amanda L</v>
      </c>
      <c r="D542" s="7" t="str">
        <f>VLOOKUP(A542,'Customer Names'!$A:$E,5,0)</f>
        <v>Lavergne</v>
      </c>
      <c r="E542" s="25" t="str">
        <f>VLOOKUP(A542,'Cleaned Hospitalisation data'!$A:$K,7,0)</f>
        <v>21-Jul-1980</v>
      </c>
      <c r="F542" s="12">
        <f>VLOOKUP(A542,'Cleaned Hospitalisation data'!$A$1:$K$2336,8,0)</f>
        <v>42</v>
      </c>
      <c r="G542" s="12">
        <f>VLOOKUP(A542,'Cleaned Hospitalisation data'!$A:$K,2,0)</f>
        <v>0</v>
      </c>
      <c r="H542" s="28">
        <f>VLOOKUP(A542,'Cleaned Hospitalisation data'!$A$1:$K$2336,3,0)</f>
        <v>7050.02</v>
      </c>
      <c r="I542" s="12" t="str">
        <f>VLOOKUP(A542,'Cleaned Hospitalisation data'!$A$1:$K$2336,4,0)</f>
        <v>Tier - 2</v>
      </c>
      <c r="J542" s="12" t="str">
        <f>VLOOKUP(A542,'Cleaned Hospitalisation data'!$A$1:$K$2336,5,0)</f>
        <v>Tier - 1</v>
      </c>
      <c r="K542" s="12" t="str">
        <f>VLOOKUP(A542,'Cleaned Hospitalisation data'!$A$1:$K$2336,6,0)</f>
        <v>R1024</v>
      </c>
      <c r="L542" s="12" cm="1">
        <f t="array" ref="L542:P542">_xlfn.XLOOKUP(A542,$A:$A,'Cleaned Medical Examiation data'!$B:$F)</f>
        <v>32.869999999999997</v>
      </c>
      <c r="M542" s="12">
        <v>5.33</v>
      </c>
      <c r="N542" s="12" t="str">
        <v>NO</v>
      </c>
      <c r="O542" s="12" t="str">
        <v>NO</v>
      </c>
      <c r="P542" s="12" t="str">
        <v>NO</v>
      </c>
      <c r="Q542" s="19" t="str" cm="1">
        <f t="array" ref="Q542:T542">_xlfn.XLOOKUP(A542,$A:$A,'Cleaned Medical Examiation data'!$H:$K)</f>
        <v>NO</v>
      </c>
      <c r="R542" s="48">
        <v>0</v>
      </c>
      <c r="S542" s="45" t="str">
        <v>Obesity</v>
      </c>
      <c r="T542" s="34" t="str">
        <v>Normal</v>
      </c>
    </row>
    <row r="543" spans="1:20" ht="15.75">
      <c r="A543" s="33" t="s">
        <v>583</v>
      </c>
      <c r="B543" s="7" t="str">
        <f>VLOOKUP(A543,'Customer Names'!$A:$G,7,0)</f>
        <v>Ms</v>
      </c>
      <c r="C543" s="7" t="str">
        <f>VLOOKUP(A543,'Customer Names'!$A:$F,6,0)</f>
        <v>Ayako N</v>
      </c>
      <c r="D543" s="7" t="str">
        <f>VLOOKUP(A543,'Customer Names'!$A:$E,5,0)</f>
        <v>Kawakami</v>
      </c>
      <c r="E543" s="25" t="str">
        <f>VLOOKUP(A543,'Cleaned Hospitalisation data'!$A:$K,7,0)</f>
        <v>22-Oct-1980</v>
      </c>
      <c r="F543" s="12">
        <f>VLOOKUP(A543,'Cleaned Hospitalisation data'!$A$1:$K$2336,8,0)</f>
        <v>42</v>
      </c>
      <c r="G543" s="12">
        <f>VLOOKUP(A543,'Cleaned Hospitalisation data'!$A:$K,2,0)</f>
        <v>1</v>
      </c>
      <c r="H543" s="28">
        <f>VLOOKUP(A543,'Cleaned Hospitalisation data'!$A$1:$K$2336,3,0)</f>
        <v>7046.72</v>
      </c>
      <c r="I543" s="12" t="str">
        <f>VLOOKUP(A543,'Cleaned Hospitalisation data'!$A$1:$K$2336,4,0)</f>
        <v>Tier - 2</v>
      </c>
      <c r="J543" s="12" t="str">
        <f>VLOOKUP(A543,'Cleaned Hospitalisation data'!$A$1:$K$2336,5,0)</f>
        <v>Tier - 3</v>
      </c>
      <c r="K543" s="12" t="str">
        <f>VLOOKUP(A543,'Cleaned Hospitalisation data'!$A$1:$K$2336,6,0)</f>
        <v>R1013</v>
      </c>
      <c r="L543" s="12" cm="1">
        <f t="array" ref="L543:P543">_xlfn.XLOOKUP(A543,$A:$A,'Cleaned Medical Examiation data'!$B:$F)</f>
        <v>26.18</v>
      </c>
      <c r="M543" s="12">
        <v>5.63</v>
      </c>
      <c r="N543" s="12" t="str">
        <v>NO</v>
      </c>
      <c r="O543" s="12" t="str">
        <v>NO</v>
      </c>
      <c r="P543" s="12" t="str">
        <v>NO</v>
      </c>
      <c r="Q543" s="19" t="str" cm="1">
        <f t="array" ref="Q543:T543">_xlfn.XLOOKUP(A543,$A:$A,'Cleaned Medical Examiation data'!$H:$K)</f>
        <v>NO</v>
      </c>
      <c r="R543" s="48">
        <v>0</v>
      </c>
      <c r="S543" s="45" t="str">
        <v>Over Weight</v>
      </c>
      <c r="T543" s="34" t="str">
        <v>Normal</v>
      </c>
    </row>
    <row r="544" spans="1:20" ht="15.75">
      <c r="A544" s="33" t="s">
        <v>584</v>
      </c>
      <c r="B544" s="7" t="str">
        <f>VLOOKUP(A544,'Customer Names'!$A:$G,7,0)</f>
        <v>Ms</v>
      </c>
      <c r="C544" s="7" t="str">
        <f>VLOOKUP(A544,'Customer Names'!$A:$F,6,0)</f>
        <v>Emilee</v>
      </c>
      <c r="D544" s="7" t="str">
        <f>VLOOKUP(A544,'Customer Names'!$A:$E,5,0)</f>
        <v>Gonsalves</v>
      </c>
      <c r="E544" s="25" t="str">
        <f>VLOOKUP(A544,'Cleaned Hospitalisation data'!$A:$K,7,0)</f>
        <v>26-Jul-1980</v>
      </c>
      <c r="F544" s="12">
        <f>VLOOKUP(A544,'Cleaned Hospitalisation data'!$A$1:$K$2336,8,0)</f>
        <v>42</v>
      </c>
      <c r="G544" s="12">
        <f>VLOOKUP(A544,'Cleaned Hospitalisation data'!$A:$K,2,0)</f>
        <v>1</v>
      </c>
      <c r="H544" s="28">
        <f>VLOOKUP(A544,'Cleaned Hospitalisation data'!$A$1:$K$2336,3,0)</f>
        <v>7045.5</v>
      </c>
      <c r="I544" s="12" t="str">
        <f>VLOOKUP(A544,'Cleaned Hospitalisation data'!$A$1:$K$2336,4,0)</f>
        <v>Tier - 2</v>
      </c>
      <c r="J544" s="12" t="str">
        <f>VLOOKUP(A544,'Cleaned Hospitalisation data'!$A$1:$K$2336,5,0)</f>
        <v>Tier - 1</v>
      </c>
      <c r="K544" s="12" t="str">
        <f>VLOOKUP(A544,'Cleaned Hospitalisation data'!$A$1:$K$2336,6,0)</f>
        <v>R1011</v>
      </c>
      <c r="L544" s="12" cm="1">
        <f t="array" ref="L544:P544">_xlfn.XLOOKUP(A544,$A:$A,'Cleaned Medical Examiation data'!$B:$F)</f>
        <v>25.3</v>
      </c>
      <c r="M544" s="12">
        <v>5.12</v>
      </c>
      <c r="N544" s="12" t="str">
        <v>NO</v>
      </c>
      <c r="O544" s="12" t="str">
        <v>NO</v>
      </c>
      <c r="P544" s="12" t="str">
        <v>NO</v>
      </c>
      <c r="Q544" s="19" t="str" cm="1">
        <f t="array" ref="Q544:T544">_xlfn.XLOOKUP(A544,$A:$A,'Cleaned Medical Examiation data'!$H:$K)</f>
        <v>NO</v>
      </c>
      <c r="R544" s="48">
        <v>0</v>
      </c>
      <c r="S544" s="45" t="str">
        <v>Over Weight</v>
      </c>
      <c r="T544" s="34" t="str">
        <v>Normal</v>
      </c>
    </row>
    <row r="545" spans="1:20" ht="15.75">
      <c r="A545" s="33" t="s">
        <v>585</v>
      </c>
      <c r="B545" s="7" t="str">
        <f>VLOOKUP(A545,'Customer Names'!$A:$G,7,0)</f>
        <v>Mr</v>
      </c>
      <c r="C545" s="7" t="str">
        <f>VLOOKUP(A545,'Customer Names'!$A:$F,6,0)</f>
        <v>Stephen M</v>
      </c>
      <c r="D545" s="7" t="str">
        <f>VLOOKUP(A545,'Customer Names'!$A:$E,5,0)</f>
        <v>Peck</v>
      </c>
      <c r="E545" s="25" t="str">
        <f>VLOOKUP(A545,'Cleaned Hospitalisation data'!$A:$K,7,0)</f>
        <v>29-Oct-1995</v>
      </c>
      <c r="F545" s="12">
        <f>VLOOKUP(A545,'Cleaned Hospitalisation data'!$A$1:$K$2336,8,0)</f>
        <v>27</v>
      </c>
      <c r="G545" s="12">
        <f>VLOOKUP(A545,'Cleaned Hospitalisation data'!$A:$K,2,0)</f>
        <v>0</v>
      </c>
      <c r="H545" s="28">
        <f>VLOOKUP(A545,'Cleaned Hospitalisation data'!$A$1:$K$2336,3,0)</f>
        <v>7042.11</v>
      </c>
      <c r="I545" s="12" t="str">
        <f>VLOOKUP(A545,'Cleaned Hospitalisation data'!$A$1:$K$2336,4,0)</f>
        <v>Tier - 2</v>
      </c>
      <c r="J545" s="12" t="str">
        <f>VLOOKUP(A545,'Cleaned Hospitalisation data'!$A$1:$K$2336,5,0)</f>
        <v>Tier - 3</v>
      </c>
      <c r="K545" s="12" t="str">
        <f>VLOOKUP(A545,'Cleaned Hospitalisation data'!$A$1:$K$2336,6,0)</f>
        <v>R1012</v>
      </c>
      <c r="L545" s="12" cm="1">
        <f t="array" ref="L545:P545">_xlfn.XLOOKUP(A545,$A:$A,'Cleaned Medical Examiation data'!$B:$F)</f>
        <v>36.94</v>
      </c>
      <c r="M545" s="12">
        <v>5.15</v>
      </c>
      <c r="N545" s="12" t="str">
        <v>YES</v>
      </c>
      <c r="O545" s="12" t="str">
        <v>NO</v>
      </c>
      <c r="P545" s="12" t="str">
        <v>NO</v>
      </c>
      <c r="Q545" s="19" t="str" cm="1">
        <f t="array" ref="Q545:T545">_xlfn.XLOOKUP(A545,$A:$A,'Cleaned Medical Examiation data'!$H:$K)</f>
        <v>NO</v>
      </c>
      <c r="R545" s="48">
        <v>1</v>
      </c>
      <c r="S545" s="45" t="str">
        <v>Obesity</v>
      </c>
      <c r="T545" s="34" t="str">
        <v>Normal</v>
      </c>
    </row>
    <row r="546" spans="1:20" ht="15.75">
      <c r="A546" s="33" t="s">
        <v>586</v>
      </c>
      <c r="B546" s="7" t="str">
        <f>VLOOKUP(A546,'Customer Names'!$A:$G,7,0)</f>
        <v>Ms</v>
      </c>
      <c r="C546" s="7" t="str">
        <f>VLOOKUP(A546,'Customer Names'!$A:$F,6,0)</f>
        <v>Annemarie A</v>
      </c>
      <c r="D546" s="7" t="str">
        <f>VLOOKUP(A546,'Customer Names'!$A:$E,5,0)</f>
        <v>Aure</v>
      </c>
      <c r="E546" s="25" t="str">
        <f>VLOOKUP(A546,'Cleaned Hospitalisation data'!$A:$K,7,0)</f>
        <v>2-Jun-1978</v>
      </c>
      <c r="F546" s="12">
        <f>VLOOKUP(A546,'Cleaned Hospitalisation data'!$A$1:$K$2336,8,0)</f>
        <v>45</v>
      </c>
      <c r="G546" s="12">
        <f>VLOOKUP(A546,'Cleaned Hospitalisation data'!$A:$K,2,0)</f>
        <v>2</v>
      </c>
      <c r="H546" s="28">
        <f>VLOOKUP(A546,'Cleaned Hospitalisation data'!$A$1:$K$2336,3,0)</f>
        <v>7033.08</v>
      </c>
      <c r="I546" s="12" t="str">
        <f>VLOOKUP(A546,'Cleaned Hospitalisation data'!$A$1:$K$2336,4,0)</f>
        <v>Tier - 2</v>
      </c>
      <c r="J546" s="12" t="str">
        <f>VLOOKUP(A546,'Cleaned Hospitalisation data'!$A$1:$K$2336,5,0)</f>
        <v>Tier - 2</v>
      </c>
      <c r="K546" s="12" t="str">
        <f>VLOOKUP(A546,'Cleaned Hospitalisation data'!$A$1:$K$2336,6,0)</f>
        <v>R1013</v>
      </c>
      <c r="L546" s="12" cm="1">
        <f t="array" ref="L546:P546">_xlfn.XLOOKUP(A546,$A:$A,'Cleaned Medical Examiation data'!$B:$F)</f>
        <v>22.86</v>
      </c>
      <c r="M546" s="12">
        <v>7.5</v>
      </c>
      <c r="N546" s="12" t="str">
        <v>NO</v>
      </c>
      <c r="O546" s="12" t="str">
        <v>NO</v>
      </c>
      <c r="P546" s="12" t="str">
        <v>NO</v>
      </c>
      <c r="Q546" s="19" t="str" cm="1">
        <f t="array" ref="Q546:T546">_xlfn.XLOOKUP(A546,$A:$A,'Cleaned Medical Examiation data'!$H:$K)</f>
        <v>NO</v>
      </c>
      <c r="R546" s="48">
        <v>0</v>
      </c>
      <c r="S546" s="45" t="str">
        <v>Normal Weight</v>
      </c>
      <c r="T546" s="34" t="str">
        <v>Diabetes</v>
      </c>
    </row>
    <row r="547" spans="1:20" ht="15.75">
      <c r="A547" s="33" t="s">
        <v>587</v>
      </c>
      <c r="B547" s="7" t="str">
        <f>VLOOKUP(A547,'Customer Names'!$A:$G,7,0)</f>
        <v>Mr</v>
      </c>
      <c r="C547" s="7" t="str">
        <f>VLOOKUP(A547,'Customer Names'!$A:$F,6,0)</f>
        <v>Denis</v>
      </c>
      <c r="D547" s="7" t="str">
        <f>VLOOKUP(A547,'Customer Names'!$A:$E,5,0)</f>
        <v>Shanahan</v>
      </c>
      <c r="E547" s="25" t="str">
        <f>VLOOKUP(A547,'Cleaned Hospitalisation data'!$A:$K,7,0)</f>
        <v>30-Oct-1989</v>
      </c>
      <c r="F547" s="12">
        <f>VLOOKUP(A547,'Cleaned Hospitalisation data'!$A$1:$K$2336,8,0)</f>
        <v>33</v>
      </c>
      <c r="G547" s="12">
        <f>VLOOKUP(A547,'Cleaned Hospitalisation data'!$A:$K,2,0)</f>
        <v>1</v>
      </c>
      <c r="H547" s="28">
        <f>VLOOKUP(A547,'Cleaned Hospitalisation data'!$A$1:$K$2336,3,0)</f>
        <v>38282.75</v>
      </c>
      <c r="I547" s="12" t="str">
        <f>VLOOKUP(A547,'Cleaned Hospitalisation data'!$A$1:$K$2336,4,0)</f>
        <v>Tier - 1</v>
      </c>
      <c r="J547" s="12" t="str">
        <f>VLOOKUP(A547,'Cleaned Hospitalisation data'!$A$1:$K$2336,5,0)</f>
        <v>Tier - 2</v>
      </c>
      <c r="K547" s="12" t="str">
        <f>VLOOKUP(A547,'Cleaned Hospitalisation data'!$A$1:$K$2336,6,0)</f>
        <v>R1013</v>
      </c>
      <c r="L547" s="12" cm="1">
        <f t="array" ref="L547:P547">_xlfn.XLOOKUP(A547,$A:$A,'Cleaned Medical Examiation data'!$B:$F)</f>
        <v>35.75</v>
      </c>
      <c r="M547" s="12">
        <v>4.1900000000000004</v>
      </c>
      <c r="N547" s="12" t="str">
        <v>NO</v>
      </c>
      <c r="O547" s="12" t="str">
        <v>NO</v>
      </c>
      <c r="P547" s="12" t="str">
        <v>NO</v>
      </c>
      <c r="Q547" s="19" t="str" cm="1">
        <f t="array" ref="Q547:T547">_xlfn.XLOOKUP(A547,$A:$A,'Cleaned Medical Examiation data'!$H:$K)</f>
        <v>YES</v>
      </c>
      <c r="R547" s="48">
        <v>0</v>
      </c>
      <c r="S547" s="45" t="str">
        <v>Obesity</v>
      </c>
      <c r="T547" s="34" t="str">
        <v>Normal</v>
      </c>
    </row>
    <row r="548" spans="1:20" ht="15.75">
      <c r="A548" s="33" t="s">
        <v>588</v>
      </c>
      <c r="B548" s="7" t="str">
        <f>VLOOKUP(A548,'Customer Names'!$A:$G,7,0)</f>
        <v>Ms</v>
      </c>
      <c r="C548" s="7" t="str">
        <f>VLOOKUP(A548,'Customer Names'!$A:$F,6,0)</f>
        <v>Ashley R</v>
      </c>
      <c r="D548" s="7" t="str">
        <f>VLOOKUP(A548,'Customer Names'!$A:$E,5,0)</f>
        <v>Mattingly</v>
      </c>
      <c r="E548" s="25" t="str">
        <f>VLOOKUP(A548,'Cleaned Hospitalisation data'!$A:$K,7,0)</f>
        <v>6-Jul-1969</v>
      </c>
      <c r="F548" s="12">
        <f>VLOOKUP(A548,'Cleaned Hospitalisation data'!$A$1:$K$2336,8,0)</f>
        <v>53</v>
      </c>
      <c r="G548" s="12">
        <f>VLOOKUP(A548,'Cleaned Hospitalisation data'!$A:$K,2,0)</f>
        <v>0</v>
      </c>
      <c r="H548" s="28">
        <f>VLOOKUP(A548,'Cleaned Hospitalisation data'!$A$1:$K$2336,3,0)</f>
        <v>7003.1</v>
      </c>
      <c r="I548" s="12" t="str">
        <f>VLOOKUP(A548,'Cleaned Hospitalisation data'!$A$1:$K$2336,4,0)</f>
        <v>Tier - 2</v>
      </c>
      <c r="J548" s="12" t="str">
        <f>VLOOKUP(A548,'Cleaned Hospitalisation data'!$A$1:$K$2336,5,0)</f>
        <v>Tier - 3</v>
      </c>
      <c r="K548" s="12" t="str">
        <f>VLOOKUP(A548,'Cleaned Hospitalisation data'!$A$1:$K$2336,6,0)</f>
        <v>R1013</v>
      </c>
      <c r="L548" s="12" cm="1">
        <f t="array" ref="L548:P548">_xlfn.XLOOKUP(A548,$A:$A,'Cleaned Medical Examiation data'!$B:$F)</f>
        <v>18.760000000000002</v>
      </c>
      <c r="M548" s="12">
        <v>4.88</v>
      </c>
      <c r="N548" s="12" t="str">
        <v>YES</v>
      </c>
      <c r="O548" s="12" t="str">
        <v>NO</v>
      </c>
      <c r="P548" s="12" t="str">
        <v>YES</v>
      </c>
      <c r="Q548" s="19" t="str" cm="1">
        <f t="array" ref="Q548:T548">_xlfn.XLOOKUP(A548,$A:$A,'Cleaned Medical Examiation data'!$H:$K)</f>
        <v>NO</v>
      </c>
      <c r="R548" s="48">
        <v>1</v>
      </c>
      <c r="S548" s="45" t="str">
        <v>Normal Weight</v>
      </c>
      <c r="T548" s="34" t="str">
        <v>Normal</v>
      </c>
    </row>
    <row r="549" spans="1:20" ht="15.75">
      <c r="A549" s="33" t="s">
        <v>589</v>
      </c>
      <c r="B549" s="7" t="str">
        <f>VLOOKUP(A549,'Customer Names'!$A:$G,7,0)</f>
        <v>Ms</v>
      </c>
      <c r="C549" s="7" t="str">
        <f>VLOOKUP(A549,'Customer Names'!$A:$F,6,0)</f>
        <v>Leslie A</v>
      </c>
      <c r="D549" s="7" t="str">
        <f>VLOOKUP(A549,'Customer Names'!$A:$E,5,0)</f>
        <v>Stelpflug</v>
      </c>
      <c r="E549" s="25" t="str">
        <f>VLOOKUP(A549,'Cleaned Hospitalisation data'!$A:$K,7,0)</f>
        <v>1-Sep-1982</v>
      </c>
      <c r="F549" s="12">
        <f>VLOOKUP(A549,'Cleaned Hospitalisation data'!$A$1:$K$2336,8,0)</f>
        <v>40</v>
      </c>
      <c r="G549" s="12">
        <f>VLOOKUP(A549,'Cleaned Hospitalisation data'!$A:$K,2,0)</f>
        <v>3</v>
      </c>
      <c r="H549" s="28">
        <f>VLOOKUP(A549,'Cleaned Hospitalisation data'!$A$1:$K$2336,3,0)</f>
        <v>6989.95</v>
      </c>
      <c r="I549" s="12" t="str">
        <f>VLOOKUP(A549,'Cleaned Hospitalisation data'!$A$1:$K$2336,4,0)</f>
        <v>Tier - 2</v>
      </c>
      <c r="J549" s="12" t="str">
        <f>VLOOKUP(A549,'Cleaned Hospitalisation data'!$A$1:$K$2336,5,0)</f>
        <v>Tier - 1</v>
      </c>
      <c r="K549" s="12" t="str">
        <f>VLOOKUP(A549,'Cleaned Hospitalisation data'!$A$1:$K$2336,6,0)</f>
        <v>R1013</v>
      </c>
      <c r="L549" s="12" cm="1">
        <f t="array" ref="L549:P549">_xlfn.XLOOKUP(A549,$A:$A,'Cleaned Medical Examiation data'!$B:$F)</f>
        <v>24.36</v>
      </c>
      <c r="M549" s="12">
        <v>5.57</v>
      </c>
      <c r="N549" s="12" t="str">
        <v>NO</v>
      </c>
      <c r="O549" s="12" t="str">
        <v>NO</v>
      </c>
      <c r="P549" s="12" t="str">
        <v>NO</v>
      </c>
      <c r="Q549" s="19" t="str" cm="1">
        <f t="array" ref="Q549:T549">_xlfn.XLOOKUP(A549,$A:$A,'Cleaned Medical Examiation data'!$H:$K)</f>
        <v>NO</v>
      </c>
      <c r="R549" s="48">
        <v>0</v>
      </c>
      <c r="S549" s="45" t="str">
        <v>Normal Weight</v>
      </c>
      <c r="T549" s="34" t="str">
        <v>Normal</v>
      </c>
    </row>
    <row r="550" spans="1:20" ht="15.75">
      <c r="A550" s="33" t="s">
        <v>590</v>
      </c>
      <c r="B550" s="7" t="str">
        <f>VLOOKUP(A550,'Customer Names'!$A:$G,7,0)</f>
        <v>Mr</v>
      </c>
      <c r="C550" s="7" t="str">
        <f>VLOOKUP(A550,'Customer Names'!$A:$F,6,0)</f>
        <v>Mauricio J Sr</v>
      </c>
      <c r="D550" s="7" t="str">
        <f>VLOOKUP(A550,'Customer Names'!$A:$E,5,0)</f>
        <v>Sanchez Antognini</v>
      </c>
      <c r="E550" s="25" t="str">
        <f>VLOOKUP(A550,'Cleaned Hospitalisation data'!$A:$K,7,0)</f>
        <v>18-Oct-1982</v>
      </c>
      <c r="F550" s="12">
        <f>VLOOKUP(A550,'Cleaned Hospitalisation data'!$A$1:$K$2336,8,0)</f>
        <v>40</v>
      </c>
      <c r="G550" s="12">
        <f>VLOOKUP(A550,'Cleaned Hospitalisation data'!$A:$K,2,0)</f>
        <v>2</v>
      </c>
      <c r="H550" s="28">
        <f>VLOOKUP(A550,'Cleaned Hospitalisation data'!$A$1:$K$2336,3,0)</f>
        <v>6986.7</v>
      </c>
      <c r="I550" s="12" t="str">
        <f>VLOOKUP(A550,'Cleaned Hospitalisation data'!$A$1:$K$2336,4,0)</f>
        <v>Tier - 3</v>
      </c>
      <c r="J550" s="12" t="str">
        <f>VLOOKUP(A550,'Cleaned Hospitalisation data'!$A$1:$K$2336,5,0)</f>
        <v>Tier - 1</v>
      </c>
      <c r="K550" s="12" t="str">
        <f>VLOOKUP(A550,'Cleaned Hospitalisation data'!$A$1:$K$2336,6,0)</f>
        <v>R1012</v>
      </c>
      <c r="L550" s="12" cm="1">
        <f t="array" ref="L550:P550">_xlfn.XLOOKUP(A550,$A:$A,'Cleaned Medical Examiation data'!$B:$F)</f>
        <v>32.299999999999997</v>
      </c>
      <c r="M550" s="12">
        <v>5.31</v>
      </c>
      <c r="N550" s="12" t="str">
        <v>NO</v>
      </c>
      <c r="O550" s="12" t="str">
        <v>NO</v>
      </c>
      <c r="P550" s="12" t="str">
        <v>NO</v>
      </c>
      <c r="Q550" s="19" t="str" cm="1">
        <f t="array" ref="Q550:T550">_xlfn.XLOOKUP(A550,$A:$A,'Cleaned Medical Examiation data'!$H:$K)</f>
        <v>NO</v>
      </c>
      <c r="R550" s="48">
        <v>0</v>
      </c>
      <c r="S550" s="45" t="str">
        <v>Obesity</v>
      </c>
      <c r="T550" s="34" t="str">
        <v>Normal</v>
      </c>
    </row>
    <row r="551" spans="1:20" ht="15.75">
      <c r="A551" s="33" t="s">
        <v>591</v>
      </c>
      <c r="B551" s="7" t="str">
        <f>VLOOKUP(A551,'Customer Names'!$A:$G,7,0)</f>
        <v>Mr</v>
      </c>
      <c r="C551" s="7" t="str">
        <f>VLOOKUP(A551,'Customer Names'!$A:$F,6,0)</f>
        <v>Kieran</v>
      </c>
      <c r="D551" s="7" t="str">
        <f>VLOOKUP(A551,'Customer Names'!$A:$E,5,0)</f>
        <v>Condon</v>
      </c>
      <c r="E551" s="25" t="str">
        <f>VLOOKUP(A551,'Cleaned Hospitalisation data'!$A:$K,7,0)</f>
        <v>10-Dec-1985</v>
      </c>
      <c r="F551" s="12">
        <f>VLOOKUP(A551,'Cleaned Hospitalisation data'!$A$1:$K$2336,8,0)</f>
        <v>37</v>
      </c>
      <c r="G551" s="12">
        <f>VLOOKUP(A551,'Cleaned Hospitalisation data'!$A:$K,2,0)</f>
        <v>3</v>
      </c>
      <c r="H551" s="28">
        <f>VLOOKUP(A551,'Cleaned Hospitalisation data'!$A$1:$K$2336,3,0)</f>
        <v>6985.51</v>
      </c>
      <c r="I551" s="12" t="str">
        <f>VLOOKUP(A551,'Cleaned Hospitalisation data'!$A$1:$K$2336,4,0)</f>
        <v>Tier - 2</v>
      </c>
      <c r="J551" s="12" t="str">
        <f>VLOOKUP(A551,'Cleaned Hospitalisation data'!$A$1:$K$2336,5,0)</f>
        <v>Tier - 2</v>
      </c>
      <c r="K551" s="12" t="str">
        <f>VLOOKUP(A551,'Cleaned Hospitalisation data'!$A$1:$K$2336,6,0)</f>
        <v>R1019</v>
      </c>
      <c r="L551" s="12" cm="1">
        <f t="array" ref="L551:P551">_xlfn.XLOOKUP(A551,$A:$A,'Cleaned Medical Examiation data'!$B:$F)</f>
        <v>22.704999999999998</v>
      </c>
      <c r="M551" s="12">
        <v>4.57</v>
      </c>
      <c r="N551" s="12" t="str">
        <v>YES</v>
      </c>
      <c r="O551" s="12" t="str">
        <v>NO</v>
      </c>
      <c r="P551" s="12" t="str">
        <v>NO</v>
      </c>
      <c r="Q551" s="19" t="str" cm="1">
        <f t="array" ref="Q551:T551">_xlfn.XLOOKUP(A551,$A:$A,'Cleaned Medical Examiation data'!$H:$K)</f>
        <v>NO</v>
      </c>
      <c r="R551" s="48">
        <v>0</v>
      </c>
      <c r="S551" s="45" t="str">
        <v>Normal Weight</v>
      </c>
      <c r="T551" s="34" t="str">
        <v>Normal</v>
      </c>
    </row>
    <row r="552" spans="1:20" ht="15.75">
      <c r="A552" s="33" t="s">
        <v>592</v>
      </c>
      <c r="B552" s="7" t="str">
        <f>VLOOKUP(A552,'Customer Names'!$A:$G,7,0)</f>
        <v>Ms</v>
      </c>
      <c r="C552" s="7" t="str">
        <f>VLOOKUP(A552,'Customer Names'!$A:$F,6,0)</f>
        <v>Elizabeth A</v>
      </c>
      <c r="D552" s="7" t="str">
        <f>VLOOKUP(A552,'Customer Names'!$A:$E,5,0)</f>
        <v>Magato</v>
      </c>
      <c r="E552" s="25" t="str">
        <f>VLOOKUP(A552,'Cleaned Hospitalisation data'!$A:$K,7,0)</f>
        <v>3-Jun-1975</v>
      </c>
      <c r="F552" s="12">
        <f>VLOOKUP(A552,'Cleaned Hospitalisation data'!$A$1:$K$2336,8,0)</f>
        <v>48</v>
      </c>
      <c r="G552" s="12">
        <f>VLOOKUP(A552,'Cleaned Hospitalisation data'!$A:$K,2,0)</f>
        <v>1</v>
      </c>
      <c r="H552" s="28">
        <f>VLOOKUP(A552,'Cleaned Hospitalisation data'!$A$1:$K$2336,3,0)</f>
        <v>6965.21</v>
      </c>
      <c r="I552" s="12" t="str">
        <f>VLOOKUP(A552,'Cleaned Hospitalisation data'!$A$1:$K$2336,4,0)</f>
        <v>Tier - 2</v>
      </c>
      <c r="J552" s="12" t="str">
        <f>VLOOKUP(A552,'Cleaned Hospitalisation data'!$A$1:$K$2336,5,0)</f>
        <v>Tier - 3</v>
      </c>
      <c r="K552" s="12" t="str">
        <f>VLOOKUP(A552,'Cleaned Hospitalisation data'!$A$1:$K$2336,6,0)</f>
        <v>R1013</v>
      </c>
      <c r="L552" s="12" cm="1">
        <f t="array" ref="L552:P552">_xlfn.XLOOKUP(A552,$A:$A,'Cleaned Medical Examiation data'!$B:$F)</f>
        <v>21.79</v>
      </c>
      <c r="M552" s="12">
        <v>8.6999999999999993</v>
      </c>
      <c r="N552" s="12" t="str">
        <v>YES</v>
      </c>
      <c r="O552" s="12" t="str">
        <v>NO</v>
      </c>
      <c r="P552" s="12" t="str">
        <v>NO</v>
      </c>
      <c r="Q552" s="19" t="str" cm="1">
        <f t="array" ref="Q552:T552">_xlfn.XLOOKUP(A552,$A:$A,'Cleaned Medical Examiation data'!$H:$K)</f>
        <v>NO</v>
      </c>
      <c r="R552" s="48">
        <v>1</v>
      </c>
      <c r="S552" s="45" t="str">
        <v>Normal Weight</v>
      </c>
      <c r="T552" s="34" t="str">
        <v>Diabetes</v>
      </c>
    </row>
    <row r="553" spans="1:20" ht="15.75">
      <c r="A553" s="33" t="s">
        <v>593</v>
      </c>
      <c r="B553" s="7" t="str">
        <f>VLOOKUP(A553,'Customer Names'!$A:$G,7,0)</f>
        <v>Mr</v>
      </c>
      <c r="C553" s="7" t="str">
        <f>VLOOKUP(A553,'Customer Names'!$A:$F,6,0)</f>
        <v>Zeke M</v>
      </c>
      <c r="D553" s="7" t="str">
        <f>VLOOKUP(A553,'Customer Names'!$A:$E,5,0)</f>
        <v>Dombrowski</v>
      </c>
      <c r="E553" s="25" t="str">
        <f>VLOOKUP(A553,'Cleaned Hospitalisation data'!$A:$K,7,0)</f>
        <v>18-Aug-1980</v>
      </c>
      <c r="F553" s="12">
        <f>VLOOKUP(A553,'Cleaned Hospitalisation data'!$A$1:$K$2336,8,0)</f>
        <v>42</v>
      </c>
      <c r="G553" s="12">
        <f>VLOOKUP(A553,'Cleaned Hospitalisation data'!$A:$K,2,0)</f>
        <v>2</v>
      </c>
      <c r="H553" s="28">
        <f>VLOOKUP(A553,'Cleaned Hospitalisation data'!$A$1:$K$2336,3,0)</f>
        <v>6951.12</v>
      </c>
      <c r="I553" s="12" t="str">
        <f>VLOOKUP(A553,'Cleaned Hospitalisation data'!$A$1:$K$2336,4,0)</f>
        <v>Tier - 2</v>
      </c>
      <c r="J553" s="12" t="str">
        <f>VLOOKUP(A553,'Cleaned Hospitalisation data'!$A$1:$K$2336,5,0)</f>
        <v>Tier - 2</v>
      </c>
      <c r="K553" s="12" t="str">
        <f>VLOOKUP(A553,'Cleaned Hospitalisation data'!$A$1:$K$2336,6,0)</f>
        <v>R1013</v>
      </c>
      <c r="L553" s="12" cm="1">
        <f t="array" ref="L553:P553">_xlfn.XLOOKUP(A553,$A:$A,'Cleaned Medical Examiation data'!$B:$F)</f>
        <v>24.52</v>
      </c>
      <c r="M553" s="12">
        <v>4.76</v>
      </c>
      <c r="N553" s="12" t="str">
        <v>NO</v>
      </c>
      <c r="O553" s="12" t="str">
        <v>NO</v>
      </c>
      <c r="P553" s="12" t="str">
        <v>NO</v>
      </c>
      <c r="Q553" s="19" t="str" cm="1">
        <f t="array" ref="Q553:T553">_xlfn.XLOOKUP(A553,$A:$A,'Cleaned Medical Examiation data'!$H:$K)</f>
        <v>NO</v>
      </c>
      <c r="R553" s="48">
        <v>0</v>
      </c>
      <c r="S553" s="45" t="str">
        <v>Normal Weight</v>
      </c>
      <c r="T553" s="34" t="str">
        <v>Normal</v>
      </c>
    </row>
    <row r="554" spans="1:20" ht="15.75">
      <c r="A554" s="33" t="s">
        <v>594</v>
      </c>
      <c r="B554" s="7" t="str">
        <f>VLOOKUP(A554,'Customer Names'!$A:$G,7,0)</f>
        <v>Mr</v>
      </c>
      <c r="C554" s="7" t="str">
        <f>VLOOKUP(A554,'Customer Names'!$A:$F,6,0)</f>
        <v>Chip</v>
      </c>
      <c r="D554" s="7" t="str">
        <f>VLOOKUP(A554,'Customer Names'!$A:$E,5,0)</f>
        <v>Ohara</v>
      </c>
      <c r="E554" s="25" t="str">
        <f>VLOOKUP(A554,'Cleaned Hospitalisation data'!$A:$K,7,0)</f>
        <v>15-Dec-1978</v>
      </c>
      <c r="F554" s="12">
        <f>VLOOKUP(A554,'Cleaned Hospitalisation data'!$A$1:$K$2336,8,0)</f>
        <v>44</v>
      </c>
      <c r="G554" s="12">
        <f>VLOOKUP(A554,'Cleaned Hospitalisation data'!$A:$K,2,0)</f>
        <v>0</v>
      </c>
      <c r="H554" s="28">
        <f>VLOOKUP(A554,'Cleaned Hospitalisation data'!$A$1:$K$2336,3,0)</f>
        <v>6948.7</v>
      </c>
      <c r="I554" s="12" t="str">
        <f>VLOOKUP(A554,'Cleaned Hospitalisation data'!$A$1:$K$2336,4,0)</f>
        <v>Tier - 1</v>
      </c>
      <c r="J554" s="12" t="str">
        <f>VLOOKUP(A554,'Cleaned Hospitalisation data'!$A$1:$K$2336,5,0)</f>
        <v>Tier - 2</v>
      </c>
      <c r="K554" s="12" t="str">
        <f>VLOOKUP(A554,'Cleaned Hospitalisation data'!$A$1:$K$2336,6,0)</f>
        <v>R1012</v>
      </c>
      <c r="L554" s="12" cm="1">
        <f t="array" ref="L554:P554">_xlfn.XLOOKUP(A554,$A:$A,'Cleaned Medical Examiation data'!$B:$F)</f>
        <v>39.520000000000003</v>
      </c>
      <c r="M554" s="12">
        <v>11.81</v>
      </c>
      <c r="N554" s="12" t="str">
        <v>NO</v>
      </c>
      <c r="O554" s="12" t="str">
        <v>NO</v>
      </c>
      <c r="P554" s="12" t="str">
        <v>NO</v>
      </c>
      <c r="Q554" s="19" t="str" cm="1">
        <f t="array" ref="Q554:T554">_xlfn.XLOOKUP(A554,$A:$A,'Cleaned Medical Examiation data'!$H:$K)</f>
        <v>NO</v>
      </c>
      <c r="R554" s="48">
        <v>0</v>
      </c>
      <c r="S554" s="45" t="str">
        <v>Obesity</v>
      </c>
      <c r="T554" s="34" t="str">
        <v>Diabetes</v>
      </c>
    </row>
    <row r="555" spans="1:20" ht="15.75">
      <c r="A555" s="33" t="s">
        <v>595</v>
      </c>
      <c r="B555" s="7" t="str">
        <f>VLOOKUP(A555,'Customer Names'!$A:$G,7,0)</f>
        <v>Mr</v>
      </c>
      <c r="C555" s="7" t="str">
        <f>VLOOKUP(A555,'Customer Names'!$A:$F,6,0)</f>
        <v>Miguel Angel Sr</v>
      </c>
      <c r="D555" s="7" t="str">
        <f>VLOOKUP(A555,'Customer Names'!$A:$E,5,0)</f>
        <v>Cifuentes Fetiva</v>
      </c>
      <c r="E555" s="25" t="str">
        <f>VLOOKUP(A555,'Cleaned Hospitalisation data'!$A:$K,7,0)</f>
        <v>5-Oct-1980</v>
      </c>
      <c r="F555" s="12">
        <f>VLOOKUP(A555,'Cleaned Hospitalisation data'!$A$1:$K$2336,8,0)</f>
        <v>42</v>
      </c>
      <c r="G555" s="12">
        <f>VLOOKUP(A555,'Cleaned Hospitalisation data'!$A:$K,2,0)</f>
        <v>2</v>
      </c>
      <c r="H555" s="28">
        <f>VLOOKUP(A555,'Cleaned Hospitalisation data'!$A$1:$K$2336,3,0)</f>
        <v>6940.94</v>
      </c>
      <c r="I555" s="12" t="str">
        <f>VLOOKUP(A555,'Cleaned Hospitalisation data'!$A$1:$K$2336,4,0)</f>
        <v>Tier - 2</v>
      </c>
      <c r="J555" s="12" t="str">
        <f>VLOOKUP(A555,'Cleaned Hospitalisation data'!$A$1:$K$2336,5,0)</f>
        <v>Tier - 3</v>
      </c>
      <c r="K555" s="12" t="str">
        <f>VLOOKUP(A555,'Cleaned Hospitalisation data'!$A$1:$K$2336,6,0)</f>
        <v>R1013</v>
      </c>
      <c r="L555" s="12" cm="1">
        <f t="array" ref="L555:P555">_xlfn.XLOOKUP(A555,$A:$A,'Cleaned Medical Examiation data'!$B:$F)</f>
        <v>24.49</v>
      </c>
      <c r="M555" s="12">
        <v>4.67</v>
      </c>
      <c r="N555" s="12" t="str">
        <v>NO</v>
      </c>
      <c r="O555" s="12" t="str">
        <v>NO</v>
      </c>
      <c r="P555" s="12" t="str">
        <v>NO</v>
      </c>
      <c r="Q555" s="19" t="str" cm="1">
        <f t="array" ref="Q555:T555">_xlfn.XLOOKUP(A555,$A:$A,'Cleaned Medical Examiation data'!$H:$K)</f>
        <v>NO</v>
      </c>
      <c r="R555" s="48">
        <v>0</v>
      </c>
      <c r="S555" s="45" t="str">
        <v>Normal Weight</v>
      </c>
      <c r="T555" s="34" t="str">
        <v>Normal</v>
      </c>
    </row>
    <row r="556" spans="1:20" ht="15.75">
      <c r="A556" s="33" t="s">
        <v>596</v>
      </c>
      <c r="B556" s="7" t="str">
        <f>VLOOKUP(A556,'Customer Names'!$A:$G,7,0)</f>
        <v>Mr</v>
      </c>
      <c r="C556" s="7" t="str">
        <f>VLOOKUP(A556,'Customer Names'!$A:$F,6,0)</f>
        <v>Brian</v>
      </c>
      <c r="D556" s="7" t="str">
        <f>VLOOKUP(A556,'Customer Names'!$A:$E,5,0)</f>
        <v>Keno</v>
      </c>
      <c r="E556" s="25" t="str">
        <f>VLOOKUP(A556,'Cleaned Hospitalisation data'!$A:$K,7,0)</f>
        <v>30-Aug-1980</v>
      </c>
      <c r="F556" s="12">
        <f>VLOOKUP(A556,'Cleaned Hospitalisation data'!$A$1:$K$2336,8,0)</f>
        <v>42</v>
      </c>
      <c r="G556" s="12">
        <f>VLOOKUP(A556,'Cleaned Hospitalisation data'!$A:$K,2,0)</f>
        <v>1</v>
      </c>
      <c r="H556" s="28">
        <f>VLOOKUP(A556,'Cleaned Hospitalisation data'!$A$1:$K$2336,3,0)</f>
        <v>6940.91</v>
      </c>
      <c r="I556" s="12" t="str">
        <f>VLOOKUP(A556,'Cleaned Hospitalisation data'!$A$1:$K$2336,4,0)</f>
        <v>Tier - 2</v>
      </c>
      <c r="J556" s="12" t="str">
        <f>VLOOKUP(A556,'Cleaned Hospitalisation data'!$A$1:$K$2336,5,0)</f>
        <v>Tier - 2</v>
      </c>
      <c r="K556" s="12" t="str">
        <f>VLOOKUP(A556,'Cleaned Hospitalisation data'!$A$1:$K$2336,6,0)</f>
        <v>R1012</v>
      </c>
      <c r="L556" s="12" cm="1">
        <f t="array" ref="L556:P556">_xlfn.XLOOKUP(A556,$A:$A,'Cleaned Medical Examiation data'!$B:$F)</f>
        <v>26.315000000000001</v>
      </c>
      <c r="M556" s="12">
        <v>6.02</v>
      </c>
      <c r="N556" s="12" t="str">
        <v>NO</v>
      </c>
      <c r="O556" s="12" t="str">
        <v>NO</v>
      </c>
      <c r="P556" s="12" t="str">
        <v>NO</v>
      </c>
      <c r="Q556" s="19" t="str" cm="1">
        <f t="array" ref="Q556:T556">_xlfn.XLOOKUP(A556,$A:$A,'Cleaned Medical Examiation data'!$H:$K)</f>
        <v>NO</v>
      </c>
      <c r="R556" s="48">
        <v>0</v>
      </c>
      <c r="S556" s="45" t="str">
        <v>Over Weight</v>
      </c>
      <c r="T556" s="34" t="str">
        <v>Prediabetes</v>
      </c>
    </row>
    <row r="557" spans="1:20" ht="15.75">
      <c r="A557" s="33" t="s">
        <v>597</v>
      </c>
      <c r="B557" s="7" t="str">
        <f>VLOOKUP(A557,'Customer Names'!$A:$G,7,0)</f>
        <v>Ms</v>
      </c>
      <c r="C557" s="7" t="str">
        <f>VLOOKUP(A557,'Customer Names'!$A:$F,6,0)</f>
        <v>Meghan</v>
      </c>
      <c r="D557" s="7" t="str">
        <f>VLOOKUP(A557,'Customer Names'!$A:$E,5,0)</f>
        <v>Bruce</v>
      </c>
      <c r="E557" s="25" t="str">
        <f>VLOOKUP(A557,'Cleaned Hospitalisation data'!$A:$K,7,0)</f>
        <v>29-Nov-1978</v>
      </c>
      <c r="F557" s="12">
        <f>VLOOKUP(A557,'Cleaned Hospitalisation data'!$A$1:$K$2336,8,0)</f>
        <v>44</v>
      </c>
      <c r="G557" s="12">
        <f>VLOOKUP(A557,'Cleaned Hospitalisation data'!$A:$K,2,0)</f>
        <v>2</v>
      </c>
      <c r="H557" s="28">
        <f>VLOOKUP(A557,'Cleaned Hospitalisation data'!$A$1:$K$2336,3,0)</f>
        <v>6938.11</v>
      </c>
      <c r="I557" s="12" t="str">
        <f>VLOOKUP(A557,'Cleaned Hospitalisation data'!$A$1:$K$2336,4,0)</f>
        <v>Tier - 2</v>
      </c>
      <c r="J557" s="12" t="str">
        <f>VLOOKUP(A557,'Cleaned Hospitalisation data'!$A$1:$K$2336,5,0)</f>
        <v>Tier - 2</v>
      </c>
      <c r="K557" s="12" t="str">
        <f>VLOOKUP(A557,'Cleaned Hospitalisation data'!$A$1:$K$2336,6,0)</f>
        <v>R1013</v>
      </c>
      <c r="L557" s="12" cm="1">
        <f t="array" ref="L557:P557">_xlfn.XLOOKUP(A557,$A:$A,'Cleaned Medical Examiation data'!$B:$F)</f>
        <v>22.58</v>
      </c>
      <c r="M557" s="12">
        <v>7.46</v>
      </c>
      <c r="N557" s="12" t="str">
        <v>NO</v>
      </c>
      <c r="O557" s="12" t="str">
        <v>NO</v>
      </c>
      <c r="P557" s="12" t="str">
        <v>NO</v>
      </c>
      <c r="Q557" s="19" t="str" cm="1">
        <f t="array" ref="Q557:T557">_xlfn.XLOOKUP(A557,$A:$A,'Cleaned Medical Examiation data'!$H:$K)</f>
        <v>NO</v>
      </c>
      <c r="R557" s="48">
        <v>0</v>
      </c>
      <c r="S557" s="45" t="str">
        <v>Normal Weight</v>
      </c>
      <c r="T557" s="34" t="str">
        <v>Diabetes</v>
      </c>
    </row>
    <row r="558" spans="1:20" ht="15.75">
      <c r="A558" s="33" t="s">
        <v>598</v>
      </c>
      <c r="B558" s="7" t="str">
        <f>VLOOKUP(A558,'Customer Names'!$A:$G,7,0)</f>
        <v>Ms</v>
      </c>
      <c r="C558" s="7" t="str">
        <f>VLOOKUP(A558,'Customer Names'!$A:$F,6,0)</f>
        <v>Leilani M</v>
      </c>
      <c r="D558" s="7" t="str">
        <f>VLOOKUP(A558,'Customer Names'!$A:$E,5,0)</f>
        <v>Rios</v>
      </c>
      <c r="E558" s="25" t="str">
        <f>VLOOKUP(A558,'Cleaned Hospitalisation data'!$A:$K,7,0)</f>
        <v>21-Dec-1961</v>
      </c>
      <c r="F558" s="12">
        <f>VLOOKUP(A558,'Cleaned Hospitalisation data'!$A$1:$K$2336,8,0)</f>
        <v>61</v>
      </c>
      <c r="G558" s="12">
        <f>VLOOKUP(A558,'Cleaned Hospitalisation data'!$A:$K,2,0)</f>
        <v>1</v>
      </c>
      <c r="H558" s="28">
        <f>VLOOKUP(A558,'Cleaned Hospitalisation data'!$A$1:$K$2336,3,0)</f>
        <v>48517.56</v>
      </c>
      <c r="I558" s="12" t="str">
        <f>VLOOKUP(A558,'Cleaned Hospitalisation data'!$A$1:$K$2336,4,0)</f>
        <v>Tier - 1</v>
      </c>
      <c r="J558" s="12" t="str">
        <f>VLOOKUP(A558,'Cleaned Hospitalisation data'!$A$1:$K$2336,5,0)</f>
        <v>Tier - 3</v>
      </c>
      <c r="K558" s="12" t="str">
        <f>VLOOKUP(A558,'Cleaned Hospitalisation data'!$A$1:$K$2336,6,0)</f>
        <v>R1024</v>
      </c>
      <c r="L558" s="12" cm="1">
        <f t="array" ref="L558:P558">_xlfn.XLOOKUP(A558,$A:$A,'Cleaned Medical Examiation data'!$B:$F)</f>
        <v>36.384999999999998</v>
      </c>
      <c r="M558" s="12">
        <v>7.59</v>
      </c>
      <c r="N558" s="12" t="str">
        <v>YES</v>
      </c>
      <c r="O558" s="12" t="str">
        <v>NO</v>
      </c>
      <c r="P558" s="12" t="str">
        <v>NO</v>
      </c>
      <c r="Q558" s="19" t="str" cm="1">
        <f t="array" ref="Q558:T558">_xlfn.XLOOKUP(A558,$A:$A,'Cleaned Medical Examiation data'!$H:$K)</f>
        <v>YES</v>
      </c>
      <c r="R558" s="48">
        <v>2</v>
      </c>
      <c r="S558" s="45" t="str">
        <v>Obesity</v>
      </c>
      <c r="T558" s="34" t="str">
        <v>Diabetes</v>
      </c>
    </row>
    <row r="559" spans="1:20" ht="15.75">
      <c r="A559" s="33" t="s">
        <v>599</v>
      </c>
      <c r="B559" s="7" t="str">
        <f>VLOOKUP(A559,'Customer Names'!$A:$G,7,0)</f>
        <v>Mr</v>
      </c>
      <c r="C559" s="7" t="str">
        <f>VLOOKUP(A559,'Customer Names'!$A:$F,6,0)</f>
        <v>Brian E</v>
      </c>
      <c r="D559" s="7" t="str">
        <f>VLOOKUP(A559,'Customer Names'!$A:$E,5,0)</f>
        <v>Sutter</v>
      </c>
      <c r="E559" s="25" t="str">
        <f>VLOOKUP(A559,'Cleaned Hospitalisation data'!$A:$K,7,0)</f>
        <v>16-Aug-1980</v>
      </c>
      <c r="F559" s="12">
        <f>VLOOKUP(A559,'Cleaned Hospitalisation data'!$A$1:$K$2336,8,0)</f>
        <v>42</v>
      </c>
      <c r="G559" s="12">
        <f>VLOOKUP(A559,'Cleaned Hospitalisation data'!$A:$K,2,0)</f>
        <v>1</v>
      </c>
      <c r="H559" s="28">
        <f>VLOOKUP(A559,'Cleaned Hospitalisation data'!$A$1:$K$2336,3,0)</f>
        <v>38245.589999999997</v>
      </c>
      <c r="I559" s="12" t="str">
        <f>VLOOKUP(A559,'Cleaned Hospitalisation data'!$A$1:$K$2336,4,0)</f>
        <v>Tier - 1</v>
      </c>
      <c r="J559" s="12" t="str">
        <f>VLOOKUP(A559,'Cleaned Hospitalisation data'!$A$1:$K$2336,5,0)</f>
        <v>Tier - 2</v>
      </c>
      <c r="K559" s="12" t="str">
        <f>VLOOKUP(A559,'Cleaned Hospitalisation data'!$A$1:$K$2336,6,0)</f>
        <v>R1013</v>
      </c>
      <c r="L559" s="12" cm="1">
        <f t="array" ref="L559:P559">_xlfn.XLOOKUP(A559,$A:$A,'Cleaned Medical Examiation data'!$B:$F)</f>
        <v>26.07</v>
      </c>
      <c r="M559" s="12">
        <v>5.32</v>
      </c>
      <c r="N559" s="12" t="str">
        <v>NO</v>
      </c>
      <c r="O559" s="12" t="str">
        <v>NO</v>
      </c>
      <c r="P559" s="12" t="str">
        <v>NO</v>
      </c>
      <c r="Q559" s="19" t="str" cm="1">
        <f t="array" ref="Q559:T559">_xlfn.XLOOKUP(A559,$A:$A,'Cleaned Medical Examiation data'!$H:$K)</f>
        <v>YES</v>
      </c>
      <c r="R559" s="48">
        <v>0</v>
      </c>
      <c r="S559" s="45" t="str">
        <v>Over Weight</v>
      </c>
      <c r="T559" s="34" t="str">
        <v>Normal</v>
      </c>
    </row>
    <row r="560" spans="1:20" ht="15.75">
      <c r="A560" s="33" t="s">
        <v>600</v>
      </c>
      <c r="B560" s="7" t="str">
        <f>VLOOKUP(A560,'Customer Names'!$A:$G,7,0)</f>
        <v>Ms</v>
      </c>
      <c r="C560" s="7" t="str">
        <f>VLOOKUP(A560,'Customer Names'!$A:$F,6,0)</f>
        <v>Meredith L</v>
      </c>
      <c r="D560" s="7" t="str">
        <f>VLOOKUP(A560,'Customer Names'!$A:$E,5,0)</f>
        <v>Lorch</v>
      </c>
      <c r="E560" s="25" t="str">
        <f>VLOOKUP(A560,'Cleaned Hospitalisation data'!$A:$K,7,0)</f>
        <v>5-Sep-1984</v>
      </c>
      <c r="F560" s="12">
        <f>VLOOKUP(A560,'Cleaned Hospitalisation data'!$A$1:$K$2336,8,0)</f>
        <v>38</v>
      </c>
      <c r="G560" s="12">
        <f>VLOOKUP(A560,'Cleaned Hospitalisation data'!$A:$K,2,0)</f>
        <v>2</v>
      </c>
      <c r="H560" s="28">
        <f>VLOOKUP(A560,'Cleaned Hospitalisation data'!$A$1:$K$2336,3,0)</f>
        <v>6933.24</v>
      </c>
      <c r="I560" s="12" t="str">
        <f>VLOOKUP(A560,'Cleaned Hospitalisation data'!$A$1:$K$2336,4,0)</f>
        <v>Tier - 2</v>
      </c>
      <c r="J560" s="12" t="str">
        <f>VLOOKUP(A560,'Cleaned Hospitalisation data'!$A$1:$K$2336,5,0)</f>
        <v>Tier - 3</v>
      </c>
      <c r="K560" s="12" t="str">
        <f>VLOOKUP(A560,'Cleaned Hospitalisation data'!$A$1:$K$2336,6,0)</f>
        <v>R1012</v>
      </c>
      <c r="L560" s="12" cm="1">
        <f t="array" ref="L560:P560">_xlfn.XLOOKUP(A560,$A:$A,'Cleaned Medical Examiation data'!$B:$F)</f>
        <v>19.475000000000001</v>
      </c>
      <c r="M560" s="12">
        <v>4.74</v>
      </c>
      <c r="N560" s="12" t="str">
        <v>NO</v>
      </c>
      <c r="O560" s="12" t="str">
        <v>NO</v>
      </c>
      <c r="P560" s="12" t="str">
        <v>NO</v>
      </c>
      <c r="Q560" s="19" t="str" cm="1">
        <f t="array" ref="Q560:T560">_xlfn.XLOOKUP(A560,$A:$A,'Cleaned Medical Examiation data'!$H:$K)</f>
        <v>NO</v>
      </c>
      <c r="R560" s="48">
        <v>1</v>
      </c>
      <c r="S560" s="45" t="str">
        <v>Normal Weight</v>
      </c>
      <c r="T560" s="34" t="str">
        <v>Normal</v>
      </c>
    </row>
    <row r="561" spans="1:20" ht="15.75">
      <c r="A561" s="33" t="s">
        <v>601</v>
      </c>
      <c r="B561" s="7" t="str">
        <f>VLOOKUP(A561,'Customer Names'!$A:$G,7,0)</f>
        <v>Mrs</v>
      </c>
      <c r="C561" s="7" t="str">
        <f>VLOOKUP(A561,'Customer Names'!$A:$F,6,0)</f>
        <v>Millicent M</v>
      </c>
      <c r="D561" s="7" t="str">
        <f>VLOOKUP(A561,'Customer Names'!$A:$E,5,0)</f>
        <v>Sullivan</v>
      </c>
      <c r="E561" s="25" t="str">
        <f>VLOOKUP(A561,'Cleaned Hospitalisation data'!$A:$K,7,0)</f>
        <v>21-Dec-1989</v>
      </c>
      <c r="F561" s="12">
        <f>VLOOKUP(A561,'Cleaned Hospitalisation data'!$A$1:$K$2336,8,0)</f>
        <v>33</v>
      </c>
      <c r="G561" s="12">
        <f>VLOOKUP(A561,'Cleaned Hospitalisation data'!$A:$K,2,0)</f>
        <v>3</v>
      </c>
      <c r="H561" s="28">
        <f>VLOOKUP(A561,'Cleaned Hospitalisation data'!$A$1:$K$2336,3,0)</f>
        <v>6895.19</v>
      </c>
      <c r="I561" s="12" t="str">
        <f>VLOOKUP(A561,'Cleaned Hospitalisation data'!$A$1:$K$2336,4,0)</f>
        <v>Tier - 2</v>
      </c>
      <c r="J561" s="12" t="str">
        <f>VLOOKUP(A561,'Cleaned Hospitalisation data'!$A$1:$K$2336,5,0)</f>
        <v>Tier - 3</v>
      </c>
      <c r="K561" s="12" t="str">
        <f>VLOOKUP(A561,'Cleaned Hospitalisation data'!$A$1:$K$2336,6,0)</f>
        <v>R1024</v>
      </c>
      <c r="L561" s="12" cm="1">
        <f t="array" ref="L561:P561">_xlfn.XLOOKUP(A561,$A:$A,'Cleaned Medical Examiation data'!$B:$F)</f>
        <v>26.33</v>
      </c>
      <c r="M561" s="12">
        <v>4.79</v>
      </c>
      <c r="N561" s="12" t="str">
        <v>NO</v>
      </c>
      <c r="O561" s="12" t="str">
        <v>NO</v>
      </c>
      <c r="P561" s="12" t="str">
        <v>NO</v>
      </c>
      <c r="Q561" s="19" t="str" cm="1">
        <f t="array" ref="Q561:T561">_xlfn.XLOOKUP(A561,$A:$A,'Cleaned Medical Examiation data'!$H:$K)</f>
        <v>NO</v>
      </c>
      <c r="R561" s="48">
        <v>0</v>
      </c>
      <c r="S561" s="45" t="str">
        <v>Over Weight</v>
      </c>
      <c r="T561" s="34" t="str">
        <v>Normal</v>
      </c>
    </row>
    <row r="562" spans="1:20" ht="15.75">
      <c r="A562" s="33" t="s">
        <v>602</v>
      </c>
      <c r="B562" s="7" t="str">
        <f>VLOOKUP(A562,'Customer Names'!$A:$G,7,0)</f>
        <v>Ms</v>
      </c>
      <c r="C562" s="7" t="str">
        <f>VLOOKUP(A562,'Customer Names'!$A:$F,6,0)</f>
        <v>Kathleen</v>
      </c>
      <c r="D562" s="7" t="str">
        <f>VLOOKUP(A562,'Customer Names'!$A:$E,5,0)</f>
        <v>Cave</v>
      </c>
      <c r="E562" s="25" t="str">
        <f>VLOOKUP(A562,'Cleaned Hospitalisation data'!$A:$K,7,0)</f>
        <v>10-Sep-1985</v>
      </c>
      <c r="F562" s="12">
        <f>VLOOKUP(A562,'Cleaned Hospitalisation data'!$A$1:$K$2336,8,0)</f>
        <v>37</v>
      </c>
      <c r="G562" s="12">
        <f>VLOOKUP(A562,'Cleaned Hospitalisation data'!$A:$K,2,0)</f>
        <v>2</v>
      </c>
      <c r="H562" s="28">
        <f>VLOOKUP(A562,'Cleaned Hospitalisation data'!$A$1:$K$2336,3,0)</f>
        <v>6877.98</v>
      </c>
      <c r="I562" s="12" t="str">
        <f>VLOOKUP(A562,'Cleaned Hospitalisation data'!$A$1:$K$2336,4,0)</f>
        <v>Tier - 2</v>
      </c>
      <c r="J562" s="12" t="str">
        <f>VLOOKUP(A562,'Cleaned Hospitalisation data'!$A$1:$K$2336,5,0)</f>
        <v>Tier - 1</v>
      </c>
      <c r="K562" s="12" t="str">
        <f>VLOOKUP(A562,'Cleaned Hospitalisation data'!$A$1:$K$2336,6,0)</f>
        <v>R1024</v>
      </c>
      <c r="L562" s="12" cm="1">
        <f t="array" ref="L562:P562">_xlfn.XLOOKUP(A562,$A:$A,'Cleaned Medical Examiation data'!$B:$F)</f>
        <v>17.29</v>
      </c>
      <c r="M562" s="12">
        <v>5.35</v>
      </c>
      <c r="N562" s="12" t="str">
        <v>YES</v>
      </c>
      <c r="O562" s="12" t="str">
        <v>NO</v>
      </c>
      <c r="P562" s="12" t="str">
        <v>NO</v>
      </c>
      <c r="Q562" s="19" t="str" cm="1">
        <f t="array" ref="Q562:T562">_xlfn.XLOOKUP(A562,$A:$A,'Cleaned Medical Examiation data'!$H:$K)</f>
        <v>NO</v>
      </c>
      <c r="R562" s="48">
        <v>0</v>
      </c>
      <c r="S562" s="45" t="str">
        <v>Under Weight</v>
      </c>
      <c r="T562" s="34" t="str">
        <v>Normal</v>
      </c>
    </row>
    <row r="563" spans="1:20" ht="15.75">
      <c r="A563" s="33" t="s">
        <v>603</v>
      </c>
      <c r="B563" s="7" t="str">
        <f>VLOOKUP(A563,'Customer Names'!$A:$G,7,0)</f>
        <v>Ms</v>
      </c>
      <c r="C563" s="7" t="str">
        <f>VLOOKUP(A563,'Customer Names'!$A:$F,6,0)</f>
        <v>Kimberly K</v>
      </c>
      <c r="D563" s="7" t="str">
        <f>VLOOKUP(A563,'Customer Names'!$A:$E,5,0)</f>
        <v>Gudenkauf</v>
      </c>
      <c r="E563" s="25" t="str">
        <f>VLOOKUP(A563,'Cleaned Hospitalisation data'!$A:$K,7,0)</f>
        <v>24-Dec-2004</v>
      </c>
      <c r="F563" s="12">
        <f>VLOOKUP(A563,'Cleaned Hospitalisation data'!$A$1:$K$2336,8,0)</f>
        <v>18</v>
      </c>
      <c r="G563" s="12">
        <f>VLOOKUP(A563,'Cleaned Hospitalisation data'!$A:$K,2,0)</f>
        <v>0</v>
      </c>
      <c r="H563" s="28">
        <f>VLOOKUP(A563,'Cleaned Hospitalisation data'!$A$1:$K$2336,3,0)</f>
        <v>6876.53</v>
      </c>
      <c r="I563" s="12" t="str">
        <f>VLOOKUP(A563,'Cleaned Hospitalisation data'!$A$1:$K$2336,4,0)</f>
        <v>Tier - 2</v>
      </c>
      <c r="J563" s="12" t="str">
        <f>VLOOKUP(A563,'Cleaned Hospitalisation data'!$A$1:$K$2336,5,0)</f>
        <v>Tier - 1</v>
      </c>
      <c r="K563" s="12" t="str">
        <f>VLOOKUP(A563,'Cleaned Hospitalisation data'!$A$1:$K$2336,6,0)</f>
        <v>R1012</v>
      </c>
      <c r="L563" s="12" cm="1">
        <f t="array" ref="L563:P563">_xlfn.XLOOKUP(A563,$A:$A,'Cleaned Medical Examiation data'!$B:$F)</f>
        <v>42.88</v>
      </c>
      <c r="M563" s="12">
        <v>4.87</v>
      </c>
      <c r="N563" s="12" t="str">
        <v>NO</v>
      </c>
      <c r="O563" s="12" t="str">
        <v>YES</v>
      </c>
      <c r="P563" s="12" t="str">
        <v>NO</v>
      </c>
      <c r="Q563" s="19" t="str" cm="1">
        <f t="array" ref="Q563:T563">_xlfn.XLOOKUP(A563,$A:$A,'Cleaned Medical Examiation data'!$H:$K)</f>
        <v>NO</v>
      </c>
      <c r="R563" s="48">
        <v>1</v>
      </c>
      <c r="S563" s="45" t="str">
        <v>Obesity</v>
      </c>
      <c r="T563" s="34" t="str">
        <v>Normal</v>
      </c>
    </row>
    <row r="564" spans="1:20" ht="15.75">
      <c r="A564" s="33" t="s">
        <v>604</v>
      </c>
      <c r="B564" s="7" t="str">
        <f>VLOOKUP(A564,'Customer Names'!$A:$G,7,0)</f>
        <v>Mr</v>
      </c>
      <c r="C564" s="7" t="str">
        <f>VLOOKUP(A564,'Customer Names'!$A:$F,6,0)</f>
        <v>Justin C</v>
      </c>
      <c r="D564" s="7" t="str">
        <f>VLOOKUP(A564,'Customer Names'!$A:$E,5,0)</f>
        <v>Thomas</v>
      </c>
      <c r="E564" s="25" t="str">
        <f>VLOOKUP(A564,'Cleaned Hospitalisation data'!$A:$K,7,0)</f>
        <v>23-Jun-1981</v>
      </c>
      <c r="F564" s="12">
        <f>VLOOKUP(A564,'Cleaned Hospitalisation data'!$A$1:$K$2336,8,0)</f>
        <v>41</v>
      </c>
      <c r="G564" s="12">
        <f>VLOOKUP(A564,'Cleaned Hospitalisation data'!$A:$K,2,0)</f>
        <v>2</v>
      </c>
      <c r="H564" s="28">
        <f>VLOOKUP(A564,'Cleaned Hospitalisation data'!$A$1:$K$2336,3,0)</f>
        <v>6875.96</v>
      </c>
      <c r="I564" s="12" t="str">
        <f>VLOOKUP(A564,'Cleaned Hospitalisation data'!$A$1:$K$2336,4,0)</f>
        <v>Tier - 2</v>
      </c>
      <c r="J564" s="12" t="str">
        <f>VLOOKUP(A564,'Cleaned Hospitalisation data'!$A$1:$K$2336,5,0)</f>
        <v>Tier - 2</v>
      </c>
      <c r="K564" s="12" t="str">
        <f>VLOOKUP(A564,'Cleaned Hospitalisation data'!$A$1:$K$2336,6,0)</f>
        <v>R1011</v>
      </c>
      <c r="L564" s="12" cm="1">
        <f t="array" ref="L564:P564">_xlfn.XLOOKUP(A564,$A:$A,'Cleaned Medical Examiation data'!$B:$F)</f>
        <v>32.200000000000003</v>
      </c>
      <c r="M564" s="12">
        <v>10.09</v>
      </c>
      <c r="N564" s="12" t="str">
        <v>YES</v>
      </c>
      <c r="O564" s="12" t="str">
        <v>NO</v>
      </c>
      <c r="P564" s="12" t="str">
        <v>NO</v>
      </c>
      <c r="Q564" s="19" t="str" cm="1">
        <f t="array" ref="Q564:T564">_xlfn.XLOOKUP(A564,$A:$A,'Cleaned Medical Examiation data'!$H:$K)</f>
        <v>NO</v>
      </c>
      <c r="R564" s="48">
        <v>0</v>
      </c>
      <c r="S564" s="45" t="str">
        <v>Obesity</v>
      </c>
      <c r="T564" s="34" t="str">
        <v>Diabetes</v>
      </c>
    </row>
    <row r="565" spans="1:20" ht="15.75">
      <c r="A565" s="33" t="s">
        <v>605</v>
      </c>
      <c r="B565" s="7" t="str">
        <f>VLOOKUP(A565,'Customer Names'!$A:$G,7,0)</f>
        <v>Mr</v>
      </c>
      <c r="C565" s="7" t="str">
        <f>VLOOKUP(A565,'Customer Names'!$A:$F,6,0)</f>
        <v>Tristan P</v>
      </c>
      <c r="D565" s="7" t="str">
        <f>VLOOKUP(A565,'Customer Names'!$A:$E,5,0)</f>
        <v>Holley</v>
      </c>
      <c r="E565" s="25" t="str">
        <f>VLOOKUP(A565,'Cleaned Hospitalisation data'!$A:$K,7,0)</f>
        <v>23-Oct-1969</v>
      </c>
      <c r="F565" s="12">
        <f>VLOOKUP(A565,'Cleaned Hospitalisation data'!$A$1:$K$2336,8,0)</f>
        <v>53</v>
      </c>
      <c r="G565" s="12">
        <f>VLOOKUP(A565,'Cleaned Hospitalisation data'!$A:$K,2,0)</f>
        <v>0</v>
      </c>
      <c r="H565" s="28">
        <f>VLOOKUP(A565,'Cleaned Hospitalisation data'!$A$1:$K$2336,3,0)</f>
        <v>6868.39</v>
      </c>
      <c r="I565" s="12" t="str">
        <f>VLOOKUP(A565,'Cleaned Hospitalisation data'!$A$1:$K$2336,4,0)</f>
        <v>Tier - 2</v>
      </c>
      <c r="J565" s="12" t="str">
        <f>VLOOKUP(A565,'Cleaned Hospitalisation data'!$A$1:$K$2336,5,0)</f>
        <v>Tier - 2</v>
      </c>
      <c r="K565" s="12" t="str">
        <f>VLOOKUP(A565,'Cleaned Hospitalisation data'!$A$1:$K$2336,6,0)</f>
        <v>R1013</v>
      </c>
      <c r="L565" s="12" cm="1">
        <f t="array" ref="L565:P565">_xlfn.XLOOKUP(A565,$A:$A,'Cleaned Medical Examiation data'!$B:$F)</f>
        <v>18.75</v>
      </c>
      <c r="M565" s="12">
        <v>5.47</v>
      </c>
      <c r="N565" s="12" t="str">
        <v>YES</v>
      </c>
      <c r="O565" s="12" t="str">
        <v>NO</v>
      </c>
      <c r="P565" s="12" t="str">
        <v>YES</v>
      </c>
      <c r="Q565" s="19" t="str" cm="1">
        <f t="array" ref="Q565:T565">_xlfn.XLOOKUP(A565,$A:$A,'Cleaned Medical Examiation data'!$H:$K)</f>
        <v>NO</v>
      </c>
      <c r="R565" s="48">
        <v>1</v>
      </c>
      <c r="S565" s="45" t="str">
        <v>Normal Weight</v>
      </c>
      <c r="T565" s="34" t="str">
        <v>Normal</v>
      </c>
    </row>
    <row r="566" spans="1:20" ht="15.75">
      <c r="A566" s="33" t="s">
        <v>606</v>
      </c>
      <c r="B566" s="7" t="str">
        <f>VLOOKUP(A566,'Customer Names'!$A:$G,7,0)</f>
        <v>Ms</v>
      </c>
      <c r="C566" s="7" t="str">
        <f>VLOOKUP(A566,'Customer Names'!$A:$F,6,0)</f>
        <v>Traci A</v>
      </c>
      <c r="D566" s="7" t="str">
        <f>VLOOKUP(A566,'Customer Names'!$A:$E,5,0)</f>
        <v>Kemble</v>
      </c>
      <c r="E566" s="25" t="str">
        <f>VLOOKUP(A566,'Cleaned Hospitalisation data'!$A:$K,7,0)</f>
        <v>5-Aug-1978</v>
      </c>
      <c r="F566" s="12">
        <f>VLOOKUP(A566,'Cleaned Hospitalisation data'!$A$1:$K$2336,8,0)</f>
        <v>44</v>
      </c>
      <c r="G566" s="12">
        <f>VLOOKUP(A566,'Cleaned Hospitalisation data'!$A:$K,2,0)</f>
        <v>2</v>
      </c>
      <c r="H566" s="28">
        <f>VLOOKUP(A566,'Cleaned Hospitalisation data'!$A$1:$K$2336,3,0)</f>
        <v>6863.49</v>
      </c>
      <c r="I566" s="12" t="str">
        <f>VLOOKUP(A566,'Cleaned Hospitalisation data'!$A$1:$K$2336,4,0)</f>
        <v>Tier - 2</v>
      </c>
      <c r="J566" s="12" t="str">
        <f>VLOOKUP(A566,'Cleaned Hospitalisation data'!$A$1:$K$2336,5,0)</f>
        <v>Tier - 1</v>
      </c>
      <c r="K566" s="12" t="str">
        <f>VLOOKUP(A566,'Cleaned Hospitalisation data'!$A$1:$K$2336,6,0)</f>
        <v>R1013</v>
      </c>
      <c r="L566" s="12" cm="1">
        <f t="array" ref="L566:P566">_xlfn.XLOOKUP(A566,$A:$A,'Cleaned Medical Examiation data'!$B:$F)</f>
        <v>22.36</v>
      </c>
      <c r="M566" s="12">
        <v>8.6</v>
      </c>
      <c r="N566" s="12" t="str">
        <v>NO</v>
      </c>
      <c r="O566" s="12" t="str">
        <v>NO</v>
      </c>
      <c r="P566" s="12" t="str">
        <v>NO</v>
      </c>
      <c r="Q566" s="19" t="str" cm="1">
        <f t="array" ref="Q566:T566">_xlfn.XLOOKUP(A566,$A:$A,'Cleaned Medical Examiation data'!$H:$K)</f>
        <v>NO</v>
      </c>
      <c r="R566" s="48">
        <v>0</v>
      </c>
      <c r="S566" s="45" t="str">
        <v>Normal Weight</v>
      </c>
      <c r="T566" s="34" t="str">
        <v>Diabetes</v>
      </c>
    </row>
    <row r="567" spans="1:20" ht="15.75">
      <c r="A567" s="33" t="s">
        <v>607</v>
      </c>
      <c r="B567" s="7" t="str">
        <f>VLOOKUP(A567,'Customer Names'!$A:$G,7,0)</f>
        <v>Mr</v>
      </c>
      <c r="C567" s="7" t="str">
        <f>VLOOKUP(A567,'Customer Names'!$A:$F,6,0)</f>
        <v>Justin P</v>
      </c>
      <c r="D567" s="7" t="str">
        <f>VLOOKUP(A567,'Customer Names'!$A:$E,5,0)</f>
        <v>Bentley</v>
      </c>
      <c r="E567" s="25" t="str">
        <f>VLOOKUP(A567,'Cleaned Hospitalisation data'!$A:$K,7,0)</f>
        <v>19-Jun-1981</v>
      </c>
      <c r="F567" s="12">
        <f>VLOOKUP(A567,'Cleaned Hospitalisation data'!$A$1:$K$2336,8,0)</f>
        <v>41</v>
      </c>
      <c r="G567" s="12">
        <f>VLOOKUP(A567,'Cleaned Hospitalisation data'!$A:$K,2,0)</f>
        <v>1</v>
      </c>
      <c r="H567" s="28">
        <f>VLOOKUP(A567,'Cleaned Hospitalisation data'!$A$1:$K$2336,3,0)</f>
        <v>6858.48</v>
      </c>
      <c r="I567" s="12" t="str">
        <f>VLOOKUP(A567,'Cleaned Hospitalisation data'!$A$1:$K$2336,4,0)</f>
        <v>Tier - 2</v>
      </c>
      <c r="J567" s="12" t="str">
        <f>VLOOKUP(A567,'Cleaned Hospitalisation data'!$A$1:$K$2336,5,0)</f>
        <v>Tier - 2</v>
      </c>
      <c r="K567" s="12" t="str">
        <f>VLOOKUP(A567,'Cleaned Hospitalisation data'!$A$1:$K$2336,6,0)</f>
        <v>R1019</v>
      </c>
      <c r="L567" s="12" cm="1">
        <f t="array" ref="L567:P567">_xlfn.XLOOKUP(A567,$A:$A,'Cleaned Medical Examiation data'!$B:$F)</f>
        <v>23.94</v>
      </c>
      <c r="M567" s="12">
        <v>10.74</v>
      </c>
      <c r="N567" s="12" t="str">
        <v>YES</v>
      </c>
      <c r="O567" s="12" t="str">
        <v>NO</v>
      </c>
      <c r="P567" s="12" t="str">
        <v>NO</v>
      </c>
      <c r="Q567" s="19" t="str" cm="1">
        <f t="array" ref="Q567:T567">_xlfn.XLOOKUP(A567,$A:$A,'Cleaned Medical Examiation data'!$H:$K)</f>
        <v>NO</v>
      </c>
      <c r="R567" s="48">
        <v>0</v>
      </c>
      <c r="S567" s="45" t="str">
        <v>Normal Weight</v>
      </c>
      <c r="T567" s="34" t="str">
        <v>Diabetes</v>
      </c>
    </row>
    <row r="568" spans="1:20" ht="15.75">
      <c r="A568" s="33" t="s">
        <v>608</v>
      </c>
      <c r="B568" s="7" t="str">
        <f>VLOOKUP(A568,'Customer Names'!$A:$G,7,0)</f>
        <v>Mr</v>
      </c>
      <c r="C568" s="7" t="str">
        <f>VLOOKUP(A568,'Customer Names'!$A:$F,6,0)</f>
        <v>Logan M</v>
      </c>
      <c r="D568" s="7" t="str">
        <f>VLOOKUP(A568,'Customer Names'!$A:$E,5,0)</f>
        <v>Jones</v>
      </c>
      <c r="E568" s="25" t="str">
        <f>VLOOKUP(A568,'Cleaned Hospitalisation data'!$A:$K,7,0)</f>
        <v>4-Nov-1979</v>
      </c>
      <c r="F568" s="12">
        <f>VLOOKUP(A568,'Cleaned Hospitalisation data'!$A$1:$K$2336,8,0)</f>
        <v>43</v>
      </c>
      <c r="G568" s="12">
        <f>VLOOKUP(A568,'Cleaned Hospitalisation data'!$A:$K,2,0)</f>
        <v>1</v>
      </c>
      <c r="H568" s="28">
        <f>VLOOKUP(A568,'Cleaned Hospitalisation data'!$A$1:$K$2336,3,0)</f>
        <v>6849.03</v>
      </c>
      <c r="I568" s="12" t="str">
        <f>VLOOKUP(A568,'Cleaned Hospitalisation data'!$A$1:$K$2336,4,0)</f>
        <v>Tier - 2</v>
      </c>
      <c r="J568" s="12" t="str">
        <f>VLOOKUP(A568,'Cleaned Hospitalisation data'!$A$1:$K$2336,5,0)</f>
        <v>Tier - 2</v>
      </c>
      <c r="K568" s="12" t="str">
        <f>VLOOKUP(A568,'Cleaned Hospitalisation data'!$A$1:$K$2336,6,0)</f>
        <v>R1011</v>
      </c>
      <c r="L568" s="12" cm="1">
        <f t="array" ref="L568:P568">_xlfn.XLOOKUP(A568,$A:$A,'Cleaned Medical Examiation data'!$B:$F)</f>
        <v>30.1</v>
      </c>
      <c r="M568" s="12">
        <v>4.3899999999999997</v>
      </c>
      <c r="N568" s="12" t="str">
        <v>NO</v>
      </c>
      <c r="O568" s="12" t="str">
        <v>NO</v>
      </c>
      <c r="P568" s="12" t="str">
        <v>YES</v>
      </c>
      <c r="Q568" s="19" t="str" cm="1">
        <f t="array" ref="Q568:T568">_xlfn.XLOOKUP(A568,$A:$A,'Cleaned Medical Examiation data'!$H:$K)</f>
        <v>NO</v>
      </c>
      <c r="R568" s="48">
        <v>1</v>
      </c>
      <c r="S568" s="45" t="str">
        <v>Obesity</v>
      </c>
      <c r="T568" s="34" t="str">
        <v>Normal</v>
      </c>
    </row>
    <row r="569" spans="1:20" ht="15.75">
      <c r="A569" s="33" t="s">
        <v>609</v>
      </c>
      <c r="B569" s="7" t="str">
        <f>VLOOKUP(A569,'Customer Names'!$A:$G,7,0)</f>
        <v>Mr</v>
      </c>
      <c r="C569" s="7" t="str">
        <f>VLOOKUP(A569,'Customer Names'!$A:$F,6,0)</f>
        <v>Sebastien</v>
      </c>
      <c r="D569" s="7" t="str">
        <f>VLOOKUP(A569,'Customer Names'!$A:$E,5,0)</f>
        <v>Tremblay</v>
      </c>
      <c r="E569" s="25" t="str">
        <f>VLOOKUP(A569,'Cleaned Hospitalisation data'!$A:$K,7,0)</f>
        <v>15-Jun-1977</v>
      </c>
      <c r="F569" s="12">
        <f>VLOOKUP(A569,'Cleaned Hospitalisation data'!$A$1:$K$2336,8,0)</f>
        <v>45</v>
      </c>
      <c r="G569" s="12">
        <f>VLOOKUP(A569,'Cleaned Hospitalisation data'!$A:$K,2,0)</f>
        <v>2</v>
      </c>
      <c r="H569" s="28">
        <f>VLOOKUP(A569,'Cleaned Hospitalisation data'!$A$1:$K$2336,3,0)</f>
        <v>6843.17</v>
      </c>
      <c r="I569" s="12" t="str">
        <f>VLOOKUP(A569,'Cleaned Hospitalisation data'!$A$1:$K$2336,4,0)</f>
        <v>Tier - 2</v>
      </c>
      <c r="J569" s="12" t="str">
        <f>VLOOKUP(A569,'Cleaned Hospitalisation data'!$A$1:$K$2336,5,0)</f>
        <v>Tier - 1</v>
      </c>
      <c r="K569" s="12" t="str">
        <f>VLOOKUP(A569,'Cleaned Hospitalisation data'!$A$1:$K$2336,6,0)</f>
        <v>R1013</v>
      </c>
      <c r="L569" s="12" cm="1">
        <f t="array" ref="L569:P569">_xlfn.XLOOKUP(A569,$A:$A,'Cleaned Medical Examiation data'!$B:$F)</f>
        <v>21.93</v>
      </c>
      <c r="M569" s="12">
        <v>6.3</v>
      </c>
      <c r="N569" s="12" t="str">
        <v>NO</v>
      </c>
      <c r="O569" s="12" t="str">
        <v>NO</v>
      </c>
      <c r="P569" s="12" t="str">
        <v>NO</v>
      </c>
      <c r="Q569" s="19" t="str" cm="1">
        <f t="array" ref="Q569:T569">_xlfn.XLOOKUP(A569,$A:$A,'Cleaned Medical Examiation data'!$H:$K)</f>
        <v>NO</v>
      </c>
      <c r="R569" s="48">
        <v>0</v>
      </c>
      <c r="S569" s="45" t="str">
        <v>Normal Weight</v>
      </c>
      <c r="T569" s="34" t="str">
        <v>Prediabetes</v>
      </c>
    </row>
    <row r="570" spans="1:20" ht="15.75">
      <c r="A570" s="33" t="s">
        <v>610</v>
      </c>
      <c r="B570" s="7" t="str">
        <f>VLOOKUP(A570,'Customer Names'!$A:$G,7,0)</f>
        <v>Ms</v>
      </c>
      <c r="C570" s="7" t="str">
        <f>VLOOKUP(A570,'Customer Names'!$A:$F,6,0)</f>
        <v>Bonnie</v>
      </c>
      <c r="D570" s="7" t="str">
        <f>VLOOKUP(A570,'Customer Names'!$A:$E,5,0)</f>
        <v>Yesian</v>
      </c>
      <c r="E570" s="25" t="str">
        <f>VLOOKUP(A570,'Cleaned Hospitalisation data'!$A:$K,7,0)</f>
        <v>16-Jun-1964</v>
      </c>
      <c r="F570" s="12">
        <f>VLOOKUP(A570,'Cleaned Hospitalisation data'!$A$1:$K$2336,8,0)</f>
        <v>58</v>
      </c>
      <c r="G570" s="12">
        <f>VLOOKUP(A570,'Cleaned Hospitalisation data'!$A:$K,2,0)</f>
        <v>0</v>
      </c>
      <c r="H570" s="28">
        <f>VLOOKUP(A570,'Cleaned Hospitalisation data'!$A$1:$K$2336,3,0)</f>
        <v>38241.74</v>
      </c>
      <c r="I570" s="12" t="str">
        <f>VLOOKUP(A570,'Cleaned Hospitalisation data'!$A$1:$K$2336,4,0)</f>
        <v>Tier - 2</v>
      </c>
      <c r="J570" s="12" t="str">
        <f>VLOOKUP(A570,'Cleaned Hospitalisation data'!$A$1:$K$2336,5,0)</f>
        <v>Tier - 3</v>
      </c>
      <c r="K570" s="12" t="str">
        <f>VLOOKUP(A570,'Cleaned Hospitalisation data'!$A$1:$K$2336,6,0)</f>
        <v>R1011</v>
      </c>
      <c r="L570" s="12" cm="1">
        <f t="array" ref="L570:P570">_xlfn.XLOOKUP(A570,$A:$A,'Cleaned Medical Examiation data'!$B:$F)</f>
        <v>36.54</v>
      </c>
      <c r="M570" s="12">
        <v>4.46</v>
      </c>
      <c r="N570" s="12" t="str">
        <v>YES</v>
      </c>
      <c r="O570" s="12" t="str">
        <v>NO</v>
      </c>
      <c r="P570" s="12" t="str">
        <v>NO</v>
      </c>
      <c r="Q570" s="19" t="str" cm="1">
        <f t="array" ref="Q570:T570">_xlfn.XLOOKUP(A570,$A:$A,'Cleaned Medical Examiation data'!$H:$K)</f>
        <v>YES</v>
      </c>
      <c r="R570" s="48">
        <v>1</v>
      </c>
      <c r="S570" s="45" t="str">
        <v>Obesity</v>
      </c>
      <c r="T570" s="34" t="str">
        <v>Normal</v>
      </c>
    </row>
    <row r="571" spans="1:20" ht="15.75">
      <c r="A571" s="33" t="s">
        <v>611</v>
      </c>
      <c r="B571" s="7" t="str">
        <f>VLOOKUP(A571,'Customer Names'!$A:$G,7,0)</f>
        <v>Ms</v>
      </c>
      <c r="C571" s="7" t="str">
        <f>VLOOKUP(A571,'Customer Names'!$A:$F,6,0)</f>
        <v>Tiffany A</v>
      </c>
      <c r="D571" s="7" t="str">
        <f>VLOOKUP(A571,'Customer Names'!$A:$E,5,0)</f>
        <v>Bellucci</v>
      </c>
      <c r="E571" s="25" t="str">
        <f>VLOOKUP(A571,'Cleaned Hospitalisation data'!$A:$K,7,0)</f>
        <v>30-Nov-2000</v>
      </c>
      <c r="F571" s="12">
        <f>VLOOKUP(A571,'Cleaned Hospitalisation data'!$A$1:$K$2336,8,0)</f>
        <v>22</v>
      </c>
      <c r="G571" s="12">
        <f>VLOOKUP(A571,'Cleaned Hospitalisation data'!$A:$K,2,0)</f>
        <v>0</v>
      </c>
      <c r="H571" s="28">
        <f>VLOOKUP(A571,'Cleaned Hospitalisation data'!$A$1:$K$2336,3,0)</f>
        <v>6842.28</v>
      </c>
      <c r="I571" s="12" t="str">
        <f>VLOOKUP(A571,'Cleaned Hospitalisation data'!$A$1:$K$2336,4,0)</f>
        <v>Tier - 2</v>
      </c>
      <c r="J571" s="12" t="str">
        <f>VLOOKUP(A571,'Cleaned Hospitalisation data'!$A$1:$K$2336,5,0)</f>
        <v>Tier - 1</v>
      </c>
      <c r="K571" s="12" t="str">
        <f>VLOOKUP(A571,'Cleaned Hospitalisation data'!$A$1:$K$2336,6,0)</f>
        <v>R1012</v>
      </c>
      <c r="L571" s="12" cm="1">
        <f t="array" ref="L571:P571">_xlfn.XLOOKUP(A571,$A:$A,'Cleaned Medical Examiation data'!$B:$F)</f>
        <v>39.75</v>
      </c>
      <c r="M571" s="12">
        <v>5.41</v>
      </c>
      <c r="N571" s="12" t="str">
        <v>NO</v>
      </c>
      <c r="O571" s="12" t="str">
        <v>YES</v>
      </c>
      <c r="P571" s="12" t="str">
        <v>NO</v>
      </c>
      <c r="Q571" s="19" t="str" cm="1">
        <f t="array" ref="Q571:T571">_xlfn.XLOOKUP(A571,$A:$A,'Cleaned Medical Examiation data'!$H:$K)</f>
        <v>NO</v>
      </c>
      <c r="R571" s="48">
        <v>1</v>
      </c>
      <c r="S571" s="45" t="str">
        <v>Obesity</v>
      </c>
      <c r="T571" s="34" t="str">
        <v>Normal</v>
      </c>
    </row>
    <row r="572" spans="1:20" ht="15.75">
      <c r="A572" s="33" t="s">
        <v>612</v>
      </c>
      <c r="B572" s="7" t="str">
        <f>VLOOKUP(A572,'Customer Names'!$A:$G,7,0)</f>
        <v>Mr</v>
      </c>
      <c r="C572" s="7" t="str">
        <f>VLOOKUP(A572,'Customer Names'!$A:$F,6,0)</f>
        <v>Matthew</v>
      </c>
      <c r="D572" s="7" t="str">
        <f>VLOOKUP(A572,'Customer Names'!$A:$E,5,0)</f>
        <v>Collins</v>
      </c>
      <c r="E572" s="25" t="str">
        <f>VLOOKUP(A572,'Cleaned Hospitalisation data'!$A:$K,7,0)</f>
        <v>15-Jul-1979</v>
      </c>
      <c r="F572" s="12">
        <f>VLOOKUP(A572,'Cleaned Hospitalisation data'!$A$1:$K$2336,8,0)</f>
        <v>43</v>
      </c>
      <c r="G572" s="12">
        <f>VLOOKUP(A572,'Cleaned Hospitalisation data'!$A:$K,2,0)</f>
        <v>0</v>
      </c>
      <c r="H572" s="28">
        <f>VLOOKUP(A572,'Cleaned Hospitalisation data'!$A$1:$K$2336,3,0)</f>
        <v>6837.37</v>
      </c>
      <c r="I572" s="12" t="str">
        <f>VLOOKUP(A572,'Cleaned Hospitalisation data'!$A$1:$K$2336,4,0)</f>
        <v>Tier - 3</v>
      </c>
      <c r="J572" s="12" t="str">
        <f>VLOOKUP(A572,'Cleaned Hospitalisation data'!$A$1:$K$2336,5,0)</f>
        <v>Tier - 1</v>
      </c>
      <c r="K572" s="12" t="str">
        <f>VLOOKUP(A572,'Cleaned Hospitalisation data'!$A$1:$K$2336,6,0)</f>
        <v>R1016</v>
      </c>
      <c r="L572" s="12" cm="1">
        <f t="array" ref="L572:P572">_xlfn.XLOOKUP(A572,$A:$A,'Cleaned Medical Examiation data'!$B:$F)</f>
        <v>26.03</v>
      </c>
      <c r="M572" s="12">
        <v>4.47</v>
      </c>
      <c r="N572" s="12" t="str">
        <v>NO</v>
      </c>
      <c r="O572" s="12" t="str">
        <v>NO</v>
      </c>
      <c r="P572" s="12" t="str">
        <v>YES</v>
      </c>
      <c r="Q572" s="19" t="str" cm="1">
        <f t="array" ref="Q572:T572">_xlfn.XLOOKUP(A572,$A:$A,'Cleaned Medical Examiation data'!$H:$K)</f>
        <v>NO</v>
      </c>
      <c r="R572" s="48">
        <v>1</v>
      </c>
      <c r="S572" s="45" t="str">
        <v>Over Weight</v>
      </c>
      <c r="T572" s="34" t="str">
        <v>Normal</v>
      </c>
    </row>
    <row r="573" spans="1:20" ht="15.75">
      <c r="A573" s="33" t="s">
        <v>613</v>
      </c>
      <c r="B573" s="7" t="str">
        <f>VLOOKUP(A573,'Customer Names'!$A:$G,7,0)</f>
        <v>Mr</v>
      </c>
      <c r="C573" s="7" t="str">
        <f>VLOOKUP(A573,'Customer Names'!$A:$F,6,0)</f>
        <v>Luke</v>
      </c>
      <c r="D573" s="7" t="str">
        <f>VLOOKUP(A573,'Customer Names'!$A:$E,5,0)</f>
        <v>Gillman</v>
      </c>
      <c r="E573" s="25" t="str">
        <f>VLOOKUP(A573,'Cleaned Hospitalisation data'!$A:$K,7,0)</f>
        <v>8-Jul-1994</v>
      </c>
      <c r="F573" s="12">
        <f>VLOOKUP(A573,'Cleaned Hospitalisation data'!$A$1:$K$2336,8,0)</f>
        <v>28</v>
      </c>
      <c r="G573" s="12">
        <f>VLOOKUP(A573,'Cleaned Hospitalisation data'!$A:$K,2,0)</f>
        <v>0</v>
      </c>
      <c r="H573" s="28">
        <f>VLOOKUP(A573,'Cleaned Hospitalisation data'!$A$1:$K$2336,3,0)</f>
        <v>6827.69</v>
      </c>
      <c r="I573" s="12" t="str">
        <f>VLOOKUP(A573,'Cleaned Hospitalisation data'!$A$1:$K$2336,4,0)</f>
        <v>Tier - 2</v>
      </c>
      <c r="J573" s="12" t="str">
        <f>VLOOKUP(A573,'Cleaned Hospitalisation data'!$A$1:$K$2336,5,0)</f>
        <v>Tier - 2</v>
      </c>
      <c r="K573" s="12" t="str">
        <f>VLOOKUP(A573,'Cleaned Hospitalisation data'!$A$1:$K$2336,6,0)</f>
        <v>R1021</v>
      </c>
      <c r="L573" s="12" cm="1">
        <f t="array" ref="L573:P573">_xlfn.XLOOKUP(A573,$A:$A,'Cleaned Medical Examiation data'!$B:$F)</f>
        <v>34.51</v>
      </c>
      <c r="M573" s="12">
        <v>6.26</v>
      </c>
      <c r="N573" s="12" t="str">
        <v>NO</v>
      </c>
      <c r="O573" s="12" t="str">
        <v>NO</v>
      </c>
      <c r="P573" s="12" t="str">
        <v>NO</v>
      </c>
      <c r="Q573" s="19" t="str" cm="1">
        <f t="array" ref="Q573:T573">_xlfn.XLOOKUP(A573,$A:$A,'Cleaned Medical Examiation data'!$H:$K)</f>
        <v>NO</v>
      </c>
      <c r="R573" s="48">
        <v>0</v>
      </c>
      <c r="S573" s="45" t="str">
        <v>Obesity</v>
      </c>
      <c r="T573" s="34" t="str">
        <v>Prediabetes</v>
      </c>
    </row>
    <row r="574" spans="1:20" ht="15.75">
      <c r="A574" s="33" t="s">
        <v>614</v>
      </c>
      <c r="B574" s="7" t="str">
        <f>VLOOKUP(A574,'Customer Names'!$A:$G,7,0)</f>
        <v>Ms</v>
      </c>
      <c r="C574" s="7" t="str">
        <f>VLOOKUP(A574,'Customer Names'!$A:$F,6,0)</f>
        <v>Leigh</v>
      </c>
      <c r="D574" s="7" t="str">
        <f>VLOOKUP(A574,'Customer Names'!$A:$E,5,0)</f>
        <v>West</v>
      </c>
      <c r="E574" s="25" t="str">
        <f>VLOOKUP(A574,'Cleaned Hospitalisation data'!$A:$K,7,0)</f>
        <v>17-Aug-1975</v>
      </c>
      <c r="F574" s="12">
        <f>VLOOKUP(A574,'Cleaned Hospitalisation data'!$A$1:$K$2336,8,0)</f>
        <v>47</v>
      </c>
      <c r="G574" s="12">
        <f>VLOOKUP(A574,'Cleaned Hospitalisation data'!$A:$K,2,0)</f>
        <v>1</v>
      </c>
      <c r="H574" s="28">
        <f>VLOOKUP(A574,'Cleaned Hospitalisation data'!$A$1:$K$2336,3,0)</f>
        <v>6809.46</v>
      </c>
      <c r="I574" s="12" t="str">
        <f>VLOOKUP(A574,'Cleaned Hospitalisation data'!$A$1:$K$2336,4,0)</f>
        <v>Tier - 2</v>
      </c>
      <c r="J574" s="12" t="str">
        <f>VLOOKUP(A574,'Cleaned Hospitalisation data'!$A$1:$K$2336,5,0)</f>
        <v>Tier - 1</v>
      </c>
      <c r="K574" s="12" t="str">
        <f>VLOOKUP(A574,'Cleaned Hospitalisation data'!$A$1:$K$2336,6,0)</f>
        <v>R1012</v>
      </c>
      <c r="L574" s="12" cm="1">
        <f t="array" ref="L574:P574">_xlfn.XLOOKUP(A574,$A:$A,'Cleaned Medical Examiation data'!$B:$F)</f>
        <v>19.32</v>
      </c>
      <c r="M574" s="12">
        <v>11.58</v>
      </c>
      <c r="N574" s="12" t="str">
        <v>YES</v>
      </c>
      <c r="O574" s="12" t="str">
        <v>NO</v>
      </c>
      <c r="P574" s="12" t="str">
        <v>NO</v>
      </c>
      <c r="Q574" s="19" t="str" cm="1">
        <f t="array" ref="Q574:T574">_xlfn.XLOOKUP(A574,$A:$A,'Cleaned Medical Examiation data'!$H:$K)</f>
        <v>NO</v>
      </c>
      <c r="R574" s="48">
        <v>1</v>
      </c>
      <c r="S574" s="45" t="str">
        <v>Normal Weight</v>
      </c>
      <c r="T574" s="34" t="str">
        <v>Diabetes</v>
      </c>
    </row>
    <row r="575" spans="1:20" ht="15.75">
      <c r="A575" s="33" t="s">
        <v>615</v>
      </c>
      <c r="B575" s="7" t="str">
        <f>VLOOKUP(A575,'Customer Names'!$A:$G,7,0)</f>
        <v>Mr</v>
      </c>
      <c r="C575" s="7" t="str">
        <f>VLOOKUP(A575,'Customer Names'!$A:$F,6,0)</f>
        <v>Yosuke</v>
      </c>
      <c r="D575" s="7" t="str">
        <f>VLOOKUP(A575,'Customer Names'!$A:$E,5,0)</f>
        <v>Chida</v>
      </c>
      <c r="E575" s="25" t="str">
        <f>VLOOKUP(A575,'Cleaned Hospitalisation data'!$A:$K,7,0)</f>
        <v>29-Jun-1991</v>
      </c>
      <c r="F575" s="12">
        <f>VLOOKUP(A575,'Cleaned Hospitalisation data'!$A$1:$K$2336,8,0)</f>
        <v>31</v>
      </c>
      <c r="G575" s="12">
        <f>VLOOKUP(A575,'Cleaned Hospitalisation data'!$A:$K,2,0)</f>
        <v>5</v>
      </c>
      <c r="H575" s="28">
        <f>VLOOKUP(A575,'Cleaned Hospitalisation data'!$A$1:$K$2336,3,0)</f>
        <v>6799.46</v>
      </c>
      <c r="I575" s="12" t="str">
        <f>VLOOKUP(A575,'Cleaned Hospitalisation data'!$A$1:$K$2336,4,0)</f>
        <v>Tier - 1</v>
      </c>
      <c r="J575" s="12" t="str">
        <f>VLOOKUP(A575,'Cleaned Hospitalisation data'!$A$1:$K$2336,5,0)</f>
        <v>Tier - 2</v>
      </c>
      <c r="K575" s="12" t="str">
        <f>VLOOKUP(A575,'Cleaned Hospitalisation data'!$A$1:$K$2336,6,0)</f>
        <v>R1014</v>
      </c>
      <c r="L575" s="12" cm="1">
        <f t="array" ref="L575:P575">_xlfn.XLOOKUP(A575,$A:$A,'Cleaned Medical Examiation data'!$B:$F)</f>
        <v>28.5</v>
      </c>
      <c r="M575" s="12">
        <v>4.3600000000000003</v>
      </c>
      <c r="N575" s="12" t="str">
        <v>NO</v>
      </c>
      <c r="O575" s="12" t="str">
        <v>NO</v>
      </c>
      <c r="P575" s="12" t="str">
        <v>NO</v>
      </c>
      <c r="Q575" s="19" t="str" cm="1">
        <f t="array" ref="Q575:T575">_xlfn.XLOOKUP(A575,$A:$A,'Cleaned Medical Examiation data'!$H:$K)</f>
        <v>NO</v>
      </c>
      <c r="R575" s="48">
        <v>0</v>
      </c>
      <c r="S575" s="45" t="str">
        <v>Over Weight</v>
      </c>
      <c r="T575" s="34" t="str">
        <v>Normal</v>
      </c>
    </row>
    <row r="576" spans="1:20" ht="15.75">
      <c r="A576" s="33" t="s">
        <v>616</v>
      </c>
      <c r="B576" s="7" t="str">
        <f>VLOOKUP(A576,'Customer Names'!$A:$G,7,0)</f>
        <v>Mr</v>
      </c>
      <c r="C576" s="7" t="str">
        <f>VLOOKUP(A576,'Customer Names'!$A:$F,6,0)</f>
        <v>Matthew</v>
      </c>
      <c r="D576" s="7" t="str">
        <f>VLOOKUP(A576,'Customer Names'!$A:$E,5,0)</f>
        <v>Reisenauer</v>
      </c>
      <c r="E576" s="25" t="str">
        <f>VLOOKUP(A576,'Cleaned Hospitalisation data'!$A:$K,7,0)</f>
        <v>24-Dec-1985</v>
      </c>
      <c r="F576" s="12">
        <f>VLOOKUP(A576,'Cleaned Hospitalisation data'!$A$1:$K$2336,8,0)</f>
        <v>37</v>
      </c>
      <c r="G576" s="12">
        <f>VLOOKUP(A576,'Cleaned Hospitalisation data'!$A:$K,2,0)</f>
        <v>3</v>
      </c>
      <c r="H576" s="28">
        <f>VLOOKUP(A576,'Cleaned Hospitalisation data'!$A$1:$K$2336,3,0)</f>
        <v>6796.86</v>
      </c>
      <c r="I576" s="12" t="str">
        <f>VLOOKUP(A576,'Cleaned Hospitalisation data'!$A$1:$K$2336,4,0)</f>
        <v>Tier - 3</v>
      </c>
      <c r="J576" s="12" t="str">
        <f>VLOOKUP(A576,'Cleaned Hospitalisation data'!$A$1:$K$2336,5,0)</f>
        <v>Tier - 3</v>
      </c>
      <c r="K576" s="12" t="str">
        <f>VLOOKUP(A576,'Cleaned Hospitalisation data'!$A$1:$K$2336,6,0)</f>
        <v>R1012</v>
      </c>
      <c r="L576" s="12" cm="1">
        <f t="array" ref="L576:P576">_xlfn.XLOOKUP(A576,$A:$A,'Cleaned Medical Examiation data'!$B:$F)</f>
        <v>30.875</v>
      </c>
      <c r="M576" s="12">
        <v>4.1399999999999997</v>
      </c>
      <c r="N576" s="12" t="str">
        <v>YES</v>
      </c>
      <c r="O576" s="12" t="str">
        <v>NO</v>
      </c>
      <c r="P576" s="12" t="str">
        <v>NO</v>
      </c>
      <c r="Q576" s="19" t="str" cm="1">
        <f t="array" ref="Q576:T576">_xlfn.XLOOKUP(A576,$A:$A,'Cleaned Medical Examiation data'!$H:$K)</f>
        <v>NO</v>
      </c>
      <c r="R576" s="48">
        <v>0</v>
      </c>
      <c r="S576" s="45" t="str">
        <v>Obesity</v>
      </c>
      <c r="T576" s="34" t="str">
        <v>Normal</v>
      </c>
    </row>
    <row r="577" spans="1:20" ht="15.75">
      <c r="A577" s="33" t="s">
        <v>617</v>
      </c>
      <c r="B577" s="7" t="str">
        <f>VLOOKUP(A577,'Customer Names'!$A:$G,7,0)</f>
        <v>Mr</v>
      </c>
      <c r="C577" s="7" t="str">
        <f>VLOOKUP(A577,'Customer Names'!$A:$F,6,0)</f>
        <v>Jacob</v>
      </c>
      <c r="D577" s="7" t="str">
        <f>VLOOKUP(A577,'Customer Names'!$A:$E,5,0)</f>
        <v>Rosenberg-Wohl</v>
      </c>
      <c r="E577" s="25" t="str">
        <f>VLOOKUP(A577,'Cleaned Hospitalisation data'!$A:$K,7,0)</f>
        <v>23-Nov-1980</v>
      </c>
      <c r="F577" s="12">
        <f>VLOOKUP(A577,'Cleaned Hospitalisation data'!$A$1:$K$2336,8,0)</f>
        <v>42</v>
      </c>
      <c r="G577" s="12">
        <f>VLOOKUP(A577,'Cleaned Hospitalisation data'!$A:$K,2,0)</f>
        <v>2</v>
      </c>
      <c r="H577" s="28">
        <f>VLOOKUP(A577,'Cleaned Hospitalisation data'!$A$1:$K$2336,3,0)</f>
        <v>6781.52</v>
      </c>
      <c r="I577" s="12" t="str">
        <f>VLOOKUP(A577,'Cleaned Hospitalisation data'!$A$1:$K$2336,4,0)</f>
        <v>Tier - 2</v>
      </c>
      <c r="J577" s="12" t="str">
        <f>VLOOKUP(A577,'Cleaned Hospitalisation data'!$A$1:$K$2336,5,0)</f>
        <v>Tier - 2</v>
      </c>
      <c r="K577" s="12" t="str">
        <f>VLOOKUP(A577,'Cleaned Hospitalisation data'!$A$1:$K$2336,6,0)</f>
        <v>R1013</v>
      </c>
      <c r="L577" s="12" cm="1">
        <f t="array" ref="L577:P577">_xlfn.XLOOKUP(A577,$A:$A,'Cleaned Medical Examiation data'!$B:$F)</f>
        <v>24.02</v>
      </c>
      <c r="M577" s="12">
        <v>4.38</v>
      </c>
      <c r="N577" s="12" t="str">
        <v>NO</v>
      </c>
      <c r="O577" s="12" t="str">
        <v>NO</v>
      </c>
      <c r="P577" s="12" t="str">
        <v>NO</v>
      </c>
      <c r="Q577" s="19" t="str" cm="1">
        <f t="array" ref="Q577:T577">_xlfn.XLOOKUP(A577,$A:$A,'Cleaned Medical Examiation data'!$H:$K)</f>
        <v>NO</v>
      </c>
      <c r="R577" s="48">
        <v>0</v>
      </c>
      <c r="S577" s="45" t="str">
        <v>Normal Weight</v>
      </c>
      <c r="T577" s="34" t="str">
        <v>Normal</v>
      </c>
    </row>
    <row r="578" spans="1:20" ht="15.75">
      <c r="A578" s="33" t="s">
        <v>618</v>
      </c>
      <c r="B578" s="7" t="str">
        <f>VLOOKUP(A578,'Customer Names'!$A:$G,7,0)</f>
        <v>Ms</v>
      </c>
      <c r="C578" s="7" t="str">
        <f>VLOOKUP(A578,'Customer Names'!$A:$F,6,0)</f>
        <v>Jodi</v>
      </c>
      <c r="D578" s="7" t="str">
        <f>VLOOKUP(A578,'Customer Names'!$A:$E,5,0)</f>
        <v>Theriault</v>
      </c>
      <c r="E578" s="25" t="str">
        <f>VLOOKUP(A578,'Cleaned Hospitalisation data'!$A:$K,7,0)</f>
        <v>8-Oct-1981</v>
      </c>
      <c r="F578" s="12">
        <f>VLOOKUP(A578,'Cleaned Hospitalisation data'!$A$1:$K$2336,8,0)</f>
        <v>41</v>
      </c>
      <c r="G578" s="12">
        <f>VLOOKUP(A578,'Cleaned Hospitalisation data'!$A:$K,2,0)</f>
        <v>1</v>
      </c>
      <c r="H578" s="28">
        <f>VLOOKUP(A578,'Cleaned Hospitalisation data'!$A$1:$K$2336,3,0)</f>
        <v>6781.35</v>
      </c>
      <c r="I578" s="12" t="str">
        <f>VLOOKUP(A578,'Cleaned Hospitalisation data'!$A$1:$K$2336,4,0)</f>
        <v>Tier - 2</v>
      </c>
      <c r="J578" s="12" t="str">
        <f>VLOOKUP(A578,'Cleaned Hospitalisation data'!$A$1:$K$2336,5,0)</f>
        <v>Tier - 1</v>
      </c>
      <c r="K578" s="12" t="str">
        <f>VLOOKUP(A578,'Cleaned Hospitalisation data'!$A$1:$K$2336,6,0)</f>
        <v>R1013</v>
      </c>
      <c r="L578" s="12" cm="1">
        <f t="array" ref="L578:P578">_xlfn.XLOOKUP(A578,$A:$A,'Cleaned Medical Examiation data'!$B:$F)</f>
        <v>36.08</v>
      </c>
      <c r="M578" s="12">
        <v>11.61</v>
      </c>
      <c r="N578" s="12" t="str">
        <v>YES</v>
      </c>
      <c r="O578" s="12" t="str">
        <v>NO</v>
      </c>
      <c r="P578" s="12" t="str">
        <v>NO</v>
      </c>
      <c r="Q578" s="19" t="str" cm="1">
        <f t="array" ref="Q578:T578">_xlfn.XLOOKUP(A578,$A:$A,'Cleaned Medical Examiation data'!$H:$K)</f>
        <v>NO</v>
      </c>
      <c r="R578" s="48">
        <v>0</v>
      </c>
      <c r="S578" s="45" t="str">
        <v>Obesity</v>
      </c>
      <c r="T578" s="34" t="str">
        <v>Diabetes</v>
      </c>
    </row>
    <row r="579" spans="1:20" ht="15.75">
      <c r="A579" s="33" t="s">
        <v>619</v>
      </c>
      <c r="B579" s="7" t="str">
        <f>VLOOKUP(A579,'Customer Names'!$A:$G,7,0)</f>
        <v>Ms</v>
      </c>
      <c r="C579" s="7" t="str">
        <f>VLOOKUP(A579,'Customer Names'!$A:$F,6,0)</f>
        <v>Lauren</v>
      </c>
      <c r="D579" s="7" t="str">
        <f>VLOOKUP(A579,'Customer Names'!$A:$E,5,0)</f>
        <v>Manuel</v>
      </c>
      <c r="E579" s="25" t="str">
        <f>VLOOKUP(A579,'Cleaned Hospitalisation data'!$A:$K,7,0)</f>
        <v>3-Sep-1981</v>
      </c>
      <c r="F579" s="12">
        <f>VLOOKUP(A579,'Cleaned Hospitalisation data'!$A$1:$K$2336,8,0)</f>
        <v>41</v>
      </c>
      <c r="G579" s="12">
        <f>VLOOKUP(A579,'Cleaned Hospitalisation data'!$A:$K,2,0)</f>
        <v>1</v>
      </c>
      <c r="H579" s="28">
        <f>VLOOKUP(A579,'Cleaned Hospitalisation data'!$A$1:$K$2336,3,0)</f>
        <v>6775.96</v>
      </c>
      <c r="I579" s="12" t="str">
        <f>VLOOKUP(A579,'Cleaned Hospitalisation data'!$A$1:$K$2336,4,0)</f>
        <v>Tier - 2</v>
      </c>
      <c r="J579" s="12" t="str">
        <f>VLOOKUP(A579,'Cleaned Hospitalisation data'!$A$1:$K$2336,5,0)</f>
        <v>Tier - 3</v>
      </c>
      <c r="K579" s="12" t="str">
        <f>VLOOKUP(A579,'Cleaned Hospitalisation data'!$A$1:$K$2336,6,0)</f>
        <v>R1011</v>
      </c>
      <c r="L579" s="12" cm="1">
        <f t="array" ref="L579:P579">_xlfn.XLOOKUP(A579,$A:$A,'Cleaned Medical Examiation data'!$B:$F)</f>
        <v>32.200000000000003</v>
      </c>
      <c r="M579" s="12">
        <v>10.59</v>
      </c>
      <c r="N579" s="12" t="str">
        <v>YES</v>
      </c>
      <c r="O579" s="12" t="str">
        <v>NO</v>
      </c>
      <c r="P579" s="12" t="str">
        <v>NO</v>
      </c>
      <c r="Q579" s="19" t="str" cm="1">
        <f t="array" ref="Q579:T579">_xlfn.XLOOKUP(A579,$A:$A,'Cleaned Medical Examiation data'!$H:$K)</f>
        <v>NO</v>
      </c>
      <c r="R579" s="48">
        <v>0</v>
      </c>
      <c r="S579" s="45" t="str">
        <v>Obesity</v>
      </c>
      <c r="T579" s="34" t="str">
        <v>Diabetes</v>
      </c>
    </row>
    <row r="580" spans="1:20" ht="15.75">
      <c r="A580" s="33" t="s">
        <v>620</v>
      </c>
      <c r="B580" s="7" t="str">
        <f>VLOOKUP(A580,'Customer Names'!$A:$G,7,0)</f>
        <v>Ms</v>
      </c>
      <c r="C580" s="7" t="str">
        <f>VLOOKUP(A580,'Customer Names'!$A:$F,6,0)</f>
        <v>Misti C</v>
      </c>
      <c r="D580" s="7" t="str">
        <f>VLOOKUP(A580,'Customer Names'!$A:$E,5,0)</f>
        <v>Demko</v>
      </c>
      <c r="E580" s="25" t="str">
        <f>VLOOKUP(A580,'Cleaned Hospitalisation data'!$A:$K,7,0)</f>
        <v>21-Sep-1981</v>
      </c>
      <c r="F580" s="12">
        <f>VLOOKUP(A580,'Cleaned Hospitalisation data'!$A$1:$K$2336,8,0)</f>
        <v>41</v>
      </c>
      <c r="G580" s="12">
        <f>VLOOKUP(A580,'Cleaned Hospitalisation data'!$A:$K,2,0)</f>
        <v>1</v>
      </c>
      <c r="H580" s="28">
        <f>VLOOKUP(A580,'Cleaned Hospitalisation data'!$A$1:$K$2336,3,0)</f>
        <v>6770.19</v>
      </c>
      <c r="I580" s="12" t="str">
        <f>VLOOKUP(A580,'Cleaned Hospitalisation data'!$A$1:$K$2336,4,0)</f>
        <v>Tier - 2</v>
      </c>
      <c r="J580" s="12" t="str">
        <f>VLOOKUP(A580,'Cleaned Hospitalisation data'!$A$1:$K$2336,5,0)</f>
        <v>Tier - 3</v>
      </c>
      <c r="K580" s="12" t="str">
        <f>VLOOKUP(A580,'Cleaned Hospitalisation data'!$A$1:$K$2336,6,0)</f>
        <v>R1013</v>
      </c>
      <c r="L580" s="12" cm="1">
        <f t="array" ref="L580:P580">_xlfn.XLOOKUP(A580,$A:$A,'Cleaned Medical Examiation data'!$B:$F)</f>
        <v>28.05</v>
      </c>
      <c r="M580" s="12">
        <v>11.85</v>
      </c>
      <c r="N580" s="12" t="str">
        <v>YES</v>
      </c>
      <c r="O580" s="12" t="str">
        <v>NO</v>
      </c>
      <c r="P580" s="12" t="str">
        <v>NO</v>
      </c>
      <c r="Q580" s="19" t="str" cm="1">
        <f t="array" ref="Q580:T580">_xlfn.XLOOKUP(A580,$A:$A,'Cleaned Medical Examiation data'!$H:$K)</f>
        <v>NO</v>
      </c>
      <c r="R580" s="48">
        <v>0</v>
      </c>
      <c r="S580" s="45" t="str">
        <v>Over Weight</v>
      </c>
      <c r="T580" s="34" t="str">
        <v>Diabetes</v>
      </c>
    </row>
    <row r="581" spans="1:20" ht="15.75">
      <c r="A581" s="33" t="s">
        <v>621</v>
      </c>
      <c r="B581" s="7" t="str">
        <f>VLOOKUP(A581,'Customer Names'!$A:$G,7,0)</f>
        <v>Mr</v>
      </c>
      <c r="C581" s="7" t="str">
        <f>VLOOKUP(A581,'Customer Names'!$A:$F,6,0)</f>
        <v>Michael P</v>
      </c>
      <c r="D581" s="7" t="str">
        <f>VLOOKUP(A581,'Customer Names'!$A:$E,5,0)</f>
        <v>Meers</v>
      </c>
      <c r="E581" s="25" t="str">
        <f>VLOOKUP(A581,'Cleaned Hospitalisation data'!$A:$K,7,0)</f>
        <v>8-Sep-1989</v>
      </c>
      <c r="F581" s="12">
        <f>VLOOKUP(A581,'Cleaned Hospitalisation data'!$A$1:$K$2336,8,0)</f>
        <v>33</v>
      </c>
      <c r="G581" s="12">
        <f>VLOOKUP(A581,'Cleaned Hospitalisation data'!$A:$K,2,0)</f>
        <v>3</v>
      </c>
      <c r="H581" s="28">
        <f>VLOOKUP(A581,'Cleaned Hospitalisation data'!$A$1:$K$2336,3,0)</f>
        <v>38237.339999999997</v>
      </c>
      <c r="I581" s="12" t="str">
        <f>VLOOKUP(A581,'Cleaned Hospitalisation data'!$A$1:$K$2336,4,0)</f>
        <v>Tier - 2</v>
      </c>
      <c r="J581" s="12" t="str">
        <f>VLOOKUP(A581,'Cleaned Hospitalisation data'!$A$1:$K$2336,5,0)</f>
        <v>Tier - 3</v>
      </c>
      <c r="K581" s="12" t="str">
        <f>VLOOKUP(A581,'Cleaned Hospitalisation data'!$A$1:$K$2336,6,0)</f>
        <v>R1011</v>
      </c>
      <c r="L581" s="12" cm="1">
        <f t="array" ref="L581:P581">_xlfn.XLOOKUP(A581,$A:$A,'Cleaned Medical Examiation data'!$B:$F)</f>
        <v>51.64</v>
      </c>
      <c r="M581" s="12">
        <v>5.65</v>
      </c>
      <c r="N581" s="12" t="str">
        <v>NO</v>
      </c>
      <c r="O581" s="12" t="str">
        <v>NO</v>
      </c>
      <c r="P581" s="12" t="str">
        <v>NO</v>
      </c>
      <c r="Q581" s="19" t="str" cm="1">
        <f t="array" ref="Q581:T581">_xlfn.XLOOKUP(A581,$A:$A,'Cleaned Medical Examiation data'!$H:$K)</f>
        <v>YES</v>
      </c>
      <c r="R581" s="48">
        <v>0</v>
      </c>
      <c r="S581" s="45" t="str">
        <v>Obesity</v>
      </c>
      <c r="T581" s="34" t="str">
        <v>Normal</v>
      </c>
    </row>
    <row r="582" spans="1:20" ht="15.75">
      <c r="A582" s="33" t="s">
        <v>622</v>
      </c>
      <c r="B582" s="7" t="str">
        <f>VLOOKUP(A582,'Customer Names'!$A:$G,7,0)</f>
        <v>Ms</v>
      </c>
      <c r="C582" s="7" t="str">
        <f>VLOOKUP(A582,'Customer Names'!$A:$F,6,0)</f>
        <v>Angela J</v>
      </c>
      <c r="D582" s="7" t="str">
        <f>VLOOKUP(A582,'Customer Names'!$A:$E,5,0)</f>
        <v>Battaglia</v>
      </c>
      <c r="E582" s="25" t="str">
        <f>VLOOKUP(A582,'Cleaned Hospitalisation data'!$A:$K,7,0)</f>
        <v>10-Oct-1988</v>
      </c>
      <c r="F582" s="12">
        <f>VLOOKUP(A582,'Cleaned Hospitalisation data'!$A$1:$K$2336,8,0)</f>
        <v>34</v>
      </c>
      <c r="G582" s="12">
        <f>VLOOKUP(A582,'Cleaned Hospitalisation data'!$A:$K,2,0)</f>
        <v>3</v>
      </c>
      <c r="H582" s="28">
        <f>VLOOKUP(A582,'Cleaned Hospitalisation data'!$A$1:$K$2336,3,0)</f>
        <v>6753.04</v>
      </c>
      <c r="I582" s="12" t="str">
        <f>VLOOKUP(A582,'Cleaned Hospitalisation data'!$A$1:$K$2336,4,0)</f>
        <v>Tier - 2</v>
      </c>
      <c r="J582" s="12" t="str">
        <f>VLOOKUP(A582,'Cleaned Hospitalisation data'!$A$1:$K$2336,5,0)</f>
        <v>Tier - 2</v>
      </c>
      <c r="K582" s="12" t="str">
        <f>VLOOKUP(A582,'Cleaned Hospitalisation data'!$A$1:$K$2336,6,0)</f>
        <v>R1024</v>
      </c>
      <c r="L582" s="12" cm="1">
        <f t="array" ref="L582:P582">_xlfn.XLOOKUP(A582,$A:$A,'Cleaned Medical Examiation data'!$B:$F)</f>
        <v>19</v>
      </c>
      <c r="M582" s="12">
        <v>5.46</v>
      </c>
      <c r="N582" s="12" t="str">
        <v>YES</v>
      </c>
      <c r="O582" s="12" t="str">
        <v>NO</v>
      </c>
      <c r="P582" s="12" t="str">
        <v>NO</v>
      </c>
      <c r="Q582" s="19" t="str" cm="1">
        <f t="array" ref="Q582:T582">_xlfn.XLOOKUP(A582,$A:$A,'Cleaned Medical Examiation data'!$H:$K)</f>
        <v>NO</v>
      </c>
      <c r="R582" s="48">
        <v>1</v>
      </c>
      <c r="S582" s="45" t="str">
        <v>Normal Weight</v>
      </c>
      <c r="T582" s="34" t="str">
        <v>Normal</v>
      </c>
    </row>
    <row r="583" spans="1:20" ht="15.75">
      <c r="A583" s="33" t="s">
        <v>623</v>
      </c>
      <c r="B583" s="7" t="str">
        <f>VLOOKUP(A583,'Customer Names'!$A:$G,7,0)</f>
        <v>Mr</v>
      </c>
      <c r="C583" s="7" t="str">
        <f>VLOOKUP(A583,'Customer Names'!$A:$F,6,0)</f>
        <v>Jonathan D</v>
      </c>
      <c r="D583" s="7" t="str">
        <f>VLOOKUP(A583,'Customer Names'!$A:$E,5,0)</f>
        <v>Follo</v>
      </c>
      <c r="E583" s="25" t="str">
        <f>VLOOKUP(A583,'Cleaned Hospitalisation data'!$A:$K,7,0)</f>
        <v>9-Dec-1966</v>
      </c>
      <c r="F583" s="12">
        <f>VLOOKUP(A583,'Cleaned Hospitalisation data'!$A$1:$K$2336,8,0)</f>
        <v>56</v>
      </c>
      <c r="G583" s="12">
        <f>VLOOKUP(A583,'Cleaned Hospitalisation data'!$A:$K,2,0)</f>
        <v>0</v>
      </c>
      <c r="H583" s="28">
        <f>VLOOKUP(A583,'Cleaned Hospitalisation data'!$A$1:$K$2336,3,0)</f>
        <v>6750.27</v>
      </c>
      <c r="I583" s="12" t="str">
        <f>VLOOKUP(A583,'Cleaned Hospitalisation data'!$A$1:$K$2336,4,0)</f>
        <v>Tier - 3</v>
      </c>
      <c r="J583" s="12" t="str">
        <f>VLOOKUP(A583,'Cleaned Hospitalisation data'!$A$1:$K$2336,5,0)</f>
        <v>Tier - 2</v>
      </c>
      <c r="K583" s="12" t="str">
        <f>VLOOKUP(A583,'Cleaned Hospitalisation data'!$A$1:$K$2336,6,0)</f>
        <v>R1013</v>
      </c>
      <c r="L583" s="12" cm="1">
        <f t="array" ref="L583:P583">_xlfn.XLOOKUP(A583,$A:$A,'Cleaned Medical Examiation data'!$B:$F)</f>
        <v>16.13</v>
      </c>
      <c r="M583" s="12">
        <v>4.54</v>
      </c>
      <c r="N583" s="12" t="str">
        <v>YES</v>
      </c>
      <c r="O583" s="12" t="str">
        <v>NO</v>
      </c>
      <c r="P583" s="12" t="str">
        <v>NO</v>
      </c>
      <c r="Q583" s="19" t="str" cm="1">
        <f t="array" ref="Q583:T583">_xlfn.XLOOKUP(A583,$A:$A,'Cleaned Medical Examiation data'!$H:$K)</f>
        <v>NO</v>
      </c>
      <c r="R583" s="48">
        <v>2</v>
      </c>
      <c r="S583" s="45" t="str">
        <v>Under Weight</v>
      </c>
      <c r="T583" s="34" t="str">
        <v>Normal</v>
      </c>
    </row>
    <row r="584" spans="1:20" ht="15.75">
      <c r="A584" s="33" t="s">
        <v>624</v>
      </c>
      <c r="B584" s="7" t="str">
        <f>VLOOKUP(A584,'Customer Names'!$A:$G,7,0)</f>
        <v>Ms</v>
      </c>
      <c r="C584" s="7" t="str">
        <f>VLOOKUP(A584,'Customer Names'!$A:$F,6,0)</f>
        <v>Victoria</v>
      </c>
      <c r="D584" s="7" t="str">
        <f>VLOOKUP(A584,'Customer Names'!$A:$E,5,0)</f>
        <v>Barana</v>
      </c>
      <c r="E584" s="25" t="str">
        <f>VLOOKUP(A584,'Cleaned Hospitalisation data'!$A:$K,7,0)</f>
        <v>17-Jun-1970</v>
      </c>
      <c r="F584" s="12">
        <f>VLOOKUP(A584,'Cleaned Hospitalisation data'!$A$1:$K$2336,8,0)</f>
        <v>52</v>
      </c>
      <c r="G584" s="12">
        <f>VLOOKUP(A584,'Cleaned Hospitalisation data'!$A:$K,2,0)</f>
        <v>0</v>
      </c>
      <c r="H584" s="28">
        <f>VLOOKUP(A584,'Cleaned Hospitalisation data'!$A$1:$K$2336,3,0)</f>
        <v>6749.63</v>
      </c>
      <c r="I584" s="12" t="str">
        <f>VLOOKUP(A584,'Cleaned Hospitalisation data'!$A$1:$K$2336,4,0)</f>
        <v>Tier - 2</v>
      </c>
      <c r="J584" s="12" t="str">
        <f>VLOOKUP(A584,'Cleaned Hospitalisation data'!$A$1:$K$2336,5,0)</f>
        <v>Tier - 1</v>
      </c>
      <c r="K584" s="12" t="str">
        <f>VLOOKUP(A584,'Cleaned Hospitalisation data'!$A$1:$K$2336,6,0)</f>
        <v>R1013</v>
      </c>
      <c r="L584" s="12" cm="1">
        <f t="array" ref="L584:P584">_xlfn.XLOOKUP(A584,$A:$A,'Cleaned Medical Examiation data'!$B:$F)</f>
        <v>18.77</v>
      </c>
      <c r="M584" s="12">
        <v>11.98</v>
      </c>
      <c r="N584" s="12" t="str">
        <v>YES</v>
      </c>
      <c r="O584" s="12" t="str">
        <v>NO</v>
      </c>
      <c r="P584" s="12" t="str">
        <v>NO</v>
      </c>
      <c r="Q584" s="19" t="str" cm="1">
        <f t="array" ref="Q584:T584">_xlfn.XLOOKUP(A584,$A:$A,'Cleaned Medical Examiation data'!$H:$K)</f>
        <v>NO</v>
      </c>
      <c r="R584" s="48">
        <v>2</v>
      </c>
      <c r="S584" s="45" t="str">
        <v>Normal Weight</v>
      </c>
      <c r="T584" s="34" t="str">
        <v>Diabetes</v>
      </c>
    </row>
    <row r="585" spans="1:20" ht="15.75">
      <c r="A585" s="33" t="s">
        <v>625</v>
      </c>
      <c r="B585" s="7" t="str">
        <f>VLOOKUP(A585,'Customer Names'!$A:$G,7,0)</f>
        <v>Mr</v>
      </c>
      <c r="C585" s="7" t="str">
        <f>VLOOKUP(A585,'Customer Names'!$A:$F,6,0)</f>
        <v>Adrian R</v>
      </c>
      <c r="D585" s="7" t="str">
        <f>VLOOKUP(A585,'Customer Names'!$A:$E,5,0)</f>
        <v>Lysaght</v>
      </c>
      <c r="E585" s="25" t="str">
        <f>VLOOKUP(A585,'Cleaned Hospitalisation data'!$A:$K,7,0)</f>
        <v>5-Jun-1986</v>
      </c>
      <c r="F585" s="12">
        <f>VLOOKUP(A585,'Cleaned Hospitalisation data'!$A$1:$K$2336,8,0)</f>
        <v>37</v>
      </c>
      <c r="G585" s="12">
        <f>VLOOKUP(A585,'Cleaned Hospitalisation data'!$A:$K,2,0)</f>
        <v>3</v>
      </c>
      <c r="H585" s="28">
        <f>VLOOKUP(A585,'Cleaned Hospitalisation data'!$A$1:$K$2336,3,0)</f>
        <v>6748.59</v>
      </c>
      <c r="I585" s="12" t="str">
        <f>VLOOKUP(A585,'Cleaned Hospitalisation data'!$A$1:$K$2336,4,0)</f>
        <v>Tier - 3</v>
      </c>
      <c r="J585" s="12" t="str">
        <f>VLOOKUP(A585,'Cleaned Hospitalisation data'!$A$1:$K$2336,5,0)</f>
        <v>Tier - 1</v>
      </c>
      <c r="K585" s="12" t="str">
        <f>VLOOKUP(A585,'Cleaned Hospitalisation data'!$A$1:$K$2336,6,0)</f>
        <v>R1016</v>
      </c>
      <c r="L585" s="12" cm="1">
        <f t="array" ref="L585:P585">_xlfn.XLOOKUP(A585,$A:$A,'Cleaned Medical Examiation data'!$B:$F)</f>
        <v>28.88</v>
      </c>
      <c r="M585" s="12">
        <v>6.59</v>
      </c>
      <c r="N585" s="12" t="str">
        <v>YES</v>
      </c>
      <c r="O585" s="12" t="str">
        <v>NO</v>
      </c>
      <c r="P585" s="12" t="str">
        <v>NO</v>
      </c>
      <c r="Q585" s="19" t="str" cm="1">
        <f t="array" ref="Q585:T585">_xlfn.XLOOKUP(A585,$A:$A,'Cleaned Medical Examiation data'!$H:$K)</f>
        <v>NO</v>
      </c>
      <c r="R585" s="48">
        <v>1</v>
      </c>
      <c r="S585" s="45" t="str">
        <v>Over Weight</v>
      </c>
      <c r="T585" s="34" t="str">
        <v>Diabetes</v>
      </c>
    </row>
    <row r="586" spans="1:20" ht="15.75">
      <c r="A586" s="33" t="s">
        <v>626</v>
      </c>
      <c r="B586" s="7" t="str">
        <f>VLOOKUP(A586,'Customer Names'!$A:$G,7,0)</f>
        <v>Mr</v>
      </c>
      <c r="C586" s="7" t="str">
        <f>VLOOKUP(A586,'Customer Names'!$A:$F,6,0)</f>
        <v>Andrew</v>
      </c>
      <c r="D586" s="7" t="str">
        <f>VLOOKUP(A586,'Customer Names'!$A:$E,5,0)</f>
        <v>Chalmers</v>
      </c>
      <c r="E586" s="25" t="str">
        <f>VLOOKUP(A586,'Cleaned Hospitalisation data'!$A:$K,7,0)</f>
        <v>7-Aug-1986</v>
      </c>
      <c r="F586" s="12">
        <f>VLOOKUP(A586,'Cleaned Hospitalisation data'!$A$1:$K$2336,8,0)</f>
        <v>36</v>
      </c>
      <c r="G586" s="12">
        <f>VLOOKUP(A586,'Cleaned Hospitalisation data'!$A:$K,2,0)</f>
        <v>3</v>
      </c>
      <c r="H586" s="28">
        <f>VLOOKUP(A586,'Cleaned Hospitalisation data'!$A$1:$K$2336,3,0)</f>
        <v>6746.74</v>
      </c>
      <c r="I586" s="12" t="str">
        <f>VLOOKUP(A586,'Cleaned Hospitalisation data'!$A$1:$K$2336,4,0)</f>
        <v>Tier - 3</v>
      </c>
      <c r="J586" s="12" t="str">
        <f>VLOOKUP(A586,'Cleaned Hospitalisation data'!$A$1:$K$2336,5,0)</f>
        <v>Tier - 2</v>
      </c>
      <c r="K586" s="12" t="str">
        <f>VLOOKUP(A586,'Cleaned Hospitalisation data'!$A$1:$K$2336,6,0)</f>
        <v>R1016</v>
      </c>
      <c r="L586" s="12" cm="1">
        <f t="array" ref="L586:P586">_xlfn.XLOOKUP(A586,$A:$A,'Cleaned Medical Examiation data'!$B:$F)</f>
        <v>27.55</v>
      </c>
      <c r="M586" s="12">
        <v>10.83</v>
      </c>
      <c r="N586" s="12" t="str">
        <v>YES</v>
      </c>
      <c r="O586" s="12" t="str">
        <v>NO</v>
      </c>
      <c r="P586" s="12" t="str">
        <v>NO</v>
      </c>
      <c r="Q586" s="19" t="str" cm="1">
        <f t="array" ref="Q586:T586">_xlfn.XLOOKUP(A586,$A:$A,'Cleaned Medical Examiation data'!$H:$K)</f>
        <v>NO</v>
      </c>
      <c r="R586" s="48">
        <v>1</v>
      </c>
      <c r="S586" s="45" t="str">
        <v>Over Weight</v>
      </c>
      <c r="T586" s="34" t="str">
        <v>Diabetes</v>
      </c>
    </row>
    <row r="587" spans="1:20" ht="15.75">
      <c r="A587" s="33" t="s">
        <v>627</v>
      </c>
      <c r="B587" s="7" t="str">
        <f>VLOOKUP(A587,'Customer Names'!$A:$G,7,0)</f>
        <v>Mr</v>
      </c>
      <c r="C587" s="7" t="str">
        <f>VLOOKUP(A587,'Customer Names'!$A:$F,6,0)</f>
        <v>Jason A</v>
      </c>
      <c r="D587" s="7" t="str">
        <f>VLOOKUP(A587,'Customer Names'!$A:$E,5,0)</f>
        <v>Phillippi</v>
      </c>
      <c r="E587" s="25" t="str">
        <f>VLOOKUP(A587,'Cleaned Hospitalisation data'!$A:$K,7,0)</f>
        <v>18-Jul-1968</v>
      </c>
      <c r="F587" s="12">
        <f>VLOOKUP(A587,'Cleaned Hospitalisation data'!$A$1:$K$2336,8,0)</f>
        <v>54</v>
      </c>
      <c r="G587" s="12">
        <f>VLOOKUP(A587,'Cleaned Hospitalisation data'!$A:$K,2,0)</f>
        <v>0</v>
      </c>
      <c r="H587" s="28">
        <f>VLOOKUP(A587,'Cleaned Hospitalisation data'!$A$1:$K$2336,3,0)</f>
        <v>6738.84</v>
      </c>
      <c r="I587" s="12" t="str">
        <f>VLOOKUP(A587,'Cleaned Hospitalisation data'!$A$1:$K$2336,4,0)</f>
        <v>Tier - 3</v>
      </c>
      <c r="J587" s="12" t="str">
        <f>VLOOKUP(A587,'Cleaned Hospitalisation data'!$A$1:$K$2336,5,0)</f>
        <v>Tier - 1</v>
      </c>
      <c r="K587" s="12" t="str">
        <f>VLOOKUP(A587,'Cleaned Hospitalisation data'!$A$1:$K$2336,6,0)</f>
        <v>R1012</v>
      </c>
      <c r="L587" s="12" cm="1">
        <f t="array" ref="L587:P587">_xlfn.XLOOKUP(A587,$A:$A,'Cleaned Medical Examiation data'!$B:$F)</f>
        <v>15.6</v>
      </c>
      <c r="M587" s="12">
        <v>8.6</v>
      </c>
      <c r="N587" s="12" t="str">
        <v>NO</v>
      </c>
      <c r="O587" s="12" t="str">
        <v>NO</v>
      </c>
      <c r="P587" s="12" t="str">
        <v>NO</v>
      </c>
      <c r="Q587" s="19" t="str" cm="1">
        <f t="array" ref="Q587:T587">_xlfn.XLOOKUP(A587,$A:$A,'Cleaned Medical Examiation data'!$H:$K)</f>
        <v>NO</v>
      </c>
      <c r="R587" s="48">
        <v>0</v>
      </c>
      <c r="S587" s="45" t="str">
        <v>Under Weight</v>
      </c>
      <c r="T587" s="34" t="str">
        <v>Diabetes</v>
      </c>
    </row>
    <row r="588" spans="1:20" ht="15.75">
      <c r="A588" s="33" t="s">
        <v>628</v>
      </c>
      <c r="B588" s="7" t="str">
        <f>VLOOKUP(A588,'Customer Names'!$A:$G,7,0)</f>
        <v>Ms</v>
      </c>
      <c r="C588" s="7" t="str">
        <f>VLOOKUP(A588,'Customer Names'!$A:$F,6,0)</f>
        <v>Rachel</v>
      </c>
      <c r="D588" s="7" t="str">
        <f>VLOOKUP(A588,'Customer Names'!$A:$E,5,0)</f>
        <v>MacPherson</v>
      </c>
      <c r="E588" s="25" t="str">
        <f>VLOOKUP(A588,'Cleaned Hospitalisation data'!$A:$K,7,0)</f>
        <v>21-Oct-1978</v>
      </c>
      <c r="F588" s="12">
        <f>VLOOKUP(A588,'Cleaned Hospitalisation data'!$A$1:$K$2336,8,0)</f>
        <v>44</v>
      </c>
      <c r="G588" s="12">
        <f>VLOOKUP(A588,'Cleaned Hospitalisation data'!$A:$K,2,0)</f>
        <v>2</v>
      </c>
      <c r="H588" s="28">
        <f>VLOOKUP(A588,'Cleaned Hospitalisation data'!$A$1:$K$2336,3,0)</f>
        <v>6737.98</v>
      </c>
      <c r="I588" s="12" t="str">
        <f>VLOOKUP(A588,'Cleaned Hospitalisation data'!$A$1:$K$2336,4,0)</f>
        <v>Tier - 2</v>
      </c>
      <c r="J588" s="12" t="str">
        <f>VLOOKUP(A588,'Cleaned Hospitalisation data'!$A$1:$K$2336,5,0)</f>
        <v>Tier - 3</v>
      </c>
      <c r="K588" s="12" t="str">
        <f>VLOOKUP(A588,'Cleaned Hospitalisation data'!$A$1:$K$2336,6,0)</f>
        <v>R1013</v>
      </c>
      <c r="L588" s="12" cm="1">
        <f t="array" ref="L588:P588">_xlfn.XLOOKUP(A588,$A:$A,'Cleaned Medical Examiation data'!$B:$F)</f>
        <v>21.99</v>
      </c>
      <c r="M588" s="12">
        <v>11.17</v>
      </c>
      <c r="N588" s="12" t="str">
        <v>NO</v>
      </c>
      <c r="O588" s="12" t="str">
        <v>NO</v>
      </c>
      <c r="P588" s="12" t="str">
        <v>NO</v>
      </c>
      <c r="Q588" s="19" t="str" cm="1">
        <f t="array" ref="Q588:T588">_xlfn.XLOOKUP(A588,$A:$A,'Cleaned Medical Examiation data'!$H:$K)</f>
        <v>NO</v>
      </c>
      <c r="R588" s="48">
        <v>0</v>
      </c>
      <c r="S588" s="45" t="str">
        <v>Normal Weight</v>
      </c>
      <c r="T588" s="34" t="str">
        <v>Diabetes</v>
      </c>
    </row>
    <row r="589" spans="1:20" ht="15.75">
      <c r="A589" s="33" t="s">
        <v>629</v>
      </c>
      <c r="B589" s="7" t="str">
        <f>VLOOKUP(A589,'Customer Names'!$A:$G,7,0)</f>
        <v>Ms</v>
      </c>
      <c r="C589" s="7" t="str">
        <f>VLOOKUP(A589,'Customer Names'!$A:$F,6,0)</f>
        <v>Susan</v>
      </c>
      <c r="D589" s="7" t="str">
        <f>VLOOKUP(A589,'Customer Names'!$A:$E,5,0)</f>
        <v>Delfidio</v>
      </c>
      <c r="E589" s="25" t="str">
        <f>VLOOKUP(A589,'Cleaned Hospitalisation data'!$A:$K,7,0)</f>
        <v>13-Jun-1994</v>
      </c>
      <c r="F589" s="12">
        <f>VLOOKUP(A589,'Cleaned Hospitalisation data'!$A$1:$K$2336,8,0)</f>
        <v>28</v>
      </c>
      <c r="G589" s="12">
        <f>VLOOKUP(A589,'Cleaned Hospitalisation data'!$A:$K,2,0)</f>
        <v>0</v>
      </c>
      <c r="H589" s="28">
        <f>VLOOKUP(A589,'Cleaned Hospitalisation data'!$A$1:$K$2336,3,0)</f>
        <v>6721.37</v>
      </c>
      <c r="I589" s="12" t="str">
        <f>VLOOKUP(A589,'Cleaned Hospitalisation data'!$A$1:$K$2336,4,0)</f>
        <v>Tier - 2</v>
      </c>
      <c r="J589" s="12" t="str">
        <f>VLOOKUP(A589,'Cleaned Hospitalisation data'!$A$1:$K$2336,5,0)</f>
        <v>Tier - 1</v>
      </c>
      <c r="K589" s="12" t="str">
        <f>VLOOKUP(A589,'Cleaned Hospitalisation data'!$A$1:$K$2336,6,0)</f>
        <v>R1012</v>
      </c>
      <c r="L589" s="12" cm="1">
        <f t="array" ref="L589:P589">_xlfn.XLOOKUP(A589,$A:$A,'Cleaned Medical Examiation data'!$B:$F)</f>
        <v>34.85</v>
      </c>
      <c r="M589" s="12">
        <v>5.75</v>
      </c>
      <c r="N589" s="12" t="str">
        <v>NO</v>
      </c>
      <c r="O589" s="12" t="str">
        <v>NO</v>
      </c>
      <c r="P589" s="12" t="str">
        <v>NO</v>
      </c>
      <c r="Q589" s="19" t="str" cm="1">
        <f t="array" ref="Q589:T589">_xlfn.XLOOKUP(A589,$A:$A,'Cleaned Medical Examiation data'!$H:$K)</f>
        <v>NO</v>
      </c>
      <c r="R589" s="48">
        <v>0</v>
      </c>
      <c r="S589" s="45" t="str">
        <v>Obesity</v>
      </c>
      <c r="T589" s="34" t="str">
        <v>Prediabetes</v>
      </c>
    </row>
    <row r="590" spans="1:20" ht="15.75">
      <c r="A590" s="33" t="s">
        <v>630</v>
      </c>
      <c r="B590" s="7" t="str">
        <f>VLOOKUP(A590,'Customer Names'!$A:$G,7,0)</f>
        <v>Mr</v>
      </c>
      <c r="C590" s="7" t="str">
        <f>VLOOKUP(A590,'Customer Names'!$A:$F,6,0)</f>
        <v>Cameron M</v>
      </c>
      <c r="D590" s="7" t="str">
        <f>VLOOKUP(A590,'Customer Names'!$A:$E,5,0)</f>
        <v>Cummings</v>
      </c>
      <c r="E590" s="25" t="str">
        <f>VLOOKUP(A590,'Cleaned Hospitalisation data'!$A:$K,7,0)</f>
        <v>12-Jun-1983</v>
      </c>
      <c r="F590" s="12">
        <f>VLOOKUP(A590,'Cleaned Hospitalisation data'!$A$1:$K$2336,8,0)</f>
        <v>39</v>
      </c>
      <c r="G590" s="12">
        <f>VLOOKUP(A590,'Cleaned Hospitalisation data'!$A:$K,2,0)</f>
        <v>2</v>
      </c>
      <c r="H590" s="28">
        <f>VLOOKUP(A590,'Cleaned Hospitalisation data'!$A$1:$K$2336,3,0)</f>
        <v>6710.19</v>
      </c>
      <c r="I590" s="12" t="str">
        <f>VLOOKUP(A590,'Cleaned Hospitalisation data'!$A$1:$K$2336,4,0)</f>
        <v>Tier - 3</v>
      </c>
      <c r="J590" s="12" t="str">
        <f>VLOOKUP(A590,'Cleaned Hospitalisation data'!$A$1:$K$2336,5,0)</f>
        <v>Tier - 3</v>
      </c>
      <c r="K590" s="12" t="str">
        <f>VLOOKUP(A590,'Cleaned Hospitalisation data'!$A$1:$K$2336,6,0)</f>
        <v>R1012</v>
      </c>
      <c r="L590" s="12" cm="1">
        <f t="array" ref="L590:P590">_xlfn.XLOOKUP(A590,$A:$A,'Cleaned Medical Examiation data'!$B:$F)</f>
        <v>24.51</v>
      </c>
      <c r="M590" s="12">
        <v>4.83</v>
      </c>
      <c r="N590" s="12" t="str">
        <v>YES</v>
      </c>
      <c r="O590" s="12" t="str">
        <v>NO</v>
      </c>
      <c r="P590" s="12" t="str">
        <v>YES</v>
      </c>
      <c r="Q590" s="19" t="str" cm="1">
        <f t="array" ref="Q590:T590">_xlfn.XLOOKUP(A590,$A:$A,'Cleaned Medical Examiation data'!$H:$K)</f>
        <v>NO</v>
      </c>
      <c r="R590" s="48">
        <v>1</v>
      </c>
      <c r="S590" s="45" t="str">
        <v>Normal Weight</v>
      </c>
      <c r="T590" s="34" t="str">
        <v>Normal</v>
      </c>
    </row>
    <row r="591" spans="1:20" ht="15.75">
      <c r="A591" s="33" t="s">
        <v>631</v>
      </c>
      <c r="B591" s="7" t="str">
        <f>VLOOKUP(A591,'Customer Names'!$A:$G,7,0)</f>
        <v>Ms</v>
      </c>
      <c r="C591" s="7" t="str">
        <f>VLOOKUP(A591,'Customer Names'!$A:$F,6,0)</f>
        <v>Claudia A</v>
      </c>
      <c r="D591" s="7" t="str">
        <f>VLOOKUP(A591,'Customer Names'!$A:$E,5,0)</f>
        <v>Schroegel</v>
      </c>
      <c r="E591" s="25" t="str">
        <f>VLOOKUP(A591,'Cleaned Hospitalisation data'!$A:$K,7,0)</f>
        <v>12-Dec-1971</v>
      </c>
      <c r="F591" s="12">
        <f>VLOOKUP(A591,'Cleaned Hospitalisation data'!$A$1:$K$2336,8,0)</f>
        <v>51</v>
      </c>
      <c r="G591" s="12">
        <f>VLOOKUP(A591,'Cleaned Hospitalisation data'!$A:$K,2,0)</f>
        <v>0</v>
      </c>
      <c r="H591" s="28">
        <f>VLOOKUP(A591,'Cleaned Hospitalisation data'!$A$1:$K$2336,3,0)</f>
        <v>6706.47</v>
      </c>
      <c r="I591" s="12" t="str">
        <f>VLOOKUP(A591,'Cleaned Hospitalisation data'!$A$1:$K$2336,4,0)</f>
        <v>Tier - 2</v>
      </c>
      <c r="J591" s="12" t="str">
        <f>VLOOKUP(A591,'Cleaned Hospitalisation data'!$A$1:$K$2336,5,0)</f>
        <v>Tier - 1</v>
      </c>
      <c r="K591" s="12" t="str">
        <f>VLOOKUP(A591,'Cleaned Hospitalisation data'!$A$1:$K$2336,6,0)</f>
        <v>R1013</v>
      </c>
      <c r="L591" s="12" cm="1">
        <f t="array" ref="L591:P591">_xlfn.XLOOKUP(A591,$A:$A,'Cleaned Medical Examiation data'!$B:$F)</f>
        <v>19.399999999999999</v>
      </c>
      <c r="M591" s="12">
        <v>11.93</v>
      </c>
      <c r="N591" s="12" t="str">
        <v>NO</v>
      </c>
      <c r="O591" s="12" t="str">
        <v>NO</v>
      </c>
      <c r="P591" s="12" t="str">
        <v>NO</v>
      </c>
      <c r="Q591" s="19" t="str" cm="1">
        <f t="array" ref="Q591:T591">_xlfn.XLOOKUP(A591,$A:$A,'Cleaned Medical Examiation data'!$H:$K)</f>
        <v>NO</v>
      </c>
      <c r="R591" s="48">
        <v>0</v>
      </c>
      <c r="S591" s="45" t="str">
        <v>Normal Weight</v>
      </c>
      <c r="T591" s="34" t="str">
        <v>Diabetes</v>
      </c>
    </row>
    <row r="592" spans="1:20" ht="15.75">
      <c r="A592" s="33" t="s">
        <v>632</v>
      </c>
      <c r="B592" s="7" t="str">
        <f>VLOOKUP(A592,'Customer Names'!$A:$G,7,0)</f>
        <v>Mr</v>
      </c>
      <c r="C592" s="7" t="str">
        <f>VLOOKUP(A592,'Customer Names'!$A:$F,6,0)</f>
        <v>Paul</v>
      </c>
      <c r="D592" s="7" t="str">
        <f>VLOOKUP(A592,'Customer Names'!$A:$E,5,0)</f>
        <v>Conlon</v>
      </c>
      <c r="E592" s="25" t="str">
        <f>VLOOKUP(A592,'Cleaned Hospitalisation data'!$A:$K,7,0)</f>
        <v>19-Nov-1972</v>
      </c>
      <c r="F592" s="12">
        <f>VLOOKUP(A592,'Cleaned Hospitalisation data'!$A$1:$K$2336,8,0)</f>
        <v>50</v>
      </c>
      <c r="G592" s="12">
        <f>VLOOKUP(A592,'Cleaned Hospitalisation data'!$A:$K,2,0)</f>
        <v>0</v>
      </c>
      <c r="H592" s="28">
        <f>VLOOKUP(A592,'Cleaned Hospitalisation data'!$A$1:$K$2336,3,0)</f>
        <v>38189.1</v>
      </c>
      <c r="I592" s="12" t="str">
        <f>VLOOKUP(A592,'Cleaned Hospitalisation data'!$A$1:$K$2336,4,0)</f>
        <v>Tier - 2</v>
      </c>
      <c r="J592" s="12" t="str">
        <f>VLOOKUP(A592,'Cleaned Hospitalisation data'!$A$1:$K$2336,5,0)</f>
        <v>Tier - 2</v>
      </c>
      <c r="K592" s="12" t="str">
        <f>VLOOKUP(A592,'Cleaned Hospitalisation data'!$A$1:$K$2336,6,0)</f>
        <v>R1011</v>
      </c>
      <c r="L592" s="12" cm="1">
        <f t="array" ref="L592:P592">_xlfn.XLOOKUP(A592,$A:$A,'Cleaned Medical Examiation data'!$B:$F)</f>
        <v>42.83</v>
      </c>
      <c r="M592" s="12">
        <v>6.04</v>
      </c>
      <c r="N592" s="12" t="str">
        <v>NO</v>
      </c>
      <c r="O592" s="12" t="str">
        <v>NO</v>
      </c>
      <c r="P592" s="12" t="str">
        <v>NO</v>
      </c>
      <c r="Q592" s="19" t="str" cm="1">
        <f t="array" ref="Q592:T592">_xlfn.XLOOKUP(A592,$A:$A,'Cleaned Medical Examiation data'!$H:$K)</f>
        <v>YES</v>
      </c>
      <c r="R592" s="48">
        <v>2</v>
      </c>
      <c r="S592" s="45" t="str">
        <v>Obesity</v>
      </c>
      <c r="T592" s="34" t="str">
        <v>Prediabetes</v>
      </c>
    </row>
    <row r="593" spans="1:20" ht="15.75">
      <c r="A593" s="33" t="s">
        <v>633</v>
      </c>
      <c r="B593" s="7" t="str">
        <f>VLOOKUP(A593,'Customer Names'!$A:$G,7,0)</f>
        <v>Ms</v>
      </c>
      <c r="C593" s="7" t="str">
        <f>VLOOKUP(A593,'Customer Names'!$A:$F,6,0)</f>
        <v>Kate</v>
      </c>
      <c r="D593" s="7" t="str">
        <f>VLOOKUP(A593,'Customer Names'!$A:$E,5,0)</f>
        <v>Williams</v>
      </c>
      <c r="E593" s="25" t="str">
        <f>VLOOKUP(A593,'Cleaned Hospitalisation data'!$A:$K,7,0)</f>
        <v>13-Jul-1968</v>
      </c>
      <c r="F593" s="12">
        <f>VLOOKUP(A593,'Cleaned Hospitalisation data'!$A$1:$K$2336,8,0)</f>
        <v>54</v>
      </c>
      <c r="G593" s="12">
        <f>VLOOKUP(A593,'Cleaned Hospitalisation data'!$A:$K,2,0)</f>
        <v>0</v>
      </c>
      <c r="H593" s="28">
        <f>VLOOKUP(A593,'Cleaned Hospitalisation data'!$A$1:$K$2336,3,0)</f>
        <v>6700.56</v>
      </c>
      <c r="I593" s="12" t="str">
        <f>VLOOKUP(A593,'Cleaned Hospitalisation data'!$A$1:$K$2336,4,0)</f>
        <v>Tier - 3</v>
      </c>
      <c r="J593" s="12" t="str">
        <f>VLOOKUP(A593,'Cleaned Hospitalisation data'!$A$1:$K$2336,5,0)</f>
        <v>Tier - 1</v>
      </c>
      <c r="K593" s="12" t="str">
        <f>VLOOKUP(A593,'Cleaned Hospitalisation data'!$A$1:$K$2336,6,0)</f>
        <v>R1012</v>
      </c>
      <c r="L593" s="12" cm="1">
        <f t="array" ref="L593:P593">_xlfn.XLOOKUP(A593,$A:$A,'Cleaned Medical Examiation data'!$B:$F)</f>
        <v>15.1</v>
      </c>
      <c r="M593" s="12">
        <v>8.41</v>
      </c>
      <c r="N593" s="12" t="str">
        <v>NO</v>
      </c>
      <c r="O593" s="12" t="str">
        <v>NO</v>
      </c>
      <c r="P593" s="12" t="str">
        <v>NO</v>
      </c>
      <c r="Q593" s="19" t="str" cm="1">
        <f t="array" ref="Q593:T593">_xlfn.XLOOKUP(A593,$A:$A,'Cleaned Medical Examiation data'!$H:$K)</f>
        <v>NO</v>
      </c>
      <c r="R593" s="48">
        <v>0</v>
      </c>
      <c r="S593" s="45" t="str">
        <v>Under Weight</v>
      </c>
      <c r="T593" s="34" t="str">
        <v>Diabetes</v>
      </c>
    </row>
    <row r="594" spans="1:20" ht="15.75">
      <c r="A594" s="33" t="s">
        <v>634</v>
      </c>
      <c r="B594" s="7" t="str">
        <f>VLOOKUP(A594,'Customer Names'!$A:$G,7,0)</f>
        <v>Ms</v>
      </c>
      <c r="C594" s="7" t="str">
        <f>VLOOKUP(A594,'Customer Names'!$A:$F,6,0)</f>
        <v>Nicole M</v>
      </c>
      <c r="D594" s="7" t="str">
        <f>VLOOKUP(A594,'Customer Names'!$A:$E,5,0)</f>
        <v>Casey</v>
      </c>
      <c r="E594" s="25" t="str">
        <f>VLOOKUP(A594,'Cleaned Hospitalisation data'!$A:$K,7,0)</f>
        <v>9-Jul-1985</v>
      </c>
      <c r="F594" s="12">
        <f>VLOOKUP(A594,'Cleaned Hospitalisation data'!$A$1:$K$2336,8,0)</f>
        <v>37</v>
      </c>
      <c r="G594" s="12">
        <f>VLOOKUP(A594,'Cleaned Hospitalisation data'!$A:$K,2,0)</f>
        <v>2</v>
      </c>
      <c r="H594" s="28">
        <f>VLOOKUP(A594,'Cleaned Hospitalisation data'!$A$1:$K$2336,3,0)</f>
        <v>6686.43</v>
      </c>
      <c r="I594" s="12" t="str">
        <f>VLOOKUP(A594,'Cleaned Hospitalisation data'!$A$1:$K$2336,4,0)</f>
        <v>Tier - 2</v>
      </c>
      <c r="J594" s="12" t="str">
        <f>VLOOKUP(A594,'Cleaned Hospitalisation data'!$A$1:$K$2336,5,0)</f>
        <v>Tier - 3</v>
      </c>
      <c r="K594" s="12" t="str">
        <f>VLOOKUP(A594,'Cleaned Hospitalisation data'!$A$1:$K$2336,6,0)</f>
        <v>R1012</v>
      </c>
      <c r="L594" s="12" cm="1">
        <f t="array" ref="L594:P594">_xlfn.XLOOKUP(A594,$A:$A,'Cleaned Medical Examiation data'!$B:$F)</f>
        <v>23.37</v>
      </c>
      <c r="M594" s="12">
        <v>5.59</v>
      </c>
      <c r="N594" s="12" t="str">
        <v>YES</v>
      </c>
      <c r="O594" s="12" t="str">
        <v>NO</v>
      </c>
      <c r="P594" s="12" t="str">
        <v>NO</v>
      </c>
      <c r="Q594" s="19" t="str" cm="1">
        <f t="array" ref="Q594:T594">_xlfn.XLOOKUP(A594,$A:$A,'Cleaned Medical Examiation data'!$H:$K)</f>
        <v>NO</v>
      </c>
      <c r="R594" s="48">
        <v>0</v>
      </c>
      <c r="S594" s="45" t="str">
        <v>Normal Weight</v>
      </c>
      <c r="T594" s="34" t="str">
        <v>Normal</v>
      </c>
    </row>
    <row r="595" spans="1:20" ht="15.75">
      <c r="A595" s="33" t="s">
        <v>635</v>
      </c>
      <c r="B595" s="7" t="str">
        <f>VLOOKUP(A595,'Customer Names'!$A:$G,7,0)</f>
        <v>Mr</v>
      </c>
      <c r="C595" s="7" t="str">
        <f>VLOOKUP(A595,'Customer Names'!$A:$F,6,0)</f>
        <v>Jack</v>
      </c>
      <c r="D595" s="7" t="str">
        <f>VLOOKUP(A595,'Customer Names'!$A:$E,5,0)</f>
        <v>Randall</v>
      </c>
      <c r="E595" s="25" t="str">
        <f>VLOOKUP(A595,'Cleaned Hospitalisation data'!$A:$K,7,0)</f>
        <v>20-Oct-1989</v>
      </c>
      <c r="F595" s="12">
        <f>VLOOKUP(A595,'Cleaned Hospitalisation data'!$A$1:$K$2336,8,0)</f>
        <v>33</v>
      </c>
      <c r="G595" s="12">
        <f>VLOOKUP(A595,'Cleaned Hospitalisation data'!$A:$K,2,0)</f>
        <v>5</v>
      </c>
      <c r="H595" s="28">
        <f>VLOOKUP(A595,'Cleaned Hospitalisation data'!$A$1:$K$2336,3,0)</f>
        <v>6666.24</v>
      </c>
      <c r="I595" s="12" t="str">
        <f>VLOOKUP(A595,'Cleaned Hospitalisation data'!$A$1:$K$2336,4,0)</f>
        <v>Tier - 3</v>
      </c>
      <c r="J595" s="12" t="str">
        <f>VLOOKUP(A595,'Cleaned Hospitalisation data'!$A$1:$K$2336,5,0)</f>
        <v>Tier - 1</v>
      </c>
      <c r="K595" s="12" t="str">
        <f>VLOOKUP(A595,'Cleaned Hospitalisation data'!$A$1:$K$2336,6,0)</f>
        <v>R1011</v>
      </c>
      <c r="L595" s="12" cm="1">
        <f t="array" ref="L595:P595">_xlfn.XLOOKUP(A595,$A:$A,'Cleaned Medical Examiation data'!$B:$F)</f>
        <v>42.4</v>
      </c>
      <c r="M595" s="12">
        <v>4.0599999999999996</v>
      </c>
      <c r="N595" s="12" t="str">
        <v>NO</v>
      </c>
      <c r="O595" s="12" t="str">
        <v>NO</v>
      </c>
      <c r="P595" s="12" t="str">
        <v>NO</v>
      </c>
      <c r="Q595" s="19" t="str" cm="1">
        <f t="array" ref="Q595:T595">_xlfn.XLOOKUP(A595,$A:$A,'Cleaned Medical Examiation data'!$H:$K)</f>
        <v>NO</v>
      </c>
      <c r="R595" s="48">
        <v>0</v>
      </c>
      <c r="S595" s="45" t="str">
        <v>Obesity</v>
      </c>
      <c r="T595" s="34" t="str">
        <v>Normal</v>
      </c>
    </row>
    <row r="596" spans="1:20" ht="15.75">
      <c r="A596" s="33" t="s">
        <v>636</v>
      </c>
      <c r="B596" s="7" t="str">
        <f>VLOOKUP(A596,'Customer Names'!$A:$G,7,0)</f>
        <v>Mr</v>
      </c>
      <c r="C596" s="7" t="str">
        <f>VLOOKUP(A596,'Customer Names'!$A:$F,6,0)</f>
        <v>Gregory</v>
      </c>
      <c r="D596" s="7" t="str">
        <f>VLOOKUP(A596,'Customer Names'!$A:$E,5,0)</f>
        <v>Doyon</v>
      </c>
      <c r="E596" s="25" t="str">
        <f>VLOOKUP(A596,'Cleaned Hospitalisation data'!$A:$K,7,0)</f>
        <v>17-Sep-1981</v>
      </c>
      <c r="F596" s="12">
        <f>VLOOKUP(A596,'Cleaned Hospitalisation data'!$A$1:$K$2336,8,0)</f>
        <v>41</v>
      </c>
      <c r="G596" s="12">
        <f>VLOOKUP(A596,'Cleaned Hospitalisation data'!$A:$K,2,0)</f>
        <v>1</v>
      </c>
      <c r="H596" s="28">
        <f>VLOOKUP(A596,'Cleaned Hospitalisation data'!$A$1:$K$2336,3,0)</f>
        <v>6664.69</v>
      </c>
      <c r="I596" s="12" t="str">
        <f>VLOOKUP(A596,'Cleaned Hospitalisation data'!$A$1:$K$2336,4,0)</f>
        <v>Tier - 3</v>
      </c>
      <c r="J596" s="12" t="str">
        <f>VLOOKUP(A596,'Cleaned Hospitalisation data'!$A$1:$K$2336,5,0)</f>
        <v>Tier - 1</v>
      </c>
      <c r="K596" s="12" t="str">
        <f>VLOOKUP(A596,'Cleaned Hospitalisation data'!$A$1:$K$2336,6,0)</f>
        <v>R1012</v>
      </c>
      <c r="L596" s="12" cm="1">
        <f t="array" ref="L596:P596">_xlfn.XLOOKUP(A596,$A:$A,'Cleaned Medical Examiation data'!$B:$F)</f>
        <v>28.405000000000001</v>
      </c>
      <c r="M596" s="12">
        <v>7.02</v>
      </c>
      <c r="N596" s="12" t="str">
        <v>YES</v>
      </c>
      <c r="O596" s="12" t="str">
        <v>NO</v>
      </c>
      <c r="P596" s="12" t="str">
        <v>NO</v>
      </c>
      <c r="Q596" s="19" t="str" cm="1">
        <f t="array" ref="Q596:T596">_xlfn.XLOOKUP(A596,$A:$A,'Cleaned Medical Examiation data'!$H:$K)</f>
        <v>NO</v>
      </c>
      <c r="R596" s="48">
        <v>0</v>
      </c>
      <c r="S596" s="45" t="str">
        <v>Over Weight</v>
      </c>
      <c r="T596" s="34" t="str">
        <v>Diabetes</v>
      </c>
    </row>
    <row r="597" spans="1:20" ht="15.75">
      <c r="A597" s="33" t="s">
        <v>637</v>
      </c>
      <c r="B597" s="7" t="str">
        <f>VLOOKUP(A597,'Customer Names'!$A:$G,7,0)</f>
        <v>Ms</v>
      </c>
      <c r="C597" s="7" t="str">
        <f>VLOOKUP(A597,'Customer Names'!$A:$F,6,0)</f>
        <v>Rebecca</v>
      </c>
      <c r="D597" s="7" t="str">
        <f>VLOOKUP(A597,'Customer Names'!$A:$E,5,0)</f>
        <v>Sankey</v>
      </c>
      <c r="E597" s="25" t="str">
        <f>VLOOKUP(A597,'Cleaned Hospitalisation data'!$A:$K,7,0)</f>
        <v>27-Sep-1982</v>
      </c>
      <c r="F597" s="12">
        <f>VLOOKUP(A597,'Cleaned Hospitalisation data'!$A$1:$K$2336,8,0)</f>
        <v>40</v>
      </c>
      <c r="G597" s="12">
        <f>VLOOKUP(A597,'Cleaned Hospitalisation data'!$A:$K,2,0)</f>
        <v>3</v>
      </c>
      <c r="H597" s="28">
        <f>VLOOKUP(A597,'Cleaned Hospitalisation data'!$A$1:$K$2336,3,0)</f>
        <v>6664.32</v>
      </c>
      <c r="I597" s="12" t="str">
        <f>VLOOKUP(A597,'Cleaned Hospitalisation data'!$A$1:$K$2336,4,0)</f>
        <v>Tier - 2</v>
      </c>
      <c r="J597" s="12" t="str">
        <f>VLOOKUP(A597,'Cleaned Hospitalisation data'!$A$1:$K$2336,5,0)</f>
        <v>Tier - 2</v>
      </c>
      <c r="K597" s="12" t="str">
        <f>VLOOKUP(A597,'Cleaned Hospitalisation data'!$A$1:$K$2336,6,0)</f>
        <v>R1013</v>
      </c>
      <c r="L597" s="12" cm="1">
        <f t="array" ref="L597:P597">_xlfn.XLOOKUP(A597,$A:$A,'Cleaned Medical Examiation data'!$B:$F)</f>
        <v>23.4</v>
      </c>
      <c r="M597" s="12">
        <v>4.47</v>
      </c>
      <c r="N597" s="12" t="str">
        <v>NO</v>
      </c>
      <c r="O597" s="12" t="str">
        <v>NO</v>
      </c>
      <c r="P597" s="12" t="str">
        <v>NO</v>
      </c>
      <c r="Q597" s="19" t="str" cm="1">
        <f t="array" ref="Q597:T597">_xlfn.XLOOKUP(A597,$A:$A,'Cleaned Medical Examiation data'!$H:$K)</f>
        <v>NO</v>
      </c>
      <c r="R597" s="48">
        <v>0</v>
      </c>
      <c r="S597" s="45" t="str">
        <v>Normal Weight</v>
      </c>
      <c r="T597" s="34" t="str">
        <v>Normal</v>
      </c>
    </row>
    <row r="598" spans="1:20" ht="15.75">
      <c r="A598" s="33" t="s">
        <v>638</v>
      </c>
      <c r="B598" s="7" t="str">
        <f>VLOOKUP(A598,'Customer Names'!$A:$G,7,0)</f>
        <v>Mr</v>
      </c>
      <c r="C598" s="7" t="str">
        <f>VLOOKUP(A598,'Customer Names'!$A:$F,6,0)</f>
        <v>Adam</v>
      </c>
      <c r="D598" s="7" t="str">
        <f>VLOOKUP(A598,'Customer Names'!$A:$E,5,0)</f>
        <v>Stilgenbauer</v>
      </c>
      <c r="E598" s="25" t="str">
        <f>VLOOKUP(A598,'Cleaned Hospitalisation data'!$A:$K,7,0)</f>
        <v>19-Nov-1989</v>
      </c>
      <c r="F598" s="12">
        <f>VLOOKUP(A598,'Cleaned Hospitalisation data'!$A$1:$K$2336,8,0)</f>
        <v>33</v>
      </c>
      <c r="G598" s="12">
        <f>VLOOKUP(A598,'Cleaned Hospitalisation data'!$A:$K,2,0)</f>
        <v>5</v>
      </c>
      <c r="H598" s="28">
        <f>VLOOKUP(A598,'Cleaned Hospitalisation data'!$A$1:$K$2336,3,0)</f>
        <v>6653.79</v>
      </c>
      <c r="I598" s="12" t="str">
        <f>VLOOKUP(A598,'Cleaned Hospitalisation data'!$A$1:$K$2336,4,0)</f>
        <v>Tier - 2</v>
      </c>
      <c r="J598" s="12" t="str">
        <f>VLOOKUP(A598,'Cleaned Hospitalisation data'!$A$1:$K$2336,5,0)</f>
        <v>Tier - 1</v>
      </c>
      <c r="K598" s="12" t="str">
        <f>VLOOKUP(A598,'Cleaned Hospitalisation data'!$A$1:$K$2336,6,0)</f>
        <v>R1013</v>
      </c>
      <c r="L598" s="12" cm="1">
        <f t="array" ref="L598:P598">_xlfn.XLOOKUP(A598,$A:$A,'Cleaned Medical Examiation data'!$B:$F)</f>
        <v>33.44</v>
      </c>
      <c r="M598" s="12">
        <v>4.54</v>
      </c>
      <c r="N598" s="12" t="str">
        <v>NO</v>
      </c>
      <c r="O598" s="12" t="str">
        <v>NO</v>
      </c>
      <c r="P598" s="12" t="str">
        <v>NO</v>
      </c>
      <c r="Q598" s="19" t="str" cm="1">
        <f t="array" ref="Q598:T598">_xlfn.XLOOKUP(A598,$A:$A,'Cleaned Medical Examiation data'!$H:$K)</f>
        <v>NO</v>
      </c>
      <c r="R598" s="48">
        <v>0</v>
      </c>
      <c r="S598" s="45" t="str">
        <v>Obesity</v>
      </c>
      <c r="T598" s="34" t="str">
        <v>Normal</v>
      </c>
    </row>
    <row r="599" spans="1:20" ht="15.75">
      <c r="A599" s="33" t="s">
        <v>639</v>
      </c>
      <c r="B599" s="7" t="str">
        <f>VLOOKUP(A599,'Customer Names'!$A:$G,7,0)</f>
        <v>Mr</v>
      </c>
      <c r="C599" s="7" t="str">
        <f>VLOOKUP(A599,'Customer Names'!$A:$F,6,0)</f>
        <v>Ryan</v>
      </c>
      <c r="D599" s="7" t="str">
        <f>VLOOKUP(A599,'Customer Names'!$A:$E,5,0)</f>
        <v>Jaskiewicz</v>
      </c>
      <c r="E599" s="25" t="str">
        <f>VLOOKUP(A599,'Cleaned Hospitalisation data'!$A:$K,7,0)</f>
        <v>1-Jul-1984</v>
      </c>
      <c r="F599" s="12">
        <f>VLOOKUP(A599,'Cleaned Hospitalisation data'!$A$1:$K$2336,8,0)</f>
        <v>38</v>
      </c>
      <c r="G599" s="12">
        <f>VLOOKUP(A599,'Cleaned Hospitalisation data'!$A:$K,2,0)</f>
        <v>3</v>
      </c>
      <c r="H599" s="28">
        <f>VLOOKUP(A599,'Cleaned Hospitalisation data'!$A$1:$K$2336,3,0)</f>
        <v>6652.53</v>
      </c>
      <c r="I599" s="12" t="str">
        <f>VLOOKUP(A599,'Cleaned Hospitalisation data'!$A$1:$K$2336,4,0)</f>
        <v>Tier - 3</v>
      </c>
      <c r="J599" s="12" t="str">
        <f>VLOOKUP(A599,'Cleaned Hospitalisation data'!$A$1:$K$2336,5,0)</f>
        <v>Tier - 2</v>
      </c>
      <c r="K599" s="12" t="str">
        <f>VLOOKUP(A599,'Cleaned Hospitalisation data'!$A$1:$K$2336,6,0)</f>
        <v>R1013</v>
      </c>
      <c r="L599" s="12" cm="1">
        <f t="array" ref="L599:P599">_xlfn.XLOOKUP(A599,$A:$A,'Cleaned Medical Examiation data'!$B:$F)</f>
        <v>21.12</v>
      </c>
      <c r="M599" s="12">
        <v>4.99</v>
      </c>
      <c r="N599" s="12" t="str">
        <v>NO</v>
      </c>
      <c r="O599" s="12" t="str">
        <v>NO</v>
      </c>
      <c r="P599" s="12" t="str">
        <v>NO</v>
      </c>
      <c r="Q599" s="19" t="str" cm="1">
        <f t="array" ref="Q599:T599">_xlfn.XLOOKUP(A599,$A:$A,'Cleaned Medical Examiation data'!$H:$K)</f>
        <v>NO</v>
      </c>
      <c r="R599" s="48">
        <v>1</v>
      </c>
      <c r="S599" s="45" t="str">
        <v>Normal Weight</v>
      </c>
      <c r="T599" s="34" t="str">
        <v>Normal</v>
      </c>
    </row>
    <row r="600" spans="1:20" ht="15.75">
      <c r="A600" s="33" t="s">
        <v>640</v>
      </c>
      <c r="B600" s="7" t="str">
        <f>VLOOKUP(A600,'Customer Names'!$A:$G,7,0)</f>
        <v>Ms</v>
      </c>
      <c r="C600" s="7" t="str">
        <f>VLOOKUP(A600,'Customer Names'!$A:$F,6,0)</f>
        <v>Jackie K</v>
      </c>
      <c r="D600" s="7" t="str">
        <f>VLOOKUP(A600,'Customer Names'!$A:$E,5,0)</f>
        <v>Deppen</v>
      </c>
      <c r="E600" s="25" t="str">
        <f>VLOOKUP(A600,'Cleaned Hospitalisation data'!$A:$K,7,0)</f>
        <v>8-Nov-1970</v>
      </c>
      <c r="F600" s="12">
        <f>VLOOKUP(A600,'Cleaned Hospitalisation data'!$A$1:$K$2336,8,0)</f>
        <v>52</v>
      </c>
      <c r="G600" s="12">
        <f>VLOOKUP(A600,'Cleaned Hospitalisation data'!$A:$K,2,0)</f>
        <v>0</v>
      </c>
      <c r="H600" s="28">
        <f>VLOOKUP(A600,'Cleaned Hospitalisation data'!$A$1:$K$2336,3,0)</f>
        <v>6651.26</v>
      </c>
      <c r="I600" s="12" t="str">
        <f>VLOOKUP(A600,'Cleaned Hospitalisation data'!$A$1:$K$2336,4,0)</f>
        <v>Tier - 2</v>
      </c>
      <c r="J600" s="12" t="str">
        <f>VLOOKUP(A600,'Cleaned Hospitalisation data'!$A$1:$K$2336,5,0)</f>
        <v>Tier - 3</v>
      </c>
      <c r="K600" s="12" t="str">
        <f>VLOOKUP(A600,'Cleaned Hospitalisation data'!$A$1:$K$2336,6,0)</f>
        <v>R1013</v>
      </c>
      <c r="L600" s="12" cm="1">
        <f t="array" ref="L600:P600">_xlfn.XLOOKUP(A600,$A:$A,'Cleaned Medical Examiation data'!$B:$F)</f>
        <v>18.48</v>
      </c>
      <c r="M600" s="12">
        <v>10.84</v>
      </c>
      <c r="N600" s="12" t="str">
        <v>YES</v>
      </c>
      <c r="O600" s="12" t="str">
        <v>NO</v>
      </c>
      <c r="P600" s="12" t="str">
        <v>NO</v>
      </c>
      <c r="Q600" s="19" t="str" cm="1">
        <f t="array" ref="Q600:T600">_xlfn.XLOOKUP(A600,$A:$A,'Cleaned Medical Examiation data'!$H:$K)</f>
        <v>NO</v>
      </c>
      <c r="R600" s="48">
        <v>2</v>
      </c>
      <c r="S600" s="45" t="str">
        <v>Under Weight</v>
      </c>
      <c r="T600" s="34" t="str">
        <v>Diabetes</v>
      </c>
    </row>
    <row r="601" spans="1:20" ht="15.75">
      <c r="A601" s="33" t="s">
        <v>641</v>
      </c>
      <c r="B601" s="7" t="str">
        <f>VLOOKUP(A601,'Customer Names'!$A:$G,7,0)</f>
        <v>Mr</v>
      </c>
      <c r="C601" s="7" t="str">
        <f>VLOOKUP(A601,'Customer Names'!$A:$F,6,0)</f>
        <v>Chris</v>
      </c>
      <c r="D601" s="7" t="str">
        <f>VLOOKUP(A601,'Customer Names'!$A:$E,5,0)</f>
        <v>Hine</v>
      </c>
      <c r="E601" s="25" t="str">
        <f>VLOOKUP(A601,'Cleaned Hospitalisation data'!$A:$K,7,0)</f>
        <v>8-Dec-1984</v>
      </c>
      <c r="F601" s="12">
        <f>VLOOKUP(A601,'Cleaned Hospitalisation data'!$A$1:$K$2336,8,0)</f>
        <v>38</v>
      </c>
      <c r="G601" s="12">
        <f>VLOOKUP(A601,'Cleaned Hospitalisation data'!$A:$K,2,0)</f>
        <v>2</v>
      </c>
      <c r="H601" s="28">
        <f>VLOOKUP(A601,'Cleaned Hospitalisation data'!$A$1:$K$2336,3,0)</f>
        <v>6640.54</v>
      </c>
      <c r="I601" s="12" t="str">
        <f>VLOOKUP(A601,'Cleaned Hospitalisation data'!$A$1:$K$2336,4,0)</f>
        <v>Tier - 2</v>
      </c>
      <c r="J601" s="12" t="str">
        <f>VLOOKUP(A601,'Cleaned Hospitalisation data'!$A$1:$K$2336,5,0)</f>
        <v>Tier - 3</v>
      </c>
      <c r="K601" s="12" t="str">
        <f>VLOOKUP(A601,'Cleaned Hospitalisation data'!$A$1:$K$2336,6,0)</f>
        <v>R1019</v>
      </c>
      <c r="L601" s="12" cm="1">
        <f t="array" ref="L601:P601">_xlfn.XLOOKUP(A601,$A:$A,'Cleaned Medical Examiation data'!$B:$F)</f>
        <v>16.815000000000001</v>
      </c>
      <c r="M601" s="12">
        <v>5.63</v>
      </c>
      <c r="N601" s="12" t="str">
        <v>NO</v>
      </c>
      <c r="O601" s="12" t="str">
        <v>NO</v>
      </c>
      <c r="P601" s="12" t="str">
        <v>NO</v>
      </c>
      <c r="Q601" s="19" t="str" cm="1">
        <f t="array" ref="Q601:T601">_xlfn.XLOOKUP(A601,$A:$A,'Cleaned Medical Examiation data'!$H:$K)</f>
        <v>NO</v>
      </c>
      <c r="R601" s="48">
        <v>1</v>
      </c>
      <c r="S601" s="45" t="str">
        <v>Under Weight</v>
      </c>
      <c r="T601" s="34" t="str">
        <v>Normal</v>
      </c>
    </row>
    <row r="602" spans="1:20" ht="15.75">
      <c r="A602" s="33" t="s">
        <v>642</v>
      </c>
      <c r="B602" s="7" t="str">
        <f>VLOOKUP(A602,'Customer Names'!$A:$G,7,0)</f>
        <v>Mr</v>
      </c>
      <c r="C602" s="7" t="str">
        <f>VLOOKUP(A602,'Customer Names'!$A:$F,6,0)</f>
        <v>Tyler C</v>
      </c>
      <c r="D602" s="7" t="str">
        <f>VLOOKUP(A602,'Customer Names'!$A:$E,5,0)</f>
        <v>Mathews</v>
      </c>
      <c r="E602" s="25" t="str">
        <f>VLOOKUP(A602,'Cleaned Hospitalisation data'!$A:$K,7,0)</f>
        <v>6-Jun-1990</v>
      </c>
      <c r="F602" s="12">
        <f>VLOOKUP(A602,'Cleaned Hospitalisation data'!$A$1:$K$2336,8,0)</f>
        <v>33</v>
      </c>
      <c r="G602" s="12">
        <f>VLOOKUP(A602,'Cleaned Hospitalisation data'!$A:$K,2,0)</f>
        <v>3</v>
      </c>
      <c r="H602" s="28">
        <f>VLOOKUP(A602,'Cleaned Hospitalisation data'!$A$1:$K$2336,3,0)</f>
        <v>6639.3</v>
      </c>
      <c r="I602" s="12" t="str">
        <f>VLOOKUP(A602,'Cleaned Hospitalisation data'!$A$1:$K$2336,4,0)</f>
        <v>Tier - 2</v>
      </c>
      <c r="J602" s="12" t="str">
        <f>VLOOKUP(A602,'Cleaned Hospitalisation data'!$A$1:$K$2336,5,0)</f>
        <v>Tier - 2</v>
      </c>
      <c r="K602" s="12" t="str">
        <f>VLOOKUP(A602,'Cleaned Hospitalisation data'!$A$1:$K$2336,6,0)</f>
        <v>R1021</v>
      </c>
      <c r="L602" s="12" cm="1">
        <f t="array" ref="L602:P602">_xlfn.XLOOKUP(A602,$A:$A,'Cleaned Medical Examiation data'!$B:$F)</f>
        <v>26.72</v>
      </c>
      <c r="M602" s="12">
        <v>4.1399999999999997</v>
      </c>
      <c r="N602" s="12" t="str">
        <v>NO</v>
      </c>
      <c r="O602" s="12" t="str">
        <v>NO</v>
      </c>
      <c r="P602" s="12" t="str">
        <v>NO</v>
      </c>
      <c r="Q602" s="19" t="str" cm="1">
        <f t="array" ref="Q602:T602">_xlfn.XLOOKUP(A602,$A:$A,'Cleaned Medical Examiation data'!$H:$K)</f>
        <v>NO</v>
      </c>
      <c r="R602" s="48">
        <v>0</v>
      </c>
      <c r="S602" s="45" t="str">
        <v>Over Weight</v>
      </c>
      <c r="T602" s="34" t="str">
        <v>Normal</v>
      </c>
    </row>
    <row r="603" spans="1:20" ht="15.75">
      <c r="A603" s="33" t="s">
        <v>643</v>
      </c>
      <c r="B603" s="7" t="str">
        <f>VLOOKUP(A603,'Customer Names'!$A:$G,7,0)</f>
        <v>Mr</v>
      </c>
      <c r="C603" s="7" t="str">
        <f>VLOOKUP(A603,'Customer Names'!$A:$F,6,0)</f>
        <v>Michael</v>
      </c>
      <c r="D603" s="7" t="str">
        <f>VLOOKUP(A603,'Customer Names'!$A:$E,5,0)</f>
        <v>Arnstein</v>
      </c>
      <c r="E603" s="25" t="str">
        <f>VLOOKUP(A603,'Cleaned Hospitalisation data'!$A:$K,7,0)</f>
        <v>29-Jul-1998</v>
      </c>
      <c r="F603" s="12">
        <f>VLOOKUP(A603,'Cleaned Hospitalisation data'!$A$1:$K$2336,8,0)</f>
        <v>24</v>
      </c>
      <c r="G603" s="12">
        <f>VLOOKUP(A603,'Cleaned Hospitalisation data'!$A:$K,2,0)</f>
        <v>0</v>
      </c>
      <c r="H603" s="28">
        <f>VLOOKUP(A603,'Cleaned Hospitalisation data'!$A$1:$K$2336,3,0)</f>
        <v>38126.25</v>
      </c>
      <c r="I603" s="12" t="str">
        <f>VLOOKUP(A603,'Cleaned Hospitalisation data'!$A$1:$K$2336,4,0)</f>
        <v>Tier - 1</v>
      </c>
      <c r="J603" s="12" t="str">
        <f>VLOOKUP(A603,'Cleaned Hospitalisation data'!$A$1:$K$2336,5,0)</f>
        <v>Tier - 3</v>
      </c>
      <c r="K603" s="12" t="str">
        <f>VLOOKUP(A603,'Cleaned Hospitalisation data'!$A$1:$K$2336,6,0)</f>
        <v>R1013</v>
      </c>
      <c r="L603" s="12" cm="1">
        <f t="array" ref="L603:P603">_xlfn.XLOOKUP(A603,$A:$A,'Cleaned Medical Examiation data'!$B:$F)</f>
        <v>40.15</v>
      </c>
      <c r="M603" s="12">
        <v>5.76</v>
      </c>
      <c r="N603" s="12" t="str">
        <v>NO</v>
      </c>
      <c r="O603" s="12" t="str">
        <v>NO</v>
      </c>
      <c r="P603" s="12" t="str">
        <v>NO</v>
      </c>
      <c r="Q603" s="19" t="str" cm="1">
        <f t="array" ref="Q603:T603">_xlfn.XLOOKUP(A603,$A:$A,'Cleaned Medical Examiation data'!$H:$K)</f>
        <v>YES</v>
      </c>
      <c r="R603" s="48">
        <v>1</v>
      </c>
      <c r="S603" s="45" t="str">
        <v>Obesity</v>
      </c>
      <c r="T603" s="34" t="str">
        <v>Prediabetes</v>
      </c>
    </row>
    <row r="604" spans="1:20" ht="15.75">
      <c r="A604" s="33" t="s">
        <v>644</v>
      </c>
      <c r="B604" s="7" t="str">
        <f>VLOOKUP(A604,'Customer Names'!$A:$G,7,0)</f>
        <v>Ms</v>
      </c>
      <c r="C604" s="7" t="str">
        <f>VLOOKUP(A604,'Customer Names'!$A:$F,6,0)</f>
        <v>Yoshie</v>
      </c>
      <c r="D604" s="7" t="str">
        <f>VLOOKUP(A604,'Customer Names'!$A:$E,5,0)</f>
        <v>Yabu</v>
      </c>
      <c r="E604" s="25" t="str">
        <f>VLOOKUP(A604,'Cleaned Hospitalisation data'!$A:$K,7,0)</f>
        <v>4-Sep-2003</v>
      </c>
      <c r="F604" s="12">
        <f>VLOOKUP(A604,'Cleaned Hospitalisation data'!$A$1:$K$2336,8,0)</f>
        <v>19</v>
      </c>
      <c r="G604" s="12">
        <f>VLOOKUP(A604,'Cleaned Hospitalisation data'!$A:$K,2,0)</f>
        <v>0</v>
      </c>
      <c r="H604" s="28">
        <f>VLOOKUP(A604,'Cleaned Hospitalisation data'!$A$1:$K$2336,3,0)</f>
        <v>6638.16</v>
      </c>
      <c r="I604" s="12" t="str">
        <f>VLOOKUP(A604,'Cleaned Hospitalisation data'!$A$1:$K$2336,4,0)</f>
        <v>Tier - 2</v>
      </c>
      <c r="J604" s="12" t="str">
        <f>VLOOKUP(A604,'Cleaned Hospitalisation data'!$A$1:$K$2336,5,0)</f>
        <v>Tier - 1</v>
      </c>
      <c r="K604" s="12" t="str">
        <f>VLOOKUP(A604,'Cleaned Hospitalisation data'!$A$1:$K$2336,6,0)</f>
        <v>R1012</v>
      </c>
      <c r="L604" s="12" cm="1">
        <f t="array" ref="L604:P604">_xlfn.XLOOKUP(A604,$A:$A,'Cleaned Medical Examiation data'!$B:$F)</f>
        <v>41.42</v>
      </c>
      <c r="M604" s="12">
        <v>5.17</v>
      </c>
      <c r="N604" s="12" t="str">
        <v>NO</v>
      </c>
      <c r="O604" s="12" t="str">
        <v>NO</v>
      </c>
      <c r="P604" s="12" t="str">
        <v>YES</v>
      </c>
      <c r="Q604" s="19" t="str" cm="1">
        <f t="array" ref="Q604:T604">_xlfn.XLOOKUP(A604,$A:$A,'Cleaned Medical Examiation data'!$H:$K)</f>
        <v>NO</v>
      </c>
      <c r="R604" s="48">
        <v>1</v>
      </c>
      <c r="S604" s="45" t="str">
        <v>Obesity</v>
      </c>
      <c r="T604" s="34" t="str">
        <v>Normal</v>
      </c>
    </row>
    <row r="605" spans="1:20" ht="15.75">
      <c r="A605" s="33" t="s">
        <v>645</v>
      </c>
      <c r="B605" s="7" t="str">
        <f>VLOOKUP(A605,'Customer Names'!$A:$G,7,0)</f>
        <v>Ms</v>
      </c>
      <c r="C605" s="7" t="str">
        <f>VLOOKUP(A605,'Customer Names'!$A:$F,6,0)</f>
        <v>Lauren A</v>
      </c>
      <c r="D605" s="7" t="str">
        <f>VLOOKUP(A605,'Customer Names'!$A:$E,5,0)</f>
        <v>Strang</v>
      </c>
      <c r="E605" s="25" t="str">
        <f>VLOOKUP(A605,'Cleaned Hospitalisation data'!$A:$K,7,0)</f>
        <v>29-Aug-1973</v>
      </c>
      <c r="F605" s="12">
        <f>VLOOKUP(A605,'Cleaned Hospitalisation data'!$A$1:$K$2336,8,0)</f>
        <v>49</v>
      </c>
      <c r="G605" s="12">
        <f>VLOOKUP(A605,'Cleaned Hospitalisation data'!$A:$K,2,0)</f>
        <v>0</v>
      </c>
      <c r="H605" s="28">
        <f>VLOOKUP(A605,'Cleaned Hospitalisation data'!$A$1:$K$2336,3,0)</f>
        <v>6630.31</v>
      </c>
      <c r="I605" s="12" t="str">
        <f>VLOOKUP(A605,'Cleaned Hospitalisation data'!$A$1:$K$2336,4,0)</f>
        <v>Tier - 2</v>
      </c>
      <c r="J605" s="12" t="str">
        <f>VLOOKUP(A605,'Cleaned Hospitalisation data'!$A$1:$K$2336,5,0)</f>
        <v>Tier - 1</v>
      </c>
      <c r="K605" s="12" t="str">
        <f>VLOOKUP(A605,'Cleaned Hospitalisation data'!$A$1:$K$2336,6,0)</f>
        <v>R1013</v>
      </c>
      <c r="L605" s="12" cm="1">
        <f t="array" ref="L605:P605">_xlfn.XLOOKUP(A605,$A:$A,'Cleaned Medical Examiation data'!$B:$F)</f>
        <v>20.69</v>
      </c>
      <c r="M605" s="12">
        <v>6.93</v>
      </c>
      <c r="N605" s="12" t="str">
        <v>NO</v>
      </c>
      <c r="O605" s="12" t="str">
        <v>NO</v>
      </c>
      <c r="P605" s="12" t="str">
        <v>NO</v>
      </c>
      <c r="Q605" s="19" t="str" cm="1">
        <f t="array" ref="Q605:T605">_xlfn.XLOOKUP(A605,$A:$A,'Cleaned Medical Examiation data'!$H:$K)</f>
        <v>NO</v>
      </c>
      <c r="R605" s="48">
        <v>2</v>
      </c>
      <c r="S605" s="45" t="str">
        <v>Normal Weight</v>
      </c>
      <c r="T605" s="34" t="str">
        <v>Diabetes</v>
      </c>
    </row>
    <row r="606" spans="1:20" ht="15.75">
      <c r="A606" s="33" t="s">
        <v>646</v>
      </c>
      <c r="B606" s="7" t="str">
        <f>VLOOKUP(A606,'Customer Names'!$A:$G,7,0)</f>
        <v>Mr</v>
      </c>
      <c r="C606" s="7" t="str">
        <f>VLOOKUP(A606,'Customer Names'!$A:$F,6,0)</f>
        <v>Mason D</v>
      </c>
      <c r="D606" s="7" t="str">
        <f>VLOOKUP(A606,'Customer Names'!$A:$E,5,0)</f>
        <v>Frank</v>
      </c>
      <c r="E606" s="25" t="str">
        <f>VLOOKUP(A606,'Cleaned Hospitalisation data'!$A:$K,7,0)</f>
        <v>28-Aug-1982</v>
      </c>
      <c r="F606" s="12">
        <f>VLOOKUP(A606,'Cleaned Hospitalisation data'!$A$1:$K$2336,8,0)</f>
        <v>40</v>
      </c>
      <c r="G606" s="12">
        <f>VLOOKUP(A606,'Cleaned Hospitalisation data'!$A:$K,2,0)</f>
        <v>1</v>
      </c>
      <c r="H606" s="28">
        <f>VLOOKUP(A606,'Cleaned Hospitalisation data'!$A$1:$K$2336,3,0)</f>
        <v>6610.11</v>
      </c>
      <c r="I606" s="12" t="str">
        <f>VLOOKUP(A606,'Cleaned Hospitalisation data'!$A$1:$K$2336,4,0)</f>
        <v>Tier - 3</v>
      </c>
      <c r="J606" s="12" t="str">
        <f>VLOOKUP(A606,'Cleaned Hospitalisation data'!$A$1:$K$2336,5,0)</f>
        <v>Tier - 2</v>
      </c>
      <c r="K606" s="12" t="str">
        <f>VLOOKUP(A606,'Cleaned Hospitalisation data'!$A$1:$K$2336,6,0)</f>
        <v>R1015</v>
      </c>
      <c r="L606" s="12" cm="1">
        <f t="array" ref="L606:P606">_xlfn.XLOOKUP(A606,$A:$A,'Cleaned Medical Examiation data'!$B:$F)</f>
        <v>41.23</v>
      </c>
      <c r="M606" s="12">
        <v>4.24</v>
      </c>
      <c r="N606" s="12" t="str">
        <v>NO</v>
      </c>
      <c r="O606" s="12" t="str">
        <v>NO</v>
      </c>
      <c r="P606" s="12" t="str">
        <v>NO</v>
      </c>
      <c r="Q606" s="19" t="str" cm="1">
        <f t="array" ref="Q606:T606">_xlfn.XLOOKUP(A606,$A:$A,'Cleaned Medical Examiation data'!$H:$K)</f>
        <v>NO</v>
      </c>
      <c r="R606" s="48">
        <v>0</v>
      </c>
      <c r="S606" s="45" t="str">
        <v>Obesity</v>
      </c>
      <c r="T606" s="34" t="str">
        <v>Normal</v>
      </c>
    </row>
    <row r="607" spans="1:20" ht="15.75">
      <c r="A607" s="33" t="s">
        <v>647</v>
      </c>
      <c r="B607" s="7" t="str">
        <f>VLOOKUP(A607,'Customer Names'!$A:$G,7,0)</f>
        <v>Mr</v>
      </c>
      <c r="C607" s="7" t="str">
        <f>VLOOKUP(A607,'Customer Names'!$A:$F,6,0)</f>
        <v>Ryan</v>
      </c>
      <c r="D607" s="7" t="str">
        <f>VLOOKUP(A607,'Customer Names'!$A:$E,5,0)</f>
        <v>Shanley</v>
      </c>
      <c r="E607" s="25" t="str">
        <f>VLOOKUP(A607,'Cleaned Hospitalisation data'!$A:$K,7,0)</f>
        <v>7-Nov-1982</v>
      </c>
      <c r="F607" s="12">
        <f>VLOOKUP(A607,'Cleaned Hospitalisation data'!$A$1:$K$2336,8,0)</f>
        <v>40</v>
      </c>
      <c r="G607" s="12">
        <f>VLOOKUP(A607,'Cleaned Hospitalisation data'!$A:$K,2,0)</f>
        <v>2</v>
      </c>
      <c r="H607" s="28">
        <f>VLOOKUP(A607,'Cleaned Hospitalisation data'!$A$1:$K$2336,3,0)</f>
        <v>6600.36</v>
      </c>
      <c r="I607" s="12" t="str">
        <f>VLOOKUP(A607,'Cleaned Hospitalisation data'!$A$1:$K$2336,4,0)</f>
        <v>Tier - 2</v>
      </c>
      <c r="J607" s="12" t="str">
        <f>VLOOKUP(A607,'Cleaned Hospitalisation data'!$A$1:$K$2336,5,0)</f>
        <v>Tier - 3</v>
      </c>
      <c r="K607" s="12" t="str">
        <f>VLOOKUP(A607,'Cleaned Hospitalisation data'!$A$1:$K$2336,6,0)</f>
        <v>R1011</v>
      </c>
      <c r="L607" s="12" cm="1">
        <f t="array" ref="L607:P607">_xlfn.XLOOKUP(A607,$A:$A,'Cleaned Medical Examiation data'!$B:$F)</f>
        <v>29.9</v>
      </c>
      <c r="M607" s="12">
        <v>5.91</v>
      </c>
      <c r="N607" s="12" t="str">
        <v>NO</v>
      </c>
      <c r="O607" s="12" t="str">
        <v>NO</v>
      </c>
      <c r="P607" s="12" t="str">
        <v>NO</v>
      </c>
      <c r="Q607" s="19" t="str" cm="1">
        <f t="array" ref="Q607:T607">_xlfn.XLOOKUP(A607,$A:$A,'Cleaned Medical Examiation data'!$H:$K)</f>
        <v>NO</v>
      </c>
      <c r="R607" s="48">
        <v>0</v>
      </c>
      <c r="S607" s="45" t="str">
        <v>Over Weight</v>
      </c>
      <c r="T607" s="34" t="str">
        <v>Prediabetes</v>
      </c>
    </row>
    <row r="608" spans="1:20" ht="15.75">
      <c r="A608" s="33" t="s">
        <v>648</v>
      </c>
      <c r="B608" s="7" t="str">
        <f>VLOOKUP(A608,'Customer Names'!$A:$G,7,0)</f>
        <v>Mr</v>
      </c>
      <c r="C608" s="7" t="str">
        <f>VLOOKUP(A608,'Customer Names'!$A:$F,6,0)</f>
        <v>Arturo</v>
      </c>
      <c r="D608" s="7" t="str">
        <f>VLOOKUP(A608,'Customer Names'!$A:$E,5,0)</f>
        <v>Mancebo Garcia</v>
      </c>
      <c r="E608" s="25" t="str">
        <f>VLOOKUP(A608,'Cleaned Hospitalisation data'!$A:$K,7,0)</f>
        <v>29-Dec-1982</v>
      </c>
      <c r="F608" s="12">
        <f>VLOOKUP(A608,'Cleaned Hospitalisation data'!$A$1:$K$2336,8,0)</f>
        <v>40</v>
      </c>
      <c r="G608" s="12">
        <f>VLOOKUP(A608,'Cleaned Hospitalisation data'!$A:$K,2,0)</f>
        <v>1</v>
      </c>
      <c r="H608" s="28">
        <f>VLOOKUP(A608,'Cleaned Hospitalisation data'!$A$1:$K$2336,3,0)</f>
        <v>6600.21</v>
      </c>
      <c r="I608" s="12" t="str">
        <f>VLOOKUP(A608,'Cleaned Hospitalisation data'!$A$1:$K$2336,4,0)</f>
        <v>Tier - 3</v>
      </c>
      <c r="J608" s="12" t="str">
        <f>VLOOKUP(A608,'Cleaned Hospitalisation data'!$A$1:$K$2336,5,0)</f>
        <v>Tier - 2</v>
      </c>
      <c r="K608" s="12" t="str">
        <f>VLOOKUP(A608,'Cleaned Hospitalisation data'!$A$1:$K$2336,6,0)</f>
        <v>R1016</v>
      </c>
      <c r="L608" s="12" cm="1">
        <f t="array" ref="L608:P608">_xlfn.XLOOKUP(A608,$A:$A,'Cleaned Medical Examiation data'!$B:$F)</f>
        <v>34.104999999999997</v>
      </c>
      <c r="M608" s="12">
        <v>5.93</v>
      </c>
      <c r="N608" s="12" t="str">
        <v>NO</v>
      </c>
      <c r="O608" s="12" t="str">
        <v>NO</v>
      </c>
      <c r="P608" s="12" t="str">
        <v>NO</v>
      </c>
      <c r="Q608" s="19" t="str" cm="1">
        <f t="array" ref="Q608:T608">_xlfn.XLOOKUP(A608,$A:$A,'Cleaned Medical Examiation data'!$H:$K)</f>
        <v>NO</v>
      </c>
      <c r="R608" s="48">
        <v>0</v>
      </c>
      <c r="S608" s="45" t="str">
        <v>Obesity</v>
      </c>
      <c r="T608" s="34" t="str">
        <v>Prediabetes</v>
      </c>
    </row>
    <row r="609" spans="1:20" ht="15.75">
      <c r="A609" s="33" t="s">
        <v>649</v>
      </c>
      <c r="B609" s="7" t="str">
        <f>VLOOKUP(A609,'Customer Names'!$A:$G,7,0)</f>
        <v>Mr</v>
      </c>
      <c r="C609" s="7" t="str">
        <f>VLOOKUP(A609,'Customer Names'!$A:$F,6,0)</f>
        <v>Jake</v>
      </c>
      <c r="D609" s="7" t="str">
        <f>VLOOKUP(A609,'Customer Names'!$A:$E,5,0)</f>
        <v>Keehan</v>
      </c>
      <c r="E609" s="25" t="str">
        <f>VLOOKUP(A609,'Cleaned Hospitalisation data'!$A:$K,7,0)</f>
        <v>22-Nov-1982</v>
      </c>
      <c r="F609" s="12">
        <f>VLOOKUP(A609,'Cleaned Hospitalisation data'!$A$1:$K$2336,8,0)</f>
        <v>40</v>
      </c>
      <c r="G609" s="12">
        <f>VLOOKUP(A609,'Cleaned Hospitalisation data'!$A:$K,2,0)</f>
        <v>2</v>
      </c>
      <c r="H609" s="28">
        <f>VLOOKUP(A609,'Cleaned Hospitalisation data'!$A$1:$K$2336,3,0)</f>
        <v>6593.51</v>
      </c>
      <c r="I609" s="12" t="str">
        <f>VLOOKUP(A609,'Cleaned Hospitalisation data'!$A$1:$K$2336,4,0)</f>
        <v>Tier - 2</v>
      </c>
      <c r="J609" s="12" t="str">
        <f>VLOOKUP(A609,'Cleaned Hospitalisation data'!$A$1:$K$2336,5,0)</f>
        <v>Tier - 1</v>
      </c>
      <c r="K609" s="12" t="str">
        <f>VLOOKUP(A609,'Cleaned Hospitalisation data'!$A$1:$K$2336,6,0)</f>
        <v>R1013</v>
      </c>
      <c r="L609" s="12" cm="1">
        <f t="array" ref="L609:P609">_xlfn.XLOOKUP(A609,$A:$A,'Cleaned Medical Examiation data'!$B:$F)</f>
        <v>24.97</v>
      </c>
      <c r="M609" s="12">
        <v>5.66</v>
      </c>
      <c r="N609" s="12" t="str">
        <v>NO</v>
      </c>
      <c r="O609" s="12" t="str">
        <v>NO</v>
      </c>
      <c r="P609" s="12" t="str">
        <v>NO</v>
      </c>
      <c r="Q609" s="19" t="str" cm="1">
        <f t="array" ref="Q609:T609">_xlfn.XLOOKUP(A609,$A:$A,'Cleaned Medical Examiation data'!$H:$K)</f>
        <v>NO</v>
      </c>
      <c r="R609" s="48">
        <v>0</v>
      </c>
      <c r="S609" s="45" t="str">
        <v>Over Weight</v>
      </c>
      <c r="T609" s="34" t="str">
        <v>Normal</v>
      </c>
    </row>
    <row r="610" spans="1:20" ht="15.75">
      <c r="A610" s="33" t="s">
        <v>650</v>
      </c>
      <c r="B610" s="7" t="str">
        <f>VLOOKUP(A610,'Customer Names'!$A:$G,7,0)</f>
        <v>Ms</v>
      </c>
      <c r="C610" s="7" t="str">
        <f>VLOOKUP(A610,'Customer Names'!$A:$F,6,0)</f>
        <v>Sarah E</v>
      </c>
      <c r="D610" s="7" t="str">
        <f>VLOOKUP(A610,'Customer Names'!$A:$E,5,0)</f>
        <v>Mahaney</v>
      </c>
      <c r="E610" s="25" t="str">
        <f>VLOOKUP(A610,'Cleaned Hospitalisation data'!$A:$K,7,0)</f>
        <v>5-Oct-1984</v>
      </c>
      <c r="F610" s="12">
        <f>VLOOKUP(A610,'Cleaned Hospitalisation data'!$A$1:$K$2336,8,0)</f>
        <v>38</v>
      </c>
      <c r="G610" s="12">
        <f>VLOOKUP(A610,'Cleaned Hospitalisation data'!$A:$K,2,0)</f>
        <v>2</v>
      </c>
      <c r="H610" s="28">
        <f>VLOOKUP(A610,'Cleaned Hospitalisation data'!$A$1:$K$2336,3,0)</f>
        <v>6571.54</v>
      </c>
      <c r="I610" s="12" t="str">
        <f>VLOOKUP(A610,'Cleaned Hospitalisation data'!$A$1:$K$2336,4,0)</f>
        <v>Tier - 2</v>
      </c>
      <c r="J610" s="12" t="str">
        <f>VLOOKUP(A610,'Cleaned Hospitalisation data'!$A$1:$K$2336,5,0)</f>
        <v>Tier - 3</v>
      </c>
      <c r="K610" s="12" t="str">
        <f>VLOOKUP(A610,'Cleaned Hospitalisation data'!$A$1:$K$2336,6,0)</f>
        <v>R1011</v>
      </c>
      <c r="L610" s="12" cm="1">
        <f t="array" ref="L610:P610">_xlfn.XLOOKUP(A610,$A:$A,'Cleaned Medical Examiation data'!$B:$F)</f>
        <v>34.799999999999997</v>
      </c>
      <c r="M610" s="12">
        <v>4.1900000000000004</v>
      </c>
      <c r="N610" s="12" t="str">
        <v>NO</v>
      </c>
      <c r="O610" s="12" t="str">
        <v>NO</v>
      </c>
      <c r="P610" s="12" t="str">
        <v>NO</v>
      </c>
      <c r="Q610" s="19" t="str" cm="1">
        <f t="array" ref="Q610:T610">_xlfn.XLOOKUP(A610,$A:$A,'Cleaned Medical Examiation data'!$H:$K)</f>
        <v>NO</v>
      </c>
      <c r="R610" s="48">
        <v>1</v>
      </c>
      <c r="S610" s="45" t="str">
        <v>Obesity</v>
      </c>
      <c r="T610" s="34" t="str">
        <v>Normal</v>
      </c>
    </row>
    <row r="611" spans="1:20" ht="15.75">
      <c r="A611" s="33" t="s">
        <v>651</v>
      </c>
      <c r="B611" s="7" t="str">
        <f>VLOOKUP(A611,'Customer Names'!$A:$G,7,0)</f>
        <v>Ms</v>
      </c>
      <c r="C611" s="7" t="str">
        <f>VLOOKUP(A611,'Customer Names'!$A:$F,6,0)</f>
        <v>Alison L</v>
      </c>
      <c r="D611" s="7" t="str">
        <f>VLOOKUP(A611,'Customer Names'!$A:$E,5,0)</f>
        <v>Nolan</v>
      </c>
      <c r="E611" s="25" t="str">
        <f>VLOOKUP(A611,'Cleaned Hospitalisation data'!$A:$K,7,0)</f>
        <v>20-Jul-1981</v>
      </c>
      <c r="F611" s="12">
        <f>VLOOKUP(A611,'Cleaned Hospitalisation data'!$A$1:$K$2336,8,0)</f>
        <v>41</v>
      </c>
      <c r="G611" s="12">
        <f>VLOOKUP(A611,'Cleaned Hospitalisation data'!$A:$K,2,0)</f>
        <v>0</v>
      </c>
      <c r="H611" s="28">
        <f>VLOOKUP(A611,'Cleaned Hospitalisation data'!$A$1:$K$2336,3,0)</f>
        <v>6571.02</v>
      </c>
      <c r="I611" s="12" t="str">
        <f>VLOOKUP(A611,'Cleaned Hospitalisation data'!$A$1:$K$2336,4,0)</f>
        <v>Tier - 2</v>
      </c>
      <c r="J611" s="12" t="str">
        <f>VLOOKUP(A611,'Cleaned Hospitalisation data'!$A$1:$K$2336,5,0)</f>
        <v>Tier - 1</v>
      </c>
      <c r="K611" s="12" t="str">
        <f>VLOOKUP(A611,'Cleaned Hospitalisation data'!$A$1:$K$2336,6,0)</f>
        <v>R1012</v>
      </c>
      <c r="L611" s="12" cm="1">
        <f t="array" ref="L611:P611">_xlfn.XLOOKUP(A611,$A:$A,'Cleaned Medical Examiation data'!$B:$F)</f>
        <v>32.965000000000003</v>
      </c>
      <c r="M611" s="12">
        <v>9.2100000000000009</v>
      </c>
      <c r="N611" s="12" t="str">
        <v>YES</v>
      </c>
      <c r="O611" s="12" t="str">
        <v>NO</v>
      </c>
      <c r="P611" s="12" t="str">
        <v>NO</v>
      </c>
      <c r="Q611" s="19" t="str" cm="1">
        <f t="array" ref="Q611:T611">_xlfn.XLOOKUP(A611,$A:$A,'Cleaned Medical Examiation data'!$H:$K)</f>
        <v>NO</v>
      </c>
      <c r="R611" s="48">
        <v>0</v>
      </c>
      <c r="S611" s="45" t="str">
        <v>Obesity</v>
      </c>
      <c r="T611" s="34" t="str">
        <v>Diabetes</v>
      </c>
    </row>
    <row r="612" spans="1:20" ht="15.75">
      <c r="A612" s="33" t="s">
        <v>652</v>
      </c>
      <c r="B612" s="7" t="str">
        <f>VLOOKUP(A612,'Customer Names'!$A:$G,7,0)</f>
        <v>Ms</v>
      </c>
      <c r="C612" s="7" t="str">
        <f>VLOOKUP(A612,'Customer Names'!$A:$F,6,0)</f>
        <v>Karen A</v>
      </c>
      <c r="D612" s="7" t="str">
        <f>VLOOKUP(A612,'Customer Names'!$A:$E,5,0)</f>
        <v>Sobrino</v>
      </c>
      <c r="E612" s="25" t="str">
        <f>VLOOKUP(A612,'Cleaned Hospitalisation data'!$A:$K,7,0)</f>
        <v>20-Sep-1984</v>
      </c>
      <c r="F612" s="12">
        <f>VLOOKUP(A612,'Cleaned Hospitalisation data'!$A$1:$K$2336,8,0)</f>
        <v>38</v>
      </c>
      <c r="G612" s="12">
        <f>VLOOKUP(A612,'Cleaned Hospitalisation data'!$A:$K,2,0)</f>
        <v>1</v>
      </c>
      <c r="H612" s="28">
        <f>VLOOKUP(A612,'Cleaned Hospitalisation data'!$A$1:$K$2336,3,0)</f>
        <v>6555.07</v>
      </c>
      <c r="I612" s="12" t="str">
        <f>VLOOKUP(A612,'Cleaned Hospitalisation data'!$A$1:$K$2336,4,0)</f>
        <v>Tier - 2</v>
      </c>
      <c r="J612" s="12" t="str">
        <f>VLOOKUP(A612,'Cleaned Hospitalisation data'!$A$1:$K$2336,5,0)</f>
        <v>Tier - 2</v>
      </c>
      <c r="K612" s="12" t="str">
        <f>VLOOKUP(A612,'Cleaned Hospitalisation data'!$A$1:$K$2336,6,0)</f>
        <v>R1024</v>
      </c>
      <c r="L612" s="12" cm="1">
        <f t="array" ref="L612:P612">_xlfn.XLOOKUP(A612,$A:$A,'Cleaned Medical Examiation data'!$B:$F)</f>
        <v>27.265000000000001</v>
      </c>
      <c r="M612" s="12">
        <v>5.51</v>
      </c>
      <c r="N612" s="12" t="str">
        <v>NO</v>
      </c>
      <c r="O612" s="12" t="str">
        <v>NO</v>
      </c>
      <c r="P612" s="12" t="str">
        <v>NO</v>
      </c>
      <c r="Q612" s="19" t="str" cm="1">
        <f t="array" ref="Q612:T612">_xlfn.XLOOKUP(A612,$A:$A,'Cleaned Medical Examiation data'!$H:$K)</f>
        <v>NO</v>
      </c>
      <c r="R612" s="48">
        <v>1</v>
      </c>
      <c r="S612" s="45" t="str">
        <v>Over Weight</v>
      </c>
      <c r="T612" s="34" t="str">
        <v>Normal</v>
      </c>
    </row>
    <row r="613" spans="1:20" ht="15.75">
      <c r="A613" s="33" t="s">
        <v>653</v>
      </c>
      <c r="B613" s="7" t="str">
        <f>VLOOKUP(A613,'Customer Names'!$A:$G,7,0)</f>
        <v>Mr</v>
      </c>
      <c r="C613" s="7" t="str">
        <f>VLOOKUP(A613,'Customer Names'!$A:$F,6,0)</f>
        <v>Thomas R Jr</v>
      </c>
      <c r="D613" s="7" t="str">
        <f>VLOOKUP(A613,'Customer Names'!$A:$E,5,0)</f>
        <v>Gennaro</v>
      </c>
      <c r="E613" s="25" t="str">
        <f>VLOOKUP(A613,'Cleaned Hospitalisation data'!$A:$K,7,0)</f>
        <v>11-Dec-1968</v>
      </c>
      <c r="F613" s="12">
        <f>VLOOKUP(A613,'Cleaned Hospitalisation data'!$A$1:$K$2336,8,0)</f>
        <v>54</v>
      </c>
      <c r="G613" s="12">
        <f>VLOOKUP(A613,'Cleaned Hospitalisation data'!$A:$K,2,0)</f>
        <v>0</v>
      </c>
      <c r="H613" s="28">
        <f>VLOOKUP(A613,'Cleaned Hospitalisation data'!$A$1:$K$2336,3,0)</f>
        <v>6552.01</v>
      </c>
      <c r="I613" s="12" t="str">
        <f>VLOOKUP(A613,'Cleaned Hospitalisation data'!$A$1:$K$2336,4,0)</f>
        <v>Tier - 3</v>
      </c>
      <c r="J613" s="12" t="str">
        <f>VLOOKUP(A613,'Cleaned Hospitalisation data'!$A$1:$K$2336,5,0)</f>
        <v>Tier - 2</v>
      </c>
      <c r="K613" s="12" t="str">
        <f>VLOOKUP(A613,'Cleaned Hospitalisation data'!$A$1:$K$2336,6,0)</f>
        <v>R1013</v>
      </c>
      <c r="L613" s="12" cm="1">
        <f t="array" ref="L613:P613">_xlfn.XLOOKUP(A613,$A:$A,'Cleaned Medical Examiation data'!$B:$F)</f>
        <v>17.059999999999999</v>
      </c>
      <c r="M613" s="12">
        <v>8.5</v>
      </c>
      <c r="N613" s="12" t="str">
        <v>NO</v>
      </c>
      <c r="O613" s="12" t="str">
        <v>NO</v>
      </c>
      <c r="P613" s="12" t="str">
        <v>NO</v>
      </c>
      <c r="Q613" s="19" t="str" cm="1">
        <f t="array" ref="Q613:T613">_xlfn.XLOOKUP(A613,$A:$A,'Cleaned Medical Examiation data'!$H:$K)</f>
        <v>NO</v>
      </c>
      <c r="R613" s="48">
        <v>0</v>
      </c>
      <c r="S613" s="45" t="str">
        <v>Under Weight</v>
      </c>
      <c r="T613" s="34" t="str">
        <v>Diabetes</v>
      </c>
    </row>
    <row r="614" spans="1:20" ht="15.75">
      <c r="A614" s="33" t="s">
        <v>654</v>
      </c>
      <c r="B614" s="7" t="str">
        <f>VLOOKUP(A614,'Customer Names'!$A:$G,7,0)</f>
        <v>Mr</v>
      </c>
      <c r="C614" s="7" t="str">
        <f>VLOOKUP(A614,'Customer Names'!$A:$F,6,0)</f>
        <v>Samuel</v>
      </c>
      <c r="D614" s="7" t="str">
        <f>VLOOKUP(A614,'Customer Names'!$A:$E,5,0)</f>
        <v>Jurek</v>
      </c>
      <c r="E614" s="25" t="str">
        <f>VLOOKUP(A614,'Cleaned Hospitalisation data'!$A:$K,7,0)</f>
        <v>9-Sep-1979</v>
      </c>
      <c r="F614" s="12">
        <f>VLOOKUP(A614,'Cleaned Hospitalisation data'!$A$1:$K$2336,8,0)</f>
        <v>43</v>
      </c>
      <c r="G614" s="12">
        <f>VLOOKUP(A614,'Cleaned Hospitalisation data'!$A:$K,2,0)</f>
        <v>0</v>
      </c>
      <c r="H614" s="28">
        <f>VLOOKUP(A614,'Cleaned Hospitalisation data'!$A$1:$K$2336,3,0)</f>
        <v>37829.72</v>
      </c>
      <c r="I614" s="12" t="str">
        <f>VLOOKUP(A614,'Cleaned Hospitalisation data'!$A$1:$K$2336,4,0)</f>
        <v>Tier - 1</v>
      </c>
      <c r="J614" s="12" t="str">
        <f>VLOOKUP(A614,'Cleaned Hospitalisation data'!$A$1:$K$2336,5,0)</f>
        <v>Tier - 2</v>
      </c>
      <c r="K614" s="12" t="str">
        <f>VLOOKUP(A614,'Cleaned Hospitalisation data'!$A$1:$K$2336,6,0)</f>
        <v>R1011</v>
      </c>
      <c r="L614" s="12" cm="1">
        <f t="array" ref="L614:P614">_xlfn.XLOOKUP(A614,$A:$A,'Cleaned Medical Examiation data'!$B:$F)</f>
        <v>27.8</v>
      </c>
      <c r="M614" s="12">
        <v>4.3600000000000003</v>
      </c>
      <c r="N614" s="12" t="str">
        <v>NO</v>
      </c>
      <c r="O614" s="12" t="str">
        <v>NO</v>
      </c>
      <c r="P614" s="12" t="str">
        <v>YES</v>
      </c>
      <c r="Q614" s="19" t="str" cm="1">
        <f t="array" ref="Q614:T614">_xlfn.XLOOKUP(A614,$A:$A,'Cleaned Medical Examiation data'!$H:$K)</f>
        <v>YES</v>
      </c>
      <c r="R614" s="48">
        <v>1</v>
      </c>
      <c r="S614" s="45" t="str">
        <v>Over Weight</v>
      </c>
      <c r="T614" s="34" t="str">
        <v>Normal</v>
      </c>
    </row>
    <row r="615" spans="1:20" ht="15.75">
      <c r="A615" s="33" t="s">
        <v>655</v>
      </c>
      <c r="B615" s="7" t="str">
        <f>VLOOKUP(A615,'Customer Names'!$A:$G,7,0)</f>
        <v>Ms</v>
      </c>
      <c r="C615" s="7" t="str">
        <f>VLOOKUP(A615,'Customer Names'!$A:$F,6,0)</f>
        <v>Stephanie W</v>
      </c>
      <c r="D615" s="7" t="str">
        <f>VLOOKUP(A615,'Customer Names'!$A:$E,5,0)</f>
        <v>Mayer</v>
      </c>
      <c r="E615" s="25" t="str">
        <f>VLOOKUP(A615,'Cleaned Hospitalisation data'!$A:$K,7,0)</f>
        <v>6-Aug-1989</v>
      </c>
      <c r="F615" s="12">
        <f>VLOOKUP(A615,'Cleaned Hospitalisation data'!$A$1:$K$2336,8,0)</f>
        <v>33</v>
      </c>
      <c r="G615" s="12">
        <f>VLOOKUP(A615,'Cleaned Hospitalisation data'!$A:$K,2,0)</f>
        <v>3</v>
      </c>
      <c r="H615" s="28">
        <f>VLOOKUP(A615,'Cleaned Hospitalisation data'!$A$1:$K$2336,3,0)</f>
        <v>6551.75</v>
      </c>
      <c r="I615" s="12" t="str">
        <f>VLOOKUP(A615,'Cleaned Hospitalisation data'!$A$1:$K$2336,4,0)</f>
        <v>Tier - 2</v>
      </c>
      <c r="J615" s="12" t="str">
        <f>VLOOKUP(A615,'Cleaned Hospitalisation data'!$A$1:$K$2336,5,0)</f>
        <v>Tier - 2</v>
      </c>
      <c r="K615" s="12" t="str">
        <f>VLOOKUP(A615,'Cleaned Hospitalisation data'!$A$1:$K$2336,6,0)</f>
        <v>R1024</v>
      </c>
      <c r="L615" s="12" cm="1">
        <f t="array" ref="L615:P615">_xlfn.XLOOKUP(A615,$A:$A,'Cleaned Medical Examiation data'!$B:$F)</f>
        <v>36.29</v>
      </c>
      <c r="M615" s="12">
        <v>6.23</v>
      </c>
      <c r="N615" s="12" t="str">
        <v>NO</v>
      </c>
      <c r="O615" s="12" t="str">
        <v>NO</v>
      </c>
      <c r="P615" s="12" t="str">
        <v>NO</v>
      </c>
      <c r="Q615" s="19" t="str" cm="1">
        <f t="array" ref="Q615:T615">_xlfn.XLOOKUP(A615,$A:$A,'Cleaned Medical Examiation data'!$H:$K)</f>
        <v>NO</v>
      </c>
      <c r="R615" s="48">
        <v>0</v>
      </c>
      <c r="S615" s="45" t="str">
        <v>Obesity</v>
      </c>
      <c r="T615" s="34" t="str">
        <v>Prediabetes</v>
      </c>
    </row>
    <row r="616" spans="1:20" ht="15.75">
      <c r="A616" s="33" t="s">
        <v>656</v>
      </c>
      <c r="B616" s="7" t="str">
        <f>VLOOKUP(A616,'Customer Names'!$A:$G,7,0)</f>
        <v>Mr</v>
      </c>
      <c r="C616" s="7" t="str">
        <f>VLOOKUP(A616,'Customer Names'!$A:$F,6,0)</f>
        <v>Ezra</v>
      </c>
      <c r="D616" s="7" t="str">
        <f>VLOOKUP(A616,'Customer Names'!$A:$E,5,0)</f>
        <v>Becker</v>
      </c>
      <c r="E616" s="25" t="str">
        <f>VLOOKUP(A616,'Cleaned Hospitalisation data'!$A:$K,7,0)</f>
        <v>18-Dec-1986</v>
      </c>
      <c r="F616" s="12">
        <f>VLOOKUP(A616,'Cleaned Hospitalisation data'!$A$1:$K$2336,8,0)</f>
        <v>36</v>
      </c>
      <c r="G616" s="12">
        <f>VLOOKUP(A616,'Cleaned Hospitalisation data'!$A:$K,2,0)</f>
        <v>3</v>
      </c>
      <c r="H616" s="28">
        <f>VLOOKUP(A616,'Cleaned Hospitalisation data'!$A$1:$K$2336,3,0)</f>
        <v>6548.2</v>
      </c>
      <c r="I616" s="12" t="str">
        <f>VLOOKUP(A616,'Cleaned Hospitalisation data'!$A$1:$K$2336,4,0)</f>
        <v>Tier - 2</v>
      </c>
      <c r="J616" s="12" t="str">
        <f>VLOOKUP(A616,'Cleaned Hospitalisation data'!$A$1:$K$2336,5,0)</f>
        <v>Tier - 3</v>
      </c>
      <c r="K616" s="12" t="str">
        <f>VLOOKUP(A616,'Cleaned Hospitalisation data'!$A$1:$K$2336,6,0)</f>
        <v>R1012</v>
      </c>
      <c r="L616" s="12" cm="1">
        <f t="array" ref="L616:P616">_xlfn.XLOOKUP(A616,$A:$A,'Cleaned Medical Examiation data'!$B:$F)</f>
        <v>28.594999999999999</v>
      </c>
      <c r="M616" s="12">
        <v>8.5299999999999994</v>
      </c>
      <c r="N616" s="12" t="str">
        <v>YES</v>
      </c>
      <c r="O616" s="12" t="str">
        <v>NO</v>
      </c>
      <c r="P616" s="12" t="str">
        <v>NO</v>
      </c>
      <c r="Q616" s="19" t="str" cm="1">
        <f t="array" ref="Q616:T616">_xlfn.XLOOKUP(A616,$A:$A,'Cleaned Medical Examiation data'!$H:$K)</f>
        <v>NO</v>
      </c>
      <c r="R616" s="48">
        <v>1</v>
      </c>
      <c r="S616" s="45" t="str">
        <v>Over Weight</v>
      </c>
      <c r="T616" s="34" t="str">
        <v>Diabetes</v>
      </c>
    </row>
    <row r="617" spans="1:20" ht="15.75">
      <c r="A617" s="33" t="s">
        <v>657</v>
      </c>
      <c r="B617" s="7" t="str">
        <f>VLOOKUP(A617,'Customer Names'!$A:$G,7,0)</f>
        <v>Mr</v>
      </c>
      <c r="C617" s="7" t="str">
        <f>VLOOKUP(A617,'Customer Names'!$A:$F,6,0)</f>
        <v>Jim</v>
      </c>
      <c r="D617" s="7" t="str">
        <f>VLOOKUP(A617,'Customer Names'!$A:$E,5,0)</f>
        <v>Moore</v>
      </c>
      <c r="E617" s="25" t="str">
        <f>VLOOKUP(A617,'Cleaned Hospitalisation data'!$A:$K,7,0)</f>
        <v>3-Dec-1969</v>
      </c>
      <c r="F617" s="12">
        <f>VLOOKUP(A617,'Cleaned Hospitalisation data'!$A$1:$K$2336,8,0)</f>
        <v>53</v>
      </c>
      <c r="G617" s="12">
        <f>VLOOKUP(A617,'Cleaned Hospitalisation data'!$A:$K,2,0)</f>
        <v>0</v>
      </c>
      <c r="H617" s="28">
        <f>VLOOKUP(A617,'Cleaned Hospitalisation data'!$A$1:$K$2336,3,0)</f>
        <v>6546.16</v>
      </c>
      <c r="I617" s="12" t="str">
        <f>VLOOKUP(A617,'Cleaned Hospitalisation data'!$A$1:$K$2336,4,0)</f>
        <v>Tier - 2</v>
      </c>
      <c r="J617" s="12" t="str">
        <f>VLOOKUP(A617,'Cleaned Hospitalisation data'!$A$1:$K$2336,5,0)</f>
        <v>Tier - 3</v>
      </c>
      <c r="K617" s="12" t="str">
        <f>VLOOKUP(A617,'Cleaned Hospitalisation data'!$A$1:$K$2336,6,0)</f>
        <v>R1013</v>
      </c>
      <c r="L617" s="12" cm="1">
        <f t="array" ref="L617:P617">_xlfn.XLOOKUP(A617,$A:$A,'Cleaned Medical Examiation data'!$B:$F)</f>
        <v>17.8</v>
      </c>
      <c r="M617" s="12">
        <v>5.75</v>
      </c>
      <c r="N617" s="12" t="str">
        <v>YES</v>
      </c>
      <c r="O617" s="12" t="str">
        <v>NO</v>
      </c>
      <c r="P617" s="12" t="str">
        <v>YES</v>
      </c>
      <c r="Q617" s="19" t="str" cm="1">
        <f t="array" ref="Q617:T617">_xlfn.XLOOKUP(A617,$A:$A,'Cleaned Medical Examiation data'!$H:$K)</f>
        <v>NO</v>
      </c>
      <c r="R617" s="48">
        <v>1</v>
      </c>
      <c r="S617" s="45" t="str">
        <v>Under Weight</v>
      </c>
      <c r="T617" s="34" t="str">
        <v>Prediabetes</v>
      </c>
    </row>
    <row r="618" spans="1:20" ht="15.75">
      <c r="A618" s="33" t="s">
        <v>658</v>
      </c>
      <c r="B618" s="7" t="str">
        <f>VLOOKUP(A618,'Customer Names'!$A:$G,7,0)</f>
        <v>Mr</v>
      </c>
      <c r="C618" s="7" t="str">
        <f>VLOOKUP(A618,'Customer Names'!$A:$F,6,0)</f>
        <v>Ari L</v>
      </c>
      <c r="D618" s="7" t="str">
        <f>VLOOKUP(A618,'Customer Names'!$A:$E,5,0)</f>
        <v>Platt</v>
      </c>
      <c r="E618" s="25" t="str">
        <f>VLOOKUP(A618,'Cleaned Hospitalisation data'!$A:$K,7,0)</f>
        <v>2-Oct-1982</v>
      </c>
      <c r="F618" s="12">
        <f>VLOOKUP(A618,'Cleaned Hospitalisation data'!$A$1:$K$2336,8,0)</f>
        <v>40</v>
      </c>
      <c r="G618" s="12">
        <f>VLOOKUP(A618,'Cleaned Hospitalisation data'!$A:$K,2,0)</f>
        <v>3</v>
      </c>
      <c r="H618" s="28">
        <f>VLOOKUP(A618,'Cleaned Hospitalisation data'!$A$1:$K$2336,3,0)</f>
        <v>6536.68</v>
      </c>
      <c r="I618" s="12" t="str">
        <f>VLOOKUP(A618,'Cleaned Hospitalisation data'!$A$1:$K$2336,4,0)</f>
        <v>Tier - 2</v>
      </c>
      <c r="J618" s="12" t="str">
        <f>VLOOKUP(A618,'Cleaned Hospitalisation data'!$A$1:$K$2336,5,0)</f>
        <v>Tier - 2</v>
      </c>
      <c r="K618" s="12" t="str">
        <f>VLOOKUP(A618,'Cleaned Hospitalisation data'!$A$1:$K$2336,6,0)</f>
        <v>R1012</v>
      </c>
      <c r="L618" s="12" cm="1">
        <f t="array" ref="L618:P618">_xlfn.XLOOKUP(A618,$A:$A,'Cleaned Medical Examiation data'!$B:$F)</f>
        <v>21.4</v>
      </c>
      <c r="M618" s="12">
        <v>5.6</v>
      </c>
      <c r="N618" s="12" t="str">
        <v>NO</v>
      </c>
      <c r="O618" s="12" t="str">
        <v>NO</v>
      </c>
      <c r="P618" s="12" t="str">
        <v>NO</v>
      </c>
      <c r="Q618" s="19" t="str" cm="1">
        <f t="array" ref="Q618:T618">_xlfn.XLOOKUP(A618,$A:$A,'Cleaned Medical Examiation data'!$H:$K)</f>
        <v>NO</v>
      </c>
      <c r="R618" s="48">
        <v>0</v>
      </c>
      <c r="S618" s="45" t="str">
        <v>Normal Weight</v>
      </c>
      <c r="T618" s="34" t="str">
        <v>Normal</v>
      </c>
    </row>
    <row r="619" spans="1:20" ht="15.75">
      <c r="A619" s="33" t="s">
        <v>659</v>
      </c>
      <c r="B619" s="7" t="str">
        <f>VLOOKUP(A619,'Customer Names'!$A:$G,7,0)</f>
        <v>Ms</v>
      </c>
      <c r="C619" s="7" t="str">
        <f>VLOOKUP(A619,'Customer Names'!$A:$F,6,0)</f>
        <v>Fanny</v>
      </c>
      <c r="D619" s="7" t="str">
        <f>VLOOKUP(A619,'Customer Names'!$A:$E,5,0)</f>
        <v>Brodeur</v>
      </c>
      <c r="E619" s="25" t="str">
        <f>VLOOKUP(A619,'Cleaned Hospitalisation data'!$A:$K,7,0)</f>
        <v>12-Aug-1982</v>
      </c>
      <c r="F619" s="12">
        <f>VLOOKUP(A619,'Cleaned Hospitalisation data'!$A$1:$K$2336,8,0)</f>
        <v>40</v>
      </c>
      <c r="G619" s="12">
        <f>VLOOKUP(A619,'Cleaned Hospitalisation data'!$A:$K,2,0)</f>
        <v>3</v>
      </c>
      <c r="H619" s="28">
        <f>VLOOKUP(A619,'Cleaned Hospitalisation data'!$A$1:$K$2336,3,0)</f>
        <v>6532.04</v>
      </c>
      <c r="I619" s="12" t="str">
        <f>VLOOKUP(A619,'Cleaned Hospitalisation data'!$A$1:$K$2336,4,0)</f>
        <v>Tier - 2</v>
      </c>
      <c r="J619" s="12" t="str">
        <f>VLOOKUP(A619,'Cleaned Hospitalisation data'!$A$1:$K$2336,5,0)</f>
        <v>Tier - 1</v>
      </c>
      <c r="K619" s="12" t="str">
        <f>VLOOKUP(A619,'Cleaned Hospitalisation data'!$A$1:$K$2336,6,0)</f>
        <v>R1013</v>
      </c>
      <c r="L619" s="12" cm="1">
        <f t="array" ref="L619:P619">_xlfn.XLOOKUP(A619,$A:$A,'Cleaned Medical Examiation data'!$B:$F)</f>
        <v>23.01</v>
      </c>
      <c r="M619" s="12">
        <v>4.68</v>
      </c>
      <c r="N619" s="12" t="str">
        <v>NO</v>
      </c>
      <c r="O619" s="12" t="str">
        <v>NO</v>
      </c>
      <c r="P619" s="12" t="str">
        <v>NO</v>
      </c>
      <c r="Q619" s="19" t="str" cm="1">
        <f t="array" ref="Q619:T619">_xlfn.XLOOKUP(A619,$A:$A,'Cleaned Medical Examiation data'!$H:$K)</f>
        <v>NO</v>
      </c>
      <c r="R619" s="48">
        <v>0</v>
      </c>
      <c r="S619" s="45" t="str">
        <v>Normal Weight</v>
      </c>
      <c r="T619" s="34" t="str">
        <v>Normal</v>
      </c>
    </row>
    <row r="620" spans="1:20" ht="15.75">
      <c r="A620" s="33" t="s">
        <v>660</v>
      </c>
      <c r="B620" s="7" t="str">
        <f>VLOOKUP(A620,'Customer Names'!$A:$G,7,0)</f>
        <v>Ms</v>
      </c>
      <c r="C620" s="7" t="str">
        <f>VLOOKUP(A620,'Customer Names'!$A:$F,6,0)</f>
        <v>Heather</v>
      </c>
      <c r="D620" s="7" t="str">
        <f>VLOOKUP(A620,'Customer Names'!$A:$E,5,0)</f>
        <v>Knight Pech</v>
      </c>
      <c r="E620" s="25" t="str">
        <f>VLOOKUP(A620,'Cleaned Hospitalisation data'!$A:$K,7,0)</f>
        <v>23-Oct-1976</v>
      </c>
      <c r="F620" s="12">
        <f>VLOOKUP(A620,'Cleaned Hospitalisation data'!$A$1:$K$2336,8,0)</f>
        <v>46</v>
      </c>
      <c r="G620" s="12">
        <f>VLOOKUP(A620,'Cleaned Hospitalisation data'!$A:$K,2,0)</f>
        <v>2</v>
      </c>
      <c r="H620" s="28">
        <f>VLOOKUP(A620,'Cleaned Hospitalisation data'!$A$1:$K$2336,3,0)</f>
        <v>6529.21</v>
      </c>
      <c r="I620" s="12" t="str">
        <f>VLOOKUP(A620,'Cleaned Hospitalisation data'!$A$1:$K$2336,4,0)</f>
        <v>Tier - 2</v>
      </c>
      <c r="J620" s="12" t="str">
        <f>VLOOKUP(A620,'Cleaned Hospitalisation data'!$A$1:$K$2336,5,0)</f>
        <v>Tier - 1</v>
      </c>
      <c r="K620" s="12" t="str">
        <f>VLOOKUP(A620,'Cleaned Hospitalisation data'!$A$1:$K$2336,6,0)</f>
        <v>R1013</v>
      </c>
      <c r="L620" s="12" cm="1">
        <f t="array" ref="L620:P620">_xlfn.XLOOKUP(A620,$A:$A,'Cleaned Medical Examiation data'!$B:$F)</f>
        <v>19.86</v>
      </c>
      <c r="M620" s="12">
        <v>5.62</v>
      </c>
      <c r="N620" s="12" t="str">
        <v>YES</v>
      </c>
      <c r="O620" s="12" t="str">
        <v>NO</v>
      </c>
      <c r="P620" s="12" t="str">
        <v>NO</v>
      </c>
      <c r="Q620" s="19" t="str" cm="1">
        <f t="array" ref="Q620:T620">_xlfn.XLOOKUP(A620,$A:$A,'Cleaned Medical Examiation data'!$H:$K)</f>
        <v>NO</v>
      </c>
      <c r="R620" s="48">
        <v>0</v>
      </c>
      <c r="S620" s="45" t="str">
        <v>Normal Weight</v>
      </c>
      <c r="T620" s="34" t="str">
        <v>Normal</v>
      </c>
    </row>
    <row r="621" spans="1:20" ht="15.75">
      <c r="A621" s="33" t="s">
        <v>661</v>
      </c>
      <c r="B621" s="7" t="str">
        <f>VLOOKUP(A621,'Customer Names'!$A:$G,7,0)</f>
        <v>Mr</v>
      </c>
      <c r="C621" s="7" t="str">
        <f>VLOOKUP(A621,'Customer Names'!$A:$F,6,0)</f>
        <v>Peter W Sr</v>
      </c>
      <c r="D621" s="7" t="str">
        <f>VLOOKUP(A621,'Customer Names'!$A:$E,5,0)</f>
        <v>Richter</v>
      </c>
      <c r="E621" s="25" t="str">
        <f>VLOOKUP(A621,'Cleaned Hospitalisation data'!$A:$K,7,0)</f>
        <v>7-Jul-1994</v>
      </c>
      <c r="F621" s="12">
        <f>VLOOKUP(A621,'Cleaned Hospitalisation data'!$A$1:$K$2336,8,0)</f>
        <v>28</v>
      </c>
      <c r="G621" s="12">
        <f>VLOOKUP(A621,'Cleaned Hospitalisation data'!$A:$K,2,0)</f>
        <v>0</v>
      </c>
      <c r="H621" s="28">
        <f>VLOOKUP(A621,'Cleaned Hospitalisation data'!$A$1:$K$2336,3,0)</f>
        <v>6512.24</v>
      </c>
      <c r="I621" s="12" t="str">
        <f>VLOOKUP(A621,'Cleaned Hospitalisation data'!$A$1:$K$2336,4,0)</f>
        <v>Tier - 2</v>
      </c>
      <c r="J621" s="12" t="str">
        <f>VLOOKUP(A621,'Cleaned Hospitalisation data'!$A$1:$K$2336,5,0)</f>
        <v>Tier - 1</v>
      </c>
      <c r="K621" s="12" t="str">
        <f>VLOOKUP(A621,'Cleaned Hospitalisation data'!$A$1:$K$2336,6,0)</f>
        <v>R1021</v>
      </c>
      <c r="L621" s="12" cm="1">
        <f t="array" ref="L621:P621">_xlfn.XLOOKUP(A621,$A:$A,'Cleaned Medical Examiation data'!$B:$F)</f>
        <v>33.58</v>
      </c>
      <c r="M621" s="12">
        <v>5.08</v>
      </c>
      <c r="N621" s="12" t="str">
        <v>NO</v>
      </c>
      <c r="O621" s="12" t="str">
        <v>NO</v>
      </c>
      <c r="P621" s="12" t="str">
        <v>NO</v>
      </c>
      <c r="Q621" s="19" t="str" cm="1">
        <f t="array" ref="Q621:T621">_xlfn.XLOOKUP(A621,$A:$A,'Cleaned Medical Examiation data'!$H:$K)</f>
        <v>NO</v>
      </c>
      <c r="R621" s="48">
        <v>0</v>
      </c>
      <c r="S621" s="45" t="str">
        <v>Obesity</v>
      </c>
      <c r="T621" s="34" t="str">
        <v>Normal</v>
      </c>
    </row>
    <row r="622" spans="1:20" ht="15.75">
      <c r="A622" s="33" t="s">
        <v>662</v>
      </c>
      <c r="B622" s="7" t="str">
        <f>VLOOKUP(A622,'Customer Names'!$A:$G,7,0)</f>
        <v>Ms</v>
      </c>
      <c r="C622" s="7" t="str">
        <f>VLOOKUP(A622,'Customer Names'!$A:$F,6,0)</f>
        <v>Catherine A</v>
      </c>
      <c r="D622" s="7" t="str">
        <f>VLOOKUP(A622,'Customer Names'!$A:$E,5,0)</f>
        <v>Jubinski</v>
      </c>
      <c r="E622" s="25" t="str">
        <f>VLOOKUP(A622,'Cleaned Hospitalisation data'!$A:$K,7,0)</f>
        <v>28-Aug-1982</v>
      </c>
      <c r="F622" s="12">
        <f>VLOOKUP(A622,'Cleaned Hospitalisation data'!$A$1:$K$2336,8,0)</f>
        <v>40</v>
      </c>
      <c r="G622" s="12">
        <f>VLOOKUP(A622,'Cleaned Hospitalisation data'!$A:$K,2,0)</f>
        <v>1</v>
      </c>
      <c r="H622" s="28">
        <f>VLOOKUP(A622,'Cleaned Hospitalisation data'!$A$1:$K$2336,3,0)</f>
        <v>6500.24</v>
      </c>
      <c r="I622" s="12" t="str">
        <f>VLOOKUP(A622,'Cleaned Hospitalisation data'!$A$1:$K$2336,4,0)</f>
        <v>Tier - 2</v>
      </c>
      <c r="J622" s="12" t="str">
        <f>VLOOKUP(A622,'Cleaned Hospitalisation data'!$A$1:$K$2336,5,0)</f>
        <v>Tier - 2</v>
      </c>
      <c r="K622" s="12" t="str">
        <f>VLOOKUP(A622,'Cleaned Hospitalisation data'!$A$1:$K$2336,6,0)</f>
        <v>R1013</v>
      </c>
      <c r="L622" s="12" cm="1">
        <f t="array" ref="L622:P622">_xlfn.XLOOKUP(A622,$A:$A,'Cleaned Medical Examiation data'!$B:$F)</f>
        <v>29.81</v>
      </c>
      <c r="M622" s="12">
        <v>5.28</v>
      </c>
      <c r="N622" s="12" t="str">
        <v>NO</v>
      </c>
      <c r="O622" s="12" t="str">
        <v>NO</v>
      </c>
      <c r="P622" s="12" t="str">
        <v>NO</v>
      </c>
      <c r="Q622" s="19" t="str" cm="1">
        <f t="array" ref="Q622:T622">_xlfn.XLOOKUP(A622,$A:$A,'Cleaned Medical Examiation data'!$H:$K)</f>
        <v>NO</v>
      </c>
      <c r="R622" s="48">
        <v>0</v>
      </c>
      <c r="S622" s="45" t="str">
        <v>Over Weight</v>
      </c>
      <c r="T622" s="34" t="str">
        <v>Normal</v>
      </c>
    </row>
    <row r="623" spans="1:20" ht="15.75">
      <c r="A623" s="33" t="s">
        <v>663</v>
      </c>
      <c r="B623" s="7" t="str">
        <f>VLOOKUP(A623,'Customer Names'!$A:$G,7,0)</f>
        <v>Ms</v>
      </c>
      <c r="C623" s="7" t="str">
        <f>VLOOKUP(A623,'Customer Names'!$A:$F,6,0)</f>
        <v>Kelly A</v>
      </c>
      <c r="D623" s="7" t="str">
        <f>VLOOKUP(A623,'Customer Names'!$A:$E,5,0)</f>
        <v>Wall</v>
      </c>
      <c r="E623" s="25" t="str">
        <f>VLOOKUP(A623,'Cleaned Hospitalisation data'!$A:$K,7,0)</f>
        <v>9-Oct-1982</v>
      </c>
      <c r="F623" s="12">
        <f>VLOOKUP(A623,'Cleaned Hospitalisation data'!$A$1:$K$2336,8,0)</f>
        <v>40</v>
      </c>
      <c r="G623" s="12">
        <f>VLOOKUP(A623,'Cleaned Hospitalisation data'!$A:$K,2,0)</f>
        <v>1</v>
      </c>
      <c r="H623" s="28">
        <f>VLOOKUP(A623,'Cleaned Hospitalisation data'!$A$1:$K$2336,3,0)</f>
        <v>6496.89</v>
      </c>
      <c r="I623" s="12" t="str">
        <f>VLOOKUP(A623,'Cleaned Hospitalisation data'!$A$1:$K$2336,4,0)</f>
        <v>Tier - 2</v>
      </c>
      <c r="J623" s="12" t="str">
        <f>VLOOKUP(A623,'Cleaned Hospitalisation data'!$A$1:$K$2336,5,0)</f>
        <v>Tier - 3</v>
      </c>
      <c r="K623" s="12" t="str">
        <f>VLOOKUP(A623,'Cleaned Hospitalisation data'!$A$1:$K$2336,6,0)</f>
        <v>R1011</v>
      </c>
      <c r="L623" s="12" cm="1">
        <f t="array" ref="L623:P623">_xlfn.XLOOKUP(A623,$A:$A,'Cleaned Medical Examiation data'!$B:$F)</f>
        <v>27.4</v>
      </c>
      <c r="M623" s="12">
        <v>4.6100000000000003</v>
      </c>
      <c r="N623" s="12" t="str">
        <v>NO</v>
      </c>
      <c r="O623" s="12" t="str">
        <v>NO</v>
      </c>
      <c r="P623" s="12" t="str">
        <v>NO</v>
      </c>
      <c r="Q623" s="19" t="str" cm="1">
        <f t="array" ref="Q623:T623">_xlfn.XLOOKUP(A623,$A:$A,'Cleaned Medical Examiation data'!$H:$K)</f>
        <v>NO</v>
      </c>
      <c r="R623" s="48">
        <v>0</v>
      </c>
      <c r="S623" s="45" t="str">
        <v>Over Weight</v>
      </c>
      <c r="T623" s="34" t="str">
        <v>Normal</v>
      </c>
    </row>
    <row r="624" spans="1:20" ht="15.75">
      <c r="A624" s="33" t="s">
        <v>664</v>
      </c>
      <c r="B624" s="7" t="str">
        <f>VLOOKUP(A624,'Customer Names'!$A:$G,7,0)</f>
        <v>Ms</v>
      </c>
      <c r="C624" s="7" t="str">
        <f>VLOOKUP(A624,'Customer Names'!$A:$F,6,0)</f>
        <v>Janel N</v>
      </c>
      <c r="D624" s="7" t="str">
        <f>VLOOKUP(A624,'Customer Names'!$A:$E,5,0)</f>
        <v>McKay</v>
      </c>
      <c r="E624" s="25" t="str">
        <f>VLOOKUP(A624,'Cleaned Hospitalisation data'!$A:$K,7,0)</f>
        <v>1-Dec-1970</v>
      </c>
      <c r="F624" s="12">
        <f>VLOOKUP(A624,'Cleaned Hospitalisation data'!$A$1:$K$2336,8,0)</f>
        <v>52</v>
      </c>
      <c r="G624" s="12">
        <f>VLOOKUP(A624,'Cleaned Hospitalisation data'!$A:$K,2,0)</f>
        <v>0</v>
      </c>
      <c r="H624" s="28">
        <f>VLOOKUP(A624,'Cleaned Hospitalisation data'!$A$1:$K$2336,3,0)</f>
        <v>6481.67</v>
      </c>
      <c r="I624" s="12" t="str">
        <f>VLOOKUP(A624,'Cleaned Hospitalisation data'!$A$1:$K$2336,4,0)</f>
        <v>Tier - 2</v>
      </c>
      <c r="J624" s="12" t="str">
        <f>VLOOKUP(A624,'Cleaned Hospitalisation data'!$A$1:$K$2336,5,0)</f>
        <v>Tier - 2</v>
      </c>
      <c r="K624" s="12" t="str">
        <f>VLOOKUP(A624,'Cleaned Hospitalisation data'!$A$1:$K$2336,6,0)</f>
        <v>R1013</v>
      </c>
      <c r="L624" s="12" cm="1">
        <f t="array" ref="L624:P624">_xlfn.XLOOKUP(A624,$A:$A,'Cleaned Medical Examiation data'!$B:$F)</f>
        <v>17.98</v>
      </c>
      <c r="M624" s="12">
        <v>6.57</v>
      </c>
      <c r="N624" s="12" t="str">
        <v>YES</v>
      </c>
      <c r="O624" s="12" t="str">
        <v>NO</v>
      </c>
      <c r="P624" s="12" t="str">
        <v>NO</v>
      </c>
      <c r="Q624" s="19" t="str" cm="1">
        <f t="array" ref="Q624:T624">_xlfn.XLOOKUP(A624,$A:$A,'Cleaned Medical Examiation data'!$H:$K)</f>
        <v>NO</v>
      </c>
      <c r="R624" s="48">
        <v>2</v>
      </c>
      <c r="S624" s="45" t="str">
        <v>Under Weight</v>
      </c>
      <c r="T624" s="34" t="str">
        <v>Diabetes</v>
      </c>
    </row>
    <row r="625" spans="1:20" ht="15.75">
      <c r="A625" s="33" t="s">
        <v>665</v>
      </c>
      <c r="B625" s="7" t="str">
        <f>VLOOKUP(A625,'Customer Names'!$A:$G,7,0)</f>
        <v>Mr</v>
      </c>
      <c r="C625" s="7" t="str">
        <f>VLOOKUP(A625,'Customer Names'!$A:$F,6,0)</f>
        <v>Matthew</v>
      </c>
      <c r="D625" s="7" t="str">
        <f>VLOOKUP(A625,'Customer Names'!$A:$E,5,0)</f>
        <v>Thill</v>
      </c>
      <c r="E625" s="25" t="str">
        <f>VLOOKUP(A625,'Cleaned Hospitalisation data'!$A:$K,7,0)</f>
        <v>26-Jul-1983</v>
      </c>
      <c r="F625" s="12">
        <f>VLOOKUP(A625,'Cleaned Hospitalisation data'!$A$1:$K$2336,8,0)</f>
        <v>39</v>
      </c>
      <c r="G625" s="12">
        <f>VLOOKUP(A625,'Cleaned Hospitalisation data'!$A:$K,2,0)</f>
        <v>3</v>
      </c>
      <c r="H625" s="28">
        <f>VLOOKUP(A625,'Cleaned Hospitalisation data'!$A$1:$K$2336,3,0)</f>
        <v>37800.980000000003</v>
      </c>
      <c r="I625" s="12" t="str">
        <f>VLOOKUP(A625,'Cleaned Hospitalisation data'!$A$1:$K$2336,4,0)</f>
        <v>Tier - 2</v>
      </c>
      <c r="J625" s="12" t="str">
        <f>VLOOKUP(A625,'Cleaned Hospitalisation data'!$A$1:$K$2336,5,0)</f>
        <v>Tier - 2</v>
      </c>
      <c r="K625" s="12" t="str">
        <f>VLOOKUP(A625,'Cleaned Hospitalisation data'!$A$1:$K$2336,6,0)</f>
        <v>R1011</v>
      </c>
      <c r="L625" s="12" cm="1">
        <f t="array" ref="L625:P625">_xlfn.XLOOKUP(A625,$A:$A,'Cleaned Medical Examiation data'!$B:$F)</f>
        <v>45.81</v>
      </c>
      <c r="M625" s="12">
        <v>4.76</v>
      </c>
      <c r="N625" s="12" t="str">
        <v>YES</v>
      </c>
      <c r="O625" s="12" t="str">
        <v>NO</v>
      </c>
      <c r="P625" s="12" t="str">
        <v>YES</v>
      </c>
      <c r="Q625" s="19" t="str" cm="1">
        <f t="array" ref="Q625:T625">_xlfn.XLOOKUP(A625,$A:$A,'Cleaned Medical Examiation data'!$H:$K)</f>
        <v>YES</v>
      </c>
      <c r="R625" s="48">
        <v>1</v>
      </c>
      <c r="S625" s="45" t="str">
        <v>Obesity</v>
      </c>
      <c r="T625" s="34" t="str">
        <v>Normal</v>
      </c>
    </row>
    <row r="626" spans="1:20" ht="15.75">
      <c r="A626" s="33" t="s">
        <v>666</v>
      </c>
      <c r="B626" s="7" t="str">
        <f>VLOOKUP(A626,'Customer Names'!$A:$G,7,0)</f>
        <v>Ms</v>
      </c>
      <c r="C626" s="7" t="str">
        <f>VLOOKUP(A626,'Customer Names'!$A:$F,6,0)</f>
        <v>Yann Kai</v>
      </c>
      <c r="D626" s="7" t="str">
        <f>VLOOKUP(A626,'Customer Names'!$A:$E,5,0)</f>
        <v>Oh</v>
      </c>
      <c r="E626" s="25" t="str">
        <f>VLOOKUP(A626,'Cleaned Hospitalisation data'!$A:$K,7,0)</f>
        <v>8-Jun-1980</v>
      </c>
      <c r="F626" s="12">
        <f>VLOOKUP(A626,'Cleaned Hospitalisation data'!$A$1:$K$2336,8,0)</f>
        <v>43</v>
      </c>
      <c r="G626" s="12">
        <f>VLOOKUP(A626,'Cleaned Hospitalisation data'!$A:$K,2,0)</f>
        <v>0</v>
      </c>
      <c r="H626" s="28">
        <f>VLOOKUP(A626,'Cleaned Hospitalisation data'!$A$1:$K$2336,3,0)</f>
        <v>6474.01</v>
      </c>
      <c r="I626" s="12" t="str">
        <f>VLOOKUP(A626,'Cleaned Hospitalisation data'!$A$1:$K$2336,4,0)</f>
        <v>Tier - 2</v>
      </c>
      <c r="J626" s="12" t="str">
        <f>VLOOKUP(A626,'Cleaned Hospitalisation data'!$A$1:$K$2336,5,0)</f>
        <v>Tier - 3</v>
      </c>
      <c r="K626" s="12" t="str">
        <f>VLOOKUP(A626,'Cleaned Hospitalisation data'!$A$1:$K$2336,6,0)</f>
        <v>R1011</v>
      </c>
      <c r="L626" s="12" cm="1">
        <f t="array" ref="L626:P626">_xlfn.XLOOKUP(A626,$A:$A,'Cleaned Medical Examiation data'!$B:$F)</f>
        <v>37.9</v>
      </c>
      <c r="M626" s="12">
        <v>5.83</v>
      </c>
      <c r="N626" s="12" t="str">
        <v>NO</v>
      </c>
      <c r="O626" s="12" t="str">
        <v>NO</v>
      </c>
      <c r="P626" s="12" t="str">
        <v>NO</v>
      </c>
      <c r="Q626" s="19" t="str" cm="1">
        <f t="array" ref="Q626:T626">_xlfn.XLOOKUP(A626,$A:$A,'Cleaned Medical Examiation data'!$H:$K)</f>
        <v>NO</v>
      </c>
      <c r="R626" s="48">
        <v>0</v>
      </c>
      <c r="S626" s="45" t="str">
        <v>Obesity</v>
      </c>
      <c r="T626" s="34" t="str">
        <v>Prediabetes</v>
      </c>
    </row>
    <row r="627" spans="1:20" ht="15.75">
      <c r="A627" s="33" t="s">
        <v>667</v>
      </c>
      <c r="B627" s="7" t="str">
        <f>VLOOKUP(A627,'Customer Names'!$A:$G,7,0)</f>
        <v>Mr</v>
      </c>
      <c r="C627" s="7" t="str">
        <f>VLOOKUP(A627,'Customer Names'!$A:$F,6,0)</f>
        <v>Zachary R</v>
      </c>
      <c r="D627" s="7" t="str">
        <f>VLOOKUP(A627,'Customer Names'!$A:$E,5,0)</f>
        <v>Kessell</v>
      </c>
      <c r="E627" s="25" t="str">
        <f>VLOOKUP(A627,'Cleaned Hospitalisation data'!$A:$K,7,0)</f>
        <v>27-Jul-1981</v>
      </c>
      <c r="F627" s="12">
        <f>VLOOKUP(A627,'Cleaned Hospitalisation data'!$A$1:$K$2336,8,0)</f>
        <v>41</v>
      </c>
      <c r="G627" s="12">
        <f>VLOOKUP(A627,'Cleaned Hospitalisation data'!$A:$K,2,0)</f>
        <v>1</v>
      </c>
      <c r="H627" s="28">
        <f>VLOOKUP(A627,'Cleaned Hospitalisation data'!$A$1:$K$2336,3,0)</f>
        <v>6473.15</v>
      </c>
      <c r="I627" s="12" t="str">
        <f>VLOOKUP(A627,'Cleaned Hospitalisation data'!$A$1:$K$2336,4,0)</f>
        <v>Tier - 2</v>
      </c>
      <c r="J627" s="12" t="str">
        <f>VLOOKUP(A627,'Cleaned Hospitalisation data'!$A$1:$K$2336,5,0)</f>
        <v>Tier - 2</v>
      </c>
      <c r="K627" s="12" t="str">
        <f>VLOOKUP(A627,'Cleaned Hospitalisation data'!$A$1:$K$2336,6,0)</f>
        <v>R1013</v>
      </c>
      <c r="L627" s="12" cm="1">
        <f t="array" ref="L627:P627">_xlfn.XLOOKUP(A627,$A:$A,'Cleaned Medical Examiation data'!$B:$F)</f>
        <v>25.27</v>
      </c>
      <c r="M627" s="12">
        <v>6.98</v>
      </c>
      <c r="N627" s="12" t="str">
        <v>YES</v>
      </c>
      <c r="O627" s="12" t="str">
        <v>NO</v>
      </c>
      <c r="P627" s="12" t="str">
        <v>NO</v>
      </c>
      <c r="Q627" s="19" t="str" cm="1">
        <f t="array" ref="Q627:T627">_xlfn.XLOOKUP(A627,$A:$A,'Cleaned Medical Examiation data'!$H:$K)</f>
        <v>NO</v>
      </c>
      <c r="R627" s="48">
        <v>0</v>
      </c>
      <c r="S627" s="45" t="str">
        <v>Over Weight</v>
      </c>
      <c r="T627" s="34" t="str">
        <v>Diabetes</v>
      </c>
    </row>
    <row r="628" spans="1:20" ht="15.75">
      <c r="A628" s="33" t="s">
        <v>668</v>
      </c>
      <c r="B628" s="7" t="str">
        <f>VLOOKUP(A628,'Customer Names'!$A:$G,7,0)</f>
        <v>Mr</v>
      </c>
      <c r="C628" s="7" t="str">
        <f>VLOOKUP(A628,'Customer Names'!$A:$F,6,0)</f>
        <v>Alejandro Sr</v>
      </c>
      <c r="D628" s="7" t="str">
        <f>VLOOKUP(A628,'Customer Names'!$A:$E,5,0)</f>
        <v>Hidalgo Zambrano</v>
      </c>
      <c r="E628" s="25" t="str">
        <f>VLOOKUP(A628,'Cleaned Hospitalisation data'!$A:$K,7,0)</f>
        <v>1-Nov-1984</v>
      </c>
      <c r="F628" s="12">
        <f>VLOOKUP(A628,'Cleaned Hospitalisation data'!$A$1:$K$2336,8,0)</f>
        <v>38</v>
      </c>
      <c r="G628" s="12">
        <f>VLOOKUP(A628,'Cleaned Hospitalisation data'!$A:$K,2,0)</f>
        <v>2</v>
      </c>
      <c r="H628" s="28">
        <f>VLOOKUP(A628,'Cleaned Hospitalisation data'!$A$1:$K$2336,3,0)</f>
        <v>6457.84</v>
      </c>
      <c r="I628" s="12" t="str">
        <f>VLOOKUP(A628,'Cleaned Hospitalisation data'!$A$1:$K$2336,4,0)</f>
        <v>Tier - 2</v>
      </c>
      <c r="J628" s="12" t="str">
        <f>VLOOKUP(A628,'Cleaned Hospitalisation data'!$A$1:$K$2336,5,0)</f>
        <v>Tier - 3</v>
      </c>
      <c r="K628" s="12" t="str">
        <f>VLOOKUP(A628,'Cleaned Hospitalisation data'!$A$1:$K$2336,6,0)</f>
        <v>R1012</v>
      </c>
      <c r="L628" s="12" cm="1">
        <f t="array" ref="L628:P628">_xlfn.XLOOKUP(A628,$A:$A,'Cleaned Medical Examiation data'!$B:$F)</f>
        <v>29.26</v>
      </c>
      <c r="M628" s="12">
        <v>4.03</v>
      </c>
      <c r="N628" s="12" t="str">
        <v>NO</v>
      </c>
      <c r="O628" s="12" t="str">
        <v>NO</v>
      </c>
      <c r="P628" s="12" t="str">
        <v>NO</v>
      </c>
      <c r="Q628" s="19" t="str" cm="1">
        <f t="array" ref="Q628:T628">_xlfn.XLOOKUP(A628,$A:$A,'Cleaned Medical Examiation data'!$H:$K)</f>
        <v>NO</v>
      </c>
      <c r="R628" s="48">
        <v>1</v>
      </c>
      <c r="S628" s="45" t="str">
        <v>Over Weight</v>
      </c>
      <c r="T628" s="34" t="str">
        <v>Normal</v>
      </c>
    </row>
    <row r="629" spans="1:20" ht="15.75">
      <c r="A629" s="33" t="s">
        <v>669</v>
      </c>
      <c r="B629" s="7" t="str">
        <f>VLOOKUP(A629,'Customer Names'!$A:$G,7,0)</f>
        <v>Mr</v>
      </c>
      <c r="C629" s="7" t="str">
        <f>VLOOKUP(A629,'Customer Names'!$A:$F,6,0)</f>
        <v>Nicholas R</v>
      </c>
      <c r="D629" s="7" t="str">
        <f>VLOOKUP(A629,'Customer Names'!$A:$E,5,0)</f>
        <v>Caprario</v>
      </c>
      <c r="E629" s="25" t="str">
        <f>VLOOKUP(A629,'Cleaned Hospitalisation data'!$A:$K,7,0)</f>
        <v>26-Aug-1984</v>
      </c>
      <c r="F629" s="12">
        <f>VLOOKUP(A629,'Cleaned Hospitalisation data'!$A$1:$K$2336,8,0)</f>
        <v>38</v>
      </c>
      <c r="G629" s="12">
        <f>VLOOKUP(A629,'Cleaned Hospitalisation data'!$A:$K,2,0)</f>
        <v>2</v>
      </c>
      <c r="H629" s="28">
        <f>VLOOKUP(A629,'Cleaned Hospitalisation data'!$A$1:$K$2336,3,0)</f>
        <v>6455.86</v>
      </c>
      <c r="I629" s="12" t="str">
        <f>VLOOKUP(A629,'Cleaned Hospitalisation data'!$A$1:$K$2336,4,0)</f>
        <v>Tier - 3</v>
      </c>
      <c r="J629" s="12" t="str">
        <f>VLOOKUP(A629,'Cleaned Hospitalisation data'!$A$1:$K$2336,5,0)</f>
        <v>Tier - 3</v>
      </c>
      <c r="K629" s="12" t="str">
        <f>VLOOKUP(A629,'Cleaned Hospitalisation data'!$A$1:$K$2336,6,0)</f>
        <v>R1012</v>
      </c>
      <c r="L629" s="12" cm="1">
        <f t="array" ref="L629:P629">_xlfn.XLOOKUP(A629,$A:$A,'Cleaned Medical Examiation data'!$B:$F)</f>
        <v>27.835000000000001</v>
      </c>
      <c r="M629" s="12">
        <v>4.5599999999999996</v>
      </c>
      <c r="N629" s="12" t="str">
        <v>NO</v>
      </c>
      <c r="O629" s="12" t="str">
        <v>NO</v>
      </c>
      <c r="P629" s="12" t="str">
        <v>NO</v>
      </c>
      <c r="Q629" s="19" t="str" cm="1">
        <f t="array" ref="Q629:T629">_xlfn.XLOOKUP(A629,$A:$A,'Cleaned Medical Examiation data'!$H:$K)</f>
        <v>NO</v>
      </c>
      <c r="R629" s="48">
        <v>1</v>
      </c>
      <c r="S629" s="45" t="str">
        <v>Over Weight</v>
      </c>
      <c r="T629" s="34" t="str">
        <v>Normal</v>
      </c>
    </row>
    <row r="630" spans="1:20" ht="15.75">
      <c r="A630" s="33" t="s">
        <v>670</v>
      </c>
      <c r="B630" s="7" t="str">
        <f>VLOOKUP(A630,'Customer Names'!$A:$G,7,0)</f>
        <v>Mr</v>
      </c>
      <c r="C630" s="7" t="str">
        <f>VLOOKUP(A630,'Customer Names'!$A:$F,6,0)</f>
        <v>Paul</v>
      </c>
      <c r="D630" s="7" t="str">
        <f>VLOOKUP(A630,'Customer Names'!$A:$E,5,0)</f>
        <v>Ryan</v>
      </c>
      <c r="E630" s="25" t="str">
        <f>VLOOKUP(A630,'Cleaned Hospitalisation data'!$A:$K,7,0)</f>
        <v>22-Jul-1985</v>
      </c>
      <c r="F630" s="12">
        <f>VLOOKUP(A630,'Cleaned Hospitalisation data'!$A$1:$K$2336,8,0)</f>
        <v>37</v>
      </c>
      <c r="G630" s="12">
        <f>VLOOKUP(A630,'Cleaned Hospitalisation data'!$A:$K,2,0)</f>
        <v>3</v>
      </c>
      <c r="H630" s="28">
        <f>VLOOKUP(A630,'Cleaned Hospitalisation data'!$A$1:$K$2336,3,0)</f>
        <v>6435.62</v>
      </c>
      <c r="I630" s="12" t="str">
        <f>VLOOKUP(A630,'Cleaned Hospitalisation data'!$A$1:$K$2336,4,0)</f>
        <v>Tier - 3</v>
      </c>
      <c r="J630" s="12" t="str">
        <f>VLOOKUP(A630,'Cleaned Hospitalisation data'!$A$1:$K$2336,5,0)</f>
        <v>Tier - 2</v>
      </c>
      <c r="K630" s="12" t="str">
        <f>VLOOKUP(A630,'Cleaned Hospitalisation data'!$A$1:$K$2336,6,0)</f>
        <v>R1013</v>
      </c>
      <c r="L630" s="12" cm="1">
        <f t="array" ref="L630:P630">_xlfn.XLOOKUP(A630,$A:$A,'Cleaned Medical Examiation data'!$B:$F)</f>
        <v>46.53</v>
      </c>
      <c r="M630" s="12">
        <v>5.38</v>
      </c>
      <c r="N630" s="12" t="str">
        <v>YES</v>
      </c>
      <c r="O630" s="12" t="str">
        <v>NO</v>
      </c>
      <c r="P630" s="12" t="str">
        <v>NO</v>
      </c>
      <c r="Q630" s="19" t="str" cm="1">
        <f t="array" ref="Q630:T630">_xlfn.XLOOKUP(A630,$A:$A,'Cleaned Medical Examiation data'!$H:$K)</f>
        <v>NO</v>
      </c>
      <c r="R630" s="48">
        <v>0</v>
      </c>
      <c r="S630" s="45" t="str">
        <v>Obesity</v>
      </c>
      <c r="T630" s="34" t="str">
        <v>Normal</v>
      </c>
    </row>
    <row r="631" spans="1:20" ht="15.75">
      <c r="A631" s="33" t="s">
        <v>671</v>
      </c>
      <c r="B631" s="7" t="str">
        <f>VLOOKUP(A631,'Customer Names'!$A:$G,7,0)</f>
        <v>Mr</v>
      </c>
      <c r="C631" s="7" t="str">
        <f>VLOOKUP(A631,'Customer Names'!$A:$F,6,0)</f>
        <v>Michael D</v>
      </c>
      <c r="D631" s="7" t="str">
        <f>VLOOKUP(A631,'Customer Names'!$A:$E,5,0)</f>
        <v>Hoffman</v>
      </c>
      <c r="E631" s="25" t="str">
        <f>VLOOKUP(A631,'Cleaned Hospitalisation data'!$A:$K,7,0)</f>
        <v>5-Aug-1975</v>
      </c>
      <c r="F631" s="12">
        <f>VLOOKUP(A631,'Cleaned Hospitalisation data'!$A$1:$K$2336,8,0)</f>
        <v>47</v>
      </c>
      <c r="G631" s="12">
        <f>VLOOKUP(A631,'Cleaned Hospitalisation data'!$A:$K,2,0)</f>
        <v>1</v>
      </c>
      <c r="H631" s="28">
        <f>VLOOKUP(A631,'Cleaned Hospitalisation data'!$A$1:$K$2336,3,0)</f>
        <v>6423.48</v>
      </c>
      <c r="I631" s="12" t="str">
        <f>VLOOKUP(A631,'Cleaned Hospitalisation data'!$A$1:$K$2336,4,0)</f>
        <v>Tier - 2</v>
      </c>
      <c r="J631" s="12" t="str">
        <f>VLOOKUP(A631,'Cleaned Hospitalisation data'!$A$1:$K$2336,5,0)</f>
        <v>Tier - 3</v>
      </c>
      <c r="K631" s="12" t="str">
        <f>VLOOKUP(A631,'Cleaned Hospitalisation data'!$A$1:$K$2336,6,0)</f>
        <v>R1013</v>
      </c>
      <c r="L631" s="12" cm="1">
        <f t="array" ref="L631:P631">_xlfn.XLOOKUP(A631,$A:$A,'Cleaned Medical Examiation data'!$B:$F)</f>
        <v>20.58</v>
      </c>
      <c r="M631" s="12">
        <v>11.04</v>
      </c>
      <c r="N631" s="12" t="str">
        <v>YES</v>
      </c>
      <c r="O631" s="12" t="str">
        <v>NO</v>
      </c>
      <c r="P631" s="12" t="str">
        <v>NO</v>
      </c>
      <c r="Q631" s="19" t="str" cm="1">
        <f t="array" ref="Q631:T631">_xlfn.XLOOKUP(A631,$A:$A,'Cleaned Medical Examiation data'!$H:$K)</f>
        <v>NO</v>
      </c>
      <c r="R631" s="48">
        <v>1</v>
      </c>
      <c r="S631" s="45" t="str">
        <v>Normal Weight</v>
      </c>
      <c r="T631" s="34" t="str">
        <v>Diabetes</v>
      </c>
    </row>
    <row r="632" spans="1:20" ht="15.75">
      <c r="A632" s="33" t="s">
        <v>672</v>
      </c>
      <c r="B632" s="7" t="str">
        <f>VLOOKUP(A632,'Customer Names'!$A:$G,7,0)</f>
        <v>Ms</v>
      </c>
      <c r="C632" s="7" t="str">
        <f>VLOOKUP(A632,'Customer Names'!$A:$F,6,0)</f>
        <v>Marina</v>
      </c>
      <c r="D632" s="7" t="str">
        <f>VLOOKUP(A632,'Customer Names'!$A:$E,5,0)</f>
        <v>Wong</v>
      </c>
      <c r="E632" s="25" t="str">
        <f>VLOOKUP(A632,'Cleaned Hospitalisation data'!$A:$K,7,0)</f>
        <v>30-Dec-1976</v>
      </c>
      <c r="F632" s="12">
        <f>VLOOKUP(A632,'Cleaned Hospitalisation data'!$A$1:$K$2336,8,0)</f>
        <v>46</v>
      </c>
      <c r="G632" s="12">
        <f>VLOOKUP(A632,'Cleaned Hospitalisation data'!$A:$K,2,0)</f>
        <v>2</v>
      </c>
      <c r="H632" s="28">
        <f>VLOOKUP(A632,'Cleaned Hospitalisation data'!$A$1:$K$2336,3,0)</f>
        <v>6417.28</v>
      </c>
      <c r="I632" s="12" t="str">
        <f>VLOOKUP(A632,'Cleaned Hospitalisation data'!$A$1:$K$2336,4,0)</f>
        <v>Tier - 2</v>
      </c>
      <c r="J632" s="12" t="str">
        <f>VLOOKUP(A632,'Cleaned Hospitalisation data'!$A$1:$K$2336,5,0)</f>
        <v>Tier - 3</v>
      </c>
      <c r="K632" s="12" t="str">
        <f>VLOOKUP(A632,'Cleaned Hospitalisation data'!$A$1:$K$2336,6,0)</f>
        <v>R1013</v>
      </c>
      <c r="L632" s="12" cm="1">
        <f t="array" ref="L632:P632">_xlfn.XLOOKUP(A632,$A:$A,'Cleaned Medical Examiation data'!$B:$F)</f>
        <v>19.53</v>
      </c>
      <c r="M632" s="12">
        <v>6.09</v>
      </c>
      <c r="N632" s="12" t="str">
        <v>YES</v>
      </c>
      <c r="O632" s="12" t="str">
        <v>NO</v>
      </c>
      <c r="P632" s="12" t="str">
        <v>NO</v>
      </c>
      <c r="Q632" s="19" t="str" cm="1">
        <f t="array" ref="Q632:T632">_xlfn.XLOOKUP(A632,$A:$A,'Cleaned Medical Examiation data'!$H:$K)</f>
        <v>NO</v>
      </c>
      <c r="R632" s="48">
        <v>0</v>
      </c>
      <c r="S632" s="45" t="str">
        <v>Normal Weight</v>
      </c>
      <c r="T632" s="34" t="str">
        <v>Prediabetes</v>
      </c>
    </row>
    <row r="633" spans="1:20" ht="15.75">
      <c r="A633" s="33" t="s">
        <v>673</v>
      </c>
      <c r="B633" s="7" t="str">
        <f>VLOOKUP(A633,'Customer Names'!$A:$G,7,0)</f>
        <v>Ms</v>
      </c>
      <c r="C633" s="7" t="str">
        <f>VLOOKUP(A633,'Customer Names'!$A:$F,6,0)</f>
        <v>Caroline</v>
      </c>
      <c r="D633" s="7" t="str">
        <f>VLOOKUP(A633,'Customer Names'!$A:$E,5,0)</f>
        <v>Lea</v>
      </c>
      <c r="E633" s="25" t="str">
        <f>VLOOKUP(A633,'Cleaned Hospitalisation data'!$A:$K,7,0)</f>
        <v>4-Sep-1987</v>
      </c>
      <c r="F633" s="12">
        <f>VLOOKUP(A633,'Cleaned Hospitalisation data'!$A$1:$K$2336,8,0)</f>
        <v>35</v>
      </c>
      <c r="G633" s="12">
        <f>VLOOKUP(A633,'Cleaned Hospitalisation data'!$A:$K,2,0)</f>
        <v>3</v>
      </c>
      <c r="H633" s="28">
        <f>VLOOKUP(A633,'Cleaned Hospitalisation data'!$A$1:$K$2336,3,0)</f>
        <v>6414.18</v>
      </c>
      <c r="I633" s="12" t="str">
        <f>VLOOKUP(A633,'Cleaned Hospitalisation data'!$A$1:$K$2336,4,0)</f>
        <v>Tier - 2</v>
      </c>
      <c r="J633" s="12" t="str">
        <f>VLOOKUP(A633,'Cleaned Hospitalisation data'!$A$1:$K$2336,5,0)</f>
        <v>Tier - 2</v>
      </c>
      <c r="K633" s="12" t="str">
        <f>VLOOKUP(A633,'Cleaned Hospitalisation data'!$A$1:$K$2336,6,0)</f>
        <v>R1011</v>
      </c>
      <c r="L633" s="12" cm="1">
        <f t="array" ref="L633:P633">_xlfn.XLOOKUP(A633,$A:$A,'Cleaned Medical Examiation data'!$B:$F)</f>
        <v>27.7</v>
      </c>
      <c r="M633" s="12">
        <v>4.71</v>
      </c>
      <c r="N633" s="12" t="str">
        <v>NO</v>
      </c>
      <c r="O633" s="12" t="str">
        <v>NO</v>
      </c>
      <c r="P633" s="12" t="str">
        <v>NO</v>
      </c>
      <c r="Q633" s="19" t="str" cm="1">
        <f t="array" ref="Q633:T633">_xlfn.XLOOKUP(A633,$A:$A,'Cleaned Medical Examiation data'!$H:$K)</f>
        <v>NO</v>
      </c>
      <c r="R633" s="48">
        <v>1</v>
      </c>
      <c r="S633" s="45" t="str">
        <v>Over Weight</v>
      </c>
      <c r="T633" s="34" t="str">
        <v>Normal</v>
      </c>
    </row>
    <row r="634" spans="1:20" ht="15.75">
      <c r="A634" s="33" t="s">
        <v>674</v>
      </c>
      <c r="B634" s="7" t="str">
        <f>VLOOKUP(A634,'Customer Names'!$A:$G,7,0)</f>
        <v>Mr</v>
      </c>
      <c r="C634" s="7" t="str">
        <f>VLOOKUP(A634,'Customer Names'!$A:$F,6,0)</f>
        <v>Ross P</v>
      </c>
      <c r="D634" s="7" t="str">
        <f>VLOOKUP(A634,'Customer Names'!$A:$E,5,0)</f>
        <v>Patterson</v>
      </c>
      <c r="E634" s="25" t="str">
        <f>VLOOKUP(A634,'Cleaned Hospitalisation data'!$A:$K,7,0)</f>
        <v>22-Aug-1971</v>
      </c>
      <c r="F634" s="12">
        <f>VLOOKUP(A634,'Cleaned Hospitalisation data'!$A$1:$K$2336,8,0)</f>
        <v>51</v>
      </c>
      <c r="G634" s="12">
        <f>VLOOKUP(A634,'Cleaned Hospitalisation data'!$A:$K,2,0)</f>
        <v>0</v>
      </c>
      <c r="H634" s="28">
        <f>VLOOKUP(A634,'Cleaned Hospitalisation data'!$A$1:$K$2336,3,0)</f>
        <v>6412.34</v>
      </c>
      <c r="I634" s="12" t="str">
        <f>VLOOKUP(A634,'Cleaned Hospitalisation data'!$A$1:$K$2336,4,0)</f>
        <v>Tier - 2</v>
      </c>
      <c r="J634" s="12" t="str">
        <f>VLOOKUP(A634,'Cleaned Hospitalisation data'!$A$1:$K$2336,5,0)</f>
        <v>Tier - 3</v>
      </c>
      <c r="K634" s="12" t="str">
        <f>VLOOKUP(A634,'Cleaned Hospitalisation data'!$A$1:$K$2336,6,0)</f>
        <v>R1013</v>
      </c>
      <c r="L634" s="12" cm="1">
        <f t="array" ref="L634:P634">_xlfn.XLOOKUP(A634,$A:$A,'Cleaned Medical Examiation data'!$B:$F)</f>
        <v>18.920000000000002</v>
      </c>
      <c r="M634" s="12">
        <v>8.18</v>
      </c>
      <c r="N634" s="12" t="str">
        <v>NO</v>
      </c>
      <c r="O634" s="12" t="str">
        <v>NO</v>
      </c>
      <c r="P634" s="12" t="str">
        <v>NO</v>
      </c>
      <c r="Q634" s="19" t="str" cm="1">
        <f t="array" ref="Q634:T634">_xlfn.XLOOKUP(A634,$A:$A,'Cleaned Medical Examiation data'!$H:$K)</f>
        <v>NO</v>
      </c>
      <c r="R634" s="48">
        <v>0</v>
      </c>
      <c r="S634" s="45" t="str">
        <v>Normal Weight</v>
      </c>
      <c r="T634" s="34" t="str">
        <v>Diabetes</v>
      </c>
    </row>
    <row r="635" spans="1:20" ht="15.75">
      <c r="A635" s="33" t="s">
        <v>675</v>
      </c>
      <c r="B635" s="7" t="str">
        <f>VLOOKUP(A635,'Customer Names'!$A:$G,7,0)</f>
        <v>Ms</v>
      </c>
      <c r="C635" s="7" t="str">
        <f>VLOOKUP(A635,'Customer Names'!$A:$F,6,0)</f>
        <v>Aoife</v>
      </c>
      <c r="D635" s="7" t="str">
        <f>VLOOKUP(A635,'Customer Names'!$A:$E,5,0)</f>
        <v>Quigley</v>
      </c>
      <c r="E635" s="25" t="str">
        <f>VLOOKUP(A635,'Cleaned Hospitalisation data'!$A:$K,7,0)</f>
        <v>20-Aug-1970</v>
      </c>
      <c r="F635" s="12">
        <f>VLOOKUP(A635,'Cleaned Hospitalisation data'!$A$1:$K$2336,8,0)</f>
        <v>52</v>
      </c>
      <c r="G635" s="12">
        <f>VLOOKUP(A635,'Cleaned Hospitalisation data'!$A:$K,2,0)</f>
        <v>0</v>
      </c>
      <c r="H635" s="28">
        <f>VLOOKUP(A635,'Cleaned Hospitalisation data'!$A$1:$K$2336,3,0)</f>
        <v>6407.05</v>
      </c>
      <c r="I635" s="12" t="str">
        <f>VLOOKUP(A635,'Cleaned Hospitalisation data'!$A$1:$K$2336,4,0)</f>
        <v>Tier - 2</v>
      </c>
      <c r="J635" s="12" t="str">
        <f>VLOOKUP(A635,'Cleaned Hospitalisation data'!$A$1:$K$2336,5,0)</f>
        <v>Tier - 1</v>
      </c>
      <c r="K635" s="12" t="str">
        <f>VLOOKUP(A635,'Cleaned Hospitalisation data'!$A$1:$K$2336,6,0)</f>
        <v>R1013</v>
      </c>
      <c r="L635" s="12" cm="1">
        <f t="array" ref="L635:P635">_xlfn.XLOOKUP(A635,$A:$A,'Cleaned Medical Examiation data'!$B:$F)</f>
        <v>17.760000000000002</v>
      </c>
      <c r="M635" s="12">
        <v>11.18</v>
      </c>
      <c r="N635" s="12" t="str">
        <v>YES</v>
      </c>
      <c r="O635" s="12" t="str">
        <v>NO</v>
      </c>
      <c r="P635" s="12" t="str">
        <v>NO</v>
      </c>
      <c r="Q635" s="19" t="str" cm="1">
        <f t="array" ref="Q635:T635">_xlfn.XLOOKUP(A635,$A:$A,'Cleaned Medical Examiation data'!$H:$K)</f>
        <v>NO</v>
      </c>
      <c r="R635" s="48">
        <v>2</v>
      </c>
      <c r="S635" s="45" t="str">
        <v>Under Weight</v>
      </c>
      <c r="T635" s="34" t="str">
        <v>Diabetes</v>
      </c>
    </row>
    <row r="636" spans="1:20" ht="15.75">
      <c r="A636" s="33" t="s">
        <v>676</v>
      </c>
      <c r="B636" s="7" t="str">
        <f>VLOOKUP(A636,'Customer Names'!$A:$G,7,0)</f>
        <v>Mr</v>
      </c>
      <c r="C636" s="7" t="str">
        <f>VLOOKUP(A636,'Customer Names'!$A:$F,6,0)</f>
        <v>Daniel</v>
      </c>
      <c r="D636" s="7" t="str">
        <f>VLOOKUP(A636,'Customer Names'!$A:$E,5,0)</f>
        <v>Glaz</v>
      </c>
      <c r="E636" s="25" t="str">
        <f>VLOOKUP(A636,'Cleaned Hospitalisation data'!$A:$K,7,0)</f>
        <v>15-Aug-1986</v>
      </c>
      <c r="F636" s="12">
        <f>VLOOKUP(A636,'Cleaned Hospitalisation data'!$A$1:$K$2336,8,0)</f>
        <v>36</v>
      </c>
      <c r="G636" s="12">
        <f>VLOOKUP(A636,'Cleaned Hospitalisation data'!$A:$K,2,0)</f>
        <v>0</v>
      </c>
      <c r="H636" s="28">
        <f>VLOOKUP(A636,'Cleaned Hospitalisation data'!$A$1:$K$2336,3,0)</f>
        <v>37742.58</v>
      </c>
      <c r="I636" s="12" t="str">
        <f>VLOOKUP(A636,'Cleaned Hospitalisation data'!$A$1:$K$2336,4,0)</f>
        <v>Tier - 1</v>
      </c>
      <c r="J636" s="12" t="str">
        <f>VLOOKUP(A636,'Cleaned Hospitalisation data'!$A$1:$K$2336,5,0)</f>
        <v>Tier - 1</v>
      </c>
      <c r="K636" s="12" t="str">
        <f>VLOOKUP(A636,'Cleaned Hospitalisation data'!$A$1:$K$2336,6,0)</f>
        <v>R1013</v>
      </c>
      <c r="L636" s="12" cm="1">
        <f t="array" ref="L636:P636">_xlfn.XLOOKUP(A636,$A:$A,'Cleaned Medical Examiation data'!$B:$F)</f>
        <v>34.43</v>
      </c>
      <c r="M636" s="12">
        <v>10.82</v>
      </c>
      <c r="N636" s="12" t="str">
        <v>YES</v>
      </c>
      <c r="O636" s="12" t="str">
        <v>NO</v>
      </c>
      <c r="P636" s="12" t="str">
        <v>NO</v>
      </c>
      <c r="Q636" s="19" t="str" cm="1">
        <f t="array" ref="Q636:T636">_xlfn.XLOOKUP(A636,$A:$A,'Cleaned Medical Examiation data'!$H:$K)</f>
        <v>YES</v>
      </c>
      <c r="R636" s="48">
        <v>1</v>
      </c>
      <c r="S636" s="45" t="str">
        <v>Obesity</v>
      </c>
      <c r="T636" s="34" t="str">
        <v>Diabetes</v>
      </c>
    </row>
    <row r="637" spans="1:20" ht="15.75">
      <c r="A637" s="33" t="s">
        <v>677</v>
      </c>
      <c r="B637" s="7" t="str">
        <f>VLOOKUP(A637,'Customer Names'!$A:$G,7,0)</f>
        <v>Mr</v>
      </c>
      <c r="C637" s="7" t="str">
        <f>VLOOKUP(A637,'Customer Names'!$A:$F,6,0)</f>
        <v>Wesley</v>
      </c>
      <c r="D637" s="7" t="str">
        <f>VLOOKUP(A637,'Customer Names'!$A:$E,5,0)</f>
        <v>Korir</v>
      </c>
      <c r="E637" s="25" t="str">
        <f>VLOOKUP(A637,'Cleaned Hospitalisation data'!$A:$K,7,0)</f>
        <v>10-Dec-1985</v>
      </c>
      <c r="F637" s="12">
        <f>VLOOKUP(A637,'Cleaned Hospitalisation data'!$A$1:$K$2336,8,0)</f>
        <v>37</v>
      </c>
      <c r="G637" s="12">
        <f>VLOOKUP(A637,'Cleaned Hospitalisation data'!$A:$K,2,0)</f>
        <v>2</v>
      </c>
      <c r="H637" s="28">
        <f>VLOOKUP(A637,'Cleaned Hospitalisation data'!$A$1:$K$2336,3,0)</f>
        <v>6406.41</v>
      </c>
      <c r="I637" s="12" t="str">
        <f>VLOOKUP(A637,'Cleaned Hospitalisation data'!$A$1:$K$2336,4,0)</f>
        <v>Tier - 1</v>
      </c>
      <c r="J637" s="12" t="str">
        <f>VLOOKUP(A637,'Cleaned Hospitalisation data'!$A$1:$K$2336,5,0)</f>
        <v>Tier - 3</v>
      </c>
      <c r="K637" s="12" t="str">
        <f>VLOOKUP(A637,'Cleaned Hospitalisation data'!$A$1:$K$2336,6,0)</f>
        <v>R1014</v>
      </c>
      <c r="L637" s="12" cm="1">
        <f t="array" ref="L637:P637">_xlfn.XLOOKUP(A637,$A:$A,'Cleaned Medical Examiation data'!$B:$F)</f>
        <v>29.83</v>
      </c>
      <c r="M637" s="12">
        <v>5.03</v>
      </c>
      <c r="N637" s="12" t="str">
        <v>YES</v>
      </c>
      <c r="O637" s="12" t="str">
        <v>NO</v>
      </c>
      <c r="P637" s="12" t="str">
        <v>NO</v>
      </c>
      <c r="Q637" s="19" t="str" cm="1">
        <f t="array" ref="Q637:T637">_xlfn.XLOOKUP(A637,$A:$A,'Cleaned Medical Examiation data'!$H:$K)</f>
        <v>NO</v>
      </c>
      <c r="R637" s="48">
        <v>0</v>
      </c>
      <c r="S637" s="45" t="str">
        <v>Over Weight</v>
      </c>
      <c r="T637" s="34" t="str">
        <v>Normal</v>
      </c>
    </row>
    <row r="638" spans="1:20" ht="15.75">
      <c r="A638" s="33" t="s">
        <v>678</v>
      </c>
      <c r="B638" s="7" t="str">
        <f>VLOOKUP(A638,'Customer Names'!$A:$G,7,0)</f>
        <v>Ms</v>
      </c>
      <c r="C638" s="7" t="str">
        <f>VLOOKUP(A638,'Customer Names'!$A:$F,6,0)</f>
        <v>Rebecca J</v>
      </c>
      <c r="D638" s="7" t="str">
        <f>VLOOKUP(A638,'Customer Names'!$A:$E,5,0)</f>
        <v>Downs</v>
      </c>
      <c r="E638" s="25" t="str">
        <f>VLOOKUP(A638,'Cleaned Hospitalisation data'!$A:$K,7,0)</f>
        <v>9-Sep-1987</v>
      </c>
      <c r="F638" s="12">
        <f>VLOOKUP(A638,'Cleaned Hospitalisation data'!$A$1:$K$2336,8,0)</f>
        <v>35</v>
      </c>
      <c r="G638" s="12">
        <f>VLOOKUP(A638,'Cleaned Hospitalisation data'!$A:$K,2,0)</f>
        <v>2</v>
      </c>
      <c r="H638" s="28">
        <f>VLOOKUP(A638,'Cleaned Hospitalisation data'!$A$1:$K$2336,3,0)</f>
        <v>6402.29</v>
      </c>
      <c r="I638" s="12" t="str">
        <f>VLOOKUP(A638,'Cleaned Hospitalisation data'!$A$1:$K$2336,4,0)</f>
        <v>Tier - 2</v>
      </c>
      <c r="J638" s="12" t="str">
        <f>VLOOKUP(A638,'Cleaned Hospitalisation data'!$A$1:$K$2336,5,0)</f>
        <v>Tier - 3</v>
      </c>
      <c r="K638" s="12" t="str">
        <f>VLOOKUP(A638,'Cleaned Hospitalisation data'!$A$1:$K$2336,6,0)</f>
        <v>R1024</v>
      </c>
      <c r="L638" s="12" cm="1">
        <f t="array" ref="L638:P638">_xlfn.XLOOKUP(A638,$A:$A,'Cleaned Medical Examiation data'!$B:$F)</f>
        <v>23.465</v>
      </c>
      <c r="M638" s="12">
        <v>5.56</v>
      </c>
      <c r="N638" s="12" t="str">
        <v>NO</v>
      </c>
      <c r="O638" s="12" t="str">
        <v>NO</v>
      </c>
      <c r="P638" s="12" t="str">
        <v>NO</v>
      </c>
      <c r="Q638" s="19" t="str" cm="1">
        <f t="array" ref="Q638:T638">_xlfn.XLOOKUP(A638,$A:$A,'Cleaned Medical Examiation data'!$H:$K)</f>
        <v>NO</v>
      </c>
      <c r="R638" s="48">
        <v>1</v>
      </c>
      <c r="S638" s="45" t="str">
        <v>Normal Weight</v>
      </c>
      <c r="T638" s="34" t="str">
        <v>Normal</v>
      </c>
    </row>
    <row r="639" spans="1:20" ht="15.75">
      <c r="A639" s="33" t="s">
        <v>679</v>
      </c>
      <c r="B639" s="7" t="str">
        <f>VLOOKUP(A639,'Customer Names'!$A:$G,7,0)</f>
        <v>Mr</v>
      </c>
      <c r="C639" s="7" t="str">
        <f>VLOOKUP(A639,'Customer Names'!$A:$F,6,0)</f>
        <v>Barry P</v>
      </c>
      <c r="D639" s="7" t="str">
        <f>VLOOKUP(A639,'Customer Names'!$A:$E,5,0)</f>
        <v>Young</v>
      </c>
      <c r="E639" s="25" t="str">
        <f>VLOOKUP(A639,'Cleaned Hospitalisation data'!$A:$K,7,0)</f>
        <v>28-Oct-1982</v>
      </c>
      <c r="F639" s="12">
        <f>VLOOKUP(A639,'Cleaned Hospitalisation data'!$A$1:$K$2336,8,0)</f>
        <v>40</v>
      </c>
      <c r="G639" s="12">
        <f>VLOOKUP(A639,'Cleaned Hospitalisation data'!$A:$K,2,0)</f>
        <v>1</v>
      </c>
      <c r="H639" s="28">
        <f>VLOOKUP(A639,'Cleaned Hospitalisation data'!$A$1:$K$2336,3,0)</f>
        <v>6393.6</v>
      </c>
      <c r="I639" s="12" t="str">
        <f>VLOOKUP(A639,'Cleaned Hospitalisation data'!$A$1:$K$2336,4,0)</f>
        <v>Tier - 2</v>
      </c>
      <c r="J639" s="12" t="str">
        <f>VLOOKUP(A639,'Cleaned Hospitalisation data'!$A$1:$K$2336,5,0)</f>
        <v>Tier - 1</v>
      </c>
      <c r="K639" s="12" t="str">
        <f>VLOOKUP(A639,'Cleaned Hospitalisation data'!$A$1:$K$2336,6,0)</f>
        <v>R1012</v>
      </c>
      <c r="L639" s="12" cm="1">
        <f t="array" ref="L639:P639">_xlfn.XLOOKUP(A639,$A:$A,'Cleaned Medical Examiation data'!$B:$F)</f>
        <v>29.355</v>
      </c>
      <c r="M639" s="12">
        <v>4.33</v>
      </c>
      <c r="N639" s="12" t="str">
        <v>NO</v>
      </c>
      <c r="O639" s="12" t="str">
        <v>NO</v>
      </c>
      <c r="P639" s="12" t="str">
        <v>NO</v>
      </c>
      <c r="Q639" s="19" t="str" cm="1">
        <f t="array" ref="Q639:T639">_xlfn.XLOOKUP(A639,$A:$A,'Cleaned Medical Examiation data'!$H:$K)</f>
        <v>NO</v>
      </c>
      <c r="R639" s="48">
        <v>0</v>
      </c>
      <c r="S639" s="45" t="str">
        <v>Over Weight</v>
      </c>
      <c r="T639" s="34" t="str">
        <v>Normal</v>
      </c>
    </row>
    <row r="640" spans="1:20" ht="15.75">
      <c r="A640" s="33" t="s">
        <v>680</v>
      </c>
      <c r="B640" s="7" t="str">
        <f>VLOOKUP(A640,'Customer Names'!$A:$G,7,0)</f>
        <v>Mr</v>
      </c>
      <c r="C640" s="7" t="str">
        <f>VLOOKUP(A640,'Customer Names'!$A:$F,6,0)</f>
        <v>Maciej</v>
      </c>
      <c r="D640" s="7" t="str">
        <f>VLOOKUP(A640,'Customer Names'!$A:$E,5,0)</f>
        <v>Zywek</v>
      </c>
      <c r="E640" s="25" t="str">
        <f>VLOOKUP(A640,'Cleaned Hospitalisation data'!$A:$K,7,0)</f>
        <v>16-Aug-1997</v>
      </c>
      <c r="F640" s="12">
        <f>VLOOKUP(A640,'Cleaned Hospitalisation data'!$A$1:$K$2336,8,0)</f>
        <v>25</v>
      </c>
      <c r="G640" s="12">
        <f>VLOOKUP(A640,'Cleaned Hospitalisation data'!$A:$K,2,0)</f>
        <v>0</v>
      </c>
      <c r="H640" s="28">
        <f>VLOOKUP(A640,'Cleaned Hospitalisation data'!$A$1:$K$2336,3,0)</f>
        <v>6389.53</v>
      </c>
      <c r="I640" s="12" t="str">
        <f>VLOOKUP(A640,'Cleaned Hospitalisation data'!$A$1:$K$2336,4,0)</f>
        <v>Tier - 2</v>
      </c>
      <c r="J640" s="12" t="str">
        <f>VLOOKUP(A640,'Cleaned Hospitalisation data'!$A$1:$K$2336,5,0)</f>
        <v>Tier - 2</v>
      </c>
      <c r="K640" s="12" t="str">
        <f>VLOOKUP(A640,'Cleaned Hospitalisation data'!$A$1:$K$2336,6,0)</f>
        <v>R1021</v>
      </c>
      <c r="L640" s="12" cm="1">
        <f t="array" ref="L640:P640">_xlfn.XLOOKUP(A640,$A:$A,'Cleaned Medical Examiation data'!$B:$F)</f>
        <v>35.49</v>
      </c>
      <c r="M640" s="12">
        <v>5.21</v>
      </c>
      <c r="N640" s="12" t="str">
        <v>YES</v>
      </c>
      <c r="O640" s="12" t="str">
        <v>NO</v>
      </c>
      <c r="P640" s="12" t="str">
        <v>YES</v>
      </c>
      <c r="Q640" s="19" t="str" cm="1">
        <f t="array" ref="Q640:T640">_xlfn.XLOOKUP(A640,$A:$A,'Cleaned Medical Examiation data'!$H:$K)</f>
        <v>NO</v>
      </c>
      <c r="R640" s="48">
        <v>1</v>
      </c>
      <c r="S640" s="45" t="str">
        <v>Obesity</v>
      </c>
      <c r="T640" s="34" t="str">
        <v>Normal</v>
      </c>
    </row>
    <row r="641" spans="1:20" ht="15.75">
      <c r="A641" s="33" t="s">
        <v>681</v>
      </c>
      <c r="B641" s="7" t="str">
        <f>VLOOKUP(A641,'Customer Names'!$A:$G,7,0)</f>
        <v>Mr</v>
      </c>
      <c r="C641" s="7" t="str">
        <f>VLOOKUP(A641,'Customer Names'!$A:$F,6,0)</f>
        <v>Jerry D</v>
      </c>
      <c r="D641" s="7" t="str">
        <f>VLOOKUP(A641,'Customer Names'!$A:$E,5,0)</f>
        <v>Faulkner</v>
      </c>
      <c r="E641" s="25" t="str">
        <f>VLOOKUP(A641,'Cleaned Hospitalisation data'!$A:$K,7,0)</f>
        <v>6-Aug-1982</v>
      </c>
      <c r="F641" s="12">
        <f>VLOOKUP(A641,'Cleaned Hospitalisation data'!$A$1:$K$2336,8,0)</f>
        <v>40</v>
      </c>
      <c r="G641" s="12">
        <f>VLOOKUP(A641,'Cleaned Hospitalisation data'!$A:$K,2,0)</f>
        <v>1</v>
      </c>
      <c r="H641" s="28">
        <f>VLOOKUP(A641,'Cleaned Hospitalisation data'!$A$1:$K$2336,3,0)</f>
        <v>6389.38</v>
      </c>
      <c r="I641" s="12" t="str">
        <f>VLOOKUP(A641,'Cleaned Hospitalisation data'!$A$1:$K$2336,4,0)</f>
        <v>Tier - 1</v>
      </c>
      <c r="J641" s="12" t="str">
        <f>VLOOKUP(A641,'Cleaned Hospitalisation data'!$A$1:$K$2336,5,0)</f>
        <v>Tier - 2</v>
      </c>
      <c r="K641" s="12" t="str">
        <f>VLOOKUP(A641,'Cleaned Hospitalisation data'!$A$1:$K$2336,6,0)</f>
        <v>R1012</v>
      </c>
      <c r="L641" s="12" cm="1">
        <f t="array" ref="L641:P641">_xlfn.XLOOKUP(A641,$A:$A,'Cleaned Medical Examiation data'!$B:$F)</f>
        <v>26.315000000000001</v>
      </c>
      <c r="M641" s="12">
        <v>5.89</v>
      </c>
      <c r="N641" s="12" t="str">
        <v>NO</v>
      </c>
      <c r="O641" s="12" t="str">
        <v>NO</v>
      </c>
      <c r="P641" s="12" t="str">
        <v>NO</v>
      </c>
      <c r="Q641" s="19" t="str" cm="1">
        <f t="array" ref="Q641:T641">_xlfn.XLOOKUP(A641,$A:$A,'Cleaned Medical Examiation data'!$H:$K)</f>
        <v>NO</v>
      </c>
      <c r="R641" s="48">
        <v>0</v>
      </c>
      <c r="S641" s="45" t="str">
        <v>Over Weight</v>
      </c>
      <c r="T641" s="34" t="str">
        <v>Prediabetes</v>
      </c>
    </row>
    <row r="642" spans="1:20" ht="15.75">
      <c r="A642" s="33" t="s">
        <v>682</v>
      </c>
      <c r="B642" s="7" t="str">
        <f>VLOOKUP(A642,'Customer Names'!$A:$G,7,0)</f>
        <v>Mr</v>
      </c>
      <c r="C642" s="7" t="str">
        <f>VLOOKUP(A642,'Customer Names'!$A:$F,6,0)</f>
        <v>Eric A</v>
      </c>
      <c r="D642" s="7" t="str">
        <f>VLOOKUP(A642,'Customer Names'!$A:$E,5,0)</f>
        <v>Erspamer</v>
      </c>
      <c r="E642" s="25" t="str">
        <f>VLOOKUP(A642,'Cleaned Hospitalisation data'!$A:$K,7,0)</f>
        <v>18-Nov-1976</v>
      </c>
      <c r="F642" s="12">
        <f>VLOOKUP(A642,'Cleaned Hospitalisation data'!$A$1:$K$2336,8,0)</f>
        <v>46</v>
      </c>
      <c r="G642" s="12">
        <f>VLOOKUP(A642,'Cleaned Hospitalisation data'!$A:$K,2,0)</f>
        <v>2</v>
      </c>
      <c r="H642" s="28">
        <f>VLOOKUP(A642,'Cleaned Hospitalisation data'!$A$1:$K$2336,3,0)</f>
        <v>6374.16</v>
      </c>
      <c r="I642" s="12" t="str">
        <f>VLOOKUP(A642,'Cleaned Hospitalisation data'!$A$1:$K$2336,4,0)</f>
        <v>Tier - 2</v>
      </c>
      <c r="J642" s="12" t="str">
        <f>VLOOKUP(A642,'Cleaned Hospitalisation data'!$A$1:$K$2336,5,0)</f>
        <v>Tier - 2</v>
      </c>
      <c r="K642" s="12" t="str">
        <f>VLOOKUP(A642,'Cleaned Hospitalisation data'!$A$1:$K$2336,6,0)</f>
        <v>R1013</v>
      </c>
      <c r="L642" s="12" cm="1">
        <f t="array" ref="L642:P642">_xlfn.XLOOKUP(A642,$A:$A,'Cleaned Medical Examiation data'!$B:$F)</f>
        <v>19.79</v>
      </c>
      <c r="M642" s="12">
        <v>4.8099999999999996</v>
      </c>
      <c r="N642" s="12" t="str">
        <v>YES</v>
      </c>
      <c r="O642" s="12" t="str">
        <v>NO</v>
      </c>
      <c r="P642" s="12" t="str">
        <v>NO</v>
      </c>
      <c r="Q642" s="19" t="str" cm="1">
        <f t="array" ref="Q642:T642">_xlfn.XLOOKUP(A642,$A:$A,'Cleaned Medical Examiation data'!$H:$K)</f>
        <v>NO</v>
      </c>
      <c r="R642" s="48">
        <v>0</v>
      </c>
      <c r="S642" s="45" t="str">
        <v>Normal Weight</v>
      </c>
      <c r="T642" s="34" t="str">
        <v>Normal</v>
      </c>
    </row>
    <row r="643" spans="1:20" ht="15.75">
      <c r="A643" s="33" t="s">
        <v>683</v>
      </c>
      <c r="B643" s="7" t="str">
        <f>VLOOKUP(A643,'Customer Names'!$A:$G,7,0)</f>
        <v>Ms</v>
      </c>
      <c r="C643" s="7" t="str">
        <f>VLOOKUP(A643,'Customer Names'!$A:$F,6,0)</f>
        <v>Cathi</v>
      </c>
      <c r="D643" s="7" t="str">
        <f>VLOOKUP(A643,'Customer Names'!$A:$E,5,0)</f>
        <v>Campbell</v>
      </c>
      <c r="E643" s="25" t="str">
        <f>VLOOKUP(A643,'Cleaned Hospitalisation data'!$A:$K,7,0)</f>
        <v>13-Aug-1984</v>
      </c>
      <c r="F643" s="12">
        <f>VLOOKUP(A643,'Cleaned Hospitalisation data'!$A$1:$K$2336,8,0)</f>
        <v>38</v>
      </c>
      <c r="G643" s="12">
        <f>VLOOKUP(A643,'Cleaned Hospitalisation data'!$A:$K,2,0)</f>
        <v>1</v>
      </c>
      <c r="H643" s="28">
        <f>VLOOKUP(A643,'Cleaned Hospitalisation data'!$A$1:$K$2336,3,0)</f>
        <v>6373.56</v>
      </c>
      <c r="I643" s="12" t="str">
        <f>VLOOKUP(A643,'Cleaned Hospitalisation data'!$A$1:$K$2336,4,0)</f>
        <v>Tier - 2</v>
      </c>
      <c r="J643" s="12" t="str">
        <f>VLOOKUP(A643,'Cleaned Hospitalisation data'!$A$1:$K$2336,5,0)</f>
        <v>Tier - 1</v>
      </c>
      <c r="K643" s="12" t="str">
        <f>VLOOKUP(A643,'Cleaned Hospitalisation data'!$A$1:$K$2336,6,0)</f>
        <v>R1012</v>
      </c>
      <c r="L643" s="12" cm="1">
        <f t="array" ref="L643:P643">_xlfn.XLOOKUP(A643,$A:$A,'Cleaned Medical Examiation data'!$B:$F)</f>
        <v>40.564999999999998</v>
      </c>
      <c r="M643" s="12">
        <v>5.66</v>
      </c>
      <c r="N643" s="12" t="str">
        <v>NO</v>
      </c>
      <c r="O643" s="12" t="str">
        <v>NO</v>
      </c>
      <c r="P643" s="12" t="str">
        <v>NO</v>
      </c>
      <c r="Q643" s="19" t="str" cm="1">
        <f t="array" ref="Q643:T643">_xlfn.XLOOKUP(A643,$A:$A,'Cleaned Medical Examiation data'!$H:$K)</f>
        <v>NO</v>
      </c>
      <c r="R643" s="48">
        <v>1</v>
      </c>
      <c r="S643" s="45" t="str">
        <v>Obesity</v>
      </c>
      <c r="T643" s="34" t="str">
        <v>Normal</v>
      </c>
    </row>
    <row r="644" spans="1:20" ht="15.75">
      <c r="A644" s="33" t="s">
        <v>684</v>
      </c>
      <c r="B644" s="7" t="str">
        <f>VLOOKUP(A644,'Customer Names'!$A:$G,7,0)</f>
        <v>Mr</v>
      </c>
      <c r="C644" s="7" t="str">
        <f>VLOOKUP(A644,'Customer Names'!$A:$F,6,0)</f>
        <v>Alex M</v>
      </c>
      <c r="D644" s="7" t="str">
        <f>VLOOKUP(A644,'Customer Names'!$A:$E,5,0)</f>
        <v>Addison</v>
      </c>
      <c r="E644" s="25" t="str">
        <f>VLOOKUP(A644,'Cleaned Hospitalisation data'!$A:$K,7,0)</f>
        <v>9-Nov-1970</v>
      </c>
      <c r="F644" s="12">
        <f>VLOOKUP(A644,'Cleaned Hospitalisation data'!$A$1:$K$2336,8,0)</f>
        <v>52</v>
      </c>
      <c r="G644" s="12">
        <f>VLOOKUP(A644,'Cleaned Hospitalisation data'!$A:$K,2,0)</f>
        <v>0</v>
      </c>
      <c r="H644" s="28">
        <f>VLOOKUP(A644,'Cleaned Hospitalisation data'!$A$1:$K$2336,3,0)</f>
        <v>6367.31</v>
      </c>
      <c r="I644" s="12" t="str">
        <f>VLOOKUP(A644,'Cleaned Hospitalisation data'!$A$1:$K$2336,4,0)</f>
        <v>Tier - 2</v>
      </c>
      <c r="J644" s="12" t="str">
        <f>VLOOKUP(A644,'Cleaned Hospitalisation data'!$A$1:$K$2336,5,0)</f>
        <v>Tier - 1</v>
      </c>
      <c r="K644" s="12" t="str">
        <f>VLOOKUP(A644,'Cleaned Hospitalisation data'!$A$1:$K$2336,6,0)</f>
        <v>R1013</v>
      </c>
      <c r="L644" s="12" cm="1">
        <f t="array" ref="L644:P644">_xlfn.XLOOKUP(A644,$A:$A,'Cleaned Medical Examiation data'!$B:$F)</f>
        <v>18.03</v>
      </c>
      <c r="M644" s="12">
        <v>10.66</v>
      </c>
      <c r="N644" s="12" t="str">
        <v>YES</v>
      </c>
      <c r="O644" s="12" t="str">
        <v>NO</v>
      </c>
      <c r="P644" s="12" t="str">
        <v>NO</v>
      </c>
      <c r="Q644" s="19" t="str" cm="1">
        <f t="array" ref="Q644:T644">_xlfn.XLOOKUP(A644,$A:$A,'Cleaned Medical Examiation data'!$H:$K)</f>
        <v>NO</v>
      </c>
      <c r="R644" s="48">
        <v>2</v>
      </c>
      <c r="S644" s="45" t="str">
        <v>Under Weight</v>
      </c>
      <c r="T644" s="34" t="str">
        <v>Diabetes</v>
      </c>
    </row>
    <row r="645" spans="1:20" ht="15.75">
      <c r="A645" s="33" t="s">
        <v>685</v>
      </c>
      <c r="B645" s="7" t="str">
        <f>VLOOKUP(A645,'Customer Names'!$A:$G,7,0)</f>
        <v>Mr</v>
      </c>
      <c r="C645" s="7" t="str">
        <f>VLOOKUP(A645,'Customer Names'!$A:$F,6,0)</f>
        <v>Liang</v>
      </c>
      <c r="D645" s="7" t="str">
        <f>VLOOKUP(A645,'Customer Names'!$A:$E,5,0)</f>
        <v>Wu</v>
      </c>
      <c r="E645" s="25" t="str">
        <f>VLOOKUP(A645,'Cleaned Hospitalisation data'!$A:$K,7,0)</f>
        <v>7-Jul-1996</v>
      </c>
      <c r="F645" s="12">
        <f>VLOOKUP(A645,'Cleaned Hospitalisation data'!$A$1:$K$2336,8,0)</f>
        <v>26</v>
      </c>
      <c r="G645" s="12">
        <f>VLOOKUP(A645,'Cleaned Hospitalisation data'!$A:$K,2,0)</f>
        <v>0</v>
      </c>
      <c r="H645" s="28">
        <f>VLOOKUP(A645,'Cleaned Hospitalisation data'!$A$1:$K$2336,3,0)</f>
        <v>6361.47</v>
      </c>
      <c r="I645" s="12" t="str">
        <f>VLOOKUP(A645,'Cleaned Hospitalisation data'!$A$1:$K$2336,4,0)</f>
        <v>Tier - 2</v>
      </c>
      <c r="J645" s="12" t="str">
        <f>VLOOKUP(A645,'Cleaned Hospitalisation data'!$A$1:$K$2336,5,0)</f>
        <v>Tier - 3</v>
      </c>
      <c r="K645" s="12" t="str">
        <f>VLOOKUP(A645,'Cleaned Hospitalisation data'!$A$1:$K$2336,6,0)</f>
        <v>R1021</v>
      </c>
      <c r="L645" s="12" cm="1">
        <f t="array" ref="L645:P645">_xlfn.XLOOKUP(A645,$A:$A,'Cleaned Medical Examiation data'!$B:$F)</f>
        <v>34.65</v>
      </c>
      <c r="M645" s="12">
        <v>5.98</v>
      </c>
      <c r="N645" s="12" t="str">
        <v>YES</v>
      </c>
      <c r="O645" s="12" t="str">
        <v>NO</v>
      </c>
      <c r="P645" s="12" t="str">
        <v>NO</v>
      </c>
      <c r="Q645" s="19" t="str" cm="1">
        <f t="array" ref="Q645:T645">_xlfn.XLOOKUP(A645,$A:$A,'Cleaned Medical Examiation data'!$H:$K)</f>
        <v>NO</v>
      </c>
      <c r="R645" s="48">
        <v>0</v>
      </c>
      <c r="S645" s="45" t="str">
        <v>Obesity</v>
      </c>
      <c r="T645" s="34" t="str">
        <v>Prediabetes</v>
      </c>
    </row>
    <row r="646" spans="1:20" ht="15.75">
      <c r="A646" s="33" t="s">
        <v>686</v>
      </c>
      <c r="B646" s="7" t="str">
        <f>VLOOKUP(A646,'Customer Names'!$A:$G,7,0)</f>
        <v>Ms</v>
      </c>
      <c r="C646" s="7" t="str">
        <f>VLOOKUP(A646,'Customer Names'!$A:$F,6,0)</f>
        <v>Lexy</v>
      </c>
      <c r="D646" s="7" t="str">
        <f>VLOOKUP(A646,'Customer Names'!$A:$E,5,0)</f>
        <v>Millett</v>
      </c>
      <c r="E646" s="25" t="str">
        <f>VLOOKUP(A646,'Cleaned Hospitalisation data'!$A:$K,7,0)</f>
        <v>24-Jun-1989</v>
      </c>
      <c r="F646" s="12">
        <f>VLOOKUP(A646,'Cleaned Hospitalisation data'!$A$1:$K$2336,8,0)</f>
        <v>33</v>
      </c>
      <c r="G646" s="12">
        <f>VLOOKUP(A646,'Cleaned Hospitalisation data'!$A:$K,2,0)</f>
        <v>3</v>
      </c>
      <c r="H646" s="28">
        <f>VLOOKUP(A646,'Cleaned Hospitalisation data'!$A$1:$K$2336,3,0)</f>
        <v>6360.99</v>
      </c>
      <c r="I646" s="12" t="str">
        <f>VLOOKUP(A646,'Cleaned Hospitalisation data'!$A$1:$K$2336,4,0)</f>
        <v>Tier - 2</v>
      </c>
      <c r="J646" s="12" t="str">
        <f>VLOOKUP(A646,'Cleaned Hospitalisation data'!$A$1:$K$2336,5,0)</f>
        <v>Tier - 2</v>
      </c>
      <c r="K646" s="12" t="str">
        <f>VLOOKUP(A646,'Cleaned Hospitalisation data'!$A$1:$K$2336,6,0)</f>
        <v>R1012</v>
      </c>
      <c r="L646" s="12" cm="1">
        <f t="array" ref="L646:P646">_xlfn.XLOOKUP(A646,$A:$A,'Cleaned Medical Examiation data'!$B:$F)</f>
        <v>42.94</v>
      </c>
      <c r="M646" s="12">
        <v>4.34</v>
      </c>
      <c r="N646" s="12" t="str">
        <v>NO</v>
      </c>
      <c r="O646" s="12" t="str">
        <v>NO</v>
      </c>
      <c r="P646" s="12" t="str">
        <v>NO</v>
      </c>
      <c r="Q646" s="19" t="str" cm="1">
        <f t="array" ref="Q646:T646">_xlfn.XLOOKUP(A646,$A:$A,'Cleaned Medical Examiation data'!$H:$K)</f>
        <v>NO</v>
      </c>
      <c r="R646" s="48">
        <v>0</v>
      </c>
      <c r="S646" s="45" t="str">
        <v>Obesity</v>
      </c>
      <c r="T646" s="34" t="str">
        <v>Normal</v>
      </c>
    </row>
    <row r="647" spans="1:20" ht="15.75">
      <c r="A647" s="33" t="s">
        <v>687</v>
      </c>
      <c r="B647" s="7" t="str">
        <f>VLOOKUP(A647,'Customer Names'!$A:$G,7,0)</f>
        <v>Ms</v>
      </c>
      <c r="C647" s="7" t="str">
        <f>VLOOKUP(A647,'Customer Names'!$A:$F,6,0)</f>
        <v>Syndy</v>
      </c>
      <c r="D647" s="7" t="str">
        <f>VLOOKUP(A647,'Customer Names'!$A:$E,5,0)</f>
        <v>Sampson</v>
      </c>
      <c r="E647" s="25" t="str">
        <f>VLOOKUP(A647,'Cleaned Hospitalisation data'!$A:$K,7,0)</f>
        <v>18-Sep-1976</v>
      </c>
      <c r="F647" s="12">
        <f>VLOOKUP(A647,'Cleaned Hospitalisation data'!$A$1:$K$2336,8,0)</f>
        <v>46</v>
      </c>
      <c r="G647" s="12">
        <f>VLOOKUP(A647,'Cleaned Hospitalisation data'!$A:$K,2,0)</f>
        <v>2</v>
      </c>
      <c r="H647" s="28">
        <f>VLOOKUP(A647,'Cleaned Hospitalisation data'!$A$1:$K$2336,3,0)</f>
        <v>37735.199999999997</v>
      </c>
      <c r="I647" s="12" t="str">
        <f>VLOOKUP(A647,'Cleaned Hospitalisation data'!$A$1:$K$2336,4,0)</f>
        <v>Tier - 2</v>
      </c>
      <c r="J647" s="12" t="str">
        <f>VLOOKUP(A647,'Cleaned Hospitalisation data'!$A$1:$K$2336,5,0)</f>
        <v>Tier - 2</v>
      </c>
      <c r="K647" s="12" t="str">
        <f>VLOOKUP(A647,'Cleaned Hospitalisation data'!$A$1:$K$2336,6,0)</f>
        <v>R1011</v>
      </c>
      <c r="L647" s="12" cm="1">
        <f t="array" ref="L647:P647">_xlfn.XLOOKUP(A647,$A:$A,'Cleaned Medical Examiation data'!$B:$F)</f>
        <v>41.33</v>
      </c>
      <c r="M647" s="12">
        <v>4.01</v>
      </c>
      <c r="N647" s="12" t="str">
        <v>YES</v>
      </c>
      <c r="O647" s="12" t="str">
        <v>NO</v>
      </c>
      <c r="P647" s="12" t="str">
        <v>NO</v>
      </c>
      <c r="Q647" s="19" t="str" cm="1">
        <f t="array" ref="Q647:T647">_xlfn.XLOOKUP(A647,$A:$A,'Cleaned Medical Examiation data'!$H:$K)</f>
        <v>YES</v>
      </c>
      <c r="R647" s="48">
        <v>0</v>
      </c>
      <c r="S647" s="45" t="str">
        <v>Obesity</v>
      </c>
      <c r="T647" s="34" t="str">
        <v>Normal</v>
      </c>
    </row>
    <row r="648" spans="1:20" ht="15.75">
      <c r="A648" s="33" t="s">
        <v>688</v>
      </c>
      <c r="B648" s="7" t="str">
        <f>VLOOKUP(A648,'Customer Names'!$A:$G,7,0)</f>
        <v>Mr</v>
      </c>
      <c r="C648" s="7" t="str">
        <f>VLOOKUP(A648,'Customer Names'!$A:$F,6,0)</f>
        <v>Michael</v>
      </c>
      <c r="D648" s="7" t="str">
        <f>VLOOKUP(A648,'Customer Names'!$A:$E,5,0)</f>
        <v>Bosl</v>
      </c>
      <c r="E648" s="25" t="str">
        <f>VLOOKUP(A648,'Cleaned Hospitalisation data'!$A:$K,7,0)</f>
        <v>30-Oct-1980</v>
      </c>
      <c r="F648" s="12">
        <f>VLOOKUP(A648,'Cleaned Hospitalisation data'!$A$1:$K$2336,8,0)</f>
        <v>42</v>
      </c>
      <c r="G648" s="12">
        <f>VLOOKUP(A648,'Cleaned Hospitalisation data'!$A:$K,2,0)</f>
        <v>0</v>
      </c>
      <c r="H648" s="28">
        <f>VLOOKUP(A648,'Cleaned Hospitalisation data'!$A$1:$K$2336,3,0)</f>
        <v>6358.78</v>
      </c>
      <c r="I648" s="12" t="str">
        <f>VLOOKUP(A648,'Cleaned Hospitalisation data'!$A$1:$K$2336,4,0)</f>
        <v>Tier - 2</v>
      </c>
      <c r="J648" s="12" t="str">
        <f>VLOOKUP(A648,'Cleaned Hospitalisation data'!$A$1:$K$2336,5,0)</f>
        <v>Tier - 1</v>
      </c>
      <c r="K648" s="12" t="str">
        <f>VLOOKUP(A648,'Cleaned Hospitalisation data'!$A$1:$K$2336,6,0)</f>
        <v>R1012</v>
      </c>
      <c r="L648" s="12" cm="1">
        <f t="array" ref="L648:P648">_xlfn.XLOOKUP(A648,$A:$A,'Cleaned Medical Examiation data'!$B:$F)</f>
        <v>31.254999999999999</v>
      </c>
      <c r="M648" s="12">
        <v>5.17</v>
      </c>
      <c r="N648" s="12" t="str">
        <v>NO</v>
      </c>
      <c r="O648" s="12" t="str">
        <v>NO</v>
      </c>
      <c r="P648" s="12" t="str">
        <v>NO</v>
      </c>
      <c r="Q648" s="19" t="str" cm="1">
        <f t="array" ref="Q648:T648">_xlfn.XLOOKUP(A648,$A:$A,'Cleaned Medical Examiation data'!$H:$K)</f>
        <v>NO</v>
      </c>
      <c r="R648" s="48">
        <v>0</v>
      </c>
      <c r="S648" s="45" t="str">
        <v>Obesity</v>
      </c>
      <c r="T648" s="34" t="str">
        <v>Normal</v>
      </c>
    </row>
    <row r="649" spans="1:20" ht="15.75">
      <c r="A649" s="33" t="s">
        <v>689</v>
      </c>
      <c r="B649" s="7" t="str">
        <f>VLOOKUP(A649,'Customer Names'!$A:$G,7,0)</f>
        <v>Mr</v>
      </c>
      <c r="C649" s="7" t="str">
        <f>VLOOKUP(A649,'Customer Names'!$A:$F,6,0)</f>
        <v>Samuel L</v>
      </c>
      <c r="D649" s="7" t="str">
        <f>VLOOKUP(A649,'Customer Names'!$A:$E,5,0)</f>
        <v>Goldberg</v>
      </c>
      <c r="E649" s="25" t="str">
        <f>VLOOKUP(A649,'Cleaned Hospitalisation data'!$A:$K,7,0)</f>
        <v>19-Aug-1983</v>
      </c>
      <c r="F649" s="12">
        <f>VLOOKUP(A649,'Cleaned Hospitalisation data'!$A$1:$K$2336,8,0)</f>
        <v>39</v>
      </c>
      <c r="G649" s="12">
        <f>VLOOKUP(A649,'Cleaned Hospitalisation data'!$A:$K,2,0)</f>
        <v>2</v>
      </c>
      <c r="H649" s="28">
        <f>VLOOKUP(A649,'Cleaned Hospitalisation data'!$A$1:$K$2336,3,0)</f>
        <v>6356.27</v>
      </c>
      <c r="I649" s="12" t="str">
        <f>VLOOKUP(A649,'Cleaned Hospitalisation data'!$A$1:$K$2336,4,0)</f>
        <v>Tier - 3</v>
      </c>
      <c r="J649" s="12" t="str">
        <f>VLOOKUP(A649,'Cleaned Hospitalisation data'!$A$1:$K$2336,5,0)</f>
        <v>Tier - 2</v>
      </c>
      <c r="K649" s="12" t="str">
        <f>VLOOKUP(A649,'Cleaned Hospitalisation data'!$A$1:$K$2336,6,0)</f>
        <v>R1013</v>
      </c>
      <c r="L649" s="12" cm="1">
        <f t="array" ref="L649:P649">_xlfn.XLOOKUP(A649,$A:$A,'Cleaned Medical Examiation data'!$B:$F)</f>
        <v>45.43</v>
      </c>
      <c r="M649" s="12">
        <v>4.2300000000000004</v>
      </c>
      <c r="N649" s="12" t="str">
        <v>YES</v>
      </c>
      <c r="O649" s="12" t="str">
        <v>NO</v>
      </c>
      <c r="P649" s="12" t="str">
        <v>YES</v>
      </c>
      <c r="Q649" s="19" t="str" cm="1">
        <f t="array" ref="Q649:T649">_xlfn.XLOOKUP(A649,$A:$A,'Cleaned Medical Examiation data'!$H:$K)</f>
        <v>NO</v>
      </c>
      <c r="R649" s="48">
        <v>1</v>
      </c>
      <c r="S649" s="45" t="str">
        <v>Obesity</v>
      </c>
      <c r="T649" s="34" t="str">
        <v>Normal</v>
      </c>
    </row>
    <row r="650" spans="1:20" ht="15.75">
      <c r="A650" s="33" t="s">
        <v>690</v>
      </c>
      <c r="B650" s="7" t="str">
        <f>VLOOKUP(A650,'Customer Names'!$A:$G,7,0)</f>
        <v>Mr</v>
      </c>
      <c r="C650" s="7" t="str">
        <f>VLOOKUP(A650,'Customer Names'!$A:$F,6,0)</f>
        <v>Spencer A</v>
      </c>
      <c r="D650" s="7" t="str">
        <f>VLOOKUP(A650,'Customer Names'!$A:$E,5,0)</f>
        <v>Kelley</v>
      </c>
      <c r="E650" s="25" t="str">
        <f>VLOOKUP(A650,'Cleaned Hospitalisation data'!$A:$K,7,0)</f>
        <v>21-Oct-1983</v>
      </c>
      <c r="F650" s="12">
        <f>VLOOKUP(A650,'Cleaned Hospitalisation data'!$A$1:$K$2336,8,0)</f>
        <v>39</v>
      </c>
      <c r="G650" s="12">
        <f>VLOOKUP(A650,'Cleaned Hospitalisation data'!$A:$K,2,0)</f>
        <v>2</v>
      </c>
      <c r="H650" s="28">
        <f>VLOOKUP(A650,'Cleaned Hospitalisation data'!$A$1:$K$2336,3,0)</f>
        <v>6338.08</v>
      </c>
      <c r="I650" s="12" t="str">
        <f>VLOOKUP(A650,'Cleaned Hospitalisation data'!$A$1:$K$2336,4,0)</f>
        <v>Tier - 2</v>
      </c>
      <c r="J650" s="12" t="str">
        <f>VLOOKUP(A650,'Cleaned Hospitalisation data'!$A$1:$K$2336,5,0)</f>
        <v>Tier - 1</v>
      </c>
      <c r="K650" s="12" t="str">
        <f>VLOOKUP(A650,'Cleaned Hospitalisation data'!$A$1:$K$2336,6,0)</f>
        <v>R1013</v>
      </c>
      <c r="L650" s="12" cm="1">
        <f t="array" ref="L650:P650">_xlfn.XLOOKUP(A650,$A:$A,'Cleaned Medical Examiation data'!$B:$F)</f>
        <v>32.340000000000003</v>
      </c>
      <c r="M650" s="12">
        <v>4.88</v>
      </c>
      <c r="N650" s="12" t="str">
        <v>YES</v>
      </c>
      <c r="O650" s="12" t="str">
        <v>NO</v>
      </c>
      <c r="P650" s="12" t="str">
        <v>YES</v>
      </c>
      <c r="Q650" s="19" t="str" cm="1">
        <f t="array" ref="Q650:T650">_xlfn.XLOOKUP(A650,$A:$A,'Cleaned Medical Examiation data'!$H:$K)</f>
        <v>NO</v>
      </c>
      <c r="R650" s="48">
        <v>1</v>
      </c>
      <c r="S650" s="45" t="str">
        <v>Obesity</v>
      </c>
      <c r="T650" s="34" t="str">
        <v>Normal</v>
      </c>
    </row>
    <row r="651" spans="1:20" ht="15.75">
      <c r="A651" s="33" t="s">
        <v>691</v>
      </c>
      <c r="B651" s="7" t="str">
        <f>VLOOKUP(A651,'Customer Names'!$A:$G,7,0)</f>
        <v>Mrs</v>
      </c>
      <c r="C651" s="7" t="str">
        <f>VLOOKUP(A651,'Customer Names'!$A:$F,6,0)</f>
        <v>Rochelle</v>
      </c>
      <c r="D651" s="7" t="str">
        <f>VLOOKUP(A651,'Customer Names'!$A:$E,5,0)</f>
        <v>Johnston</v>
      </c>
      <c r="E651" s="25" t="str">
        <f>VLOOKUP(A651,'Cleaned Hospitalisation data'!$A:$K,7,0)</f>
        <v>25-Sep-1986</v>
      </c>
      <c r="F651" s="12">
        <f>VLOOKUP(A651,'Cleaned Hospitalisation data'!$A$1:$K$2336,8,0)</f>
        <v>36</v>
      </c>
      <c r="G651" s="12">
        <f>VLOOKUP(A651,'Cleaned Hospitalisation data'!$A:$K,2,0)</f>
        <v>3</v>
      </c>
      <c r="H651" s="28">
        <f>VLOOKUP(A651,'Cleaned Hospitalisation data'!$A$1:$K$2336,3,0)</f>
        <v>6335.64</v>
      </c>
      <c r="I651" s="12" t="str">
        <f>VLOOKUP(A651,'Cleaned Hospitalisation data'!$A$1:$K$2336,4,0)</f>
        <v>Tier - 2</v>
      </c>
      <c r="J651" s="12" t="str">
        <f>VLOOKUP(A651,'Cleaned Hospitalisation data'!$A$1:$K$2336,5,0)</f>
        <v>Tier - 2</v>
      </c>
      <c r="K651" s="12" t="str">
        <f>VLOOKUP(A651,'Cleaned Hospitalisation data'!$A$1:$K$2336,6,0)</f>
        <v>R1013</v>
      </c>
      <c r="L651" s="12" cm="1">
        <f t="array" ref="L651:P651">_xlfn.XLOOKUP(A651,$A:$A,'Cleaned Medical Examiation data'!$B:$F)</f>
        <v>25.46</v>
      </c>
      <c r="M651" s="12">
        <v>9.7100000000000009</v>
      </c>
      <c r="N651" s="12" t="str">
        <v>YES</v>
      </c>
      <c r="O651" s="12" t="str">
        <v>NO</v>
      </c>
      <c r="P651" s="12" t="str">
        <v>NO</v>
      </c>
      <c r="Q651" s="19" t="str" cm="1">
        <f t="array" ref="Q651:T651">_xlfn.XLOOKUP(A651,$A:$A,'Cleaned Medical Examiation data'!$H:$K)</f>
        <v>NO</v>
      </c>
      <c r="R651" s="48">
        <v>1</v>
      </c>
      <c r="S651" s="45" t="str">
        <v>Over Weight</v>
      </c>
      <c r="T651" s="34" t="str">
        <v>Diabetes</v>
      </c>
    </row>
    <row r="652" spans="1:20" ht="15.75">
      <c r="A652" s="33" t="s">
        <v>692</v>
      </c>
      <c r="B652" s="7" t="str">
        <f>VLOOKUP(A652,'Customer Names'!$A:$G,7,0)</f>
        <v>Ms</v>
      </c>
      <c r="C652" s="7" t="str">
        <f>VLOOKUP(A652,'Customer Names'!$A:$F,6,0)</f>
        <v>Paula</v>
      </c>
      <c r="D652" s="7" t="str">
        <f>VLOOKUP(A652,'Customer Names'!$A:$E,5,0)</f>
        <v>Keating</v>
      </c>
      <c r="E652" s="25" t="str">
        <f>VLOOKUP(A652,'Cleaned Hospitalisation data'!$A:$K,7,0)</f>
        <v>13-Aug-1990</v>
      </c>
      <c r="F652" s="12">
        <f>VLOOKUP(A652,'Cleaned Hospitalisation data'!$A$1:$K$2336,8,0)</f>
        <v>32</v>
      </c>
      <c r="G652" s="12">
        <f>VLOOKUP(A652,'Cleaned Hospitalisation data'!$A:$K,2,0)</f>
        <v>3</v>
      </c>
      <c r="H652" s="28">
        <f>VLOOKUP(A652,'Cleaned Hospitalisation data'!$A$1:$K$2336,3,0)</f>
        <v>6334.34</v>
      </c>
      <c r="I652" s="12" t="str">
        <f>VLOOKUP(A652,'Cleaned Hospitalisation data'!$A$1:$K$2336,4,0)</f>
        <v>Tier - 2</v>
      </c>
      <c r="J652" s="12" t="str">
        <f>VLOOKUP(A652,'Cleaned Hospitalisation data'!$A$1:$K$2336,5,0)</f>
        <v>Tier - 2</v>
      </c>
      <c r="K652" s="12" t="str">
        <f>VLOOKUP(A652,'Cleaned Hospitalisation data'!$A$1:$K$2336,6,0)</f>
        <v>R1024</v>
      </c>
      <c r="L652" s="12" cm="1">
        <f t="array" ref="L652:P652">_xlfn.XLOOKUP(A652,$A:$A,'Cleaned Medical Examiation data'!$B:$F)</f>
        <v>37.145000000000003</v>
      </c>
      <c r="M652" s="12">
        <v>5.32</v>
      </c>
      <c r="N652" s="12" t="str">
        <v>NO</v>
      </c>
      <c r="O652" s="12" t="str">
        <v>NO</v>
      </c>
      <c r="P652" s="12" t="str">
        <v>NO</v>
      </c>
      <c r="Q652" s="19" t="str" cm="1">
        <f t="array" ref="Q652:T652">_xlfn.XLOOKUP(A652,$A:$A,'Cleaned Medical Examiation data'!$H:$K)</f>
        <v>NO</v>
      </c>
      <c r="R652" s="48">
        <v>0</v>
      </c>
      <c r="S652" s="45" t="str">
        <v>Obesity</v>
      </c>
      <c r="T652" s="34" t="str">
        <v>Normal</v>
      </c>
    </row>
    <row r="653" spans="1:20" ht="15.75">
      <c r="A653" s="33" t="s">
        <v>693</v>
      </c>
      <c r="B653" s="7" t="str">
        <f>VLOOKUP(A653,'Customer Names'!$A:$G,7,0)</f>
        <v>Mrs</v>
      </c>
      <c r="C653" s="7" t="str">
        <f>VLOOKUP(A653,'Customer Names'!$A:$F,6,0)</f>
        <v>Madeline E</v>
      </c>
      <c r="D653" s="7" t="str">
        <f>VLOOKUP(A653,'Customer Names'!$A:$E,5,0)</f>
        <v>Duhon</v>
      </c>
      <c r="E653" s="25" t="str">
        <f>VLOOKUP(A653,'Cleaned Hospitalisation data'!$A:$K,7,0)</f>
        <v>15-Dec-1985</v>
      </c>
      <c r="F653" s="12">
        <f>VLOOKUP(A653,'Cleaned Hospitalisation data'!$A$1:$K$2336,8,0)</f>
        <v>37</v>
      </c>
      <c r="G653" s="12">
        <f>VLOOKUP(A653,'Cleaned Hospitalisation data'!$A:$K,2,0)</f>
        <v>2</v>
      </c>
      <c r="H653" s="28">
        <f>VLOOKUP(A653,'Cleaned Hospitalisation data'!$A$1:$K$2336,3,0)</f>
        <v>6313.76</v>
      </c>
      <c r="I653" s="12" t="str">
        <f>VLOOKUP(A653,'Cleaned Hospitalisation data'!$A$1:$K$2336,4,0)</f>
        <v>Tier - 2</v>
      </c>
      <c r="J653" s="12" t="str">
        <f>VLOOKUP(A653,'Cleaned Hospitalisation data'!$A$1:$K$2336,5,0)</f>
        <v>Tier - 1</v>
      </c>
      <c r="K653" s="12" t="str">
        <f>VLOOKUP(A653,'Cleaned Hospitalisation data'!$A$1:$K$2336,6,0)</f>
        <v>R1013</v>
      </c>
      <c r="L653" s="12" cm="1">
        <f t="array" ref="L653:P653">_xlfn.XLOOKUP(A653,$A:$A,'Cleaned Medical Examiation data'!$B:$F)</f>
        <v>30.8</v>
      </c>
      <c r="M653" s="12">
        <v>5.83</v>
      </c>
      <c r="N653" s="12" t="str">
        <v>YES</v>
      </c>
      <c r="O653" s="12" t="str">
        <v>NO</v>
      </c>
      <c r="P653" s="12" t="str">
        <v>NO</v>
      </c>
      <c r="Q653" s="19" t="str" cm="1">
        <f t="array" ref="Q653:T653">_xlfn.XLOOKUP(A653,$A:$A,'Cleaned Medical Examiation data'!$H:$K)</f>
        <v>NO</v>
      </c>
      <c r="R653" s="48">
        <v>0</v>
      </c>
      <c r="S653" s="45" t="str">
        <v>Obesity</v>
      </c>
      <c r="T653" s="34" t="str">
        <v>Prediabetes</v>
      </c>
    </row>
    <row r="654" spans="1:20" ht="15.75">
      <c r="A654" s="33" t="s">
        <v>694</v>
      </c>
      <c r="B654" s="7" t="str">
        <f>VLOOKUP(A654,'Customer Names'!$A:$G,7,0)</f>
        <v>Ms</v>
      </c>
      <c r="C654" s="7" t="str">
        <f>VLOOKUP(A654,'Customer Names'!$A:$F,6,0)</f>
        <v>Maria Isabel</v>
      </c>
      <c r="D654" s="7" t="str">
        <f>VLOOKUP(A654,'Customer Names'!$A:$E,5,0)</f>
        <v>Briseno</v>
      </c>
      <c r="E654" s="25" t="str">
        <f>VLOOKUP(A654,'Cleaned Hospitalisation data'!$A:$K,7,0)</f>
        <v>19-Nov-1985</v>
      </c>
      <c r="F654" s="12">
        <f>VLOOKUP(A654,'Cleaned Hospitalisation data'!$A$1:$K$2336,8,0)</f>
        <v>37</v>
      </c>
      <c r="G654" s="12">
        <f>VLOOKUP(A654,'Cleaned Hospitalisation data'!$A:$K,2,0)</f>
        <v>2</v>
      </c>
      <c r="H654" s="28">
        <f>VLOOKUP(A654,'Cleaned Hospitalisation data'!$A$1:$K$2336,3,0)</f>
        <v>6311.95</v>
      </c>
      <c r="I654" s="12" t="str">
        <f>VLOOKUP(A654,'Cleaned Hospitalisation data'!$A$1:$K$2336,4,0)</f>
        <v>Tier - 2</v>
      </c>
      <c r="J654" s="12" t="str">
        <f>VLOOKUP(A654,'Cleaned Hospitalisation data'!$A$1:$K$2336,5,0)</f>
        <v>Tier - 1</v>
      </c>
      <c r="K654" s="12" t="str">
        <f>VLOOKUP(A654,'Cleaned Hospitalisation data'!$A$1:$K$2336,6,0)</f>
        <v>R1011</v>
      </c>
      <c r="L654" s="12" cm="1">
        <f t="array" ref="L654:P654">_xlfn.XLOOKUP(A654,$A:$A,'Cleaned Medical Examiation data'!$B:$F)</f>
        <v>29.5</v>
      </c>
      <c r="M654" s="12">
        <v>5.54</v>
      </c>
      <c r="N654" s="12" t="str">
        <v>YES</v>
      </c>
      <c r="O654" s="12" t="str">
        <v>NO</v>
      </c>
      <c r="P654" s="12" t="str">
        <v>NO</v>
      </c>
      <c r="Q654" s="19" t="str" cm="1">
        <f t="array" ref="Q654:T654">_xlfn.XLOOKUP(A654,$A:$A,'Cleaned Medical Examiation data'!$H:$K)</f>
        <v>NO</v>
      </c>
      <c r="R654" s="48">
        <v>0</v>
      </c>
      <c r="S654" s="45" t="str">
        <v>Over Weight</v>
      </c>
      <c r="T654" s="34" t="str">
        <v>Normal</v>
      </c>
    </row>
    <row r="655" spans="1:20" ht="15.75">
      <c r="A655" s="33" t="s">
        <v>695</v>
      </c>
      <c r="B655" s="7" t="str">
        <f>VLOOKUP(A655,'Customer Names'!$A:$G,7,0)</f>
        <v>Mr</v>
      </c>
      <c r="C655" s="7" t="str">
        <f>VLOOKUP(A655,'Customer Names'!$A:$F,6,0)</f>
        <v>Arthur M</v>
      </c>
      <c r="D655" s="7" t="str">
        <f>VLOOKUP(A655,'Customer Names'!$A:$E,5,0)</f>
        <v>Besse</v>
      </c>
      <c r="E655" s="25" t="str">
        <f>VLOOKUP(A655,'Cleaned Hospitalisation data'!$A:$K,7,0)</f>
        <v>27-Jul-2004</v>
      </c>
      <c r="F655" s="12">
        <f>VLOOKUP(A655,'Cleaned Hospitalisation data'!$A$1:$K$2336,8,0)</f>
        <v>18</v>
      </c>
      <c r="G655" s="12">
        <f>VLOOKUP(A655,'Cleaned Hospitalisation data'!$A:$K,2,0)</f>
        <v>0</v>
      </c>
      <c r="H655" s="28">
        <f>VLOOKUP(A655,'Cleaned Hospitalisation data'!$A$1:$K$2336,3,0)</f>
        <v>6311.11</v>
      </c>
      <c r="I655" s="12" t="str">
        <f>VLOOKUP(A655,'Cleaned Hospitalisation data'!$A$1:$K$2336,4,0)</f>
        <v>Tier - 2</v>
      </c>
      <c r="J655" s="12" t="str">
        <f>VLOOKUP(A655,'Cleaned Hospitalisation data'!$A$1:$K$2336,5,0)</f>
        <v>Tier - 2</v>
      </c>
      <c r="K655" s="12" t="str">
        <f>VLOOKUP(A655,'Cleaned Hospitalisation data'!$A$1:$K$2336,6,0)</f>
        <v>R1011</v>
      </c>
      <c r="L655" s="12" cm="1">
        <f t="array" ref="L655:P655">_xlfn.XLOOKUP(A655,$A:$A,'Cleaned Medical Examiation data'!$B:$F)</f>
        <v>43.39</v>
      </c>
      <c r="M655" s="12">
        <v>5.85</v>
      </c>
      <c r="N655" s="12" t="str">
        <v>NO</v>
      </c>
      <c r="O655" s="12" t="str">
        <v>YES</v>
      </c>
      <c r="P655" s="12" t="str">
        <v>NO</v>
      </c>
      <c r="Q655" s="19" t="str" cm="1">
        <f t="array" ref="Q655:T655">_xlfn.XLOOKUP(A655,$A:$A,'Cleaned Medical Examiation data'!$H:$K)</f>
        <v>NO</v>
      </c>
      <c r="R655" s="48">
        <v>1</v>
      </c>
      <c r="S655" s="45" t="str">
        <v>Obesity</v>
      </c>
      <c r="T655" s="34" t="str">
        <v>Prediabetes</v>
      </c>
    </row>
    <row r="656" spans="1:20" ht="15.75">
      <c r="A656" s="33" t="s">
        <v>696</v>
      </c>
      <c r="B656" s="7" t="str">
        <f>VLOOKUP(A656,'Customer Names'!$A:$G,7,0)</f>
        <v>Mr</v>
      </c>
      <c r="C656" s="7" t="str">
        <f>VLOOKUP(A656,'Customer Names'!$A:$F,6,0)</f>
        <v>Joseph R</v>
      </c>
      <c r="D656" s="7" t="str">
        <f>VLOOKUP(A656,'Customer Names'!$A:$E,5,0)</f>
        <v>Shillings</v>
      </c>
      <c r="E656" s="25" t="str">
        <f>VLOOKUP(A656,'Cleaned Hospitalisation data'!$A:$K,7,0)</f>
        <v>4-Sep-1969</v>
      </c>
      <c r="F656" s="12">
        <f>VLOOKUP(A656,'Cleaned Hospitalisation data'!$A$1:$K$2336,8,0)</f>
        <v>53</v>
      </c>
      <c r="G656" s="12">
        <f>VLOOKUP(A656,'Cleaned Hospitalisation data'!$A:$K,2,0)</f>
        <v>0</v>
      </c>
      <c r="H656" s="28">
        <f>VLOOKUP(A656,'Cleaned Hospitalisation data'!$A$1:$K$2336,3,0)</f>
        <v>6305.61</v>
      </c>
      <c r="I656" s="12" t="str">
        <f>VLOOKUP(A656,'Cleaned Hospitalisation data'!$A$1:$K$2336,4,0)</f>
        <v>Tier - 2</v>
      </c>
      <c r="J656" s="12" t="str">
        <f>VLOOKUP(A656,'Cleaned Hospitalisation data'!$A$1:$K$2336,5,0)</f>
        <v>Tier - 2</v>
      </c>
      <c r="K656" s="12" t="str">
        <f>VLOOKUP(A656,'Cleaned Hospitalisation data'!$A$1:$K$2336,6,0)</f>
        <v>R1012</v>
      </c>
      <c r="L656" s="12" cm="1">
        <f t="array" ref="L656:P656">_xlfn.XLOOKUP(A656,$A:$A,'Cleaned Medical Examiation data'!$B:$F)</f>
        <v>15.08</v>
      </c>
      <c r="M656" s="12">
        <v>4.8499999999999996</v>
      </c>
      <c r="N656" s="12" t="str">
        <v>YES</v>
      </c>
      <c r="O656" s="12" t="str">
        <v>NO</v>
      </c>
      <c r="P656" s="12" t="str">
        <v>YES</v>
      </c>
      <c r="Q656" s="19" t="str" cm="1">
        <f t="array" ref="Q656:T656">_xlfn.XLOOKUP(A656,$A:$A,'Cleaned Medical Examiation data'!$H:$K)</f>
        <v>NO</v>
      </c>
      <c r="R656" s="48">
        <v>1</v>
      </c>
      <c r="S656" s="45" t="str">
        <v>Under Weight</v>
      </c>
      <c r="T656" s="34" t="str">
        <v>Normal</v>
      </c>
    </row>
    <row r="657" spans="1:20" ht="15.75">
      <c r="A657" s="33" t="s">
        <v>697</v>
      </c>
      <c r="B657" s="7" t="str">
        <f>VLOOKUP(A657,'Customer Names'!$A:$G,7,0)</f>
        <v>Ms</v>
      </c>
      <c r="C657" s="7" t="str">
        <f>VLOOKUP(A657,'Customer Names'!$A:$F,6,0)</f>
        <v>Sachiko</v>
      </c>
      <c r="D657" s="7" t="str">
        <f>VLOOKUP(A657,'Customer Names'!$A:$E,5,0)</f>
        <v>Tate</v>
      </c>
      <c r="E657" s="25" t="str">
        <f>VLOOKUP(A657,'Cleaned Hospitalisation data'!$A:$K,7,0)</f>
        <v>17-Sep-1974</v>
      </c>
      <c r="F657" s="12">
        <f>VLOOKUP(A657,'Cleaned Hospitalisation data'!$A$1:$K$2336,8,0)</f>
        <v>48</v>
      </c>
      <c r="G657" s="12">
        <f>VLOOKUP(A657,'Cleaned Hospitalisation data'!$A:$K,2,0)</f>
        <v>0</v>
      </c>
      <c r="H657" s="28">
        <f>VLOOKUP(A657,'Cleaned Hospitalisation data'!$A$1:$K$2336,3,0)</f>
        <v>6302.23</v>
      </c>
      <c r="I657" s="12" t="str">
        <f>VLOOKUP(A657,'Cleaned Hospitalisation data'!$A$1:$K$2336,4,0)</f>
        <v>Tier - 2</v>
      </c>
      <c r="J657" s="12" t="str">
        <f>VLOOKUP(A657,'Cleaned Hospitalisation data'!$A$1:$K$2336,5,0)</f>
        <v>Tier - 1</v>
      </c>
      <c r="K657" s="12" t="str">
        <f>VLOOKUP(A657,'Cleaned Hospitalisation data'!$A$1:$K$2336,6,0)</f>
        <v>R1013</v>
      </c>
      <c r="L657" s="12" cm="1">
        <f t="array" ref="L657:P657">_xlfn.XLOOKUP(A657,$A:$A,'Cleaned Medical Examiation data'!$B:$F)</f>
        <v>20.48</v>
      </c>
      <c r="M657" s="12">
        <v>11.09</v>
      </c>
      <c r="N657" s="12" t="str">
        <v>NO</v>
      </c>
      <c r="O657" s="12" t="str">
        <v>NO</v>
      </c>
      <c r="P657" s="12" t="str">
        <v>NO</v>
      </c>
      <c r="Q657" s="19" t="str" cm="1">
        <f t="array" ref="Q657:T657">_xlfn.XLOOKUP(A657,$A:$A,'Cleaned Medical Examiation data'!$H:$K)</f>
        <v>NO</v>
      </c>
      <c r="R657" s="48">
        <v>0</v>
      </c>
      <c r="S657" s="45" t="str">
        <v>Normal Weight</v>
      </c>
      <c r="T657" s="34" t="str">
        <v>Diabetes</v>
      </c>
    </row>
    <row r="658" spans="1:20" ht="15.75">
      <c r="A658" s="33" t="s">
        <v>698</v>
      </c>
      <c r="B658" s="7" t="str">
        <f>VLOOKUP(A658,'Customer Names'!$A:$G,7,0)</f>
        <v>Ms</v>
      </c>
      <c r="C658" s="7" t="str">
        <f>VLOOKUP(A658,'Customer Names'!$A:$F,6,0)</f>
        <v>Aleksandra</v>
      </c>
      <c r="D658" s="7" t="str">
        <f>VLOOKUP(A658,'Customer Names'!$A:$E,5,0)</f>
        <v>Duliba</v>
      </c>
      <c r="E658" s="25" t="str">
        <f>VLOOKUP(A658,'Cleaned Hospitalisation data'!$A:$K,7,0)</f>
        <v>10-Oct-1988</v>
      </c>
      <c r="F658" s="12">
        <f>VLOOKUP(A658,'Cleaned Hospitalisation data'!$A$1:$K$2336,8,0)</f>
        <v>34</v>
      </c>
      <c r="G658" s="12">
        <f>VLOOKUP(A658,'Cleaned Hospitalisation data'!$A:$K,2,0)</f>
        <v>1</v>
      </c>
      <c r="H658" s="28">
        <f>VLOOKUP(A658,'Cleaned Hospitalisation data'!$A$1:$K$2336,3,0)</f>
        <v>37701.879999999997</v>
      </c>
      <c r="I658" s="12" t="str">
        <f>VLOOKUP(A658,'Cleaned Hospitalisation data'!$A$1:$K$2336,4,0)</f>
        <v>Tier - 2</v>
      </c>
      <c r="J658" s="12" t="str">
        <f>VLOOKUP(A658,'Cleaned Hospitalisation data'!$A$1:$K$2336,5,0)</f>
        <v>Tier - 3</v>
      </c>
      <c r="K658" s="12" t="str">
        <f>VLOOKUP(A658,'Cleaned Hospitalisation data'!$A$1:$K$2336,6,0)</f>
        <v>R1023</v>
      </c>
      <c r="L658" s="12" cm="1">
        <f t="array" ref="L658:P658">_xlfn.XLOOKUP(A658,$A:$A,'Cleaned Medical Examiation data'!$B:$F)</f>
        <v>31.92</v>
      </c>
      <c r="M658" s="12">
        <v>5.12</v>
      </c>
      <c r="N658" s="12" t="str">
        <v>YES</v>
      </c>
      <c r="O658" s="12" t="str">
        <v>NO</v>
      </c>
      <c r="P658" s="12" t="str">
        <v>NO</v>
      </c>
      <c r="Q658" s="19" t="str" cm="1">
        <f t="array" ref="Q658:T658">_xlfn.XLOOKUP(A658,$A:$A,'Cleaned Medical Examiation data'!$H:$K)</f>
        <v>YES</v>
      </c>
      <c r="R658" s="48">
        <v>1</v>
      </c>
      <c r="S658" s="45" t="str">
        <v>Obesity</v>
      </c>
      <c r="T658" s="34" t="str">
        <v>Normal</v>
      </c>
    </row>
    <row r="659" spans="1:20" ht="15.75">
      <c r="A659" s="33" t="s">
        <v>699</v>
      </c>
      <c r="B659" s="7" t="str">
        <f>VLOOKUP(A659,'Customer Names'!$A:$G,7,0)</f>
        <v>Mr</v>
      </c>
      <c r="C659" s="7" t="str">
        <f>VLOOKUP(A659,'Customer Names'!$A:$F,6,0)</f>
        <v>Christopher</v>
      </c>
      <c r="D659" s="7" t="str">
        <f>VLOOKUP(A659,'Customer Names'!$A:$E,5,0)</f>
        <v>Arsenault</v>
      </c>
      <c r="E659" s="25" t="str">
        <f>VLOOKUP(A659,'Cleaned Hospitalisation data'!$A:$K,7,0)</f>
        <v>4-Jul-1996</v>
      </c>
      <c r="F659" s="12">
        <f>VLOOKUP(A659,'Cleaned Hospitalisation data'!$A$1:$K$2336,8,0)</f>
        <v>26</v>
      </c>
      <c r="G659" s="12">
        <f>VLOOKUP(A659,'Cleaned Hospitalisation data'!$A:$K,2,0)</f>
        <v>0</v>
      </c>
      <c r="H659" s="28">
        <f>VLOOKUP(A659,'Cleaned Hospitalisation data'!$A$1:$K$2336,3,0)</f>
        <v>6293.63</v>
      </c>
      <c r="I659" s="12" t="str">
        <f>VLOOKUP(A659,'Cleaned Hospitalisation data'!$A$1:$K$2336,4,0)</f>
        <v>Tier - 2</v>
      </c>
      <c r="J659" s="12" t="str">
        <f>VLOOKUP(A659,'Cleaned Hospitalisation data'!$A$1:$K$2336,5,0)</f>
        <v>Tier - 3</v>
      </c>
      <c r="K659" s="12" t="str">
        <f>VLOOKUP(A659,'Cleaned Hospitalisation data'!$A$1:$K$2336,6,0)</f>
        <v>R1021</v>
      </c>
      <c r="L659" s="12" cm="1">
        <f t="array" ref="L659:P659">_xlfn.XLOOKUP(A659,$A:$A,'Cleaned Medical Examiation data'!$B:$F)</f>
        <v>34.450000000000003</v>
      </c>
      <c r="M659" s="12">
        <v>5.58</v>
      </c>
      <c r="N659" s="12" t="str">
        <v>YES</v>
      </c>
      <c r="O659" s="12" t="str">
        <v>NO</v>
      </c>
      <c r="P659" s="12" t="str">
        <v>NO</v>
      </c>
      <c r="Q659" s="19" t="str" cm="1">
        <f t="array" ref="Q659:T659">_xlfn.XLOOKUP(A659,$A:$A,'Cleaned Medical Examiation data'!$H:$K)</f>
        <v>NO</v>
      </c>
      <c r="R659" s="48">
        <v>0</v>
      </c>
      <c r="S659" s="45" t="str">
        <v>Obesity</v>
      </c>
      <c r="T659" s="34" t="str">
        <v>Normal</v>
      </c>
    </row>
    <row r="660" spans="1:20" ht="15.75">
      <c r="A660" s="33" t="s">
        <v>700</v>
      </c>
      <c r="B660" s="7" t="str">
        <f>VLOOKUP(A660,'Customer Names'!$A:$G,7,0)</f>
        <v>Mr</v>
      </c>
      <c r="C660" s="7" t="str">
        <f>VLOOKUP(A660,'Customer Names'!$A:$F,6,0)</f>
        <v>Joseph</v>
      </c>
      <c r="D660" s="7" t="str">
        <f>VLOOKUP(A660,'Customer Names'!$A:$E,5,0)</f>
        <v>Hengoed</v>
      </c>
      <c r="E660" s="25" t="str">
        <f>VLOOKUP(A660,'Cleaned Hospitalisation data'!$A:$K,7,0)</f>
        <v>26-Aug-1981</v>
      </c>
      <c r="F660" s="12">
        <f>VLOOKUP(A660,'Cleaned Hospitalisation data'!$A$1:$K$2336,8,0)</f>
        <v>41</v>
      </c>
      <c r="G660" s="12">
        <f>VLOOKUP(A660,'Cleaned Hospitalisation data'!$A:$K,2,0)</f>
        <v>1</v>
      </c>
      <c r="H660" s="28">
        <f>VLOOKUP(A660,'Cleaned Hospitalisation data'!$A$1:$K$2336,3,0)</f>
        <v>6289.75</v>
      </c>
      <c r="I660" s="12" t="str">
        <f>VLOOKUP(A660,'Cleaned Hospitalisation data'!$A$1:$K$2336,4,0)</f>
        <v>Tier - 2</v>
      </c>
      <c r="J660" s="12" t="str">
        <f>VLOOKUP(A660,'Cleaned Hospitalisation data'!$A$1:$K$2336,5,0)</f>
        <v>Tier - 3</v>
      </c>
      <c r="K660" s="12" t="str">
        <f>VLOOKUP(A660,'Cleaned Hospitalisation data'!$A$1:$K$2336,6,0)</f>
        <v>R1013</v>
      </c>
      <c r="L660" s="12" cm="1">
        <f t="array" ref="L660:P660">_xlfn.XLOOKUP(A660,$A:$A,'Cleaned Medical Examiation data'!$B:$F)</f>
        <v>34.21</v>
      </c>
      <c r="M660" s="12">
        <v>9.7200000000000006</v>
      </c>
      <c r="N660" s="12" t="str">
        <v>YES</v>
      </c>
      <c r="O660" s="12" t="str">
        <v>NO</v>
      </c>
      <c r="P660" s="12" t="str">
        <v>NO</v>
      </c>
      <c r="Q660" s="19" t="str" cm="1">
        <f t="array" ref="Q660:T660">_xlfn.XLOOKUP(A660,$A:$A,'Cleaned Medical Examiation data'!$H:$K)</f>
        <v>NO</v>
      </c>
      <c r="R660" s="48">
        <v>0</v>
      </c>
      <c r="S660" s="45" t="str">
        <v>Obesity</v>
      </c>
      <c r="T660" s="34" t="str">
        <v>Diabetes</v>
      </c>
    </row>
    <row r="661" spans="1:20" ht="15.75">
      <c r="A661" s="33" t="s">
        <v>701</v>
      </c>
      <c r="B661" s="7" t="str">
        <f>VLOOKUP(A661,'Customer Names'!$A:$G,7,0)</f>
        <v>Mr</v>
      </c>
      <c r="C661" s="7" t="str">
        <f>VLOOKUP(A661,'Customer Names'!$A:$F,6,0)</f>
        <v>Lawrence</v>
      </c>
      <c r="D661" s="7" t="str">
        <f>VLOOKUP(A661,'Customer Names'!$A:$E,5,0)</f>
        <v>Aller</v>
      </c>
      <c r="E661" s="25" t="str">
        <f>VLOOKUP(A661,'Cleaned Hospitalisation data'!$A:$K,7,0)</f>
        <v>24-Nov-1981</v>
      </c>
      <c r="F661" s="12">
        <f>VLOOKUP(A661,'Cleaned Hospitalisation data'!$A$1:$K$2336,8,0)</f>
        <v>41</v>
      </c>
      <c r="G661" s="12">
        <f>VLOOKUP(A661,'Cleaned Hospitalisation data'!$A:$K,2,0)</f>
        <v>1</v>
      </c>
      <c r="H661" s="28">
        <f>VLOOKUP(A661,'Cleaned Hospitalisation data'!$A$1:$K$2336,3,0)</f>
        <v>6282.24</v>
      </c>
      <c r="I661" s="12" t="str">
        <f>VLOOKUP(A661,'Cleaned Hospitalisation data'!$A$1:$K$2336,4,0)</f>
        <v>Tier - 2</v>
      </c>
      <c r="J661" s="12" t="str">
        <f>VLOOKUP(A661,'Cleaned Hospitalisation data'!$A$1:$K$2336,5,0)</f>
        <v>Tier - 1</v>
      </c>
      <c r="K661" s="12" t="str">
        <f>VLOOKUP(A661,'Cleaned Hospitalisation data'!$A$1:$K$2336,6,0)</f>
        <v>R1011</v>
      </c>
      <c r="L661" s="12" cm="1">
        <f t="array" ref="L661:P661">_xlfn.XLOOKUP(A661,$A:$A,'Cleaned Medical Examiation data'!$B:$F)</f>
        <v>28.8</v>
      </c>
      <c r="M661" s="12">
        <v>11.41</v>
      </c>
      <c r="N661" s="12" t="str">
        <v>YES</v>
      </c>
      <c r="O661" s="12" t="str">
        <v>NO</v>
      </c>
      <c r="P661" s="12" t="str">
        <v>NO</v>
      </c>
      <c r="Q661" s="19" t="str" cm="1">
        <f t="array" ref="Q661:T661">_xlfn.XLOOKUP(A661,$A:$A,'Cleaned Medical Examiation data'!$H:$K)</f>
        <v>NO</v>
      </c>
      <c r="R661" s="48">
        <v>0</v>
      </c>
      <c r="S661" s="45" t="str">
        <v>Over Weight</v>
      </c>
      <c r="T661" s="34" t="str">
        <v>Diabetes</v>
      </c>
    </row>
    <row r="662" spans="1:20" ht="15.75">
      <c r="A662" s="33" t="s">
        <v>702</v>
      </c>
      <c r="B662" s="7" t="str">
        <f>VLOOKUP(A662,'Customer Names'!$A:$G,7,0)</f>
        <v>Mrs</v>
      </c>
      <c r="C662" s="7" t="str">
        <f>VLOOKUP(A662,'Customer Names'!$A:$F,6,0)</f>
        <v>Katie</v>
      </c>
      <c r="D662" s="7" t="str">
        <f>VLOOKUP(A662,'Customer Names'!$A:$E,5,0)</f>
        <v>Pisano</v>
      </c>
      <c r="E662" s="25" t="str">
        <f>VLOOKUP(A662,'Cleaned Hospitalisation data'!$A:$K,7,0)</f>
        <v>16-Oct-1993</v>
      </c>
      <c r="F662" s="12">
        <f>VLOOKUP(A662,'Cleaned Hospitalisation data'!$A$1:$K$2336,8,0)</f>
        <v>29</v>
      </c>
      <c r="G662" s="12">
        <f>VLOOKUP(A662,'Cleaned Hospitalisation data'!$A:$K,2,0)</f>
        <v>0</v>
      </c>
      <c r="H662" s="28">
        <f>VLOOKUP(A662,'Cleaned Hospitalisation data'!$A$1:$K$2336,3,0)</f>
        <v>6276.3</v>
      </c>
      <c r="I662" s="12" t="str">
        <f>VLOOKUP(A662,'Cleaned Hospitalisation data'!$A$1:$K$2336,4,0)</f>
        <v>Tier - 2</v>
      </c>
      <c r="J662" s="12" t="str">
        <f>VLOOKUP(A662,'Cleaned Hospitalisation data'!$A$1:$K$2336,5,0)</f>
        <v>Tier - 1</v>
      </c>
      <c r="K662" s="12" t="str">
        <f>VLOOKUP(A662,'Cleaned Hospitalisation data'!$A$1:$K$2336,6,0)</f>
        <v>R1025</v>
      </c>
      <c r="L662" s="12" cm="1">
        <f t="array" ref="L662:P662">_xlfn.XLOOKUP(A662,$A:$A,'Cleaned Medical Examiation data'!$B:$F)</f>
        <v>31.74</v>
      </c>
      <c r="M662" s="12">
        <v>4.46</v>
      </c>
      <c r="N662" s="12" t="str">
        <v>NO</v>
      </c>
      <c r="O662" s="12" t="str">
        <v>NO</v>
      </c>
      <c r="P662" s="12" t="str">
        <v>YES</v>
      </c>
      <c r="Q662" s="19" t="str" cm="1">
        <f t="array" ref="Q662:T662">_xlfn.XLOOKUP(A662,$A:$A,'Cleaned Medical Examiation data'!$H:$K)</f>
        <v>NO</v>
      </c>
      <c r="R662" s="48">
        <v>1</v>
      </c>
      <c r="S662" s="45" t="str">
        <v>Obesity</v>
      </c>
      <c r="T662" s="34" t="str">
        <v>Normal</v>
      </c>
    </row>
    <row r="663" spans="1:20" ht="15.75">
      <c r="A663" s="33" t="s">
        <v>703</v>
      </c>
      <c r="B663" s="7" t="str">
        <f>VLOOKUP(A663,'Customer Names'!$A:$G,7,0)</f>
        <v>Mr</v>
      </c>
      <c r="C663" s="7" t="str">
        <f>VLOOKUP(A663,'Customer Names'!$A:$F,6,0)</f>
        <v>Ruben</v>
      </c>
      <c r="D663" s="7" t="str">
        <f>VLOOKUP(A663,'Customer Names'!$A:$E,5,0)</f>
        <v>Sanca</v>
      </c>
      <c r="E663" s="25" t="str">
        <f>VLOOKUP(A663,'Cleaned Hospitalisation data'!$A:$K,7,0)</f>
        <v>30-Jun-1981</v>
      </c>
      <c r="F663" s="12">
        <f>VLOOKUP(A663,'Cleaned Hospitalisation data'!$A$1:$K$2336,8,0)</f>
        <v>41</v>
      </c>
      <c r="G663" s="12">
        <f>VLOOKUP(A663,'Cleaned Hospitalisation data'!$A:$K,2,0)</f>
        <v>1</v>
      </c>
      <c r="H663" s="28">
        <f>VLOOKUP(A663,'Cleaned Hospitalisation data'!$A$1:$K$2336,3,0)</f>
        <v>6272.48</v>
      </c>
      <c r="I663" s="12" t="str">
        <f>VLOOKUP(A663,'Cleaned Hospitalisation data'!$A$1:$K$2336,4,0)</f>
        <v>Tier - 1</v>
      </c>
      <c r="J663" s="12" t="str">
        <f>VLOOKUP(A663,'Cleaned Hospitalisation data'!$A$1:$K$2336,5,0)</f>
        <v>Tier - 3</v>
      </c>
      <c r="K663" s="12" t="str">
        <f>VLOOKUP(A663,'Cleaned Hospitalisation data'!$A$1:$K$2336,6,0)</f>
        <v>R1013</v>
      </c>
      <c r="L663" s="12" cm="1">
        <f t="array" ref="L663:P663">_xlfn.XLOOKUP(A663,$A:$A,'Cleaned Medical Examiation data'!$B:$F)</f>
        <v>21.78</v>
      </c>
      <c r="M663" s="12">
        <v>9.31</v>
      </c>
      <c r="N663" s="12" t="str">
        <v>YES</v>
      </c>
      <c r="O663" s="12" t="str">
        <v>NO</v>
      </c>
      <c r="P663" s="12" t="str">
        <v>NO</v>
      </c>
      <c r="Q663" s="19" t="str" cm="1">
        <f t="array" ref="Q663:T663">_xlfn.XLOOKUP(A663,$A:$A,'Cleaned Medical Examiation data'!$H:$K)</f>
        <v>NO</v>
      </c>
      <c r="R663" s="48">
        <v>0</v>
      </c>
      <c r="S663" s="45" t="str">
        <v>Normal Weight</v>
      </c>
      <c r="T663" s="34" t="str">
        <v>Diabetes</v>
      </c>
    </row>
    <row r="664" spans="1:20" ht="15.75">
      <c r="A664" s="33" t="s">
        <v>704</v>
      </c>
      <c r="B664" s="7" t="str">
        <f>VLOOKUP(A664,'Customer Names'!$A:$G,7,0)</f>
        <v>Ms</v>
      </c>
      <c r="C664" s="7" t="str">
        <f>VLOOKUP(A664,'Customer Names'!$A:$F,6,0)</f>
        <v>Sarah</v>
      </c>
      <c r="D664" s="7" t="str">
        <f>VLOOKUP(A664,'Customer Names'!$A:$E,5,0)</f>
        <v>Bond</v>
      </c>
      <c r="E664" s="25" t="str">
        <f>VLOOKUP(A664,'Cleaned Hospitalisation data'!$A:$K,7,0)</f>
        <v>25-Sep-1984</v>
      </c>
      <c r="F664" s="12">
        <f>VLOOKUP(A664,'Cleaned Hospitalisation data'!$A$1:$K$2336,8,0)</f>
        <v>38</v>
      </c>
      <c r="G664" s="12">
        <f>VLOOKUP(A664,'Cleaned Hospitalisation data'!$A:$K,2,0)</f>
        <v>3</v>
      </c>
      <c r="H664" s="28">
        <f>VLOOKUP(A664,'Cleaned Hospitalisation data'!$A$1:$K$2336,3,0)</f>
        <v>6269.33</v>
      </c>
      <c r="I664" s="12" t="str">
        <f>VLOOKUP(A664,'Cleaned Hospitalisation data'!$A$1:$K$2336,4,0)</f>
        <v>Tier - 2</v>
      </c>
      <c r="J664" s="12" t="str">
        <f>VLOOKUP(A664,'Cleaned Hospitalisation data'!$A$1:$K$2336,5,0)</f>
        <v>Tier - 1</v>
      </c>
      <c r="K664" s="12" t="str">
        <f>VLOOKUP(A664,'Cleaned Hospitalisation data'!$A$1:$K$2336,6,0)</f>
        <v>R1013</v>
      </c>
      <c r="L664" s="12" cm="1">
        <f t="array" ref="L664:P664">_xlfn.XLOOKUP(A664,$A:$A,'Cleaned Medical Examiation data'!$B:$F)</f>
        <v>23.75</v>
      </c>
      <c r="M664" s="12">
        <v>5.03</v>
      </c>
      <c r="N664" s="12" t="str">
        <v>NO</v>
      </c>
      <c r="O664" s="12" t="str">
        <v>NO</v>
      </c>
      <c r="P664" s="12" t="str">
        <v>NO</v>
      </c>
      <c r="Q664" s="19" t="str" cm="1">
        <f t="array" ref="Q664:T664">_xlfn.XLOOKUP(A664,$A:$A,'Cleaned Medical Examiation data'!$H:$K)</f>
        <v>NO</v>
      </c>
      <c r="R664" s="48">
        <v>1</v>
      </c>
      <c r="S664" s="45" t="str">
        <v>Normal Weight</v>
      </c>
      <c r="T664" s="34" t="str">
        <v>Normal</v>
      </c>
    </row>
    <row r="665" spans="1:20" ht="15.75">
      <c r="A665" s="33" t="s">
        <v>705</v>
      </c>
      <c r="B665" s="7" t="str">
        <f>VLOOKUP(A665,'Customer Names'!$A:$G,7,0)</f>
        <v>Mrs</v>
      </c>
      <c r="C665" s="7" t="str">
        <f>VLOOKUP(A665,'Customer Names'!$A:$F,6,0)</f>
        <v>Angela R</v>
      </c>
      <c r="D665" s="7" t="str">
        <f>VLOOKUP(A665,'Customer Names'!$A:$E,5,0)</f>
        <v>Carron</v>
      </c>
      <c r="E665" s="25" t="str">
        <f>VLOOKUP(A665,'Cleaned Hospitalisation data'!$A:$K,7,0)</f>
        <v>17-Oct-1995</v>
      </c>
      <c r="F665" s="12">
        <f>VLOOKUP(A665,'Cleaned Hospitalisation data'!$A$1:$K$2336,8,0)</f>
        <v>27</v>
      </c>
      <c r="G665" s="12">
        <f>VLOOKUP(A665,'Cleaned Hospitalisation data'!$A:$K,2,0)</f>
        <v>0</v>
      </c>
      <c r="H665" s="28">
        <f>VLOOKUP(A665,'Cleaned Hospitalisation data'!$A$1:$K$2336,3,0)</f>
        <v>6261.2</v>
      </c>
      <c r="I665" s="12" t="str">
        <f>VLOOKUP(A665,'Cleaned Hospitalisation data'!$A$1:$K$2336,4,0)</f>
        <v>Tier - 2</v>
      </c>
      <c r="J665" s="12" t="str">
        <f>VLOOKUP(A665,'Cleaned Hospitalisation data'!$A$1:$K$2336,5,0)</f>
        <v>Tier - 1</v>
      </c>
      <c r="K665" s="12" t="str">
        <f>VLOOKUP(A665,'Cleaned Hospitalisation data'!$A$1:$K$2336,6,0)</f>
        <v>R1026</v>
      </c>
      <c r="L665" s="12" cm="1">
        <f t="array" ref="L665:P665">_xlfn.XLOOKUP(A665,$A:$A,'Cleaned Medical Examiation data'!$B:$F)</f>
        <v>33.21</v>
      </c>
      <c r="M665" s="12">
        <v>5.07</v>
      </c>
      <c r="N665" s="12" t="str">
        <v>YES</v>
      </c>
      <c r="O665" s="12" t="str">
        <v>NO</v>
      </c>
      <c r="P665" s="12" t="str">
        <v>NO</v>
      </c>
      <c r="Q665" s="19" t="str" cm="1">
        <f t="array" ref="Q665:T665">_xlfn.XLOOKUP(A665,$A:$A,'Cleaned Medical Examiation data'!$H:$K)</f>
        <v>NO</v>
      </c>
      <c r="R665" s="48">
        <v>1</v>
      </c>
      <c r="S665" s="45" t="str">
        <v>Obesity</v>
      </c>
      <c r="T665" s="34" t="str">
        <v>Normal</v>
      </c>
    </row>
    <row r="666" spans="1:20" ht="15.75">
      <c r="A666" s="33" t="s">
        <v>706</v>
      </c>
      <c r="B666" s="7" t="str">
        <f>VLOOKUP(A666,'Customer Names'!$A:$G,7,0)</f>
        <v>Mr</v>
      </c>
      <c r="C666" s="7" t="str">
        <f>VLOOKUP(A666,'Customer Names'!$A:$F,6,0)</f>
        <v>Chatham</v>
      </c>
      <c r="D666" s="7" t="str">
        <f>VLOOKUP(A666,'Customer Names'!$A:$E,5,0)</f>
        <v>Ellwanger</v>
      </c>
      <c r="E666" s="25" t="str">
        <f>VLOOKUP(A666,'Cleaned Hospitalisation data'!$A:$K,7,0)</f>
        <v>11-Oct-1970</v>
      </c>
      <c r="F666" s="12">
        <f>VLOOKUP(A666,'Cleaned Hospitalisation data'!$A$1:$K$2336,8,0)</f>
        <v>52</v>
      </c>
      <c r="G666" s="12">
        <f>VLOOKUP(A666,'Cleaned Hospitalisation data'!$A:$K,2,0)</f>
        <v>0</v>
      </c>
      <c r="H666" s="28">
        <f>VLOOKUP(A666,'Cleaned Hospitalisation data'!$A$1:$K$2336,3,0)</f>
        <v>6255.38</v>
      </c>
      <c r="I666" s="12" t="str">
        <f>VLOOKUP(A666,'Cleaned Hospitalisation data'!$A$1:$K$2336,4,0)</f>
        <v>Tier - 2</v>
      </c>
      <c r="J666" s="12" t="str">
        <f>VLOOKUP(A666,'Cleaned Hospitalisation data'!$A$1:$K$2336,5,0)</f>
        <v>Tier - 2</v>
      </c>
      <c r="K666" s="12" t="str">
        <f>VLOOKUP(A666,'Cleaned Hospitalisation data'!$A$1:$K$2336,6,0)</f>
        <v>R1013</v>
      </c>
      <c r="L666" s="12" cm="1">
        <f t="array" ref="L666:P666">_xlfn.XLOOKUP(A666,$A:$A,'Cleaned Medical Examiation data'!$B:$F)</f>
        <v>17.7</v>
      </c>
      <c r="M666" s="12">
        <v>10.42</v>
      </c>
      <c r="N666" s="12" t="str">
        <v>YES</v>
      </c>
      <c r="O666" s="12" t="str">
        <v>NO</v>
      </c>
      <c r="P666" s="12" t="str">
        <v>NO</v>
      </c>
      <c r="Q666" s="19" t="str" cm="1">
        <f t="array" ref="Q666:T666">_xlfn.XLOOKUP(A666,$A:$A,'Cleaned Medical Examiation data'!$H:$K)</f>
        <v>NO</v>
      </c>
      <c r="R666" s="48">
        <v>2</v>
      </c>
      <c r="S666" s="45" t="str">
        <v>Under Weight</v>
      </c>
      <c r="T666" s="34" t="str">
        <v>Diabetes</v>
      </c>
    </row>
    <row r="667" spans="1:20" ht="15.75">
      <c r="A667" s="33" t="s">
        <v>707</v>
      </c>
      <c r="B667" s="7" t="str">
        <f>VLOOKUP(A667,'Customer Names'!$A:$G,7,0)</f>
        <v>Mr</v>
      </c>
      <c r="C667" s="7" t="str">
        <f>VLOOKUP(A667,'Customer Names'!$A:$F,6,0)</f>
        <v>Derek</v>
      </c>
      <c r="D667" s="7" t="str">
        <f>VLOOKUP(A667,'Customer Names'!$A:$E,5,0)</f>
        <v>Hanson</v>
      </c>
      <c r="E667" s="25" t="str">
        <f>VLOOKUP(A667,'Cleaned Hospitalisation data'!$A:$K,7,0)</f>
        <v>8-Sep-1972</v>
      </c>
      <c r="F667" s="12">
        <f>VLOOKUP(A667,'Cleaned Hospitalisation data'!$A$1:$K$2336,8,0)</f>
        <v>50</v>
      </c>
      <c r="G667" s="12">
        <f>VLOOKUP(A667,'Cleaned Hospitalisation data'!$A:$K,2,0)</f>
        <v>0</v>
      </c>
      <c r="H667" s="28">
        <f>VLOOKUP(A667,'Cleaned Hospitalisation data'!$A$1:$K$2336,3,0)</f>
        <v>6254.13</v>
      </c>
      <c r="I667" s="12" t="str">
        <f>VLOOKUP(A667,'Cleaned Hospitalisation data'!$A$1:$K$2336,4,0)</f>
        <v>Tier - 2</v>
      </c>
      <c r="J667" s="12" t="str">
        <f>VLOOKUP(A667,'Cleaned Hospitalisation data'!$A$1:$K$2336,5,0)</f>
        <v>Tier - 2</v>
      </c>
      <c r="K667" s="12" t="str">
        <f>VLOOKUP(A667,'Cleaned Hospitalisation data'!$A$1:$K$2336,6,0)</f>
        <v>R1012</v>
      </c>
      <c r="L667" s="12" cm="1">
        <f t="array" ref="L667:P667">_xlfn.XLOOKUP(A667,$A:$A,'Cleaned Medical Examiation data'!$B:$F)</f>
        <v>17.2</v>
      </c>
      <c r="M667" s="12">
        <v>6.45</v>
      </c>
      <c r="N667" s="12" t="str">
        <v>NO</v>
      </c>
      <c r="O667" s="12" t="str">
        <v>NO</v>
      </c>
      <c r="P667" s="12" t="str">
        <v>NO</v>
      </c>
      <c r="Q667" s="19" t="str" cm="1">
        <f t="array" ref="Q667:T667">_xlfn.XLOOKUP(A667,$A:$A,'Cleaned Medical Examiation data'!$H:$K)</f>
        <v>NO</v>
      </c>
      <c r="R667" s="48">
        <v>2</v>
      </c>
      <c r="S667" s="45" t="str">
        <v>Under Weight</v>
      </c>
      <c r="T667" s="34" t="str">
        <v>Diabetes</v>
      </c>
    </row>
    <row r="668" spans="1:20" ht="15.75">
      <c r="A668" s="33" t="s">
        <v>708</v>
      </c>
      <c r="B668" s="7" t="str">
        <f>VLOOKUP(A668,'Customer Names'!$A:$G,7,0)</f>
        <v>Mr</v>
      </c>
      <c r="C668" s="7" t="str">
        <f>VLOOKUP(A668,'Customer Names'!$A:$F,6,0)</f>
        <v>Kalvin J</v>
      </c>
      <c r="D668" s="7" t="str">
        <f>VLOOKUP(A668,'Customer Names'!$A:$E,5,0)</f>
        <v>Tucker</v>
      </c>
      <c r="E668" s="25" t="str">
        <f>VLOOKUP(A668,'Cleaned Hospitalisation data'!$A:$K,7,0)</f>
        <v>11-Nov-1972</v>
      </c>
      <c r="F668" s="12">
        <f>VLOOKUP(A668,'Cleaned Hospitalisation data'!$A$1:$K$2336,8,0)</f>
        <v>50</v>
      </c>
      <c r="G668" s="12">
        <f>VLOOKUP(A668,'Cleaned Hospitalisation data'!$A:$K,2,0)</f>
        <v>0</v>
      </c>
      <c r="H668" s="28">
        <f>VLOOKUP(A668,'Cleaned Hospitalisation data'!$A$1:$K$2336,3,0)</f>
        <v>6253.85</v>
      </c>
      <c r="I668" s="12" t="str">
        <f>VLOOKUP(A668,'Cleaned Hospitalisation data'!$A$1:$K$2336,4,0)</f>
        <v>Tier - 2</v>
      </c>
      <c r="J668" s="12" t="str">
        <f>VLOOKUP(A668,'Cleaned Hospitalisation data'!$A$1:$K$2336,5,0)</f>
        <v>Tier - 2</v>
      </c>
      <c r="K668" s="12" t="str">
        <f>VLOOKUP(A668,'Cleaned Hospitalisation data'!$A$1:$K$2336,6,0)</f>
        <v>R1013</v>
      </c>
      <c r="L668" s="12" cm="1">
        <f t="array" ref="L668:P668">_xlfn.XLOOKUP(A668,$A:$A,'Cleaned Medical Examiation data'!$B:$F)</f>
        <v>19.21</v>
      </c>
      <c r="M668" s="12">
        <v>5.52</v>
      </c>
      <c r="N668" s="12" t="str">
        <v>NO</v>
      </c>
      <c r="O668" s="12" t="str">
        <v>NO</v>
      </c>
      <c r="P668" s="12" t="str">
        <v>NO</v>
      </c>
      <c r="Q668" s="19" t="str" cm="1">
        <f t="array" ref="Q668:T668">_xlfn.XLOOKUP(A668,$A:$A,'Cleaned Medical Examiation data'!$H:$K)</f>
        <v>NO</v>
      </c>
      <c r="R668" s="48">
        <v>2</v>
      </c>
      <c r="S668" s="45" t="str">
        <v>Normal Weight</v>
      </c>
      <c r="T668" s="34" t="str">
        <v>Normal</v>
      </c>
    </row>
    <row r="669" spans="1:20" ht="15.75">
      <c r="A669" s="33" t="s">
        <v>709</v>
      </c>
      <c r="B669" s="7" t="str">
        <f>VLOOKUP(A669,'Customer Names'!$A:$G,7,0)</f>
        <v>Mr</v>
      </c>
      <c r="C669" s="7" t="str">
        <f>VLOOKUP(A669,'Customer Names'!$A:$F,6,0)</f>
        <v>Philippe</v>
      </c>
      <c r="D669" s="7" t="str">
        <f>VLOOKUP(A669,'Customer Names'!$A:$E,5,0)</f>
        <v>Viau-Dupuis</v>
      </c>
      <c r="E669" s="25" t="str">
        <f>VLOOKUP(A669,'Cleaned Hospitalisation data'!$A:$K,7,0)</f>
        <v>27-Aug-1962</v>
      </c>
      <c r="F669" s="12">
        <f>VLOOKUP(A669,'Cleaned Hospitalisation data'!$A$1:$K$2336,8,0)</f>
        <v>60</v>
      </c>
      <c r="G669" s="12">
        <f>VLOOKUP(A669,'Cleaned Hospitalisation data'!$A:$K,2,0)</f>
        <v>0</v>
      </c>
      <c r="H669" s="28">
        <f>VLOOKUP(A669,'Cleaned Hospitalisation data'!$A$1:$K$2336,3,0)</f>
        <v>48173.36</v>
      </c>
      <c r="I669" s="12" t="str">
        <f>VLOOKUP(A669,'Cleaned Hospitalisation data'!$A$1:$K$2336,4,0)</f>
        <v>Tier - 1</v>
      </c>
      <c r="J669" s="12" t="str">
        <f>VLOOKUP(A669,'Cleaned Hospitalisation data'!$A$1:$K$2336,5,0)</f>
        <v>Tier - 3</v>
      </c>
      <c r="K669" s="12" t="str">
        <f>VLOOKUP(A669,'Cleaned Hospitalisation data'!$A$1:$K$2336,6,0)</f>
        <v>R1011</v>
      </c>
      <c r="L669" s="12" cm="1">
        <f t="array" ref="L669:P669">_xlfn.XLOOKUP(A669,$A:$A,'Cleaned Medical Examiation data'!$B:$F)</f>
        <v>39.9</v>
      </c>
      <c r="M669" s="12">
        <v>11.32</v>
      </c>
      <c r="N669" s="12" t="str">
        <v>NO</v>
      </c>
      <c r="O669" s="12" t="str">
        <v>NO</v>
      </c>
      <c r="P669" s="12" t="str">
        <v>NO</v>
      </c>
      <c r="Q669" s="19" t="str" cm="1">
        <f t="array" ref="Q669:T669">_xlfn.XLOOKUP(A669,$A:$A,'Cleaned Medical Examiation data'!$H:$K)</f>
        <v>YES</v>
      </c>
      <c r="R669" s="48">
        <v>0</v>
      </c>
      <c r="S669" s="45" t="str">
        <v>Obesity</v>
      </c>
      <c r="T669" s="34" t="str">
        <v>Diabetes</v>
      </c>
    </row>
    <row r="670" spans="1:20" ht="15.75">
      <c r="A670" s="33" t="s">
        <v>710</v>
      </c>
      <c r="B670" s="7" t="str">
        <f>VLOOKUP(A670,'Customer Names'!$A:$G,7,0)</f>
        <v>Mr</v>
      </c>
      <c r="C670" s="7" t="str">
        <f>VLOOKUP(A670,'Customer Names'!$A:$F,6,0)</f>
        <v>Steeve T Sr</v>
      </c>
      <c r="D670" s="7" t="str">
        <f>VLOOKUP(A670,'Customer Names'!$A:$E,5,0)</f>
        <v>Tanguay</v>
      </c>
      <c r="E670" s="25" t="str">
        <f>VLOOKUP(A670,'Cleaned Hospitalisation data'!$A:$K,7,0)</f>
        <v>28-Oct-1970</v>
      </c>
      <c r="F670" s="12">
        <f>VLOOKUP(A670,'Cleaned Hospitalisation data'!$A$1:$K$2336,8,0)</f>
        <v>52</v>
      </c>
      <c r="G670" s="12">
        <f>VLOOKUP(A670,'Cleaned Hospitalisation data'!$A:$K,2,0)</f>
        <v>0</v>
      </c>
      <c r="H670" s="28">
        <f>VLOOKUP(A670,'Cleaned Hospitalisation data'!$A$1:$K$2336,3,0)</f>
        <v>37675.06</v>
      </c>
      <c r="I670" s="12" t="str">
        <f>VLOOKUP(A670,'Cleaned Hospitalisation data'!$A$1:$K$2336,4,0)</f>
        <v>Tier - 2</v>
      </c>
      <c r="J670" s="12" t="str">
        <f>VLOOKUP(A670,'Cleaned Hospitalisation data'!$A$1:$K$2336,5,0)</f>
        <v>Tier - 3</v>
      </c>
      <c r="K670" s="12" t="str">
        <f>VLOOKUP(A670,'Cleaned Hospitalisation data'!$A$1:$K$2336,6,0)</f>
        <v>R1011</v>
      </c>
      <c r="L670" s="12" cm="1">
        <f t="array" ref="L670:P670">_xlfn.XLOOKUP(A670,$A:$A,'Cleaned Medical Examiation data'!$B:$F)</f>
        <v>39.799999999999997</v>
      </c>
      <c r="M670" s="12">
        <v>10.54</v>
      </c>
      <c r="N670" s="12" t="str">
        <v>YES</v>
      </c>
      <c r="O670" s="12" t="str">
        <v>NO</v>
      </c>
      <c r="P670" s="12" t="str">
        <v>NO</v>
      </c>
      <c r="Q670" s="19" t="str" cm="1">
        <f t="array" ref="Q670:T670">_xlfn.XLOOKUP(A670,$A:$A,'Cleaned Medical Examiation data'!$H:$K)</f>
        <v>YES</v>
      </c>
      <c r="R670" s="48">
        <v>2</v>
      </c>
      <c r="S670" s="45" t="str">
        <v>Obesity</v>
      </c>
      <c r="T670" s="34" t="str">
        <v>Diabetes</v>
      </c>
    </row>
    <row r="671" spans="1:20" ht="15.75">
      <c r="A671" s="33" t="s">
        <v>711</v>
      </c>
      <c r="B671" s="7" t="str">
        <f>VLOOKUP(A671,'Customer Names'!$A:$G,7,0)</f>
        <v>Mr</v>
      </c>
      <c r="C671" s="7" t="str">
        <f>VLOOKUP(A671,'Customer Names'!$A:$F,6,0)</f>
        <v>Dave</v>
      </c>
      <c r="D671" s="7" t="str">
        <f>VLOOKUP(A671,'Customer Names'!$A:$E,5,0)</f>
        <v>Counts</v>
      </c>
      <c r="E671" s="25" t="str">
        <f>VLOOKUP(A671,'Cleaned Hospitalisation data'!$A:$K,7,0)</f>
        <v>10-Oct-1979</v>
      </c>
      <c r="F671" s="12">
        <f>VLOOKUP(A671,'Cleaned Hospitalisation data'!$A$1:$K$2336,8,0)</f>
        <v>43</v>
      </c>
      <c r="G671" s="12">
        <f>VLOOKUP(A671,'Cleaned Hospitalisation data'!$A:$K,2,0)</f>
        <v>0</v>
      </c>
      <c r="H671" s="28">
        <f>VLOOKUP(A671,'Cleaned Hospitalisation data'!$A$1:$K$2336,3,0)</f>
        <v>6250.44</v>
      </c>
      <c r="I671" s="12" t="str">
        <f>VLOOKUP(A671,'Cleaned Hospitalisation data'!$A$1:$K$2336,4,0)</f>
        <v>Tier - 2</v>
      </c>
      <c r="J671" s="12" t="str">
        <f>VLOOKUP(A671,'Cleaned Hospitalisation data'!$A$1:$K$2336,5,0)</f>
        <v>Tier - 1</v>
      </c>
      <c r="K671" s="12" t="str">
        <f>VLOOKUP(A671,'Cleaned Hospitalisation data'!$A$1:$K$2336,6,0)</f>
        <v>R1011</v>
      </c>
      <c r="L671" s="12" cm="1">
        <f t="array" ref="L671:P671">_xlfn.XLOOKUP(A671,$A:$A,'Cleaned Medical Examiation data'!$B:$F)</f>
        <v>23.2</v>
      </c>
      <c r="M671" s="12">
        <v>4.41</v>
      </c>
      <c r="N671" s="12" t="str">
        <v>NO</v>
      </c>
      <c r="O671" s="12" t="str">
        <v>NO</v>
      </c>
      <c r="P671" s="12" t="str">
        <v>YES</v>
      </c>
      <c r="Q671" s="19" t="str" cm="1">
        <f t="array" ref="Q671:T671">_xlfn.XLOOKUP(A671,$A:$A,'Cleaned Medical Examiation data'!$H:$K)</f>
        <v>NO</v>
      </c>
      <c r="R671" s="48">
        <v>1</v>
      </c>
      <c r="S671" s="45" t="str">
        <v>Normal Weight</v>
      </c>
      <c r="T671" s="34" t="str">
        <v>Normal</v>
      </c>
    </row>
    <row r="672" spans="1:20" ht="15.75">
      <c r="A672" s="33" t="s">
        <v>712</v>
      </c>
      <c r="B672" s="7" t="str">
        <f>VLOOKUP(A672,'Customer Names'!$A:$G,7,0)</f>
        <v>Ms</v>
      </c>
      <c r="C672" s="7" t="str">
        <f>VLOOKUP(A672,'Customer Names'!$A:$F,6,0)</f>
        <v>Barbara G</v>
      </c>
      <c r="D672" s="7" t="str">
        <f>VLOOKUP(A672,'Customer Names'!$A:$E,5,0)</f>
        <v>Carson</v>
      </c>
      <c r="E672" s="25" t="str">
        <f>VLOOKUP(A672,'Cleaned Hospitalisation data'!$A:$K,7,0)</f>
        <v>11-Aug-1983</v>
      </c>
      <c r="F672" s="12">
        <f>VLOOKUP(A672,'Cleaned Hospitalisation data'!$A$1:$K$2336,8,0)</f>
        <v>39</v>
      </c>
      <c r="G672" s="12">
        <f>VLOOKUP(A672,'Cleaned Hospitalisation data'!$A:$K,2,0)</f>
        <v>1</v>
      </c>
      <c r="H672" s="28">
        <f>VLOOKUP(A672,'Cleaned Hospitalisation data'!$A$1:$K$2336,3,0)</f>
        <v>6238.3</v>
      </c>
      <c r="I672" s="12" t="str">
        <f>VLOOKUP(A672,'Cleaned Hospitalisation data'!$A$1:$K$2336,4,0)</f>
        <v>Tier - 2</v>
      </c>
      <c r="J672" s="12" t="str">
        <f>VLOOKUP(A672,'Cleaned Hospitalisation data'!$A$1:$K$2336,5,0)</f>
        <v>Tier - 1</v>
      </c>
      <c r="K672" s="12" t="str">
        <f>VLOOKUP(A672,'Cleaned Hospitalisation data'!$A$1:$K$2336,6,0)</f>
        <v>R1011</v>
      </c>
      <c r="L672" s="12" cm="1">
        <f t="array" ref="L672:P672">_xlfn.XLOOKUP(A672,$A:$A,'Cleaned Medical Examiation data'!$B:$F)</f>
        <v>32.5</v>
      </c>
      <c r="M672" s="12">
        <v>4.6900000000000004</v>
      </c>
      <c r="N672" s="12" t="str">
        <v>YES</v>
      </c>
      <c r="O672" s="12" t="str">
        <v>NO</v>
      </c>
      <c r="P672" s="12" t="str">
        <v>YES</v>
      </c>
      <c r="Q672" s="19" t="str" cm="1">
        <f t="array" ref="Q672:T672">_xlfn.XLOOKUP(A672,$A:$A,'Cleaned Medical Examiation data'!$H:$K)</f>
        <v>NO</v>
      </c>
      <c r="R672" s="48">
        <v>1</v>
      </c>
      <c r="S672" s="45" t="str">
        <v>Obesity</v>
      </c>
      <c r="T672" s="34" t="str">
        <v>Normal</v>
      </c>
    </row>
    <row r="673" spans="1:20" ht="15.75">
      <c r="A673" s="33" t="s">
        <v>713</v>
      </c>
      <c r="B673" s="7" t="str">
        <f>VLOOKUP(A673,'Customer Names'!$A:$G,7,0)</f>
        <v>Mr</v>
      </c>
      <c r="C673" s="7" t="str">
        <f>VLOOKUP(A673,'Customer Names'!$A:$F,6,0)</f>
        <v>Skylar</v>
      </c>
      <c r="D673" s="7" t="str">
        <f>VLOOKUP(A673,'Customer Names'!$A:$E,5,0)</f>
        <v>Haines</v>
      </c>
      <c r="E673" s="25" t="str">
        <f>VLOOKUP(A673,'Cleaned Hospitalisation data'!$A:$K,7,0)</f>
        <v>19-Sep-1978</v>
      </c>
      <c r="F673" s="12">
        <f>VLOOKUP(A673,'Cleaned Hospitalisation data'!$A$1:$K$2336,8,0)</f>
        <v>44</v>
      </c>
      <c r="G673" s="12">
        <f>VLOOKUP(A673,'Cleaned Hospitalisation data'!$A:$K,2,0)</f>
        <v>2</v>
      </c>
      <c r="H673" s="28">
        <f>VLOOKUP(A673,'Cleaned Hospitalisation data'!$A$1:$K$2336,3,0)</f>
        <v>6236.95</v>
      </c>
      <c r="I673" s="12" t="str">
        <f>VLOOKUP(A673,'Cleaned Hospitalisation data'!$A$1:$K$2336,4,0)</f>
        <v>Tier - 2</v>
      </c>
      <c r="J673" s="12" t="str">
        <f>VLOOKUP(A673,'Cleaned Hospitalisation data'!$A$1:$K$2336,5,0)</f>
        <v>Tier - 2</v>
      </c>
      <c r="K673" s="12" t="str">
        <f>VLOOKUP(A673,'Cleaned Hospitalisation data'!$A$1:$K$2336,6,0)</f>
        <v>R1013</v>
      </c>
      <c r="L673" s="12" cm="1">
        <f t="array" ref="L673:P673">_xlfn.XLOOKUP(A673,$A:$A,'Cleaned Medical Examiation data'!$B:$F)</f>
        <v>20.9</v>
      </c>
      <c r="M673" s="12">
        <v>6.94</v>
      </c>
      <c r="N673" s="12" t="str">
        <v>NO</v>
      </c>
      <c r="O673" s="12" t="str">
        <v>NO</v>
      </c>
      <c r="P673" s="12" t="str">
        <v>NO</v>
      </c>
      <c r="Q673" s="19" t="str" cm="1">
        <f t="array" ref="Q673:T673">_xlfn.XLOOKUP(A673,$A:$A,'Cleaned Medical Examiation data'!$H:$K)</f>
        <v>NO</v>
      </c>
      <c r="R673" s="48">
        <v>0</v>
      </c>
      <c r="S673" s="45" t="str">
        <v>Normal Weight</v>
      </c>
      <c r="T673" s="34" t="str">
        <v>Diabetes</v>
      </c>
    </row>
    <row r="674" spans="1:20" ht="15.75">
      <c r="A674" s="33" t="s">
        <v>714</v>
      </c>
      <c r="B674" s="7" t="str">
        <f>VLOOKUP(A674,'Customer Names'!$A:$G,7,0)</f>
        <v>Mr</v>
      </c>
      <c r="C674" s="7" t="str">
        <f>VLOOKUP(A674,'Customer Names'!$A:$F,6,0)</f>
        <v>Nick</v>
      </c>
      <c r="D674" s="7" t="str">
        <f>VLOOKUP(A674,'Customer Names'!$A:$E,5,0)</f>
        <v>Schnabel</v>
      </c>
      <c r="E674" s="25" t="str">
        <f>VLOOKUP(A674,'Cleaned Hospitalisation data'!$A:$K,7,0)</f>
        <v>29-Jun-1972</v>
      </c>
      <c r="F674" s="12">
        <f>VLOOKUP(A674,'Cleaned Hospitalisation data'!$A$1:$K$2336,8,0)</f>
        <v>50</v>
      </c>
      <c r="G674" s="12">
        <f>VLOOKUP(A674,'Cleaned Hospitalisation data'!$A:$K,2,0)</f>
        <v>0</v>
      </c>
      <c r="H674" s="28">
        <f>VLOOKUP(A674,'Cleaned Hospitalisation data'!$A$1:$K$2336,3,0)</f>
        <v>6219.93</v>
      </c>
      <c r="I674" s="12" t="str">
        <f>VLOOKUP(A674,'Cleaned Hospitalisation data'!$A$1:$K$2336,4,0)</f>
        <v>Tier - 2</v>
      </c>
      <c r="J674" s="12" t="str">
        <f>VLOOKUP(A674,'Cleaned Hospitalisation data'!$A$1:$K$2336,5,0)</f>
        <v>Tier - 2</v>
      </c>
      <c r="K674" s="12" t="str">
        <f>VLOOKUP(A674,'Cleaned Hospitalisation data'!$A$1:$K$2336,6,0)</f>
        <v>R1013</v>
      </c>
      <c r="L674" s="12" cm="1">
        <f t="array" ref="L674:P674">_xlfn.XLOOKUP(A674,$A:$A,'Cleaned Medical Examiation data'!$B:$F)</f>
        <v>19.11</v>
      </c>
      <c r="M674" s="12">
        <v>4.3499999999999996</v>
      </c>
      <c r="N674" s="12" t="str">
        <v>NO</v>
      </c>
      <c r="O674" s="12" t="str">
        <v>NO</v>
      </c>
      <c r="P674" s="12" t="str">
        <v>NO</v>
      </c>
      <c r="Q674" s="19" t="str" cm="1">
        <f t="array" ref="Q674:T674">_xlfn.XLOOKUP(A674,$A:$A,'Cleaned Medical Examiation data'!$H:$K)</f>
        <v>NO</v>
      </c>
      <c r="R674" s="48">
        <v>2</v>
      </c>
      <c r="S674" s="45" t="str">
        <v>Normal Weight</v>
      </c>
      <c r="T674" s="34" t="str">
        <v>Normal</v>
      </c>
    </row>
    <row r="675" spans="1:20" ht="15.75">
      <c r="A675" s="33" t="s">
        <v>715</v>
      </c>
      <c r="B675" s="7" t="str">
        <f>VLOOKUP(A675,'Customer Names'!$A:$G,7,0)</f>
        <v>Mr</v>
      </c>
      <c r="C675" s="7" t="str">
        <f>VLOOKUP(A675,'Customer Names'!$A:$F,6,0)</f>
        <v>Sunny S</v>
      </c>
      <c r="D675" s="7" t="str">
        <f>VLOOKUP(A675,'Customer Names'!$A:$E,5,0)</f>
        <v>Thind</v>
      </c>
      <c r="E675" s="25" t="str">
        <f>VLOOKUP(A675,'Cleaned Hospitalisation data'!$A:$K,7,0)</f>
        <v>12-Aug-1992</v>
      </c>
      <c r="F675" s="12">
        <f>VLOOKUP(A675,'Cleaned Hospitalisation data'!$A$1:$K$2336,8,0)</f>
        <v>30</v>
      </c>
      <c r="G675" s="12">
        <f>VLOOKUP(A675,'Cleaned Hospitalisation data'!$A:$K,2,0)</f>
        <v>0</v>
      </c>
      <c r="H675" s="28">
        <f>VLOOKUP(A675,'Cleaned Hospitalisation data'!$A$1:$K$2336,3,0)</f>
        <v>6208.5</v>
      </c>
      <c r="I675" s="12" t="str">
        <f>VLOOKUP(A675,'Cleaned Hospitalisation data'!$A$1:$K$2336,4,0)</f>
        <v>Tier - 2</v>
      </c>
      <c r="J675" s="12" t="str">
        <f>VLOOKUP(A675,'Cleaned Hospitalisation data'!$A$1:$K$2336,5,0)</f>
        <v>Tier - 1</v>
      </c>
      <c r="K675" s="12" t="str">
        <f>VLOOKUP(A675,'Cleaned Hospitalisation data'!$A$1:$K$2336,6,0)</f>
        <v>R1021</v>
      </c>
      <c r="L675" s="12" cm="1">
        <f t="array" ref="L675:P675">_xlfn.XLOOKUP(A675,$A:$A,'Cleaned Medical Examiation data'!$B:$F)</f>
        <v>31.17</v>
      </c>
      <c r="M675" s="12">
        <v>5.28</v>
      </c>
      <c r="N675" s="12" t="str">
        <v>NO</v>
      </c>
      <c r="O675" s="12" t="str">
        <v>NO</v>
      </c>
      <c r="P675" s="12" t="str">
        <v>NO</v>
      </c>
      <c r="Q675" s="19" t="str" cm="1">
        <f t="array" ref="Q675:T675">_xlfn.XLOOKUP(A675,$A:$A,'Cleaned Medical Examiation data'!$H:$K)</f>
        <v>NO</v>
      </c>
      <c r="R675" s="48">
        <v>1</v>
      </c>
      <c r="S675" s="45" t="str">
        <v>Obesity</v>
      </c>
      <c r="T675" s="34" t="str">
        <v>Normal</v>
      </c>
    </row>
    <row r="676" spans="1:20" ht="15.75">
      <c r="A676" s="33" t="s">
        <v>716</v>
      </c>
      <c r="B676" s="7" t="str">
        <f>VLOOKUP(A676,'Customer Names'!$A:$G,7,0)</f>
        <v>Mrs</v>
      </c>
      <c r="C676" s="7" t="str">
        <f>VLOOKUP(A676,'Customer Names'!$A:$F,6,0)</f>
        <v>Anne-Marie</v>
      </c>
      <c r="D676" s="7" t="str">
        <f>VLOOKUP(A676,'Customer Names'!$A:$E,5,0)</f>
        <v>Simon</v>
      </c>
      <c r="E676" s="25" t="str">
        <f>VLOOKUP(A676,'Cleaned Hospitalisation data'!$A:$K,7,0)</f>
        <v>10-Sep-1999</v>
      </c>
      <c r="F676" s="12">
        <f>VLOOKUP(A676,'Cleaned Hospitalisation data'!$A$1:$K$2336,8,0)</f>
        <v>23</v>
      </c>
      <c r="G676" s="12">
        <f>VLOOKUP(A676,'Cleaned Hospitalisation data'!$A:$K,2,0)</f>
        <v>0</v>
      </c>
      <c r="H676" s="28">
        <f>VLOOKUP(A676,'Cleaned Hospitalisation data'!$A$1:$K$2336,3,0)</f>
        <v>6207.26</v>
      </c>
      <c r="I676" s="12" t="str">
        <f>VLOOKUP(A676,'Cleaned Hospitalisation data'!$A$1:$K$2336,4,0)</f>
        <v>Tier - 2</v>
      </c>
      <c r="J676" s="12" t="str">
        <f>VLOOKUP(A676,'Cleaned Hospitalisation data'!$A$1:$K$2336,5,0)</f>
        <v>Tier - 2</v>
      </c>
      <c r="K676" s="12" t="str">
        <f>VLOOKUP(A676,'Cleaned Hospitalisation data'!$A$1:$K$2336,6,0)</f>
        <v>R1026</v>
      </c>
      <c r="L676" s="12" cm="1">
        <f t="array" ref="L676:P676">_xlfn.XLOOKUP(A676,$A:$A,'Cleaned Medical Examiation data'!$B:$F)</f>
        <v>36.08</v>
      </c>
      <c r="M676" s="12">
        <v>4.29</v>
      </c>
      <c r="N676" s="12" t="str">
        <v>NO</v>
      </c>
      <c r="O676" s="12" t="str">
        <v>NO</v>
      </c>
      <c r="P676" s="12" t="str">
        <v>NO</v>
      </c>
      <c r="Q676" s="19" t="str" cm="1">
        <f t="array" ref="Q676:T676">_xlfn.XLOOKUP(A676,$A:$A,'Cleaned Medical Examiation data'!$H:$K)</f>
        <v>NO</v>
      </c>
      <c r="R676" s="48">
        <v>0</v>
      </c>
      <c r="S676" s="45" t="str">
        <v>Obesity</v>
      </c>
      <c r="T676" s="34" t="str">
        <v>Normal</v>
      </c>
    </row>
    <row r="677" spans="1:20" ht="15.75">
      <c r="A677" s="33" t="s">
        <v>717</v>
      </c>
      <c r="B677" s="7" t="str">
        <f>VLOOKUP(A677,'Customer Names'!$A:$G,7,0)</f>
        <v>Mr</v>
      </c>
      <c r="C677" s="7" t="str">
        <f>VLOOKUP(A677,'Customer Names'!$A:$F,6,0)</f>
        <v>Nicholas</v>
      </c>
      <c r="D677" s="7" t="str">
        <f>VLOOKUP(A677,'Customer Names'!$A:$E,5,0)</f>
        <v>Arciniaga</v>
      </c>
      <c r="E677" s="25" t="str">
        <f>VLOOKUP(A677,'Cleaned Hospitalisation data'!$A:$K,7,0)</f>
        <v>22-Sep-1985</v>
      </c>
      <c r="F677" s="12">
        <f>VLOOKUP(A677,'Cleaned Hospitalisation data'!$A$1:$K$2336,8,0)</f>
        <v>37</v>
      </c>
      <c r="G677" s="12">
        <f>VLOOKUP(A677,'Cleaned Hospitalisation data'!$A:$K,2,0)</f>
        <v>2</v>
      </c>
      <c r="H677" s="28">
        <f>VLOOKUP(A677,'Cleaned Hospitalisation data'!$A$1:$K$2336,3,0)</f>
        <v>6203.9</v>
      </c>
      <c r="I677" s="12" t="str">
        <f>VLOOKUP(A677,'Cleaned Hospitalisation data'!$A$1:$K$2336,4,0)</f>
        <v>Tier - 2</v>
      </c>
      <c r="J677" s="12" t="str">
        <f>VLOOKUP(A677,'Cleaned Hospitalisation data'!$A$1:$K$2336,5,0)</f>
        <v>Tier - 2</v>
      </c>
      <c r="K677" s="12" t="str">
        <f>VLOOKUP(A677,'Cleaned Hospitalisation data'!$A$1:$K$2336,6,0)</f>
        <v>R1012</v>
      </c>
      <c r="L677" s="12" cm="1">
        <f t="array" ref="L677:P677">_xlfn.XLOOKUP(A677,$A:$A,'Cleaned Medical Examiation data'!$B:$F)</f>
        <v>28.024999999999999</v>
      </c>
      <c r="M677" s="12">
        <v>5.69</v>
      </c>
      <c r="N677" s="12" t="str">
        <v>YES</v>
      </c>
      <c r="O677" s="12" t="str">
        <v>NO</v>
      </c>
      <c r="P677" s="12" t="str">
        <v>NO</v>
      </c>
      <c r="Q677" s="19" t="str" cm="1">
        <f t="array" ref="Q677:T677">_xlfn.XLOOKUP(A677,$A:$A,'Cleaned Medical Examiation data'!$H:$K)</f>
        <v>NO</v>
      </c>
      <c r="R677" s="48">
        <v>0</v>
      </c>
      <c r="S677" s="45" t="str">
        <v>Over Weight</v>
      </c>
      <c r="T677" s="34" t="str">
        <v>Normal</v>
      </c>
    </row>
    <row r="678" spans="1:20" ht="15.75">
      <c r="A678" s="33" t="s">
        <v>718</v>
      </c>
      <c r="B678" s="7" t="str">
        <f>VLOOKUP(A678,'Customer Names'!$A:$G,7,0)</f>
        <v>Mr</v>
      </c>
      <c r="C678" s="7" t="str">
        <f>VLOOKUP(A678,'Customer Names'!$A:$F,6,0)</f>
        <v>Scott M</v>
      </c>
      <c r="D678" s="7" t="str">
        <f>VLOOKUP(A678,'Customer Names'!$A:$E,5,0)</f>
        <v>Ryan</v>
      </c>
      <c r="E678" s="25" t="str">
        <f>VLOOKUP(A678,'Cleaned Hospitalisation data'!$A:$K,7,0)</f>
        <v>22-Jul-1985</v>
      </c>
      <c r="F678" s="12">
        <f>VLOOKUP(A678,'Cleaned Hospitalisation data'!$A$1:$K$2336,8,0)</f>
        <v>37</v>
      </c>
      <c r="G678" s="12">
        <f>VLOOKUP(A678,'Cleaned Hospitalisation data'!$A:$K,2,0)</f>
        <v>2</v>
      </c>
      <c r="H678" s="28">
        <f>VLOOKUP(A678,'Cleaned Hospitalisation data'!$A$1:$K$2336,3,0)</f>
        <v>6198.75</v>
      </c>
      <c r="I678" s="12" t="str">
        <f>VLOOKUP(A678,'Cleaned Hospitalisation data'!$A$1:$K$2336,4,0)</f>
        <v>Tier - 2</v>
      </c>
      <c r="J678" s="12" t="str">
        <f>VLOOKUP(A678,'Cleaned Hospitalisation data'!$A$1:$K$2336,5,0)</f>
        <v>Tier - 1</v>
      </c>
      <c r="K678" s="12" t="str">
        <f>VLOOKUP(A678,'Cleaned Hospitalisation data'!$A$1:$K$2336,6,0)</f>
        <v>R1012</v>
      </c>
      <c r="L678" s="12" cm="1">
        <f t="array" ref="L678:P678">_xlfn.XLOOKUP(A678,$A:$A,'Cleaned Medical Examiation data'!$B:$F)</f>
        <v>24.32</v>
      </c>
      <c r="M678" s="12">
        <v>5.56</v>
      </c>
      <c r="N678" s="12" t="str">
        <v>YES</v>
      </c>
      <c r="O678" s="12" t="str">
        <v>NO</v>
      </c>
      <c r="P678" s="12" t="str">
        <v>NO</v>
      </c>
      <c r="Q678" s="19" t="str" cm="1">
        <f t="array" ref="Q678:T678">_xlfn.XLOOKUP(A678,$A:$A,'Cleaned Medical Examiation data'!$H:$K)</f>
        <v>NO</v>
      </c>
      <c r="R678" s="48">
        <v>0</v>
      </c>
      <c r="S678" s="45" t="str">
        <v>Normal Weight</v>
      </c>
      <c r="T678" s="34" t="str">
        <v>Normal</v>
      </c>
    </row>
    <row r="679" spans="1:20" ht="15.75">
      <c r="A679" s="33" t="s">
        <v>719</v>
      </c>
      <c r="B679" s="7" t="str">
        <f>VLOOKUP(A679,'Customer Names'!$A:$G,7,0)</f>
        <v>Ms</v>
      </c>
      <c r="C679" s="7" t="str">
        <f>VLOOKUP(A679,'Customer Names'!$A:$F,6,0)</f>
        <v>Marisa A</v>
      </c>
      <c r="D679" s="7" t="str">
        <f>VLOOKUP(A679,'Customer Names'!$A:$E,5,0)</f>
        <v>Lizak</v>
      </c>
      <c r="E679" s="25" t="str">
        <f>VLOOKUP(A679,'Cleaned Hospitalisation data'!$A:$K,7,0)</f>
        <v>23-Oct-1988</v>
      </c>
      <c r="F679" s="12">
        <f>VLOOKUP(A679,'Cleaned Hospitalisation data'!$A$1:$K$2336,8,0)</f>
        <v>34</v>
      </c>
      <c r="G679" s="12">
        <f>VLOOKUP(A679,'Cleaned Hospitalisation data'!$A:$K,2,0)</f>
        <v>3</v>
      </c>
      <c r="H679" s="28">
        <f>VLOOKUP(A679,'Cleaned Hospitalisation data'!$A$1:$K$2336,3,0)</f>
        <v>6196.45</v>
      </c>
      <c r="I679" s="12" t="str">
        <f>VLOOKUP(A679,'Cleaned Hospitalisation data'!$A$1:$K$2336,4,0)</f>
        <v>Tier - 2</v>
      </c>
      <c r="J679" s="12" t="str">
        <f>VLOOKUP(A679,'Cleaned Hospitalisation data'!$A$1:$K$2336,5,0)</f>
        <v>Tier - 1</v>
      </c>
      <c r="K679" s="12" t="str">
        <f>VLOOKUP(A679,'Cleaned Hospitalisation data'!$A$1:$K$2336,6,0)</f>
        <v>R1011</v>
      </c>
      <c r="L679" s="12" cm="1">
        <f t="array" ref="L679:P679">_xlfn.XLOOKUP(A679,$A:$A,'Cleaned Medical Examiation data'!$B:$F)</f>
        <v>38</v>
      </c>
      <c r="M679" s="12">
        <v>5.41</v>
      </c>
      <c r="N679" s="12" t="str">
        <v>YES</v>
      </c>
      <c r="O679" s="12" t="str">
        <v>NO</v>
      </c>
      <c r="P679" s="12" t="str">
        <v>NO</v>
      </c>
      <c r="Q679" s="19" t="str" cm="1">
        <f t="array" ref="Q679:T679">_xlfn.XLOOKUP(A679,$A:$A,'Cleaned Medical Examiation data'!$H:$K)</f>
        <v>NO</v>
      </c>
      <c r="R679" s="48">
        <v>1</v>
      </c>
      <c r="S679" s="45" t="str">
        <v>Obesity</v>
      </c>
      <c r="T679" s="34" t="str">
        <v>Normal</v>
      </c>
    </row>
    <row r="680" spans="1:20" ht="15.75">
      <c r="A680" s="33" t="s">
        <v>720</v>
      </c>
      <c r="B680" s="7" t="str">
        <f>VLOOKUP(A680,'Customer Names'!$A:$G,7,0)</f>
        <v>Ms</v>
      </c>
      <c r="C680" s="7" t="str">
        <f>VLOOKUP(A680,'Customer Names'!$A:$F,6,0)</f>
        <v>Katie</v>
      </c>
      <c r="D680" s="7" t="str">
        <f>VLOOKUP(A680,'Customer Names'!$A:$E,5,0)</f>
        <v>Howery</v>
      </c>
      <c r="E680" s="25" t="str">
        <f>VLOOKUP(A680,'Cleaned Hospitalisation data'!$A:$K,7,0)</f>
        <v>1-Oct-1981</v>
      </c>
      <c r="F680" s="12">
        <f>VLOOKUP(A680,'Cleaned Hospitalisation data'!$A$1:$K$2336,8,0)</f>
        <v>41</v>
      </c>
      <c r="G680" s="12">
        <f>VLOOKUP(A680,'Cleaned Hospitalisation data'!$A:$K,2,0)</f>
        <v>0</v>
      </c>
      <c r="H680" s="28">
        <f>VLOOKUP(A680,'Cleaned Hospitalisation data'!$A$1:$K$2336,3,0)</f>
        <v>6186.13</v>
      </c>
      <c r="I680" s="12" t="str">
        <f>VLOOKUP(A680,'Cleaned Hospitalisation data'!$A$1:$K$2336,4,0)</f>
        <v>Tier - 2</v>
      </c>
      <c r="J680" s="12" t="str">
        <f>VLOOKUP(A680,'Cleaned Hospitalisation data'!$A$1:$K$2336,5,0)</f>
        <v>Tier - 3</v>
      </c>
      <c r="K680" s="12" t="str">
        <f>VLOOKUP(A680,'Cleaned Hospitalisation data'!$A$1:$K$2336,6,0)</f>
        <v>R1011</v>
      </c>
      <c r="L680" s="12" cm="1">
        <f t="array" ref="L680:P680">_xlfn.XLOOKUP(A680,$A:$A,'Cleaned Medical Examiation data'!$B:$F)</f>
        <v>31.6</v>
      </c>
      <c r="M680" s="12">
        <v>10.85</v>
      </c>
      <c r="N680" s="12" t="str">
        <v>YES</v>
      </c>
      <c r="O680" s="12" t="str">
        <v>NO</v>
      </c>
      <c r="P680" s="12" t="str">
        <v>NO</v>
      </c>
      <c r="Q680" s="19" t="str" cm="1">
        <f t="array" ref="Q680:T680">_xlfn.XLOOKUP(A680,$A:$A,'Cleaned Medical Examiation data'!$H:$K)</f>
        <v>NO</v>
      </c>
      <c r="R680" s="48">
        <v>0</v>
      </c>
      <c r="S680" s="45" t="str">
        <v>Obesity</v>
      </c>
      <c r="T680" s="34" t="str">
        <v>Diabetes</v>
      </c>
    </row>
    <row r="681" spans="1:20" ht="15.75">
      <c r="A681" s="33" t="s">
        <v>721</v>
      </c>
      <c r="B681" s="7" t="str">
        <f>VLOOKUP(A681,'Customer Names'!$A:$G,7,0)</f>
        <v>Mr</v>
      </c>
      <c r="C681" s="7" t="str">
        <f>VLOOKUP(A681,'Customer Names'!$A:$F,6,0)</f>
        <v>Richard</v>
      </c>
      <c r="D681" s="7" t="str">
        <f>VLOOKUP(A681,'Customer Names'!$A:$E,5,0)</f>
        <v>McClelland</v>
      </c>
      <c r="E681" s="25" t="str">
        <f>VLOOKUP(A681,'Cleaned Hospitalisation data'!$A:$K,7,0)</f>
        <v>20-Jun-1982</v>
      </c>
      <c r="F681" s="12">
        <f>VLOOKUP(A681,'Cleaned Hospitalisation data'!$A$1:$K$2336,8,0)</f>
        <v>40</v>
      </c>
      <c r="G681" s="12">
        <f>VLOOKUP(A681,'Cleaned Hospitalisation data'!$A:$K,2,0)</f>
        <v>3</v>
      </c>
      <c r="H681" s="28">
        <f>VLOOKUP(A681,'Cleaned Hospitalisation data'!$A$1:$K$2336,3,0)</f>
        <v>37650.74</v>
      </c>
      <c r="I681" s="12" t="str">
        <f>VLOOKUP(A681,'Cleaned Hospitalisation data'!$A$1:$K$2336,4,0)</f>
        <v>Tier - 2</v>
      </c>
      <c r="J681" s="12" t="str">
        <f>VLOOKUP(A681,'Cleaned Hospitalisation data'!$A$1:$K$2336,5,0)</f>
        <v>Tier - 2</v>
      </c>
      <c r="K681" s="12" t="str">
        <f>VLOOKUP(A681,'Cleaned Hospitalisation data'!$A$1:$K$2336,6,0)</f>
        <v>R1012</v>
      </c>
      <c r="L681" s="12" cm="1">
        <f t="array" ref="L681:P681">_xlfn.XLOOKUP(A681,$A:$A,'Cleaned Medical Examiation data'!$B:$F)</f>
        <v>42.82</v>
      </c>
      <c r="M681" s="12">
        <v>4.21</v>
      </c>
      <c r="N681" s="12" t="str">
        <v>NO</v>
      </c>
      <c r="O681" s="12" t="str">
        <v>NO</v>
      </c>
      <c r="P681" s="12" t="str">
        <v>NO</v>
      </c>
      <c r="Q681" s="19" t="str" cm="1">
        <f t="array" ref="Q681:T681">_xlfn.XLOOKUP(A681,$A:$A,'Cleaned Medical Examiation data'!$H:$K)</f>
        <v>YES</v>
      </c>
      <c r="R681" s="48">
        <v>0</v>
      </c>
      <c r="S681" s="45" t="str">
        <v>Obesity</v>
      </c>
      <c r="T681" s="34" t="str">
        <v>Normal</v>
      </c>
    </row>
    <row r="682" spans="1:20" ht="15.75">
      <c r="A682" s="33" t="s">
        <v>722</v>
      </c>
      <c r="B682" s="7" t="str">
        <f>VLOOKUP(A682,'Customer Names'!$A:$G,7,0)</f>
        <v>Ms</v>
      </c>
      <c r="C682" s="7" t="str">
        <f>VLOOKUP(A682,'Customer Names'!$A:$F,6,0)</f>
        <v>Amy L</v>
      </c>
      <c r="D682" s="7" t="str">
        <f>VLOOKUP(A682,'Customer Names'!$A:$E,5,0)</f>
        <v>Crain</v>
      </c>
      <c r="E682" s="25" t="str">
        <f>VLOOKUP(A682,'Cleaned Hospitalisation data'!$A:$K,7,0)</f>
        <v>22-Nov-1981</v>
      </c>
      <c r="F682" s="12">
        <f>VLOOKUP(A682,'Cleaned Hospitalisation data'!$A$1:$K$2336,8,0)</f>
        <v>41</v>
      </c>
      <c r="G682" s="12">
        <f>VLOOKUP(A682,'Cleaned Hospitalisation data'!$A:$K,2,0)</f>
        <v>0</v>
      </c>
      <c r="H682" s="28">
        <f>VLOOKUP(A682,'Cleaned Hospitalisation data'!$A$1:$K$2336,3,0)</f>
        <v>6185.32</v>
      </c>
      <c r="I682" s="12" t="str">
        <f>VLOOKUP(A682,'Cleaned Hospitalisation data'!$A$1:$K$2336,4,0)</f>
        <v>Tier - 2</v>
      </c>
      <c r="J682" s="12" t="str">
        <f>VLOOKUP(A682,'Cleaned Hospitalisation data'!$A$1:$K$2336,5,0)</f>
        <v>Tier - 1</v>
      </c>
      <c r="K682" s="12" t="str">
        <f>VLOOKUP(A682,'Cleaned Hospitalisation data'!$A$1:$K$2336,6,0)</f>
        <v>R1013</v>
      </c>
      <c r="L682" s="12" cm="1">
        <f t="array" ref="L682:P682">_xlfn.XLOOKUP(A682,$A:$A,'Cleaned Medical Examiation data'!$B:$F)</f>
        <v>31.02</v>
      </c>
      <c r="M682" s="12">
        <v>11.63</v>
      </c>
      <c r="N682" s="12" t="str">
        <v>YES</v>
      </c>
      <c r="O682" s="12" t="str">
        <v>NO</v>
      </c>
      <c r="P682" s="12" t="str">
        <v>NO</v>
      </c>
      <c r="Q682" s="19" t="str" cm="1">
        <f t="array" ref="Q682:T682">_xlfn.XLOOKUP(A682,$A:$A,'Cleaned Medical Examiation data'!$H:$K)</f>
        <v>NO</v>
      </c>
      <c r="R682" s="48">
        <v>0</v>
      </c>
      <c r="S682" s="45" t="str">
        <v>Obesity</v>
      </c>
      <c r="T682" s="34" t="str">
        <v>Diabetes</v>
      </c>
    </row>
    <row r="683" spans="1:20" ht="15.75">
      <c r="A683" s="33" t="s">
        <v>723</v>
      </c>
      <c r="B683" s="7" t="str">
        <f>VLOOKUP(A683,'Customer Names'!$A:$G,7,0)</f>
        <v>Ms</v>
      </c>
      <c r="C683" s="7" t="str">
        <f>VLOOKUP(A683,'Customer Names'!$A:$F,6,0)</f>
        <v>Jenna M</v>
      </c>
      <c r="D683" s="7" t="str">
        <f>VLOOKUP(A683,'Customer Names'!$A:$E,5,0)</f>
        <v>Hotze</v>
      </c>
      <c r="E683" s="25" t="str">
        <f>VLOOKUP(A683,'Cleaned Hospitalisation data'!$A:$K,7,0)</f>
        <v>1-Nov-1988</v>
      </c>
      <c r="F683" s="12">
        <f>VLOOKUP(A683,'Cleaned Hospitalisation data'!$A$1:$K$2336,8,0)</f>
        <v>34</v>
      </c>
      <c r="G683" s="12">
        <f>VLOOKUP(A683,'Cleaned Hospitalisation data'!$A:$K,2,0)</f>
        <v>3</v>
      </c>
      <c r="H683" s="28">
        <f>VLOOKUP(A683,'Cleaned Hospitalisation data'!$A$1:$K$2336,3,0)</f>
        <v>6184.3</v>
      </c>
      <c r="I683" s="12" t="str">
        <f>VLOOKUP(A683,'Cleaned Hospitalisation data'!$A$1:$K$2336,4,0)</f>
        <v>Tier - 2</v>
      </c>
      <c r="J683" s="12" t="str">
        <f>VLOOKUP(A683,'Cleaned Hospitalisation data'!$A$1:$K$2336,5,0)</f>
        <v>Tier - 3</v>
      </c>
      <c r="K683" s="12" t="str">
        <f>VLOOKUP(A683,'Cleaned Hospitalisation data'!$A$1:$K$2336,6,0)</f>
        <v>R1013</v>
      </c>
      <c r="L683" s="12" cm="1">
        <f t="array" ref="L683:P683">_xlfn.XLOOKUP(A683,$A:$A,'Cleaned Medical Examiation data'!$B:$F)</f>
        <v>29.26</v>
      </c>
      <c r="M683" s="12">
        <v>5.68</v>
      </c>
      <c r="N683" s="12" t="str">
        <v>YES</v>
      </c>
      <c r="O683" s="12" t="str">
        <v>NO</v>
      </c>
      <c r="P683" s="12" t="str">
        <v>NO</v>
      </c>
      <c r="Q683" s="19" t="str" cm="1">
        <f t="array" ref="Q683:T683">_xlfn.XLOOKUP(A683,$A:$A,'Cleaned Medical Examiation data'!$H:$K)</f>
        <v>NO</v>
      </c>
      <c r="R683" s="48">
        <v>1</v>
      </c>
      <c r="S683" s="45" t="str">
        <v>Over Weight</v>
      </c>
      <c r="T683" s="34" t="str">
        <v>Normal</v>
      </c>
    </row>
    <row r="684" spans="1:20" ht="15.75">
      <c r="A684" s="33" t="s">
        <v>724</v>
      </c>
      <c r="B684" s="7" t="str">
        <f>VLOOKUP(A684,'Customer Names'!$A:$G,7,0)</f>
        <v>Ms</v>
      </c>
      <c r="C684" s="7" t="str">
        <f>VLOOKUP(A684,'Customer Names'!$A:$F,6,0)</f>
        <v>Elizabeth M</v>
      </c>
      <c r="D684" s="7" t="str">
        <f>VLOOKUP(A684,'Customer Names'!$A:$E,5,0)</f>
        <v>Chauhan</v>
      </c>
      <c r="E684" s="25" t="str">
        <f>VLOOKUP(A684,'Cleaned Hospitalisation data'!$A:$K,7,0)</f>
        <v>5-Oct-1970</v>
      </c>
      <c r="F684" s="12">
        <f>VLOOKUP(A684,'Cleaned Hospitalisation data'!$A$1:$K$2336,8,0)</f>
        <v>52</v>
      </c>
      <c r="G684" s="12">
        <f>VLOOKUP(A684,'Cleaned Hospitalisation data'!$A:$K,2,0)</f>
        <v>0</v>
      </c>
      <c r="H684" s="28">
        <f>VLOOKUP(A684,'Cleaned Hospitalisation data'!$A$1:$K$2336,3,0)</f>
        <v>6183.46</v>
      </c>
      <c r="I684" s="12" t="str">
        <f>VLOOKUP(A684,'Cleaned Hospitalisation data'!$A$1:$K$2336,4,0)</f>
        <v>Tier - 2</v>
      </c>
      <c r="J684" s="12" t="str">
        <f>VLOOKUP(A684,'Cleaned Hospitalisation data'!$A$1:$K$2336,5,0)</f>
        <v>Tier - 2</v>
      </c>
      <c r="K684" s="12" t="str">
        <f>VLOOKUP(A684,'Cleaned Hospitalisation data'!$A$1:$K$2336,6,0)</f>
        <v>R1012</v>
      </c>
      <c r="L684" s="12" cm="1">
        <f t="array" ref="L684:P684">_xlfn.XLOOKUP(A684,$A:$A,'Cleaned Medical Examiation data'!$B:$F)</f>
        <v>15.09</v>
      </c>
      <c r="M684" s="12">
        <v>7.59</v>
      </c>
      <c r="N684" s="12" t="str">
        <v>YES</v>
      </c>
      <c r="O684" s="12" t="str">
        <v>NO</v>
      </c>
      <c r="P684" s="12" t="str">
        <v>NO</v>
      </c>
      <c r="Q684" s="19" t="str" cm="1">
        <f t="array" ref="Q684:T684">_xlfn.XLOOKUP(A684,$A:$A,'Cleaned Medical Examiation data'!$H:$K)</f>
        <v>NO</v>
      </c>
      <c r="R684" s="48">
        <v>2</v>
      </c>
      <c r="S684" s="45" t="str">
        <v>Under Weight</v>
      </c>
      <c r="T684" s="34" t="str">
        <v>Diabetes</v>
      </c>
    </row>
    <row r="685" spans="1:20" ht="15.75">
      <c r="A685" s="33" t="s">
        <v>725</v>
      </c>
      <c r="B685" s="7" t="str">
        <f>VLOOKUP(A685,'Customer Names'!$A:$G,7,0)</f>
        <v>Mr</v>
      </c>
      <c r="C685" s="7" t="str">
        <f>VLOOKUP(A685,'Customer Names'!$A:$F,6,0)</f>
        <v>Lyazid</v>
      </c>
      <c r="D685" s="7" t="str">
        <f>VLOOKUP(A685,'Customer Names'!$A:$E,5,0)</f>
        <v>Raab</v>
      </c>
      <c r="E685" s="25" t="str">
        <f>VLOOKUP(A685,'Cleaned Hospitalisation data'!$A:$K,7,0)</f>
        <v>9-Aug-1985</v>
      </c>
      <c r="F685" s="12">
        <f>VLOOKUP(A685,'Cleaned Hospitalisation data'!$A$1:$K$2336,8,0)</f>
        <v>37</v>
      </c>
      <c r="G685" s="12">
        <f>VLOOKUP(A685,'Cleaned Hospitalisation data'!$A:$K,2,0)</f>
        <v>3</v>
      </c>
      <c r="H685" s="28">
        <f>VLOOKUP(A685,'Cleaned Hospitalisation data'!$A$1:$K$2336,3,0)</f>
        <v>6183.32</v>
      </c>
      <c r="I685" s="12" t="str">
        <f>VLOOKUP(A685,'Cleaned Hospitalisation data'!$A$1:$K$2336,4,0)</f>
        <v>Tier - 2</v>
      </c>
      <c r="J685" s="12" t="str">
        <f>VLOOKUP(A685,'Cleaned Hospitalisation data'!$A$1:$K$2336,5,0)</f>
        <v>Tier - 2</v>
      </c>
      <c r="K685" s="12" t="str">
        <f>VLOOKUP(A685,'Cleaned Hospitalisation data'!$A$1:$K$2336,6,0)</f>
        <v>R1012</v>
      </c>
      <c r="L685" s="12" cm="1">
        <f t="array" ref="L685:P685">_xlfn.XLOOKUP(A685,$A:$A,'Cleaned Medical Examiation data'!$B:$F)</f>
        <v>22.63</v>
      </c>
      <c r="M685" s="12">
        <v>5.09</v>
      </c>
      <c r="N685" s="12" t="str">
        <v>YES</v>
      </c>
      <c r="O685" s="12" t="str">
        <v>NO</v>
      </c>
      <c r="P685" s="12" t="str">
        <v>NO</v>
      </c>
      <c r="Q685" s="19" t="str" cm="1">
        <f t="array" ref="Q685:T685">_xlfn.XLOOKUP(A685,$A:$A,'Cleaned Medical Examiation data'!$H:$K)</f>
        <v>NO</v>
      </c>
      <c r="R685" s="48">
        <v>0</v>
      </c>
      <c r="S685" s="45" t="str">
        <v>Normal Weight</v>
      </c>
      <c r="T685" s="34" t="str">
        <v>Normal</v>
      </c>
    </row>
    <row r="686" spans="1:20" ht="15.75">
      <c r="A686" s="33" t="s">
        <v>726</v>
      </c>
      <c r="B686" s="7" t="str">
        <f>VLOOKUP(A686,'Customer Names'!$A:$G,7,0)</f>
        <v>Ms</v>
      </c>
      <c r="C686" s="7" t="str">
        <f>VLOOKUP(A686,'Customer Names'!$A:$F,6,0)</f>
        <v>Lindsey A</v>
      </c>
      <c r="D686" s="7" t="str">
        <f>VLOOKUP(A686,'Customer Names'!$A:$E,5,0)</f>
        <v>McKown</v>
      </c>
      <c r="E686" s="25" t="str">
        <f>VLOOKUP(A686,'Cleaned Hospitalisation data'!$A:$K,7,0)</f>
        <v>6-Oct-1984</v>
      </c>
      <c r="F686" s="12">
        <f>VLOOKUP(A686,'Cleaned Hospitalisation data'!$A$1:$K$2336,8,0)</f>
        <v>38</v>
      </c>
      <c r="G686" s="12">
        <f>VLOOKUP(A686,'Cleaned Hospitalisation data'!$A:$K,2,0)</f>
        <v>3</v>
      </c>
      <c r="H686" s="28">
        <f>VLOOKUP(A686,'Cleaned Hospitalisation data'!$A$1:$K$2336,3,0)</f>
        <v>6170.96</v>
      </c>
      <c r="I686" s="12" t="str">
        <f>VLOOKUP(A686,'Cleaned Hospitalisation data'!$A$1:$K$2336,4,0)</f>
        <v>Tier - 2</v>
      </c>
      <c r="J686" s="12" t="str">
        <f>VLOOKUP(A686,'Cleaned Hospitalisation data'!$A$1:$K$2336,5,0)</f>
        <v>Tier - 1</v>
      </c>
      <c r="K686" s="12" t="str">
        <f>VLOOKUP(A686,'Cleaned Hospitalisation data'!$A$1:$K$2336,6,0)</f>
        <v>R1013</v>
      </c>
      <c r="L686" s="12" cm="1">
        <f t="array" ref="L686:P686">_xlfn.XLOOKUP(A686,$A:$A,'Cleaned Medical Examiation data'!$B:$F)</f>
        <v>23.46</v>
      </c>
      <c r="M686" s="12">
        <v>4.21</v>
      </c>
      <c r="N686" s="12" t="str">
        <v>NO</v>
      </c>
      <c r="O686" s="12" t="str">
        <v>NO</v>
      </c>
      <c r="P686" s="12" t="str">
        <v>NO</v>
      </c>
      <c r="Q686" s="19" t="str" cm="1">
        <f t="array" ref="Q686:T686">_xlfn.XLOOKUP(A686,$A:$A,'Cleaned Medical Examiation data'!$H:$K)</f>
        <v>NO</v>
      </c>
      <c r="R686" s="48">
        <v>1</v>
      </c>
      <c r="S686" s="45" t="str">
        <v>Normal Weight</v>
      </c>
      <c r="T686" s="34" t="str">
        <v>Normal</v>
      </c>
    </row>
    <row r="687" spans="1:20" ht="15.75">
      <c r="A687" s="33" t="s">
        <v>727</v>
      </c>
      <c r="B687" s="7" t="str">
        <f>VLOOKUP(A687,'Customer Names'!$A:$G,7,0)</f>
        <v>Mr</v>
      </c>
      <c r="C687" s="7" t="str">
        <f>VLOOKUP(A687,'Customer Names'!$A:$F,6,0)</f>
        <v>Chris</v>
      </c>
      <c r="D687" s="7" t="str">
        <f>VLOOKUP(A687,'Customer Names'!$A:$E,5,0)</f>
        <v>Schiemann</v>
      </c>
      <c r="E687" s="25" t="str">
        <f>VLOOKUP(A687,'Cleaned Hospitalisation data'!$A:$K,7,0)</f>
        <v>15-Oct-1985</v>
      </c>
      <c r="F687" s="12">
        <f>VLOOKUP(A687,'Cleaned Hospitalisation data'!$A$1:$K$2336,8,0)</f>
        <v>37</v>
      </c>
      <c r="G687" s="12">
        <f>VLOOKUP(A687,'Cleaned Hospitalisation data'!$A:$K,2,0)</f>
        <v>3</v>
      </c>
      <c r="H687" s="28">
        <f>VLOOKUP(A687,'Cleaned Hospitalisation data'!$A$1:$K$2336,3,0)</f>
        <v>6159.57</v>
      </c>
      <c r="I687" s="12" t="str">
        <f>VLOOKUP(A687,'Cleaned Hospitalisation data'!$A$1:$K$2336,4,0)</f>
        <v>Tier - 2</v>
      </c>
      <c r="J687" s="12" t="str">
        <f>VLOOKUP(A687,'Cleaned Hospitalisation data'!$A$1:$K$2336,5,0)</f>
        <v>Tier - 1</v>
      </c>
      <c r="K687" s="12" t="str">
        <f>VLOOKUP(A687,'Cleaned Hospitalisation data'!$A$1:$K$2336,6,0)</f>
        <v>R1012</v>
      </c>
      <c r="L687" s="12" cm="1">
        <f t="array" ref="L687:P687">_xlfn.XLOOKUP(A687,$A:$A,'Cleaned Medical Examiation data'!$B:$F)</f>
        <v>22.56</v>
      </c>
      <c r="M687" s="12">
        <v>4.34</v>
      </c>
      <c r="N687" s="12" t="str">
        <v>YES</v>
      </c>
      <c r="O687" s="12" t="str">
        <v>NO</v>
      </c>
      <c r="P687" s="12" t="str">
        <v>NO</v>
      </c>
      <c r="Q687" s="19" t="str" cm="1">
        <f t="array" ref="Q687:T687">_xlfn.XLOOKUP(A687,$A:$A,'Cleaned Medical Examiation data'!$H:$K)</f>
        <v>NO</v>
      </c>
      <c r="R687" s="48">
        <v>0</v>
      </c>
      <c r="S687" s="45" t="str">
        <v>Normal Weight</v>
      </c>
      <c r="T687" s="34" t="str">
        <v>Normal</v>
      </c>
    </row>
    <row r="688" spans="1:20" ht="15.75">
      <c r="A688" s="33" t="s">
        <v>728</v>
      </c>
      <c r="B688" s="7" t="str">
        <f>VLOOKUP(A688,'Customer Names'!$A:$G,7,0)</f>
        <v>Ms</v>
      </c>
      <c r="C688" s="7" t="str">
        <f>VLOOKUP(A688,'Customer Names'!$A:$F,6,0)</f>
        <v>Jennifer A</v>
      </c>
      <c r="D688" s="7" t="str">
        <f>VLOOKUP(A688,'Customer Names'!$A:$E,5,0)</f>
        <v>Cress</v>
      </c>
      <c r="E688" s="25" t="str">
        <f>VLOOKUP(A688,'Cleaned Hospitalisation data'!$A:$K,7,0)</f>
        <v>6-Nov-1973</v>
      </c>
      <c r="F688" s="12">
        <f>VLOOKUP(A688,'Cleaned Hospitalisation data'!$A$1:$K$2336,8,0)</f>
        <v>49</v>
      </c>
      <c r="G688" s="12">
        <f>VLOOKUP(A688,'Cleaned Hospitalisation data'!$A:$K,2,0)</f>
        <v>0</v>
      </c>
      <c r="H688" s="28">
        <f>VLOOKUP(A688,'Cleaned Hospitalisation data'!$A$1:$K$2336,3,0)</f>
        <v>6152.05</v>
      </c>
      <c r="I688" s="12" t="str">
        <f>VLOOKUP(A688,'Cleaned Hospitalisation data'!$A$1:$K$2336,4,0)</f>
        <v>Tier - 2</v>
      </c>
      <c r="J688" s="12" t="str">
        <f>VLOOKUP(A688,'Cleaned Hospitalisation data'!$A$1:$K$2336,5,0)</f>
        <v>Tier - 3</v>
      </c>
      <c r="K688" s="12" t="str">
        <f>VLOOKUP(A688,'Cleaned Hospitalisation data'!$A$1:$K$2336,6,0)</f>
        <v>R1013</v>
      </c>
      <c r="L688" s="12" cm="1">
        <f t="array" ref="L688:P688">_xlfn.XLOOKUP(A688,$A:$A,'Cleaned Medical Examiation data'!$B:$F)</f>
        <v>19.28</v>
      </c>
      <c r="M688" s="12">
        <v>11.85</v>
      </c>
      <c r="N688" s="12" t="str">
        <v>NO</v>
      </c>
      <c r="O688" s="12" t="str">
        <v>NO</v>
      </c>
      <c r="P688" s="12" t="str">
        <v>NO</v>
      </c>
      <c r="Q688" s="19" t="str" cm="1">
        <f t="array" ref="Q688:T688">_xlfn.XLOOKUP(A688,$A:$A,'Cleaned Medical Examiation data'!$H:$K)</f>
        <v>NO</v>
      </c>
      <c r="R688" s="48">
        <v>2</v>
      </c>
      <c r="S688" s="45" t="str">
        <v>Normal Weight</v>
      </c>
      <c r="T688" s="34" t="str">
        <v>Diabetes</v>
      </c>
    </row>
    <row r="689" spans="1:20" ht="15.75">
      <c r="A689" s="33" t="s">
        <v>729</v>
      </c>
      <c r="B689" s="7" t="str">
        <f>VLOOKUP(A689,'Customer Names'!$A:$G,7,0)</f>
        <v>Mr</v>
      </c>
      <c r="C689" s="7" t="str">
        <f>VLOOKUP(A689,'Customer Names'!$A:$F,6,0)</f>
        <v>Leif S</v>
      </c>
      <c r="D689" s="7" t="str">
        <f>VLOOKUP(A689,'Customer Names'!$A:$E,5,0)</f>
        <v>Mawson</v>
      </c>
      <c r="E689" s="25" t="str">
        <f>VLOOKUP(A689,'Cleaned Hospitalisation data'!$A:$K,7,0)</f>
        <v>14-Oct-1970</v>
      </c>
      <c r="F689" s="12">
        <f>VLOOKUP(A689,'Cleaned Hospitalisation data'!$A$1:$K$2336,8,0)</f>
        <v>52</v>
      </c>
      <c r="G689" s="12">
        <f>VLOOKUP(A689,'Cleaned Hospitalisation data'!$A:$K,2,0)</f>
        <v>0</v>
      </c>
      <c r="H689" s="28">
        <f>VLOOKUP(A689,'Cleaned Hospitalisation data'!$A$1:$K$2336,3,0)</f>
        <v>6147.12</v>
      </c>
      <c r="I689" s="12" t="str">
        <f>VLOOKUP(A689,'Cleaned Hospitalisation data'!$A$1:$K$2336,4,0)</f>
        <v>Tier - 2</v>
      </c>
      <c r="J689" s="12" t="str">
        <f>VLOOKUP(A689,'Cleaned Hospitalisation data'!$A$1:$K$2336,5,0)</f>
        <v>Tier - 3</v>
      </c>
      <c r="K689" s="12" t="str">
        <f>VLOOKUP(A689,'Cleaned Hospitalisation data'!$A$1:$K$2336,6,0)</f>
        <v>R1012</v>
      </c>
      <c r="L689" s="12" cm="1">
        <f t="array" ref="L689:P689">_xlfn.XLOOKUP(A689,$A:$A,'Cleaned Medical Examiation data'!$B:$F)</f>
        <v>15.37</v>
      </c>
      <c r="M689" s="12">
        <v>9.61</v>
      </c>
      <c r="N689" s="12" t="str">
        <v>YES</v>
      </c>
      <c r="O689" s="12" t="str">
        <v>NO</v>
      </c>
      <c r="P689" s="12" t="str">
        <v>NO</v>
      </c>
      <c r="Q689" s="19" t="str" cm="1">
        <f t="array" ref="Q689:T689">_xlfn.XLOOKUP(A689,$A:$A,'Cleaned Medical Examiation data'!$H:$K)</f>
        <v>NO</v>
      </c>
      <c r="R689" s="48">
        <v>2</v>
      </c>
      <c r="S689" s="45" t="str">
        <v>Under Weight</v>
      </c>
      <c r="T689" s="34" t="str">
        <v>Diabetes</v>
      </c>
    </row>
    <row r="690" spans="1:20" ht="15.75">
      <c r="A690" s="33" t="s">
        <v>730</v>
      </c>
      <c r="B690" s="7" t="str">
        <f>VLOOKUP(A690,'Customer Names'!$A:$G,7,0)</f>
        <v>Ms</v>
      </c>
      <c r="C690" s="7" t="str">
        <f>VLOOKUP(A690,'Customer Names'!$A:$F,6,0)</f>
        <v>Stephanie A</v>
      </c>
      <c r="D690" s="7" t="str">
        <f>VLOOKUP(A690,'Customer Names'!$A:$E,5,0)</f>
        <v>Wigginton</v>
      </c>
      <c r="E690" s="25" t="str">
        <f>VLOOKUP(A690,'Cleaned Hospitalisation data'!$A:$K,7,0)</f>
        <v>12-Dec-1976</v>
      </c>
      <c r="F690" s="12">
        <f>VLOOKUP(A690,'Cleaned Hospitalisation data'!$A$1:$K$2336,8,0)</f>
        <v>46</v>
      </c>
      <c r="G690" s="12">
        <f>VLOOKUP(A690,'Cleaned Hospitalisation data'!$A:$K,2,0)</f>
        <v>2</v>
      </c>
      <c r="H690" s="28">
        <f>VLOOKUP(A690,'Cleaned Hospitalisation data'!$A$1:$K$2336,3,0)</f>
        <v>6139.14</v>
      </c>
      <c r="I690" s="12" t="str">
        <f>VLOOKUP(A690,'Cleaned Hospitalisation data'!$A$1:$K$2336,4,0)</f>
        <v>Tier - 2</v>
      </c>
      <c r="J690" s="12" t="str">
        <f>VLOOKUP(A690,'Cleaned Hospitalisation data'!$A$1:$K$2336,5,0)</f>
        <v>Tier - 3</v>
      </c>
      <c r="K690" s="12" t="str">
        <f>VLOOKUP(A690,'Cleaned Hospitalisation data'!$A$1:$K$2336,6,0)</f>
        <v>R1013</v>
      </c>
      <c r="L690" s="12" cm="1">
        <f t="array" ref="L690:P690">_xlfn.XLOOKUP(A690,$A:$A,'Cleaned Medical Examiation data'!$B:$F)</f>
        <v>18.71</v>
      </c>
      <c r="M690" s="12">
        <v>5.29</v>
      </c>
      <c r="N690" s="12" t="str">
        <v>YES</v>
      </c>
      <c r="O690" s="12" t="str">
        <v>NO</v>
      </c>
      <c r="P690" s="12" t="str">
        <v>NO</v>
      </c>
      <c r="Q690" s="19" t="str" cm="1">
        <f t="array" ref="Q690:T690">_xlfn.XLOOKUP(A690,$A:$A,'Cleaned Medical Examiation data'!$H:$K)</f>
        <v>NO</v>
      </c>
      <c r="R690" s="48">
        <v>0</v>
      </c>
      <c r="S690" s="45" t="str">
        <v>Normal Weight</v>
      </c>
      <c r="T690" s="34" t="str">
        <v>Normal</v>
      </c>
    </row>
    <row r="691" spans="1:20" ht="15.75">
      <c r="A691" s="33" t="s">
        <v>731</v>
      </c>
      <c r="B691" s="7" t="str">
        <f>VLOOKUP(A691,'Customer Names'!$A:$G,7,0)</f>
        <v>Mr</v>
      </c>
      <c r="C691" s="7" t="str">
        <f>VLOOKUP(A691,'Customer Names'!$A:$F,6,0)</f>
        <v>Bo</v>
      </c>
      <c r="D691" s="7" t="str">
        <f>VLOOKUP(A691,'Customer Names'!$A:$E,5,0)</f>
        <v>Wang</v>
      </c>
      <c r="E691" s="25" t="str">
        <f>VLOOKUP(A691,'Cleaned Hospitalisation data'!$A:$K,7,0)</f>
        <v>5-Sep-1978</v>
      </c>
      <c r="F691" s="12">
        <f>VLOOKUP(A691,'Cleaned Hospitalisation data'!$A$1:$K$2336,8,0)</f>
        <v>44</v>
      </c>
      <c r="G691" s="12">
        <f>VLOOKUP(A691,'Cleaned Hospitalisation data'!$A:$K,2,0)</f>
        <v>2</v>
      </c>
      <c r="H691" s="28">
        <f>VLOOKUP(A691,'Cleaned Hospitalisation data'!$A$1:$K$2336,3,0)</f>
        <v>6138.58</v>
      </c>
      <c r="I691" s="12" t="str">
        <f>VLOOKUP(A691,'Cleaned Hospitalisation data'!$A$1:$K$2336,4,0)</f>
        <v>Tier - 2</v>
      </c>
      <c r="J691" s="12" t="str">
        <f>VLOOKUP(A691,'Cleaned Hospitalisation data'!$A$1:$K$2336,5,0)</f>
        <v>Tier - 1</v>
      </c>
      <c r="K691" s="12" t="str">
        <f>VLOOKUP(A691,'Cleaned Hospitalisation data'!$A$1:$K$2336,6,0)</f>
        <v>R1013</v>
      </c>
      <c r="L691" s="12" cm="1">
        <f t="array" ref="L691:P691">_xlfn.XLOOKUP(A691,$A:$A,'Cleaned Medical Examiation data'!$B:$F)</f>
        <v>20.61</v>
      </c>
      <c r="M691" s="12">
        <v>6.89</v>
      </c>
      <c r="N691" s="12" t="str">
        <v>NO</v>
      </c>
      <c r="O691" s="12" t="str">
        <v>NO</v>
      </c>
      <c r="P691" s="12" t="str">
        <v>NO</v>
      </c>
      <c r="Q691" s="19" t="str" cm="1">
        <f t="array" ref="Q691:T691">_xlfn.XLOOKUP(A691,$A:$A,'Cleaned Medical Examiation data'!$H:$K)</f>
        <v>NO</v>
      </c>
      <c r="R691" s="48">
        <v>0</v>
      </c>
      <c r="S691" s="45" t="str">
        <v>Normal Weight</v>
      </c>
      <c r="T691" s="34" t="str">
        <v>Diabetes</v>
      </c>
    </row>
    <row r="692" spans="1:20" ht="15.75">
      <c r="A692" s="33" t="s">
        <v>732</v>
      </c>
      <c r="B692" s="7" t="str">
        <f>VLOOKUP(A692,'Customer Names'!$A:$G,7,0)</f>
        <v>Mr</v>
      </c>
      <c r="C692" s="7" t="str">
        <f>VLOOKUP(A692,'Customer Names'!$A:$F,6,0)</f>
        <v>Aaron T</v>
      </c>
      <c r="D692" s="7" t="str">
        <f>VLOOKUP(A692,'Customer Names'!$A:$E,5,0)</f>
        <v>Gorman</v>
      </c>
      <c r="E692" s="25" t="str">
        <f>VLOOKUP(A692,'Cleaned Hospitalisation data'!$A:$K,7,0)</f>
        <v>16-Nov-1990</v>
      </c>
      <c r="F692" s="12">
        <f>VLOOKUP(A692,'Cleaned Hospitalisation data'!$A$1:$K$2336,8,0)</f>
        <v>32</v>
      </c>
      <c r="G692" s="12">
        <f>VLOOKUP(A692,'Cleaned Hospitalisation data'!$A:$K,2,0)</f>
        <v>1</v>
      </c>
      <c r="H692" s="28">
        <f>VLOOKUP(A692,'Cleaned Hospitalisation data'!$A$1:$K$2336,3,0)</f>
        <v>37607.53</v>
      </c>
      <c r="I692" s="12" t="str">
        <f>VLOOKUP(A692,'Cleaned Hospitalisation data'!$A$1:$K$2336,4,0)</f>
        <v>Tier - 1</v>
      </c>
      <c r="J692" s="12" t="str">
        <f>VLOOKUP(A692,'Cleaned Hospitalisation data'!$A$1:$K$2336,5,0)</f>
        <v>Tier - 2</v>
      </c>
      <c r="K692" s="12" t="str">
        <f>VLOOKUP(A692,'Cleaned Hospitalisation data'!$A$1:$K$2336,6,0)</f>
        <v>R1019</v>
      </c>
      <c r="L692" s="12" cm="1">
        <f t="array" ref="L692:P692">_xlfn.XLOOKUP(A692,$A:$A,'Cleaned Medical Examiation data'!$B:$F)</f>
        <v>33.630000000000003</v>
      </c>
      <c r="M692" s="12">
        <v>5.42</v>
      </c>
      <c r="N692" s="12" t="str">
        <v>NO</v>
      </c>
      <c r="O692" s="12" t="str">
        <v>NO</v>
      </c>
      <c r="P692" s="12" t="str">
        <v>NO</v>
      </c>
      <c r="Q692" s="19" t="str" cm="1">
        <f t="array" ref="Q692:T692">_xlfn.XLOOKUP(A692,$A:$A,'Cleaned Medical Examiation data'!$H:$K)</f>
        <v>YES</v>
      </c>
      <c r="R692" s="48">
        <v>0</v>
      </c>
      <c r="S692" s="45" t="str">
        <v>Obesity</v>
      </c>
      <c r="T692" s="34" t="str">
        <v>Normal</v>
      </c>
    </row>
    <row r="693" spans="1:20" ht="15.75">
      <c r="A693" s="33" t="s">
        <v>733</v>
      </c>
      <c r="B693" s="7" t="str">
        <f>VLOOKUP(A693,'Customer Names'!$A:$G,7,0)</f>
        <v>Ms</v>
      </c>
      <c r="C693" s="7" t="str">
        <f>VLOOKUP(A693,'Customer Names'!$A:$F,6,0)</f>
        <v>Leah</v>
      </c>
      <c r="D693" s="7" t="str">
        <f>VLOOKUP(A693,'Customer Names'!$A:$E,5,0)</f>
        <v>Schroeder</v>
      </c>
      <c r="E693" s="25" t="str">
        <f>VLOOKUP(A693,'Cleaned Hospitalisation data'!$A:$K,7,0)</f>
        <v>9-Nov-1969</v>
      </c>
      <c r="F693" s="12">
        <f>VLOOKUP(A693,'Cleaned Hospitalisation data'!$A$1:$K$2336,8,0)</f>
        <v>53</v>
      </c>
      <c r="G693" s="12">
        <f>VLOOKUP(A693,'Cleaned Hospitalisation data'!$A:$K,2,0)</f>
        <v>0</v>
      </c>
      <c r="H693" s="28">
        <f>VLOOKUP(A693,'Cleaned Hospitalisation data'!$A$1:$K$2336,3,0)</f>
        <v>6138.5</v>
      </c>
      <c r="I693" s="12" t="str">
        <f>VLOOKUP(A693,'Cleaned Hospitalisation data'!$A$1:$K$2336,4,0)</f>
        <v>Tier - 2</v>
      </c>
      <c r="J693" s="12" t="str">
        <f>VLOOKUP(A693,'Cleaned Hospitalisation data'!$A$1:$K$2336,5,0)</f>
        <v>Tier - 2</v>
      </c>
      <c r="K693" s="12" t="str">
        <f>VLOOKUP(A693,'Cleaned Hospitalisation data'!$A$1:$K$2336,6,0)</f>
        <v>R1011</v>
      </c>
      <c r="L693" s="12" cm="1">
        <f t="array" ref="L693:P693">_xlfn.XLOOKUP(A693,$A:$A,'Cleaned Medical Examiation data'!$B:$F)</f>
        <v>15.99</v>
      </c>
      <c r="M693" s="12">
        <v>4.57</v>
      </c>
      <c r="N693" s="12" t="str">
        <v>YES</v>
      </c>
      <c r="O693" s="12" t="str">
        <v>NO</v>
      </c>
      <c r="P693" s="12" t="str">
        <v>YES</v>
      </c>
      <c r="Q693" s="19" t="str" cm="1">
        <f t="array" ref="Q693:T693">_xlfn.XLOOKUP(A693,$A:$A,'Cleaned Medical Examiation data'!$H:$K)</f>
        <v>NO</v>
      </c>
      <c r="R693" s="48">
        <v>1</v>
      </c>
      <c r="S693" s="45" t="str">
        <v>Under Weight</v>
      </c>
      <c r="T693" s="34" t="str">
        <v>Normal</v>
      </c>
    </row>
    <row r="694" spans="1:20" ht="15.75">
      <c r="A694" s="33" t="s">
        <v>734</v>
      </c>
      <c r="B694" s="7" t="str">
        <f>VLOOKUP(A694,'Customer Names'!$A:$G,7,0)</f>
        <v>Ms</v>
      </c>
      <c r="C694" s="7" t="str">
        <f>VLOOKUP(A694,'Customer Names'!$A:$F,6,0)</f>
        <v>Kara Lynne</v>
      </c>
      <c r="D694" s="7" t="str">
        <f>VLOOKUP(A694,'Customer Names'!$A:$E,5,0)</f>
        <v>Leonard</v>
      </c>
      <c r="E694" s="25" t="str">
        <f>VLOOKUP(A694,'Cleaned Hospitalisation data'!$A:$K,7,0)</f>
        <v>18-Aug-1990</v>
      </c>
      <c r="F694" s="12">
        <f>VLOOKUP(A694,'Cleaned Hospitalisation data'!$A$1:$K$2336,8,0)</f>
        <v>32</v>
      </c>
      <c r="G694" s="12">
        <f>VLOOKUP(A694,'Cleaned Hospitalisation data'!$A:$K,2,0)</f>
        <v>3</v>
      </c>
      <c r="H694" s="28">
        <f>VLOOKUP(A694,'Cleaned Hospitalisation data'!$A$1:$K$2336,3,0)</f>
        <v>6128.8</v>
      </c>
      <c r="I694" s="12" t="str">
        <f>VLOOKUP(A694,'Cleaned Hospitalisation data'!$A$1:$K$2336,4,0)</f>
        <v>Tier - 2</v>
      </c>
      <c r="J694" s="12" t="str">
        <f>VLOOKUP(A694,'Cleaned Hospitalisation data'!$A$1:$K$2336,5,0)</f>
        <v>Tier - 3</v>
      </c>
      <c r="K694" s="12" t="str">
        <f>VLOOKUP(A694,'Cleaned Hospitalisation data'!$A$1:$K$2336,6,0)</f>
        <v>R1012</v>
      </c>
      <c r="L694" s="12" cm="1">
        <f t="array" ref="L694:P694">_xlfn.XLOOKUP(A694,$A:$A,'Cleaned Medical Examiation data'!$B:$F)</f>
        <v>33.155000000000001</v>
      </c>
      <c r="M694" s="12">
        <v>4.32</v>
      </c>
      <c r="N694" s="12" t="str">
        <v>NO</v>
      </c>
      <c r="O694" s="12" t="str">
        <v>NO</v>
      </c>
      <c r="P694" s="12" t="str">
        <v>NO</v>
      </c>
      <c r="Q694" s="19" t="str" cm="1">
        <f t="array" ref="Q694:T694">_xlfn.XLOOKUP(A694,$A:$A,'Cleaned Medical Examiation data'!$H:$K)</f>
        <v>NO</v>
      </c>
      <c r="R694" s="48">
        <v>0</v>
      </c>
      <c r="S694" s="45" t="str">
        <v>Obesity</v>
      </c>
      <c r="T694" s="34" t="str">
        <v>Normal</v>
      </c>
    </row>
    <row r="695" spans="1:20" ht="15.75">
      <c r="A695" s="33" t="s">
        <v>735</v>
      </c>
      <c r="B695" s="7" t="str">
        <f>VLOOKUP(A695,'Customer Names'!$A:$G,7,0)</f>
        <v>Mr</v>
      </c>
      <c r="C695" s="7" t="str">
        <f>VLOOKUP(A695,'Customer Names'!$A:$F,6,0)</f>
        <v>Jeffrey</v>
      </c>
      <c r="D695" s="7" t="str">
        <f>VLOOKUP(A695,'Customer Names'!$A:$E,5,0)</f>
        <v>Tissue</v>
      </c>
      <c r="E695" s="25" t="str">
        <f>VLOOKUP(A695,'Cleaned Hospitalisation data'!$A:$K,7,0)</f>
        <v>16-Nov-1983</v>
      </c>
      <c r="F695" s="12">
        <f>VLOOKUP(A695,'Cleaned Hospitalisation data'!$A$1:$K$2336,8,0)</f>
        <v>39</v>
      </c>
      <c r="G695" s="12">
        <f>VLOOKUP(A695,'Cleaned Hospitalisation data'!$A:$K,2,0)</f>
        <v>1</v>
      </c>
      <c r="H695" s="28">
        <f>VLOOKUP(A695,'Cleaned Hospitalisation data'!$A$1:$K$2336,3,0)</f>
        <v>6123.57</v>
      </c>
      <c r="I695" s="12" t="str">
        <f>VLOOKUP(A695,'Cleaned Hospitalisation data'!$A$1:$K$2336,4,0)</f>
        <v>Tier - 3</v>
      </c>
      <c r="J695" s="12" t="str">
        <f>VLOOKUP(A695,'Cleaned Hospitalisation data'!$A$1:$K$2336,5,0)</f>
        <v>Tier - 2</v>
      </c>
      <c r="K695" s="12" t="str">
        <f>VLOOKUP(A695,'Cleaned Hospitalisation data'!$A$1:$K$2336,6,0)</f>
        <v>R1012</v>
      </c>
      <c r="L695" s="12" cm="1">
        <f t="array" ref="L695:P695">_xlfn.XLOOKUP(A695,$A:$A,'Cleaned Medical Examiation data'!$B:$F)</f>
        <v>26.22</v>
      </c>
      <c r="M695" s="12">
        <v>5.57</v>
      </c>
      <c r="N695" s="12" t="str">
        <v>YES</v>
      </c>
      <c r="O695" s="12" t="str">
        <v>NO</v>
      </c>
      <c r="P695" s="12" t="str">
        <v>YES</v>
      </c>
      <c r="Q695" s="19" t="str" cm="1">
        <f t="array" ref="Q695:T695">_xlfn.XLOOKUP(A695,$A:$A,'Cleaned Medical Examiation data'!$H:$K)</f>
        <v>NO</v>
      </c>
      <c r="R695" s="48">
        <v>1</v>
      </c>
      <c r="S695" s="45" t="str">
        <v>Over Weight</v>
      </c>
      <c r="T695" s="34" t="str">
        <v>Normal</v>
      </c>
    </row>
    <row r="696" spans="1:20" ht="15.75">
      <c r="A696" s="33" t="s">
        <v>736</v>
      </c>
      <c r="B696" s="7" t="str">
        <f>VLOOKUP(A696,'Customer Names'!$A:$G,7,0)</f>
        <v>Mr</v>
      </c>
      <c r="C696" s="7" t="str">
        <f>VLOOKUP(A696,'Customer Names'!$A:$F,6,0)</f>
        <v>Justin</v>
      </c>
      <c r="D696" s="7" t="str">
        <f>VLOOKUP(A696,'Customer Names'!$A:$E,5,0)</f>
        <v>Wood</v>
      </c>
      <c r="E696" s="25" t="str">
        <f>VLOOKUP(A696,'Cleaned Hospitalisation data'!$A:$K,7,0)</f>
        <v>11-Aug-1983</v>
      </c>
      <c r="F696" s="12">
        <f>VLOOKUP(A696,'Cleaned Hospitalisation data'!$A$1:$K$2336,8,0)</f>
        <v>39</v>
      </c>
      <c r="G696" s="12">
        <f>VLOOKUP(A696,'Cleaned Hospitalisation data'!$A:$K,2,0)</f>
        <v>1</v>
      </c>
      <c r="H696" s="28">
        <f>VLOOKUP(A696,'Cleaned Hospitalisation data'!$A$1:$K$2336,3,0)</f>
        <v>6117.49</v>
      </c>
      <c r="I696" s="12" t="str">
        <f>VLOOKUP(A696,'Cleaned Hospitalisation data'!$A$1:$K$2336,4,0)</f>
        <v>Tier - 2</v>
      </c>
      <c r="J696" s="12" t="str">
        <f>VLOOKUP(A696,'Cleaned Hospitalisation data'!$A$1:$K$2336,5,0)</f>
        <v>Tier - 3</v>
      </c>
      <c r="K696" s="12" t="str">
        <f>VLOOKUP(A696,'Cleaned Hospitalisation data'!$A$1:$K$2336,6,0)</f>
        <v>R1012</v>
      </c>
      <c r="L696" s="12" cm="1">
        <f t="array" ref="L696:P696">_xlfn.XLOOKUP(A696,$A:$A,'Cleaned Medical Examiation data'!$B:$F)</f>
        <v>21.85</v>
      </c>
      <c r="M696" s="12">
        <v>5.26</v>
      </c>
      <c r="N696" s="12" t="str">
        <v>YES</v>
      </c>
      <c r="O696" s="12" t="str">
        <v>NO</v>
      </c>
      <c r="P696" s="12" t="str">
        <v>YES</v>
      </c>
      <c r="Q696" s="19" t="str" cm="1">
        <f t="array" ref="Q696:T696">_xlfn.XLOOKUP(A696,$A:$A,'Cleaned Medical Examiation data'!$H:$K)</f>
        <v>NO</v>
      </c>
      <c r="R696" s="48">
        <v>1</v>
      </c>
      <c r="S696" s="45" t="str">
        <v>Normal Weight</v>
      </c>
      <c r="T696" s="34" t="str">
        <v>Normal</v>
      </c>
    </row>
    <row r="697" spans="1:20" ht="15.75">
      <c r="A697" s="33" t="s">
        <v>737</v>
      </c>
      <c r="B697" s="7" t="str">
        <f>VLOOKUP(A697,'Customer Names'!$A:$G,7,0)</f>
        <v>Ms</v>
      </c>
      <c r="C697" s="7" t="str">
        <f>VLOOKUP(A697,'Customer Names'!$A:$F,6,0)</f>
        <v>Emily</v>
      </c>
      <c r="D697" s="7" t="str">
        <f>VLOOKUP(A697,'Customer Names'!$A:$E,5,0)</f>
        <v>Denny</v>
      </c>
      <c r="E697" s="25" t="str">
        <f>VLOOKUP(A697,'Cleaned Hospitalisation data'!$A:$K,7,0)</f>
        <v>25-Jul-1991</v>
      </c>
      <c r="F697" s="12">
        <f>VLOOKUP(A697,'Cleaned Hospitalisation data'!$A$1:$K$2336,8,0)</f>
        <v>31</v>
      </c>
      <c r="G697" s="12">
        <f>VLOOKUP(A697,'Cleaned Hospitalisation data'!$A:$K,2,0)</f>
        <v>3</v>
      </c>
      <c r="H697" s="28">
        <f>VLOOKUP(A697,'Cleaned Hospitalisation data'!$A$1:$K$2336,3,0)</f>
        <v>6113.23</v>
      </c>
      <c r="I697" s="12" t="str">
        <f>VLOOKUP(A697,'Cleaned Hospitalisation data'!$A$1:$K$2336,4,0)</f>
        <v>Tier - 2</v>
      </c>
      <c r="J697" s="12" t="str">
        <f>VLOOKUP(A697,'Cleaned Hospitalisation data'!$A$1:$K$2336,5,0)</f>
        <v>Tier - 2</v>
      </c>
      <c r="K697" s="12" t="str">
        <f>VLOOKUP(A697,'Cleaned Hospitalisation data'!$A$1:$K$2336,6,0)</f>
        <v>R1024</v>
      </c>
      <c r="L697" s="12" cm="1">
        <f t="array" ref="L697:P697">_xlfn.XLOOKUP(A697,$A:$A,'Cleaned Medical Examiation data'!$B:$F)</f>
        <v>30.495000000000001</v>
      </c>
      <c r="M697" s="12">
        <v>6.25</v>
      </c>
      <c r="N697" s="12" t="str">
        <v>NO</v>
      </c>
      <c r="O697" s="12" t="str">
        <v>NO</v>
      </c>
      <c r="P697" s="12" t="str">
        <v>NO</v>
      </c>
      <c r="Q697" s="19" t="str" cm="1">
        <f t="array" ref="Q697:T697">_xlfn.XLOOKUP(A697,$A:$A,'Cleaned Medical Examiation data'!$H:$K)</f>
        <v>NO</v>
      </c>
      <c r="R697" s="48">
        <v>0</v>
      </c>
      <c r="S697" s="45" t="str">
        <v>Obesity</v>
      </c>
      <c r="T697" s="34" t="str">
        <v>Prediabetes</v>
      </c>
    </row>
    <row r="698" spans="1:20" ht="15.75">
      <c r="A698" s="33" t="s">
        <v>738</v>
      </c>
      <c r="B698" s="7" t="str">
        <f>VLOOKUP(A698,'Customer Names'!$A:$G,7,0)</f>
        <v>Ms</v>
      </c>
      <c r="C698" s="7" t="str">
        <f>VLOOKUP(A698,'Customer Names'!$A:$F,6,0)</f>
        <v>Rebecca</v>
      </c>
      <c r="D698" s="7" t="str">
        <f>VLOOKUP(A698,'Customer Names'!$A:$E,5,0)</f>
        <v>Testa</v>
      </c>
      <c r="E698" s="25" t="str">
        <f>VLOOKUP(A698,'Cleaned Hospitalisation data'!$A:$K,7,0)</f>
        <v>21-Jul-1985</v>
      </c>
      <c r="F698" s="12">
        <f>VLOOKUP(A698,'Cleaned Hospitalisation data'!$A$1:$K$2336,8,0)</f>
        <v>37</v>
      </c>
      <c r="G698" s="12">
        <f>VLOOKUP(A698,'Cleaned Hospitalisation data'!$A:$K,2,0)</f>
        <v>1</v>
      </c>
      <c r="H698" s="28">
        <f>VLOOKUP(A698,'Cleaned Hospitalisation data'!$A$1:$K$2336,3,0)</f>
        <v>6112.35</v>
      </c>
      <c r="I698" s="12" t="str">
        <f>VLOOKUP(A698,'Cleaned Hospitalisation data'!$A$1:$K$2336,4,0)</f>
        <v>Tier - 2</v>
      </c>
      <c r="J698" s="12" t="str">
        <f>VLOOKUP(A698,'Cleaned Hospitalisation data'!$A$1:$K$2336,5,0)</f>
        <v>Tier - 1</v>
      </c>
      <c r="K698" s="12" t="str">
        <f>VLOOKUP(A698,'Cleaned Hospitalisation data'!$A$1:$K$2336,6,0)</f>
        <v>R1012</v>
      </c>
      <c r="L698" s="12" cm="1">
        <f t="array" ref="L698:P698">_xlfn.XLOOKUP(A698,$A:$A,'Cleaned Medical Examiation data'!$B:$F)</f>
        <v>34.104999999999997</v>
      </c>
      <c r="M698" s="12">
        <v>5.67</v>
      </c>
      <c r="N698" s="12" t="str">
        <v>YES</v>
      </c>
      <c r="O698" s="12" t="str">
        <v>NO</v>
      </c>
      <c r="P698" s="12" t="str">
        <v>NO</v>
      </c>
      <c r="Q698" s="19" t="str" cm="1">
        <f t="array" ref="Q698:T698">_xlfn.XLOOKUP(A698,$A:$A,'Cleaned Medical Examiation data'!$H:$K)</f>
        <v>NO</v>
      </c>
      <c r="R698" s="48">
        <v>0</v>
      </c>
      <c r="S698" s="45" t="str">
        <v>Obesity</v>
      </c>
      <c r="T698" s="34" t="str">
        <v>Normal</v>
      </c>
    </row>
    <row r="699" spans="1:20" ht="15.75">
      <c r="A699" s="33" t="s">
        <v>739</v>
      </c>
      <c r="B699" s="7" t="str">
        <f>VLOOKUP(A699,'Customer Names'!$A:$G,7,0)</f>
        <v>Mrs</v>
      </c>
      <c r="C699" s="7" t="str">
        <f>VLOOKUP(A699,'Customer Names'!$A:$F,6,0)</f>
        <v>Allie</v>
      </c>
      <c r="D699" s="7" t="str">
        <f>VLOOKUP(A699,'Customer Names'!$A:$E,5,0)</f>
        <v>Mooney</v>
      </c>
      <c r="E699" s="25" t="str">
        <f>VLOOKUP(A699,'Cleaned Hospitalisation data'!$A:$K,7,0)</f>
        <v>9-Sep-1995</v>
      </c>
      <c r="F699" s="12">
        <f>VLOOKUP(A699,'Cleaned Hospitalisation data'!$A$1:$K$2336,8,0)</f>
        <v>27</v>
      </c>
      <c r="G699" s="12">
        <f>VLOOKUP(A699,'Cleaned Hospitalisation data'!$A:$K,2,0)</f>
        <v>0</v>
      </c>
      <c r="H699" s="28">
        <f>VLOOKUP(A699,'Cleaned Hospitalisation data'!$A$1:$K$2336,3,0)</f>
        <v>6111.95</v>
      </c>
      <c r="I699" s="12" t="str">
        <f>VLOOKUP(A699,'Cleaned Hospitalisation data'!$A$1:$K$2336,4,0)</f>
        <v>Tier - 2</v>
      </c>
      <c r="J699" s="12" t="str">
        <f>VLOOKUP(A699,'Cleaned Hospitalisation data'!$A$1:$K$2336,5,0)</f>
        <v>Tier - 3</v>
      </c>
      <c r="K699" s="12" t="str">
        <f>VLOOKUP(A699,'Cleaned Hospitalisation data'!$A$1:$K$2336,6,0)</f>
        <v>R1026</v>
      </c>
      <c r="L699" s="12" cm="1">
        <f t="array" ref="L699:P699">_xlfn.XLOOKUP(A699,$A:$A,'Cleaned Medical Examiation data'!$B:$F)</f>
        <v>32.770000000000003</v>
      </c>
      <c r="M699" s="12">
        <v>4.42</v>
      </c>
      <c r="N699" s="12" t="str">
        <v>YES</v>
      </c>
      <c r="O699" s="12" t="str">
        <v>NO</v>
      </c>
      <c r="P699" s="12" t="str">
        <v>NO</v>
      </c>
      <c r="Q699" s="19" t="str" cm="1">
        <f t="array" ref="Q699:T699">_xlfn.XLOOKUP(A699,$A:$A,'Cleaned Medical Examiation data'!$H:$K)</f>
        <v>NO</v>
      </c>
      <c r="R699" s="48">
        <v>1</v>
      </c>
      <c r="S699" s="45" t="str">
        <v>Obesity</v>
      </c>
      <c r="T699" s="34" t="str">
        <v>Normal</v>
      </c>
    </row>
    <row r="700" spans="1:20" ht="15.75">
      <c r="A700" s="33" t="s">
        <v>740</v>
      </c>
      <c r="B700" s="7" t="str">
        <f>VLOOKUP(A700,'Customer Names'!$A:$G,7,0)</f>
        <v>Ms</v>
      </c>
      <c r="C700" s="7" t="str">
        <f>VLOOKUP(A700,'Customer Names'!$A:$F,6,0)</f>
        <v>Trasi</v>
      </c>
      <c r="D700" s="7" t="str">
        <f>VLOOKUP(A700,'Customer Names'!$A:$E,5,0)</f>
        <v>Buchholtz</v>
      </c>
      <c r="E700" s="25" t="str">
        <f>VLOOKUP(A700,'Cleaned Hospitalisation data'!$A:$K,7,0)</f>
        <v>9-Jun-1970</v>
      </c>
      <c r="F700" s="12">
        <f>VLOOKUP(A700,'Cleaned Hospitalisation data'!$A$1:$K$2336,8,0)</f>
        <v>52</v>
      </c>
      <c r="G700" s="12">
        <f>VLOOKUP(A700,'Cleaned Hospitalisation data'!$A:$K,2,0)</f>
        <v>0</v>
      </c>
      <c r="H700" s="28">
        <f>VLOOKUP(A700,'Cleaned Hospitalisation data'!$A$1:$K$2336,3,0)</f>
        <v>6098.38</v>
      </c>
      <c r="I700" s="12" t="str">
        <f>VLOOKUP(A700,'Cleaned Hospitalisation data'!$A$1:$K$2336,4,0)</f>
        <v>Tier - 2</v>
      </c>
      <c r="J700" s="12" t="str">
        <f>VLOOKUP(A700,'Cleaned Hospitalisation data'!$A$1:$K$2336,5,0)</f>
        <v>Tier - 2</v>
      </c>
      <c r="K700" s="12" t="str">
        <f>VLOOKUP(A700,'Cleaned Hospitalisation data'!$A$1:$K$2336,6,0)</f>
        <v>R1013</v>
      </c>
      <c r="L700" s="12" cm="1">
        <f t="array" ref="L700:P700">_xlfn.XLOOKUP(A700,$A:$A,'Cleaned Medical Examiation data'!$B:$F)</f>
        <v>16.850000000000001</v>
      </c>
      <c r="M700" s="12">
        <v>11.75</v>
      </c>
      <c r="N700" s="12" t="str">
        <v>YES</v>
      </c>
      <c r="O700" s="12" t="str">
        <v>NO</v>
      </c>
      <c r="P700" s="12" t="str">
        <v>NO</v>
      </c>
      <c r="Q700" s="19" t="str" cm="1">
        <f t="array" ref="Q700:T700">_xlfn.XLOOKUP(A700,$A:$A,'Cleaned Medical Examiation data'!$H:$K)</f>
        <v>NO</v>
      </c>
      <c r="R700" s="48">
        <v>2</v>
      </c>
      <c r="S700" s="45" t="str">
        <v>Under Weight</v>
      </c>
      <c r="T700" s="34" t="str">
        <v>Diabetes</v>
      </c>
    </row>
    <row r="701" spans="1:20" ht="15.75">
      <c r="A701" s="33" t="s">
        <v>741</v>
      </c>
      <c r="B701" s="7" t="str">
        <f>VLOOKUP(A701,'Customer Names'!$A:$G,7,0)</f>
        <v>Mr</v>
      </c>
      <c r="C701" s="7" t="str">
        <f>VLOOKUP(A701,'Customer Names'!$A:$F,6,0)</f>
        <v>Kevin</v>
      </c>
      <c r="D701" s="7" t="str">
        <f>VLOOKUP(A701,'Customer Names'!$A:$E,5,0)</f>
        <v>Hoyt</v>
      </c>
      <c r="E701" s="25" t="str">
        <f>VLOOKUP(A701,'Cleaned Hospitalisation data'!$A:$K,7,0)</f>
        <v>25-Jul-1984</v>
      </c>
      <c r="F701" s="12">
        <f>VLOOKUP(A701,'Cleaned Hospitalisation data'!$A$1:$K$2336,8,0)</f>
        <v>38</v>
      </c>
      <c r="G701" s="12">
        <f>VLOOKUP(A701,'Cleaned Hospitalisation data'!$A:$K,2,0)</f>
        <v>2</v>
      </c>
      <c r="H701" s="28">
        <f>VLOOKUP(A701,'Cleaned Hospitalisation data'!$A$1:$K$2336,3,0)</f>
        <v>6082.41</v>
      </c>
      <c r="I701" s="12" t="str">
        <f>VLOOKUP(A701,'Cleaned Hospitalisation data'!$A$1:$K$2336,4,0)</f>
        <v>Tier - 1</v>
      </c>
      <c r="J701" s="12" t="str">
        <f>VLOOKUP(A701,'Cleaned Hospitalisation data'!$A$1:$K$2336,5,0)</f>
        <v>Tier - 2</v>
      </c>
      <c r="K701" s="12" t="str">
        <f>VLOOKUP(A701,'Cleaned Hospitalisation data'!$A$1:$K$2336,6,0)</f>
        <v>R1011</v>
      </c>
      <c r="L701" s="12" cm="1">
        <f t="array" ref="L701:P701">_xlfn.XLOOKUP(A701,$A:$A,'Cleaned Medical Examiation data'!$B:$F)</f>
        <v>34.700000000000003</v>
      </c>
      <c r="M701" s="12">
        <v>6.06</v>
      </c>
      <c r="N701" s="12" t="str">
        <v>NO</v>
      </c>
      <c r="O701" s="12" t="str">
        <v>NO</v>
      </c>
      <c r="P701" s="12" t="str">
        <v>NO</v>
      </c>
      <c r="Q701" s="19" t="str" cm="1">
        <f t="array" ref="Q701:T701">_xlfn.XLOOKUP(A701,$A:$A,'Cleaned Medical Examiation data'!$H:$K)</f>
        <v>NO</v>
      </c>
      <c r="R701" s="48">
        <v>1</v>
      </c>
      <c r="S701" s="45" t="str">
        <v>Obesity</v>
      </c>
      <c r="T701" s="34" t="str">
        <v>Prediabetes</v>
      </c>
    </row>
    <row r="702" spans="1:20" ht="15.75">
      <c r="A702" s="33" t="s">
        <v>742</v>
      </c>
      <c r="B702" s="7" t="str">
        <f>VLOOKUP(A702,'Customer Names'!$A:$G,7,0)</f>
        <v>Mr</v>
      </c>
      <c r="C702" s="7" t="str">
        <f>VLOOKUP(A702,'Customer Names'!$A:$F,6,0)</f>
        <v>Fernando</v>
      </c>
      <c r="D702" s="7" t="str">
        <f>VLOOKUP(A702,'Customer Names'!$A:$E,5,0)</f>
        <v>Cabada</v>
      </c>
      <c r="E702" s="25" t="str">
        <f>VLOOKUP(A702,'Cleaned Hospitalisation data'!$A:$K,7,0)</f>
        <v>14-Oct-1984</v>
      </c>
      <c r="F702" s="12">
        <f>VLOOKUP(A702,'Cleaned Hospitalisation data'!$A$1:$K$2336,8,0)</f>
        <v>38</v>
      </c>
      <c r="G702" s="12">
        <f>VLOOKUP(A702,'Cleaned Hospitalisation data'!$A:$K,2,0)</f>
        <v>1</v>
      </c>
      <c r="H702" s="28">
        <f>VLOOKUP(A702,'Cleaned Hospitalisation data'!$A$1:$K$2336,3,0)</f>
        <v>6079.67</v>
      </c>
      <c r="I702" s="12" t="str">
        <f>VLOOKUP(A702,'Cleaned Hospitalisation data'!$A$1:$K$2336,4,0)</f>
        <v>Tier - 1</v>
      </c>
      <c r="J702" s="12" t="str">
        <f>VLOOKUP(A702,'Cleaned Hospitalisation data'!$A$1:$K$2336,5,0)</f>
        <v>Tier - 1</v>
      </c>
      <c r="K702" s="12" t="str">
        <f>VLOOKUP(A702,'Cleaned Hospitalisation data'!$A$1:$K$2336,6,0)</f>
        <v>R1014</v>
      </c>
      <c r="L702" s="12" cm="1">
        <f t="array" ref="L702:P702">_xlfn.XLOOKUP(A702,$A:$A,'Cleaned Medical Examiation data'!$B:$F)</f>
        <v>37.049999999999997</v>
      </c>
      <c r="M702" s="12">
        <v>5.48</v>
      </c>
      <c r="N702" s="12" t="str">
        <v>NO</v>
      </c>
      <c r="O702" s="12" t="str">
        <v>NO</v>
      </c>
      <c r="P702" s="12" t="str">
        <v>NO</v>
      </c>
      <c r="Q702" s="19" t="str" cm="1">
        <f t="array" ref="Q702:T702">_xlfn.XLOOKUP(A702,$A:$A,'Cleaned Medical Examiation data'!$H:$K)</f>
        <v>NO</v>
      </c>
      <c r="R702" s="48">
        <v>1</v>
      </c>
      <c r="S702" s="45" t="str">
        <v>Obesity</v>
      </c>
      <c r="T702" s="34" t="str">
        <v>Normal</v>
      </c>
    </row>
    <row r="703" spans="1:20" ht="15.75">
      <c r="A703" s="33" t="s">
        <v>743</v>
      </c>
      <c r="B703" s="7" t="str">
        <f>VLOOKUP(A703,'Customer Names'!$A:$G,7,0)</f>
        <v>Mr</v>
      </c>
      <c r="C703" s="7" t="str">
        <f>VLOOKUP(A703,'Customer Names'!$A:$F,6,0)</f>
        <v>Akira</v>
      </c>
      <c r="D703" s="7" t="str">
        <f>VLOOKUP(A703,'Customer Names'!$A:$E,5,0)</f>
        <v>Nishimura</v>
      </c>
      <c r="E703" s="25" t="str">
        <f>VLOOKUP(A703,'Cleaned Hospitalisation data'!$A:$K,7,0)</f>
        <v>12-Oct-2000</v>
      </c>
      <c r="F703" s="12">
        <f>VLOOKUP(A703,'Cleaned Hospitalisation data'!$A$1:$K$2336,8,0)</f>
        <v>22</v>
      </c>
      <c r="G703" s="12">
        <f>VLOOKUP(A703,'Cleaned Hospitalisation data'!$A:$K,2,0)</f>
        <v>2</v>
      </c>
      <c r="H703" s="28">
        <f>VLOOKUP(A703,'Cleaned Hospitalisation data'!$A$1:$K$2336,3,0)</f>
        <v>37484.449999999997</v>
      </c>
      <c r="I703" s="12" t="str">
        <f>VLOOKUP(A703,'Cleaned Hospitalisation data'!$A$1:$K$2336,4,0)</f>
        <v>Tier - 1</v>
      </c>
      <c r="J703" s="12" t="str">
        <f>VLOOKUP(A703,'Cleaned Hospitalisation data'!$A$1:$K$2336,5,0)</f>
        <v>Tier - 1</v>
      </c>
      <c r="K703" s="12" t="str">
        <f>VLOOKUP(A703,'Cleaned Hospitalisation data'!$A$1:$K$2336,6,0)</f>
        <v>R1013</v>
      </c>
      <c r="L703" s="12" cm="1">
        <f t="array" ref="L703:P703">_xlfn.XLOOKUP(A703,$A:$A,'Cleaned Medical Examiation data'!$B:$F)</f>
        <v>37.07</v>
      </c>
      <c r="M703" s="12">
        <v>4.28</v>
      </c>
      <c r="N703" s="12" t="str">
        <v>NO</v>
      </c>
      <c r="O703" s="12" t="str">
        <v>YES</v>
      </c>
      <c r="P703" s="12" t="str">
        <v>NO</v>
      </c>
      <c r="Q703" s="19" t="str" cm="1">
        <f t="array" ref="Q703:T703">_xlfn.XLOOKUP(A703,$A:$A,'Cleaned Medical Examiation data'!$H:$K)</f>
        <v>YES</v>
      </c>
      <c r="R703" s="48">
        <v>1</v>
      </c>
      <c r="S703" s="45" t="str">
        <v>Obesity</v>
      </c>
      <c r="T703" s="34" t="str">
        <v>Normal</v>
      </c>
    </row>
    <row r="704" spans="1:20" ht="15.75">
      <c r="A704" s="33" t="s">
        <v>744</v>
      </c>
      <c r="B704" s="7" t="str">
        <f>VLOOKUP(A704,'Customer Names'!$A:$G,7,0)</f>
        <v>Ms</v>
      </c>
      <c r="C704" s="7" t="str">
        <f>VLOOKUP(A704,'Customer Names'!$A:$F,6,0)</f>
        <v>Ieva</v>
      </c>
      <c r="D704" s="7" t="str">
        <f>VLOOKUP(A704,'Customer Names'!$A:$E,5,0)</f>
        <v>Lobaciute</v>
      </c>
      <c r="E704" s="25" t="str">
        <f>VLOOKUP(A704,'Cleaned Hospitalisation data'!$A:$K,7,0)</f>
        <v>8-Aug-1979</v>
      </c>
      <c r="F704" s="12">
        <f>VLOOKUP(A704,'Cleaned Hospitalisation data'!$A$1:$K$2336,8,0)</f>
        <v>43</v>
      </c>
      <c r="G704" s="12">
        <f>VLOOKUP(A704,'Cleaned Hospitalisation data'!$A:$K,2,0)</f>
        <v>2</v>
      </c>
      <c r="H704" s="28">
        <f>VLOOKUP(A704,'Cleaned Hospitalisation data'!$A$1:$K$2336,3,0)</f>
        <v>6074.37</v>
      </c>
      <c r="I704" s="12" t="str">
        <f>VLOOKUP(A704,'Cleaned Hospitalisation data'!$A$1:$K$2336,4,0)</f>
        <v>Tier - 2</v>
      </c>
      <c r="J704" s="12" t="str">
        <f>VLOOKUP(A704,'Cleaned Hospitalisation data'!$A$1:$K$2336,5,0)</f>
        <v>Tier - 2</v>
      </c>
      <c r="K704" s="12" t="str">
        <f>VLOOKUP(A704,'Cleaned Hospitalisation data'!$A$1:$K$2336,6,0)</f>
        <v>R1012</v>
      </c>
      <c r="L704" s="12" cm="1">
        <f t="array" ref="L704:P704">_xlfn.XLOOKUP(A704,$A:$A,'Cleaned Medical Examiation data'!$B:$F)</f>
        <v>18.78</v>
      </c>
      <c r="M704" s="12">
        <v>4.45</v>
      </c>
      <c r="N704" s="12" t="str">
        <v>NO</v>
      </c>
      <c r="O704" s="12" t="str">
        <v>NO</v>
      </c>
      <c r="P704" s="12" t="str">
        <v>YES</v>
      </c>
      <c r="Q704" s="19" t="str" cm="1">
        <f t="array" ref="Q704:T704">_xlfn.XLOOKUP(A704,$A:$A,'Cleaned Medical Examiation data'!$H:$K)</f>
        <v>NO</v>
      </c>
      <c r="R704" s="48">
        <v>1</v>
      </c>
      <c r="S704" s="45" t="str">
        <v>Normal Weight</v>
      </c>
      <c r="T704" s="34" t="str">
        <v>Normal</v>
      </c>
    </row>
    <row r="705" spans="1:20" ht="15.75">
      <c r="A705" s="33" t="s">
        <v>745</v>
      </c>
      <c r="B705" s="7" t="str">
        <f>VLOOKUP(A705,'Customer Names'!$A:$G,7,0)</f>
        <v>Mr</v>
      </c>
      <c r="C705" s="7" t="str">
        <f>VLOOKUP(A705,'Customer Names'!$A:$F,6,0)</f>
        <v>Chris</v>
      </c>
      <c r="D705" s="7" t="str">
        <f>VLOOKUP(A705,'Customer Names'!$A:$E,5,0)</f>
        <v>Dawes</v>
      </c>
      <c r="E705" s="25" t="str">
        <f>VLOOKUP(A705,'Cleaned Hospitalisation data'!$A:$K,7,0)</f>
        <v>21-Sep-1984</v>
      </c>
      <c r="F705" s="12">
        <f>VLOOKUP(A705,'Cleaned Hospitalisation data'!$A$1:$K$2336,8,0)</f>
        <v>38</v>
      </c>
      <c r="G705" s="12">
        <f>VLOOKUP(A705,'Cleaned Hospitalisation data'!$A:$K,2,0)</f>
        <v>1</v>
      </c>
      <c r="H705" s="28">
        <f>VLOOKUP(A705,'Cleaned Hospitalisation data'!$A$1:$K$2336,3,0)</f>
        <v>6067.13</v>
      </c>
      <c r="I705" s="12" t="str">
        <f>VLOOKUP(A705,'Cleaned Hospitalisation data'!$A$1:$K$2336,4,0)</f>
        <v>Tier - 3</v>
      </c>
      <c r="J705" s="12" t="str">
        <f>VLOOKUP(A705,'Cleaned Hospitalisation data'!$A$1:$K$2336,5,0)</f>
        <v>Tier - 1</v>
      </c>
      <c r="K705" s="12" t="str">
        <f>VLOOKUP(A705,'Cleaned Hospitalisation data'!$A$1:$K$2336,6,0)</f>
        <v>R1016</v>
      </c>
      <c r="L705" s="12" cm="1">
        <f t="array" ref="L705:P705">_xlfn.XLOOKUP(A705,$A:$A,'Cleaned Medical Examiation data'!$B:$F)</f>
        <v>28.024999999999999</v>
      </c>
      <c r="M705" s="12">
        <v>5</v>
      </c>
      <c r="N705" s="12" t="str">
        <v>NO</v>
      </c>
      <c r="O705" s="12" t="str">
        <v>NO</v>
      </c>
      <c r="P705" s="12" t="str">
        <v>NO</v>
      </c>
      <c r="Q705" s="19" t="str" cm="1">
        <f t="array" ref="Q705:T705">_xlfn.XLOOKUP(A705,$A:$A,'Cleaned Medical Examiation data'!$H:$K)</f>
        <v>NO</v>
      </c>
      <c r="R705" s="48">
        <v>1</v>
      </c>
      <c r="S705" s="45" t="str">
        <v>Over Weight</v>
      </c>
      <c r="T705" s="34" t="str">
        <v>Normal</v>
      </c>
    </row>
    <row r="706" spans="1:20" ht="15.75">
      <c r="A706" s="33" t="s">
        <v>746</v>
      </c>
      <c r="B706" s="7" t="str">
        <f>VLOOKUP(A706,'Customer Names'!$A:$G,7,0)</f>
        <v>Mr</v>
      </c>
      <c r="C706" s="7" t="str">
        <f>VLOOKUP(A706,'Customer Names'!$A:$F,6,0)</f>
        <v>Drew L</v>
      </c>
      <c r="D706" s="7" t="str">
        <f>VLOOKUP(A706,'Customer Names'!$A:$E,5,0)</f>
        <v>Deppen</v>
      </c>
      <c r="E706" s="25" t="str">
        <f>VLOOKUP(A706,'Cleaned Hospitalisation data'!$A:$K,7,0)</f>
        <v>8-Nov-1994</v>
      </c>
      <c r="F706" s="12">
        <f>VLOOKUP(A706,'Cleaned Hospitalisation data'!$A$1:$K$2336,8,0)</f>
        <v>28</v>
      </c>
      <c r="G706" s="12">
        <f>VLOOKUP(A706,'Cleaned Hospitalisation data'!$A:$K,2,0)</f>
        <v>0</v>
      </c>
      <c r="H706" s="28">
        <f>VLOOKUP(A706,'Cleaned Hospitalisation data'!$A$1:$K$2336,3,0)</f>
        <v>6064.37</v>
      </c>
      <c r="I706" s="12" t="str">
        <f>VLOOKUP(A706,'Cleaned Hospitalisation data'!$A$1:$K$2336,4,0)</f>
        <v>Tier - 2</v>
      </c>
      <c r="J706" s="12" t="str">
        <f>VLOOKUP(A706,'Cleaned Hospitalisation data'!$A$1:$K$2336,5,0)</f>
        <v>Tier - 2</v>
      </c>
      <c r="K706" s="12" t="str">
        <f>VLOOKUP(A706,'Cleaned Hospitalisation data'!$A$1:$K$2336,6,0)</f>
        <v>R1011</v>
      </c>
      <c r="L706" s="12" cm="1">
        <f t="array" ref="L706:P706">_xlfn.XLOOKUP(A706,$A:$A,'Cleaned Medical Examiation data'!$B:$F)</f>
        <v>35.090000000000003</v>
      </c>
      <c r="M706" s="12">
        <v>5.84</v>
      </c>
      <c r="N706" s="12" t="str">
        <v>NO</v>
      </c>
      <c r="O706" s="12" t="str">
        <v>NO</v>
      </c>
      <c r="P706" s="12" t="str">
        <v>NO</v>
      </c>
      <c r="Q706" s="19" t="str" cm="1">
        <f t="array" ref="Q706:T706">_xlfn.XLOOKUP(A706,$A:$A,'Cleaned Medical Examiation data'!$H:$K)</f>
        <v>NO</v>
      </c>
      <c r="R706" s="48">
        <v>0</v>
      </c>
      <c r="S706" s="45" t="str">
        <v>Obesity</v>
      </c>
      <c r="T706" s="34" t="str">
        <v>Prediabetes</v>
      </c>
    </row>
    <row r="707" spans="1:20" ht="15.75">
      <c r="A707" s="33" t="s">
        <v>747</v>
      </c>
      <c r="B707" s="7" t="str">
        <f>VLOOKUP(A707,'Customer Names'!$A:$G,7,0)</f>
        <v>Ms</v>
      </c>
      <c r="C707" s="7" t="str">
        <f>VLOOKUP(A707,'Customer Names'!$A:$F,6,0)</f>
        <v>Christina</v>
      </c>
      <c r="D707" s="7" t="str">
        <f>VLOOKUP(A707,'Customer Names'!$A:$E,5,0)</f>
        <v>Oberndorfer</v>
      </c>
      <c r="E707" s="25" t="str">
        <f>VLOOKUP(A707,'Cleaned Hospitalisation data'!$A:$K,7,0)</f>
        <v>28-Jul-1996</v>
      </c>
      <c r="F707" s="12">
        <f>VLOOKUP(A707,'Cleaned Hospitalisation data'!$A$1:$K$2336,8,0)</f>
        <v>26</v>
      </c>
      <c r="G707" s="12">
        <f>VLOOKUP(A707,'Cleaned Hospitalisation data'!$A:$K,2,0)</f>
        <v>0</v>
      </c>
      <c r="H707" s="28">
        <f>VLOOKUP(A707,'Cleaned Hospitalisation data'!$A$1:$K$2336,3,0)</f>
        <v>6061.8</v>
      </c>
      <c r="I707" s="12" t="str">
        <f>VLOOKUP(A707,'Cleaned Hospitalisation data'!$A$1:$K$2336,4,0)</f>
        <v>Tier - 2</v>
      </c>
      <c r="J707" s="12" t="str">
        <f>VLOOKUP(A707,'Cleaned Hospitalisation data'!$A$1:$K$2336,5,0)</f>
        <v>Tier - 3</v>
      </c>
      <c r="K707" s="12" t="str">
        <f>VLOOKUP(A707,'Cleaned Hospitalisation data'!$A$1:$K$2336,6,0)</f>
        <v>R1012</v>
      </c>
      <c r="L707" s="12" cm="1">
        <f t="array" ref="L707:P707">_xlfn.XLOOKUP(A707,$A:$A,'Cleaned Medical Examiation data'!$B:$F)</f>
        <v>34.42</v>
      </c>
      <c r="M707" s="12">
        <v>5.21</v>
      </c>
      <c r="N707" s="12" t="str">
        <v>YES</v>
      </c>
      <c r="O707" s="12" t="str">
        <v>NO</v>
      </c>
      <c r="P707" s="12" t="str">
        <v>NO</v>
      </c>
      <c r="Q707" s="19" t="str" cm="1">
        <f t="array" ref="Q707:T707">_xlfn.XLOOKUP(A707,$A:$A,'Cleaned Medical Examiation data'!$H:$K)</f>
        <v>NO</v>
      </c>
      <c r="R707" s="48">
        <v>0</v>
      </c>
      <c r="S707" s="45" t="str">
        <v>Obesity</v>
      </c>
      <c r="T707" s="34" t="str">
        <v>Normal</v>
      </c>
    </row>
    <row r="708" spans="1:20" ht="15.75">
      <c r="A708" s="33" t="s">
        <v>748</v>
      </c>
      <c r="B708" s="7" t="str">
        <f>VLOOKUP(A708,'Customer Names'!$A:$G,7,0)</f>
        <v>Mr</v>
      </c>
      <c r="C708" s="7" t="str">
        <f>VLOOKUP(A708,'Customer Names'!$A:$F,6,0)</f>
        <v>Alexander G</v>
      </c>
      <c r="D708" s="7" t="str">
        <f>VLOOKUP(A708,'Customer Names'!$A:$E,5,0)</f>
        <v>Hetherington</v>
      </c>
      <c r="E708" s="25" t="str">
        <f>VLOOKUP(A708,'Cleaned Hospitalisation data'!$A:$K,7,0)</f>
        <v>16-Aug-1989</v>
      </c>
      <c r="F708" s="12">
        <f>VLOOKUP(A708,'Cleaned Hospitalisation data'!$A$1:$K$2336,8,0)</f>
        <v>33</v>
      </c>
      <c r="G708" s="12">
        <f>VLOOKUP(A708,'Cleaned Hospitalisation data'!$A:$K,2,0)</f>
        <v>4</v>
      </c>
      <c r="H708" s="28">
        <f>VLOOKUP(A708,'Cleaned Hospitalisation data'!$A$1:$K$2336,3,0)</f>
        <v>6059.17</v>
      </c>
      <c r="I708" s="12" t="str">
        <f>VLOOKUP(A708,'Cleaned Hospitalisation data'!$A$1:$K$2336,4,0)</f>
        <v>Tier - 2</v>
      </c>
      <c r="J708" s="12" t="str">
        <f>VLOOKUP(A708,'Cleaned Hospitalisation data'!$A$1:$K$2336,5,0)</f>
        <v>Tier - 1</v>
      </c>
      <c r="K708" s="12" t="str">
        <f>VLOOKUP(A708,'Cleaned Hospitalisation data'!$A$1:$K$2336,6,0)</f>
        <v>R1011</v>
      </c>
      <c r="L708" s="12" cm="1">
        <f t="array" ref="L708:P708">_xlfn.XLOOKUP(A708,$A:$A,'Cleaned Medical Examiation data'!$B:$F)</f>
        <v>29.4</v>
      </c>
      <c r="M708" s="12">
        <v>4.26</v>
      </c>
      <c r="N708" s="12" t="str">
        <v>NO</v>
      </c>
      <c r="O708" s="12" t="str">
        <v>NO</v>
      </c>
      <c r="P708" s="12" t="str">
        <v>NO</v>
      </c>
      <c r="Q708" s="19" t="str" cm="1">
        <f t="array" ref="Q708:T708">_xlfn.XLOOKUP(A708,$A:$A,'Cleaned Medical Examiation data'!$H:$K)</f>
        <v>NO</v>
      </c>
      <c r="R708" s="48">
        <v>0</v>
      </c>
      <c r="S708" s="45" t="str">
        <v>Over Weight</v>
      </c>
      <c r="T708" s="34" t="str">
        <v>Normal</v>
      </c>
    </row>
    <row r="709" spans="1:20" ht="15.75">
      <c r="A709" s="33" t="s">
        <v>749</v>
      </c>
      <c r="B709" s="7" t="str">
        <f>VLOOKUP(A709,'Customer Names'!$A:$G,7,0)</f>
        <v>Ms</v>
      </c>
      <c r="C709" s="7" t="str">
        <f>VLOOKUP(A709,'Customer Names'!$A:$F,6,0)</f>
        <v>Meaghan</v>
      </c>
      <c r="D709" s="7" t="str">
        <f>VLOOKUP(A709,'Customer Names'!$A:$E,5,0)</f>
        <v>Murray</v>
      </c>
      <c r="E709" s="25" t="str">
        <f>VLOOKUP(A709,'Cleaned Hospitalisation data'!$A:$K,7,0)</f>
        <v>8-Aug-1980</v>
      </c>
      <c r="F709" s="12">
        <f>VLOOKUP(A709,'Cleaned Hospitalisation data'!$A$1:$K$2336,8,0)</f>
        <v>42</v>
      </c>
      <c r="G709" s="12">
        <f>VLOOKUP(A709,'Cleaned Hospitalisation data'!$A:$K,2,0)</f>
        <v>2</v>
      </c>
      <c r="H709" s="28">
        <f>VLOOKUP(A709,'Cleaned Hospitalisation data'!$A$1:$K$2336,3,0)</f>
        <v>5993.62</v>
      </c>
      <c r="I709" s="12" t="str">
        <f>VLOOKUP(A709,'Cleaned Hospitalisation data'!$A$1:$K$2336,4,0)</f>
        <v>Tier - 2</v>
      </c>
      <c r="J709" s="12" t="str">
        <f>VLOOKUP(A709,'Cleaned Hospitalisation data'!$A$1:$K$2336,5,0)</f>
        <v>Tier - 3</v>
      </c>
      <c r="K709" s="12" t="str">
        <f>VLOOKUP(A709,'Cleaned Hospitalisation data'!$A$1:$K$2336,6,0)</f>
        <v>R1013</v>
      </c>
      <c r="L709" s="12" cm="1">
        <f t="array" ref="L709:P709">_xlfn.XLOOKUP(A709,$A:$A,'Cleaned Medical Examiation data'!$B:$F)</f>
        <v>21.31</v>
      </c>
      <c r="M709" s="12">
        <v>4.17</v>
      </c>
      <c r="N709" s="12" t="str">
        <v>NO</v>
      </c>
      <c r="O709" s="12" t="str">
        <v>NO</v>
      </c>
      <c r="P709" s="12" t="str">
        <v>NO</v>
      </c>
      <c r="Q709" s="19" t="str" cm="1">
        <f t="array" ref="Q709:T709">_xlfn.XLOOKUP(A709,$A:$A,'Cleaned Medical Examiation data'!$H:$K)</f>
        <v>NO</v>
      </c>
      <c r="R709" s="48">
        <v>0</v>
      </c>
      <c r="S709" s="45" t="str">
        <v>Normal Weight</v>
      </c>
      <c r="T709" s="34" t="str">
        <v>Normal</v>
      </c>
    </row>
    <row r="710" spans="1:20" ht="15.75">
      <c r="A710" s="33" t="s">
        <v>750</v>
      </c>
      <c r="B710" s="7" t="str">
        <f>VLOOKUP(A710,'Customer Names'!$A:$G,7,0)</f>
        <v>Ms</v>
      </c>
      <c r="C710" s="7" t="str">
        <f>VLOOKUP(A710,'Customer Names'!$A:$F,6,0)</f>
        <v>Kristin</v>
      </c>
      <c r="D710" s="7" t="str">
        <f>VLOOKUP(A710,'Customer Names'!$A:$E,5,0)</f>
        <v>Higden</v>
      </c>
      <c r="E710" s="25" t="str">
        <f>VLOOKUP(A710,'Cleaned Hospitalisation data'!$A:$K,7,0)</f>
        <v>17-Aug-1974</v>
      </c>
      <c r="F710" s="12">
        <f>VLOOKUP(A710,'Cleaned Hospitalisation data'!$A$1:$K$2336,8,0)</f>
        <v>48</v>
      </c>
      <c r="G710" s="12">
        <f>VLOOKUP(A710,'Cleaned Hospitalisation data'!$A:$K,2,0)</f>
        <v>0</v>
      </c>
      <c r="H710" s="28">
        <f>VLOOKUP(A710,'Cleaned Hospitalisation data'!$A$1:$K$2336,3,0)</f>
        <v>5990.17</v>
      </c>
      <c r="I710" s="12" t="str">
        <f>VLOOKUP(A710,'Cleaned Hospitalisation data'!$A$1:$K$2336,4,0)</f>
        <v>Tier - 2</v>
      </c>
      <c r="J710" s="12" t="str">
        <f>VLOOKUP(A710,'Cleaned Hospitalisation data'!$A$1:$K$2336,5,0)</f>
        <v>Tier - 2</v>
      </c>
      <c r="K710" s="12" t="str">
        <f>VLOOKUP(A710,'Cleaned Hospitalisation data'!$A$1:$K$2336,6,0)</f>
        <v>R1013</v>
      </c>
      <c r="L710" s="12" cm="1">
        <f t="array" ref="L710:P710">_xlfn.XLOOKUP(A710,$A:$A,'Cleaned Medical Examiation data'!$B:$F)</f>
        <v>19.559999999999999</v>
      </c>
      <c r="M710" s="12">
        <v>11.96</v>
      </c>
      <c r="N710" s="12" t="str">
        <v>NO</v>
      </c>
      <c r="O710" s="12" t="str">
        <v>NO</v>
      </c>
      <c r="P710" s="12" t="str">
        <v>NO</v>
      </c>
      <c r="Q710" s="19" t="str" cm="1">
        <f t="array" ref="Q710:T710">_xlfn.XLOOKUP(A710,$A:$A,'Cleaned Medical Examiation data'!$H:$K)</f>
        <v>NO</v>
      </c>
      <c r="R710" s="48">
        <v>0</v>
      </c>
      <c r="S710" s="45" t="str">
        <v>Normal Weight</v>
      </c>
      <c r="T710" s="34" t="str">
        <v>Diabetes</v>
      </c>
    </row>
    <row r="711" spans="1:20" ht="15.75">
      <c r="A711" s="33" t="s">
        <v>751</v>
      </c>
      <c r="B711" s="7" t="str">
        <f>VLOOKUP(A711,'Customer Names'!$A:$G,7,0)</f>
        <v>Ms</v>
      </c>
      <c r="C711" s="7" t="str">
        <f>VLOOKUP(A711,'Customer Names'!$A:$F,6,0)</f>
        <v>Andrea K</v>
      </c>
      <c r="D711" s="7" t="str">
        <f>VLOOKUP(A711,'Customer Names'!$A:$E,5,0)</f>
        <v>Rediger</v>
      </c>
      <c r="E711" s="25" t="str">
        <f>VLOOKUP(A711,'Cleaned Hospitalisation data'!$A:$K,7,0)</f>
        <v>10-Jun-1988</v>
      </c>
      <c r="F711" s="12">
        <f>VLOOKUP(A711,'Cleaned Hospitalisation data'!$A$1:$K$2336,8,0)</f>
        <v>34</v>
      </c>
      <c r="G711" s="12">
        <f>VLOOKUP(A711,'Cleaned Hospitalisation data'!$A:$K,2,0)</f>
        <v>2</v>
      </c>
      <c r="H711" s="28">
        <f>VLOOKUP(A711,'Cleaned Hospitalisation data'!$A$1:$K$2336,3,0)</f>
        <v>5989.52</v>
      </c>
      <c r="I711" s="12" t="str">
        <f>VLOOKUP(A711,'Cleaned Hospitalisation data'!$A$1:$K$2336,4,0)</f>
        <v>Tier - 2</v>
      </c>
      <c r="J711" s="12" t="str">
        <f>VLOOKUP(A711,'Cleaned Hospitalisation data'!$A$1:$K$2336,5,0)</f>
        <v>Tier - 1</v>
      </c>
      <c r="K711" s="12" t="str">
        <f>VLOOKUP(A711,'Cleaned Hospitalisation data'!$A$1:$K$2336,6,0)</f>
        <v>R1012</v>
      </c>
      <c r="L711" s="12" cm="1">
        <f t="array" ref="L711:P711">_xlfn.XLOOKUP(A711,$A:$A,'Cleaned Medical Examiation data'!$B:$F)</f>
        <v>37.335000000000001</v>
      </c>
      <c r="M711" s="12">
        <v>6.26</v>
      </c>
      <c r="N711" s="12" t="str">
        <v>YES</v>
      </c>
      <c r="O711" s="12" t="str">
        <v>NO</v>
      </c>
      <c r="P711" s="12" t="str">
        <v>NO</v>
      </c>
      <c r="Q711" s="19" t="str" cm="1">
        <f t="array" ref="Q711:T711">_xlfn.XLOOKUP(A711,$A:$A,'Cleaned Medical Examiation data'!$H:$K)</f>
        <v>NO</v>
      </c>
      <c r="R711" s="48">
        <v>1</v>
      </c>
      <c r="S711" s="45" t="str">
        <v>Obesity</v>
      </c>
      <c r="T711" s="34" t="str">
        <v>Prediabetes</v>
      </c>
    </row>
    <row r="712" spans="1:20" ht="15.75">
      <c r="A712" s="33" t="s">
        <v>752</v>
      </c>
      <c r="B712" s="7" t="str">
        <f>VLOOKUP(A712,'Customer Names'!$A:$G,7,0)</f>
        <v>Ms</v>
      </c>
      <c r="C712" s="7" t="str">
        <f>VLOOKUP(A712,'Customer Names'!$A:$F,6,0)</f>
        <v>Kris</v>
      </c>
      <c r="D712" s="7" t="str">
        <f>VLOOKUP(A712,'Customer Names'!$A:$E,5,0)</f>
        <v>Huff</v>
      </c>
      <c r="E712" s="25" t="str">
        <f>VLOOKUP(A712,'Cleaned Hospitalisation data'!$A:$K,7,0)</f>
        <v>11-Oct-1974</v>
      </c>
      <c r="F712" s="12">
        <f>VLOOKUP(A712,'Cleaned Hospitalisation data'!$A$1:$K$2336,8,0)</f>
        <v>48</v>
      </c>
      <c r="G712" s="12">
        <f>VLOOKUP(A712,'Cleaned Hospitalisation data'!$A:$K,2,0)</f>
        <v>0</v>
      </c>
      <c r="H712" s="28">
        <f>VLOOKUP(A712,'Cleaned Hospitalisation data'!$A$1:$K$2336,3,0)</f>
        <v>5979.99</v>
      </c>
      <c r="I712" s="12" t="str">
        <f>VLOOKUP(A712,'Cleaned Hospitalisation data'!$A$1:$K$2336,4,0)</f>
        <v>Tier - 2</v>
      </c>
      <c r="J712" s="12" t="str">
        <f>VLOOKUP(A712,'Cleaned Hospitalisation data'!$A$1:$K$2336,5,0)</f>
        <v>Tier - 3</v>
      </c>
      <c r="K712" s="12" t="str">
        <f>VLOOKUP(A712,'Cleaned Hospitalisation data'!$A$1:$K$2336,6,0)</f>
        <v>R1013</v>
      </c>
      <c r="L712" s="12" cm="1">
        <f t="array" ref="L712:P712">_xlfn.XLOOKUP(A712,$A:$A,'Cleaned Medical Examiation data'!$B:$F)</f>
        <v>19.53</v>
      </c>
      <c r="M712" s="12">
        <v>11.68</v>
      </c>
      <c r="N712" s="12" t="str">
        <v>NO</v>
      </c>
      <c r="O712" s="12" t="str">
        <v>NO</v>
      </c>
      <c r="P712" s="12" t="str">
        <v>NO</v>
      </c>
      <c r="Q712" s="19" t="str" cm="1">
        <f t="array" ref="Q712:T712">_xlfn.XLOOKUP(A712,$A:$A,'Cleaned Medical Examiation data'!$H:$K)</f>
        <v>NO</v>
      </c>
      <c r="R712" s="48">
        <v>0</v>
      </c>
      <c r="S712" s="45" t="str">
        <v>Normal Weight</v>
      </c>
      <c r="T712" s="34" t="str">
        <v>Diabetes</v>
      </c>
    </row>
    <row r="713" spans="1:20" ht="15.75">
      <c r="A713" s="33" t="s">
        <v>753</v>
      </c>
      <c r="B713" s="7" t="str">
        <f>VLOOKUP(A713,'Customer Names'!$A:$G,7,0)</f>
        <v>Mr</v>
      </c>
      <c r="C713" s="7" t="str">
        <f>VLOOKUP(A713,'Customer Names'!$A:$F,6,0)</f>
        <v>Alden W</v>
      </c>
      <c r="D713" s="7" t="str">
        <f>VLOOKUP(A713,'Customer Names'!$A:$E,5,0)</f>
        <v>Hall</v>
      </c>
      <c r="E713" s="25" t="str">
        <f>VLOOKUP(A713,'Cleaned Hospitalisation data'!$A:$K,7,0)</f>
        <v>10-Oct-1980</v>
      </c>
      <c r="F713" s="12">
        <f>VLOOKUP(A713,'Cleaned Hospitalisation data'!$A$1:$K$2336,8,0)</f>
        <v>42</v>
      </c>
      <c r="G713" s="12">
        <f>VLOOKUP(A713,'Cleaned Hospitalisation data'!$A:$K,2,0)</f>
        <v>0</v>
      </c>
      <c r="H713" s="28">
        <f>VLOOKUP(A713,'Cleaned Hospitalisation data'!$A$1:$K$2336,3,0)</f>
        <v>5979.73</v>
      </c>
      <c r="I713" s="12" t="str">
        <f>VLOOKUP(A713,'Cleaned Hospitalisation data'!$A$1:$K$2336,4,0)</f>
        <v>Tier - 2</v>
      </c>
      <c r="J713" s="12" t="str">
        <f>VLOOKUP(A713,'Cleaned Hospitalisation data'!$A$1:$K$2336,5,0)</f>
        <v>Tier - 2</v>
      </c>
      <c r="K713" s="12" t="str">
        <f>VLOOKUP(A713,'Cleaned Hospitalisation data'!$A$1:$K$2336,6,0)</f>
        <v>R1011</v>
      </c>
      <c r="L713" s="12" cm="1">
        <f t="array" ref="L713:P713">_xlfn.XLOOKUP(A713,$A:$A,'Cleaned Medical Examiation data'!$B:$F)</f>
        <v>34.1</v>
      </c>
      <c r="M713" s="12">
        <v>5.16</v>
      </c>
      <c r="N713" s="12" t="str">
        <v>NO</v>
      </c>
      <c r="O713" s="12" t="str">
        <v>NO</v>
      </c>
      <c r="P713" s="12" t="str">
        <v>NO</v>
      </c>
      <c r="Q713" s="19" t="str" cm="1">
        <f t="array" ref="Q713:T713">_xlfn.XLOOKUP(A713,$A:$A,'Cleaned Medical Examiation data'!$H:$K)</f>
        <v>NO</v>
      </c>
      <c r="R713" s="48">
        <v>0</v>
      </c>
      <c r="S713" s="45" t="str">
        <v>Obesity</v>
      </c>
      <c r="T713" s="34" t="str">
        <v>Normal</v>
      </c>
    </row>
    <row r="714" spans="1:20" ht="15.75">
      <c r="A714" s="33" t="s">
        <v>754</v>
      </c>
      <c r="B714" s="7" t="str">
        <f>VLOOKUP(A714,'Customer Names'!$A:$G,7,0)</f>
        <v>Mr</v>
      </c>
      <c r="C714" s="7" t="str">
        <f>VLOOKUP(A714,'Customer Names'!$A:$F,6,0)</f>
        <v>Ben</v>
      </c>
      <c r="D714" s="7" t="str">
        <f>VLOOKUP(A714,'Customer Names'!$A:$E,5,0)</f>
        <v>Brimble</v>
      </c>
      <c r="E714" s="25" t="str">
        <f>VLOOKUP(A714,'Cleaned Hospitalisation data'!$A:$K,7,0)</f>
        <v>27-Sep-2002</v>
      </c>
      <c r="F714" s="12">
        <f>VLOOKUP(A714,'Cleaned Hospitalisation data'!$A$1:$K$2336,8,0)</f>
        <v>20</v>
      </c>
      <c r="G714" s="12">
        <f>VLOOKUP(A714,'Cleaned Hospitalisation data'!$A:$K,2,0)</f>
        <v>3</v>
      </c>
      <c r="H714" s="28">
        <f>VLOOKUP(A714,'Cleaned Hospitalisation data'!$A$1:$K$2336,3,0)</f>
        <v>37465.339999999997</v>
      </c>
      <c r="I714" s="12" t="str">
        <f>VLOOKUP(A714,'Cleaned Hospitalisation data'!$A$1:$K$2336,4,0)</f>
        <v>Tier - 1</v>
      </c>
      <c r="J714" s="12" t="str">
        <f>VLOOKUP(A714,'Cleaned Hospitalisation data'!$A$1:$K$2336,5,0)</f>
        <v>Tier - 2</v>
      </c>
      <c r="K714" s="12" t="str">
        <f>VLOOKUP(A714,'Cleaned Hospitalisation data'!$A$1:$K$2336,6,0)</f>
        <v>R1012</v>
      </c>
      <c r="L714" s="12" cm="1">
        <f t="array" ref="L714:P714">_xlfn.XLOOKUP(A714,$A:$A,'Cleaned Medical Examiation data'!$B:$F)</f>
        <v>35.625</v>
      </c>
      <c r="M714" s="12">
        <v>8.9</v>
      </c>
      <c r="N714" s="12" t="str">
        <v>NO</v>
      </c>
      <c r="O714" s="12" t="str">
        <v>NO</v>
      </c>
      <c r="P714" s="12" t="str">
        <v>NO</v>
      </c>
      <c r="Q714" s="19" t="str" cm="1">
        <f t="array" ref="Q714:T714">_xlfn.XLOOKUP(A714,$A:$A,'Cleaned Medical Examiation data'!$H:$K)</f>
        <v>YES</v>
      </c>
      <c r="R714" s="48">
        <v>0</v>
      </c>
      <c r="S714" s="45" t="str">
        <v>Obesity</v>
      </c>
      <c r="T714" s="34" t="str">
        <v>Diabetes</v>
      </c>
    </row>
    <row r="715" spans="1:20" ht="15.75">
      <c r="A715" s="33" t="s">
        <v>755</v>
      </c>
      <c r="B715" s="7" t="str">
        <f>VLOOKUP(A715,'Customer Names'!$A:$G,7,0)</f>
        <v>Ms</v>
      </c>
      <c r="C715" s="7" t="str">
        <f>VLOOKUP(A715,'Customer Names'!$A:$F,6,0)</f>
        <v>Suzanne M</v>
      </c>
      <c r="D715" s="7" t="str">
        <f>VLOOKUP(A715,'Customer Names'!$A:$E,5,0)</f>
        <v>Grise</v>
      </c>
      <c r="E715" s="25" t="str">
        <f>VLOOKUP(A715,'Cleaned Hospitalisation data'!$A:$K,7,0)</f>
        <v>25-Jun-1970</v>
      </c>
      <c r="F715" s="12">
        <f>VLOOKUP(A715,'Cleaned Hospitalisation data'!$A$1:$K$2336,8,0)</f>
        <v>52</v>
      </c>
      <c r="G715" s="12">
        <f>VLOOKUP(A715,'Cleaned Hospitalisation data'!$A:$K,2,0)</f>
        <v>0</v>
      </c>
      <c r="H715" s="28">
        <f>VLOOKUP(A715,'Cleaned Hospitalisation data'!$A$1:$K$2336,3,0)</f>
        <v>5979.66</v>
      </c>
      <c r="I715" s="12" t="str">
        <f>VLOOKUP(A715,'Cleaned Hospitalisation data'!$A$1:$K$2336,4,0)</f>
        <v>Tier - 2</v>
      </c>
      <c r="J715" s="12" t="str">
        <f>VLOOKUP(A715,'Cleaned Hospitalisation data'!$A$1:$K$2336,5,0)</f>
        <v>Tier - 3</v>
      </c>
      <c r="K715" s="12" t="str">
        <f>VLOOKUP(A715,'Cleaned Hospitalisation data'!$A$1:$K$2336,6,0)</f>
        <v>R1013</v>
      </c>
      <c r="L715" s="12" cm="1">
        <f t="array" ref="L715:P715">_xlfn.XLOOKUP(A715,$A:$A,'Cleaned Medical Examiation data'!$B:$F)</f>
        <v>16.5</v>
      </c>
      <c r="M715" s="12">
        <v>6.9</v>
      </c>
      <c r="N715" s="12" t="str">
        <v>YES</v>
      </c>
      <c r="O715" s="12" t="str">
        <v>NO</v>
      </c>
      <c r="P715" s="12" t="str">
        <v>NO</v>
      </c>
      <c r="Q715" s="19" t="str" cm="1">
        <f t="array" ref="Q715:T715">_xlfn.XLOOKUP(A715,$A:$A,'Cleaned Medical Examiation data'!$H:$K)</f>
        <v>NO</v>
      </c>
      <c r="R715" s="48">
        <v>2</v>
      </c>
      <c r="S715" s="45" t="str">
        <v>Under Weight</v>
      </c>
      <c r="T715" s="34" t="str">
        <v>Diabetes</v>
      </c>
    </row>
    <row r="716" spans="1:20" ht="15.75">
      <c r="A716" s="33" t="s">
        <v>756</v>
      </c>
      <c r="B716" s="7" t="str">
        <f>VLOOKUP(A716,'Customer Names'!$A:$G,7,0)</f>
        <v>Ms</v>
      </c>
      <c r="C716" s="7" t="str">
        <f>VLOOKUP(A716,'Customer Names'!$A:$F,6,0)</f>
        <v>Heidi Z</v>
      </c>
      <c r="D716" s="7" t="str">
        <f>VLOOKUP(A716,'Customer Names'!$A:$E,5,0)</f>
        <v>Skildum</v>
      </c>
      <c r="E716" s="25" t="str">
        <f>VLOOKUP(A716,'Cleaned Hospitalisation data'!$A:$K,7,0)</f>
        <v>11-Nov-1984</v>
      </c>
      <c r="F716" s="12">
        <f>VLOOKUP(A716,'Cleaned Hospitalisation data'!$A$1:$K$2336,8,0)</f>
        <v>38</v>
      </c>
      <c r="G716" s="12">
        <f>VLOOKUP(A716,'Cleaned Hospitalisation data'!$A:$K,2,0)</f>
        <v>1</v>
      </c>
      <c r="H716" s="28">
        <f>VLOOKUP(A716,'Cleaned Hospitalisation data'!$A$1:$K$2336,3,0)</f>
        <v>5976.83</v>
      </c>
      <c r="I716" s="12" t="str">
        <f>VLOOKUP(A716,'Cleaned Hospitalisation data'!$A$1:$K$2336,4,0)</f>
        <v>Tier - 2</v>
      </c>
      <c r="J716" s="12" t="str">
        <f>VLOOKUP(A716,'Cleaned Hospitalisation data'!$A$1:$K$2336,5,0)</f>
        <v>Tier - 2</v>
      </c>
      <c r="K716" s="12" t="str">
        <f>VLOOKUP(A716,'Cleaned Hospitalisation data'!$A$1:$K$2336,6,0)</f>
        <v>R1013</v>
      </c>
      <c r="L716" s="12" cm="1">
        <f t="array" ref="L716:P716">_xlfn.XLOOKUP(A716,$A:$A,'Cleaned Medical Examiation data'!$B:$F)</f>
        <v>30.69</v>
      </c>
      <c r="M716" s="12">
        <v>4.83</v>
      </c>
      <c r="N716" s="12" t="str">
        <v>NO</v>
      </c>
      <c r="O716" s="12" t="str">
        <v>NO</v>
      </c>
      <c r="P716" s="12" t="str">
        <v>NO</v>
      </c>
      <c r="Q716" s="19" t="str" cm="1">
        <f t="array" ref="Q716:T716">_xlfn.XLOOKUP(A716,$A:$A,'Cleaned Medical Examiation data'!$H:$K)</f>
        <v>NO</v>
      </c>
      <c r="R716" s="48">
        <v>1</v>
      </c>
      <c r="S716" s="45" t="str">
        <v>Obesity</v>
      </c>
      <c r="T716" s="34" t="str">
        <v>Normal</v>
      </c>
    </row>
    <row r="717" spans="1:20" ht="15.75">
      <c r="A717" s="33" t="s">
        <v>757</v>
      </c>
      <c r="B717" s="7" t="str">
        <f>VLOOKUP(A717,'Customer Names'!$A:$G,7,0)</f>
        <v>Ms</v>
      </c>
      <c r="C717" s="7" t="str">
        <f>VLOOKUP(A717,'Customer Names'!$A:$F,6,0)</f>
        <v>Carolyn</v>
      </c>
      <c r="D717" s="7" t="str">
        <f>VLOOKUP(A717,'Customer Names'!$A:$E,5,0)</f>
        <v>Yang</v>
      </c>
      <c r="E717" s="25" t="str">
        <f>VLOOKUP(A717,'Cleaned Hospitalisation data'!$A:$K,7,0)</f>
        <v>19-Sep-1984</v>
      </c>
      <c r="F717" s="12">
        <f>VLOOKUP(A717,'Cleaned Hospitalisation data'!$A$1:$K$2336,8,0)</f>
        <v>38</v>
      </c>
      <c r="G717" s="12">
        <f>VLOOKUP(A717,'Cleaned Hospitalisation data'!$A:$K,2,0)</f>
        <v>1</v>
      </c>
      <c r="H717" s="28">
        <f>VLOOKUP(A717,'Cleaned Hospitalisation data'!$A$1:$K$2336,3,0)</f>
        <v>5974.38</v>
      </c>
      <c r="I717" s="12" t="str">
        <f>VLOOKUP(A717,'Cleaned Hospitalisation data'!$A$1:$K$2336,4,0)</f>
        <v>Tier - 2</v>
      </c>
      <c r="J717" s="12" t="str">
        <f>VLOOKUP(A717,'Cleaned Hospitalisation data'!$A$1:$K$2336,5,0)</f>
        <v>Tier - 3</v>
      </c>
      <c r="K717" s="12" t="str">
        <f>VLOOKUP(A717,'Cleaned Hospitalisation data'!$A$1:$K$2336,6,0)</f>
        <v>R1013</v>
      </c>
      <c r="L717" s="12" cm="1">
        <f t="array" ref="L717:P717">_xlfn.XLOOKUP(A717,$A:$A,'Cleaned Medical Examiation data'!$B:$F)</f>
        <v>28.93</v>
      </c>
      <c r="M717" s="12">
        <v>4.87</v>
      </c>
      <c r="N717" s="12" t="str">
        <v>NO</v>
      </c>
      <c r="O717" s="12" t="str">
        <v>NO</v>
      </c>
      <c r="P717" s="12" t="str">
        <v>NO</v>
      </c>
      <c r="Q717" s="19" t="str" cm="1">
        <f t="array" ref="Q717:T717">_xlfn.XLOOKUP(A717,$A:$A,'Cleaned Medical Examiation data'!$H:$K)</f>
        <v>NO</v>
      </c>
      <c r="R717" s="48">
        <v>1</v>
      </c>
      <c r="S717" s="45" t="str">
        <v>Over Weight</v>
      </c>
      <c r="T717" s="34" t="str">
        <v>Normal</v>
      </c>
    </row>
    <row r="718" spans="1:20" ht="15.75">
      <c r="A718" s="33" t="s">
        <v>758</v>
      </c>
      <c r="B718" s="7" t="str">
        <f>VLOOKUP(A718,'Customer Names'!$A:$G,7,0)</f>
        <v>Ms</v>
      </c>
      <c r="C718" s="7" t="str">
        <f>VLOOKUP(A718,'Customer Names'!$A:$F,6,0)</f>
        <v>Sabine</v>
      </c>
      <c r="D718" s="7" t="str">
        <f>VLOOKUP(A718,'Customer Names'!$A:$E,5,0)</f>
        <v>Fischer-Daly</v>
      </c>
      <c r="E718" s="25" t="str">
        <f>VLOOKUP(A718,'Cleaned Hospitalisation data'!$A:$K,7,0)</f>
        <v>22-Jul-1989</v>
      </c>
      <c r="F718" s="12">
        <f>VLOOKUP(A718,'Cleaned Hospitalisation data'!$A$1:$K$2336,8,0)</f>
        <v>33</v>
      </c>
      <c r="G718" s="12">
        <f>VLOOKUP(A718,'Cleaned Hospitalisation data'!$A:$K,2,0)</f>
        <v>3</v>
      </c>
      <c r="H718" s="28">
        <f>VLOOKUP(A718,'Cleaned Hospitalisation data'!$A$1:$K$2336,3,0)</f>
        <v>5972.38</v>
      </c>
      <c r="I718" s="12" t="str">
        <f>VLOOKUP(A718,'Cleaned Hospitalisation data'!$A$1:$K$2336,4,0)</f>
        <v>Tier - 2</v>
      </c>
      <c r="J718" s="12" t="str">
        <f>VLOOKUP(A718,'Cleaned Hospitalisation data'!$A$1:$K$2336,5,0)</f>
        <v>Tier - 2</v>
      </c>
      <c r="K718" s="12" t="str">
        <f>VLOOKUP(A718,'Cleaned Hospitalisation data'!$A$1:$K$2336,6,0)</f>
        <v>R1011</v>
      </c>
      <c r="L718" s="12" cm="1">
        <f t="array" ref="L718:P718">_xlfn.XLOOKUP(A718,$A:$A,'Cleaned Medical Examiation data'!$B:$F)</f>
        <v>38.9</v>
      </c>
      <c r="M718" s="12">
        <v>4.28</v>
      </c>
      <c r="N718" s="12" t="str">
        <v>NO</v>
      </c>
      <c r="O718" s="12" t="str">
        <v>NO</v>
      </c>
      <c r="P718" s="12" t="str">
        <v>NO</v>
      </c>
      <c r="Q718" s="19" t="str" cm="1">
        <f t="array" ref="Q718:T718">_xlfn.XLOOKUP(A718,$A:$A,'Cleaned Medical Examiation data'!$H:$K)</f>
        <v>NO</v>
      </c>
      <c r="R718" s="48">
        <v>0</v>
      </c>
      <c r="S718" s="45" t="str">
        <v>Obesity</v>
      </c>
      <c r="T718" s="34" t="str">
        <v>Normal</v>
      </c>
    </row>
    <row r="719" spans="1:20" ht="15.75">
      <c r="A719" s="33" t="s">
        <v>759</v>
      </c>
      <c r="B719" s="7" t="str">
        <f>VLOOKUP(A719,'Customer Names'!$A:$G,7,0)</f>
        <v>Mr</v>
      </c>
      <c r="C719" s="7" t="str">
        <f>VLOOKUP(A719,'Customer Names'!$A:$F,6,0)</f>
        <v>Bobby</v>
      </c>
      <c r="D719" s="7" t="str">
        <f>VLOOKUP(A719,'Customer Names'!$A:$E,5,0)</f>
        <v>Asher</v>
      </c>
      <c r="E719" s="25" t="str">
        <f>VLOOKUP(A719,'Cleaned Hospitalisation data'!$A:$K,7,0)</f>
        <v>21-Jul-1980</v>
      </c>
      <c r="F719" s="12">
        <f>VLOOKUP(A719,'Cleaned Hospitalisation data'!$A$1:$K$2336,8,0)</f>
        <v>42</v>
      </c>
      <c r="G719" s="12">
        <f>VLOOKUP(A719,'Cleaned Hospitalisation data'!$A:$K,2,0)</f>
        <v>0</v>
      </c>
      <c r="H719" s="28">
        <f>VLOOKUP(A719,'Cleaned Hospitalisation data'!$A$1:$K$2336,3,0)</f>
        <v>5969.72</v>
      </c>
      <c r="I719" s="12" t="str">
        <f>VLOOKUP(A719,'Cleaned Hospitalisation data'!$A$1:$K$2336,4,0)</f>
        <v>Tier - 3</v>
      </c>
      <c r="J719" s="12" t="str">
        <f>VLOOKUP(A719,'Cleaned Hospitalisation data'!$A$1:$K$2336,5,0)</f>
        <v>Tier - 3</v>
      </c>
      <c r="K719" s="12" t="str">
        <f>VLOOKUP(A719,'Cleaned Hospitalisation data'!$A$1:$K$2336,6,0)</f>
        <v>R1011</v>
      </c>
      <c r="L719" s="12" cm="1">
        <f t="array" ref="L719:P719">_xlfn.XLOOKUP(A719,$A:$A,'Cleaned Medical Examiation data'!$B:$F)</f>
        <v>26.9</v>
      </c>
      <c r="M719" s="12">
        <v>4.07</v>
      </c>
      <c r="N719" s="12" t="str">
        <v>NO</v>
      </c>
      <c r="O719" s="12" t="str">
        <v>NO</v>
      </c>
      <c r="P719" s="12" t="str">
        <v>NO</v>
      </c>
      <c r="Q719" s="19" t="str" cm="1">
        <f t="array" ref="Q719:T719">_xlfn.XLOOKUP(A719,$A:$A,'Cleaned Medical Examiation data'!$H:$K)</f>
        <v>NO</v>
      </c>
      <c r="R719" s="48">
        <v>0</v>
      </c>
      <c r="S719" s="45" t="str">
        <v>Over Weight</v>
      </c>
      <c r="T719" s="34" t="str">
        <v>Normal</v>
      </c>
    </row>
    <row r="720" spans="1:20" ht="15.75">
      <c r="A720" s="33" t="s">
        <v>760</v>
      </c>
      <c r="B720" s="7" t="str">
        <f>VLOOKUP(A720,'Customer Names'!$A:$G,7,0)</f>
        <v>Mr</v>
      </c>
      <c r="C720" s="7" t="str">
        <f>VLOOKUP(A720,'Customer Names'!$A:$F,6,0)</f>
        <v>Fan</v>
      </c>
      <c r="D720" s="7" t="str">
        <f>VLOOKUP(A720,'Customer Names'!$A:$E,5,0)</f>
        <v>Zhou</v>
      </c>
      <c r="E720" s="25" t="str">
        <f>VLOOKUP(A720,'Cleaned Hospitalisation data'!$A:$K,7,0)</f>
        <v>5-Aug-1980</v>
      </c>
      <c r="F720" s="12">
        <f>VLOOKUP(A720,'Cleaned Hospitalisation data'!$A$1:$K$2336,8,0)</f>
        <v>42</v>
      </c>
      <c r="G720" s="12">
        <f>VLOOKUP(A720,'Cleaned Hospitalisation data'!$A:$K,2,0)</f>
        <v>0</v>
      </c>
      <c r="H720" s="28">
        <f>VLOOKUP(A720,'Cleaned Hospitalisation data'!$A$1:$K$2336,3,0)</f>
        <v>5966.89</v>
      </c>
      <c r="I720" s="12" t="str">
        <f>VLOOKUP(A720,'Cleaned Hospitalisation data'!$A$1:$K$2336,4,0)</f>
        <v>Tier - 2</v>
      </c>
      <c r="J720" s="12" t="str">
        <f>VLOOKUP(A720,'Cleaned Hospitalisation data'!$A$1:$K$2336,5,0)</f>
        <v>Tier - 3</v>
      </c>
      <c r="K720" s="12" t="str">
        <f>VLOOKUP(A720,'Cleaned Hospitalisation data'!$A$1:$K$2336,6,0)</f>
        <v>R1013</v>
      </c>
      <c r="L720" s="12" cm="1">
        <f t="array" ref="L720:P720">_xlfn.XLOOKUP(A720,$A:$A,'Cleaned Medical Examiation data'!$B:$F)</f>
        <v>24.86</v>
      </c>
      <c r="M720" s="12">
        <v>6.23</v>
      </c>
      <c r="N720" s="12" t="str">
        <v>NO</v>
      </c>
      <c r="O720" s="12" t="str">
        <v>NO</v>
      </c>
      <c r="P720" s="12" t="str">
        <v>NO</v>
      </c>
      <c r="Q720" s="19" t="str" cm="1">
        <f t="array" ref="Q720:T720">_xlfn.XLOOKUP(A720,$A:$A,'Cleaned Medical Examiation data'!$H:$K)</f>
        <v>NO</v>
      </c>
      <c r="R720" s="48">
        <v>0</v>
      </c>
      <c r="S720" s="45" t="str">
        <v>Normal Weight</v>
      </c>
      <c r="T720" s="34" t="str">
        <v>Prediabetes</v>
      </c>
    </row>
    <row r="721" spans="1:20" ht="15.75">
      <c r="A721" s="33" t="s">
        <v>761</v>
      </c>
      <c r="B721" s="7" t="str">
        <f>VLOOKUP(A721,'Customer Names'!$A:$G,7,0)</f>
        <v>Mrs</v>
      </c>
      <c r="C721" s="7" t="str">
        <f>VLOOKUP(A721,'Customer Names'!$A:$F,6,0)</f>
        <v>Rachel M</v>
      </c>
      <c r="D721" s="7" t="str">
        <f>VLOOKUP(A721,'Customer Names'!$A:$E,5,0)</f>
        <v>Rudder</v>
      </c>
      <c r="E721" s="25" t="str">
        <f>VLOOKUP(A721,'Cleaned Hospitalisation data'!$A:$K,7,0)</f>
        <v>15-Jul-2004</v>
      </c>
      <c r="F721" s="12">
        <f>VLOOKUP(A721,'Cleaned Hospitalisation data'!$A$1:$K$2336,8,0)</f>
        <v>18</v>
      </c>
      <c r="G721" s="12">
        <f>VLOOKUP(A721,'Cleaned Hospitalisation data'!$A:$K,2,0)</f>
        <v>0</v>
      </c>
      <c r="H721" s="28">
        <f>VLOOKUP(A721,'Cleaned Hospitalisation data'!$A$1:$K$2336,3,0)</f>
        <v>5960.91</v>
      </c>
      <c r="I721" s="12" t="str">
        <f>VLOOKUP(A721,'Cleaned Hospitalisation data'!$A$1:$K$2336,4,0)</f>
        <v>Tier - 2</v>
      </c>
      <c r="J721" s="12" t="str">
        <f>VLOOKUP(A721,'Cleaned Hospitalisation data'!$A$1:$K$2336,5,0)</f>
        <v>Tier - 1</v>
      </c>
      <c r="K721" s="12" t="str">
        <f>VLOOKUP(A721,'Cleaned Hospitalisation data'!$A$1:$K$2336,6,0)</f>
        <v>R1026</v>
      </c>
      <c r="L721" s="12" cm="1">
        <f t="array" ref="L721:P721">_xlfn.XLOOKUP(A721,$A:$A,'Cleaned Medical Examiation data'!$B:$F)</f>
        <v>39.14</v>
      </c>
      <c r="M721" s="12">
        <v>6.24</v>
      </c>
      <c r="N721" s="12" t="str">
        <v>NO</v>
      </c>
      <c r="O721" s="12" t="str">
        <v>YES</v>
      </c>
      <c r="P721" s="12" t="str">
        <v>NO</v>
      </c>
      <c r="Q721" s="19" t="str" cm="1">
        <f t="array" ref="Q721:T721">_xlfn.XLOOKUP(A721,$A:$A,'Cleaned Medical Examiation data'!$H:$K)</f>
        <v>NO</v>
      </c>
      <c r="R721" s="48">
        <v>1</v>
      </c>
      <c r="S721" s="45" t="str">
        <v>Obesity</v>
      </c>
      <c r="T721" s="34" t="str">
        <v>Prediabetes</v>
      </c>
    </row>
    <row r="722" spans="1:20" ht="15.75">
      <c r="A722" s="33" t="s">
        <v>762</v>
      </c>
      <c r="B722" s="7" t="str">
        <f>VLOOKUP(A722,'Customer Names'!$A:$G,7,0)</f>
        <v>Mr</v>
      </c>
      <c r="C722" s="7" t="str">
        <f>VLOOKUP(A722,'Customer Names'!$A:$F,6,0)</f>
        <v>Greg</v>
      </c>
      <c r="D722" s="7" t="str">
        <f>VLOOKUP(A722,'Customer Names'!$A:$E,5,0)</f>
        <v>Cartmell</v>
      </c>
      <c r="E722" s="25" t="str">
        <f>VLOOKUP(A722,'Cleaned Hospitalisation data'!$A:$K,7,0)</f>
        <v>13-Aug-2003</v>
      </c>
      <c r="F722" s="12">
        <f>VLOOKUP(A722,'Cleaned Hospitalisation data'!$A$1:$K$2336,8,0)</f>
        <v>19</v>
      </c>
      <c r="G722" s="12">
        <f>VLOOKUP(A722,'Cleaned Hospitalisation data'!$A:$K,2,0)</f>
        <v>0</v>
      </c>
      <c r="H722" s="28">
        <f>VLOOKUP(A722,'Cleaned Hospitalisation data'!$A$1:$K$2336,3,0)</f>
        <v>5957.35</v>
      </c>
      <c r="I722" s="12" t="str">
        <f>VLOOKUP(A722,'Cleaned Hospitalisation data'!$A$1:$K$2336,4,0)</f>
        <v>Tier - 2</v>
      </c>
      <c r="J722" s="12" t="str">
        <f>VLOOKUP(A722,'Cleaned Hospitalisation data'!$A$1:$K$2336,5,0)</f>
        <v>Tier - 2</v>
      </c>
      <c r="K722" s="12" t="str">
        <f>VLOOKUP(A722,'Cleaned Hospitalisation data'!$A$1:$K$2336,6,0)</f>
        <v>R1012</v>
      </c>
      <c r="L722" s="12" cm="1">
        <f t="array" ref="L722:P722">_xlfn.XLOOKUP(A722,$A:$A,'Cleaned Medical Examiation data'!$B:$F)</f>
        <v>39.799999999999997</v>
      </c>
      <c r="M722" s="12">
        <v>6.17</v>
      </c>
      <c r="N722" s="12" t="str">
        <v>NO</v>
      </c>
      <c r="O722" s="12" t="str">
        <v>NO</v>
      </c>
      <c r="P722" s="12" t="str">
        <v>YES</v>
      </c>
      <c r="Q722" s="19" t="str" cm="1">
        <f t="array" ref="Q722:T722">_xlfn.XLOOKUP(A722,$A:$A,'Cleaned Medical Examiation data'!$H:$K)</f>
        <v>NO</v>
      </c>
      <c r="R722" s="48">
        <v>1</v>
      </c>
      <c r="S722" s="45" t="str">
        <v>Obesity</v>
      </c>
      <c r="T722" s="34" t="str">
        <v>Prediabetes</v>
      </c>
    </row>
    <row r="723" spans="1:20" ht="15.75">
      <c r="A723" s="33" t="s">
        <v>763</v>
      </c>
      <c r="B723" s="7" t="str">
        <f>VLOOKUP(A723,'Customer Names'!$A:$G,7,0)</f>
        <v>Mr</v>
      </c>
      <c r="C723" s="7" t="str">
        <f>VLOOKUP(A723,'Customer Names'!$A:$F,6,0)</f>
        <v>Dan</v>
      </c>
      <c r="D723" s="7" t="str">
        <f>VLOOKUP(A723,'Customer Names'!$A:$E,5,0)</f>
        <v>Troland</v>
      </c>
      <c r="E723" s="25" t="str">
        <f>VLOOKUP(A723,'Cleaned Hospitalisation data'!$A:$K,7,0)</f>
        <v>14-Jul-1987</v>
      </c>
      <c r="F723" s="12">
        <f>VLOOKUP(A723,'Cleaned Hospitalisation data'!$A$1:$K$2336,8,0)</f>
        <v>35</v>
      </c>
      <c r="G723" s="12">
        <f>VLOOKUP(A723,'Cleaned Hospitalisation data'!$A:$K,2,0)</f>
        <v>3</v>
      </c>
      <c r="H723" s="28">
        <f>VLOOKUP(A723,'Cleaned Hospitalisation data'!$A$1:$K$2336,3,0)</f>
        <v>5934.38</v>
      </c>
      <c r="I723" s="12" t="str">
        <f>VLOOKUP(A723,'Cleaned Hospitalisation data'!$A$1:$K$2336,4,0)</f>
        <v>Tier - 3</v>
      </c>
      <c r="J723" s="12" t="str">
        <f>VLOOKUP(A723,'Cleaned Hospitalisation data'!$A$1:$K$2336,5,0)</f>
        <v>Tier - 2</v>
      </c>
      <c r="K723" s="12" t="str">
        <f>VLOOKUP(A723,'Cleaned Hospitalisation data'!$A$1:$K$2336,6,0)</f>
        <v>R1013</v>
      </c>
      <c r="L723" s="12" cm="1">
        <f t="array" ref="L723:P723">_xlfn.XLOOKUP(A723,$A:$A,'Cleaned Medical Examiation data'!$B:$F)</f>
        <v>34.32</v>
      </c>
      <c r="M723" s="12">
        <v>5.16</v>
      </c>
      <c r="N723" s="12" t="str">
        <v>NO</v>
      </c>
      <c r="O723" s="12" t="str">
        <v>NO</v>
      </c>
      <c r="P723" s="12" t="str">
        <v>NO</v>
      </c>
      <c r="Q723" s="19" t="str" cm="1">
        <f t="array" ref="Q723:T723">_xlfn.XLOOKUP(A723,$A:$A,'Cleaned Medical Examiation data'!$H:$K)</f>
        <v>NO</v>
      </c>
      <c r="R723" s="48">
        <v>1</v>
      </c>
      <c r="S723" s="45" t="str">
        <v>Obesity</v>
      </c>
      <c r="T723" s="34" t="str">
        <v>Normal</v>
      </c>
    </row>
    <row r="724" spans="1:20" ht="15.75">
      <c r="A724" s="33" t="s">
        <v>764</v>
      </c>
      <c r="B724" s="7" t="str">
        <f>VLOOKUP(A724,'Customer Names'!$A:$G,7,0)</f>
        <v>Ms</v>
      </c>
      <c r="C724" s="7" t="str">
        <f>VLOOKUP(A724,'Customer Names'!$A:$F,6,0)</f>
        <v>Jennifer A</v>
      </c>
      <c r="D724" s="7" t="str">
        <f>VLOOKUP(A724,'Customer Names'!$A:$E,5,0)</f>
        <v>Hall</v>
      </c>
      <c r="E724" s="25" t="str">
        <f>VLOOKUP(A724,'Cleaned Hospitalisation data'!$A:$K,7,0)</f>
        <v>30-Jul-1994</v>
      </c>
      <c r="F724" s="12">
        <f>VLOOKUP(A724,'Cleaned Hospitalisation data'!$A$1:$K$2336,8,0)</f>
        <v>28</v>
      </c>
      <c r="G724" s="12">
        <f>VLOOKUP(A724,'Cleaned Hospitalisation data'!$A:$K,2,0)</f>
        <v>0</v>
      </c>
      <c r="H724" s="28">
        <f>VLOOKUP(A724,'Cleaned Hospitalisation data'!$A$1:$K$2336,3,0)</f>
        <v>5927.65</v>
      </c>
      <c r="I724" s="12" t="str">
        <f>VLOOKUP(A724,'Cleaned Hospitalisation data'!$A$1:$K$2336,4,0)</f>
        <v>Tier - 2</v>
      </c>
      <c r="J724" s="12" t="str">
        <f>VLOOKUP(A724,'Cleaned Hospitalisation data'!$A$1:$K$2336,5,0)</f>
        <v>Tier - 1</v>
      </c>
      <c r="K724" s="12" t="str">
        <f>VLOOKUP(A724,'Cleaned Hospitalisation data'!$A$1:$K$2336,6,0)</f>
        <v>R1012</v>
      </c>
      <c r="L724" s="12" cm="1">
        <f t="array" ref="L724:P724">_xlfn.XLOOKUP(A724,$A:$A,'Cleaned Medical Examiation data'!$B:$F)</f>
        <v>32.51</v>
      </c>
      <c r="M724" s="12">
        <v>4.3</v>
      </c>
      <c r="N724" s="12" t="str">
        <v>NO</v>
      </c>
      <c r="O724" s="12" t="str">
        <v>NO</v>
      </c>
      <c r="P724" s="12" t="str">
        <v>NO</v>
      </c>
      <c r="Q724" s="19" t="str" cm="1">
        <f t="array" ref="Q724:T724">_xlfn.XLOOKUP(A724,$A:$A,'Cleaned Medical Examiation data'!$H:$K)</f>
        <v>NO</v>
      </c>
      <c r="R724" s="48">
        <v>0</v>
      </c>
      <c r="S724" s="45" t="str">
        <v>Obesity</v>
      </c>
      <c r="T724" s="34" t="str">
        <v>Normal</v>
      </c>
    </row>
    <row r="725" spans="1:20" ht="15.75">
      <c r="A725" s="33" t="s">
        <v>765</v>
      </c>
      <c r="B725" s="7" t="str">
        <f>VLOOKUP(A725,'Customer Names'!$A:$G,7,0)</f>
        <v>Ms</v>
      </c>
      <c r="C725" s="7" t="str">
        <f>VLOOKUP(A725,'Customer Names'!$A:$F,6,0)</f>
        <v>Jana</v>
      </c>
      <c r="D725" s="7" t="str">
        <f>VLOOKUP(A725,'Customer Names'!$A:$E,5,0)</f>
        <v>Trenk</v>
      </c>
      <c r="E725" s="25" t="str">
        <f>VLOOKUP(A725,'Cleaned Hospitalisation data'!$A:$K,7,0)</f>
        <v>3-Aug-1979</v>
      </c>
      <c r="F725" s="12">
        <f>VLOOKUP(A725,'Cleaned Hospitalisation data'!$A$1:$K$2336,8,0)</f>
        <v>43</v>
      </c>
      <c r="G725" s="12">
        <f>VLOOKUP(A725,'Cleaned Hospitalisation data'!$A:$K,2,0)</f>
        <v>2</v>
      </c>
      <c r="H725" s="28">
        <f>VLOOKUP(A725,'Cleaned Hospitalisation data'!$A$1:$K$2336,3,0)</f>
        <v>37425.94</v>
      </c>
      <c r="I725" s="12" t="str">
        <f>VLOOKUP(A725,'Cleaned Hospitalisation data'!$A$1:$K$2336,4,0)</f>
        <v>Tier - 2</v>
      </c>
      <c r="J725" s="12" t="str">
        <f>VLOOKUP(A725,'Cleaned Hospitalisation data'!$A$1:$K$2336,5,0)</f>
        <v>Tier - 1</v>
      </c>
      <c r="K725" s="12" t="str">
        <f>VLOOKUP(A725,'Cleaned Hospitalisation data'!$A$1:$K$2336,6,0)</f>
        <v>R1011</v>
      </c>
      <c r="L725" s="12" cm="1">
        <f t="array" ref="L725:P725">_xlfn.XLOOKUP(A725,$A:$A,'Cleaned Medical Examiation data'!$B:$F)</f>
        <v>42.69</v>
      </c>
      <c r="M725" s="12">
        <v>4.8899999999999997</v>
      </c>
      <c r="N725" s="12" t="str">
        <v>NO</v>
      </c>
      <c r="O725" s="12" t="str">
        <v>NO</v>
      </c>
      <c r="P725" s="12" t="str">
        <v>YES</v>
      </c>
      <c r="Q725" s="19" t="str" cm="1">
        <f t="array" ref="Q725:T725">_xlfn.XLOOKUP(A725,$A:$A,'Cleaned Medical Examiation data'!$H:$K)</f>
        <v>YES</v>
      </c>
      <c r="R725" s="48">
        <v>1</v>
      </c>
      <c r="S725" s="45" t="str">
        <v>Obesity</v>
      </c>
      <c r="T725" s="34" t="str">
        <v>Normal</v>
      </c>
    </row>
    <row r="726" spans="1:20" ht="15.75">
      <c r="A726" s="33" t="s">
        <v>766</v>
      </c>
      <c r="B726" s="7" t="str">
        <f>VLOOKUP(A726,'Customer Names'!$A:$G,7,0)</f>
        <v>Mrs</v>
      </c>
      <c r="C726" s="7" t="str">
        <f>VLOOKUP(A726,'Customer Names'!$A:$F,6,0)</f>
        <v>Jessica</v>
      </c>
      <c r="D726" s="7" t="str">
        <f>VLOOKUP(A726,'Customer Names'!$A:$E,5,0)</f>
        <v>Berg</v>
      </c>
      <c r="E726" s="25" t="str">
        <f>VLOOKUP(A726,'Cleaned Hospitalisation data'!$A:$K,7,0)</f>
        <v>13-Aug-1993</v>
      </c>
      <c r="F726" s="12">
        <f>VLOOKUP(A726,'Cleaned Hospitalisation data'!$A$1:$K$2336,8,0)</f>
        <v>29</v>
      </c>
      <c r="G726" s="12">
        <f>VLOOKUP(A726,'Cleaned Hospitalisation data'!$A:$K,2,0)</f>
        <v>0</v>
      </c>
      <c r="H726" s="28">
        <f>VLOOKUP(A726,'Cleaned Hospitalisation data'!$A$1:$K$2336,3,0)</f>
        <v>5926.93</v>
      </c>
      <c r="I726" s="12" t="str">
        <f>VLOOKUP(A726,'Cleaned Hospitalisation data'!$A$1:$K$2336,4,0)</f>
        <v>Tier - 2</v>
      </c>
      <c r="J726" s="12" t="str">
        <f>VLOOKUP(A726,'Cleaned Hospitalisation data'!$A$1:$K$2336,5,0)</f>
        <v>Tier - 2</v>
      </c>
      <c r="K726" s="12" t="str">
        <f>VLOOKUP(A726,'Cleaned Hospitalisation data'!$A$1:$K$2336,6,0)</f>
        <v>R1025</v>
      </c>
      <c r="L726" s="12" cm="1">
        <f t="array" ref="L726:P726">_xlfn.XLOOKUP(A726,$A:$A,'Cleaned Medical Examiation data'!$B:$F)</f>
        <v>30.71</v>
      </c>
      <c r="M726" s="12">
        <v>6.14</v>
      </c>
      <c r="N726" s="12" t="str">
        <v>NO</v>
      </c>
      <c r="O726" s="12" t="str">
        <v>NO</v>
      </c>
      <c r="P726" s="12" t="str">
        <v>YES</v>
      </c>
      <c r="Q726" s="19" t="str" cm="1">
        <f t="array" ref="Q726:T726">_xlfn.XLOOKUP(A726,$A:$A,'Cleaned Medical Examiation data'!$H:$K)</f>
        <v>NO</v>
      </c>
      <c r="R726" s="48">
        <v>1</v>
      </c>
      <c r="S726" s="45" t="str">
        <v>Obesity</v>
      </c>
      <c r="T726" s="34" t="str">
        <v>Prediabetes</v>
      </c>
    </row>
    <row r="727" spans="1:20" ht="15.75">
      <c r="A727" s="33" t="s">
        <v>767</v>
      </c>
      <c r="B727" s="7" t="str">
        <f>VLOOKUP(A727,'Customer Names'!$A:$G,7,0)</f>
        <v>Mr</v>
      </c>
      <c r="C727" s="7" t="str">
        <f>VLOOKUP(A727,'Customer Names'!$A:$F,6,0)</f>
        <v>Chaiwat</v>
      </c>
      <c r="D727" s="7" t="str">
        <f>VLOOKUP(A727,'Customer Names'!$A:$E,5,0)</f>
        <v>Engtrakul</v>
      </c>
      <c r="E727" s="25" t="str">
        <f>VLOOKUP(A727,'Cleaned Hospitalisation data'!$A:$K,7,0)</f>
        <v>29-Jul-1987</v>
      </c>
      <c r="F727" s="12">
        <f>VLOOKUP(A727,'Cleaned Hospitalisation data'!$A$1:$K$2336,8,0)</f>
        <v>35</v>
      </c>
      <c r="G727" s="12">
        <f>VLOOKUP(A727,'Cleaned Hospitalisation data'!$A:$K,2,0)</f>
        <v>3</v>
      </c>
      <c r="H727" s="28">
        <f>VLOOKUP(A727,'Cleaned Hospitalisation data'!$A$1:$K$2336,3,0)</f>
        <v>5926.85</v>
      </c>
      <c r="I727" s="12" t="str">
        <f>VLOOKUP(A727,'Cleaned Hospitalisation data'!$A$1:$K$2336,4,0)</f>
        <v>Tier - 3</v>
      </c>
      <c r="J727" s="12" t="str">
        <f>VLOOKUP(A727,'Cleaned Hospitalisation data'!$A$1:$K$2336,5,0)</f>
        <v>Tier - 3</v>
      </c>
      <c r="K727" s="12" t="str">
        <f>VLOOKUP(A727,'Cleaned Hospitalisation data'!$A$1:$K$2336,6,0)</f>
        <v>R1011</v>
      </c>
      <c r="L727" s="12" cm="1">
        <f t="array" ref="L727:P727">_xlfn.XLOOKUP(A727,$A:$A,'Cleaned Medical Examiation data'!$B:$F)</f>
        <v>28.9</v>
      </c>
      <c r="M727" s="12">
        <v>5.36</v>
      </c>
      <c r="N727" s="12" t="str">
        <v>NO</v>
      </c>
      <c r="O727" s="12" t="str">
        <v>NO</v>
      </c>
      <c r="P727" s="12" t="str">
        <v>NO</v>
      </c>
      <c r="Q727" s="19" t="str" cm="1">
        <f t="array" ref="Q727:T727">_xlfn.XLOOKUP(A727,$A:$A,'Cleaned Medical Examiation data'!$H:$K)</f>
        <v>NO</v>
      </c>
      <c r="R727" s="48">
        <v>1</v>
      </c>
      <c r="S727" s="45" t="str">
        <v>Over Weight</v>
      </c>
      <c r="T727" s="34" t="str">
        <v>Normal</v>
      </c>
    </row>
    <row r="728" spans="1:20" ht="15.75">
      <c r="A728" s="33" t="s">
        <v>768</v>
      </c>
      <c r="B728" s="7" t="str">
        <f>VLOOKUP(A728,'Customer Names'!$A:$G,7,0)</f>
        <v>Ms</v>
      </c>
      <c r="C728" s="7" t="str">
        <f>VLOOKUP(A728,'Customer Names'!$A:$F,6,0)</f>
        <v>Kerri</v>
      </c>
      <c r="D728" s="7" t="str">
        <f>VLOOKUP(A728,'Customer Names'!$A:$E,5,0)</f>
        <v>Leonhardt</v>
      </c>
      <c r="E728" s="25" t="str">
        <f>VLOOKUP(A728,'Cleaned Hospitalisation data'!$A:$K,7,0)</f>
        <v>21-Dec-1982</v>
      </c>
      <c r="F728" s="12">
        <f>VLOOKUP(A728,'Cleaned Hospitalisation data'!$A$1:$K$2336,8,0)</f>
        <v>40</v>
      </c>
      <c r="G728" s="12">
        <f>VLOOKUP(A728,'Cleaned Hospitalisation data'!$A:$K,2,0)</f>
        <v>0</v>
      </c>
      <c r="H728" s="28">
        <f>VLOOKUP(A728,'Cleaned Hospitalisation data'!$A$1:$K$2336,3,0)</f>
        <v>5920.1</v>
      </c>
      <c r="I728" s="12" t="str">
        <f>VLOOKUP(A728,'Cleaned Hospitalisation data'!$A$1:$K$2336,4,0)</f>
        <v>Tier - 2</v>
      </c>
      <c r="J728" s="12" t="str">
        <f>VLOOKUP(A728,'Cleaned Hospitalisation data'!$A$1:$K$2336,5,0)</f>
        <v>Tier - 1</v>
      </c>
      <c r="K728" s="12" t="str">
        <f>VLOOKUP(A728,'Cleaned Hospitalisation data'!$A$1:$K$2336,6,0)</f>
        <v>R1013</v>
      </c>
      <c r="L728" s="12" cm="1">
        <f t="array" ref="L728:P728">_xlfn.XLOOKUP(A728,$A:$A,'Cleaned Medical Examiation data'!$B:$F)</f>
        <v>36.19</v>
      </c>
      <c r="M728" s="12">
        <v>4.3</v>
      </c>
      <c r="N728" s="12" t="str">
        <v>NO</v>
      </c>
      <c r="O728" s="12" t="str">
        <v>NO</v>
      </c>
      <c r="P728" s="12" t="str">
        <v>NO</v>
      </c>
      <c r="Q728" s="19" t="str" cm="1">
        <f t="array" ref="Q728:T728">_xlfn.XLOOKUP(A728,$A:$A,'Cleaned Medical Examiation data'!$H:$K)</f>
        <v>NO</v>
      </c>
      <c r="R728" s="48">
        <v>0</v>
      </c>
      <c r="S728" s="45" t="str">
        <v>Obesity</v>
      </c>
      <c r="T728" s="34" t="str">
        <v>Normal</v>
      </c>
    </row>
    <row r="729" spans="1:20" ht="15.75">
      <c r="A729" s="33" t="s">
        <v>769</v>
      </c>
      <c r="B729" s="7" t="str">
        <f>VLOOKUP(A729,'Customer Names'!$A:$G,7,0)</f>
        <v>Ms</v>
      </c>
      <c r="C729" s="7" t="str">
        <f>VLOOKUP(A729,'Customer Names'!$A:$F,6,0)</f>
        <v>Lisa</v>
      </c>
      <c r="D729" s="7" t="str">
        <f>VLOOKUP(A729,'Customer Names'!$A:$E,5,0)</f>
        <v>Goetz</v>
      </c>
      <c r="E729" s="25" t="str">
        <f>VLOOKUP(A729,'Cleaned Hospitalisation data'!$A:$K,7,0)</f>
        <v>8-Jul-1982</v>
      </c>
      <c r="F729" s="12">
        <f>VLOOKUP(A729,'Cleaned Hospitalisation data'!$A$1:$K$2336,8,0)</f>
        <v>40</v>
      </c>
      <c r="G729" s="12">
        <f>VLOOKUP(A729,'Cleaned Hospitalisation data'!$A:$K,2,0)</f>
        <v>0</v>
      </c>
      <c r="H729" s="28">
        <f>VLOOKUP(A729,'Cleaned Hospitalisation data'!$A$1:$K$2336,3,0)</f>
        <v>5910.94</v>
      </c>
      <c r="I729" s="12" t="str">
        <f>VLOOKUP(A729,'Cleaned Hospitalisation data'!$A$1:$K$2336,4,0)</f>
        <v>Tier - 2</v>
      </c>
      <c r="J729" s="12" t="str">
        <f>VLOOKUP(A729,'Cleaned Hospitalisation data'!$A$1:$K$2336,5,0)</f>
        <v>Tier - 1</v>
      </c>
      <c r="K729" s="12" t="str">
        <f>VLOOKUP(A729,'Cleaned Hospitalisation data'!$A$1:$K$2336,6,0)</f>
        <v>R1011</v>
      </c>
      <c r="L729" s="12" cm="1">
        <f t="array" ref="L729:P729">_xlfn.XLOOKUP(A729,$A:$A,'Cleaned Medical Examiation data'!$B:$F)</f>
        <v>29.6</v>
      </c>
      <c r="M729" s="12">
        <v>4.09</v>
      </c>
      <c r="N729" s="12" t="str">
        <v>NO</v>
      </c>
      <c r="O729" s="12" t="str">
        <v>NO</v>
      </c>
      <c r="P729" s="12" t="str">
        <v>NO</v>
      </c>
      <c r="Q729" s="19" t="str" cm="1">
        <f t="array" ref="Q729:T729">_xlfn.XLOOKUP(A729,$A:$A,'Cleaned Medical Examiation data'!$H:$K)</f>
        <v>NO</v>
      </c>
      <c r="R729" s="48">
        <v>0</v>
      </c>
      <c r="S729" s="45" t="str">
        <v>Over Weight</v>
      </c>
      <c r="T729" s="34" t="str">
        <v>Normal</v>
      </c>
    </row>
    <row r="730" spans="1:20" ht="15.75">
      <c r="A730" s="33" t="s">
        <v>770</v>
      </c>
      <c r="B730" s="7" t="str">
        <f>VLOOKUP(A730,'Customer Names'!$A:$G,7,0)</f>
        <v>Mr</v>
      </c>
      <c r="C730" s="7" t="str">
        <f>VLOOKUP(A730,'Customer Names'!$A:$F,6,0)</f>
        <v>Nicholas G</v>
      </c>
      <c r="D730" s="7" t="str">
        <f>VLOOKUP(A730,'Customer Names'!$A:$E,5,0)</f>
        <v>Cacharelis</v>
      </c>
      <c r="E730" s="25" t="str">
        <f>VLOOKUP(A730,'Cleaned Hospitalisation data'!$A:$K,7,0)</f>
        <v>19-Oct-1993</v>
      </c>
      <c r="F730" s="12">
        <f>VLOOKUP(A730,'Cleaned Hospitalisation data'!$A$1:$K$2336,8,0)</f>
        <v>29</v>
      </c>
      <c r="G730" s="12">
        <f>VLOOKUP(A730,'Cleaned Hospitalisation data'!$A:$K,2,0)</f>
        <v>0</v>
      </c>
      <c r="H730" s="28">
        <f>VLOOKUP(A730,'Cleaned Hospitalisation data'!$A$1:$K$2336,3,0)</f>
        <v>5877.02</v>
      </c>
      <c r="I730" s="12" t="str">
        <f>VLOOKUP(A730,'Cleaned Hospitalisation data'!$A$1:$K$2336,4,0)</f>
        <v>Tier - 2</v>
      </c>
      <c r="J730" s="12" t="str">
        <f>VLOOKUP(A730,'Cleaned Hospitalisation data'!$A$1:$K$2336,5,0)</f>
        <v>Tier - 2</v>
      </c>
      <c r="K730" s="12" t="str">
        <f>VLOOKUP(A730,'Cleaned Hospitalisation data'!$A$1:$K$2336,6,0)</f>
        <v>R1021</v>
      </c>
      <c r="L730" s="12" cm="1">
        <f t="array" ref="L730:P730">_xlfn.XLOOKUP(A730,$A:$A,'Cleaned Medical Examiation data'!$B:$F)</f>
        <v>30.95</v>
      </c>
      <c r="M730" s="12">
        <v>6.27</v>
      </c>
      <c r="N730" s="12" t="str">
        <v>NO</v>
      </c>
      <c r="O730" s="12" t="str">
        <v>NO</v>
      </c>
      <c r="P730" s="12" t="str">
        <v>YES</v>
      </c>
      <c r="Q730" s="19" t="str" cm="1">
        <f t="array" ref="Q730:T730">_xlfn.XLOOKUP(A730,$A:$A,'Cleaned Medical Examiation data'!$H:$K)</f>
        <v>NO</v>
      </c>
      <c r="R730" s="48">
        <v>1</v>
      </c>
      <c r="S730" s="45" t="str">
        <v>Obesity</v>
      </c>
      <c r="T730" s="34" t="str">
        <v>Prediabetes</v>
      </c>
    </row>
    <row r="731" spans="1:20" ht="15.75">
      <c r="A731" s="33" t="s">
        <v>771</v>
      </c>
      <c r="B731" s="7" t="str">
        <f>VLOOKUP(A731,'Customer Names'!$A:$G,7,0)</f>
        <v>Mr</v>
      </c>
      <c r="C731" s="7" t="str">
        <f>VLOOKUP(A731,'Customer Names'!$A:$F,6,0)</f>
        <v>Vasilis S</v>
      </c>
      <c r="D731" s="7" t="str">
        <f>VLOOKUP(A731,'Customer Names'!$A:$E,5,0)</f>
        <v>Kariolis</v>
      </c>
      <c r="E731" s="25" t="str">
        <f>VLOOKUP(A731,'Cleaned Hospitalisation data'!$A:$K,7,0)</f>
        <v>22-Nov-1984</v>
      </c>
      <c r="F731" s="12">
        <f>VLOOKUP(A731,'Cleaned Hospitalisation data'!$A$1:$K$2336,8,0)</f>
        <v>38</v>
      </c>
      <c r="G731" s="12">
        <f>VLOOKUP(A731,'Cleaned Hospitalisation data'!$A:$K,2,0)</f>
        <v>1</v>
      </c>
      <c r="H731" s="28">
        <f>VLOOKUP(A731,'Cleaned Hospitalisation data'!$A$1:$K$2336,3,0)</f>
        <v>5855.9</v>
      </c>
      <c r="I731" s="12" t="str">
        <f>VLOOKUP(A731,'Cleaned Hospitalisation data'!$A$1:$K$2336,4,0)</f>
        <v>Tier - 2</v>
      </c>
      <c r="J731" s="12" t="str">
        <f>VLOOKUP(A731,'Cleaned Hospitalisation data'!$A$1:$K$2336,5,0)</f>
        <v>Tier - 3</v>
      </c>
      <c r="K731" s="12" t="str">
        <f>VLOOKUP(A731,'Cleaned Hospitalisation data'!$A$1:$K$2336,6,0)</f>
        <v>R1012</v>
      </c>
      <c r="L731" s="12" cm="1">
        <f t="array" ref="L731:P731">_xlfn.XLOOKUP(A731,$A:$A,'Cleaned Medical Examiation data'!$B:$F)</f>
        <v>19.95</v>
      </c>
      <c r="M731" s="12">
        <v>5.39</v>
      </c>
      <c r="N731" s="12" t="str">
        <v>NO</v>
      </c>
      <c r="O731" s="12" t="str">
        <v>NO</v>
      </c>
      <c r="P731" s="12" t="str">
        <v>NO</v>
      </c>
      <c r="Q731" s="19" t="str" cm="1">
        <f t="array" ref="Q731:T731">_xlfn.XLOOKUP(A731,$A:$A,'Cleaned Medical Examiation data'!$H:$K)</f>
        <v>NO</v>
      </c>
      <c r="R731" s="48">
        <v>1</v>
      </c>
      <c r="S731" s="45" t="str">
        <v>Normal Weight</v>
      </c>
      <c r="T731" s="34" t="str">
        <v>Normal</v>
      </c>
    </row>
    <row r="732" spans="1:20" ht="15.75">
      <c r="A732" s="33" t="s">
        <v>772</v>
      </c>
      <c r="B732" s="7" t="str">
        <f>VLOOKUP(A732,'Customer Names'!$A:$G,7,0)</f>
        <v>Mr</v>
      </c>
      <c r="C732" s="7" t="str">
        <f>VLOOKUP(A732,'Customer Names'!$A:$F,6,0)</f>
        <v>Michael P</v>
      </c>
      <c r="D732" s="7" t="str">
        <f>VLOOKUP(A732,'Customer Names'!$A:$E,5,0)</f>
        <v>Zelwin</v>
      </c>
      <c r="E732" s="25" t="str">
        <f>VLOOKUP(A732,'Cleaned Hospitalisation data'!$A:$K,7,0)</f>
        <v>18-Jun-1985</v>
      </c>
      <c r="F732" s="12">
        <f>VLOOKUP(A732,'Cleaned Hospitalisation data'!$A$1:$K$2336,8,0)</f>
        <v>37</v>
      </c>
      <c r="G732" s="12">
        <f>VLOOKUP(A732,'Cleaned Hospitalisation data'!$A:$K,2,0)</f>
        <v>3</v>
      </c>
      <c r="H732" s="28">
        <f>VLOOKUP(A732,'Cleaned Hospitalisation data'!$A$1:$K$2336,3,0)</f>
        <v>5847.24</v>
      </c>
      <c r="I732" s="12" t="str">
        <f>VLOOKUP(A732,'Cleaned Hospitalisation data'!$A$1:$K$2336,4,0)</f>
        <v>Tier - 2</v>
      </c>
      <c r="J732" s="12" t="str">
        <f>VLOOKUP(A732,'Cleaned Hospitalisation data'!$A$1:$K$2336,5,0)</f>
        <v>Tier - 1</v>
      </c>
      <c r="K732" s="12" t="str">
        <f>VLOOKUP(A732,'Cleaned Hospitalisation data'!$A$1:$K$2336,6,0)</f>
        <v>R1013</v>
      </c>
      <c r="L732" s="12" cm="1">
        <f t="array" ref="L732:P732">_xlfn.XLOOKUP(A732,$A:$A,'Cleaned Medical Examiation data'!$B:$F)</f>
        <v>23.65</v>
      </c>
      <c r="M732" s="12">
        <v>5.75</v>
      </c>
      <c r="N732" s="12" t="str">
        <v>YES</v>
      </c>
      <c r="O732" s="12" t="str">
        <v>NO</v>
      </c>
      <c r="P732" s="12" t="str">
        <v>NO</v>
      </c>
      <c r="Q732" s="19" t="str" cm="1">
        <f t="array" ref="Q732:T732">_xlfn.XLOOKUP(A732,$A:$A,'Cleaned Medical Examiation data'!$H:$K)</f>
        <v>NO</v>
      </c>
      <c r="R732" s="48">
        <v>0</v>
      </c>
      <c r="S732" s="45" t="str">
        <v>Normal Weight</v>
      </c>
      <c r="T732" s="34" t="str">
        <v>Prediabetes</v>
      </c>
    </row>
    <row r="733" spans="1:20" ht="15.75">
      <c r="A733" s="33" t="s">
        <v>773</v>
      </c>
      <c r="B733" s="7" t="str">
        <f>VLOOKUP(A733,'Customer Names'!$A:$G,7,0)</f>
        <v>Ms</v>
      </c>
      <c r="C733" s="7" t="str">
        <f>VLOOKUP(A733,'Customer Names'!$A:$F,6,0)</f>
        <v>Colleen C</v>
      </c>
      <c r="D733" s="7" t="str">
        <f>VLOOKUP(A733,'Customer Names'!$A:$E,5,0)</f>
        <v>Barry</v>
      </c>
      <c r="E733" s="25" t="str">
        <f>VLOOKUP(A733,'Cleaned Hospitalisation data'!$A:$K,7,0)</f>
        <v>30-Sep-1987</v>
      </c>
      <c r="F733" s="12">
        <f>VLOOKUP(A733,'Cleaned Hospitalisation data'!$A$1:$K$2336,8,0)</f>
        <v>35</v>
      </c>
      <c r="G733" s="12">
        <f>VLOOKUP(A733,'Cleaned Hospitalisation data'!$A:$K,2,0)</f>
        <v>2</v>
      </c>
      <c r="H733" s="28">
        <f>VLOOKUP(A733,'Cleaned Hospitalisation data'!$A$1:$K$2336,3,0)</f>
        <v>5846.92</v>
      </c>
      <c r="I733" s="12" t="str">
        <f>VLOOKUP(A733,'Cleaned Hospitalisation data'!$A$1:$K$2336,4,0)</f>
        <v>Tier - 2</v>
      </c>
      <c r="J733" s="12" t="str">
        <f>VLOOKUP(A733,'Cleaned Hospitalisation data'!$A$1:$K$2336,5,0)</f>
        <v>Tier - 2</v>
      </c>
      <c r="K733" s="12" t="str">
        <f>VLOOKUP(A733,'Cleaned Hospitalisation data'!$A$1:$K$2336,6,0)</f>
        <v>R1013</v>
      </c>
      <c r="L733" s="12" cm="1">
        <f t="array" ref="L733:P733">_xlfn.XLOOKUP(A733,$A:$A,'Cleaned Medical Examiation data'!$B:$F)</f>
        <v>43.34</v>
      </c>
      <c r="M733" s="12">
        <v>4.91</v>
      </c>
      <c r="N733" s="12" t="str">
        <v>NO</v>
      </c>
      <c r="O733" s="12" t="str">
        <v>NO</v>
      </c>
      <c r="P733" s="12" t="str">
        <v>NO</v>
      </c>
      <c r="Q733" s="19" t="str" cm="1">
        <f t="array" ref="Q733:T733">_xlfn.XLOOKUP(A733,$A:$A,'Cleaned Medical Examiation data'!$H:$K)</f>
        <v>NO</v>
      </c>
      <c r="R733" s="48">
        <v>1</v>
      </c>
      <c r="S733" s="45" t="str">
        <v>Obesity</v>
      </c>
      <c r="T733" s="34" t="str">
        <v>Normal</v>
      </c>
    </row>
    <row r="734" spans="1:20" ht="15.75">
      <c r="A734" s="33" t="s">
        <v>774</v>
      </c>
      <c r="B734" s="7" t="str">
        <f>VLOOKUP(A734,'Customer Names'!$A:$G,7,0)</f>
        <v>Mrs</v>
      </c>
      <c r="C734" s="7" t="str">
        <f>VLOOKUP(A734,'Customer Names'!$A:$F,6,0)</f>
        <v>Annika</v>
      </c>
      <c r="D734" s="7" t="str">
        <f>VLOOKUP(A734,'Customer Names'!$A:$E,5,0)</f>
        <v>Bannon</v>
      </c>
      <c r="E734" s="25" t="str">
        <f>VLOOKUP(A734,'Cleaned Hospitalisation data'!$A:$K,7,0)</f>
        <v>20-Aug-1995</v>
      </c>
      <c r="F734" s="12">
        <f>VLOOKUP(A734,'Cleaned Hospitalisation data'!$A$1:$K$2336,8,0)</f>
        <v>27</v>
      </c>
      <c r="G734" s="12">
        <f>VLOOKUP(A734,'Cleaned Hospitalisation data'!$A:$K,2,0)</f>
        <v>0</v>
      </c>
      <c r="H734" s="28">
        <f>VLOOKUP(A734,'Cleaned Hospitalisation data'!$A$1:$K$2336,3,0)</f>
        <v>5843.99</v>
      </c>
      <c r="I734" s="12" t="str">
        <f>VLOOKUP(A734,'Cleaned Hospitalisation data'!$A$1:$K$2336,4,0)</f>
        <v>Tier - 2</v>
      </c>
      <c r="J734" s="12" t="str">
        <f>VLOOKUP(A734,'Cleaned Hospitalisation data'!$A$1:$K$2336,5,0)</f>
        <v>Tier - 2</v>
      </c>
      <c r="K734" s="12" t="str">
        <f>VLOOKUP(A734,'Cleaned Hospitalisation data'!$A$1:$K$2336,6,0)</f>
        <v>R1025</v>
      </c>
      <c r="L734" s="12" cm="1">
        <f t="array" ref="L734:P734">_xlfn.XLOOKUP(A734,$A:$A,'Cleaned Medical Examiation data'!$B:$F)</f>
        <v>31.98</v>
      </c>
      <c r="M734" s="12">
        <v>4.46</v>
      </c>
      <c r="N734" s="12" t="str">
        <v>YES</v>
      </c>
      <c r="O734" s="12" t="str">
        <v>NO</v>
      </c>
      <c r="P734" s="12" t="str">
        <v>NO</v>
      </c>
      <c r="Q734" s="19" t="str" cm="1">
        <f t="array" ref="Q734:T734">_xlfn.XLOOKUP(A734,$A:$A,'Cleaned Medical Examiation data'!$H:$K)</f>
        <v>NO</v>
      </c>
      <c r="R734" s="48">
        <v>1</v>
      </c>
      <c r="S734" s="45" t="str">
        <v>Obesity</v>
      </c>
      <c r="T734" s="34" t="str">
        <v>Normal</v>
      </c>
    </row>
    <row r="735" spans="1:20" ht="15.75">
      <c r="A735" s="33" t="s">
        <v>775</v>
      </c>
      <c r="B735" s="7" t="str">
        <f>VLOOKUP(A735,'Customer Names'!$A:$G,7,0)</f>
        <v>Ms</v>
      </c>
      <c r="C735" s="7" t="str">
        <f>VLOOKUP(A735,'Customer Names'!$A:$F,6,0)</f>
        <v>Kelly</v>
      </c>
      <c r="D735" s="7" t="str">
        <f>VLOOKUP(A735,'Customer Names'!$A:$E,5,0)</f>
        <v>Chang</v>
      </c>
      <c r="E735" s="25" t="str">
        <f>VLOOKUP(A735,'Cleaned Hospitalisation data'!$A:$K,7,0)</f>
        <v>27-Jul-1987</v>
      </c>
      <c r="F735" s="12">
        <f>VLOOKUP(A735,'Cleaned Hospitalisation data'!$A$1:$K$2336,8,0)</f>
        <v>35</v>
      </c>
      <c r="G735" s="12">
        <f>VLOOKUP(A735,'Cleaned Hospitalisation data'!$A:$K,2,0)</f>
        <v>2</v>
      </c>
      <c r="H735" s="28">
        <f>VLOOKUP(A735,'Cleaned Hospitalisation data'!$A$1:$K$2336,3,0)</f>
        <v>5836.52</v>
      </c>
      <c r="I735" s="12" t="str">
        <f>VLOOKUP(A735,'Cleaned Hospitalisation data'!$A$1:$K$2336,4,0)</f>
        <v>Tier - 2</v>
      </c>
      <c r="J735" s="12" t="str">
        <f>VLOOKUP(A735,'Cleaned Hospitalisation data'!$A$1:$K$2336,5,0)</f>
        <v>Tier - 3</v>
      </c>
      <c r="K735" s="12" t="str">
        <f>VLOOKUP(A735,'Cleaned Hospitalisation data'!$A$1:$K$2336,6,0)</f>
        <v>R1013</v>
      </c>
      <c r="L735" s="12" cm="1">
        <f t="array" ref="L735:P735">_xlfn.XLOOKUP(A735,$A:$A,'Cleaned Medical Examiation data'!$B:$F)</f>
        <v>35.86</v>
      </c>
      <c r="M735" s="12">
        <v>6.22</v>
      </c>
      <c r="N735" s="12" t="str">
        <v>NO</v>
      </c>
      <c r="O735" s="12" t="str">
        <v>NO</v>
      </c>
      <c r="P735" s="12" t="str">
        <v>NO</v>
      </c>
      <c r="Q735" s="19" t="str" cm="1">
        <f t="array" ref="Q735:T735">_xlfn.XLOOKUP(A735,$A:$A,'Cleaned Medical Examiation data'!$H:$K)</f>
        <v>NO</v>
      </c>
      <c r="R735" s="48">
        <v>1</v>
      </c>
      <c r="S735" s="45" t="str">
        <v>Obesity</v>
      </c>
      <c r="T735" s="34" t="str">
        <v>Prediabetes</v>
      </c>
    </row>
    <row r="736" spans="1:20" ht="15.75">
      <c r="A736" s="33" t="s">
        <v>776</v>
      </c>
      <c r="B736" s="7" t="str">
        <f>VLOOKUP(A736,'Customer Names'!$A:$G,7,0)</f>
        <v>Mr</v>
      </c>
      <c r="C736" s="7" t="str">
        <f>VLOOKUP(A736,'Customer Names'!$A:$F,6,0)</f>
        <v>Jay T</v>
      </c>
      <c r="D736" s="7" t="str">
        <f>VLOOKUP(A736,'Customer Names'!$A:$E,5,0)</f>
        <v>Wittmann</v>
      </c>
      <c r="E736" s="25" t="str">
        <f>VLOOKUP(A736,'Cleaned Hospitalisation data'!$A:$K,7,0)</f>
        <v>30-Oct-1969</v>
      </c>
      <c r="F736" s="12">
        <f>VLOOKUP(A736,'Cleaned Hospitalisation data'!$A$1:$K$2336,8,0)</f>
        <v>53</v>
      </c>
      <c r="G736" s="12">
        <f>VLOOKUP(A736,'Cleaned Hospitalisation data'!$A:$K,2,0)</f>
        <v>0</v>
      </c>
      <c r="H736" s="28">
        <f>VLOOKUP(A736,'Cleaned Hospitalisation data'!$A$1:$K$2336,3,0)</f>
        <v>37277.269999999997</v>
      </c>
      <c r="I736" s="12" t="str">
        <f>VLOOKUP(A736,'Cleaned Hospitalisation data'!$A$1:$K$2336,4,0)</f>
        <v>Tier - 1</v>
      </c>
      <c r="J736" s="12" t="str">
        <f>VLOOKUP(A736,'Cleaned Hospitalisation data'!$A$1:$K$2336,5,0)</f>
        <v>Tier - 3</v>
      </c>
      <c r="K736" s="12" t="str">
        <f>VLOOKUP(A736,'Cleaned Hospitalisation data'!$A$1:$K$2336,6,0)</f>
        <v>R1011</v>
      </c>
      <c r="L736" s="12" cm="1">
        <f t="array" ref="L736:P736">_xlfn.XLOOKUP(A736,$A:$A,'Cleaned Medical Examiation data'!$B:$F)</f>
        <v>37.869999999999997</v>
      </c>
      <c r="M736" s="12">
        <v>4.29</v>
      </c>
      <c r="N736" s="12" t="str">
        <v>YES</v>
      </c>
      <c r="O736" s="12" t="str">
        <v>NO</v>
      </c>
      <c r="P736" s="12" t="str">
        <v>YES</v>
      </c>
      <c r="Q736" s="19" t="str" cm="1">
        <f t="array" ref="Q736:T736">_xlfn.XLOOKUP(A736,$A:$A,'Cleaned Medical Examiation data'!$H:$K)</f>
        <v>YES</v>
      </c>
      <c r="R736" s="48">
        <v>1</v>
      </c>
      <c r="S736" s="45" t="str">
        <v>Obesity</v>
      </c>
      <c r="T736" s="34" t="str">
        <v>Normal</v>
      </c>
    </row>
    <row r="737" spans="1:20" ht="15.75">
      <c r="A737" s="33" t="s">
        <v>777</v>
      </c>
      <c r="B737" s="7" t="str">
        <f>VLOOKUP(A737,'Customer Names'!$A:$G,7,0)</f>
        <v>Mr</v>
      </c>
      <c r="C737" s="7" t="str">
        <f>VLOOKUP(A737,'Customer Names'!$A:$F,6,0)</f>
        <v>Nicholas C</v>
      </c>
      <c r="D737" s="7" t="str">
        <f>VLOOKUP(A737,'Customer Names'!$A:$E,5,0)</f>
        <v>Vetter</v>
      </c>
      <c r="E737" s="25" t="str">
        <f>VLOOKUP(A737,'Cleaned Hospitalisation data'!$A:$K,7,0)</f>
        <v>27-Sep-1971</v>
      </c>
      <c r="F737" s="12">
        <f>VLOOKUP(A737,'Cleaned Hospitalisation data'!$A$1:$K$2336,8,0)</f>
        <v>51</v>
      </c>
      <c r="G737" s="12">
        <f>VLOOKUP(A737,'Cleaned Hospitalisation data'!$A:$K,2,0)</f>
        <v>0</v>
      </c>
      <c r="H737" s="28">
        <f>VLOOKUP(A737,'Cleaned Hospitalisation data'!$A$1:$K$2336,3,0)</f>
        <v>5832.6</v>
      </c>
      <c r="I737" s="12" t="str">
        <f>VLOOKUP(A737,'Cleaned Hospitalisation data'!$A$1:$K$2336,4,0)</f>
        <v>Tier - 2</v>
      </c>
      <c r="J737" s="12" t="str">
        <f>VLOOKUP(A737,'Cleaned Hospitalisation data'!$A$1:$K$2336,5,0)</f>
        <v>Tier - 3</v>
      </c>
      <c r="K737" s="12" t="str">
        <f>VLOOKUP(A737,'Cleaned Hospitalisation data'!$A$1:$K$2336,6,0)</f>
        <v>R1012</v>
      </c>
      <c r="L737" s="12" cm="1">
        <f t="array" ref="L737:P737">_xlfn.XLOOKUP(A737,$A:$A,'Cleaned Medical Examiation data'!$B:$F)</f>
        <v>15.2</v>
      </c>
      <c r="M737" s="12">
        <v>8.82</v>
      </c>
      <c r="N737" s="12" t="str">
        <v>NO</v>
      </c>
      <c r="O737" s="12" t="str">
        <v>NO</v>
      </c>
      <c r="P737" s="12" t="str">
        <v>NO</v>
      </c>
      <c r="Q737" s="19" t="str" cm="1">
        <f t="array" ref="Q737:T737">_xlfn.XLOOKUP(A737,$A:$A,'Cleaned Medical Examiation data'!$H:$K)</f>
        <v>NO</v>
      </c>
      <c r="R737" s="48">
        <v>0</v>
      </c>
      <c r="S737" s="45" t="str">
        <v>Under Weight</v>
      </c>
      <c r="T737" s="34" t="str">
        <v>Diabetes</v>
      </c>
    </row>
    <row r="738" spans="1:20" ht="15.75">
      <c r="A738" s="33" t="s">
        <v>778</v>
      </c>
      <c r="B738" s="7" t="str">
        <f>VLOOKUP(A738,'Customer Names'!$A:$G,7,0)</f>
        <v>Mrs</v>
      </c>
      <c r="C738" s="7" t="str">
        <f>VLOOKUP(A738,'Customer Names'!$A:$F,6,0)</f>
        <v>Kelly K</v>
      </c>
      <c r="D738" s="7" t="str">
        <f>VLOOKUP(A738,'Customer Names'!$A:$E,5,0)</f>
        <v>Jablonski</v>
      </c>
      <c r="E738" s="25" t="str">
        <f>VLOOKUP(A738,'Cleaned Hospitalisation data'!$A:$K,7,0)</f>
        <v>22-Jul-2002</v>
      </c>
      <c r="F738" s="12">
        <f>VLOOKUP(A738,'Cleaned Hospitalisation data'!$A$1:$K$2336,8,0)</f>
        <v>20</v>
      </c>
      <c r="G738" s="12">
        <f>VLOOKUP(A738,'Cleaned Hospitalisation data'!$A:$K,2,0)</f>
        <v>0</v>
      </c>
      <c r="H738" s="28">
        <f>VLOOKUP(A738,'Cleaned Hospitalisation data'!$A$1:$K$2336,3,0)</f>
        <v>5816.58</v>
      </c>
      <c r="I738" s="12" t="str">
        <f>VLOOKUP(A738,'Cleaned Hospitalisation data'!$A$1:$K$2336,4,0)</f>
        <v>Tier - 2</v>
      </c>
      <c r="J738" s="12" t="str">
        <f>VLOOKUP(A738,'Cleaned Hospitalisation data'!$A$1:$K$2336,5,0)</f>
        <v>Tier - 2</v>
      </c>
      <c r="K738" s="12" t="str">
        <f>VLOOKUP(A738,'Cleaned Hospitalisation data'!$A$1:$K$2336,6,0)</f>
        <v>R1026</v>
      </c>
      <c r="L738" s="12" cm="1">
        <f t="array" ref="L738:P738">_xlfn.XLOOKUP(A738,$A:$A,'Cleaned Medical Examiation data'!$B:$F)</f>
        <v>37.200000000000003</v>
      </c>
      <c r="M738" s="12">
        <v>10.14</v>
      </c>
      <c r="N738" s="12" t="str">
        <v>NO</v>
      </c>
      <c r="O738" s="12" t="str">
        <v>NO</v>
      </c>
      <c r="P738" s="12" t="str">
        <v>NO</v>
      </c>
      <c r="Q738" s="19" t="str" cm="1">
        <f t="array" ref="Q738:T738">_xlfn.XLOOKUP(A738,$A:$A,'Cleaned Medical Examiation data'!$H:$K)</f>
        <v>NO</v>
      </c>
      <c r="R738" s="48">
        <v>0</v>
      </c>
      <c r="S738" s="45" t="str">
        <v>Obesity</v>
      </c>
      <c r="T738" s="34" t="str">
        <v>Diabetes</v>
      </c>
    </row>
    <row r="739" spans="1:20" ht="15.75">
      <c r="A739" s="33" t="s">
        <v>779</v>
      </c>
      <c r="B739" s="7" t="str">
        <f>VLOOKUP(A739,'Customer Names'!$A:$G,7,0)</f>
        <v>Mr</v>
      </c>
      <c r="C739" s="7" t="str">
        <f>VLOOKUP(A739,'Customer Names'!$A:$F,6,0)</f>
        <v>Andrew</v>
      </c>
      <c r="D739" s="7" t="str">
        <f>VLOOKUP(A739,'Customer Names'!$A:$E,5,0)</f>
        <v>Jakubowitch</v>
      </c>
      <c r="E739" s="25" t="str">
        <f>VLOOKUP(A739,'Cleaned Hospitalisation data'!$A:$K,7,0)</f>
        <v>2-Nov-1972</v>
      </c>
      <c r="F739" s="12">
        <f>VLOOKUP(A739,'Cleaned Hospitalisation data'!$A$1:$K$2336,8,0)</f>
        <v>50</v>
      </c>
      <c r="G739" s="12">
        <f>VLOOKUP(A739,'Cleaned Hospitalisation data'!$A:$K,2,0)</f>
        <v>0</v>
      </c>
      <c r="H739" s="28">
        <f>VLOOKUP(A739,'Cleaned Hospitalisation data'!$A$1:$K$2336,3,0)</f>
        <v>5812.9</v>
      </c>
      <c r="I739" s="12" t="str">
        <f>VLOOKUP(A739,'Cleaned Hospitalisation data'!$A$1:$K$2336,4,0)</f>
        <v>Tier - 2</v>
      </c>
      <c r="J739" s="12" t="str">
        <f>VLOOKUP(A739,'Cleaned Hospitalisation data'!$A$1:$K$2336,5,0)</f>
        <v>Tier - 2</v>
      </c>
      <c r="K739" s="12" t="str">
        <f>VLOOKUP(A739,'Cleaned Hospitalisation data'!$A$1:$K$2336,6,0)</f>
        <v>R1013</v>
      </c>
      <c r="L739" s="12" cm="1">
        <f t="array" ref="L739:P739">_xlfn.XLOOKUP(A739,$A:$A,'Cleaned Medical Examiation data'!$B:$F)</f>
        <v>17.91</v>
      </c>
      <c r="M739" s="12">
        <v>4.66</v>
      </c>
      <c r="N739" s="12" t="str">
        <v>NO</v>
      </c>
      <c r="O739" s="12" t="str">
        <v>NO</v>
      </c>
      <c r="P739" s="12" t="str">
        <v>NO</v>
      </c>
      <c r="Q739" s="19" t="str" cm="1">
        <f t="array" ref="Q739:T739">_xlfn.XLOOKUP(A739,$A:$A,'Cleaned Medical Examiation data'!$H:$K)</f>
        <v>NO</v>
      </c>
      <c r="R739" s="48">
        <v>2</v>
      </c>
      <c r="S739" s="45" t="str">
        <v>Under Weight</v>
      </c>
      <c r="T739" s="34" t="str">
        <v>Normal</v>
      </c>
    </row>
    <row r="740" spans="1:20" ht="15.75">
      <c r="A740" s="33" t="s">
        <v>780</v>
      </c>
      <c r="B740" s="7" t="str">
        <f>VLOOKUP(A740,'Customer Names'!$A:$G,7,0)</f>
        <v>Ms</v>
      </c>
      <c r="C740" s="7" t="str">
        <f>VLOOKUP(A740,'Customer Names'!$A:$F,6,0)</f>
        <v>Hannah</v>
      </c>
      <c r="D740" s="7" t="str">
        <f>VLOOKUP(A740,'Customer Names'!$A:$E,5,0)</f>
        <v>Altshuler</v>
      </c>
      <c r="E740" s="25" t="str">
        <f>VLOOKUP(A740,'Cleaned Hospitalisation data'!$A:$K,7,0)</f>
        <v>18-Sep-1980</v>
      </c>
      <c r="F740" s="12">
        <f>VLOOKUP(A740,'Cleaned Hospitalisation data'!$A$1:$K$2336,8,0)</f>
        <v>42</v>
      </c>
      <c r="G740" s="12">
        <f>VLOOKUP(A740,'Cleaned Hospitalisation data'!$A:$K,2,0)</f>
        <v>2</v>
      </c>
      <c r="H740" s="28">
        <f>VLOOKUP(A740,'Cleaned Hospitalisation data'!$A$1:$K$2336,3,0)</f>
        <v>5807.06</v>
      </c>
      <c r="I740" s="12" t="str">
        <f>VLOOKUP(A740,'Cleaned Hospitalisation data'!$A$1:$K$2336,4,0)</f>
        <v>Tier - 2</v>
      </c>
      <c r="J740" s="12" t="str">
        <f>VLOOKUP(A740,'Cleaned Hospitalisation data'!$A$1:$K$2336,5,0)</f>
        <v>Tier - 3</v>
      </c>
      <c r="K740" s="12" t="str">
        <f>VLOOKUP(A740,'Cleaned Hospitalisation data'!$A$1:$K$2336,6,0)</f>
        <v>R1013</v>
      </c>
      <c r="L740" s="12" cm="1">
        <f t="array" ref="L740:P740">_xlfn.XLOOKUP(A740,$A:$A,'Cleaned Medical Examiation data'!$B:$F)</f>
        <v>20.76</v>
      </c>
      <c r="M740" s="12">
        <v>6.26</v>
      </c>
      <c r="N740" s="12" t="str">
        <v>NO</v>
      </c>
      <c r="O740" s="12" t="str">
        <v>NO</v>
      </c>
      <c r="P740" s="12" t="str">
        <v>NO</v>
      </c>
      <c r="Q740" s="19" t="str" cm="1">
        <f t="array" ref="Q740:T740">_xlfn.XLOOKUP(A740,$A:$A,'Cleaned Medical Examiation data'!$H:$K)</f>
        <v>NO</v>
      </c>
      <c r="R740" s="48">
        <v>0</v>
      </c>
      <c r="S740" s="45" t="str">
        <v>Normal Weight</v>
      </c>
      <c r="T740" s="34" t="str">
        <v>Prediabetes</v>
      </c>
    </row>
    <row r="741" spans="1:20" ht="15.75">
      <c r="A741" s="33" t="s">
        <v>781</v>
      </c>
      <c r="B741" s="7" t="str">
        <f>VLOOKUP(A741,'Customer Names'!$A:$G,7,0)</f>
        <v>Mr</v>
      </c>
      <c r="C741" s="7" t="str">
        <f>VLOOKUP(A741,'Customer Names'!$A:$F,6,0)</f>
        <v>Patricio Sr</v>
      </c>
      <c r="D741" s="7" t="str">
        <f>VLOOKUP(A741,'Customer Names'!$A:$E,5,0)</f>
        <v>Ugarte</v>
      </c>
      <c r="E741" s="25" t="str">
        <f>VLOOKUP(A741,'Cleaned Hospitalisation data'!$A:$K,7,0)</f>
        <v>1-Nov-2004</v>
      </c>
      <c r="F741" s="12">
        <f>VLOOKUP(A741,'Cleaned Hospitalisation data'!$A$1:$K$2336,8,0)</f>
        <v>18</v>
      </c>
      <c r="G741" s="12">
        <f>VLOOKUP(A741,'Cleaned Hospitalisation data'!$A:$K,2,0)</f>
        <v>0</v>
      </c>
      <c r="H741" s="28">
        <f>VLOOKUP(A741,'Cleaned Hospitalisation data'!$A$1:$K$2336,3,0)</f>
        <v>5778.71</v>
      </c>
      <c r="I741" s="12" t="str">
        <f>VLOOKUP(A741,'Cleaned Hospitalisation data'!$A$1:$K$2336,4,0)</f>
        <v>Tier - 2</v>
      </c>
      <c r="J741" s="12" t="str">
        <f>VLOOKUP(A741,'Cleaned Hospitalisation data'!$A$1:$K$2336,5,0)</f>
        <v>Tier - 3</v>
      </c>
      <c r="K741" s="12" t="str">
        <f>VLOOKUP(A741,'Cleaned Hospitalisation data'!$A$1:$K$2336,6,0)</f>
        <v>R1022</v>
      </c>
      <c r="L741" s="12" cm="1">
        <f t="array" ref="L741:P741">_xlfn.XLOOKUP(A741,$A:$A,'Cleaned Medical Examiation data'!$B:$F)</f>
        <v>38.99</v>
      </c>
      <c r="M741" s="12">
        <v>5.21</v>
      </c>
      <c r="N741" s="12" t="str">
        <v>NO</v>
      </c>
      <c r="O741" s="12" t="str">
        <v>YES</v>
      </c>
      <c r="P741" s="12" t="str">
        <v>NO</v>
      </c>
      <c r="Q741" s="19" t="str" cm="1">
        <f t="array" ref="Q741:T741">_xlfn.XLOOKUP(A741,$A:$A,'Cleaned Medical Examiation data'!$H:$K)</f>
        <v>NO</v>
      </c>
      <c r="R741" s="48">
        <v>1</v>
      </c>
      <c r="S741" s="45" t="str">
        <v>Obesity</v>
      </c>
      <c r="T741" s="34" t="str">
        <v>Normal</v>
      </c>
    </row>
    <row r="742" spans="1:20" ht="15.75">
      <c r="A742" s="33" t="s">
        <v>782</v>
      </c>
      <c r="B742" s="7" t="str">
        <f>VLOOKUP(A742,'Customer Names'!$A:$G,7,0)</f>
        <v>Mr</v>
      </c>
      <c r="C742" s="7" t="str">
        <f>VLOOKUP(A742,'Customer Names'!$A:$F,6,0)</f>
        <v>Robert B</v>
      </c>
      <c r="D742" s="7" t="str">
        <f>VLOOKUP(A742,'Customer Names'!$A:$E,5,0)</f>
        <v>Tusso</v>
      </c>
      <c r="E742" s="25" t="str">
        <f>VLOOKUP(A742,'Cleaned Hospitalisation data'!$A:$K,7,0)</f>
        <v>30-Aug-1983</v>
      </c>
      <c r="F742" s="12">
        <f>VLOOKUP(A742,'Cleaned Hospitalisation data'!$A$1:$K$2336,8,0)</f>
        <v>39</v>
      </c>
      <c r="G742" s="12">
        <f>VLOOKUP(A742,'Cleaned Hospitalisation data'!$A:$K,2,0)</f>
        <v>0</v>
      </c>
      <c r="H742" s="28">
        <f>VLOOKUP(A742,'Cleaned Hospitalisation data'!$A$1:$K$2336,3,0)</f>
        <v>5757.41</v>
      </c>
      <c r="I742" s="12" t="str">
        <f>VLOOKUP(A742,'Cleaned Hospitalisation data'!$A$1:$K$2336,4,0)</f>
        <v>Tier - 2</v>
      </c>
      <c r="J742" s="12" t="str">
        <f>VLOOKUP(A742,'Cleaned Hospitalisation data'!$A$1:$K$2336,5,0)</f>
        <v>Tier - 3</v>
      </c>
      <c r="K742" s="12" t="str">
        <f>VLOOKUP(A742,'Cleaned Hospitalisation data'!$A$1:$K$2336,6,0)</f>
        <v>R1019</v>
      </c>
      <c r="L742" s="12" cm="1">
        <f t="array" ref="L742:P742">_xlfn.XLOOKUP(A742,$A:$A,'Cleaned Medical Examiation data'!$B:$F)</f>
        <v>42.655000000000001</v>
      </c>
      <c r="M742" s="12">
        <v>5.94</v>
      </c>
      <c r="N742" s="12" t="str">
        <v>YES</v>
      </c>
      <c r="O742" s="12" t="str">
        <v>NO</v>
      </c>
      <c r="P742" s="12" t="str">
        <v>YES</v>
      </c>
      <c r="Q742" s="19" t="str" cm="1">
        <f t="array" ref="Q742:T742">_xlfn.XLOOKUP(A742,$A:$A,'Cleaned Medical Examiation data'!$H:$K)</f>
        <v>NO</v>
      </c>
      <c r="R742" s="48">
        <v>1</v>
      </c>
      <c r="S742" s="45" t="str">
        <v>Obesity</v>
      </c>
      <c r="T742" s="34" t="str">
        <v>Prediabetes</v>
      </c>
    </row>
    <row r="743" spans="1:20" ht="15.75">
      <c r="A743" s="33" t="s">
        <v>783</v>
      </c>
      <c r="B743" s="7" t="str">
        <f>VLOOKUP(A743,'Customer Names'!$A:$G,7,0)</f>
        <v>Mr</v>
      </c>
      <c r="C743" s="7" t="str">
        <f>VLOOKUP(A743,'Customer Names'!$A:$F,6,0)</f>
        <v>Benjamin M</v>
      </c>
      <c r="D743" s="7" t="str">
        <f>VLOOKUP(A743,'Customer Names'!$A:$E,5,0)</f>
        <v>Johnson</v>
      </c>
      <c r="E743" s="25" t="str">
        <f>VLOOKUP(A743,'Cleaned Hospitalisation data'!$A:$K,7,0)</f>
        <v>10-Jun-1993</v>
      </c>
      <c r="F743" s="12">
        <f>VLOOKUP(A743,'Cleaned Hospitalisation data'!$A$1:$K$2336,8,0)</f>
        <v>29</v>
      </c>
      <c r="G743" s="12">
        <f>VLOOKUP(A743,'Cleaned Hospitalisation data'!$A:$K,2,0)</f>
        <v>0</v>
      </c>
      <c r="H743" s="28">
        <f>VLOOKUP(A743,'Cleaned Hospitalisation data'!$A$1:$K$2336,3,0)</f>
        <v>5748.13</v>
      </c>
      <c r="I743" s="12" t="str">
        <f>VLOOKUP(A743,'Cleaned Hospitalisation data'!$A$1:$K$2336,4,0)</f>
        <v>Tier - 2</v>
      </c>
      <c r="J743" s="12" t="str">
        <f>VLOOKUP(A743,'Cleaned Hospitalisation data'!$A$1:$K$2336,5,0)</f>
        <v>Tier - 1</v>
      </c>
      <c r="K743" s="12" t="str">
        <f>VLOOKUP(A743,'Cleaned Hospitalisation data'!$A$1:$K$2336,6,0)</f>
        <v>R1021</v>
      </c>
      <c r="L743" s="12" cm="1">
        <f t="array" ref="L743:P743">_xlfn.XLOOKUP(A743,$A:$A,'Cleaned Medical Examiation data'!$B:$F)</f>
        <v>30.57</v>
      </c>
      <c r="M743" s="12">
        <v>5.34</v>
      </c>
      <c r="N743" s="12" t="str">
        <v>NO</v>
      </c>
      <c r="O743" s="12" t="str">
        <v>NO</v>
      </c>
      <c r="P743" s="12" t="str">
        <v>YES</v>
      </c>
      <c r="Q743" s="19" t="str" cm="1">
        <f t="array" ref="Q743:T743">_xlfn.XLOOKUP(A743,$A:$A,'Cleaned Medical Examiation data'!$H:$K)</f>
        <v>NO</v>
      </c>
      <c r="R743" s="48">
        <v>1</v>
      </c>
      <c r="S743" s="45" t="str">
        <v>Obesity</v>
      </c>
      <c r="T743" s="34" t="str">
        <v>Normal</v>
      </c>
    </row>
    <row r="744" spans="1:20" ht="15.75">
      <c r="A744" s="33" t="s">
        <v>784</v>
      </c>
      <c r="B744" s="7" t="str">
        <f>VLOOKUP(A744,'Customer Names'!$A:$G,7,0)</f>
        <v>Mr</v>
      </c>
      <c r="C744" s="7" t="str">
        <f>VLOOKUP(A744,'Customer Names'!$A:$F,6,0)</f>
        <v>Robert</v>
      </c>
      <c r="D744" s="7" t="str">
        <f>VLOOKUP(A744,'Customer Names'!$A:$E,5,0)</f>
        <v>Landry</v>
      </c>
      <c r="E744" s="25" t="str">
        <f>VLOOKUP(A744,'Cleaned Hospitalisation data'!$A:$K,7,0)</f>
        <v>21-Aug-1972</v>
      </c>
      <c r="F744" s="12">
        <f>VLOOKUP(A744,'Cleaned Hospitalisation data'!$A$1:$K$2336,8,0)</f>
        <v>50</v>
      </c>
      <c r="G744" s="12">
        <f>VLOOKUP(A744,'Cleaned Hospitalisation data'!$A:$K,2,0)</f>
        <v>0</v>
      </c>
      <c r="H744" s="28">
        <f>VLOOKUP(A744,'Cleaned Hospitalisation data'!$A$1:$K$2336,3,0)</f>
        <v>5741.67</v>
      </c>
      <c r="I744" s="12" t="str">
        <f>VLOOKUP(A744,'Cleaned Hospitalisation data'!$A$1:$K$2336,4,0)</f>
        <v>Tier - 2</v>
      </c>
      <c r="J744" s="12" t="str">
        <f>VLOOKUP(A744,'Cleaned Hospitalisation data'!$A$1:$K$2336,5,0)</f>
        <v>Tier - 3</v>
      </c>
      <c r="K744" s="12" t="str">
        <f>VLOOKUP(A744,'Cleaned Hospitalisation data'!$A$1:$K$2336,6,0)</f>
        <v>R1013</v>
      </c>
      <c r="L744" s="12" cm="1">
        <f t="array" ref="L744:P744">_xlfn.XLOOKUP(A744,$A:$A,'Cleaned Medical Examiation data'!$B:$F)</f>
        <v>17.7</v>
      </c>
      <c r="M744" s="12">
        <v>6.38</v>
      </c>
      <c r="N744" s="12" t="str">
        <v>NO</v>
      </c>
      <c r="O744" s="12" t="str">
        <v>NO</v>
      </c>
      <c r="P744" s="12" t="str">
        <v>NO</v>
      </c>
      <c r="Q744" s="19" t="str" cm="1">
        <f t="array" ref="Q744:T744">_xlfn.XLOOKUP(A744,$A:$A,'Cleaned Medical Examiation data'!$H:$K)</f>
        <v>NO</v>
      </c>
      <c r="R744" s="48">
        <v>2</v>
      </c>
      <c r="S744" s="45" t="str">
        <v>Under Weight</v>
      </c>
      <c r="T744" s="34" t="str">
        <v>Prediabetes</v>
      </c>
    </row>
    <row r="745" spans="1:20" ht="15.75">
      <c r="A745" s="33" t="s">
        <v>785</v>
      </c>
      <c r="B745" s="7" t="str">
        <f>VLOOKUP(A745,'Customer Names'!$A:$G,7,0)</f>
        <v>Mr</v>
      </c>
      <c r="C745" s="7" t="str">
        <f>VLOOKUP(A745,'Customer Names'!$A:$F,6,0)</f>
        <v>Eric R</v>
      </c>
      <c r="D745" s="7" t="str">
        <f>VLOOKUP(A745,'Customer Names'!$A:$E,5,0)</f>
        <v>McDonald</v>
      </c>
      <c r="E745" s="25" t="str">
        <f>VLOOKUP(A745,'Cleaned Hospitalisation data'!$A:$K,7,0)</f>
        <v>19-Oct-1987</v>
      </c>
      <c r="F745" s="12">
        <f>VLOOKUP(A745,'Cleaned Hospitalisation data'!$A$1:$K$2336,8,0)</f>
        <v>35</v>
      </c>
      <c r="G745" s="12">
        <f>VLOOKUP(A745,'Cleaned Hospitalisation data'!$A:$K,2,0)</f>
        <v>2</v>
      </c>
      <c r="H745" s="28">
        <f>VLOOKUP(A745,'Cleaned Hospitalisation data'!$A$1:$K$2336,3,0)</f>
        <v>5729.01</v>
      </c>
      <c r="I745" s="12" t="str">
        <f>VLOOKUP(A745,'Cleaned Hospitalisation data'!$A$1:$K$2336,4,0)</f>
        <v>Tier - 1</v>
      </c>
      <c r="J745" s="12" t="str">
        <f>VLOOKUP(A745,'Cleaned Hospitalisation data'!$A$1:$K$2336,5,0)</f>
        <v>Tier - 2</v>
      </c>
      <c r="K745" s="12" t="str">
        <f>VLOOKUP(A745,'Cleaned Hospitalisation data'!$A$1:$K$2336,6,0)</f>
        <v>R1012</v>
      </c>
      <c r="L745" s="12" cm="1">
        <f t="array" ref="L745:P745">_xlfn.XLOOKUP(A745,$A:$A,'Cleaned Medical Examiation data'!$B:$F)</f>
        <v>34.770000000000003</v>
      </c>
      <c r="M745" s="12">
        <v>4.47</v>
      </c>
      <c r="N745" s="12" t="str">
        <v>NO</v>
      </c>
      <c r="O745" s="12" t="str">
        <v>NO</v>
      </c>
      <c r="P745" s="12" t="str">
        <v>NO</v>
      </c>
      <c r="Q745" s="19" t="str" cm="1">
        <f t="array" ref="Q745:T745">_xlfn.XLOOKUP(A745,$A:$A,'Cleaned Medical Examiation data'!$H:$K)</f>
        <v>NO</v>
      </c>
      <c r="R745" s="48">
        <v>1</v>
      </c>
      <c r="S745" s="45" t="str">
        <v>Obesity</v>
      </c>
      <c r="T745" s="34" t="str">
        <v>Normal</v>
      </c>
    </row>
    <row r="746" spans="1:20" ht="15.75">
      <c r="A746" s="33" t="s">
        <v>786</v>
      </c>
      <c r="B746" s="7" t="str">
        <f>VLOOKUP(A746,'Customer Names'!$A:$G,7,0)</f>
        <v>Mr</v>
      </c>
      <c r="C746" s="7" t="str">
        <f>VLOOKUP(A746,'Customer Names'!$A:$F,6,0)</f>
        <v>Matthew</v>
      </c>
      <c r="D746" s="7" t="str">
        <f>VLOOKUP(A746,'Customer Names'!$A:$E,5,0)</f>
        <v>Dunlap</v>
      </c>
      <c r="E746" s="25" t="str">
        <f>VLOOKUP(A746,'Cleaned Hospitalisation data'!$A:$K,7,0)</f>
        <v>18-Dec-1971</v>
      </c>
      <c r="F746" s="12">
        <f>VLOOKUP(A746,'Cleaned Hospitalisation data'!$A$1:$K$2336,8,0)</f>
        <v>51</v>
      </c>
      <c r="G746" s="12">
        <f>VLOOKUP(A746,'Cleaned Hospitalisation data'!$A:$K,2,0)</f>
        <v>0</v>
      </c>
      <c r="H746" s="28">
        <f>VLOOKUP(A746,'Cleaned Hospitalisation data'!$A$1:$K$2336,3,0)</f>
        <v>5720.38</v>
      </c>
      <c r="I746" s="12" t="str">
        <f>VLOOKUP(A746,'Cleaned Hospitalisation data'!$A$1:$K$2336,4,0)</f>
        <v>Tier - 2</v>
      </c>
      <c r="J746" s="12" t="str">
        <f>VLOOKUP(A746,'Cleaned Hospitalisation data'!$A$1:$K$2336,5,0)</f>
        <v>Tier - 1</v>
      </c>
      <c r="K746" s="12" t="str">
        <f>VLOOKUP(A746,'Cleaned Hospitalisation data'!$A$1:$K$2336,6,0)</f>
        <v>R1013</v>
      </c>
      <c r="L746" s="12" cm="1">
        <f t="array" ref="L746:P746">_xlfn.XLOOKUP(A746,$A:$A,'Cleaned Medical Examiation data'!$B:$F)</f>
        <v>16.88</v>
      </c>
      <c r="M746" s="12">
        <v>9.9600000000000009</v>
      </c>
      <c r="N746" s="12" t="str">
        <v>NO</v>
      </c>
      <c r="O746" s="12" t="str">
        <v>NO</v>
      </c>
      <c r="P746" s="12" t="str">
        <v>NO</v>
      </c>
      <c r="Q746" s="19" t="str" cm="1">
        <f t="array" ref="Q746:T746">_xlfn.XLOOKUP(A746,$A:$A,'Cleaned Medical Examiation data'!$H:$K)</f>
        <v>NO</v>
      </c>
      <c r="R746" s="48">
        <v>0</v>
      </c>
      <c r="S746" s="45" t="str">
        <v>Under Weight</v>
      </c>
      <c r="T746" s="34" t="str">
        <v>Diabetes</v>
      </c>
    </row>
    <row r="747" spans="1:20" ht="15.75">
      <c r="A747" s="33" t="s">
        <v>787</v>
      </c>
      <c r="B747" s="7" t="str">
        <f>VLOOKUP(A747,'Customer Names'!$A:$G,7,0)</f>
        <v>Ms</v>
      </c>
      <c r="C747" s="7" t="str">
        <f>VLOOKUP(A747,'Customer Names'!$A:$F,6,0)</f>
        <v>Marie-Helene</v>
      </c>
      <c r="D747" s="7" t="str">
        <f>VLOOKUP(A747,'Customer Names'!$A:$E,5,0)</f>
        <v>Tremblay</v>
      </c>
      <c r="E747" s="25" t="str">
        <f>VLOOKUP(A747,'Cleaned Hospitalisation data'!$A:$K,7,0)</f>
        <v>9-Nov-1975</v>
      </c>
      <c r="F747" s="12">
        <f>VLOOKUP(A747,'Cleaned Hospitalisation data'!$A$1:$K$2336,8,0)</f>
        <v>47</v>
      </c>
      <c r="G747" s="12">
        <f>VLOOKUP(A747,'Cleaned Hospitalisation data'!$A:$K,2,0)</f>
        <v>1</v>
      </c>
      <c r="H747" s="28">
        <f>VLOOKUP(A747,'Cleaned Hospitalisation data'!$A$1:$K$2336,3,0)</f>
        <v>37272.339999999997</v>
      </c>
      <c r="I747" s="12" t="str">
        <f>VLOOKUP(A747,'Cleaned Hospitalisation data'!$A$1:$K$2336,4,0)</f>
        <v>Tier - 2</v>
      </c>
      <c r="J747" s="12" t="str">
        <f>VLOOKUP(A747,'Cleaned Hospitalisation data'!$A$1:$K$2336,5,0)</f>
        <v>Tier - 3</v>
      </c>
      <c r="K747" s="12" t="str">
        <f>VLOOKUP(A747,'Cleaned Hospitalisation data'!$A$1:$K$2336,6,0)</f>
        <v>R1011</v>
      </c>
      <c r="L747" s="12" cm="1">
        <f t="array" ref="L747:P747">_xlfn.XLOOKUP(A747,$A:$A,'Cleaned Medical Examiation data'!$B:$F)</f>
        <v>40.61</v>
      </c>
      <c r="M747" s="12">
        <v>8</v>
      </c>
      <c r="N747" s="12" t="str">
        <v>YES</v>
      </c>
      <c r="O747" s="12" t="str">
        <v>NO</v>
      </c>
      <c r="P747" s="12" t="str">
        <v>NO</v>
      </c>
      <c r="Q747" s="19" t="str" cm="1">
        <f t="array" ref="Q747:T747">_xlfn.XLOOKUP(A747,$A:$A,'Cleaned Medical Examiation data'!$H:$K)</f>
        <v>YES</v>
      </c>
      <c r="R747" s="48">
        <v>1</v>
      </c>
      <c r="S747" s="45" t="str">
        <v>Obesity</v>
      </c>
      <c r="T747" s="34" t="str">
        <v>Diabetes</v>
      </c>
    </row>
    <row r="748" spans="1:20" ht="15.75">
      <c r="A748" s="33" t="s">
        <v>788</v>
      </c>
      <c r="B748" s="7" t="str">
        <f>VLOOKUP(A748,'Customer Names'!$A:$G,7,0)</f>
        <v>Mr</v>
      </c>
      <c r="C748" s="7" t="str">
        <f>VLOOKUP(A748,'Customer Names'!$A:$F,6,0)</f>
        <v>Bob R</v>
      </c>
      <c r="D748" s="7" t="str">
        <f>VLOOKUP(A748,'Customer Names'!$A:$E,5,0)</f>
        <v>Larue</v>
      </c>
      <c r="E748" s="25" t="str">
        <f>VLOOKUP(A748,'Cleaned Hospitalisation data'!$A:$K,7,0)</f>
        <v>30-Aug-1981</v>
      </c>
      <c r="F748" s="12">
        <f>VLOOKUP(A748,'Cleaned Hospitalisation data'!$A$1:$K$2336,8,0)</f>
        <v>41</v>
      </c>
      <c r="G748" s="12">
        <f>VLOOKUP(A748,'Cleaned Hospitalisation data'!$A:$K,2,0)</f>
        <v>0</v>
      </c>
      <c r="H748" s="28">
        <f>VLOOKUP(A748,'Cleaned Hospitalisation data'!$A$1:$K$2336,3,0)</f>
        <v>5709.16</v>
      </c>
      <c r="I748" s="12" t="str">
        <f>VLOOKUP(A748,'Cleaned Hospitalisation data'!$A$1:$K$2336,4,0)</f>
        <v>Tier - 3</v>
      </c>
      <c r="J748" s="12" t="str">
        <f>VLOOKUP(A748,'Cleaned Hospitalisation data'!$A$1:$K$2336,5,0)</f>
        <v>Tier - 3</v>
      </c>
      <c r="K748" s="12" t="str">
        <f>VLOOKUP(A748,'Cleaned Hospitalisation data'!$A$1:$K$2336,6,0)</f>
        <v>R1013</v>
      </c>
      <c r="L748" s="12" cm="1">
        <f t="array" ref="L748:P748">_xlfn.XLOOKUP(A748,$A:$A,'Cleaned Medical Examiation data'!$B:$F)</f>
        <v>40.26</v>
      </c>
      <c r="M748" s="12">
        <v>9.92</v>
      </c>
      <c r="N748" s="12" t="str">
        <v>YES</v>
      </c>
      <c r="O748" s="12" t="str">
        <v>NO</v>
      </c>
      <c r="P748" s="12" t="str">
        <v>NO</v>
      </c>
      <c r="Q748" s="19" t="str" cm="1">
        <f t="array" ref="Q748:T748">_xlfn.XLOOKUP(A748,$A:$A,'Cleaned Medical Examiation data'!$H:$K)</f>
        <v>NO</v>
      </c>
      <c r="R748" s="48">
        <v>0</v>
      </c>
      <c r="S748" s="45" t="str">
        <v>Obesity</v>
      </c>
      <c r="T748" s="34" t="str">
        <v>Diabetes</v>
      </c>
    </row>
    <row r="749" spans="1:20" ht="15.75">
      <c r="A749" s="33" t="s">
        <v>789</v>
      </c>
      <c r="B749" s="7" t="str">
        <f>VLOOKUP(A749,'Customer Names'!$A:$G,7,0)</f>
        <v>Ms</v>
      </c>
      <c r="C749" s="7" t="str">
        <f>VLOOKUP(A749,'Customer Names'!$A:$F,6,0)</f>
        <v>Stephanie J</v>
      </c>
      <c r="D749" s="7" t="str">
        <f>VLOOKUP(A749,'Customer Names'!$A:$E,5,0)</f>
        <v>Hodge</v>
      </c>
      <c r="E749" s="25" t="str">
        <f>VLOOKUP(A749,'Cleaned Hospitalisation data'!$A:$K,7,0)</f>
        <v>3-Nov-1993</v>
      </c>
      <c r="F749" s="12">
        <f>VLOOKUP(A749,'Cleaned Hospitalisation data'!$A$1:$K$2336,8,0)</f>
        <v>29</v>
      </c>
      <c r="G749" s="12">
        <f>VLOOKUP(A749,'Cleaned Hospitalisation data'!$A:$K,2,0)</f>
        <v>4</v>
      </c>
      <c r="H749" s="28">
        <f>VLOOKUP(A749,'Cleaned Hospitalisation data'!$A$1:$K$2336,3,0)</f>
        <v>5708.87</v>
      </c>
      <c r="I749" s="12" t="str">
        <f>VLOOKUP(A749,'Cleaned Hospitalisation data'!$A$1:$K$2336,4,0)</f>
        <v>Tier - 2</v>
      </c>
      <c r="J749" s="12" t="str">
        <f>VLOOKUP(A749,'Cleaned Hospitalisation data'!$A$1:$K$2336,5,0)</f>
        <v>Tier - 1</v>
      </c>
      <c r="K749" s="12" t="str">
        <f>VLOOKUP(A749,'Cleaned Hospitalisation data'!$A$1:$K$2336,6,0)</f>
        <v>R1011</v>
      </c>
      <c r="L749" s="12" cm="1">
        <f t="array" ref="L749:P749">_xlfn.XLOOKUP(A749,$A:$A,'Cleaned Medical Examiation data'!$B:$F)</f>
        <v>25.6</v>
      </c>
      <c r="M749" s="12">
        <v>6.03</v>
      </c>
      <c r="N749" s="12" t="str">
        <v>NO</v>
      </c>
      <c r="O749" s="12" t="str">
        <v>NO</v>
      </c>
      <c r="P749" s="12" t="str">
        <v>YES</v>
      </c>
      <c r="Q749" s="19" t="str" cm="1">
        <f t="array" ref="Q749:T749">_xlfn.XLOOKUP(A749,$A:$A,'Cleaned Medical Examiation data'!$H:$K)</f>
        <v>NO</v>
      </c>
      <c r="R749" s="48">
        <v>1</v>
      </c>
      <c r="S749" s="45" t="str">
        <v>Over Weight</v>
      </c>
      <c r="T749" s="34" t="str">
        <v>Prediabetes</v>
      </c>
    </row>
    <row r="750" spans="1:20" ht="15.75">
      <c r="A750" s="33" t="s">
        <v>790</v>
      </c>
      <c r="B750" s="7" t="str">
        <f>VLOOKUP(A750,'Customer Names'!$A:$G,7,0)</f>
        <v>Mr</v>
      </c>
      <c r="C750" s="7" t="str">
        <f>VLOOKUP(A750,'Customer Names'!$A:$F,6,0)</f>
        <v>Jake</v>
      </c>
      <c r="D750" s="7" t="str">
        <f>VLOOKUP(A750,'Customer Names'!$A:$E,5,0)</f>
        <v>Marcus</v>
      </c>
      <c r="E750" s="25" t="str">
        <f>VLOOKUP(A750,'Cleaned Hospitalisation data'!$A:$K,7,0)</f>
        <v>15-Jun-1981</v>
      </c>
      <c r="F750" s="12">
        <f>VLOOKUP(A750,'Cleaned Hospitalisation data'!$A$1:$K$2336,8,0)</f>
        <v>41</v>
      </c>
      <c r="G750" s="12">
        <f>VLOOKUP(A750,'Cleaned Hospitalisation data'!$A:$K,2,0)</f>
        <v>0</v>
      </c>
      <c r="H750" s="28">
        <f>VLOOKUP(A750,'Cleaned Hospitalisation data'!$A$1:$K$2336,3,0)</f>
        <v>5699.84</v>
      </c>
      <c r="I750" s="12" t="str">
        <f>VLOOKUP(A750,'Cleaned Hospitalisation data'!$A$1:$K$2336,4,0)</f>
        <v>Tier - 2</v>
      </c>
      <c r="J750" s="12" t="str">
        <f>VLOOKUP(A750,'Cleaned Hospitalisation data'!$A$1:$K$2336,5,0)</f>
        <v>Tier - 3</v>
      </c>
      <c r="K750" s="12" t="str">
        <f>VLOOKUP(A750,'Cleaned Hospitalisation data'!$A$1:$K$2336,6,0)</f>
        <v>R1013</v>
      </c>
      <c r="L750" s="12" cm="1">
        <f t="array" ref="L750:P750">_xlfn.XLOOKUP(A750,$A:$A,'Cleaned Medical Examiation data'!$B:$F)</f>
        <v>33.549999999999997</v>
      </c>
      <c r="M750" s="12">
        <v>10.9</v>
      </c>
      <c r="N750" s="12" t="str">
        <v>YES</v>
      </c>
      <c r="O750" s="12" t="str">
        <v>NO</v>
      </c>
      <c r="P750" s="12" t="str">
        <v>NO</v>
      </c>
      <c r="Q750" s="19" t="str" cm="1">
        <f t="array" ref="Q750:T750">_xlfn.XLOOKUP(A750,$A:$A,'Cleaned Medical Examiation data'!$H:$K)</f>
        <v>NO</v>
      </c>
      <c r="R750" s="48">
        <v>0</v>
      </c>
      <c r="S750" s="45" t="str">
        <v>Obesity</v>
      </c>
      <c r="T750" s="34" t="str">
        <v>Diabetes</v>
      </c>
    </row>
    <row r="751" spans="1:20" ht="15.75">
      <c r="A751" s="33" t="s">
        <v>791</v>
      </c>
      <c r="B751" s="7" t="str">
        <f>VLOOKUP(A751,'Customer Names'!$A:$G,7,0)</f>
        <v>Ms</v>
      </c>
      <c r="C751" s="7" t="str">
        <f>VLOOKUP(A751,'Customer Names'!$A:$F,6,0)</f>
        <v>Alison L</v>
      </c>
      <c r="D751" s="7" t="str">
        <f>VLOOKUP(A751,'Customer Names'!$A:$E,5,0)</f>
        <v>Daubert</v>
      </c>
      <c r="E751" s="25" t="str">
        <f>VLOOKUP(A751,'Cleaned Hospitalisation data'!$A:$K,7,0)</f>
        <v>6-Jul-1974</v>
      </c>
      <c r="F751" s="12">
        <f>VLOOKUP(A751,'Cleaned Hospitalisation data'!$A$1:$K$2336,8,0)</f>
        <v>48</v>
      </c>
      <c r="G751" s="12">
        <f>VLOOKUP(A751,'Cleaned Hospitalisation data'!$A:$K,2,0)</f>
        <v>0</v>
      </c>
      <c r="H751" s="28">
        <f>VLOOKUP(A751,'Cleaned Hospitalisation data'!$A$1:$K$2336,3,0)</f>
        <v>5698.74</v>
      </c>
      <c r="I751" s="12" t="str">
        <f>VLOOKUP(A751,'Cleaned Hospitalisation data'!$A$1:$K$2336,4,0)</f>
        <v>Tier - 2</v>
      </c>
      <c r="J751" s="12" t="str">
        <f>VLOOKUP(A751,'Cleaned Hospitalisation data'!$A$1:$K$2336,5,0)</f>
        <v>Tier - 2</v>
      </c>
      <c r="K751" s="12" t="str">
        <f>VLOOKUP(A751,'Cleaned Hospitalisation data'!$A$1:$K$2336,6,0)</f>
        <v>R1012</v>
      </c>
      <c r="L751" s="12" cm="1">
        <f t="array" ref="L751:P751">_xlfn.XLOOKUP(A751,$A:$A,'Cleaned Medical Examiation data'!$B:$F)</f>
        <v>16.690000000000001</v>
      </c>
      <c r="M751" s="12">
        <v>10.66</v>
      </c>
      <c r="N751" s="12" t="str">
        <v>NO</v>
      </c>
      <c r="O751" s="12" t="str">
        <v>NO</v>
      </c>
      <c r="P751" s="12" t="str">
        <v>NO</v>
      </c>
      <c r="Q751" s="19" t="str" cm="1">
        <f t="array" ref="Q751:T751">_xlfn.XLOOKUP(A751,$A:$A,'Cleaned Medical Examiation data'!$H:$K)</f>
        <v>NO</v>
      </c>
      <c r="R751" s="48">
        <v>0</v>
      </c>
      <c r="S751" s="45" t="str">
        <v>Under Weight</v>
      </c>
      <c r="T751" s="34" t="str">
        <v>Diabetes</v>
      </c>
    </row>
    <row r="752" spans="1:20" ht="15.75">
      <c r="A752" s="33" t="s">
        <v>792</v>
      </c>
      <c r="B752" s="7" t="str">
        <f>VLOOKUP(A752,'Customer Names'!$A:$G,7,0)</f>
        <v>Ms</v>
      </c>
      <c r="C752" s="7" t="str">
        <f>VLOOKUP(A752,'Customer Names'!$A:$F,6,0)</f>
        <v>Lindsay M</v>
      </c>
      <c r="D752" s="7" t="str">
        <f>VLOOKUP(A752,'Customer Names'!$A:$E,5,0)</f>
        <v>Close</v>
      </c>
      <c r="E752" s="25" t="str">
        <f>VLOOKUP(A752,'Cleaned Hospitalisation data'!$A:$K,7,0)</f>
        <v>3-Nov-1992</v>
      </c>
      <c r="F752" s="12">
        <f>VLOOKUP(A752,'Cleaned Hospitalisation data'!$A$1:$K$2336,8,0)</f>
        <v>30</v>
      </c>
      <c r="G752" s="12">
        <f>VLOOKUP(A752,'Cleaned Hospitalisation data'!$A:$K,2,0)</f>
        <v>3</v>
      </c>
      <c r="H752" s="28">
        <f>VLOOKUP(A752,'Cleaned Hospitalisation data'!$A$1:$K$2336,3,0)</f>
        <v>5693.43</v>
      </c>
      <c r="I752" s="12" t="str">
        <f>VLOOKUP(A752,'Cleaned Hospitalisation data'!$A$1:$K$2336,4,0)</f>
        <v>Tier - 2</v>
      </c>
      <c r="J752" s="12" t="str">
        <f>VLOOKUP(A752,'Cleaned Hospitalisation data'!$A$1:$K$2336,5,0)</f>
        <v>Tier - 3</v>
      </c>
      <c r="K752" s="12" t="str">
        <f>VLOOKUP(A752,'Cleaned Hospitalisation data'!$A$1:$K$2336,6,0)</f>
        <v>R1012</v>
      </c>
      <c r="L752" s="12" cm="1">
        <f t="array" ref="L752:P752">_xlfn.XLOOKUP(A752,$A:$A,'Cleaned Medical Examiation data'!$B:$F)</f>
        <v>19.95</v>
      </c>
      <c r="M752" s="12">
        <v>4.05</v>
      </c>
      <c r="N752" s="12" t="str">
        <v>NO</v>
      </c>
      <c r="O752" s="12" t="str">
        <v>NO</v>
      </c>
      <c r="P752" s="12" t="str">
        <v>NO</v>
      </c>
      <c r="Q752" s="19" t="str" cm="1">
        <f t="array" ref="Q752:T752">_xlfn.XLOOKUP(A752,$A:$A,'Cleaned Medical Examiation data'!$H:$K)</f>
        <v>NO</v>
      </c>
      <c r="R752" s="48">
        <v>1</v>
      </c>
      <c r="S752" s="45" t="str">
        <v>Normal Weight</v>
      </c>
      <c r="T752" s="34" t="str">
        <v>Normal</v>
      </c>
    </row>
    <row r="753" spans="1:20" ht="15.75">
      <c r="A753" s="33" t="s">
        <v>793</v>
      </c>
      <c r="B753" s="7" t="str">
        <f>VLOOKUP(A753,'Customer Names'!$A:$G,7,0)</f>
        <v>Mr</v>
      </c>
      <c r="C753" s="7" t="str">
        <f>VLOOKUP(A753,'Customer Names'!$A:$F,6,0)</f>
        <v>Guillaume</v>
      </c>
      <c r="D753" s="7" t="str">
        <f>VLOOKUP(A753,'Customer Names'!$A:$E,5,0)</f>
        <v>Roels</v>
      </c>
      <c r="E753" s="25" t="str">
        <f>VLOOKUP(A753,'Cleaned Hospitalisation data'!$A:$K,7,0)</f>
        <v>28-Oct-1972</v>
      </c>
      <c r="F753" s="12">
        <f>VLOOKUP(A753,'Cleaned Hospitalisation data'!$A$1:$K$2336,8,0)</f>
        <v>50</v>
      </c>
      <c r="G753" s="12">
        <f>VLOOKUP(A753,'Cleaned Hospitalisation data'!$A:$K,2,0)</f>
        <v>0</v>
      </c>
      <c r="H753" s="28">
        <f>VLOOKUP(A753,'Cleaned Hospitalisation data'!$A$1:$K$2336,3,0)</f>
        <v>5690.79</v>
      </c>
      <c r="I753" s="12" t="str">
        <f>VLOOKUP(A753,'Cleaned Hospitalisation data'!$A$1:$K$2336,4,0)</f>
        <v>Tier - 2</v>
      </c>
      <c r="J753" s="12" t="str">
        <f>VLOOKUP(A753,'Cleaned Hospitalisation data'!$A$1:$K$2336,5,0)</f>
        <v>Tier - 1</v>
      </c>
      <c r="K753" s="12" t="str">
        <f>VLOOKUP(A753,'Cleaned Hospitalisation data'!$A$1:$K$2336,6,0)</f>
        <v>R1013</v>
      </c>
      <c r="L753" s="12" cm="1">
        <f t="array" ref="L753:P753">_xlfn.XLOOKUP(A753,$A:$A,'Cleaned Medical Examiation data'!$B:$F)</f>
        <v>17.55</v>
      </c>
      <c r="M753" s="12">
        <v>4.2300000000000004</v>
      </c>
      <c r="N753" s="12" t="str">
        <v>NO</v>
      </c>
      <c r="O753" s="12" t="str">
        <v>NO</v>
      </c>
      <c r="P753" s="12" t="str">
        <v>NO</v>
      </c>
      <c r="Q753" s="19" t="str" cm="1">
        <f t="array" ref="Q753:T753">_xlfn.XLOOKUP(A753,$A:$A,'Cleaned Medical Examiation data'!$H:$K)</f>
        <v>NO</v>
      </c>
      <c r="R753" s="48">
        <v>2</v>
      </c>
      <c r="S753" s="45" t="str">
        <v>Under Weight</v>
      </c>
      <c r="T753" s="34" t="str">
        <v>Normal</v>
      </c>
    </row>
    <row r="754" spans="1:20" ht="15.75">
      <c r="A754" s="33" t="s">
        <v>794</v>
      </c>
      <c r="B754" s="7" t="str">
        <f>VLOOKUP(A754,'Customer Names'!$A:$G,7,0)</f>
        <v>Ms</v>
      </c>
      <c r="C754" s="7" t="str">
        <f>VLOOKUP(A754,'Customer Names'!$A:$F,6,0)</f>
        <v>Kaylee</v>
      </c>
      <c r="D754" s="7" t="str">
        <f>VLOOKUP(A754,'Customer Names'!$A:$E,5,0)</f>
        <v>Venosky</v>
      </c>
      <c r="E754" s="25" t="str">
        <f>VLOOKUP(A754,'Cleaned Hospitalisation data'!$A:$K,7,0)</f>
        <v>12-Aug-1984</v>
      </c>
      <c r="F754" s="12">
        <f>VLOOKUP(A754,'Cleaned Hospitalisation data'!$A$1:$K$2336,8,0)</f>
        <v>38</v>
      </c>
      <c r="G754" s="12">
        <f>VLOOKUP(A754,'Cleaned Hospitalisation data'!$A:$K,2,0)</f>
        <v>3</v>
      </c>
      <c r="H754" s="28">
        <f>VLOOKUP(A754,'Cleaned Hospitalisation data'!$A$1:$K$2336,3,0)</f>
        <v>5679.13</v>
      </c>
      <c r="I754" s="12" t="str">
        <f>VLOOKUP(A754,'Cleaned Hospitalisation data'!$A$1:$K$2336,4,0)</f>
        <v>Tier - 2</v>
      </c>
      <c r="J754" s="12" t="str">
        <f>VLOOKUP(A754,'Cleaned Hospitalisation data'!$A$1:$K$2336,5,0)</f>
        <v>Tier - 2</v>
      </c>
      <c r="K754" s="12" t="str">
        <f>VLOOKUP(A754,'Cleaned Hospitalisation data'!$A$1:$K$2336,6,0)</f>
        <v>R1013</v>
      </c>
      <c r="L754" s="12" cm="1">
        <f t="array" ref="L754:P754">_xlfn.XLOOKUP(A754,$A:$A,'Cleaned Medical Examiation data'!$B:$F)</f>
        <v>22.01</v>
      </c>
      <c r="M754" s="12">
        <v>5.01</v>
      </c>
      <c r="N754" s="12" t="str">
        <v>NO</v>
      </c>
      <c r="O754" s="12" t="str">
        <v>NO</v>
      </c>
      <c r="P754" s="12" t="str">
        <v>NO</v>
      </c>
      <c r="Q754" s="19" t="str" cm="1">
        <f t="array" ref="Q754:T754">_xlfn.XLOOKUP(A754,$A:$A,'Cleaned Medical Examiation data'!$H:$K)</f>
        <v>NO</v>
      </c>
      <c r="R754" s="48">
        <v>1</v>
      </c>
      <c r="S754" s="45" t="str">
        <v>Normal Weight</v>
      </c>
      <c r="T754" s="34" t="str">
        <v>Normal</v>
      </c>
    </row>
    <row r="755" spans="1:20" ht="15.75">
      <c r="A755" s="33" t="s">
        <v>795</v>
      </c>
      <c r="B755" s="7" t="str">
        <f>VLOOKUP(A755,'Customer Names'!$A:$G,7,0)</f>
        <v>Ms</v>
      </c>
      <c r="C755" s="7" t="str">
        <f>VLOOKUP(A755,'Customer Names'!$A:$F,6,0)</f>
        <v>Theresa</v>
      </c>
      <c r="D755" s="7" t="str">
        <f>VLOOKUP(A755,'Customer Names'!$A:$E,5,0)</f>
        <v>Gosnell</v>
      </c>
      <c r="E755" s="25" t="str">
        <f>VLOOKUP(A755,'Cleaned Hospitalisation data'!$A:$K,7,0)</f>
        <v>3-Sep-1983</v>
      </c>
      <c r="F755" s="12">
        <f>VLOOKUP(A755,'Cleaned Hospitalisation data'!$A$1:$K$2336,8,0)</f>
        <v>39</v>
      </c>
      <c r="G755" s="12">
        <f>VLOOKUP(A755,'Cleaned Hospitalisation data'!$A:$K,2,0)</f>
        <v>0</v>
      </c>
      <c r="H755" s="28">
        <f>VLOOKUP(A755,'Cleaned Hospitalisation data'!$A$1:$K$2336,3,0)</f>
        <v>5662.23</v>
      </c>
      <c r="I755" s="12" t="str">
        <f>VLOOKUP(A755,'Cleaned Hospitalisation data'!$A$1:$K$2336,4,0)</f>
        <v>Tier - 2</v>
      </c>
      <c r="J755" s="12" t="str">
        <f>VLOOKUP(A755,'Cleaned Hospitalisation data'!$A$1:$K$2336,5,0)</f>
        <v>Tier - 1</v>
      </c>
      <c r="K755" s="12" t="str">
        <f>VLOOKUP(A755,'Cleaned Hospitalisation data'!$A$1:$K$2336,6,0)</f>
        <v>R1013</v>
      </c>
      <c r="L755" s="12" cm="1">
        <f t="array" ref="L755:P755">_xlfn.XLOOKUP(A755,$A:$A,'Cleaned Medical Examiation data'!$B:$F)</f>
        <v>41.8</v>
      </c>
      <c r="M755" s="12">
        <v>5.82</v>
      </c>
      <c r="N755" s="12" t="str">
        <v>YES</v>
      </c>
      <c r="O755" s="12" t="str">
        <v>NO</v>
      </c>
      <c r="P755" s="12" t="str">
        <v>YES</v>
      </c>
      <c r="Q755" s="19" t="str" cm="1">
        <f t="array" ref="Q755:T755">_xlfn.XLOOKUP(A755,$A:$A,'Cleaned Medical Examiation data'!$H:$K)</f>
        <v>NO</v>
      </c>
      <c r="R755" s="48">
        <v>1</v>
      </c>
      <c r="S755" s="45" t="str">
        <v>Obesity</v>
      </c>
      <c r="T755" s="34" t="str">
        <v>Prediabetes</v>
      </c>
    </row>
    <row r="756" spans="1:20" ht="15.75">
      <c r="A756" s="33" t="s">
        <v>796</v>
      </c>
      <c r="B756" s="7" t="str">
        <f>VLOOKUP(A756,'Customer Names'!$A:$G,7,0)</f>
        <v>Mr</v>
      </c>
      <c r="C756" s="7" t="str">
        <f>VLOOKUP(A756,'Customer Names'!$A:$F,6,0)</f>
        <v>Travis G</v>
      </c>
      <c r="D756" s="7" t="str">
        <f>VLOOKUP(A756,'Customer Names'!$A:$E,5,0)</f>
        <v>Chewning-Kulick</v>
      </c>
      <c r="E756" s="25" t="str">
        <f>VLOOKUP(A756,'Cleaned Hospitalisation data'!$A:$K,7,0)</f>
        <v>27-Sep-1978</v>
      </c>
      <c r="F756" s="12">
        <f>VLOOKUP(A756,'Cleaned Hospitalisation data'!$A$1:$K$2336,8,0)</f>
        <v>44</v>
      </c>
      <c r="G756" s="12">
        <f>VLOOKUP(A756,'Cleaned Hospitalisation data'!$A:$K,2,0)</f>
        <v>2</v>
      </c>
      <c r="H756" s="28">
        <f>VLOOKUP(A756,'Cleaned Hospitalisation data'!$A$1:$K$2336,3,0)</f>
        <v>5650.14</v>
      </c>
      <c r="I756" s="12" t="str">
        <f>VLOOKUP(A756,'Cleaned Hospitalisation data'!$A$1:$K$2336,4,0)</f>
        <v>Tier - 2</v>
      </c>
      <c r="J756" s="12" t="str">
        <f>VLOOKUP(A756,'Cleaned Hospitalisation data'!$A$1:$K$2336,5,0)</f>
        <v>Tier - 1</v>
      </c>
      <c r="K756" s="12" t="str">
        <f>VLOOKUP(A756,'Cleaned Hospitalisation data'!$A$1:$K$2336,6,0)</f>
        <v>R1013</v>
      </c>
      <c r="L756" s="12" cm="1">
        <f t="array" ref="L756:P756">_xlfn.XLOOKUP(A756,$A:$A,'Cleaned Medical Examiation data'!$B:$F)</f>
        <v>19.170000000000002</v>
      </c>
      <c r="M756" s="12">
        <v>7.94</v>
      </c>
      <c r="N756" s="12" t="str">
        <v>NO</v>
      </c>
      <c r="O756" s="12" t="str">
        <v>NO</v>
      </c>
      <c r="P756" s="12" t="str">
        <v>NO</v>
      </c>
      <c r="Q756" s="19" t="str" cm="1">
        <f t="array" ref="Q756:T756">_xlfn.XLOOKUP(A756,$A:$A,'Cleaned Medical Examiation data'!$H:$K)</f>
        <v>NO</v>
      </c>
      <c r="R756" s="48">
        <v>0</v>
      </c>
      <c r="S756" s="45" t="str">
        <v>Normal Weight</v>
      </c>
      <c r="T756" s="34" t="str">
        <v>Diabetes</v>
      </c>
    </row>
    <row r="757" spans="1:20" ht="15.75">
      <c r="A757" s="33" t="s">
        <v>797</v>
      </c>
      <c r="B757" s="7" t="str">
        <f>VLOOKUP(A757,'Customer Names'!$A:$G,7,0)</f>
        <v>Ms</v>
      </c>
      <c r="C757" s="7" t="str">
        <f>VLOOKUP(A757,'Customer Names'!$A:$F,6,0)</f>
        <v>Emma L</v>
      </c>
      <c r="D757" s="7" t="str">
        <f>VLOOKUP(A757,'Customer Names'!$A:$E,5,0)</f>
        <v>McCarron</v>
      </c>
      <c r="E757" s="25" t="str">
        <f>VLOOKUP(A757,'Cleaned Hospitalisation data'!$A:$K,7,0)</f>
        <v>8-Jun-1983</v>
      </c>
      <c r="F757" s="12">
        <f>VLOOKUP(A757,'Cleaned Hospitalisation data'!$A$1:$K$2336,8,0)</f>
        <v>40</v>
      </c>
      <c r="G757" s="12">
        <f>VLOOKUP(A757,'Cleaned Hospitalisation data'!$A:$K,2,0)</f>
        <v>0</v>
      </c>
      <c r="H757" s="28">
        <f>VLOOKUP(A757,'Cleaned Hospitalisation data'!$A$1:$K$2336,3,0)</f>
        <v>5649.72</v>
      </c>
      <c r="I757" s="12" t="str">
        <f>VLOOKUP(A757,'Cleaned Hospitalisation data'!$A$1:$K$2336,4,0)</f>
        <v>Tier - 2</v>
      </c>
      <c r="J757" s="12" t="str">
        <f>VLOOKUP(A757,'Cleaned Hospitalisation data'!$A$1:$K$2336,5,0)</f>
        <v>Tier - 3</v>
      </c>
      <c r="K757" s="12" t="str">
        <f>VLOOKUP(A757,'Cleaned Hospitalisation data'!$A$1:$K$2336,6,0)</f>
        <v>R1011</v>
      </c>
      <c r="L757" s="12" cm="1">
        <f t="array" ref="L757:P757">_xlfn.XLOOKUP(A757,$A:$A,'Cleaned Medical Examiation data'!$B:$F)</f>
        <v>32.799999999999997</v>
      </c>
      <c r="M757" s="12">
        <v>6.16</v>
      </c>
      <c r="N757" s="12" t="str">
        <v>YES</v>
      </c>
      <c r="O757" s="12" t="str">
        <v>NO</v>
      </c>
      <c r="P757" s="12" t="str">
        <v>YES</v>
      </c>
      <c r="Q757" s="19" t="str" cm="1">
        <f t="array" ref="Q757:T757">_xlfn.XLOOKUP(A757,$A:$A,'Cleaned Medical Examiation data'!$H:$K)</f>
        <v>NO</v>
      </c>
      <c r="R757" s="48">
        <v>1</v>
      </c>
      <c r="S757" s="45" t="str">
        <v>Obesity</v>
      </c>
      <c r="T757" s="34" t="str">
        <v>Prediabetes</v>
      </c>
    </row>
    <row r="758" spans="1:20" ht="15.75">
      <c r="A758" s="33" t="s">
        <v>798</v>
      </c>
      <c r="B758" s="7" t="str">
        <f>VLOOKUP(A758,'Customer Names'!$A:$G,7,0)</f>
        <v>Ms</v>
      </c>
      <c r="C758" s="7" t="str">
        <f>VLOOKUP(A758,'Customer Names'!$A:$F,6,0)</f>
        <v>Bret R</v>
      </c>
      <c r="D758" s="7" t="str">
        <f>VLOOKUP(A758,'Customer Names'!$A:$E,5,0)</f>
        <v>Scofield</v>
      </c>
      <c r="E758" s="25" t="str">
        <f>VLOOKUP(A758,'Cleaned Hospitalisation data'!$A:$K,7,0)</f>
        <v>17-Nov-1985</v>
      </c>
      <c r="F758" s="12">
        <f>VLOOKUP(A758,'Cleaned Hospitalisation data'!$A$1:$K$2336,8,0)</f>
        <v>37</v>
      </c>
      <c r="G758" s="12">
        <f>VLOOKUP(A758,'Cleaned Hospitalisation data'!$A:$K,2,0)</f>
        <v>0</v>
      </c>
      <c r="H758" s="28">
        <f>VLOOKUP(A758,'Cleaned Hospitalisation data'!$A$1:$K$2336,3,0)</f>
        <v>37270.15</v>
      </c>
      <c r="I758" s="12" t="str">
        <f>VLOOKUP(A758,'Cleaned Hospitalisation data'!$A$1:$K$2336,4,0)</f>
        <v>Tier - 2</v>
      </c>
      <c r="J758" s="12" t="str">
        <f>VLOOKUP(A758,'Cleaned Hospitalisation data'!$A$1:$K$2336,5,0)</f>
        <v>Tier - 1</v>
      </c>
      <c r="K758" s="12" t="str">
        <f>VLOOKUP(A758,'Cleaned Hospitalisation data'!$A$1:$K$2336,6,0)</f>
        <v>R1024</v>
      </c>
      <c r="L758" s="12" cm="1">
        <f t="array" ref="L758:P758">_xlfn.XLOOKUP(A758,$A:$A,'Cleaned Medical Examiation data'!$B:$F)</f>
        <v>30.78</v>
      </c>
      <c r="M758" s="12">
        <v>4.67</v>
      </c>
      <c r="N758" s="12" t="str">
        <v>YES</v>
      </c>
      <c r="O758" s="12" t="str">
        <v>NO</v>
      </c>
      <c r="P758" s="12" t="str">
        <v>NO</v>
      </c>
      <c r="Q758" s="19" t="str" cm="1">
        <f t="array" ref="Q758:T758">_xlfn.XLOOKUP(A758,$A:$A,'Cleaned Medical Examiation data'!$H:$K)</f>
        <v>YES</v>
      </c>
      <c r="R758" s="48">
        <v>0</v>
      </c>
      <c r="S758" s="45" t="str">
        <v>Obesity</v>
      </c>
      <c r="T758" s="34" t="str">
        <v>Normal</v>
      </c>
    </row>
    <row r="759" spans="1:20" ht="15.75">
      <c r="A759" s="33" t="s">
        <v>799</v>
      </c>
      <c r="B759" s="7" t="str">
        <f>VLOOKUP(A759,'Customer Names'!$A:$G,7,0)</f>
        <v>Ms</v>
      </c>
      <c r="C759" s="7" t="str">
        <f>VLOOKUP(A759,'Customer Names'!$A:$F,6,0)</f>
        <v>Linda</v>
      </c>
      <c r="D759" s="7" t="str">
        <f>VLOOKUP(A759,'Customer Names'!$A:$E,5,0)</f>
        <v>Manion</v>
      </c>
      <c r="E759" s="25" t="str">
        <f>VLOOKUP(A759,'Cleaned Hospitalisation data'!$A:$K,7,0)</f>
        <v>9-Dec-1987</v>
      </c>
      <c r="F759" s="12">
        <f>VLOOKUP(A759,'Cleaned Hospitalisation data'!$A$1:$K$2336,8,0)</f>
        <v>35</v>
      </c>
      <c r="G759" s="12">
        <f>VLOOKUP(A759,'Cleaned Hospitalisation data'!$A:$K,2,0)</f>
        <v>1</v>
      </c>
      <c r="H759" s="28">
        <f>VLOOKUP(A759,'Cleaned Hospitalisation data'!$A$1:$K$2336,3,0)</f>
        <v>5630.46</v>
      </c>
      <c r="I759" s="12" t="str">
        <f>VLOOKUP(A759,'Cleaned Hospitalisation data'!$A$1:$K$2336,4,0)</f>
        <v>Tier - 2</v>
      </c>
      <c r="J759" s="12" t="str">
        <f>VLOOKUP(A759,'Cleaned Hospitalisation data'!$A$1:$K$2336,5,0)</f>
        <v>Tier - 3</v>
      </c>
      <c r="K759" s="12" t="str">
        <f>VLOOKUP(A759,'Cleaned Hospitalisation data'!$A$1:$K$2336,6,0)</f>
        <v>R1012</v>
      </c>
      <c r="L759" s="12" cm="1">
        <f t="array" ref="L759:P759">_xlfn.XLOOKUP(A759,$A:$A,'Cleaned Medical Examiation data'!$B:$F)</f>
        <v>35.814999999999998</v>
      </c>
      <c r="M759" s="12">
        <v>4.1500000000000004</v>
      </c>
      <c r="N759" s="12" t="str">
        <v>NO</v>
      </c>
      <c r="O759" s="12" t="str">
        <v>NO</v>
      </c>
      <c r="P759" s="12" t="str">
        <v>NO</v>
      </c>
      <c r="Q759" s="19" t="str" cm="1">
        <f t="array" ref="Q759:T759">_xlfn.XLOOKUP(A759,$A:$A,'Cleaned Medical Examiation data'!$H:$K)</f>
        <v>NO</v>
      </c>
      <c r="R759" s="48">
        <v>1</v>
      </c>
      <c r="S759" s="45" t="str">
        <v>Obesity</v>
      </c>
      <c r="T759" s="34" t="str">
        <v>Normal</v>
      </c>
    </row>
    <row r="760" spans="1:20" ht="15.75">
      <c r="A760" s="33" t="s">
        <v>800</v>
      </c>
      <c r="B760" s="7" t="str">
        <f>VLOOKUP(A760,'Customer Names'!$A:$G,7,0)</f>
        <v>Mr</v>
      </c>
      <c r="C760" s="7" t="str">
        <f>VLOOKUP(A760,'Customer Names'!$A:$F,6,0)</f>
        <v>Owen R</v>
      </c>
      <c r="D760" s="7" t="str">
        <f>VLOOKUP(A760,'Customer Names'!$A:$E,5,0)</f>
        <v>Strong</v>
      </c>
      <c r="E760" s="25" t="str">
        <f>VLOOKUP(A760,'Cleaned Hospitalisation data'!$A:$K,7,0)</f>
        <v>15-Nov-1994</v>
      </c>
      <c r="F760" s="12">
        <f>VLOOKUP(A760,'Cleaned Hospitalisation data'!$A$1:$K$2336,8,0)</f>
        <v>28</v>
      </c>
      <c r="G760" s="12">
        <f>VLOOKUP(A760,'Cleaned Hospitalisation data'!$A:$K,2,0)</f>
        <v>5</v>
      </c>
      <c r="H760" s="28">
        <f>VLOOKUP(A760,'Cleaned Hospitalisation data'!$A$1:$K$2336,3,0)</f>
        <v>5615.37</v>
      </c>
      <c r="I760" s="12" t="str">
        <f>VLOOKUP(A760,'Cleaned Hospitalisation data'!$A$1:$K$2336,4,0)</f>
        <v>Tier - 2</v>
      </c>
      <c r="J760" s="12" t="str">
        <f>VLOOKUP(A760,'Cleaned Hospitalisation data'!$A$1:$K$2336,5,0)</f>
        <v>Tier - 3</v>
      </c>
      <c r="K760" s="12" t="str">
        <f>VLOOKUP(A760,'Cleaned Hospitalisation data'!$A$1:$K$2336,6,0)</f>
        <v>R1011</v>
      </c>
      <c r="L760" s="12" cm="1">
        <f t="array" ref="L760:P760">_xlfn.XLOOKUP(A760,$A:$A,'Cleaned Medical Examiation data'!$B:$F)</f>
        <v>24.3</v>
      </c>
      <c r="M760" s="12">
        <v>6.23</v>
      </c>
      <c r="N760" s="12" t="str">
        <v>NO</v>
      </c>
      <c r="O760" s="12" t="str">
        <v>NO</v>
      </c>
      <c r="P760" s="12" t="str">
        <v>NO</v>
      </c>
      <c r="Q760" s="19" t="str" cm="1">
        <f t="array" ref="Q760:T760">_xlfn.XLOOKUP(A760,$A:$A,'Cleaned Medical Examiation data'!$H:$K)</f>
        <v>NO</v>
      </c>
      <c r="R760" s="48">
        <v>0</v>
      </c>
      <c r="S760" s="45" t="str">
        <v>Normal Weight</v>
      </c>
      <c r="T760" s="34" t="str">
        <v>Prediabetes</v>
      </c>
    </row>
    <row r="761" spans="1:20" ht="15.75">
      <c r="A761" s="33" t="s">
        <v>801</v>
      </c>
      <c r="B761" s="7" t="str">
        <f>VLOOKUP(A761,'Customer Names'!$A:$G,7,0)</f>
        <v>Mr</v>
      </c>
      <c r="C761" s="7" t="str">
        <f>VLOOKUP(A761,'Customer Names'!$A:$F,6,0)</f>
        <v>Jacob</v>
      </c>
      <c r="D761" s="7" t="str">
        <f>VLOOKUP(A761,'Customer Names'!$A:$E,5,0)</f>
        <v>Leblanc</v>
      </c>
      <c r="E761" s="25" t="str">
        <f>VLOOKUP(A761,'Cleaned Hospitalisation data'!$A:$K,7,0)</f>
        <v>11-Sep-1978</v>
      </c>
      <c r="F761" s="12">
        <f>VLOOKUP(A761,'Cleaned Hospitalisation data'!$A$1:$K$2336,8,0)</f>
        <v>44</v>
      </c>
      <c r="G761" s="12">
        <f>VLOOKUP(A761,'Cleaned Hospitalisation data'!$A:$K,2,0)</f>
        <v>2</v>
      </c>
      <c r="H761" s="28">
        <f>VLOOKUP(A761,'Cleaned Hospitalisation data'!$A$1:$K$2336,3,0)</f>
        <v>5612.83</v>
      </c>
      <c r="I761" s="12" t="str">
        <f>VLOOKUP(A761,'Cleaned Hospitalisation data'!$A$1:$K$2336,4,0)</f>
        <v>Tier - 2</v>
      </c>
      <c r="J761" s="12" t="str">
        <f>VLOOKUP(A761,'Cleaned Hospitalisation data'!$A$1:$K$2336,5,0)</f>
        <v>Tier - 3</v>
      </c>
      <c r="K761" s="12" t="str">
        <f>VLOOKUP(A761,'Cleaned Hospitalisation data'!$A$1:$K$2336,6,0)</f>
        <v>R1013</v>
      </c>
      <c r="L761" s="12" cm="1">
        <f t="array" ref="L761:P761">_xlfn.XLOOKUP(A761,$A:$A,'Cleaned Medical Examiation data'!$B:$F)</f>
        <v>19.059999999999999</v>
      </c>
      <c r="M761" s="12">
        <v>7.41</v>
      </c>
      <c r="N761" s="12" t="str">
        <v>NO</v>
      </c>
      <c r="O761" s="12" t="str">
        <v>NO</v>
      </c>
      <c r="P761" s="12" t="str">
        <v>NO</v>
      </c>
      <c r="Q761" s="19" t="str" cm="1">
        <f t="array" ref="Q761:T761">_xlfn.XLOOKUP(A761,$A:$A,'Cleaned Medical Examiation data'!$H:$K)</f>
        <v>NO</v>
      </c>
      <c r="R761" s="48">
        <v>0</v>
      </c>
      <c r="S761" s="45" t="str">
        <v>Normal Weight</v>
      </c>
      <c r="T761" s="34" t="str">
        <v>Diabetes</v>
      </c>
    </row>
    <row r="762" spans="1:20" ht="15.75">
      <c r="A762" s="33" t="s">
        <v>802</v>
      </c>
      <c r="B762" s="7" t="str">
        <f>VLOOKUP(A762,'Customer Names'!$A:$G,7,0)</f>
        <v>Ms</v>
      </c>
      <c r="C762" s="7" t="str">
        <f>VLOOKUP(A762,'Customer Names'!$A:$F,6,0)</f>
        <v>Jacqueline</v>
      </c>
      <c r="D762" s="7" t="str">
        <f>VLOOKUP(A762,'Customer Names'!$A:$E,5,0)</f>
        <v>Palmer</v>
      </c>
      <c r="E762" s="25" t="str">
        <f>VLOOKUP(A762,'Cleaned Hospitalisation data'!$A:$K,7,0)</f>
        <v>18-Nov-1988</v>
      </c>
      <c r="F762" s="12">
        <f>VLOOKUP(A762,'Cleaned Hospitalisation data'!$A$1:$K$2336,8,0)</f>
        <v>34</v>
      </c>
      <c r="G762" s="12">
        <f>VLOOKUP(A762,'Cleaned Hospitalisation data'!$A:$K,2,0)</f>
        <v>1</v>
      </c>
      <c r="H762" s="28">
        <f>VLOOKUP(A762,'Cleaned Hospitalisation data'!$A$1:$K$2336,3,0)</f>
        <v>5594.85</v>
      </c>
      <c r="I762" s="12" t="str">
        <f>VLOOKUP(A762,'Cleaned Hospitalisation data'!$A$1:$K$2336,4,0)</f>
        <v>Tier - 2</v>
      </c>
      <c r="J762" s="12" t="str">
        <f>VLOOKUP(A762,'Cleaned Hospitalisation data'!$A$1:$K$2336,5,0)</f>
        <v>Tier - 3</v>
      </c>
      <c r="K762" s="12" t="str">
        <f>VLOOKUP(A762,'Cleaned Hospitalisation data'!$A$1:$K$2336,6,0)</f>
        <v>R1024</v>
      </c>
      <c r="L762" s="12" cm="1">
        <f t="array" ref="L762:P762">_xlfn.XLOOKUP(A762,$A:$A,'Cleaned Medical Examiation data'!$B:$F)</f>
        <v>33.25</v>
      </c>
      <c r="M762" s="12">
        <v>5.62</v>
      </c>
      <c r="N762" s="12" t="str">
        <v>YES</v>
      </c>
      <c r="O762" s="12" t="str">
        <v>NO</v>
      </c>
      <c r="P762" s="12" t="str">
        <v>NO</v>
      </c>
      <c r="Q762" s="19" t="str" cm="1">
        <f t="array" ref="Q762:T762">_xlfn.XLOOKUP(A762,$A:$A,'Cleaned Medical Examiation data'!$H:$K)</f>
        <v>NO</v>
      </c>
      <c r="R762" s="48">
        <v>1</v>
      </c>
      <c r="S762" s="45" t="str">
        <v>Obesity</v>
      </c>
      <c r="T762" s="34" t="str">
        <v>Normal</v>
      </c>
    </row>
    <row r="763" spans="1:20" ht="15.75">
      <c r="A763" s="33" t="s">
        <v>803</v>
      </c>
      <c r="B763" s="7" t="str">
        <f>VLOOKUP(A763,'Customer Names'!$A:$G,7,0)</f>
        <v>Mr</v>
      </c>
      <c r="C763" s="7" t="str">
        <f>VLOOKUP(A763,'Customer Names'!$A:$F,6,0)</f>
        <v>Yefeng</v>
      </c>
      <c r="D763" s="7" t="str">
        <f>VLOOKUP(A763,'Customer Names'!$A:$E,5,0)</f>
        <v>Shen</v>
      </c>
      <c r="E763" s="25" t="str">
        <f>VLOOKUP(A763,'Cleaned Hospitalisation data'!$A:$K,7,0)</f>
        <v>3-Oct-1983</v>
      </c>
      <c r="F763" s="12">
        <f>VLOOKUP(A763,'Cleaned Hospitalisation data'!$A$1:$K$2336,8,0)</f>
        <v>39</v>
      </c>
      <c r="G763" s="12">
        <f>VLOOKUP(A763,'Cleaned Hospitalisation data'!$A:$K,2,0)</f>
        <v>3</v>
      </c>
      <c r="H763" s="28">
        <f>VLOOKUP(A763,'Cleaned Hospitalisation data'!$A$1:$K$2336,3,0)</f>
        <v>5587.59</v>
      </c>
      <c r="I763" s="12" t="str">
        <f>VLOOKUP(A763,'Cleaned Hospitalisation data'!$A$1:$K$2336,4,0)</f>
        <v>Tier - 2</v>
      </c>
      <c r="J763" s="12" t="str">
        <f>VLOOKUP(A763,'Cleaned Hospitalisation data'!$A$1:$K$2336,5,0)</f>
        <v>Tier - 1</v>
      </c>
      <c r="K763" s="12" t="str">
        <f>VLOOKUP(A763,'Cleaned Hospitalisation data'!$A$1:$K$2336,6,0)</f>
        <v>R1013</v>
      </c>
      <c r="L763" s="12" cm="1">
        <f t="array" ref="L763:P763">_xlfn.XLOOKUP(A763,$A:$A,'Cleaned Medical Examiation data'!$B:$F)</f>
        <v>21.37</v>
      </c>
      <c r="M763" s="12">
        <v>4.54</v>
      </c>
      <c r="N763" s="12" t="str">
        <v>YES</v>
      </c>
      <c r="O763" s="12" t="str">
        <v>NO</v>
      </c>
      <c r="P763" s="12" t="str">
        <v>YES</v>
      </c>
      <c r="Q763" s="19" t="str" cm="1">
        <f t="array" ref="Q763:T763">_xlfn.XLOOKUP(A763,$A:$A,'Cleaned Medical Examiation data'!$H:$K)</f>
        <v>NO</v>
      </c>
      <c r="R763" s="48">
        <v>1</v>
      </c>
      <c r="S763" s="45" t="str">
        <v>Normal Weight</v>
      </c>
      <c r="T763" s="34" t="str">
        <v>Normal</v>
      </c>
    </row>
    <row r="764" spans="1:20" ht="15.75">
      <c r="A764" s="33" t="s">
        <v>804</v>
      </c>
      <c r="B764" s="7" t="str">
        <f>VLOOKUP(A764,'Customer Names'!$A:$G,7,0)</f>
        <v>Mr</v>
      </c>
      <c r="C764" s="7" t="str">
        <f>VLOOKUP(A764,'Customer Names'!$A:$F,6,0)</f>
        <v>Thomas J</v>
      </c>
      <c r="D764" s="7" t="str">
        <f>VLOOKUP(A764,'Customer Names'!$A:$E,5,0)</f>
        <v>Goldsby</v>
      </c>
      <c r="E764" s="25" t="str">
        <f>VLOOKUP(A764,'Cleaned Hospitalisation data'!$A:$K,7,0)</f>
        <v>21-Nov-1986</v>
      </c>
      <c r="F764" s="12">
        <f>VLOOKUP(A764,'Cleaned Hospitalisation data'!$A$1:$K$2336,8,0)</f>
        <v>36</v>
      </c>
      <c r="G764" s="12">
        <f>VLOOKUP(A764,'Cleaned Hospitalisation data'!$A:$K,2,0)</f>
        <v>2</v>
      </c>
      <c r="H764" s="28">
        <f>VLOOKUP(A764,'Cleaned Hospitalisation data'!$A$1:$K$2336,3,0)</f>
        <v>5584.31</v>
      </c>
      <c r="I764" s="12" t="str">
        <f>VLOOKUP(A764,'Cleaned Hospitalisation data'!$A$1:$K$2336,4,0)</f>
        <v>Tier - 3</v>
      </c>
      <c r="J764" s="12" t="str">
        <f>VLOOKUP(A764,'Cleaned Hospitalisation data'!$A$1:$K$2336,5,0)</f>
        <v>Tier - 1</v>
      </c>
      <c r="K764" s="12" t="str">
        <f>VLOOKUP(A764,'Cleaned Hospitalisation data'!$A$1:$K$2336,6,0)</f>
        <v>R1013</v>
      </c>
      <c r="L764" s="12" cm="1">
        <f t="array" ref="L764:P764">_xlfn.XLOOKUP(A764,$A:$A,'Cleaned Medical Examiation data'!$B:$F)</f>
        <v>34.43</v>
      </c>
      <c r="M764" s="12">
        <v>8.6199999999999992</v>
      </c>
      <c r="N764" s="12" t="str">
        <v>YES</v>
      </c>
      <c r="O764" s="12" t="str">
        <v>NO</v>
      </c>
      <c r="P764" s="12" t="str">
        <v>NO</v>
      </c>
      <c r="Q764" s="19" t="str" cm="1">
        <f t="array" ref="Q764:T764">_xlfn.XLOOKUP(A764,$A:$A,'Cleaned Medical Examiation data'!$H:$K)</f>
        <v>NO</v>
      </c>
      <c r="R764" s="48">
        <v>1</v>
      </c>
      <c r="S764" s="45" t="str">
        <v>Obesity</v>
      </c>
      <c r="T764" s="34" t="str">
        <v>Diabetes</v>
      </c>
    </row>
    <row r="765" spans="1:20" ht="15.75">
      <c r="A765" s="33" t="s">
        <v>805</v>
      </c>
      <c r="B765" s="7" t="str">
        <f>VLOOKUP(A765,'Customer Names'!$A:$G,7,0)</f>
        <v>Mr</v>
      </c>
      <c r="C765" s="7" t="str">
        <f>VLOOKUP(A765,'Customer Names'!$A:$F,6,0)</f>
        <v>Ken</v>
      </c>
      <c r="D765" s="7" t="str">
        <f>VLOOKUP(A765,'Customer Names'!$A:$E,5,0)</f>
        <v>Whitney</v>
      </c>
      <c r="E765" s="25" t="str">
        <f>VLOOKUP(A765,'Cleaned Hospitalisation data'!$A:$K,7,0)</f>
        <v>5-Sep-1985</v>
      </c>
      <c r="F765" s="12">
        <f>VLOOKUP(A765,'Cleaned Hospitalisation data'!$A$1:$K$2336,8,0)</f>
        <v>37</v>
      </c>
      <c r="G765" s="12">
        <f>VLOOKUP(A765,'Cleaned Hospitalisation data'!$A:$K,2,0)</f>
        <v>3</v>
      </c>
      <c r="H765" s="28">
        <f>VLOOKUP(A765,'Cleaned Hospitalisation data'!$A$1:$K$2336,3,0)</f>
        <v>5582.95</v>
      </c>
      <c r="I765" s="12" t="str">
        <f>VLOOKUP(A765,'Cleaned Hospitalisation data'!$A$1:$K$2336,4,0)</f>
        <v>Tier - 2</v>
      </c>
      <c r="J765" s="12" t="str">
        <f>VLOOKUP(A765,'Cleaned Hospitalisation data'!$A$1:$K$2336,5,0)</f>
        <v>Tier - 1</v>
      </c>
      <c r="K765" s="12" t="str">
        <f>VLOOKUP(A765,'Cleaned Hospitalisation data'!$A$1:$K$2336,6,0)</f>
        <v>R1012</v>
      </c>
      <c r="L765" s="12" cm="1">
        <f t="array" ref="L765:P765">_xlfn.XLOOKUP(A765,$A:$A,'Cleaned Medical Examiation data'!$B:$F)</f>
        <v>20.86</v>
      </c>
      <c r="M765" s="12">
        <v>4.3600000000000003</v>
      </c>
      <c r="N765" s="12" t="str">
        <v>YES</v>
      </c>
      <c r="O765" s="12" t="str">
        <v>NO</v>
      </c>
      <c r="P765" s="12" t="str">
        <v>NO</v>
      </c>
      <c r="Q765" s="19" t="str" cm="1">
        <f t="array" ref="Q765:T765">_xlfn.XLOOKUP(A765,$A:$A,'Cleaned Medical Examiation data'!$H:$K)</f>
        <v>NO</v>
      </c>
      <c r="R765" s="48">
        <v>0</v>
      </c>
      <c r="S765" s="45" t="str">
        <v>Normal Weight</v>
      </c>
      <c r="T765" s="34" t="str">
        <v>Normal</v>
      </c>
    </row>
    <row r="766" spans="1:20" ht="15.75">
      <c r="A766" s="33" t="s">
        <v>806</v>
      </c>
      <c r="B766" s="7" t="str">
        <f>VLOOKUP(A766,'Customer Names'!$A:$G,7,0)</f>
        <v>Ms</v>
      </c>
      <c r="C766" s="7" t="str">
        <f>VLOOKUP(A766,'Customer Names'!$A:$F,6,0)</f>
        <v>Annie E</v>
      </c>
      <c r="D766" s="7" t="str">
        <f>VLOOKUP(A766,'Customer Names'!$A:$E,5,0)</f>
        <v>Mahoney</v>
      </c>
      <c r="E766" s="25" t="str">
        <f>VLOOKUP(A766,'Cleaned Hospitalisation data'!$A:$K,7,0)</f>
        <v>18-Sep-1974</v>
      </c>
      <c r="F766" s="12">
        <f>VLOOKUP(A766,'Cleaned Hospitalisation data'!$A$1:$K$2336,8,0)</f>
        <v>48</v>
      </c>
      <c r="G766" s="12">
        <f>VLOOKUP(A766,'Cleaned Hospitalisation data'!$A:$K,2,0)</f>
        <v>0</v>
      </c>
      <c r="H766" s="28">
        <f>VLOOKUP(A766,'Cleaned Hospitalisation data'!$A$1:$K$2336,3,0)</f>
        <v>5576.35</v>
      </c>
      <c r="I766" s="12" t="str">
        <f>VLOOKUP(A766,'Cleaned Hospitalisation data'!$A$1:$K$2336,4,0)</f>
        <v>Tier - 2</v>
      </c>
      <c r="J766" s="12" t="str">
        <f>VLOOKUP(A766,'Cleaned Hospitalisation data'!$A$1:$K$2336,5,0)</f>
        <v>Tier - 3</v>
      </c>
      <c r="K766" s="12" t="str">
        <f>VLOOKUP(A766,'Cleaned Hospitalisation data'!$A$1:$K$2336,6,0)</f>
        <v>R1013</v>
      </c>
      <c r="L766" s="12" cm="1">
        <f t="array" ref="L766:P766">_xlfn.XLOOKUP(A766,$A:$A,'Cleaned Medical Examiation data'!$B:$F)</f>
        <v>18.34</v>
      </c>
      <c r="M766" s="12">
        <v>10.01</v>
      </c>
      <c r="N766" s="12" t="str">
        <v>NO</v>
      </c>
      <c r="O766" s="12" t="str">
        <v>NO</v>
      </c>
      <c r="P766" s="12" t="str">
        <v>NO</v>
      </c>
      <c r="Q766" s="19" t="str" cm="1">
        <f t="array" ref="Q766:T766">_xlfn.XLOOKUP(A766,$A:$A,'Cleaned Medical Examiation data'!$H:$K)</f>
        <v>NO</v>
      </c>
      <c r="R766" s="48">
        <v>0</v>
      </c>
      <c r="S766" s="45" t="str">
        <v>Under Weight</v>
      </c>
      <c r="T766" s="34" t="str">
        <v>Diabetes</v>
      </c>
    </row>
    <row r="767" spans="1:20" ht="15.75">
      <c r="A767" s="33" t="s">
        <v>807</v>
      </c>
      <c r="B767" s="7" t="str">
        <f>VLOOKUP(A767,'Customer Names'!$A:$G,7,0)</f>
        <v>Mrs</v>
      </c>
      <c r="C767" s="7" t="str">
        <f>VLOOKUP(A767,'Customer Names'!$A:$F,6,0)</f>
        <v>Noel K</v>
      </c>
      <c r="D767" s="7" t="str">
        <f>VLOOKUP(A767,'Customer Names'!$A:$E,5,0)</f>
        <v>McCracken</v>
      </c>
      <c r="E767" s="25" t="str">
        <f>VLOOKUP(A767,'Cleaned Hospitalisation data'!$A:$K,7,0)</f>
        <v>22-Sep-1999</v>
      </c>
      <c r="F767" s="12">
        <f>VLOOKUP(A767,'Cleaned Hospitalisation data'!$A$1:$K$2336,8,0)</f>
        <v>23</v>
      </c>
      <c r="G767" s="12">
        <f>VLOOKUP(A767,'Cleaned Hospitalisation data'!$A:$K,2,0)</f>
        <v>0</v>
      </c>
      <c r="H767" s="28">
        <f>VLOOKUP(A767,'Cleaned Hospitalisation data'!$A$1:$K$2336,3,0)</f>
        <v>5552.61</v>
      </c>
      <c r="I767" s="12" t="str">
        <f>VLOOKUP(A767,'Cleaned Hospitalisation data'!$A$1:$K$2336,4,0)</f>
        <v>Tier - 2</v>
      </c>
      <c r="J767" s="12" t="str">
        <f>VLOOKUP(A767,'Cleaned Hospitalisation data'!$A$1:$K$2336,5,0)</f>
        <v>Tier - 3</v>
      </c>
      <c r="K767" s="12" t="str">
        <f>VLOOKUP(A767,'Cleaned Hospitalisation data'!$A$1:$K$2336,6,0)</f>
        <v>R1026</v>
      </c>
      <c r="L767" s="12" cm="1">
        <f t="array" ref="L767:P767">_xlfn.XLOOKUP(A767,$A:$A,'Cleaned Medical Examiation data'!$B:$F)</f>
        <v>34.15</v>
      </c>
      <c r="M767" s="12">
        <v>5.42</v>
      </c>
      <c r="N767" s="12" t="str">
        <v>NO</v>
      </c>
      <c r="O767" s="12" t="str">
        <v>NO</v>
      </c>
      <c r="P767" s="12" t="str">
        <v>NO</v>
      </c>
      <c r="Q767" s="19" t="str" cm="1">
        <f t="array" ref="Q767:T767">_xlfn.XLOOKUP(A767,$A:$A,'Cleaned Medical Examiation data'!$H:$K)</f>
        <v>NO</v>
      </c>
      <c r="R767" s="48">
        <v>0</v>
      </c>
      <c r="S767" s="45" t="str">
        <v>Obesity</v>
      </c>
      <c r="T767" s="34" t="str">
        <v>Normal</v>
      </c>
    </row>
    <row r="768" spans="1:20" ht="15.75">
      <c r="A768" s="33" t="s">
        <v>808</v>
      </c>
      <c r="B768" s="7" t="str">
        <f>VLOOKUP(A768,'Customer Names'!$A:$G,7,0)</f>
        <v>Mr</v>
      </c>
      <c r="C768" s="7" t="str">
        <f>VLOOKUP(A768,'Customer Names'!$A:$F,6,0)</f>
        <v>Mark S</v>
      </c>
      <c r="D768" s="7" t="str">
        <f>VLOOKUP(A768,'Customer Names'!$A:$E,5,0)</f>
        <v>Spewak</v>
      </c>
      <c r="E768" s="25" t="str">
        <f>VLOOKUP(A768,'Cleaned Hospitalisation data'!$A:$K,7,0)</f>
        <v>7-Dec-1980</v>
      </c>
      <c r="F768" s="12">
        <f>VLOOKUP(A768,'Cleaned Hospitalisation data'!$A$1:$K$2336,8,0)</f>
        <v>42</v>
      </c>
      <c r="G768" s="12">
        <f>VLOOKUP(A768,'Cleaned Hospitalisation data'!$A:$K,2,0)</f>
        <v>2</v>
      </c>
      <c r="H768" s="28">
        <f>VLOOKUP(A768,'Cleaned Hospitalisation data'!$A$1:$K$2336,3,0)</f>
        <v>5540.35</v>
      </c>
      <c r="I768" s="12" t="str">
        <f>VLOOKUP(A768,'Cleaned Hospitalisation data'!$A$1:$K$2336,4,0)</f>
        <v>Tier - 2</v>
      </c>
      <c r="J768" s="12" t="str">
        <f>VLOOKUP(A768,'Cleaned Hospitalisation data'!$A$1:$K$2336,5,0)</f>
        <v>Tier - 2</v>
      </c>
      <c r="K768" s="12" t="str">
        <f>VLOOKUP(A768,'Cleaned Hospitalisation data'!$A$1:$K$2336,6,0)</f>
        <v>R1012</v>
      </c>
      <c r="L768" s="12" cm="1">
        <f t="array" ref="L768:P768">_xlfn.XLOOKUP(A768,$A:$A,'Cleaned Medical Examiation data'!$B:$F)</f>
        <v>18.350000000000001</v>
      </c>
      <c r="M768" s="12">
        <v>5.12</v>
      </c>
      <c r="N768" s="12" t="str">
        <v>NO</v>
      </c>
      <c r="O768" s="12" t="str">
        <v>NO</v>
      </c>
      <c r="P768" s="12" t="str">
        <v>NO</v>
      </c>
      <c r="Q768" s="19" t="str" cm="1">
        <f t="array" ref="Q768:T768">_xlfn.XLOOKUP(A768,$A:$A,'Cleaned Medical Examiation data'!$H:$K)</f>
        <v>NO</v>
      </c>
      <c r="R768" s="48">
        <v>0</v>
      </c>
      <c r="S768" s="45" t="str">
        <v>Under Weight</v>
      </c>
      <c r="T768" s="34" t="str">
        <v>Normal</v>
      </c>
    </row>
    <row r="769" spans="1:20" ht="15.75">
      <c r="A769" s="33" t="s">
        <v>809</v>
      </c>
      <c r="B769" s="7" t="str">
        <f>VLOOKUP(A769,'Customer Names'!$A:$G,7,0)</f>
        <v>Mr</v>
      </c>
      <c r="C769" s="7" t="str">
        <f>VLOOKUP(A769,'Customer Names'!$A:$F,6,0)</f>
        <v>Gardner L</v>
      </c>
      <c r="D769" s="7" t="str">
        <f>VLOOKUP(A769,'Customer Names'!$A:$E,5,0)</f>
        <v>Yost</v>
      </c>
      <c r="E769" s="25" t="str">
        <f>VLOOKUP(A769,'Cleaned Hospitalisation data'!$A:$K,7,0)</f>
        <v>17-Oct-1990</v>
      </c>
      <c r="F769" s="12">
        <f>VLOOKUP(A769,'Cleaned Hospitalisation data'!$A$1:$K$2336,8,0)</f>
        <v>32</v>
      </c>
      <c r="G769" s="12">
        <f>VLOOKUP(A769,'Cleaned Hospitalisation data'!$A:$K,2,0)</f>
        <v>3</v>
      </c>
      <c r="H769" s="28">
        <f>VLOOKUP(A769,'Cleaned Hospitalisation data'!$A$1:$K$2336,3,0)</f>
        <v>37251.22</v>
      </c>
      <c r="I769" s="12" t="str">
        <f>VLOOKUP(A769,'Cleaned Hospitalisation data'!$A$1:$K$2336,4,0)</f>
        <v>Tier - 2</v>
      </c>
      <c r="J769" s="12" t="str">
        <f>VLOOKUP(A769,'Cleaned Hospitalisation data'!$A$1:$K$2336,5,0)</f>
        <v>Tier - 2</v>
      </c>
      <c r="K769" s="12" t="str">
        <f>VLOOKUP(A769,'Cleaned Hospitalisation data'!$A$1:$K$2336,6,0)</f>
        <v>R1011</v>
      </c>
      <c r="L769" s="12" cm="1">
        <f t="array" ref="L769:P769">_xlfn.XLOOKUP(A769,$A:$A,'Cleaned Medical Examiation data'!$B:$F)</f>
        <v>49.49</v>
      </c>
      <c r="M769" s="12">
        <v>4.5</v>
      </c>
      <c r="N769" s="12" t="str">
        <v>NO</v>
      </c>
      <c r="O769" s="12" t="str">
        <v>NO</v>
      </c>
      <c r="P769" s="12" t="str">
        <v>NO</v>
      </c>
      <c r="Q769" s="19" t="str" cm="1">
        <f t="array" ref="Q769:T769">_xlfn.XLOOKUP(A769,$A:$A,'Cleaned Medical Examiation data'!$H:$K)</f>
        <v>YES</v>
      </c>
      <c r="R769" s="48">
        <v>0</v>
      </c>
      <c r="S769" s="45" t="str">
        <v>Obesity</v>
      </c>
      <c r="T769" s="34" t="str">
        <v>Normal</v>
      </c>
    </row>
    <row r="770" spans="1:20" ht="15.75">
      <c r="A770" s="33" t="s">
        <v>810</v>
      </c>
      <c r="B770" s="7" t="str">
        <f>VLOOKUP(A770,'Customer Names'!$A:$G,7,0)</f>
        <v>Ms</v>
      </c>
      <c r="C770" s="7" t="str">
        <f>VLOOKUP(A770,'Customer Names'!$A:$F,6,0)</f>
        <v>Federica</v>
      </c>
      <c r="D770" s="7" t="str">
        <f>VLOOKUP(A770,'Customer Names'!$A:$E,5,0)</f>
        <v>Cottini</v>
      </c>
      <c r="E770" s="25" t="str">
        <f>VLOOKUP(A770,'Cleaned Hospitalisation data'!$A:$K,7,0)</f>
        <v>7-Nov-1981</v>
      </c>
      <c r="F770" s="12">
        <f>VLOOKUP(A770,'Cleaned Hospitalisation data'!$A$1:$K$2336,8,0)</f>
        <v>41</v>
      </c>
      <c r="G770" s="12">
        <f>VLOOKUP(A770,'Cleaned Hospitalisation data'!$A:$K,2,0)</f>
        <v>1</v>
      </c>
      <c r="H770" s="28">
        <f>VLOOKUP(A770,'Cleaned Hospitalisation data'!$A$1:$K$2336,3,0)</f>
        <v>5539.4</v>
      </c>
      <c r="I770" s="12" t="str">
        <f>VLOOKUP(A770,'Cleaned Hospitalisation data'!$A$1:$K$2336,4,0)</f>
        <v>Tier - 2</v>
      </c>
      <c r="J770" s="12" t="str">
        <f>VLOOKUP(A770,'Cleaned Hospitalisation data'!$A$1:$K$2336,5,0)</f>
        <v>Tier - 2</v>
      </c>
      <c r="K770" s="12" t="str">
        <f>VLOOKUP(A770,'Cleaned Hospitalisation data'!$A$1:$K$2336,6,0)</f>
        <v>R1013</v>
      </c>
      <c r="L770" s="12" cm="1">
        <f t="array" ref="L770:P770">_xlfn.XLOOKUP(A770,$A:$A,'Cleaned Medical Examiation data'!$B:$F)</f>
        <v>22.13</v>
      </c>
      <c r="M770" s="12">
        <v>9.1999999999999993</v>
      </c>
      <c r="N770" s="12" t="str">
        <v>YES</v>
      </c>
      <c r="O770" s="12" t="str">
        <v>NO</v>
      </c>
      <c r="P770" s="12" t="str">
        <v>NO</v>
      </c>
      <c r="Q770" s="19" t="str" cm="1">
        <f t="array" ref="Q770:T770">_xlfn.XLOOKUP(A770,$A:$A,'Cleaned Medical Examiation data'!$H:$K)</f>
        <v>NO</v>
      </c>
      <c r="R770" s="48">
        <v>0</v>
      </c>
      <c r="S770" s="45" t="str">
        <v>Normal Weight</v>
      </c>
      <c r="T770" s="34" t="str">
        <v>Diabetes</v>
      </c>
    </row>
    <row r="771" spans="1:20" ht="15.75">
      <c r="A771" s="33" t="s">
        <v>811</v>
      </c>
      <c r="B771" s="7" t="str">
        <f>VLOOKUP(A771,'Customer Names'!$A:$G,7,0)</f>
        <v>Ms</v>
      </c>
      <c r="C771" s="7" t="str">
        <f>VLOOKUP(A771,'Customer Names'!$A:$F,6,0)</f>
        <v>Pamela L</v>
      </c>
      <c r="D771" s="7" t="str">
        <f>VLOOKUP(A771,'Customer Names'!$A:$E,5,0)</f>
        <v>Findlay</v>
      </c>
      <c r="E771" s="25" t="str">
        <f>VLOOKUP(A771,'Cleaned Hospitalisation data'!$A:$K,7,0)</f>
        <v>29-Jul-1988</v>
      </c>
      <c r="F771" s="12">
        <f>VLOOKUP(A771,'Cleaned Hospitalisation data'!$A$1:$K$2336,8,0)</f>
        <v>34</v>
      </c>
      <c r="G771" s="12">
        <f>VLOOKUP(A771,'Cleaned Hospitalisation data'!$A:$K,2,0)</f>
        <v>3</v>
      </c>
      <c r="H771" s="28">
        <f>VLOOKUP(A771,'Cleaned Hospitalisation data'!$A$1:$K$2336,3,0)</f>
        <v>5503.36</v>
      </c>
      <c r="I771" s="12" t="str">
        <f>VLOOKUP(A771,'Cleaned Hospitalisation data'!$A$1:$K$2336,4,0)</f>
        <v>Tier - 2</v>
      </c>
      <c r="J771" s="12" t="str">
        <f>VLOOKUP(A771,'Cleaned Hospitalisation data'!$A$1:$K$2336,5,0)</f>
        <v>Tier - 2</v>
      </c>
      <c r="K771" s="12" t="str">
        <f>VLOOKUP(A771,'Cleaned Hospitalisation data'!$A$1:$K$2336,6,0)</f>
        <v>R1012</v>
      </c>
      <c r="L771" s="12" cm="1">
        <f t="array" ref="L771:P771">_xlfn.XLOOKUP(A771,$A:$A,'Cleaned Medical Examiation data'!$B:$F)</f>
        <v>22.51</v>
      </c>
      <c r="M771" s="12">
        <v>6.08</v>
      </c>
      <c r="N771" s="12" t="str">
        <v>YES</v>
      </c>
      <c r="O771" s="12" t="str">
        <v>NO</v>
      </c>
      <c r="P771" s="12" t="str">
        <v>NO</v>
      </c>
      <c r="Q771" s="19" t="str" cm="1">
        <f t="array" ref="Q771:T771">_xlfn.XLOOKUP(A771,$A:$A,'Cleaned Medical Examiation data'!$H:$K)</f>
        <v>NO</v>
      </c>
      <c r="R771" s="48">
        <v>1</v>
      </c>
      <c r="S771" s="45" t="str">
        <v>Normal Weight</v>
      </c>
      <c r="T771" s="34" t="str">
        <v>Prediabetes</v>
      </c>
    </row>
    <row r="772" spans="1:20" ht="15.75">
      <c r="A772" s="33" t="s">
        <v>812</v>
      </c>
      <c r="B772" s="7" t="str">
        <f>VLOOKUP(A772,'Customer Names'!$A:$G,7,0)</f>
        <v>Mr</v>
      </c>
      <c r="C772" s="7" t="str">
        <f>VLOOKUP(A772,'Customer Names'!$A:$F,6,0)</f>
        <v>Andrew W</v>
      </c>
      <c r="D772" s="7" t="str">
        <f>VLOOKUP(A772,'Customer Names'!$A:$E,5,0)</f>
        <v>Strasburg</v>
      </c>
      <c r="E772" s="25" t="str">
        <f>VLOOKUP(A772,'Cleaned Hospitalisation data'!$A:$K,7,0)</f>
        <v>17-Aug-1984</v>
      </c>
      <c r="F772" s="12">
        <f>VLOOKUP(A772,'Cleaned Hospitalisation data'!$A$1:$K$2336,8,0)</f>
        <v>38</v>
      </c>
      <c r="G772" s="12">
        <f>VLOOKUP(A772,'Cleaned Hospitalisation data'!$A:$K,2,0)</f>
        <v>1</v>
      </c>
      <c r="H772" s="28">
        <f>VLOOKUP(A772,'Cleaned Hospitalisation data'!$A$1:$K$2336,3,0)</f>
        <v>5488.26</v>
      </c>
      <c r="I772" s="12" t="str">
        <f>VLOOKUP(A772,'Cleaned Hospitalisation data'!$A$1:$K$2336,4,0)</f>
        <v>Tier - 2</v>
      </c>
      <c r="J772" s="12" t="str">
        <f>VLOOKUP(A772,'Cleaned Hospitalisation data'!$A$1:$K$2336,5,0)</f>
        <v>Tier - 3</v>
      </c>
      <c r="K772" s="12" t="str">
        <f>VLOOKUP(A772,'Cleaned Hospitalisation data'!$A$1:$K$2336,6,0)</f>
        <v>R1011</v>
      </c>
      <c r="L772" s="12" cm="1">
        <f t="array" ref="L772:P772">_xlfn.XLOOKUP(A772,$A:$A,'Cleaned Medical Examiation data'!$B:$F)</f>
        <v>31</v>
      </c>
      <c r="M772" s="12">
        <v>4.7699999999999996</v>
      </c>
      <c r="N772" s="12" t="str">
        <v>NO</v>
      </c>
      <c r="O772" s="12" t="str">
        <v>NO</v>
      </c>
      <c r="P772" s="12" t="str">
        <v>NO</v>
      </c>
      <c r="Q772" s="19" t="str" cm="1">
        <f t="array" ref="Q772:T772">_xlfn.XLOOKUP(A772,$A:$A,'Cleaned Medical Examiation data'!$H:$K)</f>
        <v>NO</v>
      </c>
      <c r="R772" s="48">
        <v>1</v>
      </c>
      <c r="S772" s="45" t="str">
        <v>Obesity</v>
      </c>
      <c r="T772" s="34" t="str">
        <v>Normal</v>
      </c>
    </row>
    <row r="773" spans="1:20" ht="15.75">
      <c r="A773" s="33" t="s">
        <v>813</v>
      </c>
      <c r="B773" s="7" t="str">
        <f>VLOOKUP(A773,'Customer Names'!$A:$G,7,0)</f>
        <v>Mr</v>
      </c>
      <c r="C773" s="7" t="str">
        <f>VLOOKUP(A773,'Customer Names'!$A:$F,6,0)</f>
        <v>Randall</v>
      </c>
      <c r="D773" s="7" t="str">
        <f>VLOOKUP(A773,'Customer Names'!$A:$E,5,0)</f>
        <v>Adams</v>
      </c>
      <c r="E773" s="25" t="str">
        <f>VLOOKUP(A773,'Cleaned Hospitalisation data'!$A:$K,7,0)</f>
        <v>26-Aug-1984</v>
      </c>
      <c r="F773" s="12">
        <f>VLOOKUP(A773,'Cleaned Hospitalisation data'!$A$1:$K$2336,8,0)</f>
        <v>38</v>
      </c>
      <c r="G773" s="12">
        <f>VLOOKUP(A773,'Cleaned Hospitalisation data'!$A:$K,2,0)</f>
        <v>1</v>
      </c>
      <c r="H773" s="28">
        <f>VLOOKUP(A773,'Cleaned Hospitalisation data'!$A$1:$K$2336,3,0)</f>
        <v>5484.47</v>
      </c>
      <c r="I773" s="12" t="str">
        <f>VLOOKUP(A773,'Cleaned Hospitalisation data'!$A$1:$K$2336,4,0)</f>
        <v>Tier - 2</v>
      </c>
      <c r="J773" s="12" t="str">
        <f>VLOOKUP(A773,'Cleaned Hospitalisation data'!$A$1:$K$2336,5,0)</f>
        <v>Tier - 2</v>
      </c>
      <c r="K773" s="12" t="str">
        <f>VLOOKUP(A773,'Cleaned Hospitalisation data'!$A$1:$K$2336,6,0)</f>
        <v>R1013</v>
      </c>
      <c r="L773" s="12" cm="1">
        <f t="array" ref="L773:P773">_xlfn.XLOOKUP(A773,$A:$A,'Cleaned Medical Examiation data'!$B:$F)</f>
        <v>28.27</v>
      </c>
      <c r="M773" s="12">
        <v>4.62</v>
      </c>
      <c r="N773" s="12" t="str">
        <v>NO</v>
      </c>
      <c r="O773" s="12" t="str">
        <v>NO</v>
      </c>
      <c r="P773" s="12" t="str">
        <v>NO</v>
      </c>
      <c r="Q773" s="19" t="str" cm="1">
        <f t="array" ref="Q773:T773">_xlfn.XLOOKUP(A773,$A:$A,'Cleaned Medical Examiation data'!$H:$K)</f>
        <v>NO</v>
      </c>
      <c r="R773" s="48">
        <v>1</v>
      </c>
      <c r="S773" s="45" t="str">
        <v>Over Weight</v>
      </c>
      <c r="T773" s="34" t="str">
        <v>Normal</v>
      </c>
    </row>
    <row r="774" spans="1:20" ht="15.75">
      <c r="A774" s="33" t="s">
        <v>814</v>
      </c>
      <c r="B774" s="7" t="str">
        <f>VLOOKUP(A774,'Customer Names'!$A:$G,7,0)</f>
        <v>Ms</v>
      </c>
      <c r="C774" s="7" t="str">
        <f>VLOOKUP(A774,'Customer Names'!$A:$F,6,0)</f>
        <v>Tracy L</v>
      </c>
      <c r="D774" s="7" t="str">
        <f>VLOOKUP(A774,'Customer Names'!$A:$E,5,0)</f>
        <v>Deeter</v>
      </c>
      <c r="E774" s="25" t="str">
        <f>VLOOKUP(A774,'Cleaned Hospitalisation data'!$A:$K,7,0)</f>
        <v>30-Sep-1986</v>
      </c>
      <c r="F774" s="12">
        <f>VLOOKUP(A774,'Cleaned Hospitalisation data'!$A$1:$K$2336,8,0)</f>
        <v>36</v>
      </c>
      <c r="G774" s="12">
        <f>VLOOKUP(A774,'Cleaned Hospitalisation data'!$A:$K,2,0)</f>
        <v>1</v>
      </c>
      <c r="H774" s="28">
        <f>VLOOKUP(A774,'Cleaned Hospitalisation data'!$A$1:$K$2336,3,0)</f>
        <v>5478.04</v>
      </c>
      <c r="I774" s="12" t="str">
        <f>VLOOKUP(A774,'Cleaned Hospitalisation data'!$A$1:$K$2336,4,0)</f>
        <v>Tier - 2</v>
      </c>
      <c r="J774" s="12" t="str">
        <f>VLOOKUP(A774,'Cleaned Hospitalisation data'!$A$1:$K$2336,5,0)</f>
        <v>Tier - 3</v>
      </c>
      <c r="K774" s="12" t="str">
        <f>VLOOKUP(A774,'Cleaned Hospitalisation data'!$A$1:$K$2336,6,0)</f>
        <v>R1013</v>
      </c>
      <c r="L774" s="12" cm="1">
        <f t="array" ref="L774:P774">_xlfn.XLOOKUP(A774,$A:$A,'Cleaned Medical Examiation data'!$B:$F)</f>
        <v>29.92</v>
      </c>
      <c r="M774" s="12">
        <v>9.07</v>
      </c>
      <c r="N774" s="12" t="str">
        <v>YES</v>
      </c>
      <c r="O774" s="12" t="str">
        <v>NO</v>
      </c>
      <c r="P774" s="12" t="str">
        <v>NO</v>
      </c>
      <c r="Q774" s="19" t="str" cm="1">
        <f t="array" ref="Q774:T774">_xlfn.XLOOKUP(A774,$A:$A,'Cleaned Medical Examiation data'!$H:$K)</f>
        <v>NO</v>
      </c>
      <c r="R774" s="48">
        <v>1</v>
      </c>
      <c r="S774" s="45" t="str">
        <v>Over Weight</v>
      </c>
      <c r="T774" s="34" t="str">
        <v>Diabetes</v>
      </c>
    </row>
    <row r="775" spans="1:20" ht="15.75">
      <c r="A775" s="33" t="s">
        <v>815</v>
      </c>
      <c r="B775" s="7" t="str">
        <f>VLOOKUP(A775,'Customer Names'!$A:$G,7,0)</f>
        <v>Ms</v>
      </c>
      <c r="C775" s="7" t="str">
        <f>VLOOKUP(A775,'Customer Names'!$A:$F,6,0)</f>
        <v>Azelie</v>
      </c>
      <c r="D775" s="7" t="str">
        <f>VLOOKUP(A775,'Customer Names'!$A:$E,5,0)</f>
        <v>Arpin</v>
      </c>
      <c r="E775" s="25" t="str">
        <f>VLOOKUP(A775,'Cleaned Hospitalisation data'!$A:$K,7,0)</f>
        <v>12-Jul-1986</v>
      </c>
      <c r="F775" s="12">
        <f>VLOOKUP(A775,'Cleaned Hospitalisation data'!$A$1:$K$2336,8,0)</f>
        <v>36</v>
      </c>
      <c r="G775" s="12">
        <f>VLOOKUP(A775,'Cleaned Hospitalisation data'!$A:$K,2,0)</f>
        <v>1</v>
      </c>
      <c r="H775" s="28">
        <f>VLOOKUP(A775,'Cleaned Hospitalisation data'!$A$1:$K$2336,3,0)</f>
        <v>5472.45</v>
      </c>
      <c r="I775" s="12" t="str">
        <f>VLOOKUP(A775,'Cleaned Hospitalisation data'!$A$1:$K$2336,4,0)</f>
        <v>Tier - 2</v>
      </c>
      <c r="J775" s="12" t="str">
        <f>VLOOKUP(A775,'Cleaned Hospitalisation data'!$A$1:$K$2336,5,0)</f>
        <v>Tier - 3</v>
      </c>
      <c r="K775" s="12" t="str">
        <f>VLOOKUP(A775,'Cleaned Hospitalisation data'!$A$1:$K$2336,6,0)</f>
        <v>R1011</v>
      </c>
      <c r="L775" s="12" cm="1">
        <f t="array" ref="L775:P775">_xlfn.XLOOKUP(A775,$A:$A,'Cleaned Medical Examiation data'!$B:$F)</f>
        <v>25.9</v>
      </c>
      <c r="M775" s="12">
        <v>9.1199999999999992</v>
      </c>
      <c r="N775" s="12" t="str">
        <v>YES</v>
      </c>
      <c r="O775" s="12" t="str">
        <v>NO</v>
      </c>
      <c r="P775" s="12" t="str">
        <v>NO</v>
      </c>
      <c r="Q775" s="19" t="str" cm="1">
        <f t="array" ref="Q775:T775">_xlfn.XLOOKUP(A775,$A:$A,'Cleaned Medical Examiation data'!$H:$K)</f>
        <v>NO</v>
      </c>
      <c r="R775" s="48">
        <v>1</v>
      </c>
      <c r="S775" s="45" t="str">
        <v>Over Weight</v>
      </c>
      <c r="T775" s="34" t="str">
        <v>Diabetes</v>
      </c>
    </row>
    <row r="776" spans="1:20" ht="15.75">
      <c r="A776" s="33" t="s">
        <v>816</v>
      </c>
      <c r="B776" s="7" t="str">
        <f>VLOOKUP(A776,'Customer Names'!$A:$G,7,0)</f>
        <v>Ms</v>
      </c>
      <c r="C776" s="7" t="str">
        <f>VLOOKUP(A776,'Customer Names'!$A:$F,6,0)</f>
        <v>Monica M</v>
      </c>
      <c r="D776" s="7" t="str">
        <f>VLOOKUP(A776,'Customer Names'!$A:$E,5,0)</f>
        <v>Schoeneck</v>
      </c>
      <c r="E776" s="25" t="str">
        <f>VLOOKUP(A776,'Cleaned Hospitalisation data'!$A:$K,7,0)</f>
        <v>2-Dec-1986</v>
      </c>
      <c r="F776" s="12">
        <f>VLOOKUP(A776,'Cleaned Hospitalisation data'!$A$1:$K$2336,8,0)</f>
        <v>36</v>
      </c>
      <c r="G776" s="12">
        <f>VLOOKUP(A776,'Cleaned Hospitalisation data'!$A:$K,2,0)</f>
        <v>0</v>
      </c>
      <c r="H776" s="28">
        <f>VLOOKUP(A776,'Cleaned Hospitalisation data'!$A$1:$K$2336,3,0)</f>
        <v>5469.01</v>
      </c>
      <c r="I776" s="12" t="str">
        <f>VLOOKUP(A776,'Cleaned Hospitalisation data'!$A$1:$K$2336,4,0)</f>
        <v>Tier - 2</v>
      </c>
      <c r="J776" s="12" t="str">
        <f>VLOOKUP(A776,'Cleaned Hospitalisation data'!$A$1:$K$2336,5,0)</f>
        <v>Tier - 2</v>
      </c>
      <c r="K776" s="12" t="str">
        <f>VLOOKUP(A776,'Cleaned Hospitalisation data'!$A$1:$K$2336,6,0)</f>
        <v>R1024</v>
      </c>
      <c r="L776" s="12" cm="1">
        <f t="array" ref="L776:P776">_xlfn.XLOOKUP(A776,$A:$A,'Cleaned Medical Examiation data'!$B:$F)</f>
        <v>27.74</v>
      </c>
      <c r="M776" s="12">
        <v>7.32</v>
      </c>
      <c r="N776" s="12" t="str">
        <v>YES</v>
      </c>
      <c r="O776" s="12" t="str">
        <v>NO</v>
      </c>
      <c r="P776" s="12" t="str">
        <v>NO</v>
      </c>
      <c r="Q776" s="19" t="str" cm="1">
        <f t="array" ref="Q776:T776">_xlfn.XLOOKUP(A776,$A:$A,'Cleaned Medical Examiation data'!$H:$K)</f>
        <v>NO</v>
      </c>
      <c r="R776" s="48">
        <v>1</v>
      </c>
      <c r="S776" s="45" t="str">
        <v>Over Weight</v>
      </c>
      <c r="T776" s="34" t="str">
        <v>Diabetes</v>
      </c>
    </row>
    <row r="777" spans="1:20" ht="15.75">
      <c r="A777" s="33" t="s">
        <v>817</v>
      </c>
      <c r="B777" s="7" t="str">
        <f>VLOOKUP(A777,'Customer Names'!$A:$G,7,0)</f>
        <v>Ms</v>
      </c>
      <c r="C777" s="7" t="str">
        <f>VLOOKUP(A777,'Customer Names'!$A:$F,6,0)</f>
        <v>Katarina K</v>
      </c>
      <c r="D777" s="7" t="str">
        <f>VLOOKUP(A777,'Customer Names'!$A:$E,5,0)</f>
        <v>Mueller</v>
      </c>
      <c r="E777" s="25" t="str">
        <f>VLOOKUP(A777,'Cleaned Hospitalisation data'!$A:$K,7,0)</f>
        <v>24-Oct-1973</v>
      </c>
      <c r="F777" s="12">
        <f>VLOOKUP(A777,'Cleaned Hospitalisation data'!$A$1:$K$2336,8,0)</f>
        <v>49</v>
      </c>
      <c r="G777" s="12">
        <f>VLOOKUP(A777,'Cleaned Hospitalisation data'!$A:$K,2,0)</f>
        <v>0</v>
      </c>
      <c r="H777" s="28">
        <f>VLOOKUP(A777,'Cleaned Hospitalisation data'!$A$1:$K$2336,3,0)</f>
        <v>5466.88</v>
      </c>
      <c r="I777" s="12" t="str">
        <f>VLOOKUP(A777,'Cleaned Hospitalisation data'!$A$1:$K$2336,4,0)</f>
        <v>Tier - 2</v>
      </c>
      <c r="J777" s="12" t="str">
        <f>VLOOKUP(A777,'Cleaned Hospitalisation data'!$A$1:$K$2336,5,0)</f>
        <v>Tier - 2</v>
      </c>
      <c r="K777" s="12" t="str">
        <f>VLOOKUP(A777,'Cleaned Hospitalisation data'!$A$1:$K$2336,6,0)</f>
        <v>R1013</v>
      </c>
      <c r="L777" s="12" cm="1">
        <f t="array" ref="L777:P777">_xlfn.XLOOKUP(A777,$A:$A,'Cleaned Medical Examiation data'!$B:$F)</f>
        <v>17.260000000000002</v>
      </c>
      <c r="M777" s="12">
        <v>11.73</v>
      </c>
      <c r="N777" s="12" t="str">
        <v>NO</v>
      </c>
      <c r="O777" s="12" t="str">
        <v>NO</v>
      </c>
      <c r="P777" s="12" t="str">
        <v>NO</v>
      </c>
      <c r="Q777" s="19" t="str" cm="1">
        <f t="array" ref="Q777:T777">_xlfn.XLOOKUP(A777,$A:$A,'Cleaned Medical Examiation data'!$H:$K)</f>
        <v>NO</v>
      </c>
      <c r="R777" s="48">
        <v>2</v>
      </c>
      <c r="S777" s="45" t="str">
        <v>Under Weight</v>
      </c>
      <c r="T777" s="34" t="str">
        <v>Diabetes</v>
      </c>
    </row>
    <row r="778" spans="1:20" ht="15.75">
      <c r="A778" s="33" t="s">
        <v>818</v>
      </c>
      <c r="B778" s="7" t="str">
        <f>VLOOKUP(A778,'Customer Names'!$A:$G,7,0)</f>
        <v>Ms</v>
      </c>
      <c r="C778" s="7" t="str">
        <f>VLOOKUP(A778,'Customer Names'!$A:$F,6,0)</f>
        <v>Jamie L</v>
      </c>
      <c r="D778" s="7" t="str">
        <f>VLOOKUP(A778,'Customer Names'!$A:$E,5,0)</f>
        <v>Willits</v>
      </c>
      <c r="E778" s="25" t="str">
        <f>VLOOKUP(A778,'Cleaned Hospitalisation data'!$A:$K,7,0)</f>
        <v>25-Dec-1986</v>
      </c>
      <c r="F778" s="12">
        <f>VLOOKUP(A778,'Cleaned Hospitalisation data'!$A$1:$K$2336,8,0)</f>
        <v>36</v>
      </c>
      <c r="G778" s="12">
        <f>VLOOKUP(A778,'Cleaned Hospitalisation data'!$A:$K,2,0)</f>
        <v>0</v>
      </c>
      <c r="H778" s="28">
        <f>VLOOKUP(A778,'Cleaned Hospitalisation data'!$A$1:$K$2336,3,0)</f>
        <v>5458.05</v>
      </c>
      <c r="I778" s="12" t="str">
        <f>VLOOKUP(A778,'Cleaned Hospitalisation data'!$A$1:$K$2336,4,0)</f>
        <v>Tier - 2</v>
      </c>
      <c r="J778" s="12" t="str">
        <f>VLOOKUP(A778,'Cleaned Hospitalisation data'!$A$1:$K$2336,5,0)</f>
        <v>Tier - 2</v>
      </c>
      <c r="K778" s="12" t="str">
        <f>VLOOKUP(A778,'Cleaned Hospitalisation data'!$A$1:$K$2336,6,0)</f>
        <v>R1024</v>
      </c>
      <c r="L778" s="12" cm="1">
        <f t="array" ref="L778:P778">_xlfn.XLOOKUP(A778,$A:$A,'Cleaned Medical Examiation data'!$B:$F)</f>
        <v>19.855</v>
      </c>
      <c r="M778" s="12">
        <v>6.64</v>
      </c>
      <c r="N778" s="12" t="str">
        <v>YES</v>
      </c>
      <c r="O778" s="12" t="str">
        <v>NO</v>
      </c>
      <c r="P778" s="12" t="str">
        <v>NO</v>
      </c>
      <c r="Q778" s="19" t="str" cm="1">
        <f t="array" ref="Q778:T778">_xlfn.XLOOKUP(A778,$A:$A,'Cleaned Medical Examiation data'!$H:$K)</f>
        <v>NO</v>
      </c>
      <c r="R778" s="48">
        <v>1</v>
      </c>
      <c r="S778" s="45" t="str">
        <v>Normal Weight</v>
      </c>
      <c r="T778" s="34" t="str">
        <v>Diabetes</v>
      </c>
    </row>
    <row r="779" spans="1:20" ht="15.75">
      <c r="A779" s="33" t="s">
        <v>819</v>
      </c>
      <c r="B779" s="7" t="str">
        <f>VLOOKUP(A779,'Customer Names'!$A:$G,7,0)</f>
        <v>Mr</v>
      </c>
      <c r="C779" s="7" t="str">
        <f>VLOOKUP(A779,'Customer Names'!$A:$F,6,0)</f>
        <v>Brian</v>
      </c>
      <c r="D779" s="7" t="str">
        <f>VLOOKUP(A779,'Customer Names'!$A:$E,5,0)</f>
        <v>Syring</v>
      </c>
      <c r="E779" s="25" t="str">
        <f>VLOOKUP(A779,'Cleaned Hospitalisation data'!$A:$K,7,0)</f>
        <v>25-Aug-1982</v>
      </c>
      <c r="F779" s="12">
        <f>VLOOKUP(A779,'Cleaned Hospitalisation data'!$A$1:$K$2336,8,0)</f>
        <v>40</v>
      </c>
      <c r="G779" s="12">
        <f>VLOOKUP(A779,'Cleaned Hospitalisation data'!$A:$K,2,0)</f>
        <v>0</v>
      </c>
      <c r="H779" s="28">
        <f>VLOOKUP(A779,'Cleaned Hospitalisation data'!$A$1:$K$2336,3,0)</f>
        <v>5438.75</v>
      </c>
      <c r="I779" s="12" t="str">
        <f>VLOOKUP(A779,'Cleaned Hospitalisation data'!$A$1:$K$2336,4,0)</f>
        <v>Tier - 3</v>
      </c>
      <c r="J779" s="12" t="str">
        <f>VLOOKUP(A779,'Cleaned Hospitalisation data'!$A$1:$K$2336,5,0)</f>
        <v>Tier - 2</v>
      </c>
      <c r="K779" s="12" t="str">
        <f>VLOOKUP(A779,'Cleaned Hospitalisation data'!$A$1:$K$2336,6,0)</f>
        <v>R1013</v>
      </c>
      <c r="L779" s="12" cm="1">
        <f t="array" ref="L779:P779">_xlfn.XLOOKUP(A779,$A:$A,'Cleaned Medical Examiation data'!$B:$F)</f>
        <v>41.69</v>
      </c>
      <c r="M779" s="12">
        <v>5.78</v>
      </c>
      <c r="N779" s="12" t="str">
        <v>NO</v>
      </c>
      <c r="O779" s="12" t="str">
        <v>NO</v>
      </c>
      <c r="P779" s="12" t="str">
        <v>NO</v>
      </c>
      <c r="Q779" s="19" t="str" cm="1">
        <f t="array" ref="Q779:T779">_xlfn.XLOOKUP(A779,$A:$A,'Cleaned Medical Examiation data'!$H:$K)</f>
        <v>NO</v>
      </c>
      <c r="R779" s="48">
        <v>0</v>
      </c>
      <c r="S779" s="45" t="str">
        <v>Obesity</v>
      </c>
      <c r="T779" s="34" t="str">
        <v>Prediabetes</v>
      </c>
    </row>
    <row r="780" spans="1:20" ht="15.75">
      <c r="A780" s="33" t="s">
        <v>820</v>
      </c>
      <c r="B780" s="7" t="str">
        <f>VLOOKUP(A780,'Customer Names'!$A:$G,7,0)</f>
        <v>Ms</v>
      </c>
      <c r="C780" s="7" t="str">
        <f>VLOOKUP(A780,'Customer Names'!$A:$F,6,0)</f>
        <v>Jennifer A</v>
      </c>
      <c r="D780" s="7" t="str">
        <f>VLOOKUP(A780,'Customer Names'!$A:$E,5,0)</f>
        <v>Cronin</v>
      </c>
      <c r="E780" s="25" t="str">
        <f>VLOOKUP(A780,'Cleaned Hospitalisation data'!$A:$K,7,0)</f>
        <v>16-Nov-1958</v>
      </c>
      <c r="F780" s="12">
        <f>VLOOKUP(A780,'Cleaned Hospitalisation data'!$A$1:$K$2336,8,0)</f>
        <v>64</v>
      </c>
      <c r="G780" s="12">
        <f>VLOOKUP(A780,'Cleaned Hospitalisation data'!$A:$K,2,0)</f>
        <v>1</v>
      </c>
      <c r="H780" s="28">
        <f>VLOOKUP(A780,'Cleaned Hospitalisation data'!$A$1:$K$2336,3,0)</f>
        <v>47928.03</v>
      </c>
      <c r="I780" s="12" t="str">
        <f>VLOOKUP(A780,'Cleaned Hospitalisation data'!$A$1:$K$2336,4,0)</f>
        <v>Tier - 2</v>
      </c>
      <c r="J780" s="12" t="str">
        <f>VLOOKUP(A780,'Cleaned Hospitalisation data'!$A$1:$K$2336,5,0)</f>
        <v>Tier - 3</v>
      </c>
      <c r="K780" s="12" t="str">
        <f>VLOOKUP(A780,'Cleaned Hospitalisation data'!$A$1:$K$2336,6,0)</f>
        <v>R1011</v>
      </c>
      <c r="L780" s="12" cm="1">
        <f t="array" ref="L780:P780">_xlfn.XLOOKUP(A780,$A:$A,'Cleaned Medical Examiation data'!$B:$F)</f>
        <v>33.799999999999997</v>
      </c>
      <c r="M780" s="12">
        <v>7.67</v>
      </c>
      <c r="N780" s="12" t="str">
        <v>NO</v>
      </c>
      <c r="O780" s="12" t="str">
        <v>NO</v>
      </c>
      <c r="P780" s="12" t="str">
        <v>NO</v>
      </c>
      <c r="Q780" s="19" t="str" cm="1">
        <f t="array" ref="Q780:T780">_xlfn.XLOOKUP(A780,$A:$A,'Cleaned Medical Examiation data'!$H:$K)</f>
        <v>YES</v>
      </c>
      <c r="R780" s="48">
        <v>3</v>
      </c>
      <c r="S780" s="45" t="str">
        <v>Obesity</v>
      </c>
      <c r="T780" s="34" t="str">
        <v>Diabetes</v>
      </c>
    </row>
    <row r="781" spans="1:20" ht="15.75">
      <c r="A781" s="33" t="s">
        <v>821</v>
      </c>
      <c r="B781" s="7" t="str">
        <f>VLOOKUP(A781,'Customer Names'!$A:$G,7,0)</f>
        <v>Mr</v>
      </c>
      <c r="C781" s="7" t="str">
        <f>VLOOKUP(A781,'Customer Names'!$A:$F,6,0)</f>
        <v>Bobby</v>
      </c>
      <c r="D781" s="7" t="str">
        <f>VLOOKUP(A781,'Customer Names'!$A:$E,5,0)</f>
        <v>Torphy</v>
      </c>
      <c r="E781" s="25" t="str">
        <f>VLOOKUP(A781,'Cleaned Hospitalisation data'!$A:$K,7,0)</f>
        <v>5-Sep-2000</v>
      </c>
      <c r="F781" s="12">
        <f>VLOOKUP(A781,'Cleaned Hospitalisation data'!$A$1:$K$2336,8,0)</f>
        <v>22</v>
      </c>
      <c r="G781" s="12">
        <f>VLOOKUP(A781,'Cleaned Hospitalisation data'!$A:$K,2,0)</f>
        <v>1</v>
      </c>
      <c r="H781" s="28">
        <f>VLOOKUP(A781,'Cleaned Hospitalisation data'!$A$1:$K$2336,3,0)</f>
        <v>37165.160000000003</v>
      </c>
      <c r="I781" s="12" t="str">
        <f>VLOOKUP(A781,'Cleaned Hospitalisation data'!$A$1:$K$2336,4,0)</f>
        <v>Tier - 1</v>
      </c>
      <c r="J781" s="12" t="str">
        <f>VLOOKUP(A781,'Cleaned Hospitalisation data'!$A$1:$K$2336,5,0)</f>
        <v>Tier - 3</v>
      </c>
      <c r="K781" s="12" t="str">
        <f>VLOOKUP(A781,'Cleaned Hospitalisation data'!$A$1:$K$2336,6,0)</f>
        <v>Unknown</v>
      </c>
      <c r="L781" s="12" cm="1">
        <f t="array" ref="L781:P781">_xlfn.XLOOKUP(A781,$A:$A,'Cleaned Medical Examiation data'!$B:$F)</f>
        <v>37.619999999999997</v>
      </c>
      <c r="M781" s="12">
        <v>6.32</v>
      </c>
      <c r="N781" s="12" t="str">
        <v>YES</v>
      </c>
      <c r="O781" s="12" t="str">
        <v>YES</v>
      </c>
      <c r="P781" s="12" t="str">
        <v>NO</v>
      </c>
      <c r="Q781" s="19" t="str" cm="1">
        <f t="array" ref="Q781:T781">_xlfn.XLOOKUP(A781,$A:$A,'Cleaned Medical Examiation data'!$H:$K)</f>
        <v>YES</v>
      </c>
      <c r="R781" s="48">
        <v>2</v>
      </c>
      <c r="S781" s="45" t="str">
        <v>Obesity</v>
      </c>
      <c r="T781" s="34" t="str">
        <v>Prediabetes</v>
      </c>
    </row>
    <row r="782" spans="1:20" ht="15.75">
      <c r="A782" s="33" t="s">
        <v>822</v>
      </c>
      <c r="B782" s="7" t="str">
        <f>VLOOKUP(A782,'Customer Names'!$A:$G,7,0)</f>
        <v>Ms</v>
      </c>
      <c r="C782" s="7" t="str">
        <f>VLOOKUP(A782,'Customer Names'!$A:$F,6,0)</f>
        <v>Stacey L</v>
      </c>
      <c r="D782" s="7" t="str">
        <f>VLOOKUP(A782,'Customer Names'!$A:$E,5,0)</f>
        <v>Strike</v>
      </c>
      <c r="E782" s="25" t="str">
        <f>VLOOKUP(A782,'Cleaned Hospitalisation data'!$A:$K,7,0)</f>
        <v>8-Jun-1978</v>
      </c>
      <c r="F782" s="12">
        <f>VLOOKUP(A782,'Cleaned Hospitalisation data'!$A$1:$K$2336,8,0)</f>
        <v>45</v>
      </c>
      <c r="G782" s="12">
        <f>VLOOKUP(A782,'Cleaned Hospitalisation data'!$A:$K,2,0)</f>
        <v>2</v>
      </c>
      <c r="H782" s="28">
        <f>VLOOKUP(A782,'Cleaned Hospitalisation data'!$A$1:$K$2336,3,0)</f>
        <v>5428.98</v>
      </c>
      <c r="I782" s="12" t="str">
        <f>VLOOKUP(A782,'Cleaned Hospitalisation data'!$A$1:$K$2336,4,0)</f>
        <v>Tier - 2</v>
      </c>
      <c r="J782" s="12" t="str">
        <f>VLOOKUP(A782,'Cleaned Hospitalisation data'!$A$1:$K$2336,5,0)</f>
        <v>Tier - 2</v>
      </c>
      <c r="K782" s="12" t="str">
        <f>VLOOKUP(A782,'Cleaned Hospitalisation data'!$A$1:$K$2336,6,0)</f>
        <v>R1012</v>
      </c>
      <c r="L782" s="12" cm="1">
        <f t="array" ref="L782:P782">_xlfn.XLOOKUP(A782,$A:$A,'Cleaned Medical Examiation data'!$B:$F)</f>
        <v>16.12</v>
      </c>
      <c r="M782" s="12">
        <v>10.45</v>
      </c>
      <c r="N782" s="12" t="str">
        <v>NO</v>
      </c>
      <c r="O782" s="12" t="str">
        <v>NO</v>
      </c>
      <c r="P782" s="12" t="str">
        <v>NO</v>
      </c>
      <c r="Q782" s="19" t="str" cm="1">
        <f t="array" ref="Q782:T782">_xlfn.XLOOKUP(A782,$A:$A,'Cleaned Medical Examiation data'!$H:$K)</f>
        <v>NO</v>
      </c>
      <c r="R782" s="48">
        <v>0</v>
      </c>
      <c r="S782" s="45" t="str">
        <v>Under Weight</v>
      </c>
      <c r="T782" s="34" t="str">
        <v>Diabetes</v>
      </c>
    </row>
    <row r="783" spans="1:20" ht="15.75">
      <c r="A783" s="33" t="s">
        <v>823</v>
      </c>
      <c r="B783" s="7" t="str">
        <f>VLOOKUP(A783,'Customer Names'!$A:$G,7,0)</f>
        <v>Mr</v>
      </c>
      <c r="C783" s="7" t="str">
        <f>VLOOKUP(A783,'Customer Names'!$A:$F,6,0)</f>
        <v>Stephen</v>
      </c>
      <c r="D783" s="7" t="str">
        <f>VLOOKUP(A783,'Customer Names'!$A:$E,5,0)</f>
        <v>Hennigar</v>
      </c>
      <c r="E783" s="25" t="str">
        <f>VLOOKUP(A783,'Cleaned Hospitalisation data'!$A:$K,7,0)</f>
        <v>17-Sep-1992</v>
      </c>
      <c r="F783" s="12">
        <f>VLOOKUP(A783,'Cleaned Hospitalisation data'!$A$1:$K$2336,8,0)</f>
        <v>30</v>
      </c>
      <c r="G783" s="12">
        <f>VLOOKUP(A783,'Cleaned Hospitalisation data'!$A:$K,2,0)</f>
        <v>3</v>
      </c>
      <c r="H783" s="28">
        <f>VLOOKUP(A783,'Cleaned Hospitalisation data'!$A$1:$K$2336,3,0)</f>
        <v>5428.73</v>
      </c>
      <c r="I783" s="12" t="str">
        <f>VLOOKUP(A783,'Cleaned Hospitalisation data'!$A$1:$K$2336,4,0)</f>
        <v>Tier - 3</v>
      </c>
      <c r="J783" s="12" t="str">
        <f>VLOOKUP(A783,'Cleaned Hospitalisation data'!$A$1:$K$2336,5,0)</f>
        <v>Tier - 1</v>
      </c>
      <c r="K783" s="12" t="str">
        <f>VLOOKUP(A783,'Cleaned Hospitalisation data'!$A$1:$K$2336,6,0)</f>
        <v>R1017</v>
      </c>
      <c r="L783" s="12" cm="1">
        <f t="array" ref="L783:P783">_xlfn.XLOOKUP(A783,$A:$A,'Cleaned Medical Examiation data'!$B:$F)</f>
        <v>37.43</v>
      </c>
      <c r="M783" s="12">
        <v>4.5199999999999996</v>
      </c>
      <c r="N783" s="12" t="str">
        <v>NO</v>
      </c>
      <c r="O783" s="12" t="str">
        <v>NO</v>
      </c>
      <c r="P783" s="12" t="str">
        <v>NO</v>
      </c>
      <c r="Q783" s="19" t="str" cm="1">
        <f t="array" ref="Q783:T783">_xlfn.XLOOKUP(A783,$A:$A,'Cleaned Medical Examiation data'!$H:$K)</f>
        <v>NO</v>
      </c>
      <c r="R783" s="48">
        <v>1</v>
      </c>
      <c r="S783" s="45" t="str">
        <v>Obesity</v>
      </c>
      <c r="T783" s="34" t="str">
        <v>Normal</v>
      </c>
    </row>
    <row r="784" spans="1:20" ht="15.75">
      <c r="A784" s="33" t="s">
        <v>824</v>
      </c>
      <c r="B784" s="7" t="str">
        <f>VLOOKUP(A784,'Customer Names'!$A:$G,7,0)</f>
        <v>Mr</v>
      </c>
      <c r="C784" s="7" t="str">
        <f>VLOOKUP(A784,'Customer Names'!$A:$F,6,0)</f>
        <v>Joshua</v>
      </c>
      <c r="D784" s="7" t="str">
        <f>VLOOKUP(A784,'Customer Names'!$A:$E,5,0)</f>
        <v>May</v>
      </c>
      <c r="E784" s="25" t="str">
        <f>VLOOKUP(A784,'Cleaned Hospitalisation data'!$A:$K,7,0)</f>
        <v>6-Jul-1991</v>
      </c>
      <c r="F784" s="12">
        <f>VLOOKUP(A784,'Cleaned Hospitalisation data'!$A$1:$K$2336,8,0)</f>
        <v>31</v>
      </c>
      <c r="G784" s="12">
        <f>VLOOKUP(A784,'Cleaned Hospitalisation data'!$A:$K,2,0)</f>
        <v>3</v>
      </c>
      <c r="H784" s="28">
        <f>VLOOKUP(A784,'Cleaned Hospitalisation data'!$A$1:$K$2336,3,0)</f>
        <v>5425.02</v>
      </c>
      <c r="I784" s="12" t="str">
        <f>VLOOKUP(A784,'Cleaned Hospitalisation data'!$A$1:$K$2336,4,0)</f>
        <v>Tier - 2</v>
      </c>
      <c r="J784" s="12" t="str">
        <f>VLOOKUP(A784,'Cleaned Hospitalisation data'!$A$1:$K$2336,5,0)</f>
        <v>Tier - 1</v>
      </c>
      <c r="K784" s="12" t="str">
        <f>VLOOKUP(A784,'Cleaned Hospitalisation data'!$A$1:$K$2336,6,0)</f>
        <v>R1012</v>
      </c>
      <c r="L784" s="12" cm="1">
        <f t="array" ref="L784:P784">_xlfn.XLOOKUP(A784,$A:$A,'Cleaned Medical Examiation data'!$B:$F)</f>
        <v>31.065000000000001</v>
      </c>
      <c r="M784" s="12">
        <v>5.71</v>
      </c>
      <c r="N784" s="12" t="str">
        <v>NO</v>
      </c>
      <c r="O784" s="12" t="str">
        <v>NO</v>
      </c>
      <c r="P784" s="12" t="str">
        <v>NO</v>
      </c>
      <c r="Q784" s="19" t="str" cm="1">
        <f t="array" ref="Q784:T784">_xlfn.XLOOKUP(A784,$A:$A,'Cleaned Medical Examiation data'!$H:$K)</f>
        <v>NO</v>
      </c>
      <c r="R784" s="48">
        <v>0</v>
      </c>
      <c r="S784" s="45" t="str">
        <v>Obesity</v>
      </c>
      <c r="T784" s="34" t="str">
        <v>Prediabetes</v>
      </c>
    </row>
    <row r="785" spans="1:20" ht="15.75">
      <c r="A785" s="33" t="s">
        <v>825</v>
      </c>
      <c r="B785" s="7" t="str">
        <f>VLOOKUP(A785,'Customer Names'!$A:$G,7,0)</f>
        <v>Mr</v>
      </c>
      <c r="C785" s="7" t="str">
        <f>VLOOKUP(A785,'Customer Names'!$A:$F,6,0)</f>
        <v>Josh</v>
      </c>
      <c r="D785" s="7" t="str">
        <f>VLOOKUP(A785,'Customer Names'!$A:$E,5,0)</f>
        <v>Metcalf</v>
      </c>
      <c r="E785" s="25" t="str">
        <f>VLOOKUP(A785,'Cleaned Hospitalisation data'!$A:$K,7,0)</f>
        <v>27-Sep-1982</v>
      </c>
      <c r="F785" s="12">
        <f>VLOOKUP(A785,'Cleaned Hospitalisation data'!$A$1:$K$2336,8,0)</f>
        <v>40</v>
      </c>
      <c r="G785" s="12">
        <f>VLOOKUP(A785,'Cleaned Hospitalisation data'!$A:$K,2,0)</f>
        <v>0</v>
      </c>
      <c r="H785" s="28">
        <f>VLOOKUP(A785,'Cleaned Hospitalisation data'!$A$1:$K$2336,3,0)</f>
        <v>5415.66</v>
      </c>
      <c r="I785" s="12" t="str">
        <f>VLOOKUP(A785,'Cleaned Hospitalisation data'!$A$1:$K$2336,4,0)</f>
        <v>Tier - 2</v>
      </c>
      <c r="J785" s="12" t="str">
        <f>VLOOKUP(A785,'Cleaned Hospitalisation data'!$A$1:$K$2336,5,0)</f>
        <v>Tier - 3</v>
      </c>
      <c r="K785" s="12" t="str">
        <f>VLOOKUP(A785,'Cleaned Hospitalisation data'!$A$1:$K$2336,6,0)</f>
        <v>R1013</v>
      </c>
      <c r="L785" s="12" cm="1">
        <f t="array" ref="L785:P785">_xlfn.XLOOKUP(A785,$A:$A,'Cleaned Medical Examiation data'!$B:$F)</f>
        <v>25.08</v>
      </c>
      <c r="M785" s="12">
        <v>4.7699999999999996</v>
      </c>
      <c r="N785" s="12" t="str">
        <v>NO</v>
      </c>
      <c r="O785" s="12" t="str">
        <v>NO</v>
      </c>
      <c r="P785" s="12" t="str">
        <v>NO</v>
      </c>
      <c r="Q785" s="19" t="str" cm="1">
        <f t="array" ref="Q785:T785">_xlfn.XLOOKUP(A785,$A:$A,'Cleaned Medical Examiation data'!$H:$K)</f>
        <v>NO</v>
      </c>
      <c r="R785" s="48">
        <v>0</v>
      </c>
      <c r="S785" s="45" t="str">
        <v>Over Weight</v>
      </c>
      <c r="T785" s="34" t="str">
        <v>Normal</v>
      </c>
    </row>
    <row r="786" spans="1:20" ht="15.75">
      <c r="A786" s="33" t="s">
        <v>826</v>
      </c>
      <c r="B786" s="7" t="str">
        <f>VLOOKUP(A786,'Customer Names'!$A:$G,7,0)</f>
        <v>Ms</v>
      </c>
      <c r="C786" s="7" t="str">
        <f>VLOOKUP(A786,'Customer Names'!$A:$F,6,0)</f>
        <v>Heather</v>
      </c>
      <c r="D786" s="7" t="str">
        <f>VLOOKUP(A786,'Customer Names'!$A:$E,5,0)</f>
        <v>Tiska</v>
      </c>
      <c r="E786" s="25" t="str">
        <f>VLOOKUP(A786,'Cleaned Hospitalisation data'!$A:$K,7,0)</f>
        <v>27-Sep-1975</v>
      </c>
      <c r="F786" s="12">
        <f>VLOOKUP(A786,'Cleaned Hospitalisation data'!$A$1:$K$2336,8,0)</f>
        <v>47</v>
      </c>
      <c r="G786" s="12">
        <f>VLOOKUP(A786,'Cleaned Hospitalisation data'!$A:$K,2,0)</f>
        <v>1</v>
      </c>
      <c r="H786" s="28">
        <f>VLOOKUP(A786,'Cleaned Hospitalisation data'!$A$1:$K$2336,3,0)</f>
        <v>5411.99</v>
      </c>
      <c r="I786" s="12" t="str">
        <f>VLOOKUP(A786,'Cleaned Hospitalisation data'!$A$1:$K$2336,4,0)</f>
        <v>Tier - 2</v>
      </c>
      <c r="J786" s="12" t="str">
        <f>VLOOKUP(A786,'Cleaned Hospitalisation data'!$A$1:$K$2336,5,0)</f>
        <v>Tier - 3</v>
      </c>
      <c r="K786" s="12" t="str">
        <f>VLOOKUP(A786,'Cleaned Hospitalisation data'!$A$1:$K$2336,6,0)</f>
        <v>R1012</v>
      </c>
      <c r="L786" s="12" cm="1">
        <f t="array" ref="L786:P786">_xlfn.XLOOKUP(A786,$A:$A,'Cleaned Medical Examiation data'!$B:$F)</f>
        <v>15.2</v>
      </c>
      <c r="M786" s="12">
        <v>7.81</v>
      </c>
      <c r="N786" s="12" t="str">
        <v>YES</v>
      </c>
      <c r="O786" s="12" t="str">
        <v>NO</v>
      </c>
      <c r="P786" s="12" t="str">
        <v>NO</v>
      </c>
      <c r="Q786" s="19" t="str" cm="1">
        <f t="array" ref="Q786:T786">_xlfn.XLOOKUP(A786,$A:$A,'Cleaned Medical Examiation data'!$H:$K)</f>
        <v>NO</v>
      </c>
      <c r="R786" s="48">
        <v>1</v>
      </c>
      <c r="S786" s="45" t="str">
        <v>Under Weight</v>
      </c>
      <c r="T786" s="34" t="str">
        <v>Diabetes</v>
      </c>
    </row>
    <row r="787" spans="1:20" ht="15.75">
      <c r="A787" s="33" t="s">
        <v>827</v>
      </c>
      <c r="B787" s="7" t="str">
        <f>VLOOKUP(A787,'Customer Names'!$A:$G,7,0)</f>
        <v>Mr</v>
      </c>
      <c r="C787" s="7" t="str">
        <f>VLOOKUP(A787,'Customer Names'!$A:$F,6,0)</f>
        <v>James C</v>
      </c>
      <c r="D787" s="7" t="str">
        <f>VLOOKUP(A787,'Customer Names'!$A:$E,5,0)</f>
        <v>McDonough</v>
      </c>
      <c r="E787" s="25" t="str">
        <f>VLOOKUP(A787,'Cleaned Hospitalisation data'!$A:$K,7,0)</f>
        <v>23-Dec-1985</v>
      </c>
      <c r="F787" s="12">
        <f>VLOOKUP(A787,'Cleaned Hospitalisation data'!$A$1:$K$2336,8,0)</f>
        <v>37</v>
      </c>
      <c r="G787" s="12">
        <f>VLOOKUP(A787,'Cleaned Hospitalisation data'!$A:$K,2,0)</f>
        <v>3</v>
      </c>
      <c r="H787" s="28">
        <f>VLOOKUP(A787,'Cleaned Hospitalisation data'!$A$1:$K$2336,3,0)</f>
        <v>5402.89</v>
      </c>
      <c r="I787" s="12" t="str">
        <f>VLOOKUP(A787,'Cleaned Hospitalisation data'!$A$1:$K$2336,4,0)</f>
        <v>Tier - 2</v>
      </c>
      <c r="J787" s="12" t="str">
        <f>VLOOKUP(A787,'Cleaned Hospitalisation data'!$A$1:$K$2336,5,0)</f>
        <v>Tier - 1</v>
      </c>
      <c r="K787" s="12" t="str">
        <f>VLOOKUP(A787,'Cleaned Hospitalisation data'!$A$1:$K$2336,6,0)</f>
        <v>R1013</v>
      </c>
      <c r="L787" s="12" cm="1">
        <f t="array" ref="L787:P787">_xlfn.XLOOKUP(A787,$A:$A,'Cleaned Medical Examiation data'!$B:$F)</f>
        <v>22.34</v>
      </c>
      <c r="M787" s="12">
        <v>5.19</v>
      </c>
      <c r="N787" s="12" t="str">
        <v>YES</v>
      </c>
      <c r="O787" s="12" t="str">
        <v>NO</v>
      </c>
      <c r="P787" s="12" t="str">
        <v>NO</v>
      </c>
      <c r="Q787" s="19" t="str" cm="1">
        <f t="array" ref="Q787:T787">_xlfn.XLOOKUP(A787,$A:$A,'Cleaned Medical Examiation data'!$H:$K)</f>
        <v>NO</v>
      </c>
      <c r="R787" s="48">
        <v>0</v>
      </c>
      <c r="S787" s="45" t="str">
        <v>Normal Weight</v>
      </c>
      <c r="T787" s="34" t="str">
        <v>Normal</v>
      </c>
    </row>
    <row r="788" spans="1:20" ht="15.75">
      <c r="A788" s="33" t="s">
        <v>828</v>
      </c>
      <c r="B788" s="7" t="str">
        <f>VLOOKUP(A788,'Customer Names'!$A:$G,7,0)</f>
        <v>Ms</v>
      </c>
      <c r="C788" s="7" t="str">
        <f>VLOOKUP(A788,'Customer Names'!$A:$F,6,0)</f>
        <v>Kim</v>
      </c>
      <c r="D788" s="7" t="str">
        <f>VLOOKUP(A788,'Customer Names'!$A:$E,5,0)</f>
        <v>Fairley</v>
      </c>
      <c r="E788" s="25" t="str">
        <f>VLOOKUP(A788,'Cleaned Hospitalisation data'!$A:$K,7,0)</f>
        <v>1-Aug-1984</v>
      </c>
      <c r="F788" s="12">
        <f>VLOOKUP(A788,'Cleaned Hospitalisation data'!$A$1:$K$2336,8,0)</f>
        <v>38</v>
      </c>
      <c r="G788" s="12">
        <f>VLOOKUP(A788,'Cleaned Hospitalisation data'!$A:$K,2,0)</f>
        <v>0</v>
      </c>
      <c r="H788" s="28">
        <f>VLOOKUP(A788,'Cleaned Hospitalisation data'!$A$1:$K$2336,3,0)</f>
        <v>5400.98</v>
      </c>
      <c r="I788" s="12" t="str">
        <f>VLOOKUP(A788,'Cleaned Hospitalisation data'!$A$1:$K$2336,4,0)</f>
        <v>Tier - 2</v>
      </c>
      <c r="J788" s="12" t="str">
        <f>VLOOKUP(A788,'Cleaned Hospitalisation data'!$A$1:$K$2336,5,0)</f>
        <v>Tier - 2</v>
      </c>
      <c r="K788" s="12" t="str">
        <f>VLOOKUP(A788,'Cleaned Hospitalisation data'!$A$1:$K$2336,6,0)</f>
        <v>R1013</v>
      </c>
      <c r="L788" s="12" cm="1">
        <f t="array" ref="L788:P788">_xlfn.XLOOKUP(A788,$A:$A,'Cleaned Medical Examiation data'!$B:$F)</f>
        <v>40.15</v>
      </c>
      <c r="M788" s="12">
        <v>5.93</v>
      </c>
      <c r="N788" s="12" t="str">
        <v>NO</v>
      </c>
      <c r="O788" s="12" t="str">
        <v>NO</v>
      </c>
      <c r="P788" s="12" t="str">
        <v>NO</v>
      </c>
      <c r="Q788" s="19" t="str" cm="1">
        <f t="array" ref="Q788:T788">_xlfn.XLOOKUP(A788,$A:$A,'Cleaned Medical Examiation data'!$H:$K)</f>
        <v>NO</v>
      </c>
      <c r="R788" s="48">
        <v>1</v>
      </c>
      <c r="S788" s="45" t="str">
        <v>Obesity</v>
      </c>
      <c r="T788" s="34" t="str">
        <v>Prediabetes</v>
      </c>
    </row>
    <row r="789" spans="1:20" ht="15.75">
      <c r="A789" s="33" t="s">
        <v>829</v>
      </c>
      <c r="B789" s="7" t="str">
        <f>VLOOKUP(A789,'Customer Names'!$A:$G,7,0)</f>
        <v>Ms</v>
      </c>
      <c r="C789" s="7" t="str">
        <f>VLOOKUP(A789,'Customer Names'!$A:$F,6,0)</f>
        <v>Marie E</v>
      </c>
      <c r="D789" s="7" t="str">
        <f>VLOOKUP(A789,'Customer Names'!$A:$E,5,0)</f>
        <v>Barnett</v>
      </c>
      <c r="E789" s="25" t="str">
        <f>VLOOKUP(A789,'Cleaned Hospitalisation data'!$A:$K,7,0)</f>
        <v>3-Sep-1984</v>
      </c>
      <c r="F789" s="12">
        <f>VLOOKUP(A789,'Cleaned Hospitalisation data'!$A$1:$K$2336,8,0)</f>
        <v>38</v>
      </c>
      <c r="G789" s="12">
        <f>VLOOKUP(A789,'Cleaned Hospitalisation data'!$A:$K,2,0)</f>
        <v>0</v>
      </c>
      <c r="H789" s="28">
        <f>VLOOKUP(A789,'Cleaned Hospitalisation data'!$A$1:$K$2336,3,0)</f>
        <v>5397.62</v>
      </c>
      <c r="I789" s="12" t="str">
        <f>VLOOKUP(A789,'Cleaned Hospitalisation data'!$A$1:$K$2336,4,0)</f>
        <v>Tier - 2</v>
      </c>
      <c r="J789" s="12" t="str">
        <f>VLOOKUP(A789,'Cleaned Hospitalisation data'!$A$1:$K$2336,5,0)</f>
        <v>Tier - 2</v>
      </c>
      <c r="K789" s="12" t="str">
        <f>VLOOKUP(A789,'Cleaned Hospitalisation data'!$A$1:$K$2336,6,0)</f>
        <v>R1013</v>
      </c>
      <c r="L789" s="12" cm="1">
        <f t="array" ref="L789:P789">_xlfn.XLOOKUP(A789,$A:$A,'Cleaned Medical Examiation data'!$B:$F)</f>
        <v>37.729999999999997</v>
      </c>
      <c r="M789" s="12">
        <v>6.29</v>
      </c>
      <c r="N789" s="12" t="str">
        <v>NO</v>
      </c>
      <c r="O789" s="12" t="str">
        <v>NO</v>
      </c>
      <c r="P789" s="12" t="str">
        <v>NO</v>
      </c>
      <c r="Q789" s="19" t="str" cm="1">
        <f t="array" ref="Q789:T789">_xlfn.XLOOKUP(A789,$A:$A,'Cleaned Medical Examiation data'!$H:$K)</f>
        <v>NO</v>
      </c>
      <c r="R789" s="48">
        <v>1</v>
      </c>
      <c r="S789" s="45" t="str">
        <v>Obesity</v>
      </c>
      <c r="T789" s="34" t="str">
        <v>Prediabetes</v>
      </c>
    </row>
    <row r="790" spans="1:20" ht="15.75">
      <c r="A790" s="33" t="s">
        <v>830</v>
      </c>
      <c r="B790" s="7" t="str">
        <f>VLOOKUP(A790,'Customer Names'!$A:$G,7,0)</f>
        <v>Mr</v>
      </c>
      <c r="C790" s="7" t="str">
        <f>VLOOKUP(A790,'Customer Names'!$A:$F,6,0)</f>
        <v>Dariusz</v>
      </c>
      <c r="D790" s="7" t="str">
        <f>VLOOKUP(A790,'Customer Names'!$A:$E,5,0)</f>
        <v>Piasta</v>
      </c>
      <c r="E790" s="25" t="str">
        <f>VLOOKUP(A790,'Cleaned Hospitalisation data'!$A:$K,7,0)</f>
        <v>6-Nov-1989</v>
      </c>
      <c r="F790" s="12">
        <f>VLOOKUP(A790,'Cleaned Hospitalisation data'!$A$1:$K$2336,8,0)</f>
        <v>33</v>
      </c>
      <c r="G790" s="12">
        <f>VLOOKUP(A790,'Cleaned Hospitalisation data'!$A:$K,2,0)</f>
        <v>3</v>
      </c>
      <c r="H790" s="28">
        <f>VLOOKUP(A790,'Cleaned Hospitalisation data'!$A$1:$K$2336,3,0)</f>
        <v>5396.44</v>
      </c>
      <c r="I790" s="12" t="str">
        <f>VLOOKUP(A790,'Cleaned Hospitalisation data'!$A$1:$K$2336,4,0)</f>
        <v>Tier - 2</v>
      </c>
      <c r="J790" s="12" t="str">
        <f>VLOOKUP(A790,'Cleaned Hospitalisation data'!$A$1:$K$2336,5,0)</f>
        <v>Tier - 3</v>
      </c>
      <c r="K790" s="12" t="str">
        <f>VLOOKUP(A790,'Cleaned Hospitalisation data'!$A$1:$K$2336,6,0)</f>
        <v>R1013</v>
      </c>
      <c r="L790" s="12" cm="1">
        <f t="array" ref="L790:P790">_xlfn.XLOOKUP(A790,$A:$A,'Cleaned Medical Examiation data'!$B:$F)</f>
        <v>25.35</v>
      </c>
      <c r="M790" s="12">
        <v>4.9000000000000004</v>
      </c>
      <c r="N790" s="12" t="str">
        <v>NO</v>
      </c>
      <c r="O790" s="12" t="str">
        <v>NO</v>
      </c>
      <c r="P790" s="12" t="str">
        <v>NO</v>
      </c>
      <c r="Q790" s="19" t="str" cm="1">
        <f t="array" ref="Q790:T790">_xlfn.XLOOKUP(A790,$A:$A,'Cleaned Medical Examiation data'!$H:$K)</f>
        <v>NO</v>
      </c>
      <c r="R790" s="48">
        <v>0</v>
      </c>
      <c r="S790" s="45" t="str">
        <v>Over Weight</v>
      </c>
      <c r="T790" s="34" t="str">
        <v>Normal</v>
      </c>
    </row>
    <row r="791" spans="1:20" ht="15.75">
      <c r="A791" s="33" t="s">
        <v>831</v>
      </c>
      <c r="B791" s="7" t="str">
        <f>VLOOKUP(A791,'Customer Names'!$A:$G,7,0)</f>
        <v>Ms</v>
      </c>
      <c r="C791" s="7" t="str">
        <f>VLOOKUP(A791,'Customer Names'!$A:$F,6,0)</f>
        <v>Jessica E</v>
      </c>
      <c r="D791" s="7" t="str">
        <f>VLOOKUP(A791,'Customer Names'!$A:$E,5,0)</f>
        <v>Mueller</v>
      </c>
      <c r="E791" s="25" t="str">
        <f>VLOOKUP(A791,'Cleaned Hospitalisation data'!$A:$K,7,0)</f>
        <v>8-Aug-1988</v>
      </c>
      <c r="F791" s="12">
        <f>VLOOKUP(A791,'Cleaned Hospitalisation data'!$A$1:$K$2336,8,0)</f>
        <v>34</v>
      </c>
      <c r="G791" s="12">
        <f>VLOOKUP(A791,'Cleaned Hospitalisation data'!$A:$K,2,0)</f>
        <v>1</v>
      </c>
      <c r="H791" s="28">
        <f>VLOOKUP(A791,'Cleaned Hospitalisation data'!$A$1:$K$2336,3,0)</f>
        <v>5385.34</v>
      </c>
      <c r="I791" s="12" t="str">
        <f>VLOOKUP(A791,'Cleaned Hospitalisation data'!$A$1:$K$2336,4,0)</f>
        <v>Tier - 2</v>
      </c>
      <c r="J791" s="12" t="str">
        <f>VLOOKUP(A791,'Cleaned Hospitalisation data'!$A$1:$K$2336,5,0)</f>
        <v>Tier - 3</v>
      </c>
      <c r="K791" s="12" t="str">
        <f>VLOOKUP(A791,'Cleaned Hospitalisation data'!$A$1:$K$2336,6,0)</f>
        <v>R1012</v>
      </c>
      <c r="L791" s="12" cm="1">
        <f t="array" ref="L791:P791">_xlfn.XLOOKUP(A791,$A:$A,'Cleaned Medical Examiation data'!$B:$F)</f>
        <v>26.41</v>
      </c>
      <c r="M791" s="12">
        <v>5.07</v>
      </c>
      <c r="N791" s="12" t="str">
        <v>YES</v>
      </c>
      <c r="O791" s="12" t="str">
        <v>NO</v>
      </c>
      <c r="P791" s="12" t="str">
        <v>NO</v>
      </c>
      <c r="Q791" s="19" t="str" cm="1">
        <f t="array" ref="Q791:T791">_xlfn.XLOOKUP(A791,$A:$A,'Cleaned Medical Examiation data'!$H:$K)</f>
        <v>NO</v>
      </c>
      <c r="R791" s="48">
        <v>1</v>
      </c>
      <c r="S791" s="45" t="str">
        <v>Over Weight</v>
      </c>
      <c r="T791" s="34" t="str">
        <v>Normal</v>
      </c>
    </row>
    <row r="792" spans="1:20" ht="15.75">
      <c r="A792" s="33" t="s">
        <v>832</v>
      </c>
      <c r="B792" s="7" t="str">
        <f>VLOOKUP(A792,'Customer Names'!$A:$G,7,0)</f>
        <v>Ms</v>
      </c>
      <c r="C792" s="7" t="str">
        <f>VLOOKUP(A792,'Customer Names'!$A:$F,6,0)</f>
        <v>Natalie</v>
      </c>
      <c r="D792" s="7" t="str">
        <f>VLOOKUP(A792,'Customer Names'!$A:$E,5,0)</f>
        <v>Busby</v>
      </c>
      <c r="E792" s="25" t="str">
        <f>VLOOKUP(A792,'Cleaned Hospitalisation data'!$A:$K,7,0)</f>
        <v>30-Oct-1995</v>
      </c>
      <c r="F792" s="12">
        <f>VLOOKUP(A792,'Cleaned Hospitalisation data'!$A$1:$K$2336,8,0)</f>
        <v>27</v>
      </c>
      <c r="G792" s="12">
        <f>VLOOKUP(A792,'Cleaned Hospitalisation data'!$A:$K,2,0)</f>
        <v>0</v>
      </c>
      <c r="H792" s="28">
        <f>VLOOKUP(A792,'Cleaned Hospitalisation data'!$A$1:$K$2336,3,0)</f>
        <v>37133.9</v>
      </c>
      <c r="I792" s="12" t="str">
        <f>VLOOKUP(A792,'Cleaned Hospitalisation data'!$A$1:$K$2336,4,0)</f>
        <v>Tier - 2</v>
      </c>
      <c r="J792" s="12" t="str">
        <f>VLOOKUP(A792,'Cleaned Hospitalisation data'!$A$1:$K$2336,5,0)</f>
        <v>Tier - 2</v>
      </c>
      <c r="K792" s="12" t="str">
        <f>VLOOKUP(A792,'Cleaned Hospitalisation data'!$A$1:$K$2336,6,0)</f>
        <v>R1013</v>
      </c>
      <c r="L792" s="12" cm="1">
        <f t="array" ref="L792:P792">_xlfn.XLOOKUP(A792,$A:$A,'Cleaned Medical Examiation data'!$B:$F)</f>
        <v>36.08</v>
      </c>
      <c r="M792" s="12">
        <v>6.1</v>
      </c>
      <c r="N792" s="12" t="str">
        <v>YES</v>
      </c>
      <c r="O792" s="12" t="str">
        <v>NO</v>
      </c>
      <c r="P792" s="12" t="str">
        <v>NO</v>
      </c>
      <c r="Q792" s="19" t="str" cm="1">
        <f t="array" ref="Q792:T792">_xlfn.XLOOKUP(A792,$A:$A,'Cleaned Medical Examiation data'!$H:$K)</f>
        <v>YES</v>
      </c>
      <c r="R792" s="48">
        <v>1</v>
      </c>
      <c r="S792" s="45" t="str">
        <v>Obesity</v>
      </c>
      <c r="T792" s="34" t="str">
        <v>Prediabetes</v>
      </c>
    </row>
    <row r="793" spans="1:20" ht="15.75">
      <c r="A793" s="33" t="s">
        <v>833</v>
      </c>
      <c r="B793" s="7" t="str">
        <f>VLOOKUP(A793,'Customer Names'!$A:$G,7,0)</f>
        <v>Ms</v>
      </c>
      <c r="C793" s="7" t="str">
        <f>VLOOKUP(A793,'Customer Names'!$A:$F,6,0)</f>
        <v>Kristen</v>
      </c>
      <c r="D793" s="7" t="str">
        <f>VLOOKUP(A793,'Customer Names'!$A:$E,5,0)</f>
        <v>Olsen</v>
      </c>
      <c r="E793" s="25" t="str">
        <f>VLOOKUP(A793,'Cleaned Hospitalisation data'!$A:$K,7,0)</f>
        <v>1-Jun-1984</v>
      </c>
      <c r="F793" s="12">
        <f>VLOOKUP(A793,'Cleaned Hospitalisation data'!$A$1:$K$2336,8,0)</f>
        <v>39</v>
      </c>
      <c r="G793" s="12">
        <f>VLOOKUP(A793,'Cleaned Hospitalisation data'!$A:$K,2,0)</f>
        <v>0</v>
      </c>
      <c r="H793" s="28">
        <f>VLOOKUP(A793,'Cleaned Hospitalisation data'!$A$1:$K$2336,3,0)</f>
        <v>5383.54</v>
      </c>
      <c r="I793" s="12" t="str">
        <f>VLOOKUP(A793,'Cleaned Hospitalisation data'!$A$1:$K$2336,4,0)</f>
        <v>Tier - 2</v>
      </c>
      <c r="J793" s="12" t="str">
        <f>VLOOKUP(A793,'Cleaned Hospitalisation data'!$A$1:$K$2336,5,0)</f>
        <v>Tier - 3</v>
      </c>
      <c r="K793" s="12" t="str">
        <f>VLOOKUP(A793,'Cleaned Hospitalisation data'!$A$1:$K$2336,6,0)</f>
        <v>R1011</v>
      </c>
      <c r="L793" s="12" cm="1">
        <f t="array" ref="L793:P793">_xlfn.XLOOKUP(A793,$A:$A,'Cleaned Medical Examiation data'!$B:$F)</f>
        <v>27.6</v>
      </c>
      <c r="M793" s="12">
        <v>5.33</v>
      </c>
      <c r="N793" s="12" t="str">
        <v>NO</v>
      </c>
      <c r="O793" s="12" t="str">
        <v>NO</v>
      </c>
      <c r="P793" s="12" t="str">
        <v>NO</v>
      </c>
      <c r="Q793" s="19" t="str" cm="1">
        <f t="array" ref="Q793:T793">_xlfn.XLOOKUP(A793,$A:$A,'Cleaned Medical Examiation data'!$H:$K)</f>
        <v>NO</v>
      </c>
      <c r="R793" s="48">
        <v>1</v>
      </c>
      <c r="S793" s="45" t="str">
        <v>Over Weight</v>
      </c>
      <c r="T793" s="34" t="str">
        <v>Normal</v>
      </c>
    </row>
    <row r="794" spans="1:20" ht="15.75">
      <c r="A794" s="33" t="s">
        <v>834</v>
      </c>
      <c r="B794" s="7" t="str">
        <f>VLOOKUP(A794,'Customer Names'!$A:$G,7,0)</f>
        <v>Mr</v>
      </c>
      <c r="C794" s="7" t="str">
        <f>VLOOKUP(A794,'Customer Names'!$A:$F,6,0)</f>
        <v>Jose Guadalupe P Sr</v>
      </c>
      <c r="D794" s="7" t="str">
        <f>VLOOKUP(A794,'Customer Names'!$A:$E,5,0)</f>
        <v>De Jesus</v>
      </c>
      <c r="E794" s="25" t="str">
        <f>VLOOKUP(A794,'Cleaned Hospitalisation data'!$A:$K,7,0)</f>
        <v>22-Jul-1986</v>
      </c>
      <c r="F794" s="12">
        <f>VLOOKUP(A794,'Cleaned Hospitalisation data'!$A$1:$K$2336,8,0)</f>
        <v>36</v>
      </c>
      <c r="G794" s="12">
        <f>VLOOKUP(A794,'Cleaned Hospitalisation data'!$A:$K,2,0)</f>
        <v>1</v>
      </c>
      <c r="H794" s="28">
        <f>VLOOKUP(A794,'Cleaned Hospitalisation data'!$A$1:$K$2336,3,0)</f>
        <v>5377.46</v>
      </c>
      <c r="I794" s="12" t="str">
        <f>VLOOKUP(A794,'Cleaned Hospitalisation data'!$A$1:$K$2336,4,0)</f>
        <v>Tier - 2</v>
      </c>
      <c r="J794" s="12" t="str">
        <f>VLOOKUP(A794,'Cleaned Hospitalisation data'!$A$1:$K$2336,5,0)</f>
        <v>Tier - 3</v>
      </c>
      <c r="K794" s="12" t="str">
        <f>VLOOKUP(A794,'Cleaned Hospitalisation data'!$A$1:$K$2336,6,0)</f>
        <v>R1012</v>
      </c>
      <c r="L794" s="12" cm="1">
        <f t="array" ref="L794:P794">_xlfn.XLOOKUP(A794,$A:$A,'Cleaned Medical Examiation data'!$B:$F)</f>
        <v>33.82</v>
      </c>
      <c r="M794" s="12">
        <v>8.93</v>
      </c>
      <c r="N794" s="12" t="str">
        <v>YES</v>
      </c>
      <c r="O794" s="12" t="str">
        <v>NO</v>
      </c>
      <c r="P794" s="12" t="str">
        <v>NO</v>
      </c>
      <c r="Q794" s="19" t="str" cm="1">
        <f t="array" ref="Q794:T794">_xlfn.XLOOKUP(A794,$A:$A,'Cleaned Medical Examiation data'!$H:$K)</f>
        <v>NO</v>
      </c>
      <c r="R794" s="48">
        <v>1</v>
      </c>
      <c r="S794" s="45" t="str">
        <v>Obesity</v>
      </c>
      <c r="T794" s="34" t="str">
        <v>Diabetes</v>
      </c>
    </row>
    <row r="795" spans="1:20" ht="15.75">
      <c r="A795" s="33" t="s">
        <v>835</v>
      </c>
      <c r="B795" s="7" t="str">
        <f>VLOOKUP(A795,'Customer Names'!$A:$G,7,0)</f>
        <v>Ms</v>
      </c>
      <c r="C795" s="7" t="str">
        <f>VLOOKUP(A795,'Customer Names'!$A:$F,6,0)</f>
        <v>Cynthia</v>
      </c>
      <c r="D795" s="7" t="str">
        <f>VLOOKUP(A795,'Customer Names'!$A:$E,5,0)</f>
        <v>Bartus</v>
      </c>
      <c r="E795" s="25" t="str">
        <f>VLOOKUP(A795,'Cleaned Hospitalisation data'!$A:$K,7,0)</f>
        <v>18-Nov-1989</v>
      </c>
      <c r="F795" s="12">
        <f>VLOOKUP(A795,'Cleaned Hospitalisation data'!$A$1:$K$2336,8,0)</f>
        <v>33</v>
      </c>
      <c r="G795" s="12">
        <f>VLOOKUP(A795,'Cleaned Hospitalisation data'!$A:$K,2,0)</f>
        <v>2</v>
      </c>
      <c r="H795" s="28">
        <f>VLOOKUP(A795,'Cleaned Hospitalisation data'!$A$1:$K$2336,3,0)</f>
        <v>5375.04</v>
      </c>
      <c r="I795" s="12" t="str">
        <f>VLOOKUP(A795,'Cleaned Hospitalisation data'!$A$1:$K$2336,4,0)</f>
        <v>Tier - 2</v>
      </c>
      <c r="J795" s="12" t="str">
        <f>VLOOKUP(A795,'Cleaned Hospitalisation data'!$A$1:$K$2336,5,0)</f>
        <v>Tier - 1</v>
      </c>
      <c r="K795" s="12" t="str">
        <f>VLOOKUP(A795,'Cleaned Hospitalisation data'!$A$1:$K$2336,6,0)</f>
        <v>R1011</v>
      </c>
      <c r="L795" s="12" cm="1">
        <f t="array" ref="L795:P795">_xlfn.XLOOKUP(A795,$A:$A,'Cleaned Medical Examiation data'!$B:$F)</f>
        <v>32.9</v>
      </c>
      <c r="M795" s="12">
        <v>4.3499999999999996</v>
      </c>
      <c r="N795" s="12" t="str">
        <v>NO</v>
      </c>
      <c r="O795" s="12" t="str">
        <v>NO</v>
      </c>
      <c r="P795" s="12" t="str">
        <v>NO</v>
      </c>
      <c r="Q795" s="19" t="str" cm="1">
        <f t="array" ref="Q795:T795">_xlfn.XLOOKUP(A795,$A:$A,'Cleaned Medical Examiation data'!$H:$K)</f>
        <v>NO</v>
      </c>
      <c r="R795" s="48">
        <v>0</v>
      </c>
      <c r="S795" s="45" t="str">
        <v>Obesity</v>
      </c>
      <c r="T795" s="34" t="str">
        <v>Normal</v>
      </c>
    </row>
    <row r="796" spans="1:20" ht="15.75">
      <c r="A796" s="33" t="s">
        <v>836</v>
      </c>
      <c r="B796" s="7" t="str">
        <f>VLOOKUP(A796,'Customer Names'!$A:$G,7,0)</f>
        <v>Mr</v>
      </c>
      <c r="C796" s="7" t="str">
        <f>VLOOKUP(A796,'Customer Names'!$A:$F,6,0)</f>
        <v>Tyler</v>
      </c>
      <c r="D796" s="7" t="str">
        <f>VLOOKUP(A796,'Customer Names'!$A:$E,5,0)</f>
        <v>Stevens</v>
      </c>
      <c r="E796" s="25" t="str">
        <f>VLOOKUP(A796,'Cleaned Hospitalisation data'!$A:$K,7,0)</f>
        <v>1-Jun-1986</v>
      </c>
      <c r="F796" s="12">
        <f>VLOOKUP(A796,'Cleaned Hospitalisation data'!$A$1:$K$2336,8,0)</f>
        <v>37</v>
      </c>
      <c r="G796" s="12">
        <f>VLOOKUP(A796,'Cleaned Hospitalisation data'!$A:$K,2,0)</f>
        <v>1</v>
      </c>
      <c r="H796" s="28">
        <f>VLOOKUP(A796,'Cleaned Hospitalisation data'!$A$1:$K$2336,3,0)</f>
        <v>5373.36</v>
      </c>
      <c r="I796" s="12" t="str">
        <f>VLOOKUP(A796,'Cleaned Hospitalisation data'!$A$1:$K$2336,4,0)</f>
        <v>Tier - 2</v>
      </c>
      <c r="J796" s="12" t="str">
        <f>VLOOKUP(A796,'Cleaned Hospitalisation data'!$A$1:$K$2336,5,0)</f>
        <v>Tier - 2</v>
      </c>
      <c r="K796" s="12" t="str">
        <f>VLOOKUP(A796,'Cleaned Hospitalisation data'!$A$1:$K$2336,6,0)</f>
        <v>R1012</v>
      </c>
      <c r="L796" s="12" cm="1">
        <f t="array" ref="L796:P796">_xlfn.XLOOKUP(A796,$A:$A,'Cleaned Medical Examiation data'!$B:$F)</f>
        <v>30.875</v>
      </c>
      <c r="M796" s="12">
        <v>9.5399999999999991</v>
      </c>
      <c r="N796" s="12" t="str">
        <v>YES</v>
      </c>
      <c r="O796" s="12" t="str">
        <v>NO</v>
      </c>
      <c r="P796" s="12" t="str">
        <v>NO</v>
      </c>
      <c r="Q796" s="19" t="str" cm="1">
        <f t="array" ref="Q796:T796">_xlfn.XLOOKUP(A796,$A:$A,'Cleaned Medical Examiation data'!$H:$K)</f>
        <v>NO</v>
      </c>
      <c r="R796" s="48">
        <v>1</v>
      </c>
      <c r="S796" s="45" t="str">
        <v>Obesity</v>
      </c>
      <c r="T796" s="34" t="str">
        <v>Diabetes</v>
      </c>
    </row>
    <row r="797" spans="1:20" ht="15.75">
      <c r="A797" s="33" t="s">
        <v>837</v>
      </c>
      <c r="B797" s="7" t="str">
        <f>VLOOKUP(A797,'Customer Names'!$A:$G,7,0)</f>
        <v>Ms</v>
      </c>
      <c r="C797" s="7" t="str">
        <f>VLOOKUP(A797,'Customer Names'!$A:$F,6,0)</f>
        <v>Holly J</v>
      </c>
      <c r="D797" s="7" t="str">
        <f>VLOOKUP(A797,'Customer Names'!$A:$E,5,0)</f>
        <v>Rich</v>
      </c>
      <c r="E797" s="25" t="str">
        <f>VLOOKUP(A797,'Cleaned Hospitalisation data'!$A:$K,7,0)</f>
        <v>7-Dec-1994</v>
      </c>
      <c r="F797" s="12">
        <f>VLOOKUP(A797,'Cleaned Hospitalisation data'!$A$1:$K$2336,8,0)</f>
        <v>28</v>
      </c>
      <c r="G797" s="12">
        <f>VLOOKUP(A797,'Cleaned Hospitalisation data'!$A:$K,2,0)</f>
        <v>0</v>
      </c>
      <c r="H797" s="28">
        <f>VLOOKUP(A797,'Cleaned Hospitalisation data'!$A$1:$K$2336,3,0)</f>
        <v>5364.66</v>
      </c>
      <c r="I797" s="12" t="str">
        <f>VLOOKUP(A797,'Cleaned Hospitalisation data'!$A$1:$K$2336,4,0)</f>
        <v>Tier - 2</v>
      </c>
      <c r="J797" s="12" t="str">
        <f>VLOOKUP(A797,'Cleaned Hospitalisation data'!$A$1:$K$2336,5,0)</f>
        <v>Tier - 1</v>
      </c>
      <c r="K797" s="12" t="str">
        <f>VLOOKUP(A797,'Cleaned Hospitalisation data'!$A$1:$K$2336,6,0)</f>
        <v>R1011</v>
      </c>
      <c r="L797" s="12" cm="1">
        <f t="array" ref="L797:P797">_xlfn.XLOOKUP(A797,$A:$A,'Cleaned Medical Examiation data'!$B:$F)</f>
        <v>32.64</v>
      </c>
      <c r="M797" s="12">
        <v>5.91</v>
      </c>
      <c r="N797" s="12" t="str">
        <v>NO</v>
      </c>
      <c r="O797" s="12" t="str">
        <v>NO</v>
      </c>
      <c r="P797" s="12" t="str">
        <v>NO</v>
      </c>
      <c r="Q797" s="19" t="str" cm="1">
        <f t="array" ref="Q797:T797">_xlfn.XLOOKUP(A797,$A:$A,'Cleaned Medical Examiation data'!$H:$K)</f>
        <v>NO</v>
      </c>
      <c r="R797" s="48">
        <v>0</v>
      </c>
      <c r="S797" s="45" t="str">
        <v>Obesity</v>
      </c>
      <c r="T797" s="34" t="str">
        <v>Prediabetes</v>
      </c>
    </row>
    <row r="798" spans="1:20" ht="15.75">
      <c r="A798" s="33" t="s">
        <v>838</v>
      </c>
      <c r="B798" s="7" t="str">
        <f>VLOOKUP(A798,'Customer Names'!$A:$G,7,0)</f>
        <v>Ms</v>
      </c>
      <c r="C798" s="7" t="str">
        <f>VLOOKUP(A798,'Customer Names'!$A:$F,6,0)</f>
        <v>Kristen</v>
      </c>
      <c r="D798" s="7" t="str">
        <f>VLOOKUP(A798,'Customer Names'!$A:$E,5,0)</f>
        <v>Fayter</v>
      </c>
      <c r="E798" s="25" t="str">
        <f>VLOOKUP(A798,'Cleaned Hospitalisation data'!$A:$K,7,0)</f>
        <v>7-Nov-1989</v>
      </c>
      <c r="F798" s="12">
        <f>VLOOKUP(A798,'Cleaned Hospitalisation data'!$A$1:$K$2336,8,0)</f>
        <v>33</v>
      </c>
      <c r="G798" s="12">
        <f>VLOOKUP(A798,'Cleaned Hospitalisation data'!$A:$K,2,0)</f>
        <v>1</v>
      </c>
      <c r="H798" s="28">
        <f>VLOOKUP(A798,'Cleaned Hospitalisation data'!$A$1:$K$2336,3,0)</f>
        <v>5354.07</v>
      </c>
      <c r="I798" s="12" t="str">
        <f>VLOOKUP(A798,'Cleaned Hospitalisation data'!$A$1:$K$2336,4,0)</f>
        <v>Tier - 2</v>
      </c>
      <c r="J798" s="12" t="str">
        <f>VLOOKUP(A798,'Cleaned Hospitalisation data'!$A$1:$K$2336,5,0)</f>
        <v>Tier - 3</v>
      </c>
      <c r="K798" s="12" t="str">
        <f>VLOOKUP(A798,'Cleaned Hospitalisation data'!$A$1:$K$2336,6,0)</f>
        <v>R1024</v>
      </c>
      <c r="L798" s="12" cm="1">
        <f t="array" ref="L798:P798">_xlfn.XLOOKUP(A798,$A:$A,'Cleaned Medical Examiation data'!$B:$F)</f>
        <v>22.135000000000002</v>
      </c>
      <c r="M798" s="12">
        <v>5.0999999999999996</v>
      </c>
      <c r="N798" s="12" t="str">
        <v>NO</v>
      </c>
      <c r="O798" s="12" t="str">
        <v>NO</v>
      </c>
      <c r="P798" s="12" t="str">
        <v>NO</v>
      </c>
      <c r="Q798" s="19" t="str" cm="1">
        <f t="array" ref="Q798:T798">_xlfn.XLOOKUP(A798,$A:$A,'Cleaned Medical Examiation data'!$H:$K)</f>
        <v>NO</v>
      </c>
      <c r="R798" s="48">
        <v>0</v>
      </c>
      <c r="S798" s="45" t="str">
        <v>Normal Weight</v>
      </c>
      <c r="T798" s="34" t="str">
        <v>Normal</v>
      </c>
    </row>
    <row r="799" spans="1:20" ht="15.75">
      <c r="A799" s="33" t="s">
        <v>839</v>
      </c>
      <c r="B799" s="7" t="str">
        <f>VLOOKUP(A799,'Customer Names'!$A:$G,7,0)</f>
        <v>Mr</v>
      </c>
      <c r="C799" s="7" t="str">
        <f>VLOOKUP(A799,'Customer Names'!$A:$F,6,0)</f>
        <v>Thomas</v>
      </c>
      <c r="D799" s="7" t="str">
        <f>VLOOKUP(A799,'Customer Names'!$A:$E,5,0)</f>
        <v>Parise</v>
      </c>
      <c r="E799" s="25" t="str">
        <f>VLOOKUP(A799,'Cleaned Hospitalisation data'!$A:$K,7,0)</f>
        <v>15-Dec-1972</v>
      </c>
      <c r="F799" s="12">
        <f>VLOOKUP(A799,'Cleaned Hospitalisation data'!$A$1:$K$2336,8,0)</f>
        <v>50</v>
      </c>
      <c r="G799" s="12">
        <f>VLOOKUP(A799,'Cleaned Hospitalisation data'!$A:$K,2,0)</f>
        <v>0</v>
      </c>
      <c r="H799" s="28">
        <f>VLOOKUP(A799,'Cleaned Hospitalisation data'!$A$1:$K$2336,3,0)</f>
        <v>5344.81</v>
      </c>
      <c r="I799" s="12" t="str">
        <f>VLOOKUP(A799,'Cleaned Hospitalisation data'!$A$1:$K$2336,4,0)</f>
        <v>Tier - 2</v>
      </c>
      <c r="J799" s="12" t="str">
        <f>VLOOKUP(A799,'Cleaned Hospitalisation data'!$A$1:$K$2336,5,0)</f>
        <v>Tier - 3</v>
      </c>
      <c r="K799" s="12" t="str">
        <f>VLOOKUP(A799,'Cleaned Hospitalisation data'!$A$1:$K$2336,6,0)</f>
        <v>R1013</v>
      </c>
      <c r="L799" s="12" cm="1">
        <f t="array" ref="L799:P799">_xlfn.XLOOKUP(A799,$A:$A,'Cleaned Medical Examiation data'!$B:$F)</f>
        <v>16.53</v>
      </c>
      <c r="M799" s="12">
        <v>5.08</v>
      </c>
      <c r="N799" s="12" t="str">
        <v>NO</v>
      </c>
      <c r="O799" s="12" t="str">
        <v>NO</v>
      </c>
      <c r="P799" s="12" t="str">
        <v>NO</v>
      </c>
      <c r="Q799" s="19" t="str" cm="1">
        <f t="array" ref="Q799:T799">_xlfn.XLOOKUP(A799,$A:$A,'Cleaned Medical Examiation data'!$H:$K)</f>
        <v>NO</v>
      </c>
      <c r="R799" s="48">
        <v>2</v>
      </c>
      <c r="S799" s="45" t="str">
        <v>Under Weight</v>
      </c>
      <c r="T799" s="34" t="str">
        <v>Normal</v>
      </c>
    </row>
    <row r="800" spans="1:20" ht="15.75">
      <c r="A800" s="33" t="s">
        <v>840</v>
      </c>
      <c r="B800" s="7" t="str">
        <f>VLOOKUP(A800,'Customer Names'!$A:$G,7,0)</f>
        <v>Ms</v>
      </c>
      <c r="C800" s="7" t="str">
        <f>VLOOKUP(A800,'Customer Names'!$A:$F,6,0)</f>
        <v>Tricity M</v>
      </c>
      <c r="D800" s="7" t="str">
        <f>VLOOKUP(A800,'Customer Names'!$A:$E,5,0)</f>
        <v>Andrew</v>
      </c>
      <c r="E800" s="25" t="str">
        <f>VLOOKUP(A800,'Cleaned Hospitalisation data'!$A:$K,7,0)</f>
        <v>28-Aug-1991</v>
      </c>
      <c r="F800" s="12">
        <f>VLOOKUP(A800,'Cleaned Hospitalisation data'!$A$1:$K$2336,8,0)</f>
        <v>31</v>
      </c>
      <c r="G800" s="12">
        <f>VLOOKUP(A800,'Cleaned Hospitalisation data'!$A:$K,2,0)</f>
        <v>2</v>
      </c>
      <c r="H800" s="28">
        <f>VLOOKUP(A800,'Cleaned Hospitalisation data'!$A$1:$K$2336,3,0)</f>
        <v>5327.4</v>
      </c>
      <c r="I800" s="12" t="str">
        <f>VLOOKUP(A800,'Cleaned Hospitalisation data'!$A$1:$K$2336,4,0)</f>
        <v>Tier - 2</v>
      </c>
      <c r="J800" s="12" t="str">
        <f>VLOOKUP(A800,'Cleaned Hospitalisation data'!$A$1:$K$2336,5,0)</f>
        <v>Tier - 1</v>
      </c>
      <c r="K800" s="12" t="str">
        <f>VLOOKUP(A800,'Cleaned Hospitalisation data'!$A$1:$K$2336,6,0)</f>
        <v>R1012</v>
      </c>
      <c r="L800" s="12" cm="1">
        <f t="array" ref="L800:P800">_xlfn.XLOOKUP(A800,$A:$A,'Cleaned Medical Examiation data'!$B:$F)</f>
        <v>32.774999999999999</v>
      </c>
      <c r="M800" s="12">
        <v>4.75</v>
      </c>
      <c r="N800" s="12" t="str">
        <v>NO</v>
      </c>
      <c r="O800" s="12" t="str">
        <v>NO</v>
      </c>
      <c r="P800" s="12" t="str">
        <v>NO</v>
      </c>
      <c r="Q800" s="19" t="str" cm="1">
        <f t="array" ref="Q800:T800">_xlfn.XLOOKUP(A800,$A:$A,'Cleaned Medical Examiation data'!$H:$K)</f>
        <v>NO</v>
      </c>
      <c r="R800" s="48">
        <v>0</v>
      </c>
      <c r="S800" s="45" t="str">
        <v>Obesity</v>
      </c>
      <c r="T800" s="34" t="str">
        <v>Normal</v>
      </c>
    </row>
    <row r="801" spans="1:20" ht="15.75">
      <c r="A801" s="33" t="s">
        <v>841</v>
      </c>
      <c r="B801" s="7" t="str">
        <f>VLOOKUP(A801,'Customer Names'!$A:$G,7,0)</f>
        <v>Ms</v>
      </c>
      <c r="C801" s="7" t="str">
        <f>VLOOKUP(A801,'Customer Names'!$A:$F,6,0)</f>
        <v>Sarah A</v>
      </c>
      <c r="D801" s="7" t="str">
        <f>VLOOKUP(A801,'Customer Names'!$A:$E,5,0)</f>
        <v>Gryniewicz</v>
      </c>
      <c r="E801" s="25" t="str">
        <f>VLOOKUP(A801,'Cleaned Hospitalisation data'!$A:$K,7,0)</f>
        <v>18-Jun-1992</v>
      </c>
      <c r="F801" s="12">
        <f>VLOOKUP(A801,'Cleaned Hospitalisation data'!$A$1:$K$2336,8,0)</f>
        <v>30</v>
      </c>
      <c r="G801" s="12">
        <f>VLOOKUP(A801,'Cleaned Hospitalisation data'!$A:$K,2,0)</f>
        <v>3</v>
      </c>
      <c r="H801" s="28">
        <f>VLOOKUP(A801,'Cleaned Hospitalisation data'!$A$1:$K$2336,3,0)</f>
        <v>5325.65</v>
      </c>
      <c r="I801" s="12" t="str">
        <f>VLOOKUP(A801,'Cleaned Hospitalisation data'!$A$1:$K$2336,4,0)</f>
        <v>Tier - 2</v>
      </c>
      <c r="J801" s="12" t="str">
        <f>VLOOKUP(A801,'Cleaned Hospitalisation data'!$A$1:$K$2336,5,0)</f>
        <v>Tier - 1</v>
      </c>
      <c r="K801" s="12" t="str">
        <f>VLOOKUP(A801,'Cleaned Hospitalisation data'!$A$1:$K$2336,6,0)</f>
        <v>R1011</v>
      </c>
      <c r="L801" s="12" cm="1">
        <f t="array" ref="L801:P801">_xlfn.XLOOKUP(A801,$A:$A,'Cleaned Medical Examiation data'!$B:$F)</f>
        <v>30.9</v>
      </c>
      <c r="M801" s="12">
        <v>6.05</v>
      </c>
      <c r="N801" s="12" t="str">
        <v>NO</v>
      </c>
      <c r="O801" s="12" t="str">
        <v>NO</v>
      </c>
      <c r="P801" s="12" t="str">
        <v>NO</v>
      </c>
      <c r="Q801" s="19" t="str" cm="1">
        <f t="array" ref="Q801:T801">_xlfn.XLOOKUP(A801,$A:$A,'Cleaned Medical Examiation data'!$H:$K)</f>
        <v>NO</v>
      </c>
      <c r="R801" s="48">
        <v>1</v>
      </c>
      <c r="S801" s="45" t="str">
        <v>Obesity</v>
      </c>
      <c r="T801" s="34" t="str">
        <v>Prediabetes</v>
      </c>
    </row>
    <row r="802" spans="1:20" ht="15.75">
      <c r="A802" s="33" t="s">
        <v>842</v>
      </c>
      <c r="B802" s="7" t="str">
        <f>VLOOKUP(A802,'Customer Names'!$A:$G,7,0)</f>
        <v>Ms</v>
      </c>
      <c r="C802" s="7" t="str">
        <f>VLOOKUP(A802,'Customer Names'!$A:$F,6,0)</f>
        <v>Lisa M</v>
      </c>
      <c r="D802" s="7" t="str">
        <f>VLOOKUP(A802,'Customer Names'!$A:$E,5,0)</f>
        <v>Panora</v>
      </c>
      <c r="E802" s="25" t="str">
        <f>VLOOKUP(A802,'Cleaned Hospitalisation data'!$A:$K,7,0)</f>
        <v>2-Sep-1974</v>
      </c>
      <c r="F802" s="12">
        <f>VLOOKUP(A802,'Cleaned Hospitalisation data'!$A$1:$K$2336,8,0)</f>
        <v>48</v>
      </c>
      <c r="G802" s="12">
        <f>VLOOKUP(A802,'Cleaned Hospitalisation data'!$A:$K,2,0)</f>
        <v>0</v>
      </c>
      <c r="H802" s="28">
        <f>VLOOKUP(A802,'Cleaned Hospitalisation data'!$A$1:$K$2336,3,0)</f>
        <v>5322.24</v>
      </c>
      <c r="I802" s="12" t="str">
        <f>VLOOKUP(A802,'Cleaned Hospitalisation data'!$A$1:$K$2336,4,0)</f>
        <v>Tier - 2</v>
      </c>
      <c r="J802" s="12" t="str">
        <f>VLOOKUP(A802,'Cleaned Hospitalisation data'!$A$1:$K$2336,5,0)</f>
        <v>Tier - 1</v>
      </c>
      <c r="K802" s="12" t="str">
        <f>VLOOKUP(A802,'Cleaned Hospitalisation data'!$A$1:$K$2336,6,0)</f>
        <v>R1012</v>
      </c>
      <c r="L802" s="12" cm="1">
        <f t="array" ref="L802:P802">_xlfn.XLOOKUP(A802,$A:$A,'Cleaned Medical Examiation data'!$B:$F)</f>
        <v>15.58</v>
      </c>
      <c r="M802" s="12">
        <v>11.56</v>
      </c>
      <c r="N802" s="12" t="str">
        <v>NO</v>
      </c>
      <c r="O802" s="12" t="str">
        <v>NO</v>
      </c>
      <c r="P802" s="12" t="str">
        <v>NO</v>
      </c>
      <c r="Q802" s="19" t="str" cm="1">
        <f t="array" ref="Q802:T802">_xlfn.XLOOKUP(A802,$A:$A,'Cleaned Medical Examiation data'!$H:$K)</f>
        <v>NO</v>
      </c>
      <c r="R802" s="48">
        <v>0</v>
      </c>
      <c r="S802" s="45" t="str">
        <v>Under Weight</v>
      </c>
      <c r="T802" s="34" t="str">
        <v>Diabetes</v>
      </c>
    </row>
    <row r="803" spans="1:20" ht="15.75">
      <c r="A803" s="33" t="s">
        <v>843</v>
      </c>
      <c r="B803" s="7" t="str">
        <f>VLOOKUP(A803,'Customer Names'!$A:$G,7,0)</f>
        <v>Ms</v>
      </c>
      <c r="C803" s="7" t="str">
        <f>VLOOKUP(A803,'Customer Names'!$A:$F,6,0)</f>
        <v>Lina</v>
      </c>
      <c r="D803" s="7" t="str">
        <f>VLOOKUP(A803,'Customer Names'!$A:$E,5,0)</f>
        <v>Nguyen</v>
      </c>
      <c r="E803" s="25" t="str">
        <f>VLOOKUP(A803,'Cleaned Hospitalisation data'!$A:$K,7,0)</f>
        <v>10-Jun-1989</v>
      </c>
      <c r="F803" s="12">
        <f>VLOOKUP(A803,'Cleaned Hospitalisation data'!$A$1:$K$2336,8,0)</f>
        <v>33</v>
      </c>
      <c r="G803" s="12">
        <f>VLOOKUP(A803,'Cleaned Hospitalisation data'!$A:$K,2,0)</f>
        <v>0</v>
      </c>
      <c r="H803" s="28">
        <f>VLOOKUP(A803,'Cleaned Hospitalisation data'!$A$1:$K$2336,3,0)</f>
        <v>37079.370000000003</v>
      </c>
      <c r="I803" s="12" t="str">
        <f>VLOOKUP(A803,'Cleaned Hospitalisation data'!$A$1:$K$2336,4,0)</f>
        <v>Tier - 2</v>
      </c>
      <c r="J803" s="12" t="str">
        <f>VLOOKUP(A803,'Cleaned Hospitalisation data'!$A$1:$K$2336,5,0)</f>
        <v>Tier - 3</v>
      </c>
      <c r="K803" s="12" t="str">
        <f>VLOOKUP(A803,'Cleaned Hospitalisation data'!$A$1:$K$2336,6,0)</f>
        <v>R1011</v>
      </c>
      <c r="L803" s="12" cm="1">
        <f t="array" ref="L803:P803">_xlfn.XLOOKUP(A803,$A:$A,'Cleaned Medical Examiation data'!$B:$F)</f>
        <v>33.5</v>
      </c>
      <c r="M803" s="12">
        <v>5.4</v>
      </c>
      <c r="N803" s="12" t="str">
        <v>NO</v>
      </c>
      <c r="O803" s="12" t="str">
        <v>NO</v>
      </c>
      <c r="P803" s="12" t="str">
        <v>NO</v>
      </c>
      <c r="Q803" s="19" t="str" cm="1">
        <f t="array" ref="Q803:T803">_xlfn.XLOOKUP(A803,$A:$A,'Cleaned Medical Examiation data'!$H:$K)</f>
        <v>YES</v>
      </c>
      <c r="R803" s="48">
        <v>0</v>
      </c>
      <c r="S803" s="45" t="str">
        <v>Obesity</v>
      </c>
      <c r="T803" s="34" t="str">
        <v>Normal</v>
      </c>
    </row>
    <row r="804" spans="1:20" ht="15.75">
      <c r="A804" s="33" t="s">
        <v>844</v>
      </c>
      <c r="B804" s="7" t="str">
        <f>VLOOKUP(A804,'Customer Names'!$A:$G,7,0)</f>
        <v>Ms</v>
      </c>
      <c r="C804" s="7" t="str">
        <f>VLOOKUP(A804,'Customer Names'!$A:$F,6,0)</f>
        <v>Tracy A</v>
      </c>
      <c r="D804" s="7" t="str">
        <f>VLOOKUP(A804,'Customer Names'!$A:$E,5,0)</f>
        <v>Woodward</v>
      </c>
      <c r="E804" s="25" t="str">
        <f>VLOOKUP(A804,'Cleaned Hospitalisation data'!$A:$K,7,0)</f>
        <v>13-Nov-1994</v>
      </c>
      <c r="F804" s="12">
        <f>VLOOKUP(A804,'Cleaned Hospitalisation data'!$A$1:$K$2336,8,0)</f>
        <v>28</v>
      </c>
      <c r="G804" s="12">
        <f>VLOOKUP(A804,'Cleaned Hospitalisation data'!$A:$K,2,0)</f>
        <v>3</v>
      </c>
      <c r="H804" s="28">
        <f>VLOOKUP(A804,'Cleaned Hospitalisation data'!$A$1:$K$2336,3,0)</f>
        <v>5312.17</v>
      </c>
      <c r="I804" s="12" t="str">
        <f>VLOOKUP(A804,'Cleaned Hospitalisation data'!$A$1:$K$2336,4,0)</f>
        <v>Tier - 2</v>
      </c>
      <c r="J804" s="12" t="str">
        <f>VLOOKUP(A804,'Cleaned Hospitalisation data'!$A$1:$K$2336,5,0)</f>
        <v>Tier - 2</v>
      </c>
      <c r="K804" s="12" t="str">
        <f>VLOOKUP(A804,'Cleaned Hospitalisation data'!$A$1:$K$2336,6,0)</f>
        <v>R1012</v>
      </c>
      <c r="L804" s="12" cm="1">
        <f t="array" ref="L804:P804">_xlfn.XLOOKUP(A804,$A:$A,'Cleaned Medical Examiation data'!$B:$F)</f>
        <v>26.315000000000001</v>
      </c>
      <c r="M804" s="12">
        <v>5.76</v>
      </c>
      <c r="N804" s="12" t="str">
        <v>NO</v>
      </c>
      <c r="O804" s="12" t="str">
        <v>NO</v>
      </c>
      <c r="P804" s="12" t="str">
        <v>NO</v>
      </c>
      <c r="Q804" s="19" t="str" cm="1">
        <f t="array" ref="Q804:T804">_xlfn.XLOOKUP(A804,$A:$A,'Cleaned Medical Examiation data'!$H:$K)</f>
        <v>NO</v>
      </c>
      <c r="R804" s="48">
        <v>0</v>
      </c>
      <c r="S804" s="45" t="str">
        <v>Over Weight</v>
      </c>
      <c r="T804" s="34" t="str">
        <v>Prediabetes</v>
      </c>
    </row>
    <row r="805" spans="1:20" ht="15.75">
      <c r="A805" s="33" t="s">
        <v>845</v>
      </c>
      <c r="B805" s="7" t="str">
        <f>VLOOKUP(A805,'Customer Names'!$A:$G,7,0)</f>
        <v>Mr</v>
      </c>
      <c r="C805" s="7" t="str">
        <f>VLOOKUP(A805,'Customer Names'!$A:$F,6,0)</f>
        <v>Patrick</v>
      </c>
      <c r="D805" s="7" t="str">
        <f>VLOOKUP(A805,'Customer Names'!$A:$E,5,0)</f>
        <v>Lambe</v>
      </c>
      <c r="E805" s="25" t="str">
        <f>VLOOKUP(A805,'Cleaned Hospitalisation data'!$A:$K,7,0)</f>
        <v>9-Sep-2000</v>
      </c>
      <c r="F805" s="12">
        <f>VLOOKUP(A805,'Cleaned Hospitalisation data'!$A$1:$K$2336,8,0)</f>
        <v>22</v>
      </c>
      <c r="G805" s="12">
        <f>VLOOKUP(A805,'Cleaned Hospitalisation data'!$A:$K,2,0)</f>
        <v>0</v>
      </c>
      <c r="H805" s="28">
        <f>VLOOKUP(A805,'Cleaned Hospitalisation data'!$A$1:$K$2336,3,0)</f>
        <v>5306.7</v>
      </c>
      <c r="I805" s="12" t="str">
        <f>VLOOKUP(A805,'Cleaned Hospitalisation data'!$A$1:$K$2336,4,0)</f>
        <v>Tier - 2</v>
      </c>
      <c r="J805" s="12" t="str">
        <f>VLOOKUP(A805,'Cleaned Hospitalisation data'!$A$1:$K$2336,5,0)</f>
        <v>Tier - 3</v>
      </c>
      <c r="K805" s="12" t="str">
        <f>VLOOKUP(A805,'Cleaned Hospitalisation data'!$A$1:$K$2336,6,0)</f>
        <v>R1012</v>
      </c>
      <c r="L805" s="12" cm="1">
        <f t="array" ref="L805:P805">_xlfn.XLOOKUP(A805,$A:$A,'Cleaned Medical Examiation data'!$B:$F)</f>
        <v>35.61</v>
      </c>
      <c r="M805" s="12">
        <v>5.65</v>
      </c>
      <c r="N805" s="12" t="str">
        <v>NO</v>
      </c>
      <c r="O805" s="12" t="str">
        <v>YES</v>
      </c>
      <c r="P805" s="12" t="str">
        <v>NO</v>
      </c>
      <c r="Q805" s="19" t="str" cm="1">
        <f t="array" ref="Q805:T805">_xlfn.XLOOKUP(A805,$A:$A,'Cleaned Medical Examiation data'!$H:$K)</f>
        <v>NO</v>
      </c>
      <c r="R805" s="48">
        <v>1</v>
      </c>
      <c r="S805" s="45" t="str">
        <v>Obesity</v>
      </c>
      <c r="T805" s="34" t="str">
        <v>Normal</v>
      </c>
    </row>
    <row r="806" spans="1:20" ht="15.75">
      <c r="A806" s="33" t="s">
        <v>846</v>
      </c>
      <c r="B806" s="7" t="str">
        <f>VLOOKUP(A806,'Customer Names'!$A:$G,7,0)</f>
        <v>Mr</v>
      </c>
      <c r="C806" s="7" t="str">
        <f>VLOOKUP(A806,'Customer Names'!$A:$F,6,0)</f>
        <v>Trent</v>
      </c>
      <c r="D806" s="7" t="str">
        <f>VLOOKUP(A806,'Customer Names'!$A:$E,5,0)</f>
        <v>Casto</v>
      </c>
      <c r="E806" s="25" t="str">
        <f>VLOOKUP(A806,'Cleaned Hospitalisation data'!$A:$K,7,0)</f>
        <v>22-Aug-2004</v>
      </c>
      <c r="F806" s="12">
        <f>VLOOKUP(A806,'Cleaned Hospitalisation data'!$A$1:$K$2336,8,0)</f>
        <v>18</v>
      </c>
      <c r="G806" s="12">
        <f>VLOOKUP(A806,'Cleaned Hospitalisation data'!$A:$K,2,0)</f>
        <v>0</v>
      </c>
      <c r="H806" s="28">
        <f>VLOOKUP(A806,'Cleaned Hospitalisation data'!$A$1:$K$2336,3,0)</f>
        <v>5293.67</v>
      </c>
      <c r="I806" s="12" t="str">
        <f>VLOOKUP(A806,'Cleaned Hospitalisation data'!$A$1:$K$2336,4,0)</f>
        <v>Tier - 2</v>
      </c>
      <c r="J806" s="12" t="str">
        <f>VLOOKUP(A806,'Cleaned Hospitalisation data'!$A$1:$K$2336,5,0)</f>
        <v>Tier - 2</v>
      </c>
      <c r="K806" s="12" t="str">
        <f>VLOOKUP(A806,'Cleaned Hospitalisation data'!$A$1:$K$2336,6,0)</f>
        <v>R1022</v>
      </c>
      <c r="L806" s="12" cm="1">
        <f t="array" ref="L806:P806">_xlfn.XLOOKUP(A806,$A:$A,'Cleaned Medical Examiation data'!$B:$F)</f>
        <v>37.56</v>
      </c>
      <c r="M806" s="12">
        <v>5.88</v>
      </c>
      <c r="N806" s="12" t="str">
        <v>NO</v>
      </c>
      <c r="O806" s="12" t="str">
        <v>YES</v>
      </c>
      <c r="P806" s="12" t="str">
        <v>NO</v>
      </c>
      <c r="Q806" s="19" t="str" cm="1">
        <f t="array" ref="Q806:T806">_xlfn.XLOOKUP(A806,$A:$A,'Cleaned Medical Examiation data'!$H:$K)</f>
        <v>NO</v>
      </c>
      <c r="R806" s="48">
        <v>1</v>
      </c>
      <c r="S806" s="45" t="str">
        <v>Obesity</v>
      </c>
      <c r="T806" s="34" t="str">
        <v>Prediabetes</v>
      </c>
    </row>
    <row r="807" spans="1:20" ht="15.75">
      <c r="A807" s="33" t="s">
        <v>847</v>
      </c>
      <c r="B807" s="7" t="str">
        <f>VLOOKUP(A807,'Customer Names'!$A:$G,7,0)</f>
        <v>Ms</v>
      </c>
      <c r="C807" s="7" t="str">
        <f>VLOOKUP(A807,'Customer Names'!$A:$F,6,0)</f>
        <v>Julie</v>
      </c>
      <c r="D807" s="7" t="str">
        <f>VLOOKUP(A807,'Customer Names'!$A:$E,5,0)</f>
        <v>Martelli</v>
      </c>
      <c r="E807" s="25" t="str">
        <f>VLOOKUP(A807,'Cleaned Hospitalisation data'!$A:$K,7,0)</f>
        <v>12-Nov-1974</v>
      </c>
      <c r="F807" s="12">
        <f>VLOOKUP(A807,'Cleaned Hospitalisation data'!$A$1:$K$2336,8,0)</f>
        <v>48</v>
      </c>
      <c r="G807" s="12">
        <f>VLOOKUP(A807,'Cleaned Hospitalisation data'!$A:$K,2,0)</f>
        <v>0</v>
      </c>
      <c r="H807" s="28">
        <f>VLOOKUP(A807,'Cleaned Hospitalisation data'!$A$1:$K$2336,3,0)</f>
        <v>5291.71</v>
      </c>
      <c r="I807" s="12" t="str">
        <f>VLOOKUP(A807,'Cleaned Hospitalisation data'!$A$1:$K$2336,4,0)</f>
        <v>Tier - 2</v>
      </c>
      <c r="J807" s="12" t="str">
        <f>VLOOKUP(A807,'Cleaned Hospitalisation data'!$A$1:$K$2336,5,0)</f>
        <v>Tier - 2</v>
      </c>
      <c r="K807" s="12" t="str">
        <f>VLOOKUP(A807,'Cleaned Hospitalisation data'!$A$1:$K$2336,6,0)</f>
        <v>R1012</v>
      </c>
      <c r="L807" s="12" cm="1">
        <f t="array" ref="L807:P807">_xlfn.XLOOKUP(A807,$A:$A,'Cleaned Medical Examiation data'!$B:$F)</f>
        <v>15.49</v>
      </c>
      <c r="M807" s="12">
        <v>9.6</v>
      </c>
      <c r="N807" s="12" t="str">
        <v>NO</v>
      </c>
      <c r="O807" s="12" t="str">
        <v>NO</v>
      </c>
      <c r="P807" s="12" t="str">
        <v>NO</v>
      </c>
      <c r="Q807" s="19" t="str" cm="1">
        <f t="array" ref="Q807:T807">_xlfn.XLOOKUP(A807,$A:$A,'Cleaned Medical Examiation data'!$H:$K)</f>
        <v>NO</v>
      </c>
      <c r="R807" s="48">
        <v>0</v>
      </c>
      <c r="S807" s="45" t="str">
        <v>Under Weight</v>
      </c>
      <c r="T807" s="34" t="str">
        <v>Diabetes</v>
      </c>
    </row>
    <row r="808" spans="1:20" ht="15.75">
      <c r="A808" s="33" t="s">
        <v>848</v>
      </c>
      <c r="B808" s="7" t="str">
        <f>VLOOKUP(A808,'Customer Names'!$A:$G,7,0)</f>
        <v>Mr</v>
      </c>
      <c r="C808" s="7" t="str">
        <f>VLOOKUP(A808,'Customer Names'!$A:$F,6,0)</f>
        <v>Sawomir</v>
      </c>
      <c r="D808" s="7" t="str">
        <f>VLOOKUP(A808,'Customer Names'!$A:$E,5,0)</f>
        <v>Naskret</v>
      </c>
      <c r="E808" s="25" t="str">
        <f>VLOOKUP(A808,'Cleaned Hospitalisation data'!$A:$K,7,0)</f>
        <v>1-Sep-1987</v>
      </c>
      <c r="F808" s="12">
        <f>VLOOKUP(A808,'Cleaned Hospitalisation data'!$A$1:$K$2336,8,0)</f>
        <v>35</v>
      </c>
      <c r="G808" s="12">
        <f>VLOOKUP(A808,'Cleaned Hospitalisation data'!$A:$K,2,0)</f>
        <v>3</v>
      </c>
      <c r="H808" s="28">
        <f>VLOOKUP(A808,'Cleaned Hospitalisation data'!$A$1:$K$2336,3,0)</f>
        <v>5275.86</v>
      </c>
      <c r="I808" s="12" t="str">
        <f>VLOOKUP(A808,'Cleaned Hospitalisation data'!$A$1:$K$2336,4,0)</f>
        <v>Tier - 2</v>
      </c>
      <c r="J808" s="12" t="str">
        <f>VLOOKUP(A808,'Cleaned Hospitalisation data'!$A$1:$K$2336,5,0)</f>
        <v>Tier - 2</v>
      </c>
      <c r="K808" s="12" t="str">
        <f>VLOOKUP(A808,'Cleaned Hospitalisation data'!$A$1:$K$2336,6,0)</f>
        <v>R1013</v>
      </c>
      <c r="L808" s="12" cm="1">
        <f t="array" ref="L808:P808">_xlfn.XLOOKUP(A808,$A:$A,'Cleaned Medical Examiation data'!$B:$F)</f>
        <v>23.48</v>
      </c>
      <c r="M808" s="12">
        <v>6.24</v>
      </c>
      <c r="N808" s="12" t="str">
        <v>NO</v>
      </c>
      <c r="O808" s="12" t="str">
        <v>NO</v>
      </c>
      <c r="P808" s="12" t="str">
        <v>NO</v>
      </c>
      <c r="Q808" s="19" t="str" cm="1">
        <f t="array" ref="Q808:T808">_xlfn.XLOOKUP(A808,$A:$A,'Cleaned Medical Examiation data'!$H:$K)</f>
        <v>NO</v>
      </c>
      <c r="R808" s="48">
        <v>1</v>
      </c>
      <c r="S808" s="45" t="str">
        <v>Normal Weight</v>
      </c>
      <c r="T808" s="34" t="str">
        <v>Prediabetes</v>
      </c>
    </row>
    <row r="809" spans="1:20" ht="15.75">
      <c r="A809" s="33" t="s">
        <v>849</v>
      </c>
      <c r="B809" s="7" t="str">
        <f>VLOOKUP(A809,'Customer Names'!$A:$G,7,0)</f>
        <v>Ms</v>
      </c>
      <c r="C809" s="7" t="str">
        <f>VLOOKUP(A809,'Customer Names'!$A:$F,6,0)</f>
        <v>Micah</v>
      </c>
      <c r="D809" s="7" t="str">
        <f>VLOOKUP(A809,'Customer Names'!$A:$E,5,0)</f>
        <v>Morgan</v>
      </c>
      <c r="E809" s="25" t="str">
        <f>VLOOKUP(A809,'Cleaned Hospitalisation data'!$A:$K,7,0)</f>
        <v>20-Oct-1986</v>
      </c>
      <c r="F809" s="12">
        <f>VLOOKUP(A809,'Cleaned Hospitalisation data'!$A$1:$K$2336,8,0)</f>
        <v>36</v>
      </c>
      <c r="G809" s="12">
        <f>VLOOKUP(A809,'Cleaned Hospitalisation data'!$A:$K,2,0)</f>
        <v>0</v>
      </c>
      <c r="H809" s="28">
        <f>VLOOKUP(A809,'Cleaned Hospitalisation data'!$A$1:$K$2336,3,0)</f>
        <v>5272.18</v>
      </c>
      <c r="I809" s="12" t="str">
        <f>VLOOKUP(A809,'Cleaned Hospitalisation data'!$A$1:$K$2336,4,0)</f>
        <v>Tier - 2</v>
      </c>
      <c r="J809" s="12" t="str">
        <f>VLOOKUP(A809,'Cleaned Hospitalisation data'!$A$1:$K$2336,5,0)</f>
        <v>Tier - 3</v>
      </c>
      <c r="K809" s="12" t="str">
        <f>VLOOKUP(A809,'Cleaned Hospitalisation data'!$A$1:$K$2336,6,0)</f>
        <v>R1012</v>
      </c>
      <c r="L809" s="12" cm="1">
        <f t="array" ref="L809:P809">_xlfn.XLOOKUP(A809,$A:$A,'Cleaned Medical Examiation data'!$B:$F)</f>
        <v>30.02</v>
      </c>
      <c r="M809" s="12">
        <v>7.63</v>
      </c>
      <c r="N809" s="12" t="str">
        <v>YES</v>
      </c>
      <c r="O809" s="12" t="str">
        <v>NO</v>
      </c>
      <c r="P809" s="12" t="str">
        <v>NO</v>
      </c>
      <c r="Q809" s="19" t="str" cm="1">
        <f t="array" ref="Q809:T809">_xlfn.XLOOKUP(A809,$A:$A,'Cleaned Medical Examiation data'!$H:$K)</f>
        <v>NO</v>
      </c>
      <c r="R809" s="48">
        <v>1</v>
      </c>
      <c r="S809" s="45" t="str">
        <v>Obesity</v>
      </c>
      <c r="T809" s="34" t="str">
        <v>Diabetes</v>
      </c>
    </row>
    <row r="810" spans="1:20" ht="15.75">
      <c r="A810" s="33" t="s">
        <v>850</v>
      </c>
      <c r="B810" s="7" t="str">
        <f>VLOOKUP(A810,'Customer Names'!$A:$G,7,0)</f>
        <v>Ms</v>
      </c>
      <c r="C810" s="7" t="str">
        <f>VLOOKUP(A810,'Customer Names'!$A:$F,6,0)</f>
        <v>Kelly H</v>
      </c>
      <c r="D810" s="7" t="str">
        <f>VLOOKUP(A810,'Customer Names'!$A:$E,5,0)</f>
        <v>Maloney</v>
      </c>
      <c r="E810" s="25" t="str">
        <f>VLOOKUP(A810,'Cleaned Hospitalisation data'!$A:$K,7,0)</f>
        <v>20-Sep-1986</v>
      </c>
      <c r="F810" s="12">
        <f>VLOOKUP(A810,'Cleaned Hospitalisation data'!$A$1:$K$2336,8,0)</f>
        <v>36</v>
      </c>
      <c r="G810" s="12">
        <f>VLOOKUP(A810,'Cleaned Hospitalisation data'!$A:$K,2,0)</f>
        <v>0</v>
      </c>
      <c r="H810" s="28">
        <f>VLOOKUP(A810,'Cleaned Hospitalisation data'!$A$1:$K$2336,3,0)</f>
        <v>5267.82</v>
      </c>
      <c r="I810" s="12" t="str">
        <f>VLOOKUP(A810,'Cleaned Hospitalisation data'!$A$1:$K$2336,4,0)</f>
        <v>Tier - 2</v>
      </c>
      <c r="J810" s="12" t="str">
        <f>VLOOKUP(A810,'Cleaned Hospitalisation data'!$A$1:$K$2336,5,0)</f>
        <v>Tier - 2</v>
      </c>
      <c r="K810" s="12" t="str">
        <f>VLOOKUP(A810,'Cleaned Hospitalisation data'!$A$1:$K$2336,6,0)</f>
        <v>R1012</v>
      </c>
      <c r="L810" s="12" cm="1">
        <f t="array" ref="L810:P810">_xlfn.XLOOKUP(A810,$A:$A,'Cleaned Medical Examiation data'!$B:$F)</f>
        <v>26.885000000000002</v>
      </c>
      <c r="M810" s="12">
        <v>8.66</v>
      </c>
      <c r="N810" s="12" t="str">
        <v>YES</v>
      </c>
      <c r="O810" s="12" t="str">
        <v>NO</v>
      </c>
      <c r="P810" s="12" t="str">
        <v>NO</v>
      </c>
      <c r="Q810" s="19" t="str" cm="1">
        <f t="array" ref="Q810:T810">_xlfn.XLOOKUP(A810,$A:$A,'Cleaned Medical Examiation data'!$H:$K)</f>
        <v>NO</v>
      </c>
      <c r="R810" s="48">
        <v>1</v>
      </c>
      <c r="S810" s="45" t="str">
        <v>Over Weight</v>
      </c>
      <c r="T810" s="34" t="str">
        <v>Diabetes</v>
      </c>
    </row>
    <row r="811" spans="1:20" ht="15.75">
      <c r="A811" s="33" t="s">
        <v>851</v>
      </c>
      <c r="B811" s="7" t="str">
        <f>VLOOKUP(A811,'Customer Names'!$A:$G,7,0)</f>
        <v>Ms</v>
      </c>
      <c r="C811" s="7" t="str">
        <f>VLOOKUP(A811,'Customer Names'!$A:$F,6,0)</f>
        <v>Lindsay M</v>
      </c>
      <c r="D811" s="7" t="str">
        <f>VLOOKUP(A811,'Customer Names'!$A:$E,5,0)</f>
        <v>Amherst</v>
      </c>
      <c r="E811" s="25" t="str">
        <f>VLOOKUP(A811,'Cleaned Hospitalisation data'!$A:$K,7,0)</f>
        <v>25-Oct-1986</v>
      </c>
      <c r="F811" s="12">
        <f>VLOOKUP(A811,'Cleaned Hospitalisation data'!$A$1:$K$2336,8,0)</f>
        <v>36</v>
      </c>
      <c r="G811" s="12">
        <f>VLOOKUP(A811,'Cleaned Hospitalisation data'!$A:$K,2,0)</f>
        <v>0</v>
      </c>
      <c r="H811" s="28">
        <f>VLOOKUP(A811,'Cleaned Hospitalisation data'!$A$1:$K$2336,3,0)</f>
        <v>5266.37</v>
      </c>
      <c r="I811" s="12" t="str">
        <f>VLOOKUP(A811,'Cleaned Hospitalisation data'!$A$1:$K$2336,4,0)</f>
        <v>Tier - 2</v>
      </c>
      <c r="J811" s="12" t="str">
        <f>VLOOKUP(A811,'Cleaned Hospitalisation data'!$A$1:$K$2336,5,0)</f>
        <v>Tier - 2</v>
      </c>
      <c r="K811" s="12" t="str">
        <f>VLOOKUP(A811,'Cleaned Hospitalisation data'!$A$1:$K$2336,6,0)</f>
        <v>R1012</v>
      </c>
      <c r="L811" s="12" cm="1">
        <f t="array" ref="L811:P811">_xlfn.XLOOKUP(A811,$A:$A,'Cleaned Medical Examiation data'!$B:$F)</f>
        <v>25.84</v>
      </c>
      <c r="M811" s="12">
        <v>8.5500000000000007</v>
      </c>
      <c r="N811" s="12" t="str">
        <v>YES</v>
      </c>
      <c r="O811" s="12" t="str">
        <v>NO</v>
      </c>
      <c r="P811" s="12" t="str">
        <v>NO</v>
      </c>
      <c r="Q811" s="19" t="str" cm="1">
        <f t="array" ref="Q811:T811">_xlfn.XLOOKUP(A811,$A:$A,'Cleaned Medical Examiation data'!$H:$K)</f>
        <v>NO</v>
      </c>
      <c r="R811" s="48">
        <v>1</v>
      </c>
      <c r="S811" s="45" t="str">
        <v>Over Weight</v>
      </c>
      <c r="T811" s="34" t="str">
        <v>Diabetes</v>
      </c>
    </row>
    <row r="812" spans="1:20" ht="15.75">
      <c r="A812" s="33" t="s">
        <v>852</v>
      </c>
      <c r="B812" s="7" t="str">
        <f>VLOOKUP(A812,'Customer Names'!$A:$G,7,0)</f>
        <v>Mr</v>
      </c>
      <c r="C812" s="7" t="str">
        <f>VLOOKUP(A812,'Customer Names'!$A:$F,6,0)</f>
        <v>Austen G</v>
      </c>
      <c r="D812" s="7" t="str">
        <f>VLOOKUP(A812,'Customer Names'!$A:$E,5,0)</f>
        <v>Davenport</v>
      </c>
      <c r="E812" s="25" t="str">
        <f>VLOOKUP(A812,'Cleaned Hospitalisation data'!$A:$K,7,0)</f>
        <v>19-Jul-1989</v>
      </c>
      <c r="F812" s="12">
        <f>VLOOKUP(A812,'Cleaned Hospitalisation data'!$A$1:$K$2336,8,0)</f>
        <v>33</v>
      </c>
      <c r="G812" s="12">
        <f>VLOOKUP(A812,'Cleaned Hospitalisation data'!$A:$K,2,0)</f>
        <v>2</v>
      </c>
      <c r="H812" s="28">
        <f>VLOOKUP(A812,'Cleaned Hospitalisation data'!$A$1:$K$2336,3,0)</f>
        <v>5261.47</v>
      </c>
      <c r="I812" s="12" t="str">
        <f>VLOOKUP(A812,'Cleaned Hospitalisation data'!$A$1:$K$2336,4,0)</f>
        <v>Tier - 2</v>
      </c>
      <c r="J812" s="12" t="str">
        <f>VLOOKUP(A812,'Cleaned Hospitalisation data'!$A$1:$K$2336,5,0)</f>
        <v>Tier - 2</v>
      </c>
      <c r="K812" s="12" t="str">
        <f>VLOOKUP(A812,'Cleaned Hospitalisation data'!$A$1:$K$2336,6,0)</f>
        <v>R1012</v>
      </c>
      <c r="L812" s="12" cm="1">
        <f t="array" ref="L812:P812">_xlfn.XLOOKUP(A812,$A:$A,'Cleaned Medical Examiation data'!$B:$F)</f>
        <v>27.454999999999998</v>
      </c>
      <c r="M812" s="12">
        <v>4.54</v>
      </c>
      <c r="N812" s="12" t="str">
        <v>NO</v>
      </c>
      <c r="O812" s="12" t="str">
        <v>NO</v>
      </c>
      <c r="P812" s="12" t="str">
        <v>NO</v>
      </c>
      <c r="Q812" s="19" t="str" cm="1">
        <f t="array" ref="Q812:T812">_xlfn.XLOOKUP(A812,$A:$A,'Cleaned Medical Examiation data'!$H:$K)</f>
        <v>NO</v>
      </c>
      <c r="R812" s="48">
        <v>0</v>
      </c>
      <c r="S812" s="45" t="str">
        <v>Over Weight</v>
      </c>
      <c r="T812" s="34" t="str">
        <v>Normal</v>
      </c>
    </row>
    <row r="813" spans="1:20" ht="15.75">
      <c r="A813" s="33" t="s">
        <v>853</v>
      </c>
      <c r="B813" s="7" t="str">
        <f>VLOOKUP(A813,'Customer Names'!$A:$G,7,0)</f>
        <v>Mr</v>
      </c>
      <c r="C813" s="7" t="str">
        <f>VLOOKUP(A813,'Customer Names'!$A:$F,6,0)</f>
        <v>Tory J</v>
      </c>
      <c r="D813" s="7" t="str">
        <f>VLOOKUP(A813,'Customer Names'!$A:$E,5,0)</f>
        <v>Johansen</v>
      </c>
      <c r="E813" s="25" t="str">
        <f>VLOOKUP(A813,'Cleaned Hospitalisation data'!$A:$K,7,0)</f>
        <v>25-Nov-1989</v>
      </c>
      <c r="F813" s="12">
        <f>VLOOKUP(A813,'Cleaned Hospitalisation data'!$A$1:$K$2336,8,0)</f>
        <v>33</v>
      </c>
      <c r="G813" s="12">
        <f>VLOOKUP(A813,'Cleaned Hospitalisation data'!$A:$K,2,0)</f>
        <v>2</v>
      </c>
      <c r="H813" s="28">
        <f>VLOOKUP(A813,'Cleaned Hospitalisation data'!$A$1:$K$2336,3,0)</f>
        <v>5257.51</v>
      </c>
      <c r="I813" s="12" t="str">
        <f>VLOOKUP(A813,'Cleaned Hospitalisation data'!$A$1:$K$2336,4,0)</f>
        <v>Tier - 2</v>
      </c>
      <c r="J813" s="12" t="str">
        <f>VLOOKUP(A813,'Cleaned Hospitalisation data'!$A$1:$K$2336,5,0)</f>
        <v>Tier - 2</v>
      </c>
      <c r="K813" s="12" t="str">
        <f>VLOOKUP(A813,'Cleaned Hospitalisation data'!$A$1:$K$2336,6,0)</f>
        <v>R1012</v>
      </c>
      <c r="L813" s="12" cm="1">
        <f t="array" ref="L813:P813">_xlfn.XLOOKUP(A813,$A:$A,'Cleaned Medical Examiation data'!$B:$F)</f>
        <v>24.605</v>
      </c>
      <c r="M813" s="12">
        <v>5.7</v>
      </c>
      <c r="N813" s="12" t="str">
        <v>NO</v>
      </c>
      <c r="O813" s="12" t="str">
        <v>NO</v>
      </c>
      <c r="P813" s="12" t="str">
        <v>NO</v>
      </c>
      <c r="Q813" s="19" t="str" cm="1">
        <f t="array" ref="Q813:T813">_xlfn.XLOOKUP(A813,$A:$A,'Cleaned Medical Examiation data'!$H:$K)</f>
        <v>NO</v>
      </c>
      <c r="R813" s="48">
        <v>0</v>
      </c>
      <c r="S813" s="45" t="str">
        <v>Normal Weight</v>
      </c>
      <c r="T813" s="34" t="str">
        <v>Prediabetes</v>
      </c>
    </row>
    <row r="814" spans="1:20" ht="15.75">
      <c r="A814" s="33" t="s">
        <v>854</v>
      </c>
      <c r="B814" s="7" t="str">
        <f>VLOOKUP(A814,'Customer Names'!$A:$G,7,0)</f>
        <v>Mr</v>
      </c>
      <c r="C814" s="7" t="str">
        <f>VLOOKUP(A814,'Customer Names'!$A:$F,6,0)</f>
        <v>Zebulon</v>
      </c>
      <c r="D814" s="7" t="str">
        <f>VLOOKUP(A814,'Customer Names'!$A:$E,5,0)</f>
        <v>Hanley</v>
      </c>
      <c r="E814" s="25" t="str">
        <f>VLOOKUP(A814,'Cleaned Hospitalisation data'!$A:$K,7,0)</f>
        <v>17-Dec-1988</v>
      </c>
      <c r="F814" s="12">
        <f>VLOOKUP(A814,'Cleaned Hospitalisation data'!$A$1:$K$2336,8,0)</f>
        <v>34</v>
      </c>
      <c r="G814" s="12">
        <f>VLOOKUP(A814,'Cleaned Hospitalisation data'!$A:$K,2,0)</f>
        <v>3</v>
      </c>
      <c r="H814" s="28">
        <f>VLOOKUP(A814,'Cleaned Hospitalisation data'!$A$1:$K$2336,3,0)</f>
        <v>37076.370000000003</v>
      </c>
      <c r="I814" s="12" t="str">
        <f>VLOOKUP(A814,'Cleaned Hospitalisation data'!$A$1:$K$2336,4,0)</f>
        <v>Tier - 2</v>
      </c>
      <c r="J814" s="12" t="str">
        <f>VLOOKUP(A814,'Cleaned Hospitalisation data'!$A$1:$K$2336,5,0)</f>
        <v>Tier - 1</v>
      </c>
      <c r="K814" s="12" t="str">
        <f>VLOOKUP(A814,'Cleaned Hospitalisation data'!$A$1:$K$2336,6,0)</f>
        <v>R1011</v>
      </c>
      <c r="L814" s="12" cm="1">
        <f t="array" ref="L814:P814">_xlfn.XLOOKUP(A814,$A:$A,'Cleaned Medical Examiation data'!$B:$F)</f>
        <v>47.46</v>
      </c>
      <c r="M814" s="12">
        <v>6.24</v>
      </c>
      <c r="N814" s="12" t="str">
        <v>YES</v>
      </c>
      <c r="O814" s="12" t="str">
        <v>NO</v>
      </c>
      <c r="P814" s="12" t="str">
        <v>NO</v>
      </c>
      <c r="Q814" s="19" t="str" cm="1">
        <f t="array" ref="Q814:T814">_xlfn.XLOOKUP(A814,$A:$A,'Cleaned Medical Examiation data'!$H:$K)</f>
        <v>YES</v>
      </c>
      <c r="R814" s="48">
        <v>1</v>
      </c>
      <c r="S814" s="45" t="str">
        <v>Obesity</v>
      </c>
      <c r="T814" s="34" t="str">
        <v>Prediabetes</v>
      </c>
    </row>
    <row r="815" spans="1:20" ht="15.75">
      <c r="A815" s="33" t="s">
        <v>855</v>
      </c>
      <c r="B815" s="7" t="str">
        <f>VLOOKUP(A815,'Customer Names'!$A:$G,7,0)</f>
        <v>Mr</v>
      </c>
      <c r="C815" s="7" t="str">
        <f>VLOOKUP(A815,'Customer Names'!$A:$F,6,0)</f>
        <v>Robert J</v>
      </c>
      <c r="D815" s="7" t="str">
        <f>VLOOKUP(A815,'Customer Names'!$A:$E,5,0)</f>
        <v>Bond</v>
      </c>
      <c r="E815" s="25" t="str">
        <f>VLOOKUP(A815,'Cleaned Hospitalisation data'!$A:$K,7,0)</f>
        <v>6-Jul-1990</v>
      </c>
      <c r="F815" s="12">
        <f>VLOOKUP(A815,'Cleaned Hospitalisation data'!$A$1:$K$2336,8,0)</f>
        <v>32</v>
      </c>
      <c r="G815" s="12">
        <f>VLOOKUP(A815,'Cleaned Hospitalisation data'!$A:$K,2,0)</f>
        <v>3</v>
      </c>
      <c r="H815" s="28">
        <f>VLOOKUP(A815,'Cleaned Hospitalisation data'!$A$1:$K$2336,3,0)</f>
        <v>5253.52</v>
      </c>
      <c r="I815" s="12" t="str">
        <f>VLOOKUP(A815,'Cleaned Hospitalisation data'!$A$1:$K$2336,4,0)</f>
        <v>Tier - 3</v>
      </c>
      <c r="J815" s="12" t="str">
        <f>VLOOKUP(A815,'Cleaned Hospitalisation data'!$A$1:$K$2336,5,0)</f>
        <v>Tier - 3</v>
      </c>
      <c r="K815" s="12" t="str">
        <f>VLOOKUP(A815,'Cleaned Hospitalisation data'!$A$1:$K$2336,6,0)</f>
        <v>R1011</v>
      </c>
      <c r="L815" s="12" cm="1">
        <f t="array" ref="L815:P815">_xlfn.XLOOKUP(A815,$A:$A,'Cleaned Medical Examiation data'!$B:$F)</f>
        <v>30.8</v>
      </c>
      <c r="M815" s="12">
        <v>5.07</v>
      </c>
      <c r="N815" s="12" t="str">
        <v>NO</v>
      </c>
      <c r="O815" s="12" t="str">
        <v>NO</v>
      </c>
      <c r="P815" s="12" t="str">
        <v>NO</v>
      </c>
      <c r="Q815" s="19" t="str" cm="1">
        <f t="array" ref="Q815:T815">_xlfn.XLOOKUP(A815,$A:$A,'Cleaned Medical Examiation data'!$H:$K)</f>
        <v>NO</v>
      </c>
      <c r="R815" s="48">
        <v>0</v>
      </c>
      <c r="S815" s="45" t="str">
        <v>Obesity</v>
      </c>
      <c r="T815" s="34" t="str">
        <v>Normal</v>
      </c>
    </row>
    <row r="816" spans="1:20" ht="15.75">
      <c r="A816" s="33" t="s">
        <v>856</v>
      </c>
      <c r="B816" s="7" t="str">
        <f>VLOOKUP(A816,'Customer Names'!$A:$G,7,0)</f>
        <v>Ms</v>
      </c>
      <c r="C816" s="7" t="str">
        <f>VLOOKUP(A816,'Customer Names'!$A:$F,6,0)</f>
        <v>Steph</v>
      </c>
      <c r="D816" s="7" t="str">
        <f>VLOOKUP(A816,'Customer Names'!$A:$E,5,0)</f>
        <v>Reilly</v>
      </c>
      <c r="E816" s="25" t="str">
        <f>VLOOKUP(A816,'Cleaned Hospitalisation data'!$A:$K,7,0)</f>
        <v>9-Sep-1987</v>
      </c>
      <c r="F816" s="12">
        <f>VLOOKUP(A816,'Cleaned Hospitalisation data'!$A$1:$K$2336,8,0)</f>
        <v>35</v>
      </c>
      <c r="G816" s="12">
        <f>VLOOKUP(A816,'Cleaned Hospitalisation data'!$A:$K,2,0)</f>
        <v>1</v>
      </c>
      <c r="H816" s="28">
        <f>VLOOKUP(A816,'Cleaned Hospitalisation data'!$A$1:$K$2336,3,0)</f>
        <v>5246.05</v>
      </c>
      <c r="I816" s="12" t="str">
        <f>VLOOKUP(A816,'Cleaned Hospitalisation data'!$A$1:$K$2336,4,0)</f>
        <v>Tier - 2</v>
      </c>
      <c r="J816" s="12" t="str">
        <f>VLOOKUP(A816,'Cleaned Hospitalisation data'!$A$1:$K$2336,5,0)</f>
        <v>Tier - 3</v>
      </c>
      <c r="K816" s="12" t="str">
        <f>VLOOKUP(A816,'Cleaned Hospitalisation data'!$A$1:$K$2336,6,0)</f>
        <v>R1011</v>
      </c>
      <c r="L816" s="12" cm="1">
        <f t="array" ref="L816:P816">_xlfn.XLOOKUP(A816,$A:$A,'Cleaned Medical Examiation data'!$B:$F)</f>
        <v>34.799999999999997</v>
      </c>
      <c r="M816" s="12">
        <v>4.38</v>
      </c>
      <c r="N816" s="12" t="str">
        <v>NO</v>
      </c>
      <c r="O816" s="12" t="str">
        <v>NO</v>
      </c>
      <c r="P816" s="12" t="str">
        <v>NO</v>
      </c>
      <c r="Q816" s="19" t="str" cm="1">
        <f t="array" ref="Q816:T816">_xlfn.XLOOKUP(A816,$A:$A,'Cleaned Medical Examiation data'!$H:$K)</f>
        <v>NO</v>
      </c>
      <c r="R816" s="48">
        <v>1</v>
      </c>
      <c r="S816" s="45" t="str">
        <v>Obesity</v>
      </c>
      <c r="T816" s="34" t="str">
        <v>Normal</v>
      </c>
    </row>
    <row r="817" spans="1:20" ht="15.75">
      <c r="A817" s="33" t="s">
        <v>857</v>
      </c>
      <c r="B817" s="7" t="str">
        <f>VLOOKUP(A817,'Customer Names'!$A:$G,7,0)</f>
        <v>Ms</v>
      </c>
      <c r="C817" s="7" t="str">
        <f>VLOOKUP(A817,'Customer Names'!$A:$F,6,0)</f>
        <v>Kate</v>
      </c>
      <c r="D817" s="7" t="str">
        <f>VLOOKUP(A817,'Customer Names'!$A:$E,5,0)</f>
        <v>Chandler</v>
      </c>
      <c r="E817" s="25" t="str">
        <f>VLOOKUP(A817,'Cleaned Hospitalisation data'!$A:$K,7,0)</f>
        <v>5-Jul-1987</v>
      </c>
      <c r="F817" s="12">
        <f>VLOOKUP(A817,'Cleaned Hospitalisation data'!$A$1:$K$2336,8,0)</f>
        <v>35</v>
      </c>
      <c r="G817" s="12">
        <f>VLOOKUP(A817,'Cleaned Hospitalisation data'!$A:$K,2,0)</f>
        <v>1</v>
      </c>
      <c r="H817" s="28">
        <f>VLOOKUP(A817,'Cleaned Hospitalisation data'!$A$1:$K$2336,3,0)</f>
        <v>5245.23</v>
      </c>
      <c r="I817" s="12" t="str">
        <f>VLOOKUP(A817,'Cleaned Hospitalisation data'!$A$1:$K$2336,4,0)</f>
        <v>Tier - 2</v>
      </c>
      <c r="J817" s="12" t="str">
        <f>VLOOKUP(A817,'Cleaned Hospitalisation data'!$A$1:$K$2336,5,0)</f>
        <v>Tier - 2</v>
      </c>
      <c r="K817" s="12" t="str">
        <f>VLOOKUP(A817,'Cleaned Hospitalisation data'!$A$1:$K$2336,6,0)</f>
        <v>R1013</v>
      </c>
      <c r="L817" s="12" cm="1">
        <f t="array" ref="L817:P817">_xlfn.XLOOKUP(A817,$A:$A,'Cleaned Medical Examiation data'!$B:$F)</f>
        <v>34.21</v>
      </c>
      <c r="M817" s="12">
        <v>4.54</v>
      </c>
      <c r="N817" s="12" t="str">
        <v>NO</v>
      </c>
      <c r="O817" s="12" t="str">
        <v>NO</v>
      </c>
      <c r="P817" s="12" t="str">
        <v>NO</v>
      </c>
      <c r="Q817" s="19" t="str" cm="1">
        <f t="array" ref="Q817:T817">_xlfn.XLOOKUP(A817,$A:$A,'Cleaned Medical Examiation data'!$H:$K)</f>
        <v>NO</v>
      </c>
      <c r="R817" s="48">
        <v>1</v>
      </c>
      <c r="S817" s="45" t="str">
        <v>Obesity</v>
      </c>
      <c r="T817" s="34" t="str">
        <v>Normal</v>
      </c>
    </row>
    <row r="818" spans="1:20" ht="15.75">
      <c r="A818" s="33" t="s">
        <v>858</v>
      </c>
      <c r="B818" s="7" t="str">
        <f>VLOOKUP(A818,'Customer Names'!$A:$G,7,0)</f>
        <v>Ms</v>
      </c>
      <c r="C818" s="7" t="str">
        <f>VLOOKUP(A818,'Customer Names'!$A:$F,6,0)</f>
        <v>Kristina</v>
      </c>
      <c r="D818" s="7" t="str">
        <f>VLOOKUP(A818,'Customer Names'!$A:$E,5,0)</f>
        <v>Kaufmann</v>
      </c>
      <c r="E818" s="25" t="str">
        <f>VLOOKUP(A818,'Cleaned Hospitalisation data'!$A:$K,7,0)</f>
        <v>26-Dec-1987</v>
      </c>
      <c r="F818" s="12">
        <f>VLOOKUP(A818,'Cleaned Hospitalisation data'!$A$1:$K$2336,8,0)</f>
        <v>35</v>
      </c>
      <c r="G818" s="12">
        <f>VLOOKUP(A818,'Cleaned Hospitalisation data'!$A:$K,2,0)</f>
        <v>1</v>
      </c>
      <c r="H818" s="28">
        <f>VLOOKUP(A818,'Cleaned Hospitalisation data'!$A$1:$K$2336,3,0)</f>
        <v>5240.7700000000004</v>
      </c>
      <c r="I818" s="12" t="str">
        <f>VLOOKUP(A818,'Cleaned Hospitalisation data'!$A$1:$K$2336,4,0)</f>
        <v>Tier - 2</v>
      </c>
      <c r="J818" s="12" t="str">
        <f>VLOOKUP(A818,'Cleaned Hospitalisation data'!$A$1:$K$2336,5,0)</f>
        <v>Tier - 2</v>
      </c>
      <c r="K818" s="12" t="str">
        <f>VLOOKUP(A818,'Cleaned Hospitalisation data'!$A$1:$K$2336,6,0)</f>
        <v>R1011</v>
      </c>
      <c r="L818" s="12" cm="1">
        <f t="array" ref="L818:P818">_xlfn.XLOOKUP(A818,$A:$A,'Cleaned Medical Examiation data'!$B:$F)</f>
        <v>31</v>
      </c>
      <c r="M818" s="12">
        <v>5.38</v>
      </c>
      <c r="N818" s="12" t="str">
        <v>NO</v>
      </c>
      <c r="O818" s="12" t="str">
        <v>NO</v>
      </c>
      <c r="P818" s="12" t="str">
        <v>NO</v>
      </c>
      <c r="Q818" s="19" t="str" cm="1">
        <f t="array" ref="Q818:T818">_xlfn.XLOOKUP(A818,$A:$A,'Cleaned Medical Examiation data'!$H:$K)</f>
        <v>NO</v>
      </c>
      <c r="R818" s="48">
        <v>1</v>
      </c>
      <c r="S818" s="45" t="str">
        <v>Obesity</v>
      </c>
      <c r="T818" s="34" t="str">
        <v>Normal</v>
      </c>
    </row>
    <row r="819" spans="1:20" ht="15.75">
      <c r="A819" s="33" t="s">
        <v>859</v>
      </c>
      <c r="B819" s="7" t="str">
        <f>VLOOKUP(A819,'Customer Names'!$A:$G,7,0)</f>
        <v>Ms</v>
      </c>
      <c r="C819" s="7" t="str">
        <f>VLOOKUP(A819,'Customer Names'!$A:$F,6,0)</f>
        <v>Flo</v>
      </c>
      <c r="D819" s="7" t="str">
        <f>VLOOKUP(A819,'Customer Names'!$A:$E,5,0)</f>
        <v>Barnes-Zurkinden</v>
      </c>
      <c r="E819" s="25" t="str">
        <f>VLOOKUP(A819,'Cleaned Hospitalisation data'!$A:$K,7,0)</f>
        <v>29-Jun-1987</v>
      </c>
      <c r="F819" s="12">
        <f>VLOOKUP(A819,'Cleaned Hospitalisation data'!$A$1:$K$2336,8,0)</f>
        <v>35</v>
      </c>
      <c r="G819" s="12">
        <f>VLOOKUP(A819,'Cleaned Hospitalisation data'!$A:$K,2,0)</f>
        <v>0</v>
      </c>
      <c r="H819" s="28">
        <f>VLOOKUP(A819,'Cleaned Hospitalisation data'!$A$1:$K$2336,3,0)</f>
        <v>5227.99</v>
      </c>
      <c r="I819" s="12" t="str">
        <f>VLOOKUP(A819,'Cleaned Hospitalisation data'!$A$1:$K$2336,4,0)</f>
        <v>Tier - 2</v>
      </c>
      <c r="J819" s="12" t="str">
        <f>VLOOKUP(A819,'Cleaned Hospitalisation data'!$A$1:$K$2336,5,0)</f>
        <v>Tier - 1</v>
      </c>
      <c r="K819" s="12" t="str">
        <f>VLOOKUP(A819,'Cleaned Hospitalisation data'!$A$1:$K$2336,6,0)</f>
        <v>R1024</v>
      </c>
      <c r="L819" s="12" cm="1">
        <f t="array" ref="L819:P819">_xlfn.XLOOKUP(A819,$A:$A,'Cleaned Medical Examiation data'!$B:$F)</f>
        <v>26.125</v>
      </c>
      <c r="M819" s="12">
        <v>5.55</v>
      </c>
      <c r="N819" s="12" t="str">
        <v>NO</v>
      </c>
      <c r="O819" s="12" t="str">
        <v>NO</v>
      </c>
      <c r="P819" s="12" t="str">
        <v>NO</v>
      </c>
      <c r="Q819" s="19" t="str" cm="1">
        <f t="array" ref="Q819:T819">_xlfn.XLOOKUP(A819,$A:$A,'Cleaned Medical Examiation data'!$H:$K)</f>
        <v>NO</v>
      </c>
      <c r="R819" s="48">
        <v>1</v>
      </c>
      <c r="S819" s="45" t="str">
        <v>Over Weight</v>
      </c>
      <c r="T819" s="34" t="str">
        <v>Normal</v>
      </c>
    </row>
    <row r="820" spans="1:20" ht="15.75">
      <c r="A820" s="33" t="s">
        <v>860</v>
      </c>
      <c r="B820" s="7" t="str">
        <f>VLOOKUP(A820,'Customer Names'!$A:$G,7,0)</f>
        <v>Mrs</v>
      </c>
      <c r="C820" s="7" t="str">
        <f>VLOOKUP(A820,'Customer Names'!$A:$F,6,0)</f>
        <v>Sarah P</v>
      </c>
      <c r="D820" s="7" t="str">
        <f>VLOOKUP(A820,'Customer Names'!$A:$E,5,0)</f>
        <v>Wolter</v>
      </c>
      <c r="E820" s="25" t="str">
        <f>VLOOKUP(A820,'Cleaned Hospitalisation data'!$A:$K,7,0)</f>
        <v>6-Jun-1995</v>
      </c>
      <c r="F820" s="12">
        <f>VLOOKUP(A820,'Cleaned Hospitalisation data'!$A$1:$K$2336,8,0)</f>
        <v>28</v>
      </c>
      <c r="G820" s="12">
        <f>VLOOKUP(A820,'Cleaned Hospitalisation data'!$A:$K,2,0)</f>
        <v>0</v>
      </c>
      <c r="H820" s="28">
        <f>VLOOKUP(A820,'Cleaned Hospitalisation data'!$A$1:$K$2336,3,0)</f>
        <v>5216.4799999999996</v>
      </c>
      <c r="I820" s="12" t="str">
        <f>VLOOKUP(A820,'Cleaned Hospitalisation data'!$A$1:$K$2336,4,0)</f>
        <v>Tier - 2</v>
      </c>
      <c r="J820" s="12" t="str">
        <f>VLOOKUP(A820,'Cleaned Hospitalisation data'!$A$1:$K$2336,5,0)</f>
        <v>Tier - 2</v>
      </c>
      <c r="K820" s="12" t="str">
        <f>VLOOKUP(A820,'Cleaned Hospitalisation data'!$A$1:$K$2336,6,0)</f>
        <v>R1025</v>
      </c>
      <c r="L820" s="12" cm="1">
        <f t="array" ref="L820:P820">_xlfn.XLOOKUP(A820,$A:$A,'Cleaned Medical Examiation data'!$B:$F)</f>
        <v>30.13</v>
      </c>
      <c r="M820" s="12">
        <v>4.03</v>
      </c>
      <c r="N820" s="12" t="str">
        <v>YES</v>
      </c>
      <c r="O820" s="12" t="str">
        <v>NO</v>
      </c>
      <c r="P820" s="12" t="str">
        <v>NO</v>
      </c>
      <c r="Q820" s="19" t="str" cm="1">
        <f t="array" ref="Q820:T820">_xlfn.XLOOKUP(A820,$A:$A,'Cleaned Medical Examiation data'!$H:$K)</f>
        <v>NO</v>
      </c>
      <c r="R820" s="48">
        <v>1</v>
      </c>
      <c r="S820" s="45" t="str">
        <v>Obesity</v>
      </c>
      <c r="T820" s="34" t="str">
        <v>Normal</v>
      </c>
    </row>
    <row r="821" spans="1:20" ht="15.75">
      <c r="A821" s="33" t="s">
        <v>861</v>
      </c>
      <c r="B821" s="7" t="str">
        <f>VLOOKUP(A821,'Customer Names'!$A:$G,7,0)</f>
        <v>Ms</v>
      </c>
      <c r="C821" s="7" t="str">
        <f>VLOOKUP(A821,'Customer Names'!$A:$F,6,0)</f>
        <v>Anabel</v>
      </c>
      <c r="D821" s="7" t="str">
        <f>VLOOKUP(A821,'Customer Names'!$A:$E,5,0)</f>
        <v>Pearson</v>
      </c>
      <c r="E821" s="25" t="str">
        <f>VLOOKUP(A821,'Cleaned Hospitalisation data'!$A:$K,7,0)</f>
        <v>1-Dec-1999</v>
      </c>
      <c r="F821" s="12">
        <f>VLOOKUP(A821,'Cleaned Hospitalisation data'!$A$1:$K$2336,8,0)</f>
        <v>23</v>
      </c>
      <c r="G821" s="12">
        <f>VLOOKUP(A821,'Cleaned Hospitalisation data'!$A:$K,2,0)</f>
        <v>0</v>
      </c>
      <c r="H821" s="28">
        <f>VLOOKUP(A821,'Cleaned Hospitalisation data'!$A$1:$K$2336,3,0)</f>
        <v>5213.22</v>
      </c>
      <c r="I821" s="12" t="str">
        <f>VLOOKUP(A821,'Cleaned Hospitalisation data'!$A$1:$K$2336,4,0)</f>
        <v>Tier - 2</v>
      </c>
      <c r="J821" s="12" t="str">
        <f>VLOOKUP(A821,'Cleaned Hospitalisation data'!$A$1:$K$2336,5,0)</f>
        <v>Tier - 1</v>
      </c>
      <c r="K821" s="12" t="str">
        <f>VLOOKUP(A821,'Cleaned Hospitalisation data'!$A$1:$K$2336,6,0)</f>
        <v>R1012</v>
      </c>
      <c r="L821" s="12" cm="1">
        <f t="array" ref="L821:P821">_xlfn.XLOOKUP(A821,$A:$A,'Cleaned Medical Examiation data'!$B:$F)</f>
        <v>34.19</v>
      </c>
      <c r="M821" s="12">
        <v>4.1900000000000004</v>
      </c>
      <c r="N821" s="12" t="str">
        <v>NO</v>
      </c>
      <c r="O821" s="12" t="str">
        <v>NO</v>
      </c>
      <c r="P821" s="12" t="str">
        <v>NO</v>
      </c>
      <c r="Q821" s="19" t="str" cm="1">
        <f t="array" ref="Q821:T821">_xlfn.XLOOKUP(A821,$A:$A,'Cleaned Medical Examiation data'!$H:$K)</f>
        <v>NO</v>
      </c>
      <c r="R821" s="48">
        <v>0</v>
      </c>
      <c r="S821" s="45" t="str">
        <v>Obesity</v>
      </c>
      <c r="T821" s="34" t="str">
        <v>Normal</v>
      </c>
    </row>
    <row r="822" spans="1:20" ht="15.75">
      <c r="A822" s="33" t="s">
        <v>862</v>
      </c>
      <c r="B822" s="7" t="str">
        <f>VLOOKUP(A822,'Customer Names'!$A:$G,7,0)</f>
        <v>Mr</v>
      </c>
      <c r="C822" s="7" t="str">
        <f>VLOOKUP(A822,'Customer Names'!$A:$F,6,0)</f>
        <v>Ian</v>
      </c>
      <c r="D822" s="7" t="str">
        <f>VLOOKUP(A822,'Customer Names'!$A:$E,5,0)</f>
        <v>Thomas</v>
      </c>
      <c r="E822" s="25" t="str">
        <f>VLOOKUP(A822,'Cleaned Hospitalisation data'!$A:$K,7,0)</f>
        <v>17-Jun-1993</v>
      </c>
      <c r="F822" s="12">
        <f>VLOOKUP(A822,'Cleaned Hospitalisation data'!$A$1:$K$2336,8,0)</f>
        <v>29</v>
      </c>
      <c r="G822" s="12">
        <f>VLOOKUP(A822,'Cleaned Hospitalisation data'!$A:$K,2,0)</f>
        <v>3</v>
      </c>
      <c r="H822" s="28">
        <f>VLOOKUP(A822,'Cleaned Hospitalisation data'!$A$1:$K$2336,3,0)</f>
        <v>5209.58</v>
      </c>
      <c r="I822" s="12" t="str">
        <f>VLOOKUP(A822,'Cleaned Hospitalisation data'!$A$1:$K$2336,4,0)</f>
        <v>Tier - 3</v>
      </c>
      <c r="J822" s="12" t="str">
        <f>VLOOKUP(A822,'Cleaned Hospitalisation data'!$A$1:$K$2336,5,0)</f>
        <v>Tier - 3</v>
      </c>
      <c r="K822" s="12" t="str">
        <f>VLOOKUP(A822,'Cleaned Hospitalisation data'!$A$1:$K$2336,6,0)</f>
        <v>R1017</v>
      </c>
      <c r="L822" s="12" cm="1">
        <f t="array" ref="L822:P822">_xlfn.XLOOKUP(A822,$A:$A,'Cleaned Medical Examiation data'!$B:$F)</f>
        <v>22.515000000000001</v>
      </c>
      <c r="M822" s="12">
        <v>4.37</v>
      </c>
      <c r="N822" s="12" t="str">
        <v>NO</v>
      </c>
      <c r="O822" s="12" t="str">
        <v>NO</v>
      </c>
      <c r="P822" s="12" t="str">
        <v>YES</v>
      </c>
      <c r="Q822" s="19" t="str" cm="1">
        <f t="array" ref="Q822:T822">_xlfn.XLOOKUP(A822,$A:$A,'Cleaned Medical Examiation data'!$H:$K)</f>
        <v>NO</v>
      </c>
      <c r="R822" s="48">
        <v>1</v>
      </c>
      <c r="S822" s="45" t="str">
        <v>Normal Weight</v>
      </c>
      <c r="T822" s="34" t="str">
        <v>Normal</v>
      </c>
    </row>
    <row r="823" spans="1:20" ht="15.75">
      <c r="A823" s="33" t="s">
        <v>863</v>
      </c>
      <c r="B823" s="7" t="str">
        <f>VLOOKUP(A823,'Customer Names'!$A:$G,7,0)</f>
        <v>Mr</v>
      </c>
      <c r="C823" s="7" t="str">
        <f>VLOOKUP(A823,'Customer Names'!$A:$F,6,0)</f>
        <v>Alex</v>
      </c>
      <c r="D823" s="7" t="str">
        <f>VLOOKUP(A823,'Customer Names'!$A:$E,5,0)</f>
        <v>Leon</v>
      </c>
      <c r="E823" s="25" t="str">
        <f>VLOOKUP(A823,'Cleaned Hospitalisation data'!$A:$K,7,0)</f>
        <v>24-Oct-1983</v>
      </c>
      <c r="F823" s="12">
        <f>VLOOKUP(A823,'Cleaned Hospitalisation data'!$A$1:$K$2336,8,0)</f>
        <v>39</v>
      </c>
      <c r="G823" s="12">
        <f>VLOOKUP(A823,'Cleaned Hospitalisation data'!$A:$K,2,0)</f>
        <v>3</v>
      </c>
      <c r="H823" s="28">
        <f>VLOOKUP(A823,'Cleaned Hospitalisation data'!$A$1:$K$2336,3,0)</f>
        <v>5207.97</v>
      </c>
      <c r="I823" s="12" t="str">
        <f>VLOOKUP(A823,'Cleaned Hospitalisation data'!$A$1:$K$2336,4,0)</f>
        <v>Tier - 2</v>
      </c>
      <c r="J823" s="12" t="str">
        <f>VLOOKUP(A823,'Cleaned Hospitalisation data'!$A$1:$K$2336,5,0)</f>
        <v>Tier - 2</v>
      </c>
      <c r="K823" s="12" t="str">
        <f>VLOOKUP(A823,'Cleaned Hospitalisation data'!$A$1:$K$2336,6,0)</f>
        <v>R1012</v>
      </c>
      <c r="L823" s="12" cm="1">
        <f t="array" ref="L823:P823">_xlfn.XLOOKUP(A823,$A:$A,'Cleaned Medical Examiation data'!$B:$F)</f>
        <v>18.239999999999998</v>
      </c>
      <c r="M823" s="12">
        <v>5.31</v>
      </c>
      <c r="N823" s="12" t="str">
        <v>YES</v>
      </c>
      <c r="O823" s="12" t="str">
        <v>NO</v>
      </c>
      <c r="P823" s="12" t="str">
        <v>YES</v>
      </c>
      <c r="Q823" s="19" t="str" cm="1">
        <f t="array" ref="Q823:T823">_xlfn.XLOOKUP(A823,$A:$A,'Cleaned Medical Examiation data'!$H:$K)</f>
        <v>NO</v>
      </c>
      <c r="R823" s="48">
        <v>1</v>
      </c>
      <c r="S823" s="45" t="str">
        <v>Under Weight</v>
      </c>
      <c r="T823" s="34" t="str">
        <v>Normal</v>
      </c>
    </row>
    <row r="824" spans="1:20" ht="15.75">
      <c r="A824" s="33" t="s">
        <v>864</v>
      </c>
      <c r="B824" s="7" t="str">
        <f>VLOOKUP(A824,'Customer Names'!$A:$G,7,0)</f>
        <v>Mr</v>
      </c>
      <c r="C824" s="7" t="str">
        <f>VLOOKUP(A824,'Customer Names'!$A:$F,6,0)</f>
        <v>Richard J</v>
      </c>
      <c r="D824" s="7" t="str">
        <f>VLOOKUP(A824,'Customer Names'!$A:$E,5,0)</f>
        <v>Marriott</v>
      </c>
      <c r="E824" s="25" t="str">
        <f>VLOOKUP(A824,'Cleaned Hospitalisation data'!$A:$K,7,0)</f>
        <v>6-Jun-2004</v>
      </c>
      <c r="F824" s="12">
        <f>VLOOKUP(A824,'Cleaned Hospitalisation data'!$A$1:$K$2336,8,0)</f>
        <v>19</v>
      </c>
      <c r="G824" s="12">
        <f>VLOOKUP(A824,'Cleaned Hospitalisation data'!$A:$K,2,0)</f>
        <v>0</v>
      </c>
      <c r="H824" s="28">
        <f>VLOOKUP(A824,'Cleaned Hospitalisation data'!$A$1:$K$2336,3,0)</f>
        <v>5198.6899999999996</v>
      </c>
      <c r="I824" s="12" t="str">
        <f>VLOOKUP(A824,'Cleaned Hospitalisation data'!$A$1:$K$2336,4,0)</f>
        <v>Tier - 2</v>
      </c>
      <c r="J824" s="12" t="str">
        <f>VLOOKUP(A824,'Cleaned Hospitalisation data'!$A$1:$K$2336,5,0)</f>
        <v>Tier - 2</v>
      </c>
      <c r="K824" s="12" t="str">
        <f>VLOOKUP(A824,'Cleaned Hospitalisation data'!$A$1:$K$2336,6,0)</f>
        <v>R1022</v>
      </c>
      <c r="L824" s="12" cm="1">
        <f t="array" ref="L824:P824">_xlfn.XLOOKUP(A824,$A:$A,'Cleaned Medical Examiation data'!$B:$F)</f>
        <v>37.28</v>
      </c>
      <c r="M824" s="12">
        <v>4.66</v>
      </c>
      <c r="N824" s="12" t="str">
        <v>NO</v>
      </c>
      <c r="O824" s="12" t="str">
        <v>YES</v>
      </c>
      <c r="P824" s="12" t="str">
        <v>NO</v>
      </c>
      <c r="Q824" s="19" t="str" cm="1">
        <f t="array" ref="Q824:T824">_xlfn.XLOOKUP(A824,$A:$A,'Cleaned Medical Examiation data'!$H:$K)</f>
        <v>NO</v>
      </c>
      <c r="R824" s="48">
        <v>1</v>
      </c>
      <c r="S824" s="45" t="str">
        <v>Obesity</v>
      </c>
      <c r="T824" s="34" t="str">
        <v>Normal</v>
      </c>
    </row>
    <row r="825" spans="1:20" ht="15.75">
      <c r="A825" s="33" t="s">
        <v>865</v>
      </c>
      <c r="B825" s="7" t="str">
        <f>VLOOKUP(A825,'Customer Names'!$A:$G,7,0)</f>
        <v>Ms</v>
      </c>
      <c r="C825" s="7" t="str">
        <f>VLOOKUP(A825,'Customer Names'!$A:$F,6,0)</f>
        <v>Amanda</v>
      </c>
      <c r="D825" s="7" t="str">
        <f>VLOOKUP(A825,'Customer Names'!$A:$E,5,0)</f>
        <v>Scheer</v>
      </c>
      <c r="E825" s="25" t="str">
        <f>VLOOKUP(A825,'Cleaned Hospitalisation data'!$A:$K,7,0)</f>
        <v>1-Nov-1991</v>
      </c>
      <c r="F825" s="12">
        <f>VLOOKUP(A825,'Cleaned Hospitalisation data'!$A$1:$K$2336,8,0)</f>
        <v>31</v>
      </c>
      <c r="G825" s="12">
        <f>VLOOKUP(A825,'Cleaned Hospitalisation data'!$A:$K,2,0)</f>
        <v>3</v>
      </c>
      <c r="H825" s="28">
        <f>VLOOKUP(A825,'Cleaned Hospitalisation data'!$A$1:$K$2336,3,0)</f>
        <v>37040.879999999997</v>
      </c>
      <c r="I825" s="12" t="str">
        <f>VLOOKUP(A825,'Cleaned Hospitalisation data'!$A$1:$K$2336,4,0)</f>
        <v>Tier - 2</v>
      </c>
      <c r="J825" s="12" t="str">
        <f>VLOOKUP(A825,'Cleaned Hospitalisation data'!$A$1:$K$2336,5,0)</f>
        <v>Tier - 2</v>
      </c>
      <c r="K825" s="12" t="str">
        <f>VLOOKUP(A825,'Cleaned Hospitalisation data'!$A$1:$K$2336,6,0)</f>
        <v>R1011</v>
      </c>
      <c r="L825" s="12" cm="1">
        <f t="array" ref="L825:P825">_xlfn.XLOOKUP(A825,$A:$A,'Cleaned Medical Examiation data'!$B:$F)</f>
        <v>49.24</v>
      </c>
      <c r="M825" s="12">
        <v>4.45</v>
      </c>
      <c r="N825" s="12" t="str">
        <v>NO</v>
      </c>
      <c r="O825" s="12" t="str">
        <v>NO</v>
      </c>
      <c r="P825" s="12" t="str">
        <v>NO</v>
      </c>
      <c r="Q825" s="19" t="str" cm="1">
        <f t="array" ref="Q825:T825">_xlfn.XLOOKUP(A825,$A:$A,'Cleaned Medical Examiation data'!$H:$K)</f>
        <v>YES</v>
      </c>
      <c r="R825" s="48">
        <v>0</v>
      </c>
      <c r="S825" s="45" t="str">
        <v>Obesity</v>
      </c>
      <c r="T825" s="34" t="str">
        <v>Normal</v>
      </c>
    </row>
    <row r="826" spans="1:20" ht="15.75">
      <c r="A826" s="33" t="s">
        <v>866</v>
      </c>
      <c r="B826" s="7" t="str">
        <f>VLOOKUP(A826,'Customer Names'!$A:$G,7,0)</f>
        <v>Ms</v>
      </c>
      <c r="C826" s="7" t="str">
        <f>VLOOKUP(A826,'Customer Names'!$A:$F,6,0)</f>
        <v>Jacqueline N</v>
      </c>
      <c r="D826" s="7" t="str">
        <f>VLOOKUP(A826,'Customer Names'!$A:$E,5,0)</f>
        <v>Wilkins</v>
      </c>
      <c r="E826" s="25" t="str">
        <f>VLOOKUP(A826,'Cleaned Hospitalisation data'!$A:$K,7,0)</f>
        <v>12-Sep-1979</v>
      </c>
      <c r="F826" s="12">
        <f>VLOOKUP(A826,'Cleaned Hospitalisation data'!$A$1:$K$2336,8,0)</f>
        <v>43</v>
      </c>
      <c r="G826" s="12">
        <f>VLOOKUP(A826,'Cleaned Hospitalisation data'!$A:$K,2,0)</f>
        <v>2</v>
      </c>
      <c r="H826" s="28">
        <f>VLOOKUP(A826,'Cleaned Hospitalisation data'!$A$1:$K$2336,3,0)</f>
        <v>5195.58</v>
      </c>
      <c r="I826" s="12" t="str">
        <f>VLOOKUP(A826,'Cleaned Hospitalisation data'!$A$1:$K$2336,4,0)</f>
        <v>Tier - 2</v>
      </c>
      <c r="J826" s="12" t="str">
        <f>VLOOKUP(A826,'Cleaned Hospitalisation data'!$A$1:$K$2336,5,0)</f>
        <v>Tier - 2</v>
      </c>
      <c r="K826" s="12" t="str">
        <f>VLOOKUP(A826,'Cleaned Hospitalisation data'!$A$1:$K$2336,6,0)</f>
        <v>R1013</v>
      </c>
      <c r="L826" s="12" cm="1">
        <f t="array" ref="L826:P826">_xlfn.XLOOKUP(A826,$A:$A,'Cleaned Medical Examiation data'!$B:$F)</f>
        <v>18.2</v>
      </c>
      <c r="M826" s="12">
        <v>6.19</v>
      </c>
      <c r="N826" s="12" t="str">
        <v>NO</v>
      </c>
      <c r="O826" s="12" t="str">
        <v>NO</v>
      </c>
      <c r="P826" s="12" t="str">
        <v>YES</v>
      </c>
      <c r="Q826" s="19" t="str" cm="1">
        <f t="array" ref="Q826:T826">_xlfn.XLOOKUP(A826,$A:$A,'Cleaned Medical Examiation data'!$H:$K)</f>
        <v>NO</v>
      </c>
      <c r="R826" s="48">
        <v>1</v>
      </c>
      <c r="S826" s="45" t="str">
        <v>Under Weight</v>
      </c>
      <c r="T826" s="34" t="str">
        <v>Prediabetes</v>
      </c>
    </row>
    <row r="827" spans="1:20" ht="15.75">
      <c r="A827" s="33" t="s">
        <v>867</v>
      </c>
      <c r="B827" s="7" t="str">
        <f>VLOOKUP(A827,'Customer Names'!$A:$G,7,0)</f>
        <v>Ms</v>
      </c>
      <c r="C827" s="7" t="str">
        <f>VLOOKUP(A827,'Customer Names'!$A:$F,6,0)</f>
        <v>Cindy</v>
      </c>
      <c r="D827" s="7" t="str">
        <f>VLOOKUP(A827,'Customer Names'!$A:$E,5,0)</f>
        <v>Saiter</v>
      </c>
      <c r="E827" s="25" t="str">
        <f>VLOOKUP(A827,'Cleaned Hospitalisation data'!$A:$K,7,0)</f>
        <v>16-Oct-1984</v>
      </c>
      <c r="F827" s="12">
        <f>VLOOKUP(A827,'Cleaned Hospitalisation data'!$A$1:$K$2336,8,0)</f>
        <v>38</v>
      </c>
      <c r="G827" s="12">
        <f>VLOOKUP(A827,'Cleaned Hospitalisation data'!$A:$K,2,0)</f>
        <v>3</v>
      </c>
      <c r="H827" s="28">
        <f>VLOOKUP(A827,'Cleaned Hospitalisation data'!$A$1:$K$2336,3,0)</f>
        <v>5177.12</v>
      </c>
      <c r="I827" s="12" t="str">
        <f>VLOOKUP(A827,'Cleaned Hospitalisation data'!$A$1:$K$2336,4,0)</f>
        <v>Tier - 2</v>
      </c>
      <c r="J827" s="12" t="str">
        <f>VLOOKUP(A827,'Cleaned Hospitalisation data'!$A$1:$K$2336,5,0)</f>
        <v>Tier - 1</v>
      </c>
      <c r="K827" s="12" t="str">
        <f>VLOOKUP(A827,'Cleaned Hospitalisation data'!$A$1:$K$2336,6,0)</f>
        <v>R1013</v>
      </c>
      <c r="L827" s="12" cm="1">
        <f t="array" ref="L827:P827">_xlfn.XLOOKUP(A827,$A:$A,'Cleaned Medical Examiation data'!$B:$F)</f>
        <v>20.53</v>
      </c>
      <c r="M827" s="12">
        <v>4.8600000000000003</v>
      </c>
      <c r="N827" s="12" t="str">
        <v>NO</v>
      </c>
      <c r="O827" s="12" t="str">
        <v>NO</v>
      </c>
      <c r="P827" s="12" t="str">
        <v>NO</v>
      </c>
      <c r="Q827" s="19" t="str" cm="1">
        <f t="array" ref="Q827:T827">_xlfn.XLOOKUP(A827,$A:$A,'Cleaned Medical Examiation data'!$H:$K)</f>
        <v>NO</v>
      </c>
      <c r="R827" s="48">
        <v>1</v>
      </c>
      <c r="S827" s="45" t="str">
        <v>Normal Weight</v>
      </c>
      <c r="T827" s="34" t="str">
        <v>Normal</v>
      </c>
    </row>
    <row r="828" spans="1:20" ht="15.75">
      <c r="A828" s="33" t="s">
        <v>868</v>
      </c>
      <c r="B828" s="7" t="str">
        <f>VLOOKUP(A828,'Customer Names'!$A:$G,7,0)</f>
        <v>Ms</v>
      </c>
      <c r="C828" s="7" t="str">
        <f>VLOOKUP(A828,'Customer Names'!$A:$F,6,0)</f>
        <v>Marcia</v>
      </c>
      <c r="D828" s="7" t="str">
        <f>VLOOKUP(A828,'Customer Names'!$A:$E,5,0)</f>
        <v>Winrow</v>
      </c>
      <c r="E828" s="25" t="str">
        <f>VLOOKUP(A828,'Cleaned Hospitalisation data'!$A:$K,7,0)</f>
        <v>29-Aug-1991</v>
      </c>
      <c r="F828" s="12">
        <f>VLOOKUP(A828,'Cleaned Hospitalisation data'!$A$1:$K$2336,8,0)</f>
        <v>31</v>
      </c>
      <c r="G828" s="12">
        <f>VLOOKUP(A828,'Cleaned Hospitalisation data'!$A:$K,2,0)</f>
        <v>3</v>
      </c>
      <c r="H828" s="28">
        <f>VLOOKUP(A828,'Cleaned Hospitalisation data'!$A$1:$K$2336,3,0)</f>
        <v>5166.96</v>
      </c>
      <c r="I828" s="12" t="str">
        <f>VLOOKUP(A828,'Cleaned Hospitalisation data'!$A$1:$K$2336,4,0)</f>
        <v>Tier - 2</v>
      </c>
      <c r="J828" s="12" t="str">
        <f>VLOOKUP(A828,'Cleaned Hospitalisation data'!$A$1:$K$2336,5,0)</f>
        <v>Tier - 2</v>
      </c>
      <c r="K828" s="12" t="str">
        <f>VLOOKUP(A828,'Cleaned Hospitalisation data'!$A$1:$K$2336,6,0)</f>
        <v>R1012</v>
      </c>
      <c r="L828" s="12" cm="1">
        <f t="array" ref="L828:P828">_xlfn.XLOOKUP(A828,$A:$A,'Cleaned Medical Examiation data'!$B:$F)</f>
        <v>23.79</v>
      </c>
      <c r="M828" s="12">
        <v>4.74</v>
      </c>
      <c r="N828" s="12" t="str">
        <v>NO</v>
      </c>
      <c r="O828" s="12" t="str">
        <v>NO</v>
      </c>
      <c r="P828" s="12" t="str">
        <v>NO</v>
      </c>
      <c r="Q828" s="19" t="str" cm="1">
        <f t="array" ref="Q828:T828">_xlfn.XLOOKUP(A828,$A:$A,'Cleaned Medical Examiation data'!$H:$K)</f>
        <v>NO</v>
      </c>
      <c r="R828" s="48">
        <v>0</v>
      </c>
      <c r="S828" s="45" t="str">
        <v>Normal Weight</v>
      </c>
      <c r="T828" s="34" t="str">
        <v>Normal</v>
      </c>
    </row>
    <row r="829" spans="1:20" ht="15.75">
      <c r="A829" s="33" t="s">
        <v>869</v>
      </c>
      <c r="B829" s="7" t="str">
        <f>VLOOKUP(A829,'Customer Names'!$A:$G,7,0)</f>
        <v>Ms</v>
      </c>
      <c r="C829" s="7" t="str">
        <f>VLOOKUP(A829,'Customer Names'!$A:$F,6,0)</f>
        <v>Samantha R</v>
      </c>
      <c r="D829" s="7" t="str">
        <f>VLOOKUP(A829,'Customer Names'!$A:$E,5,0)</f>
        <v>Gries</v>
      </c>
      <c r="E829" s="25" t="str">
        <f>VLOOKUP(A829,'Cleaned Hospitalisation data'!$A:$K,7,0)</f>
        <v>9-Oct-1990</v>
      </c>
      <c r="F829" s="12">
        <f>VLOOKUP(A829,'Cleaned Hospitalisation data'!$A$1:$K$2336,8,0)</f>
        <v>32</v>
      </c>
      <c r="G829" s="12">
        <f>VLOOKUP(A829,'Cleaned Hospitalisation data'!$A:$K,2,0)</f>
        <v>2</v>
      </c>
      <c r="H829" s="28">
        <f>VLOOKUP(A829,'Cleaned Hospitalisation data'!$A$1:$K$2336,3,0)</f>
        <v>5152.13</v>
      </c>
      <c r="I829" s="12" t="str">
        <f>VLOOKUP(A829,'Cleaned Hospitalisation data'!$A$1:$K$2336,4,0)</f>
        <v>Tier - 2</v>
      </c>
      <c r="J829" s="12" t="str">
        <f>VLOOKUP(A829,'Cleaned Hospitalisation data'!$A$1:$K$2336,5,0)</f>
        <v>Tier - 2</v>
      </c>
      <c r="K829" s="12" t="str">
        <f>VLOOKUP(A829,'Cleaned Hospitalisation data'!$A$1:$K$2336,6,0)</f>
        <v>R1011</v>
      </c>
      <c r="L829" s="12" cm="1">
        <f t="array" ref="L829:P829">_xlfn.XLOOKUP(A829,$A:$A,'Cleaned Medical Examiation data'!$B:$F)</f>
        <v>29.8</v>
      </c>
      <c r="M829" s="12">
        <v>6.03</v>
      </c>
      <c r="N829" s="12" t="str">
        <v>NO</v>
      </c>
      <c r="O829" s="12" t="str">
        <v>NO</v>
      </c>
      <c r="P829" s="12" t="str">
        <v>NO</v>
      </c>
      <c r="Q829" s="19" t="str" cm="1">
        <f t="array" ref="Q829:T829">_xlfn.XLOOKUP(A829,$A:$A,'Cleaned Medical Examiation data'!$H:$K)</f>
        <v>NO</v>
      </c>
      <c r="R829" s="48">
        <v>0</v>
      </c>
      <c r="S829" s="45" t="str">
        <v>Over Weight</v>
      </c>
      <c r="T829" s="34" t="str">
        <v>Prediabetes</v>
      </c>
    </row>
    <row r="830" spans="1:20" ht="15.75">
      <c r="A830" s="33" t="s">
        <v>870</v>
      </c>
      <c r="B830" s="7" t="str">
        <f>VLOOKUP(A830,'Customer Names'!$A:$G,7,0)</f>
        <v>Ms</v>
      </c>
      <c r="C830" s="7" t="str">
        <f>VLOOKUP(A830,'Customer Names'!$A:$F,6,0)</f>
        <v>Katie</v>
      </c>
      <c r="D830" s="7" t="str">
        <f>VLOOKUP(A830,'Customer Names'!$A:$E,5,0)</f>
        <v>Strohschein</v>
      </c>
      <c r="E830" s="25" t="str">
        <f>VLOOKUP(A830,'Cleaned Hospitalisation data'!$A:$K,7,0)</f>
        <v>22-Aug-1990</v>
      </c>
      <c r="F830" s="12">
        <f>VLOOKUP(A830,'Cleaned Hospitalisation data'!$A$1:$K$2336,8,0)</f>
        <v>32</v>
      </c>
      <c r="G830" s="12">
        <f>VLOOKUP(A830,'Cleaned Hospitalisation data'!$A:$K,2,0)</f>
        <v>1</v>
      </c>
      <c r="H830" s="28">
        <f>VLOOKUP(A830,'Cleaned Hospitalisation data'!$A$1:$K$2336,3,0)</f>
        <v>5148.55</v>
      </c>
      <c r="I830" s="12" t="str">
        <f>VLOOKUP(A830,'Cleaned Hospitalisation data'!$A$1:$K$2336,4,0)</f>
        <v>Tier - 2</v>
      </c>
      <c r="J830" s="12" t="str">
        <f>VLOOKUP(A830,'Cleaned Hospitalisation data'!$A$1:$K$2336,5,0)</f>
        <v>Tier - 2</v>
      </c>
      <c r="K830" s="12" t="str">
        <f>VLOOKUP(A830,'Cleaned Hospitalisation data'!$A$1:$K$2336,6,0)</f>
        <v>R1024</v>
      </c>
      <c r="L830" s="12" cm="1">
        <f t="array" ref="L830:P830">_xlfn.XLOOKUP(A830,$A:$A,'Cleaned Medical Examiation data'!$B:$F)</f>
        <v>31.54</v>
      </c>
      <c r="M830" s="12">
        <v>4.71</v>
      </c>
      <c r="N830" s="12" t="str">
        <v>NO</v>
      </c>
      <c r="O830" s="12" t="str">
        <v>NO</v>
      </c>
      <c r="P830" s="12" t="str">
        <v>NO</v>
      </c>
      <c r="Q830" s="19" t="str" cm="1">
        <f t="array" ref="Q830:T830">_xlfn.XLOOKUP(A830,$A:$A,'Cleaned Medical Examiation data'!$H:$K)</f>
        <v>NO</v>
      </c>
      <c r="R830" s="48">
        <v>0</v>
      </c>
      <c r="S830" s="45" t="str">
        <v>Obesity</v>
      </c>
      <c r="T830" s="34" t="str">
        <v>Normal</v>
      </c>
    </row>
    <row r="831" spans="1:20" ht="15.75">
      <c r="A831" s="33" t="s">
        <v>871</v>
      </c>
      <c r="B831" s="7" t="str">
        <f>VLOOKUP(A831,'Customer Names'!$A:$G,7,0)</f>
        <v>Mr</v>
      </c>
      <c r="C831" s="7" t="str">
        <f>VLOOKUP(A831,'Customer Names'!$A:$F,6,0)</f>
        <v>John P</v>
      </c>
      <c r="D831" s="7" t="str">
        <f>VLOOKUP(A831,'Customer Names'!$A:$E,5,0)</f>
        <v>Berger</v>
      </c>
      <c r="E831" s="25" t="str">
        <f>VLOOKUP(A831,'Cleaned Hospitalisation data'!$A:$K,7,0)</f>
        <v>22-Aug-1984</v>
      </c>
      <c r="F831" s="12">
        <f>VLOOKUP(A831,'Cleaned Hospitalisation data'!$A$1:$K$2336,8,0)</f>
        <v>38</v>
      </c>
      <c r="G831" s="12">
        <f>VLOOKUP(A831,'Cleaned Hospitalisation data'!$A:$K,2,0)</f>
        <v>3</v>
      </c>
      <c r="H831" s="28">
        <f>VLOOKUP(A831,'Cleaned Hospitalisation data'!$A$1:$K$2336,3,0)</f>
        <v>5144.18</v>
      </c>
      <c r="I831" s="12" t="str">
        <f>VLOOKUP(A831,'Cleaned Hospitalisation data'!$A$1:$K$2336,4,0)</f>
        <v>Tier - 2</v>
      </c>
      <c r="J831" s="12" t="str">
        <f>VLOOKUP(A831,'Cleaned Hospitalisation data'!$A$1:$K$2336,5,0)</f>
        <v>Tier - 1</v>
      </c>
      <c r="K831" s="12" t="str">
        <f>VLOOKUP(A831,'Cleaned Hospitalisation data'!$A$1:$K$2336,6,0)</f>
        <v>R1013</v>
      </c>
      <c r="L831" s="12" cm="1">
        <f t="array" ref="L831:P831">_xlfn.XLOOKUP(A831,$A:$A,'Cleaned Medical Examiation data'!$B:$F)</f>
        <v>20.82</v>
      </c>
      <c r="M831" s="12">
        <v>5.55</v>
      </c>
      <c r="N831" s="12" t="str">
        <v>NO</v>
      </c>
      <c r="O831" s="12" t="str">
        <v>NO</v>
      </c>
      <c r="P831" s="12" t="str">
        <v>NO</v>
      </c>
      <c r="Q831" s="19" t="str" cm="1">
        <f t="array" ref="Q831:T831">_xlfn.XLOOKUP(A831,$A:$A,'Cleaned Medical Examiation data'!$H:$K)</f>
        <v>NO</v>
      </c>
      <c r="R831" s="48">
        <v>1</v>
      </c>
      <c r="S831" s="45" t="str">
        <v>Normal Weight</v>
      </c>
      <c r="T831" s="34" t="str">
        <v>Normal</v>
      </c>
    </row>
    <row r="832" spans="1:20" ht="15.75">
      <c r="A832" s="33" t="s">
        <v>872</v>
      </c>
      <c r="B832" s="7" t="str">
        <f>VLOOKUP(A832,'Customer Names'!$A:$G,7,0)</f>
        <v>Ms</v>
      </c>
      <c r="C832" s="7" t="str">
        <f>VLOOKUP(A832,'Customer Names'!$A:$F,6,0)</f>
        <v>Rachel</v>
      </c>
      <c r="D832" s="7" t="str">
        <f>VLOOKUP(A832,'Customer Names'!$A:$E,5,0)</f>
        <v>Coogan</v>
      </c>
      <c r="E832" s="25" t="str">
        <f>VLOOKUP(A832,'Cleaned Hospitalisation data'!$A:$K,7,0)</f>
        <v>10-Dec-1993</v>
      </c>
      <c r="F832" s="12">
        <f>VLOOKUP(A832,'Cleaned Hospitalisation data'!$A$1:$K$2336,8,0)</f>
        <v>29</v>
      </c>
      <c r="G832" s="12">
        <f>VLOOKUP(A832,'Cleaned Hospitalisation data'!$A:$K,2,0)</f>
        <v>3</v>
      </c>
      <c r="H832" s="28">
        <f>VLOOKUP(A832,'Cleaned Hospitalisation data'!$A$1:$K$2336,3,0)</f>
        <v>5138.26</v>
      </c>
      <c r="I832" s="12" t="str">
        <f>VLOOKUP(A832,'Cleaned Hospitalisation data'!$A$1:$K$2336,4,0)</f>
        <v>Tier - 2</v>
      </c>
      <c r="J832" s="12" t="str">
        <f>VLOOKUP(A832,'Cleaned Hospitalisation data'!$A$1:$K$2336,5,0)</f>
        <v>Tier - 2</v>
      </c>
      <c r="K832" s="12" t="str">
        <f>VLOOKUP(A832,'Cleaned Hospitalisation data'!$A$1:$K$2336,6,0)</f>
        <v>R1013</v>
      </c>
      <c r="L832" s="12" cm="1">
        <f t="array" ref="L832:P832">_xlfn.XLOOKUP(A832,$A:$A,'Cleaned Medical Examiation data'!$B:$F)</f>
        <v>38.83</v>
      </c>
      <c r="M832" s="12">
        <v>4.78</v>
      </c>
      <c r="N832" s="12" t="str">
        <v>NO</v>
      </c>
      <c r="O832" s="12" t="str">
        <v>NO</v>
      </c>
      <c r="P832" s="12" t="str">
        <v>YES</v>
      </c>
      <c r="Q832" s="19" t="str" cm="1">
        <f t="array" ref="Q832:T832">_xlfn.XLOOKUP(A832,$A:$A,'Cleaned Medical Examiation data'!$H:$K)</f>
        <v>NO</v>
      </c>
      <c r="R832" s="48">
        <v>1</v>
      </c>
      <c r="S832" s="45" t="str">
        <v>Obesity</v>
      </c>
      <c r="T832" s="34" t="str">
        <v>Normal</v>
      </c>
    </row>
    <row r="833" spans="1:20" ht="15.75">
      <c r="A833" s="33" t="s">
        <v>873</v>
      </c>
      <c r="B833" s="7" t="str">
        <f>VLOOKUP(A833,'Customer Names'!$A:$G,7,0)</f>
        <v>Ms</v>
      </c>
      <c r="C833" s="7" t="str">
        <f>VLOOKUP(A833,'Customer Names'!$A:$F,6,0)</f>
        <v>Isabelle</v>
      </c>
      <c r="D833" s="7" t="str">
        <f>VLOOKUP(A833,'Customer Names'!$A:$E,5,0)</f>
        <v>Gagnon</v>
      </c>
      <c r="E833" s="25" t="str">
        <f>VLOOKUP(A833,'Cleaned Hospitalisation data'!$A:$K,7,0)</f>
        <v>15-Sep-1988</v>
      </c>
      <c r="F833" s="12">
        <f>VLOOKUP(A833,'Cleaned Hospitalisation data'!$A$1:$K$2336,8,0)</f>
        <v>34</v>
      </c>
      <c r="G833" s="12">
        <f>VLOOKUP(A833,'Cleaned Hospitalisation data'!$A:$K,2,0)</f>
        <v>3</v>
      </c>
      <c r="H833" s="28">
        <f>VLOOKUP(A833,'Cleaned Hospitalisation data'!$A$1:$K$2336,3,0)</f>
        <v>5136.75</v>
      </c>
      <c r="I833" s="12" t="str">
        <f>VLOOKUP(A833,'Cleaned Hospitalisation data'!$A$1:$K$2336,4,0)</f>
        <v>Tier - 2</v>
      </c>
      <c r="J833" s="12" t="str">
        <f>VLOOKUP(A833,'Cleaned Hospitalisation data'!$A$1:$K$2336,5,0)</f>
        <v>Tier - 1</v>
      </c>
      <c r="K833" s="12" t="str">
        <f>VLOOKUP(A833,'Cleaned Hospitalisation data'!$A$1:$K$2336,6,0)</f>
        <v>R1013</v>
      </c>
      <c r="L833" s="12" cm="1">
        <f t="array" ref="L833:P833">_xlfn.XLOOKUP(A833,$A:$A,'Cleaned Medical Examiation data'!$B:$F)</f>
        <v>23.44</v>
      </c>
      <c r="M833" s="12">
        <v>4.6500000000000004</v>
      </c>
      <c r="N833" s="12" t="str">
        <v>YES</v>
      </c>
      <c r="O833" s="12" t="str">
        <v>NO</v>
      </c>
      <c r="P833" s="12" t="str">
        <v>NO</v>
      </c>
      <c r="Q833" s="19" t="str" cm="1">
        <f t="array" ref="Q833:T833">_xlfn.XLOOKUP(A833,$A:$A,'Cleaned Medical Examiation data'!$H:$K)</f>
        <v>NO</v>
      </c>
      <c r="R833" s="48">
        <v>1</v>
      </c>
      <c r="S833" s="45" t="str">
        <v>Normal Weight</v>
      </c>
      <c r="T833" s="34" t="str">
        <v>Normal</v>
      </c>
    </row>
    <row r="834" spans="1:20" ht="15.75">
      <c r="A834" s="33" t="s">
        <v>874</v>
      </c>
      <c r="B834" s="7" t="str">
        <f>VLOOKUP(A834,'Customer Names'!$A:$G,7,0)</f>
        <v>Mr</v>
      </c>
      <c r="C834" s="7" t="str">
        <f>VLOOKUP(A834,'Customer Names'!$A:$F,6,0)</f>
        <v>Neil</v>
      </c>
      <c r="D834" s="7" t="str">
        <f>VLOOKUP(A834,'Customer Names'!$A:$E,5,0)</f>
        <v>Pearson</v>
      </c>
      <c r="E834" s="25" t="str">
        <f>VLOOKUP(A834,'Cleaned Hospitalisation data'!$A:$K,7,0)</f>
        <v>13-Sep-1987</v>
      </c>
      <c r="F834" s="12">
        <f>VLOOKUP(A834,'Cleaned Hospitalisation data'!$A$1:$K$2336,8,0)</f>
        <v>35</v>
      </c>
      <c r="G834" s="12">
        <f>VLOOKUP(A834,'Cleaned Hospitalisation data'!$A:$K,2,0)</f>
        <v>1</v>
      </c>
      <c r="H834" s="28">
        <f>VLOOKUP(A834,'Cleaned Hospitalisation data'!$A$1:$K$2336,3,0)</f>
        <v>5125.22</v>
      </c>
      <c r="I834" s="12" t="str">
        <f>VLOOKUP(A834,'Cleaned Hospitalisation data'!$A$1:$K$2336,4,0)</f>
        <v>Tier - 1</v>
      </c>
      <c r="J834" s="12" t="str">
        <f>VLOOKUP(A834,'Cleaned Hospitalisation data'!$A$1:$K$2336,5,0)</f>
        <v>Tier - 2</v>
      </c>
      <c r="K834" s="12" t="str">
        <f>VLOOKUP(A834,'Cleaned Hospitalisation data'!$A$1:$K$2336,6,0)</f>
        <v>R1012</v>
      </c>
      <c r="L834" s="12" cm="1">
        <f t="array" ref="L834:P834">_xlfn.XLOOKUP(A834,$A:$A,'Cleaned Medical Examiation data'!$B:$F)</f>
        <v>24.13</v>
      </c>
      <c r="M834" s="12">
        <v>5.2</v>
      </c>
      <c r="N834" s="12" t="str">
        <v>NO</v>
      </c>
      <c r="O834" s="12" t="str">
        <v>NO</v>
      </c>
      <c r="P834" s="12" t="str">
        <v>NO</v>
      </c>
      <c r="Q834" s="19" t="str" cm="1">
        <f t="array" ref="Q834:T834">_xlfn.XLOOKUP(A834,$A:$A,'Cleaned Medical Examiation data'!$H:$K)</f>
        <v>NO</v>
      </c>
      <c r="R834" s="48">
        <v>1</v>
      </c>
      <c r="S834" s="45" t="str">
        <v>Normal Weight</v>
      </c>
      <c r="T834" s="34" t="str">
        <v>Normal</v>
      </c>
    </row>
    <row r="835" spans="1:20" ht="15.75">
      <c r="A835" s="33" t="s">
        <v>875</v>
      </c>
      <c r="B835" s="7" t="str">
        <f>VLOOKUP(A835,'Customer Names'!$A:$G,7,0)</f>
        <v>Mr</v>
      </c>
      <c r="C835" s="7" t="str">
        <f>VLOOKUP(A835,'Customer Names'!$A:$F,6,0)</f>
        <v>Tom</v>
      </c>
      <c r="D835" s="7" t="str">
        <f>VLOOKUP(A835,'Customer Names'!$A:$E,5,0)</f>
        <v>Brian</v>
      </c>
      <c r="E835" s="25" t="str">
        <f>VLOOKUP(A835,'Cleaned Hospitalisation data'!$A:$K,7,0)</f>
        <v>1-Nov-1988</v>
      </c>
      <c r="F835" s="12">
        <f>VLOOKUP(A835,'Cleaned Hospitalisation data'!$A$1:$K$2336,8,0)</f>
        <v>34</v>
      </c>
      <c r="G835" s="12">
        <f>VLOOKUP(A835,'Cleaned Hospitalisation data'!$A:$K,2,0)</f>
        <v>2</v>
      </c>
      <c r="H835" s="28">
        <f>VLOOKUP(A835,'Cleaned Hospitalisation data'!$A$1:$K$2336,3,0)</f>
        <v>5124.1899999999996</v>
      </c>
      <c r="I835" s="12" t="str">
        <f>VLOOKUP(A835,'Cleaned Hospitalisation data'!$A$1:$K$2336,4,0)</f>
        <v>Tier - 2</v>
      </c>
      <c r="J835" s="12" t="str">
        <f>VLOOKUP(A835,'Cleaned Hospitalisation data'!$A$1:$K$2336,5,0)</f>
        <v>Tier - 3</v>
      </c>
      <c r="K835" s="12" t="str">
        <f>VLOOKUP(A835,'Cleaned Hospitalisation data'!$A$1:$K$2336,6,0)</f>
        <v>R1013</v>
      </c>
      <c r="L835" s="12" cm="1">
        <f t="array" ref="L835:P835">_xlfn.XLOOKUP(A835,$A:$A,'Cleaned Medical Examiation data'!$B:$F)</f>
        <v>42.13</v>
      </c>
      <c r="M835" s="12">
        <v>4.54</v>
      </c>
      <c r="N835" s="12" t="str">
        <v>YES</v>
      </c>
      <c r="O835" s="12" t="str">
        <v>NO</v>
      </c>
      <c r="P835" s="12" t="str">
        <v>NO</v>
      </c>
      <c r="Q835" s="19" t="str" cm="1">
        <f t="array" ref="Q835:T835">_xlfn.XLOOKUP(A835,$A:$A,'Cleaned Medical Examiation data'!$H:$K)</f>
        <v>NO</v>
      </c>
      <c r="R835" s="48">
        <v>1</v>
      </c>
      <c r="S835" s="45" t="str">
        <v>Obesity</v>
      </c>
      <c r="T835" s="34" t="str">
        <v>Normal</v>
      </c>
    </row>
    <row r="836" spans="1:20" ht="15.75">
      <c r="A836" s="33" t="s">
        <v>876</v>
      </c>
      <c r="B836" s="7" t="str">
        <f>VLOOKUP(A836,'Customer Names'!$A:$G,7,0)</f>
        <v>Mr</v>
      </c>
      <c r="C836" s="7" t="str">
        <f>VLOOKUP(A836,'Customer Names'!$A:$F,6,0)</f>
        <v>Greg</v>
      </c>
      <c r="D836" s="7" t="str">
        <f>VLOOKUP(A836,'Customer Names'!$A:$E,5,0)</f>
        <v>Rankin</v>
      </c>
      <c r="E836" s="25" t="str">
        <f>VLOOKUP(A836,'Cleaned Hospitalisation data'!$A:$K,7,0)</f>
        <v>13-Sep-1992</v>
      </c>
      <c r="F836" s="12">
        <f>VLOOKUP(A836,'Cleaned Hospitalisation data'!$A$1:$K$2336,8,0)</f>
        <v>30</v>
      </c>
      <c r="G836" s="12">
        <f>VLOOKUP(A836,'Cleaned Hospitalisation data'!$A:$K,2,0)</f>
        <v>0</v>
      </c>
      <c r="H836" s="28">
        <f>VLOOKUP(A836,'Cleaned Hospitalisation data'!$A$1:$K$2336,3,0)</f>
        <v>36976.449999999997</v>
      </c>
      <c r="I836" s="12" t="str">
        <f>VLOOKUP(A836,'Cleaned Hospitalisation data'!$A$1:$K$2336,4,0)</f>
        <v>Tier - 2</v>
      </c>
      <c r="J836" s="12" t="str">
        <f>VLOOKUP(A836,'Cleaned Hospitalisation data'!$A$1:$K$2336,5,0)</f>
        <v>Tier - 3</v>
      </c>
      <c r="K836" s="12" t="str">
        <f>VLOOKUP(A836,'Cleaned Hospitalisation data'!$A$1:$K$2336,6,0)</f>
        <v>R1011</v>
      </c>
      <c r="L836" s="12" cm="1">
        <f t="array" ref="L836:P836">_xlfn.XLOOKUP(A836,$A:$A,'Cleaned Medical Examiation data'!$B:$F)</f>
        <v>54.4</v>
      </c>
      <c r="M836" s="12">
        <v>5.22</v>
      </c>
      <c r="N836" s="12" t="str">
        <v>NO</v>
      </c>
      <c r="O836" s="12" t="str">
        <v>NO</v>
      </c>
      <c r="P836" s="12" t="str">
        <v>NO</v>
      </c>
      <c r="Q836" s="19" t="str" cm="1">
        <f t="array" ref="Q836:T836">_xlfn.XLOOKUP(A836,$A:$A,'Cleaned Medical Examiation data'!$H:$K)</f>
        <v>YES</v>
      </c>
      <c r="R836" s="48">
        <v>1</v>
      </c>
      <c r="S836" s="45" t="str">
        <v>Obesity</v>
      </c>
      <c r="T836" s="34" t="str">
        <v>Normal</v>
      </c>
    </row>
    <row r="837" spans="1:20" ht="15.75">
      <c r="A837" s="33" t="s">
        <v>877</v>
      </c>
      <c r="B837" s="7" t="str">
        <f>VLOOKUP(A837,'Customer Names'!$A:$G,7,0)</f>
        <v>Mr</v>
      </c>
      <c r="C837" s="7" t="str">
        <f>VLOOKUP(A837,'Customer Names'!$A:$F,6,0)</f>
        <v>Nathan</v>
      </c>
      <c r="D837" s="7" t="str">
        <f>VLOOKUP(A837,'Customer Names'!$A:$E,5,0)</f>
        <v>Brown</v>
      </c>
      <c r="E837" s="25" t="str">
        <f>VLOOKUP(A837,'Cleaned Hospitalisation data'!$A:$K,7,0)</f>
        <v>18-Nov-1987</v>
      </c>
      <c r="F837" s="12">
        <f>VLOOKUP(A837,'Cleaned Hospitalisation data'!$A$1:$K$2336,8,0)</f>
        <v>35</v>
      </c>
      <c r="G837" s="12">
        <f>VLOOKUP(A837,'Cleaned Hospitalisation data'!$A:$K,2,0)</f>
        <v>1</v>
      </c>
      <c r="H837" s="28">
        <f>VLOOKUP(A837,'Cleaned Hospitalisation data'!$A$1:$K$2336,3,0)</f>
        <v>5116.5</v>
      </c>
      <c r="I837" s="12" t="str">
        <f>VLOOKUP(A837,'Cleaned Hospitalisation data'!$A$1:$K$2336,4,0)</f>
        <v>Tier - 2</v>
      </c>
      <c r="J837" s="12" t="str">
        <f>VLOOKUP(A837,'Cleaned Hospitalisation data'!$A$1:$K$2336,5,0)</f>
        <v>Tier - 2</v>
      </c>
      <c r="K837" s="12" t="str">
        <f>VLOOKUP(A837,'Cleaned Hospitalisation data'!$A$1:$K$2336,6,0)</f>
        <v>R1012</v>
      </c>
      <c r="L837" s="12" cm="1">
        <f t="array" ref="L837:P837">_xlfn.XLOOKUP(A837,$A:$A,'Cleaned Medical Examiation data'!$B:$F)</f>
        <v>17.86</v>
      </c>
      <c r="M837" s="12">
        <v>4.1100000000000003</v>
      </c>
      <c r="N837" s="12" t="str">
        <v>NO</v>
      </c>
      <c r="O837" s="12" t="str">
        <v>NO</v>
      </c>
      <c r="P837" s="12" t="str">
        <v>NO</v>
      </c>
      <c r="Q837" s="19" t="str" cm="1">
        <f t="array" ref="Q837:T837">_xlfn.XLOOKUP(A837,$A:$A,'Cleaned Medical Examiation data'!$H:$K)</f>
        <v>NO</v>
      </c>
      <c r="R837" s="48">
        <v>1</v>
      </c>
      <c r="S837" s="45" t="str">
        <v>Under Weight</v>
      </c>
      <c r="T837" s="34" t="str">
        <v>Normal</v>
      </c>
    </row>
    <row r="838" spans="1:20" ht="15.75">
      <c r="A838" s="33" t="s">
        <v>878</v>
      </c>
      <c r="B838" s="7" t="str">
        <f>VLOOKUP(A838,'Customer Names'!$A:$G,7,0)</f>
        <v>Mrs</v>
      </c>
      <c r="C838" s="7" t="str">
        <f>VLOOKUP(A838,'Customer Names'!$A:$F,6,0)</f>
        <v>Kelli N</v>
      </c>
      <c r="D838" s="7" t="str">
        <f>VLOOKUP(A838,'Customer Names'!$A:$E,5,0)</f>
        <v>Fox</v>
      </c>
      <c r="E838" s="25" t="str">
        <f>VLOOKUP(A838,'Cleaned Hospitalisation data'!$A:$K,7,0)</f>
        <v>19-Jun-1999</v>
      </c>
      <c r="F838" s="12">
        <f>VLOOKUP(A838,'Cleaned Hospitalisation data'!$A$1:$K$2336,8,0)</f>
        <v>23</v>
      </c>
      <c r="G838" s="12">
        <f>VLOOKUP(A838,'Cleaned Hospitalisation data'!$A:$K,2,0)</f>
        <v>0</v>
      </c>
      <c r="H838" s="28">
        <f>VLOOKUP(A838,'Cleaned Hospitalisation data'!$A$1:$K$2336,3,0)</f>
        <v>5087.92</v>
      </c>
      <c r="I838" s="12" t="str">
        <f>VLOOKUP(A838,'Cleaned Hospitalisation data'!$A$1:$K$2336,4,0)</f>
        <v>Tier - 2</v>
      </c>
      <c r="J838" s="12" t="str">
        <f>VLOOKUP(A838,'Cleaned Hospitalisation data'!$A$1:$K$2336,5,0)</f>
        <v>Tier - 2</v>
      </c>
      <c r="K838" s="12" t="str">
        <f>VLOOKUP(A838,'Cleaned Hospitalisation data'!$A$1:$K$2336,6,0)</f>
        <v>R1026</v>
      </c>
      <c r="L838" s="12" cm="1">
        <f t="array" ref="L838:P838">_xlfn.XLOOKUP(A838,$A:$A,'Cleaned Medical Examiation data'!$B:$F)</f>
        <v>32.78</v>
      </c>
      <c r="M838" s="12">
        <v>4.63</v>
      </c>
      <c r="N838" s="12" t="str">
        <v>NO</v>
      </c>
      <c r="O838" s="12" t="str">
        <v>NO</v>
      </c>
      <c r="P838" s="12" t="str">
        <v>NO</v>
      </c>
      <c r="Q838" s="19" t="str" cm="1">
        <f t="array" ref="Q838:T838">_xlfn.XLOOKUP(A838,$A:$A,'Cleaned Medical Examiation data'!$H:$K)</f>
        <v>NO</v>
      </c>
      <c r="R838" s="48">
        <v>0</v>
      </c>
      <c r="S838" s="45" t="str">
        <v>Obesity</v>
      </c>
      <c r="T838" s="34" t="str">
        <v>Normal</v>
      </c>
    </row>
    <row r="839" spans="1:20" ht="15.75">
      <c r="A839" s="33" t="s">
        <v>879</v>
      </c>
      <c r="B839" s="7" t="str">
        <f>VLOOKUP(A839,'Customer Names'!$A:$G,7,0)</f>
        <v>Mr</v>
      </c>
      <c r="C839" s="7" t="str">
        <f>VLOOKUP(A839,'Customer Names'!$A:$F,6,0)</f>
        <v>Scott M</v>
      </c>
      <c r="D839" s="7" t="str">
        <f>VLOOKUP(A839,'Customer Names'!$A:$E,5,0)</f>
        <v>Traver</v>
      </c>
      <c r="E839" s="25" t="str">
        <f>VLOOKUP(A839,'Cleaned Hospitalisation data'!$A:$K,7,0)</f>
        <v>14-Jul-1997</v>
      </c>
      <c r="F839" s="12">
        <f>VLOOKUP(A839,'Cleaned Hospitalisation data'!$A$1:$K$2336,8,0)</f>
        <v>25</v>
      </c>
      <c r="G839" s="12">
        <f>VLOOKUP(A839,'Cleaned Hospitalisation data'!$A:$K,2,0)</f>
        <v>5</v>
      </c>
      <c r="H839" s="28">
        <f>VLOOKUP(A839,'Cleaned Hospitalisation data'!$A$1:$K$2336,3,0)</f>
        <v>5080.1000000000004</v>
      </c>
      <c r="I839" s="12" t="str">
        <f>VLOOKUP(A839,'Cleaned Hospitalisation data'!$A$1:$K$2336,4,0)</f>
        <v>Tier - 3</v>
      </c>
      <c r="J839" s="12" t="str">
        <f>VLOOKUP(A839,'Cleaned Hospitalisation data'!$A$1:$K$2336,5,0)</f>
        <v>Tier - 2</v>
      </c>
      <c r="K839" s="12" t="str">
        <f>VLOOKUP(A839,'Cleaned Hospitalisation data'!$A$1:$K$2336,6,0)</f>
        <v>R1011</v>
      </c>
      <c r="L839" s="12" cm="1">
        <f t="array" ref="L839:P839">_xlfn.XLOOKUP(A839,$A:$A,'Cleaned Medical Examiation data'!$B:$F)</f>
        <v>23.9</v>
      </c>
      <c r="M839" s="12">
        <v>6.06</v>
      </c>
      <c r="N839" s="12" t="str">
        <v>YES</v>
      </c>
      <c r="O839" s="12" t="str">
        <v>NO</v>
      </c>
      <c r="P839" s="12" t="str">
        <v>YES</v>
      </c>
      <c r="Q839" s="19" t="str" cm="1">
        <f t="array" ref="Q839:T839">_xlfn.XLOOKUP(A839,$A:$A,'Cleaned Medical Examiation data'!$H:$K)</f>
        <v>NO</v>
      </c>
      <c r="R839" s="48">
        <v>1</v>
      </c>
      <c r="S839" s="45" t="str">
        <v>Normal Weight</v>
      </c>
      <c r="T839" s="34" t="str">
        <v>Prediabetes</v>
      </c>
    </row>
    <row r="840" spans="1:20" ht="15.75">
      <c r="A840" s="33" t="s">
        <v>880</v>
      </c>
      <c r="B840" s="7" t="str">
        <f>VLOOKUP(A840,'Customer Names'!$A:$G,7,0)</f>
        <v>Mr</v>
      </c>
      <c r="C840" s="7" t="str">
        <f>VLOOKUP(A840,'Customer Names'!$A:$F,6,0)</f>
        <v>Grant A</v>
      </c>
      <c r="D840" s="7" t="str">
        <f>VLOOKUP(A840,'Customer Names'!$A:$E,5,0)</f>
        <v>Quick</v>
      </c>
      <c r="E840" s="25" t="str">
        <f>VLOOKUP(A840,'Cleaned Hospitalisation data'!$A:$K,7,0)</f>
        <v>22-Nov-1978</v>
      </c>
      <c r="F840" s="12">
        <f>VLOOKUP(A840,'Cleaned Hospitalisation data'!$A$1:$K$2336,8,0)</f>
        <v>44</v>
      </c>
      <c r="G840" s="12">
        <f>VLOOKUP(A840,'Cleaned Hospitalisation data'!$A:$K,2,0)</f>
        <v>2</v>
      </c>
      <c r="H840" s="28">
        <f>VLOOKUP(A840,'Cleaned Hospitalisation data'!$A$1:$K$2336,3,0)</f>
        <v>5077.1899999999996</v>
      </c>
      <c r="I840" s="12" t="str">
        <f>VLOOKUP(A840,'Cleaned Hospitalisation data'!$A$1:$K$2336,4,0)</f>
        <v>Tier - 2</v>
      </c>
      <c r="J840" s="12" t="str">
        <f>VLOOKUP(A840,'Cleaned Hospitalisation data'!$A$1:$K$2336,5,0)</f>
        <v>Tier - 3</v>
      </c>
      <c r="K840" s="12" t="str">
        <f>VLOOKUP(A840,'Cleaned Hospitalisation data'!$A$1:$K$2336,6,0)</f>
        <v>R1012</v>
      </c>
      <c r="L840" s="12" cm="1">
        <f t="array" ref="L840:P840">_xlfn.XLOOKUP(A840,$A:$A,'Cleaned Medical Examiation data'!$B:$F)</f>
        <v>15.47</v>
      </c>
      <c r="M840" s="12">
        <v>8.43</v>
      </c>
      <c r="N840" s="12" t="str">
        <v>NO</v>
      </c>
      <c r="O840" s="12" t="str">
        <v>NO</v>
      </c>
      <c r="P840" s="12" t="str">
        <v>NO</v>
      </c>
      <c r="Q840" s="19" t="str" cm="1">
        <f t="array" ref="Q840:T840">_xlfn.XLOOKUP(A840,$A:$A,'Cleaned Medical Examiation data'!$H:$K)</f>
        <v>NO</v>
      </c>
      <c r="R840" s="48">
        <v>0</v>
      </c>
      <c r="S840" s="45" t="str">
        <v>Under Weight</v>
      </c>
      <c r="T840" s="34" t="str">
        <v>Diabetes</v>
      </c>
    </row>
    <row r="841" spans="1:20" ht="15.75">
      <c r="A841" s="33" t="s">
        <v>881</v>
      </c>
      <c r="B841" s="7" t="str">
        <f>VLOOKUP(A841,'Customer Names'!$A:$G,7,0)</f>
        <v>Mr</v>
      </c>
      <c r="C841" s="7" t="str">
        <f>VLOOKUP(A841,'Customer Names'!$A:$F,6,0)</f>
        <v>Jonathan C</v>
      </c>
      <c r="D841" s="7" t="str">
        <f>VLOOKUP(A841,'Customer Names'!$A:$E,5,0)</f>
        <v>Scott</v>
      </c>
      <c r="E841" s="25" t="str">
        <f>VLOOKUP(A841,'Cleaned Hospitalisation data'!$A:$K,7,0)</f>
        <v>11-Jun-1993</v>
      </c>
      <c r="F841" s="12">
        <f>VLOOKUP(A841,'Cleaned Hospitalisation data'!$A$1:$K$2336,8,0)</f>
        <v>29</v>
      </c>
      <c r="G841" s="12">
        <f>VLOOKUP(A841,'Cleaned Hospitalisation data'!$A:$K,2,0)</f>
        <v>0</v>
      </c>
      <c r="H841" s="28">
        <f>VLOOKUP(A841,'Cleaned Hospitalisation data'!$A$1:$K$2336,3,0)</f>
        <v>5059.5600000000004</v>
      </c>
      <c r="I841" s="12" t="str">
        <f>VLOOKUP(A841,'Cleaned Hospitalisation data'!$A$1:$K$2336,4,0)</f>
        <v>Tier - 2</v>
      </c>
      <c r="J841" s="12" t="str">
        <f>VLOOKUP(A841,'Cleaned Hospitalisation data'!$A$1:$K$2336,5,0)</f>
        <v>Tier - 1</v>
      </c>
      <c r="K841" s="12" t="str">
        <f>VLOOKUP(A841,'Cleaned Hospitalisation data'!$A$1:$K$2336,6,0)</f>
        <v>R1021</v>
      </c>
      <c r="L841" s="12" cm="1">
        <f t="array" ref="L841:P841">_xlfn.XLOOKUP(A841,$A:$A,'Cleaned Medical Examiation data'!$B:$F)</f>
        <v>28.54</v>
      </c>
      <c r="M841" s="12">
        <v>5.51</v>
      </c>
      <c r="N841" s="12" t="str">
        <v>NO</v>
      </c>
      <c r="O841" s="12" t="str">
        <v>NO</v>
      </c>
      <c r="P841" s="12" t="str">
        <v>YES</v>
      </c>
      <c r="Q841" s="19" t="str" cm="1">
        <f t="array" ref="Q841:T841">_xlfn.XLOOKUP(A841,$A:$A,'Cleaned Medical Examiation data'!$H:$K)</f>
        <v>NO</v>
      </c>
      <c r="R841" s="48">
        <v>1</v>
      </c>
      <c r="S841" s="45" t="str">
        <v>Over Weight</v>
      </c>
      <c r="T841" s="34" t="str">
        <v>Normal</v>
      </c>
    </row>
    <row r="842" spans="1:20" ht="15.75">
      <c r="A842" s="33" t="s">
        <v>882</v>
      </c>
      <c r="B842" s="7" t="str">
        <f>VLOOKUP(A842,'Customer Names'!$A:$G,7,0)</f>
        <v>Ms</v>
      </c>
      <c r="C842" s="7" t="str">
        <f>VLOOKUP(A842,'Customer Names'!$A:$F,6,0)</f>
        <v>Rachael M</v>
      </c>
      <c r="D842" s="7" t="str">
        <f>VLOOKUP(A842,'Customer Names'!$A:$E,5,0)</f>
        <v>Theriot</v>
      </c>
      <c r="E842" s="25" t="str">
        <f>VLOOKUP(A842,'Cleaned Hospitalisation data'!$A:$K,7,0)</f>
        <v>7-Sep-1980</v>
      </c>
      <c r="F842" s="12">
        <f>VLOOKUP(A842,'Cleaned Hospitalisation data'!$A$1:$K$2336,8,0)</f>
        <v>42</v>
      </c>
      <c r="G842" s="12">
        <f>VLOOKUP(A842,'Cleaned Hospitalisation data'!$A:$K,2,0)</f>
        <v>2</v>
      </c>
      <c r="H842" s="28">
        <f>VLOOKUP(A842,'Cleaned Hospitalisation data'!$A$1:$K$2336,3,0)</f>
        <v>5054.05</v>
      </c>
      <c r="I842" s="12" t="str">
        <f>VLOOKUP(A842,'Cleaned Hospitalisation data'!$A$1:$K$2336,4,0)</f>
        <v>Tier - 2</v>
      </c>
      <c r="J842" s="12" t="str">
        <f>VLOOKUP(A842,'Cleaned Hospitalisation data'!$A$1:$K$2336,5,0)</f>
        <v>Tier - 2</v>
      </c>
      <c r="K842" s="12" t="str">
        <f>VLOOKUP(A842,'Cleaned Hospitalisation data'!$A$1:$K$2336,6,0)</f>
        <v>R1013</v>
      </c>
      <c r="L842" s="12" cm="1">
        <f t="array" ref="L842:P842">_xlfn.XLOOKUP(A842,$A:$A,'Cleaned Medical Examiation data'!$B:$F)</f>
        <v>18.54</v>
      </c>
      <c r="M842" s="12">
        <v>4.95</v>
      </c>
      <c r="N842" s="12" t="str">
        <v>NO</v>
      </c>
      <c r="O842" s="12" t="str">
        <v>NO</v>
      </c>
      <c r="P842" s="12" t="str">
        <v>NO</v>
      </c>
      <c r="Q842" s="19" t="str" cm="1">
        <f t="array" ref="Q842:T842">_xlfn.XLOOKUP(A842,$A:$A,'Cleaned Medical Examiation data'!$H:$K)</f>
        <v>NO</v>
      </c>
      <c r="R842" s="48">
        <v>0</v>
      </c>
      <c r="S842" s="45" t="str">
        <v>Normal Weight</v>
      </c>
      <c r="T842" s="34" t="str">
        <v>Normal</v>
      </c>
    </row>
    <row r="843" spans="1:20" ht="15.75">
      <c r="A843" s="33" t="s">
        <v>883</v>
      </c>
      <c r="B843" s="7" t="str">
        <f>VLOOKUP(A843,'Customer Names'!$A:$G,7,0)</f>
        <v>Ms</v>
      </c>
      <c r="C843" s="7" t="str">
        <f>VLOOKUP(A843,'Customer Names'!$A:$F,6,0)</f>
        <v>Pilar</v>
      </c>
      <c r="D843" s="7" t="str">
        <f>VLOOKUP(A843,'Customer Names'!$A:$E,5,0)</f>
        <v>Michalis</v>
      </c>
      <c r="E843" s="25" t="str">
        <f>VLOOKUP(A843,'Cleaned Hospitalisation data'!$A:$K,7,0)</f>
        <v>29-Jul-1997</v>
      </c>
      <c r="F843" s="12">
        <f>VLOOKUP(A843,'Cleaned Hospitalisation data'!$A$1:$K$2336,8,0)</f>
        <v>25</v>
      </c>
      <c r="G843" s="12">
        <f>VLOOKUP(A843,'Cleaned Hospitalisation data'!$A:$K,2,0)</f>
        <v>0</v>
      </c>
      <c r="H843" s="28">
        <f>VLOOKUP(A843,'Cleaned Hospitalisation data'!$A$1:$K$2336,3,0)</f>
        <v>5045.1499999999996</v>
      </c>
      <c r="I843" s="12" t="str">
        <f>VLOOKUP(A843,'Cleaned Hospitalisation data'!$A$1:$K$2336,4,0)</f>
        <v>Tier - 2</v>
      </c>
      <c r="J843" s="12" t="str">
        <f>VLOOKUP(A843,'Cleaned Hospitalisation data'!$A$1:$K$2336,5,0)</f>
        <v>Tier - 2</v>
      </c>
      <c r="K843" s="12" t="str">
        <f>VLOOKUP(A843,'Cleaned Hospitalisation data'!$A$1:$K$2336,6,0)</f>
        <v>R1012</v>
      </c>
      <c r="L843" s="12" cm="1">
        <f t="array" ref="L843:P843">_xlfn.XLOOKUP(A843,$A:$A,'Cleaned Medical Examiation data'!$B:$F)</f>
        <v>32.18</v>
      </c>
      <c r="M843" s="12">
        <v>6.44</v>
      </c>
      <c r="N843" s="12" t="str">
        <v>YES</v>
      </c>
      <c r="O843" s="12" t="str">
        <v>NO</v>
      </c>
      <c r="P843" s="12" t="str">
        <v>YES</v>
      </c>
      <c r="Q843" s="19" t="str" cm="1">
        <f t="array" ref="Q843:T843">_xlfn.XLOOKUP(A843,$A:$A,'Cleaned Medical Examiation data'!$H:$K)</f>
        <v>NO</v>
      </c>
      <c r="R843" s="48">
        <v>1</v>
      </c>
      <c r="S843" s="45" t="str">
        <v>Obesity</v>
      </c>
      <c r="T843" s="34" t="str">
        <v>Diabetes</v>
      </c>
    </row>
    <row r="844" spans="1:20" ht="15.75">
      <c r="A844" s="33" t="s">
        <v>884</v>
      </c>
      <c r="B844" s="7" t="str">
        <f>VLOOKUP(A844,'Customer Names'!$A:$G,7,0)</f>
        <v>Mr</v>
      </c>
      <c r="C844" s="7" t="str">
        <f>VLOOKUP(A844,'Customer Names'!$A:$F,6,0)</f>
        <v>Kyle M</v>
      </c>
      <c r="D844" s="7" t="str">
        <f>VLOOKUP(A844,'Customer Names'!$A:$E,5,0)</f>
        <v>Hall</v>
      </c>
      <c r="E844" s="25" t="str">
        <f>VLOOKUP(A844,'Cleaned Hospitalisation data'!$A:$K,7,0)</f>
        <v>16-Oct-2001</v>
      </c>
      <c r="F844" s="12">
        <f>VLOOKUP(A844,'Cleaned Hospitalisation data'!$A$1:$K$2336,8,0)</f>
        <v>21</v>
      </c>
      <c r="G844" s="12">
        <f>VLOOKUP(A844,'Cleaned Hospitalisation data'!$A:$K,2,0)</f>
        <v>0</v>
      </c>
      <c r="H844" s="28">
        <f>VLOOKUP(A844,'Cleaned Hospitalisation data'!$A$1:$K$2336,3,0)</f>
        <v>5043.13</v>
      </c>
      <c r="I844" s="12" t="str">
        <f>VLOOKUP(A844,'Cleaned Hospitalisation data'!$A$1:$K$2336,4,0)</f>
        <v>Tier - 2</v>
      </c>
      <c r="J844" s="12" t="str">
        <f>VLOOKUP(A844,'Cleaned Hospitalisation data'!$A$1:$K$2336,5,0)</f>
        <v>Tier - 3</v>
      </c>
      <c r="K844" s="12" t="str">
        <f>VLOOKUP(A844,'Cleaned Hospitalisation data'!$A$1:$K$2336,6,0)</f>
        <v>R1011</v>
      </c>
      <c r="L844" s="12" cm="1">
        <f t="array" ref="L844:P844">_xlfn.XLOOKUP(A844,$A:$A,'Cleaned Medical Examiation data'!$B:$F)</f>
        <v>37.380000000000003</v>
      </c>
      <c r="M844" s="12">
        <v>6.05</v>
      </c>
      <c r="N844" s="12" t="str">
        <v>YES</v>
      </c>
      <c r="O844" s="12" t="str">
        <v>NO</v>
      </c>
      <c r="P844" s="12" t="str">
        <v>NO</v>
      </c>
      <c r="Q844" s="19" t="str" cm="1">
        <f t="array" ref="Q844:T844">_xlfn.XLOOKUP(A844,$A:$A,'Cleaned Medical Examiation data'!$H:$K)</f>
        <v>NO</v>
      </c>
      <c r="R844" s="48">
        <v>0</v>
      </c>
      <c r="S844" s="45" t="str">
        <v>Obesity</v>
      </c>
      <c r="T844" s="34" t="str">
        <v>Prediabetes</v>
      </c>
    </row>
    <row r="845" spans="1:20" ht="15.75">
      <c r="A845" s="33" t="s">
        <v>885</v>
      </c>
      <c r="B845" s="7" t="str">
        <f>VLOOKUP(A845,'Customer Names'!$A:$G,7,0)</f>
        <v>Mrs</v>
      </c>
      <c r="C845" s="7" t="str">
        <f>VLOOKUP(A845,'Customer Names'!$A:$F,6,0)</f>
        <v>Christie</v>
      </c>
      <c r="D845" s="7" t="str">
        <f>VLOOKUP(A845,'Customer Names'!$A:$E,5,0)</f>
        <v>Tjong Clemons</v>
      </c>
      <c r="E845" s="25" t="str">
        <f>VLOOKUP(A845,'Cleaned Hospitalisation data'!$A:$K,7,0)</f>
        <v>4-Dec-1997</v>
      </c>
      <c r="F845" s="12">
        <f>VLOOKUP(A845,'Cleaned Hospitalisation data'!$A$1:$K$2336,8,0)</f>
        <v>25</v>
      </c>
      <c r="G845" s="12">
        <f>VLOOKUP(A845,'Cleaned Hospitalisation data'!$A:$K,2,0)</f>
        <v>0</v>
      </c>
      <c r="H845" s="28">
        <f>VLOOKUP(A845,'Cleaned Hospitalisation data'!$A$1:$K$2336,3,0)</f>
        <v>5038.57</v>
      </c>
      <c r="I845" s="12" t="str">
        <f>VLOOKUP(A845,'Cleaned Hospitalisation data'!$A$1:$K$2336,4,0)</f>
        <v>Tier - 2</v>
      </c>
      <c r="J845" s="12" t="str">
        <f>VLOOKUP(A845,'Cleaned Hospitalisation data'!$A$1:$K$2336,5,0)</f>
        <v>Tier - 2</v>
      </c>
      <c r="K845" s="12" t="str">
        <f>VLOOKUP(A845,'Cleaned Hospitalisation data'!$A$1:$K$2336,6,0)</f>
        <v>R1025</v>
      </c>
      <c r="L845" s="12" cm="1">
        <f t="array" ref="L845:P845">_xlfn.XLOOKUP(A845,$A:$A,'Cleaned Medical Examiation data'!$B:$F)</f>
        <v>31.12</v>
      </c>
      <c r="M845" s="12">
        <v>4.76</v>
      </c>
      <c r="N845" s="12" t="str">
        <v>YES</v>
      </c>
      <c r="O845" s="12" t="str">
        <v>NO</v>
      </c>
      <c r="P845" s="12" t="str">
        <v>YES</v>
      </c>
      <c r="Q845" s="19" t="str" cm="1">
        <f t="array" ref="Q845:T845">_xlfn.XLOOKUP(A845,$A:$A,'Cleaned Medical Examiation data'!$H:$K)</f>
        <v>NO</v>
      </c>
      <c r="R845" s="48">
        <v>1</v>
      </c>
      <c r="S845" s="45" t="str">
        <v>Obesity</v>
      </c>
      <c r="T845" s="34" t="str">
        <v>Normal</v>
      </c>
    </row>
    <row r="846" spans="1:20" ht="15.75">
      <c r="A846" s="33" t="s">
        <v>886</v>
      </c>
      <c r="B846" s="7" t="str">
        <f>VLOOKUP(A846,'Customer Names'!$A:$G,7,0)</f>
        <v>Mr</v>
      </c>
      <c r="C846" s="7" t="str">
        <f>VLOOKUP(A846,'Customer Names'!$A:$F,6,0)</f>
        <v>David A</v>
      </c>
      <c r="D846" s="7" t="str">
        <f>VLOOKUP(A846,'Customer Names'!$A:$E,5,0)</f>
        <v>Palma</v>
      </c>
      <c r="E846" s="25" t="str">
        <f>VLOOKUP(A846,'Cleaned Hospitalisation data'!$A:$K,7,0)</f>
        <v>29-Jun-1986</v>
      </c>
      <c r="F846" s="12">
        <f>VLOOKUP(A846,'Cleaned Hospitalisation data'!$A$1:$K$2336,8,0)</f>
        <v>36</v>
      </c>
      <c r="G846" s="12">
        <f>VLOOKUP(A846,'Cleaned Hospitalisation data'!$A:$K,2,0)</f>
        <v>3</v>
      </c>
      <c r="H846" s="28">
        <f>VLOOKUP(A846,'Cleaned Hospitalisation data'!$A$1:$K$2336,3,0)</f>
        <v>5034.1000000000004</v>
      </c>
      <c r="I846" s="12" t="str">
        <f>VLOOKUP(A846,'Cleaned Hospitalisation data'!$A$1:$K$2336,4,0)</f>
        <v>Tier - 2</v>
      </c>
      <c r="J846" s="12" t="str">
        <f>VLOOKUP(A846,'Cleaned Hospitalisation data'!$A$1:$K$2336,5,0)</f>
        <v>Tier - 2</v>
      </c>
      <c r="K846" s="12" t="str">
        <f>VLOOKUP(A846,'Cleaned Hospitalisation data'!$A$1:$K$2336,6,0)</f>
        <v>R1013</v>
      </c>
      <c r="L846" s="12" cm="1">
        <f t="array" ref="L846:P846">_xlfn.XLOOKUP(A846,$A:$A,'Cleaned Medical Examiation data'!$B:$F)</f>
        <v>22.01</v>
      </c>
      <c r="M846" s="12">
        <v>6.72</v>
      </c>
      <c r="N846" s="12" t="str">
        <v>YES</v>
      </c>
      <c r="O846" s="12" t="str">
        <v>NO</v>
      </c>
      <c r="P846" s="12" t="str">
        <v>NO</v>
      </c>
      <c r="Q846" s="19" t="str" cm="1">
        <f t="array" ref="Q846:T846">_xlfn.XLOOKUP(A846,$A:$A,'Cleaned Medical Examiation data'!$H:$K)</f>
        <v>NO</v>
      </c>
      <c r="R846" s="48">
        <v>1</v>
      </c>
      <c r="S846" s="45" t="str">
        <v>Normal Weight</v>
      </c>
      <c r="T846" s="34" t="str">
        <v>Diabetes</v>
      </c>
    </row>
    <row r="847" spans="1:20" ht="15.75">
      <c r="A847" s="33" t="s">
        <v>887</v>
      </c>
      <c r="B847" s="7" t="str">
        <f>VLOOKUP(A847,'Customer Names'!$A:$G,7,0)</f>
        <v>Mr</v>
      </c>
      <c r="C847" s="7" t="str">
        <f>VLOOKUP(A847,'Customer Names'!$A:$F,6,0)</f>
        <v>John</v>
      </c>
      <c r="D847" s="7" t="str">
        <f>VLOOKUP(A847,'Customer Names'!$A:$E,5,0)</f>
        <v>Ricardi</v>
      </c>
      <c r="E847" s="25" t="str">
        <f>VLOOKUP(A847,'Cleaned Hospitalisation data'!$A:$K,7,0)</f>
        <v>25-Aug-1992</v>
      </c>
      <c r="F847" s="12">
        <f>VLOOKUP(A847,'Cleaned Hospitalisation data'!$A$1:$K$2336,8,0)</f>
        <v>30</v>
      </c>
      <c r="G847" s="12">
        <f>VLOOKUP(A847,'Cleaned Hospitalisation data'!$A:$K,2,0)</f>
        <v>0</v>
      </c>
      <c r="H847" s="28">
        <f>VLOOKUP(A847,'Cleaned Hospitalisation data'!$A$1:$K$2336,3,0)</f>
        <v>36950.26</v>
      </c>
      <c r="I847" s="12" t="str">
        <f>VLOOKUP(A847,'Cleaned Hospitalisation data'!$A$1:$K$2336,4,0)</f>
        <v>Tier - 1</v>
      </c>
      <c r="J847" s="12" t="str">
        <f>VLOOKUP(A847,'Cleaned Hospitalisation data'!$A$1:$K$2336,5,0)</f>
        <v>Tier - 1</v>
      </c>
      <c r="K847" s="12" t="str">
        <f>VLOOKUP(A847,'Cleaned Hospitalisation data'!$A$1:$K$2336,6,0)</f>
        <v>R1013</v>
      </c>
      <c r="L847" s="12" cm="1">
        <f t="array" ref="L847:P847">_xlfn.XLOOKUP(A847,$A:$A,'Cleaned Medical Examiation data'!$B:$F)</f>
        <v>35.53</v>
      </c>
      <c r="M847" s="12">
        <v>4.6100000000000003</v>
      </c>
      <c r="N847" s="12" t="str">
        <v>NO</v>
      </c>
      <c r="O847" s="12" t="str">
        <v>NO</v>
      </c>
      <c r="P847" s="12" t="str">
        <v>NO</v>
      </c>
      <c r="Q847" s="19" t="str" cm="1">
        <f t="array" ref="Q847:T847">_xlfn.XLOOKUP(A847,$A:$A,'Cleaned Medical Examiation data'!$H:$K)</f>
        <v>YES</v>
      </c>
      <c r="R847" s="48">
        <v>1</v>
      </c>
      <c r="S847" s="45" t="str">
        <v>Obesity</v>
      </c>
      <c r="T847" s="34" t="str">
        <v>Normal</v>
      </c>
    </row>
    <row r="848" spans="1:20" ht="15.75">
      <c r="A848" s="33" t="s">
        <v>888</v>
      </c>
      <c r="B848" s="7" t="str">
        <f>VLOOKUP(A848,'Customer Names'!$A:$G,7,0)</f>
        <v>Mr</v>
      </c>
      <c r="C848" s="7" t="str">
        <f>VLOOKUP(A848,'Customer Names'!$A:$F,6,0)</f>
        <v>Masahiro</v>
      </c>
      <c r="D848" s="7" t="str">
        <f>VLOOKUP(A848,'Customer Names'!$A:$E,5,0)</f>
        <v>Takaoka</v>
      </c>
      <c r="E848" s="25" t="str">
        <f>VLOOKUP(A848,'Cleaned Hospitalisation data'!$A:$K,7,0)</f>
        <v>10-Sep-1991</v>
      </c>
      <c r="F848" s="12">
        <f>VLOOKUP(A848,'Cleaned Hospitalisation data'!$A$1:$K$2336,8,0)</f>
        <v>31</v>
      </c>
      <c r="G848" s="12">
        <f>VLOOKUP(A848,'Cleaned Hospitalisation data'!$A:$K,2,0)</f>
        <v>2</v>
      </c>
      <c r="H848" s="28">
        <f>VLOOKUP(A848,'Cleaned Hospitalisation data'!$A$1:$K$2336,3,0)</f>
        <v>5031.2700000000004</v>
      </c>
      <c r="I848" s="12" t="str">
        <f>VLOOKUP(A848,'Cleaned Hospitalisation data'!$A$1:$K$2336,4,0)</f>
        <v>Tier - 3</v>
      </c>
      <c r="J848" s="12" t="str">
        <f>VLOOKUP(A848,'Cleaned Hospitalisation data'!$A$1:$K$2336,5,0)</f>
        <v>Tier - 1</v>
      </c>
      <c r="K848" s="12" t="str">
        <f>VLOOKUP(A848,'Cleaned Hospitalisation data'!$A$1:$K$2336,6,0)</f>
        <v>R1016</v>
      </c>
      <c r="L848" s="12" cm="1">
        <f t="array" ref="L848:P848">_xlfn.XLOOKUP(A848,$A:$A,'Cleaned Medical Examiation data'!$B:$F)</f>
        <v>27.645</v>
      </c>
      <c r="M848" s="12">
        <v>5.7</v>
      </c>
      <c r="N848" s="12" t="str">
        <v>NO</v>
      </c>
      <c r="O848" s="12" t="str">
        <v>NO</v>
      </c>
      <c r="P848" s="12" t="str">
        <v>NO</v>
      </c>
      <c r="Q848" s="19" t="str" cm="1">
        <f t="array" ref="Q848:T848">_xlfn.XLOOKUP(A848,$A:$A,'Cleaned Medical Examiation data'!$H:$K)</f>
        <v>NO</v>
      </c>
      <c r="R848" s="48">
        <v>0</v>
      </c>
      <c r="S848" s="45" t="str">
        <v>Over Weight</v>
      </c>
      <c r="T848" s="34" t="str">
        <v>Prediabetes</v>
      </c>
    </row>
    <row r="849" spans="1:20" ht="15.75">
      <c r="A849" s="33" t="s">
        <v>889</v>
      </c>
      <c r="B849" s="7" t="str">
        <f>VLOOKUP(A849,'Customer Names'!$A:$G,7,0)</f>
        <v>Mr</v>
      </c>
      <c r="C849" s="7" t="str">
        <f>VLOOKUP(A849,'Customer Names'!$A:$F,6,0)</f>
        <v>Logan B</v>
      </c>
      <c r="D849" s="7" t="str">
        <f>VLOOKUP(A849,'Customer Names'!$A:$E,5,0)</f>
        <v>Sherman</v>
      </c>
      <c r="E849" s="25" t="str">
        <f>VLOOKUP(A849,'Cleaned Hospitalisation data'!$A:$K,7,0)</f>
        <v>28-Dec-1985</v>
      </c>
      <c r="F849" s="12">
        <f>VLOOKUP(A849,'Cleaned Hospitalisation data'!$A$1:$K$2336,8,0)</f>
        <v>37</v>
      </c>
      <c r="G849" s="12">
        <f>VLOOKUP(A849,'Cleaned Hospitalisation data'!$A:$K,2,0)</f>
        <v>0</v>
      </c>
      <c r="H849" s="28">
        <f>VLOOKUP(A849,'Cleaned Hospitalisation data'!$A$1:$K$2336,3,0)</f>
        <v>5028.1499999999996</v>
      </c>
      <c r="I849" s="12" t="str">
        <f>VLOOKUP(A849,'Cleaned Hospitalisation data'!$A$1:$K$2336,4,0)</f>
        <v>Tier - 1</v>
      </c>
      <c r="J849" s="12" t="str">
        <f>VLOOKUP(A849,'Cleaned Hospitalisation data'!$A$1:$K$2336,5,0)</f>
        <v>Tier - 2</v>
      </c>
      <c r="K849" s="12" t="str">
        <f>VLOOKUP(A849,'Cleaned Hospitalisation data'!$A$1:$K$2336,6,0)</f>
        <v>R1012</v>
      </c>
      <c r="L849" s="12" cm="1">
        <f t="array" ref="L849:P849">_xlfn.XLOOKUP(A849,$A:$A,'Cleaned Medical Examiation data'!$B:$F)</f>
        <v>29.64</v>
      </c>
      <c r="M849" s="12">
        <v>5.31</v>
      </c>
      <c r="N849" s="12" t="str">
        <v>YES</v>
      </c>
      <c r="O849" s="12" t="str">
        <v>NO</v>
      </c>
      <c r="P849" s="12" t="str">
        <v>NO</v>
      </c>
      <c r="Q849" s="19" t="str" cm="1">
        <f t="array" ref="Q849:T849">_xlfn.XLOOKUP(A849,$A:$A,'Cleaned Medical Examiation data'!$H:$K)</f>
        <v>NO</v>
      </c>
      <c r="R849" s="48">
        <v>0</v>
      </c>
      <c r="S849" s="45" t="str">
        <v>Over Weight</v>
      </c>
      <c r="T849" s="34" t="str">
        <v>Normal</v>
      </c>
    </row>
    <row r="850" spans="1:20" ht="15.75">
      <c r="A850" s="33" t="s">
        <v>890</v>
      </c>
      <c r="B850" s="7" t="str">
        <f>VLOOKUP(A850,'Customer Names'!$A:$G,7,0)</f>
        <v>Ms</v>
      </c>
      <c r="C850" s="7" t="str">
        <f>VLOOKUP(A850,'Customer Names'!$A:$F,6,0)</f>
        <v>Stephanie L</v>
      </c>
      <c r="D850" s="7" t="str">
        <f>VLOOKUP(A850,'Customer Names'!$A:$E,5,0)</f>
        <v>Andre</v>
      </c>
      <c r="E850" s="25" t="str">
        <f>VLOOKUP(A850,'Cleaned Hospitalisation data'!$A:$K,7,0)</f>
        <v>9-Nov-1988</v>
      </c>
      <c r="F850" s="12">
        <f>VLOOKUP(A850,'Cleaned Hospitalisation data'!$A$1:$K$2336,8,0)</f>
        <v>34</v>
      </c>
      <c r="G850" s="12">
        <f>VLOOKUP(A850,'Cleaned Hospitalisation data'!$A:$K,2,0)</f>
        <v>1</v>
      </c>
      <c r="H850" s="28">
        <f>VLOOKUP(A850,'Cleaned Hospitalisation data'!$A$1:$K$2336,3,0)</f>
        <v>5012.47</v>
      </c>
      <c r="I850" s="12" t="str">
        <f>VLOOKUP(A850,'Cleaned Hospitalisation data'!$A$1:$K$2336,4,0)</f>
        <v>Tier - 2</v>
      </c>
      <c r="J850" s="12" t="str">
        <f>VLOOKUP(A850,'Cleaned Hospitalisation data'!$A$1:$K$2336,5,0)</f>
        <v>Tier - 3</v>
      </c>
      <c r="K850" s="12" t="str">
        <f>VLOOKUP(A850,'Cleaned Hospitalisation data'!$A$1:$K$2336,6,0)</f>
        <v>R1011</v>
      </c>
      <c r="L850" s="12" cm="1">
        <f t="array" ref="L850:P850">_xlfn.XLOOKUP(A850,$A:$A,'Cleaned Medical Examiation data'!$B:$F)</f>
        <v>33.700000000000003</v>
      </c>
      <c r="M850" s="12">
        <v>4.32</v>
      </c>
      <c r="N850" s="12" t="str">
        <v>YES</v>
      </c>
      <c r="O850" s="12" t="str">
        <v>NO</v>
      </c>
      <c r="P850" s="12" t="str">
        <v>NO</v>
      </c>
      <c r="Q850" s="19" t="str" cm="1">
        <f t="array" ref="Q850:T850">_xlfn.XLOOKUP(A850,$A:$A,'Cleaned Medical Examiation data'!$H:$K)</f>
        <v>NO</v>
      </c>
      <c r="R850" s="48">
        <v>1</v>
      </c>
      <c r="S850" s="45" t="str">
        <v>Obesity</v>
      </c>
      <c r="T850" s="34" t="str">
        <v>Normal</v>
      </c>
    </row>
    <row r="851" spans="1:20" ht="15.75">
      <c r="A851" s="33" t="s">
        <v>891</v>
      </c>
      <c r="B851" s="7" t="str">
        <f>VLOOKUP(A851,'Customer Names'!$A:$G,7,0)</f>
        <v>Ms</v>
      </c>
      <c r="C851" s="7" t="str">
        <f>VLOOKUP(A851,'Customer Names'!$A:$F,6,0)</f>
        <v>Angela H</v>
      </c>
      <c r="D851" s="7" t="str">
        <f>VLOOKUP(A851,'Customer Names'!$A:$E,5,0)</f>
        <v>Switt</v>
      </c>
      <c r="E851" s="25" t="str">
        <f>VLOOKUP(A851,'Cleaned Hospitalisation data'!$A:$K,7,0)</f>
        <v>8-Jul-1988</v>
      </c>
      <c r="F851" s="12">
        <f>VLOOKUP(A851,'Cleaned Hospitalisation data'!$A$1:$K$2336,8,0)</f>
        <v>34</v>
      </c>
      <c r="G851" s="12">
        <f>VLOOKUP(A851,'Cleaned Hospitalisation data'!$A:$K,2,0)</f>
        <v>1</v>
      </c>
      <c r="H851" s="28">
        <f>VLOOKUP(A851,'Cleaned Hospitalisation data'!$A$1:$K$2336,3,0)</f>
        <v>5003.8500000000004</v>
      </c>
      <c r="I851" s="12" t="str">
        <f>VLOOKUP(A851,'Cleaned Hospitalisation data'!$A$1:$K$2336,4,0)</f>
        <v>Tier - 2</v>
      </c>
      <c r="J851" s="12" t="str">
        <f>VLOOKUP(A851,'Cleaned Hospitalisation data'!$A$1:$K$2336,5,0)</f>
        <v>Tier - 3</v>
      </c>
      <c r="K851" s="12" t="str">
        <f>VLOOKUP(A851,'Cleaned Hospitalisation data'!$A$1:$K$2336,6,0)</f>
        <v>R1011</v>
      </c>
      <c r="L851" s="12" cm="1">
        <f t="array" ref="L851:P851">_xlfn.XLOOKUP(A851,$A:$A,'Cleaned Medical Examiation data'!$B:$F)</f>
        <v>27.5</v>
      </c>
      <c r="M851" s="12">
        <v>4.2300000000000004</v>
      </c>
      <c r="N851" s="12" t="str">
        <v>YES</v>
      </c>
      <c r="O851" s="12" t="str">
        <v>NO</v>
      </c>
      <c r="P851" s="12" t="str">
        <v>NO</v>
      </c>
      <c r="Q851" s="19" t="str" cm="1">
        <f t="array" ref="Q851:T851">_xlfn.XLOOKUP(A851,$A:$A,'Cleaned Medical Examiation data'!$H:$K)</f>
        <v>NO</v>
      </c>
      <c r="R851" s="48">
        <v>1</v>
      </c>
      <c r="S851" s="45" t="str">
        <v>Over Weight</v>
      </c>
      <c r="T851" s="34" t="str">
        <v>Normal</v>
      </c>
    </row>
    <row r="852" spans="1:20" ht="15.75">
      <c r="A852" s="33" t="s">
        <v>892</v>
      </c>
      <c r="B852" s="7" t="str">
        <f>VLOOKUP(A852,'Customer Names'!$A:$G,7,0)</f>
        <v>Ms</v>
      </c>
      <c r="C852" s="7" t="str">
        <f>VLOOKUP(A852,'Customer Names'!$A:$F,6,0)</f>
        <v>Britt K</v>
      </c>
      <c r="D852" s="7" t="str">
        <f>VLOOKUP(A852,'Customer Names'!$A:$E,5,0)</f>
        <v>Erickson</v>
      </c>
      <c r="E852" s="25" t="str">
        <f>VLOOKUP(A852,'Cleaned Hospitalisation data'!$A:$K,7,0)</f>
        <v>9-Jun-1977</v>
      </c>
      <c r="F852" s="12">
        <f>VLOOKUP(A852,'Cleaned Hospitalisation data'!$A$1:$K$2336,8,0)</f>
        <v>45</v>
      </c>
      <c r="G852" s="12">
        <f>VLOOKUP(A852,'Cleaned Hospitalisation data'!$A:$K,2,0)</f>
        <v>2</v>
      </c>
      <c r="H852" s="28">
        <f>VLOOKUP(A852,'Cleaned Hospitalisation data'!$A$1:$K$2336,3,0)</f>
        <v>5003.7700000000004</v>
      </c>
      <c r="I852" s="12" t="str">
        <f>VLOOKUP(A852,'Cleaned Hospitalisation data'!$A$1:$K$2336,4,0)</f>
        <v>Tier - 2</v>
      </c>
      <c r="J852" s="12" t="str">
        <f>VLOOKUP(A852,'Cleaned Hospitalisation data'!$A$1:$K$2336,5,0)</f>
        <v>Tier - 3</v>
      </c>
      <c r="K852" s="12" t="str">
        <f>VLOOKUP(A852,'Cleaned Hospitalisation data'!$A$1:$K$2336,6,0)</f>
        <v>R1013</v>
      </c>
      <c r="L852" s="12" cm="1">
        <f t="array" ref="L852:P852">_xlfn.XLOOKUP(A852,$A:$A,'Cleaned Medical Examiation data'!$B:$F)</f>
        <v>16.12</v>
      </c>
      <c r="M852" s="12">
        <v>6.09</v>
      </c>
      <c r="N852" s="12" t="str">
        <v>NO</v>
      </c>
      <c r="O852" s="12" t="str">
        <v>NO</v>
      </c>
      <c r="P852" s="12" t="str">
        <v>NO</v>
      </c>
      <c r="Q852" s="19" t="str" cm="1">
        <f t="array" ref="Q852:T852">_xlfn.XLOOKUP(A852,$A:$A,'Cleaned Medical Examiation data'!$H:$K)</f>
        <v>NO</v>
      </c>
      <c r="R852" s="48">
        <v>0</v>
      </c>
      <c r="S852" s="45" t="str">
        <v>Under Weight</v>
      </c>
      <c r="T852" s="34" t="str">
        <v>Prediabetes</v>
      </c>
    </row>
    <row r="853" spans="1:20" ht="15.75">
      <c r="A853" s="33" t="s">
        <v>893</v>
      </c>
      <c r="B853" s="7" t="str">
        <f>VLOOKUP(A853,'Customer Names'!$A:$G,7,0)</f>
        <v>Ms</v>
      </c>
      <c r="C853" s="7" t="str">
        <f>VLOOKUP(A853,'Customer Names'!$A:$F,6,0)</f>
        <v>Joyce R</v>
      </c>
      <c r="D853" s="7" t="str">
        <f>VLOOKUP(A853,'Customer Names'!$A:$E,5,0)</f>
        <v>Miller</v>
      </c>
      <c r="E853" s="25" t="str">
        <f>VLOOKUP(A853,'Cleaned Hospitalisation data'!$A:$K,7,0)</f>
        <v>4-Sep-1988</v>
      </c>
      <c r="F853" s="12">
        <f>VLOOKUP(A853,'Cleaned Hospitalisation data'!$A$1:$K$2336,8,0)</f>
        <v>34</v>
      </c>
      <c r="G853" s="12">
        <f>VLOOKUP(A853,'Cleaned Hospitalisation data'!$A:$K,2,0)</f>
        <v>1</v>
      </c>
      <c r="H853" s="28">
        <f>VLOOKUP(A853,'Cleaned Hospitalisation data'!$A$1:$K$2336,3,0)</f>
        <v>5002.78</v>
      </c>
      <c r="I853" s="12" t="str">
        <f>VLOOKUP(A853,'Cleaned Hospitalisation data'!$A$1:$K$2336,4,0)</f>
        <v>Tier - 2</v>
      </c>
      <c r="J853" s="12" t="str">
        <f>VLOOKUP(A853,'Cleaned Hospitalisation data'!$A$1:$K$2336,5,0)</f>
        <v>Tier - 2</v>
      </c>
      <c r="K853" s="12" t="str">
        <f>VLOOKUP(A853,'Cleaned Hospitalisation data'!$A$1:$K$2336,6,0)</f>
        <v>R1013</v>
      </c>
      <c r="L853" s="12" cm="1">
        <f t="array" ref="L853:P853">_xlfn.XLOOKUP(A853,$A:$A,'Cleaned Medical Examiation data'!$B:$F)</f>
        <v>26.73</v>
      </c>
      <c r="M853" s="12">
        <v>4.74</v>
      </c>
      <c r="N853" s="12" t="str">
        <v>YES</v>
      </c>
      <c r="O853" s="12" t="str">
        <v>NO</v>
      </c>
      <c r="P853" s="12" t="str">
        <v>NO</v>
      </c>
      <c r="Q853" s="19" t="str" cm="1">
        <f t="array" ref="Q853:T853">_xlfn.XLOOKUP(A853,$A:$A,'Cleaned Medical Examiation data'!$H:$K)</f>
        <v>NO</v>
      </c>
      <c r="R853" s="48">
        <v>1</v>
      </c>
      <c r="S853" s="45" t="str">
        <v>Over Weight</v>
      </c>
      <c r="T853" s="34" t="str">
        <v>Normal</v>
      </c>
    </row>
    <row r="854" spans="1:20" ht="15.75">
      <c r="A854" s="33" t="s">
        <v>894</v>
      </c>
      <c r="B854" s="7" t="str">
        <f>VLOOKUP(A854,'Customer Names'!$A:$G,7,0)</f>
        <v>Mr</v>
      </c>
      <c r="C854" s="7" t="str">
        <f>VLOOKUP(A854,'Customer Names'!$A:$F,6,0)</f>
        <v>Ben</v>
      </c>
      <c r="D854" s="7" t="str">
        <f>VLOOKUP(A854,'Customer Names'!$A:$E,5,0)</f>
        <v>Whitbeck</v>
      </c>
      <c r="E854" s="25" t="str">
        <f>VLOOKUP(A854,'Cleaned Hospitalisation data'!$A:$K,7,0)</f>
        <v>5-Oct-2001</v>
      </c>
      <c r="F854" s="12">
        <f>VLOOKUP(A854,'Cleaned Hospitalisation data'!$A$1:$K$2336,8,0)</f>
        <v>21</v>
      </c>
      <c r="G854" s="12">
        <f>VLOOKUP(A854,'Cleaned Hospitalisation data'!$A:$K,2,0)</f>
        <v>0</v>
      </c>
      <c r="H854" s="28">
        <f>VLOOKUP(A854,'Cleaned Hospitalisation data'!$A$1:$K$2336,3,0)</f>
        <v>4999.04</v>
      </c>
      <c r="I854" s="12" t="str">
        <f>VLOOKUP(A854,'Cleaned Hospitalisation data'!$A$1:$K$2336,4,0)</f>
        <v>Tier - 2</v>
      </c>
      <c r="J854" s="12" t="str">
        <f>VLOOKUP(A854,'Cleaned Hospitalisation data'!$A$1:$K$2336,5,0)</f>
        <v>Tier - 2</v>
      </c>
      <c r="K854" s="12" t="str">
        <f>VLOOKUP(A854,'Cleaned Hospitalisation data'!$A$1:$K$2336,6,0)</f>
        <v>R1011</v>
      </c>
      <c r="L854" s="12" cm="1">
        <f t="array" ref="L854:P854">_xlfn.XLOOKUP(A854,$A:$A,'Cleaned Medical Examiation data'!$B:$F)</f>
        <v>37.25</v>
      </c>
      <c r="M854" s="12">
        <v>6.23</v>
      </c>
      <c r="N854" s="12" t="str">
        <v>YES</v>
      </c>
      <c r="O854" s="12" t="str">
        <v>NO</v>
      </c>
      <c r="P854" s="12" t="str">
        <v>NO</v>
      </c>
      <c r="Q854" s="19" t="str" cm="1">
        <f t="array" ref="Q854:T854">_xlfn.XLOOKUP(A854,$A:$A,'Cleaned Medical Examiation data'!$H:$K)</f>
        <v>NO</v>
      </c>
      <c r="R854" s="48">
        <v>0</v>
      </c>
      <c r="S854" s="45" t="str">
        <v>Obesity</v>
      </c>
      <c r="T854" s="34" t="str">
        <v>Prediabetes</v>
      </c>
    </row>
    <row r="855" spans="1:20" ht="15.75">
      <c r="A855" s="33" t="s">
        <v>895</v>
      </c>
      <c r="B855" s="7" t="str">
        <f>VLOOKUP(A855,'Customer Names'!$A:$G,7,0)</f>
        <v>Ms</v>
      </c>
      <c r="C855" s="7" t="str">
        <f>VLOOKUP(A855,'Customer Names'!$A:$F,6,0)</f>
        <v>Sarah M</v>
      </c>
      <c r="D855" s="7" t="str">
        <f>VLOOKUP(A855,'Customer Names'!$A:$E,5,0)</f>
        <v>Auer</v>
      </c>
      <c r="E855" s="25" t="str">
        <f>VLOOKUP(A855,'Cleaned Hospitalisation data'!$A:$K,7,0)</f>
        <v>24-Jun-1988</v>
      </c>
      <c r="F855" s="12">
        <f>VLOOKUP(A855,'Cleaned Hospitalisation data'!$A$1:$K$2336,8,0)</f>
        <v>34</v>
      </c>
      <c r="G855" s="12">
        <f>VLOOKUP(A855,'Cleaned Hospitalisation data'!$A:$K,2,0)</f>
        <v>0</v>
      </c>
      <c r="H855" s="28">
        <f>VLOOKUP(A855,'Cleaned Hospitalisation data'!$A$1:$K$2336,3,0)</f>
        <v>4992.38</v>
      </c>
      <c r="I855" s="12" t="str">
        <f>VLOOKUP(A855,'Cleaned Hospitalisation data'!$A$1:$K$2336,4,0)</f>
        <v>Tier - 2</v>
      </c>
      <c r="J855" s="12" t="str">
        <f>VLOOKUP(A855,'Cleaned Hospitalisation data'!$A$1:$K$2336,5,0)</f>
        <v>Tier - 3</v>
      </c>
      <c r="K855" s="12" t="str">
        <f>VLOOKUP(A855,'Cleaned Hospitalisation data'!$A$1:$K$2336,6,0)</f>
        <v>R1024</v>
      </c>
      <c r="L855" s="12" cm="1">
        <f t="array" ref="L855:P855">_xlfn.XLOOKUP(A855,$A:$A,'Cleaned Medical Examiation data'!$B:$F)</f>
        <v>23.56</v>
      </c>
      <c r="M855" s="12">
        <v>5.45</v>
      </c>
      <c r="N855" s="12" t="str">
        <v>YES</v>
      </c>
      <c r="O855" s="12" t="str">
        <v>NO</v>
      </c>
      <c r="P855" s="12" t="str">
        <v>NO</v>
      </c>
      <c r="Q855" s="19" t="str" cm="1">
        <f t="array" ref="Q855:T855">_xlfn.XLOOKUP(A855,$A:$A,'Cleaned Medical Examiation data'!$H:$K)</f>
        <v>NO</v>
      </c>
      <c r="R855" s="48">
        <v>1</v>
      </c>
      <c r="S855" s="45" t="str">
        <v>Normal Weight</v>
      </c>
      <c r="T855" s="34" t="str">
        <v>Normal</v>
      </c>
    </row>
    <row r="856" spans="1:20" ht="15.75">
      <c r="A856" s="33" t="s">
        <v>896</v>
      </c>
      <c r="B856" s="7" t="str">
        <f>VLOOKUP(A856,'Customer Names'!$A:$G,7,0)</f>
        <v>Ms</v>
      </c>
      <c r="C856" s="7" t="str">
        <f>VLOOKUP(A856,'Customer Names'!$A:$F,6,0)</f>
        <v>Sarah</v>
      </c>
      <c r="D856" s="7" t="str">
        <f>VLOOKUP(A856,'Customer Names'!$A:$E,5,0)</f>
        <v>Attar</v>
      </c>
      <c r="E856" s="25" t="str">
        <f>VLOOKUP(A856,'Cleaned Hospitalisation data'!$A:$K,7,0)</f>
        <v>7-Nov-1973</v>
      </c>
      <c r="F856" s="12">
        <f>VLOOKUP(A856,'Cleaned Hospitalisation data'!$A$1:$K$2336,8,0)</f>
        <v>49</v>
      </c>
      <c r="G856" s="12">
        <f>VLOOKUP(A856,'Cleaned Hospitalisation data'!$A:$K,2,0)</f>
        <v>0</v>
      </c>
      <c r="H856" s="28">
        <f>VLOOKUP(A856,'Cleaned Hospitalisation data'!$A$1:$K$2336,3,0)</f>
        <v>4985.22</v>
      </c>
      <c r="I856" s="12" t="str">
        <f>VLOOKUP(A856,'Cleaned Hospitalisation data'!$A$1:$K$2336,4,0)</f>
        <v>Tier - 2</v>
      </c>
      <c r="J856" s="12" t="str">
        <f>VLOOKUP(A856,'Cleaned Hospitalisation data'!$A$1:$K$2336,5,0)</f>
        <v>Tier - 3</v>
      </c>
      <c r="K856" s="12" t="str">
        <f>VLOOKUP(A856,'Cleaned Hospitalisation data'!$A$1:$K$2336,6,0)</f>
        <v>R1013</v>
      </c>
      <c r="L856" s="12" cm="1">
        <f t="array" ref="L856:P856">_xlfn.XLOOKUP(A856,$A:$A,'Cleaned Medical Examiation data'!$B:$F)</f>
        <v>15.84</v>
      </c>
      <c r="M856" s="12">
        <v>10.34</v>
      </c>
      <c r="N856" s="12" t="str">
        <v>NO</v>
      </c>
      <c r="O856" s="12" t="str">
        <v>NO</v>
      </c>
      <c r="P856" s="12" t="str">
        <v>NO</v>
      </c>
      <c r="Q856" s="19" t="str" cm="1">
        <f t="array" ref="Q856:T856">_xlfn.XLOOKUP(A856,$A:$A,'Cleaned Medical Examiation data'!$H:$K)</f>
        <v>NO</v>
      </c>
      <c r="R856" s="48">
        <v>2</v>
      </c>
      <c r="S856" s="45" t="str">
        <v>Under Weight</v>
      </c>
      <c r="T856" s="34" t="str">
        <v>Diabetes</v>
      </c>
    </row>
    <row r="857" spans="1:20" ht="15.75">
      <c r="A857" s="33" t="s">
        <v>897</v>
      </c>
      <c r="B857" s="7" t="str">
        <f>VLOOKUP(A857,'Customer Names'!$A:$G,7,0)</f>
        <v>Ms</v>
      </c>
      <c r="C857" s="7" t="str">
        <f>VLOOKUP(A857,'Customer Names'!$A:$F,6,0)</f>
        <v>Katie</v>
      </c>
      <c r="D857" s="7" t="str">
        <f>VLOOKUP(A857,'Customer Names'!$A:$E,5,0)</f>
        <v>Misuraca</v>
      </c>
      <c r="E857" s="25" t="str">
        <f>VLOOKUP(A857,'Cleaned Hospitalisation data'!$A:$K,7,0)</f>
        <v>30-Aug-1991</v>
      </c>
      <c r="F857" s="12">
        <f>VLOOKUP(A857,'Cleaned Hospitalisation data'!$A$1:$K$2336,8,0)</f>
        <v>31</v>
      </c>
      <c r="G857" s="12">
        <f>VLOOKUP(A857,'Cleaned Hospitalisation data'!$A:$K,2,0)</f>
        <v>2</v>
      </c>
      <c r="H857" s="28">
        <f>VLOOKUP(A857,'Cleaned Hospitalisation data'!$A$1:$K$2336,3,0)</f>
        <v>4949.76</v>
      </c>
      <c r="I857" s="12" t="str">
        <f>VLOOKUP(A857,'Cleaned Hospitalisation data'!$A$1:$K$2336,4,0)</f>
        <v>Tier - 2</v>
      </c>
      <c r="J857" s="12" t="str">
        <f>VLOOKUP(A857,'Cleaned Hospitalisation data'!$A$1:$K$2336,5,0)</f>
        <v>Tier - 1</v>
      </c>
      <c r="K857" s="12" t="str">
        <f>VLOOKUP(A857,'Cleaned Hospitalisation data'!$A$1:$K$2336,6,0)</f>
        <v>R1013</v>
      </c>
      <c r="L857" s="12" cm="1">
        <f t="array" ref="L857:P857">_xlfn.XLOOKUP(A857,$A:$A,'Cleaned Medical Examiation data'!$B:$F)</f>
        <v>36.630000000000003</v>
      </c>
      <c r="M857" s="12">
        <v>5.15</v>
      </c>
      <c r="N857" s="12" t="str">
        <v>NO</v>
      </c>
      <c r="O857" s="12" t="str">
        <v>NO</v>
      </c>
      <c r="P857" s="12" t="str">
        <v>NO</v>
      </c>
      <c r="Q857" s="19" t="str" cm="1">
        <f t="array" ref="Q857:T857">_xlfn.XLOOKUP(A857,$A:$A,'Cleaned Medical Examiation data'!$H:$K)</f>
        <v>NO</v>
      </c>
      <c r="R857" s="48">
        <v>0</v>
      </c>
      <c r="S857" s="45" t="str">
        <v>Obesity</v>
      </c>
      <c r="T857" s="34" t="str">
        <v>Normal</v>
      </c>
    </row>
    <row r="858" spans="1:20" ht="15.75">
      <c r="A858" s="33" t="s">
        <v>898</v>
      </c>
      <c r="B858" s="7" t="str">
        <f>VLOOKUP(A858,'Customer Names'!$A:$G,7,0)</f>
        <v>Ms</v>
      </c>
      <c r="C858" s="7" t="str">
        <f>VLOOKUP(A858,'Customer Names'!$A:$F,6,0)</f>
        <v>Kelsey A</v>
      </c>
      <c r="D858" s="7" t="str">
        <f>VLOOKUP(A858,'Customer Names'!$A:$E,5,0)</f>
        <v>Karkos</v>
      </c>
      <c r="E858" s="25" t="str">
        <f>VLOOKUP(A858,'Cleaned Hospitalisation data'!$A:$K,7,0)</f>
        <v>13-Aug-1977</v>
      </c>
      <c r="F858" s="12">
        <f>VLOOKUP(A858,'Cleaned Hospitalisation data'!$A$1:$K$2336,8,0)</f>
        <v>45</v>
      </c>
      <c r="G858" s="12">
        <f>VLOOKUP(A858,'Cleaned Hospitalisation data'!$A:$K,2,0)</f>
        <v>2</v>
      </c>
      <c r="H858" s="28">
        <f>VLOOKUP(A858,'Cleaned Hospitalisation data'!$A$1:$K$2336,3,0)</f>
        <v>36935.64</v>
      </c>
      <c r="I858" s="12" t="str">
        <f>VLOOKUP(A858,'Cleaned Hospitalisation data'!$A$1:$K$2336,4,0)</f>
        <v>Tier - 2</v>
      </c>
      <c r="J858" s="12" t="str">
        <f>VLOOKUP(A858,'Cleaned Hospitalisation data'!$A$1:$K$2336,5,0)</f>
        <v>Tier - 1</v>
      </c>
      <c r="K858" s="12" t="str">
        <f>VLOOKUP(A858,'Cleaned Hospitalisation data'!$A$1:$K$2336,6,0)</f>
        <v>R1011</v>
      </c>
      <c r="L858" s="12" cm="1">
        <f t="array" ref="L858:P858">_xlfn.XLOOKUP(A858,$A:$A,'Cleaned Medical Examiation data'!$B:$F)</f>
        <v>39.729999999999997</v>
      </c>
      <c r="M858" s="12">
        <v>6.24</v>
      </c>
      <c r="N858" s="12" t="str">
        <v>NO</v>
      </c>
      <c r="O858" s="12" t="str">
        <v>NO</v>
      </c>
      <c r="P858" s="12" t="str">
        <v>NO</v>
      </c>
      <c r="Q858" s="19" t="str" cm="1">
        <f t="array" ref="Q858:T858">_xlfn.XLOOKUP(A858,$A:$A,'Cleaned Medical Examiation data'!$H:$K)</f>
        <v>YES</v>
      </c>
      <c r="R858" s="48">
        <v>0</v>
      </c>
      <c r="S858" s="45" t="str">
        <v>Obesity</v>
      </c>
      <c r="T858" s="34" t="str">
        <v>Prediabetes</v>
      </c>
    </row>
    <row r="859" spans="1:20" ht="15.75">
      <c r="A859" s="33" t="s">
        <v>899</v>
      </c>
      <c r="B859" s="7" t="str">
        <f>VLOOKUP(A859,'Customer Names'!$A:$G,7,0)</f>
        <v>Ms</v>
      </c>
      <c r="C859" s="7" t="str">
        <f>VLOOKUP(A859,'Customer Names'!$A:$F,6,0)</f>
        <v>Michaela L</v>
      </c>
      <c r="D859" s="7" t="str">
        <f>VLOOKUP(A859,'Customer Names'!$A:$E,5,0)</f>
        <v>Spannaus</v>
      </c>
      <c r="E859" s="25" t="str">
        <f>VLOOKUP(A859,'Cleaned Hospitalisation data'!$A:$K,7,0)</f>
        <v>26-Jun-1974</v>
      </c>
      <c r="F859" s="12">
        <f>VLOOKUP(A859,'Cleaned Hospitalisation data'!$A$1:$K$2336,8,0)</f>
        <v>48</v>
      </c>
      <c r="G859" s="12">
        <f>VLOOKUP(A859,'Cleaned Hospitalisation data'!$A:$K,2,0)</f>
        <v>0</v>
      </c>
      <c r="H859" s="28">
        <f>VLOOKUP(A859,'Cleaned Hospitalisation data'!$A$1:$K$2336,3,0)</f>
        <v>4942.0600000000004</v>
      </c>
      <c r="I859" s="12" t="str">
        <f>VLOOKUP(A859,'Cleaned Hospitalisation data'!$A$1:$K$2336,4,0)</f>
        <v>Tier - 2</v>
      </c>
      <c r="J859" s="12" t="str">
        <f>VLOOKUP(A859,'Cleaned Hospitalisation data'!$A$1:$K$2336,5,0)</f>
        <v>Tier - 2</v>
      </c>
      <c r="K859" s="12" t="str">
        <f>VLOOKUP(A859,'Cleaned Hospitalisation data'!$A$1:$K$2336,6,0)</f>
        <v>R1013</v>
      </c>
      <c r="L859" s="12" cm="1">
        <f t="array" ref="L859:P859">_xlfn.XLOOKUP(A859,$A:$A,'Cleaned Medical Examiation data'!$B:$F)</f>
        <v>16.47</v>
      </c>
      <c r="M859" s="12">
        <v>11.72</v>
      </c>
      <c r="N859" s="12" t="str">
        <v>NO</v>
      </c>
      <c r="O859" s="12" t="str">
        <v>NO</v>
      </c>
      <c r="P859" s="12" t="str">
        <v>NO</v>
      </c>
      <c r="Q859" s="19" t="str" cm="1">
        <f t="array" ref="Q859:T859">_xlfn.XLOOKUP(A859,$A:$A,'Cleaned Medical Examiation data'!$H:$K)</f>
        <v>NO</v>
      </c>
      <c r="R859" s="48">
        <v>0</v>
      </c>
      <c r="S859" s="45" t="str">
        <v>Under Weight</v>
      </c>
      <c r="T859" s="34" t="str">
        <v>Diabetes</v>
      </c>
    </row>
    <row r="860" spans="1:20" ht="15.75">
      <c r="A860" s="33" t="s">
        <v>900</v>
      </c>
      <c r="B860" s="7" t="str">
        <f>VLOOKUP(A860,'Customer Names'!$A:$G,7,0)</f>
        <v>Ms</v>
      </c>
      <c r="C860" s="7" t="str">
        <f>VLOOKUP(A860,'Customer Names'!$A:$F,6,0)</f>
        <v>Shalaleh</v>
      </c>
      <c r="D860" s="7" t="str">
        <f>VLOOKUP(A860,'Customer Names'!$A:$E,5,0)</f>
        <v>Tarbiat</v>
      </c>
      <c r="E860" s="25" t="str">
        <f>VLOOKUP(A860,'Cleaned Hospitalisation data'!$A:$K,7,0)</f>
        <v>27-Nov-1991</v>
      </c>
      <c r="F860" s="12">
        <f>VLOOKUP(A860,'Cleaned Hospitalisation data'!$A$1:$K$2336,8,0)</f>
        <v>31</v>
      </c>
      <c r="G860" s="12">
        <f>VLOOKUP(A860,'Cleaned Hospitalisation data'!$A:$K,2,0)</f>
        <v>2</v>
      </c>
      <c r="H860" s="28">
        <f>VLOOKUP(A860,'Cleaned Hospitalisation data'!$A$1:$K$2336,3,0)</f>
        <v>4934.71</v>
      </c>
      <c r="I860" s="12" t="str">
        <f>VLOOKUP(A860,'Cleaned Hospitalisation data'!$A$1:$K$2336,4,0)</f>
        <v>Tier - 2</v>
      </c>
      <c r="J860" s="12" t="str">
        <f>VLOOKUP(A860,'Cleaned Hospitalisation data'!$A$1:$K$2336,5,0)</f>
        <v>Tier - 3</v>
      </c>
      <c r="K860" s="12" t="str">
        <f>VLOOKUP(A860,'Cleaned Hospitalisation data'!$A$1:$K$2336,6,0)</f>
        <v>R1011</v>
      </c>
      <c r="L860" s="12" cm="1">
        <f t="array" ref="L860:P860">_xlfn.XLOOKUP(A860,$A:$A,'Cleaned Medical Examiation data'!$B:$F)</f>
        <v>25.8</v>
      </c>
      <c r="M860" s="12">
        <v>5.29</v>
      </c>
      <c r="N860" s="12" t="str">
        <v>NO</v>
      </c>
      <c r="O860" s="12" t="str">
        <v>NO</v>
      </c>
      <c r="P860" s="12" t="str">
        <v>NO</v>
      </c>
      <c r="Q860" s="19" t="str" cm="1">
        <f t="array" ref="Q860:T860">_xlfn.XLOOKUP(A860,$A:$A,'Cleaned Medical Examiation data'!$H:$K)</f>
        <v>NO</v>
      </c>
      <c r="R860" s="48">
        <v>0</v>
      </c>
      <c r="S860" s="45" t="str">
        <v>Over Weight</v>
      </c>
      <c r="T860" s="34" t="str">
        <v>Normal</v>
      </c>
    </row>
    <row r="861" spans="1:20" ht="15.75">
      <c r="A861" s="33" t="s">
        <v>901</v>
      </c>
      <c r="B861" s="7" t="str">
        <f>VLOOKUP(A861,'Customer Names'!$A:$G,7,0)</f>
        <v>Ms</v>
      </c>
      <c r="C861" s="7" t="str">
        <f>VLOOKUP(A861,'Customer Names'!$A:$F,6,0)</f>
        <v>Karen</v>
      </c>
      <c r="D861" s="7" t="str">
        <f>VLOOKUP(A861,'Customer Names'!$A:$E,5,0)</f>
        <v>Pulkkinen</v>
      </c>
      <c r="E861" s="25" t="str">
        <f>VLOOKUP(A861,'Cleaned Hospitalisation data'!$A:$K,7,0)</f>
        <v>23-Aug-1991</v>
      </c>
      <c r="F861" s="12">
        <f>VLOOKUP(A861,'Cleaned Hospitalisation data'!$A$1:$K$2336,8,0)</f>
        <v>31</v>
      </c>
      <c r="G861" s="12">
        <f>VLOOKUP(A861,'Cleaned Hospitalisation data'!$A:$K,2,0)</f>
        <v>2</v>
      </c>
      <c r="H861" s="28">
        <f>VLOOKUP(A861,'Cleaned Hospitalisation data'!$A$1:$K$2336,3,0)</f>
        <v>4931.6499999999996</v>
      </c>
      <c r="I861" s="12" t="str">
        <f>VLOOKUP(A861,'Cleaned Hospitalisation data'!$A$1:$K$2336,4,0)</f>
        <v>Tier - 2</v>
      </c>
      <c r="J861" s="12" t="str">
        <f>VLOOKUP(A861,'Cleaned Hospitalisation data'!$A$1:$K$2336,5,0)</f>
        <v>Tier - 3</v>
      </c>
      <c r="K861" s="12" t="str">
        <f>VLOOKUP(A861,'Cleaned Hospitalisation data'!$A$1:$K$2336,6,0)</f>
        <v>R1011</v>
      </c>
      <c r="L861" s="12" cm="1">
        <f t="array" ref="L861:P861">_xlfn.XLOOKUP(A861,$A:$A,'Cleaned Medical Examiation data'!$B:$F)</f>
        <v>23.6</v>
      </c>
      <c r="M861" s="12">
        <v>4.33</v>
      </c>
      <c r="N861" s="12" t="str">
        <v>NO</v>
      </c>
      <c r="O861" s="12" t="str">
        <v>NO</v>
      </c>
      <c r="P861" s="12" t="str">
        <v>NO</v>
      </c>
      <c r="Q861" s="19" t="str" cm="1">
        <f t="array" ref="Q861:T861">_xlfn.XLOOKUP(A861,$A:$A,'Cleaned Medical Examiation data'!$H:$K)</f>
        <v>NO</v>
      </c>
      <c r="R861" s="48">
        <v>0</v>
      </c>
      <c r="S861" s="45" t="str">
        <v>Normal Weight</v>
      </c>
      <c r="T861" s="34" t="str">
        <v>Normal</v>
      </c>
    </row>
    <row r="862" spans="1:20" ht="15.75">
      <c r="A862" s="33" t="s">
        <v>902</v>
      </c>
      <c r="B862" s="7" t="str">
        <f>VLOOKUP(A862,'Customer Names'!$A:$G,7,0)</f>
        <v>Ms</v>
      </c>
      <c r="C862" s="7" t="str">
        <f>VLOOKUP(A862,'Customer Names'!$A:$F,6,0)</f>
        <v>Zuzana</v>
      </c>
      <c r="D862" s="7" t="str">
        <f>VLOOKUP(A862,'Customer Names'!$A:$E,5,0)</f>
        <v>Trnovcova</v>
      </c>
      <c r="E862" s="25" t="str">
        <f>VLOOKUP(A862,'Cleaned Hospitalisation data'!$A:$K,7,0)</f>
        <v>10-Aug-1993</v>
      </c>
      <c r="F862" s="12">
        <f>VLOOKUP(A862,'Cleaned Hospitalisation data'!$A$1:$K$2336,8,0)</f>
        <v>29</v>
      </c>
      <c r="G862" s="12">
        <f>VLOOKUP(A862,'Cleaned Hospitalisation data'!$A:$K,2,0)</f>
        <v>2</v>
      </c>
      <c r="H862" s="28">
        <f>VLOOKUP(A862,'Cleaned Hospitalisation data'!$A$1:$K$2336,3,0)</f>
        <v>4922.92</v>
      </c>
      <c r="I862" s="12" t="str">
        <f>VLOOKUP(A862,'Cleaned Hospitalisation data'!$A$1:$K$2336,4,0)</f>
        <v>Tier - 2</v>
      </c>
      <c r="J862" s="12" t="str">
        <f>VLOOKUP(A862,'Cleaned Hospitalisation data'!$A$1:$K$2336,5,0)</f>
        <v>Tier - 2</v>
      </c>
      <c r="K862" s="12" t="str">
        <f>VLOOKUP(A862,'Cleaned Hospitalisation data'!$A$1:$K$2336,6,0)</f>
        <v>R1012</v>
      </c>
      <c r="L862" s="12" cm="1">
        <f t="array" ref="L862:P862">_xlfn.XLOOKUP(A862,$A:$A,'Cleaned Medical Examiation data'!$B:$F)</f>
        <v>32.11</v>
      </c>
      <c r="M862" s="12">
        <v>6.24</v>
      </c>
      <c r="N862" s="12" t="str">
        <v>NO</v>
      </c>
      <c r="O862" s="12" t="str">
        <v>NO</v>
      </c>
      <c r="P862" s="12" t="str">
        <v>YES</v>
      </c>
      <c r="Q862" s="19" t="str" cm="1">
        <f t="array" ref="Q862:T862">_xlfn.XLOOKUP(A862,$A:$A,'Cleaned Medical Examiation data'!$H:$K)</f>
        <v>NO</v>
      </c>
      <c r="R862" s="48">
        <v>1</v>
      </c>
      <c r="S862" s="45" t="str">
        <v>Obesity</v>
      </c>
      <c r="T862" s="34" t="str">
        <v>Prediabetes</v>
      </c>
    </row>
    <row r="863" spans="1:20" ht="15.75">
      <c r="A863" s="33" t="s">
        <v>903</v>
      </c>
      <c r="B863" s="7" t="str">
        <f>VLOOKUP(A863,'Customer Names'!$A:$G,7,0)</f>
        <v>Mr</v>
      </c>
      <c r="C863" s="7" t="str">
        <f>VLOOKUP(A863,'Customer Names'!$A:$F,6,0)</f>
        <v>Daniel J</v>
      </c>
      <c r="D863" s="7" t="str">
        <f>VLOOKUP(A863,'Customer Names'!$A:$E,5,0)</f>
        <v>Anthony</v>
      </c>
      <c r="E863" s="25" t="str">
        <f>VLOOKUP(A863,'Cleaned Hospitalisation data'!$A:$K,7,0)</f>
        <v>21-Aug-2002</v>
      </c>
      <c r="F863" s="12">
        <f>VLOOKUP(A863,'Cleaned Hospitalisation data'!$A$1:$K$2336,8,0)</f>
        <v>20</v>
      </c>
      <c r="G863" s="12">
        <f>VLOOKUP(A863,'Cleaned Hospitalisation data'!$A:$K,2,0)</f>
        <v>5</v>
      </c>
      <c r="H863" s="28">
        <f>VLOOKUP(A863,'Cleaned Hospitalisation data'!$A$1:$K$2336,3,0)</f>
        <v>4915.0600000000004</v>
      </c>
      <c r="I863" s="12" t="str">
        <f>VLOOKUP(A863,'Cleaned Hospitalisation data'!$A$1:$K$2336,4,0)</f>
        <v>Tier - 2</v>
      </c>
      <c r="J863" s="12" t="str">
        <f>VLOOKUP(A863,'Cleaned Hospitalisation data'!$A$1:$K$2336,5,0)</f>
        <v>Tier - 1</v>
      </c>
      <c r="K863" s="12" t="str">
        <f>VLOOKUP(A863,'Cleaned Hospitalisation data'!$A$1:$K$2336,6,0)</f>
        <v>R1017</v>
      </c>
      <c r="L863" s="12" cm="1">
        <f t="array" ref="L863:P863">_xlfn.XLOOKUP(A863,$A:$A,'Cleaned Medical Examiation data'!$B:$F)</f>
        <v>30.114999999999998</v>
      </c>
      <c r="M863" s="12">
        <v>11.61</v>
      </c>
      <c r="N863" s="12" t="str">
        <v>NO</v>
      </c>
      <c r="O863" s="12" t="str">
        <v>NO</v>
      </c>
      <c r="P863" s="12" t="str">
        <v>NO</v>
      </c>
      <c r="Q863" s="19" t="str" cm="1">
        <f t="array" ref="Q863:T863">_xlfn.XLOOKUP(A863,$A:$A,'Cleaned Medical Examiation data'!$H:$K)</f>
        <v>NO</v>
      </c>
      <c r="R863" s="48">
        <v>0</v>
      </c>
      <c r="S863" s="45" t="str">
        <v>Obesity</v>
      </c>
      <c r="T863" s="34" t="str">
        <v>Diabetes</v>
      </c>
    </row>
    <row r="864" spans="1:20" ht="15.75">
      <c r="A864" s="33" t="s">
        <v>904</v>
      </c>
      <c r="B864" s="7" t="str">
        <f>VLOOKUP(A864,'Customer Names'!$A:$G,7,0)</f>
        <v>Ms</v>
      </c>
      <c r="C864" s="7" t="str">
        <f>VLOOKUP(A864,'Customer Names'!$A:$F,6,0)</f>
        <v>Alexandra</v>
      </c>
      <c r="D864" s="7" t="str">
        <f>VLOOKUP(A864,'Customer Names'!$A:$E,5,0)</f>
        <v>Hetrick</v>
      </c>
      <c r="E864" s="25" t="str">
        <f>VLOOKUP(A864,'Cleaned Hospitalisation data'!$A:$K,7,0)</f>
        <v>18-Oct-1981</v>
      </c>
      <c r="F864" s="12">
        <f>VLOOKUP(A864,'Cleaned Hospitalisation data'!$A$1:$K$2336,8,0)</f>
        <v>41</v>
      </c>
      <c r="G864" s="12">
        <f>VLOOKUP(A864,'Cleaned Hospitalisation data'!$A:$K,2,0)</f>
        <v>1</v>
      </c>
      <c r="H864" s="28">
        <f>VLOOKUP(A864,'Cleaned Hospitalisation data'!$A$1:$K$2336,3,0)</f>
        <v>4911.8900000000003</v>
      </c>
      <c r="I864" s="12" t="str">
        <f>VLOOKUP(A864,'Cleaned Hospitalisation data'!$A$1:$K$2336,4,0)</f>
        <v>Tier - 2</v>
      </c>
      <c r="J864" s="12" t="str">
        <f>VLOOKUP(A864,'Cleaned Hospitalisation data'!$A$1:$K$2336,5,0)</f>
        <v>Tier - 3</v>
      </c>
      <c r="K864" s="12" t="str">
        <f>VLOOKUP(A864,'Cleaned Hospitalisation data'!$A$1:$K$2336,6,0)</f>
        <v>R1013</v>
      </c>
      <c r="L864" s="12" cm="1">
        <f t="array" ref="L864:P864">_xlfn.XLOOKUP(A864,$A:$A,'Cleaned Medical Examiation data'!$B:$F)</f>
        <v>20.28</v>
      </c>
      <c r="M864" s="12">
        <v>11.07</v>
      </c>
      <c r="N864" s="12" t="str">
        <v>YES</v>
      </c>
      <c r="O864" s="12" t="str">
        <v>NO</v>
      </c>
      <c r="P864" s="12" t="str">
        <v>NO</v>
      </c>
      <c r="Q864" s="19" t="str" cm="1">
        <f t="array" ref="Q864:T864">_xlfn.XLOOKUP(A864,$A:$A,'Cleaned Medical Examiation data'!$H:$K)</f>
        <v>NO</v>
      </c>
      <c r="R864" s="48">
        <v>0</v>
      </c>
      <c r="S864" s="45" t="str">
        <v>Normal Weight</v>
      </c>
      <c r="T864" s="34" t="str">
        <v>Diabetes</v>
      </c>
    </row>
    <row r="865" spans="1:20" ht="15.75">
      <c r="A865" s="33" t="s">
        <v>905</v>
      </c>
      <c r="B865" s="7" t="str">
        <f>VLOOKUP(A865,'Customer Names'!$A:$G,7,0)</f>
        <v>Ms</v>
      </c>
      <c r="C865" s="7" t="str">
        <f>VLOOKUP(A865,'Customer Names'!$A:$F,6,0)</f>
        <v>Jessica</v>
      </c>
      <c r="D865" s="7" t="str">
        <f>VLOOKUP(A865,'Customer Names'!$A:$E,5,0)</f>
        <v>Stern</v>
      </c>
      <c r="E865" s="25" t="str">
        <f>VLOOKUP(A865,'Cleaned Hospitalisation data'!$A:$K,7,0)</f>
        <v>10-Jul-1993</v>
      </c>
      <c r="F865" s="12">
        <f>VLOOKUP(A865,'Cleaned Hospitalisation data'!$A$1:$K$2336,8,0)</f>
        <v>29</v>
      </c>
      <c r="G865" s="12">
        <f>VLOOKUP(A865,'Cleaned Hospitalisation data'!$A:$K,2,0)</f>
        <v>2</v>
      </c>
      <c r="H865" s="28">
        <f>VLOOKUP(A865,'Cleaned Hospitalisation data'!$A$1:$K$2336,3,0)</f>
        <v>4906.41</v>
      </c>
      <c r="I865" s="12" t="str">
        <f>VLOOKUP(A865,'Cleaned Hospitalisation data'!$A$1:$K$2336,4,0)</f>
        <v>Tier - 2</v>
      </c>
      <c r="J865" s="12" t="str">
        <f>VLOOKUP(A865,'Cleaned Hospitalisation data'!$A$1:$K$2336,5,0)</f>
        <v>Tier - 1</v>
      </c>
      <c r="K865" s="12" t="str">
        <f>VLOOKUP(A865,'Cleaned Hospitalisation data'!$A$1:$K$2336,6,0)</f>
        <v>R1012</v>
      </c>
      <c r="L865" s="12" cm="1">
        <f t="array" ref="L865:P865">_xlfn.XLOOKUP(A865,$A:$A,'Cleaned Medical Examiation data'!$B:$F)</f>
        <v>20.234999999999999</v>
      </c>
      <c r="M865" s="12">
        <v>5.19</v>
      </c>
      <c r="N865" s="12" t="str">
        <v>NO</v>
      </c>
      <c r="O865" s="12" t="str">
        <v>NO</v>
      </c>
      <c r="P865" s="12" t="str">
        <v>YES</v>
      </c>
      <c r="Q865" s="19" t="str" cm="1">
        <f t="array" ref="Q865:T865">_xlfn.XLOOKUP(A865,$A:$A,'Cleaned Medical Examiation data'!$H:$K)</f>
        <v>NO</v>
      </c>
      <c r="R865" s="48">
        <v>1</v>
      </c>
      <c r="S865" s="45" t="str">
        <v>Normal Weight</v>
      </c>
      <c r="T865" s="34" t="str">
        <v>Normal</v>
      </c>
    </row>
    <row r="866" spans="1:20" ht="15.75">
      <c r="A866" s="33" t="s">
        <v>906</v>
      </c>
      <c r="B866" s="7" t="str">
        <f>VLOOKUP(A866,'Customer Names'!$A:$G,7,0)</f>
        <v>Mr</v>
      </c>
      <c r="C866" s="7" t="str">
        <f>VLOOKUP(A866,'Customer Names'!$A:$F,6,0)</f>
        <v>Matthew M</v>
      </c>
      <c r="D866" s="7" t="str">
        <f>VLOOKUP(A866,'Customer Names'!$A:$E,5,0)</f>
        <v>Newman</v>
      </c>
      <c r="E866" s="25" t="str">
        <f>VLOOKUP(A866,'Cleaned Hospitalisation data'!$A:$K,7,0)</f>
        <v>23-Sep-1988</v>
      </c>
      <c r="F866" s="12">
        <f>VLOOKUP(A866,'Cleaned Hospitalisation data'!$A$1:$K$2336,8,0)</f>
        <v>34</v>
      </c>
      <c r="G866" s="12">
        <f>VLOOKUP(A866,'Cleaned Hospitalisation data'!$A:$K,2,0)</f>
        <v>1</v>
      </c>
      <c r="H866" s="28">
        <f>VLOOKUP(A866,'Cleaned Hospitalisation data'!$A$1:$K$2336,3,0)</f>
        <v>4894.75</v>
      </c>
      <c r="I866" s="12" t="str">
        <f>VLOOKUP(A866,'Cleaned Hospitalisation data'!$A$1:$K$2336,4,0)</f>
        <v>Tier - 3</v>
      </c>
      <c r="J866" s="12" t="str">
        <f>VLOOKUP(A866,'Cleaned Hospitalisation data'!$A$1:$K$2336,5,0)</f>
        <v>Tier - 3</v>
      </c>
      <c r="K866" s="12" t="str">
        <f>VLOOKUP(A866,'Cleaned Hospitalisation data'!$A$1:$K$2336,6,0)</f>
        <v>R1012</v>
      </c>
      <c r="L866" s="12" cm="1">
        <f t="array" ref="L866:P866">_xlfn.XLOOKUP(A866,$A:$A,'Cleaned Medical Examiation data'!$B:$F)</f>
        <v>25.27</v>
      </c>
      <c r="M866" s="12">
        <v>5.7</v>
      </c>
      <c r="N866" s="12" t="str">
        <v>YES</v>
      </c>
      <c r="O866" s="12" t="str">
        <v>NO</v>
      </c>
      <c r="P866" s="12" t="str">
        <v>NO</v>
      </c>
      <c r="Q866" s="19" t="str" cm="1">
        <f t="array" ref="Q866:T866">_xlfn.XLOOKUP(A866,$A:$A,'Cleaned Medical Examiation data'!$H:$K)</f>
        <v>NO</v>
      </c>
      <c r="R866" s="48">
        <v>1</v>
      </c>
      <c r="S866" s="45" t="str">
        <v>Over Weight</v>
      </c>
      <c r="T866" s="34" t="str">
        <v>Prediabetes</v>
      </c>
    </row>
    <row r="867" spans="1:20" ht="15.75">
      <c r="A867" s="33" t="s">
        <v>907</v>
      </c>
      <c r="B867" s="7" t="str">
        <f>VLOOKUP(A867,'Customer Names'!$A:$G,7,0)</f>
        <v>Ms</v>
      </c>
      <c r="C867" s="7" t="str">
        <f>VLOOKUP(A867,'Customer Names'!$A:$F,6,0)</f>
        <v>Nadine A</v>
      </c>
      <c r="D867" s="7" t="str">
        <f>VLOOKUP(A867,'Customer Names'!$A:$E,5,0)</f>
        <v>Reasoner</v>
      </c>
      <c r="E867" s="25" t="str">
        <f>VLOOKUP(A867,'Cleaned Hospitalisation data'!$A:$K,7,0)</f>
        <v>28-Nov-1990</v>
      </c>
      <c r="F867" s="12">
        <f>VLOOKUP(A867,'Cleaned Hospitalisation data'!$A$1:$K$2336,8,0)</f>
        <v>32</v>
      </c>
      <c r="G867" s="12">
        <f>VLOOKUP(A867,'Cleaned Hospitalisation data'!$A:$K,2,0)</f>
        <v>3</v>
      </c>
      <c r="H867" s="28">
        <f>VLOOKUP(A867,'Cleaned Hospitalisation data'!$A$1:$K$2336,3,0)</f>
        <v>4894.3900000000003</v>
      </c>
      <c r="I867" s="12" t="str">
        <f>VLOOKUP(A867,'Cleaned Hospitalisation data'!$A$1:$K$2336,4,0)</f>
        <v>Tier - 2</v>
      </c>
      <c r="J867" s="12" t="str">
        <f>VLOOKUP(A867,'Cleaned Hospitalisation data'!$A$1:$K$2336,5,0)</f>
        <v>Tier - 3</v>
      </c>
      <c r="K867" s="12" t="str">
        <f>VLOOKUP(A867,'Cleaned Hospitalisation data'!$A$1:$K$2336,6,0)</f>
        <v>R1013</v>
      </c>
      <c r="L867" s="12" cm="1">
        <f t="array" ref="L867:P867">_xlfn.XLOOKUP(A867,$A:$A,'Cleaned Medical Examiation data'!$B:$F)</f>
        <v>24.24</v>
      </c>
      <c r="M867" s="12">
        <v>6.15</v>
      </c>
      <c r="N867" s="12" t="str">
        <v>NO</v>
      </c>
      <c r="O867" s="12" t="str">
        <v>NO</v>
      </c>
      <c r="P867" s="12" t="str">
        <v>NO</v>
      </c>
      <c r="Q867" s="19" t="str" cm="1">
        <f t="array" ref="Q867:T867">_xlfn.XLOOKUP(A867,$A:$A,'Cleaned Medical Examiation data'!$H:$K)</f>
        <v>NO</v>
      </c>
      <c r="R867" s="48">
        <v>0</v>
      </c>
      <c r="S867" s="45" t="str">
        <v>Normal Weight</v>
      </c>
      <c r="T867" s="34" t="str">
        <v>Prediabetes</v>
      </c>
    </row>
    <row r="868" spans="1:20" ht="15.75">
      <c r="A868" s="33" t="s">
        <v>908</v>
      </c>
      <c r="B868" s="7" t="str">
        <f>VLOOKUP(A868,'Customer Names'!$A:$G,7,0)</f>
        <v>Mr</v>
      </c>
      <c r="C868" s="7" t="str">
        <f>VLOOKUP(A868,'Customer Names'!$A:$F,6,0)</f>
        <v>Peter J Jr</v>
      </c>
      <c r="D868" s="7" t="str">
        <f>VLOOKUP(A868,'Customer Names'!$A:$E,5,0)</f>
        <v>Mone</v>
      </c>
      <c r="E868" s="25" t="str">
        <f>VLOOKUP(A868,'Cleaned Hospitalisation data'!$A:$K,7,0)</f>
        <v>10-Jul-1989</v>
      </c>
      <c r="F868" s="12">
        <f>VLOOKUP(A868,'Cleaned Hospitalisation data'!$A$1:$K$2336,8,0)</f>
        <v>33</v>
      </c>
      <c r="G868" s="12">
        <f>VLOOKUP(A868,'Cleaned Hospitalisation data'!$A:$K,2,0)</f>
        <v>2</v>
      </c>
      <c r="H868" s="28">
        <f>VLOOKUP(A868,'Cleaned Hospitalisation data'!$A$1:$K$2336,3,0)</f>
        <v>4890</v>
      </c>
      <c r="I868" s="12" t="str">
        <f>VLOOKUP(A868,'Cleaned Hospitalisation data'!$A$1:$K$2336,4,0)</f>
        <v>Tier - 3</v>
      </c>
      <c r="J868" s="12" t="str">
        <f>VLOOKUP(A868,'Cleaned Hospitalisation data'!$A$1:$K$2336,5,0)</f>
        <v>Tier - 2</v>
      </c>
      <c r="K868" s="12" t="str">
        <f>VLOOKUP(A868,'Cleaned Hospitalisation data'!$A$1:$K$2336,6,0)</f>
        <v>R1013</v>
      </c>
      <c r="L868" s="12" cm="1">
        <f t="array" ref="L868:P868">_xlfn.XLOOKUP(A868,$A:$A,'Cleaned Medical Examiation data'!$B:$F)</f>
        <v>35.75</v>
      </c>
      <c r="M868" s="12">
        <v>5.07</v>
      </c>
      <c r="N868" s="12" t="str">
        <v>NO</v>
      </c>
      <c r="O868" s="12" t="str">
        <v>NO</v>
      </c>
      <c r="P868" s="12" t="str">
        <v>NO</v>
      </c>
      <c r="Q868" s="19" t="str" cm="1">
        <f t="array" ref="Q868:T868">_xlfn.XLOOKUP(A868,$A:$A,'Cleaned Medical Examiation data'!$H:$K)</f>
        <v>NO</v>
      </c>
      <c r="R868" s="48">
        <v>0</v>
      </c>
      <c r="S868" s="45" t="str">
        <v>Obesity</v>
      </c>
      <c r="T868" s="34" t="str">
        <v>Normal</v>
      </c>
    </row>
    <row r="869" spans="1:20" ht="15.75">
      <c r="A869" s="33" t="s">
        <v>909</v>
      </c>
      <c r="B869" s="7" t="str">
        <f>VLOOKUP(A869,'Customer Names'!$A:$G,7,0)</f>
        <v>Ms</v>
      </c>
      <c r="C869" s="7" t="str">
        <f>VLOOKUP(A869,'Customer Names'!$A:$F,6,0)</f>
        <v>Bronwen L</v>
      </c>
      <c r="D869" s="7" t="str">
        <f>VLOOKUP(A869,'Customer Names'!$A:$E,5,0)</f>
        <v>Price-Dierksen</v>
      </c>
      <c r="E869" s="25" t="str">
        <f>VLOOKUP(A869,'Cleaned Hospitalisation data'!$A:$K,7,0)</f>
        <v>22-Oct-1968</v>
      </c>
      <c r="F869" s="12">
        <f>VLOOKUP(A869,'Cleaned Hospitalisation data'!$A$1:$K$2336,8,0)</f>
        <v>54</v>
      </c>
      <c r="G869" s="12">
        <f>VLOOKUP(A869,'Cleaned Hospitalisation data'!$A:$K,2,0)</f>
        <v>0</v>
      </c>
      <c r="H869" s="28">
        <f>VLOOKUP(A869,'Cleaned Hospitalisation data'!$A$1:$K$2336,3,0)</f>
        <v>36922.61</v>
      </c>
      <c r="I869" s="12" t="str">
        <f>VLOOKUP(A869,'Cleaned Hospitalisation data'!$A$1:$K$2336,4,0)</f>
        <v>Tier - 2</v>
      </c>
      <c r="J869" s="12" t="str">
        <f>VLOOKUP(A869,'Cleaned Hospitalisation data'!$A$1:$K$2336,5,0)</f>
        <v>Tier - 1</v>
      </c>
      <c r="K869" s="12" t="str">
        <f>VLOOKUP(A869,'Cleaned Hospitalisation data'!$A$1:$K$2336,6,0)</f>
        <v>R1011</v>
      </c>
      <c r="L869" s="12" cm="1">
        <f t="array" ref="L869:P869">_xlfn.XLOOKUP(A869,$A:$A,'Cleaned Medical Examiation data'!$B:$F)</f>
        <v>35.68</v>
      </c>
      <c r="M869" s="12">
        <v>10.039999999999999</v>
      </c>
      <c r="N869" s="12" t="str">
        <v>NO</v>
      </c>
      <c r="O869" s="12" t="str">
        <v>NO</v>
      </c>
      <c r="P869" s="12" t="str">
        <v>NO</v>
      </c>
      <c r="Q869" s="19" t="str" cm="1">
        <f t="array" ref="Q869:T869">_xlfn.XLOOKUP(A869,$A:$A,'Cleaned Medical Examiation data'!$H:$K)</f>
        <v>YES</v>
      </c>
      <c r="R869" s="48">
        <v>0</v>
      </c>
      <c r="S869" s="45" t="str">
        <v>Obesity</v>
      </c>
      <c r="T869" s="34" t="str">
        <v>Diabetes</v>
      </c>
    </row>
    <row r="870" spans="1:20" ht="15.75">
      <c r="A870" s="33" t="s">
        <v>910</v>
      </c>
      <c r="B870" s="7" t="str">
        <f>VLOOKUP(A870,'Customer Names'!$A:$G,7,0)</f>
        <v>Ms</v>
      </c>
      <c r="C870" s="7" t="str">
        <f>VLOOKUP(A870,'Customer Names'!$A:$F,6,0)</f>
        <v>Colleen M</v>
      </c>
      <c r="D870" s="7" t="str">
        <f>VLOOKUP(A870,'Customer Names'!$A:$E,5,0)</f>
        <v>Powers</v>
      </c>
      <c r="E870" s="25" t="str">
        <f>VLOOKUP(A870,'Cleaned Hospitalisation data'!$A:$K,7,0)</f>
        <v>27-Oct-1986</v>
      </c>
      <c r="F870" s="12">
        <f>VLOOKUP(A870,'Cleaned Hospitalisation data'!$A$1:$K$2336,8,0)</f>
        <v>36</v>
      </c>
      <c r="G870" s="12">
        <f>VLOOKUP(A870,'Cleaned Hospitalisation data'!$A:$K,2,0)</f>
        <v>0</v>
      </c>
      <c r="H870" s="28">
        <f>VLOOKUP(A870,'Cleaned Hospitalisation data'!$A$1:$K$2336,3,0)</f>
        <v>4889.04</v>
      </c>
      <c r="I870" s="12" t="str">
        <f>VLOOKUP(A870,'Cleaned Hospitalisation data'!$A$1:$K$2336,4,0)</f>
        <v>Tier - 2</v>
      </c>
      <c r="J870" s="12" t="str">
        <f>VLOOKUP(A870,'Cleaned Hospitalisation data'!$A$1:$K$2336,5,0)</f>
        <v>Tier - 1</v>
      </c>
      <c r="K870" s="12" t="str">
        <f>VLOOKUP(A870,'Cleaned Hospitalisation data'!$A$1:$K$2336,6,0)</f>
        <v>R1013</v>
      </c>
      <c r="L870" s="12" cm="1">
        <f t="array" ref="L870:P870">_xlfn.XLOOKUP(A870,$A:$A,'Cleaned Medical Examiation data'!$B:$F)</f>
        <v>29.92</v>
      </c>
      <c r="M870" s="12">
        <v>10.97</v>
      </c>
      <c r="N870" s="12" t="str">
        <v>YES</v>
      </c>
      <c r="O870" s="12" t="str">
        <v>NO</v>
      </c>
      <c r="P870" s="12" t="str">
        <v>NO</v>
      </c>
      <c r="Q870" s="19" t="str" cm="1">
        <f t="array" ref="Q870:T870">_xlfn.XLOOKUP(A870,$A:$A,'Cleaned Medical Examiation data'!$H:$K)</f>
        <v>NO</v>
      </c>
      <c r="R870" s="48">
        <v>1</v>
      </c>
      <c r="S870" s="45" t="str">
        <v>Over Weight</v>
      </c>
      <c r="T870" s="34" t="str">
        <v>Diabetes</v>
      </c>
    </row>
    <row r="871" spans="1:20" ht="15.75">
      <c r="A871" s="33" t="s">
        <v>911</v>
      </c>
      <c r="B871" s="7" t="str">
        <f>VLOOKUP(A871,'Customer Names'!$A:$G,7,0)</f>
        <v>Ms</v>
      </c>
      <c r="C871" s="7" t="str">
        <f>VLOOKUP(A871,'Customer Names'!$A:$F,6,0)</f>
        <v>Julie A</v>
      </c>
      <c r="D871" s="7" t="str">
        <f>VLOOKUP(A871,'Customer Names'!$A:$E,5,0)</f>
        <v>Ulery</v>
      </c>
      <c r="E871" s="25" t="str">
        <f>VLOOKUP(A871,'Cleaned Hospitalisation data'!$A:$K,7,0)</f>
        <v>23-Dec-1986</v>
      </c>
      <c r="F871" s="12">
        <f>VLOOKUP(A871,'Cleaned Hospitalisation data'!$A$1:$K$2336,8,0)</f>
        <v>36</v>
      </c>
      <c r="G871" s="12">
        <f>VLOOKUP(A871,'Cleaned Hospitalisation data'!$A:$K,2,0)</f>
        <v>0</v>
      </c>
      <c r="H871" s="28">
        <f>VLOOKUP(A871,'Cleaned Hospitalisation data'!$A$1:$K$2336,3,0)</f>
        <v>4883.87</v>
      </c>
      <c r="I871" s="12" t="str">
        <f>VLOOKUP(A871,'Cleaned Hospitalisation data'!$A$1:$K$2336,4,0)</f>
        <v>Tier - 2</v>
      </c>
      <c r="J871" s="12" t="str">
        <f>VLOOKUP(A871,'Cleaned Hospitalisation data'!$A$1:$K$2336,5,0)</f>
        <v>Tier - 1</v>
      </c>
      <c r="K871" s="12" t="str">
        <f>VLOOKUP(A871,'Cleaned Hospitalisation data'!$A$1:$K$2336,6,0)</f>
        <v>R1011</v>
      </c>
      <c r="L871" s="12" cm="1">
        <f t="array" ref="L871:P871">_xlfn.XLOOKUP(A871,$A:$A,'Cleaned Medical Examiation data'!$B:$F)</f>
        <v>26.2</v>
      </c>
      <c r="M871" s="12">
        <v>10.93</v>
      </c>
      <c r="N871" s="12" t="str">
        <v>YES</v>
      </c>
      <c r="O871" s="12" t="str">
        <v>NO</v>
      </c>
      <c r="P871" s="12" t="str">
        <v>NO</v>
      </c>
      <c r="Q871" s="19" t="str" cm="1">
        <f t="array" ref="Q871:T871">_xlfn.XLOOKUP(A871,$A:$A,'Cleaned Medical Examiation data'!$H:$K)</f>
        <v>NO</v>
      </c>
      <c r="R871" s="48">
        <v>1</v>
      </c>
      <c r="S871" s="45" t="str">
        <v>Over Weight</v>
      </c>
      <c r="T871" s="34" t="str">
        <v>Diabetes</v>
      </c>
    </row>
    <row r="872" spans="1:20" ht="15.75">
      <c r="A872" s="33" t="s">
        <v>912</v>
      </c>
      <c r="B872" s="7" t="str">
        <f>VLOOKUP(A872,'Customer Names'!$A:$G,7,0)</f>
        <v>Mr</v>
      </c>
      <c r="C872" s="7" t="str">
        <f>VLOOKUP(A872,'Customer Names'!$A:$F,6,0)</f>
        <v>Douglas W</v>
      </c>
      <c r="D872" s="7" t="str">
        <f>VLOOKUP(A872,'Customer Names'!$A:$E,5,0)</f>
        <v>Haines</v>
      </c>
      <c r="E872" s="25" t="str">
        <f>VLOOKUP(A872,'Cleaned Hospitalisation data'!$A:$K,7,0)</f>
        <v>29-Sep-1997</v>
      </c>
      <c r="F872" s="12">
        <f>VLOOKUP(A872,'Cleaned Hospitalisation data'!$A$1:$K$2336,8,0)</f>
        <v>25</v>
      </c>
      <c r="G872" s="12">
        <f>VLOOKUP(A872,'Cleaned Hospitalisation data'!$A:$K,2,0)</f>
        <v>4</v>
      </c>
      <c r="H872" s="28">
        <f>VLOOKUP(A872,'Cleaned Hospitalisation data'!$A$1:$K$2336,3,0)</f>
        <v>4877.9799999999996</v>
      </c>
      <c r="I872" s="12" t="str">
        <f>VLOOKUP(A872,'Cleaned Hospitalisation data'!$A$1:$K$2336,4,0)</f>
        <v>Tier - 2</v>
      </c>
      <c r="J872" s="12" t="str">
        <f>VLOOKUP(A872,'Cleaned Hospitalisation data'!$A$1:$K$2336,5,0)</f>
        <v>Tier - 3</v>
      </c>
      <c r="K872" s="12" t="str">
        <f>VLOOKUP(A872,'Cleaned Hospitalisation data'!$A$1:$K$2336,6,0)</f>
        <v>R1012</v>
      </c>
      <c r="L872" s="12" cm="1">
        <f t="array" ref="L872:P872">_xlfn.XLOOKUP(A872,$A:$A,'Cleaned Medical Examiation data'!$B:$F)</f>
        <v>26.695</v>
      </c>
      <c r="M872" s="12">
        <v>4.21</v>
      </c>
      <c r="N872" s="12" t="str">
        <v>YES</v>
      </c>
      <c r="O872" s="12" t="str">
        <v>NO</v>
      </c>
      <c r="P872" s="12" t="str">
        <v>YES</v>
      </c>
      <c r="Q872" s="19" t="str" cm="1">
        <f t="array" ref="Q872:T872">_xlfn.XLOOKUP(A872,$A:$A,'Cleaned Medical Examiation data'!$H:$K)</f>
        <v>NO</v>
      </c>
      <c r="R872" s="48">
        <v>1</v>
      </c>
      <c r="S872" s="45" t="str">
        <v>Over Weight</v>
      </c>
      <c r="T872" s="34" t="str">
        <v>Normal</v>
      </c>
    </row>
    <row r="873" spans="1:20" ht="15.75">
      <c r="A873" s="33" t="s">
        <v>913</v>
      </c>
      <c r="B873" s="7" t="str">
        <f>VLOOKUP(A873,'Customer Names'!$A:$G,7,0)</f>
        <v>Ms</v>
      </c>
      <c r="C873" s="7" t="str">
        <f>VLOOKUP(A873,'Customer Names'!$A:$F,6,0)</f>
        <v>Catherine</v>
      </c>
      <c r="D873" s="7" t="str">
        <f>VLOOKUP(A873,'Customer Names'!$A:$E,5,0)</f>
        <v>Airoldi</v>
      </c>
      <c r="E873" s="25" t="str">
        <f>VLOOKUP(A873,'Cleaned Hospitalisation data'!$A:$K,7,0)</f>
        <v>1-Sep-1989</v>
      </c>
      <c r="F873" s="12">
        <f>VLOOKUP(A873,'Cleaned Hospitalisation data'!$A$1:$K$2336,8,0)</f>
        <v>33</v>
      </c>
      <c r="G873" s="12">
        <f>VLOOKUP(A873,'Cleaned Hospitalisation data'!$A:$K,2,0)</f>
        <v>3</v>
      </c>
      <c r="H873" s="28">
        <f>VLOOKUP(A873,'Cleaned Hospitalisation data'!$A$1:$K$2336,3,0)</f>
        <v>4859.8900000000003</v>
      </c>
      <c r="I873" s="12" t="str">
        <f>VLOOKUP(A873,'Cleaned Hospitalisation data'!$A$1:$K$2336,4,0)</f>
        <v>Tier - 2</v>
      </c>
      <c r="J873" s="12" t="str">
        <f>VLOOKUP(A873,'Cleaned Hospitalisation data'!$A$1:$K$2336,5,0)</f>
        <v>Tier - 3</v>
      </c>
      <c r="K873" s="12" t="str">
        <f>VLOOKUP(A873,'Cleaned Hospitalisation data'!$A$1:$K$2336,6,0)</f>
        <v>R1011</v>
      </c>
      <c r="L873" s="12" cm="1">
        <f t="array" ref="L873:P873">_xlfn.XLOOKUP(A873,$A:$A,'Cleaned Medical Examiation data'!$B:$F)</f>
        <v>23.16</v>
      </c>
      <c r="M873" s="12">
        <v>5.5</v>
      </c>
      <c r="N873" s="12" t="str">
        <v>NO</v>
      </c>
      <c r="O873" s="12" t="str">
        <v>NO</v>
      </c>
      <c r="P873" s="12" t="str">
        <v>NO</v>
      </c>
      <c r="Q873" s="19" t="str" cm="1">
        <f t="array" ref="Q873:T873">_xlfn.XLOOKUP(A873,$A:$A,'Cleaned Medical Examiation data'!$H:$K)</f>
        <v>NO</v>
      </c>
      <c r="R873" s="48">
        <v>0</v>
      </c>
      <c r="S873" s="45" t="str">
        <v>Normal Weight</v>
      </c>
      <c r="T873" s="34" t="str">
        <v>Normal</v>
      </c>
    </row>
    <row r="874" spans="1:20" ht="15.75">
      <c r="A874" s="33" t="s">
        <v>914</v>
      </c>
      <c r="B874" s="7" t="str">
        <f>VLOOKUP(A874,'Customer Names'!$A:$G,7,0)</f>
        <v>Mr</v>
      </c>
      <c r="C874" s="7" t="str">
        <f>VLOOKUP(A874,'Customer Names'!$A:$F,6,0)</f>
        <v>James A</v>
      </c>
      <c r="D874" s="7" t="str">
        <f>VLOOKUP(A874,'Customer Names'!$A:$E,5,0)</f>
        <v>Mattis</v>
      </c>
      <c r="E874" s="25" t="str">
        <f>VLOOKUP(A874,'Cleaned Hospitalisation data'!$A:$K,7,0)</f>
        <v>27-Dec-1995</v>
      </c>
      <c r="F874" s="12">
        <f>VLOOKUP(A874,'Cleaned Hospitalisation data'!$A$1:$K$2336,8,0)</f>
        <v>27</v>
      </c>
      <c r="G874" s="12">
        <f>VLOOKUP(A874,'Cleaned Hospitalisation data'!$A:$K,2,0)</f>
        <v>3</v>
      </c>
      <c r="H874" s="28">
        <f>VLOOKUP(A874,'Cleaned Hospitalisation data'!$A$1:$K$2336,3,0)</f>
        <v>4846.92</v>
      </c>
      <c r="I874" s="12" t="str">
        <f>VLOOKUP(A874,'Cleaned Hospitalisation data'!$A$1:$K$2336,4,0)</f>
        <v>Tier - 2</v>
      </c>
      <c r="J874" s="12" t="str">
        <f>VLOOKUP(A874,'Cleaned Hospitalisation data'!$A$1:$K$2336,5,0)</f>
        <v>Tier - 3</v>
      </c>
      <c r="K874" s="12" t="str">
        <f>VLOOKUP(A874,'Cleaned Hospitalisation data'!$A$1:$K$2336,6,0)</f>
        <v>R1017</v>
      </c>
      <c r="L874" s="12" cm="1">
        <f t="array" ref="L874:P874">_xlfn.XLOOKUP(A874,$A:$A,'Cleaned Medical Examiation data'!$B:$F)</f>
        <v>32.585000000000001</v>
      </c>
      <c r="M874" s="12">
        <v>4.93</v>
      </c>
      <c r="N874" s="12" t="str">
        <v>YES</v>
      </c>
      <c r="O874" s="12" t="str">
        <v>NO</v>
      </c>
      <c r="P874" s="12" t="str">
        <v>NO</v>
      </c>
      <c r="Q874" s="19" t="str" cm="1">
        <f t="array" ref="Q874:T874">_xlfn.XLOOKUP(A874,$A:$A,'Cleaned Medical Examiation data'!$H:$K)</f>
        <v>NO</v>
      </c>
      <c r="R874" s="48">
        <v>1</v>
      </c>
      <c r="S874" s="45" t="str">
        <v>Obesity</v>
      </c>
      <c r="T874" s="34" t="str">
        <v>Normal</v>
      </c>
    </row>
    <row r="875" spans="1:20" ht="15.75">
      <c r="A875" s="33" t="s">
        <v>915</v>
      </c>
      <c r="B875" s="7" t="str">
        <f>VLOOKUP(A875,'Customer Names'!$A:$G,7,0)</f>
        <v>Mr</v>
      </c>
      <c r="C875" s="7" t="str">
        <f>VLOOKUP(A875,'Customer Names'!$A:$F,6,0)</f>
        <v>Youngseong</v>
      </c>
      <c r="D875" s="7" t="str">
        <f>VLOOKUP(A875,'Customer Names'!$A:$E,5,0)</f>
        <v>Cho</v>
      </c>
      <c r="E875" s="25" t="str">
        <f>VLOOKUP(A875,'Cleaned Hospitalisation data'!$A:$K,7,0)</f>
        <v>7-Jun-2001</v>
      </c>
      <c r="F875" s="12">
        <f>VLOOKUP(A875,'Cleaned Hospitalisation data'!$A$1:$K$2336,8,0)</f>
        <v>22</v>
      </c>
      <c r="G875" s="12">
        <f>VLOOKUP(A875,'Cleaned Hospitalisation data'!$A:$K,2,0)</f>
        <v>0</v>
      </c>
      <c r="H875" s="28">
        <f>VLOOKUP(A875,'Cleaned Hospitalisation data'!$A$1:$K$2336,3,0)</f>
        <v>4846.53</v>
      </c>
      <c r="I875" s="12" t="str">
        <f>VLOOKUP(A875,'Cleaned Hospitalisation data'!$A$1:$K$2336,4,0)</f>
        <v>Tier - 2</v>
      </c>
      <c r="J875" s="12" t="str">
        <f>VLOOKUP(A875,'Cleaned Hospitalisation data'!$A$1:$K$2336,5,0)</f>
        <v>Tier - 3</v>
      </c>
      <c r="K875" s="12" t="str">
        <f>VLOOKUP(A875,'Cleaned Hospitalisation data'!$A$1:$K$2336,6,0)</f>
        <v>R1021</v>
      </c>
      <c r="L875" s="12" cm="1">
        <f t="array" ref="L875:P875">_xlfn.XLOOKUP(A875,$A:$A,'Cleaned Medical Examiation data'!$B:$F)</f>
        <v>33.97</v>
      </c>
      <c r="M875" s="12">
        <v>5.6</v>
      </c>
      <c r="N875" s="12" t="str">
        <v>YES</v>
      </c>
      <c r="O875" s="12" t="str">
        <v>NO</v>
      </c>
      <c r="P875" s="12" t="str">
        <v>NO</v>
      </c>
      <c r="Q875" s="19" t="str" cm="1">
        <f t="array" ref="Q875:T875">_xlfn.XLOOKUP(A875,$A:$A,'Cleaned Medical Examiation data'!$H:$K)</f>
        <v>NO</v>
      </c>
      <c r="R875" s="48">
        <v>0</v>
      </c>
      <c r="S875" s="45" t="str">
        <v>Obesity</v>
      </c>
      <c r="T875" s="34" t="str">
        <v>Normal</v>
      </c>
    </row>
    <row r="876" spans="1:20" ht="15.75">
      <c r="A876" s="33" t="s">
        <v>916</v>
      </c>
      <c r="B876" s="7" t="str">
        <f>VLOOKUP(A876,'Customer Names'!$A:$G,7,0)</f>
        <v>Mr</v>
      </c>
      <c r="C876" s="7" t="str">
        <f>VLOOKUP(A876,'Customer Names'!$A:$F,6,0)</f>
        <v>John</v>
      </c>
      <c r="D876" s="7" t="str">
        <f>VLOOKUP(A876,'Customer Names'!$A:$E,5,0)</f>
        <v>Reumann</v>
      </c>
      <c r="E876" s="25" t="str">
        <f>VLOOKUP(A876,'Cleaned Hospitalisation data'!$A:$K,7,0)</f>
        <v>11-Sep-1974</v>
      </c>
      <c r="F876" s="12">
        <f>VLOOKUP(A876,'Cleaned Hospitalisation data'!$A$1:$K$2336,8,0)</f>
        <v>48</v>
      </c>
      <c r="G876" s="12">
        <f>VLOOKUP(A876,'Cleaned Hospitalisation data'!$A:$K,2,0)</f>
        <v>0</v>
      </c>
      <c r="H876" s="28">
        <f>VLOOKUP(A876,'Cleaned Hospitalisation data'!$A$1:$K$2336,3,0)</f>
        <v>4844.67</v>
      </c>
      <c r="I876" s="12" t="str">
        <f>VLOOKUP(A876,'Cleaned Hospitalisation data'!$A$1:$K$2336,4,0)</f>
        <v>Tier - 2</v>
      </c>
      <c r="J876" s="12" t="str">
        <f>VLOOKUP(A876,'Cleaned Hospitalisation data'!$A$1:$K$2336,5,0)</f>
        <v>Tier - 2</v>
      </c>
      <c r="K876" s="12" t="str">
        <f>VLOOKUP(A876,'Cleaned Hospitalisation data'!$A$1:$K$2336,6,0)</f>
        <v>R1013</v>
      </c>
      <c r="L876" s="12" cm="1">
        <f t="array" ref="L876:P876">_xlfn.XLOOKUP(A876,$A:$A,'Cleaned Medical Examiation data'!$B:$F)</f>
        <v>16.57</v>
      </c>
      <c r="M876" s="12">
        <v>9.99</v>
      </c>
      <c r="N876" s="12" t="str">
        <v>NO</v>
      </c>
      <c r="O876" s="12" t="str">
        <v>NO</v>
      </c>
      <c r="P876" s="12" t="str">
        <v>NO</v>
      </c>
      <c r="Q876" s="19" t="str" cm="1">
        <f t="array" ref="Q876:T876">_xlfn.XLOOKUP(A876,$A:$A,'Cleaned Medical Examiation data'!$H:$K)</f>
        <v>NO</v>
      </c>
      <c r="R876" s="48">
        <v>0</v>
      </c>
      <c r="S876" s="45" t="str">
        <v>Under Weight</v>
      </c>
      <c r="T876" s="34" t="str">
        <v>Diabetes</v>
      </c>
    </row>
    <row r="877" spans="1:20" ht="15.75">
      <c r="A877" s="33" t="s">
        <v>917</v>
      </c>
      <c r="B877" s="7" t="str">
        <f>VLOOKUP(A877,'Customer Names'!$A:$G,7,0)</f>
        <v>Mr</v>
      </c>
      <c r="C877" s="7" t="str">
        <f>VLOOKUP(A877,'Customer Names'!$A:$F,6,0)</f>
        <v>Brandon S</v>
      </c>
      <c r="D877" s="7" t="str">
        <f>VLOOKUP(A877,'Customer Names'!$A:$E,5,0)</f>
        <v>Cooper</v>
      </c>
      <c r="E877" s="25" t="str">
        <f>VLOOKUP(A877,'Cleaned Hospitalisation data'!$A:$K,7,0)</f>
        <v>13-Dec-1979</v>
      </c>
      <c r="F877" s="12">
        <f>VLOOKUP(A877,'Cleaned Hospitalisation data'!$A$1:$K$2336,8,0)</f>
        <v>43</v>
      </c>
      <c r="G877" s="12">
        <f>VLOOKUP(A877,'Cleaned Hospitalisation data'!$A:$K,2,0)</f>
        <v>2</v>
      </c>
      <c r="H877" s="28">
        <f>VLOOKUP(A877,'Cleaned Hospitalisation data'!$A$1:$K$2336,3,0)</f>
        <v>4843.79</v>
      </c>
      <c r="I877" s="12" t="str">
        <f>VLOOKUP(A877,'Cleaned Hospitalisation data'!$A$1:$K$2336,4,0)</f>
        <v>Tier - 2</v>
      </c>
      <c r="J877" s="12" t="str">
        <f>VLOOKUP(A877,'Cleaned Hospitalisation data'!$A$1:$K$2336,5,0)</f>
        <v>Tier - 3</v>
      </c>
      <c r="K877" s="12" t="str">
        <f>VLOOKUP(A877,'Cleaned Hospitalisation data'!$A$1:$K$2336,6,0)</f>
        <v>R1013</v>
      </c>
      <c r="L877" s="12" cm="1">
        <f t="array" ref="L877:P877">_xlfn.XLOOKUP(A877,$A:$A,'Cleaned Medical Examiation data'!$B:$F)</f>
        <v>17.55</v>
      </c>
      <c r="M877" s="12">
        <v>5.93</v>
      </c>
      <c r="N877" s="12" t="str">
        <v>NO</v>
      </c>
      <c r="O877" s="12" t="str">
        <v>NO</v>
      </c>
      <c r="P877" s="12" t="str">
        <v>YES</v>
      </c>
      <c r="Q877" s="19" t="str" cm="1">
        <f t="array" ref="Q877:T877">_xlfn.XLOOKUP(A877,$A:$A,'Cleaned Medical Examiation data'!$H:$K)</f>
        <v>NO</v>
      </c>
      <c r="R877" s="48">
        <v>1</v>
      </c>
      <c r="S877" s="45" t="str">
        <v>Under Weight</v>
      </c>
      <c r="T877" s="34" t="str">
        <v>Prediabetes</v>
      </c>
    </row>
    <row r="878" spans="1:20" ht="15.75">
      <c r="A878" s="33" t="s">
        <v>918</v>
      </c>
      <c r="B878" s="7" t="str">
        <f>VLOOKUP(A878,'Customer Names'!$A:$G,7,0)</f>
        <v>Mr</v>
      </c>
      <c r="C878" s="7" t="str">
        <f>VLOOKUP(A878,'Customer Names'!$A:$F,6,0)</f>
        <v>Sean P</v>
      </c>
      <c r="D878" s="7" t="str">
        <f>VLOOKUP(A878,'Customer Names'!$A:$E,5,0)</f>
        <v>Kennedy</v>
      </c>
      <c r="E878" s="25" t="str">
        <f>VLOOKUP(A878,'Cleaned Hospitalisation data'!$A:$K,7,0)</f>
        <v>29-Sep-1995</v>
      </c>
      <c r="F878" s="12">
        <f>VLOOKUP(A878,'Cleaned Hospitalisation data'!$A$1:$K$2336,8,0)</f>
        <v>27</v>
      </c>
      <c r="G878" s="12">
        <f>VLOOKUP(A878,'Cleaned Hospitalisation data'!$A:$K,2,0)</f>
        <v>0</v>
      </c>
      <c r="H878" s="28">
        <f>VLOOKUP(A878,'Cleaned Hospitalisation data'!$A$1:$K$2336,3,0)</f>
        <v>4840.95</v>
      </c>
      <c r="I878" s="12" t="str">
        <f>VLOOKUP(A878,'Cleaned Hospitalisation data'!$A$1:$K$2336,4,0)</f>
        <v>Tier - 2</v>
      </c>
      <c r="J878" s="12" t="str">
        <f>VLOOKUP(A878,'Cleaned Hospitalisation data'!$A$1:$K$2336,5,0)</f>
        <v>Tier - 1</v>
      </c>
      <c r="K878" s="12" t="str">
        <f>VLOOKUP(A878,'Cleaned Hospitalisation data'!$A$1:$K$2336,6,0)</f>
        <v>R1021</v>
      </c>
      <c r="L878" s="12" cm="1">
        <f t="array" ref="L878:P878">_xlfn.XLOOKUP(A878,$A:$A,'Cleaned Medical Examiation data'!$B:$F)</f>
        <v>29.41</v>
      </c>
      <c r="M878" s="12">
        <v>6.29</v>
      </c>
      <c r="N878" s="12" t="str">
        <v>YES</v>
      </c>
      <c r="O878" s="12" t="str">
        <v>NO</v>
      </c>
      <c r="P878" s="12" t="str">
        <v>NO</v>
      </c>
      <c r="Q878" s="19" t="str" cm="1">
        <f t="array" ref="Q878:T878">_xlfn.XLOOKUP(A878,$A:$A,'Cleaned Medical Examiation data'!$H:$K)</f>
        <v>NO</v>
      </c>
      <c r="R878" s="48">
        <v>1</v>
      </c>
      <c r="S878" s="45" t="str">
        <v>Over Weight</v>
      </c>
      <c r="T878" s="34" t="str">
        <v>Prediabetes</v>
      </c>
    </row>
    <row r="879" spans="1:20" ht="15.75">
      <c r="A879" s="33" t="s">
        <v>919</v>
      </c>
      <c r="B879" s="7" t="str">
        <f>VLOOKUP(A879,'Customer Names'!$A:$G,7,0)</f>
        <v>Mr</v>
      </c>
      <c r="C879" s="7" t="str">
        <f>VLOOKUP(A879,'Customer Names'!$A:$F,6,0)</f>
        <v>Scott</v>
      </c>
      <c r="D879" s="7" t="str">
        <f>VLOOKUP(A879,'Customer Names'!$A:$E,5,0)</f>
        <v>Cichon</v>
      </c>
      <c r="E879" s="25" t="str">
        <f>VLOOKUP(A879,'Cleaned Hospitalisation data'!$A:$K,7,0)</f>
        <v>15-Oct-1984</v>
      </c>
      <c r="F879" s="12">
        <f>VLOOKUP(A879,'Cleaned Hospitalisation data'!$A$1:$K$2336,8,0)</f>
        <v>38</v>
      </c>
      <c r="G879" s="12">
        <f>VLOOKUP(A879,'Cleaned Hospitalisation data'!$A:$K,2,0)</f>
        <v>3</v>
      </c>
      <c r="H879" s="28">
        <f>VLOOKUP(A879,'Cleaned Hospitalisation data'!$A$1:$K$2336,3,0)</f>
        <v>4839.18</v>
      </c>
      <c r="I879" s="12" t="str">
        <f>VLOOKUP(A879,'Cleaned Hospitalisation data'!$A$1:$K$2336,4,0)</f>
        <v>Tier - 2</v>
      </c>
      <c r="J879" s="12" t="str">
        <f>VLOOKUP(A879,'Cleaned Hospitalisation data'!$A$1:$K$2336,5,0)</f>
        <v>Tier - 1</v>
      </c>
      <c r="K879" s="12" t="str">
        <f>VLOOKUP(A879,'Cleaned Hospitalisation data'!$A$1:$K$2336,6,0)</f>
        <v>R1012</v>
      </c>
      <c r="L879" s="12" cm="1">
        <f t="array" ref="L879:P879">_xlfn.XLOOKUP(A879,$A:$A,'Cleaned Medical Examiation data'!$B:$F)</f>
        <v>17.91</v>
      </c>
      <c r="M879" s="12">
        <v>5.65</v>
      </c>
      <c r="N879" s="12" t="str">
        <v>NO</v>
      </c>
      <c r="O879" s="12" t="str">
        <v>NO</v>
      </c>
      <c r="P879" s="12" t="str">
        <v>NO</v>
      </c>
      <c r="Q879" s="19" t="str" cm="1">
        <f t="array" ref="Q879:T879">_xlfn.XLOOKUP(A879,$A:$A,'Cleaned Medical Examiation data'!$H:$K)</f>
        <v>NO</v>
      </c>
      <c r="R879" s="48">
        <v>1</v>
      </c>
      <c r="S879" s="45" t="str">
        <v>Under Weight</v>
      </c>
      <c r="T879" s="34" t="str">
        <v>Normal</v>
      </c>
    </row>
    <row r="880" spans="1:20" ht="15.75">
      <c r="A880" s="33" t="s">
        <v>920</v>
      </c>
      <c r="B880" s="7" t="str">
        <f>VLOOKUP(A880,'Customer Names'!$A:$G,7,0)</f>
        <v>Ms</v>
      </c>
      <c r="C880" s="7" t="str">
        <f>VLOOKUP(A880,'Customer Names'!$A:$F,6,0)</f>
        <v>Manuela</v>
      </c>
      <c r="D880" s="7" t="str">
        <f>VLOOKUP(A880,'Customer Names'!$A:$E,5,0)</f>
        <v>Knispel</v>
      </c>
      <c r="E880" s="25" t="str">
        <f>VLOOKUP(A880,'Cleaned Hospitalisation data'!$A:$K,7,0)</f>
        <v>10-Jun-1991</v>
      </c>
      <c r="F880" s="12">
        <f>VLOOKUP(A880,'Cleaned Hospitalisation data'!$A$1:$K$2336,8,0)</f>
        <v>31</v>
      </c>
      <c r="G880" s="12">
        <f>VLOOKUP(A880,'Cleaned Hospitalisation data'!$A:$K,2,0)</f>
        <v>3</v>
      </c>
      <c r="H880" s="28">
        <f>VLOOKUP(A880,'Cleaned Hospitalisation data'!$A$1:$K$2336,3,0)</f>
        <v>36911.99</v>
      </c>
      <c r="I880" s="12" t="str">
        <f>VLOOKUP(A880,'Cleaned Hospitalisation data'!$A$1:$K$2336,4,0)</f>
        <v>Tier - 2</v>
      </c>
      <c r="J880" s="12" t="str">
        <f>VLOOKUP(A880,'Cleaned Hospitalisation data'!$A$1:$K$2336,5,0)</f>
        <v>Tier - 2</v>
      </c>
      <c r="K880" s="12" t="str">
        <f>VLOOKUP(A880,'Cleaned Hospitalisation data'!$A$1:$K$2336,6,0)</f>
        <v>R1011</v>
      </c>
      <c r="L880" s="12" cm="1">
        <f t="array" ref="L880:P880">_xlfn.XLOOKUP(A880,$A:$A,'Cleaned Medical Examiation data'!$B:$F)</f>
        <v>48.86</v>
      </c>
      <c r="M880" s="12">
        <v>6.09</v>
      </c>
      <c r="N880" s="12" t="str">
        <v>NO</v>
      </c>
      <c r="O880" s="12" t="str">
        <v>NO</v>
      </c>
      <c r="P880" s="12" t="str">
        <v>NO</v>
      </c>
      <c r="Q880" s="19" t="str" cm="1">
        <f t="array" ref="Q880:T880">_xlfn.XLOOKUP(A880,$A:$A,'Cleaned Medical Examiation data'!$H:$K)</f>
        <v>YES</v>
      </c>
      <c r="R880" s="48">
        <v>0</v>
      </c>
      <c r="S880" s="45" t="str">
        <v>Obesity</v>
      </c>
      <c r="T880" s="34" t="str">
        <v>Prediabetes</v>
      </c>
    </row>
    <row r="881" spans="1:20" ht="15.75">
      <c r="A881" s="33" t="s">
        <v>921</v>
      </c>
      <c r="B881" s="7" t="str">
        <f>VLOOKUP(A881,'Customer Names'!$A:$G,7,0)</f>
        <v>Mr</v>
      </c>
      <c r="C881" s="7" t="str">
        <f>VLOOKUP(A881,'Customer Names'!$A:$F,6,0)</f>
        <v>Janez</v>
      </c>
      <c r="D881" s="7" t="str">
        <f>VLOOKUP(A881,'Customer Names'!$A:$E,5,0)</f>
        <v>Maroevic</v>
      </c>
      <c r="E881" s="25" t="str">
        <f>VLOOKUP(A881,'Cleaned Hospitalisation data'!$A:$K,7,0)</f>
        <v>10-Sep-1992</v>
      </c>
      <c r="F881" s="12">
        <f>VLOOKUP(A881,'Cleaned Hospitalisation data'!$A$1:$K$2336,8,0)</f>
        <v>30</v>
      </c>
      <c r="G881" s="12">
        <f>VLOOKUP(A881,'Cleaned Hospitalisation data'!$A:$K,2,0)</f>
        <v>3</v>
      </c>
      <c r="H881" s="28">
        <f>VLOOKUP(A881,'Cleaned Hospitalisation data'!$A$1:$K$2336,3,0)</f>
        <v>4837.58</v>
      </c>
      <c r="I881" s="12" t="str">
        <f>VLOOKUP(A881,'Cleaned Hospitalisation data'!$A$1:$K$2336,4,0)</f>
        <v>Tier - 3</v>
      </c>
      <c r="J881" s="12" t="str">
        <f>VLOOKUP(A881,'Cleaned Hospitalisation data'!$A$1:$K$2336,5,0)</f>
        <v>Tier - 2</v>
      </c>
      <c r="K881" s="12" t="str">
        <f>VLOOKUP(A881,'Cleaned Hospitalisation data'!$A$1:$K$2336,6,0)</f>
        <v>R1013</v>
      </c>
      <c r="L881" s="12" cm="1">
        <f t="array" ref="L881:P881">_xlfn.XLOOKUP(A881,$A:$A,'Cleaned Medical Examiation data'!$B:$F)</f>
        <v>31.57</v>
      </c>
      <c r="M881" s="12">
        <v>6.15</v>
      </c>
      <c r="N881" s="12" t="str">
        <v>NO</v>
      </c>
      <c r="O881" s="12" t="str">
        <v>NO</v>
      </c>
      <c r="P881" s="12" t="str">
        <v>NO</v>
      </c>
      <c r="Q881" s="19" t="str" cm="1">
        <f t="array" ref="Q881:T881">_xlfn.XLOOKUP(A881,$A:$A,'Cleaned Medical Examiation data'!$H:$K)</f>
        <v>NO</v>
      </c>
      <c r="R881" s="48">
        <v>1</v>
      </c>
      <c r="S881" s="45" t="str">
        <v>Obesity</v>
      </c>
      <c r="T881" s="34" t="str">
        <v>Prediabetes</v>
      </c>
    </row>
    <row r="882" spans="1:20" ht="15.75">
      <c r="A882" s="33" t="s">
        <v>922</v>
      </c>
      <c r="B882" s="7" t="str">
        <f>VLOOKUP(A882,'Customer Names'!$A:$G,7,0)</f>
        <v>Mr</v>
      </c>
      <c r="C882" s="7" t="str">
        <f>VLOOKUP(A882,'Customer Names'!$A:$F,6,0)</f>
        <v>John I Jr</v>
      </c>
      <c r="D882" s="7" t="str">
        <f>VLOOKUP(A882,'Customer Names'!$A:$E,5,0)</f>
        <v>Martin</v>
      </c>
      <c r="E882" s="25" t="str">
        <f>VLOOKUP(A882,'Cleaned Hospitalisation data'!$A:$K,7,0)</f>
        <v>11-Dec-2000</v>
      </c>
      <c r="F882" s="12">
        <f>VLOOKUP(A882,'Cleaned Hospitalisation data'!$A$1:$K$2336,8,0)</f>
        <v>22</v>
      </c>
      <c r="G882" s="12">
        <f>VLOOKUP(A882,'Cleaned Hospitalisation data'!$A:$K,2,0)</f>
        <v>0</v>
      </c>
      <c r="H882" s="28">
        <f>VLOOKUP(A882,'Cleaned Hospitalisation data'!$A$1:$K$2336,3,0)</f>
        <v>4835.43</v>
      </c>
      <c r="I882" s="12" t="str">
        <f>VLOOKUP(A882,'Cleaned Hospitalisation data'!$A$1:$K$2336,4,0)</f>
        <v>Tier - 2</v>
      </c>
      <c r="J882" s="12" t="str">
        <f>VLOOKUP(A882,'Cleaned Hospitalisation data'!$A$1:$K$2336,5,0)</f>
        <v>Tier - 2</v>
      </c>
      <c r="K882" s="12" t="str">
        <f>VLOOKUP(A882,'Cleaned Hospitalisation data'!$A$1:$K$2336,6,0)</f>
        <v>R1021</v>
      </c>
      <c r="L882" s="12" cm="1">
        <f t="array" ref="L882:P882">_xlfn.XLOOKUP(A882,$A:$A,'Cleaned Medical Examiation data'!$B:$F)</f>
        <v>33.18</v>
      </c>
      <c r="M882" s="12">
        <v>5.22</v>
      </c>
      <c r="N882" s="12" t="str">
        <v>NO</v>
      </c>
      <c r="O882" s="12" t="str">
        <v>YES</v>
      </c>
      <c r="P882" s="12" t="str">
        <v>NO</v>
      </c>
      <c r="Q882" s="19" t="str" cm="1">
        <f t="array" ref="Q882:T882">_xlfn.XLOOKUP(A882,$A:$A,'Cleaned Medical Examiation data'!$H:$K)</f>
        <v>NO</v>
      </c>
      <c r="R882" s="48">
        <v>1</v>
      </c>
      <c r="S882" s="45" t="str">
        <v>Obesity</v>
      </c>
      <c r="T882" s="34" t="str">
        <v>Normal</v>
      </c>
    </row>
    <row r="883" spans="1:20" ht="15.75">
      <c r="A883" s="33" t="s">
        <v>923</v>
      </c>
      <c r="B883" s="7" t="str">
        <f>VLOOKUP(A883,'Customer Names'!$A:$G,7,0)</f>
        <v>Ms</v>
      </c>
      <c r="C883" s="7" t="str">
        <f>VLOOKUP(A883,'Customer Names'!$A:$F,6,0)</f>
        <v>Heather</v>
      </c>
      <c r="D883" s="7" t="str">
        <f>VLOOKUP(A883,'Customer Names'!$A:$E,5,0)</f>
        <v>Schulz</v>
      </c>
      <c r="E883" s="25" t="str">
        <f>VLOOKUP(A883,'Cleaned Hospitalisation data'!$A:$K,7,0)</f>
        <v>27-Jun-2002</v>
      </c>
      <c r="F883" s="12">
        <f>VLOOKUP(A883,'Cleaned Hospitalisation data'!$A$1:$K$2336,8,0)</f>
        <v>20</v>
      </c>
      <c r="G883" s="12">
        <f>VLOOKUP(A883,'Cleaned Hospitalisation data'!$A:$K,2,0)</f>
        <v>5</v>
      </c>
      <c r="H883" s="28">
        <f>VLOOKUP(A883,'Cleaned Hospitalisation data'!$A$1:$K$2336,3,0)</f>
        <v>4830.63</v>
      </c>
      <c r="I883" s="12" t="str">
        <f>VLOOKUP(A883,'Cleaned Hospitalisation data'!$A$1:$K$2336,4,0)</f>
        <v>Tier - 2</v>
      </c>
      <c r="J883" s="12" t="str">
        <f>VLOOKUP(A883,'Cleaned Hospitalisation data'!$A$1:$K$2336,5,0)</f>
        <v>Tier - 1</v>
      </c>
      <c r="K883" s="12" t="str">
        <f>VLOOKUP(A883,'Cleaned Hospitalisation data'!$A$1:$K$2336,6,0)</f>
        <v>R1011</v>
      </c>
      <c r="L883" s="12" cm="1">
        <f t="array" ref="L883:P883">_xlfn.XLOOKUP(A883,$A:$A,'Cleaned Medical Examiation data'!$B:$F)</f>
        <v>37</v>
      </c>
      <c r="M883" s="12">
        <v>11.66</v>
      </c>
      <c r="N883" s="12" t="str">
        <v>NO</v>
      </c>
      <c r="O883" s="12" t="str">
        <v>NO</v>
      </c>
      <c r="P883" s="12" t="str">
        <v>NO</v>
      </c>
      <c r="Q883" s="19" t="str" cm="1">
        <f t="array" ref="Q883:T883">_xlfn.XLOOKUP(A883,$A:$A,'Cleaned Medical Examiation data'!$H:$K)</f>
        <v>NO</v>
      </c>
      <c r="R883" s="48">
        <v>0</v>
      </c>
      <c r="S883" s="45" t="str">
        <v>Obesity</v>
      </c>
      <c r="T883" s="34" t="str">
        <v>Diabetes</v>
      </c>
    </row>
    <row r="884" spans="1:20" ht="15.75">
      <c r="A884" s="33" t="s">
        <v>924</v>
      </c>
      <c r="B884" s="7" t="str">
        <f>VLOOKUP(A884,'Customer Names'!$A:$G,7,0)</f>
        <v>Mr</v>
      </c>
      <c r="C884" s="7" t="str">
        <f>VLOOKUP(A884,'Customer Names'!$A:$F,6,0)</f>
        <v>Michael</v>
      </c>
      <c r="D884" s="7" t="str">
        <f>VLOOKUP(A884,'Customer Names'!$A:$E,5,0)</f>
        <v>Capriolo</v>
      </c>
      <c r="E884" s="25" t="str">
        <f>VLOOKUP(A884,'Cleaned Hospitalisation data'!$A:$K,7,0)</f>
        <v>1-Dec-1995</v>
      </c>
      <c r="F884" s="12">
        <f>VLOOKUP(A884,'Cleaned Hospitalisation data'!$A$1:$K$2336,8,0)</f>
        <v>27</v>
      </c>
      <c r="G884" s="12">
        <f>VLOOKUP(A884,'Cleaned Hospitalisation data'!$A:$K,2,0)</f>
        <v>3</v>
      </c>
      <c r="H884" s="28">
        <f>VLOOKUP(A884,'Cleaned Hospitalisation data'!$A$1:$K$2336,3,0)</f>
        <v>4827.8999999999996</v>
      </c>
      <c r="I884" s="12" t="str">
        <f>VLOOKUP(A884,'Cleaned Hospitalisation data'!$A$1:$K$2336,4,0)</f>
        <v>Tier - 1</v>
      </c>
      <c r="J884" s="12" t="str">
        <f>VLOOKUP(A884,'Cleaned Hospitalisation data'!$A$1:$K$2336,5,0)</f>
        <v>Tier - 2</v>
      </c>
      <c r="K884" s="12" t="str">
        <f>VLOOKUP(A884,'Cleaned Hospitalisation data'!$A$1:$K$2336,6,0)</f>
        <v>Unknown</v>
      </c>
      <c r="L884" s="12" cm="1">
        <f t="array" ref="L884:P884">_xlfn.XLOOKUP(A884,$A:$A,'Cleaned Medical Examiation data'!$B:$F)</f>
        <v>18.905000000000001</v>
      </c>
      <c r="M884" s="12">
        <v>4.91</v>
      </c>
      <c r="N884" s="12" t="str">
        <v>YES</v>
      </c>
      <c r="O884" s="12" t="str">
        <v>NO</v>
      </c>
      <c r="P884" s="12" t="str">
        <v>NO</v>
      </c>
      <c r="Q884" s="19" t="str" cm="1">
        <f t="array" ref="Q884:T884">_xlfn.XLOOKUP(A884,$A:$A,'Cleaned Medical Examiation data'!$H:$K)</f>
        <v>NO</v>
      </c>
      <c r="R884" s="48">
        <v>1</v>
      </c>
      <c r="S884" s="45" t="str">
        <v>Normal Weight</v>
      </c>
      <c r="T884" s="34" t="str">
        <v>Normal</v>
      </c>
    </row>
    <row r="885" spans="1:20" ht="15.75">
      <c r="A885" s="33" t="s">
        <v>925</v>
      </c>
      <c r="B885" s="7" t="str">
        <f>VLOOKUP(A885,'Customer Names'!$A:$G,7,0)</f>
        <v>Ms</v>
      </c>
      <c r="C885" s="7" t="str">
        <f>VLOOKUP(A885,'Customer Names'!$A:$F,6,0)</f>
        <v>Kathleen</v>
      </c>
      <c r="D885" s="7" t="str">
        <f>VLOOKUP(A885,'Customer Names'!$A:$E,5,0)</f>
        <v>Borleis</v>
      </c>
      <c r="E885" s="25" t="str">
        <f>VLOOKUP(A885,'Cleaned Hospitalisation data'!$A:$K,7,0)</f>
        <v>3-Jul-1981</v>
      </c>
      <c r="F885" s="12">
        <f>VLOOKUP(A885,'Cleaned Hospitalisation data'!$A$1:$K$2336,8,0)</f>
        <v>41</v>
      </c>
      <c r="G885" s="12">
        <f>VLOOKUP(A885,'Cleaned Hospitalisation data'!$A:$K,2,0)</f>
        <v>1</v>
      </c>
      <c r="H885" s="28">
        <f>VLOOKUP(A885,'Cleaned Hospitalisation data'!$A$1:$K$2336,3,0)</f>
        <v>4827.1000000000004</v>
      </c>
      <c r="I885" s="12" t="str">
        <f>VLOOKUP(A885,'Cleaned Hospitalisation data'!$A$1:$K$2336,4,0)</f>
        <v>Tier - 2</v>
      </c>
      <c r="J885" s="12" t="str">
        <f>VLOOKUP(A885,'Cleaned Hospitalisation data'!$A$1:$K$2336,5,0)</f>
        <v>Tier - 1</v>
      </c>
      <c r="K885" s="12" t="str">
        <f>VLOOKUP(A885,'Cleaned Hospitalisation data'!$A$1:$K$2336,6,0)</f>
        <v>R1013</v>
      </c>
      <c r="L885" s="12" cm="1">
        <f t="array" ref="L885:P885">_xlfn.XLOOKUP(A885,$A:$A,'Cleaned Medical Examiation data'!$B:$F)</f>
        <v>20.03</v>
      </c>
      <c r="M885" s="12">
        <v>9.25</v>
      </c>
      <c r="N885" s="12" t="str">
        <v>YES</v>
      </c>
      <c r="O885" s="12" t="str">
        <v>NO</v>
      </c>
      <c r="P885" s="12" t="str">
        <v>NO</v>
      </c>
      <c r="Q885" s="19" t="str" cm="1">
        <f t="array" ref="Q885:T885">_xlfn.XLOOKUP(A885,$A:$A,'Cleaned Medical Examiation data'!$H:$K)</f>
        <v>NO</v>
      </c>
      <c r="R885" s="48">
        <v>0</v>
      </c>
      <c r="S885" s="45" t="str">
        <v>Normal Weight</v>
      </c>
      <c r="T885" s="34" t="str">
        <v>Diabetes</v>
      </c>
    </row>
    <row r="886" spans="1:20" ht="15.75">
      <c r="A886" s="33" t="s">
        <v>926</v>
      </c>
      <c r="B886" s="7" t="str">
        <f>VLOOKUP(A886,'Customer Names'!$A:$G,7,0)</f>
        <v>Mr</v>
      </c>
      <c r="C886" s="7" t="str">
        <f>VLOOKUP(A886,'Customer Names'!$A:$F,6,0)</f>
        <v>Ryan M</v>
      </c>
      <c r="D886" s="7" t="str">
        <f>VLOOKUP(A886,'Customer Names'!$A:$E,5,0)</f>
        <v>Kramer</v>
      </c>
      <c r="E886" s="25" t="str">
        <f>VLOOKUP(A886,'Cleaned Hospitalisation data'!$A:$K,7,0)</f>
        <v>3-Oct-1978</v>
      </c>
      <c r="F886" s="12">
        <f>VLOOKUP(A886,'Cleaned Hospitalisation data'!$A$1:$K$2336,8,0)</f>
        <v>44</v>
      </c>
      <c r="G886" s="12">
        <f>VLOOKUP(A886,'Cleaned Hospitalisation data'!$A:$K,2,0)</f>
        <v>2</v>
      </c>
      <c r="H886" s="28">
        <f>VLOOKUP(A886,'Cleaned Hospitalisation data'!$A$1:$K$2336,3,0)</f>
        <v>4812.34</v>
      </c>
      <c r="I886" s="12" t="str">
        <f>VLOOKUP(A886,'Cleaned Hospitalisation data'!$A$1:$K$2336,4,0)</f>
        <v>Tier - 2</v>
      </c>
      <c r="J886" s="12" t="str">
        <f>VLOOKUP(A886,'Cleaned Hospitalisation data'!$A$1:$K$2336,5,0)</f>
        <v>Tier - 3</v>
      </c>
      <c r="K886" s="12" t="str">
        <f>VLOOKUP(A886,'Cleaned Hospitalisation data'!$A$1:$K$2336,6,0)</f>
        <v>R1013</v>
      </c>
      <c r="L886" s="12" cm="1">
        <f t="array" ref="L886:P886">_xlfn.XLOOKUP(A886,$A:$A,'Cleaned Medical Examiation data'!$B:$F)</f>
        <v>16.7</v>
      </c>
      <c r="M886" s="12">
        <v>11.48</v>
      </c>
      <c r="N886" s="12" t="str">
        <v>NO</v>
      </c>
      <c r="O886" s="12" t="str">
        <v>NO</v>
      </c>
      <c r="P886" s="12" t="str">
        <v>NO</v>
      </c>
      <c r="Q886" s="19" t="str" cm="1">
        <f t="array" ref="Q886:T886">_xlfn.XLOOKUP(A886,$A:$A,'Cleaned Medical Examiation data'!$H:$K)</f>
        <v>NO</v>
      </c>
      <c r="R886" s="48">
        <v>0</v>
      </c>
      <c r="S886" s="45" t="str">
        <v>Under Weight</v>
      </c>
      <c r="T886" s="34" t="str">
        <v>Diabetes</v>
      </c>
    </row>
    <row r="887" spans="1:20" ht="15.75">
      <c r="A887" s="33" t="s">
        <v>927</v>
      </c>
      <c r="B887" s="7" t="str">
        <f>VLOOKUP(A887,'Customer Names'!$A:$G,7,0)</f>
        <v>Ms</v>
      </c>
      <c r="C887" s="7" t="str">
        <f>VLOOKUP(A887,'Customer Names'!$A:$F,6,0)</f>
        <v>Sara</v>
      </c>
      <c r="D887" s="7" t="str">
        <f>VLOOKUP(A887,'Customer Names'!$A:$E,5,0)</f>
        <v>Conrad</v>
      </c>
      <c r="E887" s="25" t="str">
        <f>VLOOKUP(A887,'Cleaned Hospitalisation data'!$A:$K,7,0)</f>
        <v>16-Dec-1989</v>
      </c>
      <c r="F887" s="12">
        <f>VLOOKUP(A887,'Cleaned Hospitalisation data'!$A$1:$K$2336,8,0)</f>
        <v>33</v>
      </c>
      <c r="G887" s="12">
        <f>VLOOKUP(A887,'Cleaned Hospitalisation data'!$A:$K,2,0)</f>
        <v>1</v>
      </c>
      <c r="H887" s="28">
        <f>VLOOKUP(A887,'Cleaned Hospitalisation data'!$A$1:$K$2336,3,0)</f>
        <v>4795.66</v>
      </c>
      <c r="I887" s="12" t="str">
        <f>VLOOKUP(A887,'Cleaned Hospitalisation data'!$A$1:$K$2336,4,0)</f>
        <v>Tier - 2</v>
      </c>
      <c r="J887" s="12" t="str">
        <f>VLOOKUP(A887,'Cleaned Hospitalisation data'!$A$1:$K$2336,5,0)</f>
        <v>Tier - 1</v>
      </c>
      <c r="K887" s="12" t="str">
        <f>VLOOKUP(A887,'Cleaned Hospitalisation data'!$A$1:$K$2336,6,0)</f>
        <v>R1013</v>
      </c>
      <c r="L887" s="12" cm="1">
        <f t="array" ref="L887:P887">_xlfn.XLOOKUP(A887,$A:$A,'Cleaned Medical Examiation data'!$B:$F)</f>
        <v>39.82</v>
      </c>
      <c r="M887" s="12">
        <v>6.06</v>
      </c>
      <c r="N887" s="12" t="str">
        <v>NO</v>
      </c>
      <c r="O887" s="12" t="str">
        <v>NO</v>
      </c>
      <c r="P887" s="12" t="str">
        <v>NO</v>
      </c>
      <c r="Q887" s="19" t="str" cm="1">
        <f t="array" ref="Q887:T887">_xlfn.XLOOKUP(A887,$A:$A,'Cleaned Medical Examiation data'!$H:$K)</f>
        <v>NO</v>
      </c>
      <c r="R887" s="48">
        <v>0</v>
      </c>
      <c r="S887" s="45" t="str">
        <v>Obesity</v>
      </c>
      <c r="T887" s="34" t="str">
        <v>Prediabetes</v>
      </c>
    </row>
    <row r="888" spans="1:20" ht="15.75">
      <c r="A888" s="33" t="s">
        <v>928</v>
      </c>
      <c r="B888" s="7" t="str">
        <f>VLOOKUP(A888,'Customer Names'!$A:$G,7,0)</f>
        <v>Mr</v>
      </c>
      <c r="C888" s="7" t="str">
        <f>VLOOKUP(A888,'Customer Names'!$A:$F,6,0)</f>
        <v>Deniz</v>
      </c>
      <c r="D888" s="7" t="str">
        <f>VLOOKUP(A888,'Customer Names'!$A:$E,5,0)</f>
        <v>Karakoyunlu</v>
      </c>
      <c r="E888" s="25" t="str">
        <f>VLOOKUP(A888,'Cleaned Hospitalisation data'!$A:$K,7,0)</f>
        <v>22-Jun-1987</v>
      </c>
      <c r="F888" s="12">
        <f>VLOOKUP(A888,'Cleaned Hospitalisation data'!$A$1:$K$2336,8,0)</f>
        <v>35</v>
      </c>
      <c r="G888" s="12">
        <f>VLOOKUP(A888,'Cleaned Hospitalisation data'!$A:$K,2,0)</f>
        <v>3</v>
      </c>
      <c r="H888" s="28">
        <f>VLOOKUP(A888,'Cleaned Hospitalisation data'!$A$1:$K$2336,3,0)</f>
        <v>4787.42</v>
      </c>
      <c r="I888" s="12" t="str">
        <f>VLOOKUP(A888,'Cleaned Hospitalisation data'!$A$1:$K$2336,4,0)</f>
        <v>Tier - 2</v>
      </c>
      <c r="J888" s="12" t="str">
        <f>VLOOKUP(A888,'Cleaned Hospitalisation data'!$A$1:$K$2336,5,0)</f>
        <v>Tier - 3</v>
      </c>
      <c r="K888" s="12" t="str">
        <f>VLOOKUP(A888,'Cleaned Hospitalisation data'!$A$1:$K$2336,6,0)</f>
        <v>R1013</v>
      </c>
      <c r="L888" s="12" cm="1">
        <f t="array" ref="L888:P888">_xlfn.XLOOKUP(A888,$A:$A,'Cleaned Medical Examiation data'!$B:$F)</f>
        <v>22.04</v>
      </c>
      <c r="M888" s="12">
        <v>5.86</v>
      </c>
      <c r="N888" s="12" t="str">
        <v>NO</v>
      </c>
      <c r="O888" s="12" t="str">
        <v>NO</v>
      </c>
      <c r="P888" s="12" t="str">
        <v>NO</v>
      </c>
      <c r="Q888" s="19" t="str" cm="1">
        <f t="array" ref="Q888:T888">_xlfn.XLOOKUP(A888,$A:$A,'Cleaned Medical Examiation data'!$H:$K)</f>
        <v>NO</v>
      </c>
      <c r="R888" s="48">
        <v>1</v>
      </c>
      <c r="S888" s="45" t="str">
        <v>Normal Weight</v>
      </c>
      <c r="T888" s="34" t="str">
        <v>Prediabetes</v>
      </c>
    </row>
    <row r="889" spans="1:20" ht="15.75">
      <c r="A889" s="33" t="s">
        <v>929</v>
      </c>
      <c r="B889" s="7" t="str">
        <f>VLOOKUP(A889,'Customer Names'!$A:$G,7,0)</f>
        <v>Ms</v>
      </c>
      <c r="C889" s="7" t="str">
        <f>VLOOKUP(A889,'Customer Names'!$A:$F,6,0)</f>
        <v>Shannon L</v>
      </c>
      <c r="D889" s="7" t="str">
        <f>VLOOKUP(A889,'Customer Names'!$A:$E,5,0)</f>
        <v>Desrosiers</v>
      </c>
      <c r="E889" s="25" t="str">
        <f>VLOOKUP(A889,'Cleaned Hospitalisation data'!$A:$K,7,0)</f>
        <v>9-Dec-1989</v>
      </c>
      <c r="F889" s="12">
        <f>VLOOKUP(A889,'Cleaned Hospitalisation data'!$A$1:$K$2336,8,0)</f>
        <v>33</v>
      </c>
      <c r="G889" s="12">
        <f>VLOOKUP(A889,'Cleaned Hospitalisation data'!$A:$K,2,0)</f>
        <v>1</v>
      </c>
      <c r="H889" s="28">
        <f>VLOOKUP(A889,'Cleaned Hospitalisation data'!$A$1:$K$2336,3,0)</f>
        <v>4779.6000000000004</v>
      </c>
      <c r="I889" s="12" t="str">
        <f>VLOOKUP(A889,'Cleaned Hospitalisation data'!$A$1:$K$2336,4,0)</f>
        <v>Tier - 2</v>
      </c>
      <c r="J889" s="12" t="str">
        <f>VLOOKUP(A889,'Cleaned Hospitalisation data'!$A$1:$K$2336,5,0)</f>
        <v>Tier - 3</v>
      </c>
      <c r="K889" s="12" t="str">
        <f>VLOOKUP(A889,'Cleaned Hospitalisation data'!$A$1:$K$2336,6,0)</f>
        <v>R1013</v>
      </c>
      <c r="L889" s="12" cm="1">
        <f t="array" ref="L889:P889">_xlfn.XLOOKUP(A889,$A:$A,'Cleaned Medical Examiation data'!$B:$F)</f>
        <v>28.27</v>
      </c>
      <c r="M889" s="12">
        <v>5.33</v>
      </c>
      <c r="N889" s="12" t="str">
        <v>NO</v>
      </c>
      <c r="O889" s="12" t="str">
        <v>NO</v>
      </c>
      <c r="P889" s="12" t="str">
        <v>NO</v>
      </c>
      <c r="Q889" s="19" t="str" cm="1">
        <f t="array" ref="Q889:T889">_xlfn.XLOOKUP(A889,$A:$A,'Cleaned Medical Examiation data'!$H:$K)</f>
        <v>NO</v>
      </c>
      <c r="R889" s="48">
        <v>0</v>
      </c>
      <c r="S889" s="45" t="str">
        <v>Over Weight</v>
      </c>
      <c r="T889" s="34" t="str">
        <v>Normal</v>
      </c>
    </row>
    <row r="890" spans="1:20" ht="15.75">
      <c r="A890" s="33" t="s">
        <v>930</v>
      </c>
      <c r="B890" s="7" t="str">
        <f>VLOOKUP(A890,'Customer Names'!$A:$G,7,0)</f>
        <v>Ms</v>
      </c>
      <c r="C890" s="7" t="str">
        <f>VLOOKUP(A890,'Customer Names'!$A:$F,6,0)</f>
        <v>Kaitlin M</v>
      </c>
      <c r="D890" s="7" t="str">
        <f>VLOOKUP(A890,'Customer Names'!$A:$E,5,0)</f>
        <v>O'Mara</v>
      </c>
      <c r="E890" s="25" t="str">
        <f>VLOOKUP(A890,'Cleaned Hospitalisation data'!$A:$K,7,0)</f>
        <v>1-Aug-1989</v>
      </c>
      <c r="F890" s="12">
        <f>VLOOKUP(A890,'Cleaned Hospitalisation data'!$A$1:$K$2336,8,0)</f>
        <v>33</v>
      </c>
      <c r="G890" s="12">
        <f>VLOOKUP(A890,'Cleaned Hospitalisation data'!$A:$K,2,0)</f>
        <v>1</v>
      </c>
      <c r="H890" s="28">
        <f>VLOOKUP(A890,'Cleaned Hospitalisation data'!$A$1:$K$2336,3,0)</f>
        <v>4766.0200000000004</v>
      </c>
      <c r="I890" s="12" t="str">
        <f>VLOOKUP(A890,'Cleaned Hospitalisation data'!$A$1:$K$2336,4,0)</f>
        <v>Tier - 2</v>
      </c>
      <c r="J890" s="12" t="str">
        <f>VLOOKUP(A890,'Cleaned Hospitalisation data'!$A$1:$K$2336,5,0)</f>
        <v>Tier - 3</v>
      </c>
      <c r="K890" s="12" t="str">
        <f>VLOOKUP(A890,'Cleaned Hospitalisation data'!$A$1:$K$2336,6,0)</f>
        <v>R1011</v>
      </c>
      <c r="L890" s="12" cm="1">
        <f t="array" ref="L890:P890">_xlfn.XLOOKUP(A890,$A:$A,'Cleaned Medical Examiation data'!$B:$F)</f>
        <v>18.5</v>
      </c>
      <c r="M890" s="12">
        <v>5.33</v>
      </c>
      <c r="N890" s="12" t="str">
        <v>NO</v>
      </c>
      <c r="O890" s="12" t="str">
        <v>NO</v>
      </c>
      <c r="P890" s="12" t="str">
        <v>NO</v>
      </c>
      <c r="Q890" s="19" t="str" cm="1">
        <f t="array" ref="Q890:T890">_xlfn.XLOOKUP(A890,$A:$A,'Cleaned Medical Examiation data'!$H:$K)</f>
        <v>NO</v>
      </c>
      <c r="R890" s="48">
        <v>0</v>
      </c>
      <c r="S890" s="45" t="str">
        <v>Normal Weight</v>
      </c>
      <c r="T890" s="34" t="str">
        <v>Normal</v>
      </c>
    </row>
    <row r="891" spans="1:20" ht="15.75">
      <c r="A891" s="33" t="s">
        <v>931</v>
      </c>
      <c r="B891" s="7" t="str">
        <f>VLOOKUP(A891,'Customer Names'!$A:$G,7,0)</f>
        <v>Ms</v>
      </c>
      <c r="C891" s="7" t="str">
        <f>VLOOKUP(A891,'Customer Names'!$A:$F,6,0)</f>
        <v>Christina M</v>
      </c>
      <c r="D891" s="7" t="str">
        <f>VLOOKUP(A891,'Customer Names'!$A:$E,5,0)</f>
        <v>Noordstar</v>
      </c>
      <c r="E891" s="25" t="str">
        <f>VLOOKUP(A891,'Cleaned Hospitalisation data'!$A:$K,7,0)</f>
        <v>5-Aug-1963</v>
      </c>
      <c r="F891" s="12">
        <f>VLOOKUP(A891,'Cleaned Hospitalisation data'!$A$1:$K$2336,8,0)</f>
        <v>59</v>
      </c>
      <c r="G891" s="12">
        <f>VLOOKUP(A891,'Cleaned Hospitalisation data'!$A:$K,2,0)</f>
        <v>1</v>
      </c>
      <c r="H891" s="28">
        <f>VLOOKUP(A891,'Cleaned Hospitalisation data'!$A$1:$K$2336,3,0)</f>
        <v>47896.79</v>
      </c>
      <c r="I891" s="12" t="str">
        <f>VLOOKUP(A891,'Cleaned Hospitalisation data'!$A$1:$K$2336,4,0)</f>
        <v>Tier - 1</v>
      </c>
      <c r="J891" s="12" t="str">
        <f>VLOOKUP(A891,'Cleaned Hospitalisation data'!$A$1:$K$2336,5,0)</f>
        <v>Tier - 3</v>
      </c>
      <c r="K891" s="12" t="str">
        <f>VLOOKUP(A891,'Cleaned Hospitalisation data'!$A$1:$K$2336,6,0)</f>
        <v>R1024</v>
      </c>
      <c r="L891" s="12" cm="1">
        <f t="array" ref="L891:P891">_xlfn.XLOOKUP(A891,$A:$A,'Cleaned Medical Examiation data'!$B:$F)</f>
        <v>36.765000000000001</v>
      </c>
      <c r="M891" s="12">
        <v>7.29</v>
      </c>
      <c r="N891" s="12" t="str">
        <v>YES</v>
      </c>
      <c r="O891" s="12" t="str">
        <v>NO</v>
      </c>
      <c r="P891" s="12" t="str">
        <v>YES</v>
      </c>
      <c r="Q891" s="19" t="str" cm="1">
        <f t="array" ref="Q891:T891">_xlfn.XLOOKUP(A891,$A:$A,'Cleaned Medical Examiation data'!$H:$K)</f>
        <v>YES</v>
      </c>
      <c r="R891" s="48">
        <v>1</v>
      </c>
      <c r="S891" s="45" t="str">
        <v>Obesity</v>
      </c>
      <c r="T891" s="34" t="str">
        <v>Diabetes</v>
      </c>
    </row>
    <row r="892" spans="1:20" ht="15.75">
      <c r="A892" s="33" t="s">
        <v>932</v>
      </c>
      <c r="B892" s="7" t="str">
        <f>VLOOKUP(A892,'Customer Names'!$A:$G,7,0)</f>
        <v>Ms</v>
      </c>
      <c r="C892" s="7" t="str">
        <f>VLOOKUP(A892,'Customer Names'!$A:$F,6,0)</f>
        <v>Jennifer L</v>
      </c>
      <c r="D892" s="7" t="str">
        <f>VLOOKUP(A892,'Customer Names'!$A:$E,5,0)</f>
        <v>King</v>
      </c>
      <c r="E892" s="25" t="str">
        <f>VLOOKUP(A892,'Cleaned Hospitalisation data'!$A:$K,7,0)</f>
        <v>24-Jul-1963</v>
      </c>
      <c r="F892" s="12">
        <f>VLOOKUP(A892,'Cleaned Hospitalisation data'!$A$1:$K$2336,8,0)</f>
        <v>59</v>
      </c>
      <c r="G892" s="12">
        <f>VLOOKUP(A892,'Cleaned Hospitalisation data'!$A:$K,2,0)</f>
        <v>2</v>
      </c>
      <c r="H892" s="28">
        <f>VLOOKUP(A892,'Cleaned Hospitalisation data'!$A$1:$K$2336,3,0)</f>
        <v>36910.61</v>
      </c>
      <c r="I892" s="12" t="str">
        <f>VLOOKUP(A892,'Cleaned Hospitalisation data'!$A$1:$K$2336,4,0)</f>
        <v>Tier - 2</v>
      </c>
      <c r="J892" s="12" t="str">
        <f>VLOOKUP(A892,'Cleaned Hospitalisation data'!$A$1:$K$2336,5,0)</f>
        <v>Tier - 2</v>
      </c>
      <c r="K892" s="12" t="str">
        <f>VLOOKUP(A892,'Cleaned Hospitalisation data'!$A$1:$K$2336,6,0)</f>
        <v>R1011</v>
      </c>
      <c r="L892" s="12" cm="1">
        <f t="array" ref="L892:P892">_xlfn.XLOOKUP(A892,$A:$A,'Cleaned Medical Examiation data'!$B:$F)</f>
        <v>34.799999999999997</v>
      </c>
      <c r="M892" s="12">
        <v>11.4</v>
      </c>
      <c r="N892" s="12" t="str">
        <v>YES</v>
      </c>
      <c r="O892" s="12" t="str">
        <v>NO</v>
      </c>
      <c r="P892" s="12" t="str">
        <v>YES</v>
      </c>
      <c r="Q892" s="19" t="str" cm="1">
        <f t="array" ref="Q892:T892">_xlfn.XLOOKUP(A892,$A:$A,'Cleaned Medical Examiation data'!$H:$K)</f>
        <v>NO</v>
      </c>
      <c r="R892" s="48">
        <v>1</v>
      </c>
      <c r="S892" s="45" t="str">
        <v>Obesity</v>
      </c>
      <c r="T892" s="34" t="str">
        <v>Diabetes</v>
      </c>
    </row>
    <row r="893" spans="1:20" ht="15.75">
      <c r="A893" s="33" t="s">
        <v>933</v>
      </c>
      <c r="B893" s="7" t="str">
        <f>VLOOKUP(A893,'Customer Names'!$A:$G,7,0)</f>
        <v>Mr</v>
      </c>
      <c r="C893" s="7" t="str">
        <f>VLOOKUP(A893,'Customer Names'!$A:$F,6,0)</f>
        <v>Alfredo</v>
      </c>
      <c r="D893" s="7" t="str">
        <f>VLOOKUP(A893,'Customer Names'!$A:$E,5,0)</f>
        <v>Shabot Marcos</v>
      </c>
      <c r="E893" s="25" t="str">
        <f>VLOOKUP(A893,'Cleaned Hospitalisation data'!$A:$K,7,0)</f>
        <v>27-Sep-1987</v>
      </c>
      <c r="F893" s="12">
        <f>VLOOKUP(A893,'Cleaned Hospitalisation data'!$A$1:$K$2336,8,0)</f>
        <v>35</v>
      </c>
      <c r="G893" s="12">
        <f>VLOOKUP(A893,'Cleaned Hospitalisation data'!$A:$K,2,0)</f>
        <v>1</v>
      </c>
      <c r="H893" s="28">
        <f>VLOOKUP(A893,'Cleaned Hospitalisation data'!$A$1:$K$2336,3,0)</f>
        <v>4762.33</v>
      </c>
      <c r="I893" s="12" t="str">
        <f>VLOOKUP(A893,'Cleaned Hospitalisation data'!$A$1:$K$2336,4,0)</f>
        <v>Tier - 3</v>
      </c>
      <c r="J893" s="12" t="str">
        <f>VLOOKUP(A893,'Cleaned Hospitalisation data'!$A$1:$K$2336,5,0)</f>
        <v>Tier - 3</v>
      </c>
      <c r="K893" s="12" t="str">
        <f>VLOOKUP(A893,'Cleaned Hospitalisation data'!$A$1:$K$2336,6,0)</f>
        <v>R1011</v>
      </c>
      <c r="L893" s="12" cm="1">
        <f t="array" ref="L893:P893">_xlfn.XLOOKUP(A893,$A:$A,'Cleaned Medical Examiation data'!$B:$F)</f>
        <v>38.6</v>
      </c>
      <c r="M893" s="12">
        <v>6.02</v>
      </c>
      <c r="N893" s="12" t="str">
        <v>NO</v>
      </c>
      <c r="O893" s="12" t="str">
        <v>NO</v>
      </c>
      <c r="P893" s="12" t="str">
        <v>NO</v>
      </c>
      <c r="Q893" s="19" t="str" cm="1">
        <f t="array" ref="Q893:T893">_xlfn.XLOOKUP(A893,$A:$A,'Cleaned Medical Examiation data'!$H:$K)</f>
        <v>NO</v>
      </c>
      <c r="R893" s="48">
        <v>1</v>
      </c>
      <c r="S893" s="45" t="str">
        <v>Obesity</v>
      </c>
      <c r="T893" s="34" t="str">
        <v>Prediabetes</v>
      </c>
    </row>
    <row r="894" spans="1:20" ht="15.75">
      <c r="A894" s="33" t="s">
        <v>934</v>
      </c>
      <c r="B894" s="7" t="str">
        <f>VLOOKUP(A894,'Customer Names'!$A:$G,7,0)</f>
        <v>Ms</v>
      </c>
      <c r="C894" s="7" t="str">
        <f>VLOOKUP(A894,'Customer Names'!$A:$F,6,0)</f>
        <v>Kristen</v>
      </c>
      <c r="D894" s="7" t="str">
        <f>VLOOKUP(A894,'Customer Names'!$A:$E,5,0)</f>
        <v>Comment</v>
      </c>
      <c r="E894" s="25" t="str">
        <f>VLOOKUP(A894,'Cleaned Hospitalisation data'!$A:$K,7,0)</f>
        <v>16-Aug-1992</v>
      </c>
      <c r="F894" s="12">
        <f>VLOOKUP(A894,'Cleaned Hospitalisation data'!$A$1:$K$2336,8,0)</f>
        <v>30</v>
      </c>
      <c r="G894" s="12">
        <f>VLOOKUP(A894,'Cleaned Hospitalisation data'!$A:$K,2,0)</f>
        <v>2</v>
      </c>
      <c r="H894" s="28">
        <f>VLOOKUP(A894,'Cleaned Hospitalisation data'!$A$1:$K$2336,3,0)</f>
        <v>4753.6400000000003</v>
      </c>
      <c r="I894" s="12" t="str">
        <f>VLOOKUP(A894,'Cleaned Hospitalisation data'!$A$1:$K$2336,4,0)</f>
        <v>Tier - 2</v>
      </c>
      <c r="J894" s="12" t="str">
        <f>VLOOKUP(A894,'Cleaned Hospitalisation data'!$A$1:$K$2336,5,0)</f>
        <v>Tier - 3</v>
      </c>
      <c r="K894" s="12" t="str">
        <f>VLOOKUP(A894,'Cleaned Hospitalisation data'!$A$1:$K$2336,6,0)</f>
        <v>R1013</v>
      </c>
      <c r="L894" s="12" cm="1">
        <f t="array" ref="L894:P894">_xlfn.XLOOKUP(A894,$A:$A,'Cleaned Medical Examiation data'!$B:$F)</f>
        <v>43.12</v>
      </c>
      <c r="M894" s="12">
        <v>6.25</v>
      </c>
      <c r="N894" s="12" t="str">
        <v>NO</v>
      </c>
      <c r="O894" s="12" t="str">
        <v>NO</v>
      </c>
      <c r="P894" s="12" t="str">
        <v>NO</v>
      </c>
      <c r="Q894" s="19" t="str" cm="1">
        <f t="array" ref="Q894:T894">_xlfn.XLOOKUP(A894,$A:$A,'Cleaned Medical Examiation data'!$H:$K)</f>
        <v>NO</v>
      </c>
      <c r="R894" s="48">
        <v>1</v>
      </c>
      <c r="S894" s="45" t="str">
        <v>Obesity</v>
      </c>
      <c r="T894" s="34" t="str">
        <v>Prediabetes</v>
      </c>
    </row>
    <row r="895" spans="1:20" ht="15.75">
      <c r="A895" s="33" t="s">
        <v>935</v>
      </c>
      <c r="B895" s="7" t="str">
        <f>VLOOKUP(A895,'Customer Names'!$A:$G,7,0)</f>
        <v>Mr</v>
      </c>
      <c r="C895" s="7" t="str">
        <f>VLOOKUP(A895,'Customer Names'!$A:$F,6,0)</f>
        <v>Daniel</v>
      </c>
      <c r="D895" s="7" t="str">
        <f>VLOOKUP(A895,'Customer Names'!$A:$E,5,0)</f>
        <v>Moss</v>
      </c>
      <c r="E895" s="25" t="str">
        <f>VLOOKUP(A895,'Cleaned Hospitalisation data'!$A:$K,7,0)</f>
        <v>22-Nov-1987</v>
      </c>
      <c r="F895" s="12">
        <f>VLOOKUP(A895,'Cleaned Hospitalisation data'!$A$1:$K$2336,8,0)</f>
        <v>35</v>
      </c>
      <c r="G895" s="12">
        <f>VLOOKUP(A895,'Cleaned Hospitalisation data'!$A:$K,2,0)</f>
        <v>1</v>
      </c>
      <c r="H895" s="28">
        <f>VLOOKUP(A895,'Cleaned Hospitalisation data'!$A$1:$K$2336,3,0)</f>
        <v>4751.07</v>
      </c>
      <c r="I895" s="12" t="str">
        <f>VLOOKUP(A895,'Cleaned Hospitalisation data'!$A$1:$K$2336,4,0)</f>
        <v>Tier - 3</v>
      </c>
      <c r="J895" s="12" t="str">
        <f>VLOOKUP(A895,'Cleaned Hospitalisation data'!$A$1:$K$2336,5,0)</f>
        <v>Tier - 1</v>
      </c>
      <c r="K895" s="12" t="str">
        <f>VLOOKUP(A895,'Cleaned Hospitalisation data'!$A$1:$K$2336,6,0)</f>
        <v>R1011</v>
      </c>
      <c r="L895" s="12" cm="1">
        <f t="array" ref="L895:P895">_xlfn.XLOOKUP(A895,$A:$A,'Cleaned Medical Examiation data'!$B:$F)</f>
        <v>30.5</v>
      </c>
      <c r="M895" s="12">
        <v>4.8099999999999996</v>
      </c>
      <c r="N895" s="12" t="str">
        <v>NO</v>
      </c>
      <c r="O895" s="12" t="str">
        <v>NO</v>
      </c>
      <c r="P895" s="12" t="str">
        <v>NO</v>
      </c>
      <c r="Q895" s="19" t="str" cm="1">
        <f t="array" ref="Q895:T895">_xlfn.XLOOKUP(A895,$A:$A,'Cleaned Medical Examiation data'!$H:$K)</f>
        <v>NO</v>
      </c>
      <c r="R895" s="48">
        <v>1</v>
      </c>
      <c r="S895" s="45" t="str">
        <v>Obesity</v>
      </c>
      <c r="T895" s="34" t="str">
        <v>Normal</v>
      </c>
    </row>
    <row r="896" spans="1:20" ht="15.75">
      <c r="A896" s="33" t="s">
        <v>936</v>
      </c>
      <c r="B896" s="7" t="str">
        <f>VLOOKUP(A896,'Customer Names'!$A:$G,7,0)</f>
        <v>Mr</v>
      </c>
      <c r="C896" s="7" t="str">
        <f>VLOOKUP(A896,'Customer Names'!$A:$F,6,0)</f>
        <v>Jonathan</v>
      </c>
      <c r="D896" s="7" t="str">
        <f>VLOOKUP(A896,'Customer Names'!$A:$E,5,0)</f>
        <v>Guzman</v>
      </c>
      <c r="E896" s="25" t="str">
        <f>VLOOKUP(A896,'Cleaned Hospitalisation data'!$A:$K,7,0)</f>
        <v>2-Sep-1987</v>
      </c>
      <c r="F896" s="12">
        <f>VLOOKUP(A896,'Cleaned Hospitalisation data'!$A$1:$K$2336,8,0)</f>
        <v>35</v>
      </c>
      <c r="G896" s="12">
        <f>VLOOKUP(A896,'Cleaned Hospitalisation data'!$A:$K,2,0)</f>
        <v>1</v>
      </c>
      <c r="H896" s="28">
        <f>VLOOKUP(A896,'Cleaned Hospitalisation data'!$A$1:$K$2336,3,0)</f>
        <v>4747.05</v>
      </c>
      <c r="I896" s="12" t="str">
        <f>VLOOKUP(A896,'Cleaned Hospitalisation data'!$A$1:$K$2336,4,0)</f>
        <v>Tier - 2</v>
      </c>
      <c r="J896" s="12" t="str">
        <f>VLOOKUP(A896,'Cleaned Hospitalisation data'!$A$1:$K$2336,5,0)</f>
        <v>Tier - 2</v>
      </c>
      <c r="K896" s="12" t="str">
        <f>VLOOKUP(A896,'Cleaned Hospitalisation data'!$A$1:$K$2336,6,0)</f>
        <v>R1013</v>
      </c>
      <c r="L896" s="12" cm="1">
        <f t="array" ref="L896:P896">_xlfn.XLOOKUP(A896,$A:$A,'Cleaned Medical Examiation data'!$B:$F)</f>
        <v>27.61</v>
      </c>
      <c r="M896" s="12">
        <v>4.5999999999999996</v>
      </c>
      <c r="N896" s="12" t="str">
        <v>NO</v>
      </c>
      <c r="O896" s="12" t="str">
        <v>NO</v>
      </c>
      <c r="P896" s="12" t="str">
        <v>NO</v>
      </c>
      <c r="Q896" s="19" t="str" cm="1">
        <f t="array" ref="Q896:T896">_xlfn.XLOOKUP(A896,$A:$A,'Cleaned Medical Examiation data'!$H:$K)</f>
        <v>NO</v>
      </c>
      <c r="R896" s="48">
        <v>1</v>
      </c>
      <c r="S896" s="45" t="str">
        <v>Over Weight</v>
      </c>
      <c r="T896" s="34" t="str">
        <v>Normal</v>
      </c>
    </row>
    <row r="897" spans="1:20" ht="15.75">
      <c r="A897" s="33" t="s">
        <v>937</v>
      </c>
      <c r="B897" s="7" t="str">
        <f>VLOOKUP(A897,'Customer Names'!$A:$G,7,0)</f>
        <v>Mr</v>
      </c>
      <c r="C897" s="7" t="str">
        <f>VLOOKUP(A897,'Customer Names'!$A:$F,6,0)</f>
        <v>Troy</v>
      </c>
      <c r="D897" s="7" t="str">
        <f>VLOOKUP(A897,'Customer Names'!$A:$E,5,0)</f>
        <v>Cox</v>
      </c>
      <c r="E897" s="25" t="str">
        <f>VLOOKUP(A897,'Cleaned Hospitalisation data'!$A:$K,7,0)</f>
        <v>5-Jun-1987</v>
      </c>
      <c r="F897" s="12">
        <f>VLOOKUP(A897,'Cleaned Hospitalisation data'!$A$1:$K$2336,8,0)</f>
        <v>36</v>
      </c>
      <c r="G897" s="12">
        <f>VLOOKUP(A897,'Cleaned Hospitalisation data'!$A:$K,2,0)</f>
        <v>1</v>
      </c>
      <c r="H897" s="28">
        <f>VLOOKUP(A897,'Cleaned Hospitalisation data'!$A$1:$K$2336,3,0)</f>
        <v>4746.34</v>
      </c>
      <c r="I897" s="12" t="str">
        <f>VLOOKUP(A897,'Cleaned Hospitalisation data'!$A$1:$K$2336,4,0)</f>
        <v>Tier - 2</v>
      </c>
      <c r="J897" s="12" t="str">
        <f>VLOOKUP(A897,'Cleaned Hospitalisation data'!$A$1:$K$2336,5,0)</f>
        <v>Tier - 2</v>
      </c>
      <c r="K897" s="12" t="str">
        <f>VLOOKUP(A897,'Cleaned Hospitalisation data'!$A$1:$K$2336,6,0)</f>
        <v>R1011</v>
      </c>
      <c r="L897" s="12" cm="1">
        <f t="array" ref="L897:P897">_xlfn.XLOOKUP(A897,$A:$A,'Cleaned Medical Examiation data'!$B:$F)</f>
        <v>27.1</v>
      </c>
      <c r="M897" s="12">
        <v>5.08</v>
      </c>
      <c r="N897" s="12" t="str">
        <v>NO</v>
      </c>
      <c r="O897" s="12" t="str">
        <v>NO</v>
      </c>
      <c r="P897" s="12" t="str">
        <v>NO</v>
      </c>
      <c r="Q897" s="19" t="str" cm="1">
        <f t="array" ref="Q897:T897">_xlfn.XLOOKUP(A897,$A:$A,'Cleaned Medical Examiation data'!$H:$K)</f>
        <v>NO</v>
      </c>
      <c r="R897" s="48">
        <v>1</v>
      </c>
      <c r="S897" s="45" t="str">
        <v>Over Weight</v>
      </c>
      <c r="T897" s="34" t="str">
        <v>Normal</v>
      </c>
    </row>
    <row r="898" spans="1:20" ht="15.75">
      <c r="A898" s="33" t="s">
        <v>938</v>
      </c>
      <c r="B898" s="7" t="str">
        <f>VLOOKUP(A898,'Customer Names'!$A:$G,7,0)</f>
        <v>Mr</v>
      </c>
      <c r="C898" s="7" t="str">
        <f>VLOOKUP(A898,'Customer Names'!$A:$F,6,0)</f>
        <v>Daniel C</v>
      </c>
      <c r="D898" s="7" t="str">
        <f>VLOOKUP(A898,'Customer Names'!$A:$E,5,0)</f>
        <v>Clash</v>
      </c>
      <c r="E898" s="25" t="str">
        <f>VLOOKUP(A898,'Cleaned Hospitalisation data'!$A:$K,7,0)</f>
        <v>24-Nov-2004</v>
      </c>
      <c r="F898" s="12">
        <f>VLOOKUP(A898,'Cleaned Hospitalisation data'!$A$1:$K$2336,8,0)</f>
        <v>18</v>
      </c>
      <c r="G898" s="12">
        <f>VLOOKUP(A898,'Cleaned Hospitalisation data'!$A:$K,2,0)</f>
        <v>0</v>
      </c>
      <c r="H898" s="28">
        <f>VLOOKUP(A898,'Cleaned Hospitalisation data'!$A$1:$K$2336,3,0)</f>
        <v>4740.78</v>
      </c>
      <c r="I898" s="12" t="str">
        <f>VLOOKUP(A898,'Cleaned Hospitalisation data'!$A$1:$K$2336,4,0)</f>
        <v>Tier - 2</v>
      </c>
      <c r="J898" s="12" t="str">
        <f>VLOOKUP(A898,'Cleaned Hospitalisation data'!$A$1:$K$2336,5,0)</f>
        <v>Tier - 3</v>
      </c>
      <c r="K898" s="12" t="str">
        <f>VLOOKUP(A898,'Cleaned Hospitalisation data'!$A$1:$K$2336,6,0)</f>
        <v>R1021</v>
      </c>
      <c r="L898" s="12" cm="1">
        <f t="array" ref="L898:P898">_xlfn.XLOOKUP(A898,$A:$A,'Cleaned Medical Examiation data'!$B:$F)</f>
        <v>35.93</v>
      </c>
      <c r="M898" s="12">
        <v>5.43</v>
      </c>
      <c r="N898" s="12" t="str">
        <v>NO</v>
      </c>
      <c r="O898" s="12" t="str">
        <v>YES</v>
      </c>
      <c r="P898" s="12" t="str">
        <v>NO</v>
      </c>
      <c r="Q898" s="19" t="str" cm="1">
        <f t="array" ref="Q898:T898">_xlfn.XLOOKUP(A898,$A:$A,'Cleaned Medical Examiation data'!$H:$K)</f>
        <v>NO</v>
      </c>
      <c r="R898" s="48">
        <v>1</v>
      </c>
      <c r="S898" s="45" t="str">
        <v>Obesity</v>
      </c>
      <c r="T898" s="34" t="str">
        <v>Normal</v>
      </c>
    </row>
    <row r="899" spans="1:20" ht="15.75">
      <c r="A899" s="33" t="s">
        <v>939</v>
      </c>
      <c r="B899" s="7" t="str">
        <f>VLOOKUP(A899,'Customer Names'!$A:$G,7,0)</f>
        <v>Ms</v>
      </c>
      <c r="C899" s="7" t="str">
        <f>VLOOKUP(A899,'Customer Names'!$A:$F,6,0)</f>
        <v>Lauren</v>
      </c>
      <c r="D899" s="7" t="str">
        <f>VLOOKUP(A899,'Customer Names'!$A:$E,5,0)</f>
        <v>Blankenship</v>
      </c>
      <c r="E899" s="25" t="str">
        <f>VLOOKUP(A899,'Cleaned Hospitalisation data'!$A:$K,7,0)</f>
        <v>12-Oct-1991</v>
      </c>
      <c r="F899" s="12">
        <f>VLOOKUP(A899,'Cleaned Hospitalisation data'!$A$1:$K$2336,8,0)</f>
        <v>31</v>
      </c>
      <c r="G899" s="12">
        <f>VLOOKUP(A899,'Cleaned Hospitalisation data'!$A:$K,2,0)</f>
        <v>1</v>
      </c>
      <c r="H899" s="28">
        <f>VLOOKUP(A899,'Cleaned Hospitalisation data'!$A$1:$K$2336,3,0)</f>
        <v>4738.2700000000004</v>
      </c>
      <c r="I899" s="12" t="str">
        <f>VLOOKUP(A899,'Cleaned Hospitalisation data'!$A$1:$K$2336,4,0)</f>
        <v>Tier - 2</v>
      </c>
      <c r="J899" s="12" t="str">
        <f>VLOOKUP(A899,'Cleaned Hospitalisation data'!$A$1:$K$2336,5,0)</f>
        <v>Tier - 3</v>
      </c>
      <c r="K899" s="12" t="str">
        <f>VLOOKUP(A899,'Cleaned Hospitalisation data'!$A$1:$K$2336,6,0)</f>
        <v>R1012</v>
      </c>
      <c r="L899" s="12" cm="1">
        <f t="array" ref="L899:P899">_xlfn.XLOOKUP(A899,$A:$A,'Cleaned Medical Examiation data'!$B:$F)</f>
        <v>32.68</v>
      </c>
      <c r="M899" s="12">
        <v>5.44</v>
      </c>
      <c r="N899" s="12" t="str">
        <v>NO</v>
      </c>
      <c r="O899" s="12" t="str">
        <v>NO</v>
      </c>
      <c r="P899" s="12" t="str">
        <v>NO</v>
      </c>
      <c r="Q899" s="19" t="str" cm="1">
        <f t="array" ref="Q899:T899">_xlfn.XLOOKUP(A899,$A:$A,'Cleaned Medical Examiation data'!$H:$K)</f>
        <v>NO</v>
      </c>
      <c r="R899" s="48">
        <v>0</v>
      </c>
      <c r="S899" s="45" t="str">
        <v>Obesity</v>
      </c>
      <c r="T899" s="34" t="str">
        <v>Normal</v>
      </c>
    </row>
    <row r="900" spans="1:20" ht="15.75">
      <c r="A900" s="33" t="s">
        <v>940</v>
      </c>
      <c r="B900" s="7" t="str">
        <f>VLOOKUP(A900,'Customer Names'!$A:$G,7,0)</f>
        <v>Ms</v>
      </c>
      <c r="C900" s="7" t="str">
        <f>VLOOKUP(A900,'Customer Names'!$A:$F,6,0)</f>
        <v>Jennefer</v>
      </c>
      <c r="D900" s="7" t="str">
        <f>VLOOKUP(A900,'Customer Names'!$A:$E,5,0)</f>
        <v>Lloyd</v>
      </c>
      <c r="E900" s="25" t="str">
        <f>VLOOKUP(A900,'Cleaned Hospitalisation data'!$A:$K,7,0)</f>
        <v>5-Sep-1986</v>
      </c>
      <c r="F900" s="12">
        <f>VLOOKUP(A900,'Cleaned Hospitalisation data'!$A$1:$K$2336,8,0)</f>
        <v>36</v>
      </c>
      <c r="G900" s="12">
        <f>VLOOKUP(A900,'Cleaned Hospitalisation data'!$A:$K,2,0)</f>
        <v>3</v>
      </c>
      <c r="H900" s="28">
        <f>VLOOKUP(A900,'Cleaned Hospitalisation data'!$A$1:$K$2336,3,0)</f>
        <v>4734.6400000000003</v>
      </c>
      <c r="I900" s="12" t="str">
        <f>VLOOKUP(A900,'Cleaned Hospitalisation data'!$A$1:$K$2336,4,0)</f>
        <v>Tier - 2</v>
      </c>
      <c r="J900" s="12" t="str">
        <f>VLOOKUP(A900,'Cleaned Hospitalisation data'!$A$1:$K$2336,5,0)</f>
        <v>Tier - 1</v>
      </c>
      <c r="K900" s="12" t="str">
        <f>VLOOKUP(A900,'Cleaned Hospitalisation data'!$A$1:$K$2336,6,0)</f>
        <v>R1013</v>
      </c>
      <c r="L900" s="12" cm="1">
        <f t="array" ref="L900:P900">_xlfn.XLOOKUP(A900,$A:$A,'Cleaned Medical Examiation data'!$B:$F)</f>
        <v>20.74</v>
      </c>
      <c r="M900" s="12">
        <v>11.69</v>
      </c>
      <c r="N900" s="12" t="str">
        <v>YES</v>
      </c>
      <c r="O900" s="12" t="str">
        <v>NO</v>
      </c>
      <c r="P900" s="12" t="str">
        <v>NO</v>
      </c>
      <c r="Q900" s="19" t="str" cm="1">
        <f t="array" ref="Q900:T900">_xlfn.XLOOKUP(A900,$A:$A,'Cleaned Medical Examiation data'!$H:$K)</f>
        <v>NO</v>
      </c>
      <c r="R900" s="48">
        <v>1</v>
      </c>
      <c r="S900" s="45" t="str">
        <v>Normal Weight</v>
      </c>
      <c r="T900" s="34" t="str">
        <v>Diabetes</v>
      </c>
    </row>
    <row r="901" spans="1:20" ht="15.75">
      <c r="A901" s="33" t="s">
        <v>941</v>
      </c>
      <c r="B901" s="7" t="str">
        <f>VLOOKUP(A901,'Customer Names'!$A:$G,7,0)</f>
        <v>Ms</v>
      </c>
      <c r="C901" s="7" t="str">
        <f>VLOOKUP(A901,'Customer Names'!$A:$F,6,0)</f>
        <v>Tracey L</v>
      </c>
      <c r="D901" s="7" t="str">
        <f>VLOOKUP(A901,'Customer Names'!$A:$E,5,0)</f>
        <v>Kong</v>
      </c>
      <c r="E901" s="25" t="str">
        <f>VLOOKUP(A901,'Cleaned Hospitalisation data'!$A:$K,7,0)</f>
        <v>2-Jul-1980</v>
      </c>
      <c r="F901" s="12">
        <f>VLOOKUP(A901,'Cleaned Hospitalisation data'!$A$1:$K$2336,8,0)</f>
        <v>42</v>
      </c>
      <c r="G901" s="12">
        <f>VLOOKUP(A901,'Cleaned Hospitalisation data'!$A:$K,2,0)</f>
        <v>2</v>
      </c>
      <c r="H901" s="28">
        <f>VLOOKUP(A901,'Cleaned Hospitalisation data'!$A$1:$K$2336,3,0)</f>
        <v>4728.71</v>
      </c>
      <c r="I901" s="12" t="str">
        <f>VLOOKUP(A901,'Cleaned Hospitalisation data'!$A$1:$K$2336,4,0)</f>
        <v>Tier - 2</v>
      </c>
      <c r="J901" s="12" t="str">
        <f>VLOOKUP(A901,'Cleaned Hospitalisation data'!$A$1:$K$2336,5,0)</f>
        <v>Tier - 3</v>
      </c>
      <c r="K901" s="12" t="str">
        <f>VLOOKUP(A901,'Cleaned Hospitalisation data'!$A$1:$K$2336,6,0)</f>
        <v>R1012</v>
      </c>
      <c r="L901" s="12" cm="1">
        <f t="array" ref="L901:P901">_xlfn.XLOOKUP(A901,$A:$A,'Cleaned Medical Examiation data'!$B:$F)</f>
        <v>15.57</v>
      </c>
      <c r="M901" s="12">
        <v>6.07</v>
      </c>
      <c r="N901" s="12" t="str">
        <v>NO</v>
      </c>
      <c r="O901" s="12" t="str">
        <v>NO</v>
      </c>
      <c r="P901" s="12" t="str">
        <v>NO</v>
      </c>
      <c r="Q901" s="19" t="str" cm="1">
        <f t="array" ref="Q901:T901">_xlfn.XLOOKUP(A901,$A:$A,'Cleaned Medical Examiation data'!$H:$K)</f>
        <v>NO</v>
      </c>
      <c r="R901" s="48">
        <v>0</v>
      </c>
      <c r="S901" s="45" t="str">
        <v>Under Weight</v>
      </c>
      <c r="T901" s="34" t="str">
        <v>Prediabetes</v>
      </c>
    </row>
    <row r="902" spans="1:20" ht="15.75">
      <c r="A902" s="33" t="s">
        <v>942</v>
      </c>
      <c r="B902" s="7" t="str">
        <f>VLOOKUP(A902,'Customer Names'!$A:$G,7,0)</f>
        <v>Ms</v>
      </c>
      <c r="C902" s="7" t="str">
        <f>VLOOKUP(A902,'Customer Names'!$A:$F,6,0)</f>
        <v>Ashley</v>
      </c>
      <c r="D902" s="7" t="str">
        <f>VLOOKUP(A902,'Customer Names'!$A:$E,5,0)</f>
        <v>Benson</v>
      </c>
      <c r="E902" s="25" t="str">
        <f>VLOOKUP(A902,'Cleaned Hospitalisation data'!$A:$K,7,0)</f>
        <v>12-Aug-1994</v>
      </c>
      <c r="F902" s="12">
        <f>VLOOKUP(A902,'Cleaned Hospitalisation data'!$A$1:$K$2336,8,0)</f>
        <v>28</v>
      </c>
      <c r="G902" s="12">
        <f>VLOOKUP(A902,'Cleaned Hospitalisation data'!$A:$K,2,0)</f>
        <v>2</v>
      </c>
      <c r="H902" s="28">
        <f>VLOOKUP(A902,'Cleaned Hospitalisation data'!$A$1:$K$2336,3,0)</f>
        <v>4719.74</v>
      </c>
      <c r="I902" s="12" t="str">
        <f>VLOOKUP(A902,'Cleaned Hospitalisation data'!$A$1:$K$2336,4,0)</f>
        <v>Tier - 2</v>
      </c>
      <c r="J902" s="12" t="str">
        <f>VLOOKUP(A902,'Cleaned Hospitalisation data'!$A$1:$K$2336,5,0)</f>
        <v>Tier - 1</v>
      </c>
      <c r="K902" s="12" t="str">
        <f>VLOOKUP(A902,'Cleaned Hospitalisation data'!$A$1:$K$2336,6,0)</f>
        <v>R1012</v>
      </c>
      <c r="L902" s="12" cm="1">
        <f t="array" ref="L902:P902">_xlfn.XLOOKUP(A902,$A:$A,'Cleaned Medical Examiation data'!$B:$F)</f>
        <v>23.844999999999999</v>
      </c>
      <c r="M902" s="12">
        <v>4.3600000000000003</v>
      </c>
      <c r="N902" s="12" t="str">
        <v>NO</v>
      </c>
      <c r="O902" s="12" t="str">
        <v>NO</v>
      </c>
      <c r="P902" s="12" t="str">
        <v>NO</v>
      </c>
      <c r="Q902" s="19" t="str" cm="1">
        <f t="array" ref="Q902:T902">_xlfn.XLOOKUP(A902,$A:$A,'Cleaned Medical Examiation data'!$H:$K)</f>
        <v>NO</v>
      </c>
      <c r="R902" s="48">
        <v>0</v>
      </c>
      <c r="S902" s="45" t="str">
        <v>Normal Weight</v>
      </c>
      <c r="T902" s="34" t="str">
        <v>Normal</v>
      </c>
    </row>
    <row r="903" spans="1:20" ht="15.75">
      <c r="A903" s="33" t="s">
        <v>943</v>
      </c>
      <c r="B903" s="7" t="str">
        <f>VLOOKUP(A903,'Customer Names'!$A:$G,7,0)</f>
        <v>Ms</v>
      </c>
      <c r="C903" s="7" t="str">
        <f>VLOOKUP(A903,'Customer Names'!$A:$F,6,0)</f>
        <v>Abby W</v>
      </c>
      <c r="D903" s="7" t="str">
        <f>VLOOKUP(A903,'Customer Names'!$A:$E,5,0)</f>
        <v>Samuelson</v>
      </c>
      <c r="E903" s="25" t="str">
        <f>VLOOKUP(A903,'Cleaned Hospitalisation data'!$A:$K,7,0)</f>
        <v>21-Jun-2003</v>
      </c>
      <c r="F903" s="12">
        <f>VLOOKUP(A903,'Cleaned Hospitalisation data'!$A$1:$K$2336,8,0)</f>
        <v>19</v>
      </c>
      <c r="G903" s="12">
        <f>VLOOKUP(A903,'Cleaned Hospitalisation data'!$A:$K,2,0)</f>
        <v>0</v>
      </c>
      <c r="H903" s="28">
        <f>VLOOKUP(A903,'Cleaned Hospitalisation data'!$A$1:$K$2336,3,0)</f>
        <v>36898.730000000003</v>
      </c>
      <c r="I903" s="12" t="str">
        <f>VLOOKUP(A903,'Cleaned Hospitalisation data'!$A$1:$K$2336,4,0)</f>
        <v>Tier - 2</v>
      </c>
      <c r="J903" s="12" t="str">
        <f>VLOOKUP(A903,'Cleaned Hospitalisation data'!$A$1:$K$2336,5,0)</f>
        <v>Tier - 1</v>
      </c>
      <c r="K903" s="12" t="str">
        <f>VLOOKUP(A903,'Cleaned Hospitalisation data'!$A$1:$K$2336,6,0)</f>
        <v>R1012</v>
      </c>
      <c r="L903" s="12" cm="1">
        <f t="array" ref="L903:P903">_xlfn.XLOOKUP(A903,$A:$A,'Cleaned Medical Examiation data'!$B:$F)</f>
        <v>32.49</v>
      </c>
      <c r="M903" s="12">
        <v>4.29</v>
      </c>
      <c r="N903" s="12" t="str">
        <v>NO</v>
      </c>
      <c r="O903" s="12" t="str">
        <v>NO</v>
      </c>
      <c r="P903" s="12" t="str">
        <v>YES</v>
      </c>
      <c r="Q903" s="19" t="str" cm="1">
        <f t="array" ref="Q903:T903">_xlfn.XLOOKUP(A903,$A:$A,'Cleaned Medical Examiation data'!$H:$K)</f>
        <v>YES</v>
      </c>
      <c r="R903" s="48">
        <v>1</v>
      </c>
      <c r="S903" s="45" t="str">
        <v>Obesity</v>
      </c>
      <c r="T903" s="34" t="str">
        <v>Normal</v>
      </c>
    </row>
    <row r="904" spans="1:20" ht="15.75">
      <c r="A904" s="33" t="s">
        <v>944</v>
      </c>
      <c r="B904" s="7" t="str">
        <f>VLOOKUP(A904,'Customer Names'!$A:$G,7,0)</f>
        <v>Ms</v>
      </c>
      <c r="C904" s="7" t="str">
        <f>VLOOKUP(A904,'Customer Names'!$A:$F,6,0)</f>
        <v>Cindy</v>
      </c>
      <c r="D904" s="7" t="str">
        <f>VLOOKUP(A904,'Customer Names'!$A:$E,5,0)</f>
        <v>Huntington</v>
      </c>
      <c r="E904" s="25" t="str">
        <f>VLOOKUP(A904,'Cleaned Hospitalisation data'!$A:$K,7,0)</f>
        <v>28-Sep-1992</v>
      </c>
      <c r="F904" s="12">
        <f>VLOOKUP(A904,'Cleaned Hospitalisation data'!$A$1:$K$2336,8,0)</f>
        <v>30</v>
      </c>
      <c r="G904" s="12">
        <f>VLOOKUP(A904,'Cleaned Hospitalisation data'!$A:$K,2,0)</f>
        <v>1</v>
      </c>
      <c r="H904" s="28">
        <f>VLOOKUP(A904,'Cleaned Hospitalisation data'!$A$1:$K$2336,3,0)</f>
        <v>4719.5200000000004</v>
      </c>
      <c r="I904" s="12" t="str">
        <f>VLOOKUP(A904,'Cleaned Hospitalisation data'!$A$1:$K$2336,4,0)</f>
        <v>Tier - 2</v>
      </c>
      <c r="J904" s="12" t="str">
        <f>VLOOKUP(A904,'Cleaned Hospitalisation data'!$A$1:$K$2336,5,0)</f>
        <v>Tier - 2</v>
      </c>
      <c r="K904" s="12" t="str">
        <f>VLOOKUP(A904,'Cleaned Hospitalisation data'!$A$1:$K$2336,6,0)</f>
        <v>R1024</v>
      </c>
      <c r="L904" s="12" cm="1">
        <f t="array" ref="L904:P904">_xlfn.XLOOKUP(A904,$A:$A,'Cleaned Medical Examiation data'!$B:$F)</f>
        <v>22.895</v>
      </c>
      <c r="M904" s="12">
        <v>5.24</v>
      </c>
      <c r="N904" s="12" t="str">
        <v>NO</v>
      </c>
      <c r="O904" s="12" t="str">
        <v>NO</v>
      </c>
      <c r="P904" s="12" t="str">
        <v>NO</v>
      </c>
      <c r="Q904" s="19" t="str" cm="1">
        <f t="array" ref="Q904:T904">_xlfn.XLOOKUP(A904,$A:$A,'Cleaned Medical Examiation data'!$H:$K)</f>
        <v>NO</v>
      </c>
      <c r="R904" s="48">
        <v>1</v>
      </c>
      <c r="S904" s="45" t="str">
        <v>Normal Weight</v>
      </c>
      <c r="T904" s="34" t="str">
        <v>Normal</v>
      </c>
    </row>
    <row r="905" spans="1:20" ht="15.75">
      <c r="A905" s="33" t="s">
        <v>945</v>
      </c>
      <c r="B905" s="7" t="str">
        <f>VLOOKUP(A905,'Customer Names'!$A:$G,7,0)</f>
        <v>Ms</v>
      </c>
      <c r="C905" s="7" t="str">
        <f>VLOOKUP(A905,'Customer Names'!$A:$F,6,0)</f>
        <v>Esther</v>
      </c>
      <c r="D905" s="7" t="str">
        <f>VLOOKUP(A905,'Customer Names'!$A:$E,5,0)</f>
        <v>Kendall</v>
      </c>
      <c r="E905" s="25" t="str">
        <f>VLOOKUP(A905,'Cleaned Hospitalisation data'!$A:$K,7,0)</f>
        <v>9-Oct-1992</v>
      </c>
      <c r="F905" s="12">
        <f>VLOOKUP(A905,'Cleaned Hospitalisation data'!$A$1:$K$2336,8,0)</f>
        <v>30</v>
      </c>
      <c r="G905" s="12">
        <f>VLOOKUP(A905,'Cleaned Hospitalisation data'!$A:$K,2,0)</f>
        <v>1</v>
      </c>
      <c r="H905" s="28">
        <f>VLOOKUP(A905,'Cleaned Hospitalisation data'!$A$1:$K$2336,3,0)</f>
        <v>4718.2</v>
      </c>
      <c r="I905" s="12" t="str">
        <f>VLOOKUP(A905,'Cleaned Hospitalisation data'!$A$1:$K$2336,4,0)</f>
        <v>Tier - 2</v>
      </c>
      <c r="J905" s="12" t="str">
        <f>VLOOKUP(A905,'Cleaned Hospitalisation data'!$A$1:$K$2336,5,0)</f>
        <v>Tier - 3</v>
      </c>
      <c r="K905" s="12" t="str">
        <f>VLOOKUP(A905,'Cleaned Hospitalisation data'!$A$1:$K$2336,6,0)</f>
        <v>R1024</v>
      </c>
      <c r="L905" s="12" cm="1">
        <f t="array" ref="L905:P905">_xlfn.XLOOKUP(A905,$A:$A,'Cleaned Medical Examiation data'!$B:$F)</f>
        <v>21.945</v>
      </c>
      <c r="M905" s="12">
        <v>5.37</v>
      </c>
      <c r="N905" s="12" t="str">
        <v>NO</v>
      </c>
      <c r="O905" s="12" t="str">
        <v>NO</v>
      </c>
      <c r="P905" s="12" t="str">
        <v>NO</v>
      </c>
      <c r="Q905" s="19" t="str" cm="1">
        <f t="array" ref="Q905:T905">_xlfn.XLOOKUP(A905,$A:$A,'Cleaned Medical Examiation data'!$H:$K)</f>
        <v>NO</v>
      </c>
      <c r="R905" s="48">
        <v>1</v>
      </c>
      <c r="S905" s="45" t="str">
        <v>Normal Weight</v>
      </c>
      <c r="T905" s="34" t="str">
        <v>Normal</v>
      </c>
    </row>
    <row r="906" spans="1:20" ht="15.75">
      <c r="A906" s="33" t="s">
        <v>946</v>
      </c>
      <c r="B906" s="7" t="str">
        <f>VLOOKUP(A906,'Customer Names'!$A:$G,7,0)</f>
        <v>Ms</v>
      </c>
      <c r="C906" s="7" t="str">
        <f>VLOOKUP(A906,'Customer Names'!$A:$F,6,0)</f>
        <v>Jackie</v>
      </c>
      <c r="D906" s="7" t="str">
        <f>VLOOKUP(A906,'Customer Names'!$A:$E,5,0)</f>
        <v>Gast</v>
      </c>
      <c r="E906" s="25" t="str">
        <f>VLOOKUP(A906,'Cleaned Hospitalisation data'!$A:$K,7,0)</f>
        <v>12-Aug-1981</v>
      </c>
      <c r="F906" s="12">
        <f>VLOOKUP(A906,'Cleaned Hospitalisation data'!$A$1:$K$2336,8,0)</f>
        <v>41</v>
      </c>
      <c r="G906" s="12">
        <f>VLOOKUP(A906,'Cleaned Hospitalisation data'!$A:$K,2,0)</f>
        <v>1</v>
      </c>
      <c r="H906" s="28">
        <f>VLOOKUP(A906,'Cleaned Hospitalisation data'!$A$1:$K$2336,3,0)</f>
        <v>4712.12</v>
      </c>
      <c r="I906" s="12" t="str">
        <f>VLOOKUP(A906,'Cleaned Hospitalisation data'!$A$1:$K$2336,4,0)</f>
        <v>Tier - 2</v>
      </c>
      <c r="J906" s="12" t="str">
        <f>VLOOKUP(A906,'Cleaned Hospitalisation data'!$A$1:$K$2336,5,0)</f>
        <v>Tier - 3</v>
      </c>
      <c r="K906" s="12" t="str">
        <f>VLOOKUP(A906,'Cleaned Hospitalisation data'!$A$1:$K$2336,6,0)</f>
        <v>R1011</v>
      </c>
      <c r="L906" s="12" cm="1">
        <f t="array" ref="L906:P906">_xlfn.XLOOKUP(A906,$A:$A,'Cleaned Medical Examiation data'!$B:$F)</f>
        <v>19.47</v>
      </c>
      <c r="M906" s="12">
        <v>6.6</v>
      </c>
      <c r="N906" s="12" t="str">
        <v>YES</v>
      </c>
      <c r="O906" s="12" t="str">
        <v>NO</v>
      </c>
      <c r="P906" s="12" t="str">
        <v>NO</v>
      </c>
      <c r="Q906" s="19" t="str" cm="1">
        <f t="array" ref="Q906:T906">_xlfn.XLOOKUP(A906,$A:$A,'Cleaned Medical Examiation data'!$H:$K)</f>
        <v>NO</v>
      </c>
      <c r="R906" s="48">
        <v>0</v>
      </c>
      <c r="S906" s="45" t="str">
        <v>Normal Weight</v>
      </c>
      <c r="T906" s="34" t="str">
        <v>Diabetes</v>
      </c>
    </row>
    <row r="907" spans="1:20" ht="15.75">
      <c r="A907" s="33" t="s">
        <v>947</v>
      </c>
      <c r="B907" s="7" t="str">
        <f>VLOOKUP(A907,'Customer Names'!$A:$G,7,0)</f>
        <v>Mr</v>
      </c>
      <c r="C907" s="7" t="str">
        <f>VLOOKUP(A907,'Customer Names'!$A:$F,6,0)</f>
        <v>Timothy P</v>
      </c>
      <c r="D907" s="7" t="str">
        <f>VLOOKUP(A907,'Customer Names'!$A:$E,5,0)</f>
        <v>Scanlin</v>
      </c>
      <c r="E907" s="25" t="str">
        <f>VLOOKUP(A907,'Cleaned Hospitalisation data'!$A:$K,7,0)</f>
        <v>4-Dec-1977</v>
      </c>
      <c r="F907" s="12">
        <f>VLOOKUP(A907,'Cleaned Hospitalisation data'!$A$1:$K$2336,8,0)</f>
        <v>45</v>
      </c>
      <c r="G907" s="12">
        <f>VLOOKUP(A907,'Cleaned Hospitalisation data'!$A:$K,2,0)</f>
        <v>2</v>
      </c>
      <c r="H907" s="28">
        <f>VLOOKUP(A907,'Cleaned Hospitalisation data'!$A$1:$K$2336,3,0)</f>
        <v>4699.47</v>
      </c>
      <c r="I907" s="12" t="str">
        <f>VLOOKUP(A907,'Cleaned Hospitalisation data'!$A$1:$K$2336,4,0)</f>
        <v>Tier - 2</v>
      </c>
      <c r="J907" s="12" t="str">
        <f>VLOOKUP(A907,'Cleaned Hospitalisation data'!$A$1:$K$2336,5,0)</f>
        <v>Tier - 3</v>
      </c>
      <c r="K907" s="12" t="str">
        <f>VLOOKUP(A907,'Cleaned Hospitalisation data'!$A$1:$K$2336,6,0)</f>
        <v>R1013</v>
      </c>
      <c r="L907" s="12" cm="1">
        <f t="array" ref="L907:P907">_xlfn.XLOOKUP(A907,$A:$A,'Cleaned Medical Examiation data'!$B:$F)</f>
        <v>15.61</v>
      </c>
      <c r="M907" s="12">
        <v>5.77</v>
      </c>
      <c r="N907" s="12" t="str">
        <v>NO</v>
      </c>
      <c r="O907" s="12" t="str">
        <v>NO</v>
      </c>
      <c r="P907" s="12" t="str">
        <v>NO</v>
      </c>
      <c r="Q907" s="19" t="str" cm="1">
        <f t="array" ref="Q907:T907">_xlfn.XLOOKUP(A907,$A:$A,'Cleaned Medical Examiation data'!$H:$K)</f>
        <v>NO</v>
      </c>
      <c r="R907" s="48">
        <v>0</v>
      </c>
      <c r="S907" s="45" t="str">
        <v>Under Weight</v>
      </c>
      <c r="T907" s="34" t="str">
        <v>Prediabetes</v>
      </c>
    </row>
    <row r="908" spans="1:20" ht="15.75">
      <c r="A908" s="33" t="s">
        <v>948</v>
      </c>
      <c r="B908" s="7" t="str">
        <f>VLOOKUP(A908,'Customer Names'!$A:$G,7,0)</f>
        <v>Ms</v>
      </c>
      <c r="C908" s="7" t="str">
        <f>VLOOKUP(A908,'Customer Names'!$A:$F,6,0)</f>
        <v>Lauren</v>
      </c>
      <c r="D908" s="7" t="str">
        <f>VLOOKUP(A908,'Customer Names'!$A:$E,5,0)</f>
        <v>Philbrook</v>
      </c>
      <c r="E908" s="25" t="str">
        <f>VLOOKUP(A908,'Cleaned Hospitalisation data'!$A:$K,7,0)</f>
        <v>22-Jun-2003</v>
      </c>
      <c r="F908" s="12">
        <f>VLOOKUP(A908,'Cleaned Hospitalisation data'!$A$1:$K$2336,8,0)</f>
        <v>19</v>
      </c>
      <c r="G908" s="12">
        <f>VLOOKUP(A908,'Cleaned Hospitalisation data'!$A:$K,2,0)</f>
        <v>5</v>
      </c>
      <c r="H908" s="28">
        <f>VLOOKUP(A908,'Cleaned Hospitalisation data'!$A$1:$K$2336,3,0)</f>
        <v>4687.8</v>
      </c>
      <c r="I908" s="12" t="str">
        <f>VLOOKUP(A908,'Cleaned Hospitalisation data'!$A$1:$K$2336,4,0)</f>
        <v>Tier - 2</v>
      </c>
      <c r="J908" s="12" t="str">
        <f>VLOOKUP(A908,'Cleaned Hospitalisation data'!$A$1:$K$2336,5,0)</f>
        <v>Tier - 3</v>
      </c>
      <c r="K908" s="12" t="str">
        <f>VLOOKUP(A908,'Cleaned Hospitalisation data'!$A$1:$K$2336,6,0)</f>
        <v>R1011</v>
      </c>
      <c r="L908" s="12" cm="1">
        <f t="array" ref="L908:P908">_xlfn.XLOOKUP(A908,$A:$A,'Cleaned Medical Examiation data'!$B:$F)</f>
        <v>28.6</v>
      </c>
      <c r="M908" s="12">
        <v>6.08</v>
      </c>
      <c r="N908" s="12" t="str">
        <v>NO</v>
      </c>
      <c r="O908" s="12" t="str">
        <v>NO</v>
      </c>
      <c r="P908" s="12" t="str">
        <v>YES</v>
      </c>
      <c r="Q908" s="19" t="str" cm="1">
        <f t="array" ref="Q908:T908">_xlfn.XLOOKUP(A908,$A:$A,'Cleaned Medical Examiation data'!$H:$K)</f>
        <v>NO</v>
      </c>
      <c r="R908" s="48">
        <v>1</v>
      </c>
      <c r="S908" s="45" t="str">
        <v>Over Weight</v>
      </c>
      <c r="T908" s="34" t="str">
        <v>Prediabetes</v>
      </c>
    </row>
    <row r="909" spans="1:20" ht="15.75">
      <c r="A909" s="33" t="s">
        <v>949</v>
      </c>
      <c r="B909" s="7" t="str">
        <f>VLOOKUP(A909,'Customer Names'!$A:$G,7,0)</f>
        <v>Mr</v>
      </c>
      <c r="C909" s="7" t="str">
        <f>VLOOKUP(A909,'Customer Names'!$A:$F,6,0)</f>
        <v>Benjamin</v>
      </c>
      <c r="D909" s="7" t="str">
        <f>VLOOKUP(A909,'Customer Names'!$A:$E,5,0)</f>
        <v>Cowan</v>
      </c>
      <c r="E909" s="25" t="str">
        <f>VLOOKUP(A909,'Cleaned Hospitalisation data'!$A:$K,7,0)</f>
        <v>4-Sep-1990</v>
      </c>
      <c r="F909" s="12">
        <f>VLOOKUP(A909,'Cleaned Hospitalisation data'!$A$1:$K$2336,8,0)</f>
        <v>32</v>
      </c>
      <c r="G909" s="12">
        <f>VLOOKUP(A909,'Cleaned Hospitalisation data'!$A:$K,2,0)</f>
        <v>2</v>
      </c>
      <c r="H909" s="28">
        <f>VLOOKUP(A909,'Cleaned Hospitalisation data'!$A$1:$K$2336,3,0)</f>
        <v>4686.3900000000003</v>
      </c>
      <c r="I909" s="12" t="str">
        <f>VLOOKUP(A909,'Cleaned Hospitalisation data'!$A$1:$K$2336,4,0)</f>
        <v>Tier - 3</v>
      </c>
      <c r="J909" s="12" t="str">
        <f>VLOOKUP(A909,'Cleaned Hospitalisation data'!$A$1:$K$2336,5,0)</f>
        <v>Tier - 3</v>
      </c>
      <c r="K909" s="12" t="str">
        <f>VLOOKUP(A909,'Cleaned Hospitalisation data'!$A$1:$K$2336,6,0)</f>
        <v>R1013</v>
      </c>
      <c r="L909" s="12" cm="1">
        <f t="array" ref="L909:P909">_xlfn.XLOOKUP(A909,$A:$A,'Cleaned Medical Examiation data'!$B:$F)</f>
        <v>46.53</v>
      </c>
      <c r="M909" s="12">
        <v>4.16</v>
      </c>
      <c r="N909" s="12" t="str">
        <v>NO</v>
      </c>
      <c r="O909" s="12" t="str">
        <v>NO</v>
      </c>
      <c r="P909" s="12" t="str">
        <v>NO</v>
      </c>
      <c r="Q909" s="19" t="str" cm="1">
        <f t="array" ref="Q909:T909">_xlfn.XLOOKUP(A909,$A:$A,'Cleaned Medical Examiation data'!$H:$K)</f>
        <v>NO</v>
      </c>
      <c r="R909" s="48">
        <v>0</v>
      </c>
      <c r="S909" s="45" t="str">
        <v>Obesity</v>
      </c>
      <c r="T909" s="34" t="str">
        <v>Normal</v>
      </c>
    </row>
    <row r="910" spans="1:20" ht="15.75">
      <c r="A910" s="33" t="s">
        <v>950</v>
      </c>
      <c r="B910" s="7" t="str">
        <f>VLOOKUP(A910,'Customer Names'!$A:$G,7,0)</f>
        <v>Mr</v>
      </c>
      <c r="C910" s="7" t="str">
        <f>VLOOKUP(A910,'Customer Names'!$A:$F,6,0)</f>
        <v>Hugo M</v>
      </c>
      <c r="D910" s="7" t="str">
        <f>VLOOKUP(A910,'Customer Names'!$A:$E,5,0)</f>
        <v>Sousa</v>
      </c>
      <c r="E910" s="25" t="str">
        <f>VLOOKUP(A910,'Cleaned Hospitalisation data'!$A:$K,7,0)</f>
        <v>4-Oct-2003</v>
      </c>
      <c r="F910" s="12">
        <f>VLOOKUP(A910,'Cleaned Hospitalisation data'!$A$1:$K$2336,8,0)</f>
        <v>19</v>
      </c>
      <c r="G910" s="12">
        <f>VLOOKUP(A910,'Cleaned Hospitalisation data'!$A:$K,2,0)</f>
        <v>0</v>
      </c>
      <c r="H910" s="28">
        <f>VLOOKUP(A910,'Cleaned Hospitalisation data'!$A$1:$K$2336,3,0)</f>
        <v>4678.8</v>
      </c>
      <c r="I910" s="12" t="str">
        <f>VLOOKUP(A910,'Cleaned Hospitalisation data'!$A$1:$K$2336,4,0)</f>
        <v>Tier - 2</v>
      </c>
      <c r="J910" s="12" t="str">
        <f>VLOOKUP(A910,'Cleaned Hospitalisation data'!$A$1:$K$2336,5,0)</f>
        <v>Tier - 1</v>
      </c>
      <c r="K910" s="12" t="str">
        <f>VLOOKUP(A910,'Cleaned Hospitalisation data'!$A$1:$K$2336,6,0)</f>
        <v>R1021</v>
      </c>
      <c r="L910" s="12" cm="1">
        <f t="array" ref="L910:P910">_xlfn.XLOOKUP(A910,$A:$A,'Cleaned Medical Examiation data'!$B:$F)</f>
        <v>34.99</v>
      </c>
      <c r="M910" s="12">
        <v>5.0999999999999996</v>
      </c>
      <c r="N910" s="12" t="str">
        <v>NO</v>
      </c>
      <c r="O910" s="12" t="str">
        <v>NO</v>
      </c>
      <c r="P910" s="12" t="str">
        <v>YES</v>
      </c>
      <c r="Q910" s="19" t="str" cm="1">
        <f t="array" ref="Q910:T910">_xlfn.XLOOKUP(A910,$A:$A,'Cleaned Medical Examiation data'!$H:$K)</f>
        <v>NO</v>
      </c>
      <c r="R910" s="48">
        <v>1</v>
      </c>
      <c r="S910" s="45" t="str">
        <v>Obesity</v>
      </c>
      <c r="T910" s="34" t="str">
        <v>Normal</v>
      </c>
    </row>
    <row r="911" spans="1:20" ht="15.75">
      <c r="A911" s="33" t="s">
        <v>951</v>
      </c>
      <c r="B911" s="7" t="str">
        <f>VLOOKUP(A911,'Customer Names'!$A:$G,7,0)</f>
        <v>Mr</v>
      </c>
      <c r="C911" s="7" t="str">
        <f>VLOOKUP(A911,'Customer Names'!$A:$F,6,0)</f>
        <v>Daniel J Jr</v>
      </c>
      <c r="D911" s="7" t="str">
        <f>VLOOKUP(A911,'Customer Names'!$A:$E,5,0)</f>
        <v>Stanton</v>
      </c>
      <c r="E911" s="25" t="str">
        <f>VLOOKUP(A911,'Cleaned Hospitalisation data'!$A:$K,7,0)</f>
        <v>18-Oct-1979</v>
      </c>
      <c r="F911" s="12">
        <f>VLOOKUP(A911,'Cleaned Hospitalisation data'!$A$1:$K$2336,8,0)</f>
        <v>43</v>
      </c>
      <c r="G911" s="12">
        <f>VLOOKUP(A911,'Cleaned Hospitalisation data'!$A:$K,2,0)</f>
        <v>2</v>
      </c>
      <c r="H911" s="28">
        <f>VLOOKUP(A911,'Cleaned Hospitalisation data'!$A$1:$K$2336,3,0)</f>
        <v>4674.2</v>
      </c>
      <c r="I911" s="12" t="str">
        <f>VLOOKUP(A911,'Cleaned Hospitalisation data'!$A$1:$K$2336,4,0)</f>
        <v>Tier - 2</v>
      </c>
      <c r="J911" s="12" t="str">
        <f>VLOOKUP(A911,'Cleaned Hospitalisation data'!$A$1:$K$2336,5,0)</f>
        <v>Tier - 1</v>
      </c>
      <c r="K911" s="12" t="str">
        <f>VLOOKUP(A911,'Cleaned Hospitalisation data'!$A$1:$K$2336,6,0)</f>
        <v>R1013</v>
      </c>
      <c r="L911" s="12" cm="1">
        <f t="array" ref="L911:P911">_xlfn.XLOOKUP(A911,$A:$A,'Cleaned Medical Examiation data'!$B:$F)</f>
        <v>17.05</v>
      </c>
      <c r="M911" s="12">
        <v>5.3</v>
      </c>
      <c r="N911" s="12" t="str">
        <v>NO</v>
      </c>
      <c r="O911" s="12" t="str">
        <v>NO</v>
      </c>
      <c r="P911" s="12" t="str">
        <v>YES</v>
      </c>
      <c r="Q911" s="19" t="str" cm="1">
        <f t="array" ref="Q911:T911">_xlfn.XLOOKUP(A911,$A:$A,'Cleaned Medical Examiation data'!$H:$K)</f>
        <v>NO</v>
      </c>
      <c r="R911" s="48">
        <v>1</v>
      </c>
      <c r="S911" s="45" t="str">
        <v>Under Weight</v>
      </c>
      <c r="T911" s="34" t="str">
        <v>Normal</v>
      </c>
    </row>
    <row r="912" spans="1:20" ht="15.75">
      <c r="A912" s="33" t="s">
        <v>952</v>
      </c>
      <c r="B912" s="7" t="str">
        <f>VLOOKUP(A912,'Customer Names'!$A:$G,7,0)</f>
        <v>Mr</v>
      </c>
      <c r="C912" s="7" t="str">
        <f>VLOOKUP(A912,'Customer Names'!$A:$F,6,0)</f>
        <v>Justin R</v>
      </c>
      <c r="D912" s="7" t="str">
        <f>VLOOKUP(A912,'Customer Names'!$A:$E,5,0)</f>
        <v>Mollak</v>
      </c>
      <c r="E912" s="25" t="str">
        <f>VLOOKUP(A912,'Cleaned Hospitalisation data'!$A:$K,7,0)</f>
        <v>13-Jul-1990</v>
      </c>
      <c r="F912" s="12">
        <f>VLOOKUP(A912,'Cleaned Hospitalisation data'!$A$1:$K$2336,8,0)</f>
        <v>32</v>
      </c>
      <c r="G912" s="12">
        <f>VLOOKUP(A912,'Cleaned Hospitalisation data'!$A:$K,2,0)</f>
        <v>2</v>
      </c>
      <c r="H912" s="28">
        <f>VLOOKUP(A912,'Cleaned Hospitalisation data'!$A$1:$K$2336,3,0)</f>
        <v>4673.3900000000003</v>
      </c>
      <c r="I912" s="12" t="str">
        <f>VLOOKUP(A912,'Cleaned Hospitalisation data'!$A$1:$K$2336,4,0)</f>
        <v>Tier - 2</v>
      </c>
      <c r="J912" s="12" t="str">
        <f>VLOOKUP(A912,'Cleaned Hospitalisation data'!$A$1:$K$2336,5,0)</f>
        <v>Tier - 1</v>
      </c>
      <c r="K912" s="12" t="str">
        <f>VLOOKUP(A912,'Cleaned Hospitalisation data'!$A$1:$K$2336,6,0)</f>
        <v>R1013</v>
      </c>
      <c r="L912" s="12" cm="1">
        <f t="array" ref="L912:P912">_xlfn.XLOOKUP(A912,$A:$A,'Cleaned Medical Examiation data'!$B:$F)</f>
        <v>37.18</v>
      </c>
      <c r="M912" s="12">
        <v>4.9000000000000004</v>
      </c>
      <c r="N912" s="12" t="str">
        <v>NO</v>
      </c>
      <c r="O912" s="12" t="str">
        <v>NO</v>
      </c>
      <c r="P912" s="12" t="str">
        <v>NO</v>
      </c>
      <c r="Q912" s="19" t="str" cm="1">
        <f t="array" ref="Q912:T912">_xlfn.XLOOKUP(A912,$A:$A,'Cleaned Medical Examiation data'!$H:$K)</f>
        <v>NO</v>
      </c>
      <c r="R912" s="48">
        <v>0</v>
      </c>
      <c r="S912" s="45" t="str">
        <v>Obesity</v>
      </c>
      <c r="T912" s="34" t="str">
        <v>Normal</v>
      </c>
    </row>
    <row r="913" spans="1:20" ht="15.75">
      <c r="A913" s="33" t="s">
        <v>953</v>
      </c>
      <c r="B913" s="7" t="str">
        <f>VLOOKUP(A913,'Customer Names'!$A:$G,7,0)</f>
        <v>Mr</v>
      </c>
      <c r="C913" s="7" t="str">
        <f>VLOOKUP(A913,'Customer Names'!$A:$F,6,0)</f>
        <v>Colin</v>
      </c>
      <c r="D913" s="7" t="str">
        <f>VLOOKUP(A913,'Customer Names'!$A:$E,5,0)</f>
        <v>Bell</v>
      </c>
      <c r="E913" s="25" t="str">
        <f>VLOOKUP(A913,'Cleaned Hospitalisation data'!$A:$K,7,0)</f>
        <v>26-Sep-1990</v>
      </c>
      <c r="F913" s="12">
        <f>VLOOKUP(A913,'Cleaned Hospitalisation data'!$A$1:$K$2336,8,0)</f>
        <v>32</v>
      </c>
      <c r="G913" s="12">
        <f>VLOOKUP(A913,'Cleaned Hospitalisation data'!$A:$K,2,0)</f>
        <v>2</v>
      </c>
      <c r="H913" s="28">
        <f>VLOOKUP(A913,'Cleaned Hospitalisation data'!$A$1:$K$2336,3,0)</f>
        <v>4670.6400000000003</v>
      </c>
      <c r="I913" s="12" t="str">
        <f>VLOOKUP(A913,'Cleaned Hospitalisation data'!$A$1:$K$2336,4,0)</f>
        <v>Tier - 2</v>
      </c>
      <c r="J913" s="12" t="str">
        <f>VLOOKUP(A913,'Cleaned Hospitalisation data'!$A$1:$K$2336,5,0)</f>
        <v>Tier - 2</v>
      </c>
      <c r="K913" s="12" t="str">
        <f>VLOOKUP(A913,'Cleaned Hospitalisation data'!$A$1:$K$2336,6,0)</f>
        <v>R1011</v>
      </c>
      <c r="L913" s="12" cm="1">
        <f t="array" ref="L913:P913">_xlfn.XLOOKUP(A913,$A:$A,'Cleaned Medical Examiation data'!$B:$F)</f>
        <v>35.200000000000003</v>
      </c>
      <c r="M913" s="12">
        <v>5.55</v>
      </c>
      <c r="N913" s="12" t="str">
        <v>NO</v>
      </c>
      <c r="O913" s="12" t="str">
        <v>NO</v>
      </c>
      <c r="P913" s="12" t="str">
        <v>NO</v>
      </c>
      <c r="Q913" s="19" t="str" cm="1">
        <f t="array" ref="Q913:T913">_xlfn.XLOOKUP(A913,$A:$A,'Cleaned Medical Examiation data'!$H:$K)</f>
        <v>NO</v>
      </c>
      <c r="R913" s="48">
        <v>0</v>
      </c>
      <c r="S913" s="45" t="str">
        <v>Obesity</v>
      </c>
      <c r="T913" s="34" t="str">
        <v>Normal</v>
      </c>
    </row>
    <row r="914" spans="1:20" ht="15.75">
      <c r="A914" s="33" t="s">
        <v>954</v>
      </c>
      <c r="B914" s="7" t="str">
        <f>VLOOKUP(A914,'Customer Names'!$A:$G,7,0)</f>
        <v>Mr</v>
      </c>
      <c r="C914" s="7" t="str">
        <f>VLOOKUP(A914,'Customer Names'!$A:$F,6,0)</f>
        <v>Tyler</v>
      </c>
      <c r="D914" s="7" t="str">
        <f>VLOOKUP(A914,'Customer Names'!$A:$E,5,0)</f>
        <v>Fredsall</v>
      </c>
      <c r="E914" s="25" t="str">
        <f>VLOOKUP(A914,'Cleaned Hospitalisation data'!$A:$K,7,0)</f>
        <v>5-Dec-1972</v>
      </c>
      <c r="F914" s="12">
        <f>VLOOKUP(A914,'Cleaned Hospitalisation data'!$A$1:$K$2336,8,0)</f>
        <v>50</v>
      </c>
      <c r="G914" s="12">
        <f>VLOOKUP(A914,'Cleaned Hospitalisation data'!$A:$K,2,0)</f>
        <v>0</v>
      </c>
      <c r="H914" s="28">
        <f>VLOOKUP(A914,'Cleaned Hospitalisation data'!$A$1:$K$2336,3,0)</f>
        <v>36889.99</v>
      </c>
      <c r="I914" s="12" t="str">
        <f>VLOOKUP(A914,'Cleaned Hospitalisation data'!$A$1:$K$2336,4,0)</f>
        <v>Tier - 1</v>
      </c>
      <c r="J914" s="12" t="str">
        <f>VLOOKUP(A914,'Cleaned Hospitalisation data'!$A$1:$K$2336,5,0)</f>
        <v>Tier - 3</v>
      </c>
      <c r="K914" s="12" t="str">
        <f>VLOOKUP(A914,'Cleaned Hospitalisation data'!$A$1:$K$2336,6,0)</f>
        <v>R1011</v>
      </c>
      <c r="L914" s="12" cm="1">
        <f t="array" ref="L914:P914">_xlfn.XLOOKUP(A914,$A:$A,'Cleaned Medical Examiation data'!$B:$F)</f>
        <v>39</v>
      </c>
      <c r="M914" s="12">
        <v>5.7</v>
      </c>
      <c r="N914" s="12" t="str">
        <v>NO</v>
      </c>
      <c r="O914" s="12" t="str">
        <v>NO</v>
      </c>
      <c r="P914" s="12" t="str">
        <v>NO</v>
      </c>
      <c r="Q914" s="19" t="str" cm="1">
        <f t="array" ref="Q914:T914">_xlfn.XLOOKUP(A914,$A:$A,'Cleaned Medical Examiation data'!$H:$K)</f>
        <v>YES</v>
      </c>
      <c r="R914" s="48">
        <v>2</v>
      </c>
      <c r="S914" s="45" t="str">
        <v>Obesity</v>
      </c>
      <c r="T914" s="34" t="str">
        <v>Prediabetes</v>
      </c>
    </row>
    <row r="915" spans="1:20" ht="15.75">
      <c r="A915" s="33" t="s">
        <v>955</v>
      </c>
      <c r="B915" s="7" t="str">
        <f>VLOOKUP(A915,'Customer Names'!$A:$G,7,0)</f>
        <v>Mr</v>
      </c>
      <c r="C915" s="7" t="str">
        <f>VLOOKUP(A915,'Customer Names'!$A:$F,6,0)</f>
        <v>Rob</v>
      </c>
      <c r="D915" s="7" t="str">
        <f>VLOOKUP(A915,'Customer Names'!$A:$E,5,0)</f>
        <v>Weston</v>
      </c>
      <c r="E915" s="25" t="str">
        <f>VLOOKUP(A915,'Cleaned Hospitalisation data'!$A:$K,7,0)</f>
        <v>5-Aug-1990</v>
      </c>
      <c r="F915" s="12">
        <f>VLOOKUP(A915,'Cleaned Hospitalisation data'!$A$1:$K$2336,8,0)</f>
        <v>32</v>
      </c>
      <c r="G915" s="12">
        <f>VLOOKUP(A915,'Cleaned Hospitalisation data'!$A:$K,2,0)</f>
        <v>1</v>
      </c>
      <c r="H915" s="28">
        <f>VLOOKUP(A915,'Cleaned Hospitalisation data'!$A$1:$K$2336,3,0)</f>
        <v>4667.6099999999997</v>
      </c>
      <c r="I915" s="12" t="str">
        <f>VLOOKUP(A915,'Cleaned Hospitalisation data'!$A$1:$K$2336,4,0)</f>
        <v>Tier - 3</v>
      </c>
      <c r="J915" s="12" t="str">
        <f>VLOOKUP(A915,'Cleaned Hospitalisation data'!$A$1:$K$2336,5,0)</f>
        <v>Tier - 3</v>
      </c>
      <c r="K915" s="12" t="str">
        <f>VLOOKUP(A915,'Cleaned Hospitalisation data'!$A$1:$K$2336,6,0)</f>
        <v>R1016</v>
      </c>
      <c r="L915" s="12" cm="1">
        <f t="array" ref="L915:P915">_xlfn.XLOOKUP(A915,$A:$A,'Cleaned Medical Examiation data'!$B:$F)</f>
        <v>37.335000000000001</v>
      </c>
      <c r="M915" s="12">
        <v>4.95</v>
      </c>
      <c r="N915" s="12" t="str">
        <v>NO</v>
      </c>
      <c r="O915" s="12" t="str">
        <v>NO</v>
      </c>
      <c r="P915" s="12" t="str">
        <v>NO</v>
      </c>
      <c r="Q915" s="19" t="str" cm="1">
        <f t="array" ref="Q915:T915">_xlfn.XLOOKUP(A915,$A:$A,'Cleaned Medical Examiation data'!$H:$K)</f>
        <v>NO</v>
      </c>
      <c r="R915" s="48">
        <v>0</v>
      </c>
      <c r="S915" s="45" t="str">
        <v>Obesity</v>
      </c>
      <c r="T915" s="34" t="str">
        <v>Normal</v>
      </c>
    </row>
    <row r="916" spans="1:20" ht="15.75">
      <c r="A916" s="33" t="s">
        <v>956</v>
      </c>
      <c r="B916" s="7" t="str">
        <f>VLOOKUP(A916,'Customer Names'!$A:$G,7,0)</f>
        <v>Mr</v>
      </c>
      <c r="C916" s="7" t="str">
        <f>VLOOKUP(A916,'Customer Names'!$A:$F,6,0)</f>
        <v>Patrick</v>
      </c>
      <c r="D916" s="7" t="str">
        <f>VLOOKUP(A916,'Customer Names'!$A:$E,5,0)</f>
        <v>Rabuzzi</v>
      </c>
      <c r="E916" s="25" t="str">
        <f>VLOOKUP(A916,'Cleaned Hospitalisation data'!$A:$K,7,0)</f>
        <v>25-Oct-1996</v>
      </c>
      <c r="F916" s="12">
        <f>VLOOKUP(A916,'Cleaned Hospitalisation data'!$A$1:$K$2336,8,0)</f>
        <v>26</v>
      </c>
      <c r="G916" s="12">
        <f>VLOOKUP(A916,'Cleaned Hospitalisation data'!$A:$K,2,0)</f>
        <v>3</v>
      </c>
      <c r="H916" s="28">
        <f>VLOOKUP(A916,'Cleaned Hospitalisation data'!$A$1:$K$2336,3,0)</f>
        <v>4661.29</v>
      </c>
      <c r="I916" s="12" t="str">
        <f>VLOOKUP(A916,'Cleaned Hospitalisation data'!$A$1:$K$2336,4,0)</f>
        <v>Tier - 2</v>
      </c>
      <c r="J916" s="12" t="str">
        <f>VLOOKUP(A916,'Cleaned Hospitalisation data'!$A$1:$K$2336,5,0)</f>
        <v>Tier - 1</v>
      </c>
      <c r="K916" s="12" t="str">
        <f>VLOOKUP(A916,'Cleaned Hospitalisation data'!$A$1:$K$2336,6,0)</f>
        <v>R1017</v>
      </c>
      <c r="L916" s="12" cm="1">
        <f t="array" ref="L916:P916">_xlfn.XLOOKUP(A916,$A:$A,'Cleaned Medical Examiation data'!$B:$F)</f>
        <v>27.265000000000001</v>
      </c>
      <c r="M916" s="12">
        <v>6.46</v>
      </c>
      <c r="N916" s="12" t="str">
        <v>YES</v>
      </c>
      <c r="O916" s="12" t="str">
        <v>NO</v>
      </c>
      <c r="P916" s="12" t="str">
        <v>NO</v>
      </c>
      <c r="Q916" s="19" t="str" cm="1">
        <f t="array" ref="Q916:T916">_xlfn.XLOOKUP(A916,$A:$A,'Cleaned Medical Examiation data'!$H:$K)</f>
        <v>NO</v>
      </c>
      <c r="R916" s="48">
        <v>0</v>
      </c>
      <c r="S916" s="45" t="str">
        <v>Over Weight</v>
      </c>
      <c r="T916" s="34" t="str">
        <v>Diabetes</v>
      </c>
    </row>
    <row r="917" spans="1:20" ht="15.75">
      <c r="A917" s="33" t="s">
        <v>957</v>
      </c>
      <c r="B917" s="7" t="str">
        <f>VLOOKUP(A917,'Customer Names'!$A:$G,7,0)</f>
        <v>Mr</v>
      </c>
      <c r="C917" s="7" t="str">
        <f>VLOOKUP(A917,'Customer Names'!$A:$F,6,0)</f>
        <v>Austin D</v>
      </c>
      <c r="D917" s="7" t="str">
        <f>VLOOKUP(A917,'Customer Names'!$A:$E,5,0)</f>
        <v>Hendrix</v>
      </c>
      <c r="E917" s="25" t="str">
        <f>VLOOKUP(A917,'Cleaned Hospitalisation data'!$A:$K,7,0)</f>
        <v>22-Jun-1985</v>
      </c>
      <c r="F917" s="12">
        <f>VLOOKUP(A917,'Cleaned Hospitalisation data'!$A$1:$K$2336,8,0)</f>
        <v>37</v>
      </c>
      <c r="G917" s="12">
        <f>VLOOKUP(A917,'Cleaned Hospitalisation data'!$A:$K,2,0)</f>
        <v>0</v>
      </c>
      <c r="H917" s="28">
        <f>VLOOKUP(A917,'Cleaned Hospitalisation data'!$A$1:$K$2336,3,0)</f>
        <v>4646.76</v>
      </c>
      <c r="I917" s="12" t="str">
        <f>VLOOKUP(A917,'Cleaned Hospitalisation data'!$A$1:$K$2336,4,0)</f>
        <v>Tier - 1</v>
      </c>
      <c r="J917" s="12" t="str">
        <f>VLOOKUP(A917,'Cleaned Hospitalisation data'!$A$1:$K$2336,5,0)</f>
        <v>Tier - 1</v>
      </c>
      <c r="K917" s="12" t="str">
        <f>VLOOKUP(A917,'Cleaned Hospitalisation data'!$A$1:$K$2336,6,0)</f>
        <v>R1011</v>
      </c>
      <c r="L917" s="12" cm="1">
        <f t="array" ref="L917:P917">_xlfn.XLOOKUP(A917,$A:$A,'Cleaned Medical Examiation data'!$B:$F)</f>
        <v>30.8</v>
      </c>
      <c r="M917" s="12">
        <v>4.9000000000000004</v>
      </c>
      <c r="N917" s="12" t="str">
        <v>YES</v>
      </c>
      <c r="O917" s="12" t="str">
        <v>NO</v>
      </c>
      <c r="P917" s="12" t="str">
        <v>NO</v>
      </c>
      <c r="Q917" s="19" t="str" cm="1">
        <f t="array" ref="Q917:T917">_xlfn.XLOOKUP(A917,$A:$A,'Cleaned Medical Examiation data'!$H:$K)</f>
        <v>NO</v>
      </c>
      <c r="R917" s="48">
        <v>0</v>
      </c>
      <c r="S917" s="45" t="str">
        <v>Obesity</v>
      </c>
      <c r="T917" s="34" t="str">
        <v>Normal</v>
      </c>
    </row>
    <row r="918" spans="1:20" ht="15.75">
      <c r="A918" s="33" t="s">
        <v>958</v>
      </c>
      <c r="B918" s="7" t="str">
        <f>VLOOKUP(A918,'Customer Names'!$A:$G,7,0)</f>
        <v>Ms</v>
      </c>
      <c r="C918" s="7" t="str">
        <f>VLOOKUP(A918,'Customer Names'!$A:$F,6,0)</f>
        <v>Brittany</v>
      </c>
      <c r="D918" s="7" t="str">
        <f>VLOOKUP(A918,'Customer Names'!$A:$E,5,0)</f>
        <v>Van Nielen</v>
      </c>
      <c r="E918" s="25" t="str">
        <f>VLOOKUP(A918,'Cleaned Hospitalisation data'!$A:$K,7,0)</f>
        <v>29-Jun-1998</v>
      </c>
      <c r="F918" s="12">
        <f>VLOOKUP(A918,'Cleaned Hospitalisation data'!$A$1:$K$2336,8,0)</f>
        <v>24</v>
      </c>
      <c r="G918" s="12">
        <f>VLOOKUP(A918,'Cleaned Hospitalisation data'!$A:$K,2,0)</f>
        <v>3</v>
      </c>
      <c r="H918" s="28">
        <f>VLOOKUP(A918,'Cleaned Hospitalisation data'!$A$1:$K$2336,3,0)</f>
        <v>4618.08</v>
      </c>
      <c r="I918" s="12" t="str">
        <f>VLOOKUP(A918,'Cleaned Hospitalisation data'!$A$1:$K$2336,4,0)</f>
        <v>Tier - 2</v>
      </c>
      <c r="J918" s="12" t="str">
        <f>VLOOKUP(A918,'Cleaned Hospitalisation data'!$A$1:$K$2336,5,0)</f>
        <v>Tier - 1</v>
      </c>
      <c r="K918" s="12" t="str">
        <f>VLOOKUP(A918,'Cleaned Hospitalisation data'!$A$1:$K$2336,6,0)</f>
        <v>R1012</v>
      </c>
      <c r="L918" s="12" cm="1">
        <f t="array" ref="L918:P918">_xlfn.XLOOKUP(A918,$A:$A,'Cleaned Medical Examiation data'!$B:$F)</f>
        <v>30.21</v>
      </c>
      <c r="M918" s="12">
        <v>5.21</v>
      </c>
      <c r="N918" s="12" t="str">
        <v>NO</v>
      </c>
      <c r="O918" s="12" t="str">
        <v>NO</v>
      </c>
      <c r="P918" s="12" t="str">
        <v>NO</v>
      </c>
      <c r="Q918" s="19" t="str" cm="1">
        <f t="array" ref="Q918:T918">_xlfn.XLOOKUP(A918,$A:$A,'Cleaned Medical Examiation data'!$H:$K)</f>
        <v>NO</v>
      </c>
      <c r="R918" s="48">
        <v>1</v>
      </c>
      <c r="S918" s="45" t="str">
        <v>Obesity</v>
      </c>
      <c r="T918" s="34" t="str">
        <v>Normal</v>
      </c>
    </row>
    <row r="919" spans="1:20" ht="15.75">
      <c r="A919" s="33" t="s">
        <v>959</v>
      </c>
      <c r="B919" s="7" t="str">
        <f>VLOOKUP(A919,'Customer Names'!$A:$G,7,0)</f>
        <v>Mr</v>
      </c>
      <c r="C919" s="7" t="str">
        <f>VLOOKUP(A919,'Customer Names'!$A:$F,6,0)</f>
        <v>Matthew T</v>
      </c>
      <c r="D919" s="7" t="str">
        <f>VLOOKUP(A919,'Customer Names'!$A:$E,5,0)</f>
        <v>Blanton</v>
      </c>
      <c r="E919" s="25" t="str">
        <f>VLOOKUP(A919,'Cleaned Hospitalisation data'!$A:$K,7,0)</f>
        <v>2-Jul-2000</v>
      </c>
      <c r="F919" s="12">
        <f>VLOOKUP(A919,'Cleaned Hospitalisation data'!$A$1:$K$2336,8,0)</f>
        <v>22</v>
      </c>
      <c r="G919" s="12">
        <f>VLOOKUP(A919,'Cleaned Hospitalisation data'!$A:$K,2,0)</f>
        <v>0</v>
      </c>
      <c r="H919" s="28">
        <f>VLOOKUP(A919,'Cleaned Hospitalisation data'!$A$1:$K$2336,3,0)</f>
        <v>4608.03</v>
      </c>
      <c r="I919" s="12" t="str">
        <f>VLOOKUP(A919,'Cleaned Hospitalisation data'!$A$1:$K$2336,4,0)</f>
        <v>Tier - 2</v>
      </c>
      <c r="J919" s="12" t="str">
        <f>VLOOKUP(A919,'Cleaned Hospitalisation data'!$A$1:$K$2336,5,0)</f>
        <v>Tier - 3</v>
      </c>
      <c r="K919" s="12" t="str">
        <f>VLOOKUP(A919,'Cleaned Hospitalisation data'!$A$1:$K$2336,6,0)</f>
        <v>R1011</v>
      </c>
      <c r="L919" s="12" cm="1">
        <f t="array" ref="L919:P919">_xlfn.XLOOKUP(A919,$A:$A,'Cleaned Medical Examiation data'!$B:$F)</f>
        <v>35.340000000000003</v>
      </c>
      <c r="M919" s="12">
        <v>4.13</v>
      </c>
      <c r="N919" s="12" t="str">
        <v>NO</v>
      </c>
      <c r="O919" s="12" t="str">
        <v>YES</v>
      </c>
      <c r="P919" s="12" t="str">
        <v>NO</v>
      </c>
      <c r="Q919" s="19" t="str" cm="1">
        <f t="array" ref="Q919:T919">_xlfn.XLOOKUP(A919,$A:$A,'Cleaned Medical Examiation data'!$H:$K)</f>
        <v>NO</v>
      </c>
      <c r="R919" s="48">
        <v>1</v>
      </c>
      <c r="S919" s="45" t="str">
        <v>Obesity</v>
      </c>
      <c r="T919" s="34" t="str">
        <v>Normal</v>
      </c>
    </row>
    <row r="920" spans="1:20" ht="15.75">
      <c r="A920" s="33" t="s">
        <v>960</v>
      </c>
      <c r="B920" s="7" t="str">
        <f>VLOOKUP(A920,'Customer Names'!$A:$G,7,0)</f>
        <v>Ms</v>
      </c>
      <c r="C920" s="7" t="str">
        <f>VLOOKUP(A920,'Customer Names'!$A:$F,6,0)</f>
        <v>Becky G</v>
      </c>
      <c r="D920" s="7" t="str">
        <f>VLOOKUP(A920,'Customer Names'!$A:$E,5,0)</f>
        <v>Schout</v>
      </c>
      <c r="E920" s="25" t="str">
        <f>VLOOKUP(A920,'Cleaned Hospitalisation data'!$A:$K,7,0)</f>
        <v>18-Sep-1989</v>
      </c>
      <c r="F920" s="12">
        <f>VLOOKUP(A920,'Cleaned Hospitalisation data'!$A$1:$K$2336,8,0)</f>
        <v>33</v>
      </c>
      <c r="G920" s="12">
        <f>VLOOKUP(A920,'Cleaned Hospitalisation data'!$A:$K,2,0)</f>
        <v>0</v>
      </c>
      <c r="H920" s="28">
        <f>VLOOKUP(A920,'Cleaned Hospitalisation data'!$A$1:$K$2336,3,0)</f>
        <v>4571.41</v>
      </c>
      <c r="I920" s="12" t="str">
        <f>VLOOKUP(A920,'Cleaned Hospitalisation data'!$A$1:$K$2336,4,0)</f>
        <v>Tier - 2</v>
      </c>
      <c r="J920" s="12" t="str">
        <f>VLOOKUP(A920,'Cleaned Hospitalisation data'!$A$1:$K$2336,5,0)</f>
        <v>Tier - 2</v>
      </c>
      <c r="K920" s="12" t="str">
        <f>VLOOKUP(A920,'Cleaned Hospitalisation data'!$A$1:$K$2336,6,0)</f>
        <v>R1012</v>
      </c>
      <c r="L920" s="12" cm="1">
        <f t="array" ref="L920:P920">_xlfn.XLOOKUP(A920,$A:$A,'Cleaned Medical Examiation data'!$B:$F)</f>
        <v>26.695</v>
      </c>
      <c r="M920" s="12">
        <v>5.28</v>
      </c>
      <c r="N920" s="12" t="str">
        <v>NO</v>
      </c>
      <c r="O920" s="12" t="str">
        <v>NO</v>
      </c>
      <c r="P920" s="12" t="str">
        <v>NO</v>
      </c>
      <c r="Q920" s="19" t="str" cm="1">
        <f t="array" ref="Q920:T920">_xlfn.XLOOKUP(A920,$A:$A,'Cleaned Medical Examiation data'!$H:$K)</f>
        <v>NO</v>
      </c>
      <c r="R920" s="48">
        <v>0</v>
      </c>
      <c r="S920" s="45" t="str">
        <v>Over Weight</v>
      </c>
      <c r="T920" s="34" t="str">
        <v>Normal</v>
      </c>
    </row>
    <row r="921" spans="1:20" ht="15.75">
      <c r="A921" s="33" t="s">
        <v>961</v>
      </c>
      <c r="B921" s="7" t="str">
        <f>VLOOKUP(A921,'Customer Names'!$A:$G,7,0)</f>
        <v>Ms</v>
      </c>
      <c r="C921" s="7" t="str">
        <f>VLOOKUP(A921,'Customer Names'!$A:$F,6,0)</f>
        <v>Virginie</v>
      </c>
      <c r="D921" s="7" t="str">
        <f>VLOOKUP(A921,'Customer Names'!$A:$E,5,0)</f>
        <v>Schmaltz</v>
      </c>
      <c r="E921" s="25" t="str">
        <f>VLOOKUP(A921,'Cleaned Hospitalisation data'!$A:$K,7,0)</f>
        <v>25-Dec-1996</v>
      </c>
      <c r="F921" s="12">
        <f>VLOOKUP(A921,'Cleaned Hospitalisation data'!$A$1:$K$2336,8,0)</f>
        <v>26</v>
      </c>
      <c r="G921" s="12">
        <f>VLOOKUP(A921,'Cleaned Hospitalisation data'!$A:$K,2,0)</f>
        <v>2</v>
      </c>
      <c r="H921" s="28">
        <f>VLOOKUP(A921,'Cleaned Hospitalisation data'!$A$1:$K$2336,3,0)</f>
        <v>4564.1899999999996</v>
      </c>
      <c r="I921" s="12" t="str">
        <f>VLOOKUP(A921,'Cleaned Hospitalisation data'!$A$1:$K$2336,4,0)</f>
        <v>Tier - 2</v>
      </c>
      <c r="J921" s="12" t="str">
        <f>VLOOKUP(A921,'Cleaned Hospitalisation data'!$A$1:$K$2336,5,0)</f>
        <v>Tier - 2</v>
      </c>
      <c r="K921" s="12" t="str">
        <f>VLOOKUP(A921,'Cleaned Hospitalisation data'!$A$1:$K$2336,6,0)</f>
        <v>R1024</v>
      </c>
      <c r="L921" s="12" cm="1">
        <f t="array" ref="L921:P921">_xlfn.XLOOKUP(A921,$A:$A,'Cleaned Medical Examiation data'!$B:$F)</f>
        <v>29.355</v>
      </c>
      <c r="M921" s="12">
        <v>4.68</v>
      </c>
      <c r="N921" s="12" t="str">
        <v>YES</v>
      </c>
      <c r="O921" s="12" t="str">
        <v>NO</v>
      </c>
      <c r="P921" s="12" t="str">
        <v>NO</v>
      </c>
      <c r="Q921" s="19" t="str" cm="1">
        <f t="array" ref="Q921:T921">_xlfn.XLOOKUP(A921,$A:$A,'Cleaned Medical Examiation data'!$H:$K)</f>
        <v>NO</v>
      </c>
      <c r="R921" s="48">
        <v>0</v>
      </c>
      <c r="S921" s="45" t="str">
        <v>Over Weight</v>
      </c>
      <c r="T921" s="34" t="str">
        <v>Normal</v>
      </c>
    </row>
    <row r="922" spans="1:20" ht="15.75">
      <c r="A922" s="33" t="s">
        <v>962</v>
      </c>
      <c r="B922" s="7" t="str">
        <f>VLOOKUP(A922,'Customer Names'!$A:$G,7,0)</f>
        <v>Ms</v>
      </c>
      <c r="C922" s="7" t="str">
        <f>VLOOKUP(A922,'Customer Names'!$A:$F,6,0)</f>
        <v>Allison A</v>
      </c>
      <c r="D922" s="7" t="str">
        <f>VLOOKUP(A922,'Customer Names'!$A:$E,5,0)</f>
        <v>Eagen</v>
      </c>
      <c r="E922" s="25" t="str">
        <f>VLOOKUP(A922,'Cleaned Hospitalisation data'!$A:$K,7,0)</f>
        <v>20-Sep-1990</v>
      </c>
      <c r="F922" s="12">
        <f>VLOOKUP(A922,'Cleaned Hospitalisation data'!$A$1:$K$2336,8,0)</f>
        <v>32</v>
      </c>
      <c r="G922" s="12">
        <f>VLOOKUP(A922,'Cleaned Hospitalisation data'!$A:$K,2,0)</f>
        <v>1</v>
      </c>
      <c r="H922" s="28">
        <f>VLOOKUP(A922,'Cleaned Hospitalisation data'!$A$1:$K$2336,3,0)</f>
        <v>4562.84</v>
      </c>
      <c r="I922" s="12" t="str">
        <f>VLOOKUP(A922,'Cleaned Hospitalisation data'!$A$1:$K$2336,4,0)</f>
        <v>Tier - 2</v>
      </c>
      <c r="J922" s="12" t="str">
        <f>VLOOKUP(A922,'Cleaned Hospitalisation data'!$A$1:$K$2336,5,0)</f>
        <v>Tier - 2</v>
      </c>
      <c r="K922" s="12" t="str">
        <f>VLOOKUP(A922,'Cleaned Hospitalisation data'!$A$1:$K$2336,6,0)</f>
        <v>R1013</v>
      </c>
      <c r="L922" s="12" cm="1">
        <f t="array" ref="L922:P922">_xlfn.XLOOKUP(A922,$A:$A,'Cleaned Medical Examiation data'!$B:$F)</f>
        <v>29.59</v>
      </c>
      <c r="M922" s="12">
        <v>4.0599999999999996</v>
      </c>
      <c r="N922" s="12" t="str">
        <v>NO</v>
      </c>
      <c r="O922" s="12" t="str">
        <v>NO</v>
      </c>
      <c r="P922" s="12" t="str">
        <v>NO</v>
      </c>
      <c r="Q922" s="19" t="str" cm="1">
        <f t="array" ref="Q922:T922">_xlfn.XLOOKUP(A922,$A:$A,'Cleaned Medical Examiation data'!$H:$K)</f>
        <v>NO</v>
      </c>
      <c r="R922" s="48">
        <v>0</v>
      </c>
      <c r="S922" s="45" t="str">
        <v>Over Weight</v>
      </c>
      <c r="T922" s="34" t="str">
        <v>Normal</v>
      </c>
    </row>
    <row r="923" spans="1:20" ht="15.75">
      <c r="A923" s="33" t="s">
        <v>963</v>
      </c>
      <c r="B923" s="7" t="str">
        <f>VLOOKUP(A923,'Customer Names'!$A:$G,7,0)</f>
        <v>Ms</v>
      </c>
      <c r="C923" s="7" t="str">
        <f>VLOOKUP(A923,'Customer Names'!$A:$F,6,0)</f>
        <v>Julie</v>
      </c>
      <c r="D923" s="7" t="str">
        <f>VLOOKUP(A923,'Customer Names'!$A:$E,5,0)</f>
        <v>Rotramel</v>
      </c>
      <c r="E923" s="25" t="str">
        <f>VLOOKUP(A923,'Cleaned Hospitalisation data'!$A:$K,7,0)</f>
        <v>22-Dec-2004</v>
      </c>
      <c r="F923" s="12">
        <f>VLOOKUP(A923,'Cleaned Hospitalisation data'!$A$1:$K$2336,8,0)</f>
        <v>18</v>
      </c>
      <c r="G923" s="12">
        <f>VLOOKUP(A923,'Cleaned Hospitalisation data'!$A:$K,2,0)</f>
        <v>4</v>
      </c>
      <c r="H923" s="28">
        <f>VLOOKUP(A923,'Cleaned Hospitalisation data'!$A$1:$K$2336,3,0)</f>
        <v>4561.1899999999996</v>
      </c>
      <c r="I923" s="12" t="str">
        <f>VLOOKUP(A923,'Cleaned Hospitalisation data'!$A$1:$K$2336,4,0)</f>
        <v>Tier - 2</v>
      </c>
      <c r="J923" s="12" t="str">
        <f>VLOOKUP(A923,'Cleaned Hospitalisation data'!$A$1:$K$2336,5,0)</f>
        <v>Tier - 2</v>
      </c>
      <c r="K923" s="12" t="str">
        <f>VLOOKUP(A923,'Cleaned Hospitalisation data'!$A$1:$K$2336,6,0)</f>
        <v>R1024</v>
      </c>
      <c r="L923" s="12" cm="1">
        <f t="array" ref="L923:P923">_xlfn.XLOOKUP(A923,$A:$A,'Cleaned Medical Examiation data'!$B:$F)</f>
        <v>31.35</v>
      </c>
      <c r="M923" s="12">
        <v>4.2</v>
      </c>
      <c r="N923" s="12" t="str">
        <v>NO</v>
      </c>
      <c r="O923" s="12" t="str">
        <v>YES</v>
      </c>
      <c r="P923" s="12" t="str">
        <v>NO</v>
      </c>
      <c r="Q923" s="19" t="str" cm="1">
        <f t="array" ref="Q923:T923">_xlfn.XLOOKUP(A923,$A:$A,'Cleaned Medical Examiation data'!$H:$K)</f>
        <v>NO</v>
      </c>
      <c r="R923" s="48">
        <v>1</v>
      </c>
      <c r="S923" s="45" t="str">
        <v>Obesity</v>
      </c>
      <c r="T923" s="34" t="str">
        <v>Normal</v>
      </c>
    </row>
    <row r="924" spans="1:20" ht="15.75">
      <c r="A924" s="33" t="s">
        <v>964</v>
      </c>
      <c r="B924" s="7" t="str">
        <f>VLOOKUP(A924,'Customer Names'!$A:$G,7,0)</f>
        <v>Ms</v>
      </c>
      <c r="C924" s="7" t="str">
        <f>VLOOKUP(A924,'Customer Names'!$A:$F,6,0)</f>
        <v>Katherine</v>
      </c>
      <c r="D924" s="7" t="str">
        <f>VLOOKUP(A924,'Customer Names'!$A:$E,5,0)</f>
        <v>Prevost</v>
      </c>
      <c r="E924" s="25" t="str">
        <f>VLOOKUP(A924,'Cleaned Hospitalisation data'!$A:$K,7,0)</f>
        <v>17-Nov-1990</v>
      </c>
      <c r="F924" s="12">
        <f>VLOOKUP(A924,'Cleaned Hospitalisation data'!$A$1:$K$2336,8,0)</f>
        <v>32</v>
      </c>
      <c r="G924" s="12">
        <f>VLOOKUP(A924,'Cleaned Hospitalisation data'!$A:$K,2,0)</f>
        <v>0</v>
      </c>
      <c r="H924" s="28">
        <f>VLOOKUP(A924,'Cleaned Hospitalisation data'!$A$1:$K$2336,3,0)</f>
        <v>4544.2299999999996</v>
      </c>
      <c r="I924" s="12" t="str">
        <f>VLOOKUP(A924,'Cleaned Hospitalisation data'!$A$1:$K$2336,4,0)</f>
        <v>Tier - 2</v>
      </c>
      <c r="J924" s="12" t="str">
        <f>VLOOKUP(A924,'Cleaned Hospitalisation data'!$A$1:$K$2336,5,0)</f>
        <v>Tier - 1</v>
      </c>
      <c r="K924" s="12" t="str">
        <f>VLOOKUP(A924,'Cleaned Hospitalisation data'!$A$1:$K$2336,6,0)</f>
        <v>R1024</v>
      </c>
      <c r="L924" s="12" cm="1">
        <f t="array" ref="L924:P924">_xlfn.XLOOKUP(A924,$A:$A,'Cleaned Medical Examiation data'!$B:$F)</f>
        <v>20.52</v>
      </c>
      <c r="M924" s="12">
        <v>4.83</v>
      </c>
      <c r="N924" s="12" t="str">
        <v>NO</v>
      </c>
      <c r="O924" s="12" t="str">
        <v>NO</v>
      </c>
      <c r="P924" s="12" t="str">
        <v>NO</v>
      </c>
      <c r="Q924" s="19" t="str" cm="1">
        <f t="array" ref="Q924:T924">_xlfn.XLOOKUP(A924,$A:$A,'Cleaned Medical Examiation data'!$H:$K)</f>
        <v>NO</v>
      </c>
      <c r="R924" s="48">
        <v>0</v>
      </c>
      <c r="S924" s="45" t="str">
        <v>Normal Weight</v>
      </c>
      <c r="T924" s="34" t="str">
        <v>Normal</v>
      </c>
    </row>
    <row r="925" spans="1:20" ht="15.75">
      <c r="A925" s="33" t="s">
        <v>965</v>
      </c>
      <c r="B925" s="7" t="str">
        <f>VLOOKUP(A925,'Customer Names'!$A:$G,7,0)</f>
        <v>Mr</v>
      </c>
      <c r="C925" s="7" t="str">
        <f>VLOOKUP(A925,'Customer Names'!$A:$F,6,0)</f>
        <v>Jeffrey</v>
      </c>
      <c r="D925" s="7" t="str">
        <f>VLOOKUP(A925,'Customer Names'!$A:$E,5,0)</f>
        <v>Eggleston</v>
      </c>
      <c r="E925" s="25" t="str">
        <f>VLOOKUP(A925,'Cleaned Hospitalisation data'!$A:$K,7,0)</f>
        <v>4-Jul-1992</v>
      </c>
      <c r="F925" s="12">
        <f>VLOOKUP(A925,'Cleaned Hospitalisation data'!$A$1:$K$2336,8,0)</f>
        <v>30</v>
      </c>
      <c r="G925" s="12">
        <f>VLOOKUP(A925,'Cleaned Hospitalisation data'!$A:$K,2,0)</f>
        <v>0</v>
      </c>
      <c r="H925" s="28">
        <f>VLOOKUP(A925,'Cleaned Hospitalisation data'!$A$1:$K$2336,3,0)</f>
        <v>36837.47</v>
      </c>
      <c r="I925" s="12" t="str">
        <f>VLOOKUP(A925,'Cleaned Hospitalisation data'!$A$1:$K$2336,4,0)</f>
        <v>Tier - 2</v>
      </c>
      <c r="J925" s="12" t="str">
        <f>VLOOKUP(A925,'Cleaned Hospitalisation data'!$A$1:$K$2336,5,0)</f>
        <v>Tier - 3</v>
      </c>
      <c r="K925" s="12" t="str">
        <f>VLOOKUP(A925,'Cleaned Hospitalisation data'!$A$1:$K$2336,6,0)</f>
        <v>R1011</v>
      </c>
      <c r="L925" s="12" cm="1">
        <f t="array" ref="L925:P925">_xlfn.XLOOKUP(A925,$A:$A,'Cleaned Medical Examiation data'!$B:$F)</f>
        <v>35.299999999999997</v>
      </c>
      <c r="M925" s="12">
        <v>6.09</v>
      </c>
      <c r="N925" s="12" t="str">
        <v>NO</v>
      </c>
      <c r="O925" s="12" t="str">
        <v>NO</v>
      </c>
      <c r="P925" s="12" t="str">
        <v>NO</v>
      </c>
      <c r="Q925" s="19" t="str" cm="1">
        <f t="array" ref="Q925:T925">_xlfn.XLOOKUP(A925,$A:$A,'Cleaned Medical Examiation data'!$H:$K)</f>
        <v>YES</v>
      </c>
      <c r="R925" s="48">
        <v>1</v>
      </c>
      <c r="S925" s="45" t="str">
        <v>Obesity</v>
      </c>
      <c r="T925" s="34" t="str">
        <v>Prediabetes</v>
      </c>
    </row>
    <row r="926" spans="1:20" ht="15.75">
      <c r="A926" s="33" t="s">
        <v>966</v>
      </c>
      <c r="B926" s="7" t="str">
        <f>VLOOKUP(A926,'Customer Names'!$A:$G,7,0)</f>
        <v>Mr</v>
      </c>
      <c r="C926" s="7" t="str">
        <f>VLOOKUP(A926,'Customer Names'!$A:$F,6,0)</f>
        <v>Caleb</v>
      </c>
      <c r="D926" s="7" t="str">
        <f>VLOOKUP(A926,'Customer Names'!$A:$E,5,0)</f>
        <v>Boyd</v>
      </c>
      <c r="E926" s="25" t="str">
        <f>VLOOKUP(A926,'Cleaned Hospitalisation data'!$A:$K,7,0)</f>
        <v>13-Jun-1988</v>
      </c>
      <c r="F926" s="12">
        <f>VLOOKUP(A926,'Cleaned Hospitalisation data'!$A$1:$K$2336,8,0)</f>
        <v>34</v>
      </c>
      <c r="G926" s="12">
        <f>VLOOKUP(A926,'Cleaned Hospitalisation data'!$A:$K,2,0)</f>
        <v>1</v>
      </c>
      <c r="H926" s="28">
        <f>VLOOKUP(A926,'Cleaned Hospitalisation data'!$A$1:$K$2336,3,0)</f>
        <v>4536.26</v>
      </c>
      <c r="I926" s="12" t="str">
        <f>VLOOKUP(A926,'Cleaned Hospitalisation data'!$A$1:$K$2336,4,0)</f>
        <v>Tier - 2</v>
      </c>
      <c r="J926" s="12" t="str">
        <f>VLOOKUP(A926,'Cleaned Hospitalisation data'!$A$1:$K$2336,5,0)</f>
        <v>Tier - 2</v>
      </c>
      <c r="K926" s="12" t="str">
        <f>VLOOKUP(A926,'Cleaned Hospitalisation data'!$A$1:$K$2336,6,0)</f>
        <v>R1011</v>
      </c>
      <c r="L926" s="12" cm="1">
        <f t="array" ref="L926:P926">_xlfn.XLOOKUP(A926,$A:$A,'Cleaned Medical Examiation data'!$B:$F)</f>
        <v>42.9</v>
      </c>
      <c r="M926" s="12">
        <v>4.87</v>
      </c>
      <c r="N926" s="12" t="str">
        <v>YES</v>
      </c>
      <c r="O926" s="12" t="str">
        <v>NO</v>
      </c>
      <c r="P926" s="12" t="str">
        <v>NO</v>
      </c>
      <c r="Q926" s="19" t="str" cm="1">
        <f t="array" ref="Q926:T926">_xlfn.XLOOKUP(A926,$A:$A,'Cleaned Medical Examiation data'!$H:$K)</f>
        <v>NO</v>
      </c>
      <c r="R926" s="48">
        <v>1</v>
      </c>
      <c r="S926" s="45" t="str">
        <v>Obesity</v>
      </c>
      <c r="T926" s="34" t="str">
        <v>Normal</v>
      </c>
    </row>
    <row r="927" spans="1:20" ht="15.75">
      <c r="A927" s="33" t="s">
        <v>967</v>
      </c>
      <c r="B927" s="7" t="str">
        <f>VLOOKUP(A927,'Customer Names'!$A:$G,7,0)</f>
        <v>Ms</v>
      </c>
      <c r="C927" s="7" t="str">
        <f>VLOOKUP(A927,'Customer Names'!$A:$F,6,0)</f>
        <v>Jaime</v>
      </c>
      <c r="D927" s="7" t="str">
        <f>VLOOKUP(A927,'Customer Names'!$A:$E,5,0)</f>
        <v>Dawes</v>
      </c>
      <c r="E927" s="25" t="str">
        <f>VLOOKUP(A927,'Cleaned Hospitalisation data'!$A:$K,7,0)</f>
        <v>29-Jun-1993</v>
      </c>
      <c r="F927" s="12">
        <f>VLOOKUP(A927,'Cleaned Hospitalisation data'!$A$1:$K$2336,8,0)</f>
        <v>29</v>
      </c>
      <c r="G927" s="12">
        <f>VLOOKUP(A927,'Cleaned Hospitalisation data'!$A:$K,2,0)</f>
        <v>2</v>
      </c>
      <c r="H927" s="28">
        <f>VLOOKUP(A927,'Cleaned Hospitalisation data'!$A$1:$K$2336,3,0)</f>
        <v>4529.4799999999996</v>
      </c>
      <c r="I927" s="12" t="str">
        <f>VLOOKUP(A927,'Cleaned Hospitalisation data'!$A$1:$K$2336,4,0)</f>
        <v>Tier - 2</v>
      </c>
      <c r="J927" s="12" t="str">
        <f>VLOOKUP(A927,'Cleaned Hospitalisation data'!$A$1:$K$2336,5,0)</f>
        <v>Tier - 1</v>
      </c>
      <c r="K927" s="12" t="str">
        <f>VLOOKUP(A927,'Cleaned Hospitalisation data'!$A$1:$K$2336,6,0)</f>
        <v>R1011</v>
      </c>
      <c r="L927" s="12" cm="1">
        <f t="array" ref="L927:P927">_xlfn.XLOOKUP(A927,$A:$A,'Cleaned Medical Examiation data'!$B:$F)</f>
        <v>24.6</v>
      </c>
      <c r="M927" s="12">
        <v>5.86</v>
      </c>
      <c r="N927" s="12" t="str">
        <v>NO</v>
      </c>
      <c r="O927" s="12" t="str">
        <v>NO</v>
      </c>
      <c r="P927" s="12" t="str">
        <v>YES</v>
      </c>
      <c r="Q927" s="19" t="str" cm="1">
        <f t="array" ref="Q927:T927">_xlfn.XLOOKUP(A927,$A:$A,'Cleaned Medical Examiation data'!$H:$K)</f>
        <v>NO</v>
      </c>
      <c r="R927" s="48">
        <v>1</v>
      </c>
      <c r="S927" s="45" t="str">
        <v>Normal Weight</v>
      </c>
      <c r="T927" s="34" t="str">
        <v>Prediabetes</v>
      </c>
    </row>
    <row r="928" spans="1:20" ht="15.75">
      <c r="A928" s="33" t="s">
        <v>968</v>
      </c>
      <c r="B928" s="7" t="str">
        <f>VLOOKUP(A928,'Customer Names'!$A:$G,7,0)</f>
        <v>Ms</v>
      </c>
      <c r="C928" s="7" t="str">
        <f>VLOOKUP(A928,'Customer Names'!$A:$F,6,0)</f>
        <v>Hannah</v>
      </c>
      <c r="D928" s="7" t="str">
        <f>VLOOKUP(A928,'Customer Names'!$A:$E,5,0)</f>
        <v>Jennings</v>
      </c>
      <c r="E928" s="25" t="str">
        <f>VLOOKUP(A928,'Cleaned Hospitalisation data'!$A:$K,7,0)</f>
        <v>13-Aug-1992</v>
      </c>
      <c r="F928" s="12">
        <f>VLOOKUP(A928,'Cleaned Hospitalisation data'!$A$1:$K$2336,8,0)</f>
        <v>30</v>
      </c>
      <c r="G928" s="12">
        <f>VLOOKUP(A928,'Cleaned Hospitalisation data'!$A:$K,2,0)</f>
        <v>1</v>
      </c>
      <c r="H928" s="28">
        <f>VLOOKUP(A928,'Cleaned Hospitalisation data'!$A$1:$K$2336,3,0)</f>
        <v>4527.18</v>
      </c>
      <c r="I928" s="12" t="str">
        <f>VLOOKUP(A928,'Cleaned Hospitalisation data'!$A$1:$K$2336,4,0)</f>
        <v>Tier - 2</v>
      </c>
      <c r="J928" s="12" t="str">
        <f>VLOOKUP(A928,'Cleaned Hospitalisation data'!$A$1:$K$2336,5,0)</f>
        <v>Tier - 2</v>
      </c>
      <c r="K928" s="12" t="str">
        <f>VLOOKUP(A928,'Cleaned Hospitalisation data'!$A$1:$K$2336,6,0)</f>
        <v>R1012</v>
      </c>
      <c r="L928" s="12" cm="1">
        <f t="array" ref="L928:P928">_xlfn.XLOOKUP(A928,$A:$A,'Cleaned Medical Examiation data'!$B:$F)</f>
        <v>28.405000000000001</v>
      </c>
      <c r="M928" s="12">
        <v>4.12</v>
      </c>
      <c r="N928" s="12" t="str">
        <v>NO</v>
      </c>
      <c r="O928" s="12" t="str">
        <v>NO</v>
      </c>
      <c r="P928" s="12" t="str">
        <v>NO</v>
      </c>
      <c r="Q928" s="19" t="str" cm="1">
        <f t="array" ref="Q928:T928">_xlfn.XLOOKUP(A928,$A:$A,'Cleaned Medical Examiation data'!$H:$K)</f>
        <v>NO</v>
      </c>
      <c r="R928" s="48">
        <v>1</v>
      </c>
      <c r="S928" s="45" t="str">
        <v>Over Weight</v>
      </c>
      <c r="T928" s="34" t="str">
        <v>Normal</v>
      </c>
    </row>
    <row r="929" spans="1:20" ht="15.75">
      <c r="A929" s="33" t="s">
        <v>969</v>
      </c>
      <c r="B929" s="7" t="str">
        <f>VLOOKUP(A929,'Customer Names'!$A:$G,7,0)</f>
        <v>Mr</v>
      </c>
      <c r="C929" s="7" t="str">
        <f>VLOOKUP(A929,'Customer Names'!$A:$F,6,0)</f>
        <v>Zachariah</v>
      </c>
      <c r="D929" s="7" t="str">
        <f>VLOOKUP(A929,'Customer Names'!$A:$E,5,0)</f>
        <v>Nyambaso</v>
      </c>
      <c r="E929" s="25" t="str">
        <f>VLOOKUP(A929,'Cleaned Hospitalisation data'!$A:$K,7,0)</f>
        <v>21-Dec-1988</v>
      </c>
      <c r="F929" s="12">
        <f>VLOOKUP(A929,'Cleaned Hospitalisation data'!$A$1:$K$2336,8,0)</f>
        <v>34</v>
      </c>
      <c r="G929" s="12">
        <f>VLOOKUP(A929,'Cleaned Hospitalisation data'!$A:$K,2,0)</f>
        <v>0</v>
      </c>
      <c r="H929" s="28">
        <f>VLOOKUP(A929,'Cleaned Hospitalisation data'!$A$1:$K$2336,3,0)</f>
        <v>4518.83</v>
      </c>
      <c r="I929" s="12" t="str">
        <f>VLOOKUP(A929,'Cleaned Hospitalisation data'!$A$1:$K$2336,4,0)</f>
        <v>Tier - 2</v>
      </c>
      <c r="J929" s="12" t="str">
        <f>VLOOKUP(A929,'Cleaned Hospitalisation data'!$A$1:$K$2336,5,0)</f>
        <v>Tier - 2</v>
      </c>
      <c r="K929" s="12" t="str">
        <f>VLOOKUP(A929,'Cleaned Hospitalisation data'!$A$1:$K$2336,6,0)</f>
        <v>R1017</v>
      </c>
      <c r="L929" s="12" cm="1">
        <f t="array" ref="L929:P929">_xlfn.XLOOKUP(A929,$A:$A,'Cleaned Medical Examiation data'!$B:$F)</f>
        <v>34.674999999999997</v>
      </c>
      <c r="M929" s="12">
        <v>5.71</v>
      </c>
      <c r="N929" s="12" t="str">
        <v>YES</v>
      </c>
      <c r="O929" s="12" t="str">
        <v>NO</v>
      </c>
      <c r="P929" s="12" t="str">
        <v>NO</v>
      </c>
      <c r="Q929" s="19" t="str" cm="1">
        <f t="array" ref="Q929:T929">_xlfn.XLOOKUP(A929,$A:$A,'Cleaned Medical Examiation data'!$H:$K)</f>
        <v>NO</v>
      </c>
      <c r="R929" s="48">
        <v>1</v>
      </c>
      <c r="S929" s="45" t="str">
        <v>Obesity</v>
      </c>
      <c r="T929" s="34" t="str">
        <v>Prediabetes</v>
      </c>
    </row>
    <row r="930" spans="1:20" ht="15.75">
      <c r="A930" s="33" t="s">
        <v>970</v>
      </c>
      <c r="B930" s="7" t="str">
        <f>VLOOKUP(A930,'Customer Names'!$A:$G,7,0)</f>
        <v>Ms</v>
      </c>
      <c r="C930" s="7" t="str">
        <f>VLOOKUP(A930,'Customer Names'!$A:$F,6,0)</f>
        <v>Patricia A</v>
      </c>
      <c r="D930" s="7" t="str">
        <f>VLOOKUP(A930,'Customer Names'!$A:$E,5,0)</f>
        <v>Shaffer</v>
      </c>
      <c r="E930" s="25" t="str">
        <f>VLOOKUP(A930,'Cleaned Hospitalisation data'!$A:$K,7,0)</f>
        <v>5-Dec-1987</v>
      </c>
      <c r="F930" s="12">
        <f>VLOOKUP(A930,'Cleaned Hospitalisation data'!$A$1:$K$2336,8,0)</f>
        <v>35</v>
      </c>
      <c r="G930" s="12">
        <f>VLOOKUP(A930,'Cleaned Hospitalisation data'!$A:$K,2,0)</f>
        <v>3</v>
      </c>
      <c r="H930" s="28">
        <f>VLOOKUP(A930,'Cleaned Hospitalisation data'!$A$1:$K$2336,3,0)</f>
        <v>4518.7700000000004</v>
      </c>
      <c r="I930" s="12" t="str">
        <f>VLOOKUP(A930,'Cleaned Hospitalisation data'!$A$1:$K$2336,4,0)</f>
        <v>Tier - 2</v>
      </c>
      <c r="J930" s="12" t="str">
        <f>VLOOKUP(A930,'Cleaned Hospitalisation data'!$A$1:$K$2336,5,0)</f>
        <v>Tier - 3</v>
      </c>
      <c r="K930" s="12" t="str">
        <f>VLOOKUP(A930,'Cleaned Hospitalisation data'!$A$1:$K$2336,6,0)</f>
        <v>R1012</v>
      </c>
      <c r="L930" s="12" cm="1">
        <f t="array" ref="L930:P930">_xlfn.XLOOKUP(A930,$A:$A,'Cleaned Medical Examiation data'!$B:$F)</f>
        <v>18.850000000000001</v>
      </c>
      <c r="M930" s="12">
        <v>6.03</v>
      </c>
      <c r="N930" s="12" t="str">
        <v>NO</v>
      </c>
      <c r="O930" s="12" t="str">
        <v>NO</v>
      </c>
      <c r="P930" s="12" t="str">
        <v>NO</v>
      </c>
      <c r="Q930" s="19" t="str" cm="1">
        <f t="array" ref="Q930:T930">_xlfn.XLOOKUP(A930,$A:$A,'Cleaned Medical Examiation data'!$H:$K)</f>
        <v>NO</v>
      </c>
      <c r="R930" s="48">
        <v>1</v>
      </c>
      <c r="S930" s="45" t="str">
        <v>Normal Weight</v>
      </c>
      <c r="T930" s="34" t="str">
        <v>Prediabetes</v>
      </c>
    </row>
    <row r="931" spans="1:20" ht="15.75">
      <c r="A931" s="33" t="s">
        <v>971</v>
      </c>
      <c r="B931" s="7" t="str">
        <f>VLOOKUP(A931,'Customer Names'!$A:$G,7,0)</f>
        <v>Mrs</v>
      </c>
      <c r="C931" s="7" t="str">
        <f>VLOOKUP(A931,'Customer Names'!$A:$F,6,0)</f>
        <v>Elizabeth A</v>
      </c>
      <c r="D931" s="7" t="str">
        <f>VLOOKUP(A931,'Customer Names'!$A:$E,5,0)</f>
        <v>Corkum</v>
      </c>
      <c r="E931" s="25" t="str">
        <f>VLOOKUP(A931,'Cleaned Hospitalisation data'!$A:$K,7,0)</f>
        <v>2-Oct-2003</v>
      </c>
      <c r="F931" s="12">
        <f>VLOOKUP(A931,'Cleaned Hospitalisation data'!$A$1:$K$2336,8,0)</f>
        <v>19</v>
      </c>
      <c r="G931" s="12">
        <f>VLOOKUP(A931,'Cleaned Hospitalisation data'!$A:$K,2,0)</f>
        <v>0</v>
      </c>
      <c r="H931" s="28">
        <f>VLOOKUP(A931,'Cleaned Hospitalisation data'!$A$1:$K$2336,3,0)</f>
        <v>4518.3999999999996</v>
      </c>
      <c r="I931" s="12" t="str">
        <f>VLOOKUP(A931,'Cleaned Hospitalisation data'!$A$1:$K$2336,4,0)</f>
        <v>Tier - 2</v>
      </c>
      <c r="J931" s="12" t="str">
        <f>VLOOKUP(A931,'Cleaned Hospitalisation data'!$A$1:$K$2336,5,0)</f>
        <v>Tier - 3</v>
      </c>
      <c r="K931" s="12" t="str">
        <f>VLOOKUP(A931,'Cleaned Hospitalisation data'!$A$1:$K$2336,6,0)</f>
        <v>R1026</v>
      </c>
      <c r="L931" s="12" cm="1">
        <f t="array" ref="L931:P931">_xlfn.XLOOKUP(A931,$A:$A,'Cleaned Medical Examiation data'!$B:$F)</f>
        <v>34.130000000000003</v>
      </c>
      <c r="M931" s="12">
        <v>5.65</v>
      </c>
      <c r="N931" s="12" t="str">
        <v>NO</v>
      </c>
      <c r="O931" s="12" t="str">
        <v>NO</v>
      </c>
      <c r="P931" s="12" t="str">
        <v>YES</v>
      </c>
      <c r="Q931" s="19" t="str" cm="1">
        <f t="array" ref="Q931:T931">_xlfn.XLOOKUP(A931,$A:$A,'Cleaned Medical Examiation data'!$H:$K)</f>
        <v>NO</v>
      </c>
      <c r="R931" s="48">
        <v>1</v>
      </c>
      <c r="S931" s="45" t="str">
        <v>Obesity</v>
      </c>
      <c r="T931" s="34" t="str">
        <v>Normal</v>
      </c>
    </row>
    <row r="932" spans="1:20" ht="15.75">
      <c r="A932" s="33" t="s">
        <v>972</v>
      </c>
      <c r="B932" s="7" t="str">
        <f>VLOOKUP(A932,'Customer Names'!$A:$G,7,0)</f>
        <v>Mr</v>
      </c>
      <c r="C932" s="7" t="str">
        <f>VLOOKUP(A932,'Customer Names'!$A:$F,6,0)</f>
        <v>Benjamin</v>
      </c>
      <c r="D932" s="7" t="str">
        <f>VLOOKUP(A932,'Customer Names'!$A:$E,5,0)</f>
        <v>Pedersen</v>
      </c>
      <c r="E932" s="25" t="str">
        <f>VLOOKUP(A932,'Cleaned Hospitalisation data'!$A:$K,7,0)</f>
        <v>16-Jun-1980</v>
      </c>
      <c r="F932" s="12">
        <f>VLOOKUP(A932,'Cleaned Hospitalisation data'!$A$1:$K$2336,8,0)</f>
        <v>42</v>
      </c>
      <c r="G932" s="12">
        <f>VLOOKUP(A932,'Cleaned Hospitalisation data'!$A:$K,2,0)</f>
        <v>2</v>
      </c>
      <c r="H932" s="28">
        <f>VLOOKUP(A932,'Cleaned Hospitalisation data'!$A$1:$K$2336,3,0)</f>
        <v>4515.71</v>
      </c>
      <c r="I932" s="12" t="str">
        <f>VLOOKUP(A932,'Cleaned Hospitalisation data'!$A$1:$K$2336,4,0)</f>
        <v>Tier - 2</v>
      </c>
      <c r="J932" s="12" t="str">
        <f>VLOOKUP(A932,'Cleaned Hospitalisation data'!$A$1:$K$2336,5,0)</f>
        <v>Tier - 3</v>
      </c>
      <c r="K932" s="12" t="str">
        <f>VLOOKUP(A932,'Cleaned Hospitalisation data'!$A$1:$K$2336,6,0)</f>
        <v>R1013</v>
      </c>
      <c r="L932" s="12" cm="1">
        <f t="array" ref="L932:P932">_xlfn.XLOOKUP(A932,$A:$A,'Cleaned Medical Examiation data'!$B:$F)</f>
        <v>17.34</v>
      </c>
      <c r="M932" s="12">
        <v>5.05</v>
      </c>
      <c r="N932" s="12" t="str">
        <v>NO</v>
      </c>
      <c r="O932" s="12" t="str">
        <v>NO</v>
      </c>
      <c r="P932" s="12" t="str">
        <v>NO</v>
      </c>
      <c r="Q932" s="19" t="str" cm="1">
        <f t="array" ref="Q932:T932">_xlfn.XLOOKUP(A932,$A:$A,'Cleaned Medical Examiation data'!$H:$K)</f>
        <v>NO</v>
      </c>
      <c r="R932" s="48">
        <v>0</v>
      </c>
      <c r="S932" s="45" t="str">
        <v>Under Weight</v>
      </c>
      <c r="T932" s="34" t="str">
        <v>Normal</v>
      </c>
    </row>
    <row r="933" spans="1:20" ht="15.75">
      <c r="A933" s="33" t="s">
        <v>973</v>
      </c>
      <c r="B933" s="7" t="str">
        <f>VLOOKUP(A933,'Customer Names'!$A:$G,7,0)</f>
        <v>Mr</v>
      </c>
      <c r="C933" s="7" t="str">
        <f>VLOOKUP(A933,'Customer Names'!$A:$F,6,0)</f>
        <v>Breno</v>
      </c>
      <c r="D933" s="7" t="str">
        <f>VLOOKUP(A933,'Customer Names'!$A:$E,5,0)</f>
        <v>Melo</v>
      </c>
      <c r="E933" s="25" t="str">
        <f>VLOOKUP(A933,'Cleaned Hospitalisation data'!$A:$K,7,0)</f>
        <v>27-Sep-1982</v>
      </c>
      <c r="F933" s="12">
        <f>VLOOKUP(A933,'Cleaned Hospitalisation data'!$A$1:$K$2336,8,0)</f>
        <v>40</v>
      </c>
      <c r="G933" s="12">
        <f>VLOOKUP(A933,'Cleaned Hospitalisation data'!$A:$K,2,0)</f>
        <v>3</v>
      </c>
      <c r="H933" s="28">
        <f>VLOOKUP(A933,'Cleaned Hospitalisation data'!$A$1:$K$2336,3,0)</f>
        <v>4511.41</v>
      </c>
      <c r="I933" s="12" t="str">
        <f>VLOOKUP(A933,'Cleaned Hospitalisation data'!$A$1:$K$2336,4,0)</f>
        <v>Tier - 2</v>
      </c>
      <c r="J933" s="12" t="str">
        <f>VLOOKUP(A933,'Cleaned Hospitalisation data'!$A$1:$K$2336,5,0)</f>
        <v>Tier - 3</v>
      </c>
      <c r="K933" s="12" t="str">
        <f>VLOOKUP(A933,'Cleaned Hospitalisation data'!$A$1:$K$2336,6,0)</f>
        <v>R1013</v>
      </c>
      <c r="L933" s="12" cm="1">
        <f t="array" ref="L933:P933">_xlfn.XLOOKUP(A933,$A:$A,'Cleaned Medical Examiation data'!$B:$F)</f>
        <v>17.440000000000001</v>
      </c>
      <c r="M933" s="12">
        <v>6.26</v>
      </c>
      <c r="N933" s="12" t="str">
        <v>NO</v>
      </c>
      <c r="O933" s="12" t="str">
        <v>NO</v>
      </c>
      <c r="P933" s="12" t="str">
        <v>NO</v>
      </c>
      <c r="Q933" s="19" t="str" cm="1">
        <f t="array" ref="Q933:T933">_xlfn.XLOOKUP(A933,$A:$A,'Cleaned Medical Examiation data'!$H:$K)</f>
        <v>NO</v>
      </c>
      <c r="R933" s="48">
        <v>0</v>
      </c>
      <c r="S933" s="45" t="str">
        <v>Under Weight</v>
      </c>
      <c r="T933" s="34" t="str">
        <v>Prediabetes</v>
      </c>
    </row>
    <row r="934" spans="1:20" ht="15.75">
      <c r="A934" s="33" t="s">
        <v>974</v>
      </c>
      <c r="B934" s="7" t="str">
        <f>VLOOKUP(A934,'Customer Names'!$A:$G,7,0)</f>
        <v>Mr</v>
      </c>
      <c r="C934" s="7" t="str">
        <f>VLOOKUP(A934,'Customer Names'!$A:$F,6,0)</f>
        <v>Takaya</v>
      </c>
      <c r="D934" s="7" t="str">
        <f>VLOOKUP(A934,'Customer Names'!$A:$E,5,0)</f>
        <v>Sakamoto</v>
      </c>
      <c r="E934" s="25" t="str">
        <f>VLOOKUP(A934,'Cleaned Hospitalisation data'!$A:$K,7,0)</f>
        <v>13-Oct-1997</v>
      </c>
      <c r="F934" s="12">
        <f>VLOOKUP(A934,'Cleaned Hospitalisation data'!$A$1:$K$2336,8,0)</f>
        <v>25</v>
      </c>
      <c r="G934" s="12">
        <f>VLOOKUP(A934,'Cleaned Hospitalisation data'!$A:$K,2,0)</f>
        <v>4</v>
      </c>
      <c r="H934" s="28">
        <f>VLOOKUP(A934,'Cleaned Hospitalisation data'!$A$1:$K$2336,3,0)</f>
        <v>4504.66</v>
      </c>
      <c r="I934" s="12" t="str">
        <f>VLOOKUP(A934,'Cleaned Hospitalisation data'!$A$1:$K$2336,4,0)</f>
        <v>Tier - 1</v>
      </c>
      <c r="J934" s="12" t="str">
        <f>VLOOKUP(A934,'Cleaned Hospitalisation data'!$A$1:$K$2336,5,0)</f>
        <v>Tier - 2</v>
      </c>
      <c r="K934" s="12" t="str">
        <f>VLOOKUP(A934,'Cleaned Hospitalisation data'!$A$1:$K$2336,6,0)</f>
        <v>R1013</v>
      </c>
      <c r="L934" s="12" cm="1">
        <f t="array" ref="L934:P934">_xlfn.XLOOKUP(A934,$A:$A,'Cleaned Medical Examiation data'!$B:$F)</f>
        <v>33.659999999999997</v>
      </c>
      <c r="M934" s="12">
        <v>4.08</v>
      </c>
      <c r="N934" s="12" t="str">
        <v>YES</v>
      </c>
      <c r="O934" s="12" t="str">
        <v>NO</v>
      </c>
      <c r="P934" s="12" t="str">
        <v>YES</v>
      </c>
      <c r="Q934" s="19" t="str" cm="1">
        <f t="array" ref="Q934:T934">_xlfn.XLOOKUP(A934,$A:$A,'Cleaned Medical Examiation data'!$H:$K)</f>
        <v>NO</v>
      </c>
      <c r="R934" s="48">
        <v>1</v>
      </c>
      <c r="S934" s="45" t="str">
        <v>Obesity</v>
      </c>
      <c r="T934" s="34" t="str">
        <v>Normal</v>
      </c>
    </row>
    <row r="935" spans="1:20" ht="15.75">
      <c r="A935" s="33" t="s">
        <v>975</v>
      </c>
      <c r="B935" s="7" t="str">
        <f>VLOOKUP(A935,'Customer Names'!$A:$G,7,0)</f>
        <v>Mr</v>
      </c>
      <c r="C935" s="7" t="str">
        <f>VLOOKUP(A935,'Customer Names'!$A:$F,6,0)</f>
        <v>Thomas IV</v>
      </c>
      <c r="D935" s="7" t="str">
        <f>VLOOKUP(A935,'Customer Names'!$A:$E,5,0)</f>
        <v>McMahon</v>
      </c>
      <c r="E935" s="25" t="str">
        <f>VLOOKUP(A935,'Cleaned Hospitalisation data'!$A:$K,7,0)</f>
        <v>26-Jun-1988</v>
      </c>
      <c r="F935" s="12">
        <f>VLOOKUP(A935,'Cleaned Hospitalisation data'!$A$1:$K$2336,8,0)</f>
        <v>34</v>
      </c>
      <c r="G935" s="12">
        <f>VLOOKUP(A935,'Cleaned Hospitalisation data'!$A:$K,2,0)</f>
        <v>0</v>
      </c>
      <c r="H935" s="28">
        <f>VLOOKUP(A935,'Cleaned Hospitalisation data'!$A$1:$K$2336,3,0)</f>
        <v>4500.34</v>
      </c>
      <c r="I935" s="12" t="str">
        <f>VLOOKUP(A935,'Cleaned Hospitalisation data'!$A$1:$K$2336,4,0)</f>
        <v>Tier - 2</v>
      </c>
      <c r="J935" s="12" t="str">
        <f>VLOOKUP(A935,'Cleaned Hospitalisation data'!$A$1:$K$2336,5,0)</f>
        <v>Tier - 1</v>
      </c>
      <c r="K935" s="12" t="str">
        <f>VLOOKUP(A935,'Cleaned Hospitalisation data'!$A$1:$K$2336,6,0)</f>
        <v>R1017</v>
      </c>
      <c r="L935" s="12" cm="1">
        <f t="array" ref="L935:P935">_xlfn.XLOOKUP(A935,$A:$A,'Cleaned Medical Examiation data'!$B:$F)</f>
        <v>21.375</v>
      </c>
      <c r="M935" s="12">
        <v>6.19</v>
      </c>
      <c r="N935" s="12" t="str">
        <v>YES</v>
      </c>
      <c r="O935" s="12" t="str">
        <v>NO</v>
      </c>
      <c r="P935" s="12" t="str">
        <v>NO</v>
      </c>
      <c r="Q935" s="19" t="str" cm="1">
        <f t="array" ref="Q935:T935">_xlfn.XLOOKUP(A935,$A:$A,'Cleaned Medical Examiation data'!$H:$K)</f>
        <v>NO</v>
      </c>
      <c r="R935" s="48">
        <v>1</v>
      </c>
      <c r="S935" s="45" t="str">
        <v>Normal Weight</v>
      </c>
      <c r="T935" s="34" t="str">
        <v>Prediabetes</v>
      </c>
    </row>
    <row r="936" spans="1:20" ht="15.75">
      <c r="A936" s="33" t="s">
        <v>976</v>
      </c>
      <c r="B936" s="7" t="str">
        <f>VLOOKUP(A936,'Customer Names'!$A:$G,7,0)</f>
        <v>Mr</v>
      </c>
      <c r="C936" s="7" t="str">
        <f>VLOOKUP(A936,'Customer Names'!$A:$F,6,0)</f>
        <v>Matthew F</v>
      </c>
      <c r="D936" s="7" t="str">
        <f>VLOOKUP(A936,'Customer Names'!$A:$E,5,0)</f>
        <v>Palombaro</v>
      </c>
      <c r="E936" s="25" t="str">
        <f>VLOOKUP(A936,'Cleaned Hospitalisation data'!$A:$K,7,0)</f>
        <v>28-Dec-1965</v>
      </c>
      <c r="F936" s="12">
        <f>VLOOKUP(A936,'Cleaned Hospitalisation data'!$A$1:$K$2336,8,0)</f>
        <v>57</v>
      </c>
      <c r="G936" s="12">
        <f>VLOOKUP(A936,'Cleaned Hospitalisation data'!$A:$K,2,0)</f>
        <v>0</v>
      </c>
      <c r="H936" s="28">
        <f>VLOOKUP(A936,'Cleaned Hospitalisation data'!$A$1:$K$2336,3,0)</f>
        <v>36795.29</v>
      </c>
      <c r="I936" s="12" t="str">
        <f>VLOOKUP(A936,'Cleaned Hospitalisation data'!$A$1:$K$2336,4,0)</f>
        <v>Tier - 2</v>
      </c>
      <c r="J936" s="12" t="str">
        <f>VLOOKUP(A936,'Cleaned Hospitalisation data'!$A$1:$K$2336,5,0)</f>
        <v>Tier - 1</v>
      </c>
      <c r="K936" s="12" t="str">
        <f>VLOOKUP(A936,'Cleaned Hospitalisation data'!$A$1:$K$2336,6,0)</f>
        <v>R1011</v>
      </c>
      <c r="L936" s="12" cm="1">
        <f t="array" ref="L936:P936">_xlfn.XLOOKUP(A936,$A:$A,'Cleaned Medical Examiation data'!$B:$F)</f>
        <v>33.42</v>
      </c>
      <c r="M936" s="12">
        <v>10.67</v>
      </c>
      <c r="N936" s="12" t="str">
        <v>NO</v>
      </c>
      <c r="O936" s="12" t="str">
        <v>NO</v>
      </c>
      <c r="P936" s="12" t="str">
        <v>NO</v>
      </c>
      <c r="Q936" s="19" t="str" cm="1">
        <f t="array" ref="Q936:T936">_xlfn.XLOOKUP(A936,$A:$A,'Cleaned Medical Examiation data'!$H:$K)</f>
        <v>YES</v>
      </c>
      <c r="R936" s="48">
        <v>0</v>
      </c>
      <c r="S936" s="45" t="str">
        <v>Obesity</v>
      </c>
      <c r="T936" s="34" t="str">
        <v>Diabetes</v>
      </c>
    </row>
    <row r="937" spans="1:20" ht="15.75">
      <c r="A937" s="33" t="s">
        <v>977</v>
      </c>
      <c r="B937" s="7" t="str">
        <f>VLOOKUP(A937,'Customer Names'!$A:$G,7,0)</f>
        <v>Mr</v>
      </c>
      <c r="C937" s="7" t="str">
        <f>VLOOKUP(A937,'Customer Names'!$A:$F,6,0)</f>
        <v>Bradley E</v>
      </c>
      <c r="D937" s="7" t="str">
        <f>VLOOKUP(A937,'Customer Names'!$A:$E,5,0)</f>
        <v>Harris</v>
      </c>
      <c r="E937" s="25" t="str">
        <f>VLOOKUP(A937,'Cleaned Hospitalisation data'!$A:$K,7,0)</f>
        <v>12-Jul-1992</v>
      </c>
      <c r="F937" s="12">
        <f>VLOOKUP(A937,'Cleaned Hospitalisation data'!$A$1:$K$2336,8,0)</f>
        <v>30</v>
      </c>
      <c r="G937" s="12">
        <f>VLOOKUP(A937,'Cleaned Hospitalisation data'!$A:$K,2,0)</f>
        <v>0</v>
      </c>
      <c r="H937" s="28">
        <f>VLOOKUP(A937,'Cleaned Hospitalisation data'!$A$1:$K$2336,3,0)</f>
        <v>4488.58</v>
      </c>
      <c r="I937" s="12" t="str">
        <f>VLOOKUP(A937,'Cleaned Hospitalisation data'!$A$1:$K$2336,4,0)</f>
        <v>Tier - 2</v>
      </c>
      <c r="J937" s="12" t="str">
        <f>VLOOKUP(A937,'Cleaned Hospitalisation data'!$A$1:$K$2336,5,0)</f>
        <v>Tier - 3</v>
      </c>
      <c r="K937" s="12" t="str">
        <f>VLOOKUP(A937,'Cleaned Hospitalisation data'!$A$1:$K$2336,6,0)</f>
        <v>R1012</v>
      </c>
      <c r="L937" s="12" cm="1">
        <f t="array" ref="L937:P937">_xlfn.XLOOKUP(A937,$A:$A,'Cleaned Medical Examiation data'!$B:$F)</f>
        <v>27.14</v>
      </c>
      <c r="M937" s="12">
        <v>6.01</v>
      </c>
      <c r="N937" s="12" t="str">
        <v>NO</v>
      </c>
      <c r="O937" s="12" t="str">
        <v>NO</v>
      </c>
      <c r="P937" s="12" t="str">
        <v>NO</v>
      </c>
      <c r="Q937" s="19" t="str" cm="1">
        <f t="array" ref="Q937:T937">_xlfn.XLOOKUP(A937,$A:$A,'Cleaned Medical Examiation data'!$H:$K)</f>
        <v>NO</v>
      </c>
      <c r="R937" s="48">
        <v>1</v>
      </c>
      <c r="S937" s="45" t="str">
        <v>Over Weight</v>
      </c>
      <c r="T937" s="34" t="str">
        <v>Prediabetes</v>
      </c>
    </row>
    <row r="938" spans="1:20" ht="15.75">
      <c r="A938" s="33" t="s">
        <v>978</v>
      </c>
      <c r="B938" s="7" t="str">
        <f>VLOOKUP(A938,'Customer Names'!$A:$G,7,0)</f>
        <v>Ms</v>
      </c>
      <c r="C938" s="7" t="str">
        <f>VLOOKUP(A938,'Customer Names'!$A:$F,6,0)</f>
        <v>Megan</v>
      </c>
      <c r="D938" s="7" t="str">
        <f>VLOOKUP(A938,'Customer Names'!$A:$E,5,0)</f>
        <v>Lombardo</v>
      </c>
      <c r="E938" s="25" t="str">
        <f>VLOOKUP(A938,'Cleaned Hospitalisation data'!$A:$K,7,0)</f>
        <v>18-Jul-2004</v>
      </c>
      <c r="F938" s="12">
        <f>VLOOKUP(A938,'Cleaned Hospitalisation data'!$A$1:$K$2336,8,0)</f>
        <v>18</v>
      </c>
      <c r="G938" s="12">
        <f>VLOOKUP(A938,'Cleaned Hospitalisation data'!$A:$K,2,0)</f>
        <v>0</v>
      </c>
      <c r="H938" s="28">
        <f>VLOOKUP(A938,'Cleaned Hospitalisation data'!$A$1:$K$2336,3,0)</f>
        <v>4468.25</v>
      </c>
      <c r="I938" s="12" t="str">
        <f>VLOOKUP(A938,'Cleaned Hospitalisation data'!$A$1:$K$2336,4,0)</f>
        <v>Tier - 2</v>
      </c>
      <c r="J938" s="12" t="str">
        <f>VLOOKUP(A938,'Cleaned Hospitalisation data'!$A$1:$K$2336,5,0)</f>
        <v>Tier - 2</v>
      </c>
      <c r="K938" s="12" t="str">
        <f>VLOOKUP(A938,'Cleaned Hospitalisation data'!$A$1:$K$2336,6,0)</f>
        <v>R1012</v>
      </c>
      <c r="L938" s="12" cm="1">
        <f t="array" ref="L938:P938">_xlfn.XLOOKUP(A938,$A:$A,'Cleaned Medical Examiation data'!$B:$F)</f>
        <v>35.78</v>
      </c>
      <c r="M938" s="12">
        <v>6.07</v>
      </c>
      <c r="N938" s="12" t="str">
        <v>NO</v>
      </c>
      <c r="O938" s="12" t="str">
        <v>YES</v>
      </c>
      <c r="P938" s="12" t="str">
        <v>NO</v>
      </c>
      <c r="Q938" s="19" t="str" cm="1">
        <f t="array" ref="Q938:T938">_xlfn.XLOOKUP(A938,$A:$A,'Cleaned Medical Examiation data'!$H:$K)</f>
        <v>NO</v>
      </c>
      <c r="R938" s="48">
        <v>1</v>
      </c>
      <c r="S938" s="45" t="str">
        <v>Obesity</v>
      </c>
      <c r="T938" s="34" t="str">
        <v>Prediabetes</v>
      </c>
    </row>
    <row r="939" spans="1:20" ht="15.75">
      <c r="A939" s="33" t="s">
        <v>979</v>
      </c>
      <c r="B939" s="7" t="str">
        <f>VLOOKUP(A939,'Customer Names'!$A:$G,7,0)</f>
        <v>Ms</v>
      </c>
      <c r="C939" s="7" t="str">
        <f>VLOOKUP(A939,'Customer Names'!$A:$F,6,0)</f>
        <v>Ruby J</v>
      </c>
      <c r="D939" s="7" t="str">
        <f>VLOOKUP(A939,'Customer Names'!$A:$E,5,0)</f>
        <v>Bode</v>
      </c>
      <c r="E939" s="25" t="str">
        <f>VLOOKUP(A939,'Cleaned Hospitalisation data'!$A:$K,7,0)</f>
        <v>20-Nov-1999</v>
      </c>
      <c r="F939" s="12">
        <f>VLOOKUP(A939,'Cleaned Hospitalisation data'!$A$1:$K$2336,8,0)</f>
        <v>23</v>
      </c>
      <c r="G939" s="12">
        <f>VLOOKUP(A939,'Cleaned Hospitalisation data'!$A:$K,2,0)</f>
        <v>3</v>
      </c>
      <c r="H939" s="28">
        <f>VLOOKUP(A939,'Cleaned Hospitalisation data'!$A$1:$K$2336,3,0)</f>
        <v>4466.62</v>
      </c>
      <c r="I939" s="12" t="str">
        <f>VLOOKUP(A939,'Cleaned Hospitalisation data'!$A$1:$K$2336,4,0)</f>
        <v>Tier - 2</v>
      </c>
      <c r="J939" s="12" t="str">
        <f>VLOOKUP(A939,'Cleaned Hospitalisation data'!$A$1:$K$2336,5,0)</f>
        <v>Tier - 2</v>
      </c>
      <c r="K939" s="12" t="str">
        <f>VLOOKUP(A939,'Cleaned Hospitalisation data'!$A$1:$K$2336,6,0)</f>
        <v>R1012</v>
      </c>
      <c r="L939" s="12" cm="1">
        <f t="array" ref="L939:P939">_xlfn.XLOOKUP(A939,$A:$A,'Cleaned Medical Examiation data'!$B:$F)</f>
        <v>34.96</v>
      </c>
      <c r="M939" s="12">
        <v>5.63</v>
      </c>
      <c r="N939" s="12" t="str">
        <v>NO</v>
      </c>
      <c r="O939" s="12" t="str">
        <v>NO</v>
      </c>
      <c r="P939" s="12" t="str">
        <v>NO</v>
      </c>
      <c r="Q939" s="19" t="str" cm="1">
        <f t="array" ref="Q939:T939">_xlfn.XLOOKUP(A939,$A:$A,'Cleaned Medical Examiation data'!$H:$K)</f>
        <v>NO</v>
      </c>
      <c r="R939" s="48">
        <v>0</v>
      </c>
      <c r="S939" s="45" t="str">
        <v>Obesity</v>
      </c>
      <c r="T939" s="34" t="str">
        <v>Normal</v>
      </c>
    </row>
    <row r="940" spans="1:20" ht="15.75">
      <c r="A940" s="33" t="s">
        <v>980</v>
      </c>
      <c r="B940" s="7" t="str">
        <f>VLOOKUP(A940,'Customer Names'!$A:$G,7,0)</f>
        <v>Mr</v>
      </c>
      <c r="C940" s="7" t="str">
        <f>VLOOKUP(A940,'Customer Names'!$A:$F,6,0)</f>
        <v>Bart</v>
      </c>
      <c r="D940" s="7" t="str">
        <f>VLOOKUP(A940,'Customer Names'!$A:$E,5,0)</f>
        <v>Johnson</v>
      </c>
      <c r="E940" s="25" t="str">
        <f>VLOOKUP(A940,'Cleaned Hospitalisation data'!$A:$K,7,0)</f>
        <v>4-Jul-1991</v>
      </c>
      <c r="F940" s="12">
        <f>VLOOKUP(A940,'Cleaned Hospitalisation data'!$A$1:$K$2336,8,0)</f>
        <v>31</v>
      </c>
      <c r="G940" s="12">
        <f>VLOOKUP(A940,'Cleaned Hospitalisation data'!$A:$K,2,0)</f>
        <v>2</v>
      </c>
      <c r="H940" s="28">
        <f>VLOOKUP(A940,'Cleaned Hospitalisation data'!$A$1:$K$2336,3,0)</f>
        <v>4463.21</v>
      </c>
      <c r="I940" s="12" t="str">
        <f>VLOOKUP(A940,'Cleaned Hospitalisation data'!$A$1:$K$2336,4,0)</f>
        <v>Tier - 3</v>
      </c>
      <c r="J940" s="12" t="str">
        <f>VLOOKUP(A940,'Cleaned Hospitalisation data'!$A$1:$K$2336,5,0)</f>
        <v>Tier - 3</v>
      </c>
      <c r="K940" s="12" t="str">
        <f>VLOOKUP(A940,'Cleaned Hospitalisation data'!$A$1:$K$2336,6,0)</f>
        <v>R1013</v>
      </c>
      <c r="L940" s="12" cm="1">
        <f t="array" ref="L940:P940">_xlfn.XLOOKUP(A940,$A:$A,'Cleaned Medical Examiation data'!$B:$F)</f>
        <v>38.39</v>
      </c>
      <c r="M940" s="12">
        <v>6.05</v>
      </c>
      <c r="N940" s="12" t="str">
        <v>NO</v>
      </c>
      <c r="O940" s="12" t="str">
        <v>NO</v>
      </c>
      <c r="P940" s="12" t="str">
        <v>NO</v>
      </c>
      <c r="Q940" s="19" t="str" cm="1">
        <f t="array" ref="Q940:T940">_xlfn.XLOOKUP(A940,$A:$A,'Cleaned Medical Examiation data'!$H:$K)</f>
        <v>NO</v>
      </c>
      <c r="R940" s="48">
        <v>0</v>
      </c>
      <c r="S940" s="45" t="str">
        <v>Obesity</v>
      </c>
      <c r="T940" s="34" t="str">
        <v>Prediabetes</v>
      </c>
    </row>
    <row r="941" spans="1:20" ht="15.75">
      <c r="A941" s="33" t="s">
        <v>981</v>
      </c>
      <c r="B941" s="7" t="str">
        <f>VLOOKUP(A941,'Customer Names'!$A:$G,7,0)</f>
        <v>Mr</v>
      </c>
      <c r="C941" s="7" t="str">
        <f>VLOOKUP(A941,'Customer Names'!$A:$F,6,0)</f>
        <v>Robert A</v>
      </c>
      <c r="D941" s="7" t="str">
        <f>VLOOKUP(A941,'Customer Names'!$A:$E,5,0)</f>
        <v>Norcross</v>
      </c>
      <c r="E941" s="25" t="str">
        <f>VLOOKUP(A941,'Cleaned Hospitalisation data'!$A:$K,7,0)</f>
        <v>15-Jul-1990</v>
      </c>
      <c r="F941" s="12">
        <f>VLOOKUP(A941,'Cleaned Hospitalisation data'!$A$1:$K$2336,8,0)</f>
        <v>32</v>
      </c>
      <c r="G941" s="12">
        <f>VLOOKUP(A941,'Cleaned Hospitalisation data'!$A:$K,2,0)</f>
        <v>1</v>
      </c>
      <c r="H941" s="28">
        <f>VLOOKUP(A941,'Cleaned Hospitalisation data'!$A$1:$K$2336,3,0)</f>
        <v>4462.72</v>
      </c>
      <c r="I941" s="12" t="str">
        <f>VLOOKUP(A941,'Cleaned Hospitalisation data'!$A$1:$K$2336,4,0)</f>
        <v>Tier - 2</v>
      </c>
      <c r="J941" s="12" t="str">
        <f>VLOOKUP(A941,'Cleaned Hospitalisation data'!$A$1:$K$2336,5,0)</f>
        <v>Tier - 3</v>
      </c>
      <c r="K941" s="12" t="str">
        <f>VLOOKUP(A941,'Cleaned Hospitalisation data'!$A$1:$K$2336,6,0)</f>
        <v>R1012</v>
      </c>
      <c r="L941" s="12" cm="1">
        <f t="array" ref="L941:P941">_xlfn.XLOOKUP(A941,$A:$A,'Cleaned Medical Examiation data'!$B:$F)</f>
        <v>33.82</v>
      </c>
      <c r="M941" s="12">
        <v>4.6500000000000004</v>
      </c>
      <c r="N941" s="12" t="str">
        <v>NO</v>
      </c>
      <c r="O941" s="12" t="str">
        <v>NO</v>
      </c>
      <c r="P941" s="12" t="str">
        <v>NO</v>
      </c>
      <c r="Q941" s="19" t="str" cm="1">
        <f t="array" ref="Q941:T941">_xlfn.XLOOKUP(A941,$A:$A,'Cleaned Medical Examiation data'!$H:$K)</f>
        <v>NO</v>
      </c>
      <c r="R941" s="48">
        <v>0</v>
      </c>
      <c r="S941" s="45" t="str">
        <v>Obesity</v>
      </c>
      <c r="T941" s="34" t="str">
        <v>Normal</v>
      </c>
    </row>
    <row r="942" spans="1:20" ht="15.75">
      <c r="A942" s="33" t="s">
        <v>982</v>
      </c>
      <c r="B942" s="7" t="str">
        <f>VLOOKUP(A942,'Customer Names'!$A:$G,7,0)</f>
        <v>Mr</v>
      </c>
      <c r="C942" s="7" t="str">
        <f>VLOOKUP(A942,'Customer Names'!$A:$F,6,0)</f>
        <v>Adam</v>
      </c>
      <c r="D942" s="7" t="str">
        <f>VLOOKUP(A942,'Customer Names'!$A:$E,5,0)</f>
        <v>Lazrus</v>
      </c>
      <c r="E942" s="25" t="str">
        <f>VLOOKUP(A942,'Cleaned Hospitalisation data'!$A:$K,7,0)</f>
        <v>8-Aug-1990</v>
      </c>
      <c r="F942" s="12">
        <f>VLOOKUP(A942,'Cleaned Hospitalisation data'!$A$1:$K$2336,8,0)</f>
        <v>32</v>
      </c>
      <c r="G942" s="12">
        <f>VLOOKUP(A942,'Cleaned Hospitalisation data'!$A:$K,2,0)</f>
        <v>1</v>
      </c>
      <c r="H942" s="28">
        <f>VLOOKUP(A942,'Cleaned Hospitalisation data'!$A$1:$K$2336,3,0)</f>
        <v>4454.3999999999996</v>
      </c>
      <c r="I942" s="12" t="str">
        <f>VLOOKUP(A942,'Cleaned Hospitalisation data'!$A$1:$K$2336,4,0)</f>
        <v>Tier - 2</v>
      </c>
      <c r="J942" s="12" t="str">
        <f>VLOOKUP(A942,'Cleaned Hospitalisation data'!$A$1:$K$2336,5,0)</f>
        <v>Tier - 3</v>
      </c>
      <c r="K942" s="12" t="str">
        <f>VLOOKUP(A942,'Cleaned Hospitalisation data'!$A$1:$K$2336,6,0)</f>
        <v>R1012</v>
      </c>
      <c r="L942" s="12" cm="1">
        <f t="array" ref="L942:P942">_xlfn.XLOOKUP(A942,$A:$A,'Cleaned Medical Examiation data'!$B:$F)</f>
        <v>27.835000000000001</v>
      </c>
      <c r="M942" s="12">
        <v>5.37</v>
      </c>
      <c r="N942" s="12" t="str">
        <v>NO</v>
      </c>
      <c r="O942" s="12" t="str">
        <v>NO</v>
      </c>
      <c r="P942" s="12" t="str">
        <v>NO</v>
      </c>
      <c r="Q942" s="19" t="str" cm="1">
        <f t="array" ref="Q942:T942">_xlfn.XLOOKUP(A942,$A:$A,'Cleaned Medical Examiation data'!$H:$K)</f>
        <v>NO</v>
      </c>
      <c r="R942" s="48">
        <v>0</v>
      </c>
      <c r="S942" s="45" t="str">
        <v>Over Weight</v>
      </c>
      <c r="T942" s="34" t="str">
        <v>Normal</v>
      </c>
    </row>
    <row r="943" spans="1:20" ht="15.75">
      <c r="A943" s="33" t="s">
        <v>983</v>
      </c>
      <c r="B943" s="7" t="str">
        <f>VLOOKUP(A943,'Customer Names'!$A:$G,7,0)</f>
        <v>Mr</v>
      </c>
      <c r="C943" s="7" t="str">
        <f>VLOOKUP(A943,'Customer Names'!$A:$F,6,0)</f>
        <v>Yemane Adhane</v>
      </c>
      <c r="D943" s="7" t="str">
        <f>VLOOKUP(A943,'Customer Names'!$A:$E,5,0)</f>
        <v>Tsegay</v>
      </c>
      <c r="E943" s="25" t="str">
        <f>VLOOKUP(A943,'Cleaned Hospitalisation data'!$A:$K,7,0)</f>
        <v>28-Jun-1994</v>
      </c>
      <c r="F943" s="12">
        <f>VLOOKUP(A943,'Cleaned Hospitalisation data'!$A$1:$K$2336,8,0)</f>
        <v>28</v>
      </c>
      <c r="G943" s="12">
        <f>VLOOKUP(A943,'Cleaned Hospitalisation data'!$A:$K,2,0)</f>
        <v>3</v>
      </c>
      <c r="H943" s="28">
        <f>VLOOKUP(A943,'Cleaned Hospitalisation data'!$A$1:$K$2336,3,0)</f>
        <v>4449.46</v>
      </c>
      <c r="I943" s="12" t="str">
        <f>VLOOKUP(A943,'Cleaned Hospitalisation data'!$A$1:$K$2336,4,0)</f>
        <v>Tier - 1</v>
      </c>
      <c r="J943" s="12" t="str">
        <f>VLOOKUP(A943,'Cleaned Hospitalisation data'!$A$1:$K$2336,5,0)</f>
        <v>Tier - 2</v>
      </c>
      <c r="K943" s="12" t="str">
        <f>VLOOKUP(A943,'Cleaned Hospitalisation data'!$A$1:$K$2336,6,0)</f>
        <v>R1013</v>
      </c>
      <c r="L943" s="12" cm="1">
        <f t="array" ref="L943:P943">_xlfn.XLOOKUP(A943,$A:$A,'Cleaned Medical Examiation data'!$B:$F)</f>
        <v>33</v>
      </c>
      <c r="M943" s="12">
        <v>5.39</v>
      </c>
      <c r="N943" s="12" t="str">
        <v>NO</v>
      </c>
      <c r="O943" s="12" t="str">
        <v>NO</v>
      </c>
      <c r="P943" s="12" t="str">
        <v>NO</v>
      </c>
      <c r="Q943" s="19" t="str" cm="1">
        <f t="array" ref="Q943:T943">_xlfn.XLOOKUP(A943,$A:$A,'Cleaned Medical Examiation data'!$H:$K)</f>
        <v>NO</v>
      </c>
      <c r="R943" s="48">
        <v>0</v>
      </c>
      <c r="S943" s="45" t="str">
        <v>Obesity</v>
      </c>
      <c r="T943" s="34" t="str">
        <v>Normal</v>
      </c>
    </row>
    <row r="944" spans="1:20" ht="15.75">
      <c r="A944" s="33" t="s">
        <v>984</v>
      </c>
      <c r="B944" s="7" t="str">
        <f>VLOOKUP(A944,'Customer Names'!$A:$G,7,0)</f>
        <v>Mr</v>
      </c>
      <c r="C944" s="7" t="str">
        <f>VLOOKUP(A944,'Customer Names'!$A:$F,6,0)</f>
        <v>Jesse A</v>
      </c>
      <c r="D944" s="7" t="str">
        <f>VLOOKUP(A944,'Customer Names'!$A:$E,5,0)</f>
        <v>Schneider</v>
      </c>
      <c r="E944" s="25" t="str">
        <f>VLOOKUP(A944,'Cleaned Hospitalisation data'!$A:$K,7,0)</f>
        <v>3-Sep-1991</v>
      </c>
      <c r="F944" s="12">
        <f>VLOOKUP(A944,'Cleaned Hospitalisation data'!$A$1:$K$2336,8,0)</f>
        <v>31</v>
      </c>
      <c r="G944" s="12">
        <f>VLOOKUP(A944,'Cleaned Hospitalisation data'!$A:$K,2,0)</f>
        <v>1</v>
      </c>
      <c r="H944" s="28">
        <f>VLOOKUP(A944,'Cleaned Hospitalisation data'!$A$1:$K$2336,3,0)</f>
        <v>4441.21</v>
      </c>
      <c r="I944" s="12" t="str">
        <f>VLOOKUP(A944,'Cleaned Hospitalisation data'!$A$1:$K$2336,4,0)</f>
        <v>Tier - 1</v>
      </c>
      <c r="J944" s="12" t="str">
        <f>VLOOKUP(A944,'Cleaned Hospitalisation data'!$A$1:$K$2336,5,0)</f>
        <v>Tier - 2</v>
      </c>
      <c r="K944" s="12" t="str">
        <f>VLOOKUP(A944,'Cleaned Hospitalisation data'!$A$1:$K$2336,6,0)</f>
        <v>R1014</v>
      </c>
      <c r="L944" s="12" cm="1">
        <f t="array" ref="L944:P944">_xlfn.XLOOKUP(A944,$A:$A,'Cleaned Medical Examiation data'!$B:$F)</f>
        <v>26.885000000000002</v>
      </c>
      <c r="M944" s="12">
        <v>5.86</v>
      </c>
      <c r="N944" s="12" t="str">
        <v>NO</v>
      </c>
      <c r="O944" s="12" t="str">
        <v>NO</v>
      </c>
      <c r="P944" s="12" t="str">
        <v>NO</v>
      </c>
      <c r="Q944" s="19" t="str" cm="1">
        <f t="array" ref="Q944:T944">_xlfn.XLOOKUP(A944,$A:$A,'Cleaned Medical Examiation data'!$H:$K)</f>
        <v>NO</v>
      </c>
      <c r="R944" s="48">
        <v>0</v>
      </c>
      <c r="S944" s="45" t="str">
        <v>Over Weight</v>
      </c>
      <c r="T944" s="34" t="str">
        <v>Prediabetes</v>
      </c>
    </row>
    <row r="945" spans="1:20" ht="15.75">
      <c r="A945" s="33" t="s">
        <v>985</v>
      </c>
      <c r="B945" s="7" t="str">
        <f>VLOOKUP(A945,'Customer Names'!$A:$G,7,0)</f>
        <v>Mr</v>
      </c>
      <c r="C945" s="7" t="str">
        <f>VLOOKUP(A945,'Customer Names'!$A:$F,6,0)</f>
        <v>Bird</v>
      </c>
      <c r="D945" s="7" t="str">
        <f>VLOOKUP(A945,'Customer Names'!$A:$E,5,0)</f>
        <v>Loreto</v>
      </c>
      <c r="E945" s="25" t="str">
        <f>VLOOKUP(A945,'Cleaned Hospitalisation data'!$A:$K,7,0)</f>
        <v>24-Oct-1994</v>
      </c>
      <c r="F945" s="12">
        <f>VLOOKUP(A945,'Cleaned Hospitalisation data'!$A$1:$K$2336,8,0)</f>
        <v>28</v>
      </c>
      <c r="G945" s="12">
        <f>VLOOKUP(A945,'Cleaned Hospitalisation data'!$A:$K,2,0)</f>
        <v>2</v>
      </c>
      <c r="H945" s="28">
        <f>VLOOKUP(A945,'Cleaned Hospitalisation data'!$A$1:$K$2336,3,0)</f>
        <v>4438.26</v>
      </c>
      <c r="I945" s="12" t="str">
        <f>VLOOKUP(A945,'Cleaned Hospitalisation data'!$A$1:$K$2336,4,0)</f>
        <v>Tier - 2</v>
      </c>
      <c r="J945" s="12" t="str">
        <f>VLOOKUP(A945,'Cleaned Hospitalisation data'!$A$1:$K$2336,5,0)</f>
        <v>Tier - 3</v>
      </c>
      <c r="K945" s="12" t="str">
        <f>VLOOKUP(A945,'Cleaned Hospitalisation data'!$A$1:$K$2336,6,0)</f>
        <v>R1017</v>
      </c>
      <c r="L945" s="12" cm="1">
        <f t="array" ref="L945:P945">_xlfn.XLOOKUP(A945,$A:$A,'Cleaned Medical Examiation data'!$B:$F)</f>
        <v>29.26</v>
      </c>
      <c r="M945" s="12">
        <v>4.4400000000000004</v>
      </c>
      <c r="N945" s="12" t="str">
        <v>NO</v>
      </c>
      <c r="O945" s="12" t="str">
        <v>NO</v>
      </c>
      <c r="P945" s="12" t="str">
        <v>NO</v>
      </c>
      <c r="Q945" s="19" t="str" cm="1">
        <f t="array" ref="Q945:T945">_xlfn.XLOOKUP(A945,$A:$A,'Cleaned Medical Examiation data'!$H:$K)</f>
        <v>NO</v>
      </c>
      <c r="R945" s="48">
        <v>0</v>
      </c>
      <c r="S945" s="45" t="str">
        <v>Over Weight</v>
      </c>
      <c r="T945" s="34" t="str">
        <v>Normal</v>
      </c>
    </row>
    <row r="946" spans="1:20" ht="15.75">
      <c r="A946" s="33" t="s">
        <v>986</v>
      </c>
      <c r="B946" s="7" t="str">
        <f>VLOOKUP(A946,'Customer Names'!$A:$G,7,0)</f>
        <v>Mr</v>
      </c>
      <c r="C946" s="7" t="str">
        <f>VLOOKUP(A946,'Customer Names'!$A:$F,6,0)</f>
        <v>Patrick M</v>
      </c>
      <c r="D946" s="7" t="str">
        <f>VLOOKUP(A946,'Customer Names'!$A:$E,5,0)</f>
        <v>Callahan</v>
      </c>
      <c r="E946" s="25" t="str">
        <f>VLOOKUP(A946,'Cleaned Hospitalisation data'!$A:$K,7,0)</f>
        <v>8-Oct-1994</v>
      </c>
      <c r="F946" s="12">
        <f>VLOOKUP(A946,'Cleaned Hospitalisation data'!$A$1:$K$2336,8,0)</f>
        <v>28</v>
      </c>
      <c r="G946" s="12">
        <f>VLOOKUP(A946,'Cleaned Hospitalisation data'!$A:$K,2,0)</f>
        <v>2</v>
      </c>
      <c r="H946" s="28">
        <f>VLOOKUP(A946,'Cleaned Hospitalisation data'!$A$1:$K$2336,3,0)</f>
        <v>4435.09</v>
      </c>
      <c r="I946" s="12" t="str">
        <f>VLOOKUP(A946,'Cleaned Hospitalisation data'!$A$1:$K$2336,4,0)</f>
        <v>Tier - 3</v>
      </c>
      <c r="J946" s="12" t="str">
        <f>VLOOKUP(A946,'Cleaned Hospitalisation data'!$A$1:$K$2336,5,0)</f>
        <v>Tier - 2</v>
      </c>
      <c r="K946" s="12" t="str">
        <f>VLOOKUP(A946,'Cleaned Hospitalisation data'!$A$1:$K$2336,6,0)</f>
        <v>R1016</v>
      </c>
      <c r="L946" s="12" cm="1">
        <f t="array" ref="L946:P946">_xlfn.XLOOKUP(A946,$A:$A,'Cleaned Medical Examiation data'!$B:$F)</f>
        <v>26.98</v>
      </c>
      <c r="M946" s="12">
        <v>4.41</v>
      </c>
      <c r="N946" s="12" t="str">
        <v>NO</v>
      </c>
      <c r="O946" s="12" t="str">
        <v>NO</v>
      </c>
      <c r="P946" s="12" t="str">
        <v>NO</v>
      </c>
      <c r="Q946" s="19" t="str" cm="1">
        <f t="array" ref="Q946:T946">_xlfn.XLOOKUP(A946,$A:$A,'Cleaned Medical Examiation data'!$H:$K)</f>
        <v>NO</v>
      </c>
      <c r="R946" s="48">
        <v>0</v>
      </c>
      <c r="S946" s="45" t="str">
        <v>Over Weight</v>
      </c>
      <c r="T946" s="34" t="str">
        <v>Normal</v>
      </c>
    </row>
    <row r="947" spans="1:20" ht="15.75">
      <c r="A947" s="33" t="s">
        <v>987</v>
      </c>
      <c r="B947" s="7" t="str">
        <f>VLOOKUP(A947,'Customer Names'!$A:$G,7,0)</f>
        <v>Mr</v>
      </c>
      <c r="C947" s="7" t="str">
        <f>VLOOKUP(A947,'Customer Names'!$A:$F,6,0)</f>
        <v>Ryan J</v>
      </c>
      <c r="D947" s="7" t="str">
        <f>VLOOKUP(A947,'Customer Names'!$A:$E,5,0)</f>
        <v>Silva</v>
      </c>
      <c r="E947" s="25" t="str">
        <f>VLOOKUP(A947,'Cleaned Hospitalisation data'!$A:$K,7,0)</f>
        <v>14-Jul-1970</v>
      </c>
      <c r="F947" s="12">
        <f>VLOOKUP(A947,'Cleaned Hospitalisation data'!$A$1:$K$2336,8,0)</f>
        <v>52</v>
      </c>
      <c r="G947" s="12">
        <f>VLOOKUP(A947,'Cleaned Hospitalisation data'!$A:$K,2,0)</f>
        <v>0</v>
      </c>
      <c r="H947" s="28">
        <f>VLOOKUP(A947,'Cleaned Hospitalisation data'!$A$1:$K$2336,3,0)</f>
        <v>36786.370000000003</v>
      </c>
      <c r="I947" s="12" t="str">
        <f>VLOOKUP(A947,'Cleaned Hospitalisation data'!$A$1:$K$2336,4,0)</f>
        <v>Tier - 1</v>
      </c>
      <c r="J947" s="12" t="str">
        <f>VLOOKUP(A947,'Cleaned Hospitalisation data'!$A$1:$K$2336,5,0)</f>
        <v>Tier - 1</v>
      </c>
      <c r="K947" s="12" t="str">
        <f>VLOOKUP(A947,'Cleaned Hospitalisation data'!$A$1:$K$2336,6,0)</f>
        <v>R1011</v>
      </c>
      <c r="L947" s="12" cm="1">
        <f t="array" ref="L947:P947">_xlfn.XLOOKUP(A947,$A:$A,'Cleaned Medical Examiation data'!$B:$F)</f>
        <v>37.18</v>
      </c>
      <c r="M947" s="12">
        <v>6.75</v>
      </c>
      <c r="N947" s="12" t="str">
        <v>YES</v>
      </c>
      <c r="O947" s="12" t="str">
        <v>NO</v>
      </c>
      <c r="P947" s="12" t="str">
        <v>NO</v>
      </c>
      <c r="Q947" s="19" t="str" cm="1">
        <f t="array" ref="Q947:T947">_xlfn.XLOOKUP(A947,$A:$A,'Cleaned Medical Examiation data'!$H:$K)</f>
        <v>YES</v>
      </c>
      <c r="R947" s="48">
        <v>2</v>
      </c>
      <c r="S947" s="45" t="str">
        <v>Obesity</v>
      </c>
      <c r="T947" s="34" t="str">
        <v>Diabetes</v>
      </c>
    </row>
    <row r="948" spans="1:20" ht="15.75">
      <c r="A948" s="33" t="s">
        <v>988</v>
      </c>
      <c r="B948" s="7" t="str">
        <f>VLOOKUP(A948,'Customer Names'!$A:$G,7,0)</f>
        <v>Mr</v>
      </c>
      <c r="C948" s="7" t="str">
        <f>VLOOKUP(A948,'Customer Names'!$A:$F,6,0)</f>
        <v>Kyle</v>
      </c>
      <c r="D948" s="7" t="str">
        <f>VLOOKUP(A948,'Customer Names'!$A:$E,5,0)</f>
        <v>Timko</v>
      </c>
      <c r="E948" s="25" t="str">
        <f>VLOOKUP(A948,'Cleaned Hospitalisation data'!$A:$K,7,0)</f>
        <v>23-Dec-1993</v>
      </c>
      <c r="F948" s="12">
        <f>VLOOKUP(A948,'Cleaned Hospitalisation data'!$A$1:$K$2336,8,0)</f>
        <v>29</v>
      </c>
      <c r="G948" s="12">
        <f>VLOOKUP(A948,'Cleaned Hospitalisation data'!$A:$K,2,0)</f>
        <v>2</v>
      </c>
      <c r="H948" s="28">
        <f>VLOOKUP(A948,'Cleaned Hospitalisation data'!$A$1:$K$2336,3,0)</f>
        <v>4433.92</v>
      </c>
      <c r="I948" s="12" t="str">
        <f>VLOOKUP(A948,'Cleaned Hospitalisation data'!$A$1:$K$2336,4,0)</f>
        <v>Tier - 2</v>
      </c>
      <c r="J948" s="12" t="str">
        <f>VLOOKUP(A948,'Cleaned Hospitalisation data'!$A$1:$K$2336,5,0)</f>
        <v>Tier - 2</v>
      </c>
      <c r="K948" s="12" t="str">
        <f>VLOOKUP(A948,'Cleaned Hospitalisation data'!$A$1:$K$2336,6,0)</f>
        <v>R1012</v>
      </c>
      <c r="L948" s="12" cm="1">
        <f t="array" ref="L948:P948">_xlfn.XLOOKUP(A948,$A:$A,'Cleaned Medical Examiation data'!$B:$F)</f>
        <v>32.11</v>
      </c>
      <c r="M948" s="12">
        <v>5.19</v>
      </c>
      <c r="N948" s="12" t="str">
        <v>NO</v>
      </c>
      <c r="O948" s="12" t="str">
        <v>NO</v>
      </c>
      <c r="P948" s="12" t="str">
        <v>YES</v>
      </c>
      <c r="Q948" s="19" t="str" cm="1">
        <f t="array" ref="Q948:T948">_xlfn.XLOOKUP(A948,$A:$A,'Cleaned Medical Examiation data'!$H:$K)</f>
        <v>NO</v>
      </c>
      <c r="R948" s="48">
        <v>1</v>
      </c>
      <c r="S948" s="45" t="str">
        <v>Obesity</v>
      </c>
      <c r="T948" s="34" t="str">
        <v>Normal</v>
      </c>
    </row>
    <row r="949" spans="1:20" ht="15.75">
      <c r="A949" s="33" t="s">
        <v>989</v>
      </c>
      <c r="B949" s="7" t="str">
        <f>VLOOKUP(A949,'Customer Names'!$A:$G,7,0)</f>
        <v>Mr</v>
      </c>
      <c r="C949" s="7" t="str">
        <f>VLOOKUP(A949,'Customer Names'!$A:$F,6,0)</f>
        <v>Ryan</v>
      </c>
      <c r="D949" s="7" t="str">
        <f>VLOOKUP(A949,'Customer Names'!$A:$E,5,0)</f>
        <v>Achatz</v>
      </c>
      <c r="E949" s="25" t="str">
        <f>VLOOKUP(A949,'Cleaned Hospitalisation data'!$A:$K,7,0)</f>
        <v>4-Sep-1993</v>
      </c>
      <c r="F949" s="12">
        <f>VLOOKUP(A949,'Cleaned Hospitalisation data'!$A$1:$K$2336,8,0)</f>
        <v>29</v>
      </c>
      <c r="G949" s="12">
        <f>VLOOKUP(A949,'Cleaned Hospitalisation data'!$A:$K,2,0)</f>
        <v>2</v>
      </c>
      <c r="H949" s="28">
        <f>VLOOKUP(A949,'Cleaned Hospitalisation data'!$A$1:$K$2336,3,0)</f>
        <v>4433.3900000000003</v>
      </c>
      <c r="I949" s="12" t="str">
        <f>VLOOKUP(A949,'Cleaned Hospitalisation data'!$A$1:$K$2336,4,0)</f>
        <v>Tier - 2</v>
      </c>
      <c r="J949" s="12" t="str">
        <f>VLOOKUP(A949,'Cleaned Hospitalisation data'!$A$1:$K$2336,5,0)</f>
        <v>Tier - 3</v>
      </c>
      <c r="K949" s="12" t="str">
        <f>VLOOKUP(A949,'Cleaned Hospitalisation data'!$A$1:$K$2336,6,0)</f>
        <v>R1012</v>
      </c>
      <c r="L949" s="12" cm="1">
        <f t="array" ref="L949:P949">_xlfn.XLOOKUP(A949,$A:$A,'Cleaned Medical Examiation data'!$B:$F)</f>
        <v>31.73</v>
      </c>
      <c r="M949" s="12">
        <v>5.16</v>
      </c>
      <c r="N949" s="12" t="str">
        <v>NO</v>
      </c>
      <c r="O949" s="12" t="str">
        <v>NO</v>
      </c>
      <c r="P949" s="12" t="str">
        <v>YES</v>
      </c>
      <c r="Q949" s="19" t="str" cm="1">
        <f t="array" ref="Q949:T949">_xlfn.XLOOKUP(A949,$A:$A,'Cleaned Medical Examiation data'!$H:$K)</f>
        <v>NO</v>
      </c>
      <c r="R949" s="48">
        <v>1</v>
      </c>
      <c r="S949" s="45" t="str">
        <v>Obesity</v>
      </c>
      <c r="T949" s="34" t="str">
        <v>Normal</v>
      </c>
    </row>
    <row r="950" spans="1:20" ht="15.75">
      <c r="A950" s="33" t="s">
        <v>990</v>
      </c>
      <c r="B950" s="7" t="str">
        <f>VLOOKUP(A950,'Customer Names'!$A:$G,7,0)</f>
        <v>Mr</v>
      </c>
      <c r="C950" s="7" t="str">
        <f>VLOOKUP(A950,'Customer Names'!$A:$F,6,0)</f>
        <v>Yuri</v>
      </c>
      <c r="D950" s="7" t="str">
        <f>VLOOKUP(A950,'Customer Names'!$A:$E,5,0)</f>
        <v>Horwitz</v>
      </c>
      <c r="E950" s="25" t="str">
        <f>VLOOKUP(A950,'Cleaned Hospitalisation data'!$A:$K,7,0)</f>
        <v>29-Dec-1994</v>
      </c>
      <c r="F950" s="12">
        <f>VLOOKUP(A950,'Cleaned Hospitalisation data'!$A$1:$K$2336,8,0)</f>
        <v>28</v>
      </c>
      <c r="G950" s="12">
        <f>VLOOKUP(A950,'Cleaned Hospitalisation data'!$A:$K,2,0)</f>
        <v>2</v>
      </c>
      <c r="H950" s="28">
        <f>VLOOKUP(A950,'Cleaned Hospitalisation data'!$A$1:$K$2336,3,0)</f>
        <v>4428.8900000000003</v>
      </c>
      <c r="I950" s="12" t="str">
        <f>VLOOKUP(A950,'Cleaned Hospitalisation data'!$A$1:$K$2336,4,0)</f>
        <v>Tier - 3</v>
      </c>
      <c r="J950" s="12" t="str">
        <f>VLOOKUP(A950,'Cleaned Hospitalisation data'!$A$1:$K$2336,5,0)</f>
        <v>Tier - 1</v>
      </c>
      <c r="K950" s="12" t="str">
        <f>VLOOKUP(A950,'Cleaned Hospitalisation data'!$A$1:$K$2336,6,0)</f>
        <v>R1017</v>
      </c>
      <c r="L950" s="12" cm="1">
        <f t="array" ref="L950:P950">_xlfn.XLOOKUP(A950,$A:$A,'Cleaned Medical Examiation data'!$B:$F)</f>
        <v>22.515000000000001</v>
      </c>
      <c r="M950" s="12">
        <v>4.24</v>
      </c>
      <c r="N950" s="12" t="str">
        <v>NO</v>
      </c>
      <c r="O950" s="12" t="str">
        <v>NO</v>
      </c>
      <c r="P950" s="12" t="str">
        <v>NO</v>
      </c>
      <c r="Q950" s="19" t="str" cm="1">
        <f t="array" ref="Q950:T950">_xlfn.XLOOKUP(A950,$A:$A,'Cleaned Medical Examiation data'!$H:$K)</f>
        <v>NO</v>
      </c>
      <c r="R950" s="48">
        <v>0</v>
      </c>
      <c r="S950" s="45" t="str">
        <v>Normal Weight</v>
      </c>
      <c r="T950" s="34" t="str">
        <v>Normal</v>
      </c>
    </row>
    <row r="951" spans="1:20" ht="15.75">
      <c r="A951" s="33" t="s">
        <v>991</v>
      </c>
      <c r="B951" s="7" t="str">
        <f>VLOOKUP(A951,'Customer Names'!$A:$G,7,0)</f>
        <v>Mr</v>
      </c>
      <c r="C951" s="7" t="str">
        <f>VLOOKUP(A951,'Customer Names'!$A:$F,6,0)</f>
        <v>Ryan</v>
      </c>
      <c r="D951" s="7" t="str">
        <f>VLOOKUP(A951,'Customer Names'!$A:$E,5,0)</f>
        <v>Gordyan</v>
      </c>
      <c r="E951" s="25" t="str">
        <f>VLOOKUP(A951,'Cleaned Hospitalisation data'!$A:$K,7,0)</f>
        <v>15-Aug-1992</v>
      </c>
      <c r="F951" s="12">
        <f>VLOOKUP(A951,'Cleaned Hospitalisation data'!$A$1:$K$2336,8,0)</f>
        <v>30</v>
      </c>
      <c r="G951" s="12">
        <f>VLOOKUP(A951,'Cleaned Hospitalisation data'!$A:$K,2,0)</f>
        <v>0</v>
      </c>
      <c r="H951" s="28">
        <f>VLOOKUP(A951,'Cleaned Hospitalisation data'!$A$1:$K$2336,3,0)</f>
        <v>4420.95</v>
      </c>
      <c r="I951" s="12" t="str">
        <f>VLOOKUP(A951,'Cleaned Hospitalisation data'!$A$1:$K$2336,4,0)</f>
        <v>Tier - 2</v>
      </c>
      <c r="J951" s="12" t="str">
        <f>VLOOKUP(A951,'Cleaned Hospitalisation data'!$A$1:$K$2336,5,0)</f>
        <v>Tier - 3</v>
      </c>
      <c r="K951" s="12" t="str">
        <f>VLOOKUP(A951,'Cleaned Hospitalisation data'!$A$1:$K$2336,6,0)</f>
        <v>R1020</v>
      </c>
      <c r="L951" s="12" cm="1">
        <f t="array" ref="L951:P951">_xlfn.XLOOKUP(A951,$A:$A,'Cleaned Medical Examiation data'!$B:$F)</f>
        <v>25.9</v>
      </c>
      <c r="M951" s="12">
        <v>5.45</v>
      </c>
      <c r="N951" s="12" t="str">
        <v>NO</v>
      </c>
      <c r="O951" s="12" t="str">
        <v>NO</v>
      </c>
      <c r="P951" s="12" t="str">
        <v>NO</v>
      </c>
      <c r="Q951" s="19" t="str" cm="1">
        <f t="array" ref="Q951:T951">_xlfn.XLOOKUP(A951,$A:$A,'Cleaned Medical Examiation data'!$H:$K)</f>
        <v>NO</v>
      </c>
      <c r="R951" s="48">
        <v>1</v>
      </c>
      <c r="S951" s="45" t="str">
        <v>Over Weight</v>
      </c>
      <c r="T951" s="34" t="str">
        <v>Normal</v>
      </c>
    </row>
    <row r="952" spans="1:20" ht="15.75">
      <c r="A952" s="33" t="s">
        <v>992</v>
      </c>
      <c r="B952" s="7" t="str">
        <f>VLOOKUP(A952,'Customer Names'!$A:$G,7,0)</f>
        <v>Ms</v>
      </c>
      <c r="C952" s="7" t="str">
        <f>VLOOKUP(A952,'Customer Names'!$A:$F,6,0)</f>
        <v>Debbie</v>
      </c>
      <c r="D952" s="7" t="str">
        <f>VLOOKUP(A952,'Customer Names'!$A:$E,5,0)</f>
        <v>Hetherington</v>
      </c>
      <c r="E952" s="25" t="str">
        <f>VLOOKUP(A952,'Cleaned Hospitalisation data'!$A:$K,7,0)</f>
        <v>16-Sep-1988</v>
      </c>
      <c r="F952" s="12">
        <f>VLOOKUP(A952,'Cleaned Hospitalisation data'!$A$1:$K$2336,8,0)</f>
        <v>34</v>
      </c>
      <c r="G952" s="12">
        <f>VLOOKUP(A952,'Cleaned Hospitalisation data'!$A:$K,2,0)</f>
        <v>0</v>
      </c>
      <c r="H952" s="28">
        <f>VLOOKUP(A952,'Cleaned Hospitalisation data'!$A$1:$K$2336,3,0)</f>
        <v>4415.16</v>
      </c>
      <c r="I952" s="12" t="str">
        <f>VLOOKUP(A952,'Cleaned Hospitalisation data'!$A$1:$K$2336,4,0)</f>
        <v>Tier - 2</v>
      </c>
      <c r="J952" s="12" t="str">
        <f>VLOOKUP(A952,'Cleaned Hospitalisation data'!$A$1:$K$2336,5,0)</f>
        <v>Tier - 1</v>
      </c>
      <c r="K952" s="12" t="str">
        <f>VLOOKUP(A952,'Cleaned Hospitalisation data'!$A$1:$K$2336,6,0)</f>
        <v>R1013</v>
      </c>
      <c r="L952" s="12" cm="1">
        <f t="array" ref="L952:P952">_xlfn.XLOOKUP(A952,$A:$A,'Cleaned Medical Examiation data'!$B:$F)</f>
        <v>27.72</v>
      </c>
      <c r="M952" s="12">
        <v>5.03</v>
      </c>
      <c r="N952" s="12" t="str">
        <v>YES</v>
      </c>
      <c r="O952" s="12" t="str">
        <v>NO</v>
      </c>
      <c r="P952" s="12" t="str">
        <v>NO</v>
      </c>
      <c r="Q952" s="19" t="str" cm="1">
        <f t="array" ref="Q952:T952">_xlfn.XLOOKUP(A952,$A:$A,'Cleaned Medical Examiation data'!$H:$K)</f>
        <v>NO</v>
      </c>
      <c r="R952" s="48">
        <v>1</v>
      </c>
      <c r="S952" s="45" t="str">
        <v>Over Weight</v>
      </c>
      <c r="T952" s="34" t="str">
        <v>Normal</v>
      </c>
    </row>
    <row r="953" spans="1:20" ht="15.75">
      <c r="A953" s="33" t="s">
        <v>993</v>
      </c>
      <c r="B953" s="7" t="str">
        <f>VLOOKUP(A953,'Customer Names'!$A:$G,7,0)</f>
        <v>Mr</v>
      </c>
      <c r="C953" s="7" t="str">
        <f>VLOOKUP(A953,'Customer Names'!$A:$F,6,0)</f>
        <v>Mark D</v>
      </c>
      <c r="D953" s="7" t="str">
        <f>VLOOKUP(A953,'Customer Names'!$A:$E,5,0)</f>
        <v>Thompson</v>
      </c>
      <c r="E953" s="25" t="str">
        <f>VLOOKUP(A953,'Cleaned Hospitalisation data'!$A:$K,7,0)</f>
        <v>13-Jul-1986</v>
      </c>
      <c r="F953" s="12">
        <f>VLOOKUP(A953,'Cleaned Hospitalisation data'!$A$1:$K$2336,8,0)</f>
        <v>36</v>
      </c>
      <c r="G953" s="12">
        <f>VLOOKUP(A953,'Cleaned Hospitalisation data'!$A:$K,2,0)</f>
        <v>0</v>
      </c>
      <c r="H953" s="28">
        <f>VLOOKUP(A953,'Cleaned Hospitalisation data'!$A$1:$K$2336,3,0)</f>
        <v>4402.2299999999996</v>
      </c>
      <c r="I953" s="12" t="str">
        <f>VLOOKUP(A953,'Cleaned Hospitalisation data'!$A$1:$K$2336,4,0)</f>
        <v>Tier - 2</v>
      </c>
      <c r="J953" s="12" t="str">
        <f>VLOOKUP(A953,'Cleaned Hospitalisation data'!$A$1:$K$2336,5,0)</f>
        <v>Tier - 2</v>
      </c>
      <c r="K953" s="12" t="str">
        <f>VLOOKUP(A953,'Cleaned Hospitalisation data'!$A$1:$K$2336,6,0)</f>
        <v>R1011</v>
      </c>
      <c r="L953" s="12" cm="1">
        <f t="array" ref="L953:P953">_xlfn.XLOOKUP(A953,$A:$A,'Cleaned Medical Examiation data'!$B:$F)</f>
        <v>31.5</v>
      </c>
      <c r="M953" s="12">
        <v>9.6199999999999992</v>
      </c>
      <c r="N953" s="12" t="str">
        <v>YES</v>
      </c>
      <c r="O953" s="12" t="str">
        <v>NO</v>
      </c>
      <c r="P953" s="12" t="str">
        <v>NO</v>
      </c>
      <c r="Q953" s="19" t="str" cm="1">
        <f t="array" ref="Q953:T953">_xlfn.XLOOKUP(A953,$A:$A,'Cleaned Medical Examiation data'!$H:$K)</f>
        <v>NO</v>
      </c>
      <c r="R953" s="48">
        <v>1</v>
      </c>
      <c r="S953" s="45" t="str">
        <v>Obesity</v>
      </c>
      <c r="T953" s="34" t="str">
        <v>Diabetes</v>
      </c>
    </row>
    <row r="954" spans="1:20" ht="15.75">
      <c r="A954" s="33" t="s">
        <v>994</v>
      </c>
      <c r="B954" s="7" t="str">
        <f>VLOOKUP(A954,'Customer Names'!$A:$G,7,0)</f>
        <v>Mr</v>
      </c>
      <c r="C954" s="7" t="str">
        <f>VLOOKUP(A954,'Customer Names'!$A:$F,6,0)</f>
        <v>Christopher</v>
      </c>
      <c r="D954" s="7" t="str">
        <f>VLOOKUP(A954,'Customer Names'!$A:$E,5,0)</f>
        <v>Battoo</v>
      </c>
      <c r="E954" s="25" t="str">
        <f>VLOOKUP(A954,'Cleaned Hospitalisation data'!$A:$K,7,0)</f>
        <v>11-Aug-1986</v>
      </c>
      <c r="F954" s="12">
        <f>VLOOKUP(A954,'Cleaned Hospitalisation data'!$A$1:$K$2336,8,0)</f>
        <v>36</v>
      </c>
      <c r="G954" s="12">
        <f>VLOOKUP(A954,'Cleaned Hospitalisation data'!$A:$K,2,0)</f>
        <v>0</v>
      </c>
      <c r="H954" s="28">
        <f>VLOOKUP(A954,'Cleaned Hospitalisation data'!$A$1:$K$2336,3,0)</f>
        <v>4399.7299999999996</v>
      </c>
      <c r="I954" s="12" t="str">
        <f>VLOOKUP(A954,'Cleaned Hospitalisation data'!$A$1:$K$2336,4,0)</f>
        <v>Tier - 3</v>
      </c>
      <c r="J954" s="12" t="str">
        <f>VLOOKUP(A954,'Cleaned Hospitalisation data'!$A$1:$K$2336,5,0)</f>
        <v>Tier - 2</v>
      </c>
      <c r="K954" s="12" t="str">
        <f>VLOOKUP(A954,'Cleaned Hospitalisation data'!$A$1:$K$2336,6,0)</f>
        <v>R1013</v>
      </c>
      <c r="L954" s="12" cm="1">
        <f t="array" ref="L954:P954">_xlfn.XLOOKUP(A954,$A:$A,'Cleaned Medical Examiation data'!$B:$F)</f>
        <v>29.7</v>
      </c>
      <c r="M954" s="12">
        <v>6.77</v>
      </c>
      <c r="N954" s="12" t="str">
        <v>YES</v>
      </c>
      <c r="O954" s="12" t="str">
        <v>NO</v>
      </c>
      <c r="P954" s="12" t="str">
        <v>NO</v>
      </c>
      <c r="Q954" s="19" t="str" cm="1">
        <f t="array" ref="Q954:T954">_xlfn.XLOOKUP(A954,$A:$A,'Cleaned Medical Examiation data'!$H:$K)</f>
        <v>NO</v>
      </c>
      <c r="R954" s="48">
        <v>1</v>
      </c>
      <c r="S954" s="45" t="str">
        <v>Over Weight</v>
      </c>
      <c r="T954" s="34" t="str">
        <v>Diabetes</v>
      </c>
    </row>
    <row r="955" spans="1:20" ht="15.75">
      <c r="A955" s="33" t="s">
        <v>995</v>
      </c>
      <c r="B955" s="7" t="str">
        <f>VLOOKUP(A955,'Customer Names'!$A:$G,7,0)</f>
        <v>Ms</v>
      </c>
      <c r="C955" s="7" t="str">
        <f>VLOOKUP(A955,'Customer Names'!$A:$F,6,0)</f>
        <v>Daniell L</v>
      </c>
      <c r="D955" s="7" t="str">
        <f>VLOOKUP(A955,'Customer Names'!$A:$E,5,0)</f>
        <v>Barker</v>
      </c>
      <c r="E955" s="25" t="str">
        <f>VLOOKUP(A955,'Cleaned Hospitalisation data'!$A:$K,7,0)</f>
        <v>18-Jul-1988</v>
      </c>
      <c r="F955" s="12">
        <f>VLOOKUP(A955,'Cleaned Hospitalisation data'!$A$1:$K$2336,8,0)</f>
        <v>34</v>
      </c>
      <c r="G955" s="12">
        <f>VLOOKUP(A955,'Cleaned Hospitalisation data'!$A:$K,2,0)</f>
        <v>3</v>
      </c>
      <c r="H955" s="28">
        <f>VLOOKUP(A955,'Cleaned Hospitalisation data'!$A$1:$K$2336,3,0)</f>
        <v>4397.3100000000004</v>
      </c>
      <c r="I955" s="12" t="str">
        <f>VLOOKUP(A955,'Cleaned Hospitalisation data'!$A$1:$K$2336,4,0)</f>
        <v>Tier - 2</v>
      </c>
      <c r="J955" s="12" t="str">
        <f>VLOOKUP(A955,'Cleaned Hospitalisation data'!$A$1:$K$2336,5,0)</f>
        <v>Tier - 2</v>
      </c>
      <c r="K955" s="12" t="str">
        <f>VLOOKUP(A955,'Cleaned Hospitalisation data'!$A$1:$K$2336,6,0)</f>
        <v>R1013</v>
      </c>
      <c r="L955" s="12" cm="1">
        <f t="array" ref="L955:P955">_xlfn.XLOOKUP(A955,$A:$A,'Cleaned Medical Examiation data'!$B:$F)</f>
        <v>21.26</v>
      </c>
      <c r="M955" s="12">
        <v>5.36</v>
      </c>
      <c r="N955" s="12" t="str">
        <v>YES</v>
      </c>
      <c r="O955" s="12" t="str">
        <v>NO</v>
      </c>
      <c r="P955" s="12" t="str">
        <v>NO</v>
      </c>
      <c r="Q955" s="19" t="str" cm="1">
        <f t="array" ref="Q955:T955">_xlfn.XLOOKUP(A955,$A:$A,'Cleaned Medical Examiation data'!$H:$K)</f>
        <v>NO</v>
      </c>
      <c r="R955" s="48">
        <v>1</v>
      </c>
      <c r="S955" s="45" t="str">
        <v>Normal Weight</v>
      </c>
      <c r="T955" s="34" t="str">
        <v>Normal</v>
      </c>
    </row>
    <row r="956" spans="1:20" ht="15.75">
      <c r="A956" s="33" t="s">
        <v>996</v>
      </c>
      <c r="B956" s="7" t="str">
        <f>VLOOKUP(A956,'Customer Names'!$A:$G,7,0)</f>
        <v>Mr</v>
      </c>
      <c r="C956" s="7" t="str">
        <f>VLOOKUP(A956,'Customer Names'!$A:$F,6,0)</f>
        <v>Janne</v>
      </c>
      <c r="D956" s="7" t="str">
        <f>VLOOKUP(A956,'Customer Names'!$A:$E,5,0)</f>
        <v>Saarnilehto</v>
      </c>
      <c r="E956" s="25" t="str">
        <f>VLOOKUP(A956,'Cleaned Hospitalisation data'!$A:$K,7,0)</f>
        <v>29-Jun-1982</v>
      </c>
      <c r="F956" s="12">
        <f>VLOOKUP(A956,'Cleaned Hospitalisation data'!$A$1:$K$2336,8,0)</f>
        <v>40</v>
      </c>
      <c r="G956" s="12">
        <f>VLOOKUP(A956,'Cleaned Hospitalisation data'!$A:$K,2,0)</f>
        <v>3</v>
      </c>
      <c r="H956" s="28">
        <f>VLOOKUP(A956,'Cleaned Hospitalisation data'!$A$1:$K$2336,3,0)</f>
        <v>4392.7</v>
      </c>
      <c r="I956" s="12" t="str">
        <f>VLOOKUP(A956,'Cleaned Hospitalisation data'!$A$1:$K$2336,4,0)</f>
        <v>Tier - 2</v>
      </c>
      <c r="J956" s="12" t="str">
        <f>VLOOKUP(A956,'Cleaned Hospitalisation data'!$A$1:$K$2336,5,0)</f>
        <v>Tier - 2</v>
      </c>
      <c r="K956" s="12" t="str">
        <f>VLOOKUP(A956,'Cleaned Hospitalisation data'!$A$1:$K$2336,6,0)</f>
        <v>R1013</v>
      </c>
      <c r="L956" s="12" cm="1">
        <f t="array" ref="L956:P956">_xlfn.XLOOKUP(A956,$A:$A,'Cleaned Medical Examiation data'!$B:$F)</f>
        <v>17.09</v>
      </c>
      <c r="M956" s="12">
        <v>5.69</v>
      </c>
      <c r="N956" s="12" t="str">
        <v>NO</v>
      </c>
      <c r="O956" s="12" t="str">
        <v>NO</v>
      </c>
      <c r="P956" s="12" t="str">
        <v>NO</v>
      </c>
      <c r="Q956" s="19" t="str" cm="1">
        <f t="array" ref="Q956:T956">_xlfn.XLOOKUP(A956,$A:$A,'Cleaned Medical Examiation data'!$H:$K)</f>
        <v>NO</v>
      </c>
      <c r="R956" s="48">
        <v>0</v>
      </c>
      <c r="S956" s="45" t="str">
        <v>Under Weight</v>
      </c>
      <c r="T956" s="34" t="str">
        <v>Normal</v>
      </c>
    </row>
    <row r="957" spans="1:20" ht="15.75">
      <c r="A957" s="33" t="s">
        <v>997</v>
      </c>
      <c r="B957" s="7" t="str">
        <f>VLOOKUP(A957,'Customer Names'!$A:$G,7,0)</f>
        <v>Ms</v>
      </c>
      <c r="C957" s="7" t="str">
        <f>VLOOKUP(A957,'Customer Names'!$A:$F,6,0)</f>
        <v>Martina</v>
      </c>
      <c r="D957" s="7" t="str">
        <f>VLOOKUP(A957,'Customer Names'!$A:$E,5,0)</f>
        <v>Morton</v>
      </c>
      <c r="E957" s="25" t="str">
        <f>VLOOKUP(A957,'Cleaned Hospitalisation data'!$A:$K,7,0)</f>
        <v>29-Nov-1997</v>
      </c>
      <c r="F957" s="12">
        <f>VLOOKUP(A957,'Cleaned Hospitalisation data'!$A$1:$K$2336,8,0)</f>
        <v>25</v>
      </c>
      <c r="G957" s="12">
        <f>VLOOKUP(A957,'Cleaned Hospitalisation data'!$A:$K,2,0)</f>
        <v>3</v>
      </c>
      <c r="H957" s="28">
        <f>VLOOKUP(A957,'Cleaned Hospitalisation data'!$A$1:$K$2336,3,0)</f>
        <v>4391.6499999999996</v>
      </c>
      <c r="I957" s="12" t="str">
        <f>VLOOKUP(A957,'Cleaned Hospitalisation data'!$A$1:$K$2336,4,0)</f>
        <v>Tier - 2</v>
      </c>
      <c r="J957" s="12" t="str">
        <f>VLOOKUP(A957,'Cleaned Hospitalisation data'!$A$1:$K$2336,5,0)</f>
        <v>Tier - 2</v>
      </c>
      <c r="K957" s="12" t="str">
        <f>VLOOKUP(A957,'Cleaned Hospitalisation data'!$A$1:$K$2336,6,0)</f>
        <v>R1011</v>
      </c>
      <c r="L957" s="12" cm="1">
        <f t="array" ref="L957:P957">_xlfn.XLOOKUP(A957,$A:$A,'Cleaned Medical Examiation data'!$B:$F)</f>
        <v>24.3</v>
      </c>
      <c r="M957" s="12">
        <v>4.9000000000000004</v>
      </c>
      <c r="N957" s="12" t="str">
        <v>YES</v>
      </c>
      <c r="O957" s="12" t="str">
        <v>NO</v>
      </c>
      <c r="P957" s="12" t="str">
        <v>YES</v>
      </c>
      <c r="Q957" s="19" t="str" cm="1">
        <f t="array" ref="Q957:T957">_xlfn.XLOOKUP(A957,$A:$A,'Cleaned Medical Examiation data'!$H:$K)</f>
        <v>NO</v>
      </c>
      <c r="R957" s="48">
        <v>1</v>
      </c>
      <c r="S957" s="45" t="str">
        <v>Normal Weight</v>
      </c>
      <c r="T957" s="34" t="str">
        <v>Normal</v>
      </c>
    </row>
    <row r="958" spans="1:20" ht="15.75">
      <c r="A958" s="33" t="s">
        <v>998</v>
      </c>
      <c r="B958" s="7" t="str">
        <f>VLOOKUP(A958,'Customer Names'!$A:$G,7,0)</f>
        <v>Ms</v>
      </c>
      <c r="C958" s="7" t="str">
        <f>VLOOKUP(A958,'Customer Names'!$A:$F,6,0)</f>
        <v>Amy</v>
      </c>
      <c r="D958" s="7" t="str">
        <f>VLOOKUP(A958,'Customer Names'!$A:$E,5,0)</f>
        <v>Bugala</v>
      </c>
      <c r="E958" s="25" t="str">
        <f>VLOOKUP(A958,'Cleaned Hospitalisation data'!$A:$K,7,0)</f>
        <v>29-Jul-1961</v>
      </c>
      <c r="F958" s="12">
        <f>VLOOKUP(A958,'Cleaned Hospitalisation data'!$A$1:$K$2336,8,0)</f>
        <v>61</v>
      </c>
      <c r="G958" s="12">
        <f>VLOOKUP(A958,'Cleaned Hospitalisation data'!$A:$K,2,0)</f>
        <v>4</v>
      </c>
      <c r="H958" s="28">
        <f>VLOOKUP(A958,'Cleaned Hospitalisation data'!$A$1:$K$2336,3,0)</f>
        <v>36580.28</v>
      </c>
      <c r="I958" s="12" t="str">
        <f>VLOOKUP(A958,'Cleaned Hospitalisation data'!$A$1:$K$2336,4,0)</f>
        <v>Tier - 2</v>
      </c>
      <c r="J958" s="12" t="str">
        <f>VLOOKUP(A958,'Cleaned Hospitalisation data'!$A$1:$K$2336,5,0)</f>
        <v>Tier - 2</v>
      </c>
      <c r="K958" s="12" t="str">
        <f>VLOOKUP(A958,'Cleaned Hospitalisation data'!$A$1:$K$2336,6,0)</f>
        <v>R1013</v>
      </c>
      <c r="L958" s="12" cm="1">
        <f t="array" ref="L958:P958">_xlfn.XLOOKUP(A958,$A:$A,'Cleaned Medical Examiation data'!$B:$F)</f>
        <v>33.33</v>
      </c>
      <c r="M958" s="12">
        <v>9.26</v>
      </c>
      <c r="N958" s="12" t="str">
        <v>YES</v>
      </c>
      <c r="O958" s="12" t="str">
        <v>NO</v>
      </c>
      <c r="P958" s="12" t="str">
        <v>NO</v>
      </c>
      <c r="Q958" s="19" t="str" cm="1">
        <f t="array" ref="Q958:T958">_xlfn.XLOOKUP(A958,$A:$A,'Cleaned Medical Examiation data'!$H:$K)</f>
        <v>NO</v>
      </c>
      <c r="R958" s="48">
        <v>2</v>
      </c>
      <c r="S958" s="45" t="str">
        <v>Obesity</v>
      </c>
      <c r="T958" s="34" t="str">
        <v>Diabetes</v>
      </c>
    </row>
    <row r="959" spans="1:20" ht="15.75">
      <c r="A959" s="33" t="s">
        <v>999</v>
      </c>
      <c r="B959" s="7" t="str">
        <f>VLOOKUP(A959,'Customer Names'!$A:$G,7,0)</f>
        <v>Ms</v>
      </c>
      <c r="C959" s="7" t="str">
        <f>VLOOKUP(A959,'Customer Names'!$A:$F,6,0)</f>
        <v>Elizabeth L</v>
      </c>
      <c r="D959" s="7" t="str">
        <f>VLOOKUP(A959,'Customer Names'!$A:$E,5,0)</f>
        <v>Thomas</v>
      </c>
      <c r="E959" s="25" t="str">
        <f>VLOOKUP(A959,'Cleaned Hospitalisation data'!$A:$K,7,0)</f>
        <v>28-Aug-1990</v>
      </c>
      <c r="F959" s="12">
        <f>VLOOKUP(A959,'Cleaned Hospitalisation data'!$A$1:$K$2336,8,0)</f>
        <v>32</v>
      </c>
      <c r="G959" s="12">
        <f>VLOOKUP(A959,'Cleaned Hospitalisation data'!$A:$K,2,0)</f>
        <v>0</v>
      </c>
      <c r="H959" s="28">
        <f>VLOOKUP(A959,'Cleaned Hospitalisation data'!$A$1:$K$2336,3,0)</f>
        <v>4357.04</v>
      </c>
      <c r="I959" s="12" t="str">
        <f>VLOOKUP(A959,'Cleaned Hospitalisation data'!$A$1:$K$2336,4,0)</f>
        <v>Tier - 2</v>
      </c>
      <c r="J959" s="12" t="str">
        <f>VLOOKUP(A959,'Cleaned Hospitalisation data'!$A$1:$K$2336,5,0)</f>
        <v>Tier - 3</v>
      </c>
      <c r="K959" s="12" t="str">
        <f>VLOOKUP(A959,'Cleaned Hospitalisation data'!$A$1:$K$2336,6,0)</f>
        <v>R1012</v>
      </c>
      <c r="L959" s="12" cm="1">
        <f t="array" ref="L959:P959">_xlfn.XLOOKUP(A959,$A:$A,'Cleaned Medical Examiation data'!$B:$F)</f>
        <v>29.734999999999999</v>
      </c>
      <c r="M959" s="12">
        <v>5.78</v>
      </c>
      <c r="N959" s="12" t="str">
        <v>NO</v>
      </c>
      <c r="O959" s="12" t="str">
        <v>NO</v>
      </c>
      <c r="P959" s="12" t="str">
        <v>NO</v>
      </c>
      <c r="Q959" s="19" t="str" cm="1">
        <f t="array" ref="Q959:T959">_xlfn.XLOOKUP(A959,$A:$A,'Cleaned Medical Examiation data'!$H:$K)</f>
        <v>NO</v>
      </c>
      <c r="R959" s="48">
        <v>0</v>
      </c>
      <c r="S959" s="45" t="str">
        <v>Over Weight</v>
      </c>
      <c r="T959" s="34" t="str">
        <v>Prediabetes</v>
      </c>
    </row>
    <row r="960" spans="1:20" ht="15.75">
      <c r="A960" s="33" t="s">
        <v>1000</v>
      </c>
      <c r="B960" s="7" t="str">
        <f>VLOOKUP(A960,'Customer Names'!$A:$G,7,0)</f>
        <v>Ms</v>
      </c>
      <c r="C960" s="7" t="str">
        <f>VLOOKUP(A960,'Customer Names'!$A:$F,6,0)</f>
        <v>Stephanie C</v>
      </c>
      <c r="D960" s="7" t="str">
        <f>VLOOKUP(A960,'Customer Names'!$A:$E,5,0)</f>
        <v>Hillman</v>
      </c>
      <c r="E960" s="25" t="str">
        <f>VLOOKUP(A960,'Cleaned Hospitalisation data'!$A:$K,7,0)</f>
        <v>13-Sep-1991</v>
      </c>
      <c r="F960" s="12">
        <f>VLOOKUP(A960,'Cleaned Hospitalisation data'!$A$1:$K$2336,8,0)</f>
        <v>31</v>
      </c>
      <c r="G960" s="12">
        <f>VLOOKUP(A960,'Cleaned Hospitalisation data'!$A:$K,2,0)</f>
        <v>1</v>
      </c>
      <c r="H960" s="28">
        <f>VLOOKUP(A960,'Cleaned Hospitalisation data'!$A$1:$K$2336,3,0)</f>
        <v>4350.51</v>
      </c>
      <c r="I960" s="12" t="str">
        <f>VLOOKUP(A960,'Cleaned Hospitalisation data'!$A$1:$K$2336,4,0)</f>
        <v>Tier - 2</v>
      </c>
      <c r="J960" s="12" t="str">
        <f>VLOOKUP(A960,'Cleaned Hospitalisation data'!$A$1:$K$2336,5,0)</f>
        <v>Tier - 2</v>
      </c>
      <c r="K960" s="12" t="str">
        <f>VLOOKUP(A960,'Cleaned Hospitalisation data'!$A$1:$K$2336,6,0)</f>
        <v>R1013</v>
      </c>
      <c r="L960" s="12" cm="1">
        <f t="array" ref="L960:P960">_xlfn.XLOOKUP(A960,$A:$A,'Cleaned Medical Examiation data'!$B:$F)</f>
        <v>29.26</v>
      </c>
      <c r="M960" s="12">
        <v>4.7</v>
      </c>
      <c r="N960" s="12" t="str">
        <v>NO</v>
      </c>
      <c r="O960" s="12" t="str">
        <v>NO</v>
      </c>
      <c r="P960" s="12" t="str">
        <v>NO</v>
      </c>
      <c r="Q960" s="19" t="str" cm="1">
        <f t="array" ref="Q960:T960">_xlfn.XLOOKUP(A960,$A:$A,'Cleaned Medical Examiation data'!$H:$K)</f>
        <v>NO</v>
      </c>
      <c r="R960" s="48">
        <v>0</v>
      </c>
      <c r="S960" s="45" t="str">
        <v>Over Weight</v>
      </c>
      <c r="T960" s="34" t="str">
        <v>Normal</v>
      </c>
    </row>
    <row r="961" spans="1:20" ht="15.75">
      <c r="A961" s="33" t="s">
        <v>1001</v>
      </c>
      <c r="B961" s="7" t="str">
        <f>VLOOKUP(A961,'Customer Names'!$A:$G,7,0)</f>
        <v>Ms</v>
      </c>
      <c r="C961" s="7" t="str">
        <f>VLOOKUP(A961,'Customer Names'!$A:$F,6,0)</f>
        <v>Katie</v>
      </c>
      <c r="D961" s="7" t="str">
        <f>VLOOKUP(A961,'Customer Names'!$A:$E,5,0)</f>
        <v>Edwards</v>
      </c>
      <c r="E961" s="25" t="str">
        <f>VLOOKUP(A961,'Cleaned Hospitalisation data'!$A:$K,7,0)</f>
        <v>1-Nov-1994</v>
      </c>
      <c r="F961" s="12">
        <f>VLOOKUP(A961,'Cleaned Hospitalisation data'!$A$1:$K$2336,8,0)</f>
        <v>28</v>
      </c>
      <c r="G961" s="12">
        <f>VLOOKUP(A961,'Cleaned Hospitalisation data'!$A:$K,2,0)</f>
        <v>2</v>
      </c>
      <c r="H961" s="28">
        <f>VLOOKUP(A961,'Cleaned Hospitalisation data'!$A$1:$K$2336,3,0)</f>
        <v>4349.46</v>
      </c>
      <c r="I961" s="12" t="str">
        <f>VLOOKUP(A961,'Cleaned Hospitalisation data'!$A$1:$K$2336,4,0)</f>
        <v>Tier - 2</v>
      </c>
      <c r="J961" s="12" t="str">
        <f>VLOOKUP(A961,'Cleaned Hospitalisation data'!$A$1:$K$2336,5,0)</f>
        <v>Tier - 2</v>
      </c>
      <c r="K961" s="12" t="str">
        <f>VLOOKUP(A961,'Cleaned Hospitalisation data'!$A$1:$K$2336,6,0)</f>
        <v>R1013</v>
      </c>
      <c r="L961" s="12" cm="1">
        <f t="array" ref="L961:P961">_xlfn.XLOOKUP(A961,$A:$A,'Cleaned Medical Examiation data'!$B:$F)</f>
        <v>33</v>
      </c>
      <c r="M961" s="12">
        <v>6.28</v>
      </c>
      <c r="N961" s="12" t="str">
        <v>NO</v>
      </c>
      <c r="O961" s="12" t="str">
        <v>NO</v>
      </c>
      <c r="P961" s="12" t="str">
        <v>NO</v>
      </c>
      <c r="Q961" s="19" t="str" cm="1">
        <f t="array" ref="Q961:T961">_xlfn.XLOOKUP(A961,$A:$A,'Cleaned Medical Examiation data'!$H:$K)</f>
        <v>NO</v>
      </c>
      <c r="R961" s="48">
        <v>0</v>
      </c>
      <c r="S961" s="45" t="str">
        <v>Obesity</v>
      </c>
      <c r="T961" s="34" t="str">
        <v>Prediabetes</v>
      </c>
    </row>
    <row r="962" spans="1:20" ht="15.75">
      <c r="A962" s="33" t="s">
        <v>1002</v>
      </c>
      <c r="B962" s="7" t="str">
        <f>VLOOKUP(A962,'Customer Names'!$A:$G,7,0)</f>
        <v>Ms</v>
      </c>
      <c r="C962" s="7" t="str">
        <f>VLOOKUP(A962,'Customer Names'!$A:$F,6,0)</f>
        <v>Callie</v>
      </c>
      <c r="D962" s="7" t="str">
        <f>VLOOKUP(A962,'Customer Names'!$A:$E,5,0)</f>
        <v>Bartel</v>
      </c>
      <c r="E962" s="25" t="str">
        <f>VLOOKUP(A962,'Cleaned Hospitalisation data'!$A:$K,7,0)</f>
        <v>1-Jun-1991</v>
      </c>
      <c r="F962" s="12">
        <f>VLOOKUP(A962,'Cleaned Hospitalisation data'!$A$1:$K$2336,8,0)</f>
        <v>32</v>
      </c>
      <c r="G962" s="12">
        <f>VLOOKUP(A962,'Cleaned Hospitalisation data'!$A:$K,2,0)</f>
        <v>0</v>
      </c>
      <c r="H962" s="28">
        <f>VLOOKUP(A962,'Cleaned Hospitalisation data'!$A$1:$K$2336,3,0)</f>
        <v>4347.0200000000004</v>
      </c>
      <c r="I962" s="12" t="str">
        <f>VLOOKUP(A962,'Cleaned Hospitalisation data'!$A$1:$K$2336,4,0)</f>
        <v>Tier - 2</v>
      </c>
      <c r="J962" s="12" t="str">
        <f>VLOOKUP(A962,'Cleaned Hospitalisation data'!$A$1:$K$2336,5,0)</f>
        <v>Tier - 1</v>
      </c>
      <c r="K962" s="12" t="str">
        <f>VLOOKUP(A962,'Cleaned Hospitalisation data'!$A$1:$K$2336,6,0)</f>
        <v>R1024</v>
      </c>
      <c r="L962" s="12" cm="1">
        <f t="array" ref="L962:P962">_xlfn.XLOOKUP(A962,$A:$A,'Cleaned Medical Examiation data'!$B:$F)</f>
        <v>31.065000000000001</v>
      </c>
      <c r="M962" s="12">
        <v>4.2300000000000004</v>
      </c>
      <c r="N962" s="12" t="str">
        <v>NO</v>
      </c>
      <c r="O962" s="12" t="str">
        <v>NO</v>
      </c>
      <c r="P962" s="12" t="str">
        <v>NO</v>
      </c>
      <c r="Q962" s="19" t="str" cm="1">
        <f t="array" ref="Q962:T962">_xlfn.XLOOKUP(A962,$A:$A,'Cleaned Medical Examiation data'!$H:$K)</f>
        <v>NO</v>
      </c>
      <c r="R962" s="48">
        <v>0</v>
      </c>
      <c r="S962" s="45" t="str">
        <v>Obesity</v>
      </c>
      <c r="T962" s="34" t="str">
        <v>Normal</v>
      </c>
    </row>
    <row r="963" spans="1:20" ht="15.75">
      <c r="A963" s="33" t="s">
        <v>1003</v>
      </c>
      <c r="B963" s="7" t="str">
        <f>VLOOKUP(A963,'Customer Names'!$A:$G,7,0)</f>
        <v>Ms</v>
      </c>
      <c r="C963" s="7" t="str">
        <f>VLOOKUP(A963,'Customer Names'!$A:$F,6,0)</f>
        <v>Inna</v>
      </c>
      <c r="D963" s="7" t="str">
        <f>VLOOKUP(A963,'Customer Names'!$A:$E,5,0)</f>
        <v>Potekhina</v>
      </c>
      <c r="E963" s="25" t="str">
        <f>VLOOKUP(A963,'Cleaned Hospitalisation data'!$A:$K,7,0)</f>
        <v>26-Oct-1994</v>
      </c>
      <c r="F963" s="12">
        <f>VLOOKUP(A963,'Cleaned Hospitalisation data'!$A$1:$K$2336,8,0)</f>
        <v>28</v>
      </c>
      <c r="G963" s="12">
        <f>VLOOKUP(A963,'Cleaned Hospitalisation data'!$A:$K,2,0)</f>
        <v>2</v>
      </c>
      <c r="H963" s="28">
        <f>VLOOKUP(A963,'Cleaned Hospitalisation data'!$A$1:$K$2336,3,0)</f>
        <v>4340.4399999999996</v>
      </c>
      <c r="I963" s="12" t="str">
        <f>VLOOKUP(A963,'Cleaned Hospitalisation data'!$A$1:$K$2336,4,0)</f>
        <v>Tier - 2</v>
      </c>
      <c r="J963" s="12" t="str">
        <f>VLOOKUP(A963,'Cleaned Hospitalisation data'!$A$1:$K$2336,5,0)</f>
        <v>Tier - 1</v>
      </c>
      <c r="K963" s="12" t="str">
        <f>VLOOKUP(A963,'Cleaned Hospitalisation data'!$A$1:$K$2336,6,0)</f>
        <v>R1013</v>
      </c>
      <c r="L963" s="12" cm="1">
        <f t="array" ref="L963:P963">_xlfn.XLOOKUP(A963,$A:$A,'Cleaned Medical Examiation data'!$B:$F)</f>
        <v>26.51</v>
      </c>
      <c r="M963" s="12">
        <v>6.17</v>
      </c>
      <c r="N963" s="12" t="str">
        <v>NO</v>
      </c>
      <c r="O963" s="12" t="str">
        <v>NO</v>
      </c>
      <c r="P963" s="12" t="str">
        <v>NO</v>
      </c>
      <c r="Q963" s="19" t="str" cm="1">
        <f t="array" ref="Q963:T963">_xlfn.XLOOKUP(A963,$A:$A,'Cleaned Medical Examiation data'!$H:$K)</f>
        <v>NO</v>
      </c>
      <c r="R963" s="48">
        <v>0</v>
      </c>
      <c r="S963" s="45" t="str">
        <v>Over Weight</v>
      </c>
      <c r="T963" s="34" t="str">
        <v>Prediabetes</v>
      </c>
    </row>
    <row r="964" spans="1:20" ht="15.75">
      <c r="A964" s="33" t="s">
        <v>1004</v>
      </c>
      <c r="B964" s="7" t="str">
        <f>VLOOKUP(A964,'Customer Names'!$A:$G,7,0)</f>
        <v>Ms</v>
      </c>
      <c r="C964" s="7" t="str">
        <f>VLOOKUP(A964,'Customer Names'!$A:$F,6,0)</f>
        <v>Mary K</v>
      </c>
      <c r="D964" s="7" t="str">
        <f>VLOOKUP(A964,'Customer Names'!$A:$E,5,0)</f>
        <v>Kelly</v>
      </c>
      <c r="E964" s="25" t="str">
        <f>VLOOKUP(A964,'Cleaned Hospitalisation data'!$A:$K,7,0)</f>
        <v>2-Nov-1994</v>
      </c>
      <c r="F964" s="12">
        <f>VLOOKUP(A964,'Cleaned Hospitalisation data'!$A$1:$K$2336,8,0)</f>
        <v>28</v>
      </c>
      <c r="G964" s="12">
        <f>VLOOKUP(A964,'Cleaned Hospitalisation data'!$A:$K,2,0)</f>
        <v>1</v>
      </c>
      <c r="H964" s="28">
        <f>VLOOKUP(A964,'Cleaned Hospitalisation data'!$A$1:$K$2336,3,0)</f>
        <v>4337.74</v>
      </c>
      <c r="I964" s="12" t="str">
        <f>VLOOKUP(A964,'Cleaned Hospitalisation data'!$A$1:$K$2336,4,0)</f>
        <v>Tier - 2</v>
      </c>
      <c r="J964" s="12" t="str">
        <f>VLOOKUP(A964,'Cleaned Hospitalisation data'!$A$1:$K$2336,5,0)</f>
        <v>Tier - 1</v>
      </c>
      <c r="K964" s="12" t="str">
        <f>VLOOKUP(A964,'Cleaned Hospitalisation data'!$A$1:$K$2336,6,0)</f>
        <v>R1024</v>
      </c>
      <c r="L964" s="12" cm="1">
        <f t="array" ref="L964:P964">_xlfn.XLOOKUP(A964,$A:$A,'Cleaned Medical Examiation data'!$B:$F)</f>
        <v>28.88</v>
      </c>
      <c r="M964" s="12">
        <v>4.96</v>
      </c>
      <c r="N964" s="12" t="str">
        <v>NO</v>
      </c>
      <c r="O964" s="12" t="str">
        <v>NO</v>
      </c>
      <c r="P964" s="12" t="str">
        <v>NO</v>
      </c>
      <c r="Q964" s="19" t="str" cm="1">
        <f t="array" ref="Q964:T964">_xlfn.XLOOKUP(A964,$A:$A,'Cleaned Medical Examiation data'!$H:$K)</f>
        <v>NO</v>
      </c>
      <c r="R964" s="48">
        <v>0</v>
      </c>
      <c r="S964" s="45" t="str">
        <v>Over Weight</v>
      </c>
      <c r="T964" s="34" t="str">
        <v>Normal</v>
      </c>
    </row>
    <row r="965" spans="1:20" ht="15.75">
      <c r="A965" s="33" t="s">
        <v>1005</v>
      </c>
      <c r="B965" s="7" t="str">
        <f>VLOOKUP(A965,'Customer Names'!$A:$G,7,0)</f>
        <v>Mr</v>
      </c>
      <c r="C965" s="7" t="str">
        <f>VLOOKUP(A965,'Customer Names'!$A:$F,6,0)</f>
        <v>Samuel M</v>
      </c>
      <c r="D965" s="7" t="str">
        <f>VLOOKUP(A965,'Customer Names'!$A:$E,5,0)</f>
        <v>Lapp</v>
      </c>
      <c r="E965" s="25" t="str">
        <f>VLOOKUP(A965,'Cleaned Hospitalisation data'!$A:$K,7,0)</f>
        <v>19-Dec-1988</v>
      </c>
      <c r="F965" s="12">
        <f>VLOOKUP(A965,'Cleaned Hospitalisation data'!$A$1:$K$2336,8,0)</f>
        <v>34</v>
      </c>
      <c r="G965" s="12">
        <f>VLOOKUP(A965,'Cleaned Hospitalisation data'!$A:$K,2,0)</f>
        <v>0</v>
      </c>
      <c r="H965" s="28">
        <f>VLOOKUP(A965,'Cleaned Hospitalisation data'!$A$1:$K$2336,3,0)</f>
        <v>4320.41</v>
      </c>
      <c r="I965" s="12" t="str">
        <f>VLOOKUP(A965,'Cleaned Hospitalisation data'!$A$1:$K$2336,4,0)</f>
        <v>Tier - 2</v>
      </c>
      <c r="J965" s="12" t="str">
        <f>VLOOKUP(A965,'Cleaned Hospitalisation data'!$A$1:$K$2336,5,0)</f>
        <v>Tier - 1</v>
      </c>
      <c r="K965" s="12" t="str">
        <f>VLOOKUP(A965,'Cleaned Hospitalisation data'!$A$1:$K$2336,6,0)</f>
        <v>R1012</v>
      </c>
      <c r="L965" s="12" cm="1">
        <f t="array" ref="L965:P965">_xlfn.XLOOKUP(A965,$A:$A,'Cleaned Medical Examiation data'!$B:$F)</f>
        <v>35.814999999999998</v>
      </c>
      <c r="M965" s="12">
        <v>5.1100000000000003</v>
      </c>
      <c r="N965" s="12" t="str">
        <v>YES</v>
      </c>
      <c r="O965" s="12" t="str">
        <v>NO</v>
      </c>
      <c r="P965" s="12" t="str">
        <v>NO</v>
      </c>
      <c r="Q965" s="19" t="str" cm="1">
        <f t="array" ref="Q965:T965">_xlfn.XLOOKUP(A965,$A:$A,'Cleaned Medical Examiation data'!$H:$K)</f>
        <v>NO</v>
      </c>
      <c r="R965" s="48">
        <v>1</v>
      </c>
      <c r="S965" s="45" t="str">
        <v>Obesity</v>
      </c>
      <c r="T965" s="34" t="str">
        <v>Normal</v>
      </c>
    </row>
    <row r="966" spans="1:20" ht="15.75">
      <c r="A966" s="33" t="s">
        <v>1006</v>
      </c>
      <c r="B966" s="7" t="str">
        <f>VLOOKUP(A966,'Customer Names'!$A:$G,7,0)</f>
        <v>Ms</v>
      </c>
      <c r="C966" s="7" t="str">
        <f>VLOOKUP(A966,'Customer Names'!$A:$F,6,0)</f>
        <v>Kimberly</v>
      </c>
      <c r="D966" s="7" t="str">
        <f>VLOOKUP(A966,'Customer Names'!$A:$E,5,0)</f>
        <v>Burke</v>
      </c>
      <c r="E966" s="25" t="str">
        <f>VLOOKUP(A966,'Cleaned Hospitalisation data'!$A:$K,7,0)</f>
        <v>25-Nov-2000</v>
      </c>
      <c r="F966" s="12">
        <f>VLOOKUP(A966,'Cleaned Hospitalisation data'!$A$1:$K$2336,8,0)</f>
        <v>22</v>
      </c>
      <c r="G966" s="12">
        <f>VLOOKUP(A966,'Cleaned Hospitalisation data'!$A:$K,2,0)</f>
        <v>3</v>
      </c>
      <c r="H966" s="28">
        <f>VLOOKUP(A966,'Cleaned Hospitalisation data'!$A$1:$K$2336,3,0)</f>
        <v>4296.2700000000004</v>
      </c>
      <c r="I966" s="12" t="str">
        <f>VLOOKUP(A966,'Cleaned Hospitalisation data'!$A$1:$K$2336,4,0)</f>
        <v>Tier - 2</v>
      </c>
      <c r="J966" s="12" t="str">
        <f>VLOOKUP(A966,'Cleaned Hospitalisation data'!$A$1:$K$2336,5,0)</f>
        <v>Tier - 3</v>
      </c>
      <c r="K966" s="12" t="str">
        <f>VLOOKUP(A966,'Cleaned Hospitalisation data'!$A$1:$K$2336,6,0)</f>
        <v>R1012</v>
      </c>
      <c r="L966" s="12" cm="1">
        <f t="array" ref="L966:P966">_xlfn.XLOOKUP(A966,$A:$A,'Cleaned Medical Examiation data'!$B:$F)</f>
        <v>21.28</v>
      </c>
      <c r="M966" s="12">
        <v>4.05</v>
      </c>
      <c r="N966" s="12" t="str">
        <v>NO</v>
      </c>
      <c r="O966" s="12" t="str">
        <v>YES</v>
      </c>
      <c r="P966" s="12" t="str">
        <v>NO</v>
      </c>
      <c r="Q966" s="19" t="str" cm="1">
        <f t="array" ref="Q966:T966">_xlfn.XLOOKUP(A966,$A:$A,'Cleaned Medical Examiation data'!$H:$K)</f>
        <v>NO</v>
      </c>
      <c r="R966" s="48">
        <v>1</v>
      </c>
      <c r="S966" s="45" t="str">
        <v>Normal Weight</v>
      </c>
      <c r="T966" s="34" t="str">
        <v>Normal</v>
      </c>
    </row>
    <row r="967" spans="1:20" ht="15.75">
      <c r="A967" s="33" t="s">
        <v>1007</v>
      </c>
      <c r="B967" s="7" t="str">
        <f>VLOOKUP(A967,'Customer Names'!$A:$G,7,0)</f>
        <v>Mr</v>
      </c>
      <c r="C967" s="7" t="str">
        <f>VLOOKUP(A967,'Customer Names'!$A:$F,6,0)</f>
        <v>Tom J</v>
      </c>
      <c r="D967" s="7" t="str">
        <f>VLOOKUP(A967,'Customer Names'!$A:$E,5,0)</f>
        <v>Barry</v>
      </c>
      <c r="E967" s="25" t="str">
        <f>VLOOKUP(A967,'Cleaned Hospitalisation data'!$A:$K,7,0)</f>
        <v>8-Jun-2003</v>
      </c>
      <c r="F967" s="12">
        <f>VLOOKUP(A967,'Cleaned Hospitalisation data'!$A$1:$K$2336,8,0)</f>
        <v>20</v>
      </c>
      <c r="G967" s="12">
        <f>VLOOKUP(A967,'Cleaned Hospitalisation data'!$A:$K,2,0)</f>
        <v>0</v>
      </c>
      <c r="H967" s="28">
        <f>VLOOKUP(A967,'Cleaned Hospitalisation data'!$A$1:$K$2336,3,0)</f>
        <v>4278.55</v>
      </c>
      <c r="I967" s="12" t="str">
        <f>VLOOKUP(A967,'Cleaned Hospitalisation data'!$A$1:$K$2336,4,0)</f>
        <v>Tier - 2</v>
      </c>
      <c r="J967" s="12" t="str">
        <f>VLOOKUP(A967,'Cleaned Hospitalisation data'!$A$1:$K$2336,5,0)</f>
        <v>Tier - 1</v>
      </c>
      <c r="K967" s="12" t="str">
        <f>VLOOKUP(A967,'Cleaned Hospitalisation data'!$A$1:$K$2336,6,0)</f>
        <v>R1021</v>
      </c>
      <c r="L967" s="12" cm="1">
        <f t="array" ref="L967:P967">_xlfn.XLOOKUP(A967,$A:$A,'Cleaned Medical Examiation data'!$B:$F)</f>
        <v>33.81</v>
      </c>
      <c r="M967" s="12">
        <v>6.49</v>
      </c>
      <c r="N967" s="12" t="str">
        <v>NO</v>
      </c>
      <c r="O967" s="12" t="str">
        <v>NO</v>
      </c>
      <c r="P967" s="12" t="str">
        <v>YES</v>
      </c>
      <c r="Q967" s="19" t="str" cm="1">
        <f t="array" ref="Q967:T967">_xlfn.XLOOKUP(A967,$A:$A,'Cleaned Medical Examiation data'!$H:$K)</f>
        <v>NO</v>
      </c>
      <c r="R967" s="48">
        <v>1</v>
      </c>
      <c r="S967" s="45" t="str">
        <v>Obesity</v>
      </c>
      <c r="T967" s="34" t="str">
        <v>Diabetes</v>
      </c>
    </row>
    <row r="968" spans="1:20" ht="15.75">
      <c r="A968" s="33" t="s">
        <v>1008</v>
      </c>
      <c r="B968" s="7" t="str">
        <f>VLOOKUP(A968,'Customer Names'!$A:$G,7,0)</f>
        <v>Mr</v>
      </c>
      <c r="C968" s="7" t="str">
        <f>VLOOKUP(A968,'Customer Names'!$A:$F,6,0)</f>
        <v>Zachary</v>
      </c>
      <c r="D968" s="7" t="str">
        <f>VLOOKUP(A968,'Customer Names'!$A:$E,5,0)</f>
        <v>McCormick</v>
      </c>
      <c r="E968" s="25" t="str">
        <f>VLOOKUP(A968,'Cleaned Hospitalisation data'!$A:$K,7,0)</f>
        <v>18-Jun-1992</v>
      </c>
      <c r="F968" s="12">
        <f>VLOOKUP(A968,'Cleaned Hospitalisation data'!$A$1:$K$2336,8,0)</f>
        <v>30</v>
      </c>
      <c r="G968" s="12">
        <f>VLOOKUP(A968,'Cleaned Hospitalisation data'!$A:$K,2,0)</f>
        <v>2</v>
      </c>
      <c r="H968" s="28">
        <f>VLOOKUP(A968,'Cleaned Hospitalisation data'!$A$1:$K$2336,3,0)</f>
        <v>4266.17</v>
      </c>
      <c r="I968" s="12" t="str">
        <f>VLOOKUP(A968,'Cleaned Hospitalisation data'!$A$1:$K$2336,4,0)</f>
        <v>Tier - 3</v>
      </c>
      <c r="J968" s="12" t="str">
        <f>VLOOKUP(A968,'Cleaned Hospitalisation data'!$A$1:$K$2336,5,0)</f>
        <v>Tier - 2</v>
      </c>
      <c r="K968" s="12" t="str">
        <f>VLOOKUP(A968,'Cleaned Hospitalisation data'!$A$1:$K$2336,6,0)</f>
        <v>R1013</v>
      </c>
      <c r="L968" s="12" cm="1">
        <f t="array" ref="L968:P968">_xlfn.XLOOKUP(A968,$A:$A,'Cleaned Medical Examiation data'!$B:$F)</f>
        <v>44.22</v>
      </c>
      <c r="M968" s="12">
        <v>4.1900000000000004</v>
      </c>
      <c r="N968" s="12" t="str">
        <v>NO</v>
      </c>
      <c r="O968" s="12" t="str">
        <v>NO</v>
      </c>
      <c r="P968" s="12" t="str">
        <v>NO</v>
      </c>
      <c r="Q968" s="19" t="str" cm="1">
        <f t="array" ref="Q968:T968">_xlfn.XLOOKUP(A968,$A:$A,'Cleaned Medical Examiation data'!$H:$K)</f>
        <v>NO</v>
      </c>
      <c r="R968" s="48">
        <v>1</v>
      </c>
      <c r="S968" s="45" t="str">
        <v>Obesity</v>
      </c>
      <c r="T968" s="34" t="str">
        <v>Normal</v>
      </c>
    </row>
    <row r="969" spans="1:20" ht="15.75">
      <c r="A969" s="33" t="s">
        <v>1009</v>
      </c>
      <c r="B969" s="7" t="str">
        <f>VLOOKUP(A969,'Customer Names'!$A:$G,7,0)</f>
        <v>Mr</v>
      </c>
      <c r="C969" s="7" t="str">
        <f>VLOOKUP(A969,'Customer Names'!$A:$F,6,0)</f>
        <v>Andrew P</v>
      </c>
      <c r="D969" s="7" t="str">
        <f>VLOOKUP(A969,'Customer Names'!$A:$E,5,0)</f>
        <v>Dublin</v>
      </c>
      <c r="E969" s="25" t="str">
        <f>VLOOKUP(A969,'Cleaned Hospitalisation data'!$A:$K,7,0)</f>
        <v>9-Oct-1992</v>
      </c>
      <c r="F969" s="12">
        <f>VLOOKUP(A969,'Cleaned Hospitalisation data'!$A$1:$K$2336,8,0)</f>
        <v>30</v>
      </c>
      <c r="G969" s="12">
        <f>VLOOKUP(A969,'Cleaned Hospitalisation data'!$A:$K,2,0)</f>
        <v>0</v>
      </c>
      <c r="H969" s="28">
        <f>VLOOKUP(A969,'Cleaned Hospitalisation data'!$A$1:$K$2336,3,0)</f>
        <v>36572.800000000003</v>
      </c>
      <c r="I969" s="12" t="str">
        <f>VLOOKUP(A969,'Cleaned Hospitalisation data'!$A$1:$K$2336,4,0)</f>
        <v>Tier - 1</v>
      </c>
      <c r="J969" s="12" t="str">
        <f>VLOOKUP(A969,'Cleaned Hospitalisation data'!$A$1:$K$2336,5,0)</f>
        <v>Tier - 2</v>
      </c>
      <c r="K969" s="12" t="str">
        <f>VLOOKUP(A969,'Cleaned Hospitalisation data'!$A$1:$K$2336,6,0)</f>
        <v>R1011</v>
      </c>
      <c r="L969" s="12" cm="1">
        <f t="array" ref="L969:P969">_xlfn.XLOOKUP(A969,$A:$A,'Cleaned Medical Examiation data'!$B:$F)</f>
        <v>53.21</v>
      </c>
      <c r="M969" s="12">
        <v>4.2699999999999996</v>
      </c>
      <c r="N969" s="12" t="str">
        <v>NO</v>
      </c>
      <c r="O969" s="12" t="str">
        <v>NO</v>
      </c>
      <c r="P969" s="12" t="str">
        <v>NO</v>
      </c>
      <c r="Q969" s="19" t="str" cm="1">
        <f t="array" ref="Q969:T969">_xlfn.XLOOKUP(A969,$A:$A,'Cleaned Medical Examiation data'!$H:$K)</f>
        <v>YES</v>
      </c>
      <c r="R969" s="48">
        <v>1</v>
      </c>
      <c r="S969" s="45" t="str">
        <v>Obesity</v>
      </c>
      <c r="T969" s="34" t="str">
        <v>Normal</v>
      </c>
    </row>
    <row r="970" spans="1:20" ht="15.75">
      <c r="A970" s="33" t="s">
        <v>1010</v>
      </c>
      <c r="B970" s="7" t="str">
        <f>VLOOKUP(A970,'Customer Names'!$A:$G,7,0)</f>
        <v>Mr</v>
      </c>
      <c r="C970" s="7" t="str">
        <f>VLOOKUP(A970,'Customer Names'!$A:$F,6,0)</f>
        <v>Dane</v>
      </c>
      <c r="D970" s="7" t="str">
        <f>VLOOKUP(A970,'Customer Names'!$A:$E,5,0)</f>
        <v>McElroy</v>
      </c>
      <c r="E970" s="25" t="str">
        <f>VLOOKUP(A970,'Cleaned Hospitalisation data'!$A:$K,7,0)</f>
        <v>20-Nov-1983</v>
      </c>
      <c r="F970" s="12">
        <f>VLOOKUP(A970,'Cleaned Hospitalisation data'!$A$1:$K$2336,8,0)</f>
        <v>39</v>
      </c>
      <c r="G970" s="12">
        <f>VLOOKUP(A970,'Cleaned Hospitalisation data'!$A:$K,2,0)</f>
        <v>3</v>
      </c>
      <c r="H970" s="28">
        <f>VLOOKUP(A970,'Cleaned Hospitalisation data'!$A$1:$K$2336,3,0)</f>
        <v>4265.01</v>
      </c>
      <c r="I970" s="12" t="str">
        <f>VLOOKUP(A970,'Cleaned Hospitalisation data'!$A$1:$K$2336,4,0)</f>
        <v>Tier - 2</v>
      </c>
      <c r="J970" s="12" t="str">
        <f>VLOOKUP(A970,'Cleaned Hospitalisation data'!$A$1:$K$2336,5,0)</f>
        <v>Tier - 1</v>
      </c>
      <c r="K970" s="12" t="str">
        <f>VLOOKUP(A970,'Cleaned Hospitalisation data'!$A$1:$K$2336,6,0)</f>
        <v>R1012</v>
      </c>
      <c r="L970" s="12" cm="1">
        <f t="array" ref="L970:P970">_xlfn.XLOOKUP(A970,$A:$A,'Cleaned Medical Examiation data'!$B:$F)</f>
        <v>15.46</v>
      </c>
      <c r="M970" s="12">
        <v>4.99</v>
      </c>
      <c r="N970" s="12" t="str">
        <v>YES</v>
      </c>
      <c r="O970" s="12" t="str">
        <v>NO</v>
      </c>
      <c r="P970" s="12" t="str">
        <v>YES</v>
      </c>
      <c r="Q970" s="19" t="str" cm="1">
        <f t="array" ref="Q970:T970">_xlfn.XLOOKUP(A970,$A:$A,'Cleaned Medical Examiation data'!$H:$K)</f>
        <v>NO</v>
      </c>
      <c r="R970" s="48">
        <v>1</v>
      </c>
      <c r="S970" s="45" t="str">
        <v>Under Weight</v>
      </c>
      <c r="T970" s="34" t="str">
        <v>Normal</v>
      </c>
    </row>
    <row r="971" spans="1:20" ht="15.75">
      <c r="A971" s="33" t="s">
        <v>1011</v>
      </c>
      <c r="B971" s="7" t="str">
        <f>VLOOKUP(A971,'Customer Names'!$A:$G,7,0)</f>
        <v>Mr</v>
      </c>
      <c r="C971" s="7" t="str">
        <f>VLOOKUP(A971,'Customer Names'!$A:$F,6,0)</f>
        <v>Dougie J</v>
      </c>
      <c r="D971" s="7" t="str">
        <f>VLOOKUP(A971,'Customer Names'!$A:$E,5,0)</f>
        <v>Coffed</v>
      </c>
      <c r="E971" s="25" t="str">
        <f>VLOOKUP(A971,'Cleaned Hospitalisation data'!$A:$K,7,0)</f>
        <v>14-Oct-1995</v>
      </c>
      <c r="F971" s="12">
        <f>VLOOKUP(A971,'Cleaned Hospitalisation data'!$A$1:$K$2336,8,0)</f>
        <v>27</v>
      </c>
      <c r="G971" s="12">
        <f>VLOOKUP(A971,'Cleaned Hospitalisation data'!$A:$K,2,0)</f>
        <v>3</v>
      </c>
      <c r="H971" s="28">
        <f>VLOOKUP(A971,'Cleaned Hospitalisation data'!$A$1:$K$2336,3,0)</f>
        <v>4260.74</v>
      </c>
      <c r="I971" s="12" t="str">
        <f>VLOOKUP(A971,'Cleaned Hospitalisation data'!$A$1:$K$2336,4,0)</f>
        <v>Tier - 3</v>
      </c>
      <c r="J971" s="12" t="str">
        <f>VLOOKUP(A971,'Cleaned Hospitalisation data'!$A$1:$K$2336,5,0)</f>
        <v>Tier - 2</v>
      </c>
      <c r="K971" s="12" t="str">
        <f>VLOOKUP(A971,'Cleaned Hospitalisation data'!$A$1:$K$2336,6,0)</f>
        <v>R1011</v>
      </c>
      <c r="L971" s="12" cm="1">
        <f t="array" ref="L971:P971">_xlfn.XLOOKUP(A971,$A:$A,'Cleaned Medical Examiation data'!$B:$F)</f>
        <v>30.3</v>
      </c>
      <c r="M971" s="12">
        <v>4.7699999999999996</v>
      </c>
      <c r="N971" s="12" t="str">
        <v>YES</v>
      </c>
      <c r="O971" s="12" t="str">
        <v>NO</v>
      </c>
      <c r="P971" s="12" t="str">
        <v>NO</v>
      </c>
      <c r="Q971" s="19" t="str" cm="1">
        <f t="array" ref="Q971:T971">_xlfn.XLOOKUP(A971,$A:$A,'Cleaned Medical Examiation data'!$H:$K)</f>
        <v>NO</v>
      </c>
      <c r="R971" s="48">
        <v>1</v>
      </c>
      <c r="S971" s="45" t="str">
        <v>Obesity</v>
      </c>
      <c r="T971" s="34" t="str">
        <v>Normal</v>
      </c>
    </row>
    <row r="972" spans="1:20" ht="15.75">
      <c r="A972" s="33" t="s">
        <v>1012</v>
      </c>
      <c r="B972" s="7" t="str">
        <f>VLOOKUP(A972,'Customer Names'!$A:$G,7,0)</f>
        <v>Mr</v>
      </c>
      <c r="C972" s="7" t="str">
        <f>VLOOKUP(A972,'Customer Names'!$A:$F,6,0)</f>
        <v>Jeremiah H</v>
      </c>
      <c r="D972" s="7" t="str">
        <f>VLOOKUP(A972,'Customer Names'!$A:$E,5,0)</f>
        <v>Estes</v>
      </c>
      <c r="E972" s="25" t="str">
        <f>VLOOKUP(A972,'Cleaned Hospitalisation data'!$A:$K,7,0)</f>
        <v>16-Jun-1982</v>
      </c>
      <c r="F972" s="12">
        <f>VLOOKUP(A972,'Cleaned Hospitalisation data'!$A$1:$K$2336,8,0)</f>
        <v>40</v>
      </c>
      <c r="G972" s="12">
        <f>VLOOKUP(A972,'Cleaned Hospitalisation data'!$A:$K,2,0)</f>
        <v>3</v>
      </c>
      <c r="H972" s="28">
        <f>VLOOKUP(A972,'Cleaned Hospitalisation data'!$A$1:$K$2336,3,0)</f>
        <v>4250.24</v>
      </c>
      <c r="I972" s="12" t="str">
        <f>VLOOKUP(A972,'Cleaned Hospitalisation data'!$A$1:$K$2336,4,0)</f>
        <v>Tier - 2</v>
      </c>
      <c r="J972" s="12" t="str">
        <f>VLOOKUP(A972,'Cleaned Hospitalisation data'!$A$1:$K$2336,5,0)</f>
        <v>Tier - 3</v>
      </c>
      <c r="K972" s="12" t="str">
        <f>VLOOKUP(A972,'Cleaned Hospitalisation data'!$A$1:$K$2336,6,0)</f>
        <v>R1013</v>
      </c>
      <c r="L972" s="12" cm="1">
        <f t="array" ref="L972:P972">_xlfn.XLOOKUP(A972,$A:$A,'Cleaned Medical Examiation data'!$B:$F)</f>
        <v>16.670000000000002</v>
      </c>
      <c r="M972" s="12">
        <v>5.46</v>
      </c>
      <c r="N972" s="12" t="str">
        <v>NO</v>
      </c>
      <c r="O972" s="12" t="str">
        <v>NO</v>
      </c>
      <c r="P972" s="12" t="str">
        <v>NO</v>
      </c>
      <c r="Q972" s="19" t="str" cm="1">
        <f t="array" ref="Q972:T972">_xlfn.XLOOKUP(A972,$A:$A,'Cleaned Medical Examiation data'!$H:$K)</f>
        <v>NO</v>
      </c>
      <c r="R972" s="48">
        <v>0</v>
      </c>
      <c r="S972" s="45" t="str">
        <v>Under Weight</v>
      </c>
      <c r="T972" s="34" t="str">
        <v>Normal</v>
      </c>
    </row>
    <row r="973" spans="1:20" ht="15.75">
      <c r="A973" s="33" t="s">
        <v>1013</v>
      </c>
      <c r="B973" s="7" t="str">
        <f>VLOOKUP(A973,'Customer Names'!$A:$G,7,0)</f>
        <v>Mr</v>
      </c>
      <c r="C973" s="7" t="str">
        <f>VLOOKUP(A973,'Customer Names'!$A:$F,6,0)</f>
        <v>Ashley J</v>
      </c>
      <c r="D973" s="7" t="str">
        <f>VLOOKUP(A973,'Customer Names'!$A:$E,5,0)</f>
        <v>Miles</v>
      </c>
      <c r="E973" s="25" t="str">
        <f>VLOOKUP(A973,'Cleaned Hospitalisation data'!$A:$K,7,0)</f>
        <v>1-Dec-1991</v>
      </c>
      <c r="F973" s="12">
        <f>VLOOKUP(A973,'Cleaned Hospitalisation data'!$A$1:$K$2336,8,0)</f>
        <v>31</v>
      </c>
      <c r="G973" s="12">
        <f>VLOOKUP(A973,'Cleaned Hospitalisation data'!$A:$K,2,0)</f>
        <v>1</v>
      </c>
      <c r="H973" s="28">
        <f>VLOOKUP(A973,'Cleaned Hospitalisation data'!$A$1:$K$2336,3,0)</f>
        <v>4243.59</v>
      </c>
      <c r="I973" s="12" t="str">
        <f>VLOOKUP(A973,'Cleaned Hospitalisation data'!$A$1:$K$2336,4,0)</f>
        <v>Tier - 3</v>
      </c>
      <c r="J973" s="12" t="str">
        <f>VLOOKUP(A973,'Cleaned Hospitalisation data'!$A$1:$K$2336,5,0)</f>
        <v>Tier - 1</v>
      </c>
      <c r="K973" s="12" t="str">
        <f>VLOOKUP(A973,'Cleaned Hospitalisation data'!$A$1:$K$2336,6,0)</f>
        <v>R1012</v>
      </c>
      <c r="L973" s="12" cm="1">
        <f t="array" ref="L973:P973">_xlfn.XLOOKUP(A973,$A:$A,'Cleaned Medical Examiation data'!$B:$F)</f>
        <v>28.594999999999999</v>
      </c>
      <c r="M973" s="12">
        <v>5.43</v>
      </c>
      <c r="N973" s="12" t="str">
        <v>NO</v>
      </c>
      <c r="O973" s="12" t="str">
        <v>NO</v>
      </c>
      <c r="P973" s="12" t="str">
        <v>NO</v>
      </c>
      <c r="Q973" s="19" t="str" cm="1">
        <f t="array" ref="Q973:T973">_xlfn.XLOOKUP(A973,$A:$A,'Cleaned Medical Examiation data'!$H:$K)</f>
        <v>NO</v>
      </c>
      <c r="R973" s="48">
        <v>0</v>
      </c>
      <c r="S973" s="45" t="str">
        <v>Over Weight</v>
      </c>
      <c r="T973" s="34" t="str">
        <v>Normal</v>
      </c>
    </row>
    <row r="974" spans="1:20" ht="15.75">
      <c r="A974" s="33" t="s">
        <v>1014</v>
      </c>
      <c r="B974" s="7" t="str">
        <f>VLOOKUP(A974,'Customer Names'!$A:$G,7,0)</f>
        <v>Mr</v>
      </c>
      <c r="C974" s="7" t="str">
        <f>VLOOKUP(A974,'Customer Names'!$A:$F,6,0)</f>
        <v>Turner J</v>
      </c>
      <c r="D974" s="7" t="str">
        <f>VLOOKUP(A974,'Customer Names'!$A:$E,5,0)</f>
        <v>Zamore</v>
      </c>
      <c r="E974" s="25" t="str">
        <f>VLOOKUP(A974,'Cleaned Hospitalisation data'!$A:$K,7,0)</f>
        <v>3-Nov-1991</v>
      </c>
      <c r="F974" s="12">
        <f>VLOOKUP(A974,'Cleaned Hospitalisation data'!$A$1:$K$2336,8,0)</f>
        <v>31</v>
      </c>
      <c r="G974" s="12">
        <f>VLOOKUP(A974,'Cleaned Hospitalisation data'!$A:$K,2,0)</f>
        <v>1</v>
      </c>
      <c r="H974" s="28">
        <f>VLOOKUP(A974,'Cleaned Hospitalisation data'!$A$1:$K$2336,3,0)</f>
        <v>4239.8900000000003</v>
      </c>
      <c r="I974" s="12" t="str">
        <f>VLOOKUP(A974,'Cleaned Hospitalisation data'!$A$1:$K$2336,4,0)</f>
        <v>Tier - 2</v>
      </c>
      <c r="J974" s="12" t="str">
        <f>VLOOKUP(A974,'Cleaned Hospitalisation data'!$A$1:$K$2336,5,0)</f>
        <v>Tier - 2</v>
      </c>
      <c r="K974" s="12" t="str">
        <f>VLOOKUP(A974,'Cleaned Hospitalisation data'!$A$1:$K$2336,6,0)</f>
        <v>R1012</v>
      </c>
      <c r="L974" s="12" cm="1">
        <f t="array" ref="L974:P974">_xlfn.XLOOKUP(A974,$A:$A,'Cleaned Medical Examiation data'!$B:$F)</f>
        <v>25.934999999999999</v>
      </c>
      <c r="M974" s="12">
        <v>4.29</v>
      </c>
      <c r="N974" s="12" t="str">
        <v>NO</v>
      </c>
      <c r="O974" s="12" t="str">
        <v>NO</v>
      </c>
      <c r="P974" s="12" t="str">
        <v>NO</v>
      </c>
      <c r="Q974" s="19" t="str" cm="1">
        <f t="array" ref="Q974:T974">_xlfn.XLOOKUP(A974,$A:$A,'Cleaned Medical Examiation data'!$H:$K)</f>
        <v>NO</v>
      </c>
      <c r="R974" s="48">
        <v>0</v>
      </c>
      <c r="S974" s="45" t="str">
        <v>Over Weight</v>
      </c>
      <c r="T974" s="34" t="str">
        <v>Normal</v>
      </c>
    </row>
    <row r="975" spans="1:20" ht="15.75">
      <c r="A975" s="33" t="s">
        <v>1015</v>
      </c>
      <c r="B975" s="7" t="str">
        <f>VLOOKUP(A975,'Customer Names'!$A:$G,7,0)</f>
        <v>Mr</v>
      </c>
      <c r="C975" s="7" t="str">
        <f>VLOOKUP(A975,'Customer Names'!$A:$F,6,0)</f>
        <v>Roger</v>
      </c>
      <c r="D975" s="7" t="str">
        <f>VLOOKUP(A975,'Customer Names'!$A:$E,5,0)</f>
        <v>Donaghy</v>
      </c>
      <c r="E975" s="25" t="str">
        <f>VLOOKUP(A975,'Cleaned Hospitalisation data'!$A:$K,7,0)</f>
        <v>27-Jun-1992</v>
      </c>
      <c r="F975" s="12">
        <f>VLOOKUP(A975,'Cleaned Hospitalisation data'!$A$1:$K$2336,8,0)</f>
        <v>30</v>
      </c>
      <c r="G975" s="12">
        <f>VLOOKUP(A975,'Cleaned Hospitalisation data'!$A:$K,2,0)</f>
        <v>1</v>
      </c>
      <c r="H975" s="28">
        <f>VLOOKUP(A975,'Cleaned Hospitalisation data'!$A$1:$K$2336,3,0)</f>
        <v>4237.13</v>
      </c>
      <c r="I975" s="12" t="str">
        <f>VLOOKUP(A975,'Cleaned Hospitalisation data'!$A$1:$K$2336,4,0)</f>
        <v>Tier - 3</v>
      </c>
      <c r="J975" s="12" t="str">
        <f>VLOOKUP(A975,'Cleaned Hospitalisation data'!$A$1:$K$2336,5,0)</f>
        <v>Tier - 1</v>
      </c>
      <c r="K975" s="12" t="str">
        <f>VLOOKUP(A975,'Cleaned Hospitalisation data'!$A$1:$K$2336,6,0)</f>
        <v>R1016</v>
      </c>
      <c r="L975" s="12" cm="1">
        <f t="array" ref="L975:P975">_xlfn.XLOOKUP(A975,$A:$A,'Cleaned Medical Examiation data'!$B:$F)</f>
        <v>27.645</v>
      </c>
      <c r="M975" s="12">
        <v>5.25</v>
      </c>
      <c r="N975" s="12" t="str">
        <v>NO</v>
      </c>
      <c r="O975" s="12" t="str">
        <v>NO</v>
      </c>
      <c r="P975" s="12" t="str">
        <v>NO</v>
      </c>
      <c r="Q975" s="19" t="str" cm="1">
        <f t="array" ref="Q975:T975">_xlfn.XLOOKUP(A975,$A:$A,'Cleaned Medical Examiation data'!$H:$K)</f>
        <v>NO</v>
      </c>
      <c r="R975" s="48">
        <v>1</v>
      </c>
      <c r="S975" s="45" t="str">
        <v>Over Weight</v>
      </c>
      <c r="T975" s="34" t="str">
        <v>Normal</v>
      </c>
    </row>
    <row r="976" spans="1:20" ht="15.75">
      <c r="A976" s="33" t="s">
        <v>1016</v>
      </c>
      <c r="B976" s="7" t="str">
        <f>VLOOKUP(A976,'Customer Names'!$A:$G,7,0)</f>
        <v>Ms</v>
      </c>
      <c r="C976" s="7" t="str">
        <f>VLOOKUP(A976,'Customer Names'!$A:$F,6,0)</f>
        <v>Pamela</v>
      </c>
      <c r="D976" s="7" t="str">
        <f>VLOOKUP(A976,'Customer Names'!$A:$E,5,0)</f>
        <v>Kennedy</v>
      </c>
      <c r="E976" s="25" t="str">
        <f>VLOOKUP(A976,'Cleaned Hospitalisation data'!$A:$K,7,0)</f>
        <v>14-Dec-1998</v>
      </c>
      <c r="F976" s="12">
        <f>VLOOKUP(A976,'Cleaned Hospitalisation data'!$A$1:$K$2336,8,0)</f>
        <v>24</v>
      </c>
      <c r="G976" s="12">
        <f>VLOOKUP(A976,'Cleaned Hospitalisation data'!$A:$K,2,0)</f>
        <v>3</v>
      </c>
      <c r="H976" s="28">
        <f>VLOOKUP(A976,'Cleaned Hospitalisation data'!$A$1:$K$2336,3,0)</f>
        <v>4234.93</v>
      </c>
      <c r="I976" s="12" t="str">
        <f>VLOOKUP(A976,'Cleaned Hospitalisation data'!$A$1:$K$2336,4,0)</f>
        <v>Tier - 2</v>
      </c>
      <c r="J976" s="12" t="str">
        <f>VLOOKUP(A976,'Cleaned Hospitalisation data'!$A$1:$K$2336,5,0)</f>
        <v>Tier - 1</v>
      </c>
      <c r="K976" s="12" t="str">
        <f>VLOOKUP(A976,'Cleaned Hospitalisation data'!$A$1:$K$2336,6,0)</f>
        <v>R1011</v>
      </c>
      <c r="L976" s="12" cm="1">
        <f t="array" ref="L976:P976">_xlfn.XLOOKUP(A976,$A:$A,'Cleaned Medical Examiation data'!$B:$F)</f>
        <v>30.1</v>
      </c>
      <c r="M976" s="12">
        <v>4.04</v>
      </c>
      <c r="N976" s="12" t="str">
        <v>NO</v>
      </c>
      <c r="O976" s="12" t="str">
        <v>NO</v>
      </c>
      <c r="P976" s="12" t="str">
        <v>NO</v>
      </c>
      <c r="Q976" s="19" t="str" cm="1">
        <f t="array" ref="Q976:T976">_xlfn.XLOOKUP(A976,$A:$A,'Cleaned Medical Examiation data'!$H:$K)</f>
        <v>NO</v>
      </c>
      <c r="R976" s="48">
        <v>1</v>
      </c>
      <c r="S976" s="45" t="str">
        <v>Obesity</v>
      </c>
      <c r="T976" s="34" t="str">
        <v>Normal</v>
      </c>
    </row>
    <row r="977" spans="1:20" ht="15.75">
      <c r="A977" s="33" t="s">
        <v>1017</v>
      </c>
      <c r="B977" s="7" t="str">
        <f>VLOOKUP(A977,'Customer Names'!$A:$G,7,0)</f>
        <v>Ms</v>
      </c>
      <c r="C977" s="7" t="str">
        <f>VLOOKUP(A977,'Customer Names'!$A:$F,6,0)</f>
        <v>Allison M</v>
      </c>
      <c r="D977" s="7" t="str">
        <f>VLOOKUP(A977,'Customer Names'!$A:$E,5,0)</f>
        <v>Fiorini</v>
      </c>
      <c r="E977" s="25" t="str">
        <f>VLOOKUP(A977,'Cleaned Hospitalisation data'!$A:$K,7,0)</f>
        <v>6-Sep-1997</v>
      </c>
      <c r="F977" s="12">
        <f>VLOOKUP(A977,'Cleaned Hospitalisation data'!$A$1:$K$2336,8,0)</f>
        <v>25</v>
      </c>
      <c r="G977" s="12">
        <f>VLOOKUP(A977,'Cleaned Hospitalisation data'!$A:$K,2,0)</f>
        <v>2</v>
      </c>
      <c r="H977" s="28">
        <f>VLOOKUP(A977,'Cleaned Hospitalisation data'!$A$1:$K$2336,3,0)</f>
        <v>4189.1099999999997</v>
      </c>
      <c r="I977" s="12" t="str">
        <f>VLOOKUP(A977,'Cleaned Hospitalisation data'!$A$1:$K$2336,4,0)</f>
        <v>Tier - 2</v>
      </c>
      <c r="J977" s="12" t="str">
        <f>VLOOKUP(A977,'Cleaned Hospitalisation data'!$A$1:$K$2336,5,0)</f>
        <v>Tier - 2</v>
      </c>
      <c r="K977" s="12" t="str">
        <f>VLOOKUP(A977,'Cleaned Hospitalisation data'!$A$1:$K$2336,6,0)</f>
        <v>R1012</v>
      </c>
      <c r="L977" s="12" cm="1">
        <f t="array" ref="L977:P977">_xlfn.XLOOKUP(A977,$A:$A,'Cleaned Medical Examiation data'!$B:$F)</f>
        <v>26.79</v>
      </c>
      <c r="M977" s="12">
        <v>5</v>
      </c>
      <c r="N977" s="12" t="str">
        <v>YES</v>
      </c>
      <c r="O977" s="12" t="str">
        <v>NO</v>
      </c>
      <c r="P977" s="12" t="str">
        <v>YES</v>
      </c>
      <c r="Q977" s="19" t="str" cm="1">
        <f t="array" ref="Q977:T977">_xlfn.XLOOKUP(A977,$A:$A,'Cleaned Medical Examiation data'!$H:$K)</f>
        <v>NO</v>
      </c>
      <c r="R977" s="48">
        <v>1</v>
      </c>
      <c r="S977" s="45" t="str">
        <v>Over Weight</v>
      </c>
      <c r="T977" s="34" t="str">
        <v>Normal</v>
      </c>
    </row>
    <row r="978" spans="1:20" ht="15.75">
      <c r="A978" s="33" t="s">
        <v>1018</v>
      </c>
      <c r="B978" s="7" t="str">
        <f>VLOOKUP(A978,'Customer Names'!$A:$G,7,0)</f>
        <v>Mrs</v>
      </c>
      <c r="C978" s="7" t="str">
        <f>VLOOKUP(A978,'Customer Names'!$A:$F,6,0)</f>
        <v>Katherine H</v>
      </c>
      <c r="D978" s="7" t="str">
        <f>VLOOKUP(A978,'Customer Names'!$A:$E,5,0)</f>
        <v>Alexander</v>
      </c>
      <c r="E978" s="25" t="str">
        <f>VLOOKUP(A978,'Cleaned Hospitalisation data'!$A:$K,7,0)</f>
        <v>3-Oct-1995</v>
      </c>
      <c r="F978" s="12">
        <f>VLOOKUP(A978,'Cleaned Hospitalisation data'!$A$1:$K$2336,8,0)</f>
        <v>27</v>
      </c>
      <c r="G978" s="12">
        <f>VLOOKUP(A978,'Cleaned Hospitalisation data'!$A:$K,2,0)</f>
        <v>0</v>
      </c>
      <c r="H978" s="28">
        <f>VLOOKUP(A978,'Cleaned Hospitalisation data'!$A$1:$K$2336,3,0)</f>
        <v>4188.7299999999996</v>
      </c>
      <c r="I978" s="12" t="str">
        <f>VLOOKUP(A978,'Cleaned Hospitalisation data'!$A$1:$K$2336,4,0)</f>
        <v>Tier - 2</v>
      </c>
      <c r="J978" s="12" t="str">
        <f>VLOOKUP(A978,'Cleaned Hospitalisation data'!$A$1:$K$2336,5,0)</f>
        <v>Tier - 2</v>
      </c>
      <c r="K978" s="12" t="str">
        <f>VLOOKUP(A978,'Cleaned Hospitalisation data'!$A$1:$K$2336,6,0)</f>
        <v>R1025</v>
      </c>
      <c r="L978" s="12" cm="1">
        <f t="array" ref="L978:P978">_xlfn.XLOOKUP(A978,$A:$A,'Cleaned Medical Examiation data'!$B:$F)</f>
        <v>27.1</v>
      </c>
      <c r="M978" s="12">
        <v>4.01</v>
      </c>
      <c r="N978" s="12" t="str">
        <v>YES</v>
      </c>
      <c r="O978" s="12" t="str">
        <v>NO</v>
      </c>
      <c r="P978" s="12" t="str">
        <v>NO</v>
      </c>
      <c r="Q978" s="19" t="str" cm="1">
        <f t="array" ref="Q978:T978">_xlfn.XLOOKUP(A978,$A:$A,'Cleaned Medical Examiation data'!$H:$K)</f>
        <v>NO</v>
      </c>
      <c r="R978" s="48">
        <v>1</v>
      </c>
      <c r="S978" s="45" t="str">
        <v>Over Weight</v>
      </c>
      <c r="T978" s="34" t="str">
        <v>Normal</v>
      </c>
    </row>
    <row r="979" spans="1:20" ht="15.75">
      <c r="A979" s="33" t="s">
        <v>1019</v>
      </c>
      <c r="B979" s="7" t="str">
        <f>VLOOKUP(A979,'Customer Names'!$A:$G,7,0)</f>
        <v>Ms</v>
      </c>
      <c r="C979" s="7" t="str">
        <f>VLOOKUP(A979,'Customer Names'!$A:$F,6,0)</f>
        <v>Robin</v>
      </c>
      <c r="D979" s="7" t="str">
        <f>VLOOKUP(A979,'Customer Names'!$A:$E,5,0)</f>
        <v>Watkins</v>
      </c>
      <c r="E979" s="25" t="str">
        <f>VLOOKUP(A979,'Cleaned Hospitalisation data'!$A:$K,7,0)</f>
        <v>25-Jun-1989</v>
      </c>
      <c r="F979" s="12">
        <f>VLOOKUP(A979,'Cleaned Hospitalisation data'!$A$1:$K$2336,8,0)</f>
        <v>33</v>
      </c>
      <c r="G979" s="12">
        <f>VLOOKUP(A979,'Cleaned Hospitalisation data'!$A:$K,2,0)</f>
        <v>0</v>
      </c>
      <c r="H979" s="28">
        <f>VLOOKUP(A979,'Cleaned Hospitalisation data'!$A$1:$K$2336,3,0)</f>
        <v>4185.1000000000004</v>
      </c>
      <c r="I979" s="12" t="str">
        <f>VLOOKUP(A979,'Cleaned Hospitalisation data'!$A$1:$K$2336,4,0)</f>
        <v>Tier - 2</v>
      </c>
      <c r="J979" s="12" t="str">
        <f>VLOOKUP(A979,'Cleaned Hospitalisation data'!$A$1:$K$2336,5,0)</f>
        <v>Tier - 3</v>
      </c>
      <c r="K979" s="12" t="str">
        <f>VLOOKUP(A979,'Cleaned Hospitalisation data'!$A$1:$K$2336,6,0)</f>
        <v>R1013</v>
      </c>
      <c r="L979" s="12" cm="1">
        <f t="array" ref="L979:P979">_xlfn.XLOOKUP(A979,$A:$A,'Cleaned Medical Examiation data'!$B:$F)</f>
        <v>24.31</v>
      </c>
      <c r="M979" s="12">
        <v>5.4</v>
      </c>
      <c r="N979" s="12" t="str">
        <v>NO</v>
      </c>
      <c r="O979" s="12" t="str">
        <v>NO</v>
      </c>
      <c r="P979" s="12" t="str">
        <v>NO</v>
      </c>
      <c r="Q979" s="19" t="str" cm="1">
        <f t="array" ref="Q979:T979">_xlfn.XLOOKUP(A979,$A:$A,'Cleaned Medical Examiation data'!$H:$K)</f>
        <v>NO</v>
      </c>
      <c r="R979" s="48">
        <v>0</v>
      </c>
      <c r="S979" s="45" t="str">
        <v>Normal Weight</v>
      </c>
      <c r="T979" s="34" t="str">
        <v>Normal</v>
      </c>
    </row>
    <row r="980" spans="1:20" ht="15.75">
      <c r="A980" s="33" t="s">
        <v>1020</v>
      </c>
      <c r="B980" s="7" t="str">
        <f>VLOOKUP(A980,'Customer Names'!$A:$G,7,0)</f>
        <v>Mr</v>
      </c>
      <c r="C980" s="7" t="str">
        <f>VLOOKUP(A980,'Customer Names'!$A:$F,6,0)</f>
        <v>George M V</v>
      </c>
      <c r="D980" s="7" t="str">
        <f>VLOOKUP(A980,'Customer Names'!$A:$E,5,0)</f>
        <v>Cleland</v>
      </c>
      <c r="E980" s="25" t="str">
        <f>VLOOKUP(A980,'Cleaned Hospitalisation data'!$A:$K,7,0)</f>
        <v>9-Aug-1973</v>
      </c>
      <c r="F980" s="12">
        <f>VLOOKUP(A980,'Cleaned Hospitalisation data'!$A$1:$K$2336,8,0)</f>
        <v>49</v>
      </c>
      <c r="G980" s="12">
        <f>VLOOKUP(A980,'Cleaned Hospitalisation data'!$A:$K,2,0)</f>
        <v>0</v>
      </c>
      <c r="H980" s="28">
        <f>VLOOKUP(A980,'Cleaned Hospitalisation data'!$A$1:$K$2336,3,0)</f>
        <v>36541.550000000003</v>
      </c>
      <c r="I980" s="12" t="str">
        <f>VLOOKUP(A980,'Cleaned Hospitalisation data'!$A$1:$K$2336,4,0)</f>
        <v>Tier - 2</v>
      </c>
      <c r="J980" s="12" t="str">
        <f>VLOOKUP(A980,'Cleaned Hospitalisation data'!$A$1:$K$2336,5,0)</f>
        <v>Tier - 3</v>
      </c>
      <c r="K980" s="12" t="str">
        <f>VLOOKUP(A980,'Cleaned Hospitalisation data'!$A$1:$K$2336,6,0)</f>
        <v>R1011</v>
      </c>
      <c r="L980" s="12" cm="1">
        <f t="array" ref="L980:P980">_xlfn.XLOOKUP(A980,$A:$A,'Cleaned Medical Examiation data'!$B:$F)</f>
        <v>38.729999999999997</v>
      </c>
      <c r="M980" s="12">
        <v>11.51</v>
      </c>
      <c r="N980" s="12" t="str">
        <v>NO</v>
      </c>
      <c r="O980" s="12" t="str">
        <v>NO</v>
      </c>
      <c r="P980" s="12" t="str">
        <v>NO</v>
      </c>
      <c r="Q980" s="19" t="str" cm="1">
        <f t="array" ref="Q980:T980">_xlfn.XLOOKUP(A980,$A:$A,'Cleaned Medical Examiation data'!$H:$K)</f>
        <v>YES</v>
      </c>
      <c r="R980" s="48">
        <v>2</v>
      </c>
      <c r="S980" s="45" t="str">
        <v>Obesity</v>
      </c>
      <c r="T980" s="34" t="str">
        <v>Diabetes</v>
      </c>
    </row>
    <row r="981" spans="1:20" ht="15.75">
      <c r="A981" s="33" t="s">
        <v>1021</v>
      </c>
      <c r="B981" s="7" t="str">
        <f>VLOOKUP(A981,'Customer Names'!$A:$G,7,0)</f>
        <v>Ms</v>
      </c>
      <c r="C981" s="7" t="str">
        <f>VLOOKUP(A981,'Customer Names'!$A:$F,6,0)</f>
        <v>Terri</v>
      </c>
      <c r="D981" s="7" t="str">
        <f>VLOOKUP(A981,'Customer Names'!$A:$E,5,0)</f>
        <v>Cassel</v>
      </c>
      <c r="E981" s="25" t="str">
        <f>VLOOKUP(A981,'Cleaned Hospitalisation data'!$A:$K,7,0)</f>
        <v>16-Sep-1984</v>
      </c>
      <c r="F981" s="12">
        <f>VLOOKUP(A981,'Cleaned Hospitalisation data'!$A$1:$K$2336,8,0)</f>
        <v>38</v>
      </c>
      <c r="G981" s="12">
        <f>VLOOKUP(A981,'Cleaned Hospitalisation data'!$A:$K,2,0)</f>
        <v>3</v>
      </c>
      <c r="H981" s="28">
        <f>VLOOKUP(A981,'Cleaned Hospitalisation data'!$A$1:$K$2336,3,0)</f>
        <v>4163.21</v>
      </c>
      <c r="I981" s="12" t="str">
        <f>VLOOKUP(A981,'Cleaned Hospitalisation data'!$A$1:$K$2336,4,0)</f>
        <v>Tier - 2</v>
      </c>
      <c r="J981" s="12" t="str">
        <f>VLOOKUP(A981,'Cleaned Hospitalisation data'!$A$1:$K$2336,5,0)</f>
        <v>Tier - 2</v>
      </c>
      <c r="K981" s="12" t="str">
        <f>VLOOKUP(A981,'Cleaned Hospitalisation data'!$A$1:$K$2336,6,0)</f>
        <v>R1012</v>
      </c>
      <c r="L981" s="12" cm="1">
        <f t="array" ref="L981:P981">_xlfn.XLOOKUP(A981,$A:$A,'Cleaned Medical Examiation data'!$B:$F)</f>
        <v>15.53</v>
      </c>
      <c r="M981" s="12">
        <v>5.81</v>
      </c>
      <c r="N981" s="12" t="str">
        <v>NO</v>
      </c>
      <c r="O981" s="12" t="str">
        <v>NO</v>
      </c>
      <c r="P981" s="12" t="str">
        <v>NO</v>
      </c>
      <c r="Q981" s="19" t="str" cm="1">
        <f t="array" ref="Q981:T981">_xlfn.XLOOKUP(A981,$A:$A,'Cleaned Medical Examiation data'!$H:$K)</f>
        <v>NO</v>
      </c>
      <c r="R981" s="48">
        <v>1</v>
      </c>
      <c r="S981" s="45" t="str">
        <v>Under Weight</v>
      </c>
      <c r="T981" s="34" t="str">
        <v>Prediabetes</v>
      </c>
    </row>
    <row r="982" spans="1:20" ht="15.75">
      <c r="A982" s="33" t="s">
        <v>1022</v>
      </c>
      <c r="B982" s="7" t="str">
        <f>VLOOKUP(A982,'Customer Names'!$A:$G,7,0)</f>
        <v>Mr</v>
      </c>
      <c r="C982" s="7" t="str">
        <f>VLOOKUP(A982,'Customer Names'!$A:$F,6,0)</f>
        <v>Eddie</v>
      </c>
      <c r="D982" s="7" t="str">
        <f>VLOOKUP(A982,'Customer Names'!$A:$E,5,0)</f>
        <v>Ferguson</v>
      </c>
      <c r="E982" s="25" t="str">
        <f>VLOOKUP(A982,'Cleaned Hospitalisation data'!$A:$K,7,0)</f>
        <v>26-Nov-1998</v>
      </c>
      <c r="F982" s="12">
        <f>VLOOKUP(A982,'Cleaned Hospitalisation data'!$A$1:$K$2336,8,0)</f>
        <v>24</v>
      </c>
      <c r="G982" s="12">
        <f>VLOOKUP(A982,'Cleaned Hospitalisation data'!$A:$K,2,0)</f>
        <v>0</v>
      </c>
      <c r="H982" s="28">
        <f>VLOOKUP(A982,'Cleaned Hospitalisation data'!$A$1:$K$2336,3,0)</f>
        <v>4154.97</v>
      </c>
      <c r="I982" s="12" t="str">
        <f>VLOOKUP(A982,'Cleaned Hospitalisation data'!$A$1:$K$2336,4,0)</f>
        <v>Tier - 2</v>
      </c>
      <c r="J982" s="12" t="str">
        <f>VLOOKUP(A982,'Cleaned Hospitalisation data'!$A$1:$K$2336,5,0)</f>
        <v>Tier - 1</v>
      </c>
      <c r="K982" s="12" t="str">
        <f>VLOOKUP(A982,'Cleaned Hospitalisation data'!$A$1:$K$2336,6,0)</f>
        <v>R1012</v>
      </c>
      <c r="L982" s="12" cm="1">
        <f t="array" ref="L982:P982">_xlfn.XLOOKUP(A982,$A:$A,'Cleaned Medical Examiation data'!$B:$F)</f>
        <v>30.7</v>
      </c>
      <c r="M982" s="12">
        <v>5.82</v>
      </c>
      <c r="N982" s="12" t="str">
        <v>NO</v>
      </c>
      <c r="O982" s="12" t="str">
        <v>NO</v>
      </c>
      <c r="P982" s="12" t="str">
        <v>NO</v>
      </c>
      <c r="Q982" s="19" t="str" cm="1">
        <f t="array" ref="Q982:T982">_xlfn.XLOOKUP(A982,$A:$A,'Cleaned Medical Examiation data'!$H:$K)</f>
        <v>NO</v>
      </c>
      <c r="R982" s="48">
        <v>1</v>
      </c>
      <c r="S982" s="45" t="str">
        <v>Obesity</v>
      </c>
      <c r="T982" s="34" t="str">
        <v>Prediabetes</v>
      </c>
    </row>
    <row r="983" spans="1:20" ht="15.75">
      <c r="A983" s="33" t="s">
        <v>1023</v>
      </c>
      <c r="B983" s="7" t="str">
        <f>VLOOKUP(A983,'Customer Names'!$A:$G,7,0)</f>
        <v>Ms</v>
      </c>
      <c r="C983" s="7" t="str">
        <f>VLOOKUP(A983,'Customer Names'!$A:$F,6,0)</f>
        <v>Pamela</v>
      </c>
      <c r="D983" s="7" t="str">
        <f>VLOOKUP(A983,'Customer Names'!$A:$E,5,0)</f>
        <v>O'Sullivan</v>
      </c>
      <c r="E983" s="25" t="str">
        <f>VLOOKUP(A983,'Cleaned Hospitalisation data'!$A:$K,7,0)</f>
        <v>4-Aug-1992</v>
      </c>
      <c r="F983" s="12">
        <f>VLOOKUP(A983,'Cleaned Hospitalisation data'!$A$1:$K$2336,8,0)</f>
        <v>30</v>
      </c>
      <c r="G983" s="12">
        <f>VLOOKUP(A983,'Cleaned Hospitalisation data'!$A:$K,2,0)</f>
        <v>1</v>
      </c>
      <c r="H983" s="28">
        <f>VLOOKUP(A983,'Cleaned Hospitalisation data'!$A$1:$K$2336,3,0)</f>
        <v>4151.03</v>
      </c>
      <c r="I983" s="12" t="str">
        <f>VLOOKUP(A983,'Cleaned Hospitalisation data'!$A$1:$K$2336,4,0)</f>
        <v>Tier - 2</v>
      </c>
      <c r="J983" s="12" t="str">
        <f>VLOOKUP(A983,'Cleaned Hospitalisation data'!$A$1:$K$2336,5,0)</f>
        <v>Tier - 2</v>
      </c>
      <c r="K983" s="12" t="str">
        <f>VLOOKUP(A983,'Cleaned Hospitalisation data'!$A$1:$K$2336,6,0)</f>
        <v>R1013</v>
      </c>
      <c r="L983" s="12" cm="1">
        <f t="array" ref="L983:P983">_xlfn.XLOOKUP(A983,$A:$A,'Cleaned Medical Examiation data'!$B:$F)</f>
        <v>33.33</v>
      </c>
      <c r="M983" s="12">
        <v>4.82</v>
      </c>
      <c r="N983" s="12" t="str">
        <v>NO</v>
      </c>
      <c r="O983" s="12" t="str">
        <v>NO</v>
      </c>
      <c r="P983" s="12" t="str">
        <v>NO</v>
      </c>
      <c r="Q983" s="19" t="str" cm="1">
        <f t="array" ref="Q983:T983">_xlfn.XLOOKUP(A983,$A:$A,'Cleaned Medical Examiation data'!$H:$K)</f>
        <v>NO</v>
      </c>
      <c r="R983" s="48">
        <v>1</v>
      </c>
      <c r="S983" s="45" t="str">
        <v>Obesity</v>
      </c>
      <c r="T983" s="34" t="str">
        <v>Normal</v>
      </c>
    </row>
    <row r="984" spans="1:20" ht="15.75">
      <c r="A984" s="33" t="s">
        <v>1024</v>
      </c>
      <c r="B984" s="7" t="str">
        <f>VLOOKUP(A984,'Customer Names'!$A:$G,7,0)</f>
        <v>Ms</v>
      </c>
      <c r="C984" s="7" t="str">
        <f>VLOOKUP(A984,'Customer Names'!$A:$F,6,0)</f>
        <v>Joyce</v>
      </c>
      <c r="D984" s="7" t="str">
        <f>VLOOKUP(A984,'Customer Names'!$A:$E,5,0)</f>
        <v>Chepkirui</v>
      </c>
      <c r="E984" s="25" t="str">
        <f>VLOOKUP(A984,'Cleaned Hospitalisation data'!$A:$K,7,0)</f>
        <v>28-Jun-1992</v>
      </c>
      <c r="F984" s="12">
        <f>VLOOKUP(A984,'Cleaned Hospitalisation data'!$A$1:$K$2336,8,0)</f>
        <v>30</v>
      </c>
      <c r="G984" s="12">
        <f>VLOOKUP(A984,'Cleaned Hospitalisation data'!$A:$K,2,0)</f>
        <v>1</v>
      </c>
      <c r="H984" s="28">
        <f>VLOOKUP(A984,'Cleaned Hospitalisation data'!$A$1:$K$2336,3,0)</f>
        <v>4149.74</v>
      </c>
      <c r="I984" s="12" t="str">
        <f>VLOOKUP(A984,'Cleaned Hospitalisation data'!$A$1:$K$2336,4,0)</f>
        <v>Tier - 2</v>
      </c>
      <c r="J984" s="12" t="str">
        <f>VLOOKUP(A984,'Cleaned Hospitalisation data'!$A$1:$K$2336,5,0)</f>
        <v>Tier - 1</v>
      </c>
      <c r="K984" s="12" t="str">
        <f>VLOOKUP(A984,'Cleaned Hospitalisation data'!$A$1:$K$2336,6,0)</f>
        <v>R1011</v>
      </c>
      <c r="L984" s="12" cm="1">
        <f t="array" ref="L984:P984">_xlfn.XLOOKUP(A984,$A:$A,'Cleaned Medical Examiation data'!$B:$F)</f>
        <v>32.4</v>
      </c>
      <c r="M984" s="12">
        <v>5.08</v>
      </c>
      <c r="N984" s="12" t="str">
        <v>NO</v>
      </c>
      <c r="O984" s="12" t="str">
        <v>NO</v>
      </c>
      <c r="P984" s="12" t="str">
        <v>NO</v>
      </c>
      <c r="Q984" s="19" t="str" cm="1">
        <f t="array" ref="Q984:T984">_xlfn.XLOOKUP(A984,$A:$A,'Cleaned Medical Examiation data'!$H:$K)</f>
        <v>NO</v>
      </c>
      <c r="R984" s="48">
        <v>1</v>
      </c>
      <c r="S984" s="45" t="str">
        <v>Obesity</v>
      </c>
      <c r="T984" s="34" t="str">
        <v>Normal</v>
      </c>
    </row>
    <row r="985" spans="1:20" ht="15.75">
      <c r="A985" s="33" t="s">
        <v>1025</v>
      </c>
      <c r="B985" s="7" t="str">
        <f>VLOOKUP(A985,'Customer Names'!$A:$G,7,0)</f>
        <v>Ms</v>
      </c>
      <c r="C985" s="7" t="str">
        <f>VLOOKUP(A985,'Customer Names'!$A:$F,6,0)</f>
        <v>Alison W</v>
      </c>
      <c r="D985" s="7" t="str">
        <f>VLOOKUP(A985,'Customer Names'!$A:$E,5,0)</f>
        <v>Gurney</v>
      </c>
      <c r="E985" s="25" t="str">
        <f>VLOOKUP(A985,'Cleaned Hospitalisation data'!$A:$K,7,0)</f>
        <v>18-Jun-1992</v>
      </c>
      <c r="F985" s="12">
        <f>VLOOKUP(A985,'Cleaned Hospitalisation data'!$A$1:$K$2336,8,0)</f>
        <v>30</v>
      </c>
      <c r="G985" s="12">
        <f>VLOOKUP(A985,'Cleaned Hospitalisation data'!$A:$K,2,0)</f>
        <v>0</v>
      </c>
      <c r="H985" s="28">
        <f>VLOOKUP(A985,'Cleaned Hospitalisation data'!$A$1:$K$2336,3,0)</f>
        <v>4137.5200000000004</v>
      </c>
      <c r="I985" s="12" t="str">
        <f>VLOOKUP(A985,'Cleaned Hospitalisation data'!$A$1:$K$2336,4,0)</f>
        <v>Tier - 2</v>
      </c>
      <c r="J985" s="12" t="str">
        <f>VLOOKUP(A985,'Cleaned Hospitalisation data'!$A$1:$K$2336,5,0)</f>
        <v>Tier - 3</v>
      </c>
      <c r="K985" s="12" t="str">
        <f>VLOOKUP(A985,'Cleaned Hospitalisation data'!$A$1:$K$2336,6,0)</f>
        <v>R1024</v>
      </c>
      <c r="L985" s="12" cm="1">
        <f t="array" ref="L985:P985">_xlfn.XLOOKUP(A985,$A:$A,'Cleaned Medical Examiation data'!$B:$F)</f>
        <v>27.93</v>
      </c>
      <c r="M985" s="12">
        <v>5.59</v>
      </c>
      <c r="N985" s="12" t="str">
        <v>NO</v>
      </c>
      <c r="O985" s="12" t="str">
        <v>NO</v>
      </c>
      <c r="P985" s="12" t="str">
        <v>NO</v>
      </c>
      <c r="Q985" s="19" t="str" cm="1">
        <f t="array" ref="Q985:T985">_xlfn.XLOOKUP(A985,$A:$A,'Cleaned Medical Examiation data'!$H:$K)</f>
        <v>NO</v>
      </c>
      <c r="R985" s="48">
        <v>1</v>
      </c>
      <c r="S985" s="45" t="str">
        <v>Over Weight</v>
      </c>
      <c r="T985" s="34" t="str">
        <v>Normal</v>
      </c>
    </row>
    <row r="986" spans="1:20" ht="15.75">
      <c r="A986" s="33" t="s">
        <v>1026</v>
      </c>
      <c r="B986" s="7" t="str">
        <f>VLOOKUP(A986,'Customer Names'!$A:$G,7,0)</f>
        <v>Ms</v>
      </c>
      <c r="C986" s="7" t="str">
        <f>VLOOKUP(A986,'Customer Names'!$A:$F,6,0)</f>
        <v>Tammara C</v>
      </c>
      <c r="D986" s="7" t="str">
        <f>VLOOKUP(A986,'Customer Names'!$A:$E,5,0)</f>
        <v>Francis</v>
      </c>
      <c r="E986" s="25" t="str">
        <f>VLOOKUP(A986,'Cleaned Hospitalisation data'!$A:$K,7,0)</f>
        <v>6-Aug-1991</v>
      </c>
      <c r="F986" s="12">
        <f>VLOOKUP(A986,'Cleaned Hospitalisation data'!$A$1:$K$2336,8,0)</f>
        <v>31</v>
      </c>
      <c r="G986" s="12">
        <f>VLOOKUP(A986,'Cleaned Hospitalisation data'!$A:$K,2,0)</f>
        <v>0</v>
      </c>
      <c r="H986" s="28">
        <f>VLOOKUP(A986,'Cleaned Hospitalisation data'!$A$1:$K$2336,3,0)</f>
        <v>4134.08</v>
      </c>
      <c r="I986" s="12" t="str">
        <f>VLOOKUP(A986,'Cleaned Hospitalisation data'!$A$1:$K$2336,4,0)</f>
        <v>Tier - 2</v>
      </c>
      <c r="J986" s="12" t="str">
        <f>VLOOKUP(A986,'Cleaned Hospitalisation data'!$A$1:$K$2336,5,0)</f>
        <v>Tier - 1</v>
      </c>
      <c r="K986" s="12" t="str">
        <f>VLOOKUP(A986,'Cleaned Hospitalisation data'!$A$1:$K$2336,6,0)</f>
        <v>R1012</v>
      </c>
      <c r="L986" s="12" cm="1">
        <f t="array" ref="L986:P986">_xlfn.XLOOKUP(A986,$A:$A,'Cleaned Medical Examiation data'!$B:$F)</f>
        <v>21.754999999999999</v>
      </c>
      <c r="M986" s="12">
        <v>5.12</v>
      </c>
      <c r="N986" s="12" t="str">
        <v>NO</v>
      </c>
      <c r="O986" s="12" t="str">
        <v>NO</v>
      </c>
      <c r="P986" s="12" t="str">
        <v>NO</v>
      </c>
      <c r="Q986" s="19" t="str" cm="1">
        <f t="array" ref="Q986:T986">_xlfn.XLOOKUP(A986,$A:$A,'Cleaned Medical Examiation data'!$H:$K)</f>
        <v>NO</v>
      </c>
      <c r="R986" s="48">
        <v>0</v>
      </c>
      <c r="S986" s="45" t="str">
        <v>Normal Weight</v>
      </c>
      <c r="T986" s="34" t="str">
        <v>Normal</v>
      </c>
    </row>
    <row r="987" spans="1:20" ht="15.75">
      <c r="A987" s="33" t="s">
        <v>1027</v>
      </c>
      <c r="B987" s="7" t="str">
        <f>VLOOKUP(A987,'Customer Names'!$A:$G,7,0)</f>
        <v>Ms</v>
      </c>
      <c r="C987" s="7" t="str">
        <f>VLOOKUP(A987,'Customer Names'!$A:$F,6,0)</f>
        <v>Dorota</v>
      </c>
      <c r="D987" s="7" t="str">
        <f>VLOOKUP(A987,'Customer Names'!$A:$E,5,0)</f>
        <v>Gruca</v>
      </c>
      <c r="E987" s="25" t="str">
        <f>VLOOKUP(A987,'Cleaned Hospitalisation data'!$A:$K,7,0)</f>
        <v>21-Aug-1994</v>
      </c>
      <c r="F987" s="12">
        <f>VLOOKUP(A987,'Cleaned Hospitalisation data'!$A$1:$K$2336,8,0)</f>
        <v>28</v>
      </c>
      <c r="G987" s="12">
        <f>VLOOKUP(A987,'Cleaned Hospitalisation data'!$A:$K,2,0)</f>
        <v>1</v>
      </c>
      <c r="H987" s="28">
        <f>VLOOKUP(A987,'Cleaned Hospitalisation data'!$A$1:$K$2336,3,0)</f>
        <v>4133.6400000000003</v>
      </c>
      <c r="I987" s="12" t="str">
        <f>VLOOKUP(A987,'Cleaned Hospitalisation data'!$A$1:$K$2336,4,0)</f>
        <v>Tier - 2</v>
      </c>
      <c r="J987" s="12" t="str">
        <f>VLOOKUP(A987,'Cleaned Hospitalisation data'!$A$1:$K$2336,5,0)</f>
        <v>Tier - 3</v>
      </c>
      <c r="K987" s="12" t="str">
        <f>VLOOKUP(A987,'Cleaned Hospitalisation data'!$A$1:$K$2336,6,0)</f>
        <v>R1012</v>
      </c>
      <c r="L987" s="12" cm="1">
        <f t="array" ref="L987:P987">_xlfn.XLOOKUP(A987,$A:$A,'Cleaned Medical Examiation data'!$B:$F)</f>
        <v>25.934999999999999</v>
      </c>
      <c r="M987" s="12">
        <v>4.95</v>
      </c>
      <c r="N987" s="12" t="str">
        <v>NO</v>
      </c>
      <c r="O987" s="12" t="str">
        <v>NO</v>
      </c>
      <c r="P987" s="12" t="str">
        <v>NO</v>
      </c>
      <c r="Q987" s="19" t="str" cm="1">
        <f t="array" ref="Q987:T987">_xlfn.XLOOKUP(A987,$A:$A,'Cleaned Medical Examiation data'!$H:$K)</f>
        <v>NO</v>
      </c>
      <c r="R987" s="48">
        <v>0</v>
      </c>
      <c r="S987" s="45" t="str">
        <v>Over Weight</v>
      </c>
      <c r="T987" s="34" t="str">
        <v>Normal</v>
      </c>
    </row>
    <row r="988" spans="1:20" ht="15.75">
      <c r="A988" s="33" t="s">
        <v>1028</v>
      </c>
      <c r="B988" s="7" t="str">
        <f>VLOOKUP(A988,'Customer Names'!$A:$G,7,0)</f>
        <v>Mr</v>
      </c>
      <c r="C988" s="7" t="str">
        <f>VLOOKUP(A988,'Customer Names'!$A:$F,6,0)</f>
        <v>Jose Norberto Sr</v>
      </c>
      <c r="D988" s="7" t="str">
        <f>VLOOKUP(A988,'Customer Names'!$A:$E,5,0)</f>
        <v>Rojas Alvarez</v>
      </c>
      <c r="E988" s="25" t="str">
        <f>VLOOKUP(A988,'Cleaned Hospitalisation data'!$A:$K,7,0)</f>
        <v>14-Dec-1990</v>
      </c>
      <c r="F988" s="12">
        <f>VLOOKUP(A988,'Cleaned Hospitalisation data'!$A$1:$K$2336,8,0)</f>
        <v>32</v>
      </c>
      <c r="G988" s="12">
        <f>VLOOKUP(A988,'Cleaned Hospitalisation data'!$A:$K,2,0)</f>
        <v>1</v>
      </c>
      <c r="H988" s="28">
        <f>VLOOKUP(A988,'Cleaned Hospitalisation data'!$A$1:$K$2336,3,0)</f>
        <v>4076.5</v>
      </c>
      <c r="I988" s="12" t="str">
        <f>VLOOKUP(A988,'Cleaned Hospitalisation data'!$A$1:$K$2336,4,0)</f>
        <v>Tier - 2</v>
      </c>
      <c r="J988" s="12" t="str">
        <f>VLOOKUP(A988,'Cleaned Hospitalisation data'!$A$1:$K$2336,5,0)</f>
        <v>Tier - 3</v>
      </c>
      <c r="K988" s="12" t="str">
        <f>VLOOKUP(A988,'Cleaned Hospitalisation data'!$A$1:$K$2336,6,0)</f>
        <v>R1011</v>
      </c>
      <c r="L988" s="12" cm="1">
        <f t="array" ref="L988:P988">_xlfn.XLOOKUP(A988,$A:$A,'Cleaned Medical Examiation data'!$B:$F)</f>
        <v>31.5</v>
      </c>
      <c r="M988" s="12">
        <v>6.16</v>
      </c>
      <c r="N988" s="12" t="str">
        <v>NO</v>
      </c>
      <c r="O988" s="12" t="str">
        <v>NO</v>
      </c>
      <c r="P988" s="12" t="str">
        <v>NO</v>
      </c>
      <c r="Q988" s="19" t="str" cm="1">
        <f t="array" ref="Q988:T988">_xlfn.XLOOKUP(A988,$A:$A,'Cleaned Medical Examiation data'!$H:$K)</f>
        <v>NO</v>
      </c>
      <c r="R988" s="48">
        <v>0</v>
      </c>
      <c r="S988" s="45" t="str">
        <v>Obesity</v>
      </c>
      <c r="T988" s="34" t="str">
        <v>Prediabetes</v>
      </c>
    </row>
    <row r="989" spans="1:20" ht="15.75">
      <c r="A989" s="33" t="s">
        <v>1029</v>
      </c>
      <c r="B989" s="7" t="str">
        <f>VLOOKUP(A989,'Customer Names'!$A:$G,7,0)</f>
        <v>Mr</v>
      </c>
      <c r="C989" s="7" t="str">
        <f>VLOOKUP(A989,'Customer Names'!$A:$F,6,0)</f>
        <v>Peter</v>
      </c>
      <c r="D989" s="7" t="str">
        <f>VLOOKUP(A989,'Customer Names'!$A:$E,5,0)</f>
        <v>Denton</v>
      </c>
      <c r="E989" s="25" t="str">
        <f>VLOOKUP(A989,'Cleaned Hospitalisation data'!$A:$K,7,0)</f>
        <v>1-Dec-1990</v>
      </c>
      <c r="F989" s="12">
        <f>VLOOKUP(A989,'Cleaned Hospitalisation data'!$A$1:$K$2336,8,0)</f>
        <v>32</v>
      </c>
      <c r="G989" s="12">
        <f>VLOOKUP(A989,'Cleaned Hospitalisation data'!$A:$K,2,0)</f>
        <v>1</v>
      </c>
      <c r="H989" s="28">
        <f>VLOOKUP(A989,'Cleaned Hospitalisation data'!$A$1:$K$2336,3,0)</f>
        <v>4074.45</v>
      </c>
      <c r="I989" s="12" t="str">
        <f>VLOOKUP(A989,'Cleaned Hospitalisation data'!$A$1:$K$2336,4,0)</f>
        <v>Tier - 3</v>
      </c>
      <c r="J989" s="12" t="str">
        <f>VLOOKUP(A989,'Cleaned Hospitalisation data'!$A$1:$K$2336,5,0)</f>
        <v>Tier - 2</v>
      </c>
      <c r="K989" s="12" t="str">
        <f>VLOOKUP(A989,'Cleaned Hospitalisation data'!$A$1:$K$2336,6,0)</f>
        <v>R1013</v>
      </c>
      <c r="L989" s="12" cm="1">
        <f t="array" ref="L989:P989">_xlfn.XLOOKUP(A989,$A:$A,'Cleaned Medical Examiation data'!$B:$F)</f>
        <v>30.03</v>
      </c>
      <c r="M989" s="12">
        <v>6.41</v>
      </c>
      <c r="N989" s="12" t="str">
        <v>NO</v>
      </c>
      <c r="O989" s="12" t="str">
        <v>NO</v>
      </c>
      <c r="P989" s="12" t="str">
        <v>NO</v>
      </c>
      <c r="Q989" s="19" t="str" cm="1">
        <f t="array" ref="Q989:T989">_xlfn.XLOOKUP(A989,$A:$A,'Cleaned Medical Examiation data'!$H:$K)</f>
        <v>NO</v>
      </c>
      <c r="R989" s="48">
        <v>0</v>
      </c>
      <c r="S989" s="45" t="str">
        <v>Obesity</v>
      </c>
      <c r="T989" s="34" t="str">
        <v>Diabetes</v>
      </c>
    </row>
    <row r="990" spans="1:20" ht="15.75">
      <c r="A990" s="33" t="s">
        <v>1030</v>
      </c>
      <c r="B990" s="7" t="str">
        <f>VLOOKUP(A990,'Customer Names'!$A:$G,7,0)</f>
        <v>Mr</v>
      </c>
      <c r="C990" s="7" t="str">
        <f>VLOOKUP(A990,'Customer Names'!$A:$F,6,0)</f>
        <v>Bryant</v>
      </c>
      <c r="D990" s="7" t="str">
        <f>VLOOKUP(A990,'Customer Names'!$A:$E,5,0)</f>
        <v>Mason</v>
      </c>
      <c r="E990" s="25" t="str">
        <f>VLOOKUP(A990,'Cleaned Hospitalisation data'!$A:$K,7,0)</f>
        <v>18-Oct-2002</v>
      </c>
      <c r="F990" s="12">
        <f>VLOOKUP(A990,'Cleaned Hospitalisation data'!$A$1:$K$2336,8,0)</f>
        <v>20</v>
      </c>
      <c r="G990" s="12">
        <f>VLOOKUP(A990,'Cleaned Hospitalisation data'!$A:$K,2,0)</f>
        <v>0</v>
      </c>
      <c r="H990" s="28">
        <f>VLOOKUP(A990,'Cleaned Hospitalisation data'!$A$1:$K$2336,3,0)</f>
        <v>4070.51</v>
      </c>
      <c r="I990" s="12" t="str">
        <f>VLOOKUP(A990,'Cleaned Hospitalisation data'!$A$1:$K$2336,4,0)</f>
        <v>Tier - 2</v>
      </c>
      <c r="J990" s="12" t="str">
        <f>VLOOKUP(A990,'Cleaned Hospitalisation data'!$A$1:$K$2336,5,0)</f>
        <v>Tier - 1</v>
      </c>
      <c r="K990" s="12" t="str">
        <f>VLOOKUP(A990,'Cleaned Hospitalisation data'!$A$1:$K$2336,6,0)</f>
        <v>R1012</v>
      </c>
      <c r="L990" s="12" cm="1">
        <f t="array" ref="L990:P990">_xlfn.XLOOKUP(A990,$A:$A,'Cleaned Medical Examiation data'!$B:$F)</f>
        <v>33.479999999999997</v>
      </c>
      <c r="M990" s="12">
        <v>8.94</v>
      </c>
      <c r="N990" s="12" t="str">
        <v>NO</v>
      </c>
      <c r="O990" s="12" t="str">
        <v>NO</v>
      </c>
      <c r="P990" s="12" t="str">
        <v>NO</v>
      </c>
      <c r="Q990" s="19" t="str" cm="1">
        <f t="array" ref="Q990:T990">_xlfn.XLOOKUP(A990,$A:$A,'Cleaned Medical Examiation data'!$H:$K)</f>
        <v>NO</v>
      </c>
      <c r="R990" s="48">
        <v>0</v>
      </c>
      <c r="S990" s="45" t="str">
        <v>Obesity</v>
      </c>
      <c r="T990" s="34" t="str">
        <v>Diabetes</v>
      </c>
    </row>
    <row r="991" spans="1:20" ht="15.75">
      <c r="A991" s="33" t="s">
        <v>1031</v>
      </c>
      <c r="B991" s="7" t="str">
        <f>VLOOKUP(A991,'Customer Names'!$A:$G,7,0)</f>
        <v>Ms</v>
      </c>
      <c r="C991" s="7" t="str">
        <f>VLOOKUP(A991,'Customer Names'!$A:$F,6,0)</f>
        <v>Sarah</v>
      </c>
      <c r="D991" s="7" t="str">
        <f>VLOOKUP(A991,'Customer Names'!$A:$E,5,0)</f>
        <v>Evans</v>
      </c>
      <c r="E991" s="25" t="str">
        <f>VLOOKUP(A991,'Cleaned Hospitalisation data'!$A:$K,7,0)</f>
        <v>19-Nov-1962</v>
      </c>
      <c r="F991" s="12">
        <f>VLOOKUP(A991,'Cleaned Hospitalisation data'!$A$1:$K$2336,8,0)</f>
        <v>60</v>
      </c>
      <c r="G991" s="12">
        <f>VLOOKUP(A991,'Cleaned Hospitalisation data'!$A:$K,2,0)</f>
        <v>0</v>
      </c>
      <c r="H991" s="28">
        <f>VLOOKUP(A991,'Cleaned Hospitalisation data'!$A$1:$K$2336,3,0)</f>
        <v>36445.550000000003</v>
      </c>
      <c r="I991" s="12" t="str">
        <f>VLOOKUP(A991,'Cleaned Hospitalisation data'!$A$1:$K$2336,4,0)</f>
        <v>Tier - 2</v>
      </c>
      <c r="J991" s="12" t="str">
        <f>VLOOKUP(A991,'Cleaned Hospitalisation data'!$A$1:$K$2336,5,0)</f>
        <v>Tier - 2</v>
      </c>
      <c r="K991" s="12" t="str">
        <f>VLOOKUP(A991,'Cleaned Hospitalisation data'!$A$1:$K$2336,6,0)</f>
        <v>R1011</v>
      </c>
      <c r="L991" s="12" cm="1">
        <f t="array" ref="L991:P991">_xlfn.XLOOKUP(A991,$A:$A,'Cleaned Medical Examiation data'!$B:$F)</f>
        <v>29.73</v>
      </c>
      <c r="M991" s="12">
        <v>7.22</v>
      </c>
      <c r="N991" s="12" t="str">
        <v>NO</v>
      </c>
      <c r="O991" s="12" t="str">
        <v>NO</v>
      </c>
      <c r="P991" s="12" t="str">
        <v>NO</v>
      </c>
      <c r="Q991" s="19" t="str" cm="1">
        <f t="array" ref="Q991:T991">_xlfn.XLOOKUP(A991,$A:$A,'Cleaned Medical Examiation data'!$H:$K)</f>
        <v>YES</v>
      </c>
      <c r="R991" s="48">
        <v>0</v>
      </c>
      <c r="S991" s="45" t="str">
        <v>Over Weight</v>
      </c>
      <c r="T991" s="34" t="str">
        <v>Diabetes</v>
      </c>
    </row>
    <row r="992" spans="1:20" ht="15.75">
      <c r="A992" s="33" t="s">
        <v>1032</v>
      </c>
      <c r="B992" s="7" t="str">
        <f>VLOOKUP(A992,'Customer Names'!$A:$G,7,0)</f>
        <v>Ms</v>
      </c>
      <c r="C992" s="7" t="str">
        <f>VLOOKUP(A992,'Customer Names'!$A:$F,6,0)</f>
        <v>Christina</v>
      </c>
      <c r="D992" s="7" t="str">
        <f>VLOOKUP(A992,'Customer Names'!$A:$E,5,0)</f>
        <v>Trout</v>
      </c>
      <c r="E992" s="25" t="str">
        <f>VLOOKUP(A992,'Cleaned Hospitalisation data'!$A:$K,7,0)</f>
        <v>16-Sep-1983</v>
      </c>
      <c r="F992" s="12">
        <f>VLOOKUP(A992,'Cleaned Hospitalisation data'!$A$1:$K$2336,8,0)</f>
        <v>39</v>
      </c>
      <c r="G992" s="12">
        <f>VLOOKUP(A992,'Cleaned Hospitalisation data'!$A:$K,2,0)</f>
        <v>3</v>
      </c>
      <c r="H992" s="28">
        <f>VLOOKUP(A992,'Cleaned Hospitalisation data'!$A$1:$K$2336,3,0)</f>
        <v>4070.42</v>
      </c>
      <c r="I992" s="12" t="str">
        <f>VLOOKUP(A992,'Cleaned Hospitalisation data'!$A$1:$K$2336,4,0)</f>
        <v>Tier - 2</v>
      </c>
      <c r="J992" s="12" t="str">
        <f>VLOOKUP(A992,'Cleaned Hospitalisation data'!$A$1:$K$2336,5,0)</f>
        <v>Tier - 1</v>
      </c>
      <c r="K992" s="12" t="str">
        <f>VLOOKUP(A992,'Cleaned Hospitalisation data'!$A$1:$K$2336,6,0)</f>
        <v>R1013</v>
      </c>
      <c r="L992" s="12" cm="1">
        <f t="array" ref="L992:P992">_xlfn.XLOOKUP(A992,$A:$A,'Cleaned Medical Examiation data'!$B:$F)</f>
        <v>16.510000000000002</v>
      </c>
      <c r="M992" s="12">
        <v>4.42</v>
      </c>
      <c r="N992" s="12" t="str">
        <v>YES</v>
      </c>
      <c r="O992" s="12" t="str">
        <v>NO</v>
      </c>
      <c r="P992" s="12" t="str">
        <v>YES</v>
      </c>
      <c r="Q992" s="19" t="str" cm="1">
        <f t="array" ref="Q992:T992">_xlfn.XLOOKUP(A992,$A:$A,'Cleaned Medical Examiation data'!$H:$K)</f>
        <v>NO</v>
      </c>
      <c r="R992" s="48">
        <v>1</v>
      </c>
      <c r="S992" s="45" t="str">
        <v>Under Weight</v>
      </c>
      <c r="T992" s="34" t="str">
        <v>Normal</v>
      </c>
    </row>
    <row r="993" spans="1:20" ht="15.75">
      <c r="A993" s="33" t="s">
        <v>1033</v>
      </c>
      <c r="B993" s="7" t="str">
        <f>VLOOKUP(A993,'Customer Names'!$A:$G,7,0)</f>
        <v>Mr</v>
      </c>
      <c r="C993" s="7" t="str">
        <f>VLOOKUP(A993,'Customer Names'!$A:$F,6,0)</f>
        <v>John</v>
      </c>
      <c r="D993" s="7" t="str">
        <f>VLOOKUP(A993,'Customer Names'!$A:$E,5,0)</f>
        <v>Gilbert</v>
      </c>
      <c r="E993" s="25" t="str">
        <f>VLOOKUP(A993,'Cleaned Hospitalisation data'!$A:$K,7,0)</f>
        <v>14-Sep-1995</v>
      </c>
      <c r="F993" s="12">
        <f>VLOOKUP(A993,'Cleaned Hospitalisation data'!$A$1:$K$2336,8,0)</f>
        <v>27</v>
      </c>
      <c r="G993" s="12">
        <f>VLOOKUP(A993,'Cleaned Hospitalisation data'!$A:$K,2,0)</f>
        <v>2</v>
      </c>
      <c r="H993" s="28">
        <f>VLOOKUP(A993,'Cleaned Hospitalisation data'!$A$1:$K$2336,3,0)</f>
        <v>4058.71</v>
      </c>
      <c r="I993" s="12" t="str">
        <f>VLOOKUP(A993,'Cleaned Hospitalisation data'!$A$1:$K$2336,4,0)</f>
        <v>Tier - 3</v>
      </c>
      <c r="J993" s="12" t="str">
        <f>VLOOKUP(A993,'Cleaned Hospitalisation data'!$A$1:$K$2336,5,0)</f>
        <v>Tier - 3</v>
      </c>
      <c r="K993" s="12" t="str">
        <f>VLOOKUP(A993,'Cleaned Hospitalisation data'!$A$1:$K$2336,6,0)</f>
        <v>R1012</v>
      </c>
      <c r="L993" s="12" cm="1">
        <f t="array" ref="L993:P993">_xlfn.XLOOKUP(A993,$A:$A,'Cleaned Medical Examiation data'!$B:$F)</f>
        <v>33.155000000000001</v>
      </c>
      <c r="M993" s="12">
        <v>5.3</v>
      </c>
      <c r="N993" s="12" t="str">
        <v>YES</v>
      </c>
      <c r="O993" s="12" t="str">
        <v>NO</v>
      </c>
      <c r="P993" s="12" t="str">
        <v>NO</v>
      </c>
      <c r="Q993" s="19" t="str" cm="1">
        <f t="array" ref="Q993:T993">_xlfn.XLOOKUP(A993,$A:$A,'Cleaned Medical Examiation data'!$H:$K)</f>
        <v>NO</v>
      </c>
      <c r="R993" s="48">
        <v>1</v>
      </c>
      <c r="S993" s="45" t="str">
        <v>Obesity</v>
      </c>
      <c r="T993" s="34" t="str">
        <v>Normal</v>
      </c>
    </row>
    <row r="994" spans="1:20" ht="15.75">
      <c r="A994" s="33" t="s">
        <v>1034</v>
      </c>
      <c r="B994" s="7" t="str">
        <f>VLOOKUP(A994,'Customer Names'!$A:$G,7,0)</f>
        <v>Mr</v>
      </c>
      <c r="C994" s="7" t="str">
        <f>VLOOKUP(A994,'Customer Names'!$A:$F,6,0)</f>
        <v>Eduardo</v>
      </c>
      <c r="D994" s="7" t="str">
        <f>VLOOKUP(A994,'Customer Names'!$A:$E,5,0)</f>
        <v>Chong</v>
      </c>
      <c r="E994" s="25" t="str">
        <f>VLOOKUP(A994,'Cleaned Hospitalisation data'!$A:$K,7,0)</f>
        <v>13-Aug-1993</v>
      </c>
      <c r="F994" s="12">
        <f>VLOOKUP(A994,'Cleaned Hospitalisation data'!$A$1:$K$2336,8,0)</f>
        <v>29</v>
      </c>
      <c r="G994" s="12">
        <f>VLOOKUP(A994,'Cleaned Hospitalisation data'!$A:$K,2,0)</f>
        <v>2</v>
      </c>
      <c r="H994" s="28">
        <f>VLOOKUP(A994,'Cleaned Hospitalisation data'!$A$1:$K$2336,3,0)</f>
        <v>4058.12</v>
      </c>
      <c r="I994" s="12" t="str">
        <f>VLOOKUP(A994,'Cleaned Hospitalisation data'!$A$1:$K$2336,4,0)</f>
        <v>Tier - 2</v>
      </c>
      <c r="J994" s="12" t="str">
        <f>VLOOKUP(A994,'Cleaned Hospitalisation data'!$A$1:$K$2336,5,0)</f>
        <v>Tier - 1</v>
      </c>
      <c r="K994" s="12" t="str">
        <f>VLOOKUP(A994,'Cleaned Hospitalisation data'!$A$1:$K$2336,6,0)</f>
        <v>R1013</v>
      </c>
      <c r="L994" s="12" cm="1">
        <f t="array" ref="L994:P994">_xlfn.XLOOKUP(A994,$A:$A,'Cleaned Medical Examiation data'!$B:$F)</f>
        <v>37.29</v>
      </c>
      <c r="M994" s="12">
        <v>4.6399999999999997</v>
      </c>
      <c r="N994" s="12" t="str">
        <v>NO</v>
      </c>
      <c r="O994" s="12" t="str">
        <v>NO</v>
      </c>
      <c r="P994" s="12" t="str">
        <v>YES</v>
      </c>
      <c r="Q994" s="19" t="str" cm="1">
        <f t="array" ref="Q994:T994">_xlfn.XLOOKUP(A994,$A:$A,'Cleaned Medical Examiation data'!$H:$K)</f>
        <v>NO</v>
      </c>
      <c r="R994" s="48">
        <v>1</v>
      </c>
      <c r="S994" s="45" t="str">
        <v>Obesity</v>
      </c>
      <c r="T994" s="34" t="str">
        <v>Normal</v>
      </c>
    </row>
    <row r="995" spans="1:20" ht="15.75">
      <c r="A995" s="33" t="s">
        <v>1035</v>
      </c>
      <c r="B995" s="7" t="str">
        <f>VLOOKUP(A995,'Customer Names'!$A:$G,7,0)</f>
        <v>Ms</v>
      </c>
      <c r="C995" s="7" t="str">
        <f>VLOOKUP(A995,'Customer Names'!$A:$F,6,0)</f>
        <v>Laura M</v>
      </c>
      <c r="D995" s="7" t="str">
        <f>VLOOKUP(A995,'Customer Names'!$A:$E,5,0)</f>
        <v>Henry</v>
      </c>
      <c r="E995" s="25" t="str">
        <f>VLOOKUP(A995,'Cleaned Hospitalisation data'!$A:$K,7,0)</f>
        <v>30-Nov-1988</v>
      </c>
      <c r="F995" s="12">
        <f>VLOOKUP(A995,'Cleaned Hospitalisation data'!$A$1:$K$2336,8,0)</f>
        <v>34</v>
      </c>
      <c r="G995" s="12">
        <f>VLOOKUP(A995,'Cleaned Hospitalisation data'!$A:$K,2,0)</f>
        <v>3</v>
      </c>
      <c r="H995" s="28">
        <f>VLOOKUP(A995,'Cleaned Hospitalisation data'!$A$1:$K$2336,3,0)</f>
        <v>4047.94</v>
      </c>
      <c r="I995" s="12" t="str">
        <f>VLOOKUP(A995,'Cleaned Hospitalisation data'!$A$1:$K$2336,4,0)</f>
        <v>Tier - 2</v>
      </c>
      <c r="J995" s="12" t="str">
        <f>VLOOKUP(A995,'Cleaned Hospitalisation data'!$A$1:$K$2336,5,0)</f>
        <v>Tier - 1</v>
      </c>
      <c r="K995" s="12" t="str">
        <f>VLOOKUP(A995,'Cleaned Hospitalisation data'!$A$1:$K$2336,6,0)</f>
        <v>R1013</v>
      </c>
      <c r="L995" s="12" cm="1">
        <f t="array" ref="L995:P995">_xlfn.XLOOKUP(A995,$A:$A,'Cleaned Medical Examiation data'!$B:$F)</f>
        <v>20.23</v>
      </c>
      <c r="M995" s="12">
        <v>6.16</v>
      </c>
      <c r="N995" s="12" t="str">
        <v>YES</v>
      </c>
      <c r="O995" s="12" t="str">
        <v>NO</v>
      </c>
      <c r="P995" s="12" t="str">
        <v>NO</v>
      </c>
      <c r="Q995" s="19" t="str" cm="1">
        <f t="array" ref="Q995:T995">_xlfn.XLOOKUP(A995,$A:$A,'Cleaned Medical Examiation data'!$H:$K)</f>
        <v>NO</v>
      </c>
      <c r="R995" s="48">
        <v>1</v>
      </c>
      <c r="S995" s="45" t="str">
        <v>Normal Weight</v>
      </c>
      <c r="T995" s="34" t="str">
        <v>Prediabetes</v>
      </c>
    </row>
    <row r="996" spans="1:20" ht="15.75">
      <c r="A996" s="33" t="s">
        <v>1036</v>
      </c>
      <c r="B996" s="7" t="str">
        <f>VLOOKUP(A996,'Customer Names'!$A:$G,7,0)</f>
        <v>Mr</v>
      </c>
      <c r="C996" s="7" t="str">
        <f>VLOOKUP(A996,'Customer Names'!$A:$F,6,0)</f>
        <v>Charlie</v>
      </c>
      <c r="D996" s="7" t="str">
        <f>VLOOKUP(A996,'Customer Names'!$A:$E,5,0)</f>
        <v>Brenneman</v>
      </c>
      <c r="E996" s="25" t="str">
        <f>VLOOKUP(A996,'Cleaned Hospitalisation data'!$A:$K,7,0)</f>
        <v>26-Dec-1993</v>
      </c>
      <c r="F996" s="12">
        <f>VLOOKUP(A996,'Cleaned Hospitalisation data'!$A$1:$K$2336,8,0)</f>
        <v>29</v>
      </c>
      <c r="G996" s="12">
        <f>VLOOKUP(A996,'Cleaned Hospitalisation data'!$A:$K,2,0)</f>
        <v>1</v>
      </c>
      <c r="H996" s="28">
        <f>VLOOKUP(A996,'Cleaned Hospitalisation data'!$A$1:$K$2336,3,0)</f>
        <v>4040.56</v>
      </c>
      <c r="I996" s="12" t="str">
        <f>VLOOKUP(A996,'Cleaned Hospitalisation data'!$A$1:$K$2336,4,0)</f>
        <v>Tier - 3</v>
      </c>
      <c r="J996" s="12" t="str">
        <f>VLOOKUP(A996,'Cleaned Hospitalisation data'!$A$1:$K$2336,5,0)</f>
        <v>Tier - 3</v>
      </c>
      <c r="K996" s="12" t="str">
        <f>VLOOKUP(A996,'Cleaned Hospitalisation data'!$A$1:$K$2336,6,0)</f>
        <v>R1015</v>
      </c>
      <c r="L996" s="12" cm="1">
        <f t="array" ref="L996:P996">_xlfn.XLOOKUP(A996,$A:$A,'Cleaned Medical Examiation data'!$B:$F)</f>
        <v>28.975000000000001</v>
      </c>
      <c r="M996" s="12">
        <v>4.12</v>
      </c>
      <c r="N996" s="12" t="str">
        <v>NO</v>
      </c>
      <c r="O996" s="12" t="str">
        <v>NO</v>
      </c>
      <c r="P996" s="12" t="str">
        <v>YES</v>
      </c>
      <c r="Q996" s="19" t="str" cm="1">
        <f t="array" ref="Q996:T996">_xlfn.XLOOKUP(A996,$A:$A,'Cleaned Medical Examiation data'!$H:$K)</f>
        <v>NO</v>
      </c>
      <c r="R996" s="48">
        <v>1</v>
      </c>
      <c r="S996" s="45" t="str">
        <v>Over Weight</v>
      </c>
      <c r="T996" s="34" t="str">
        <v>Normal</v>
      </c>
    </row>
    <row r="997" spans="1:20" ht="15.75">
      <c r="A997" s="33" t="s">
        <v>1037</v>
      </c>
      <c r="B997" s="7" t="str">
        <f>VLOOKUP(A997,'Customer Names'!$A:$G,7,0)</f>
        <v>Ms</v>
      </c>
      <c r="C997" s="7" t="str">
        <f>VLOOKUP(A997,'Customer Names'!$A:$F,6,0)</f>
        <v>Melissa D</v>
      </c>
      <c r="D997" s="7" t="str">
        <f>VLOOKUP(A997,'Customer Names'!$A:$E,5,0)</f>
        <v>Kemp</v>
      </c>
      <c r="E997" s="25" t="str">
        <f>VLOOKUP(A997,'Cleaned Hospitalisation data'!$A:$K,7,0)</f>
        <v>10-Nov-1983</v>
      </c>
      <c r="F997" s="12">
        <f>VLOOKUP(A997,'Cleaned Hospitalisation data'!$A$1:$K$2336,8,0)</f>
        <v>39</v>
      </c>
      <c r="G997" s="12">
        <f>VLOOKUP(A997,'Cleaned Hospitalisation data'!$A:$K,2,0)</f>
        <v>3</v>
      </c>
      <c r="H997" s="28">
        <f>VLOOKUP(A997,'Cleaned Hospitalisation data'!$A$1:$K$2336,3,0)</f>
        <v>4039.9</v>
      </c>
      <c r="I997" s="12" t="str">
        <f>VLOOKUP(A997,'Cleaned Hospitalisation data'!$A$1:$K$2336,4,0)</f>
        <v>Tier - 2</v>
      </c>
      <c r="J997" s="12" t="str">
        <f>VLOOKUP(A997,'Cleaned Hospitalisation data'!$A$1:$K$2336,5,0)</f>
        <v>Tier - 1</v>
      </c>
      <c r="K997" s="12" t="str">
        <f>VLOOKUP(A997,'Cleaned Hospitalisation data'!$A$1:$K$2336,6,0)</f>
        <v>R1013</v>
      </c>
      <c r="L997" s="12" cm="1">
        <f t="array" ref="L997:P997">_xlfn.XLOOKUP(A997,$A:$A,'Cleaned Medical Examiation data'!$B:$F)</f>
        <v>16.420000000000002</v>
      </c>
      <c r="M997" s="12">
        <v>5.77</v>
      </c>
      <c r="N997" s="12" t="str">
        <v>YES</v>
      </c>
      <c r="O997" s="12" t="str">
        <v>NO</v>
      </c>
      <c r="P997" s="12" t="str">
        <v>YES</v>
      </c>
      <c r="Q997" s="19" t="str" cm="1">
        <f t="array" ref="Q997:T997">_xlfn.XLOOKUP(A997,$A:$A,'Cleaned Medical Examiation data'!$H:$K)</f>
        <v>NO</v>
      </c>
      <c r="R997" s="48">
        <v>1</v>
      </c>
      <c r="S997" s="45" t="str">
        <v>Under Weight</v>
      </c>
      <c r="T997" s="34" t="str">
        <v>Prediabetes</v>
      </c>
    </row>
    <row r="998" spans="1:20" ht="15.75">
      <c r="A998" s="33" t="s">
        <v>1038</v>
      </c>
      <c r="B998" s="7" t="str">
        <f>VLOOKUP(A998,'Customer Names'!$A:$G,7,0)</f>
        <v>Mr</v>
      </c>
      <c r="C998" s="7" t="str">
        <f>VLOOKUP(A998,'Customer Names'!$A:$F,6,0)</f>
        <v>Dan C Jr</v>
      </c>
      <c r="D998" s="7" t="str">
        <f>VLOOKUP(A998,'Customer Names'!$A:$E,5,0)</f>
        <v>Wilson</v>
      </c>
      <c r="E998" s="25" t="str">
        <f>VLOOKUP(A998,'Cleaned Hospitalisation data'!$A:$K,7,0)</f>
        <v>7-Jul-1984</v>
      </c>
      <c r="F998" s="12">
        <f>VLOOKUP(A998,'Cleaned Hospitalisation data'!$A$1:$K$2336,8,0)</f>
        <v>38</v>
      </c>
      <c r="G998" s="12">
        <f>VLOOKUP(A998,'Cleaned Hospitalisation data'!$A:$K,2,0)</f>
        <v>3</v>
      </c>
      <c r="H998" s="28">
        <f>VLOOKUP(A998,'Cleaned Hospitalisation data'!$A$1:$K$2336,3,0)</f>
        <v>4038.41</v>
      </c>
      <c r="I998" s="12" t="str">
        <f>VLOOKUP(A998,'Cleaned Hospitalisation data'!$A$1:$K$2336,4,0)</f>
        <v>Tier - 2</v>
      </c>
      <c r="J998" s="12" t="str">
        <f>VLOOKUP(A998,'Cleaned Hospitalisation data'!$A$1:$K$2336,5,0)</f>
        <v>Tier - 1</v>
      </c>
      <c r="K998" s="12" t="str">
        <f>VLOOKUP(A998,'Cleaned Hospitalisation data'!$A$1:$K$2336,6,0)</f>
        <v>R1013</v>
      </c>
      <c r="L998" s="12" cm="1">
        <f t="array" ref="L998:P998">_xlfn.XLOOKUP(A998,$A:$A,'Cleaned Medical Examiation data'!$B:$F)</f>
        <v>17.559999999999999</v>
      </c>
      <c r="M998" s="12">
        <v>6.2</v>
      </c>
      <c r="N998" s="12" t="str">
        <v>NO</v>
      </c>
      <c r="O998" s="12" t="str">
        <v>NO</v>
      </c>
      <c r="P998" s="12" t="str">
        <v>NO</v>
      </c>
      <c r="Q998" s="19" t="str" cm="1">
        <f t="array" ref="Q998:T998">_xlfn.XLOOKUP(A998,$A:$A,'Cleaned Medical Examiation data'!$H:$K)</f>
        <v>NO</v>
      </c>
      <c r="R998" s="48">
        <v>1</v>
      </c>
      <c r="S998" s="45" t="str">
        <v>Under Weight</v>
      </c>
      <c r="T998" s="34" t="str">
        <v>Prediabetes</v>
      </c>
    </row>
    <row r="999" spans="1:20" ht="15.75">
      <c r="A999" s="33" t="s">
        <v>1039</v>
      </c>
      <c r="B999" s="7" t="str">
        <f>VLOOKUP(A999,'Customer Names'!$A:$G,7,0)</f>
        <v>Mr</v>
      </c>
      <c r="C999" s="7" t="str">
        <f>VLOOKUP(A999,'Customer Names'!$A:$F,6,0)</f>
        <v>Matthew</v>
      </c>
      <c r="D999" s="7" t="str">
        <f>VLOOKUP(A999,'Customer Names'!$A:$E,5,0)</f>
        <v>Hillyard</v>
      </c>
      <c r="E999" s="25" t="str">
        <f>VLOOKUP(A999,'Cleaned Hospitalisation data'!$A:$K,7,0)</f>
        <v>11-Oct-1992</v>
      </c>
      <c r="F999" s="12">
        <f>VLOOKUP(A999,'Cleaned Hospitalisation data'!$A$1:$K$2336,8,0)</f>
        <v>30</v>
      </c>
      <c r="G999" s="12">
        <f>VLOOKUP(A999,'Cleaned Hospitalisation data'!$A:$K,2,0)</f>
        <v>1</v>
      </c>
      <c r="H999" s="28">
        <f>VLOOKUP(A999,'Cleaned Hospitalisation data'!$A$1:$K$2336,3,0)</f>
        <v>4032.24</v>
      </c>
      <c r="I999" s="12" t="str">
        <f>VLOOKUP(A999,'Cleaned Hospitalisation data'!$A$1:$K$2336,4,0)</f>
        <v>Tier - 3</v>
      </c>
      <c r="J999" s="12" t="str">
        <f>VLOOKUP(A999,'Cleaned Hospitalisation data'!$A$1:$K$2336,5,0)</f>
        <v>Tier - 3</v>
      </c>
      <c r="K999" s="12" t="str">
        <f>VLOOKUP(A999,'Cleaned Hospitalisation data'!$A$1:$K$2336,6,0)</f>
        <v>R1012</v>
      </c>
      <c r="L999" s="12" cm="1">
        <f t="array" ref="L999:P999">_xlfn.XLOOKUP(A999,$A:$A,'Cleaned Medical Examiation data'!$B:$F)</f>
        <v>24.13</v>
      </c>
      <c r="M999" s="12">
        <v>4.3899999999999997</v>
      </c>
      <c r="N999" s="12" t="str">
        <v>NO</v>
      </c>
      <c r="O999" s="12" t="str">
        <v>NO</v>
      </c>
      <c r="P999" s="12" t="str">
        <v>NO</v>
      </c>
      <c r="Q999" s="19" t="str" cm="1">
        <f t="array" ref="Q999:T999">_xlfn.XLOOKUP(A999,$A:$A,'Cleaned Medical Examiation data'!$H:$K)</f>
        <v>NO</v>
      </c>
      <c r="R999" s="48">
        <v>1</v>
      </c>
      <c r="S999" s="45" t="str">
        <v>Normal Weight</v>
      </c>
      <c r="T999" s="34" t="str">
        <v>Normal</v>
      </c>
    </row>
    <row r="1000" spans="1:20" ht="15.75">
      <c r="A1000" s="33" t="s">
        <v>1040</v>
      </c>
      <c r="B1000" s="7" t="str">
        <f>VLOOKUP(A1000,'Customer Names'!$A:$G,7,0)</f>
        <v>Mr</v>
      </c>
      <c r="C1000" s="7" t="str">
        <f>VLOOKUP(A1000,'Customer Names'!$A:$F,6,0)</f>
        <v>Wesley C</v>
      </c>
      <c r="D1000" s="7" t="str">
        <f>VLOOKUP(A1000,'Customer Names'!$A:$E,5,0)</f>
        <v>Turner</v>
      </c>
      <c r="E1000" s="25" t="str">
        <f>VLOOKUP(A1000,'Cleaned Hospitalisation data'!$A:$K,7,0)</f>
        <v>13-Sep-2000</v>
      </c>
      <c r="F1000" s="12">
        <f>VLOOKUP(A1000,'Cleaned Hospitalisation data'!$A$1:$K$2336,8,0)</f>
        <v>22</v>
      </c>
      <c r="G1000" s="12">
        <f>VLOOKUP(A1000,'Cleaned Hospitalisation data'!$A:$K,2,0)</f>
        <v>3</v>
      </c>
      <c r="H1000" s="28">
        <f>VLOOKUP(A1000,'Cleaned Hospitalisation data'!$A$1:$K$2336,3,0)</f>
        <v>4005.42</v>
      </c>
      <c r="I1000" s="12" t="str">
        <f>VLOOKUP(A1000,'Cleaned Hospitalisation data'!$A$1:$K$2336,4,0)</f>
        <v>Tier - 2</v>
      </c>
      <c r="J1000" s="12" t="str">
        <f>VLOOKUP(A1000,'Cleaned Hospitalisation data'!$A$1:$K$2336,5,0)</f>
        <v>Tier - 1</v>
      </c>
      <c r="K1000" s="12" t="str">
        <f>VLOOKUP(A1000,'Cleaned Hospitalisation data'!$A$1:$K$2336,6,0)</f>
        <v>R1015</v>
      </c>
      <c r="L1000" s="12" cm="1">
        <f t="array" ref="L1000:P1000">_xlfn.XLOOKUP(A1000,$A:$A,'Cleaned Medical Examiation data'!$B:$F)</f>
        <v>19.95</v>
      </c>
      <c r="M1000" s="12">
        <v>5.13</v>
      </c>
      <c r="N1000" s="12" t="str">
        <v>NO</v>
      </c>
      <c r="O1000" s="12" t="str">
        <v>YES</v>
      </c>
      <c r="P1000" s="12" t="str">
        <v>NO</v>
      </c>
      <c r="Q1000" s="19" t="str" cm="1">
        <f t="array" ref="Q1000:T1000">_xlfn.XLOOKUP(A1000,$A:$A,'Cleaned Medical Examiation data'!$H:$K)</f>
        <v>NO</v>
      </c>
      <c r="R1000" s="48">
        <v>2</v>
      </c>
      <c r="S1000" s="45" t="str">
        <v>Normal Weight</v>
      </c>
      <c r="T1000" s="34" t="str">
        <v>Normal</v>
      </c>
    </row>
    <row r="1001" spans="1:20" ht="15.75">
      <c r="A1001" s="33" t="s">
        <v>1041</v>
      </c>
      <c r="B1001" s="7" t="str">
        <f>VLOOKUP(A1001,'Customer Names'!$A:$G,7,0)</f>
        <v>Mr</v>
      </c>
      <c r="C1001" s="7" t="str">
        <f>VLOOKUP(A1001,'Customer Names'!$A:$F,6,0)</f>
        <v>Christopher</v>
      </c>
      <c r="D1001" s="7" t="str">
        <f>VLOOKUP(A1001,'Customer Names'!$A:$E,5,0)</f>
        <v>Benestad</v>
      </c>
      <c r="E1001" s="25" t="str">
        <f>VLOOKUP(A1001,'Cleaned Hospitalisation data'!$A:$K,7,0)</f>
        <v>10-Jul-1989</v>
      </c>
      <c r="F1001" s="12">
        <f>VLOOKUP(A1001,'Cleaned Hospitalisation data'!$A$1:$K$2336,8,0)</f>
        <v>33</v>
      </c>
      <c r="G1001" s="12">
        <f>VLOOKUP(A1001,'Cleaned Hospitalisation data'!$A:$K,2,0)</f>
        <v>3</v>
      </c>
      <c r="H1001" s="28">
        <f>VLOOKUP(A1001,'Cleaned Hospitalisation data'!$A$1:$K$2336,3,0)</f>
        <v>4002.36</v>
      </c>
      <c r="I1001" s="12" t="str">
        <f>VLOOKUP(A1001,'Cleaned Hospitalisation data'!$A$1:$K$2336,4,0)</f>
        <v>Tier - 2</v>
      </c>
      <c r="J1001" s="12" t="str">
        <f>VLOOKUP(A1001,'Cleaned Hospitalisation data'!$A$1:$K$2336,5,0)</f>
        <v>Tier - 1</v>
      </c>
      <c r="K1001" s="12" t="str">
        <f>VLOOKUP(A1001,'Cleaned Hospitalisation data'!$A$1:$K$2336,6,0)</f>
        <v>R1013</v>
      </c>
      <c r="L1001" s="12" cm="1">
        <f t="array" ref="L1001:P1001">_xlfn.XLOOKUP(A1001,$A:$A,'Cleaned Medical Examiation data'!$B:$F)</f>
        <v>21.24</v>
      </c>
      <c r="M1001" s="12">
        <v>4.49</v>
      </c>
      <c r="N1001" s="12" t="str">
        <v>NO</v>
      </c>
      <c r="O1001" s="12" t="str">
        <v>NO</v>
      </c>
      <c r="P1001" s="12" t="str">
        <v>NO</v>
      </c>
      <c r="Q1001" s="19" t="str" cm="1">
        <f t="array" ref="Q1001:T1001">_xlfn.XLOOKUP(A1001,$A:$A,'Cleaned Medical Examiation data'!$H:$K)</f>
        <v>NO</v>
      </c>
      <c r="R1001" s="48">
        <v>0</v>
      </c>
      <c r="S1001" s="45" t="str">
        <v>Normal Weight</v>
      </c>
      <c r="T1001" s="34" t="str">
        <v>Normal</v>
      </c>
    </row>
    <row r="1002" spans="1:20" ht="15.75">
      <c r="A1002" s="33" t="s">
        <v>1042</v>
      </c>
      <c r="B1002" s="7" t="str">
        <f>VLOOKUP(A1002,'Customer Names'!$A:$G,7,0)</f>
        <v>Mr</v>
      </c>
      <c r="C1002" s="7" t="str">
        <f>VLOOKUP(A1002,'Customer Names'!$A:$F,6,0)</f>
        <v>Said Sr</v>
      </c>
      <c r="D1002" s="7" t="str">
        <f>VLOOKUP(A1002,'Customer Names'!$A:$E,5,0)</f>
        <v>Boudalia</v>
      </c>
      <c r="E1002" s="25" t="str">
        <f>VLOOKUP(A1002,'Cleaned Hospitalisation data'!$A:$K,7,0)</f>
        <v>7-Nov-1964</v>
      </c>
      <c r="F1002" s="12">
        <f>VLOOKUP(A1002,'Cleaned Hospitalisation data'!$A$1:$K$2336,8,0)</f>
        <v>58</v>
      </c>
      <c r="G1002" s="12">
        <f>VLOOKUP(A1002,'Cleaned Hospitalisation data'!$A:$K,2,0)</f>
        <v>2</v>
      </c>
      <c r="H1002" s="28">
        <f>VLOOKUP(A1002,'Cleaned Hospitalisation data'!$A$1:$K$2336,3,0)</f>
        <v>47496.49</v>
      </c>
      <c r="I1002" s="12" t="str">
        <f>VLOOKUP(A1002,'Cleaned Hospitalisation data'!$A$1:$K$2336,4,0)</f>
        <v>Tier - 1</v>
      </c>
      <c r="J1002" s="12" t="str">
        <f>VLOOKUP(A1002,'Cleaned Hospitalisation data'!$A$1:$K$2336,5,0)</f>
        <v>Tier - 3</v>
      </c>
      <c r="K1002" s="12" t="str">
        <f>VLOOKUP(A1002,'Cleaned Hospitalisation data'!$A$1:$K$2336,6,0)</f>
        <v>R1012</v>
      </c>
      <c r="L1002" s="12" cm="1">
        <f t="array" ref="L1002:P1002">_xlfn.XLOOKUP(A1002,$A:$A,'Cleaned Medical Examiation data'!$B:$F)</f>
        <v>36.954999999999998</v>
      </c>
      <c r="M1002" s="12">
        <v>4.72</v>
      </c>
      <c r="N1002" s="12" t="str">
        <v>YES</v>
      </c>
      <c r="O1002" s="12" t="str">
        <v>NO</v>
      </c>
      <c r="P1002" s="12" t="str">
        <v>NO</v>
      </c>
      <c r="Q1002" s="19" t="str" cm="1">
        <f t="array" ref="Q1002:T1002">_xlfn.XLOOKUP(A1002,$A:$A,'Cleaned Medical Examiation data'!$H:$K)</f>
        <v>YES</v>
      </c>
      <c r="R1002" s="48">
        <v>1</v>
      </c>
      <c r="S1002" s="45" t="str">
        <v>Obesity</v>
      </c>
      <c r="T1002" s="34" t="str">
        <v>Normal</v>
      </c>
    </row>
    <row r="1003" spans="1:20" ht="15.75">
      <c r="A1003" s="33" t="s">
        <v>1043</v>
      </c>
      <c r="B1003" s="7" t="str">
        <f>VLOOKUP(A1003,'Customer Names'!$A:$G,7,0)</f>
        <v>Ms</v>
      </c>
      <c r="C1003" s="7" t="str">
        <f>VLOOKUP(A1003,'Customer Names'!$A:$F,6,0)</f>
        <v>Lara</v>
      </c>
      <c r="D1003" s="7" t="str">
        <f>VLOOKUP(A1003,'Customer Names'!$A:$E,5,0)</f>
        <v>Boyd</v>
      </c>
      <c r="E1003" s="25" t="str">
        <f>VLOOKUP(A1003,'Cleaned Hospitalisation data'!$A:$K,7,0)</f>
        <v>9-Dec-2003</v>
      </c>
      <c r="F1003" s="12">
        <f>VLOOKUP(A1003,'Cleaned Hospitalisation data'!$A$1:$K$2336,8,0)</f>
        <v>19</v>
      </c>
      <c r="G1003" s="12">
        <f>VLOOKUP(A1003,'Cleaned Hospitalisation data'!$A:$K,2,0)</f>
        <v>2</v>
      </c>
      <c r="H1003" s="28">
        <f>VLOOKUP(A1003,'Cleaned Hospitalisation data'!$A$1:$K$2336,3,0)</f>
        <v>36397.58</v>
      </c>
      <c r="I1003" s="12" t="str">
        <f>VLOOKUP(A1003,'Cleaned Hospitalisation data'!$A$1:$K$2336,4,0)</f>
        <v>Tier - 2</v>
      </c>
      <c r="J1003" s="12" t="str">
        <f>VLOOKUP(A1003,'Cleaned Hospitalisation data'!$A$1:$K$2336,5,0)</f>
        <v>Tier - 3</v>
      </c>
      <c r="K1003" s="12" t="str">
        <f>VLOOKUP(A1003,'Cleaned Hospitalisation data'!$A$1:$K$2336,6,0)</f>
        <v>R1011</v>
      </c>
      <c r="L1003" s="12" cm="1">
        <f t="array" ref="L1003:P1003">_xlfn.XLOOKUP(A1003,$A:$A,'Cleaned Medical Examiation data'!$B:$F)</f>
        <v>34.700000000000003</v>
      </c>
      <c r="M1003" s="12">
        <v>4.37</v>
      </c>
      <c r="N1003" s="12" t="str">
        <v>NO</v>
      </c>
      <c r="O1003" s="12" t="str">
        <v>NO</v>
      </c>
      <c r="P1003" s="12" t="str">
        <v>YES</v>
      </c>
      <c r="Q1003" s="19" t="str" cm="1">
        <f t="array" ref="Q1003:T1003">_xlfn.XLOOKUP(A1003,$A:$A,'Cleaned Medical Examiation data'!$H:$K)</f>
        <v>YES</v>
      </c>
      <c r="R1003" s="48">
        <v>1</v>
      </c>
      <c r="S1003" s="45" t="str">
        <v>Obesity</v>
      </c>
      <c r="T1003" s="34" t="str">
        <v>Normal</v>
      </c>
    </row>
    <row r="1004" spans="1:20" ht="15.75">
      <c r="A1004" s="33" t="s">
        <v>1044</v>
      </c>
      <c r="B1004" s="7" t="str">
        <f>VLOOKUP(A1004,'Customer Names'!$A:$G,7,0)</f>
        <v>Ms</v>
      </c>
      <c r="C1004" s="7" t="str">
        <f>VLOOKUP(A1004,'Customer Names'!$A:$F,6,0)</f>
        <v>Jessica</v>
      </c>
      <c r="D1004" s="7" t="str">
        <f>VLOOKUP(A1004,'Customer Names'!$A:$E,5,0)</f>
        <v>Gonzales</v>
      </c>
      <c r="E1004" s="25" t="str">
        <f>VLOOKUP(A1004,'Cleaned Hospitalisation data'!$A:$K,7,0)</f>
        <v>1-Nov-1990</v>
      </c>
      <c r="F1004" s="12">
        <f>VLOOKUP(A1004,'Cleaned Hospitalisation data'!$A$1:$K$2336,8,0)</f>
        <v>32</v>
      </c>
      <c r="G1004" s="12">
        <f>VLOOKUP(A1004,'Cleaned Hospitalisation data'!$A:$K,2,0)</f>
        <v>0</v>
      </c>
      <c r="H1004" s="28">
        <f>VLOOKUP(A1004,'Cleaned Hospitalisation data'!$A$1:$K$2336,3,0)</f>
        <v>3994.18</v>
      </c>
      <c r="I1004" s="12" t="str">
        <f>VLOOKUP(A1004,'Cleaned Hospitalisation data'!$A$1:$K$2336,4,0)</f>
        <v>Tier - 2</v>
      </c>
      <c r="J1004" s="12" t="str">
        <f>VLOOKUP(A1004,'Cleaned Hospitalisation data'!$A$1:$K$2336,5,0)</f>
        <v>Tier - 2</v>
      </c>
      <c r="K1004" s="12" t="str">
        <f>VLOOKUP(A1004,'Cleaned Hospitalisation data'!$A$1:$K$2336,6,0)</f>
        <v>R1013</v>
      </c>
      <c r="L1004" s="12" cm="1">
        <f t="array" ref="L1004:P1004">_xlfn.XLOOKUP(A1004,$A:$A,'Cleaned Medical Examiation data'!$B:$F)</f>
        <v>44.22</v>
      </c>
      <c r="M1004" s="12">
        <v>6.35</v>
      </c>
      <c r="N1004" s="12" t="str">
        <v>NO</v>
      </c>
      <c r="O1004" s="12" t="str">
        <v>NO</v>
      </c>
      <c r="P1004" s="12" t="str">
        <v>NO</v>
      </c>
      <c r="Q1004" s="19" t="str" cm="1">
        <f t="array" ref="Q1004:T1004">_xlfn.XLOOKUP(A1004,$A:$A,'Cleaned Medical Examiation data'!$H:$K)</f>
        <v>NO</v>
      </c>
      <c r="R1004" s="48">
        <v>0</v>
      </c>
      <c r="S1004" s="45" t="str">
        <v>Obesity</v>
      </c>
      <c r="T1004" s="34" t="str">
        <v>Prediabetes</v>
      </c>
    </row>
    <row r="1005" spans="1:20" ht="15.75">
      <c r="A1005" s="33" t="s">
        <v>1045</v>
      </c>
      <c r="B1005" s="7" t="str">
        <f>VLOOKUP(A1005,'Customer Names'!$A:$G,7,0)</f>
        <v>Ms</v>
      </c>
      <c r="C1005" s="7" t="str">
        <f>VLOOKUP(A1005,'Customer Names'!$A:$F,6,0)</f>
        <v>Christin</v>
      </c>
      <c r="D1005" s="7" t="str">
        <f>VLOOKUP(A1005,'Customer Names'!$A:$E,5,0)</f>
        <v>Newman</v>
      </c>
      <c r="E1005" s="25" t="str">
        <f>VLOOKUP(A1005,'Cleaned Hospitalisation data'!$A:$K,7,0)</f>
        <v>22-Nov-1990</v>
      </c>
      <c r="F1005" s="12">
        <f>VLOOKUP(A1005,'Cleaned Hospitalisation data'!$A$1:$K$2336,8,0)</f>
        <v>32</v>
      </c>
      <c r="G1005" s="12">
        <f>VLOOKUP(A1005,'Cleaned Hospitalisation data'!$A:$K,2,0)</f>
        <v>0</v>
      </c>
      <c r="H1005" s="28">
        <f>VLOOKUP(A1005,'Cleaned Hospitalisation data'!$A$1:$K$2336,3,0)</f>
        <v>3989.84</v>
      </c>
      <c r="I1005" s="12" t="str">
        <f>VLOOKUP(A1005,'Cleaned Hospitalisation data'!$A$1:$K$2336,4,0)</f>
        <v>Tier - 2</v>
      </c>
      <c r="J1005" s="12" t="str">
        <f>VLOOKUP(A1005,'Cleaned Hospitalisation data'!$A$1:$K$2336,5,0)</f>
        <v>Tier - 2</v>
      </c>
      <c r="K1005" s="12" t="str">
        <f>VLOOKUP(A1005,'Cleaned Hospitalisation data'!$A$1:$K$2336,6,0)</f>
        <v>R1011</v>
      </c>
      <c r="L1005" s="12" cm="1">
        <f t="array" ref="L1005:P1005">_xlfn.XLOOKUP(A1005,$A:$A,'Cleaned Medical Examiation data'!$B:$F)</f>
        <v>41.1</v>
      </c>
      <c r="M1005" s="12">
        <v>5.79</v>
      </c>
      <c r="N1005" s="12" t="str">
        <v>NO</v>
      </c>
      <c r="O1005" s="12" t="str">
        <v>NO</v>
      </c>
      <c r="P1005" s="12" t="str">
        <v>NO</v>
      </c>
      <c r="Q1005" s="19" t="str" cm="1">
        <f t="array" ref="Q1005:T1005">_xlfn.XLOOKUP(A1005,$A:$A,'Cleaned Medical Examiation data'!$H:$K)</f>
        <v>NO</v>
      </c>
      <c r="R1005" s="48">
        <v>0</v>
      </c>
      <c r="S1005" s="45" t="str">
        <v>Obesity</v>
      </c>
      <c r="T1005" s="34" t="str">
        <v>Prediabetes</v>
      </c>
    </row>
    <row r="1006" spans="1:20" ht="15.75">
      <c r="A1006" s="33" t="s">
        <v>1046</v>
      </c>
      <c r="B1006" s="7" t="str">
        <f>VLOOKUP(A1006,'Customer Names'!$A:$G,7,0)</f>
        <v>Ms</v>
      </c>
      <c r="C1006" s="7" t="str">
        <f>VLOOKUP(A1006,'Customer Names'!$A:$F,6,0)</f>
        <v>Sara</v>
      </c>
      <c r="D1006" s="7" t="str">
        <f>VLOOKUP(A1006,'Customer Names'!$A:$E,5,0)</f>
        <v>Sayre</v>
      </c>
      <c r="E1006" s="25" t="str">
        <f>VLOOKUP(A1006,'Cleaned Hospitalisation data'!$A:$K,7,0)</f>
        <v>8-Sep-1996</v>
      </c>
      <c r="F1006" s="12">
        <f>VLOOKUP(A1006,'Cleaned Hospitalisation data'!$A$1:$K$2336,8,0)</f>
        <v>26</v>
      </c>
      <c r="G1006" s="12">
        <f>VLOOKUP(A1006,'Cleaned Hospitalisation data'!$A:$K,2,0)</f>
        <v>2</v>
      </c>
      <c r="H1006" s="28">
        <f>VLOOKUP(A1006,'Cleaned Hospitalisation data'!$A$1:$K$2336,3,0)</f>
        <v>3987.93</v>
      </c>
      <c r="I1006" s="12" t="str">
        <f>VLOOKUP(A1006,'Cleaned Hospitalisation data'!$A$1:$K$2336,4,0)</f>
        <v>Tier - 2</v>
      </c>
      <c r="J1006" s="12" t="str">
        <f>VLOOKUP(A1006,'Cleaned Hospitalisation data'!$A$1:$K$2336,5,0)</f>
        <v>Tier - 2</v>
      </c>
      <c r="K1006" s="12" t="str">
        <f>VLOOKUP(A1006,'Cleaned Hospitalisation data'!$A$1:$K$2336,6,0)</f>
        <v>R1011</v>
      </c>
      <c r="L1006" s="12" cm="1">
        <f t="array" ref="L1006:P1006">_xlfn.XLOOKUP(A1006,$A:$A,'Cleaned Medical Examiation data'!$B:$F)</f>
        <v>34.200000000000003</v>
      </c>
      <c r="M1006" s="12">
        <v>4.78</v>
      </c>
      <c r="N1006" s="12" t="str">
        <v>YES</v>
      </c>
      <c r="O1006" s="12" t="str">
        <v>NO</v>
      </c>
      <c r="P1006" s="12" t="str">
        <v>NO</v>
      </c>
      <c r="Q1006" s="19" t="str" cm="1">
        <f t="array" ref="Q1006:T1006">_xlfn.XLOOKUP(A1006,$A:$A,'Cleaned Medical Examiation data'!$H:$K)</f>
        <v>NO</v>
      </c>
      <c r="R1006" s="48">
        <v>0</v>
      </c>
      <c r="S1006" s="45" t="str">
        <v>Obesity</v>
      </c>
      <c r="T1006" s="34" t="str">
        <v>Normal</v>
      </c>
    </row>
    <row r="1007" spans="1:20" ht="15.75">
      <c r="A1007" s="33" t="s">
        <v>1047</v>
      </c>
      <c r="B1007" s="7" t="str">
        <f>VLOOKUP(A1007,'Customer Names'!$A:$G,7,0)</f>
        <v>Ms</v>
      </c>
      <c r="C1007" s="7" t="str">
        <f>VLOOKUP(A1007,'Customer Names'!$A:$F,6,0)</f>
        <v>Elizabeth</v>
      </c>
      <c r="D1007" s="7" t="str">
        <f>VLOOKUP(A1007,'Customer Names'!$A:$E,5,0)</f>
        <v>Panke</v>
      </c>
      <c r="E1007" s="25" t="str">
        <f>VLOOKUP(A1007,'Cleaned Hospitalisation data'!$A:$K,7,0)</f>
        <v>17-Aug-1996</v>
      </c>
      <c r="F1007" s="12">
        <f>VLOOKUP(A1007,'Cleaned Hospitalisation data'!$A$1:$K$2336,8,0)</f>
        <v>26</v>
      </c>
      <c r="G1007" s="12">
        <f>VLOOKUP(A1007,'Cleaned Hospitalisation data'!$A:$K,2,0)</f>
        <v>2</v>
      </c>
      <c r="H1007" s="28">
        <f>VLOOKUP(A1007,'Cleaned Hospitalisation data'!$A$1:$K$2336,3,0)</f>
        <v>3981.98</v>
      </c>
      <c r="I1007" s="12" t="str">
        <f>VLOOKUP(A1007,'Cleaned Hospitalisation data'!$A$1:$K$2336,4,0)</f>
        <v>Tier - 2</v>
      </c>
      <c r="J1007" s="12" t="str">
        <f>VLOOKUP(A1007,'Cleaned Hospitalisation data'!$A$1:$K$2336,5,0)</f>
        <v>Tier - 2</v>
      </c>
      <c r="K1007" s="12" t="str">
        <f>VLOOKUP(A1007,'Cleaned Hospitalisation data'!$A$1:$K$2336,6,0)</f>
        <v>R1013</v>
      </c>
      <c r="L1007" s="12" cm="1">
        <f t="array" ref="L1007:P1007">_xlfn.XLOOKUP(A1007,$A:$A,'Cleaned Medical Examiation data'!$B:$F)</f>
        <v>29.92</v>
      </c>
      <c r="M1007" s="12">
        <v>6.02</v>
      </c>
      <c r="N1007" s="12" t="str">
        <v>YES</v>
      </c>
      <c r="O1007" s="12" t="str">
        <v>NO</v>
      </c>
      <c r="P1007" s="12" t="str">
        <v>NO</v>
      </c>
      <c r="Q1007" s="19" t="str" cm="1">
        <f t="array" ref="Q1007:T1007">_xlfn.XLOOKUP(A1007,$A:$A,'Cleaned Medical Examiation data'!$H:$K)</f>
        <v>NO</v>
      </c>
      <c r="R1007" s="48">
        <v>0</v>
      </c>
      <c r="S1007" s="45" t="str">
        <v>Over Weight</v>
      </c>
      <c r="T1007" s="34" t="str">
        <v>Prediabetes</v>
      </c>
    </row>
    <row r="1008" spans="1:20" ht="15.75">
      <c r="A1008" s="33" t="s">
        <v>1048</v>
      </c>
      <c r="B1008" s="7" t="str">
        <f>VLOOKUP(A1008,'Customer Names'!$A:$G,7,0)</f>
        <v>Ms</v>
      </c>
      <c r="C1008" s="7" t="str">
        <f>VLOOKUP(A1008,'Customer Names'!$A:$F,6,0)</f>
        <v>Margaret P</v>
      </c>
      <c r="D1008" s="7" t="str">
        <f>VLOOKUP(A1008,'Customer Names'!$A:$E,5,0)</f>
        <v>Brennan</v>
      </c>
      <c r="E1008" s="25" t="str">
        <f>VLOOKUP(A1008,'Cleaned Hospitalisation data'!$A:$K,7,0)</f>
        <v>29-Jul-1990</v>
      </c>
      <c r="F1008" s="12">
        <f>VLOOKUP(A1008,'Cleaned Hospitalisation data'!$A$1:$K$2336,8,0)</f>
        <v>32</v>
      </c>
      <c r="G1008" s="12">
        <f>VLOOKUP(A1008,'Cleaned Hospitalisation data'!$A:$K,2,0)</f>
        <v>0</v>
      </c>
      <c r="H1008" s="28">
        <f>VLOOKUP(A1008,'Cleaned Hospitalisation data'!$A$1:$K$2336,3,0)</f>
        <v>3972.92</v>
      </c>
      <c r="I1008" s="12" t="str">
        <f>VLOOKUP(A1008,'Cleaned Hospitalisation data'!$A$1:$K$2336,4,0)</f>
        <v>Tier - 2</v>
      </c>
      <c r="J1008" s="12" t="str">
        <f>VLOOKUP(A1008,'Cleaned Hospitalisation data'!$A$1:$K$2336,5,0)</f>
        <v>Tier - 3</v>
      </c>
      <c r="K1008" s="12" t="str">
        <f>VLOOKUP(A1008,'Cleaned Hospitalisation data'!$A$1:$K$2336,6,0)</f>
        <v>R1013</v>
      </c>
      <c r="L1008" s="12" cm="1">
        <f t="array" ref="L1008:P1008">_xlfn.XLOOKUP(A1008,$A:$A,'Cleaned Medical Examiation data'!$B:$F)</f>
        <v>28.93</v>
      </c>
      <c r="M1008" s="12">
        <v>4.4400000000000004</v>
      </c>
      <c r="N1008" s="12" t="str">
        <v>NO</v>
      </c>
      <c r="O1008" s="12" t="str">
        <v>NO</v>
      </c>
      <c r="P1008" s="12" t="str">
        <v>NO</v>
      </c>
      <c r="Q1008" s="19" t="str" cm="1">
        <f t="array" ref="Q1008:T1008">_xlfn.XLOOKUP(A1008,$A:$A,'Cleaned Medical Examiation data'!$H:$K)</f>
        <v>NO</v>
      </c>
      <c r="R1008" s="48">
        <v>0</v>
      </c>
      <c r="S1008" s="45" t="str">
        <v>Over Weight</v>
      </c>
      <c r="T1008" s="34" t="str">
        <v>Normal</v>
      </c>
    </row>
    <row r="1009" spans="1:20" ht="15.75">
      <c r="A1009" s="33" t="s">
        <v>1049</v>
      </c>
      <c r="B1009" s="7" t="str">
        <f>VLOOKUP(A1009,'Customer Names'!$A:$G,7,0)</f>
        <v>Ms</v>
      </c>
      <c r="C1009" s="7" t="str">
        <f>VLOOKUP(A1009,'Customer Names'!$A:$F,6,0)</f>
        <v>Tiffany K</v>
      </c>
      <c r="D1009" s="7" t="str">
        <f>VLOOKUP(A1009,'Customer Names'!$A:$E,5,0)</f>
        <v>Ngo</v>
      </c>
      <c r="E1009" s="25" t="str">
        <f>VLOOKUP(A1009,'Cleaned Hospitalisation data'!$A:$K,7,0)</f>
        <v>11-Jul-1995</v>
      </c>
      <c r="F1009" s="12">
        <f>VLOOKUP(A1009,'Cleaned Hospitalisation data'!$A$1:$K$2336,8,0)</f>
        <v>27</v>
      </c>
      <c r="G1009" s="12">
        <f>VLOOKUP(A1009,'Cleaned Hospitalisation data'!$A:$K,2,0)</f>
        <v>1</v>
      </c>
      <c r="H1009" s="28">
        <f>VLOOKUP(A1009,'Cleaned Hospitalisation data'!$A$1:$K$2336,3,0)</f>
        <v>3956.07</v>
      </c>
      <c r="I1009" s="12" t="str">
        <f>VLOOKUP(A1009,'Cleaned Hospitalisation data'!$A$1:$K$2336,4,0)</f>
        <v>Tier - 2</v>
      </c>
      <c r="J1009" s="12" t="str">
        <f>VLOOKUP(A1009,'Cleaned Hospitalisation data'!$A$1:$K$2336,5,0)</f>
        <v>Tier - 2</v>
      </c>
      <c r="K1009" s="12" t="str">
        <f>VLOOKUP(A1009,'Cleaned Hospitalisation data'!$A$1:$K$2336,6,0)</f>
        <v>R1012</v>
      </c>
      <c r="L1009" s="12" cm="1">
        <f t="array" ref="L1009:P1009">_xlfn.XLOOKUP(A1009,$A:$A,'Cleaned Medical Examiation data'!$B:$F)</f>
        <v>31.254999999999999</v>
      </c>
      <c r="M1009" s="12">
        <v>5.84</v>
      </c>
      <c r="N1009" s="12" t="str">
        <v>YES</v>
      </c>
      <c r="O1009" s="12" t="str">
        <v>NO</v>
      </c>
      <c r="P1009" s="12" t="str">
        <v>NO</v>
      </c>
      <c r="Q1009" s="19" t="str" cm="1">
        <f t="array" ref="Q1009:T1009">_xlfn.XLOOKUP(A1009,$A:$A,'Cleaned Medical Examiation data'!$H:$K)</f>
        <v>NO</v>
      </c>
      <c r="R1009" s="48">
        <v>1</v>
      </c>
      <c r="S1009" s="45" t="str">
        <v>Obesity</v>
      </c>
      <c r="T1009" s="34" t="str">
        <v>Prediabetes</v>
      </c>
    </row>
    <row r="1010" spans="1:20" ht="15.75">
      <c r="A1010" s="33" t="s">
        <v>1050</v>
      </c>
      <c r="B1010" s="7" t="str">
        <f>VLOOKUP(A1010,'Customer Names'!$A:$G,7,0)</f>
        <v>Mr</v>
      </c>
      <c r="C1010" s="7" t="str">
        <f>VLOOKUP(A1010,'Customer Names'!$A:$F,6,0)</f>
        <v>David M</v>
      </c>
      <c r="D1010" s="7" t="str">
        <f>VLOOKUP(A1010,'Customer Names'!$A:$E,5,0)</f>
        <v>Guerdan</v>
      </c>
      <c r="E1010" s="25" t="str">
        <f>VLOOKUP(A1010,'Cleaned Hospitalisation data'!$A:$K,7,0)</f>
        <v>10-Jul-1999</v>
      </c>
      <c r="F1010" s="12">
        <f>VLOOKUP(A1010,'Cleaned Hospitalisation data'!$A$1:$K$2336,8,0)</f>
        <v>23</v>
      </c>
      <c r="G1010" s="12">
        <f>VLOOKUP(A1010,'Cleaned Hospitalisation data'!$A:$K,2,0)</f>
        <v>0</v>
      </c>
      <c r="H1010" s="28">
        <f>VLOOKUP(A1010,'Cleaned Hospitalisation data'!$A$1:$K$2336,3,0)</f>
        <v>3955.98</v>
      </c>
      <c r="I1010" s="12" t="str">
        <f>VLOOKUP(A1010,'Cleaned Hospitalisation data'!$A$1:$K$2336,4,0)</f>
        <v>Tier - 2</v>
      </c>
      <c r="J1010" s="12" t="str">
        <f>VLOOKUP(A1010,'Cleaned Hospitalisation data'!$A$1:$K$2336,5,0)</f>
        <v>Tier - 3</v>
      </c>
      <c r="K1010" s="12" t="str">
        <f>VLOOKUP(A1010,'Cleaned Hospitalisation data'!$A$1:$K$2336,6,0)</f>
        <v>R1021</v>
      </c>
      <c r="L1010" s="12" cm="1">
        <f t="array" ref="L1010:P1010">_xlfn.XLOOKUP(A1010,$A:$A,'Cleaned Medical Examiation data'!$B:$F)</f>
        <v>29.83</v>
      </c>
      <c r="M1010" s="12">
        <v>5.39</v>
      </c>
      <c r="N1010" s="12" t="str">
        <v>NO</v>
      </c>
      <c r="O1010" s="12" t="str">
        <v>NO</v>
      </c>
      <c r="P1010" s="12" t="str">
        <v>NO</v>
      </c>
      <c r="Q1010" s="19" t="str" cm="1">
        <f t="array" ref="Q1010:T1010">_xlfn.XLOOKUP(A1010,$A:$A,'Cleaned Medical Examiation data'!$H:$K)</f>
        <v>NO</v>
      </c>
      <c r="R1010" s="48">
        <v>0</v>
      </c>
      <c r="S1010" s="45" t="str">
        <v>Over Weight</v>
      </c>
      <c r="T1010" s="34" t="str">
        <v>Normal</v>
      </c>
    </row>
    <row r="1011" spans="1:20" ht="15.75">
      <c r="A1011" s="33" t="s">
        <v>1051</v>
      </c>
      <c r="B1011" s="7" t="str">
        <f>VLOOKUP(A1011,'Customer Names'!$A:$G,7,0)</f>
        <v>Ms</v>
      </c>
      <c r="C1011" s="7" t="str">
        <f>VLOOKUP(A1011,'Customer Names'!$A:$F,6,0)</f>
        <v>Christine E</v>
      </c>
      <c r="D1011" s="7" t="str">
        <f>VLOOKUP(A1011,'Customer Names'!$A:$E,5,0)</f>
        <v>Shaw</v>
      </c>
      <c r="E1011" s="25" t="str">
        <f>VLOOKUP(A1011,'Cleaned Hospitalisation data'!$A:$K,7,0)</f>
        <v>11-Nov-1993</v>
      </c>
      <c r="F1011" s="12">
        <f>VLOOKUP(A1011,'Cleaned Hospitalisation data'!$A$1:$K$2336,8,0)</f>
        <v>29</v>
      </c>
      <c r="G1011" s="12">
        <f>VLOOKUP(A1011,'Cleaned Hospitalisation data'!$A:$K,2,0)</f>
        <v>1</v>
      </c>
      <c r="H1011" s="28">
        <f>VLOOKUP(A1011,'Cleaned Hospitalisation data'!$A$1:$K$2336,3,0)</f>
        <v>3947.41</v>
      </c>
      <c r="I1011" s="12" t="str">
        <f>VLOOKUP(A1011,'Cleaned Hospitalisation data'!$A$1:$K$2336,4,0)</f>
        <v>Tier - 2</v>
      </c>
      <c r="J1011" s="12" t="str">
        <f>VLOOKUP(A1011,'Cleaned Hospitalisation data'!$A$1:$K$2336,5,0)</f>
        <v>Tier - 2</v>
      </c>
      <c r="K1011" s="12" t="str">
        <f>VLOOKUP(A1011,'Cleaned Hospitalisation data'!$A$1:$K$2336,6,0)</f>
        <v>R1013</v>
      </c>
      <c r="L1011" s="12" cm="1">
        <f t="array" ref="L1011:P1011">_xlfn.XLOOKUP(A1011,$A:$A,'Cleaned Medical Examiation data'!$B:$F)</f>
        <v>29.59</v>
      </c>
      <c r="M1011" s="12">
        <v>6.16</v>
      </c>
      <c r="N1011" s="12" t="str">
        <v>NO</v>
      </c>
      <c r="O1011" s="12" t="str">
        <v>NO</v>
      </c>
      <c r="P1011" s="12" t="str">
        <v>YES</v>
      </c>
      <c r="Q1011" s="19" t="str" cm="1">
        <f t="array" ref="Q1011:T1011">_xlfn.XLOOKUP(A1011,$A:$A,'Cleaned Medical Examiation data'!$H:$K)</f>
        <v>NO</v>
      </c>
      <c r="R1011" s="48">
        <v>1</v>
      </c>
      <c r="S1011" s="45" t="str">
        <v>Over Weight</v>
      </c>
      <c r="T1011" s="34" t="str">
        <v>Prediabetes</v>
      </c>
    </row>
    <row r="1012" spans="1:20" ht="15.75">
      <c r="A1012" s="33" t="s">
        <v>1052</v>
      </c>
      <c r="B1012" s="7" t="str">
        <f>VLOOKUP(A1012,'Customer Names'!$A:$G,7,0)</f>
        <v>Ms</v>
      </c>
      <c r="C1012" s="7" t="str">
        <f>VLOOKUP(A1012,'Customer Names'!$A:$F,6,0)</f>
        <v>Donna</v>
      </c>
      <c r="D1012" s="7" t="str">
        <f>VLOOKUP(A1012,'Customer Names'!$A:$E,5,0)</f>
        <v>Mills-Honarvar</v>
      </c>
      <c r="E1012" s="25" t="str">
        <f>VLOOKUP(A1012,'Cleaned Hospitalisation data'!$A:$K,7,0)</f>
        <v>29-Sep-1993</v>
      </c>
      <c r="F1012" s="12">
        <f>VLOOKUP(A1012,'Cleaned Hospitalisation data'!$A$1:$K$2336,8,0)</f>
        <v>29</v>
      </c>
      <c r="G1012" s="12">
        <f>VLOOKUP(A1012,'Cleaned Hospitalisation data'!$A:$K,2,0)</f>
        <v>0</v>
      </c>
      <c r="H1012" s="28">
        <f>VLOOKUP(A1012,'Cleaned Hospitalisation data'!$A$1:$K$2336,3,0)</f>
        <v>3943.6</v>
      </c>
      <c r="I1012" s="12" t="str">
        <f>VLOOKUP(A1012,'Cleaned Hospitalisation data'!$A$1:$K$2336,4,0)</f>
        <v>Tier - 2</v>
      </c>
      <c r="J1012" s="12" t="str">
        <f>VLOOKUP(A1012,'Cleaned Hospitalisation data'!$A$1:$K$2336,5,0)</f>
        <v>Tier - 3</v>
      </c>
      <c r="K1012" s="12" t="str">
        <f>VLOOKUP(A1012,'Cleaned Hospitalisation data'!$A$1:$K$2336,6,0)</f>
        <v>R1024</v>
      </c>
      <c r="L1012" s="12" cm="1">
        <f t="array" ref="L1012:P1012">_xlfn.XLOOKUP(A1012,$A:$A,'Cleaned Medical Examiation data'!$B:$F)</f>
        <v>31.16</v>
      </c>
      <c r="M1012" s="12">
        <v>4.49</v>
      </c>
      <c r="N1012" s="12" t="str">
        <v>NO</v>
      </c>
      <c r="O1012" s="12" t="str">
        <v>NO</v>
      </c>
      <c r="P1012" s="12" t="str">
        <v>YES</v>
      </c>
      <c r="Q1012" s="19" t="str" cm="1">
        <f t="array" ref="Q1012:T1012">_xlfn.XLOOKUP(A1012,$A:$A,'Cleaned Medical Examiation data'!$H:$K)</f>
        <v>NO</v>
      </c>
      <c r="R1012" s="48">
        <v>1</v>
      </c>
      <c r="S1012" s="45" t="str">
        <v>Obesity</v>
      </c>
      <c r="T1012" s="34" t="str">
        <v>Normal</v>
      </c>
    </row>
    <row r="1013" spans="1:20" ht="15.75">
      <c r="A1013" s="33" t="s">
        <v>1053</v>
      </c>
      <c r="B1013" s="7" t="str">
        <f>VLOOKUP(A1013,'Customer Names'!$A:$G,7,0)</f>
        <v>Mr</v>
      </c>
      <c r="C1013" s="7" t="str">
        <f>VLOOKUP(A1013,'Customer Names'!$A:$F,6,0)</f>
        <v>Rod</v>
      </c>
      <c r="D1013" s="7" t="str">
        <f>VLOOKUP(A1013,'Customer Names'!$A:$E,5,0)</f>
        <v>Farvard</v>
      </c>
      <c r="E1013" s="25" t="str">
        <f>VLOOKUP(A1013,'Cleaned Hospitalisation data'!$A:$K,7,0)</f>
        <v>24-Oct-1988</v>
      </c>
      <c r="F1013" s="12">
        <f>VLOOKUP(A1013,'Cleaned Hospitalisation data'!$A$1:$K$2336,8,0)</f>
        <v>34</v>
      </c>
      <c r="G1013" s="12">
        <f>VLOOKUP(A1013,'Cleaned Hospitalisation data'!$A:$K,2,0)</f>
        <v>0</v>
      </c>
      <c r="H1013" s="28">
        <f>VLOOKUP(A1013,'Cleaned Hospitalisation data'!$A$1:$K$2336,3,0)</f>
        <v>3935.18</v>
      </c>
      <c r="I1013" s="12" t="str">
        <f>VLOOKUP(A1013,'Cleaned Hospitalisation data'!$A$1:$K$2336,4,0)</f>
        <v>Tier - 3</v>
      </c>
      <c r="J1013" s="12" t="str">
        <f>VLOOKUP(A1013,'Cleaned Hospitalisation data'!$A$1:$K$2336,5,0)</f>
        <v>Tier - 1</v>
      </c>
      <c r="K1013" s="12" t="str">
        <f>VLOOKUP(A1013,'Cleaned Hospitalisation data'!$A$1:$K$2336,6,0)</f>
        <v>R1013</v>
      </c>
      <c r="L1013" s="12" cm="1">
        <f t="array" ref="L1013:P1013">_xlfn.XLOOKUP(A1013,$A:$A,'Cleaned Medical Examiation data'!$B:$F)</f>
        <v>34.21</v>
      </c>
      <c r="M1013" s="12">
        <v>4.4800000000000004</v>
      </c>
      <c r="N1013" s="12" t="str">
        <v>YES</v>
      </c>
      <c r="O1013" s="12" t="str">
        <v>NO</v>
      </c>
      <c r="P1013" s="12" t="str">
        <v>NO</v>
      </c>
      <c r="Q1013" s="19" t="str" cm="1">
        <f t="array" ref="Q1013:T1013">_xlfn.XLOOKUP(A1013,$A:$A,'Cleaned Medical Examiation data'!$H:$K)</f>
        <v>NO</v>
      </c>
      <c r="R1013" s="48">
        <v>1</v>
      </c>
      <c r="S1013" s="45" t="str">
        <v>Obesity</v>
      </c>
      <c r="T1013" s="34" t="str">
        <v>Normal</v>
      </c>
    </row>
    <row r="1014" spans="1:20" ht="15.75">
      <c r="A1014" s="33" t="s">
        <v>1054</v>
      </c>
      <c r="B1014" s="7" t="str">
        <f>VLOOKUP(A1014,'Customer Names'!$A:$G,7,0)</f>
        <v>Mr</v>
      </c>
      <c r="C1014" s="7" t="str">
        <f>VLOOKUP(A1014,'Customer Names'!$A:$F,6,0)</f>
        <v>Sebastien</v>
      </c>
      <c r="D1014" s="7" t="str">
        <f>VLOOKUP(A1014,'Customer Names'!$A:$E,5,0)</f>
        <v>Roulier</v>
      </c>
      <c r="E1014" s="25" t="str">
        <f>VLOOKUP(A1014,'Cleaned Hospitalisation data'!$A:$K,7,0)</f>
        <v>5-Jun-1975</v>
      </c>
      <c r="F1014" s="12">
        <f>VLOOKUP(A1014,'Cleaned Hospitalisation data'!$A$1:$K$2336,8,0)</f>
        <v>48</v>
      </c>
      <c r="G1014" s="12">
        <f>VLOOKUP(A1014,'Cleaned Hospitalisation data'!$A:$K,2,0)</f>
        <v>1</v>
      </c>
      <c r="H1014" s="28">
        <f>VLOOKUP(A1014,'Cleaned Hospitalisation data'!$A$1:$K$2336,3,0)</f>
        <v>36350.71</v>
      </c>
      <c r="I1014" s="12" t="str">
        <f>VLOOKUP(A1014,'Cleaned Hospitalisation data'!$A$1:$K$2336,4,0)</f>
        <v>Tier - 1</v>
      </c>
      <c r="J1014" s="12" t="str">
        <f>VLOOKUP(A1014,'Cleaned Hospitalisation data'!$A$1:$K$2336,5,0)</f>
        <v>Tier - 2</v>
      </c>
      <c r="K1014" s="12" t="str">
        <f>VLOOKUP(A1014,'Cleaned Hospitalisation data'!$A$1:$K$2336,6,0)</f>
        <v>R1011</v>
      </c>
      <c r="L1014" s="12" cm="1">
        <f t="array" ref="L1014:P1014">_xlfn.XLOOKUP(A1014,$A:$A,'Cleaned Medical Examiation data'!$B:$F)</f>
        <v>38.28</v>
      </c>
      <c r="M1014" s="12">
        <v>11.56</v>
      </c>
      <c r="N1014" s="12" t="str">
        <v>YES</v>
      </c>
      <c r="O1014" s="12" t="str">
        <v>NO</v>
      </c>
      <c r="P1014" s="12" t="str">
        <v>NO</v>
      </c>
      <c r="Q1014" s="19" t="str" cm="1">
        <f t="array" ref="Q1014:T1014">_xlfn.XLOOKUP(A1014,$A:$A,'Cleaned Medical Examiation data'!$H:$K)</f>
        <v>YES</v>
      </c>
      <c r="R1014" s="48">
        <v>1</v>
      </c>
      <c r="S1014" s="45" t="str">
        <v>Obesity</v>
      </c>
      <c r="T1014" s="34" t="str">
        <v>Diabetes</v>
      </c>
    </row>
    <row r="1015" spans="1:20" ht="15.75">
      <c r="A1015" s="33" t="s">
        <v>1055</v>
      </c>
      <c r="B1015" s="7" t="str">
        <f>VLOOKUP(A1015,'Customer Names'!$A:$G,7,0)</f>
        <v>Mr</v>
      </c>
      <c r="C1015" s="7" t="str">
        <f>VLOOKUP(A1015,'Customer Names'!$A:$F,6,0)</f>
        <v>Joe</v>
      </c>
      <c r="D1015" s="7" t="str">
        <f>VLOOKUP(A1015,'Customer Names'!$A:$E,5,0)</f>
        <v>Kelly</v>
      </c>
      <c r="E1015" s="25" t="str">
        <f>VLOOKUP(A1015,'Cleaned Hospitalisation data'!$A:$K,7,0)</f>
        <v>15-Jun-2002</v>
      </c>
      <c r="F1015" s="12">
        <f>VLOOKUP(A1015,'Cleaned Hospitalisation data'!$A$1:$K$2336,8,0)</f>
        <v>20</v>
      </c>
      <c r="G1015" s="12">
        <f>VLOOKUP(A1015,'Cleaned Hospitalisation data'!$A:$K,2,0)</f>
        <v>0</v>
      </c>
      <c r="H1015" s="28">
        <f>VLOOKUP(A1015,'Cleaned Hospitalisation data'!$A$1:$K$2336,3,0)</f>
        <v>3931.51</v>
      </c>
      <c r="I1015" s="12" t="str">
        <f>VLOOKUP(A1015,'Cleaned Hospitalisation data'!$A$1:$K$2336,4,0)</f>
        <v>Tier - 2</v>
      </c>
      <c r="J1015" s="12" t="str">
        <f>VLOOKUP(A1015,'Cleaned Hospitalisation data'!$A$1:$K$2336,5,0)</f>
        <v>Tier - 3</v>
      </c>
      <c r="K1015" s="12" t="str">
        <f>VLOOKUP(A1015,'Cleaned Hospitalisation data'!$A$1:$K$2336,6,0)</f>
        <v>R1011</v>
      </c>
      <c r="L1015" s="12" cm="1">
        <f t="array" ref="L1015:P1015">_xlfn.XLOOKUP(A1015,$A:$A,'Cleaned Medical Examiation data'!$B:$F)</f>
        <v>34.86</v>
      </c>
      <c r="M1015" s="12">
        <v>10.97</v>
      </c>
      <c r="N1015" s="12" t="str">
        <v>NO</v>
      </c>
      <c r="O1015" s="12" t="str">
        <v>NO</v>
      </c>
      <c r="P1015" s="12" t="str">
        <v>NO</v>
      </c>
      <c r="Q1015" s="19" t="str" cm="1">
        <f t="array" ref="Q1015:T1015">_xlfn.XLOOKUP(A1015,$A:$A,'Cleaned Medical Examiation data'!$H:$K)</f>
        <v>NO</v>
      </c>
      <c r="R1015" s="48">
        <v>0</v>
      </c>
      <c r="S1015" s="45" t="str">
        <v>Obesity</v>
      </c>
      <c r="T1015" s="34" t="str">
        <v>Diabetes</v>
      </c>
    </row>
    <row r="1016" spans="1:20" ht="15.75">
      <c r="A1016" s="33" t="s">
        <v>1056</v>
      </c>
      <c r="B1016" s="7" t="str">
        <f>VLOOKUP(A1016,'Customer Names'!$A:$G,7,0)</f>
        <v>Ms</v>
      </c>
      <c r="C1016" s="7" t="str">
        <f>VLOOKUP(A1016,'Customer Names'!$A:$F,6,0)</f>
        <v>Kayleigh</v>
      </c>
      <c r="D1016" s="7" t="str">
        <f>VLOOKUP(A1016,'Customer Names'!$A:$E,5,0)</f>
        <v>Skinner</v>
      </c>
      <c r="E1016" s="25" t="str">
        <f>VLOOKUP(A1016,'Cleaned Hospitalisation data'!$A:$K,7,0)</f>
        <v>10-Jul-2000</v>
      </c>
      <c r="F1016" s="12">
        <f>VLOOKUP(A1016,'Cleaned Hospitalisation data'!$A$1:$K$2336,8,0)</f>
        <v>22</v>
      </c>
      <c r="G1016" s="12">
        <f>VLOOKUP(A1016,'Cleaned Hospitalisation data'!$A:$K,2,0)</f>
        <v>2</v>
      </c>
      <c r="H1016" s="28">
        <f>VLOOKUP(A1016,'Cleaned Hospitalisation data'!$A$1:$K$2336,3,0)</f>
        <v>3925.76</v>
      </c>
      <c r="I1016" s="12" t="str">
        <f>VLOOKUP(A1016,'Cleaned Hospitalisation data'!$A$1:$K$2336,4,0)</f>
        <v>Tier - 2</v>
      </c>
      <c r="J1016" s="12" t="str">
        <f>VLOOKUP(A1016,'Cleaned Hospitalisation data'!$A$1:$K$2336,5,0)</f>
        <v>Tier - 2</v>
      </c>
      <c r="K1016" s="12" t="str">
        <f>VLOOKUP(A1016,'Cleaned Hospitalisation data'!$A$1:$K$2336,6,0)</f>
        <v>R1024</v>
      </c>
      <c r="L1016" s="12" cm="1">
        <f t="array" ref="L1016:P1016">_xlfn.XLOOKUP(A1016,$A:$A,'Cleaned Medical Examiation data'!$B:$F)</f>
        <v>34.58</v>
      </c>
      <c r="M1016" s="12">
        <v>5.14</v>
      </c>
      <c r="N1016" s="12" t="str">
        <v>NO</v>
      </c>
      <c r="O1016" s="12" t="str">
        <v>YES</v>
      </c>
      <c r="P1016" s="12" t="str">
        <v>NO</v>
      </c>
      <c r="Q1016" s="19" t="str" cm="1">
        <f t="array" ref="Q1016:T1016">_xlfn.XLOOKUP(A1016,$A:$A,'Cleaned Medical Examiation data'!$H:$K)</f>
        <v>NO</v>
      </c>
      <c r="R1016" s="48">
        <v>2</v>
      </c>
      <c r="S1016" s="45" t="str">
        <v>Obesity</v>
      </c>
      <c r="T1016" s="34" t="str">
        <v>Normal</v>
      </c>
    </row>
    <row r="1017" spans="1:20" ht="15.75">
      <c r="A1017" s="33" t="s">
        <v>1057</v>
      </c>
      <c r="B1017" s="7" t="str">
        <f>VLOOKUP(A1017,'Customer Names'!$A:$G,7,0)</f>
        <v>Mr</v>
      </c>
      <c r="C1017" s="7" t="str">
        <f>VLOOKUP(A1017,'Customer Names'!$A:$F,6,0)</f>
        <v>Lorcan A</v>
      </c>
      <c r="D1017" s="7" t="str">
        <f>VLOOKUP(A1017,'Customer Names'!$A:$E,5,0)</f>
        <v>Murphy</v>
      </c>
      <c r="E1017" s="25" t="str">
        <f>VLOOKUP(A1017,'Cleaned Hospitalisation data'!$A:$K,7,0)</f>
        <v>5-Jul-1985</v>
      </c>
      <c r="F1017" s="12">
        <f>VLOOKUP(A1017,'Cleaned Hospitalisation data'!$A$1:$K$2336,8,0)</f>
        <v>37</v>
      </c>
      <c r="G1017" s="12">
        <f>VLOOKUP(A1017,'Cleaned Hospitalisation data'!$A:$K,2,0)</f>
        <v>3</v>
      </c>
      <c r="H1017" s="28">
        <f>VLOOKUP(A1017,'Cleaned Hospitalisation data'!$A$1:$K$2336,3,0)</f>
        <v>3910.44</v>
      </c>
      <c r="I1017" s="12" t="str">
        <f>VLOOKUP(A1017,'Cleaned Hospitalisation data'!$A$1:$K$2336,4,0)</f>
        <v>Tier - 2</v>
      </c>
      <c r="J1017" s="12" t="str">
        <f>VLOOKUP(A1017,'Cleaned Hospitalisation data'!$A$1:$K$2336,5,0)</f>
        <v>Tier - 2</v>
      </c>
      <c r="K1017" s="12" t="str">
        <f>VLOOKUP(A1017,'Cleaned Hospitalisation data'!$A$1:$K$2336,6,0)</f>
        <v>R1013</v>
      </c>
      <c r="L1017" s="12" cm="1">
        <f t="array" ref="L1017:P1017">_xlfn.XLOOKUP(A1017,$A:$A,'Cleaned Medical Examiation data'!$B:$F)</f>
        <v>17.940000000000001</v>
      </c>
      <c r="M1017" s="12">
        <v>5.17</v>
      </c>
      <c r="N1017" s="12" t="str">
        <v>YES</v>
      </c>
      <c r="O1017" s="12" t="str">
        <v>NO</v>
      </c>
      <c r="P1017" s="12" t="str">
        <v>NO</v>
      </c>
      <c r="Q1017" s="19" t="str" cm="1">
        <f t="array" ref="Q1017:T1017">_xlfn.XLOOKUP(A1017,$A:$A,'Cleaned Medical Examiation data'!$H:$K)</f>
        <v>NO</v>
      </c>
      <c r="R1017" s="48">
        <v>0</v>
      </c>
      <c r="S1017" s="45" t="str">
        <v>Under Weight</v>
      </c>
      <c r="T1017" s="34" t="str">
        <v>Normal</v>
      </c>
    </row>
    <row r="1018" spans="1:20" ht="15.75">
      <c r="A1018" s="33" t="s">
        <v>1058</v>
      </c>
      <c r="B1018" s="7" t="str">
        <f>VLOOKUP(A1018,'Customer Names'!$A:$G,7,0)</f>
        <v>Mr</v>
      </c>
      <c r="C1018" s="7" t="str">
        <f>VLOOKUP(A1018,'Customer Names'!$A:$F,6,0)</f>
        <v>Billy</v>
      </c>
      <c r="D1018" s="7" t="str">
        <f>VLOOKUP(A1018,'Customer Names'!$A:$E,5,0)</f>
        <v>Shue</v>
      </c>
      <c r="E1018" s="25" t="str">
        <f>VLOOKUP(A1018,'Cleaned Hospitalisation data'!$A:$K,7,0)</f>
        <v>24-Nov-1997</v>
      </c>
      <c r="F1018" s="12">
        <f>VLOOKUP(A1018,'Cleaned Hospitalisation data'!$A$1:$K$2336,8,0)</f>
        <v>25</v>
      </c>
      <c r="G1018" s="12">
        <f>VLOOKUP(A1018,'Cleaned Hospitalisation data'!$A:$K,2,0)</f>
        <v>3</v>
      </c>
      <c r="H1018" s="28">
        <f>VLOOKUP(A1018,'Cleaned Hospitalisation data'!$A$1:$K$2336,3,0)</f>
        <v>3906.13</v>
      </c>
      <c r="I1018" s="12" t="str">
        <f>VLOOKUP(A1018,'Cleaned Hospitalisation data'!$A$1:$K$2336,4,0)</f>
        <v>Tier - 3</v>
      </c>
      <c r="J1018" s="12" t="str">
        <f>VLOOKUP(A1018,'Cleaned Hospitalisation data'!$A$1:$K$2336,5,0)</f>
        <v>Tier - 3</v>
      </c>
      <c r="K1018" s="12" t="str">
        <f>VLOOKUP(A1018,'Cleaned Hospitalisation data'!$A$1:$K$2336,6,0)</f>
        <v>R1011</v>
      </c>
      <c r="L1018" s="12" cm="1">
        <f t="array" ref="L1018:P1018">_xlfn.XLOOKUP(A1018,$A:$A,'Cleaned Medical Examiation data'!$B:$F)</f>
        <v>26.8</v>
      </c>
      <c r="M1018" s="12">
        <v>6.18</v>
      </c>
      <c r="N1018" s="12" t="str">
        <v>YES</v>
      </c>
      <c r="O1018" s="12" t="str">
        <v>NO</v>
      </c>
      <c r="P1018" s="12" t="str">
        <v>YES</v>
      </c>
      <c r="Q1018" s="19" t="str" cm="1">
        <f t="array" ref="Q1018:T1018">_xlfn.XLOOKUP(A1018,$A:$A,'Cleaned Medical Examiation data'!$H:$K)</f>
        <v>NO</v>
      </c>
      <c r="R1018" s="48">
        <v>1</v>
      </c>
      <c r="S1018" s="45" t="str">
        <v>Over Weight</v>
      </c>
      <c r="T1018" s="34" t="str">
        <v>Prediabetes</v>
      </c>
    </row>
    <row r="1019" spans="1:20" ht="15.75">
      <c r="A1019" s="33" t="s">
        <v>1059</v>
      </c>
      <c r="B1019" s="7" t="str">
        <f>VLOOKUP(A1019,'Customer Names'!$A:$G,7,0)</f>
        <v>Mr</v>
      </c>
      <c r="C1019" s="7" t="str">
        <f>VLOOKUP(A1019,'Customer Names'!$A:$F,6,0)</f>
        <v>Paul M</v>
      </c>
      <c r="D1019" s="7" t="str">
        <f>VLOOKUP(A1019,'Customer Names'!$A:$E,5,0)</f>
        <v>Reilly</v>
      </c>
      <c r="E1019" s="25" t="str">
        <f>VLOOKUP(A1019,'Cleaned Hospitalisation data'!$A:$K,7,0)</f>
        <v>27-Aug-1981</v>
      </c>
      <c r="F1019" s="12">
        <f>VLOOKUP(A1019,'Cleaned Hospitalisation data'!$A$1:$K$2336,8,0)</f>
        <v>41</v>
      </c>
      <c r="G1019" s="12">
        <f>VLOOKUP(A1019,'Cleaned Hospitalisation data'!$A:$K,2,0)</f>
        <v>1</v>
      </c>
      <c r="H1019" s="28">
        <f>VLOOKUP(A1019,'Cleaned Hospitalisation data'!$A$1:$K$2336,3,0)</f>
        <v>3902.07</v>
      </c>
      <c r="I1019" s="12" t="str">
        <f>VLOOKUP(A1019,'Cleaned Hospitalisation data'!$A$1:$K$2336,4,0)</f>
        <v>Tier - 2</v>
      </c>
      <c r="J1019" s="12" t="str">
        <f>VLOOKUP(A1019,'Cleaned Hospitalisation data'!$A$1:$K$2336,5,0)</f>
        <v>Tier - 2</v>
      </c>
      <c r="K1019" s="12" t="str">
        <f>VLOOKUP(A1019,'Cleaned Hospitalisation data'!$A$1:$K$2336,6,0)</f>
        <v>R1013</v>
      </c>
      <c r="L1019" s="12" cm="1">
        <f t="array" ref="L1019:P1019">_xlfn.XLOOKUP(A1019,$A:$A,'Cleaned Medical Examiation data'!$B:$F)</f>
        <v>17.690000000000001</v>
      </c>
      <c r="M1019" s="12">
        <v>9.07</v>
      </c>
      <c r="N1019" s="12" t="str">
        <v>YES</v>
      </c>
      <c r="O1019" s="12" t="str">
        <v>NO</v>
      </c>
      <c r="P1019" s="12" t="str">
        <v>NO</v>
      </c>
      <c r="Q1019" s="19" t="str" cm="1">
        <f t="array" ref="Q1019:T1019">_xlfn.XLOOKUP(A1019,$A:$A,'Cleaned Medical Examiation data'!$H:$K)</f>
        <v>NO</v>
      </c>
      <c r="R1019" s="48">
        <v>0</v>
      </c>
      <c r="S1019" s="45" t="str">
        <v>Under Weight</v>
      </c>
      <c r="T1019" s="34" t="str">
        <v>Diabetes</v>
      </c>
    </row>
    <row r="1020" spans="1:20" ht="15.75">
      <c r="A1020" s="33" t="s">
        <v>1060</v>
      </c>
      <c r="B1020" s="7" t="str">
        <f>VLOOKUP(A1020,'Customer Names'!$A:$G,7,0)</f>
        <v>Ms</v>
      </c>
      <c r="C1020" s="7" t="str">
        <f>VLOOKUP(A1020,'Customer Names'!$A:$F,6,0)</f>
        <v>Brenda M</v>
      </c>
      <c r="D1020" s="7" t="str">
        <f>VLOOKUP(A1020,'Customer Names'!$A:$E,5,0)</f>
        <v>Blinn</v>
      </c>
      <c r="E1020" s="25" t="str">
        <f>VLOOKUP(A1020,'Cleaned Hospitalisation data'!$A:$K,7,0)</f>
        <v>14-Sep-1993</v>
      </c>
      <c r="F1020" s="12">
        <f>VLOOKUP(A1020,'Cleaned Hospitalisation data'!$A$1:$K$2336,8,0)</f>
        <v>29</v>
      </c>
      <c r="G1020" s="12">
        <f>VLOOKUP(A1020,'Cleaned Hospitalisation data'!$A:$K,2,0)</f>
        <v>0</v>
      </c>
      <c r="H1020" s="28">
        <f>VLOOKUP(A1020,'Cleaned Hospitalisation data'!$A$1:$K$2336,3,0)</f>
        <v>3898.35</v>
      </c>
      <c r="I1020" s="12" t="str">
        <f>VLOOKUP(A1020,'Cleaned Hospitalisation data'!$A$1:$K$2336,4,0)</f>
        <v>Tier - 2</v>
      </c>
      <c r="J1020" s="12" t="str">
        <f>VLOOKUP(A1020,'Cleaned Hospitalisation data'!$A$1:$K$2336,5,0)</f>
        <v>Tier - 2</v>
      </c>
      <c r="K1020" s="12" t="str">
        <f>VLOOKUP(A1020,'Cleaned Hospitalisation data'!$A$1:$K$2336,6,0)</f>
        <v>R1012</v>
      </c>
      <c r="L1020" s="12" cm="1">
        <f t="array" ref="L1020:P1020">_xlfn.XLOOKUP(A1020,$A:$A,'Cleaned Medical Examiation data'!$B:$F)</f>
        <v>25.77</v>
      </c>
      <c r="M1020" s="12">
        <v>4.43</v>
      </c>
      <c r="N1020" s="12" t="str">
        <v>NO</v>
      </c>
      <c r="O1020" s="12" t="str">
        <v>NO</v>
      </c>
      <c r="P1020" s="12" t="str">
        <v>YES</v>
      </c>
      <c r="Q1020" s="19" t="str" cm="1">
        <f t="array" ref="Q1020:T1020">_xlfn.XLOOKUP(A1020,$A:$A,'Cleaned Medical Examiation data'!$H:$K)</f>
        <v>NO</v>
      </c>
      <c r="R1020" s="48">
        <v>1</v>
      </c>
      <c r="S1020" s="45" t="str">
        <v>Over Weight</v>
      </c>
      <c r="T1020" s="34" t="str">
        <v>Normal</v>
      </c>
    </row>
    <row r="1021" spans="1:20" ht="15.75">
      <c r="A1021" s="33" t="s">
        <v>1061</v>
      </c>
      <c r="B1021" s="7" t="str">
        <f>VLOOKUP(A1021,'Customer Names'!$A:$G,7,0)</f>
        <v>Mr</v>
      </c>
      <c r="C1021" s="7" t="str">
        <f>VLOOKUP(A1021,'Customer Names'!$A:$F,6,0)</f>
        <v>Jeff H</v>
      </c>
      <c r="D1021" s="7" t="str">
        <f>VLOOKUP(A1021,'Customer Names'!$A:$E,5,0)</f>
        <v>Duyn</v>
      </c>
      <c r="E1021" s="25" t="str">
        <f>VLOOKUP(A1021,'Cleaned Hospitalisation data'!$A:$K,7,0)</f>
        <v>13-Jul-2004</v>
      </c>
      <c r="F1021" s="12">
        <f>VLOOKUP(A1021,'Cleaned Hospitalisation data'!$A$1:$K$2336,8,0)</f>
        <v>18</v>
      </c>
      <c r="G1021" s="12">
        <f>VLOOKUP(A1021,'Cleaned Hospitalisation data'!$A:$K,2,0)</f>
        <v>0</v>
      </c>
      <c r="H1021" s="28">
        <f>VLOOKUP(A1021,'Cleaned Hospitalisation data'!$A$1:$K$2336,3,0)</f>
        <v>3889.2</v>
      </c>
      <c r="I1021" s="12" t="str">
        <f>VLOOKUP(A1021,'Cleaned Hospitalisation data'!$A$1:$K$2336,4,0)</f>
        <v>Tier - 2</v>
      </c>
      <c r="J1021" s="12" t="str">
        <f>VLOOKUP(A1021,'Cleaned Hospitalisation data'!$A$1:$K$2336,5,0)</f>
        <v>Tier - 2</v>
      </c>
      <c r="K1021" s="12" t="str">
        <f>VLOOKUP(A1021,'Cleaned Hospitalisation data'!$A$1:$K$2336,6,0)</f>
        <v>R1012</v>
      </c>
      <c r="L1021" s="12" cm="1">
        <f t="array" ref="L1021:P1021">_xlfn.XLOOKUP(A1021,$A:$A,'Cleaned Medical Examiation data'!$B:$F)</f>
        <v>34.46</v>
      </c>
      <c r="M1021" s="12">
        <v>4.17</v>
      </c>
      <c r="N1021" s="12" t="str">
        <v>NO</v>
      </c>
      <c r="O1021" s="12" t="str">
        <v>YES</v>
      </c>
      <c r="P1021" s="12" t="str">
        <v>NO</v>
      </c>
      <c r="Q1021" s="19" t="str" cm="1">
        <f t="array" ref="Q1021:T1021">_xlfn.XLOOKUP(A1021,$A:$A,'Cleaned Medical Examiation data'!$H:$K)</f>
        <v>NO</v>
      </c>
      <c r="R1021" s="48">
        <v>1</v>
      </c>
      <c r="S1021" s="45" t="str">
        <v>Obesity</v>
      </c>
      <c r="T1021" s="34" t="str">
        <v>Normal</v>
      </c>
    </row>
    <row r="1022" spans="1:20" ht="15.75">
      <c r="A1022" s="33" t="s">
        <v>1062</v>
      </c>
      <c r="B1022" s="7" t="str">
        <f>VLOOKUP(A1022,'Customer Names'!$A:$G,7,0)</f>
        <v>Mr</v>
      </c>
      <c r="C1022" s="7" t="str">
        <f>VLOOKUP(A1022,'Customer Names'!$A:$F,6,0)</f>
        <v>Michael</v>
      </c>
      <c r="D1022" s="7" t="str">
        <f>VLOOKUP(A1022,'Customer Names'!$A:$E,5,0)</f>
        <v>Wardian</v>
      </c>
      <c r="E1022" s="25" t="str">
        <f>VLOOKUP(A1022,'Cleaned Hospitalisation data'!$A:$K,7,0)</f>
        <v>23-Oct-1996</v>
      </c>
      <c r="F1022" s="12">
        <f>VLOOKUP(A1022,'Cleaned Hospitalisation data'!$A$1:$K$2336,8,0)</f>
        <v>26</v>
      </c>
      <c r="G1022" s="12">
        <f>VLOOKUP(A1022,'Cleaned Hospitalisation data'!$A:$K,2,0)</f>
        <v>2</v>
      </c>
      <c r="H1022" s="28">
        <f>VLOOKUP(A1022,'Cleaned Hospitalisation data'!$A$1:$K$2336,3,0)</f>
        <v>3877.3</v>
      </c>
      <c r="I1022" s="12" t="str">
        <f>VLOOKUP(A1022,'Cleaned Hospitalisation data'!$A$1:$K$2336,4,0)</f>
        <v>Tier - 1</v>
      </c>
      <c r="J1022" s="12" t="str">
        <f>VLOOKUP(A1022,'Cleaned Hospitalisation data'!$A$1:$K$2336,5,0)</f>
        <v>Tier - 3</v>
      </c>
      <c r="K1022" s="12" t="str">
        <f>VLOOKUP(A1022,'Cleaned Hospitalisation data'!$A$1:$K$2336,6,0)</f>
        <v>R1012</v>
      </c>
      <c r="L1022" s="12" cm="1">
        <f t="array" ref="L1022:P1022">_xlfn.XLOOKUP(A1022,$A:$A,'Cleaned Medical Examiation data'!$B:$F)</f>
        <v>30.875</v>
      </c>
      <c r="M1022" s="12">
        <v>4.95</v>
      </c>
      <c r="N1022" s="12" t="str">
        <v>YES</v>
      </c>
      <c r="O1022" s="12" t="str">
        <v>NO</v>
      </c>
      <c r="P1022" s="12" t="str">
        <v>NO</v>
      </c>
      <c r="Q1022" s="19" t="str" cm="1">
        <f t="array" ref="Q1022:T1022">_xlfn.XLOOKUP(A1022,$A:$A,'Cleaned Medical Examiation data'!$H:$K)</f>
        <v>NO</v>
      </c>
      <c r="R1022" s="48">
        <v>0</v>
      </c>
      <c r="S1022" s="45" t="str">
        <v>Obesity</v>
      </c>
      <c r="T1022" s="34" t="str">
        <v>Normal</v>
      </c>
    </row>
    <row r="1023" spans="1:20" ht="15.75">
      <c r="A1023" s="33" t="s">
        <v>1063</v>
      </c>
      <c r="B1023" s="7" t="str">
        <f>VLOOKUP(A1023,'Customer Names'!$A:$G,7,0)</f>
        <v>Mr</v>
      </c>
      <c r="C1023" s="7" t="str">
        <f>VLOOKUP(A1023,'Customer Names'!$A:$F,6,0)</f>
        <v>Jan</v>
      </c>
      <c r="D1023" s="7" t="str">
        <f>VLOOKUP(A1023,'Customer Names'!$A:$E,5,0)</f>
        <v>Heuninck</v>
      </c>
      <c r="E1023" s="25" t="str">
        <f>VLOOKUP(A1023,'Cleaned Hospitalisation data'!$A:$K,7,0)</f>
        <v>25-Jul-1991</v>
      </c>
      <c r="F1023" s="12">
        <f>VLOOKUP(A1023,'Cleaned Hospitalisation data'!$A$1:$K$2336,8,0)</f>
        <v>31</v>
      </c>
      <c r="G1023" s="12">
        <f>VLOOKUP(A1023,'Cleaned Hospitalisation data'!$A:$K,2,0)</f>
        <v>1</v>
      </c>
      <c r="H1023" s="28">
        <f>VLOOKUP(A1023,'Cleaned Hospitalisation data'!$A$1:$K$2336,3,0)</f>
        <v>3875.73</v>
      </c>
      <c r="I1023" s="12" t="str">
        <f>VLOOKUP(A1023,'Cleaned Hospitalisation data'!$A$1:$K$2336,4,0)</f>
        <v>Tier - 2</v>
      </c>
      <c r="J1023" s="12" t="str">
        <f>VLOOKUP(A1023,'Cleaned Hospitalisation data'!$A$1:$K$2336,5,0)</f>
        <v>Tier - 3</v>
      </c>
      <c r="K1023" s="12" t="str">
        <f>VLOOKUP(A1023,'Cleaned Hospitalisation data'!$A$1:$K$2336,6,0)</f>
        <v>R1013</v>
      </c>
      <c r="L1023" s="12" cm="1">
        <f t="array" ref="L1023:P1023">_xlfn.XLOOKUP(A1023,$A:$A,'Cleaned Medical Examiation data'!$B:$F)</f>
        <v>39.49</v>
      </c>
      <c r="M1023" s="12">
        <v>5.13</v>
      </c>
      <c r="N1023" s="12" t="str">
        <v>NO</v>
      </c>
      <c r="O1023" s="12" t="str">
        <v>NO</v>
      </c>
      <c r="P1023" s="12" t="str">
        <v>NO</v>
      </c>
      <c r="Q1023" s="19" t="str" cm="1">
        <f t="array" ref="Q1023:T1023">_xlfn.XLOOKUP(A1023,$A:$A,'Cleaned Medical Examiation data'!$H:$K)</f>
        <v>NO</v>
      </c>
      <c r="R1023" s="48">
        <v>0</v>
      </c>
      <c r="S1023" s="45" t="str">
        <v>Obesity</v>
      </c>
      <c r="T1023" s="34" t="str">
        <v>Normal</v>
      </c>
    </row>
    <row r="1024" spans="1:20" ht="15.75">
      <c r="A1024" s="33" t="s">
        <v>1064</v>
      </c>
      <c r="B1024" s="7" t="str">
        <f>VLOOKUP(A1024,'Customer Names'!$A:$G,7,0)</f>
        <v>Mr</v>
      </c>
      <c r="C1024" s="7" t="str">
        <f>VLOOKUP(A1024,'Customer Names'!$A:$F,6,0)</f>
        <v>Bernard</v>
      </c>
      <c r="D1024" s="7" t="str">
        <f>VLOOKUP(A1024,'Customer Names'!$A:$E,5,0)</f>
        <v>Kipyego</v>
      </c>
      <c r="E1024" s="25" t="str">
        <f>VLOOKUP(A1024,'Cleaned Hospitalisation data'!$A:$K,7,0)</f>
        <v>24-Jun-1990</v>
      </c>
      <c r="F1024" s="12">
        <f>VLOOKUP(A1024,'Cleaned Hospitalisation data'!$A$1:$K$2336,8,0)</f>
        <v>32</v>
      </c>
      <c r="G1024" s="12">
        <f>VLOOKUP(A1024,'Cleaned Hospitalisation data'!$A:$K,2,0)</f>
        <v>0</v>
      </c>
      <c r="H1024" s="28">
        <f>VLOOKUP(A1024,'Cleaned Hospitalisation data'!$A$1:$K$2336,3,0)</f>
        <v>3866.86</v>
      </c>
      <c r="I1024" s="12" t="str">
        <f>VLOOKUP(A1024,'Cleaned Hospitalisation data'!$A$1:$K$2336,4,0)</f>
        <v>Tier - 1</v>
      </c>
      <c r="J1024" s="12" t="str">
        <f>VLOOKUP(A1024,'Cleaned Hospitalisation data'!$A$1:$K$2336,5,0)</f>
        <v>Tier - 1</v>
      </c>
      <c r="K1024" s="12" t="str">
        <f>VLOOKUP(A1024,'Cleaned Hospitalisation data'!$A$1:$K$2336,6,0)</f>
        <v>R1012</v>
      </c>
      <c r="L1024" s="12" cm="1">
        <f t="array" ref="L1024:P1024">_xlfn.XLOOKUP(A1024,$A:$A,'Cleaned Medical Examiation data'!$B:$F)</f>
        <v>28.88</v>
      </c>
      <c r="M1024" s="12">
        <v>4.0999999999999996</v>
      </c>
      <c r="N1024" s="12" t="str">
        <v>NO</v>
      </c>
      <c r="O1024" s="12" t="str">
        <v>NO</v>
      </c>
      <c r="P1024" s="12" t="str">
        <v>NO</v>
      </c>
      <c r="Q1024" s="19" t="str" cm="1">
        <f t="array" ref="Q1024:T1024">_xlfn.XLOOKUP(A1024,$A:$A,'Cleaned Medical Examiation data'!$H:$K)</f>
        <v>NO</v>
      </c>
      <c r="R1024" s="48">
        <v>0</v>
      </c>
      <c r="S1024" s="45" t="str">
        <v>Over Weight</v>
      </c>
      <c r="T1024" s="34" t="str">
        <v>Normal</v>
      </c>
    </row>
    <row r="1025" spans="1:20" ht="15.75">
      <c r="A1025" s="33" t="s">
        <v>1065</v>
      </c>
      <c r="B1025" s="7" t="str">
        <f>VLOOKUP(A1025,'Customer Names'!$A:$G,7,0)</f>
        <v>Mr</v>
      </c>
      <c r="C1025" s="7" t="str">
        <f>VLOOKUP(A1025,'Customer Names'!$A:$F,6,0)</f>
        <v>Padraig</v>
      </c>
      <c r="D1025" s="7" t="str">
        <f>VLOOKUP(A1025,'Customer Names'!$A:$E,5,0)</f>
        <v>Mullins</v>
      </c>
      <c r="E1025" s="25" t="str">
        <f>VLOOKUP(A1025,'Cleaned Hospitalisation data'!$A:$K,7,0)</f>
        <v>18-Oct-1967</v>
      </c>
      <c r="F1025" s="12">
        <f>VLOOKUP(A1025,'Cleaned Hospitalisation data'!$A$1:$K$2336,8,0)</f>
        <v>55</v>
      </c>
      <c r="G1025" s="12">
        <f>VLOOKUP(A1025,'Cleaned Hospitalisation data'!$A:$K,2,0)</f>
        <v>0</v>
      </c>
      <c r="H1025" s="28">
        <f>VLOOKUP(A1025,'Cleaned Hospitalisation data'!$A$1:$K$2336,3,0)</f>
        <v>36332.449999999997</v>
      </c>
      <c r="I1025" s="12" t="str">
        <f>VLOOKUP(A1025,'Cleaned Hospitalisation data'!$A$1:$K$2336,4,0)</f>
        <v>Tier - 1</v>
      </c>
      <c r="J1025" s="12" t="str">
        <f>VLOOKUP(A1025,'Cleaned Hospitalisation data'!$A$1:$K$2336,5,0)</f>
        <v>Tier - 3</v>
      </c>
      <c r="K1025" s="12" t="str">
        <f>VLOOKUP(A1025,'Cleaned Hospitalisation data'!$A$1:$K$2336,6,0)</f>
        <v>R1011</v>
      </c>
      <c r="L1025" s="12" cm="1">
        <f t="array" ref="L1025:P1025">_xlfn.XLOOKUP(A1025,$A:$A,'Cleaned Medical Examiation data'!$B:$F)</f>
        <v>33.57</v>
      </c>
      <c r="M1025" s="12">
        <v>8.82</v>
      </c>
      <c r="N1025" s="12" t="str">
        <v>YES</v>
      </c>
      <c r="O1025" s="12" t="str">
        <v>NO</v>
      </c>
      <c r="P1025" s="12" t="str">
        <v>NO</v>
      </c>
      <c r="Q1025" s="19" t="str" cm="1">
        <f t="array" ref="Q1025:T1025">_xlfn.XLOOKUP(A1025,$A:$A,'Cleaned Medical Examiation data'!$H:$K)</f>
        <v>YES</v>
      </c>
      <c r="R1025" s="48">
        <v>0</v>
      </c>
      <c r="S1025" s="45" t="str">
        <v>Obesity</v>
      </c>
      <c r="T1025" s="34" t="str">
        <v>Diabetes</v>
      </c>
    </row>
    <row r="1026" spans="1:20" ht="15.75">
      <c r="A1026" s="33" t="s">
        <v>1066</v>
      </c>
      <c r="B1026" s="7" t="str">
        <f>VLOOKUP(A1026,'Customer Names'!$A:$G,7,0)</f>
        <v>Mr</v>
      </c>
      <c r="C1026" s="7" t="str">
        <f>VLOOKUP(A1026,'Customer Names'!$A:$F,6,0)</f>
        <v>Craig</v>
      </c>
      <c r="D1026" s="7" t="str">
        <f>VLOOKUP(A1026,'Customer Names'!$A:$E,5,0)</f>
        <v>Kuehl</v>
      </c>
      <c r="E1026" s="25" t="str">
        <f>VLOOKUP(A1026,'Cleaned Hospitalisation data'!$A:$K,7,0)</f>
        <v>18-Oct-2001</v>
      </c>
      <c r="F1026" s="12">
        <f>VLOOKUP(A1026,'Cleaned Hospitalisation data'!$A$1:$K$2336,8,0)</f>
        <v>21</v>
      </c>
      <c r="G1026" s="12">
        <f>VLOOKUP(A1026,'Cleaned Hospitalisation data'!$A:$K,2,0)</f>
        <v>3</v>
      </c>
      <c r="H1026" s="28">
        <f>VLOOKUP(A1026,'Cleaned Hospitalisation data'!$A$1:$K$2336,3,0)</f>
        <v>3861.21</v>
      </c>
      <c r="I1026" s="12" t="str">
        <f>VLOOKUP(A1026,'Cleaned Hospitalisation data'!$A$1:$K$2336,4,0)</f>
        <v>Tier - 2</v>
      </c>
      <c r="J1026" s="12" t="str">
        <f>VLOOKUP(A1026,'Cleaned Hospitalisation data'!$A$1:$K$2336,5,0)</f>
        <v>Tier - 2</v>
      </c>
      <c r="K1026" s="12" t="str">
        <f>VLOOKUP(A1026,'Cleaned Hospitalisation data'!$A$1:$K$2336,6,0)</f>
        <v>R1016</v>
      </c>
      <c r="L1026" s="12" cm="1">
        <f t="array" ref="L1026:P1026">_xlfn.XLOOKUP(A1026,$A:$A,'Cleaned Medical Examiation data'!$B:$F)</f>
        <v>20.234999999999999</v>
      </c>
      <c r="M1026" s="12">
        <v>5.01</v>
      </c>
      <c r="N1026" s="12" t="str">
        <v>YES</v>
      </c>
      <c r="O1026" s="12" t="str">
        <v>NO</v>
      </c>
      <c r="P1026" s="12" t="str">
        <v>NO</v>
      </c>
      <c r="Q1026" s="19" t="str" cm="1">
        <f t="array" ref="Q1026:T1026">_xlfn.XLOOKUP(A1026,$A:$A,'Cleaned Medical Examiation data'!$H:$K)</f>
        <v>NO</v>
      </c>
      <c r="R1026" s="48">
        <v>0</v>
      </c>
      <c r="S1026" s="45" t="str">
        <v>Normal Weight</v>
      </c>
      <c r="T1026" s="34" t="str">
        <v>Normal</v>
      </c>
    </row>
    <row r="1027" spans="1:20" ht="15.75">
      <c r="A1027" s="33" t="s">
        <v>1067</v>
      </c>
      <c r="B1027" s="7" t="str">
        <f>VLOOKUP(A1027,'Customer Names'!$A:$G,7,0)</f>
        <v>Mrs</v>
      </c>
      <c r="C1027" s="7" t="str">
        <f>VLOOKUP(A1027,'Customer Names'!$A:$F,6,0)</f>
        <v>Bryn</v>
      </c>
      <c r="D1027" s="7" t="str">
        <f>VLOOKUP(A1027,'Customer Names'!$A:$E,5,0)</f>
        <v>Burkholder</v>
      </c>
      <c r="E1027" s="25" t="str">
        <f>VLOOKUP(A1027,'Cleaned Hospitalisation data'!$A:$K,7,0)</f>
        <v>6-Jun-2001</v>
      </c>
      <c r="F1027" s="12">
        <f>VLOOKUP(A1027,'Cleaned Hospitalisation data'!$A$1:$K$2336,8,0)</f>
        <v>22</v>
      </c>
      <c r="G1027" s="12">
        <f>VLOOKUP(A1027,'Cleaned Hospitalisation data'!$A:$K,2,0)</f>
        <v>0</v>
      </c>
      <c r="H1027" s="28">
        <f>VLOOKUP(A1027,'Cleaned Hospitalisation data'!$A$1:$K$2336,3,0)</f>
        <v>3858.51</v>
      </c>
      <c r="I1027" s="12" t="str">
        <f>VLOOKUP(A1027,'Cleaned Hospitalisation data'!$A$1:$K$2336,4,0)</f>
        <v>Tier - 2</v>
      </c>
      <c r="J1027" s="12" t="str">
        <f>VLOOKUP(A1027,'Cleaned Hospitalisation data'!$A$1:$K$2336,5,0)</f>
        <v>Tier - 3</v>
      </c>
      <c r="K1027" s="12" t="str">
        <f>VLOOKUP(A1027,'Cleaned Hospitalisation data'!$A$1:$K$2336,6,0)</f>
        <v>R1025</v>
      </c>
      <c r="L1027" s="12" cm="1">
        <f t="array" ref="L1027:P1027">_xlfn.XLOOKUP(A1027,$A:$A,'Cleaned Medical Examiation data'!$B:$F)</f>
        <v>30.67</v>
      </c>
      <c r="M1027" s="12">
        <v>5.09</v>
      </c>
      <c r="N1027" s="12" t="str">
        <v>YES</v>
      </c>
      <c r="O1027" s="12" t="str">
        <v>NO</v>
      </c>
      <c r="P1027" s="12" t="str">
        <v>NO</v>
      </c>
      <c r="Q1027" s="19" t="str" cm="1">
        <f t="array" ref="Q1027:T1027">_xlfn.XLOOKUP(A1027,$A:$A,'Cleaned Medical Examiation data'!$H:$K)</f>
        <v>NO</v>
      </c>
      <c r="R1027" s="48">
        <v>0</v>
      </c>
      <c r="S1027" s="45" t="str">
        <v>Obesity</v>
      </c>
      <c r="T1027" s="34" t="str">
        <v>Normal</v>
      </c>
    </row>
    <row r="1028" spans="1:20" ht="15.75">
      <c r="A1028" s="33" t="s">
        <v>1068</v>
      </c>
      <c r="B1028" s="7" t="str">
        <f>VLOOKUP(A1028,'Customer Names'!$A:$G,7,0)</f>
        <v>Mr</v>
      </c>
      <c r="C1028" s="7" t="str">
        <f>VLOOKUP(A1028,'Customer Names'!$A:$F,6,0)</f>
        <v>Michael</v>
      </c>
      <c r="D1028" s="7" t="str">
        <f>VLOOKUP(A1028,'Customer Names'!$A:$E,5,0)</f>
        <v>Stadolnik</v>
      </c>
      <c r="E1028" s="25" t="str">
        <f>VLOOKUP(A1028,'Cleaned Hospitalisation data'!$A:$K,7,0)</f>
        <v>19-Aug-1991</v>
      </c>
      <c r="F1028" s="12">
        <f>VLOOKUP(A1028,'Cleaned Hospitalisation data'!$A$1:$K$2336,8,0)</f>
        <v>31</v>
      </c>
      <c r="G1028" s="12">
        <f>VLOOKUP(A1028,'Cleaned Hospitalisation data'!$A:$K,2,0)</f>
        <v>0</v>
      </c>
      <c r="H1028" s="28">
        <f>VLOOKUP(A1028,'Cleaned Hospitalisation data'!$A$1:$K$2336,3,0)</f>
        <v>3857.76</v>
      </c>
      <c r="I1028" s="12" t="str">
        <f>VLOOKUP(A1028,'Cleaned Hospitalisation data'!$A$1:$K$2336,4,0)</f>
        <v>Tier - 3</v>
      </c>
      <c r="J1028" s="12" t="str">
        <f>VLOOKUP(A1028,'Cleaned Hospitalisation data'!$A$1:$K$2336,5,0)</f>
        <v>Tier - 1</v>
      </c>
      <c r="K1028" s="12" t="str">
        <f>VLOOKUP(A1028,'Cleaned Hospitalisation data'!$A$1:$K$2336,6,0)</f>
        <v>R1016</v>
      </c>
      <c r="L1028" s="12" cm="1">
        <f t="array" ref="L1028:P1028">_xlfn.XLOOKUP(A1028,$A:$A,'Cleaned Medical Examiation data'!$B:$F)</f>
        <v>30.875</v>
      </c>
      <c r="M1028" s="12">
        <v>6.49</v>
      </c>
      <c r="N1028" s="12" t="str">
        <v>NO</v>
      </c>
      <c r="O1028" s="12" t="str">
        <v>NO</v>
      </c>
      <c r="P1028" s="12" t="str">
        <v>NO</v>
      </c>
      <c r="Q1028" s="19" t="str" cm="1">
        <f t="array" ref="Q1028:T1028">_xlfn.XLOOKUP(A1028,$A:$A,'Cleaned Medical Examiation data'!$H:$K)</f>
        <v>NO</v>
      </c>
      <c r="R1028" s="48">
        <v>0</v>
      </c>
      <c r="S1028" s="45" t="str">
        <v>Obesity</v>
      </c>
      <c r="T1028" s="34" t="str">
        <v>Diabetes</v>
      </c>
    </row>
    <row r="1029" spans="1:20" ht="15.75">
      <c r="A1029" s="33" t="s">
        <v>1069</v>
      </c>
      <c r="B1029" s="7" t="str">
        <f>VLOOKUP(A1029,'Customer Names'!$A:$G,7,0)</f>
        <v>Mr</v>
      </c>
      <c r="C1029" s="7" t="str">
        <f>VLOOKUP(A1029,'Customer Names'!$A:$F,6,0)</f>
        <v>Benjamin</v>
      </c>
      <c r="D1029" s="7" t="str">
        <f>VLOOKUP(A1029,'Customer Names'!$A:$E,5,0)</f>
        <v>Shields</v>
      </c>
      <c r="E1029" s="25" t="str">
        <f>VLOOKUP(A1029,'Cleaned Hospitalisation data'!$A:$K,7,0)</f>
        <v>12-Aug-1994</v>
      </c>
      <c r="F1029" s="12">
        <f>VLOOKUP(A1029,'Cleaned Hospitalisation data'!$A$1:$K$2336,8,0)</f>
        <v>28</v>
      </c>
      <c r="G1029" s="12">
        <f>VLOOKUP(A1029,'Cleaned Hospitalisation data'!$A:$K,2,0)</f>
        <v>2</v>
      </c>
      <c r="H1029" s="28">
        <f>VLOOKUP(A1029,'Cleaned Hospitalisation data'!$A$1:$K$2336,3,0)</f>
        <v>3847.67</v>
      </c>
      <c r="I1029" s="12" t="str">
        <f>VLOOKUP(A1029,'Cleaned Hospitalisation data'!$A$1:$K$2336,4,0)</f>
        <v>Tier - 3</v>
      </c>
      <c r="J1029" s="12" t="str">
        <f>VLOOKUP(A1029,'Cleaned Hospitalisation data'!$A$1:$K$2336,5,0)</f>
        <v>Tier - 2</v>
      </c>
      <c r="K1029" s="12" t="str">
        <f>VLOOKUP(A1029,'Cleaned Hospitalisation data'!$A$1:$K$2336,6,0)</f>
        <v>R1011</v>
      </c>
      <c r="L1029" s="12" cm="1">
        <f t="array" ref="L1029:P1029">_xlfn.XLOOKUP(A1029,$A:$A,'Cleaned Medical Examiation data'!$B:$F)</f>
        <v>23.8</v>
      </c>
      <c r="M1029" s="12">
        <v>4.08</v>
      </c>
      <c r="N1029" s="12" t="str">
        <v>NO</v>
      </c>
      <c r="O1029" s="12" t="str">
        <v>NO</v>
      </c>
      <c r="P1029" s="12" t="str">
        <v>NO</v>
      </c>
      <c r="Q1029" s="19" t="str" cm="1">
        <f t="array" ref="Q1029:T1029">_xlfn.XLOOKUP(A1029,$A:$A,'Cleaned Medical Examiation data'!$H:$K)</f>
        <v>NO</v>
      </c>
      <c r="R1029" s="48">
        <v>0</v>
      </c>
      <c r="S1029" s="45" t="str">
        <v>Normal Weight</v>
      </c>
      <c r="T1029" s="34" t="str">
        <v>Normal</v>
      </c>
    </row>
    <row r="1030" spans="1:20" ht="15.75">
      <c r="A1030" s="33" t="s">
        <v>1070</v>
      </c>
      <c r="B1030" s="7" t="str">
        <f>VLOOKUP(A1030,'Customer Names'!$A:$G,7,0)</f>
        <v>Mr</v>
      </c>
      <c r="C1030" s="7" t="str">
        <f>VLOOKUP(A1030,'Customer Names'!$A:$F,6,0)</f>
        <v>Jay</v>
      </c>
      <c r="D1030" s="7" t="str">
        <f>VLOOKUP(A1030,'Customer Names'!$A:$E,5,0)</f>
        <v>Margolis</v>
      </c>
      <c r="E1030" s="25" t="str">
        <f>VLOOKUP(A1030,'Cleaned Hospitalisation data'!$A:$K,7,0)</f>
        <v>29-Sep-1981</v>
      </c>
      <c r="F1030" s="12">
        <f>VLOOKUP(A1030,'Cleaned Hospitalisation data'!$A$1:$K$2336,8,0)</f>
        <v>41</v>
      </c>
      <c r="G1030" s="12">
        <f>VLOOKUP(A1030,'Cleaned Hospitalisation data'!$A:$K,2,0)</f>
        <v>1</v>
      </c>
      <c r="H1030" s="28">
        <f>VLOOKUP(A1030,'Cleaned Hospitalisation data'!$A$1:$K$2336,3,0)</f>
        <v>3797.2</v>
      </c>
      <c r="I1030" s="12" t="str">
        <f>VLOOKUP(A1030,'Cleaned Hospitalisation data'!$A$1:$K$2336,4,0)</f>
        <v>Tier - 2</v>
      </c>
      <c r="J1030" s="12" t="str">
        <f>VLOOKUP(A1030,'Cleaned Hospitalisation data'!$A$1:$K$2336,5,0)</f>
        <v>Tier - 3</v>
      </c>
      <c r="K1030" s="12" t="str">
        <f>VLOOKUP(A1030,'Cleaned Hospitalisation data'!$A$1:$K$2336,6,0)</f>
        <v>R1012</v>
      </c>
      <c r="L1030" s="12" cm="1">
        <f t="array" ref="L1030:P1030">_xlfn.XLOOKUP(A1030,$A:$A,'Cleaned Medical Examiation data'!$B:$F)</f>
        <v>15.37</v>
      </c>
      <c r="M1030" s="12">
        <v>8.6300000000000008</v>
      </c>
      <c r="N1030" s="12" t="str">
        <v>YES</v>
      </c>
      <c r="O1030" s="12" t="str">
        <v>NO</v>
      </c>
      <c r="P1030" s="12" t="str">
        <v>NO</v>
      </c>
      <c r="Q1030" s="19" t="str" cm="1">
        <f t="array" ref="Q1030:T1030">_xlfn.XLOOKUP(A1030,$A:$A,'Cleaned Medical Examiation data'!$H:$K)</f>
        <v>NO</v>
      </c>
      <c r="R1030" s="48">
        <v>0</v>
      </c>
      <c r="S1030" s="45" t="str">
        <v>Under Weight</v>
      </c>
      <c r="T1030" s="34" t="str">
        <v>Diabetes</v>
      </c>
    </row>
    <row r="1031" spans="1:20" ht="15.75">
      <c r="A1031" s="33" t="s">
        <v>1071</v>
      </c>
      <c r="B1031" s="7" t="str">
        <f>VLOOKUP(A1031,'Customer Names'!$A:$G,7,0)</f>
        <v>Mr</v>
      </c>
      <c r="C1031" s="7" t="str">
        <f>VLOOKUP(A1031,'Customer Names'!$A:$F,6,0)</f>
        <v>William</v>
      </c>
      <c r="D1031" s="7" t="str">
        <f>VLOOKUP(A1031,'Customer Names'!$A:$E,5,0)</f>
        <v>Uffenbeck</v>
      </c>
      <c r="E1031" s="25" t="str">
        <f>VLOOKUP(A1031,'Cleaned Hospitalisation data'!$A:$K,7,0)</f>
        <v>24-Jun-1999</v>
      </c>
      <c r="F1031" s="12">
        <f>VLOOKUP(A1031,'Cleaned Hospitalisation data'!$A$1:$K$2336,8,0)</f>
        <v>23</v>
      </c>
      <c r="G1031" s="12">
        <f>VLOOKUP(A1031,'Cleaned Hospitalisation data'!$A:$K,2,0)</f>
        <v>0</v>
      </c>
      <c r="H1031" s="28">
        <f>VLOOKUP(A1031,'Cleaned Hospitalisation data'!$A$1:$K$2336,3,0)</f>
        <v>3796.36</v>
      </c>
      <c r="I1031" s="12" t="str">
        <f>VLOOKUP(A1031,'Cleaned Hospitalisation data'!$A$1:$K$2336,4,0)</f>
        <v>Tier - 2</v>
      </c>
      <c r="J1031" s="12" t="str">
        <f>VLOOKUP(A1031,'Cleaned Hospitalisation data'!$A$1:$K$2336,5,0)</f>
        <v>Tier - 3</v>
      </c>
      <c r="K1031" s="12" t="str">
        <f>VLOOKUP(A1031,'Cleaned Hospitalisation data'!$A$1:$K$2336,6,0)</f>
        <v>R1012</v>
      </c>
      <c r="L1031" s="12" cm="1">
        <f t="array" ref="L1031:P1031">_xlfn.XLOOKUP(A1031,$A:$A,'Cleaned Medical Examiation data'!$B:$F)</f>
        <v>30.4</v>
      </c>
      <c r="M1031" s="12">
        <v>5.28</v>
      </c>
      <c r="N1031" s="12" t="str">
        <v>NO</v>
      </c>
      <c r="O1031" s="12" t="str">
        <v>NO</v>
      </c>
      <c r="P1031" s="12" t="str">
        <v>NO</v>
      </c>
      <c r="Q1031" s="19" t="str" cm="1">
        <f t="array" ref="Q1031:T1031">_xlfn.XLOOKUP(A1031,$A:$A,'Cleaned Medical Examiation data'!$H:$K)</f>
        <v>NO</v>
      </c>
      <c r="R1031" s="48">
        <v>0</v>
      </c>
      <c r="S1031" s="45" t="str">
        <v>Obesity</v>
      </c>
      <c r="T1031" s="34" t="str">
        <v>Normal</v>
      </c>
    </row>
    <row r="1032" spans="1:20" ht="15.75">
      <c r="A1032" s="33" t="s">
        <v>1072</v>
      </c>
      <c r="B1032" s="7" t="str">
        <f>VLOOKUP(A1032,'Customer Names'!$A:$G,7,0)</f>
        <v>Ms</v>
      </c>
      <c r="C1032" s="7" t="str">
        <f>VLOOKUP(A1032,'Customer Names'!$A:$F,6,0)</f>
        <v>Shelley</v>
      </c>
      <c r="D1032" s="7" t="str">
        <f>VLOOKUP(A1032,'Customer Names'!$A:$E,5,0)</f>
        <v>Brake</v>
      </c>
      <c r="E1032" s="25" t="str">
        <f>VLOOKUP(A1032,'Cleaned Hospitalisation data'!$A:$K,7,0)</f>
        <v>28-Aug-1988</v>
      </c>
      <c r="F1032" s="12">
        <f>VLOOKUP(A1032,'Cleaned Hospitalisation data'!$A$1:$K$2336,8,0)</f>
        <v>34</v>
      </c>
      <c r="G1032" s="12">
        <f>VLOOKUP(A1032,'Cleaned Hospitalisation data'!$A:$K,2,0)</f>
        <v>3</v>
      </c>
      <c r="H1032" s="28">
        <f>VLOOKUP(A1032,'Cleaned Hospitalisation data'!$A$1:$K$2336,3,0)</f>
        <v>3793.55</v>
      </c>
      <c r="I1032" s="12" t="str">
        <f>VLOOKUP(A1032,'Cleaned Hospitalisation data'!$A$1:$K$2336,4,0)</f>
        <v>Tier - 2</v>
      </c>
      <c r="J1032" s="12" t="str">
        <f>VLOOKUP(A1032,'Cleaned Hospitalisation data'!$A$1:$K$2336,5,0)</f>
        <v>Tier - 3</v>
      </c>
      <c r="K1032" s="12" t="str">
        <f>VLOOKUP(A1032,'Cleaned Hospitalisation data'!$A$1:$K$2336,6,0)</f>
        <v>R1013</v>
      </c>
      <c r="L1032" s="12" cm="1">
        <f t="array" ref="L1032:P1032">_xlfn.XLOOKUP(A1032,$A:$A,'Cleaned Medical Examiation data'!$B:$F)</f>
        <v>19.48</v>
      </c>
      <c r="M1032" s="12">
        <v>5.63</v>
      </c>
      <c r="N1032" s="12" t="str">
        <v>YES</v>
      </c>
      <c r="O1032" s="12" t="str">
        <v>NO</v>
      </c>
      <c r="P1032" s="12" t="str">
        <v>NO</v>
      </c>
      <c r="Q1032" s="19" t="str" cm="1">
        <f t="array" ref="Q1032:T1032">_xlfn.XLOOKUP(A1032,$A:$A,'Cleaned Medical Examiation data'!$H:$K)</f>
        <v>NO</v>
      </c>
      <c r="R1032" s="48">
        <v>1</v>
      </c>
      <c r="S1032" s="45" t="str">
        <v>Normal Weight</v>
      </c>
      <c r="T1032" s="34" t="str">
        <v>Normal</v>
      </c>
    </row>
    <row r="1033" spans="1:20" ht="15.75">
      <c r="A1033" s="33" t="s">
        <v>1073</v>
      </c>
      <c r="B1033" s="7" t="str">
        <f>VLOOKUP(A1033,'Customer Names'!$A:$G,7,0)</f>
        <v>Ms</v>
      </c>
      <c r="C1033" s="7" t="str">
        <f>VLOOKUP(A1033,'Customer Names'!$A:$F,6,0)</f>
        <v>Jekaterina</v>
      </c>
      <c r="D1033" s="7" t="str">
        <f>VLOOKUP(A1033,'Customer Names'!$A:$E,5,0)</f>
        <v>Stepanova</v>
      </c>
      <c r="E1033" s="25" t="str">
        <f>VLOOKUP(A1033,'Cleaned Hospitalisation data'!$A:$K,7,0)</f>
        <v>13-Dec-1981</v>
      </c>
      <c r="F1033" s="12">
        <f>VLOOKUP(A1033,'Cleaned Hospitalisation data'!$A$1:$K$2336,8,0)</f>
        <v>41</v>
      </c>
      <c r="G1033" s="12">
        <f>VLOOKUP(A1033,'Cleaned Hospitalisation data'!$A:$K,2,0)</f>
        <v>1</v>
      </c>
      <c r="H1033" s="28">
        <f>VLOOKUP(A1033,'Cleaned Hospitalisation data'!$A$1:$K$2336,3,0)</f>
        <v>3785.77</v>
      </c>
      <c r="I1033" s="12" t="str">
        <f>VLOOKUP(A1033,'Cleaned Hospitalisation data'!$A$1:$K$2336,4,0)</f>
        <v>Tier - 2</v>
      </c>
      <c r="J1033" s="12" t="str">
        <f>VLOOKUP(A1033,'Cleaned Hospitalisation data'!$A$1:$K$2336,5,0)</f>
        <v>Tier - 1</v>
      </c>
      <c r="K1033" s="12" t="str">
        <f>VLOOKUP(A1033,'Cleaned Hospitalisation data'!$A$1:$K$2336,6,0)</f>
        <v>R1013</v>
      </c>
      <c r="L1033" s="12" cm="1">
        <f t="array" ref="L1033:P1033">_xlfn.XLOOKUP(A1033,$A:$A,'Cleaned Medical Examiation data'!$B:$F)</f>
        <v>16.96</v>
      </c>
      <c r="M1033" s="12">
        <v>11.47</v>
      </c>
      <c r="N1033" s="12" t="str">
        <v>YES</v>
      </c>
      <c r="O1033" s="12" t="str">
        <v>NO</v>
      </c>
      <c r="P1033" s="12" t="str">
        <v>NO</v>
      </c>
      <c r="Q1033" s="19" t="str" cm="1">
        <f t="array" ref="Q1033:T1033">_xlfn.XLOOKUP(A1033,$A:$A,'Cleaned Medical Examiation data'!$H:$K)</f>
        <v>NO</v>
      </c>
      <c r="R1033" s="48">
        <v>0</v>
      </c>
      <c r="S1033" s="45" t="str">
        <v>Under Weight</v>
      </c>
      <c r="T1033" s="34" t="str">
        <v>Diabetes</v>
      </c>
    </row>
    <row r="1034" spans="1:20" ht="15.75">
      <c r="A1034" s="33" t="s">
        <v>1074</v>
      </c>
      <c r="B1034" s="7" t="str">
        <f>VLOOKUP(A1034,'Customer Names'!$A:$G,7,0)</f>
        <v>Mr</v>
      </c>
      <c r="C1034" s="7" t="str">
        <f>VLOOKUP(A1034,'Customer Names'!$A:$F,6,0)</f>
        <v>Daniel</v>
      </c>
      <c r="D1034" s="7" t="str">
        <f>VLOOKUP(A1034,'Customer Names'!$A:$E,5,0)</f>
        <v>Verdi</v>
      </c>
      <c r="E1034" s="25" t="str">
        <f>VLOOKUP(A1034,'Cleaned Hospitalisation data'!$A:$K,7,0)</f>
        <v>24-Oct-1987</v>
      </c>
      <c r="F1034" s="12">
        <f>VLOOKUP(A1034,'Cleaned Hospitalisation data'!$A$1:$K$2336,8,0)</f>
        <v>35</v>
      </c>
      <c r="G1034" s="12">
        <f>VLOOKUP(A1034,'Cleaned Hospitalisation data'!$A:$K,2,0)</f>
        <v>3</v>
      </c>
      <c r="H1034" s="28">
        <f>VLOOKUP(A1034,'Cleaned Hospitalisation data'!$A$1:$K$2336,3,0)</f>
        <v>3773.23</v>
      </c>
      <c r="I1034" s="12" t="str">
        <f>VLOOKUP(A1034,'Cleaned Hospitalisation data'!$A$1:$K$2336,4,0)</f>
        <v>Tier - 2</v>
      </c>
      <c r="J1034" s="12" t="str">
        <f>VLOOKUP(A1034,'Cleaned Hospitalisation data'!$A$1:$K$2336,5,0)</f>
        <v>Tier - 3</v>
      </c>
      <c r="K1034" s="12" t="str">
        <f>VLOOKUP(A1034,'Cleaned Hospitalisation data'!$A$1:$K$2336,6,0)</f>
        <v>R1013</v>
      </c>
      <c r="L1034" s="12" cm="1">
        <f t="array" ref="L1034:P1034">_xlfn.XLOOKUP(A1034,$A:$A,'Cleaned Medical Examiation data'!$B:$F)</f>
        <v>19.05</v>
      </c>
      <c r="M1034" s="12">
        <v>4.92</v>
      </c>
      <c r="N1034" s="12" t="str">
        <v>NO</v>
      </c>
      <c r="O1034" s="12" t="str">
        <v>NO</v>
      </c>
      <c r="P1034" s="12" t="str">
        <v>NO</v>
      </c>
      <c r="Q1034" s="19" t="str" cm="1">
        <f t="array" ref="Q1034:T1034">_xlfn.XLOOKUP(A1034,$A:$A,'Cleaned Medical Examiation data'!$H:$K)</f>
        <v>NO</v>
      </c>
      <c r="R1034" s="48">
        <v>1</v>
      </c>
      <c r="S1034" s="45" t="str">
        <v>Normal Weight</v>
      </c>
      <c r="T1034" s="34" t="str">
        <v>Normal</v>
      </c>
    </row>
    <row r="1035" spans="1:20" ht="15.75">
      <c r="A1035" s="33" t="s">
        <v>1075</v>
      </c>
      <c r="B1035" s="7" t="str">
        <f>VLOOKUP(A1035,'Customer Names'!$A:$G,7,0)</f>
        <v>Ms</v>
      </c>
      <c r="C1035" s="7" t="str">
        <f>VLOOKUP(A1035,'Customer Names'!$A:$F,6,0)</f>
        <v>Pauline</v>
      </c>
      <c r="D1035" s="7" t="str">
        <f>VLOOKUP(A1035,'Customer Names'!$A:$E,5,0)</f>
        <v>McLean</v>
      </c>
      <c r="E1035" s="25" t="str">
        <f>VLOOKUP(A1035,'Cleaned Hospitalisation data'!$A:$K,7,0)</f>
        <v>21-Nov-1994</v>
      </c>
      <c r="F1035" s="12">
        <f>VLOOKUP(A1035,'Cleaned Hospitalisation data'!$A$1:$K$2336,8,0)</f>
        <v>28</v>
      </c>
      <c r="G1035" s="12">
        <f>VLOOKUP(A1035,'Cleaned Hospitalisation data'!$A:$K,2,0)</f>
        <v>1</v>
      </c>
      <c r="H1035" s="28">
        <f>VLOOKUP(A1035,'Cleaned Hospitalisation data'!$A$1:$K$2336,3,0)</f>
        <v>3766.88</v>
      </c>
      <c r="I1035" s="12" t="str">
        <f>VLOOKUP(A1035,'Cleaned Hospitalisation data'!$A$1:$K$2336,4,0)</f>
        <v>Tier - 2</v>
      </c>
      <c r="J1035" s="12" t="str">
        <f>VLOOKUP(A1035,'Cleaned Hospitalisation data'!$A$1:$K$2336,5,0)</f>
        <v>Tier - 1</v>
      </c>
      <c r="K1035" s="12" t="str">
        <f>VLOOKUP(A1035,'Cleaned Hospitalisation data'!$A$1:$K$2336,6,0)</f>
        <v>R1013</v>
      </c>
      <c r="L1035" s="12" cm="1">
        <f t="array" ref="L1035:P1035">_xlfn.XLOOKUP(A1035,$A:$A,'Cleaned Medical Examiation data'!$B:$F)</f>
        <v>37.619999999999997</v>
      </c>
      <c r="M1035" s="12">
        <v>4.18</v>
      </c>
      <c r="N1035" s="12" t="str">
        <v>NO</v>
      </c>
      <c r="O1035" s="12" t="str">
        <v>NO</v>
      </c>
      <c r="P1035" s="12" t="str">
        <v>NO</v>
      </c>
      <c r="Q1035" s="19" t="str" cm="1">
        <f t="array" ref="Q1035:T1035">_xlfn.XLOOKUP(A1035,$A:$A,'Cleaned Medical Examiation data'!$H:$K)</f>
        <v>NO</v>
      </c>
      <c r="R1035" s="48">
        <v>0</v>
      </c>
      <c r="S1035" s="45" t="str">
        <v>Obesity</v>
      </c>
      <c r="T1035" s="34" t="str">
        <v>Normal</v>
      </c>
    </row>
    <row r="1036" spans="1:20" ht="15.75">
      <c r="A1036" s="33" t="s">
        <v>1076</v>
      </c>
      <c r="B1036" s="7" t="str">
        <f>VLOOKUP(A1036,'Customer Names'!$A:$G,7,0)</f>
        <v>Ms</v>
      </c>
      <c r="C1036" s="7" t="str">
        <f>VLOOKUP(A1036,'Customer Names'!$A:$F,6,0)</f>
        <v>Heather</v>
      </c>
      <c r="D1036" s="7" t="str">
        <f>VLOOKUP(A1036,'Customer Names'!$A:$E,5,0)</f>
        <v>Hofmann</v>
      </c>
      <c r="E1036" s="25" t="str">
        <f>VLOOKUP(A1036,'Cleaned Hospitalisation data'!$A:$K,7,0)</f>
        <v>16-Jun-1992</v>
      </c>
      <c r="F1036" s="12">
        <f>VLOOKUP(A1036,'Cleaned Hospitalisation data'!$A$1:$K$2336,8,0)</f>
        <v>30</v>
      </c>
      <c r="G1036" s="12">
        <f>VLOOKUP(A1036,'Cleaned Hospitalisation data'!$A:$K,2,0)</f>
        <v>0</v>
      </c>
      <c r="H1036" s="28">
        <f>VLOOKUP(A1036,'Cleaned Hospitalisation data'!$A$1:$K$2336,3,0)</f>
        <v>36314.050000000003</v>
      </c>
      <c r="I1036" s="12" t="str">
        <f>VLOOKUP(A1036,'Cleaned Hospitalisation data'!$A$1:$K$2336,4,0)</f>
        <v>Tier - 2</v>
      </c>
      <c r="J1036" s="12" t="str">
        <f>VLOOKUP(A1036,'Cleaned Hospitalisation data'!$A$1:$K$2336,5,0)</f>
        <v>Tier - 2</v>
      </c>
      <c r="K1036" s="12" t="str">
        <f>VLOOKUP(A1036,'Cleaned Hospitalisation data'!$A$1:$K$2336,6,0)</f>
        <v>R1011</v>
      </c>
      <c r="L1036" s="12" cm="1">
        <f t="array" ref="L1036:P1036">_xlfn.XLOOKUP(A1036,$A:$A,'Cleaned Medical Examiation data'!$B:$F)</f>
        <v>52.06</v>
      </c>
      <c r="M1036" s="12">
        <v>4.6900000000000004</v>
      </c>
      <c r="N1036" s="12" t="str">
        <v>NO</v>
      </c>
      <c r="O1036" s="12" t="str">
        <v>NO</v>
      </c>
      <c r="P1036" s="12" t="str">
        <v>NO</v>
      </c>
      <c r="Q1036" s="19" t="str" cm="1">
        <f t="array" ref="Q1036:T1036">_xlfn.XLOOKUP(A1036,$A:$A,'Cleaned Medical Examiation data'!$H:$K)</f>
        <v>YES</v>
      </c>
      <c r="R1036" s="48">
        <v>1</v>
      </c>
      <c r="S1036" s="45" t="str">
        <v>Obesity</v>
      </c>
      <c r="T1036" s="34" t="str">
        <v>Normal</v>
      </c>
    </row>
    <row r="1037" spans="1:20" ht="15.75">
      <c r="A1037" s="33" t="s">
        <v>1077</v>
      </c>
      <c r="B1037" s="7" t="str">
        <f>VLOOKUP(A1037,'Customer Names'!$A:$G,7,0)</f>
        <v>Ms</v>
      </c>
      <c r="C1037" s="7" t="str">
        <f>VLOOKUP(A1037,'Customer Names'!$A:$F,6,0)</f>
        <v>Colleen</v>
      </c>
      <c r="D1037" s="7" t="str">
        <f>VLOOKUP(A1037,'Customer Names'!$A:$E,5,0)</f>
        <v>Ryan</v>
      </c>
      <c r="E1037" s="25" t="str">
        <f>VLOOKUP(A1037,'Cleaned Hospitalisation data'!$A:$K,7,0)</f>
        <v>24-Oct-1991</v>
      </c>
      <c r="F1037" s="12">
        <f>VLOOKUP(A1037,'Cleaned Hospitalisation data'!$A$1:$K$2336,8,0)</f>
        <v>31</v>
      </c>
      <c r="G1037" s="12">
        <f>VLOOKUP(A1037,'Cleaned Hospitalisation data'!$A:$K,2,0)</f>
        <v>0</v>
      </c>
      <c r="H1037" s="28">
        <f>VLOOKUP(A1037,'Cleaned Hospitalisation data'!$A$1:$K$2336,3,0)</f>
        <v>3761.29</v>
      </c>
      <c r="I1037" s="12" t="str">
        <f>VLOOKUP(A1037,'Cleaned Hospitalisation data'!$A$1:$K$2336,4,0)</f>
        <v>Tier - 2</v>
      </c>
      <c r="J1037" s="12" t="str">
        <f>VLOOKUP(A1037,'Cleaned Hospitalisation data'!$A$1:$K$2336,5,0)</f>
        <v>Tier - 3</v>
      </c>
      <c r="K1037" s="12" t="str">
        <f>VLOOKUP(A1037,'Cleaned Hospitalisation data'!$A$1:$K$2336,6,0)</f>
        <v>R1011</v>
      </c>
      <c r="L1037" s="12" cm="1">
        <f t="array" ref="L1037:P1037">_xlfn.XLOOKUP(A1037,$A:$A,'Cleaned Medical Examiation data'!$B:$F)</f>
        <v>29.1</v>
      </c>
      <c r="M1037" s="12">
        <v>4.67</v>
      </c>
      <c r="N1037" s="12" t="str">
        <v>NO</v>
      </c>
      <c r="O1037" s="12" t="str">
        <v>NO</v>
      </c>
      <c r="P1037" s="12" t="str">
        <v>NO</v>
      </c>
      <c r="Q1037" s="19" t="str" cm="1">
        <f t="array" ref="Q1037:T1037">_xlfn.XLOOKUP(A1037,$A:$A,'Cleaned Medical Examiation data'!$H:$K)</f>
        <v>NO</v>
      </c>
      <c r="R1037" s="48">
        <v>0</v>
      </c>
      <c r="S1037" s="45" t="str">
        <v>Over Weight</v>
      </c>
      <c r="T1037" s="34" t="str">
        <v>Normal</v>
      </c>
    </row>
    <row r="1038" spans="1:20" ht="15.75">
      <c r="A1038" s="33" t="s">
        <v>1078</v>
      </c>
      <c r="B1038" s="7" t="str">
        <f>VLOOKUP(A1038,'Customer Names'!$A:$G,7,0)</f>
        <v>Ms</v>
      </c>
      <c r="C1038" s="7" t="str">
        <f>VLOOKUP(A1038,'Customer Names'!$A:$F,6,0)</f>
        <v>Aleah K</v>
      </c>
      <c r="D1038" s="7" t="str">
        <f>VLOOKUP(A1038,'Customer Names'!$A:$E,5,0)</f>
        <v>Mickelson</v>
      </c>
      <c r="E1038" s="25" t="str">
        <f>VLOOKUP(A1038,'Cleaned Hospitalisation data'!$A:$K,7,0)</f>
        <v>25-Aug-1991</v>
      </c>
      <c r="F1038" s="12">
        <f>VLOOKUP(A1038,'Cleaned Hospitalisation data'!$A$1:$K$2336,8,0)</f>
        <v>31</v>
      </c>
      <c r="G1038" s="12">
        <f>VLOOKUP(A1038,'Cleaned Hospitalisation data'!$A:$K,2,0)</f>
        <v>0</v>
      </c>
      <c r="H1038" s="28">
        <f>VLOOKUP(A1038,'Cleaned Hospitalisation data'!$A$1:$K$2336,3,0)</f>
        <v>3757.84</v>
      </c>
      <c r="I1038" s="12" t="str">
        <f>VLOOKUP(A1038,'Cleaned Hospitalisation data'!$A$1:$K$2336,4,0)</f>
        <v>Tier - 2</v>
      </c>
      <c r="J1038" s="12" t="str">
        <f>VLOOKUP(A1038,'Cleaned Hospitalisation data'!$A$1:$K$2336,5,0)</f>
        <v>Tier - 1</v>
      </c>
      <c r="K1038" s="12" t="str">
        <f>VLOOKUP(A1038,'Cleaned Hospitalisation data'!$A$1:$K$2336,6,0)</f>
        <v>R1013</v>
      </c>
      <c r="L1038" s="12" cm="1">
        <f t="array" ref="L1038:P1038">_xlfn.XLOOKUP(A1038,$A:$A,'Cleaned Medical Examiation data'!$B:$F)</f>
        <v>26.62</v>
      </c>
      <c r="M1038" s="12">
        <v>6.24</v>
      </c>
      <c r="N1038" s="12" t="str">
        <v>NO</v>
      </c>
      <c r="O1038" s="12" t="str">
        <v>NO</v>
      </c>
      <c r="P1038" s="12" t="str">
        <v>NO</v>
      </c>
      <c r="Q1038" s="19" t="str" cm="1">
        <f t="array" ref="Q1038:T1038">_xlfn.XLOOKUP(A1038,$A:$A,'Cleaned Medical Examiation data'!$H:$K)</f>
        <v>NO</v>
      </c>
      <c r="R1038" s="48">
        <v>0</v>
      </c>
      <c r="S1038" s="45" t="str">
        <v>Over Weight</v>
      </c>
      <c r="T1038" s="34" t="str">
        <v>Prediabetes</v>
      </c>
    </row>
    <row r="1039" spans="1:20" ht="15.75">
      <c r="A1039" s="33" t="s">
        <v>1079</v>
      </c>
      <c r="B1039" s="7" t="str">
        <f>VLOOKUP(A1039,'Customer Names'!$A:$G,7,0)</f>
        <v>Ms</v>
      </c>
      <c r="C1039" s="7" t="str">
        <f>VLOOKUP(A1039,'Customer Names'!$A:$F,6,0)</f>
        <v>Mare</v>
      </c>
      <c r="D1039" s="7" t="str">
        <f>VLOOKUP(A1039,'Customer Names'!$A:$E,5,0)</f>
        <v>Dibaba</v>
      </c>
      <c r="E1039" s="25" t="str">
        <f>VLOOKUP(A1039,'Cleaned Hospitalisation data'!$A:$K,7,0)</f>
        <v>28-Oct-1991</v>
      </c>
      <c r="F1039" s="12">
        <f>VLOOKUP(A1039,'Cleaned Hospitalisation data'!$A$1:$K$2336,8,0)</f>
        <v>31</v>
      </c>
      <c r="G1039" s="12">
        <f>VLOOKUP(A1039,'Cleaned Hospitalisation data'!$A:$K,2,0)</f>
        <v>0</v>
      </c>
      <c r="H1039" s="28">
        <f>VLOOKUP(A1039,'Cleaned Hospitalisation data'!$A$1:$K$2336,3,0)</f>
        <v>3756.62</v>
      </c>
      <c r="I1039" s="12" t="str">
        <f>VLOOKUP(A1039,'Cleaned Hospitalisation data'!$A$1:$K$2336,4,0)</f>
        <v>Tier - 2</v>
      </c>
      <c r="J1039" s="12" t="str">
        <f>VLOOKUP(A1039,'Cleaned Hospitalisation data'!$A$1:$K$2336,5,0)</f>
        <v>Tier - 2</v>
      </c>
      <c r="K1039" s="12" t="str">
        <f>VLOOKUP(A1039,'Cleaned Hospitalisation data'!$A$1:$K$2336,6,0)</f>
        <v>R1013</v>
      </c>
      <c r="L1039" s="12" cm="1">
        <f t="array" ref="L1039:P1039">_xlfn.XLOOKUP(A1039,$A:$A,'Cleaned Medical Examiation data'!$B:$F)</f>
        <v>25.74</v>
      </c>
      <c r="M1039" s="12">
        <v>5.99</v>
      </c>
      <c r="N1039" s="12" t="str">
        <v>NO</v>
      </c>
      <c r="O1039" s="12" t="str">
        <v>NO</v>
      </c>
      <c r="P1039" s="12" t="str">
        <v>NO</v>
      </c>
      <c r="Q1039" s="19" t="str" cm="1">
        <f t="array" ref="Q1039:T1039">_xlfn.XLOOKUP(A1039,$A:$A,'Cleaned Medical Examiation data'!$H:$K)</f>
        <v>NO</v>
      </c>
      <c r="R1039" s="48">
        <v>0</v>
      </c>
      <c r="S1039" s="45" t="str">
        <v>Over Weight</v>
      </c>
      <c r="T1039" s="34" t="str">
        <v>Prediabetes</v>
      </c>
    </row>
    <row r="1040" spans="1:20" ht="15.75">
      <c r="A1040" s="33" t="s">
        <v>1080</v>
      </c>
      <c r="B1040" s="7" t="str">
        <f>VLOOKUP(A1040,'Customer Names'!$A:$G,7,0)</f>
        <v>Mr</v>
      </c>
      <c r="C1040" s="7" t="str">
        <f>VLOOKUP(A1040,'Customer Names'!$A:$F,6,0)</f>
        <v>Kevin</v>
      </c>
      <c r="D1040" s="7" t="str">
        <f>VLOOKUP(A1040,'Customer Names'!$A:$E,5,0)</f>
        <v>Shilling</v>
      </c>
      <c r="E1040" s="25" t="str">
        <f>VLOOKUP(A1040,'Cleaned Hospitalisation data'!$A:$K,7,0)</f>
        <v>9-Sep-1986</v>
      </c>
      <c r="F1040" s="12">
        <f>VLOOKUP(A1040,'Cleaned Hospitalisation data'!$A$1:$K$2336,8,0)</f>
        <v>36</v>
      </c>
      <c r="G1040" s="12">
        <f>VLOOKUP(A1040,'Cleaned Hospitalisation data'!$A:$K,2,0)</f>
        <v>3</v>
      </c>
      <c r="H1040" s="28">
        <f>VLOOKUP(A1040,'Cleaned Hospitalisation data'!$A$1:$K$2336,3,0)</f>
        <v>3748.56</v>
      </c>
      <c r="I1040" s="12" t="str">
        <f>VLOOKUP(A1040,'Cleaned Hospitalisation data'!$A$1:$K$2336,4,0)</f>
        <v>Tier - 2</v>
      </c>
      <c r="J1040" s="12" t="str">
        <f>VLOOKUP(A1040,'Cleaned Hospitalisation data'!$A$1:$K$2336,5,0)</f>
        <v>Tier - 2</v>
      </c>
      <c r="K1040" s="12" t="str">
        <f>VLOOKUP(A1040,'Cleaned Hospitalisation data'!$A$1:$K$2336,6,0)</f>
        <v>R1013</v>
      </c>
      <c r="L1040" s="12" cm="1">
        <f t="array" ref="L1040:P1040">_xlfn.XLOOKUP(A1040,$A:$A,'Cleaned Medical Examiation data'!$B:$F)</f>
        <v>18.22</v>
      </c>
      <c r="M1040" s="12">
        <v>10.27</v>
      </c>
      <c r="N1040" s="12" t="str">
        <v>YES</v>
      </c>
      <c r="O1040" s="12" t="str">
        <v>NO</v>
      </c>
      <c r="P1040" s="12" t="str">
        <v>NO</v>
      </c>
      <c r="Q1040" s="19" t="str" cm="1">
        <f t="array" ref="Q1040:T1040">_xlfn.XLOOKUP(A1040,$A:$A,'Cleaned Medical Examiation data'!$H:$K)</f>
        <v>NO</v>
      </c>
      <c r="R1040" s="48">
        <v>1</v>
      </c>
      <c r="S1040" s="45" t="str">
        <v>Under Weight</v>
      </c>
      <c r="T1040" s="34" t="str">
        <v>Diabetes</v>
      </c>
    </row>
    <row r="1041" spans="1:20" ht="15.75">
      <c r="A1041" s="33" t="s">
        <v>1081</v>
      </c>
      <c r="B1041" s="7" t="str">
        <f>VLOOKUP(A1041,'Customer Names'!$A:$G,7,0)</f>
        <v>Ms</v>
      </c>
      <c r="C1041" s="7" t="str">
        <f>VLOOKUP(A1041,'Customer Names'!$A:$F,6,0)</f>
        <v>Jessica</v>
      </c>
      <c r="D1041" s="7" t="str">
        <f>VLOOKUP(A1041,'Customer Names'!$A:$E,5,0)</f>
        <v>Bashaw</v>
      </c>
      <c r="E1041" s="25" t="str">
        <f>VLOOKUP(A1041,'Cleaned Hospitalisation data'!$A:$K,7,0)</f>
        <v>22-Jun-1993</v>
      </c>
      <c r="F1041" s="12">
        <f>VLOOKUP(A1041,'Cleaned Hospitalisation data'!$A$1:$K$2336,8,0)</f>
        <v>29</v>
      </c>
      <c r="G1041" s="12">
        <f>VLOOKUP(A1041,'Cleaned Hospitalisation data'!$A:$K,2,0)</f>
        <v>0</v>
      </c>
      <c r="H1041" s="28">
        <f>VLOOKUP(A1041,'Cleaned Hospitalisation data'!$A$1:$K$2336,3,0)</f>
        <v>3736.46</v>
      </c>
      <c r="I1041" s="12" t="str">
        <f>VLOOKUP(A1041,'Cleaned Hospitalisation data'!$A$1:$K$2336,4,0)</f>
        <v>Tier - 2</v>
      </c>
      <c r="J1041" s="12" t="str">
        <f>VLOOKUP(A1041,'Cleaned Hospitalisation data'!$A$1:$K$2336,5,0)</f>
        <v>Tier - 2</v>
      </c>
      <c r="K1041" s="12" t="str">
        <f>VLOOKUP(A1041,'Cleaned Hospitalisation data'!$A$1:$K$2336,6,0)</f>
        <v>R1012</v>
      </c>
      <c r="L1041" s="12" cm="1">
        <f t="array" ref="L1041:P1041">_xlfn.XLOOKUP(A1041,$A:$A,'Cleaned Medical Examiation data'!$B:$F)</f>
        <v>26.03</v>
      </c>
      <c r="M1041" s="12">
        <v>5.97</v>
      </c>
      <c r="N1041" s="12" t="str">
        <v>NO</v>
      </c>
      <c r="O1041" s="12" t="str">
        <v>NO</v>
      </c>
      <c r="P1041" s="12" t="str">
        <v>YES</v>
      </c>
      <c r="Q1041" s="19" t="str" cm="1">
        <f t="array" ref="Q1041:T1041">_xlfn.XLOOKUP(A1041,$A:$A,'Cleaned Medical Examiation data'!$H:$K)</f>
        <v>NO</v>
      </c>
      <c r="R1041" s="48">
        <v>1</v>
      </c>
      <c r="S1041" s="45" t="str">
        <v>Over Weight</v>
      </c>
      <c r="T1041" s="34" t="str">
        <v>Prediabetes</v>
      </c>
    </row>
    <row r="1042" spans="1:20" ht="15.75">
      <c r="A1042" s="33" t="s">
        <v>1082</v>
      </c>
      <c r="B1042" s="7" t="str">
        <f>VLOOKUP(A1042,'Customer Names'!$A:$G,7,0)</f>
        <v>Ms</v>
      </c>
      <c r="C1042" s="7" t="str">
        <f>VLOOKUP(A1042,'Customer Names'!$A:$F,6,0)</f>
        <v>Amanda R</v>
      </c>
      <c r="D1042" s="7" t="str">
        <f>VLOOKUP(A1042,'Customer Names'!$A:$E,5,0)</f>
        <v>Jacob</v>
      </c>
      <c r="E1042" s="25" t="str">
        <f>VLOOKUP(A1042,'Cleaned Hospitalisation data'!$A:$K,7,0)</f>
        <v>22-Aug-1994</v>
      </c>
      <c r="F1042" s="12">
        <f>VLOOKUP(A1042,'Cleaned Hospitalisation data'!$A$1:$K$2336,8,0)</f>
        <v>28</v>
      </c>
      <c r="G1042" s="12">
        <f>VLOOKUP(A1042,'Cleaned Hospitalisation data'!$A:$K,2,0)</f>
        <v>0</v>
      </c>
      <c r="H1042" s="28">
        <f>VLOOKUP(A1042,'Cleaned Hospitalisation data'!$A$1:$K$2336,3,0)</f>
        <v>3732.63</v>
      </c>
      <c r="I1042" s="12" t="str">
        <f>VLOOKUP(A1042,'Cleaned Hospitalisation data'!$A$1:$K$2336,4,0)</f>
        <v>Tier - 2</v>
      </c>
      <c r="J1042" s="12" t="str">
        <f>VLOOKUP(A1042,'Cleaned Hospitalisation data'!$A$1:$K$2336,5,0)</f>
        <v>Tier - 3</v>
      </c>
      <c r="K1042" s="12" t="str">
        <f>VLOOKUP(A1042,'Cleaned Hospitalisation data'!$A$1:$K$2336,6,0)</f>
        <v>R1024</v>
      </c>
      <c r="L1042" s="12" cm="1">
        <f t="array" ref="L1042:P1042">_xlfn.XLOOKUP(A1042,$A:$A,'Cleaned Medical Examiation data'!$B:$F)</f>
        <v>17.29</v>
      </c>
      <c r="M1042" s="12">
        <v>4.9800000000000004</v>
      </c>
      <c r="N1042" s="12" t="str">
        <v>NO</v>
      </c>
      <c r="O1042" s="12" t="str">
        <v>NO</v>
      </c>
      <c r="P1042" s="12" t="str">
        <v>NO</v>
      </c>
      <c r="Q1042" s="19" t="str" cm="1">
        <f t="array" ref="Q1042:T1042">_xlfn.XLOOKUP(A1042,$A:$A,'Cleaned Medical Examiation data'!$H:$K)</f>
        <v>NO</v>
      </c>
      <c r="R1042" s="48">
        <v>0</v>
      </c>
      <c r="S1042" s="45" t="str">
        <v>Under Weight</v>
      </c>
      <c r="T1042" s="34" t="str">
        <v>Normal</v>
      </c>
    </row>
    <row r="1043" spans="1:20" ht="15.75">
      <c r="A1043" s="33" t="s">
        <v>1083</v>
      </c>
      <c r="B1043" s="7" t="str">
        <f>VLOOKUP(A1043,'Customer Names'!$A:$G,7,0)</f>
        <v>Mr</v>
      </c>
      <c r="C1043" s="7" t="str">
        <f>VLOOKUP(A1043,'Customer Names'!$A:$F,6,0)</f>
        <v>Murray W</v>
      </c>
      <c r="D1043" s="7" t="str">
        <f>VLOOKUP(A1043,'Customer Names'!$A:$E,5,0)</f>
        <v>McCutcheon</v>
      </c>
      <c r="E1043" s="25" t="str">
        <f>VLOOKUP(A1043,'Cleaned Hospitalisation data'!$A:$K,7,0)</f>
        <v>1-Dec-1986</v>
      </c>
      <c r="F1043" s="12">
        <f>VLOOKUP(A1043,'Cleaned Hospitalisation data'!$A$1:$K$2336,8,0)</f>
        <v>36</v>
      </c>
      <c r="G1043" s="12">
        <f>VLOOKUP(A1043,'Cleaned Hospitalisation data'!$A:$K,2,0)</f>
        <v>3</v>
      </c>
      <c r="H1043" s="28">
        <f>VLOOKUP(A1043,'Cleaned Hospitalisation data'!$A$1:$K$2336,3,0)</f>
        <v>3731.6</v>
      </c>
      <c r="I1043" s="12" t="str">
        <f>VLOOKUP(A1043,'Cleaned Hospitalisation data'!$A$1:$K$2336,4,0)</f>
        <v>Tier - 2</v>
      </c>
      <c r="J1043" s="12" t="str">
        <f>VLOOKUP(A1043,'Cleaned Hospitalisation data'!$A$1:$K$2336,5,0)</f>
        <v>Tier - 2</v>
      </c>
      <c r="K1043" s="12" t="str">
        <f>VLOOKUP(A1043,'Cleaned Hospitalisation data'!$A$1:$K$2336,6,0)</f>
        <v>R1013</v>
      </c>
      <c r="L1043" s="12" cm="1">
        <f t="array" ref="L1043:P1043">_xlfn.XLOOKUP(A1043,$A:$A,'Cleaned Medical Examiation data'!$B:$F)</f>
        <v>18.170000000000002</v>
      </c>
      <c r="M1043" s="12">
        <v>6.91</v>
      </c>
      <c r="N1043" s="12" t="str">
        <v>YES</v>
      </c>
      <c r="O1043" s="12" t="str">
        <v>NO</v>
      </c>
      <c r="P1043" s="12" t="str">
        <v>NO</v>
      </c>
      <c r="Q1043" s="19" t="str" cm="1">
        <f t="array" ref="Q1043:T1043">_xlfn.XLOOKUP(A1043,$A:$A,'Cleaned Medical Examiation data'!$H:$K)</f>
        <v>NO</v>
      </c>
      <c r="R1043" s="48">
        <v>1</v>
      </c>
      <c r="S1043" s="45" t="str">
        <v>Under Weight</v>
      </c>
      <c r="T1043" s="34" t="str">
        <v>Diabetes</v>
      </c>
    </row>
    <row r="1044" spans="1:20" ht="15.75">
      <c r="A1044" s="33" t="s">
        <v>1084</v>
      </c>
      <c r="B1044" s="7" t="str">
        <f>VLOOKUP(A1044,'Customer Names'!$A:$G,7,0)</f>
        <v>Mrs</v>
      </c>
      <c r="C1044" s="7" t="str">
        <f>VLOOKUP(A1044,'Customer Names'!$A:$F,6,0)</f>
        <v>Meghan P</v>
      </c>
      <c r="D1044" s="7" t="str">
        <f>VLOOKUP(A1044,'Customer Names'!$A:$E,5,0)</f>
        <v>Connor</v>
      </c>
      <c r="E1044" s="25" t="str">
        <f>VLOOKUP(A1044,'Cleaned Hospitalisation data'!$A:$K,7,0)</f>
        <v>5-Nov-2004</v>
      </c>
      <c r="F1044" s="12">
        <f>VLOOKUP(A1044,'Cleaned Hospitalisation data'!$A$1:$K$2336,8,0)</f>
        <v>18</v>
      </c>
      <c r="G1044" s="12">
        <f>VLOOKUP(A1044,'Cleaned Hospitalisation data'!$A:$K,2,0)</f>
        <v>0</v>
      </c>
      <c r="H1044" s="28">
        <f>VLOOKUP(A1044,'Cleaned Hospitalisation data'!$A$1:$K$2336,3,0)</f>
        <v>3722.23</v>
      </c>
      <c r="I1044" s="12" t="str">
        <f>VLOOKUP(A1044,'Cleaned Hospitalisation data'!$A$1:$K$2336,4,0)</f>
        <v>Tier - 2</v>
      </c>
      <c r="J1044" s="12" t="str">
        <f>VLOOKUP(A1044,'Cleaned Hospitalisation data'!$A$1:$K$2336,5,0)</f>
        <v>Tier - 2</v>
      </c>
      <c r="K1044" s="12" t="str">
        <f>VLOOKUP(A1044,'Cleaned Hospitalisation data'!$A$1:$K$2336,6,0)</f>
        <v>R1025</v>
      </c>
      <c r="L1044" s="12" cm="1">
        <f t="array" ref="L1044:P1044">_xlfn.XLOOKUP(A1044,$A:$A,'Cleaned Medical Examiation data'!$B:$F)</f>
        <v>32.54</v>
      </c>
      <c r="M1044" s="12">
        <v>6.38</v>
      </c>
      <c r="N1044" s="12" t="str">
        <v>NO</v>
      </c>
      <c r="O1044" s="12" t="str">
        <v>YES</v>
      </c>
      <c r="P1044" s="12" t="str">
        <v>NO</v>
      </c>
      <c r="Q1044" s="19" t="str" cm="1">
        <f t="array" ref="Q1044:T1044">_xlfn.XLOOKUP(A1044,$A:$A,'Cleaned Medical Examiation data'!$H:$K)</f>
        <v>NO</v>
      </c>
      <c r="R1044" s="48">
        <v>1</v>
      </c>
      <c r="S1044" s="45" t="str">
        <v>Obesity</v>
      </c>
      <c r="T1044" s="34" t="str">
        <v>Prediabetes</v>
      </c>
    </row>
    <row r="1045" spans="1:20" ht="15.75">
      <c r="A1045" s="33" t="s">
        <v>1085</v>
      </c>
      <c r="B1045" s="7" t="str">
        <f>VLOOKUP(A1045,'Customer Names'!$A:$G,7,0)</f>
        <v>Mr</v>
      </c>
      <c r="C1045" s="7" t="str">
        <f>VLOOKUP(A1045,'Customer Names'!$A:$F,6,0)</f>
        <v>David</v>
      </c>
      <c r="D1045" s="7" t="str">
        <f>VLOOKUP(A1045,'Customer Names'!$A:$E,5,0)</f>
        <v>May</v>
      </c>
      <c r="E1045" s="25" t="str">
        <f>VLOOKUP(A1045,'Cleaned Hospitalisation data'!$A:$K,7,0)</f>
        <v>2-Dec-1989</v>
      </c>
      <c r="F1045" s="12">
        <f>VLOOKUP(A1045,'Cleaned Hospitalisation data'!$A$1:$K$2336,8,0)</f>
        <v>33</v>
      </c>
      <c r="G1045" s="12">
        <f>VLOOKUP(A1045,'Cleaned Hospitalisation data'!$A:$K,2,0)</f>
        <v>0</v>
      </c>
      <c r="H1045" s="28">
        <f>VLOOKUP(A1045,'Cleaned Hospitalisation data'!$A$1:$K$2336,3,0)</f>
        <v>3704.35</v>
      </c>
      <c r="I1045" s="12" t="str">
        <f>VLOOKUP(A1045,'Cleaned Hospitalisation data'!$A$1:$K$2336,4,0)</f>
        <v>Tier - 2</v>
      </c>
      <c r="J1045" s="12" t="str">
        <f>VLOOKUP(A1045,'Cleaned Hospitalisation data'!$A$1:$K$2336,5,0)</f>
        <v>Tier - 2</v>
      </c>
      <c r="K1045" s="12" t="str">
        <f>VLOOKUP(A1045,'Cleaned Hospitalisation data'!$A$1:$K$2336,6,0)</f>
        <v>R1013</v>
      </c>
      <c r="L1045" s="12" cm="1">
        <f t="array" ref="L1045:P1045">_xlfn.XLOOKUP(A1045,$A:$A,'Cleaned Medical Examiation data'!$B:$F)</f>
        <v>30.25</v>
      </c>
      <c r="M1045" s="12">
        <v>4.7699999999999996</v>
      </c>
      <c r="N1045" s="12" t="str">
        <v>NO</v>
      </c>
      <c r="O1045" s="12" t="str">
        <v>NO</v>
      </c>
      <c r="P1045" s="12" t="str">
        <v>NO</v>
      </c>
      <c r="Q1045" s="19" t="str" cm="1">
        <f t="array" ref="Q1045:T1045">_xlfn.XLOOKUP(A1045,$A:$A,'Cleaned Medical Examiation data'!$H:$K)</f>
        <v>NO</v>
      </c>
      <c r="R1045" s="48">
        <v>0</v>
      </c>
      <c r="S1045" s="45" t="str">
        <v>Obesity</v>
      </c>
      <c r="T1045" s="34" t="str">
        <v>Normal</v>
      </c>
    </row>
    <row r="1046" spans="1:20" ht="15.75">
      <c r="A1046" s="33" t="s">
        <v>1086</v>
      </c>
      <c r="B1046" s="7" t="str">
        <f>VLOOKUP(A1046,'Customer Names'!$A:$G,7,0)</f>
        <v>Mr</v>
      </c>
      <c r="C1046" s="7" t="str">
        <f>VLOOKUP(A1046,'Customer Names'!$A:$F,6,0)</f>
        <v>Seth</v>
      </c>
      <c r="D1046" s="7" t="str">
        <f>VLOOKUP(A1046,'Customer Names'!$A:$E,5,0)</f>
        <v>Geoghegan</v>
      </c>
      <c r="E1046" s="25" t="str">
        <f>VLOOKUP(A1046,'Cleaned Hospitalisation data'!$A:$K,7,0)</f>
        <v>18-Aug-1988</v>
      </c>
      <c r="F1046" s="12">
        <f>VLOOKUP(A1046,'Cleaned Hospitalisation data'!$A$1:$K$2336,8,0)</f>
        <v>34</v>
      </c>
      <c r="G1046" s="12">
        <f>VLOOKUP(A1046,'Cleaned Hospitalisation data'!$A:$K,2,0)</f>
        <v>3</v>
      </c>
      <c r="H1046" s="28">
        <f>VLOOKUP(A1046,'Cleaned Hospitalisation data'!$A$1:$K$2336,3,0)</f>
        <v>3699.54</v>
      </c>
      <c r="I1046" s="12" t="str">
        <f>VLOOKUP(A1046,'Cleaned Hospitalisation data'!$A$1:$K$2336,4,0)</f>
        <v>Tier - 2</v>
      </c>
      <c r="J1046" s="12" t="str">
        <f>VLOOKUP(A1046,'Cleaned Hospitalisation data'!$A$1:$K$2336,5,0)</f>
        <v>Tier - 3</v>
      </c>
      <c r="K1046" s="12" t="str">
        <f>VLOOKUP(A1046,'Cleaned Hospitalisation data'!$A$1:$K$2336,6,0)</f>
        <v>R1013</v>
      </c>
      <c r="L1046" s="12" cm="1">
        <f t="array" ref="L1046:P1046">_xlfn.XLOOKUP(A1046,$A:$A,'Cleaned Medical Examiation data'!$B:$F)</f>
        <v>19.59</v>
      </c>
      <c r="M1046" s="12">
        <v>6.04</v>
      </c>
      <c r="N1046" s="12" t="str">
        <v>YES</v>
      </c>
      <c r="O1046" s="12" t="str">
        <v>NO</v>
      </c>
      <c r="P1046" s="12" t="str">
        <v>NO</v>
      </c>
      <c r="Q1046" s="19" t="str" cm="1">
        <f t="array" ref="Q1046:T1046">_xlfn.XLOOKUP(A1046,$A:$A,'Cleaned Medical Examiation data'!$H:$K)</f>
        <v>NO</v>
      </c>
      <c r="R1046" s="48">
        <v>1</v>
      </c>
      <c r="S1046" s="45" t="str">
        <v>Normal Weight</v>
      </c>
      <c r="T1046" s="34" t="str">
        <v>Prediabetes</v>
      </c>
    </row>
    <row r="1047" spans="1:20" ht="15.75">
      <c r="A1047" s="33" t="s">
        <v>1087</v>
      </c>
      <c r="B1047" s="7" t="str">
        <f>VLOOKUP(A1047,'Customer Names'!$A:$G,7,0)</f>
        <v>Mr</v>
      </c>
      <c r="C1047" s="7" t="str">
        <f>VLOOKUP(A1047,'Customer Names'!$A:$F,6,0)</f>
        <v>Jorge</v>
      </c>
      <c r="D1047" s="7" t="str">
        <f>VLOOKUP(A1047,'Customer Names'!$A:$E,5,0)</f>
        <v>Garcia Garcia</v>
      </c>
      <c r="E1047" s="25" t="str">
        <f>VLOOKUP(A1047,'Cleaned Hospitalisation data'!$A:$K,7,0)</f>
        <v>25-Dec-2004</v>
      </c>
      <c r="F1047" s="12">
        <f>VLOOKUP(A1047,'Cleaned Hospitalisation data'!$A$1:$K$2336,8,0)</f>
        <v>18</v>
      </c>
      <c r="G1047" s="12">
        <f>VLOOKUP(A1047,'Cleaned Hospitalisation data'!$A:$K,2,0)</f>
        <v>0</v>
      </c>
      <c r="H1047" s="28">
        <f>VLOOKUP(A1047,'Cleaned Hospitalisation data'!$A$1:$K$2336,3,0)</f>
        <v>36307.800000000003</v>
      </c>
      <c r="I1047" s="12" t="str">
        <f>VLOOKUP(A1047,'Cleaned Hospitalisation data'!$A$1:$K$2336,4,0)</f>
        <v>Tier - 1</v>
      </c>
      <c r="J1047" s="12" t="str">
        <f>VLOOKUP(A1047,'Cleaned Hospitalisation data'!$A$1:$K$2336,5,0)</f>
        <v>Tier - 2</v>
      </c>
      <c r="K1047" s="12" t="str">
        <f>VLOOKUP(A1047,'Cleaned Hospitalisation data'!$A$1:$K$2336,6,0)</f>
        <v>R1013</v>
      </c>
      <c r="L1047" s="12" cm="1">
        <f t="array" ref="L1047:P1047">_xlfn.XLOOKUP(A1047,$A:$A,'Cleaned Medical Examiation data'!$B:$F)</f>
        <v>38.17</v>
      </c>
      <c r="M1047" s="12">
        <v>4.53</v>
      </c>
      <c r="N1047" s="12" t="str">
        <v>NO</v>
      </c>
      <c r="O1047" s="12" t="str">
        <v>YES</v>
      </c>
      <c r="P1047" s="12" t="str">
        <v>NO</v>
      </c>
      <c r="Q1047" s="19" t="str" cm="1">
        <f t="array" ref="Q1047:T1047">_xlfn.XLOOKUP(A1047,$A:$A,'Cleaned Medical Examiation data'!$H:$K)</f>
        <v>YES</v>
      </c>
      <c r="R1047" s="48">
        <v>1</v>
      </c>
      <c r="S1047" s="45" t="str">
        <v>Obesity</v>
      </c>
      <c r="T1047" s="34" t="str">
        <v>Normal</v>
      </c>
    </row>
    <row r="1048" spans="1:20" ht="15.75">
      <c r="A1048" s="33" t="s">
        <v>1088</v>
      </c>
      <c r="B1048" s="7" t="str">
        <f>VLOOKUP(A1048,'Customer Names'!$A:$G,7,0)</f>
        <v>Mr</v>
      </c>
      <c r="C1048" s="7" t="str">
        <f>VLOOKUP(A1048,'Customer Names'!$A:$F,6,0)</f>
        <v>Michael P</v>
      </c>
      <c r="D1048" s="7" t="str">
        <f>VLOOKUP(A1048,'Customer Names'!$A:$E,5,0)</f>
        <v>McGinn</v>
      </c>
      <c r="E1048" s="25" t="str">
        <f>VLOOKUP(A1048,'Cleaned Hospitalisation data'!$A:$K,7,0)</f>
        <v>21-Oct-1995</v>
      </c>
      <c r="F1048" s="12">
        <f>VLOOKUP(A1048,'Cleaned Hospitalisation data'!$A$1:$K$2336,8,0)</f>
        <v>27</v>
      </c>
      <c r="G1048" s="12">
        <f>VLOOKUP(A1048,'Cleaned Hospitalisation data'!$A:$K,2,0)</f>
        <v>2</v>
      </c>
      <c r="H1048" s="28">
        <f>VLOOKUP(A1048,'Cleaned Hospitalisation data'!$A$1:$K$2336,3,0)</f>
        <v>3693.43</v>
      </c>
      <c r="I1048" s="12" t="str">
        <f>VLOOKUP(A1048,'Cleaned Hospitalisation data'!$A$1:$K$2336,4,0)</f>
        <v>Tier - 2</v>
      </c>
      <c r="J1048" s="12" t="str">
        <f>VLOOKUP(A1048,'Cleaned Hospitalisation data'!$A$1:$K$2336,5,0)</f>
        <v>Tier - 3</v>
      </c>
      <c r="K1048" s="12" t="str">
        <f>VLOOKUP(A1048,'Cleaned Hospitalisation data'!$A$1:$K$2336,6,0)</f>
        <v>R1011</v>
      </c>
      <c r="L1048" s="12" cm="1">
        <f t="array" ref="L1048:P1048">_xlfn.XLOOKUP(A1048,$A:$A,'Cleaned Medical Examiation data'!$B:$F)</f>
        <v>45.9</v>
      </c>
      <c r="M1048" s="12">
        <v>4.3</v>
      </c>
      <c r="N1048" s="12" t="str">
        <v>YES</v>
      </c>
      <c r="O1048" s="12" t="str">
        <v>NO</v>
      </c>
      <c r="P1048" s="12" t="str">
        <v>NO</v>
      </c>
      <c r="Q1048" s="19" t="str" cm="1">
        <f t="array" ref="Q1048:T1048">_xlfn.XLOOKUP(A1048,$A:$A,'Cleaned Medical Examiation data'!$H:$K)</f>
        <v>NO</v>
      </c>
      <c r="R1048" s="48">
        <v>1</v>
      </c>
      <c r="S1048" s="45" t="str">
        <v>Obesity</v>
      </c>
      <c r="T1048" s="34" t="str">
        <v>Normal</v>
      </c>
    </row>
    <row r="1049" spans="1:20" ht="15.75">
      <c r="A1049" s="33" t="s">
        <v>1089</v>
      </c>
      <c r="B1049" s="7" t="str">
        <f>VLOOKUP(A1049,'Customer Names'!$A:$G,7,0)</f>
        <v>Mr</v>
      </c>
      <c r="C1049" s="7" t="str">
        <f>VLOOKUP(A1049,'Customer Names'!$A:$F,6,0)</f>
        <v>Russell M</v>
      </c>
      <c r="D1049" s="7" t="str">
        <f>VLOOKUP(A1049,'Customer Names'!$A:$E,5,0)</f>
        <v>Jones</v>
      </c>
      <c r="E1049" s="25" t="str">
        <f>VLOOKUP(A1049,'Cleaned Hospitalisation data'!$A:$K,7,0)</f>
        <v>14-Dec-1981</v>
      </c>
      <c r="F1049" s="12">
        <f>VLOOKUP(A1049,'Cleaned Hospitalisation data'!$A$1:$K$2336,8,0)</f>
        <v>41</v>
      </c>
      <c r="G1049" s="12">
        <f>VLOOKUP(A1049,'Cleaned Hospitalisation data'!$A:$K,2,0)</f>
        <v>1</v>
      </c>
      <c r="H1049" s="28">
        <f>VLOOKUP(A1049,'Cleaned Hospitalisation data'!$A$1:$K$2336,3,0)</f>
        <v>3688.38</v>
      </c>
      <c r="I1049" s="12" t="str">
        <f>VLOOKUP(A1049,'Cleaned Hospitalisation data'!$A$1:$K$2336,4,0)</f>
        <v>Tier - 2</v>
      </c>
      <c r="J1049" s="12" t="str">
        <f>VLOOKUP(A1049,'Cleaned Hospitalisation data'!$A$1:$K$2336,5,0)</f>
        <v>Tier - 2</v>
      </c>
      <c r="K1049" s="12" t="str">
        <f>VLOOKUP(A1049,'Cleaned Hospitalisation data'!$A$1:$K$2336,6,0)</f>
        <v>R1013</v>
      </c>
      <c r="L1049" s="12" cm="1">
        <f t="array" ref="L1049:P1049">_xlfn.XLOOKUP(A1049,$A:$A,'Cleaned Medical Examiation data'!$B:$F)</f>
        <v>17.059999999999999</v>
      </c>
      <c r="M1049" s="12">
        <v>8.75</v>
      </c>
      <c r="N1049" s="12" t="str">
        <v>YES</v>
      </c>
      <c r="O1049" s="12" t="str">
        <v>NO</v>
      </c>
      <c r="P1049" s="12" t="str">
        <v>NO</v>
      </c>
      <c r="Q1049" s="19" t="str" cm="1">
        <f t="array" ref="Q1049:T1049">_xlfn.XLOOKUP(A1049,$A:$A,'Cleaned Medical Examiation data'!$H:$K)</f>
        <v>NO</v>
      </c>
      <c r="R1049" s="48">
        <v>0</v>
      </c>
      <c r="S1049" s="45" t="str">
        <v>Under Weight</v>
      </c>
      <c r="T1049" s="34" t="str">
        <v>Diabetes</v>
      </c>
    </row>
    <row r="1050" spans="1:20" ht="15.75">
      <c r="A1050" s="33" t="s">
        <v>1090</v>
      </c>
      <c r="B1050" s="7" t="str">
        <f>VLOOKUP(A1050,'Customer Names'!$A:$G,7,0)</f>
        <v>Mr</v>
      </c>
      <c r="C1050" s="7" t="str">
        <f>VLOOKUP(A1050,'Customer Names'!$A:$F,6,0)</f>
        <v>Martin</v>
      </c>
      <c r="D1050" s="7" t="str">
        <f>VLOOKUP(A1050,'Customer Names'!$A:$E,5,0)</f>
        <v>Quinteros</v>
      </c>
      <c r="E1050" s="25" t="str">
        <f>VLOOKUP(A1050,'Cleaned Hospitalisation data'!$A:$K,7,0)</f>
        <v>10-Jul-2003</v>
      </c>
      <c r="F1050" s="12">
        <f>VLOOKUP(A1050,'Cleaned Hospitalisation data'!$A$1:$K$2336,8,0)</f>
        <v>19</v>
      </c>
      <c r="G1050" s="12">
        <f>VLOOKUP(A1050,'Cleaned Hospitalisation data'!$A:$K,2,0)</f>
        <v>0</v>
      </c>
      <c r="H1050" s="28">
        <f>VLOOKUP(A1050,'Cleaned Hospitalisation data'!$A$1:$K$2336,3,0)</f>
        <v>3688.35</v>
      </c>
      <c r="I1050" s="12" t="str">
        <f>VLOOKUP(A1050,'Cleaned Hospitalisation data'!$A$1:$K$2336,4,0)</f>
        <v>Tier - 2</v>
      </c>
      <c r="J1050" s="12" t="str">
        <f>VLOOKUP(A1050,'Cleaned Hospitalisation data'!$A$1:$K$2336,5,0)</f>
        <v>Tier - 2</v>
      </c>
      <c r="K1050" s="12" t="str">
        <f>VLOOKUP(A1050,'Cleaned Hospitalisation data'!$A$1:$K$2336,6,0)</f>
        <v>R1021</v>
      </c>
      <c r="L1050" s="12" cm="1">
        <f t="array" ref="L1050:P1050">_xlfn.XLOOKUP(A1050,$A:$A,'Cleaned Medical Examiation data'!$B:$F)</f>
        <v>32.07</v>
      </c>
      <c r="M1050" s="12">
        <v>5.25</v>
      </c>
      <c r="N1050" s="12" t="str">
        <v>NO</v>
      </c>
      <c r="O1050" s="12" t="str">
        <v>NO</v>
      </c>
      <c r="P1050" s="12" t="str">
        <v>YES</v>
      </c>
      <c r="Q1050" s="19" t="str" cm="1">
        <f t="array" ref="Q1050:T1050">_xlfn.XLOOKUP(A1050,$A:$A,'Cleaned Medical Examiation data'!$H:$K)</f>
        <v>NO</v>
      </c>
      <c r="R1050" s="48">
        <v>1</v>
      </c>
      <c r="S1050" s="45" t="str">
        <v>Obesity</v>
      </c>
      <c r="T1050" s="34" t="str">
        <v>Normal</v>
      </c>
    </row>
    <row r="1051" spans="1:20" ht="15.75">
      <c r="A1051" s="33" t="s">
        <v>1091</v>
      </c>
      <c r="B1051" s="7" t="str">
        <f>VLOOKUP(A1051,'Customer Names'!$A:$G,7,0)</f>
        <v>Mr</v>
      </c>
      <c r="C1051" s="7" t="str">
        <f>VLOOKUP(A1051,'Customer Names'!$A:$F,6,0)</f>
        <v>Michael</v>
      </c>
      <c r="D1051" s="7" t="str">
        <f>VLOOKUP(A1051,'Customer Names'!$A:$E,5,0)</f>
        <v>Loenser</v>
      </c>
      <c r="E1051" s="25" t="str">
        <f>VLOOKUP(A1051,'Cleaned Hospitalisation data'!$A:$K,7,0)</f>
        <v>6-Jul-1984</v>
      </c>
      <c r="F1051" s="12">
        <f>VLOOKUP(A1051,'Cleaned Hospitalisation data'!$A$1:$K$2336,8,0)</f>
        <v>38</v>
      </c>
      <c r="G1051" s="12">
        <f>VLOOKUP(A1051,'Cleaned Hospitalisation data'!$A:$K,2,0)</f>
        <v>3</v>
      </c>
      <c r="H1051" s="28">
        <f>VLOOKUP(A1051,'Cleaned Hospitalisation data'!$A$1:$K$2336,3,0)</f>
        <v>3678.86</v>
      </c>
      <c r="I1051" s="12" t="str">
        <f>VLOOKUP(A1051,'Cleaned Hospitalisation data'!$A$1:$K$2336,4,0)</f>
        <v>Tier - 2</v>
      </c>
      <c r="J1051" s="12" t="str">
        <f>VLOOKUP(A1051,'Cleaned Hospitalisation data'!$A$1:$K$2336,5,0)</f>
        <v>Tier - 3</v>
      </c>
      <c r="K1051" s="12" t="str">
        <f>VLOOKUP(A1051,'Cleaned Hospitalisation data'!$A$1:$K$2336,6,0)</f>
        <v>R1013</v>
      </c>
      <c r="L1051" s="12" cm="1">
        <f t="array" ref="L1051:P1051">_xlfn.XLOOKUP(A1051,$A:$A,'Cleaned Medical Examiation data'!$B:$F)</f>
        <v>16.5</v>
      </c>
      <c r="M1051" s="12">
        <v>5.03</v>
      </c>
      <c r="N1051" s="12" t="str">
        <v>NO</v>
      </c>
      <c r="O1051" s="12" t="str">
        <v>NO</v>
      </c>
      <c r="P1051" s="12" t="str">
        <v>NO</v>
      </c>
      <c r="Q1051" s="19" t="str" cm="1">
        <f t="array" ref="Q1051:T1051">_xlfn.XLOOKUP(A1051,$A:$A,'Cleaned Medical Examiation data'!$H:$K)</f>
        <v>NO</v>
      </c>
      <c r="R1051" s="48">
        <v>1</v>
      </c>
      <c r="S1051" s="45" t="str">
        <v>Under Weight</v>
      </c>
      <c r="T1051" s="34" t="str">
        <v>Normal</v>
      </c>
    </row>
    <row r="1052" spans="1:20" ht="15.75">
      <c r="A1052" s="33" t="s">
        <v>1092</v>
      </c>
      <c r="B1052" s="7" t="str">
        <f>VLOOKUP(A1052,'Customer Names'!$A:$G,7,0)</f>
        <v>Mr</v>
      </c>
      <c r="C1052" s="7" t="str">
        <f>VLOOKUP(A1052,'Customer Names'!$A:$F,6,0)</f>
        <v>Miles</v>
      </c>
      <c r="D1052" s="7" t="str">
        <f>VLOOKUP(A1052,'Customer Names'!$A:$E,5,0)</f>
        <v>Aitken</v>
      </c>
      <c r="E1052" s="25" t="str">
        <f>VLOOKUP(A1052,'Cleaned Hospitalisation data'!$A:$K,7,0)</f>
        <v>14-Sep-1992</v>
      </c>
      <c r="F1052" s="12">
        <f>VLOOKUP(A1052,'Cleaned Hospitalisation data'!$A$1:$K$2336,8,0)</f>
        <v>30</v>
      </c>
      <c r="G1052" s="12">
        <f>VLOOKUP(A1052,'Cleaned Hospitalisation data'!$A:$K,2,0)</f>
        <v>1</v>
      </c>
      <c r="H1052" s="28">
        <f>VLOOKUP(A1052,'Cleaned Hospitalisation data'!$A$1:$K$2336,3,0)</f>
        <v>3659.35</v>
      </c>
      <c r="I1052" s="12" t="str">
        <f>VLOOKUP(A1052,'Cleaned Hospitalisation data'!$A$1:$K$2336,4,0)</f>
        <v>Tier - 3</v>
      </c>
      <c r="J1052" s="12" t="str">
        <f>VLOOKUP(A1052,'Cleaned Hospitalisation data'!$A$1:$K$2336,5,0)</f>
        <v>Tier - 1</v>
      </c>
      <c r="K1052" s="12" t="str">
        <f>VLOOKUP(A1052,'Cleaned Hospitalisation data'!$A$1:$K$2336,6,0)</f>
        <v>R1011</v>
      </c>
      <c r="L1052" s="12" cm="1">
        <f t="array" ref="L1052:P1052">_xlfn.XLOOKUP(A1052,$A:$A,'Cleaned Medical Examiation data'!$B:$F)</f>
        <v>31.4</v>
      </c>
      <c r="M1052" s="12">
        <v>5.88</v>
      </c>
      <c r="N1052" s="12" t="str">
        <v>NO</v>
      </c>
      <c r="O1052" s="12" t="str">
        <v>NO</v>
      </c>
      <c r="P1052" s="12" t="str">
        <v>NO</v>
      </c>
      <c r="Q1052" s="19" t="str" cm="1">
        <f t="array" ref="Q1052:T1052">_xlfn.XLOOKUP(A1052,$A:$A,'Cleaned Medical Examiation data'!$H:$K)</f>
        <v>NO</v>
      </c>
      <c r="R1052" s="48">
        <v>1</v>
      </c>
      <c r="S1052" s="45" t="str">
        <v>Obesity</v>
      </c>
      <c r="T1052" s="34" t="str">
        <v>Prediabetes</v>
      </c>
    </row>
    <row r="1053" spans="1:20" ht="15.75">
      <c r="A1053" s="33" t="s">
        <v>1093</v>
      </c>
      <c r="B1053" s="7" t="str">
        <f>VLOOKUP(A1053,'Customer Names'!$A:$G,7,0)</f>
        <v>Ms</v>
      </c>
      <c r="C1053" s="7" t="str">
        <f>VLOOKUP(A1053,'Customer Names'!$A:$F,6,0)</f>
        <v>Amanda</v>
      </c>
      <c r="D1053" s="7" t="str">
        <f>VLOOKUP(A1053,'Customer Names'!$A:$E,5,0)</f>
        <v>Furrer</v>
      </c>
      <c r="E1053" s="25" t="str">
        <f>VLOOKUP(A1053,'Cleaned Hospitalisation data'!$A:$K,7,0)</f>
        <v>8-Nov-1990</v>
      </c>
      <c r="F1053" s="12">
        <f>VLOOKUP(A1053,'Cleaned Hospitalisation data'!$A$1:$K$2336,8,0)</f>
        <v>32</v>
      </c>
      <c r="G1053" s="12">
        <f>VLOOKUP(A1053,'Cleaned Hospitalisation data'!$A:$K,2,0)</f>
        <v>3</v>
      </c>
      <c r="H1053" s="28">
        <f>VLOOKUP(A1053,'Cleaned Hospitalisation data'!$A$1:$K$2336,3,0)</f>
        <v>3653.29</v>
      </c>
      <c r="I1053" s="12" t="str">
        <f>VLOOKUP(A1053,'Cleaned Hospitalisation data'!$A$1:$K$2336,4,0)</f>
        <v>Tier - 2</v>
      </c>
      <c r="J1053" s="12" t="str">
        <f>VLOOKUP(A1053,'Cleaned Hospitalisation data'!$A$1:$K$2336,5,0)</f>
        <v>Tier - 3</v>
      </c>
      <c r="K1053" s="12" t="str">
        <f>VLOOKUP(A1053,'Cleaned Hospitalisation data'!$A$1:$K$2336,6,0)</f>
        <v>R1011</v>
      </c>
      <c r="L1053" s="12" cm="1">
        <f t="array" ref="L1053:P1053">_xlfn.XLOOKUP(A1053,$A:$A,'Cleaned Medical Examiation data'!$B:$F)</f>
        <v>20.36</v>
      </c>
      <c r="M1053" s="12">
        <v>4.49</v>
      </c>
      <c r="N1053" s="12" t="str">
        <v>NO</v>
      </c>
      <c r="O1053" s="12" t="str">
        <v>NO</v>
      </c>
      <c r="P1053" s="12" t="str">
        <v>NO</v>
      </c>
      <c r="Q1053" s="19" t="str" cm="1">
        <f t="array" ref="Q1053:T1053">_xlfn.XLOOKUP(A1053,$A:$A,'Cleaned Medical Examiation data'!$H:$K)</f>
        <v>NO</v>
      </c>
      <c r="R1053" s="48">
        <v>0</v>
      </c>
      <c r="S1053" s="45" t="str">
        <v>Normal Weight</v>
      </c>
      <c r="T1053" s="34" t="str">
        <v>Normal</v>
      </c>
    </row>
    <row r="1054" spans="1:20" ht="15.75">
      <c r="A1054" s="33" t="s">
        <v>1094</v>
      </c>
      <c r="B1054" s="7" t="str">
        <f>VLOOKUP(A1054,'Customer Names'!$A:$G,7,0)</f>
        <v>Mr</v>
      </c>
      <c r="C1054" s="7" t="str">
        <f>VLOOKUP(A1054,'Customer Names'!$A:$F,6,0)</f>
        <v>Roger</v>
      </c>
      <c r="D1054" s="7" t="str">
        <f>VLOOKUP(A1054,'Customer Names'!$A:$E,5,0)</f>
        <v>Konigs</v>
      </c>
      <c r="E1054" s="25" t="str">
        <f>VLOOKUP(A1054,'Cleaned Hospitalisation data'!$A:$K,7,0)</f>
        <v>17-Nov-1992</v>
      </c>
      <c r="F1054" s="12">
        <f>VLOOKUP(A1054,'Cleaned Hospitalisation data'!$A$1:$K$2336,8,0)</f>
        <v>30</v>
      </c>
      <c r="G1054" s="12">
        <f>VLOOKUP(A1054,'Cleaned Hospitalisation data'!$A:$K,2,0)</f>
        <v>0</v>
      </c>
      <c r="H1054" s="28">
        <f>VLOOKUP(A1054,'Cleaned Hospitalisation data'!$A$1:$K$2336,3,0)</f>
        <v>3645.09</v>
      </c>
      <c r="I1054" s="12" t="str">
        <f>VLOOKUP(A1054,'Cleaned Hospitalisation data'!$A$1:$K$2336,4,0)</f>
        <v>Tier - 1</v>
      </c>
      <c r="J1054" s="12" t="str">
        <f>VLOOKUP(A1054,'Cleaned Hospitalisation data'!$A$1:$K$2336,5,0)</f>
        <v>Tier - 2</v>
      </c>
      <c r="K1054" s="12" t="str">
        <f>VLOOKUP(A1054,'Cleaned Hospitalisation data'!$A$1:$K$2336,6,0)</f>
        <v>R1014</v>
      </c>
      <c r="L1054" s="12" cm="1">
        <f t="array" ref="L1054:P1054">_xlfn.XLOOKUP(A1054,$A:$A,'Cleaned Medical Examiation data'!$B:$F)</f>
        <v>25.46</v>
      </c>
      <c r="M1054" s="12">
        <v>4.1399999999999997</v>
      </c>
      <c r="N1054" s="12" t="str">
        <v>NO</v>
      </c>
      <c r="O1054" s="12" t="str">
        <v>NO</v>
      </c>
      <c r="P1054" s="12" t="str">
        <v>NO</v>
      </c>
      <c r="Q1054" s="19" t="str" cm="1">
        <f t="array" ref="Q1054:T1054">_xlfn.XLOOKUP(A1054,$A:$A,'Cleaned Medical Examiation data'!$H:$K)</f>
        <v>NO</v>
      </c>
      <c r="R1054" s="48">
        <v>1</v>
      </c>
      <c r="S1054" s="45" t="str">
        <v>Over Weight</v>
      </c>
      <c r="T1054" s="34" t="str">
        <v>Normal</v>
      </c>
    </row>
    <row r="1055" spans="1:20" ht="15.75">
      <c r="A1055" s="33" t="s">
        <v>1095</v>
      </c>
      <c r="B1055" s="7" t="str">
        <f>VLOOKUP(A1055,'Customer Names'!$A:$G,7,0)</f>
        <v>Mr</v>
      </c>
      <c r="C1055" s="7" t="str">
        <f>VLOOKUP(A1055,'Customer Names'!$A:$F,6,0)</f>
        <v>Brock J</v>
      </c>
      <c r="D1055" s="7" t="str">
        <f>VLOOKUP(A1055,'Customer Names'!$A:$E,5,0)</f>
        <v>Tesdahl</v>
      </c>
      <c r="E1055" s="25" t="str">
        <f>VLOOKUP(A1055,'Cleaned Hospitalisation data'!$A:$K,7,0)</f>
        <v>14-Jun-1985</v>
      </c>
      <c r="F1055" s="12">
        <f>VLOOKUP(A1055,'Cleaned Hospitalisation data'!$A$1:$K$2336,8,0)</f>
        <v>37</v>
      </c>
      <c r="G1055" s="12">
        <f>VLOOKUP(A1055,'Cleaned Hospitalisation data'!$A:$K,2,0)</f>
        <v>3</v>
      </c>
      <c r="H1055" s="28">
        <f>VLOOKUP(A1055,'Cleaned Hospitalisation data'!$A$1:$K$2336,3,0)</f>
        <v>3622.13</v>
      </c>
      <c r="I1055" s="12" t="str">
        <f>VLOOKUP(A1055,'Cleaned Hospitalisation data'!$A$1:$K$2336,4,0)</f>
        <v>Tier - 2</v>
      </c>
      <c r="J1055" s="12" t="str">
        <f>VLOOKUP(A1055,'Cleaned Hospitalisation data'!$A$1:$K$2336,5,0)</f>
        <v>Tier - 1</v>
      </c>
      <c r="K1055" s="12" t="str">
        <f>VLOOKUP(A1055,'Cleaned Hospitalisation data'!$A$1:$K$2336,6,0)</f>
        <v>R1013</v>
      </c>
      <c r="L1055" s="12" cm="1">
        <f t="array" ref="L1055:P1055">_xlfn.XLOOKUP(A1055,$A:$A,'Cleaned Medical Examiation data'!$B:$F)</f>
        <v>17.09</v>
      </c>
      <c r="M1055" s="12">
        <v>5.8</v>
      </c>
      <c r="N1055" s="12" t="str">
        <v>YES</v>
      </c>
      <c r="O1055" s="12" t="str">
        <v>NO</v>
      </c>
      <c r="P1055" s="12" t="str">
        <v>NO</v>
      </c>
      <c r="Q1055" s="19" t="str" cm="1">
        <f t="array" ref="Q1055:T1055">_xlfn.XLOOKUP(A1055,$A:$A,'Cleaned Medical Examiation data'!$H:$K)</f>
        <v>NO</v>
      </c>
      <c r="R1055" s="48">
        <v>0</v>
      </c>
      <c r="S1055" s="45" t="str">
        <v>Under Weight</v>
      </c>
      <c r="T1055" s="34" t="str">
        <v>Prediabetes</v>
      </c>
    </row>
    <row r="1056" spans="1:20" ht="15.75">
      <c r="A1056" s="33" t="s">
        <v>1096</v>
      </c>
      <c r="B1056" s="7" t="str">
        <f>VLOOKUP(A1056,'Customer Names'!$A:$G,7,0)</f>
        <v>Mr</v>
      </c>
      <c r="C1056" s="7" t="str">
        <f>VLOOKUP(A1056,'Customer Names'!$A:$F,6,0)</f>
        <v>Stephen F</v>
      </c>
      <c r="D1056" s="7" t="str">
        <f>VLOOKUP(A1056,'Customer Names'!$A:$E,5,0)</f>
        <v>Engel</v>
      </c>
      <c r="E1056" s="25" t="str">
        <f>VLOOKUP(A1056,'Cleaned Hospitalisation data'!$A:$K,7,0)</f>
        <v>11-Oct-1990</v>
      </c>
      <c r="F1056" s="12">
        <f>VLOOKUP(A1056,'Cleaned Hospitalisation data'!$A$1:$K$2336,8,0)</f>
        <v>32</v>
      </c>
      <c r="G1056" s="12">
        <f>VLOOKUP(A1056,'Cleaned Hospitalisation data'!$A:$K,2,0)</f>
        <v>3</v>
      </c>
      <c r="H1056" s="28">
        <f>VLOOKUP(A1056,'Cleaned Hospitalisation data'!$A$1:$K$2336,3,0)</f>
        <v>3606.43</v>
      </c>
      <c r="I1056" s="12" t="str">
        <f>VLOOKUP(A1056,'Cleaned Hospitalisation data'!$A$1:$K$2336,4,0)</f>
        <v>Tier - 2</v>
      </c>
      <c r="J1056" s="12" t="str">
        <f>VLOOKUP(A1056,'Cleaned Hospitalisation data'!$A$1:$K$2336,5,0)</f>
        <v>Tier - 1</v>
      </c>
      <c r="K1056" s="12" t="str">
        <f>VLOOKUP(A1056,'Cleaned Hospitalisation data'!$A$1:$K$2336,6,0)</f>
        <v>R1013</v>
      </c>
      <c r="L1056" s="12" cm="1">
        <f t="array" ref="L1056:P1056">_xlfn.XLOOKUP(A1056,$A:$A,'Cleaned Medical Examiation data'!$B:$F)</f>
        <v>20.83</v>
      </c>
      <c r="M1056" s="12">
        <v>5.12</v>
      </c>
      <c r="N1056" s="12" t="str">
        <v>NO</v>
      </c>
      <c r="O1056" s="12" t="str">
        <v>NO</v>
      </c>
      <c r="P1056" s="12" t="str">
        <v>NO</v>
      </c>
      <c r="Q1056" s="19" t="str" cm="1">
        <f t="array" ref="Q1056:T1056">_xlfn.XLOOKUP(A1056,$A:$A,'Cleaned Medical Examiation data'!$H:$K)</f>
        <v>NO</v>
      </c>
      <c r="R1056" s="48">
        <v>0</v>
      </c>
      <c r="S1056" s="45" t="str">
        <v>Normal Weight</v>
      </c>
      <c r="T1056" s="34" t="str">
        <v>Normal</v>
      </c>
    </row>
    <row r="1057" spans="1:20" ht="15.75">
      <c r="A1057" s="33" t="s">
        <v>1097</v>
      </c>
      <c r="B1057" s="7" t="str">
        <f>VLOOKUP(A1057,'Customer Names'!$A:$G,7,0)</f>
        <v>Ms</v>
      </c>
      <c r="C1057" s="7" t="str">
        <f>VLOOKUP(A1057,'Customer Names'!$A:$F,6,0)</f>
        <v>Missy</v>
      </c>
      <c r="D1057" s="7" t="str">
        <f>VLOOKUP(A1057,'Customer Names'!$A:$E,5,0)</f>
        <v>Kuck</v>
      </c>
      <c r="E1057" s="25" t="str">
        <f>VLOOKUP(A1057,'Cleaned Hospitalisation data'!$A:$K,7,0)</f>
        <v>4-Nov-1988</v>
      </c>
      <c r="F1057" s="12">
        <f>VLOOKUP(A1057,'Cleaned Hospitalisation data'!$A$1:$K$2336,8,0)</f>
        <v>34</v>
      </c>
      <c r="G1057" s="12">
        <f>VLOOKUP(A1057,'Cleaned Hospitalisation data'!$A:$K,2,0)</f>
        <v>3</v>
      </c>
      <c r="H1057" s="28">
        <f>VLOOKUP(A1057,'Cleaned Hospitalisation data'!$A$1:$K$2336,3,0)</f>
        <v>3603.6</v>
      </c>
      <c r="I1057" s="12" t="str">
        <f>VLOOKUP(A1057,'Cleaned Hospitalisation data'!$A$1:$K$2336,4,0)</f>
        <v>Tier - 2</v>
      </c>
      <c r="J1057" s="12" t="str">
        <f>VLOOKUP(A1057,'Cleaned Hospitalisation data'!$A$1:$K$2336,5,0)</f>
        <v>Tier - 1</v>
      </c>
      <c r="K1057" s="12" t="str">
        <f>VLOOKUP(A1057,'Cleaned Hospitalisation data'!$A$1:$K$2336,6,0)</f>
        <v>R1013</v>
      </c>
      <c r="L1057" s="12" cm="1">
        <f t="array" ref="L1057:P1057">_xlfn.XLOOKUP(A1057,$A:$A,'Cleaned Medical Examiation data'!$B:$F)</f>
        <v>18.920000000000002</v>
      </c>
      <c r="M1057" s="12">
        <v>5.98</v>
      </c>
      <c r="N1057" s="12" t="str">
        <v>YES</v>
      </c>
      <c r="O1057" s="12" t="str">
        <v>NO</v>
      </c>
      <c r="P1057" s="12" t="str">
        <v>NO</v>
      </c>
      <c r="Q1057" s="19" t="str" cm="1">
        <f t="array" ref="Q1057:T1057">_xlfn.XLOOKUP(A1057,$A:$A,'Cleaned Medical Examiation data'!$H:$K)</f>
        <v>NO</v>
      </c>
      <c r="R1057" s="48">
        <v>1</v>
      </c>
      <c r="S1057" s="45" t="str">
        <v>Normal Weight</v>
      </c>
      <c r="T1057" s="34" t="str">
        <v>Prediabetes</v>
      </c>
    </row>
    <row r="1058" spans="1:20" ht="15.75">
      <c r="A1058" s="33" t="s">
        <v>1098</v>
      </c>
      <c r="B1058" s="7" t="str">
        <f>VLOOKUP(A1058,'Customer Names'!$A:$G,7,0)</f>
        <v>Mr</v>
      </c>
      <c r="C1058" s="7" t="str">
        <f>VLOOKUP(A1058,'Customer Names'!$A:$F,6,0)</f>
        <v>Jack R</v>
      </c>
      <c r="D1058" s="7" t="str">
        <f>VLOOKUP(A1058,'Customer Names'!$A:$E,5,0)</f>
        <v>Klecker</v>
      </c>
      <c r="E1058" s="25" t="str">
        <f>VLOOKUP(A1058,'Cleaned Hospitalisation data'!$A:$K,7,0)</f>
        <v>5-Sep-2003</v>
      </c>
      <c r="F1058" s="12">
        <f>VLOOKUP(A1058,'Cleaned Hospitalisation data'!$A$1:$K$2336,8,0)</f>
        <v>19</v>
      </c>
      <c r="G1058" s="12">
        <f>VLOOKUP(A1058,'Cleaned Hospitalisation data'!$A:$K,2,0)</f>
        <v>0</v>
      </c>
      <c r="H1058" s="28">
        <f>VLOOKUP(A1058,'Cleaned Hospitalisation data'!$A$1:$K$2336,3,0)</f>
        <v>36219.410000000003</v>
      </c>
      <c r="I1058" s="12" t="str">
        <f>VLOOKUP(A1058,'Cleaned Hospitalisation data'!$A$1:$K$2336,4,0)</f>
        <v>Tier - 1</v>
      </c>
      <c r="J1058" s="12" t="str">
        <f>VLOOKUP(A1058,'Cleaned Hospitalisation data'!$A$1:$K$2336,5,0)</f>
        <v>Tier - 1</v>
      </c>
      <c r="K1058" s="12" t="str">
        <f>VLOOKUP(A1058,'Cleaned Hospitalisation data'!$A$1:$K$2336,6,0)</f>
        <v>R1012</v>
      </c>
      <c r="L1058" s="12" cm="1">
        <f t="array" ref="L1058:P1058">_xlfn.XLOOKUP(A1058,$A:$A,'Cleaned Medical Examiation data'!$B:$F)</f>
        <v>36.954999999999998</v>
      </c>
      <c r="M1058" s="12">
        <v>5.84</v>
      </c>
      <c r="N1058" s="12" t="str">
        <v>NO</v>
      </c>
      <c r="O1058" s="12" t="str">
        <v>NO</v>
      </c>
      <c r="P1058" s="12" t="str">
        <v>YES</v>
      </c>
      <c r="Q1058" s="19" t="str" cm="1">
        <f t="array" ref="Q1058:T1058">_xlfn.XLOOKUP(A1058,$A:$A,'Cleaned Medical Examiation data'!$H:$K)</f>
        <v>YES</v>
      </c>
      <c r="R1058" s="48">
        <v>1</v>
      </c>
      <c r="S1058" s="45" t="str">
        <v>Obesity</v>
      </c>
      <c r="T1058" s="34" t="str">
        <v>Prediabetes</v>
      </c>
    </row>
    <row r="1059" spans="1:20" ht="15.75">
      <c r="A1059" s="33" t="s">
        <v>1099</v>
      </c>
      <c r="B1059" s="7" t="str">
        <f>VLOOKUP(A1059,'Customer Names'!$A:$G,7,0)</f>
        <v>Mr</v>
      </c>
      <c r="C1059" s="7" t="str">
        <f>VLOOKUP(A1059,'Customer Names'!$A:$F,6,0)</f>
        <v>William</v>
      </c>
      <c r="D1059" s="7" t="str">
        <f>VLOOKUP(A1059,'Customer Names'!$A:$E,5,0)</f>
        <v>Dillon</v>
      </c>
      <c r="E1059" s="25" t="str">
        <f>VLOOKUP(A1059,'Cleaned Hospitalisation data'!$A:$K,7,0)</f>
        <v>12-Aug-1999</v>
      </c>
      <c r="F1059" s="12">
        <f>VLOOKUP(A1059,'Cleaned Hospitalisation data'!$A$1:$K$2336,8,0)</f>
        <v>23</v>
      </c>
      <c r="G1059" s="12">
        <f>VLOOKUP(A1059,'Cleaned Hospitalisation data'!$A:$K,2,0)</f>
        <v>3</v>
      </c>
      <c r="H1059" s="28">
        <f>VLOOKUP(A1059,'Cleaned Hospitalisation data'!$A$1:$K$2336,3,0)</f>
        <v>3597.6</v>
      </c>
      <c r="I1059" s="12" t="str">
        <f>VLOOKUP(A1059,'Cleaned Hospitalisation data'!$A$1:$K$2336,4,0)</f>
        <v>Tier - 2</v>
      </c>
      <c r="J1059" s="12" t="str">
        <f>VLOOKUP(A1059,'Cleaned Hospitalisation data'!$A$1:$K$2336,5,0)</f>
        <v>Tier - 2</v>
      </c>
      <c r="K1059" s="12" t="str">
        <f>VLOOKUP(A1059,'Cleaned Hospitalisation data'!$A$1:$K$2336,6,0)</f>
        <v>R1011</v>
      </c>
      <c r="L1059" s="12" cm="1">
        <f t="array" ref="L1059:P1059">_xlfn.XLOOKUP(A1059,$A:$A,'Cleaned Medical Examiation data'!$B:$F)</f>
        <v>37.1</v>
      </c>
      <c r="M1059" s="12">
        <v>5.46</v>
      </c>
      <c r="N1059" s="12" t="str">
        <v>NO</v>
      </c>
      <c r="O1059" s="12" t="str">
        <v>NO</v>
      </c>
      <c r="P1059" s="12" t="str">
        <v>NO</v>
      </c>
      <c r="Q1059" s="19" t="str" cm="1">
        <f t="array" ref="Q1059:T1059">_xlfn.XLOOKUP(A1059,$A:$A,'Cleaned Medical Examiation data'!$H:$K)</f>
        <v>NO</v>
      </c>
      <c r="R1059" s="48">
        <v>0</v>
      </c>
      <c r="S1059" s="45" t="str">
        <v>Obesity</v>
      </c>
      <c r="T1059" s="34" t="str">
        <v>Normal</v>
      </c>
    </row>
    <row r="1060" spans="1:20" ht="15.75">
      <c r="A1060" s="33" t="s">
        <v>1100</v>
      </c>
      <c r="B1060" s="7" t="str">
        <f>VLOOKUP(A1060,'Customer Names'!$A:$G,7,0)</f>
        <v>Ms</v>
      </c>
      <c r="C1060" s="7" t="str">
        <f>VLOOKUP(A1060,'Customer Names'!$A:$F,6,0)</f>
        <v>Lauren M</v>
      </c>
      <c r="D1060" s="7" t="str">
        <f>VLOOKUP(A1060,'Customer Names'!$A:$E,5,0)</f>
        <v>Neuschel</v>
      </c>
      <c r="E1060" s="25" t="str">
        <f>VLOOKUP(A1060,'Cleaned Hospitalisation data'!$A:$K,7,0)</f>
        <v>4-Nov-1997</v>
      </c>
      <c r="F1060" s="12">
        <f>VLOOKUP(A1060,'Cleaned Hospitalisation data'!$A$1:$K$2336,8,0)</f>
        <v>25</v>
      </c>
      <c r="G1060" s="12">
        <f>VLOOKUP(A1060,'Cleaned Hospitalisation data'!$A:$K,2,0)</f>
        <v>1</v>
      </c>
      <c r="H1060" s="28">
        <f>VLOOKUP(A1060,'Cleaned Hospitalisation data'!$A$1:$K$2336,3,0)</f>
        <v>3594.17</v>
      </c>
      <c r="I1060" s="12" t="str">
        <f>VLOOKUP(A1060,'Cleaned Hospitalisation data'!$A$1:$K$2336,4,0)</f>
        <v>Tier - 2</v>
      </c>
      <c r="J1060" s="12" t="str">
        <f>VLOOKUP(A1060,'Cleaned Hospitalisation data'!$A$1:$K$2336,5,0)</f>
        <v>Tier - 2</v>
      </c>
      <c r="K1060" s="12" t="str">
        <f>VLOOKUP(A1060,'Cleaned Hospitalisation data'!$A$1:$K$2336,6,0)</f>
        <v>R1012</v>
      </c>
      <c r="L1060" s="12" cm="1">
        <f t="array" ref="L1060:P1060">_xlfn.XLOOKUP(A1060,$A:$A,'Cleaned Medical Examiation data'!$B:$F)</f>
        <v>22.515000000000001</v>
      </c>
      <c r="M1060" s="12">
        <v>4.91</v>
      </c>
      <c r="N1060" s="12" t="str">
        <v>YES</v>
      </c>
      <c r="O1060" s="12" t="str">
        <v>NO</v>
      </c>
      <c r="P1060" s="12" t="str">
        <v>YES</v>
      </c>
      <c r="Q1060" s="19" t="str" cm="1">
        <f t="array" ref="Q1060:T1060">_xlfn.XLOOKUP(A1060,$A:$A,'Cleaned Medical Examiation data'!$H:$K)</f>
        <v>NO</v>
      </c>
      <c r="R1060" s="48">
        <v>1</v>
      </c>
      <c r="S1060" s="45" t="str">
        <v>Normal Weight</v>
      </c>
      <c r="T1060" s="34" t="str">
        <v>Normal</v>
      </c>
    </row>
    <row r="1061" spans="1:20" ht="15.75">
      <c r="A1061" s="33" t="s">
        <v>1101</v>
      </c>
      <c r="B1061" s="7" t="str">
        <f>VLOOKUP(A1061,'Customer Names'!$A:$G,7,0)</f>
        <v>Mr</v>
      </c>
      <c r="C1061" s="7" t="str">
        <f>VLOOKUP(A1061,'Customer Names'!$A:$F,6,0)</f>
        <v>Apolo U</v>
      </c>
      <c r="D1061" s="7" t="str">
        <f>VLOOKUP(A1061,'Customer Names'!$A:$E,5,0)</f>
        <v>Rosales Ramirez</v>
      </c>
      <c r="E1061" s="25" t="str">
        <f>VLOOKUP(A1061,'Cleaned Hospitalisation data'!$A:$K,7,0)</f>
        <v>6-Jun-1999</v>
      </c>
      <c r="F1061" s="12">
        <f>VLOOKUP(A1061,'Cleaned Hospitalisation data'!$A$1:$K$2336,8,0)</f>
        <v>24</v>
      </c>
      <c r="G1061" s="12">
        <f>VLOOKUP(A1061,'Cleaned Hospitalisation data'!$A:$K,2,0)</f>
        <v>3</v>
      </c>
      <c r="H1061" s="28">
        <f>VLOOKUP(A1061,'Cleaned Hospitalisation data'!$A$1:$K$2336,3,0)</f>
        <v>3591.48</v>
      </c>
      <c r="I1061" s="12" t="str">
        <f>VLOOKUP(A1061,'Cleaned Hospitalisation data'!$A$1:$K$2336,4,0)</f>
        <v>Tier - 2</v>
      </c>
      <c r="J1061" s="12" t="str">
        <f>VLOOKUP(A1061,'Cleaned Hospitalisation data'!$A$1:$K$2336,5,0)</f>
        <v>Tier - 3</v>
      </c>
      <c r="K1061" s="12" t="str">
        <f>VLOOKUP(A1061,'Cleaned Hospitalisation data'!$A$1:$K$2336,6,0)</f>
        <v>R1011</v>
      </c>
      <c r="L1061" s="12" cm="1">
        <f t="array" ref="L1061:P1061">_xlfn.XLOOKUP(A1061,$A:$A,'Cleaned Medical Examiation data'!$B:$F)</f>
        <v>32.700000000000003</v>
      </c>
      <c r="M1061" s="12">
        <v>4.66</v>
      </c>
      <c r="N1061" s="12" t="str">
        <v>NO</v>
      </c>
      <c r="O1061" s="12" t="str">
        <v>NO</v>
      </c>
      <c r="P1061" s="12" t="str">
        <v>NO</v>
      </c>
      <c r="Q1061" s="19" t="str" cm="1">
        <f t="array" ref="Q1061:T1061">_xlfn.XLOOKUP(A1061,$A:$A,'Cleaned Medical Examiation data'!$H:$K)</f>
        <v>NO</v>
      </c>
      <c r="R1061" s="48">
        <v>0</v>
      </c>
      <c r="S1061" s="45" t="str">
        <v>Obesity</v>
      </c>
      <c r="T1061" s="34" t="str">
        <v>Normal</v>
      </c>
    </row>
    <row r="1062" spans="1:20" ht="15.75">
      <c r="A1062" s="33" t="s">
        <v>1102</v>
      </c>
      <c r="B1062" s="7" t="str">
        <f>VLOOKUP(A1062,'Customer Names'!$A:$G,7,0)</f>
        <v>Mr</v>
      </c>
      <c r="C1062" s="7" t="str">
        <f>VLOOKUP(A1062,'Customer Names'!$A:$F,6,0)</f>
        <v>Alfons</v>
      </c>
      <c r="D1062" s="7" t="str">
        <f>VLOOKUP(A1062,'Customer Names'!$A:$E,5,0)</f>
        <v>Marquez</v>
      </c>
      <c r="E1062" s="25" t="str">
        <f>VLOOKUP(A1062,'Cleaned Hospitalisation data'!$A:$K,7,0)</f>
        <v>27-Dec-1986</v>
      </c>
      <c r="F1062" s="12">
        <f>VLOOKUP(A1062,'Cleaned Hospitalisation data'!$A$1:$K$2336,8,0)</f>
        <v>36</v>
      </c>
      <c r="G1062" s="12">
        <f>VLOOKUP(A1062,'Cleaned Hospitalisation data'!$A:$K,2,0)</f>
        <v>3</v>
      </c>
      <c r="H1062" s="28">
        <f>VLOOKUP(A1062,'Cleaned Hospitalisation data'!$A$1:$K$2336,3,0)</f>
        <v>3589.14</v>
      </c>
      <c r="I1062" s="12" t="str">
        <f>VLOOKUP(A1062,'Cleaned Hospitalisation data'!$A$1:$K$2336,4,0)</f>
        <v>Tier - 2</v>
      </c>
      <c r="J1062" s="12" t="str">
        <f>VLOOKUP(A1062,'Cleaned Hospitalisation data'!$A$1:$K$2336,5,0)</f>
        <v>Tier - 2</v>
      </c>
      <c r="K1062" s="12" t="str">
        <f>VLOOKUP(A1062,'Cleaned Hospitalisation data'!$A$1:$K$2336,6,0)</f>
        <v>R1013</v>
      </c>
      <c r="L1062" s="12" cm="1">
        <f t="array" ref="L1062:P1062">_xlfn.XLOOKUP(A1062,$A:$A,'Cleaned Medical Examiation data'!$B:$F)</f>
        <v>17.75</v>
      </c>
      <c r="M1062" s="12">
        <v>6.8</v>
      </c>
      <c r="N1062" s="12" t="str">
        <v>YES</v>
      </c>
      <c r="O1062" s="12" t="str">
        <v>NO</v>
      </c>
      <c r="P1062" s="12" t="str">
        <v>NO</v>
      </c>
      <c r="Q1062" s="19" t="str" cm="1">
        <f t="array" ref="Q1062:T1062">_xlfn.XLOOKUP(A1062,$A:$A,'Cleaned Medical Examiation data'!$H:$K)</f>
        <v>NO</v>
      </c>
      <c r="R1062" s="48">
        <v>1</v>
      </c>
      <c r="S1062" s="45" t="str">
        <v>Under Weight</v>
      </c>
      <c r="T1062" s="34" t="str">
        <v>Diabetes</v>
      </c>
    </row>
    <row r="1063" spans="1:20" ht="15.75">
      <c r="A1063" s="33" t="s">
        <v>1103</v>
      </c>
      <c r="B1063" s="7" t="str">
        <f>VLOOKUP(A1063,'Customer Names'!$A:$G,7,0)</f>
        <v>Ms</v>
      </c>
      <c r="C1063" s="7" t="str">
        <f>VLOOKUP(A1063,'Customer Names'!$A:$F,6,0)</f>
        <v>Amber</v>
      </c>
      <c r="D1063" s="7" t="str">
        <f>VLOOKUP(A1063,'Customer Names'!$A:$E,5,0)</f>
        <v>Green</v>
      </c>
      <c r="E1063" s="25" t="str">
        <f>VLOOKUP(A1063,'Cleaned Hospitalisation data'!$A:$K,7,0)</f>
        <v>11-Nov-2001</v>
      </c>
      <c r="F1063" s="12">
        <f>VLOOKUP(A1063,'Cleaned Hospitalisation data'!$A$1:$K$2336,8,0)</f>
        <v>21</v>
      </c>
      <c r="G1063" s="12">
        <f>VLOOKUP(A1063,'Cleaned Hospitalisation data'!$A:$K,2,0)</f>
        <v>2</v>
      </c>
      <c r="H1063" s="28">
        <f>VLOOKUP(A1063,'Cleaned Hospitalisation data'!$A$1:$K$2336,3,0)</f>
        <v>3579.83</v>
      </c>
      <c r="I1063" s="12" t="str">
        <f>VLOOKUP(A1063,'Cleaned Hospitalisation data'!$A$1:$K$2336,4,0)</f>
        <v>Tier - 2</v>
      </c>
      <c r="J1063" s="12" t="str">
        <f>VLOOKUP(A1063,'Cleaned Hospitalisation data'!$A$1:$K$2336,5,0)</f>
        <v>Tier - 2</v>
      </c>
      <c r="K1063" s="12" t="str">
        <f>VLOOKUP(A1063,'Cleaned Hospitalisation data'!$A$1:$K$2336,6,0)</f>
        <v>R1012</v>
      </c>
      <c r="L1063" s="12" cm="1">
        <f t="array" ref="L1063:P1063">_xlfn.XLOOKUP(A1063,$A:$A,'Cleaned Medical Examiation data'!$B:$F)</f>
        <v>33.630000000000003</v>
      </c>
      <c r="M1063" s="12">
        <v>4.47</v>
      </c>
      <c r="N1063" s="12" t="str">
        <v>YES</v>
      </c>
      <c r="O1063" s="12" t="str">
        <v>NO</v>
      </c>
      <c r="P1063" s="12" t="str">
        <v>NO</v>
      </c>
      <c r="Q1063" s="19" t="str" cm="1">
        <f t="array" ref="Q1063:T1063">_xlfn.XLOOKUP(A1063,$A:$A,'Cleaned Medical Examiation data'!$H:$K)</f>
        <v>NO</v>
      </c>
      <c r="R1063" s="48">
        <v>0</v>
      </c>
      <c r="S1063" s="45" t="str">
        <v>Obesity</v>
      </c>
      <c r="T1063" s="34" t="str">
        <v>Normal</v>
      </c>
    </row>
    <row r="1064" spans="1:20" ht="15.75">
      <c r="A1064" s="33" t="s">
        <v>1104</v>
      </c>
      <c r="B1064" s="7" t="str">
        <f>VLOOKUP(A1064,'Customer Names'!$A:$G,7,0)</f>
        <v>Ms</v>
      </c>
      <c r="C1064" s="7" t="str">
        <f>VLOOKUP(A1064,'Customer Names'!$A:$F,6,0)</f>
        <v>Leah C</v>
      </c>
      <c r="D1064" s="7" t="str">
        <f>VLOOKUP(A1064,'Customer Names'!$A:$E,5,0)</f>
        <v>Schubel</v>
      </c>
      <c r="E1064" s="25" t="str">
        <f>VLOOKUP(A1064,'Cleaned Hospitalisation data'!$A:$K,7,0)</f>
        <v>23-Aug-1995</v>
      </c>
      <c r="F1064" s="12">
        <f>VLOOKUP(A1064,'Cleaned Hospitalisation data'!$A$1:$K$2336,8,0)</f>
        <v>27</v>
      </c>
      <c r="G1064" s="12">
        <f>VLOOKUP(A1064,'Cleaned Hospitalisation data'!$A:$K,2,0)</f>
        <v>1</v>
      </c>
      <c r="H1064" s="28">
        <f>VLOOKUP(A1064,'Cleaned Hospitalisation data'!$A$1:$K$2336,3,0)</f>
        <v>3578</v>
      </c>
      <c r="I1064" s="12" t="str">
        <f>VLOOKUP(A1064,'Cleaned Hospitalisation data'!$A$1:$K$2336,4,0)</f>
        <v>Tier - 2</v>
      </c>
      <c r="J1064" s="12" t="str">
        <f>VLOOKUP(A1064,'Cleaned Hospitalisation data'!$A$1:$K$2336,5,0)</f>
        <v>Tier - 3</v>
      </c>
      <c r="K1064" s="12" t="str">
        <f>VLOOKUP(A1064,'Cleaned Hospitalisation data'!$A$1:$K$2336,6,0)</f>
        <v>R1011</v>
      </c>
      <c r="L1064" s="12" cm="1">
        <f t="array" ref="L1064:P1064">_xlfn.XLOOKUP(A1064,$A:$A,'Cleaned Medical Examiation data'!$B:$F)</f>
        <v>34.799999999999997</v>
      </c>
      <c r="M1064" s="12">
        <v>4.08</v>
      </c>
      <c r="N1064" s="12" t="str">
        <v>YES</v>
      </c>
      <c r="O1064" s="12" t="str">
        <v>NO</v>
      </c>
      <c r="P1064" s="12" t="str">
        <v>NO</v>
      </c>
      <c r="Q1064" s="19" t="str" cm="1">
        <f t="array" ref="Q1064:T1064">_xlfn.XLOOKUP(A1064,$A:$A,'Cleaned Medical Examiation data'!$H:$K)</f>
        <v>NO</v>
      </c>
      <c r="R1064" s="48">
        <v>1</v>
      </c>
      <c r="S1064" s="45" t="str">
        <v>Obesity</v>
      </c>
      <c r="T1064" s="34" t="str">
        <v>Normal</v>
      </c>
    </row>
    <row r="1065" spans="1:20" ht="15.75">
      <c r="A1065" s="33" t="s">
        <v>1105</v>
      </c>
      <c r="B1065" s="7" t="str">
        <f>VLOOKUP(A1065,'Customer Names'!$A:$G,7,0)</f>
        <v>Ms</v>
      </c>
      <c r="C1065" s="7" t="str">
        <f>VLOOKUP(A1065,'Customer Names'!$A:$F,6,0)</f>
        <v>Lilia</v>
      </c>
      <c r="D1065" s="7" t="str">
        <f>VLOOKUP(A1065,'Customer Names'!$A:$E,5,0)</f>
        <v>Jimenez</v>
      </c>
      <c r="E1065" s="25" t="str">
        <f>VLOOKUP(A1065,'Cleaned Hospitalisation data'!$A:$K,7,0)</f>
        <v>18-Aug-1988</v>
      </c>
      <c r="F1065" s="12">
        <f>VLOOKUP(A1065,'Cleaned Hospitalisation data'!$A$1:$K$2336,8,0)</f>
        <v>34</v>
      </c>
      <c r="G1065" s="12">
        <f>VLOOKUP(A1065,'Cleaned Hospitalisation data'!$A:$K,2,0)</f>
        <v>3</v>
      </c>
      <c r="H1065" s="28">
        <f>VLOOKUP(A1065,'Cleaned Hospitalisation data'!$A$1:$K$2336,3,0)</f>
        <v>3569.96</v>
      </c>
      <c r="I1065" s="12" t="str">
        <f>VLOOKUP(A1065,'Cleaned Hospitalisation data'!$A$1:$K$2336,4,0)</f>
        <v>Tier - 2</v>
      </c>
      <c r="J1065" s="12" t="str">
        <f>VLOOKUP(A1065,'Cleaned Hospitalisation data'!$A$1:$K$2336,5,0)</f>
        <v>Tier - 1</v>
      </c>
      <c r="K1065" s="12" t="str">
        <f>VLOOKUP(A1065,'Cleaned Hospitalisation data'!$A$1:$K$2336,6,0)</f>
        <v>R1012</v>
      </c>
      <c r="L1065" s="12" cm="1">
        <f t="array" ref="L1065:P1065">_xlfn.XLOOKUP(A1065,$A:$A,'Cleaned Medical Examiation data'!$B:$F)</f>
        <v>16.809999999999999</v>
      </c>
      <c r="M1065" s="12">
        <v>5.51</v>
      </c>
      <c r="N1065" s="12" t="str">
        <v>YES</v>
      </c>
      <c r="O1065" s="12" t="str">
        <v>NO</v>
      </c>
      <c r="P1065" s="12" t="str">
        <v>NO</v>
      </c>
      <c r="Q1065" s="19" t="str" cm="1">
        <f t="array" ref="Q1065:T1065">_xlfn.XLOOKUP(A1065,$A:$A,'Cleaned Medical Examiation data'!$H:$K)</f>
        <v>NO</v>
      </c>
      <c r="R1065" s="48">
        <v>1</v>
      </c>
      <c r="S1065" s="45" t="str">
        <v>Under Weight</v>
      </c>
      <c r="T1065" s="34" t="str">
        <v>Normal</v>
      </c>
    </row>
    <row r="1066" spans="1:20" ht="15.75">
      <c r="A1066" s="33" t="s">
        <v>1106</v>
      </c>
      <c r="B1066" s="7" t="str">
        <f>VLOOKUP(A1066,'Customer Names'!$A:$G,7,0)</f>
        <v>Mr</v>
      </c>
      <c r="C1066" s="7" t="str">
        <f>VLOOKUP(A1066,'Customer Names'!$A:$F,6,0)</f>
        <v>Danny</v>
      </c>
      <c r="D1066" s="7" t="str">
        <f>VLOOKUP(A1066,'Customer Names'!$A:$E,5,0)</f>
        <v>Zimny-Schmitt</v>
      </c>
      <c r="E1066" s="25" t="str">
        <f>VLOOKUP(A1066,'Cleaned Hospitalisation data'!$A:$K,7,0)</f>
        <v>10-Oct-1981</v>
      </c>
      <c r="F1066" s="12">
        <f>VLOOKUP(A1066,'Cleaned Hospitalisation data'!$A$1:$K$2336,8,0)</f>
        <v>41</v>
      </c>
      <c r="G1066" s="12">
        <f>VLOOKUP(A1066,'Cleaned Hospitalisation data'!$A:$K,2,0)</f>
        <v>1</v>
      </c>
      <c r="H1066" s="28">
        <f>VLOOKUP(A1066,'Cleaned Hospitalisation data'!$A$1:$K$2336,3,0)</f>
        <v>3562.87</v>
      </c>
      <c r="I1066" s="12" t="str">
        <f>VLOOKUP(A1066,'Cleaned Hospitalisation data'!$A$1:$K$2336,4,0)</f>
        <v>Tier - 2</v>
      </c>
      <c r="J1066" s="12" t="str">
        <f>VLOOKUP(A1066,'Cleaned Hospitalisation data'!$A$1:$K$2336,5,0)</f>
        <v>Tier - 1</v>
      </c>
      <c r="K1066" s="12" t="str">
        <f>VLOOKUP(A1066,'Cleaned Hospitalisation data'!$A$1:$K$2336,6,0)</f>
        <v>R1013</v>
      </c>
      <c r="L1066" s="12" cm="1">
        <f t="array" ref="L1066:P1066">_xlfn.XLOOKUP(A1066,$A:$A,'Cleaned Medical Examiation data'!$B:$F)</f>
        <v>16.690000000000001</v>
      </c>
      <c r="M1066" s="12">
        <v>8.4</v>
      </c>
      <c r="N1066" s="12" t="str">
        <v>YES</v>
      </c>
      <c r="O1066" s="12" t="str">
        <v>NO</v>
      </c>
      <c r="P1066" s="12" t="str">
        <v>NO</v>
      </c>
      <c r="Q1066" s="19" t="str" cm="1">
        <f t="array" ref="Q1066:T1066">_xlfn.XLOOKUP(A1066,$A:$A,'Cleaned Medical Examiation data'!$H:$K)</f>
        <v>NO</v>
      </c>
      <c r="R1066" s="48">
        <v>0</v>
      </c>
      <c r="S1066" s="45" t="str">
        <v>Under Weight</v>
      </c>
      <c r="T1066" s="34" t="str">
        <v>Diabetes</v>
      </c>
    </row>
    <row r="1067" spans="1:20" ht="15.75">
      <c r="A1067" s="33" t="s">
        <v>1107</v>
      </c>
      <c r="B1067" s="7" t="str">
        <f>VLOOKUP(A1067,'Customer Names'!$A:$G,7,0)</f>
        <v>Ms</v>
      </c>
      <c r="C1067" s="7" t="str">
        <f>VLOOKUP(A1067,'Customer Names'!$A:$F,6,0)</f>
        <v>Lauren</v>
      </c>
      <c r="D1067" s="7" t="str">
        <f>VLOOKUP(A1067,'Customer Names'!$A:$E,5,0)</f>
        <v>Hill</v>
      </c>
      <c r="E1067" s="25" t="str">
        <f>VLOOKUP(A1067,'Cleaned Hospitalisation data'!$A:$K,7,0)</f>
        <v>16-Jun-1995</v>
      </c>
      <c r="F1067" s="12">
        <f>VLOOKUP(A1067,'Cleaned Hospitalisation data'!$A$1:$K$2336,8,0)</f>
        <v>27</v>
      </c>
      <c r="G1067" s="12">
        <f>VLOOKUP(A1067,'Cleaned Hospitalisation data'!$A:$K,2,0)</f>
        <v>1</v>
      </c>
      <c r="H1067" s="28">
        <f>VLOOKUP(A1067,'Cleaned Hospitalisation data'!$A$1:$K$2336,3,0)</f>
        <v>3561.89</v>
      </c>
      <c r="I1067" s="12" t="str">
        <f>VLOOKUP(A1067,'Cleaned Hospitalisation data'!$A$1:$K$2336,4,0)</f>
        <v>Tier - 2</v>
      </c>
      <c r="J1067" s="12" t="str">
        <f>VLOOKUP(A1067,'Cleaned Hospitalisation data'!$A$1:$K$2336,5,0)</f>
        <v>Tier - 1</v>
      </c>
      <c r="K1067" s="12" t="str">
        <f>VLOOKUP(A1067,'Cleaned Hospitalisation data'!$A$1:$K$2336,6,0)</f>
        <v>R1013</v>
      </c>
      <c r="L1067" s="12" cm="1">
        <f t="array" ref="L1067:P1067">_xlfn.XLOOKUP(A1067,$A:$A,'Cleaned Medical Examiation data'!$B:$F)</f>
        <v>23.21</v>
      </c>
      <c r="M1067" s="12">
        <v>5.14</v>
      </c>
      <c r="N1067" s="12" t="str">
        <v>YES</v>
      </c>
      <c r="O1067" s="12" t="str">
        <v>NO</v>
      </c>
      <c r="P1067" s="12" t="str">
        <v>NO</v>
      </c>
      <c r="Q1067" s="19" t="str" cm="1">
        <f t="array" ref="Q1067:T1067">_xlfn.XLOOKUP(A1067,$A:$A,'Cleaned Medical Examiation data'!$H:$K)</f>
        <v>NO</v>
      </c>
      <c r="R1067" s="48">
        <v>1</v>
      </c>
      <c r="S1067" s="45" t="str">
        <v>Normal Weight</v>
      </c>
      <c r="T1067" s="34" t="str">
        <v>Normal</v>
      </c>
    </row>
    <row r="1068" spans="1:20" ht="15.75">
      <c r="A1068" s="33" t="s">
        <v>1108</v>
      </c>
      <c r="B1068" s="7" t="str">
        <f>VLOOKUP(A1068,'Customer Names'!$A:$G,7,0)</f>
        <v>Ms</v>
      </c>
      <c r="C1068" s="7" t="str">
        <f>VLOOKUP(A1068,'Customer Names'!$A:$F,6,0)</f>
        <v>Courtney</v>
      </c>
      <c r="D1068" s="7" t="str">
        <f>VLOOKUP(A1068,'Customer Names'!$A:$E,5,0)</f>
        <v>Brohart</v>
      </c>
      <c r="E1068" s="25" t="str">
        <f>VLOOKUP(A1068,'Cleaned Hospitalisation data'!$A:$K,7,0)</f>
        <v>9-Oct-1995</v>
      </c>
      <c r="F1068" s="12">
        <f>VLOOKUP(A1068,'Cleaned Hospitalisation data'!$A$1:$K$2336,8,0)</f>
        <v>27</v>
      </c>
      <c r="G1068" s="12">
        <f>VLOOKUP(A1068,'Cleaned Hospitalisation data'!$A:$K,2,0)</f>
        <v>0</v>
      </c>
      <c r="H1068" s="28">
        <f>VLOOKUP(A1068,'Cleaned Hospitalisation data'!$A$1:$K$2336,3,0)</f>
        <v>3558.62</v>
      </c>
      <c r="I1068" s="12" t="str">
        <f>VLOOKUP(A1068,'Cleaned Hospitalisation data'!$A$1:$K$2336,4,0)</f>
        <v>Tier - 2</v>
      </c>
      <c r="J1068" s="12" t="str">
        <f>VLOOKUP(A1068,'Cleaned Hospitalisation data'!$A$1:$K$2336,5,0)</f>
        <v>Tier - 3</v>
      </c>
      <c r="K1068" s="12" t="str">
        <f>VLOOKUP(A1068,'Cleaned Hospitalisation data'!$A$1:$K$2336,6,0)</f>
        <v>R1024</v>
      </c>
      <c r="L1068" s="12" cm="1">
        <f t="array" ref="L1068:P1068">_xlfn.XLOOKUP(A1068,$A:$A,'Cleaned Medical Examiation data'!$B:$F)</f>
        <v>25.175000000000001</v>
      </c>
      <c r="M1068" s="12">
        <v>5.21</v>
      </c>
      <c r="N1068" s="12" t="str">
        <v>YES</v>
      </c>
      <c r="O1068" s="12" t="str">
        <v>NO</v>
      </c>
      <c r="P1068" s="12" t="str">
        <v>NO</v>
      </c>
      <c r="Q1068" s="19" t="str" cm="1">
        <f t="array" ref="Q1068:T1068">_xlfn.XLOOKUP(A1068,$A:$A,'Cleaned Medical Examiation data'!$H:$K)</f>
        <v>NO</v>
      </c>
      <c r="R1068" s="48">
        <v>1</v>
      </c>
      <c r="S1068" s="45" t="str">
        <v>Over Weight</v>
      </c>
      <c r="T1068" s="34" t="str">
        <v>Normal</v>
      </c>
    </row>
    <row r="1069" spans="1:20" ht="15.75">
      <c r="A1069" s="33" t="s">
        <v>1109</v>
      </c>
      <c r="B1069" s="7" t="str">
        <f>VLOOKUP(A1069,'Customer Names'!$A:$G,7,0)</f>
        <v>Mr</v>
      </c>
      <c r="C1069" s="7" t="str">
        <f>VLOOKUP(A1069,'Customer Names'!$A:$F,6,0)</f>
        <v>Felix</v>
      </c>
      <c r="D1069" s="7" t="str">
        <f>VLOOKUP(A1069,'Customer Names'!$A:$E,5,0)</f>
        <v>Cancre</v>
      </c>
      <c r="E1069" s="25" t="str">
        <f>VLOOKUP(A1069,'Cleaned Hospitalisation data'!$A:$K,7,0)</f>
        <v>28-Dec-1993</v>
      </c>
      <c r="F1069" s="12">
        <f>VLOOKUP(A1069,'Cleaned Hospitalisation data'!$A$1:$K$2336,8,0)</f>
        <v>29</v>
      </c>
      <c r="G1069" s="12">
        <f>VLOOKUP(A1069,'Cleaned Hospitalisation data'!$A:$K,2,0)</f>
        <v>0</v>
      </c>
      <c r="H1069" s="28">
        <f>VLOOKUP(A1069,'Cleaned Hospitalisation data'!$A$1:$K$2336,3,0)</f>
        <v>36197.699999999997</v>
      </c>
      <c r="I1069" s="12" t="str">
        <f>VLOOKUP(A1069,'Cleaned Hospitalisation data'!$A$1:$K$2336,4,0)</f>
        <v>Tier - 1</v>
      </c>
      <c r="J1069" s="12" t="str">
        <f>VLOOKUP(A1069,'Cleaned Hospitalisation data'!$A$1:$K$2336,5,0)</f>
        <v>Tier - 3</v>
      </c>
      <c r="K1069" s="12" t="str">
        <f>VLOOKUP(A1069,'Cleaned Hospitalisation data'!$A$1:$K$2336,6,0)</f>
        <v>R1011</v>
      </c>
      <c r="L1069" s="12" cm="1">
        <f t="array" ref="L1069:P1069">_xlfn.XLOOKUP(A1069,$A:$A,'Cleaned Medical Examiation data'!$B:$F)</f>
        <v>34.4</v>
      </c>
      <c r="M1069" s="12">
        <v>4.9000000000000004</v>
      </c>
      <c r="N1069" s="12" t="str">
        <v>NO</v>
      </c>
      <c r="O1069" s="12" t="str">
        <v>NO</v>
      </c>
      <c r="P1069" s="12" t="str">
        <v>YES</v>
      </c>
      <c r="Q1069" s="19" t="str" cm="1">
        <f t="array" ref="Q1069:T1069">_xlfn.XLOOKUP(A1069,$A:$A,'Cleaned Medical Examiation data'!$H:$K)</f>
        <v>YES</v>
      </c>
      <c r="R1069" s="48">
        <v>1</v>
      </c>
      <c r="S1069" s="45" t="str">
        <v>Obesity</v>
      </c>
      <c r="T1069" s="34" t="str">
        <v>Normal</v>
      </c>
    </row>
    <row r="1070" spans="1:20" ht="15.75">
      <c r="A1070" s="33" t="s">
        <v>1110</v>
      </c>
      <c r="B1070" s="7" t="str">
        <f>VLOOKUP(A1070,'Customer Names'!$A:$G,7,0)</f>
        <v>Ms</v>
      </c>
      <c r="C1070" s="7" t="str">
        <f>VLOOKUP(A1070,'Customer Names'!$A:$F,6,0)</f>
        <v>Elizabeth</v>
      </c>
      <c r="D1070" s="7" t="str">
        <f>VLOOKUP(A1070,'Customer Names'!$A:$E,5,0)</f>
        <v>Ryan</v>
      </c>
      <c r="E1070" s="25" t="str">
        <f>VLOOKUP(A1070,'Cleaned Hospitalisation data'!$A:$K,7,0)</f>
        <v>24-Sep-1994</v>
      </c>
      <c r="F1070" s="12">
        <f>VLOOKUP(A1070,'Cleaned Hospitalisation data'!$A$1:$K$2336,8,0)</f>
        <v>28</v>
      </c>
      <c r="G1070" s="12">
        <f>VLOOKUP(A1070,'Cleaned Hospitalisation data'!$A:$K,2,0)</f>
        <v>0</v>
      </c>
      <c r="H1070" s="28">
        <f>VLOOKUP(A1070,'Cleaned Hospitalisation data'!$A$1:$K$2336,3,0)</f>
        <v>3556.92</v>
      </c>
      <c r="I1070" s="12" t="str">
        <f>VLOOKUP(A1070,'Cleaned Hospitalisation data'!$A$1:$K$2336,4,0)</f>
        <v>Tier - 2</v>
      </c>
      <c r="J1070" s="12" t="str">
        <f>VLOOKUP(A1070,'Cleaned Hospitalisation data'!$A$1:$K$2336,5,0)</f>
        <v>Tier - 3</v>
      </c>
      <c r="K1070" s="12" t="str">
        <f>VLOOKUP(A1070,'Cleaned Hospitalisation data'!$A$1:$K$2336,6,0)</f>
        <v>R1012</v>
      </c>
      <c r="L1070" s="12" cm="1">
        <f t="array" ref="L1070:P1070">_xlfn.XLOOKUP(A1070,$A:$A,'Cleaned Medical Examiation data'!$B:$F)</f>
        <v>34.770000000000003</v>
      </c>
      <c r="M1070" s="12">
        <v>6.23</v>
      </c>
      <c r="N1070" s="12" t="str">
        <v>NO</v>
      </c>
      <c r="O1070" s="12" t="str">
        <v>NO</v>
      </c>
      <c r="P1070" s="12" t="str">
        <v>NO</v>
      </c>
      <c r="Q1070" s="19" t="str" cm="1">
        <f t="array" ref="Q1070:T1070">_xlfn.XLOOKUP(A1070,$A:$A,'Cleaned Medical Examiation data'!$H:$K)</f>
        <v>NO</v>
      </c>
      <c r="R1070" s="48">
        <v>0</v>
      </c>
      <c r="S1070" s="45" t="str">
        <v>Obesity</v>
      </c>
      <c r="T1070" s="34" t="str">
        <v>Prediabetes</v>
      </c>
    </row>
    <row r="1071" spans="1:20" ht="15.75">
      <c r="A1071" s="33" t="s">
        <v>1111</v>
      </c>
      <c r="B1071" s="7" t="str">
        <f>VLOOKUP(A1071,'Customer Names'!$A:$G,7,0)</f>
        <v>Ms</v>
      </c>
      <c r="C1071" s="7" t="str">
        <f>VLOOKUP(A1071,'Customer Names'!$A:$F,6,0)</f>
        <v>Satomi</v>
      </c>
      <c r="D1071" s="7" t="str">
        <f>VLOOKUP(A1071,'Customer Names'!$A:$E,5,0)</f>
        <v>Oka</v>
      </c>
      <c r="E1071" s="25" t="str">
        <f>VLOOKUP(A1071,'Cleaned Hospitalisation data'!$A:$K,7,0)</f>
        <v>22-Dec-1992</v>
      </c>
      <c r="F1071" s="12">
        <f>VLOOKUP(A1071,'Cleaned Hospitalisation data'!$A$1:$K$2336,8,0)</f>
        <v>30</v>
      </c>
      <c r="G1071" s="12">
        <f>VLOOKUP(A1071,'Cleaned Hospitalisation data'!$A:$K,2,0)</f>
        <v>0</v>
      </c>
      <c r="H1071" s="28">
        <f>VLOOKUP(A1071,'Cleaned Hospitalisation data'!$A$1:$K$2336,3,0)</f>
        <v>3554.2</v>
      </c>
      <c r="I1071" s="12" t="str">
        <f>VLOOKUP(A1071,'Cleaned Hospitalisation data'!$A$1:$K$2336,4,0)</f>
        <v>Tier - 2</v>
      </c>
      <c r="J1071" s="12" t="str">
        <f>VLOOKUP(A1071,'Cleaned Hospitalisation data'!$A$1:$K$2336,5,0)</f>
        <v>Tier - 3</v>
      </c>
      <c r="K1071" s="12" t="str">
        <f>VLOOKUP(A1071,'Cleaned Hospitalisation data'!$A$1:$K$2336,6,0)</f>
        <v>R1011</v>
      </c>
      <c r="L1071" s="12" cm="1">
        <f t="array" ref="L1071:P1071">_xlfn.XLOOKUP(A1071,$A:$A,'Cleaned Medical Examiation data'!$B:$F)</f>
        <v>27.7</v>
      </c>
      <c r="M1071" s="12">
        <v>5.6</v>
      </c>
      <c r="N1071" s="12" t="str">
        <v>NO</v>
      </c>
      <c r="O1071" s="12" t="str">
        <v>NO</v>
      </c>
      <c r="P1071" s="12" t="str">
        <v>NO</v>
      </c>
      <c r="Q1071" s="19" t="str" cm="1">
        <f t="array" ref="Q1071:T1071">_xlfn.XLOOKUP(A1071,$A:$A,'Cleaned Medical Examiation data'!$H:$K)</f>
        <v>NO</v>
      </c>
      <c r="R1071" s="48">
        <v>1</v>
      </c>
      <c r="S1071" s="45" t="str">
        <v>Over Weight</v>
      </c>
      <c r="T1071" s="34" t="str">
        <v>Normal</v>
      </c>
    </row>
    <row r="1072" spans="1:20" ht="15.75">
      <c r="A1072" s="33" t="s">
        <v>1112</v>
      </c>
      <c r="B1072" s="7" t="str">
        <f>VLOOKUP(A1072,'Customer Names'!$A:$G,7,0)</f>
        <v>Mr</v>
      </c>
      <c r="C1072" s="7" t="str">
        <f>VLOOKUP(A1072,'Customer Names'!$A:$F,6,0)</f>
        <v>Matthew D</v>
      </c>
      <c r="D1072" s="7" t="str">
        <f>VLOOKUP(A1072,'Customer Names'!$A:$E,5,0)</f>
        <v>Newman</v>
      </c>
      <c r="E1072" s="25" t="str">
        <f>VLOOKUP(A1072,'Cleaned Hospitalisation data'!$A:$K,7,0)</f>
        <v>15-Oct-1988</v>
      </c>
      <c r="F1072" s="12">
        <f>VLOOKUP(A1072,'Cleaned Hospitalisation data'!$A$1:$K$2336,8,0)</f>
        <v>34</v>
      </c>
      <c r="G1072" s="12">
        <f>VLOOKUP(A1072,'Cleaned Hospitalisation data'!$A:$K,2,0)</f>
        <v>3</v>
      </c>
      <c r="H1072" s="28">
        <f>VLOOKUP(A1072,'Cleaned Hospitalisation data'!$A$1:$K$2336,3,0)</f>
        <v>3540.12</v>
      </c>
      <c r="I1072" s="12" t="str">
        <f>VLOOKUP(A1072,'Cleaned Hospitalisation data'!$A$1:$K$2336,4,0)</f>
        <v>Tier - 2</v>
      </c>
      <c r="J1072" s="12" t="str">
        <f>VLOOKUP(A1072,'Cleaned Hospitalisation data'!$A$1:$K$2336,5,0)</f>
        <v>Tier - 1</v>
      </c>
      <c r="K1072" s="12" t="str">
        <f>VLOOKUP(A1072,'Cleaned Hospitalisation data'!$A$1:$K$2336,6,0)</f>
        <v>R1013</v>
      </c>
      <c r="L1072" s="12" cm="1">
        <f t="array" ref="L1072:P1072">_xlfn.XLOOKUP(A1072,$A:$A,'Cleaned Medical Examiation data'!$B:$F)</f>
        <v>19.12</v>
      </c>
      <c r="M1072" s="12">
        <v>4.72</v>
      </c>
      <c r="N1072" s="12" t="str">
        <v>YES</v>
      </c>
      <c r="O1072" s="12" t="str">
        <v>NO</v>
      </c>
      <c r="P1072" s="12" t="str">
        <v>NO</v>
      </c>
      <c r="Q1072" s="19" t="str" cm="1">
        <f t="array" ref="Q1072:T1072">_xlfn.XLOOKUP(A1072,$A:$A,'Cleaned Medical Examiation data'!$H:$K)</f>
        <v>NO</v>
      </c>
      <c r="R1072" s="48">
        <v>1</v>
      </c>
      <c r="S1072" s="45" t="str">
        <v>Normal Weight</v>
      </c>
      <c r="T1072" s="34" t="str">
        <v>Normal</v>
      </c>
    </row>
    <row r="1073" spans="1:20" ht="15.75">
      <c r="A1073" s="33" t="s">
        <v>1113</v>
      </c>
      <c r="B1073" s="7" t="str">
        <f>VLOOKUP(A1073,'Customer Names'!$A:$G,7,0)</f>
        <v>Mr</v>
      </c>
      <c r="C1073" s="7" t="str">
        <f>VLOOKUP(A1073,'Customer Names'!$A:$F,6,0)</f>
        <v>Peter T II</v>
      </c>
      <c r="D1073" s="7" t="str">
        <f>VLOOKUP(A1073,'Customer Names'!$A:$E,5,0)</f>
        <v>Metzger</v>
      </c>
      <c r="E1073" s="25" t="str">
        <f>VLOOKUP(A1073,'Cleaned Hospitalisation data'!$A:$K,7,0)</f>
        <v>24-Aug-2003</v>
      </c>
      <c r="F1073" s="12">
        <f>VLOOKUP(A1073,'Cleaned Hospitalisation data'!$A$1:$K$2336,8,0)</f>
        <v>19</v>
      </c>
      <c r="G1073" s="12">
        <f>VLOOKUP(A1073,'Cleaned Hospitalisation data'!$A:$K,2,0)</f>
        <v>0</v>
      </c>
      <c r="H1073" s="28">
        <f>VLOOKUP(A1073,'Cleaned Hospitalisation data'!$A$1:$K$2336,3,0)</f>
        <v>3538.9</v>
      </c>
      <c r="I1073" s="12" t="str">
        <f>VLOOKUP(A1073,'Cleaned Hospitalisation data'!$A$1:$K$2336,4,0)</f>
        <v>Tier - 2</v>
      </c>
      <c r="J1073" s="12" t="str">
        <f>VLOOKUP(A1073,'Cleaned Hospitalisation data'!$A$1:$K$2336,5,0)</f>
        <v>Tier - 2</v>
      </c>
      <c r="K1073" s="12" t="str">
        <f>VLOOKUP(A1073,'Cleaned Hospitalisation data'!$A$1:$K$2336,6,0)</f>
        <v>R1012</v>
      </c>
      <c r="L1073" s="12" cm="1">
        <f t="array" ref="L1073:P1073">_xlfn.XLOOKUP(A1073,$A:$A,'Cleaned Medical Examiation data'!$B:$F)</f>
        <v>32.67</v>
      </c>
      <c r="M1073" s="12">
        <v>4.67</v>
      </c>
      <c r="N1073" s="12" t="str">
        <v>NO</v>
      </c>
      <c r="O1073" s="12" t="str">
        <v>NO</v>
      </c>
      <c r="P1073" s="12" t="str">
        <v>YES</v>
      </c>
      <c r="Q1073" s="19" t="str" cm="1">
        <f t="array" ref="Q1073:T1073">_xlfn.XLOOKUP(A1073,$A:$A,'Cleaned Medical Examiation data'!$H:$K)</f>
        <v>NO</v>
      </c>
      <c r="R1073" s="48">
        <v>1</v>
      </c>
      <c r="S1073" s="45" t="str">
        <v>Obesity</v>
      </c>
      <c r="T1073" s="34" t="str">
        <v>Normal</v>
      </c>
    </row>
    <row r="1074" spans="1:20" ht="15.75">
      <c r="A1074" s="33" t="s">
        <v>1114</v>
      </c>
      <c r="B1074" s="7" t="str">
        <f>VLOOKUP(A1074,'Customer Names'!$A:$G,7,0)</f>
        <v>Mr</v>
      </c>
      <c r="C1074" s="7" t="str">
        <f>VLOOKUP(A1074,'Customer Names'!$A:$F,6,0)</f>
        <v>Manuel</v>
      </c>
      <c r="D1074" s="7" t="str">
        <f>VLOOKUP(A1074,'Customer Names'!$A:$E,5,0)</f>
        <v>Gonzalez</v>
      </c>
      <c r="E1074" s="25" t="str">
        <f>VLOOKUP(A1074,'Cleaned Hospitalisation data'!$A:$K,7,0)</f>
        <v>16-Sep-1998</v>
      </c>
      <c r="F1074" s="12">
        <f>VLOOKUP(A1074,'Cleaned Hospitalisation data'!$A$1:$K$2336,8,0)</f>
        <v>24</v>
      </c>
      <c r="G1074" s="12">
        <f>VLOOKUP(A1074,'Cleaned Hospitalisation data'!$A:$K,2,0)</f>
        <v>2</v>
      </c>
      <c r="H1074" s="28">
        <f>VLOOKUP(A1074,'Cleaned Hospitalisation data'!$A$1:$K$2336,3,0)</f>
        <v>3537.7</v>
      </c>
      <c r="I1074" s="12" t="str">
        <f>VLOOKUP(A1074,'Cleaned Hospitalisation data'!$A$1:$K$2336,4,0)</f>
        <v>Tier - 3</v>
      </c>
      <c r="J1074" s="12" t="str">
        <f>VLOOKUP(A1074,'Cleaned Hospitalisation data'!$A$1:$K$2336,5,0)</f>
        <v>Tier - 3</v>
      </c>
      <c r="K1074" s="12" t="str">
        <f>VLOOKUP(A1074,'Cleaned Hospitalisation data'!$A$1:$K$2336,6,0)</f>
        <v>R1012</v>
      </c>
      <c r="L1074" s="12" cm="1">
        <f t="array" ref="L1074:P1074">_xlfn.XLOOKUP(A1074,$A:$A,'Cleaned Medical Examiation data'!$B:$F)</f>
        <v>28.5</v>
      </c>
      <c r="M1074" s="12">
        <v>6.11</v>
      </c>
      <c r="N1074" s="12" t="str">
        <v>NO</v>
      </c>
      <c r="O1074" s="12" t="str">
        <v>NO</v>
      </c>
      <c r="P1074" s="12" t="str">
        <v>NO</v>
      </c>
      <c r="Q1074" s="19" t="str" cm="1">
        <f t="array" ref="Q1074:T1074">_xlfn.XLOOKUP(A1074,$A:$A,'Cleaned Medical Examiation data'!$H:$K)</f>
        <v>NO</v>
      </c>
      <c r="R1074" s="48">
        <v>1</v>
      </c>
      <c r="S1074" s="45" t="str">
        <v>Over Weight</v>
      </c>
      <c r="T1074" s="34" t="str">
        <v>Prediabetes</v>
      </c>
    </row>
    <row r="1075" spans="1:20" ht="15.75">
      <c r="A1075" s="33" t="s">
        <v>1115</v>
      </c>
      <c r="B1075" s="7" t="str">
        <f>VLOOKUP(A1075,'Customer Names'!$A:$G,7,0)</f>
        <v>Ms</v>
      </c>
      <c r="C1075" s="7" t="str">
        <f>VLOOKUP(A1075,'Customer Names'!$A:$F,6,0)</f>
        <v>Kindsey P</v>
      </c>
      <c r="D1075" s="7" t="str">
        <f>VLOOKUP(A1075,'Customer Names'!$A:$E,5,0)</f>
        <v>Vaughn</v>
      </c>
      <c r="E1075" s="25" t="str">
        <f>VLOOKUP(A1075,'Cleaned Hospitalisation data'!$A:$K,7,0)</f>
        <v>22-Sep-1999</v>
      </c>
      <c r="F1075" s="12">
        <f>VLOOKUP(A1075,'Cleaned Hospitalisation data'!$A$1:$K$2336,8,0)</f>
        <v>23</v>
      </c>
      <c r="G1075" s="12">
        <f>VLOOKUP(A1075,'Cleaned Hospitalisation data'!$A:$K,2,0)</f>
        <v>2</v>
      </c>
      <c r="H1075" s="28">
        <f>VLOOKUP(A1075,'Cleaned Hospitalisation data'!$A$1:$K$2336,3,0)</f>
        <v>3500.61</v>
      </c>
      <c r="I1075" s="12" t="str">
        <f>VLOOKUP(A1075,'Cleaned Hospitalisation data'!$A$1:$K$2336,4,0)</f>
        <v>Tier - 2</v>
      </c>
      <c r="J1075" s="12" t="str">
        <f>VLOOKUP(A1075,'Cleaned Hospitalisation data'!$A$1:$K$2336,5,0)</f>
        <v>Tier - 2</v>
      </c>
      <c r="K1075" s="12" t="str">
        <f>VLOOKUP(A1075,'Cleaned Hospitalisation data'!$A$1:$K$2336,6,0)</f>
        <v>R1013</v>
      </c>
      <c r="L1075" s="12" cm="1">
        <f t="array" ref="L1075:P1075">_xlfn.XLOOKUP(A1075,$A:$A,'Cleaned Medical Examiation data'!$B:$F)</f>
        <v>39.270000000000003</v>
      </c>
      <c r="M1075" s="12">
        <v>6.25</v>
      </c>
      <c r="N1075" s="12" t="str">
        <v>NO</v>
      </c>
      <c r="O1075" s="12" t="str">
        <v>NO</v>
      </c>
      <c r="P1075" s="12" t="str">
        <v>NO</v>
      </c>
      <c r="Q1075" s="19" t="str" cm="1">
        <f t="array" ref="Q1075:T1075">_xlfn.XLOOKUP(A1075,$A:$A,'Cleaned Medical Examiation data'!$H:$K)</f>
        <v>NO</v>
      </c>
      <c r="R1075" s="48">
        <v>0</v>
      </c>
      <c r="S1075" s="45" t="str">
        <v>Obesity</v>
      </c>
      <c r="T1075" s="34" t="str">
        <v>Prediabetes</v>
      </c>
    </row>
    <row r="1076" spans="1:20" ht="15.75">
      <c r="A1076" s="33" t="s">
        <v>1116</v>
      </c>
      <c r="B1076" s="7" t="str">
        <f>VLOOKUP(A1076,'Customer Names'!$A:$G,7,0)</f>
        <v>Mr</v>
      </c>
      <c r="C1076" s="7" t="str">
        <f>VLOOKUP(A1076,'Customer Names'!$A:$F,6,0)</f>
        <v>Thomas G</v>
      </c>
      <c r="D1076" s="7" t="str">
        <f>VLOOKUP(A1076,'Customer Names'!$A:$E,5,0)</f>
        <v>Clifford</v>
      </c>
      <c r="E1076" s="25" t="str">
        <f>VLOOKUP(A1076,'Cleaned Hospitalisation data'!$A:$K,7,0)</f>
        <v>18-Sep-1996</v>
      </c>
      <c r="F1076" s="12">
        <f>VLOOKUP(A1076,'Cleaned Hospitalisation data'!$A$1:$K$2336,8,0)</f>
        <v>26</v>
      </c>
      <c r="G1076" s="12">
        <f>VLOOKUP(A1076,'Cleaned Hospitalisation data'!$A:$K,2,0)</f>
        <v>1</v>
      </c>
      <c r="H1076" s="28">
        <f>VLOOKUP(A1076,'Cleaned Hospitalisation data'!$A$1:$K$2336,3,0)</f>
        <v>3490.55</v>
      </c>
      <c r="I1076" s="12" t="str">
        <f>VLOOKUP(A1076,'Cleaned Hospitalisation data'!$A$1:$K$2336,4,0)</f>
        <v>Tier - 1</v>
      </c>
      <c r="J1076" s="12" t="str">
        <f>VLOOKUP(A1076,'Cleaned Hospitalisation data'!$A$1:$K$2336,5,0)</f>
        <v>Tier - 2</v>
      </c>
      <c r="K1076" s="12" t="str">
        <f>VLOOKUP(A1076,'Cleaned Hospitalisation data'!$A$1:$K$2336,6,0)</f>
        <v>R1015</v>
      </c>
      <c r="L1076" s="12" cm="1">
        <f t="array" ref="L1076:P1076">_xlfn.XLOOKUP(A1076,$A:$A,'Cleaned Medical Examiation data'!$B:$F)</f>
        <v>32.49</v>
      </c>
      <c r="M1076" s="12">
        <v>4</v>
      </c>
      <c r="N1076" s="12" t="str">
        <v>YES</v>
      </c>
      <c r="O1076" s="12" t="str">
        <v>NO</v>
      </c>
      <c r="P1076" s="12" t="str">
        <v>NO</v>
      </c>
      <c r="Q1076" s="19" t="str" cm="1">
        <f t="array" ref="Q1076:T1076">_xlfn.XLOOKUP(A1076,$A:$A,'Cleaned Medical Examiation data'!$H:$K)</f>
        <v>NO</v>
      </c>
      <c r="R1076" s="48">
        <v>0</v>
      </c>
      <c r="S1076" s="45" t="str">
        <v>Obesity</v>
      </c>
      <c r="T1076" s="34" t="str">
        <v>Normal</v>
      </c>
    </row>
    <row r="1077" spans="1:20" ht="15.75">
      <c r="A1077" s="33" t="s">
        <v>1117</v>
      </c>
      <c r="B1077" s="7" t="str">
        <f>VLOOKUP(A1077,'Customer Names'!$A:$G,7,0)</f>
        <v>Mr</v>
      </c>
      <c r="C1077" s="7" t="str">
        <f>VLOOKUP(A1077,'Customer Names'!$A:$F,6,0)</f>
        <v>Kyle S</v>
      </c>
      <c r="D1077" s="7" t="str">
        <f>VLOOKUP(A1077,'Customer Names'!$A:$E,5,0)</f>
        <v>Petty</v>
      </c>
      <c r="E1077" s="25" t="str">
        <f>VLOOKUP(A1077,'Cleaned Hospitalisation data'!$A:$K,7,0)</f>
        <v>19-Sep-1996</v>
      </c>
      <c r="F1077" s="12">
        <f>VLOOKUP(A1077,'Cleaned Hospitalisation data'!$A$1:$K$2336,8,0)</f>
        <v>26</v>
      </c>
      <c r="G1077" s="12">
        <f>VLOOKUP(A1077,'Cleaned Hospitalisation data'!$A:$K,2,0)</f>
        <v>2</v>
      </c>
      <c r="H1077" s="28">
        <f>VLOOKUP(A1077,'Cleaned Hospitalisation data'!$A$1:$K$2336,3,0)</f>
        <v>3484.33</v>
      </c>
      <c r="I1077" s="12" t="str">
        <f>VLOOKUP(A1077,'Cleaned Hospitalisation data'!$A$1:$K$2336,4,0)</f>
        <v>Tier - 3</v>
      </c>
      <c r="J1077" s="12" t="str">
        <f>VLOOKUP(A1077,'Cleaned Hospitalisation data'!$A$1:$K$2336,5,0)</f>
        <v>Tier - 3</v>
      </c>
      <c r="K1077" s="12" t="str">
        <f>VLOOKUP(A1077,'Cleaned Hospitalisation data'!$A$1:$K$2336,6,0)</f>
        <v>R1011</v>
      </c>
      <c r="L1077" s="12" cm="1">
        <f t="array" ref="L1077:P1077">_xlfn.XLOOKUP(A1077,$A:$A,'Cleaned Medical Examiation data'!$B:$F)</f>
        <v>23.7</v>
      </c>
      <c r="M1077" s="12">
        <v>5.55</v>
      </c>
      <c r="N1077" s="12" t="str">
        <v>YES</v>
      </c>
      <c r="O1077" s="12" t="str">
        <v>NO</v>
      </c>
      <c r="P1077" s="12" t="str">
        <v>NO</v>
      </c>
      <c r="Q1077" s="19" t="str" cm="1">
        <f t="array" ref="Q1077:T1077">_xlfn.XLOOKUP(A1077,$A:$A,'Cleaned Medical Examiation data'!$H:$K)</f>
        <v>NO</v>
      </c>
      <c r="R1077" s="48">
        <v>0</v>
      </c>
      <c r="S1077" s="45" t="str">
        <v>Normal Weight</v>
      </c>
      <c r="T1077" s="34" t="str">
        <v>Normal</v>
      </c>
    </row>
    <row r="1078" spans="1:20" ht="15.75">
      <c r="A1078" s="33" t="s">
        <v>1118</v>
      </c>
      <c r="B1078" s="7" t="str">
        <f>VLOOKUP(A1078,'Customer Names'!$A:$G,7,0)</f>
        <v>Mr</v>
      </c>
      <c r="C1078" s="7" t="str">
        <f>VLOOKUP(A1078,'Customer Names'!$A:$F,6,0)</f>
        <v>Alexander J</v>
      </c>
      <c r="D1078" s="7" t="str">
        <f>VLOOKUP(A1078,'Customer Names'!$A:$E,5,0)</f>
        <v>Sanford</v>
      </c>
      <c r="E1078" s="25" t="str">
        <f>VLOOKUP(A1078,'Cleaned Hospitalisation data'!$A:$K,7,0)</f>
        <v>26-Jun-2004</v>
      </c>
      <c r="F1078" s="12">
        <f>VLOOKUP(A1078,'Cleaned Hospitalisation data'!$A$1:$K$2336,8,0)</f>
        <v>18</v>
      </c>
      <c r="G1078" s="12">
        <f>VLOOKUP(A1078,'Cleaned Hospitalisation data'!$A:$K,2,0)</f>
        <v>3</v>
      </c>
      <c r="H1078" s="28">
        <f>VLOOKUP(A1078,'Cleaned Hospitalisation data'!$A$1:$K$2336,3,0)</f>
        <v>3481.87</v>
      </c>
      <c r="I1078" s="12" t="str">
        <f>VLOOKUP(A1078,'Cleaned Hospitalisation data'!$A$1:$K$2336,4,0)</f>
        <v>Tier - 2</v>
      </c>
      <c r="J1078" s="12" t="str">
        <f>VLOOKUP(A1078,'Cleaned Hospitalisation data'!$A$1:$K$2336,5,0)</f>
        <v>Tier - 3</v>
      </c>
      <c r="K1078" s="12" t="str">
        <f>VLOOKUP(A1078,'Cleaned Hospitalisation data'!$A$1:$K$2336,6,0)</f>
        <v>R1016</v>
      </c>
      <c r="L1078" s="12" cm="1">
        <f t="array" ref="L1078:P1078">_xlfn.XLOOKUP(A1078,$A:$A,'Cleaned Medical Examiation data'!$B:$F)</f>
        <v>30.4</v>
      </c>
      <c r="M1078" s="12">
        <v>5.95</v>
      </c>
      <c r="N1078" s="12" t="str">
        <v>NO</v>
      </c>
      <c r="O1078" s="12" t="str">
        <v>YES</v>
      </c>
      <c r="P1078" s="12" t="str">
        <v>NO</v>
      </c>
      <c r="Q1078" s="19" t="str" cm="1">
        <f t="array" ref="Q1078:T1078">_xlfn.XLOOKUP(A1078,$A:$A,'Cleaned Medical Examiation data'!$H:$K)</f>
        <v>NO</v>
      </c>
      <c r="R1078" s="48">
        <v>1</v>
      </c>
      <c r="S1078" s="45" t="str">
        <v>Obesity</v>
      </c>
      <c r="T1078" s="34" t="str">
        <v>Prediabetes</v>
      </c>
    </row>
    <row r="1079" spans="1:20" ht="15.75">
      <c r="A1079" s="33" t="s">
        <v>1119</v>
      </c>
      <c r="B1079" s="7" t="str">
        <f>VLOOKUP(A1079,'Customer Names'!$A:$G,7,0)</f>
        <v>Mr</v>
      </c>
      <c r="C1079" s="7" t="str">
        <f>VLOOKUP(A1079,'Customer Names'!$A:$F,6,0)</f>
        <v>Dustin L</v>
      </c>
      <c r="D1079" s="7" t="str">
        <f>VLOOKUP(A1079,'Customer Names'!$A:$E,5,0)</f>
        <v>Sprague</v>
      </c>
      <c r="E1079" s="25" t="str">
        <f>VLOOKUP(A1079,'Cleaned Hospitalisation data'!$A:$K,7,0)</f>
        <v>12-Oct-1993</v>
      </c>
      <c r="F1079" s="12">
        <f>VLOOKUP(A1079,'Cleaned Hospitalisation data'!$A$1:$K$2336,8,0)</f>
        <v>29</v>
      </c>
      <c r="G1079" s="12">
        <f>VLOOKUP(A1079,'Cleaned Hospitalisation data'!$A:$K,2,0)</f>
        <v>1</v>
      </c>
      <c r="H1079" s="28">
        <f>VLOOKUP(A1079,'Cleaned Hospitalisation data'!$A$1:$K$2336,3,0)</f>
        <v>3471.41</v>
      </c>
      <c r="I1079" s="12" t="str">
        <f>VLOOKUP(A1079,'Cleaned Hospitalisation data'!$A$1:$K$2336,4,0)</f>
        <v>Tier - 2</v>
      </c>
      <c r="J1079" s="12" t="str">
        <f>VLOOKUP(A1079,'Cleaned Hospitalisation data'!$A$1:$K$2336,5,0)</f>
        <v>Tier - 2</v>
      </c>
      <c r="K1079" s="12" t="str">
        <f>VLOOKUP(A1079,'Cleaned Hospitalisation data'!$A$1:$K$2336,6,0)</f>
        <v>R1013</v>
      </c>
      <c r="L1079" s="12" cm="1">
        <f t="array" ref="L1079:P1079">_xlfn.XLOOKUP(A1079,$A:$A,'Cleaned Medical Examiation data'!$B:$F)</f>
        <v>38.94</v>
      </c>
      <c r="M1079" s="12">
        <v>4.3600000000000003</v>
      </c>
      <c r="N1079" s="12" t="str">
        <v>NO</v>
      </c>
      <c r="O1079" s="12" t="str">
        <v>NO</v>
      </c>
      <c r="P1079" s="12" t="str">
        <v>YES</v>
      </c>
      <c r="Q1079" s="19" t="str" cm="1">
        <f t="array" ref="Q1079:T1079">_xlfn.XLOOKUP(A1079,$A:$A,'Cleaned Medical Examiation data'!$H:$K)</f>
        <v>NO</v>
      </c>
      <c r="R1079" s="48">
        <v>1</v>
      </c>
      <c r="S1079" s="45" t="str">
        <v>Obesity</v>
      </c>
      <c r="T1079" s="34" t="str">
        <v>Normal</v>
      </c>
    </row>
    <row r="1080" spans="1:20" ht="15.75">
      <c r="A1080" s="33" t="s">
        <v>1120</v>
      </c>
      <c r="B1080" s="7" t="str">
        <f>VLOOKUP(A1080,'Customer Names'!$A:$G,7,0)</f>
        <v>Mr</v>
      </c>
      <c r="C1080" s="7" t="str">
        <f>VLOOKUP(A1080,'Customer Names'!$A:$F,6,0)</f>
        <v>Christopher C</v>
      </c>
      <c r="D1080" s="7" t="str">
        <f>VLOOKUP(A1080,'Customer Names'!$A:$E,5,0)</f>
        <v>Denucci</v>
      </c>
      <c r="E1080" s="25" t="str">
        <f>VLOOKUP(A1080,'Cleaned Hospitalisation data'!$A:$K,7,0)</f>
        <v>1-Oct-1999</v>
      </c>
      <c r="F1080" s="12">
        <f>VLOOKUP(A1080,'Cleaned Hospitalisation data'!$A$1:$K$2336,8,0)</f>
        <v>23</v>
      </c>
      <c r="G1080" s="12">
        <f>VLOOKUP(A1080,'Cleaned Hospitalisation data'!$A:$K,2,0)</f>
        <v>3</v>
      </c>
      <c r="H1080" s="28">
        <f>VLOOKUP(A1080,'Cleaned Hospitalisation data'!$A$1:$K$2336,3,0)</f>
        <v>36189.1</v>
      </c>
      <c r="I1080" s="12" t="str">
        <f>VLOOKUP(A1080,'Cleaned Hospitalisation data'!$A$1:$K$2336,4,0)</f>
        <v>Tier - 1</v>
      </c>
      <c r="J1080" s="12" t="str">
        <f>VLOOKUP(A1080,'Cleaned Hospitalisation data'!$A$1:$K$2336,5,0)</f>
        <v>Tier - 3</v>
      </c>
      <c r="K1080" s="12" t="str">
        <f>VLOOKUP(A1080,'Cleaned Hospitalisation data'!$A$1:$K$2336,6,0)</f>
        <v>R1016</v>
      </c>
      <c r="L1080" s="12" cm="1">
        <f t="array" ref="L1080:P1080">_xlfn.XLOOKUP(A1080,$A:$A,'Cleaned Medical Examiation data'!$B:$F)</f>
        <v>31.73</v>
      </c>
      <c r="M1080" s="12">
        <v>4.3</v>
      </c>
      <c r="N1080" s="12" t="str">
        <v>NO</v>
      </c>
      <c r="O1080" s="12" t="str">
        <v>NO</v>
      </c>
      <c r="P1080" s="12" t="str">
        <v>NO</v>
      </c>
      <c r="Q1080" s="19" t="str" cm="1">
        <f t="array" ref="Q1080:T1080">_xlfn.XLOOKUP(A1080,$A:$A,'Cleaned Medical Examiation data'!$H:$K)</f>
        <v>YES</v>
      </c>
      <c r="R1080" s="48">
        <v>0</v>
      </c>
      <c r="S1080" s="45" t="str">
        <v>Obesity</v>
      </c>
      <c r="T1080" s="34" t="str">
        <v>Normal</v>
      </c>
    </row>
    <row r="1081" spans="1:20" ht="15.75">
      <c r="A1081" s="33" t="s">
        <v>1121</v>
      </c>
      <c r="B1081" s="7" t="str">
        <f>VLOOKUP(A1081,'Customer Names'!$A:$G,7,0)</f>
        <v>Mrs</v>
      </c>
      <c r="C1081" s="7" t="str">
        <f>VLOOKUP(A1081,'Customer Names'!$A:$F,6,0)</f>
        <v>Chloe</v>
      </c>
      <c r="D1081" s="7" t="str">
        <f>VLOOKUP(A1081,'Customer Names'!$A:$E,5,0)</f>
        <v>Lasseron</v>
      </c>
      <c r="E1081" s="25" t="str">
        <f>VLOOKUP(A1081,'Cleaned Hospitalisation data'!$A:$K,7,0)</f>
        <v>29-Jul-2003</v>
      </c>
      <c r="F1081" s="12">
        <f>VLOOKUP(A1081,'Cleaned Hospitalisation data'!$A$1:$K$2336,8,0)</f>
        <v>19</v>
      </c>
      <c r="G1081" s="12">
        <f>VLOOKUP(A1081,'Cleaned Hospitalisation data'!$A:$K,2,0)</f>
        <v>0</v>
      </c>
      <c r="H1081" s="28">
        <f>VLOOKUP(A1081,'Cleaned Hospitalisation data'!$A$1:$K$2336,3,0)</f>
        <v>3463.51</v>
      </c>
      <c r="I1081" s="12" t="str">
        <f>VLOOKUP(A1081,'Cleaned Hospitalisation data'!$A$1:$K$2336,4,0)</f>
        <v>Tier - 2</v>
      </c>
      <c r="J1081" s="12" t="str">
        <f>VLOOKUP(A1081,'Cleaned Hospitalisation data'!$A$1:$K$2336,5,0)</f>
        <v>Tier - 1</v>
      </c>
      <c r="K1081" s="12" t="str">
        <f>VLOOKUP(A1081,'Cleaned Hospitalisation data'!$A$1:$K$2336,6,0)</f>
        <v>R1025</v>
      </c>
      <c r="L1081" s="12" cm="1">
        <f t="array" ref="L1081:P1081">_xlfn.XLOOKUP(A1081,$A:$A,'Cleaned Medical Examiation data'!$B:$F)</f>
        <v>31.02</v>
      </c>
      <c r="M1081" s="12">
        <v>4.84</v>
      </c>
      <c r="N1081" s="12" t="str">
        <v>NO</v>
      </c>
      <c r="O1081" s="12" t="str">
        <v>NO</v>
      </c>
      <c r="P1081" s="12" t="str">
        <v>YES</v>
      </c>
      <c r="Q1081" s="19" t="str" cm="1">
        <f t="array" ref="Q1081:T1081">_xlfn.XLOOKUP(A1081,$A:$A,'Cleaned Medical Examiation data'!$H:$K)</f>
        <v>NO</v>
      </c>
      <c r="R1081" s="48">
        <v>1</v>
      </c>
      <c r="S1081" s="45" t="str">
        <v>Obesity</v>
      </c>
      <c r="T1081" s="34" t="str">
        <v>Normal</v>
      </c>
    </row>
    <row r="1082" spans="1:20" ht="15.75">
      <c r="A1082" s="33" t="s">
        <v>1122</v>
      </c>
      <c r="B1082" s="7" t="str">
        <f>VLOOKUP(A1082,'Customer Names'!$A:$G,7,0)</f>
        <v>Ms</v>
      </c>
      <c r="C1082" s="7" t="str">
        <f>VLOOKUP(A1082,'Customer Names'!$A:$F,6,0)</f>
        <v>Cailtlin</v>
      </c>
      <c r="D1082" s="7" t="str">
        <f>VLOOKUP(A1082,'Customer Names'!$A:$E,5,0)</f>
        <v>Bushong</v>
      </c>
      <c r="E1082" s="25" t="str">
        <f>VLOOKUP(A1082,'Cleaned Hospitalisation data'!$A:$K,7,0)</f>
        <v>14-Sep-1987</v>
      </c>
      <c r="F1082" s="12">
        <f>VLOOKUP(A1082,'Cleaned Hospitalisation data'!$A$1:$K$2336,8,0)</f>
        <v>35</v>
      </c>
      <c r="G1082" s="12">
        <f>VLOOKUP(A1082,'Cleaned Hospitalisation data'!$A:$K,2,0)</f>
        <v>3</v>
      </c>
      <c r="H1082" s="28">
        <f>VLOOKUP(A1082,'Cleaned Hospitalisation data'!$A$1:$K$2336,3,0)</f>
        <v>3453.77</v>
      </c>
      <c r="I1082" s="12" t="str">
        <f>VLOOKUP(A1082,'Cleaned Hospitalisation data'!$A$1:$K$2336,4,0)</f>
        <v>Tier - 2</v>
      </c>
      <c r="J1082" s="12" t="str">
        <f>VLOOKUP(A1082,'Cleaned Hospitalisation data'!$A$1:$K$2336,5,0)</f>
        <v>Tier - 1</v>
      </c>
      <c r="K1082" s="12" t="str">
        <f>VLOOKUP(A1082,'Cleaned Hospitalisation data'!$A$1:$K$2336,6,0)</f>
        <v>R1011</v>
      </c>
      <c r="L1082" s="12" cm="1">
        <f t="array" ref="L1082:P1082">_xlfn.XLOOKUP(A1082,$A:$A,'Cleaned Medical Examiation data'!$B:$F)</f>
        <v>17.5</v>
      </c>
      <c r="M1082" s="12">
        <v>4.5599999999999996</v>
      </c>
      <c r="N1082" s="12" t="str">
        <v>NO</v>
      </c>
      <c r="O1082" s="12" t="str">
        <v>NO</v>
      </c>
      <c r="P1082" s="12" t="str">
        <v>NO</v>
      </c>
      <c r="Q1082" s="19" t="str" cm="1">
        <f t="array" ref="Q1082:T1082">_xlfn.XLOOKUP(A1082,$A:$A,'Cleaned Medical Examiation data'!$H:$K)</f>
        <v>NO</v>
      </c>
      <c r="R1082" s="48">
        <v>1</v>
      </c>
      <c r="S1082" s="45" t="str">
        <v>Under Weight</v>
      </c>
      <c r="T1082" s="34" t="str">
        <v>Normal</v>
      </c>
    </row>
    <row r="1083" spans="1:20" ht="15.75">
      <c r="A1083" s="33" t="s">
        <v>1123</v>
      </c>
      <c r="B1083" s="7" t="str">
        <f>VLOOKUP(A1083,'Customer Names'!$A:$G,7,0)</f>
        <v>Mr</v>
      </c>
      <c r="C1083" s="7" t="str">
        <f>VLOOKUP(A1083,'Customer Names'!$A:$F,6,0)</f>
        <v>Joshua</v>
      </c>
      <c r="D1083" s="7" t="str">
        <f>VLOOKUP(A1083,'Customer Names'!$A:$E,5,0)</f>
        <v>Dennison</v>
      </c>
      <c r="E1083" s="25" t="str">
        <f>VLOOKUP(A1083,'Cleaned Hospitalisation data'!$A:$K,7,0)</f>
        <v>20-Jun-2000</v>
      </c>
      <c r="F1083" s="12">
        <f>VLOOKUP(A1083,'Cleaned Hospitalisation data'!$A$1:$K$2336,8,0)</f>
        <v>22</v>
      </c>
      <c r="G1083" s="12">
        <f>VLOOKUP(A1083,'Cleaned Hospitalisation data'!$A:$K,2,0)</f>
        <v>3</v>
      </c>
      <c r="H1083" s="28">
        <f>VLOOKUP(A1083,'Cleaned Hospitalisation data'!$A$1:$K$2336,3,0)</f>
        <v>3443.06</v>
      </c>
      <c r="I1083" s="12" t="str">
        <f>VLOOKUP(A1083,'Cleaned Hospitalisation data'!$A$1:$K$2336,4,0)</f>
        <v>Tier - 2</v>
      </c>
      <c r="J1083" s="12" t="str">
        <f>VLOOKUP(A1083,'Cleaned Hospitalisation data'!$A$1:$K$2336,5,0)</f>
        <v>Tier - 1</v>
      </c>
      <c r="K1083" s="12" t="str">
        <f>VLOOKUP(A1083,'Cleaned Hospitalisation data'!$A$1:$K$2336,6,0)</f>
        <v>R1011</v>
      </c>
      <c r="L1083" s="12" cm="1">
        <f t="array" ref="L1083:P1083">_xlfn.XLOOKUP(A1083,$A:$A,'Cleaned Medical Examiation data'!$B:$F)</f>
        <v>34.799999999999997</v>
      </c>
      <c r="M1083" s="12">
        <v>4.42</v>
      </c>
      <c r="N1083" s="12" t="str">
        <v>YES</v>
      </c>
      <c r="O1083" s="12" t="str">
        <v>YES</v>
      </c>
      <c r="P1083" s="12" t="str">
        <v>NO</v>
      </c>
      <c r="Q1083" s="19" t="str" cm="1">
        <f t="array" ref="Q1083:T1083">_xlfn.XLOOKUP(A1083,$A:$A,'Cleaned Medical Examiation data'!$H:$K)</f>
        <v>NO</v>
      </c>
      <c r="R1083" s="48">
        <v>2</v>
      </c>
      <c r="S1083" s="45" t="str">
        <v>Obesity</v>
      </c>
      <c r="T1083" s="34" t="str">
        <v>Normal</v>
      </c>
    </row>
    <row r="1084" spans="1:20" ht="15.75">
      <c r="A1084" s="33" t="s">
        <v>1124</v>
      </c>
      <c r="B1084" s="7" t="str">
        <f>VLOOKUP(A1084,'Customer Names'!$A:$G,7,0)</f>
        <v>Mr</v>
      </c>
      <c r="C1084" s="7" t="str">
        <f>VLOOKUP(A1084,'Customer Names'!$A:$F,6,0)</f>
        <v>Chuy</v>
      </c>
      <c r="D1084" s="7" t="str">
        <f>VLOOKUP(A1084,'Customer Names'!$A:$E,5,0)</f>
        <v>Lira</v>
      </c>
      <c r="E1084" s="25" t="str">
        <f>VLOOKUP(A1084,'Cleaned Hospitalisation data'!$A:$K,7,0)</f>
        <v>27-Aug-1986</v>
      </c>
      <c r="F1084" s="12">
        <f>VLOOKUP(A1084,'Cleaned Hospitalisation data'!$A$1:$K$2336,8,0)</f>
        <v>36</v>
      </c>
      <c r="G1084" s="12">
        <f>VLOOKUP(A1084,'Cleaned Hospitalisation data'!$A:$K,2,0)</f>
        <v>3</v>
      </c>
      <c r="H1084" s="28">
        <f>VLOOKUP(A1084,'Cleaned Hospitalisation data'!$A$1:$K$2336,3,0)</f>
        <v>3436.5</v>
      </c>
      <c r="I1084" s="12" t="str">
        <f>VLOOKUP(A1084,'Cleaned Hospitalisation data'!$A$1:$K$2336,4,0)</f>
        <v>Tier - 2</v>
      </c>
      <c r="J1084" s="12" t="str">
        <f>VLOOKUP(A1084,'Cleaned Hospitalisation data'!$A$1:$K$2336,5,0)</f>
        <v>Tier - 1</v>
      </c>
      <c r="K1084" s="12" t="str">
        <f>VLOOKUP(A1084,'Cleaned Hospitalisation data'!$A$1:$K$2336,6,0)</f>
        <v>R1013</v>
      </c>
      <c r="L1084" s="12" cm="1">
        <f t="array" ref="L1084:P1084">_xlfn.XLOOKUP(A1084,$A:$A,'Cleaned Medical Examiation data'!$B:$F)</f>
        <v>17.3</v>
      </c>
      <c r="M1084" s="12">
        <v>7.66</v>
      </c>
      <c r="N1084" s="12" t="str">
        <v>YES</v>
      </c>
      <c r="O1084" s="12" t="str">
        <v>NO</v>
      </c>
      <c r="P1084" s="12" t="str">
        <v>NO</v>
      </c>
      <c r="Q1084" s="19" t="str" cm="1">
        <f t="array" ref="Q1084:T1084">_xlfn.XLOOKUP(A1084,$A:$A,'Cleaned Medical Examiation data'!$H:$K)</f>
        <v>NO</v>
      </c>
      <c r="R1084" s="48">
        <v>1</v>
      </c>
      <c r="S1084" s="45" t="str">
        <v>Under Weight</v>
      </c>
      <c r="T1084" s="34" t="str">
        <v>Diabetes</v>
      </c>
    </row>
    <row r="1085" spans="1:20" ht="15.75">
      <c r="A1085" s="33" t="s">
        <v>1125</v>
      </c>
      <c r="B1085" s="7" t="str">
        <f>VLOOKUP(A1085,'Customer Names'!$A:$G,7,0)</f>
        <v>Ms</v>
      </c>
      <c r="C1085" s="7" t="str">
        <f>VLOOKUP(A1085,'Customer Names'!$A:$F,6,0)</f>
        <v>Laurie B</v>
      </c>
      <c r="D1085" s="7" t="str">
        <f>VLOOKUP(A1085,'Customer Names'!$A:$E,5,0)</f>
        <v>Nahigian</v>
      </c>
      <c r="E1085" s="25" t="str">
        <f>VLOOKUP(A1085,'Cleaned Hospitalisation data'!$A:$K,7,0)</f>
        <v>26-Dec-2001</v>
      </c>
      <c r="F1085" s="12">
        <f>VLOOKUP(A1085,'Cleaned Hospitalisation data'!$A$1:$K$2336,8,0)</f>
        <v>21</v>
      </c>
      <c r="G1085" s="12">
        <f>VLOOKUP(A1085,'Cleaned Hospitalisation data'!$A:$K,2,0)</f>
        <v>0</v>
      </c>
      <c r="H1085" s="28">
        <f>VLOOKUP(A1085,'Cleaned Hospitalisation data'!$A$1:$K$2336,3,0)</f>
        <v>3434.38</v>
      </c>
      <c r="I1085" s="12" t="str">
        <f>VLOOKUP(A1085,'Cleaned Hospitalisation data'!$A$1:$K$2336,4,0)</f>
        <v>Tier - 2</v>
      </c>
      <c r="J1085" s="12" t="str">
        <f>VLOOKUP(A1085,'Cleaned Hospitalisation data'!$A$1:$K$2336,5,0)</f>
        <v>Tier - 2</v>
      </c>
      <c r="K1085" s="12" t="str">
        <f>VLOOKUP(A1085,'Cleaned Hospitalisation data'!$A$1:$K$2336,6,0)</f>
        <v>R1011</v>
      </c>
      <c r="L1085" s="12" cm="1">
        <f t="array" ref="L1085:P1085">_xlfn.XLOOKUP(A1085,$A:$A,'Cleaned Medical Examiation data'!$B:$F)</f>
        <v>32.25</v>
      </c>
      <c r="M1085" s="12">
        <v>5.2</v>
      </c>
      <c r="N1085" s="12" t="str">
        <v>YES</v>
      </c>
      <c r="O1085" s="12" t="str">
        <v>NO</v>
      </c>
      <c r="P1085" s="12" t="str">
        <v>NO</v>
      </c>
      <c r="Q1085" s="19" t="str" cm="1">
        <f t="array" ref="Q1085:T1085">_xlfn.XLOOKUP(A1085,$A:$A,'Cleaned Medical Examiation data'!$H:$K)</f>
        <v>NO</v>
      </c>
      <c r="R1085" s="48">
        <v>0</v>
      </c>
      <c r="S1085" s="45" t="str">
        <v>Obesity</v>
      </c>
      <c r="T1085" s="34" t="str">
        <v>Normal</v>
      </c>
    </row>
    <row r="1086" spans="1:20" ht="15.75">
      <c r="A1086" s="33" t="s">
        <v>1126</v>
      </c>
      <c r="B1086" s="7" t="str">
        <f>VLOOKUP(A1086,'Customer Names'!$A:$G,7,0)</f>
        <v>Ms</v>
      </c>
      <c r="C1086" s="7" t="str">
        <f>VLOOKUP(A1086,'Customer Names'!$A:$F,6,0)</f>
        <v>Rachel B</v>
      </c>
      <c r="D1086" s="7" t="str">
        <f>VLOOKUP(A1086,'Customer Names'!$A:$E,5,0)</f>
        <v>Cackett</v>
      </c>
      <c r="E1086" s="25" t="str">
        <f>VLOOKUP(A1086,'Cleaned Hospitalisation data'!$A:$K,7,0)</f>
        <v>19-Dec-1996</v>
      </c>
      <c r="F1086" s="12">
        <f>VLOOKUP(A1086,'Cleaned Hospitalisation data'!$A$1:$K$2336,8,0)</f>
        <v>26</v>
      </c>
      <c r="G1086" s="12">
        <f>VLOOKUP(A1086,'Cleaned Hospitalisation data'!$A:$K,2,0)</f>
        <v>1</v>
      </c>
      <c r="H1086" s="28">
        <f>VLOOKUP(A1086,'Cleaned Hospitalisation data'!$A$1:$K$2336,3,0)</f>
        <v>3410.32</v>
      </c>
      <c r="I1086" s="12" t="str">
        <f>VLOOKUP(A1086,'Cleaned Hospitalisation data'!$A$1:$K$2336,4,0)</f>
        <v>Tier - 2</v>
      </c>
      <c r="J1086" s="12" t="str">
        <f>VLOOKUP(A1086,'Cleaned Hospitalisation data'!$A$1:$K$2336,5,0)</f>
        <v>Tier - 2</v>
      </c>
      <c r="K1086" s="12" t="str">
        <f>VLOOKUP(A1086,'Cleaned Hospitalisation data'!$A$1:$K$2336,6,0)</f>
        <v>R1011</v>
      </c>
      <c r="L1086" s="12" cm="1">
        <f t="array" ref="L1086:P1086">_xlfn.XLOOKUP(A1086,$A:$A,'Cleaned Medical Examiation data'!$B:$F)</f>
        <v>42.4</v>
      </c>
      <c r="M1086" s="12">
        <v>5.53</v>
      </c>
      <c r="N1086" s="12" t="str">
        <v>YES</v>
      </c>
      <c r="O1086" s="12" t="str">
        <v>NO</v>
      </c>
      <c r="P1086" s="12" t="str">
        <v>NO</v>
      </c>
      <c r="Q1086" s="19" t="str" cm="1">
        <f t="array" ref="Q1086:T1086">_xlfn.XLOOKUP(A1086,$A:$A,'Cleaned Medical Examiation data'!$H:$K)</f>
        <v>NO</v>
      </c>
      <c r="R1086" s="48">
        <v>0</v>
      </c>
      <c r="S1086" s="45" t="str">
        <v>Obesity</v>
      </c>
      <c r="T1086" s="34" t="str">
        <v>Normal</v>
      </c>
    </row>
    <row r="1087" spans="1:20" ht="15.75">
      <c r="A1087" s="33" t="s">
        <v>1127</v>
      </c>
      <c r="B1087" s="7" t="str">
        <f>VLOOKUP(A1087,'Customer Names'!$A:$G,7,0)</f>
        <v>Ms</v>
      </c>
      <c r="C1087" s="7" t="str">
        <f>VLOOKUP(A1087,'Customer Names'!$A:$F,6,0)</f>
        <v>Liza</v>
      </c>
      <c r="D1087" s="7" t="str">
        <f>VLOOKUP(A1087,'Customer Names'!$A:$E,5,0)</f>
        <v>Hunter-Galvan</v>
      </c>
      <c r="E1087" s="25" t="str">
        <f>VLOOKUP(A1087,'Cleaned Hospitalisation data'!$A:$K,7,0)</f>
        <v>16-Jul-2004</v>
      </c>
      <c r="F1087" s="12">
        <f>VLOOKUP(A1087,'Cleaned Hospitalisation data'!$A$1:$K$2336,8,0)</f>
        <v>18</v>
      </c>
      <c r="G1087" s="12">
        <f>VLOOKUP(A1087,'Cleaned Hospitalisation data'!$A:$K,2,0)</f>
        <v>2</v>
      </c>
      <c r="H1087" s="28">
        <f>VLOOKUP(A1087,'Cleaned Hospitalisation data'!$A$1:$K$2336,3,0)</f>
        <v>3393.36</v>
      </c>
      <c r="I1087" s="12" t="str">
        <f>VLOOKUP(A1087,'Cleaned Hospitalisation data'!$A$1:$K$2336,4,0)</f>
        <v>Tier - 2</v>
      </c>
      <c r="J1087" s="12" t="str">
        <f>VLOOKUP(A1087,'Cleaned Hospitalisation data'!$A$1:$K$2336,5,0)</f>
        <v>Tier - 2</v>
      </c>
      <c r="K1087" s="12" t="str">
        <f>VLOOKUP(A1087,'Cleaned Hospitalisation data'!$A$1:$K$2336,6,0)</f>
        <v>R1023</v>
      </c>
      <c r="L1087" s="12" cm="1">
        <f t="array" ref="L1087:P1087">_xlfn.XLOOKUP(A1087,$A:$A,'Cleaned Medical Examiation data'!$B:$F)</f>
        <v>38.664999999999999</v>
      </c>
      <c r="M1087" s="12">
        <v>4.8600000000000003</v>
      </c>
      <c r="N1087" s="12" t="str">
        <v>NO</v>
      </c>
      <c r="O1087" s="12" t="str">
        <v>YES</v>
      </c>
      <c r="P1087" s="12" t="str">
        <v>NO</v>
      </c>
      <c r="Q1087" s="19" t="str" cm="1">
        <f t="array" ref="Q1087:T1087">_xlfn.XLOOKUP(A1087,$A:$A,'Cleaned Medical Examiation data'!$H:$K)</f>
        <v>NO</v>
      </c>
      <c r="R1087" s="48">
        <v>1</v>
      </c>
      <c r="S1087" s="45" t="str">
        <v>Obesity</v>
      </c>
      <c r="T1087" s="34" t="str">
        <v>Normal</v>
      </c>
    </row>
    <row r="1088" spans="1:20" ht="15.75">
      <c r="A1088" s="33" t="s">
        <v>1128</v>
      </c>
      <c r="B1088" s="7" t="str">
        <f>VLOOKUP(A1088,'Customer Names'!$A:$G,7,0)</f>
        <v>Ms</v>
      </c>
      <c r="C1088" s="7" t="str">
        <f>VLOOKUP(A1088,'Customer Names'!$A:$F,6,0)</f>
        <v>Lindsey</v>
      </c>
      <c r="D1088" s="7" t="str">
        <f>VLOOKUP(A1088,'Customer Names'!$A:$E,5,0)</f>
        <v>Pierret</v>
      </c>
      <c r="E1088" s="25" t="str">
        <f>VLOOKUP(A1088,'Cleaned Hospitalisation data'!$A:$K,7,0)</f>
        <v>27-Oct-1996</v>
      </c>
      <c r="F1088" s="12">
        <f>VLOOKUP(A1088,'Cleaned Hospitalisation data'!$A$1:$K$2336,8,0)</f>
        <v>26</v>
      </c>
      <c r="G1088" s="12">
        <f>VLOOKUP(A1088,'Cleaned Hospitalisation data'!$A:$K,2,0)</f>
        <v>1</v>
      </c>
      <c r="H1088" s="28">
        <f>VLOOKUP(A1088,'Cleaned Hospitalisation data'!$A$1:$K$2336,3,0)</f>
        <v>3392.98</v>
      </c>
      <c r="I1088" s="12" t="str">
        <f>VLOOKUP(A1088,'Cleaned Hospitalisation data'!$A$1:$K$2336,4,0)</f>
        <v>Tier - 2</v>
      </c>
      <c r="J1088" s="12" t="str">
        <f>VLOOKUP(A1088,'Cleaned Hospitalisation data'!$A$1:$K$2336,5,0)</f>
        <v>Tier - 3</v>
      </c>
      <c r="K1088" s="12" t="str">
        <f>VLOOKUP(A1088,'Cleaned Hospitalisation data'!$A$1:$K$2336,6,0)</f>
        <v>R1013</v>
      </c>
      <c r="L1088" s="12" cm="1">
        <f t="array" ref="L1088:P1088">_xlfn.XLOOKUP(A1088,$A:$A,'Cleaned Medical Examiation data'!$B:$F)</f>
        <v>29.92</v>
      </c>
      <c r="M1088" s="12">
        <v>5.49</v>
      </c>
      <c r="N1088" s="12" t="str">
        <v>YES</v>
      </c>
      <c r="O1088" s="12" t="str">
        <v>NO</v>
      </c>
      <c r="P1088" s="12" t="str">
        <v>NO</v>
      </c>
      <c r="Q1088" s="19" t="str" cm="1">
        <f t="array" ref="Q1088:T1088">_xlfn.XLOOKUP(A1088,$A:$A,'Cleaned Medical Examiation data'!$H:$K)</f>
        <v>NO</v>
      </c>
      <c r="R1088" s="48">
        <v>0</v>
      </c>
      <c r="S1088" s="45" t="str">
        <v>Over Weight</v>
      </c>
      <c r="T1088" s="34" t="str">
        <v>Normal</v>
      </c>
    </row>
    <row r="1089" spans="1:20" ht="15.75">
      <c r="A1089" s="33" t="s">
        <v>1129</v>
      </c>
      <c r="B1089" s="7" t="str">
        <f>VLOOKUP(A1089,'Customer Names'!$A:$G,7,0)</f>
        <v>Ms</v>
      </c>
      <c r="C1089" s="7" t="str">
        <f>VLOOKUP(A1089,'Customer Names'!$A:$F,6,0)</f>
        <v>Lindsay E</v>
      </c>
      <c r="D1089" s="7" t="str">
        <f>VLOOKUP(A1089,'Customer Names'!$A:$E,5,0)</f>
        <v>White</v>
      </c>
      <c r="E1089" s="25" t="str">
        <f>VLOOKUP(A1089,'Cleaned Hospitalisation data'!$A:$K,7,0)</f>
        <v>10-Aug-1996</v>
      </c>
      <c r="F1089" s="12">
        <f>VLOOKUP(A1089,'Cleaned Hospitalisation data'!$A$1:$K$2336,8,0)</f>
        <v>26</v>
      </c>
      <c r="G1089" s="12">
        <f>VLOOKUP(A1089,'Cleaned Hospitalisation data'!$A:$K,2,0)</f>
        <v>1</v>
      </c>
      <c r="H1089" s="28">
        <f>VLOOKUP(A1089,'Cleaned Hospitalisation data'!$A$1:$K$2336,3,0)</f>
        <v>3392.37</v>
      </c>
      <c r="I1089" s="12" t="str">
        <f>VLOOKUP(A1089,'Cleaned Hospitalisation data'!$A$1:$K$2336,4,0)</f>
        <v>Tier - 2</v>
      </c>
      <c r="J1089" s="12" t="str">
        <f>VLOOKUP(A1089,'Cleaned Hospitalisation data'!$A$1:$K$2336,5,0)</f>
        <v>Tier - 3</v>
      </c>
      <c r="K1089" s="12" t="str">
        <f>VLOOKUP(A1089,'Cleaned Hospitalisation data'!$A$1:$K$2336,6,0)</f>
        <v>R1013</v>
      </c>
      <c r="L1089" s="12" cm="1">
        <f t="array" ref="L1089:P1089">_xlfn.XLOOKUP(A1089,$A:$A,'Cleaned Medical Examiation data'!$B:$F)</f>
        <v>29.48</v>
      </c>
      <c r="M1089" s="12">
        <v>4.09</v>
      </c>
      <c r="N1089" s="12" t="str">
        <v>YES</v>
      </c>
      <c r="O1089" s="12" t="str">
        <v>NO</v>
      </c>
      <c r="P1089" s="12" t="str">
        <v>NO</v>
      </c>
      <c r="Q1089" s="19" t="str" cm="1">
        <f t="array" ref="Q1089:T1089">_xlfn.XLOOKUP(A1089,$A:$A,'Cleaned Medical Examiation data'!$H:$K)</f>
        <v>NO</v>
      </c>
      <c r="R1089" s="48">
        <v>0</v>
      </c>
      <c r="S1089" s="45" t="str">
        <v>Over Weight</v>
      </c>
      <c r="T1089" s="34" t="str">
        <v>Normal</v>
      </c>
    </row>
    <row r="1090" spans="1:20" ht="15.75">
      <c r="A1090" s="33" t="s">
        <v>1130</v>
      </c>
      <c r="B1090" s="7" t="str">
        <f>VLOOKUP(A1090,'Customer Names'!$A:$G,7,0)</f>
        <v>Ms</v>
      </c>
      <c r="C1090" s="7" t="str">
        <f>VLOOKUP(A1090,'Customer Names'!$A:$F,6,0)</f>
        <v>Kathleen M</v>
      </c>
      <c r="D1090" s="7" t="str">
        <f>VLOOKUP(A1090,'Customer Names'!$A:$E,5,0)</f>
        <v>O'Neil</v>
      </c>
      <c r="E1090" s="25" t="str">
        <f>VLOOKUP(A1090,'Cleaned Hospitalisation data'!$A:$K,7,0)</f>
        <v>13-Nov-1996</v>
      </c>
      <c r="F1090" s="12">
        <f>VLOOKUP(A1090,'Cleaned Hospitalisation data'!$A$1:$K$2336,8,0)</f>
        <v>26</v>
      </c>
      <c r="G1090" s="12">
        <f>VLOOKUP(A1090,'Cleaned Hospitalisation data'!$A:$K,2,0)</f>
        <v>0</v>
      </c>
      <c r="H1090" s="28">
        <f>VLOOKUP(A1090,'Cleaned Hospitalisation data'!$A$1:$K$2336,3,0)</f>
        <v>3385.4</v>
      </c>
      <c r="I1090" s="12" t="str">
        <f>VLOOKUP(A1090,'Cleaned Hospitalisation data'!$A$1:$K$2336,4,0)</f>
        <v>Tier - 2</v>
      </c>
      <c r="J1090" s="12" t="str">
        <f>VLOOKUP(A1090,'Cleaned Hospitalisation data'!$A$1:$K$2336,5,0)</f>
        <v>Tier - 2</v>
      </c>
      <c r="K1090" s="12" t="str">
        <f>VLOOKUP(A1090,'Cleaned Hospitalisation data'!$A$1:$K$2336,6,0)</f>
        <v>R1024</v>
      </c>
      <c r="L1090" s="12" cm="1">
        <f t="array" ref="L1090:P1090">_xlfn.XLOOKUP(A1090,$A:$A,'Cleaned Medical Examiation data'!$B:$F)</f>
        <v>28.785</v>
      </c>
      <c r="M1090" s="12">
        <v>4.3099999999999996</v>
      </c>
      <c r="N1090" s="12" t="str">
        <v>YES</v>
      </c>
      <c r="O1090" s="12" t="str">
        <v>NO</v>
      </c>
      <c r="P1090" s="12" t="str">
        <v>NO</v>
      </c>
      <c r="Q1090" s="19" t="str" cm="1">
        <f t="array" ref="Q1090:T1090">_xlfn.XLOOKUP(A1090,$A:$A,'Cleaned Medical Examiation data'!$H:$K)</f>
        <v>NO</v>
      </c>
      <c r="R1090" s="48">
        <v>0</v>
      </c>
      <c r="S1090" s="45" t="str">
        <v>Over Weight</v>
      </c>
      <c r="T1090" s="34" t="str">
        <v>Normal</v>
      </c>
    </row>
    <row r="1091" spans="1:20" ht="15.75">
      <c r="A1091" s="33" t="s">
        <v>1131</v>
      </c>
      <c r="B1091" s="7" t="str">
        <f>VLOOKUP(A1091,'Customer Names'!$A:$G,7,0)</f>
        <v>Mr</v>
      </c>
      <c r="C1091" s="7" t="str">
        <f>VLOOKUP(A1091,'Customer Names'!$A:$F,6,0)</f>
        <v>Jesse</v>
      </c>
      <c r="D1091" s="7" t="str">
        <f>VLOOKUP(A1091,'Customer Names'!$A:$E,5,0)</f>
        <v>Saldana</v>
      </c>
      <c r="E1091" s="25" t="str">
        <f>VLOOKUP(A1091,'Cleaned Hospitalisation data'!$A:$K,7,0)</f>
        <v>6-Dec-1974</v>
      </c>
      <c r="F1091" s="12">
        <f>VLOOKUP(A1091,'Cleaned Hospitalisation data'!$A$1:$K$2336,8,0)</f>
        <v>48</v>
      </c>
      <c r="G1091" s="12">
        <f>VLOOKUP(A1091,'Cleaned Hospitalisation data'!$A:$K,2,0)</f>
        <v>0</v>
      </c>
      <c r="H1091" s="28">
        <f>VLOOKUP(A1091,'Cleaned Hospitalisation data'!$A$1:$K$2336,3,0)</f>
        <v>36182.870000000003</v>
      </c>
      <c r="I1091" s="12" t="str">
        <f>VLOOKUP(A1091,'Cleaned Hospitalisation data'!$A$1:$K$2336,4,0)</f>
        <v>Tier - 2</v>
      </c>
      <c r="J1091" s="12" t="str">
        <f>VLOOKUP(A1091,'Cleaned Hospitalisation data'!$A$1:$K$2336,5,0)</f>
        <v>Tier - 3</v>
      </c>
      <c r="K1091" s="12" t="str">
        <f>VLOOKUP(A1091,'Cleaned Hospitalisation data'!$A$1:$K$2336,6,0)</f>
        <v>R1012</v>
      </c>
      <c r="L1091" s="12" cm="1">
        <f t="array" ref="L1091:P1091">_xlfn.XLOOKUP(A1091,$A:$A,'Cleaned Medical Examiation data'!$B:$F)</f>
        <v>36.64</v>
      </c>
      <c r="M1091" s="12">
        <v>11.34</v>
      </c>
      <c r="N1091" s="12" t="str">
        <v>NO</v>
      </c>
      <c r="O1091" s="12" t="str">
        <v>NO</v>
      </c>
      <c r="P1091" s="12" t="str">
        <v>NO</v>
      </c>
      <c r="Q1091" s="19" t="str" cm="1">
        <f t="array" ref="Q1091:T1091">_xlfn.XLOOKUP(A1091,$A:$A,'Cleaned Medical Examiation data'!$H:$K)</f>
        <v>YES</v>
      </c>
      <c r="R1091" s="48">
        <v>0</v>
      </c>
      <c r="S1091" s="45" t="str">
        <v>Obesity</v>
      </c>
      <c r="T1091" s="34" t="str">
        <v>Diabetes</v>
      </c>
    </row>
    <row r="1092" spans="1:20" ht="15.75">
      <c r="A1092" s="33" t="s">
        <v>1132</v>
      </c>
      <c r="B1092" s="7" t="str">
        <f>VLOOKUP(A1092,'Customer Names'!$A:$G,7,0)</f>
        <v>Ms</v>
      </c>
      <c r="C1092" s="7" t="str">
        <f>VLOOKUP(A1092,'Customer Names'!$A:$F,6,0)</f>
        <v>Aya</v>
      </c>
      <c r="D1092" s="7" t="str">
        <f>VLOOKUP(A1092,'Customer Names'!$A:$E,5,0)</f>
        <v>Leitz</v>
      </c>
      <c r="E1092" s="25" t="str">
        <f>VLOOKUP(A1092,'Cleaned Hospitalisation data'!$A:$K,7,0)</f>
        <v>14-Dec-1996</v>
      </c>
      <c r="F1092" s="12">
        <f>VLOOKUP(A1092,'Cleaned Hospitalisation data'!$A$1:$K$2336,8,0)</f>
        <v>26</v>
      </c>
      <c r="G1092" s="12">
        <f>VLOOKUP(A1092,'Cleaned Hospitalisation data'!$A:$K,2,0)</f>
        <v>1</v>
      </c>
      <c r="H1092" s="28">
        <f>VLOOKUP(A1092,'Cleaned Hospitalisation data'!$A$1:$K$2336,3,0)</f>
        <v>3378.91</v>
      </c>
      <c r="I1092" s="12" t="str">
        <f>VLOOKUP(A1092,'Cleaned Hospitalisation data'!$A$1:$K$2336,4,0)</f>
        <v>Tier - 2</v>
      </c>
      <c r="J1092" s="12" t="str">
        <f>VLOOKUP(A1092,'Cleaned Hospitalisation data'!$A$1:$K$2336,5,0)</f>
        <v>Tier - 1</v>
      </c>
      <c r="K1092" s="12" t="str">
        <f>VLOOKUP(A1092,'Cleaned Hospitalisation data'!$A$1:$K$2336,6,0)</f>
        <v>R1011</v>
      </c>
      <c r="L1092" s="12" cm="1">
        <f t="array" ref="L1092:P1092">_xlfn.XLOOKUP(A1092,$A:$A,'Cleaned Medical Examiation data'!$B:$F)</f>
        <v>19.8</v>
      </c>
      <c r="M1092" s="12">
        <v>4</v>
      </c>
      <c r="N1092" s="12" t="str">
        <v>YES</v>
      </c>
      <c r="O1092" s="12" t="str">
        <v>NO</v>
      </c>
      <c r="P1092" s="12" t="str">
        <v>NO</v>
      </c>
      <c r="Q1092" s="19" t="str" cm="1">
        <f t="array" ref="Q1092:T1092">_xlfn.XLOOKUP(A1092,$A:$A,'Cleaned Medical Examiation data'!$H:$K)</f>
        <v>NO</v>
      </c>
      <c r="R1092" s="48">
        <v>0</v>
      </c>
      <c r="S1092" s="45" t="str">
        <v>Normal Weight</v>
      </c>
      <c r="T1092" s="34" t="str">
        <v>Normal</v>
      </c>
    </row>
    <row r="1093" spans="1:20" ht="15.75">
      <c r="A1093" s="33" t="s">
        <v>1133</v>
      </c>
      <c r="B1093" s="7" t="str">
        <f>VLOOKUP(A1093,'Customer Names'!$A:$G,7,0)</f>
        <v>Ms</v>
      </c>
      <c r="C1093" s="7" t="str">
        <f>VLOOKUP(A1093,'Customer Names'!$A:$F,6,0)</f>
        <v>Carolyn R</v>
      </c>
      <c r="D1093" s="7" t="str">
        <f>VLOOKUP(A1093,'Customer Names'!$A:$E,5,0)</f>
        <v>Durfee</v>
      </c>
      <c r="E1093" s="25" t="str">
        <f>VLOOKUP(A1093,'Cleaned Hospitalisation data'!$A:$K,7,0)</f>
        <v>7-Oct-1993</v>
      </c>
      <c r="F1093" s="12">
        <f>VLOOKUP(A1093,'Cleaned Hospitalisation data'!$A$1:$K$2336,8,0)</f>
        <v>29</v>
      </c>
      <c r="G1093" s="12">
        <f>VLOOKUP(A1093,'Cleaned Hospitalisation data'!$A:$K,2,0)</f>
        <v>0</v>
      </c>
      <c r="H1093" s="28">
        <f>VLOOKUP(A1093,'Cleaned Hospitalisation data'!$A$1:$K$2336,3,0)</f>
        <v>3366.67</v>
      </c>
      <c r="I1093" s="12" t="str">
        <f>VLOOKUP(A1093,'Cleaned Hospitalisation data'!$A$1:$K$2336,4,0)</f>
        <v>Tier - 2</v>
      </c>
      <c r="J1093" s="12" t="str">
        <f>VLOOKUP(A1093,'Cleaned Hospitalisation data'!$A$1:$K$2336,5,0)</f>
        <v>Tier - 2</v>
      </c>
      <c r="K1093" s="12" t="str">
        <f>VLOOKUP(A1093,'Cleaned Hospitalisation data'!$A$1:$K$2336,6,0)</f>
        <v>R1013</v>
      </c>
      <c r="L1093" s="12" cm="1">
        <f t="array" ref="L1093:P1093">_xlfn.XLOOKUP(A1093,$A:$A,'Cleaned Medical Examiation data'!$B:$F)</f>
        <v>35.53</v>
      </c>
      <c r="M1093" s="12">
        <v>4.68</v>
      </c>
      <c r="N1093" s="12" t="str">
        <v>NO</v>
      </c>
      <c r="O1093" s="12" t="str">
        <v>NO</v>
      </c>
      <c r="P1093" s="12" t="str">
        <v>YES</v>
      </c>
      <c r="Q1093" s="19" t="str" cm="1">
        <f t="array" ref="Q1093:T1093">_xlfn.XLOOKUP(A1093,$A:$A,'Cleaned Medical Examiation data'!$H:$K)</f>
        <v>NO</v>
      </c>
      <c r="R1093" s="48">
        <v>1</v>
      </c>
      <c r="S1093" s="45" t="str">
        <v>Obesity</v>
      </c>
      <c r="T1093" s="34" t="str">
        <v>Normal</v>
      </c>
    </row>
    <row r="1094" spans="1:20" ht="15.75">
      <c r="A1094" s="33" t="s">
        <v>1134</v>
      </c>
      <c r="B1094" s="7" t="str">
        <f>VLOOKUP(A1094,'Customer Names'!$A:$G,7,0)</f>
        <v>Ms</v>
      </c>
      <c r="C1094" s="7" t="str">
        <f>VLOOKUP(A1094,'Customer Names'!$A:$F,6,0)</f>
        <v>Bethany</v>
      </c>
      <c r="D1094" s="7" t="str">
        <f>VLOOKUP(A1094,'Customer Names'!$A:$E,5,0)</f>
        <v>Maylone</v>
      </c>
      <c r="E1094" s="25" t="str">
        <f>VLOOKUP(A1094,'Cleaned Hospitalisation data'!$A:$K,7,0)</f>
        <v>23-Jun-1995</v>
      </c>
      <c r="F1094" s="12">
        <f>VLOOKUP(A1094,'Cleaned Hospitalisation data'!$A$1:$K$2336,8,0)</f>
        <v>27</v>
      </c>
      <c r="G1094" s="12">
        <f>VLOOKUP(A1094,'Cleaned Hospitalisation data'!$A:$K,2,0)</f>
        <v>0</v>
      </c>
      <c r="H1094" s="28">
        <f>VLOOKUP(A1094,'Cleaned Hospitalisation data'!$A$1:$K$2336,3,0)</f>
        <v>3353.47</v>
      </c>
      <c r="I1094" s="12" t="str">
        <f>VLOOKUP(A1094,'Cleaned Hospitalisation data'!$A$1:$K$2336,4,0)</f>
        <v>Tier - 2</v>
      </c>
      <c r="J1094" s="12" t="str">
        <f>VLOOKUP(A1094,'Cleaned Hospitalisation data'!$A$1:$K$2336,5,0)</f>
        <v>Tier - 3</v>
      </c>
      <c r="K1094" s="12" t="str">
        <f>VLOOKUP(A1094,'Cleaned Hospitalisation data'!$A$1:$K$2336,6,0)</f>
        <v>R1012</v>
      </c>
      <c r="L1094" s="12" cm="1">
        <f t="array" ref="L1094:P1094">_xlfn.XLOOKUP(A1094,$A:$A,'Cleaned Medical Examiation data'!$B:$F)</f>
        <v>21.47</v>
      </c>
      <c r="M1094" s="12">
        <v>4.0199999999999996</v>
      </c>
      <c r="N1094" s="12" t="str">
        <v>YES</v>
      </c>
      <c r="O1094" s="12" t="str">
        <v>NO</v>
      </c>
      <c r="P1094" s="12" t="str">
        <v>NO</v>
      </c>
      <c r="Q1094" s="19" t="str" cm="1">
        <f t="array" ref="Q1094:T1094">_xlfn.XLOOKUP(A1094,$A:$A,'Cleaned Medical Examiation data'!$H:$K)</f>
        <v>NO</v>
      </c>
      <c r="R1094" s="48">
        <v>1</v>
      </c>
      <c r="S1094" s="45" t="str">
        <v>Normal Weight</v>
      </c>
      <c r="T1094" s="34" t="str">
        <v>Normal</v>
      </c>
    </row>
    <row r="1095" spans="1:20" ht="15.75">
      <c r="A1095" s="33" t="s">
        <v>1135</v>
      </c>
      <c r="B1095" s="7" t="str">
        <f>VLOOKUP(A1095,'Customer Names'!$A:$G,7,0)</f>
        <v>Ms</v>
      </c>
      <c r="C1095" s="7" t="str">
        <f>VLOOKUP(A1095,'Customer Names'!$A:$F,6,0)</f>
        <v>Holly A</v>
      </c>
      <c r="D1095" s="7" t="str">
        <f>VLOOKUP(A1095,'Customer Names'!$A:$E,5,0)</f>
        <v>Reiland</v>
      </c>
      <c r="E1095" s="25" t="str">
        <f>VLOOKUP(A1095,'Cleaned Hospitalisation data'!$A:$K,7,0)</f>
        <v>28-Oct-1993</v>
      </c>
      <c r="F1095" s="12">
        <f>VLOOKUP(A1095,'Cleaned Hospitalisation data'!$A$1:$K$2336,8,0)</f>
        <v>29</v>
      </c>
      <c r="G1095" s="12">
        <f>VLOOKUP(A1095,'Cleaned Hospitalisation data'!$A:$K,2,0)</f>
        <v>0</v>
      </c>
      <c r="H1095" s="28">
        <f>VLOOKUP(A1095,'Cleaned Hospitalisation data'!$A$1:$K$2336,3,0)</f>
        <v>3353.28</v>
      </c>
      <c r="I1095" s="12" t="str">
        <f>VLOOKUP(A1095,'Cleaned Hospitalisation data'!$A$1:$K$2336,4,0)</f>
        <v>Tier - 2</v>
      </c>
      <c r="J1095" s="12" t="str">
        <f>VLOOKUP(A1095,'Cleaned Hospitalisation data'!$A$1:$K$2336,5,0)</f>
        <v>Tier - 1</v>
      </c>
      <c r="K1095" s="12" t="str">
        <f>VLOOKUP(A1095,'Cleaned Hospitalisation data'!$A$1:$K$2336,6,0)</f>
        <v>R1011</v>
      </c>
      <c r="L1095" s="12" cm="1">
        <f t="array" ref="L1095:P1095">_xlfn.XLOOKUP(A1095,$A:$A,'Cleaned Medical Examiation data'!$B:$F)</f>
        <v>25.9</v>
      </c>
      <c r="M1095" s="12">
        <v>5.12</v>
      </c>
      <c r="N1095" s="12" t="str">
        <v>NO</v>
      </c>
      <c r="O1095" s="12" t="str">
        <v>NO</v>
      </c>
      <c r="P1095" s="12" t="str">
        <v>YES</v>
      </c>
      <c r="Q1095" s="19" t="str" cm="1">
        <f t="array" ref="Q1095:T1095">_xlfn.XLOOKUP(A1095,$A:$A,'Cleaned Medical Examiation data'!$H:$K)</f>
        <v>NO</v>
      </c>
      <c r="R1095" s="48">
        <v>1</v>
      </c>
      <c r="S1095" s="45" t="str">
        <v>Over Weight</v>
      </c>
      <c r="T1095" s="34" t="str">
        <v>Normal</v>
      </c>
    </row>
    <row r="1096" spans="1:20" ht="15.75">
      <c r="A1096" s="33" t="s">
        <v>1136</v>
      </c>
      <c r="B1096" s="7" t="str">
        <f>VLOOKUP(A1096,'Customer Names'!$A:$G,7,0)</f>
        <v>Mr</v>
      </c>
      <c r="C1096" s="7" t="str">
        <f>VLOOKUP(A1096,'Customer Names'!$A:$F,6,0)</f>
        <v>Ping</v>
      </c>
      <c r="D1096" s="7" t="str">
        <f>VLOOKUP(A1096,'Customer Names'!$A:$E,5,0)</f>
        <v>Hu</v>
      </c>
      <c r="E1096" s="25" t="str">
        <f>VLOOKUP(A1096,'Cleaned Hospitalisation data'!$A:$K,7,0)</f>
        <v>1-Sep-1991</v>
      </c>
      <c r="F1096" s="12">
        <f>VLOOKUP(A1096,'Cleaned Hospitalisation data'!$A$1:$K$2336,8,0)</f>
        <v>31</v>
      </c>
      <c r="G1096" s="12">
        <f>VLOOKUP(A1096,'Cleaned Hospitalisation data'!$A:$K,2,0)</f>
        <v>3</v>
      </c>
      <c r="H1096" s="28">
        <f>VLOOKUP(A1096,'Cleaned Hospitalisation data'!$A$1:$K$2336,3,0)</f>
        <v>3342.79</v>
      </c>
      <c r="I1096" s="12" t="str">
        <f>VLOOKUP(A1096,'Cleaned Hospitalisation data'!$A$1:$K$2336,4,0)</f>
        <v>Tier - 2</v>
      </c>
      <c r="J1096" s="12" t="str">
        <f>VLOOKUP(A1096,'Cleaned Hospitalisation data'!$A$1:$K$2336,5,0)</f>
        <v>Tier - 1</v>
      </c>
      <c r="K1096" s="12" t="str">
        <f>VLOOKUP(A1096,'Cleaned Hospitalisation data'!$A$1:$K$2336,6,0)</f>
        <v>R1013</v>
      </c>
      <c r="L1096" s="12" cm="1">
        <f t="array" ref="L1096:P1096">_xlfn.XLOOKUP(A1096,$A:$A,'Cleaned Medical Examiation data'!$B:$F)</f>
        <v>20.81</v>
      </c>
      <c r="M1096" s="12">
        <v>5.52</v>
      </c>
      <c r="N1096" s="12" t="str">
        <v>NO</v>
      </c>
      <c r="O1096" s="12" t="str">
        <v>NO</v>
      </c>
      <c r="P1096" s="12" t="str">
        <v>NO</v>
      </c>
      <c r="Q1096" s="19" t="str" cm="1">
        <f t="array" ref="Q1096:T1096">_xlfn.XLOOKUP(A1096,$A:$A,'Cleaned Medical Examiation data'!$H:$K)</f>
        <v>NO</v>
      </c>
      <c r="R1096" s="48">
        <v>0</v>
      </c>
      <c r="S1096" s="45" t="str">
        <v>Normal Weight</v>
      </c>
      <c r="T1096" s="34" t="str">
        <v>Normal</v>
      </c>
    </row>
    <row r="1097" spans="1:20" ht="15.75">
      <c r="A1097" s="33" t="s">
        <v>1137</v>
      </c>
      <c r="B1097" s="7" t="str">
        <f>VLOOKUP(A1097,'Customer Names'!$A:$G,7,0)</f>
        <v>Mr</v>
      </c>
      <c r="C1097" s="7" t="str">
        <f>VLOOKUP(A1097,'Customer Names'!$A:$F,6,0)</f>
        <v>Tim</v>
      </c>
      <c r="D1097" s="7" t="str">
        <f>VLOOKUP(A1097,'Customer Names'!$A:$E,5,0)</f>
        <v>Lessek</v>
      </c>
      <c r="E1097" s="25" t="str">
        <f>VLOOKUP(A1097,'Cleaned Hospitalisation data'!$A:$K,7,0)</f>
        <v>20-Jun-1997</v>
      </c>
      <c r="F1097" s="12">
        <f>VLOOKUP(A1097,'Cleaned Hospitalisation data'!$A$1:$K$2336,8,0)</f>
        <v>25</v>
      </c>
      <c r="G1097" s="12">
        <f>VLOOKUP(A1097,'Cleaned Hospitalisation data'!$A:$K,2,0)</f>
        <v>1</v>
      </c>
      <c r="H1097" s="28">
        <f>VLOOKUP(A1097,'Cleaned Hospitalisation data'!$A$1:$K$2336,3,0)</f>
        <v>3309.79</v>
      </c>
      <c r="I1097" s="12" t="str">
        <f>VLOOKUP(A1097,'Cleaned Hospitalisation data'!$A$1:$K$2336,4,0)</f>
        <v>Tier - 3</v>
      </c>
      <c r="J1097" s="12" t="str">
        <f>VLOOKUP(A1097,'Cleaned Hospitalisation data'!$A$1:$K$2336,5,0)</f>
        <v>Tier - 3</v>
      </c>
      <c r="K1097" s="12" t="str">
        <f>VLOOKUP(A1097,'Cleaned Hospitalisation data'!$A$1:$K$2336,6,0)</f>
        <v>R1017</v>
      </c>
      <c r="L1097" s="12" cm="1">
        <f t="array" ref="L1097:P1097">_xlfn.XLOOKUP(A1097,$A:$A,'Cleaned Medical Examiation data'!$B:$F)</f>
        <v>25.84</v>
      </c>
      <c r="M1097" s="12">
        <v>5.81</v>
      </c>
      <c r="N1097" s="12" t="str">
        <v>YES</v>
      </c>
      <c r="O1097" s="12" t="str">
        <v>NO</v>
      </c>
      <c r="P1097" s="12" t="str">
        <v>YES</v>
      </c>
      <c r="Q1097" s="19" t="str" cm="1">
        <f t="array" ref="Q1097:T1097">_xlfn.XLOOKUP(A1097,$A:$A,'Cleaned Medical Examiation data'!$H:$K)</f>
        <v>NO</v>
      </c>
      <c r="R1097" s="48">
        <v>1</v>
      </c>
      <c r="S1097" s="45" t="str">
        <v>Over Weight</v>
      </c>
      <c r="T1097" s="34" t="str">
        <v>Prediabetes</v>
      </c>
    </row>
    <row r="1098" spans="1:20" ht="15.75">
      <c r="A1098" s="33" t="s">
        <v>1138</v>
      </c>
      <c r="B1098" s="7" t="str">
        <f>VLOOKUP(A1098,'Customer Names'!$A:$G,7,0)</f>
        <v>Mr</v>
      </c>
      <c r="C1098" s="7" t="str">
        <f>VLOOKUP(A1098,'Customer Names'!$A:$F,6,0)</f>
        <v>John</v>
      </c>
      <c r="D1098" s="7" t="str">
        <f>VLOOKUP(A1098,'Customer Names'!$A:$E,5,0)</f>
        <v>Colavincenzo</v>
      </c>
      <c r="E1098" s="25" t="str">
        <f>VLOOKUP(A1098,'Cleaned Hospitalisation data'!$A:$K,7,0)</f>
        <v>18-Nov-2003</v>
      </c>
      <c r="F1098" s="12">
        <f>VLOOKUP(A1098,'Cleaned Hospitalisation data'!$A$1:$K$2336,8,0)</f>
        <v>19</v>
      </c>
      <c r="G1098" s="12">
        <f>VLOOKUP(A1098,'Cleaned Hospitalisation data'!$A:$K,2,0)</f>
        <v>0</v>
      </c>
      <c r="H1098" s="28">
        <f>VLOOKUP(A1098,'Cleaned Hospitalisation data'!$A$1:$K$2336,3,0)</f>
        <v>3308.46</v>
      </c>
      <c r="I1098" s="12" t="str">
        <f>VLOOKUP(A1098,'Cleaned Hospitalisation data'!$A$1:$K$2336,4,0)</f>
        <v>Tier - 2</v>
      </c>
      <c r="J1098" s="12" t="str">
        <f>VLOOKUP(A1098,'Cleaned Hospitalisation data'!$A$1:$K$2336,5,0)</f>
        <v>Tier - 1</v>
      </c>
      <c r="K1098" s="12" t="str">
        <f>VLOOKUP(A1098,'Cleaned Hospitalisation data'!$A$1:$K$2336,6,0)</f>
        <v>R1021</v>
      </c>
      <c r="L1098" s="12" cm="1">
        <f t="array" ref="L1098:P1098">_xlfn.XLOOKUP(A1098,$A:$A,'Cleaned Medical Examiation data'!$B:$F)</f>
        <v>30.95</v>
      </c>
      <c r="M1098" s="12">
        <v>5.16</v>
      </c>
      <c r="N1098" s="12" t="str">
        <v>NO</v>
      </c>
      <c r="O1098" s="12" t="str">
        <v>NO</v>
      </c>
      <c r="P1098" s="12" t="str">
        <v>YES</v>
      </c>
      <c r="Q1098" s="19" t="str" cm="1">
        <f t="array" ref="Q1098:T1098">_xlfn.XLOOKUP(A1098,$A:$A,'Cleaned Medical Examiation data'!$H:$K)</f>
        <v>NO</v>
      </c>
      <c r="R1098" s="48">
        <v>1</v>
      </c>
      <c r="S1098" s="45" t="str">
        <v>Obesity</v>
      </c>
      <c r="T1098" s="34" t="str">
        <v>Normal</v>
      </c>
    </row>
    <row r="1099" spans="1:20" ht="15.75">
      <c r="A1099" s="33" t="s">
        <v>1139</v>
      </c>
      <c r="B1099" s="7" t="str">
        <f>VLOOKUP(A1099,'Customer Names'!$A:$G,7,0)</f>
        <v>Mrs</v>
      </c>
      <c r="C1099" s="7" t="str">
        <f>VLOOKUP(A1099,'Customer Names'!$A:$F,6,0)</f>
        <v>Cynthia</v>
      </c>
      <c r="D1099" s="7" t="str">
        <f>VLOOKUP(A1099,'Customer Names'!$A:$E,5,0)</f>
        <v>Mendez-Karr</v>
      </c>
      <c r="E1099" s="25" t="str">
        <f>VLOOKUP(A1099,'Cleaned Hospitalisation data'!$A:$K,7,0)</f>
        <v>5-Dec-2003</v>
      </c>
      <c r="F1099" s="12">
        <f>VLOOKUP(A1099,'Cleaned Hospitalisation data'!$A$1:$K$2336,8,0)</f>
        <v>19</v>
      </c>
      <c r="G1099" s="12">
        <f>VLOOKUP(A1099,'Cleaned Hospitalisation data'!$A:$K,2,0)</f>
        <v>0</v>
      </c>
      <c r="H1099" s="28">
        <f>VLOOKUP(A1099,'Cleaned Hospitalisation data'!$A$1:$K$2336,3,0)</f>
        <v>3300.7</v>
      </c>
      <c r="I1099" s="12" t="str">
        <f>VLOOKUP(A1099,'Cleaned Hospitalisation data'!$A$1:$K$2336,4,0)</f>
        <v>Tier - 2</v>
      </c>
      <c r="J1099" s="12" t="str">
        <f>VLOOKUP(A1099,'Cleaned Hospitalisation data'!$A$1:$K$2336,5,0)</f>
        <v>Tier - 2</v>
      </c>
      <c r="K1099" s="12" t="str">
        <f>VLOOKUP(A1099,'Cleaned Hospitalisation data'!$A$1:$K$2336,6,0)</f>
        <v>R1025</v>
      </c>
      <c r="L1099" s="12" cm="1">
        <f t="array" ref="L1099:P1099">_xlfn.XLOOKUP(A1099,$A:$A,'Cleaned Medical Examiation data'!$B:$F)</f>
        <v>30.54</v>
      </c>
      <c r="M1099" s="12">
        <v>5</v>
      </c>
      <c r="N1099" s="12" t="str">
        <v>NO</v>
      </c>
      <c r="O1099" s="12" t="str">
        <v>NO</v>
      </c>
      <c r="P1099" s="12" t="str">
        <v>YES</v>
      </c>
      <c r="Q1099" s="19" t="str" cm="1">
        <f t="array" ref="Q1099:T1099">_xlfn.XLOOKUP(A1099,$A:$A,'Cleaned Medical Examiation data'!$H:$K)</f>
        <v>NO</v>
      </c>
      <c r="R1099" s="48">
        <v>1</v>
      </c>
      <c r="S1099" s="45" t="str">
        <v>Obesity</v>
      </c>
      <c r="T1099" s="34" t="str">
        <v>Normal</v>
      </c>
    </row>
    <row r="1100" spans="1:20" ht="15.75">
      <c r="A1100" s="33" t="s">
        <v>1140</v>
      </c>
      <c r="B1100" s="7" t="str">
        <f>VLOOKUP(A1100,'Customer Names'!$A:$G,7,0)</f>
        <v>Mr</v>
      </c>
      <c r="C1100" s="7" t="str">
        <f>VLOOKUP(A1100,'Customer Names'!$A:$F,6,0)</f>
        <v>Emmett</v>
      </c>
      <c r="D1100" s="7" t="str">
        <f>VLOOKUP(A1100,'Customer Names'!$A:$E,5,0)</f>
        <v>Saulnier</v>
      </c>
      <c r="E1100" s="25" t="str">
        <f>VLOOKUP(A1100,'Cleaned Hospitalisation data'!$A:$K,7,0)</f>
        <v>17-Nov-1996</v>
      </c>
      <c r="F1100" s="12">
        <f>VLOOKUP(A1100,'Cleaned Hospitalisation data'!$A$1:$K$2336,8,0)</f>
        <v>26</v>
      </c>
      <c r="G1100" s="12">
        <f>VLOOKUP(A1100,'Cleaned Hospitalisation data'!$A:$K,2,0)</f>
        <v>1</v>
      </c>
      <c r="H1100" s="28">
        <f>VLOOKUP(A1100,'Cleaned Hospitalisation data'!$A$1:$K$2336,3,0)</f>
        <v>3292.53</v>
      </c>
      <c r="I1100" s="12" t="str">
        <f>VLOOKUP(A1100,'Cleaned Hospitalisation data'!$A$1:$K$2336,4,0)</f>
        <v>Tier - 2</v>
      </c>
      <c r="J1100" s="12" t="str">
        <f>VLOOKUP(A1100,'Cleaned Hospitalisation data'!$A$1:$K$2336,5,0)</f>
        <v>Tier - 2</v>
      </c>
      <c r="K1100" s="12" t="str">
        <f>VLOOKUP(A1100,'Cleaned Hospitalisation data'!$A$1:$K$2336,6,0)</f>
        <v>R1012</v>
      </c>
      <c r="L1100" s="12" cm="1">
        <f t="array" ref="L1100:P1100">_xlfn.XLOOKUP(A1100,$A:$A,'Cleaned Medical Examiation data'!$B:$F)</f>
        <v>33.914999999999999</v>
      </c>
      <c r="M1100" s="12">
        <v>5.84</v>
      </c>
      <c r="N1100" s="12" t="str">
        <v>YES</v>
      </c>
      <c r="O1100" s="12" t="str">
        <v>NO</v>
      </c>
      <c r="P1100" s="12" t="str">
        <v>NO</v>
      </c>
      <c r="Q1100" s="19" t="str" cm="1">
        <f t="array" ref="Q1100:T1100">_xlfn.XLOOKUP(A1100,$A:$A,'Cleaned Medical Examiation data'!$H:$K)</f>
        <v>NO</v>
      </c>
      <c r="R1100" s="48">
        <v>0</v>
      </c>
      <c r="S1100" s="45" t="str">
        <v>Obesity</v>
      </c>
      <c r="T1100" s="34" t="str">
        <v>Prediabetes</v>
      </c>
    </row>
    <row r="1101" spans="1:20" ht="15.75">
      <c r="A1101" s="33" t="s">
        <v>1141</v>
      </c>
      <c r="B1101" s="7" t="str">
        <f>VLOOKUP(A1101,'Customer Names'!$A:$G,7,0)</f>
        <v>Ms</v>
      </c>
      <c r="C1101" s="7" t="str">
        <f>VLOOKUP(A1101,'Customer Names'!$A:$F,6,0)</f>
        <v>Kate</v>
      </c>
      <c r="D1101" s="7" t="str">
        <f>VLOOKUP(A1101,'Customer Names'!$A:$E,5,0)</f>
        <v>Schoonover</v>
      </c>
      <c r="E1101" s="25" t="str">
        <f>VLOOKUP(A1101,'Cleaned Hospitalisation data'!$A:$K,7,0)</f>
        <v>3-Jul-2003</v>
      </c>
      <c r="F1101" s="12">
        <f>VLOOKUP(A1101,'Cleaned Hospitalisation data'!$A$1:$K$2336,8,0)</f>
        <v>19</v>
      </c>
      <c r="G1101" s="12">
        <f>VLOOKUP(A1101,'Cleaned Hospitalisation data'!$A:$K,2,0)</f>
        <v>0</v>
      </c>
      <c r="H1101" s="28">
        <f>VLOOKUP(A1101,'Cleaned Hospitalisation data'!$A$1:$K$2336,3,0)</f>
        <v>3280.22</v>
      </c>
      <c r="I1101" s="12" t="str">
        <f>VLOOKUP(A1101,'Cleaned Hospitalisation data'!$A$1:$K$2336,4,0)</f>
        <v>Tier - 2</v>
      </c>
      <c r="J1101" s="12" t="str">
        <f>VLOOKUP(A1101,'Cleaned Hospitalisation data'!$A$1:$K$2336,5,0)</f>
        <v>Tier - 3</v>
      </c>
      <c r="K1101" s="12" t="str">
        <f>VLOOKUP(A1101,'Cleaned Hospitalisation data'!$A$1:$K$2336,6,0)</f>
        <v>R1011</v>
      </c>
      <c r="L1101" s="12" cm="1">
        <f t="array" ref="L1101:P1101">_xlfn.XLOOKUP(A1101,$A:$A,'Cleaned Medical Examiation data'!$B:$F)</f>
        <v>33.31</v>
      </c>
      <c r="M1101" s="12">
        <v>4.1900000000000004</v>
      </c>
      <c r="N1101" s="12" t="str">
        <v>NO</v>
      </c>
      <c r="O1101" s="12" t="str">
        <v>NO</v>
      </c>
      <c r="P1101" s="12" t="str">
        <v>YES</v>
      </c>
      <c r="Q1101" s="19" t="str" cm="1">
        <f t="array" ref="Q1101:T1101">_xlfn.XLOOKUP(A1101,$A:$A,'Cleaned Medical Examiation data'!$H:$K)</f>
        <v>NO</v>
      </c>
      <c r="R1101" s="48">
        <v>1</v>
      </c>
      <c r="S1101" s="45" t="str">
        <v>Obesity</v>
      </c>
      <c r="T1101" s="34" t="str">
        <v>Normal</v>
      </c>
    </row>
    <row r="1102" spans="1:20" ht="15.75">
      <c r="A1102" s="33" t="s">
        <v>1142</v>
      </c>
      <c r="B1102" s="7" t="str">
        <f>VLOOKUP(A1102,'Customer Names'!$A:$G,7,0)</f>
        <v>Ms</v>
      </c>
      <c r="C1102" s="7" t="str">
        <f>VLOOKUP(A1102,'Customer Names'!$A:$F,6,0)</f>
        <v>Jill</v>
      </c>
      <c r="D1102" s="7" t="str">
        <f>VLOOKUP(A1102,'Customer Names'!$A:$E,5,0)</f>
        <v>Weinberg</v>
      </c>
      <c r="E1102" s="25" t="str">
        <f>VLOOKUP(A1102,'Cleaned Hospitalisation data'!$A:$K,7,0)</f>
        <v>30-Aug-2004</v>
      </c>
      <c r="F1102" s="12">
        <f>VLOOKUP(A1102,'Cleaned Hospitalisation data'!$A$1:$K$2336,8,0)</f>
        <v>18</v>
      </c>
      <c r="G1102" s="12">
        <f>VLOOKUP(A1102,'Cleaned Hospitalisation data'!$A:$K,2,0)</f>
        <v>0</v>
      </c>
      <c r="H1102" s="28">
        <f>VLOOKUP(A1102,'Cleaned Hospitalisation data'!$A$1:$K$2336,3,0)</f>
        <v>36149.480000000003</v>
      </c>
      <c r="I1102" s="12" t="str">
        <f>VLOOKUP(A1102,'Cleaned Hospitalisation data'!$A$1:$K$2336,4,0)</f>
        <v>Tier - 2</v>
      </c>
      <c r="J1102" s="12" t="str">
        <f>VLOOKUP(A1102,'Cleaned Hospitalisation data'!$A$1:$K$2336,5,0)</f>
        <v>Tier - 2</v>
      </c>
      <c r="K1102" s="12" t="str">
        <f>VLOOKUP(A1102,'Cleaned Hospitalisation data'!$A$1:$K$2336,6,0)</f>
        <v>R1013</v>
      </c>
      <c r="L1102" s="12" cm="1">
        <f t="array" ref="L1102:P1102">_xlfn.XLOOKUP(A1102,$A:$A,'Cleaned Medical Examiation data'!$B:$F)</f>
        <v>36.85</v>
      </c>
      <c r="M1102" s="12">
        <v>5.88</v>
      </c>
      <c r="N1102" s="12" t="str">
        <v>NO</v>
      </c>
      <c r="O1102" s="12" t="str">
        <v>YES</v>
      </c>
      <c r="P1102" s="12" t="str">
        <v>NO</v>
      </c>
      <c r="Q1102" s="19" t="str" cm="1">
        <f t="array" ref="Q1102:T1102">_xlfn.XLOOKUP(A1102,$A:$A,'Cleaned Medical Examiation data'!$H:$K)</f>
        <v>YES</v>
      </c>
      <c r="R1102" s="48">
        <v>1</v>
      </c>
      <c r="S1102" s="45" t="str">
        <v>Obesity</v>
      </c>
      <c r="T1102" s="34" t="str">
        <v>Prediabetes</v>
      </c>
    </row>
    <row r="1103" spans="1:20" ht="15.75">
      <c r="A1103" s="33" t="s">
        <v>1143</v>
      </c>
      <c r="B1103" s="7" t="str">
        <f>VLOOKUP(A1103,'Customer Names'!$A:$G,7,0)</f>
        <v>Mr</v>
      </c>
      <c r="C1103" s="7" t="str">
        <f>VLOOKUP(A1103,'Customer Names'!$A:$F,6,0)</f>
        <v>Christopher L</v>
      </c>
      <c r="D1103" s="7" t="str">
        <f>VLOOKUP(A1103,'Customer Names'!$A:$E,5,0)</f>
        <v>Hass</v>
      </c>
      <c r="E1103" s="25" t="str">
        <f>VLOOKUP(A1103,'Cleaned Hospitalisation data'!$A:$K,7,0)</f>
        <v>6-Oct-2001</v>
      </c>
      <c r="F1103" s="12">
        <f>VLOOKUP(A1103,'Cleaned Hospitalisation data'!$A$1:$K$2336,8,0)</f>
        <v>21</v>
      </c>
      <c r="G1103" s="12">
        <f>VLOOKUP(A1103,'Cleaned Hospitalisation data'!$A:$K,2,0)</f>
        <v>2</v>
      </c>
      <c r="H1103" s="28">
        <f>VLOOKUP(A1103,'Cleaned Hospitalisation data'!$A$1:$K$2336,3,0)</f>
        <v>3279.87</v>
      </c>
      <c r="I1103" s="12" t="str">
        <f>VLOOKUP(A1103,'Cleaned Hospitalisation data'!$A$1:$K$2336,4,0)</f>
        <v>Tier - 2</v>
      </c>
      <c r="J1103" s="12" t="str">
        <f>VLOOKUP(A1103,'Cleaned Hospitalisation data'!$A$1:$K$2336,5,0)</f>
        <v>Tier - 1</v>
      </c>
      <c r="K1103" s="12" t="str">
        <f>VLOOKUP(A1103,'Cleaned Hospitalisation data'!$A$1:$K$2336,6,0)</f>
        <v>R1017</v>
      </c>
      <c r="L1103" s="12" cm="1">
        <f t="array" ref="L1103:P1103">_xlfn.XLOOKUP(A1103,$A:$A,'Cleaned Medical Examiation data'!$B:$F)</f>
        <v>25.745000000000001</v>
      </c>
      <c r="M1103" s="12">
        <v>4.62</v>
      </c>
      <c r="N1103" s="12" t="str">
        <v>YES</v>
      </c>
      <c r="O1103" s="12" t="str">
        <v>NO</v>
      </c>
      <c r="P1103" s="12" t="str">
        <v>NO</v>
      </c>
      <c r="Q1103" s="19" t="str" cm="1">
        <f t="array" ref="Q1103:T1103">_xlfn.XLOOKUP(A1103,$A:$A,'Cleaned Medical Examiation data'!$H:$K)</f>
        <v>NO</v>
      </c>
      <c r="R1103" s="48">
        <v>0</v>
      </c>
      <c r="S1103" s="45" t="str">
        <v>Over Weight</v>
      </c>
      <c r="T1103" s="34" t="str">
        <v>Normal</v>
      </c>
    </row>
    <row r="1104" spans="1:20" ht="15.75">
      <c r="A1104" s="33" t="s">
        <v>1144</v>
      </c>
      <c r="B1104" s="7" t="str">
        <f>VLOOKUP(A1104,'Customer Names'!$A:$G,7,0)</f>
        <v>Mr</v>
      </c>
      <c r="C1104" s="7" t="str">
        <f>VLOOKUP(A1104,'Customer Names'!$A:$F,6,0)</f>
        <v>Christopher P</v>
      </c>
      <c r="D1104" s="7" t="str">
        <f>VLOOKUP(A1104,'Customer Names'!$A:$E,5,0)</f>
        <v>Cadotte</v>
      </c>
      <c r="E1104" s="25" t="str">
        <f>VLOOKUP(A1104,'Cleaned Hospitalisation data'!$A:$K,7,0)</f>
        <v>1-Jul-1994</v>
      </c>
      <c r="F1104" s="12">
        <f>VLOOKUP(A1104,'Cleaned Hospitalisation data'!$A$1:$K$2336,8,0)</f>
        <v>28</v>
      </c>
      <c r="G1104" s="12">
        <f>VLOOKUP(A1104,'Cleaned Hospitalisation data'!$A:$K,2,0)</f>
        <v>1</v>
      </c>
      <c r="H1104" s="28">
        <f>VLOOKUP(A1104,'Cleaned Hospitalisation data'!$A$1:$K$2336,3,0)</f>
        <v>3277.16</v>
      </c>
      <c r="I1104" s="12" t="str">
        <f>VLOOKUP(A1104,'Cleaned Hospitalisation data'!$A$1:$K$2336,4,0)</f>
        <v>Tier - 2</v>
      </c>
      <c r="J1104" s="12" t="str">
        <f>VLOOKUP(A1104,'Cleaned Hospitalisation data'!$A$1:$K$2336,5,0)</f>
        <v>Tier - 3</v>
      </c>
      <c r="K1104" s="12" t="str">
        <f>VLOOKUP(A1104,'Cleaned Hospitalisation data'!$A$1:$K$2336,6,0)</f>
        <v>R1011</v>
      </c>
      <c r="L1104" s="12" cm="1">
        <f t="array" ref="L1104:P1104">_xlfn.XLOOKUP(A1104,$A:$A,'Cleaned Medical Examiation data'!$B:$F)</f>
        <v>37.1</v>
      </c>
      <c r="M1104" s="12">
        <v>6.24</v>
      </c>
      <c r="N1104" s="12" t="str">
        <v>NO</v>
      </c>
      <c r="O1104" s="12" t="str">
        <v>NO</v>
      </c>
      <c r="P1104" s="12" t="str">
        <v>NO</v>
      </c>
      <c r="Q1104" s="19" t="str" cm="1">
        <f t="array" ref="Q1104:T1104">_xlfn.XLOOKUP(A1104,$A:$A,'Cleaned Medical Examiation data'!$H:$K)</f>
        <v>NO</v>
      </c>
      <c r="R1104" s="48">
        <v>0</v>
      </c>
      <c r="S1104" s="45" t="str">
        <v>Obesity</v>
      </c>
      <c r="T1104" s="34" t="str">
        <v>Prediabetes</v>
      </c>
    </row>
    <row r="1105" spans="1:20" ht="15.75">
      <c r="A1105" s="33" t="s">
        <v>1145</v>
      </c>
      <c r="B1105" s="7" t="str">
        <f>VLOOKUP(A1105,'Customer Names'!$A:$G,7,0)</f>
        <v>Mr</v>
      </c>
      <c r="C1105" s="7" t="str">
        <f>VLOOKUP(A1105,'Customer Names'!$A:$F,6,0)</f>
        <v>Christopher W</v>
      </c>
      <c r="D1105" s="7" t="str">
        <f>VLOOKUP(A1105,'Customer Names'!$A:$E,5,0)</f>
        <v>Cacciapaglia</v>
      </c>
      <c r="E1105" s="25" t="str">
        <f>VLOOKUP(A1105,'Cleaned Hospitalisation data'!$A:$K,7,0)</f>
        <v>2-Dec-1994</v>
      </c>
      <c r="F1105" s="12">
        <f>VLOOKUP(A1105,'Cleaned Hospitalisation data'!$A$1:$K$2336,8,0)</f>
        <v>28</v>
      </c>
      <c r="G1105" s="12">
        <f>VLOOKUP(A1105,'Cleaned Hospitalisation data'!$A:$K,2,0)</f>
        <v>0</v>
      </c>
      <c r="H1105" s="28">
        <f>VLOOKUP(A1105,'Cleaned Hospitalisation data'!$A$1:$K$2336,3,0)</f>
        <v>3268.85</v>
      </c>
      <c r="I1105" s="12" t="str">
        <f>VLOOKUP(A1105,'Cleaned Hospitalisation data'!$A$1:$K$2336,4,0)</f>
        <v>Tier - 3</v>
      </c>
      <c r="J1105" s="12" t="str">
        <f>VLOOKUP(A1105,'Cleaned Hospitalisation data'!$A$1:$K$2336,5,0)</f>
        <v>Tier - 1</v>
      </c>
      <c r="K1105" s="12" t="str">
        <f>VLOOKUP(A1105,'Cleaned Hospitalisation data'!$A$1:$K$2336,6,0)</f>
        <v>R1016</v>
      </c>
      <c r="L1105" s="12" cm="1">
        <f t="array" ref="L1105:P1105">_xlfn.XLOOKUP(A1105,$A:$A,'Cleaned Medical Examiation data'!$B:$F)</f>
        <v>35.435000000000002</v>
      </c>
      <c r="M1105" s="12">
        <v>5.81</v>
      </c>
      <c r="N1105" s="12" t="str">
        <v>NO</v>
      </c>
      <c r="O1105" s="12" t="str">
        <v>NO</v>
      </c>
      <c r="P1105" s="12" t="str">
        <v>NO</v>
      </c>
      <c r="Q1105" s="19" t="str" cm="1">
        <f t="array" ref="Q1105:T1105">_xlfn.XLOOKUP(A1105,$A:$A,'Cleaned Medical Examiation data'!$H:$K)</f>
        <v>NO</v>
      </c>
      <c r="R1105" s="48">
        <v>0</v>
      </c>
      <c r="S1105" s="45" t="str">
        <v>Obesity</v>
      </c>
      <c r="T1105" s="34" t="str">
        <v>Prediabetes</v>
      </c>
    </row>
    <row r="1106" spans="1:20" ht="15.75">
      <c r="A1106" s="33" t="s">
        <v>1146</v>
      </c>
      <c r="B1106" s="7" t="str">
        <f>VLOOKUP(A1106,'Customer Names'!$A:$G,7,0)</f>
        <v>Mr</v>
      </c>
      <c r="C1106" s="7" t="str">
        <f>VLOOKUP(A1106,'Customer Names'!$A:$F,6,0)</f>
        <v>Norman H</v>
      </c>
      <c r="D1106" s="7" t="str">
        <f>VLOOKUP(A1106,'Customer Names'!$A:$E,5,0)</f>
        <v>Mininger</v>
      </c>
      <c r="E1106" s="25" t="str">
        <f>VLOOKUP(A1106,'Cleaned Hospitalisation data'!$A:$K,7,0)</f>
        <v>13-Nov-1991</v>
      </c>
      <c r="F1106" s="12">
        <f>VLOOKUP(A1106,'Cleaned Hospitalisation data'!$A$1:$K$2336,8,0)</f>
        <v>31</v>
      </c>
      <c r="G1106" s="12">
        <f>VLOOKUP(A1106,'Cleaned Hospitalisation data'!$A:$K,2,0)</f>
        <v>0</v>
      </c>
      <c r="H1106" s="28">
        <f>VLOOKUP(A1106,'Cleaned Hospitalisation data'!$A$1:$K$2336,3,0)</f>
        <v>3260.2</v>
      </c>
      <c r="I1106" s="12" t="str">
        <f>VLOOKUP(A1106,'Cleaned Hospitalisation data'!$A$1:$K$2336,4,0)</f>
        <v>Tier - 3</v>
      </c>
      <c r="J1106" s="12" t="str">
        <f>VLOOKUP(A1106,'Cleaned Hospitalisation data'!$A$1:$K$2336,5,0)</f>
        <v>Tier - 2</v>
      </c>
      <c r="K1106" s="12" t="str">
        <f>VLOOKUP(A1106,'Cleaned Hospitalisation data'!$A$1:$K$2336,6,0)</f>
        <v>R1011</v>
      </c>
      <c r="L1106" s="12" cm="1">
        <f t="array" ref="L1106:P1106">_xlfn.XLOOKUP(A1106,$A:$A,'Cleaned Medical Examiation data'!$B:$F)</f>
        <v>20.399999999999999</v>
      </c>
      <c r="M1106" s="12">
        <v>4.83</v>
      </c>
      <c r="N1106" s="12" t="str">
        <v>NO</v>
      </c>
      <c r="O1106" s="12" t="str">
        <v>NO</v>
      </c>
      <c r="P1106" s="12" t="str">
        <v>NO</v>
      </c>
      <c r="Q1106" s="19" t="str" cm="1">
        <f t="array" ref="Q1106:T1106">_xlfn.XLOOKUP(A1106,$A:$A,'Cleaned Medical Examiation data'!$H:$K)</f>
        <v>NO</v>
      </c>
      <c r="R1106" s="48">
        <v>0</v>
      </c>
      <c r="S1106" s="45" t="str">
        <v>Normal Weight</v>
      </c>
      <c r="T1106" s="34" t="str">
        <v>Normal</v>
      </c>
    </row>
    <row r="1107" spans="1:20" ht="15.75">
      <c r="A1107" s="33" t="s">
        <v>1147</v>
      </c>
      <c r="B1107" s="7" t="str">
        <f>VLOOKUP(A1107,'Customer Names'!$A:$G,7,0)</f>
        <v>Ms</v>
      </c>
      <c r="C1107" s="7" t="str">
        <f>VLOOKUP(A1107,'Customer Names'!$A:$F,6,0)</f>
        <v>Susan</v>
      </c>
      <c r="D1107" s="7" t="str">
        <f>VLOOKUP(A1107,'Customer Names'!$A:$E,5,0)</f>
        <v>Mayo</v>
      </c>
      <c r="E1107" s="25" t="str">
        <f>VLOOKUP(A1107,'Cleaned Hospitalisation data'!$A:$K,7,0)</f>
        <v>2-Sep-1997</v>
      </c>
      <c r="F1107" s="12">
        <f>VLOOKUP(A1107,'Cleaned Hospitalisation data'!$A$1:$K$2336,8,0)</f>
        <v>25</v>
      </c>
      <c r="G1107" s="12">
        <f>VLOOKUP(A1107,'Cleaned Hospitalisation data'!$A:$K,2,0)</f>
        <v>1</v>
      </c>
      <c r="H1107" s="28">
        <f>VLOOKUP(A1107,'Cleaned Hospitalisation data'!$A$1:$K$2336,3,0)</f>
        <v>3238.44</v>
      </c>
      <c r="I1107" s="12" t="str">
        <f>VLOOKUP(A1107,'Cleaned Hospitalisation data'!$A$1:$K$2336,4,0)</f>
        <v>Tier - 2</v>
      </c>
      <c r="J1107" s="12" t="str">
        <f>VLOOKUP(A1107,'Cleaned Hospitalisation data'!$A$1:$K$2336,5,0)</f>
        <v>Tier - 3</v>
      </c>
      <c r="K1107" s="12" t="str">
        <f>VLOOKUP(A1107,'Cleaned Hospitalisation data'!$A$1:$K$2336,6,0)</f>
        <v>R1013</v>
      </c>
      <c r="L1107" s="12" cm="1">
        <f t="array" ref="L1107:P1107">_xlfn.XLOOKUP(A1107,$A:$A,'Cleaned Medical Examiation data'!$B:$F)</f>
        <v>42.13</v>
      </c>
      <c r="M1107" s="12">
        <v>5.72</v>
      </c>
      <c r="N1107" s="12" t="str">
        <v>YES</v>
      </c>
      <c r="O1107" s="12" t="str">
        <v>NO</v>
      </c>
      <c r="P1107" s="12" t="str">
        <v>YES</v>
      </c>
      <c r="Q1107" s="19" t="str" cm="1">
        <f t="array" ref="Q1107:T1107">_xlfn.XLOOKUP(A1107,$A:$A,'Cleaned Medical Examiation data'!$H:$K)</f>
        <v>NO</v>
      </c>
      <c r="R1107" s="48">
        <v>1</v>
      </c>
      <c r="S1107" s="45" t="str">
        <v>Obesity</v>
      </c>
      <c r="T1107" s="34" t="str">
        <v>Prediabetes</v>
      </c>
    </row>
    <row r="1108" spans="1:20" ht="15.75">
      <c r="A1108" s="33" t="s">
        <v>1148</v>
      </c>
      <c r="B1108" s="7" t="str">
        <f>VLOOKUP(A1108,'Customer Names'!$A:$G,7,0)</f>
        <v>Ms</v>
      </c>
      <c r="C1108" s="7" t="str">
        <f>VLOOKUP(A1108,'Customer Names'!$A:$F,6,0)</f>
        <v>Tatyana K</v>
      </c>
      <c r="D1108" s="7" t="str">
        <f>VLOOKUP(A1108,'Customer Names'!$A:$E,5,0)</f>
        <v>Zicko</v>
      </c>
      <c r="E1108" s="25" t="str">
        <f>VLOOKUP(A1108,'Cleaned Hospitalisation data'!$A:$K,7,0)</f>
        <v>2-Aug-1997</v>
      </c>
      <c r="F1108" s="12">
        <f>VLOOKUP(A1108,'Cleaned Hospitalisation data'!$A$1:$K$2336,8,0)</f>
        <v>25</v>
      </c>
      <c r="G1108" s="12">
        <f>VLOOKUP(A1108,'Cleaned Hospitalisation data'!$A:$K,2,0)</f>
        <v>1</v>
      </c>
      <c r="H1108" s="28">
        <f>VLOOKUP(A1108,'Cleaned Hospitalisation data'!$A$1:$K$2336,3,0)</f>
        <v>3227.12</v>
      </c>
      <c r="I1108" s="12" t="str">
        <f>VLOOKUP(A1108,'Cleaned Hospitalisation data'!$A$1:$K$2336,4,0)</f>
        <v>Tier - 2</v>
      </c>
      <c r="J1108" s="12" t="str">
        <f>VLOOKUP(A1108,'Cleaned Hospitalisation data'!$A$1:$K$2336,5,0)</f>
        <v>Tier - 3</v>
      </c>
      <c r="K1108" s="12" t="str">
        <f>VLOOKUP(A1108,'Cleaned Hospitalisation data'!$A$1:$K$2336,6,0)</f>
        <v>R1013</v>
      </c>
      <c r="L1108" s="12" cm="1">
        <f t="array" ref="L1108:P1108">_xlfn.XLOOKUP(A1108,$A:$A,'Cleaned Medical Examiation data'!$B:$F)</f>
        <v>33.99</v>
      </c>
      <c r="M1108" s="12">
        <v>4.83</v>
      </c>
      <c r="N1108" s="12" t="str">
        <v>YES</v>
      </c>
      <c r="O1108" s="12" t="str">
        <v>NO</v>
      </c>
      <c r="P1108" s="12" t="str">
        <v>YES</v>
      </c>
      <c r="Q1108" s="19" t="str" cm="1">
        <f t="array" ref="Q1108:T1108">_xlfn.XLOOKUP(A1108,$A:$A,'Cleaned Medical Examiation data'!$H:$K)</f>
        <v>NO</v>
      </c>
      <c r="R1108" s="48">
        <v>1</v>
      </c>
      <c r="S1108" s="45" t="str">
        <v>Obesity</v>
      </c>
      <c r="T1108" s="34" t="str">
        <v>Normal</v>
      </c>
    </row>
    <row r="1109" spans="1:20" ht="15.75">
      <c r="A1109" s="33" t="s">
        <v>1149</v>
      </c>
      <c r="B1109" s="7" t="str">
        <f>VLOOKUP(A1109,'Customer Names'!$A:$G,7,0)</f>
        <v>Ms</v>
      </c>
      <c r="C1109" s="7" t="str">
        <f>VLOOKUP(A1109,'Customer Names'!$A:$F,6,0)</f>
        <v>Chrissy</v>
      </c>
      <c r="D1109" s="7" t="str">
        <f>VLOOKUP(A1109,'Customer Names'!$A:$E,5,0)</f>
        <v>Graham</v>
      </c>
      <c r="E1109" s="25" t="str">
        <f>VLOOKUP(A1109,'Cleaned Hospitalisation data'!$A:$K,7,0)</f>
        <v>6-Jul-1997</v>
      </c>
      <c r="F1109" s="12">
        <f>VLOOKUP(A1109,'Cleaned Hospitalisation data'!$A$1:$K$2336,8,0)</f>
        <v>25</v>
      </c>
      <c r="G1109" s="12">
        <f>VLOOKUP(A1109,'Cleaned Hospitalisation data'!$A:$K,2,0)</f>
        <v>0</v>
      </c>
      <c r="H1109" s="28">
        <f>VLOOKUP(A1109,'Cleaned Hospitalisation data'!$A$1:$K$2336,3,0)</f>
        <v>3213.62</v>
      </c>
      <c r="I1109" s="12" t="str">
        <f>VLOOKUP(A1109,'Cleaned Hospitalisation data'!$A$1:$K$2336,4,0)</f>
        <v>Tier - 2</v>
      </c>
      <c r="J1109" s="12" t="str">
        <f>VLOOKUP(A1109,'Cleaned Hospitalisation data'!$A$1:$K$2336,5,0)</f>
        <v>Tier - 2</v>
      </c>
      <c r="K1109" s="12" t="str">
        <f>VLOOKUP(A1109,'Cleaned Hospitalisation data'!$A$1:$K$2336,6,0)</f>
        <v>R1024</v>
      </c>
      <c r="L1109" s="12" cm="1">
        <f t="array" ref="L1109:P1109">_xlfn.XLOOKUP(A1109,$A:$A,'Cleaned Medical Examiation data'!$B:$F)</f>
        <v>28.594999999999999</v>
      </c>
      <c r="M1109" s="12">
        <v>4.1399999999999997</v>
      </c>
      <c r="N1109" s="12" t="str">
        <v>YES</v>
      </c>
      <c r="O1109" s="12" t="str">
        <v>NO</v>
      </c>
      <c r="P1109" s="12" t="str">
        <v>YES</v>
      </c>
      <c r="Q1109" s="19" t="str" cm="1">
        <f t="array" ref="Q1109:T1109">_xlfn.XLOOKUP(A1109,$A:$A,'Cleaned Medical Examiation data'!$H:$K)</f>
        <v>NO</v>
      </c>
      <c r="R1109" s="48">
        <v>1</v>
      </c>
      <c r="S1109" s="45" t="str">
        <v>Over Weight</v>
      </c>
      <c r="T1109" s="34" t="str">
        <v>Normal</v>
      </c>
    </row>
    <row r="1110" spans="1:20" ht="15.75">
      <c r="A1110" s="33" t="s">
        <v>1150</v>
      </c>
      <c r="B1110" s="7" t="str">
        <f>VLOOKUP(A1110,'Customer Names'!$A:$G,7,0)</f>
        <v>Ms</v>
      </c>
      <c r="C1110" s="7" t="str">
        <f>VLOOKUP(A1110,'Customer Names'!$A:$F,6,0)</f>
        <v>Carrie</v>
      </c>
      <c r="D1110" s="7" t="str">
        <f>VLOOKUP(A1110,'Customer Names'!$A:$E,5,0)</f>
        <v>Boland</v>
      </c>
      <c r="E1110" s="25" t="str">
        <f>VLOOKUP(A1110,'Cleaned Hospitalisation data'!$A:$K,7,0)</f>
        <v>22-Dec-1997</v>
      </c>
      <c r="F1110" s="12">
        <f>VLOOKUP(A1110,'Cleaned Hospitalisation data'!$A$1:$K$2336,8,0)</f>
        <v>25</v>
      </c>
      <c r="G1110" s="12">
        <f>VLOOKUP(A1110,'Cleaned Hospitalisation data'!$A:$K,2,0)</f>
        <v>1</v>
      </c>
      <c r="H1110" s="28">
        <f>VLOOKUP(A1110,'Cleaned Hospitalisation data'!$A$1:$K$2336,3,0)</f>
        <v>3208.79</v>
      </c>
      <c r="I1110" s="12" t="str">
        <f>VLOOKUP(A1110,'Cleaned Hospitalisation data'!$A$1:$K$2336,4,0)</f>
        <v>Tier - 2</v>
      </c>
      <c r="J1110" s="12" t="str">
        <f>VLOOKUP(A1110,'Cleaned Hospitalisation data'!$A$1:$K$2336,5,0)</f>
        <v>Tier - 3</v>
      </c>
      <c r="K1110" s="12" t="str">
        <f>VLOOKUP(A1110,'Cleaned Hospitalisation data'!$A$1:$K$2336,6,0)</f>
        <v>R1011</v>
      </c>
      <c r="L1110" s="12" cm="1">
        <f t="array" ref="L1110:P1110">_xlfn.XLOOKUP(A1110,$A:$A,'Cleaned Medical Examiation data'!$B:$F)</f>
        <v>20.8</v>
      </c>
      <c r="M1110" s="12">
        <v>4.07</v>
      </c>
      <c r="N1110" s="12" t="str">
        <v>YES</v>
      </c>
      <c r="O1110" s="12" t="str">
        <v>NO</v>
      </c>
      <c r="P1110" s="12" t="str">
        <v>YES</v>
      </c>
      <c r="Q1110" s="19" t="str" cm="1">
        <f t="array" ref="Q1110:T1110">_xlfn.XLOOKUP(A1110,$A:$A,'Cleaned Medical Examiation data'!$H:$K)</f>
        <v>NO</v>
      </c>
      <c r="R1110" s="48">
        <v>1</v>
      </c>
      <c r="S1110" s="45" t="str">
        <v>Normal Weight</v>
      </c>
      <c r="T1110" s="34" t="str">
        <v>Normal</v>
      </c>
    </row>
    <row r="1111" spans="1:20" ht="15.75">
      <c r="A1111" s="33" t="s">
        <v>1151</v>
      </c>
      <c r="B1111" s="7" t="str">
        <f>VLOOKUP(A1111,'Customer Names'!$A:$G,7,0)</f>
        <v>Ms</v>
      </c>
      <c r="C1111" s="7" t="str">
        <f>VLOOKUP(A1111,'Customer Names'!$A:$F,6,0)</f>
        <v>Halle</v>
      </c>
      <c r="D1111" s="7" t="str">
        <f>VLOOKUP(A1111,'Customer Names'!$A:$E,5,0)</f>
        <v>Cupp</v>
      </c>
      <c r="E1111" s="25" t="str">
        <f>VLOOKUP(A1111,'Cleaned Hospitalisation data'!$A:$K,7,0)</f>
        <v>5-Jul-1997</v>
      </c>
      <c r="F1111" s="12">
        <f>VLOOKUP(A1111,'Cleaned Hospitalisation data'!$A$1:$K$2336,8,0)</f>
        <v>25</v>
      </c>
      <c r="G1111" s="12">
        <f>VLOOKUP(A1111,'Cleaned Hospitalisation data'!$A:$K,2,0)</f>
        <v>0</v>
      </c>
      <c r="H1111" s="28">
        <f>VLOOKUP(A1111,'Cleaned Hospitalisation data'!$A$1:$K$2336,3,0)</f>
        <v>3206.49</v>
      </c>
      <c r="I1111" s="12" t="str">
        <f>VLOOKUP(A1111,'Cleaned Hospitalisation data'!$A$1:$K$2336,4,0)</f>
        <v>Tier - 2</v>
      </c>
      <c r="J1111" s="12" t="str">
        <f>VLOOKUP(A1111,'Cleaned Hospitalisation data'!$A$1:$K$2336,5,0)</f>
        <v>Tier - 3</v>
      </c>
      <c r="K1111" s="12" t="str">
        <f>VLOOKUP(A1111,'Cleaned Hospitalisation data'!$A$1:$K$2336,6,0)</f>
        <v>R1024</v>
      </c>
      <c r="L1111" s="12" cm="1">
        <f t="array" ref="L1111:P1111">_xlfn.XLOOKUP(A1111,$A:$A,'Cleaned Medical Examiation data'!$B:$F)</f>
        <v>23.465</v>
      </c>
      <c r="M1111" s="12">
        <v>6.26</v>
      </c>
      <c r="N1111" s="12" t="str">
        <v>YES</v>
      </c>
      <c r="O1111" s="12" t="str">
        <v>NO</v>
      </c>
      <c r="P1111" s="12" t="str">
        <v>YES</v>
      </c>
      <c r="Q1111" s="19" t="str" cm="1">
        <f t="array" ref="Q1111:T1111">_xlfn.XLOOKUP(A1111,$A:$A,'Cleaned Medical Examiation data'!$H:$K)</f>
        <v>NO</v>
      </c>
      <c r="R1111" s="48">
        <v>1</v>
      </c>
      <c r="S1111" s="45" t="str">
        <v>Normal Weight</v>
      </c>
      <c r="T1111" s="34" t="str">
        <v>Prediabetes</v>
      </c>
    </row>
    <row r="1112" spans="1:20" ht="15.75">
      <c r="A1112" s="33" t="s">
        <v>1152</v>
      </c>
      <c r="B1112" s="7" t="str">
        <f>VLOOKUP(A1112,'Customer Names'!$A:$G,7,0)</f>
        <v>Ms</v>
      </c>
      <c r="C1112" s="7" t="str">
        <f>VLOOKUP(A1112,'Customer Names'!$A:$F,6,0)</f>
        <v>Carolyn</v>
      </c>
      <c r="D1112" s="7" t="str">
        <f>VLOOKUP(A1112,'Customer Names'!$A:$E,5,0)</f>
        <v>Shaw</v>
      </c>
      <c r="E1112" s="25" t="str">
        <f>VLOOKUP(A1112,'Cleaned Hospitalisation data'!$A:$K,7,0)</f>
        <v>11-Oct-1996</v>
      </c>
      <c r="F1112" s="12">
        <f>VLOOKUP(A1112,'Cleaned Hospitalisation data'!$A$1:$K$2336,8,0)</f>
        <v>26</v>
      </c>
      <c r="G1112" s="12">
        <f>VLOOKUP(A1112,'Cleaned Hospitalisation data'!$A:$K,2,0)</f>
        <v>0</v>
      </c>
      <c r="H1112" s="28">
        <f>VLOOKUP(A1112,'Cleaned Hospitalisation data'!$A$1:$K$2336,3,0)</f>
        <v>3201.25</v>
      </c>
      <c r="I1112" s="12" t="str">
        <f>VLOOKUP(A1112,'Cleaned Hospitalisation data'!$A$1:$K$2336,4,0)</f>
        <v>Tier - 2</v>
      </c>
      <c r="J1112" s="12" t="str">
        <f>VLOOKUP(A1112,'Cleaned Hospitalisation data'!$A$1:$K$2336,5,0)</f>
        <v>Tier - 3</v>
      </c>
      <c r="K1112" s="12" t="str">
        <f>VLOOKUP(A1112,'Cleaned Hospitalisation data'!$A$1:$K$2336,6,0)</f>
        <v>R1012</v>
      </c>
      <c r="L1112" s="12" cm="1">
        <f t="array" ref="L1112:P1112">_xlfn.XLOOKUP(A1112,$A:$A,'Cleaned Medical Examiation data'!$B:$F)</f>
        <v>40.185000000000002</v>
      </c>
      <c r="M1112" s="12">
        <v>5.88</v>
      </c>
      <c r="N1112" s="12" t="str">
        <v>YES</v>
      </c>
      <c r="O1112" s="12" t="str">
        <v>NO</v>
      </c>
      <c r="P1112" s="12" t="str">
        <v>NO</v>
      </c>
      <c r="Q1112" s="19" t="str" cm="1">
        <f t="array" ref="Q1112:T1112">_xlfn.XLOOKUP(A1112,$A:$A,'Cleaned Medical Examiation data'!$H:$K)</f>
        <v>NO</v>
      </c>
      <c r="R1112" s="48">
        <v>0</v>
      </c>
      <c r="S1112" s="45" t="str">
        <v>Obesity</v>
      </c>
      <c r="T1112" s="34" t="str">
        <v>Prediabetes</v>
      </c>
    </row>
    <row r="1113" spans="1:20" ht="15.75">
      <c r="A1113" s="33" t="s">
        <v>1153</v>
      </c>
      <c r="B1113" s="7" t="str">
        <f>VLOOKUP(A1113,'Customer Names'!$A:$G,7,0)</f>
        <v>Mr</v>
      </c>
      <c r="C1113" s="7" t="str">
        <f>VLOOKUP(A1113,'Customer Names'!$A:$F,6,0)</f>
        <v>Matthew D</v>
      </c>
      <c r="D1113" s="7" t="str">
        <f>VLOOKUP(A1113,'Customer Names'!$A:$E,5,0)</f>
        <v>Lehner</v>
      </c>
      <c r="E1113" s="25" t="str">
        <f>VLOOKUP(A1113,'Cleaned Hospitalisation data'!$A:$K,7,0)</f>
        <v>8-Jun-1977</v>
      </c>
      <c r="F1113" s="12">
        <f>VLOOKUP(A1113,'Cleaned Hospitalisation data'!$A$1:$K$2336,8,0)</f>
        <v>46</v>
      </c>
      <c r="G1113" s="12">
        <f>VLOOKUP(A1113,'Cleaned Hospitalisation data'!$A:$K,2,0)</f>
        <v>0</v>
      </c>
      <c r="H1113" s="28">
        <f>VLOOKUP(A1113,'Cleaned Hospitalisation data'!$A$1:$K$2336,3,0)</f>
        <v>62592.87</v>
      </c>
      <c r="I1113" s="12" t="str">
        <f>VLOOKUP(A1113,'Cleaned Hospitalisation data'!$A$1:$K$2336,4,0)</f>
        <v>Tier - 2</v>
      </c>
      <c r="J1113" s="12" t="str">
        <f>VLOOKUP(A1113,'Cleaned Hospitalisation data'!$A$1:$K$2336,5,0)</f>
        <v>Tier - 3</v>
      </c>
      <c r="K1113" s="12" t="str">
        <f>VLOOKUP(A1113,'Cleaned Hospitalisation data'!$A$1:$K$2336,6,0)</f>
        <v>R1013</v>
      </c>
      <c r="L1113" s="12" cm="1">
        <f t="array" ref="L1113:P1113">_xlfn.XLOOKUP(A1113,$A:$A,'Cleaned Medical Examiation data'!$B:$F)</f>
        <v>30.36</v>
      </c>
      <c r="M1113" s="12">
        <v>5.77</v>
      </c>
      <c r="N1113" s="12" t="str">
        <v>NO</v>
      </c>
      <c r="O1113" s="12" t="str">
        <v>NO</v>
      </c>
      <c r="P1113" s="12" t="str">
        <v>NO</v>
      </c>
      <c r="Q1113" s="19" t="str" cm="1">
        <f t="array" ref="Q1113:T1113">_xlfn.XLOOKUP(A1113,$A:$A,'Cleaned Medical Examiation data'!$H:$K)</f>
        <v>YES</v>
      </c>
      <c r="R1113" s="48">
        <v>0</v>
      </c>
      <c r="S1113" s="45" t="str">
        <v>Obesity</v>
      </c>
      <c r="T1113" s="34" t="str">
        <v>Prediabetes</v>
      </c>
    </row>
    <row r="1114" spans="1:20" ht="15.75">
      <c r="A1114" s="33" t="s">
        <v>1154</v>
      </c>
      <c r="B1114" s="7" t="str">
        <f>VLOOKUP(A1114,'Customer Names'!$A:$G,7,0)</f>
        <v>Mr</v>
      </c>
      <c r="C1114" s="7" t="str">
        <f>VLOOKUP(A1114,'Customer Names'!$A:$F,6,0)</f>
        <v>John</v>
      </c>
      <c r="D1114" s="7" t="str">
        <f>VLOOKUP(A1114,'Customer Names'!$A:$E,5,0)</f>
        <v>Flor</v>
      </c>
      <c r="E1114" s="25" t="str">
        <f>VLOOKUP(A1114,'Cleaned Hospitalisation data'!$A:$K,7,0)</f>
        <v>27-Sep-1971</v>
      </c>
      <c r="F1114" s="12">
        <f>VLOOKUP(A1114,'Cleaned Hospitalisation data'!$A$1:$K$2336,8,0)</f>
        <v>51</v>
      </c>
      <c r="G1114" s="12">
        <f>VLOOKUP(A1114,'Cleaned Hospitalisation data'!$A:$K,2,0)</f>
        <v>2</v>
      </c>
      <c r="H1114" s="28">
        <f>VLOOKUP(A1114,'Cleaned Hospitalisation data'!$A$1:$K$2336,3,0)</f>
        <v>47462.89</v>
      </c>
      <c r="I1114" s="12" t="str">
        <f>VLOOKUP(A1114,'Cleaned Hospitalisation data'!$A$1:$K$2336,4,0)</f>
        <v>Tier - 1</v>
      </c>
      <c r="J1114" s="12" t="str">
        <f>VLOOKUP(A1114,'Cleaned Hospitalisation data'!$A$1:$K$2336,5,0)</f>
        <v>Tier - 2</v>
      </c>
      <c r="K1114" s="12" t="str">
        <f>VLOOKUP(A1114,'Cleaned Hospitalisation data'!$A$1:$K$2336,6,0)</f>
        <v>R1013</v>
      </c>
      <c r="L1114" s="12" cm="1">
        <f t="array" ref="L1114:P1114">_xlfn.XLOOKUP(A1114,$A:$A,'Cleaned Medical Examiation data'!$B:$F)</f>
        <v>42.9</v>
      </c>
      <c r="M1114" s="12">
        <v>11.41</v>
      </c>
      <c r="N1114" s="12" t="str">
        <v>NO</v>
      </c>
      <c r="O1114" s="12" t="str">
        <v>NO</v>
      </c>
      <c r="P1114" s="12" t="str">
        <v>NO</v>
      </c>
      <c r="Q1114" s="19" t="str" cm="1">
        <f t="array" ref="Q1114:T1114">_xlfn.XLOOKUP(A1114,$A:$A,'Cleaned Medical Examiation data'!$H:$K)</f>
        <v>YES</v>
      </c>
      <c r="R1114" s="48">
        <v>0</v>
      </c>
      <c r="S1114" s="45" t="str">
        <v>Obesity</v>
      </c>
      <c r="T1114" s="34" t="str">
        <v>Diabetes</v>
      </c>
    </row>
    <row r="1115" spans="1:20" ht="15.75">
      <c r="A1115" s="33" t="s">
        <v>1155</v>
      </c>
      <c r="B1115" s="7" t="str">
        <f>VLOOKUP(A1115,'Customer Names'!$A:$G,7,0)</f>
        <v>Mr</v>
      </c>
      <c r="C1115" s="7" t="str">
        <f>VLOOKUP(A1115,'Customer Names'!$A:$F,6,0)</f>
        <v>William</v>
      </c>
      <c r="D1115" s="7" t="str">
        <f>VLOOKUP(A1115,'Customer Names'!$A:$E,5,0)</f>
        <v>Walsh</v>
      </c>
      <c r="E1115" s="25" t="str">
        <f>VLOOKUP(A1115,'Cleaned Hospitalisation data'!$A:$K,7,0)</f>
        <v>12-Jun-1997</v>
      </c>
      <c r="F1115" s="12">
        <f>VLOOKUP(A1115,'Cleaned Hospitalisation data'!$A$1:$K$2336,8,0)</f>
        <v>25</v>
      </c>
      <c r="G1115" s="12">
        <f>VLOOKUP(A1115,'Cleaned Hospitalisation data'!$A:$K,2,0)</f>
        <v>2</v>
      </c>
      <c r="H1115" s="28">
        <f>VLOOKUP(A1115,'Cleaned Hospitalisation data'!$A$1:$K$2336,3,0)</f>
        <v>36124.57</v>
      </c>
      <c r="I1115" s="12" t="str">
        <f>VLOOKUP(A1115,'Cleaned Hospitalisation data'!$A$1:$K$2336,4,0)</f>
        <v>Tier - 1</v>
      </c>
      <c r="J1115" s="12" t="str">
        <f>VLOOKUP(A1115,'Cleaned Hospitalisation data'!$A$1:$K$2336,5,0)</f>
        <v>Tier - 3</v>
      </c>
      <c r="K1115" s="12" t="str">
        <f>VLOOKUP(A1115,'Cleaned Hospitalisation data'!$A$1:$K$2336,6,0)</f>
        <v>R1013</v>
      </c>
      <c r="L1115" s="12" cm="1">
        <f t="array" ref="L1115:P1115">_xlfn.XLOOKUP(A1115,$A:$A,'Cleaned Medical Examiation data'!$B:$F)</f>
        <v>33.33</v>
      </c>
      <c r="M1115" s="12">
        <v>5.01</v>
      </c>
      <c r="N1115" s="12" t="str">
        <v>YES</v>
      </c>
      <c r="O1115" s="12" t="str">
        <v>NO</v>
      </c>
      <c r="P1115" s="12" t="str">
        <v>YES</v>
      </c>
      <c r="Q1115" s="19" t="str" cm="1">
        <f t="array" ref="Q1115:T1115">_xlfn.XLOOKUP(A1115,$A:$A,'Cleaned Medical Examiation data'!$H:$K)</f>
        <v>YES</v>
      </c>
      <c r="R1115" s="48">
        <v>1</v>
      </c>
      <c r="S1115" s="45" t="str">
        <v>Obesity</v>
      </c>
      <c r="T1115" s="34" t="str">
        <v>Normal</v>
      </c>
    </row>
    <row r="1116" spans="1:20" ht="15.75">
      <c r="A1116" s="33" t="s">
        <v>1156</v>
      </c>
      <c r="B1116" s="7" t="str">
        <f>VLOOKUP(A1116,'Customer Names'!$A:$G,7,0)</f>
        <v>Ms</v>
      </c>
      <c r="C1116" s="7" t="str">
        <f>VLOOKUP(A1116,'Customer Names'!$A:$F,6,0)</f>
        <v>Tara D</v>
      </c>
      <c r="D1116" s="7" t="str">
        <f>VLOOKUP(A1116,'Customer Names'!$A:$E,5,0)</f>
        <v>Klassen</v>
      </c>
      <c r="E1116" s="25" t="str">
        <f>VLOOKUP(A1116,'Cleaned Hospitalisation data'!$A:$K,7,0)</f>
        <v>2-Sep-2001</v>
      </c>
      <c r="F1116" s="12">
        <f>VLOOKUP(A1116,'Cleaned Hospitalisation data'!$A$1:$K$2336,8,0)</f>
        <v>21</v>
      </c>
      <c r="G1116" s="12">
        <f>VLOOKUP(A1116,'Cleaned Hospitalisation data'!$A:$K,2,0)</f>
        <v>2</v>
      </c>
      <c r="H1116" s="28">
        <f>VLOOKUP(A1116,'Cleaned Hospitalisation data'!$A$1:$K$2336,3,0)</f>
        <v>3180.51</v>
      </c>
      <c r="I1116" s="12" t="str">
        <f>VLOOKUP(A1116,'Cleaned Hospitalisation data'!$A$1:$K$2336,4,0)</f>
        <v>Tier - 2</v>
      </c>
      <c r="J1116" s="12" t="str">
        <f>VLOOKUP(A1116,'Cleaned Hospitalisation data'!$A$1:$K$2336,5,0)</f>
        <v>Tier - 2</v>
      </c>
      <c r="K1116" s="12" t="str">
        <f>VLOOKUP(A1116,'Cleaned Hospitalisation data'!$A$1:$K$2336,6,0)</f>
        <v>R1013</v>
      </c>
      <c r="L1116" s="12" cm="1">
        <f t="array" ref="L1116:P1116">_xlfn.XLOOKUP(A1116,$A:$A,'Cleaned Medical Examiation data'!$B:$F)</f>
        <v>21.89</v>
      </c>
      <c r="M1116" s="12">
        <v>5.72</v>
      </c>
      <c r="N1116" s="12" t="str">
        <v>YES</v>
      </c>
      <c r="O1116" s="12" t="str">
        <v>NO</v>
      </c>
      <c r="P1116" s="12" t="str">
        <v>NO</v>
      </c>
      <c r="Q1116" s="19" t="str" cm="1">
        <f t="array" ref="Q1116:T1116">_xlfn.XLOOKUP(A1116,$A:$A,'Cleaned Medical Examiation data'!$H:$K)</f>
        <v>NO</v>
      </c>
      <c r="R1116" s="48">
        <v>0</v>
      </c>
      <c r="S1116" s="45" t="str">
        <v>Normal Weight</v>
      </c>
      <c r="T1116" s="34" t="str">
        <v>Prediabetes</v>
      </c>
    </row>
    <row r="1117" spans="1:20" ht="15.75">
      <c r="A1117" s="33" t="s">
        <v>1157</v>
      </c>
      <c r="B1117" s="7" t="str">
        <f>VLOOKUP(A1117,'Customer Names'!$A:$G,7,0)</f>
        <v>Mr</v>
      </c>
      <c r="C1117" s="7" t="str">
        <f>VLOOKUP(A1117,'Customer Names'!$A:$F,6,0)</f>
        <v>Rasim M</v>
      </c>
      <c r="D1117" s="7" t="str">
        <f>VLOOKUP(A1117,'Customer Names'!$A:$E,5,0)</f>
        <v>Musal</v>
      </c>
      <c r="E1117" s="25" t="str">
        <f>VLOOKUP(A1117,'Cleaned Hospitalisation data'!$A:$K,7,0)</f>
        <v>23-Sep-2000</v>
      </c>
      <c r="F1117" s="12">
        <f>VLOOKUP(A1117,'Cleaned Hospitalisation data'!$A$1:$K$2336,8,0)</f>
        <v>22</v>
      </c>
      <c r="G1117" s="12">
        <f>VLOOKUP(A1117,'Cleaned Hospitalisation data'!$A:$K,2,0)</f>
        <v>0</v>
      </c>
      <c r="H1117" s="28">
        <f>VLOOKUP(A1117,'Cleaned Hospitalisation data'!$A$1:$K$2336,3,0)</f>
        <v>3179.96</v>
      </c>
      <c r="I1117" s="12" t="str">
        <f>VLOOKUP(A1117,'Cleaned Hospitalisation data'!$A$1:$K$2336,4,0)</f>
        <v>Tier - 2</v>
      </c>
      <c r="J1117" s="12" t="str">
        <f>VLOOKUP(A1117,'Cleaned Hospitalisation data'!$A$1:$K$2336,5,0)</f>
        <v>Tier - 2</v>
      </c>
      <c r="K1117" s="12" t="str">
        <f>VLOOKUP(A1117,'Cleaned Hospitalisation data'!$A$1:$K$2336,6,0)</f>
        <v>R1012</v>
      </c>
      <c r="L1117" s="12" cm="1">
        <f t="array" ref="L1117:P1117">_xlfn.XLOOKUP(A1117,$A:$A,'Cleaned Medical Examiation data'!$B:$F)</f>
        <v>29.34</v>
      </c>
      <c r="M1117" s="12">
        <v>6.09</v>
      </c>
      <c r="N1117" s="12" t="str">
        <v>YES</v>
      </c>
      <c r="O1117" s="12" t="str">
        <v>YES</v>
      </c>
      <c r="P1117" s="12" t="str">
        <v>NO</v>
      </c>
      <c r="Q1117" s="19" t="str" cm="1">
        <f t="array" ref="Q1117:T1117">_xlfn.XLOOKUP(A1117,$A:$A,'Cleaned Medical Examiation data'!$H:$K)</f>
        <v>NO</v>
      </c>
      <c r="R1117" s="48">
        <v>2</v>
      </c>
      <c r="S1117" s="45" t="str">
        <v>Over Weight</v>
      </c>
      <c r="T1117" s="34" t="str">
        <v>Prediabetes</v>
      </c>
    </row>
    <row r="1118" spans="1:20" ht="15.75">
      <c r="A1118" s="33" t="s">
        <v>1158</v>
      </c>
      <c r="B1118" s="7" t="str">
        <f>VLOOKUP(A1118,'Customer Names'!$A:$G,7,0)</f>
        <v>Ms</v>
      </c>
      <c r="C1118" s="7" t="str">
        <f>VLOOKUP(A1118,'Customer Names'!$A:$F,6,0)</f>
        <v>Dina</v>
      </c>
      <c r="D1118" s="7" t="str">
        <f>VLOOKUP(A1118,'Customer Names'!$A:$E,5,0)</f>
        <v>Kitayama</v>
      </c>
      <c r="E1118" s="25" t="str">
        <f>VLOOKUP(A1118,'Cleaned Hospitalisation data'!$A:$K,7,0)</f>
        <v>3-Jul-1996</v>
      </c>
      <c r="F1118" s="12">
        <f>VLOOKUP(A1118,'Cleaned Hospitalisation data'!$A$1:$K$2336,8,0)</f>
        <v>26</v>
      </c>
      <c r="G1118" s="12">
        <f>VLOOKUP(A1118,'Cleaned Hospitalisation data'!$A:$K,2,0)</f>
        <v>0</v>
      </c>
      <c r="H1118" s="28">
        <f>VLOOKUP(A1118,'Cleaned Hospitalisation data'!$A$1:$K$2336,3,0)</f>
        <v>3176.82</v>
      </c>
      <c r="I1118" s="12" t="str">
        <f>VLOOKUP(A1118,'Cleaned Hospitalisation data'!$A$1:$K$2336,4,0)</f>
        <v>Tier - 2</v>
      </c>
      <c r="J1118" s="12" t="str">
        <f>VLOOKUP(A1118,'Cleaned Hospitalisation data'!$A$1:$K$2336,5,0)</f>
        <v>Tier - 1</v>
      </c>
      <c r="K1118" s="12" t="str">
        <f>VLOOKUP(A1118,'Cleaned Hospitalisation data'!$A$1:$K$2336,6,0)</f>
        <v>R1012</v>
      </c>
      <c r="L1118" s="12" cm="1">
        <f t="array" ref="L1118:P1118">_xlfn.XLOOKUP(A1118,$A:$A,'Cleaned Medical Examiation data'!$B:$F)</f>
        <v>22.61</v>
      </c>
      <c r="M1118" s="12">
        <v>4.25</v>
      </c>
      <c r="N1118" s="12" t="str">
        <v>YES</v>
      </c>
      <c r="O1118" s="12" t="str">
        <v>NO</v>
      </c>
      <c r="P1118" s="12" t="str">
        <v>NO</v>
      </c>
      <c r="Q1118" s="19" t="str" cm="1">
        <f t="array" ref="Q1118:T1118">_xlfn.XLOOKUP(A1118,$A:$A,'Cleaned Medical Examiation data'!$H:$K)</f>
        <v>NO</v>
      </c>
      <c r="R1118" s="48">
        <v>0</v>
      </c>
      <c r="S1118" s="45" t="str">
        <v>Normal Weight</v>
      </c>
      <c r="T1118" s="34" t="str">
        <v>Normal</v>
      </c>
    </row>
    <row r="1119" spans="1:20" ht="15.75">
      <c r="A1119" s="33" t="s">
        <v>1159</v>
      </c>
      <c r="B1119" s="7" t="str">
        <f>VLOOKUP(A1119,'Customer Names'!$A:$G,7,0)</f>
        <v>Ms</v>
      </c>
      <c r="C1119" s="7" t="str">
        <f>VLOOKUP(A1119,'Customer Names'!$A:$F,6,0)</f>
        <v>Lisa</v>
      </c>
      <c r="D1119" s="7" t="str">
        <f>VLOOKUP(A1119,'Customer Names'!$A:$E,5,0)</f>
        <v>Altman</v>
      </c>
      <c r="E1119" s="25" t="str">
        <f>VLOOKUP(A1119,'Cleaned Hospitalisation data'!$A:$K,7,0)</f>
        <v>14-Aug-1996</v>
      </c>
      <c r="F1119" s="12">
        <f>VLOOKUP(A1119,'Cleaned Hospitalisation data'!$A$1:$K$2336,8,0)</f>
        <v>26</v>
      </c>
      <c r="G1119" s="12">
        <f>VLOOKUP(A1119,'Cleaned Hospitalisation data'!$A:$K,2,0)</f>
        <v>0</v>
      </c>
      <c r="H1119" s="28">
        <f>VLOOKUP(A1119,'Cleaned Hospitalisation data'!$A$1:$K$2336,3,0)</f>
        <v>3176.29</v>
      </c>
      <c r="I1119" s="12" t="str">
        <f>VLOOKUP(A1119,'Cleaned Hospitalisation data'!$A$1:$K$2336,4,0)</f>
        <v>Tier - 2</v>
      </c>
      <c r="J1119" s="12" t="str">
        <f>VLOOKUP(A1119,'Cleaned Hospitalisation data'!$A$1:$K$2336,5,0)</f>
        <v>Tier - 2</v>
      </c>
      <c r="K1119" s="12" t="str">
        <f>VLOOKUP(A1119,'Cleaned Hospitalisation data'!$A$1:$K$2336,6,0)</f>
        <v>R1012</v>
      </c>
      <c r="L1119" s="12" cm="1">
        <f t="array" ref="L1119:P1119">_xlfn.XLOOKUP(A1119,$A:$A,'Cleaned Medical Examiation data'!$B:$F)</f>
        <v>22.23</v>
      </c>
      <c r="M1119" s="12">
        <v>6.09</v>
      </c>
      <c r="N1119" s="12" t="str">
        <v>YES</v>
      </c>
      <c r="O1119" s="12" t="str">
        <v>NO</v>
      </c>
      <c r="P1119" s="12" t="str">
        <v>NO</v>
      </c>
      <c r="Q1119" s="19" t="str" cm="1">
        <f t="array" ref="Q1119:T1119">_xlfn.XLOOKUP(A1119,$A:$A,'Cleaned Medical Examiation data'!$H:$K)</f>
        <v>NO</v>
      </c>
      <c r="R1119" s="48">
        <v>0</v>
      </c>
      <c r="S1119" s="45" t="str">
        <v>Normal Weight</v>
      </c>
      <c r="T1119" s="34" t="str">
        <v>Prediabetes</v>
      </c>
    </row>
    <row r="1120" spans="1:20" ht="15.75">
      <c r="A1120" s="33" t="s">
        <v>1160</v>
      </c>
      <c r="B1120" s="7" t="str">
        <f>VLOOKUP(A1120,'Customer Names'!$A:$G,7,0)</f>
        <v>Ms</v>
      </c>
      <c r="C1120" s="7" t="str">
        <f>VLOOKUP(A1120,'Customer Names'!$A:$F,6,0)</f>
        <v>Caitrin</v>
      </c>
      <c r="D1120" s="7" t="str">
        <f>VLOOKUP(A1120,'Customer Names'!$A:$E,5,0)</f>
        <v>Demchko</v>
      </c>
      <c r="E1120" s="25" t="str">
        <f>VLOOKUP(A1120,'Cleaned Hospitalisation data'!$A:$K,7,0)</f>
        <v>6-Jul-1994</v>
      </c>
      <c r="F1120" s="12">
        <f>VLOOKUP(A1120,'Cleaned Hospitalisation data'!$A$1:$K$2336,8,0)</f>
        <v>28</v>
      </c>
      <c r="G1120" s="12">
        <f>VLOOKUP(A1120,'Cleaned Hospitalisation data'!$A:$K,2,0)</f>
        <v>0</v>
      </c>
      <c r="H1120" s="28">
        <f>VLOOKUP(A1120,'Cleaned Hospitalisation data'!$A$1:$K$2336,3,0)</f>
        <v>3172.02</v>
      </c>
      <c r="I1120" s="12" t="str">
        <f>VLOOKUP(A1120,'Cleaned Hospitalisation data'!$A$1:$K$2336,4,0)</f>
        <v>Tier - 2</v>
      </c>
      <c r="J1120" s="12" t="str">
        <f>VLOOKUP(A1120,'Cleaned Hospitalisation data'!$A$1:$K$2336,5,0)</f>
        <v>Tier - 1</v>
      </c>
      <c r="K1120" s="12" t="str">
        <f>VLOOKUP(A1120,'Cleaned Hospitalisation data'!$A$1:$K$2336,6,0)</f>
        <v>R1011</v>
      </c>
      <c r="L1120" s="12" cm="1">
        <f t="array" ref="L1120:P1120">_xlfn.XLOOKUP(A1120,$A:$A,'Cleaned Medical Examiation data'!$B:$F)</f>
        <v>33.4</v>
      </c>
      <c r="M1120" s="12">
        <v>5.51</v>
      </c>
      <c r="N1120" s="12" t="str">
        <v>NO</v>
      </c>
      <c r="O1120" s="12" t="str">
        <v>NO</v>
      </c>
      <c r="P1120" s="12" t="str">
        <v>NO</v>
      </c>
      <c r="Q1120" s="19" t="str" cm="1">
        <f t="array" ref="Q1120:T1120">_xlfn.XLOOKUP(A1120,$A:$A,'Cleaned Medical Examiation data'!$H:$K)</f>
        <v>NO</v>
      </c>
      <c r="R1120" s="48">
        <v>0</v>
      </c>
      <c r="S1120" s="45" t="str">
        <v>Obesity</v>
      </c>
      <c r="T1120" s="34" t="str">
        <v>Normal</v>
      </c>
    </row>
    <row r="1121" spans="1:20" ht="15.75">
      <c r="A1121" s="33" t="s">
        <v>1161</v>
      </c>
      <c r="B1121" s="7" t="str">
        <f>VLOOKUP(A1121,'Customer Names'!$A:$G,7,0)</f>
        <v>Ms</v>
      </c>
      <c r="C1121" s="7" t="str">
        <f>VLOOKUP(A1121,'Customer Names'!$A:$F,6,0)</f>
        <v>Adriana S</v>
      </c>
      <c r="D1121" s="7" t="str">
        <f>VLOOKUP(A1121,'Customer Names'!$A:$E,5,0)</f>
        <v>Wild</v>
      </c>
      <c r="E1121" s="25" t="str">
        <f>VLOOKUP(A1121,'Cleaned Hospitalisation data'!$A:$K,7,0)</f>
        <v>25-Oct-1994</v>
      </c>
      <c r="F1121" s="12">
        <f>VLOOKUP(A1121,'Cleaned Hospitalisation data'!$A$1:$K$2336,8,0)</f>
        <v>28</v>
      </c>
      <c r="G1121" s="12">
        <f>VLOOKUP(A1121,'Cleaned Hospitalisation data'!$A:$K,2,0)</f>
        <v>0</v>
      </c>
      <c r="H1121" s="28">
        <f>VLOOKUP(A1121,'Cleaned Hospitalisation data'!$A$1:$K$2336,3,0)</f>
        <v>3171.61</v>
      </c>
      <c r="I1121" s="12" t="str">
        <f>VLOOKUP(A1121,'Cleaned Hospitalisation data'!$A$1:$K$2336,4,0)</f>
        <v>Tier - 2</v>
      </c>
      <c r="J1121" s="12" t="str">
        <f>VLOOKUP(A1121,'Cleaned Hospitalisation data'!$A$1:$K$2336,5,0)</f>
        <v>Tier - 3</v>
      </c>
      <c r="K1121" s="12" t="str">
        <f>VLOOKUP(A1121,'Cleaned Hospitalisation data'!$A$1:$K$2336,6,0)</f>
        <v>R1013</v>
      </c>
      <c r="L1121" s="12" cm="1">
        <f t="array" ref="L1121:P1121">_xlfn.XLOOKUP(A1121,$A:$A,'Cleaned Medical Examiation data'!$B:$F)</f>
        <v>33.11</v>
      </c>
      <c r="M1121" s="12">
        <v>5.63</v>
      </c>
      <c r="N1121" s="12" t="str">
        <v>NO</v>
      </c>
      <c r="O1121" s="12" t="str">
        <v>NO</v>
      </c>
      <c r="P1121" s="12" t="str">
        <v>NO</v>
      </c>
      <c r="Q1121" s="19" t="str" cm="1">
        <f t="array" ref="Q1121:T1121">_xlfn.XLOOKUP(A1121,$A:$A,'Cleaned Medical Examiation data'!$H:$K)</f>
        <v>NO</v>
      </c>
      <c r="R1121" s="48">
        <v>0</v>
      </c>
      <c r="S1121" s="45" t="str">
        <v>Obesity</v>
      </c>
      <c r="T1121" s="34" t="str">
        <v>Normal</v>
      </c>
    </row>
    <row r="1122" spans="1:20" ht="15.75">
      <c r="A1122" s="33" t="s">
        <v>1162</v>
      </c>
      <c r="B1122" s="7" t="str">
        <f>VLOOKUP(A1122,'Customer Names'!$A:$G,7,0)</f>
        <v>Ms</v>
      </c>
      <c r="C1122" s="7" t="str">
        <f>VLOOKUP(A1122,'Customer Names'!$A:$F,6,0)</f>
        <v>Megan</v>
      </c>
      <c r="D1122" s="7" t="str">
        <f>VLOOKUP(A1122,'Customer Names'!$A:$E,5,0)</f>
        <v>Betts</v>
      </c>
      <c r="E1122" s="25" t="str">
        <f>VLOOKUP(A1122,'Cleaned Hospitalisation data'!$A:$K,7,0)</f>
        <v>29-Aug-2001</v>
      </c>
      <c r="F1122" s="12">
        <f>VLOOKUP(A1122,'Cleaned Hospitalisation data'!$A$1:$K$2336,8,0)</f>
        <v>21</v>
      </c>
      <c r="G1122" s="12">
        <f>VLOOKUP(A1122,'Cleaned Hospitalisation data'!$A:$K,2,0)</f>
        <v>1</v>
      </c>
      <c r="H1122" s="28">
        <f>VLOOKUP(A1122,'Cleaned Hospitalisation data'!$A$1:$K$2336,3,0)</f>
        <v>3167.46</v>
      </c>
      <c r="I1122" s="12" t="str">
        <f>VLOOKUP(A1122,'Cleaned Hospitalisation data'!$A$1:$K$2336,4,0)</f>
        <v>Tier - 2</v>
      </c>
      <c r="J1122" s="12" t="str">
        <f>VLOOKUP(A1122,'Cleaned Hospitalisation data'!$A$1:$K$2336,5,0)</f>
        <v>Tier - 3</v>
      </c>
      <c r="K1122" s="12" t="str">
        <f>VLOOKUP(A1122,'Cleaned Hospitalisation data'!$A$1:$K$2336,6,0)</f>
        <v>R1024</v>
      </c>
      <c r="L1122" s="12" cm="1">
        <f t="array" ref="L1122:P1122">_xlfn.XLOOKUP(A1122,$A:$A,'Cleaned Medical Examiation data'!$B:$F)</f>
        <v>16.815000000000001</v>
      </c>
      <c r="M1122" s="12">
        <v>5.29</v>
      </c>
      <c r="N1122" s="12" t="str">
        <v>YES</v>
      </c>
      <c r="O1122" s="12" t="str">
        <v>NO</v>
      </c>
      <c r="P1122" s="12" t="str">
        <v>NO</v>
      </c>
      <c r="Q1122" s="19" t="str" cm="1">
        <f t="array" ref="Q1122:T1122">_xlfn.XLOOKUP(A1122,$A:$A,'Cleaned Medical Examiation data'!$H:$K)</f>
        <v>NO</v>
      </c>
      <c r="R1122" s="48">
        <v>0</v>
      </c>
      <c r="S1122" s="45" t="str">
        <v>Under Weight</v>
      </c>
      <c r="T1122" s="34" t="str">
        <v>Normal</v>
      </c>
    </row>
    <row r="1123" spans="1:20" ht="15.75">
      <c r="A1123" s="33" t="s">
        <v>1163</v>
      </c>
      <c r="B1123" s="7" t="str">
        <f>VLOOKUP(A1123,'Customer Names'!$A:$G,7,0)</f>
        <v>Mrs</v>
      </c>
      <c r="C1123" s="7" t="str">
        <f>VLOOKUP(A1123,'Customer Names'!$A:$F,6,0)</f>
        <v>Kristen M</v>
      </c>
      <c r="D1123" s="7" t="str">
        <f>VLOOKUP(A1123,'Customer Names'!$A:$E,5,0)</f>
        <v>Martin</v>
      </c>
      <c r="E1123" s="25" t="str">
        <f>VLOOKUP(A1123,'Cleaned Hospitalisation data'!$A:$K,7,0)</f>
        <v>25-Sep-1993</v>
      </c>
      <c r="F1123" s="12">
        <f>VLOOKUP(A1123,'Cleaned Hospitalisation data'!$A$1:$K$2336,8,0)</f>
        <v>29</v>
      </c>
      <c r="G1123" s="12">
        <f>VLOOKUP(A1123,'Cleaned Hospitalisation data'!$A:$K,2,0)</f>
        <v>0</v>
      </c>
      <c r="H1123" s="28">
        <f>VLOOKUP(A1123,'Cleaned Hospitalisation data'!$A$1:$K$2336,3,0)</f>
        <v>3162.02</v>
      </c>
      <c r="I1123" s="12" t="str">
        <f>VLOOKUP(A1123,'Cleaned Hospitalisation data'!$A$1:$K$2336,4,0)</f>
        <v>Tier - 2</v>
      </c>
      <c r="J1123" s="12" t="str">
        <f>VLOOKUP(A1123,'Cleaned Hospitalisation data'!$A$1:$K$2336,5,0)</f>
        <v>Tier - 3</v>
      </c>
      <c r="K1123" s="12" t="str">
        <f>VLOOKUP(A1123,'Cleaned Hospitalisation data'!$A$1:$K$2336,6,0)</f>
        <v>R1013</v>
      </c>
      <c r="L1123" s="12" cm="1">
        <f t="array" ref="L1123:P1123">_xlfn.XLOOKUP(A1123,$A:$A,'Cleaned Medical Examiation data'!$B:$F)</f>
        <v>25.61</v>
      </c>
      <c r="M1123" s="12">
        <v>4</v>
      </c>
      <c r="N1123" s="12" t="str">
        <v>NO</v>
      </c>
      <c r="O1123" s="12" t="str">
        <v>NO</v>
      </c>
      <c r="P1123" s="12" t="str">
        <v>YES</v>
      </c>
      <c r="Q1123" s="19" t="str" cm="1">
        <f t="array" ref="Q1123:T1123">_xlfn.XLOOKUP(A1123,$A:$A,'Cleaned Medical Examiation data'!$H:$K)</f>
        <v>NO</v>
      </c>
      <c r="R1123" s="48">
        <v>1</v>
      </c>
      <c r="S1123" s="45" t="str">
        <v>Over Weight</v>
      </c>
      <c r="T1123" s="34" t="str">
        <v>Normal</v>
      </c>
    </row>
    <row r="1124" spans="1:20" ht="15.75">
      <c r="A1124" s="33" t="s">
        <v>1164</v>
      </c>
      <c r="B1124" s="7" t="str">
        <f>VLOOKUP(A1124,'Customer Names'!$A:$G,7,0)</f>
        <v>Ms</v>
      </c>
      <c r="C1124" s="7" t="str">
        <f>VLOOKUP(A1124,'Customer Names'!$A:$F,6,0)</f>
        <v>Alix</v>
      </c>
      <c r="D1124" s="7" t="str">
        <f>VLOOKUP(A1124,'Customer Names'!$A:$E,5,0)</f>
        <v>Vandeventer</v>
      </c>
      <c r="E1124" s="25" t="str">
        <f>VLOOKUP(A1124,'Cleaned Hospitalisation data'!$A:$K,7,0)</f>
        <v>10-Jul-1994</v>
      </c>
      <c r="F1124" s="12">
        <f>VLOOKUP(A1124,'Cleaned Hospitalisation data'!$A$1:$K$2336,8,0)</f>
        <v>28</v>
      </c>
      <c r="G1124" s="12">
        <f>VLOOKUP(A1124,'Cleaned Hospitalisation data'!$A:$K,2,0)</f>
        <v>0</v>
      </c>
      <c r="H1124" s="28">
        <f>VLOOKUP(A1124,'Cleaned Hospitalisation data'!$A$1:$K$2336,3,0)</f>
        <v>3161.45</v>
      </c>
      <c r="I1124" s="12" t="str">
        <f>VLOOKUP(A1124,'Cleaned Hospitalisation data'!$A$1:$K$2336,4,0)</f>
        <v>Tier - 2</v>
      </c>
      <c r="J1124" s="12" t="str">
        <f>VLOOKUP(A1124,'Cleaned Hospitalisation data'!$A$1:$K$2336,5,0)</f>
        <v>Tier - 1</v>
      </c>
      <c r="K1124" s="12" t="str">
        <f>VLOOKUP(A1124,'Cleaned Hospitalisation data'!$A$1:$K$2336,6,0)</f>
        <v>R1011</v>
      </c>
      <c r="L1124" s="12" cm="1">
        <f t="array" ref="L1124:P1124">_xlfn.XLOOKUP(A1124,$A:$A,'Cleaned Medical Examiation data'!$B:$F)</f>
        <v>25.8</v>
      </c>
      <c r="M1124" s="12">
        <v>5.49</v>
      </c>
      <c r="N1124" s="12" t="str">
        <v>NO</v>
      </c>
      <c r="O1124" s="12" t="str">
        <v>NO</v>
      </c>
      <c r="P1124" s="12" t="str">
        <v>NO</v>
      </c>
      <c r="Q1124" s="19" t="str" cm="1">
        <f t="array" ref="Q1124:T1124">_xlfn.XLOOKUP(A1124,$A:$A,'Cleaned Medical Examiation data'!$H:$K)</f>
        <v>NO</v>
      </c>
      <c r="R1124" s="48">
        <v>0</v>
      </c>
      <c r="S1124" s="45" t="str">
        <v>Over Weight</v>
      </c>
      <c r="T1124" s="34" t="str">
        <v>Normal</v>
      </c>
    </row>
    <row r="1125" spans="1:20" ht="15.75">
      <c r="A1125" s="33" t="s">
        <v>1165</v>
      </c>
      <c r="B1125" s="7" t="str">
        <f>VLOOKUP(A1125,'Customer Names'!$A:$G,7,0)</f>
        <v>Mr</v>
      </c>
      <c r="C1125" s="7" t="str">
        <f>VLOOKUP(A1125,'Customer Names'!$A:$F,6,0)</f>
        <v>Kakushin</v>
      </c>
      <c r="D1125" s="7" t="str">
        <f>VLOOKUP(A1125,'Customer Names'!$A:$E,5,0)</f>
        <v>Hirano</v>
      </c>
      <c r="E1125" s="25" t="str">
        <f>VLOOKUP(A1125,'Cleaned Hospitalisation data'!$A:$K,7,0)</f>
        <v>25-Jun-1999</v>
      </c>
      <c r="F1125" s="12">
        <f>VLOOKUP(A1125,'Cleaned Hospitalisation data'!$A$1:$K$2336,8,0)</f>
        <v>23</v>
      </c>
      <c r="G1125" s="12">
        <f>VLOOKUP(A1125,'Cleaned Hospitalisation data'!$A:$K,2,0)</f>
        <v>0</v>
      </c>
      <c r="H1125" s="28">
        <f>VLOOKUP(A1125,'Cleaned Hospitalisation data'!$A$1:$K$2336,3,0)</f>
        <v>3128.35</v>
      </c>
      <c r="I1125" s="12" t="str">
        <f>VLOOKUP(A1125,'Cleaned Hospitalisation data'!$A$1:$K$2336,4,0)</f>
        <v>Tier - 2</v>
      </c>
      <c r="J1125" s="12" t="str">
        <f>VLOOKUP(A1125,'Cleaned Hospitalisation data'!$A$1:$K$2336,5,0)</f>
        <v>Tier - 3</v>
      </c>
      <c r="K1125" s="12" t="str">
        <f>VLOOKUP(A1125,'Cleaned Hospitalisation data'!$A$1:$K$2336,6,0)</f>
        <v>R1021</v>
      </c>
      <c r="L1125" s="12" cm="1">
        <f t="array" ref="L1125:P1125">_xlfn.XLOOKUP(A1125,$A:$A,'Cleaned Medical Examiation data'!$B:$F)</f>
        <v>27.39</v>
      </c>
      <c r="M1125" s="12">
        <v>5.34</v>
      </c>
      <c r="N1125" s="12" t="str">
        <v>NO</v>
      </c>
      <c r="O1125" s="12" t="str">
        <v>NO</v>
      </c>
      <c r="P1125" s="12" t="str">
        <v>NO</v>
      </c>
      <c r="Q1125" s="19" t="str" cm="1">
        <f t="array" ref="Q1125:T1125">_xlfn.XLOOKUP(A1125,$A:$A,'Cleaned Medical Examiation data'!$H:$K)</f>
        <v>NO</v>
      </c>
      <c r="R1125" s="48">
        <v>0</v>
      </c>
      <c r="S1125" s="45" t="str">
        <v>Over Weight</v>
      </c>
      <c r="T1125" s="34" t="str">
        <v>Normal</v>
      </c>
    </row>
    <row r="1126" spans="1:20" ht="15.75">
      <c r="A1126" s="33" t="s">
        <v>1166</v>
      </c>
      <c r="B1126" s="7" t="str">
        <f>VLOOKUP(A1126,'Customer Names'!$A:$G,7,0)</f>
        <v>Mr</v>
      </c>
      <c r="C1126" s="7" t="str">
        <f>VLOOKUP(A1126,'Customer Names'!$A:$F,6,0)</f>
        <v>Alejandro</v>
      </c>
      <c r="D1126" s="7" t="str">
        <f>VLOOKUP(A1126,'Customer Names'!$A:$E,5,0)</f>
        <v>Pasten</v>
      </c>
      <c r="E1126" s="25" t="str">
        <f>VLOOKUP(A1126,'Cleaned Hospitalisation data'!$A:$K,7,0)</f>
        <v>4-Nov-1979</v>
      </c>
      <c r="F1126" s="12">
        <f>VLOOKUP(A1126,'Cleaned Hospitalisation data'!$A$1:$K$2336,8,0)</f>
        <v>43</v>
      </c>
      <c r="G1126" s="12">
        <f>VLOOKUP(A1126,'Cleaned Hospitalisation data'!$A:$K,2,0)</f>
        <v>2</v>
      </c>
      <c r="H1126" s="28">
        <f>VLOOKUP(A1126,'Cleaned Hospitalisation data'!$A$1:$K$2336,3,0)</f>
        <v>36090.49</v>
      </c>
      <c r="I1126" s="12" t="str">
        <f>VLOOKUP(A1126,'Cleaned Hospitalisation data'!$A$1:$K$2336,4,0)</f>
        <v>Tier - 2</v>
      </c>
      <c r="J1126" s="12" t="str">
        <f>VLOOKUP(A1126,'Cleaned Hospitalisation data'!$A$1:$K$2336,5,0)</f>
        <v>Tier - 2</v>
      </c>
      <c r="K1126" s="12" t="str">
        <f>VLOOKUP(A1126,'Cleaned Hospitalisation data'!$A$1:$K$2336,6,0)</f>
        <v>R1011</v>
      </c>
      <c r="L1126" s="12" cm="1">
        <f t="array" ref="L1126:P1126">_xlfn.XLOOKUP(A1126,$A:$A,'Cleaned Medical Examiation data'!$B:$F)</f>
        <v>39.14</v>
      </c>
      <c r="M1126" s="12">
        <v>4.4000000000000004</v>
      </c>
      <c r="N1126" s="12" t="str">
        <v>NO</v>
      </c>
      <c r="O1126" s="12" t="str">
        <v>NO</v>
      </c>
      <c r="P1126" s="12" t="str">
        <v>YES</v>
      </c>
      <c r="Q1126" s="19" t="str" cm="1">
        <f t="array" ref="Q1126:T1126">_xlfn.XLOOKUP(A1126,$A:$A,'Cleaned Medical Examiation data'!$H:$K)</f>
        <v>YES</v>
      </c>
      <c r="R1126" s="48">
        <v>1</v>
      </c>
      <c r="S1126" s="45" t="str">
        <v>Obesity</v>
      </c>
      <c r="T1126" s="34" t="str">
        <v>Normal</v>
      </c>
    </row>
    <row r="1127" spans="1:20" ht="15.75">
      <c r="A1127" s="33" t="s">
        <v>1167</v>
      </c>
      <c r="B1127" s="7" t="str">
        <f>VLOOKUP(A1127,'Customer Names'!$A:$G,7,0)</f>
        <v>Mr</v>
      </c>
      <c r="C1127" s="7" t="str">
        <f>VLOOKUP(A1127,'Customer Names'!$A:$F,6,0)</f>
        <v>Michael J</v>
      </c>
      <c r="D1127" s="7" t="str">
        <f>VLOOKUP(A1127,'Customer Names'!$A:$E,5,0)</f>
        <v>Davi</v>
      </c>
      <c r="E1127" s="25" t="str">
        <f>VLOOKUP(A1127,'Cleaned Hospitalisation data'!$A:$K,7,0)</f>
        <v>1-Aug-1987</v>
      </c>
      <c r="F1127" s="12">
        <f>VLOOKUP(A1127,'Cleaned Hospitalisation data'!$A$1:$K$2336,8,0)</f>
        <v>35</v>
      </c>
      <c r="G1127" s="12">
        <f>VLOOKUP(A1127,'Cleaned Hospitalisation data'!$A:$K,2,0)</f>
        <v>3</v>
      </c>
      <c r="H1127" s="28">
        <f>VLOOKUP(A1127,'Cleaned Hospitalisation data'!$A$1:$K$2336,3,0)</f>
        <v>3088.06</v>
      </c>
      <c r="I1127" s="12" t="str">
        <f>VLOOKUP(A1127,'Cleaned Hospitalisation data'!$A$1:$K$2336,4,0)</f>
        <v>Tier - 2</v>
      </c>
      <c r="J1127" s="12" t="str">
        <f>VLOOKUP(A1127,'Cleaned Hospitalisation data'!$A$1:$K$2336,5,0)</f>
        <v>Tier - 2</v>
      </c>
      <c r="K1127" s="12" t="str">
        <f>VLOOKUP(A1127,'Cleaned Hospitalisation data'!$A$1:$K$2336,6,0)</f>
        <v>R1013</v>
      </c>
      <c r="L1127" s="12" cm="1">
        <f t="array" ref="L1127:P1127">_xlfn.XLOOKUP(A1127,$A:$A,'Cleaned Medical Examiation data'!$B:$F)</f>
        <v>17.03</v>
      </c>
      <c r="M1127" s="12">
        <v>4.12</v>
      </c>
      <c r="N1127" s="12" t="str">
        <v>NO</v>
      </c>
      <c r="O1127" s="12" t="str">
        <v>NO</v>
      </c>
      <c r="P1127" s="12" t="str">
        <v>NO</v>
      </c>
      <c r="Q1127" s="19" t="str" cm="1">
        <f t="array" ref="Q1127:T1127">_xlfn.XLOOKUP(A1127,$A:$A,'Cleaned Medical Examiation data'!$H:$K)</f>
        <v>NO</v>
      </c>
      <c r="R1127" s="48">
        <v>1</v>
      </c>
      <c r="S1127" s="45" t="str">
        <v>Under Weight</v>
      </c>
      <c r="T1127" s="34" t="str">
        <v>Normal</v>
      </c>
    </row>
    <row r="1128" spans="1:20" ht="15.75">
      <c r="A1128" s="33" t="s">
        <v>1168</v>
      </c>
      <c r="B1128" s="7" t="str">
        <f>VLOOKUP(A1128,'Customer Names'!$A:$G,7,0)</f>
        <v>Mr</v>
      </c>
      <c r="C1128" s="7" t="str">
        <f>VLOOKUP(A1128,'Customer Names'!$A:$F,6,0)</f>
        <v>Bradley</v>
      </c>
      <c r="D1128" s="7" t="str">
        <f>VLOOKUP(A1128,'Customer Names'!$A:$E,5,0)</f>
        <v>Sloan</v>
      </c>
      <c r="E1128" s="25" t="str">
        <f>VLOOKUP(A1128,'Cleaned Hospitalisation data'!$A:$K,7,0)</f>
        <v>13-Oct-2001</v>
      </c>
      <c r="F1128" s="12">
        <f>VLOOKUP(A1128,'Cleaned Hospitalisation data'!$A$1:$K$2336,8,0)</f>
        <v>21</v>
      </c>
      <c r="G1128" s="12">
        <f>VLOOKUP(A1128,'Cleaned Hospitalisation data'!$A:$K,2,0)</f>
        <v>2</v>
      </c>
      <c r="H1128" s="28">
        <f>VLOOKUP(A1128,'Cleaned Hospitalisation data'!$A$1:$K$2336,3,0)</f>
        <v>3077.1</v>
      </c>
      <c r="I1128" s="12" t="str">
        <f>VLOOKUP(A1128,'Cleaned Hospitalisation data'!$A$1:$K$2336,4,0)</f>
        <v>Tier - 2</v>
      </c>
      <c r="J1128" s="12" t="str">
        <f>VLOOKUP(A1128,'Cleaned Hospitalisation data'!$A$1:$K$2336,5,0)</f>
        <v>Tier - 1</v>
      </c>
      <c r="K1128" s="12" t="str">
        <f>VLOOKUP(A1128,'Cleaned Hospitalisation data'!$A$1:$K$2336,6,0)</f>
        <v>R1012</v>
      </c>
      <c r="L1128" s="12" cm="1">
        <f t="array" ref="L1128:P1128">_xlfn.XLOOKUP(A1128,$A:$A,'Cleaned Medical Examiation data'!$B:$F)</f>
        <v>23.75</v>
      </c>
      <c r="M1128" s="12">
        <v>5.49</v>
      </c>
      <c r="N1128" s="12" t="str">
        <v>YES</v>
      </c>
      <c r="O1128" s="12" t="str">
        <v>NO</v>
      </c>
      <c r="P1128" s="12" t="str">
        <v>NO</v>
      </c>
      <c r="Q1128" s="19" t="str" cm="1">
        <f t="array" ref="Q1128:T1128">_xlfn.XLOOKUP(A1128,$A:$A,'Cleaned Medical Examiation data'!$H:$K)</f>
        <v>NO</v>
      </c>
      <c r="R1128" s="48">
        <v>0</v>
      </c>
      <c r="S1128" s="45" t="str">
        <v>Normal Weight</v>
      </c>
      <c r="T1128" s="34" t="str">
        <v>Normal</v>
      </c>
    </row>
    <row r="1129" spans="1:20" ht="15.75">
      <c r="A1129" s="33" t="s">
        <v>1169</v>
      </c>
      <c r="B1129" s="7" t="str">
        <f>VLOOKUP(A1129,'Customer Names'!$A:$G,7,0)</f>
        <v>Mr</v>
      </c>
      <c r="C1129" s="7" t="str">
        <f>VLOOKUP(A1129,'Customer Names'!$A:$F,6,0)</f>
        <v>Matt</v>
      </c>
      <c r="D1129" s="7" t="str">
        <f>VLOOKUP(A1129,'Customer Names'!$A:$E,5,0)</f>
        <v>Homich</v>
      </c>
      <c r="E1129" s="25" t="str">
        <f>VLOOKUP(A1129,'Cleaned Hospitalisation data'!$A:$K,7,0)</f>
        <v>10-Sep-1995</v>
      </c>
      <c r="F1129" s="12">
        <f>VLOOKUP(A1129,'Cleaned Hospitalisation data'!$A$1:$K$2336,8,0)</f>
        <v>27</v>
      </c>
      <c r="G1129" s="12">
        <f>VLOOKUP(A1129,'Cleaned Hospitalisation data'!$A:$K,2,0)</f>
        <v>0</v>
      </c>
      <c r="H1129" s="28">
        <f>VLOOKUP(A1129,'Cleaned Hospitalisation data'!$A$1:$K$2336,3,0)</f>
        <v>3070.81</v>
      </c>
      <c r="I1129" s="12" t="str">
        <f>VLOOKUP(A1129,'Cleaned Hospitalisation data'!$A$1:$K$2336,4,0)</f>
        <v>Tier - 3</v>
      </c>
      <c r="J1129" s="12" t="str">
        <f>VLOOKUP(A1129,'Cleaned Hospitalisation data'!$A$1:$K$2336,5,0)</f>
        <v>Tier - 1</v>
      </c>
      <c r="K1129" s="12" t="str">
        <f>VLOOKUP(A1129,'Cleaned Hospitalisation data'!$A$1:$K$2336,6,0)</f>
        <v>R1017</v>
      </c>
      <c r="L1129" s="12" cm="1">
        <f t="array" ref="L1129:P1129">_xlfn.XLOOKUP(A1129,$A:$A,'Cleaned Medical Examiation data'!$B:$F)</f>
        <v>26.03</v>
      </c>
      <c r="M1129" s="12">
        <v>5.1100000000000003</v>
      </c>
      <c r="N1129" s="12" t="str">
        <v>YES</v>
      </c>
      <c r="O1129" s="12" t="str">
        <v>NO</v>
      </c>
      <c r="P1129" s="12" t="str">
        <v>NO</v>
      </c>
      <c r="Q1129" s="19" t="str" cm="1">
        <f t="array" ref="Q1129:T1129">_xlfn.XLOOKUP(A1129,$A:$A,'Cleaned Medical Examiation data'!$H:$K)</f>
        <v>NO</v>
      </c>
      <c r="R1129" s="48">
        <v>1</v>
      </c>
      <c r="S1129" s="45" t="str">
        <v>Over Weight</v>
      </c>
      <c r="T1129" s="34" t="str">
        <v>Normal</v>
      </c>
    </row>
    <row r="1130" spans="1:20" ht="15.75">
      <c r="A1130" s="33" t="s">
        <v>1170</v>
      </c>
      <c r="B1130" s="7" t="str">
        <f>VLOOKUP(A1130,'Customer Names'!$A:$G,7,0)</f>
        <v>Ms</v>
      </c>
      <c r="C1130" s="7" t="str">
        <f>VLOOKUP(A1130,'Customer Names'!$A:$F,6,0)</f>
        <v>Amanda C</v>
      </c>
      <c r="D1130" s="7" t="str">
        <f>VLOOKUP(A1130,'Customer Names'!$A:$E,5,0)</f>
        <v>Bell</v>
      </c>
      <c r="E1130" s="25" t="str">
        <f>VLOOKUP(A1130,'Cleaned Hospitalisation data'!$A:$K,7,0)</f>
        <v>1-Oct-1989</v>
      </c>
      <c r="F1130" s="12">
        <f>VLOOKUP(A1130,'Cleaned Hospitalisation data'!$A$1:$K$2336,8,0)</f>
        <v>33</v>
      </c>
      <c r="G1130" s="12">
        <f>VLOOKUP(A1130,'Cleaned Hospitalisation data'!$A:$K,2,0)</f>
        <v>3</v>
      </c>
      <c r="H1130" s="28">
        <f>VLOOKUP(A1130,'Cleaned Hospitalisation data'!$A$1:$K$2336,3,0)</f>
        <v>3065.49</v>
      </c>
      <c r="I1130" s="12" t="str">
        <f>VLOOKUP(A1130,'Cleaned Hospitalisation data'!$A$1:$K$2336,4,0)</f>
        <v>Tier - 2</v>
      </c>
      <c r="J1130" s="12" t="str">
        <f>VLOOKUP(A1130,'Cleaned Hospitalisation data'!$A$1:$K$2336,5,0)</f>
        <v>Tier - 1</v>
      </c>
      <c r="K1130" s="12" t="str">
        <f>VLOOKUP(A1130,'Cleaned Hospitalisation data'!$A$1:$K$2336,6,0)</f>
        <v>R1012</v>
      </c>
      <c r="L1130" s="12" cm="1">
        <f t="array" ref="L1130:P1130">_xlfn.XLOOKUP(A1130,$A:$A,'Cleaned Medical Examiation data'!$B:$F)</f>
        <v>16.079999999999998</v>
      </c>
      <c r="M1130" s="12">
        <v>5.94</v>
      </c>
      <c r="N1130" s="12" t="str">
        <v>NO</v>
      </c>
      <c r="O1130" s="12" t="str">
        <v>NO</v>
      </c>
      <c r="P1130" s="12" t="str">
        <v>NO</v>
      </c>
      <c r="Q1130" s="19" t="str" cm="1">
        <f t="array" ref="Q1130:T1130">_xlfn.XLOOKUP(A1130,$A:$A,'Cleaned Medical Examiation data'!$H:$K)</f>
        <v>NO</v>
      </c>
      <c r="R1130" s="48">
        <v>0</v>
      </c>
      <c r="S1130" s="45" t="str">
        <v>Under Weight</v>
      </c>
      <c r="T1130" s="34" t="str">
        <v>Prediabetes</v>
      </c>
    </row>
    <row r="1131" spans="1:20" ht="15.75">
      <c r="A1131" s="33" t="s">
        <v>1171</v>
      </c>
      <c r="B1131" s="7" t="str">
        <f>VLOOKUP(A1131,'Customer Names'!$A:$G,7,0)</f>
        <v>Mr</v>
      </c>
      <c r="C1131" s="7" t="str">
        <f>VLOOKUP(A1131,'Customer Names'!$A:$F,6,0)</f>
        <v>Valur</v>
      </c>
      <c r="D1131" s="7" t="str">
        <f>VLOOKUP(A1131,'Customer Names'!$A:$E,5,0)</f>
        <v>Kristjansson</v>
      </c>
      <c r="E1131" s="25" t="str">
        <f>VLOOKUP(A1131,'Cleaned Hospitalisation data'!$A:$K,7,0)</f>
        <v>26-Sep-1994</v>
      </c>
      <c r="F1131" s="12">
        <f>VLOOKUP(A1131,'Cleaned Hospitalisation data'!$A$1:$K$2336,8,0)</f>
        <v>28</v>
      </c>
      <c r="G1131" s="12">
        <f>VLOOKUP(A1131,'Cleaned Hospitalisation data'!$A:$K,2,0)</f>
        <v>0</v>
      </c>
      <c r="H1131" s="28">
        <f>VLOOKUP(A1131,'Cleaned Hospitalisation data'!$A$1:$K$2336,3,0)</f>
        <v>3062.51</v>
      </c>
      <c r="I1131" s="12" t="str">
        <f>VLOOKUP(A1131,'Cleaned Hospitalisation data'!$A$1:$K$2336,4,0)</f>
        <v>Tier - 3</v>
      </c>
      <c r="J1131" s="12" t="str">
        <f>VLOOKUP(A1131,'Cleaned Hospitalisation data'!$A$1:$K$2336,5,0)</f>
        <v>Tier - 1</v>
      </c>
      <c r="K1131" s="12" t="str">
        <f>VLOOKUP(A1131,'Cleaned Hospitalisation data'!$A$1:$K$2336,6,0)</f>
        <v>R1012</v>
      </c>
      <c r="L1131" s="12" cm="1">
        <f t="array" ref="L1131:P1131">_xlfn.XLOOKUP(A1131,$A:$A,'Cleaned Medical Examiation data'!$B:$F)</f>
        <v>30.875</v>
      </c>
      <c r="M1131" s="12">
        <v>5.54</v>
      </c>
      <c r="N1131" s="12" t="str">
        <v>NO</v>
      </c>
      <c r="O1131" s="12" t="str">
        <v>NO</v>
      </c>
      <c r="P1131" s="12" t="str">
        <v>NO</v>
      </c>
      <c r="Q1131" s="19" t="str" cm="1">
        <f t="array" ref="Q1131:T1131">_xlfn.XLOOKUP(A1131,$A:$A,'Cleaned Medical Examiation data'!$H:$K)</f>
        <v>NO</v>
      </c>
      <c r="R1131" s="48">
        <v>0</v>
      </c>
      <c r="S1131" s="45" t="str">
        <v>Obesity</v>
      </c>
      <c r="T1131" s="34" t="str">
        <v>Normal</v>
      </c>
    </row>
    <row r="1132" spans="1:20" ht="15.75">
      <c r="A1132" s="33" t="s">
        <v>1172</v>
      </c>
      <c r="B1132" s="7" t="str">
        <f>VLOOKUP(A1132,'Customer Names'!$A:$G,7,0)</f>
        <v>Ms</v>
      </c>
      <c r="C1132" s="7" t="str">
        <f>VLOOKUP(A1132,'Customer Names'!$A:$F,6,0)</f>
        <v>Erica J</v>
      </c>
      <c r="D1132" s="7" t="str">
        <f>VLOOKUP(A1132,'Customer Names'!$A:$E,5,0)</f>
        <v>Pitman</v>
      </c>
      <c r="E1132" s="25" t="str">
        <f>VLOOKUP(A1132,'Cleaned Hospitalisation data'!$A:$K,7,0)</f>
        <v>21-Jun-2002</v>
      </c>
      <c r="F1132" s="12">
        <f>VLOOKUP(A1132,'Cleaned Hospitalisation data'!$A$1:$K$2336,8,0)</f>
        <v>20</v>
      </c>
      <c r="G1132" s="12">
        <f>VLOOKUP(A1132,'Cleaned Hospitalisation data'!$A:$K,2,0)</f>
        <v>2</v>
      </c>
      <c r="H1132" s="28">
        <f>VLOOKUP(A1132,'Cleaned Hospitalisation data'!$A$1:$K$2336,3,0)</f>
        <v>3056.39</v>
      </c>
      <c r="I1132" s="12" t="str">
        <f>VLOOKUP(A1132,'Cleaned Hospitalisation data'!$A$1:$K$2336,4,0)</f>
        <v>Tier - 2</v>
      </c>
      <c r="J1132" s="12" t="str">
        <f>VLOOKUP(A1132,'Cleaned Hospitalisation data'!$A$1:$K$2336,5,0)</f>
        <v>Tier - 3</v>
      </c>
      <c r="K1132" s="12" t="str">
        <f>VLOOKUP(A1132,'Cleaned Hospitalisation data'!$A$1:$K$2336,6,0)</f>
        <v>R1013</v>
      </c>
      <c r="L1132" s="12" cm="1">
        <f t="array" ref="L1132:P1132">_xlfn.XLOOKUP(A1132,$A:$A,'Cleaned Medical Examiation data'!$B:$F)</f>
        <v>31.79</v>
      </c>
      <c r="M1132" s="12">
        <v>7.09</v>
      </c>
      <c r="N1132" s="12" t="str">
        <v>NO</v>
      </c>
      <c r="O1132" s="12" t="str">
        <v>NO</v>
      </c>
      <c r="P1132" s="12" t="str">
        <v>NO</v>
      </c>
      <c r="Q1132" s="19" t="str" cm="1">
        <f t="array" ref="Q1132:T1132">_xlfn.XLOOKUP(A1132,$A:$A,'Cleaned Medical Examiation data'!$H:$K)</f>
        <v>NO</v>
      </c>
      <c r="R1132" s="48">
        <v>0</v>
      </c>
      <c r="S1132" s="45" t="str">
        <v>Obesity</v>
      </c>
      <c r="T1132" s="34" t="str">
        <v>Diabetes</v>
      </c>
    </row>
    <row r="1133" spans="1:20" ht="15.75">
      <c r="A1133" s="33" t="s">
        <v>1173</v>
      </c>
      <c r="B1133" s="7" t="str">
        <f>VLOOKUP(A1133,'Customer Names'!$A:$G,7,0)</f>
        <v>Mr</v>
      </c>
      <c r="C1133" s="7" t="str">
        <f>VLOOKUP(A1133,'Customer Names'!$A:$F,6,0)</f>
        <v>Stephen F</v>
      </c>
      <c r="D1133" s="7" t="str">
        <f>VLOOKUP(A1133,'Customer Names'!$A:$E,5,0)</f>
        <v>Curley</v>
      </c>
      <c r="E1133" s="25" t="str">
        <f>VLOOKUP(A1133,'Cleaned Hospitalisation data'!$A:$K,7,0)</f>
        <v>22-Dec-1997</v>
      </c>
      <c r="F1133" s="12">
        <f>VLOOKUP(A1133,'Cleaned Hospitalisation data'!$A$1:$K$2336,8,0)</f>
        <v>25</v>
      </c>
      <c r="G1133" s="12">
        <f>VLOOKUP(A1133,'Cleaned Hospitalisation data'!$A:$K,2,0)</f>
        <v>0</v>
      </c>
      <c r="H1133" s="28">
        <f>VLOOKUP(A1133,'Cleaned Hospitalisation data'!$A$1:$K$2336,3,0)</f>
        <v>3051.73</v>
      </c>
      <c r="I1133" s="12" t="str">
        <f>VLOOKUP(A1133,'Cleaned Hospitalisation data'!$A$1:$K$2336,4,0)</f>
        <v>Tier - 2</v>
      </c>
      <c r="J1133" s="12" t="str">
        <f>VLOOKUP(A1133,'Cleaned Hospitalisation data'!$A$1:$K$2336,5,0)</f>
        <v>Tier - 2</v>
      </c>
      <c r="K1133" s="12" t="str">
        <f>VLOOKUP(A1133,'Cleaned Hospitalisation data'!$A$1:$K$2336,6,0)</f>
        <v>R1011</v>
      </c>
      <c r="L1133" s="12" cm="1">
        <f t="array" ref="L1133:P1133">_xlfn.XLOOKUP(A1133,$A:$A,'Cleaned Medical Examiation data'!$B:$F)</f>
        <v>28.48</v>
      </c>
      <c r="M1133" s="12">
        <v>6.22</v>
      </c>
      <c r="N1133" s="12" t="str">
        <v>YES</v>
      </c>
      <c r="O1133" s="12" t="str">
        <v>NO</v>
      </c>
      <c r="P1133" s="12" t="str">
        <v>YES</v>
      </c>
      <c r="Q1133" s="19" t="str" cm="1">
        <f t="array" ref="Q1133:T1133">_xlfn.XLOOKUP(A1133,$A:$A,'Cleaned Medical Examiation data'!$H:$K)</f>
        <v>NO</v>
      </c>
      <c r="R1133" s="48">
        <v>1</v>
      </c>
      <c r="S1133" s="45" t="str">
        <v>Over Weight</v>
      </c>
      <c r="T1133" s="34" t="str">
        <v>Prediabetes</v>
      </c>
    </row>
    <row r="1134" spans="1:20" ht="15.75">
      <c r="A1134" s="33" t="s">
        <v>1174</v>
      </c>
      <c r="B1134" s="7" t="str">
        <f>VLOOKUP(A1134,'Customer Names'!$A:$G,7,0)</f>
        <v>Ms</v>
      </c>
      <c r="C1134" s="7" t="str">
        <f>VLOOKUP(A1134,'Customer Names'!$A:$F,6,0)</f>
        <v>Lissa</v>
      </c>
      <c r="D1134" s="7" t="str">
        <f>VLOOKUP(A1134,'Customer Names'!$A:$E,5,0)</f>
        <v>Zimmer</v>
      </c>
      <c r="E1134" s="25" t="str">
        <f>VLOOKUP(A1134,'Cleaned Hospitalisation data'!$A:$K,7,0)</f>
        <v>9-Aug-1998</v>
      </c>
      <c r="F1134" s="12">
        <f>VLOOKUP(A1134,'Cleaned Hospitalisation data'!$A$1:$K$2336,8,0)</f>
        <v>24</v>
      </c>
      <c r="G1134" s="12">
        <f>VLOOKUP(A1134,'Cleaned Hospitalisation data'!$A:$K,2,0)</f>
        <v>0</v>
      </c>
      <c r="H1134" s="28">
        <f>VLOOKUP(A1134,'Cleaned Hospitalisation data'!$A$1:$K$2336,3,0)</f>
        <v>3046.06</v>
      </c>
      <c r="I1134" s="12" t="str">
        <f>VLOOKUP(A1134,'Cleaned Hospitalisation data'!$A$1:$K$2336,4,0)</f>
        <v>Tier - 2</v>
      </c>
      <c r="J1134" s="12" t="str">
        <f>VLOOKUP(A1134,'Cleaned Hospitalisation data'!$A$1:$K$2336,5,0)</f>
        <v>Tier - 1</v>
      </c>
      <c r="K1134" s="12" t="str">
        <f>VLOOKUP(A1134,'Cleaned Hospitalisation data'!$A$1:$K$2336,6,0)</f>
        <v>R1023</v>
      </c>
      <c r="L1134" s="12" cm="1">
        <f t="array" ref="L1134:P1134">_xlfn.XLOOKUP(A1134,$A:$A,'Cleaned Medical Examiation data'!$B:$F)</f>
        <v>26.6</v>
      </c>
      <c r="M1134" s="12">
        <v>4.33</v>
      </c>
      <c r="N1134" s="12" t="str">
        <v>NO</v>
      </c>
      <c r="O1134" s="12" t="str">
        <v>NO</v>
      </c>
      <c r="P1134" s="12" t="str">
        <v>NO</v>
      </c>
      <c r="Q1134" s="19" t="str" cm="1">
        <f t="array" ref="Q1134:T1134">_xlfn.XLOOKUP(A1134,$A:$A,'Cleaned Medical Examiation data'!$H:$K)</f>
        <v>NO</v>
      </c>
      <c r="R1134" s="48">
        <v>1</v>
      </c>
      <c r="S1134" s="45" t="str">
        <v>Over Weight</v>
      </c>
      <c r="T1134" s="34" t="str">
        <v>Normal</v>
      </c>
    </row>
    <row r="1135" spans="1:20" ht="15.75">
      <c r="A1135" s="33" t="s">
        <v>1175</v>
      </c>
      <c r="B1135" s="7" t="str">
        <f>VLOOKUP(A1135,'Customer Names'!$A:$G,7,0)</f>
        <v>Ms</v>
      </c>
      <c r="C1135" s="7" t="str">
        <f>VLOOKUP(A1135,'Customer Names'!$A:$F,6,0)</f>
        <v>Megan</v>
      </c>
      <c r="D1135" s="7" t="str">
        <f>VLOOKUP(A1135,'Customer Names'!$A:$E,5,0)</f>
        <v>Granski</v>
      </c>
      <c r="E1135" s="25" t="str">
        <f>VLOOKUP(A1135,'Cleaned Hospitalisation data'!$A:$K,7,0)</f>
        <v>15-Sep-1998</v>
      </c>
      <c r="F1135" s="12">
        <f>VLOOKUP(A1135,'Cleaned Hospitalisation data'!$A$1:$K$2336,8,0)</f>
        <v>24</v>
      </c>
      <c r="G1135" s="12">
        <f>VLOOKUP(A1135,'Cleaned Hospitalisation data'!$A:$K,2,0)</f>
        <v>0</v>
      </c>
      <c r="H1135" s="28">
        <f>VLOOKUP(A1135,'Cleaned Hospitalisation data'!$A$1:$K$2336,3,0)</f>
        <v>3044.21</v>
      </c>
      <c r="I1135" s="12" t="str">
        <f>VLOOKUP(A1135,'Cleaned Hospitalisation data'!$A$1:$K$2336,4,0)</f>
        <v>Tier - 2</v>
      </c>
      <c r="J1135" s="12" t="str">
        <f>VLOOKUP(A1135,'Cleaned Hospitalisation data'!$A$1:$K$2336,5,0)</f>
        <v>Tier - 3</v>
      </c>
      <c r="K1135" s="12" t="str">
        <f>VLOOKUP(A1135,'Cleaned Hospitalisation data'!$A$1:$K$2336,6,0)</f>
        <v>R1024</v>
      </c>
      <c r="L1135" s="12" cm="1">
        <f t="array" ref="L1135:P1135">_xlfn.XLOOKUP(A1135,$A:$A,'Cleaned Medical Examiation data'!$B:$F)</f>
        <v>25.27</v>
      </c>
      <c r="M1135" s="12">
        <v>5.83</v>
      </c>
      <c r="N1135" s="12" t="str">
        <v>NO</v>
      </c>
      <c r="O1135" s="12" t="str">
        <v>NO</v>
      </c>
      <c r="P1135" s="12" t="str">
        <v>NO</v>
      </c>
      <c r="Q1135" s="19" t="str" cm="1">
        <f t="array" ref="Q1135:T1135">_xlfn.XLOOKUP(A1135,$A:$A,'Cleaned Medical Examiation data'!$H:$K)</f>
        <v>NO</v>
      </c>
      <c r="R1135" s="48">
        <v>1</v>
      </c>
      <c r="S1135" s="45" t="str">
        <v>Over Weight</v>
      </c>
      <c r="T1135" s="34" t="str">
        <v>Prediabetes</v>
      </c>
    </row>
    <row r="1136" spans="1:20" ht="15.75">
      <c r="A1136" s="33" t="s">
        <v>1176</v>
      </c>
      <c r="B1136" s="7" t="str">
        <f>VLOOKUP(A1136,'Customer Names'!$A:$G,7,0)</f>
        <v>Ms</v>
      </c>
      <c r="C1136" s="7" t="str">
        <f>VLOOKUP(A1136,'Customer Names'!$A:$F,6,0)</f>
        <v>Alyson</v>
      </c>
      <c r="D1136" s="7" t="str">
        <f>VLOOKUP(A1136,'Customer Names'!$A:$E,5,0)</f>
        <v>Dunn</v>
      </c>
      <c r="E1136" s="25" t="str">
        <f>VLOOKUP(A1136,'Cleaned Hospitalisation data'!$A:$K,7,0)</f>
        <v>19-Dec-1997</v>
      </c>
      <c r="F1136" s="12">
        <f>VLOOKUP(A1136,'Cleaned Hospitalisation data'!$A$1:$K$2336,8,0)</f>
        <v>25</v>
      </c>
      <c r="G1136" s="12">
        <f>VLOOKUP(A1136,'Cleaned Hospitalisation data'!$A:$K,2,0)</f>
        <v>0</v>
      </c>
      <c r="H1136" s="28">
        <f>VLOOKUP(A1136,'Cleaned Hospitalisation data'!$A$1:$K$2336,3,0)</f>
        <v>3021.81</v>
      </c>
      <c r="I1136" s="12" t="str">
        <f>VLOOKUP(A1136,'Cleaned Hospitalisation data'!$A$1:$K$2336,4,0)</f>
        <v>Tier - 2</v>
      </c>
      <c r="J1136" s="12" t="str">
        <f>VLOOKUP(A1136,'Cleaned Hospitalisation data'!$A$1:$K$2336,5,0)</f>
        <v>Tier - 3</v>
      </c>
      <c r="K1136" s="12" t="str">
        <f>VLOOKUP(A1136,'Cleaned Hospitalisation data'!$A$1:$K$2336,6,0)</f>
        <v>R1012</v>
      </c>
      <c r="L1136" s="12" cm="1">
        <f t="array" ref="L1136:P1136">_xlfn.XLOOKUP(A1136,$A:$A,'Cleaned Medical Examiation data'!$B:$F)</f>
        <v>34.484999999999999</v>
      </c>
      <c r="M1136" s="12">
        <v>4.7</v>
      </c>
      <c r="N1136" s="12" t="str">
        <v>YES</v>
      </c>
      <c r="O1136" s="12" t="str">
        <v>NO</v>
      </c>
      <c r="P1136" s="12" t="str">
        <v>YES</v>
      </c>
      <c r="Q1136" s="19" t="str" cm="1">
        <f t="array" ref="Q1136:T1136">_xlfn.XLOOKUP(A1136,$A:$A,'Cleaned Medical Examiation data'!$H:$K)</f>
        <v>NO</v>
      </c>
      <c r="R1136" s="48">
        <v>1</v>
      </c>
      <c r="S1136" s="45" t="str">
        <v>Obesity</v>
      </c>
      <c r="T1136" s="34" t="str">
        <v>Normal</v>
      </c>
    </row>
    <row r="1137" spans="1:20" ht="15.75">
      <c r="A1137" s="33" t="s">
        <v>1177</v>
      </c>
      <c r="B1137" s="7" t="str">
        <f>VLOOKUP(A1137,'Customer Names'!$A:$G,7,0)</f>
        <v>Mr</v>
      </c>
      <c r="C1137" s="7" t="str">
        <f>VLOOKUP(A1137,'Customer Names'!$A:$F,6,0)</f>
        <v>Ian E</v>
      </c>
      <c r="D1137" s="7" t="str">
        <f>VLOOKUP(A1137,'Customer Names'!$A:$E,5,0)</f>
        <v>LaBelle</v>
      </c>
      <c r="E1137" s="25" t="str">
        <f>VLOOKUP(A1137,'Cleaned Hospitalisation data'!$A:$K,7,0)</f>
        <v>20-Aug-1996</v>
      </c>
      <c r="F1137" s="12">
        <f>VLOOKUP(A1137,'Cleaned Hospitalisation data'!$A$1:$K$2336,8,0)</f>
        <v>26</v>
      </c>
      <c r="G1137" s="12">
        <f>VLOOKUP(A1137,'Cleaned Hospitalisation data'!$A:$K,2,0)</f>
        <v>2</v>
      </c>
      <c r="H1137" s="28">
        <f>VLOOKUP(A1137,'Cleaned Hospitalisation data'!$A$1:$K$2336,3,0)</f>
        <v>36085.22</v>
      </c>
      <c r="I1137" s="12" t="str">
        <f>VLOOKUP(A1137,'Cleaned Hospitalisation data'!$A$1:$K$2336,4,0)</f>
        <v>Tier - 1</v>
      </c>
      <c r="J1137" s="12" t="str">
        <f>VLOOKUP(A1137,'Cleaned Hospitalisation data'!$A$1:$K$2336,5,0)</f>
        <v>Tier - 1</v>
      </c>
      <c r="K1137" s="12" t="str">
        <f>VLOOKUP(A1137,'Cleaned Hospitalisation data'!$A$1:$K$2336,6,0)</f>
        <v>R1011</v>
      </c>
      <c r="L1137" s="12" cm="1">
        <f t="array" ref="L1137:P1137">_xlfn.XLOOKUP(A1137,$A:$A,'Cleaned Medical Examiation data'!$B:$F)</f>
        <v>32.9</v>
      </c>
      <c r="M1137" s="12">
        <v>6.26</v>
      </c>
      <c r="N1137" s="12" t="str">
        <v>YES</v>
      </c>
      <c r="O1137" s="12" t="str">
        <v>NO</v>
      </c>
      <c r="P1137" s="12" t="str">
        <v>NO</v>
      </c>
      <c r="Q1137" s="19" t="str" cm="1">
        <f t="array" ref="Q1137:T1137">_xlfn.XLOOKUP(A1137,$A:$A,'Cleaned Medical Examiation data'!$H:$K)</f>
        <v>YES</v>
      </c>
      <c r="R1137" s="48">
        <v>0</v>
      </c>
      <c r="S1137" s="45" t="str">
        <v>Obesity</v>
      </c>
      <c r="T1137" s="34" t="str">
        <v>Prediabetes</v>
      </c>
    </row>
    <row r="1138" spans="1:20" ht="15.75">
      <c r="A1138" s="33" t="s">
        <v>1178</v>
      </c>
      <c r="B1138" s="7" t="str">
        <f>VLOOKUP(A1138,'Customer Names'!$A:$G,7,0)</f>
        <v>Mr</v>
      </c>
      <c r="C1138" s="7" t="str">
        <f>VLOOKUP(A1138,'Customer Names'!$A:$F,6,0)</f>
        <v>Chance B</v>
      </c>
      <c r="D1138" s="7" t="str">
        <f>VLOOKUP(A1138,'Customer Names'!$A:$E,5,0)</f>
        <v>Regina</v>
      </c>
      <c r="E1138" s="25" t="str">
        <f>VLOOKUP(A1138,'Cleaned Hospitalisation data'!$A:$K,7,0)</f>
        <v>28-Sep-1988</v>
      </c>
      <c r="F1138" s="12">
        <f>VLOOKUP(A1138,'Cleaned Hospitalisation data'!$A$1:$K$2336,8,0)</f>
        <v>34</v>
      </c>
      <c r="G1138" s="12">
        <f>VLOOKUP(A1138,'Cleaned Hospitalisation data'!$A:$K,2,0)</f>
        <v>3</v>
      </c>
      <c r="H1138" s="28">
        <f>VLOOKUP(A1138,'Cleaned Hospitalisation data'!$A$1:$K$2336,3,0)</f>
        <v>3018.04</v>
      </c>
      <c r="I1138" s="12" t="str">
        <f>VLOOKUP(A1138,'Cleaned Hospitalisation data'!$A$1:$K$2336,4,0)</f>
        <v>Tier - 2</v>
      </c>
      <c r="J1138" s="12" t="str">
        <f>VLOOKUP(A1138,'Cleaned Hospitalisation data'!$A$1:$K$2336,5,0)</f>
        <v>Tier - 2</v>
      </c>
      <c r="K1138" s="12" t="str">
        <f>VLOOKUP(A1138,'Cleaned Hospitalisation data'!$A$1:$K$2336,6,0)</f>
        <v>R1012</v>
      </c>
      <c r="L1138" s="12" cm="1">
        <f t="array" ref="L1138:P1138">_xlfn.XLOOKUP(A1138,$A:$A,'Cleaned Medical Examiation data'!$B:$F)</f>
        <v>15.57</v>
      </c>
      <c r="M1138" s="12">
        <v>4.07</v>
      </c>
      <c r="N1138" s="12" t="str">
        <v>YES</v>
      </c>
      <c r="O1138" s="12" t="str">
        <v>NO</v>
      </c>
      <c r="P1138" s="12" t="str">
        <v>NO</v>
      </c>
      <c r="Q1138" s="19" t="str" cm="1">
        <f t="array" ref="Q1138:T1138">_xlfn.XLOOKUP(A1138,$A:$A,'Cleaned Medical Examiation data'!$H:$K)</f>
        <v>NO</v>
      </c>
      <c r="R1138" s="48">
        <v>1</v>
      </c>
      <c r="S1138" s="45" t="str">
        <v>Under Weight</v>
      </c>
      <c r="T1138" s="34" t="str">
        <v>Normal</v>
      </c>
    </row>
    <row r="1139" spans="1:20" ht="15.75">
      <c r="A1139" s="33" t="s">
        <v>1179</v>
      </c>
      <c r="B1139" s="7" t="str">
        <f>VLOOKUP(A1139,'Customer Names'!$A:$G,7,0)</f>
        <v>Mr</v>
      </c>
      <c r="C1139" s="7" t="str">
        <f>VLOOKUP(A1139,'Customer Names'!$A:$F,6,0)</f>
        <v>Sean P</v>
      </c>
      <c r="D1139" s="7" t="str">
        <f>VLOOKUP(A1139,'Customer Names'!$A:$E,5,0)</f>
        <v>O'Connor</v>
      </c>
      <c r="E1139" s="25" t="str">
        <f>VLOOKUP(A1139,'Cleaned Hospitalisation data'!$A:$K,7,0)</f>
        <v>15-Dec-2002</v>
      </c>
      <c r="F1139" s="12">
        <f>VLOOKUP(A1139,'Cleaned Hospitalisation data'!$A$1:$K$2336,8,0)</f>
        <v>20</v>
      </c>
      <c r="G1139" s="12">
        <f>VLOOKUP(A1139,'Cleaned Hospitalisation data'!$A:$K,2,0)</f>
        <v>0</v>
      </c>
      <c r="H1139" s="28">
        <f>VLOOKUP(A1139,'Cleaned Hospitalisation data'!$A$1:$K$2336,3,0)</f>
        <v>3012.22</v>
      </c>
      <c r="I1139" s="12" t="str">
        <f>VLOOKUP(A1139,'Cleaned Hospitalisation data'!$A$1:$K$2336,4,0)</f>
        <v>Tier - 2</v>
      </c>
      <c r="J1139" s="12" t="str">
        <f>VLOOKUP(A1139,'Cleaned Hospitalisation data'!$A$1:$K$2336,5,0)</f>
        <v>Tier - 3</v>
      </c>
      <c r="K1139" s="12" t="str">
        <f>VLOOKUP(A1139,'Cleaned Hospitalisation data'!$A$1:$K$2336,6,0)</f>
        <v>R1012</v>
      </c>
      <c r="L1139" s="12" cm="1">
        <f t="array" ref="L1139:P1139">_xlfn.XLOOKUP(A1139,$A:$A,'Cleaned Medical Examiation data'!$B:$F)</f>
        <v>30.36</v>
      </c>
      <c r="M1139" s="12">
        <v>9.39</v>
      </c>
      <c r="N1139" s="12" t="str">
        <v>NO</v>
      </c>
      <c r="O1139" s="12" t="str">
        <v>NO</v>
      </c>
      <c r="P1139" s="12" t="str">
        <v>NO</v>
      </c>
      <c r="Q1139" s="19" t="str" cm="1">
        <f t="array" ref="Q1139:T1139">_xlfn.XLOOKUP(A1139,$A:$A,'Cleaned Medical Examiation data'!$H:$K)</f>
        <v>NO</v>
      </c>
      <c r="R1139" s="48">
        <v>0</v>
      </c>
      <c r="S1139" s="45" t="str">
        <v>Obesity</v>
      </c>
      <c r="T1139" s="34" t="str">
        <v>Diabetes</v>
      </c>
    </row>
    <row r="1140" spans="1:20" ht="15.75">
      <c r="A1140" s="33" t="s">
        <v>1180</v>
      </c>
      <c r="B1140" s="7" t="str">
        <f>VLOOKUP(A1140,'Customer Names'!$A:$G,7,0)</f>
        <v>Ms</v>
      </c>
      <c r="C1140" s="7" t="str">
        <f>VLOOKUP(A1140,'Customer Names'!$A:$F,6,0)</f>
        <v>Therese</v>
      </c>
      <c r="D1140" s="7" t="str">
        <f>VLOOKUP(A1140,'Customer Names'!$A:$E,5,0)</f>
        <v>Howe</v>
      </c>
      <c r="E1140" s="25" t="str">
        <f>VLOOKUP(A1140,'Cleaned Hospitalisation data'!$A:$K,7,0)</f>
        <v>20-Nov-1991</v>
      </c>
      <c r="F1140" s="12">
        <f>VLOOKUP(A1140,'Cleaned Hospitalisation data'!$A$1:$K$2336,8,0)</f>
        <v>31</v>
      </c>
      <c r="G1140" s="12">
        <f>VLOOKUP(A1140,'Cleaned Hospitalisation data'!$A:$K,2,0)</f>
        <v>3</v>
      </c>
      <c r="H1140" s="28">
        <f>VLOOKUP(A1140,'Cleaned Hospitalisation data'!$A$1:$K$2336,3,0)</f>
        <v>2985.67</v>
      </c>
      <c r="I1140" s="12" t="str">
        <f>VLOOKUP(A1140,'Cleaned Hospitalisation data'!$A$1:$K$2336,4,0)</f>
        <v>Tier - 2</v>
      </c>
      <c r="J1140" s="12" t="str">
        <f>VLOOKUP(A1140,'Cleaned Hospitalisation data'!$A$1:$K$2336,5,0)</f>
        <v>Tier - 2</v>
      </c>
      <c r="K1140" s="12" t="str">
        <f>VLOOKUP(A1140,'Cleaned Hospitalisation data'!$A$1:$K$2336,6,0)</f>
        <v>R1013</v>
      </c>
      <c r="L1140" s="12" cm="1">
        <f t="array" ref="L1140:P1140">_xlfn.XLOOKUP(A1140,$A:$A,'Cleaned Medical Examiation data'!$B:$F)</f>
        <v>19.37</v>
      </c>
      <c r="M1140" s="12">
        <v>4.18</v>
      </c>
      <c r="N1140" s="12" t="str">
        <v>NO</v>
      </c>
      <c r="O1140" s="12" t="str">
        <v>NO</v>
      </c>
      <c r="P1140" s="12" t="str">
        <v>NO</v>
      </c>
      <c r="Q1140" s="19" t="str" cm="1">
        <f t="array" ref="Q1140:T1140">_xlfn.XLOOKUP(A1140,$A:$A,'Cleaned Medical Examiation data'!$H:$K)</f>
        <v>NO</v>
      </c>
      <c r="R1140" s="48">
        <v>0</v>
      </c>
      <c r="S1140" s="45" t="str">
        <v>Normal Weight</v>
      </c>
      <c r="T1140" s="34" t="str">
        <v>Normal</v>
      </c>
    </row>
    <row r="1141" spans="1:20" ht="15.75">
      <c r="A1141" s="33" t="s">
        <v>1181</v>
      </c>
      <c r="B1141" s="7" t="str">
        <f>VLOOKUP(A1141,'Customer Names'!$A:$G,7,0)</f>
        <v>Mr</v>
      </c>
      <c r="C1141" s="7" t="str">
        <f>VLOOKUP(A1141,'Customer Names'!$A:$F,6,0)</f>
        <v>Beau</v>
      </c>
      <c r="D1141" s="7" t="str">
        <f>VLOOKUP(A1141,'Customer Names'!$A:$E,5,0)</f>
        <v>Atwater</v>
      </c>
      <c r="E1141" s="25" t="str">
        <f>VLOOKUP(A1141,'Cleaned Hospitalisation data'!$A:$K,7,0)</f>
        <v>18-Jun-1987</v>
      </c>
      <c r="F1141" s="12">
        <f>VLOOKUP(A1141,'Cleaned Hospitalisation data'!$A$1:$K$2336,8,0)</f>
        <v>35</v>
      </c>
      <c r="G1141" s="12">
        <f>VLOOKUP(A1141,'Cleaned Hospitalisation data'!$A:$K,2,0)</f>
        <v>3</v>
      </c>
      <c r="H1141" s="28">
        <f>VLOOKUP(A1141,'Cleaned Hospitalisation data'!$A$1:$K$2336,3,0)</f>
        <v>2979.52</v>
      </c>
      <c r="I1141" s="12" t="str">
        <f>VLOOKUP(A1141,'Cleaned Hospitalisation data'!$A$1:$K$2336,4,0)</f>
        <v>Tier - 2</v>
      </c>
      <c r="J1141" s="12" t="str">
        <f>VLOOKUP(A1141,'Cleaned Hospitalisation data'!$A$1:$K$2336,5,0)</f>
        <v>Tier - 3</v>
      </c>
      <c r="K1141" s="12" t="str">
        <f>VLOOKUP(A1141,'Cleaned Hospitalisation data'!$A$1:$K$2336,6,0)</f>
        <v>R1013</v>
      </c>
      <c r="L1141" s="12" cm="1">
        <f t="array" ref="L1141:P1141">_xlfn.XLOOKUP(A1141,$A:$A,'Cleaned Medical Examiation data'!$B:$F)</f>
        <v>16.71</v>
      </c>
      <c r="M1141" s="12">
        <v>4.18</v>
      </c>
      <c r="N1141" s="12" t="str">
        <v>NO</v>
      </c>
      <c r="O1141" s="12" t="str">
        <v>NO</v>
      </c>
      <c r="P1141" s="12" t="str">
        <v>NO</v>
      </c>
      <c r="Q1141" s="19" t="str" cm="1">
        <f t="array" ref="Q1141:T1141">_xlfn.XLOOKUP(A1141,$A:$A,'Cleaned Medical Examiation data'!$H:$K)</f>
        <v>NO</v>
      </c>
      <c r="R1141" s="48">
        <v>1</v>
      </c>
      <c r="S1141" s="45" t="str">
        <v>Under Weight</v>
      </c>
      <c r="T1141" s="34" t="str">
        <v>Normal</v>
      </c>
    </row>
    <row r="1142" spans="1:20" ht="15.75">
      <c r="A1142" s="33" t="s">
        <v>1182</v>
      </c>
      <c r="B1142" s="7" t="str">
        <f>VLOOKUP(A1142,'Customer Names'!$A:$G,7,0)</f>
        <v>Ms</v>
      </c>
      <c r="C1142" s="7" t="str">
        <f>VLOOKUP(A1142,'Customer Names'!$A:$F,6,0)</f>
        <v>Kelsey M</v>
      </c>
      <c r="D1142" s="7" t="str">
        <f>VLOOKUP(A1142,'Customer Names'!$A:$E,5,0)</f>
        <v>Gurganus</v>
      </c>
      <c r="E1142" s="25" t="str">
        <f>VLOOKUP(A1142,'Cleaned Hospitalisation data'!$A:$K,7,0)</f>
        <v>24-Sep-1995</v>
      </c>
      <c r="F1142" s="12">
        <f>VLOOKUP(A1142,'Cleaned Hospitalisation data'!$A$1:$K$2336,8,0)</f>
        <v>27</v>
      </c>
      <c r="G1142" s="12">
        <f>VLOOKUP(A1142,'Cleaned Hospitalisation data'!$A:$K,2,0)</f>
        <v>0</v>
      </c>
      <c r="H1142" s="28">
        <f>VLOOKUP(A1142,'Cleaned Hospitalisation data'!$A$1:$K$2336,3,0)</f>
        <v>2974.13</v>
      </c>
      <c r="I1142" s="12" t="str">
        <f>VLOOKUP(A1142,'Cleaned Hospitalisation data'!$A$1:$K$2336,4,0)</f>
        <v>Tier - 2</v>
      </c>
      <c r="J1142" s="12" t="str">
        <f>VLOOKUP(A1142,'Cleaned Hospitalisation data'!$A$1:$K$2336,5,0)</f>
        <v>Tier - 1</v>
      </c>
      <c r="K1142" s="12" t="str">
        <f>VLOOKUP(A1142,'Cleaned Hospitalisation data'!$A$1:$K$2336,6,0)</f>
        <v>R1011</v>
      </c>
      <c r="L1142" s="12" cm="1">
        <f t="array" ref="L1142:P1142">_xlfn.XLOOKUP(A1142,$A:$A,'Cleaned Medical Examiation data'!$B:$F)</f>
        <v>24.1</v>
      </c>
      <c r="M1142" s="12">
        <v>4.4000000000000004</v>
      </c>
      <c r="N1142" s="12" t="str">
        <v>YES</v>
      </c>
      <c r="O1142" s="12" t="str">
        <v>NO</v>
      </c>
      <c r="P1142" s="12" t="str">
        <v>NO</v>
      </c>
      <c r="Q1142" s="19" t="str" cm="1">
        <f t="array" ref="Q1142:T1142">_xlfn.XLOOKUP(A1142,$A:$A,'Cleaned Medical Examiation data'!$H:$K)</f>
        <v>NO</v>
      </c>
      <c r="R1142" s="48">
        <v>1</v>
      </c>
      <c r="S1142" s="45" t="str">
        <v>Normal Weight</v>
      </c>
      <c r="T1142" s="34" t="str">
        <v>Normal</v>
      </c>
    </row>
    <row r="1143" spans="1:20" ht="15.75">
      <c r="A1143" s="33" t="s">
        <v>1183</v>
      </c>
      <c r="B1143" s="7" t="str">
        <f>VLOOKUP(A1143,'Customer Names'!$A:$G,7,0)</f>
        <v>Ms</v>
      </c>
      <c r="C1143" s="7" t="str">
        <f>VLOOKUP(A1143,'Customer Names'!$A:$F,6,0)</f>
        <v>Gretchen</v>
      </c>
      <c r="D1143" s="7" t="str">
        <f>VLOOKUP(A1143,'Customer Names'!$A:$E,5,0)</f>
        <v>Holden</v>
      </c>
      <c r="E1143" s="25" t="str">
        <f>VLOOKUP(A1143,'Cleaned Hospitalisation data'!$A:$K,7,0)</f>
        <v>30-Sep-2002</v>
      </c>
      <c r="F1143" s="12">
        <f>VLOOKUP(A1143,'Cleaned Hospitalisation data'!$A$1:$K$2336,8,0)</f>
        <v>20</v>
      </c>
      <c r="G1143" s="12">
        <f>VLOOKUP(A1143,'Cleaned Hospitalisation data'!$A:$K,2,0)</f>
        <v>0</v>
      </c>
      <c r="H1143" s="28">
        <f>VLOOKUP(A1143,'Cleaned Hospitalisation data'!$A$1:$K$2336,3,0)</f>
        <v>2943.41</v>
      </c>
      <c r="I1143" s="12" t="str">
        <f>VLOOKUP(A1143,'Cleaned Hospitalisation data'!$A$1:$K$2336,4,0)</f>
        <v>Tier - 2</v>
      </c>
      <c r="J1143" s="12" t="str">
        <f>VLOOKUP(A1143,'Cleaned Hospitalisation data'!$A$1:$K$2336,5,0)</f>
        <v>Tier - 3</v>
      </c>
      <c r="K1143" s="12" t="str">
        <f>VLOOKUP(A1143,'Cleaned Hospitalisation data'!$A$1:$K$2336,6,0)</f>
        <v>R1012</v>
      </c>
      <c r="L1143" s="12" cm="1">
        <f t="array" ref="L1143:P1143">_xlfn.XLOOKUP(A1143,$A:$A,'Cleaned Medical Examiation data'!$B:$F)</f>
        <v>29.77</v>
      </c>
      <c r="M1143" s="12">
        <v>9.9</v>
      </c>
      <c r="N1143" s="12" t="str">
        <v>NO</v>
      </c>
      <c r="O1143" s="12" t="str">
        <v>NO</v>
      </c>
      <c r="P1143" s="12" t="str">
        <v>NO</v>
      </c>
      <c r="Q1143" s="19" t="str" cm="1">
        <f t="array" ref="Q1143:T1143">_xlfn.XLOOKUP(A1143,$A:$A,'Cleaned Medical Examiation data'!$H:$K)</f>
        <v>NO</v>
      </c>
      <c r="R1143" s="48">
        <v>0</v>
      </c>
      <c r="S1143" s="45" t="str">
        <v>Over Weight</v>
      </c>
      <c r="T1143" s="34" t="str">
        <v>Diabetes</v>
      </c>
    </row>
    <row r="1144" spans="1:20" ht="15.75">
      <c r="A1144" s="33" t="s">
        <v>1184</v>
      </c>
      <c r="B1144" s="7" t="str">
        <f>VLOOKUP(A1144,'Customer Names'!$A:$G,7,0)</f>
        <v>Mr</v>
      </c>
      <c r="C1144" s="7" t="str">
        <f>VLOOKUP(A1144,'Customer Names'!$A:$F,6,0)</f>
        <v>Nicholas E</v>
      </c>
      <c r="D1144" s="7" t="str">
        <f>VLOOKUP(A1144,'Customer Names'!$A:$E,5,0)</f>
        <v>Parton</v>
      </c>
      <c r="E1144" s="25" t="str">
        <f>VLOOKUP(A1144,'Cleaned Hospitalisation data'!$A:$K,7,0)</f>
        <v>30-Jun-1996</v>
      </c>
      <c r="F1144" s="12">
        <f>VLOOKUP(A1144,'Cleaned Hospitalisation data'!$A$1:$K$2336,8,0)</f>
        <v>26</v>
      </c>
      <c r="G1144" s="12">
        <f>VLOOKUP(A1144,'Cleaned Hospitalisation data'!$A:$K,2,0)</f>
        <v>1</v>
      </c>
      <c r="H1144" s="28">
        <f>VLOOKUP(A1144,'Cleaned Hospitalisation data'!$A$1:$K$2336,3,0)</f>
        <v>2927.06</v>
      </c>
      <c r="I1144" s="12" t="str">
        <f>VLOOKUP(A1144,'Cleaned Hospitalisation data'!$A$1:$K$2336,4,0)</f>
        <v>Tier - 2</v>
      </c>
      <c r="J1144" s="12" t="str">
        <f>VLOOKUP(A1144,'Cleaned Hospitalisation data'!$A$1:$K$2336,5,0)</f>
        <v>Tier - 2</v>
      </c>
      <c r="K1144" s="12" t="str">
        <f>VLOOKUP(A1144,'Cleaned Hospitalisation data'!$A$1:$K$2336,6,0)</f>
        <v>R1013</v>
      </c>
      <c r="L1144" s="12" cm="1">
        <f t="array" ref="L1144:P1144">_xlfn.XLOOKUP(A1144,$A:$A,'Cleaned Medical Examiation data'!$B:$F)</f>
        <v>46.53</v>
      </c>
      <c r="M1144" s="12">
        <v>4.84</v>
      </c>
      <c r="N1144" s="12" t="str">
        <v>YES</v>
      </c>
      <c r="O1144" s="12" t="str">
        <v>NO</v>
      </c>
      <c r="P1144" s="12" t="str">
        <v>NO</v>
      </c>
      <c r="Q1144" s="19" t="str" cm="1">
        <f t="array" ref="Q1144:T1144">_xlfn.XLOOKUP(A1144,$A:$A,'Cleaned Medical Examiation data'!$H:$K)</f>
        <v>NO</v>
      </c>
      <c r="R1144" s="48">
        <v>0</v>
      </c>
      <c r="S1144" s="45" t="str">
        <v>Obesity</v>
      </c>
      <c r="T1144" s="34" t="str">
        <v>Normal</v>
      </c>
    </row>
    <row r="1145" spans="1:20" ht="15.75">
      <c r="A1145" s="33" t="s">
        <v>1185</v>
      </c>
      <c r="B1145" s="7" t="str">
        <f>VLOOKUP(A1145,'Customer Names'!$A:$G,7,0)</f>
        <v>Ms</v>
      </c>
      <c r="C1145" s="7" t="str">
        <f>VLOOKUP(A1145,'Customer Names'!$A:$F,6,0)</f>
        <v>Deborah</v>
      </c>
      <c r="D1145" s="7" t="str">
        <f>VLOOKUP(A1145,'Customer Names'!$A:$E,5,0)</f>
        <v>Downs</v>
      </c>
      <c r="E1145" s="25" t="str">
        <f>VLOOKUP(A1145,'Cleaned Hospitalisation data'!$A:$K,7,0)</f>
        <v>5-Jun-2003</v>
      </c>
      <c r="F1145" s="12">
        <f>VLOOKUP(A1145,'Cleaned Hospitalisation data'!$A$1:$K$2336,8,0)</f>
        <v>20</v>
      </c>
      <c r="G1145" s="12">
        <f>VLOOKUP(A1145,'Cleaned Hospitalisation data'!$A:$K,2,0)</f>
        <v>2</v>
      </c>
      <c r="H1145" s="28">
        <f>VLOOKUP(A1145,'Cleaned Hospitalisation data'!$A$1:$K$2336,3,0)</f>
        <v>2913.57</v>
      </c>
      <c r="I1145" s="12" t="str">
        <f>VLOOKUP(A1145,'Cleaned Hospitalisation data'!$A$1:$K$2336,4,0)</f>
        <v>Tier - 2</v>
      </c>
      <c r="J1145" s="12" t="str">
        <f>VLOOKUP(A1145,'Cleaned Hospitalisation data'!$A$1:$K$2336,5,0)</f>
        <v>Tier - 2</v>
      </c>
      <c r="K1145" s="12" t="str">
        <f>VLOOKUP(A1145,'Cleaned Hospitalisation data'!$A$1:$K$2336,6,0)</f>
        <v>R1011</v>
      </c>
      <c r="L1145" s="12" cm="1">
        <f t="array" ref="L1145:P1145">_xlfn.XLOOKUP(A1145,$A:$A,'Cleaned Medical Examiation data'!$B:$F)</f>
        <v>23.4</v>
      </c>
      <c r="M1145" s="12">
        <v>5.53</v>
      </c>
      <c r="N1145" s="12" t="str">
        <v>NO</v>
      </c>
      <c r="O1145" s="12" t="str">
        <v>NO</v>
      </c>
      <c r="P1145" s="12" t="str">
        <v>YES</v>
      </c>
      <c r="Q1145" s="19" t="str" cm="1">
        <f t="array" ref="Q1145:T1145">_xlfn.XLOOKUP(A1145,$A:$A,'Cleaned Medical Examiation data'!$H:$K)</f>
        <v>NO</v>
      </c>
      <c r="R1145" s="48">
        <v>1</v>
      </c>
      <c r="S1145" s="45" t="str">
        <v>Normal Weight</v>
      </c>
      <c r="T1145" s="34" t="str">
        <v>Normal</v>
      </c>
    </row>
    <row r="1146" spans="1:20" ht="15.75">
      <c r="A1146" s="33" t="s">
        <v>1186</v>
      </c>
      <c r="B1146" s="7" t="str">
        <f>VLOOKUP(A1146,'Customer Names'!$A:$G,7,0)</f>
        <v>Mr</v>
      </c>
      <c r="C1146" s="7" t="str">
        <f>VLOOKUP(A1146,'Customer Names'!$A:$F,6,0)</f>
        <v>Chuck W Jr</v>
      </c>
      <c r="D1146" s="7" t="str">
        <f>VLOOKUP(A1146,'Customer Names'!$A:$E,5,0)</f>
        <v>Dent</v>
      </c>
      <c r="E1146" s="25" t="str">
        <f>VLOOKUP(A1146,'Cleaned Hospitalisation data'!$A:$K,7,0)</f>
        <v>13-Jun-1996</v>
      </c>
      <c r="F1146" s="12">
        <f>VLOOKUP(A1146,'Cleaned Hospitalisation data'!$A$1:$K$2336,8,0)</f>
        <v>26</v>
      </c>
      <c r="G1146" s="12">
        <f>VLOOKUP(A1146,'Cleaned Hospitalisation data'!$A:$K,2,0)</f>
        <v>1</v>
      </c>
      <c r="H1146" s="28">
        <f>VLOOKUP(A1146,'Cleaned Hospitalisation data'!$A$1:$K$2336,3,0)</f>
        <v>2904.09</v>
      </c>
      <c r="I1146" s="12" t="str">
        <f>VLOOKUP(A1146,'Cleaned Hospitalisation data'!$A$1:$K$2336,4,0)</f>
        <v>Tier - 2</v>
      </c>
      <c r="J1146" s="12" t="str">
        <f>VLOOKUP(A1146,'Cleaned Hospitalisation data'!$A$1:$K$2336,5,0)</f>
        <v>Tier - 2</v>
      </c>
      <c r="K1146" s="12" t="str">
        <f>VLOOKUP(A1146,'Cleaned Hospitalisation data'!$A$1:$K$2336,6,0)</f>
        <v>R1011</v>
      </c>
      <c r="L1146" s="12" cm="1">
        <f t="array" ref="L1146:P1146">_xlfn.XLOOKUP(A1146,$A:$A,'Cleaned Medical Examiation data'!$B:$F)</f>
        <v>30</v>
      </c>
      <c r="M1146" s="12">
        <v>4.33</v>
      </c>
      <c r="N1146" s="12" t="str">
        <v>YES</v>
      </c>
      <c r="O1146" s="12" t="str">
        <v>NO</v>
      </c>
      <c r="P1146" s="12" t="str">
        <v>NO</v>
      </c>
      <c r="Q1146" s="19" t="str" cm="1">
        <f t="array" ref="Q1146:T1146">_xlfn.XLOOKUP(A1146,$A:$A,'Cleaned Medical Examiation data'!$H:$K)</f>
        <v>NO</v>
      </c>
      <c r="R1146" s="48">
        <v>0</v>
      </c>
      <c r="S1146" s="45" t="str">
        <v>Obesity</v>
      </c>
      <c r="T1146" s="34" t="str">
        <v>Normal</v>
      </c>
    </row>
    <row r="1147" spans="1:20" ht="15.75">
      <c r="A1147" s="33" t="s">
        <v>1187</v>
      </c>
      <c r="B1147" s="7" t="str">
        <f>VLOOKUP(A1147,'Customer Names'!$A:$G,7,0)</f>
        <v>Mr</v>
      </c>
      <c r="C1147" s="7" t="str">
        <f>VLOOKUP(A1147,'Customer Names'!$A:$F,6,0)</f>
        <v>Daniel</v>
      </c>
      <c r="D1147" s="7" t="str">
        <f>VLOOKUP(A1147,'Customer Names'!$A:$E,5,0)</f>
        <v>Ranti</v>
      </c>
      <c r="E1147" s="25" t="str">
        <f>VLOOKUP(A1147,'Cleaned Hospitalisation data'!$A:$K,7,0)</f>
        <v>24-Oct-1996</v>
      </c>
      <c r="F1147" s="12">
        <f>VLOOKUP(A1147,'Cleaned Hospitalisation data'!$A$1:$K$2336,8,0)</f>
        <v>26</v>
      </c>
      <c r="G1147" s="12">
        <f>VLOOKUP(A1147,'Cleaned Hospitalisation data'!$A:$K,2,0)</f>
        <v>1</v>
      </c>
      <c r="H1147" s="28">
        <f>VLOOKUP(A1147,'Cleaned Hospitalisation data'!$A$1:$K$2336,3,0)</f>
        <v>2902.91</v>
      </c>
      <c r="I1147" s="12" t="str">
        <f>VLOOKUP(A1147,'Cleaned Hospitalisation data'!$A$1:$K$2336,4,0)</f>
        <v>Tier - 2</v>
      </c>
      <c r="J1147" s="12" t="str">
        <f>VLOOKUP(A1147,'Cleaned Hospitalisation data'!$A$1:$K$2336,5,0)</f>
        <v>Tier - 2</v>
      </c>
      <c r="K1147" s="12" t="str">
        <f>VLOOKUP(A1147,'Cleaned Hospitalisation data'!$A$1:$K$2336,6,0)</f>
        <v>R1013</v>
      </c>
      <c r="L1147" s="12" cm="1">
        <f t="array" ref="L1147:P1147">_xlfn.XLOOKUP(A1147,$A:$A,'Cleaned Medical Examiation data'!$B:$F)</f>
        <v>29.15</v>
      </c>
      <c r="M1147" s="12">
        <v>4.91</v>
      </c>
      <c r="N1147" s="12" t="str">
        <v>YES</v>
      </c>
      <c r="O1147" s="12" t="str">
        <v>NO</v>
      </c>
      <c r="P1147" s="12" t="str">
        <v>NO</v>
      </c>
      <c r="Q1147" s="19" t="str" cm="1">
        <f t="array" ref="Q1147:T1147">_xlfn.XLOOKUP(A1147,$A:$A,'Cleaned Medical Examiation data'!$H:$K)</f>
        <v>NO</v>
      </c>
      <c r="R1147" s="48">
        <v>0</v>
      </c>
      <c r="S1147" s="45" t="str">
        <v>Over Weight</v>
      </c>
      <c r="T1147" s="34" t="str">
        <v>Normal</v>
      </c>
    </row>
    <row r="1148" spans="1:20" ht="15.75">
      <c r="A1148" s="33" t="s">
        <v>1188</v>
      </c>
      <c r="B1148" s="7" t="str">
        <f>VLOOKUP(A1148,'Customer Names'!$A:$G,7,0)</f>
        <v>Mr</v>
      </c>
      <c r="C1148" s="7" t="str">
        <f>VLOOKUP(A1148,'Customer Names'!$A:$F,6,0)</f>
        <v>Hector Sr</v>
      </c>
      <c r="D1148" s="7" t="str">
        <f>VLOOKUP(A1148,'Customer Names'!$A:$E,5,0)</f>
        <v>Guzman</v>
      </c>
      <c r="E1148" s="25" t="str">
        <f>VLOOKUP(A1148,'Cleaned Hospitalisation data'!$A:$K,7,0)</f>
        <v>22-Jul-1963</v>
      </c>
      <c r="F1148" s="12">
        <f>VLOOKUP(A1148,'Cleaned Hospitalisation data'!$A$1:$K$2336,8,0)</f>
        <v>59</v>
      </c>
      <c r="G1148" s="12">
        <f>VLOOKUP(A1148,'Cleaned Hospitalisation data'!$A:$K,2,0)</f>
        <v>0</v>
      </c>
      <c r="H1148" s="28">
        <f>VLOOKUP(A1148,'Cleaned Hospitalisation data'!$A$1:$K$2336,3,0)</f>
        <v>36074.339999999997</v>
      </c>
      <c r="I1148" s="12" t="str">
        <f>VLOOKUP(A1148,'Cleaned Hospitalisation data'!$A$1:$K$2336,4,0)</f>
        <v>Tier - 2</v>
      </c>
      <c r="J1148" s="12" t="str">
        <f>VLOOKUP(A1148,'Cleaned Hospitalisation data'!$A$1:$K$2336,5,0)</f>
        <v>Tier - 1</v>
      </c>
      <c r="K1148" s="12" t="str">
        <f>VLOOKUP(A1148,'Cleaned Hospitalisation data'!$A$1:$K$2336,6,0)</f>
        <v>R1011</v>
      </c>
      <c r="L1148" s="12" cm="1">
        <f t="array" ref="L1148:P1148">_xlfn.XLOOKUP(A1148,$A:$A,'Cleaned Medical Examiation data'!$B:$F)</f>
        <v>29.78</v>
      </c>
      <c r="M1148" s="12">
        <v>10.27</v>
      </c>
      <c r="N1148" s="12" t="str">
        <v>YES</v>
      </c>
      <c r="O1148" s="12" t="str">
        <v>NO</v>
      </c>
      <c r="P1148" s="12" t="str">
        <v>YES</v>
      </c>
      <c r="Q1148" s="19" t="str" cm="1">
        <f t="array" ref="Q1148:T1148">_xlfn.XLOOKUP(A1148,$A:$A,'Cleaned Medical Examiation data'!$H:$K)</f>
        <v>YES</v>
      </c>
      <c r="R1148" s="48">
        <v>1</v>
      </c>
      <c r="S1148" s="45" t="str">
        <v>Over Weight</v>
      </c>
      <c r="T1148" s="34" t="str">
        <v>Diabetes</v>
      </c>
    </row>
    <row r="1149" spans="1:20" ht="15.75">
      <c r="A1149" s="33" t="s">
        <v>1189</v>
      </c>
      <c r="B1149" s="7" t="str">
        <f>VLOOKUP(A1149,'Customer Names'!$A:$G,7,0)</f>
        <v>Ms</v>
      </c>
      <c r="C1149" s="7" t="str">
        <f>VLOOKUP(A1149,'Customer Names'!$A:$F,6,0)</f>
        <v>Amany</v>
      </c>
      <c r="D1149" s="7" t="str">
        <f>VLOOKUP(A1149,'Customer Names'!$A:$E,5,0)</f>
        <v>Ishaq</v>
      </c>
      <c r="E1149" s="25" t="str">
        <f>VLOOKUP(A1149,'Cleaned Hospitalisation data'!$A:$K,7,0)</f>
        <v>1-Nov-1999</v>
      </c>
      <c r="F1149" s="12">
        <f>VLOOKUP(A1149,'Cleaned Hospitalisation data'!$A$1:$K$2336,8,0)</f>
        <v>23</v>
      </c>
      <c r="G1149" s="12">
        <f>VLOOKUP(A1149,'Cleaned Hospitalisation data'!$A:$K,2,0)</f>
        <v>0</v>
      </c>
      <c r="H1149" s="28">
        <f>VLOOKUP(A1149,'Cleaned Hospitalisation data'!$A$1:$K$2336,3,0)</f>
        <v>2899.49</v>
      </c>
      <c r="I1149" s="12" t="str">
        <f>VLOOKUP(A1149,'Cleaned Hospitalisation data'!$A$1:$K$2336,4,0)</f>
        <v>Tier - 2</v>
      </c>
      <c r="J1149" s="12" t="str">
        <f>VLOOKUP(A1149,'Cleaned Hospitalisation data'!$A$1:$K$2336,5,0)</f>
        <v>Tier - 2</v>
      </c>
      <c r="K1149" s="12" t="str">
        <f>VLOOKUP(A1149,'Cleaned Hospitalisation data'!$A$1:$K$2336,6,0)</f>
        <v>R1024</v>
      </c>
      <c r="L1149" s="12" cm="1">
        <f t="array" ref="L1149:P1149">_xlfn.XLOOKUP(A1149,$A:$A,'Cleaned Medical Examiation data'!$B:$F)</f>
        <v>34.865000000000002</v>
      </c>
      <c r="M1149" s="12">
        <v>4.8</v>
      </c>
      <c r="N1149" s="12" t="str">
        <v>NO</v>
      </c>
      <c r="O1149" s="12" t="str">
        <v>NO</v>
      </c>
      <c r="P1149" s="12" t="str">
        <v>NO</v>
      </c>
      <c r="Q1149" s="19" t="str" cm="1">
        <f t="array" ref="Q1149:T1149">_xlfn.XLOOKUP(A1149,$A:$A,'Cleaned Medical Examiation data'!$H:$K)</f>
        <v>NO</v>
      </c>
      <c r="R1149" s="48">
        <v>0</v>
      </c>
      <c r="S1149" s="45" t="str">
        <v>Obesity</v>
      </c>
      <c r="T1149" s="34" t="str">
        <v>Normal</v>
      </c>
    </row>
    <row r="1150" spans="1:20" ht="15.75">
      <c r="A1150" s="33" t="s">
        <v>1190</v>
      </c>
      <c r="B1150" s="7" t="str">
        <f>VLOOKUP(A1150,'Customer Names'!$A:$G,7,0)</f>
        <v>Ms</v>
      </c>
      <c r="C1150" s="7" t="str">
        <f>VLOOKUP(A1150,'Customer Names'!$A:$F,6,0)</f>
        <v>Kipling</v>
      </c>
      <c r="D1150" s="7" t="str">
        <f>VLOOKUP(A1150,'Customer Names'!$A:$E,5,0)</f>
        <v>Wiles</v>
      </c>
      <c r="E1150" s="25" t="str">
        <f>VLOOKUP(A1150,'Cleaned Hospitalisation data'!$A:$K,7,0)</f>
        <v>14-Jul-2000</v>
      </c>
      <c r="F1150" s="12">
        <f>VLOOKUP(A1150,'Cleaned Hospitalisation data'!$A$1:$K$2336,8,0)</f>
        <v>22</v>
      </c>
      <c r="G1150" s="12">
        <f>VLOOKUP(A1150,'Cleaned Hospitalisation data'!$A:$K,2,0)</f>
        <v>0</v>
      </c>
      <c r="H1150" s="28">
        <f>VLOOKUP(A1150,'Cleaned Hospitalisation data'!$A$1:$K$2336,3,0)</f>
        <v>2897.46</v>
      </c>
      <c r="I1150" s="12" t="str">
        <f>VLOOKUP(A1150,'Cleaned Hospitalisation data'!$A$1:$K$2336,4,0)</f>
        <v>Tier - 2</v>
      </c>
      <c r="J1150" s="12" t="str">
        <f>VLOOKUP(A1150,'Cleaned Hospitalisation data'!$A$1:$K$2336,5,0)</f>
        <v>Tier - 1</v>
      </c>
      <c r="K1150" s="12" t="str">
        <f>VLOOKUP(A1150,'Cleaned Hospitalisation data'!$A$1:$K$2336,6,0)</f>
        <v>R1012</v>
      </c>
      <c r="L1150" s="12" cm="1">
        <f t="array" ref="L1150:P1150">_xlfn.XLOOKUP(A1150,$A:$A,'Cleaned Medical Examiation data'!$B:$F)</f>
        <v>28.12</v>
      </c>
      <c r="M1150" s="12">
        <v>5.55</v>
      </c>
      <c r="N1150" s="12" t="str">
        <v>YES</v>
      </c>
      <c r="O1150" s="12" t="str">
        <v>YES</v>
      </c>
      <c r="P1150" s="12" t="str">
        <v>NO</v>
      </c>
      <c r="Q1150" s="19" t="str" cm="1">
        <f t="array" ref="Q1150:T1150">_xlfn.XLOOKUP(A1150,$A:$A,'Cleaned Medical Examiation data'!$H:$K)</f>
        <v>NO</v>
      </c>
      <c r="R1150" s="48">
        <v>2</v>
      </c>
      <c r="S1150" s="45" t="str">
        <v>Over Weight</v>
      </c>
      <c r="T1150" s="34" t="str">
        <v>Normal</v>
      </c>
    </row>
    <row r="1151" spans="1:20" ht="15.75">
      <c r="A1151" s="33" t="s">
        <v>1191</v>
      </c>
      <c r="B1151" s="7" t="str">
        <f>VLOOKUP(A1151,'Customer Names'!$A:$G,7,0)</f>
        <v>Mr</v>
      </c>
      <c r="C1151" s="7" t="str">
        <f>VLOOKUP(A1151,'Customer Names'!$A:$F,6,0)</f>
        <v>Duncan</v>
      </c>
      <c r="D1151" s="7" t="str">
        <f>VLOOKUP(A1151,'Customer Names'!$A:$E,5,0)</f>
        <v>Roberts</v>
      </c>
      <c r="E1151" s="25" t="str">
        <f>VLOOKUP(A1151,'Cleaned Hospitalisation data'!$A:$K,7,0)</f>
        <v>21-Jun-1996</v>
      </c>
      <c r="F1151" s="12">
        <f>VLOOKUP(A1151,'Cleaned Hospitalisation data'!$A$1:$K$2336,8,0)</f>
        <v>26</v>
      </c>
      <c r="G1151" s="12">
        <f>VLOOKUP(A1151,'Cleaned Hospitalisation data'!$A:$K,2,0)</f>
        <v>0</v>
      </c>
      <c r="H1151" s="28">
        <f>VLOOKUP(A1151,'Cleaned Hospitalisation data'!$A$1:$K$2336,3,0)</f>
        <v>2897.32</v>
      </c>
      <c r="I1151" s="12" t="str">
        <f>VLOOKUP(A1151,'Cleaned Hospitalisation data'!$A$1:$K$2336,4,0)</f>
        <v>Tier - 3</v>
      </c>
      <c r="J1151" s="12" t="str">
        <f>VLOOKUP(A1151,'Cleaned Hospitalisation data'!$A$1:$K$2336,5,0)</f>
        <v>Tier - 3</v>
      </c>
      <c r="K1151" s="12" t="str">
        <f>VLOOKUP(A1151,'Cleaned Hospitalisation data'!$A$1:$K$2336,6,0)</f>
        <v>R1016</v>
      </c>
      <c r="L1151" s="12" cm="1">
        <f t="array" ref="L1151:P1151">_xlfn.XLOOKUP(A1151,$A:$A,'Cleaned Medical Examiation data'!$B:$F)</f>
        <v>29.45</v>
      </c>
      <c r="M1151" s="12">
        <v>5.24</v>
      </c>
      <c r="N1151" s="12" t="str">
        <v>YES</v>
      </c>
      <c r="O1151" s="12" t="str">
        <v>NO</v>
      </c>
      <c r="P1151" s="12" t="str">
        <v>NO</v>
      </c>
      <c r="Q1151" s="19" t="str" cm="1">
        <f t="array" ref="Q1151:T1151">_xlfn.XLOOKUP(A1151,$A:$A,'Cleaned Medical Examiation data'!$H:$K)</f>
        <v>NO</v>
      </c>
      <c r="R1151" s="48">
        <v>0</v>
      </c>
      <c r="S1151" s="45" t="str">
        <v>Over Weight</v>
      </c>
      <c r="T1151" s="34" t="str">
        <v>Normal</v>
      </c>
    </row>
    <row r="1152" spans="1:20" ht="15.75">
      <c r="A1152" s="33" t="s">
        <v>1192</v>
      </c>
      <c r="B1152" s="7" t="str">
        <f>VLOOKUP(A1152,'Customer Names'!$A:$G,7,0)</f>
        <v>Mr</v>
      </c>
      <c r="C1152" s="7" t="str">
        <f>VLOOKUP(A1152,'Customer Names'!$A:$F,6,0)</f>
        <v>Louis C</v>
      </c>
      <c r="D1152" s="7" t="str">
        <f>VLOOKUP(A1152,'Customer Names'!$A:$E,5,0)</f>
        <v>Serafini</v>
      </c>
      <c r="E1152" s="25" t="str">
        <f>VLOOKUP(A1152,'Cleaned Hospitalisation data'!$A:$K,7,0)</f>
        <v>12-Aug-1993</v>
      </c>
      <c r="F1152" s="12">
        <f>VLOOKUP(A1152,'Cleaned Hospitalisation data'!$A$1:$K$2336,8,0)</f>
        <v>29</v>
      </c>
      <c r="G1152" s="12">
        <f>VLOOKUP(A1152,'Cleaned Hospitalisation data'!$A:$K,2,0)</f>
        <v>0</v>
      </c>
      <c r="H1152" s="28">
        <f>VLOOKUP(A1152,'Cleaned Hospitalisation data'!$A$1:$K$2336,3,0)</f>
        <v>2867.12</v>
      </c>
      <c r="I1152" s="12" t="str">
        <f>VLOOKUP(A1152,'Cleaned Hospitalisation data'!$A$1:$K$2336,4,0)</f>
        <v>Tier - 1</v>
      </c>
      <c r="J1152" s="12" t="str">
        <f>VLOOKUP(A1152,'Cleaned Hospitalisation data'!$A$1:$K$2336,5,0)</f>
        <v>Tier - 3</v>
      </c>
      <c r="K1152" s="12" t="str">
        <f>VLOOKUP(A1152,'Cleaned Hospitalisation data'!$A$1:$K$2336,6,0)</f>
        <v>R1013</v>
      </c>
      <c r="L1152" s="12" cm="1">
        <f t="array" ref="L1152:P1152">_xlfn.XLOOKUP(A1152,$A:$A,'Cleaned Medical Examiation data'!$B:$F)</f>
        <v>27.94</v>
      </c>
      <c r="M1152" s="12">
        <v>6.08</v>
      </c>
      <c r="N1152" s="12" t="str">
        <v>NO</v>
      </c>
      <c r="O1152" s="12" t="str">
        <v>NO</v>
      </c>
      <c r="P1152" s="12" t="str">
        <v>YES</v>
      </c>
      <c r="Q1152" s="19" t="str" cm="1">
        <f t="array" ref="Q1152:T1152">_xlfn.XLOOKUP(A1152,$A:$A,'Cleaned Medical Examiation data'!$H:$K)</f>
        <v>NO</v>
      </c>
      <c r="R1152" s="48">
        <v>1</v>
      </c>
      <c r="S1152" s="45" t="str">
        <v>Over Weight</v>
      </c>
      <c r="T1152" s="34" t="str">
        <v>Prediabetes</v>
      </c>
    </row>
    <row r="1153" spans="1:20" ht="15.75">
      <c r="A1153" s="33" t="s">
        <v>1193</v>
      </c>
      <c r="B1153" s="7" t="str">
        <f>VLOOKUP(A1153,'Customer Names'!$A:$G,7,0)</f>
        <v>Mr</v>
      </c>
      <c r="C1153" s="7" t="str">
        <f>VLOOKUP(A1153,'Customer Names'!$A:$F,6,0)</f>
        <v>Daniel J</v>
      </c>
      <c r="D1153" s="7" t="str">
        <f>VLOOKUP(A1153,'Customer Names'!$A:$E,5,0)</f>
        <v>Button</v>
      </c>
      <c r="E1153" s="25" t="str">
        <f>VLOOKUP(A1153,'Cleaned Hospitalisation data'!$A:$K,7,0)</f>
        <v>1-Nov-1993</v>
      </c>
      <c r="F1153" s="12">
        <f>VLOOKUP(A1153,'Cleaned Hospitalisation data'!$A$1:$K$2336,8,0)</f>
        <v>29</v>
      </c>
      <c r="G1153" s="12">
        <f>VLOOKUP(A1153,'Cleaned Hospitalisation data'!$A:$K,2,0)</f>
        <v>0</v>
      </c>
      <c r="H1153" s="28">
        <f>VLOOKUP(A1153,'Cleaned Hospitalisation data'!$A$1:$K$2336,3,0)</f>
        <v>2866.09</v>
      </c>
      <c r="I1153" s="12" t="str">
        <f>VLOOKUP(A1153,'Cleaned Hospitalisation data'!$A$1:$K$2336,4,0)</f>
        <v>Tier - 3</v>
      </c>
      <c r="J1153" s="12" t="str">
        <f>VLOOKUP(A1153,'Cleaned Hospitalisation data'!$A$1:$K$2336,5,0)</f>
        <v>Tier - 3</v>
      </c>
      <c r="K1153" s="12" t="str">
        <f>VLOOKUP(A1153,'Cleaned Hospitalisation data'!$A$1:$K$2336,6,0)</f>
        <v>R1011</v>
      </c>
      <c r="L1153" s="12" cm="1">
        <f t="array" ref="L1153:P1153">_xlfn.XLOOKUP(A1153,$A:$A,'Cleaned Medical Examiation data'!$B:$F)</f>
        <v>27.2</v>
      </c>
      <c r="M1153" s="12">
        <v>5.83</v>
      </c>
      <c r="N1153" s="12" t="str">
        <v>NO</v>
      </c>
      <c r="O1153" s="12" t="str">
        <v>NO</v>
      </c>
      <c r="P1153" s="12" t="str">
        <v>YES</v>
      </c>
      <c r="Q1153" s="19" t="str" cm="1">
        <f t="array" ref="Q1153:T1153">_xlfn.XLOOKUP(A1153,$A:$A,'Cleaned Medical Examiation data'!$H:$K)</f>
        <v>NO</v>
      </c>
      <c r="R1153" s="48">
        <v>1</v>
      </c>
      <c r="S1153" s="45" t="str">
        <v>Over Weight</v>
      </c>
      <c r="T1153" s="34" t="str">
        <v>Prediabetes</v>
      </c>
    </row>
    <row r="1154" spans="1:20" ht="15.75">
      <c r="A1154" s="33" t="s">
        <v>1194</v>
      </c>
      <c r="B1154" s="7" t="str">
        <f>VLOOKUP(A1154,'Customer Names'!$A:$G,7,0)</f>
        <v>Ms</v>
      </c>
      <c r="C1154" s="7" t="str">
        <f>VLOOKUP(A1154,'Customer Names'!$A:$F,6,0)</f>
        <v>Ildiko M</v>
      </c>
      <c r="D1154" s="7" t="str">
        <f>VLOOKUP(A1154,'Customer Names'!$A:$E,5,0)</f>
        <v>Gaal</v>
      </c>
      <c r="E1154" s="25" t="str">
        <f>VLOOKUP(A1154,'Cleaned Hospitalisation data'!$A:$K,7,0)</f>
        <v>4-Sep-1998</v>
      </c>
      <c r="F1154" s="12">
        <f>VLOOKUP(A1154,'Cleaned Hospitalisation data'!$A$1:$K$2336,8,0)</f>
        <v>24</v>
      </c>
      <c r="G1154" s="12">
        <f>VLOOKUP(A1154,'Cleaned Hospitalisation data'!$A:$K,2,0)</f>
        <v>0</v>
      </c>
      <c r="H1154" s="28">
        <f>VLOOKUP(A1154,'Cleaned Hospitalisation data'!$A$1:$K$2336,3,0)</f>
        <v>2855.44</v>
      </c>
      <c r="I1154" s="12" t="str">
        <f>VLOOKUP(A1154,'Cleaned Hospitalisation data'!$A$1:$K$2336,4,0)</f>
        <v>Tier - 2</v>
      </c>
      <c r="J1154" s="12" t="str">
        <f>VLOOKUP(A1154,'Cleaned Hospitalisation data'!$A$1:$K$2336,5,0)</f>
        <v>Tier - 3</v>
      </c>
      <c r="K1154" s="12" t="str">
        <f>VLOOKUP(A1154,'Cleaned Hospitalisation data'!$A$1:$K$2336,6,0)</f>
        <v>R1012</v>
      </c>
      <c r="L1154" s="12" cm="1">
        <f t="array" ref="L1154:P1154">_xlfn.XLOOKUP(A1154,$A:$A,'Cleaned Medical Examiation data'!$B:$F)</f>
        <v>33.344999999999999</v>
      </c>
      <c r="M1154" s="12">
        <v>4.29</v>
      </c>
      <c r="N1154" s="12" t="str">
        <v>NO</v>
      </c>
      <c r="O1154" s="12" t="str">
        <v>NO</v>
      </c>
      <c r="P1154" s="12" t="str">
        <v>NO</v>
      </c>
      <c r="Q1154" s="19" t="str" cm="1">
        <f t="array" ref="Q1154:T1154">_xlfn.XLOOKUP(A1154,$A:$A,'Cleaned Medical Examiation data'!$H:$K)</f>
        <v>NO</v>
      </c>
      <c r="R1154" s="48">
        <v>1</v>
      </c>
      <c r="S1154" s="45" t="str">
        <v>Obesity</v>
      </c>
      <c r="T1154" s="34" t="str">
        <v>Normal</v>
      </c>
    </row>
    <row r="1155" spans="1:20" ht="15.75">
      <c r="A1155" s="33" t="s">
        <v>1195</v>
      </c>
      <c r="B1155" s="7" t="str">
        <f>VLOOKUP(A1155,'Customer Names'!$A:$G,7,0)</f>
        <v>Ms</v>
      </c>
      <c r="C1155" s="7" t="str">
        <f>VLOOKUP(A1155,'Customer Names'!$A:$F,6,0)</f>
        <v>Melinda E</v>
      </c>
      <c r="D1155" s="7" t="str">
        <f>VLOOKUP(A1155,'Customer Names'!$A:$E,5,0)</f>
        <v>Liptak</v>
      </c>
      <c r="E1155" s="25" t="str">
        <f>VLOOKUP(A1155,'Cleaned Hospitalisation data'!$A:$K,7,0)</f>
        <v>17-Jun-1998</v>
      </c>
      <c r="F1155" s="12">
        <f>VLOOKUP(A1155,'Cleaned Hospitalisation data'!$A$1:$K$2336,8,0)</f>
        <v>24</v>
      </c>
      <c r="G1155" s="12">
        <f>VLOOKUP(A1155,'Cleaned Hospitalisation data'!$A:$K,2,0)</f>
        <v>0</v>
      </c>
      <c r="H1155" s="28">
        <f>VLOOKUP(A1155,'Cleaned Hospitalisation data'!$A$1:$K$2336,3,0)</f>
        <v>2850.68</v>
      </c>
      <c r="I1155" s="12" t="str">
        <f>VLOOKUP(A1155,'Cleaned Hospitalisation data'!$A$1:$K$2336,4,0)</f>
        <v>Tier - 2</v>
      </c>
      <c r="J1155" s="12" t="str">
        <f>VLOOKUP(A1155,'Cleaned Hospitalisation data'!$A$1:$K$2336,5,0)</f>
        <v>Tier - 3</v>
      </c>
      <c r="K1155" s="12" t="str">
        <f>VLOOKUP(A1155,'Cleaned Hospitalisation data'!$A$1:$K$2336,6,0)</f>
        <v>R1012</v>
      </c>
      <c r="L1155" s="12" cm="1">
        <f t="array" ref="L1155:P1155">_xlfn.XLOOKUP(A1155,$A:$A,'Cleaned Medical Examiation data'!$B:$F)</f>
        <v>29.925000000000001</v>
      </c>
      <c r="M1155" s="12">
        <v>5.3</v>
      </c>
      <c r="N1155" s="12" t="str">
        <v>NO</v>
      </c>
      <c r="O1155" s="12" t="str">
        <v>NO</v>
      </c>
      <c r="P1155" s="12" t="str">
        <v>NO</v>
      </c>
      <c r="Q1155" s="19" t="str" cm="1">
        <f t="array" ref="Q1155:T1155">_xlfn.XLOOKUP(A1155,$A:$A,'Cleaned Medical Examiation data'!$H:$K)</f>
        <v>NO</v>
      </c>
      <c r="R1155" s="48">
        <v>1</v>
      </c>
      <c r="S1155" s="45" t="str">
        <v>Over Weight</v>
      </c>
      <c r="T1155" s="34" t="str">
        <v>Normal</v>
      </c>
    </row>
    <row r="1156" spans="1:20" ht="15.75">
      <c r="A1156" s="33" t="s">
        <v>1196</v>
      </c>
      <c r="B1156" s="7" t="str">
        <f>VLOOKUP(A1156,'Customer Names'!$A:$G,7,0)</f>
        <v>Ms</v>
      </c>
      <c r="C1156" s="7" t="str">
        <f>VLOOKUP(A1156,'Customer Names'!$A:$F,6,0)</f>
        <v>Ashley M</v>
      </c>
      <c r="D1156" s="7" t="str">
        <f>VLOOKUP(A1156,'Customer Names'!$A:$E,5,0)</f>
        <v>Kellam</v>
      </c>
      <c r="E1156" s="25" t="str">
        <f>VLOOKUP(A1156,'Cleaned Hospitalisation data'!$A:$K,7,0)</f>
        <v>15-Nov-1998</v>
      </c>
      <c r="F1156" s="12">
        <f>VLOOKUP(A1156,'Cleaned Hospitalisation data'!$A$1:$K$2336,8,0)</f>
        <v>24</v>
      </c>
      <c r="G1156" s="12">
        <f>VLOOKUP(A1156,'Cleaned Hospitalisation data'!$A:$K,2,0)</f>
        <v>0</v>
      </c>
      <c r="H1156" s="28">
        <f>VLOOKUP(A1156,'Cleaned Hospitalisation data'!$A$1:$K$2336,3,0)</f>
        <v>2842.76</v>
      </c>
      <c r="I1156" s="12" t="str">
        <f>VLOOKUP(A1156,'Cleaned Hospitalisation data'!$A$1:$K$2336,4,0)</f>
        <v>Tier - 2</v>
      </c>
      <c r="J1156" s="12" t="str">
        <f>VLOOKUP(A1156,'Cleaned Hospitalisation data'!$A$1:$K$2336,5,0)</f>
        <v>Tier - 3</v>
      </c>
      <c r="K1156" s="12" t="str">
        <f>VLOOKUP(A1156,'Cleaned Hospitalisation data'!$A$1:$K$2336,6,0)</f>
        <v>R1012</v>
      </c>
      <c r="L1156" s="12" cm="1">
        <f t="array" ref="L1156:P1156">_xlfn.XLOOKUP(A1156,$A:$A,'Cleaned Medical Examiation data'!$B:$F)</f>
        <v>24.225000000000001</v>
      </c>
      <c r="M1156" s="12">
        <v>4.42</v>
      </c>
      <c r="N1156" s="12" t="str">
        <v>NO</v>
      </c>
      <c r="O1156" s="12" t="str">
        <v>NO</v>
      </c>
      <c r="P1156" s="12" t="str">
        <v>NO</v>
      </c>
      <c r="Q1156" s="19" t="str" cm="1">
        <f t="array" ref="Q1156:T1156">_xlfn.XLOOKUP(A1156,$A:$A,'Cleaned Medical Examiation data'!$H:$K)</f>
        <v>NO</v>
      </c>
      <c r="R1156" s="48">
        <v>1</v>
      </c>
      <c r="S1156" s="45" t="str">
        <v>Normal Weight</v>
      </c>
      <c r="T1156" s="34" t="str">
        <v>Normal</v>
      </c>
    </row>
    <row r="1157" spans="1:20" ht="15.75">
      <c r="A1157" s="33" t="s">
        <v>1197</v>
      </c>
      <c r="B1157" s="7" t="str">
        <f>VLOOKUP(A1157,'Customer Names'!$A:$G,7,0)</f>
        <v>Ms</v>
      </c>
      <c r="C1157" s="7" t="str">
        <f>VLOOKUP(A1157,'Customer Names'!$A:$F,6,0)</f>
        <v>Stephanie</v>
      </c>
      <c r="D1157" s="7" t="str">
        <f>VLOOKUP(A1157,'Customer Names'!$A:$E,5,0)</f>
        <v>Gordon</v>
      </c>
      <c r="E1157" s="25" t="str">
        <f>VLOOKUP(A1157,'Cleaned Hospitalisation data'!$A:$K,7,0)</f>
        <v>1-Oct-2000</v>
      </c>
      <c r="F1157" s="12">
        <f>VLOOKUP(A1157,'Cleaned Hospitalisation data'!$A$1:$K$2336,8,0)</f>
        <v>22</v>
      </c>
      <c r="G1157" s="12">
        <f>VLOOKUP(A1157,'Cleaned Hospitalisation data'!$A:$K,2,0)</f>
        <v>0</v>
      </c>
      <c r="H1157" s="28">
        <f>VLOOKUP(A1157,'Cleaned Hospitalisation data'!$A$1:$K$2336,3,0)</f>
        <v>2819.51</v>
      </c>
      <c r="I1157" s="12" t="str">
        <f>VLOOKUP(A1157,'Cleaned Hospitalisation data'!$A$1:$K$2336,4,0)</f>
        <v>Tier - 2</v>
      </c>
      <c r="J1157" s="12" t="str">
        <f>VLOOKUP(A1157,'Cleaned Hospitalisation data'!$A$1:$K$2336,5,0)</f>
        <v>Tier - 3</v>
      </c>
      <c r="K1157" s="12" t="str">
        <f>VLOOKUP(A1157,'Cleaned Hospitalisation data'!$A$1:$K$2336,6,0)</f>
        <v>R1011</v>
      </c>
      <c r="L1157" s="12" cm="1">
        <f t="array" ref="L1157:P1157">_xlfn.XLOOKUP(A1157,$A:$A,'Cleaned Medical Examiation data'!$B:$F)</f>
        <v>29.68</v>
      </c>
      <c r="M1157" s="12">
        <v>5.68</v>
      </c>
      <c r="N1157" s="12" t="str">
        <v>NO</v>
      </c>
      <c r="O1157" s="12" t="str">
        <v>YES</v>
      </c>
      <c r="P1157" s="12" t="str">
        <v>NO</v>
      </c>
      <c r="Q1157" s="19" t="str" cm="1">
        <f t="array" ref="Q1157:T1157">_xlfn.XLOOKUP(A1157,$A:$A,'Cleaned Medical Examiation data'!$H:$K)</f>
        <v>NO</v>
      </c>
      <c r="R1157" s="48">
        <v>1</v>
      </c>
      <c r="S1157" s="45" t="str">
        <v>Over Weight</v>
      </c>
      <c r="T1157" s="34" t="str">
        <v>Normal</v>
      </c>
    </row>
    <row r="1158" spans="1:20" ht="15.75">
      <c r="A1158" s="33" t="s">
        <v>1198</v>
      </c>
      <c r="B1158" s="7" t="str">
        <f>VLOOKUP(A1158,'Customer Names'!$A:$G,7,0)</f>
        <v>Mr</v>
      </c>
      <c r="C1158" s="7" t="str">
        <f>VLOOKUP(A1158,'Customer Names'!$A:$F,6,0)</f>
        <v>Sean P</v>
      </c>
      <c r="D1158" s="7" t="str">
        <f>VLOOKUP(A1158,'Customer Names'!$A:$E,5,0)</f>
        <v>Hyland</v>
      </c>
      <c r="E1158" s="25" t="str">
        <f>VLOOKUP(A1158,'Cleaned Hospitalisation data'!$A:$K,7,0)</f>
        <v>23-Sep-2003</v>
      </c>
      <c r="F1158" s="12">
        <f>VLOOKUP(A1158,'Cleaned Hospitalisation data'!$A$1:$K$2336,8,0)</f>
        <v>19</v>
      </c>
      <c r="G1158" s="12">
        <f>VLOOKUP(A1158,'Cleaned Hospitalisation data'!$A:$K,2,0)</f>
        <v>2</v>
      </c>
      <c r="H1158" s="28">
        <f>VLOOKUP(A1158,'Cleaned Hospitalisation data'!$A$1:$K$2336,3,0)</f>
        <v>2803.7</v>
      </c>
      <c r="I1158" s="12" t="str">
        <f>VLOOKUP(A1158,'Cleaned Hospitalisation data'!$A$1:$K$2336,4,0)</f>
        <v>Tier - 2</v>
      </c>
      <c r="J1158" s="12" t="str">
        <f>VLOOKUP(A1158,'Cleaned Hospitalisation data'!$A$1:$K$2336,5,0)</f>
        <v>Tier - 1</v>
      </c>
      <c r="K1158" s="12" t="str">
        <f>VLOOKUP(A1158,'Cleaned Hospitalisation data'!$A$1:$K$2336,6,0)</f>
        <v>R1012</v>
      </c>
      <c r="L1158" s="12" cm="1">
        <f t="array" ref="L1158:P1158">_xlfn.XLOOKUP(A1158,$A:$A,'Cleaned Medical Examiation data'!$B:$F)</f>
        <v>20.614999999999998</v>
      </c>
      <c r="M1158" s="12">
        <v>6.05</v>
      </c>
      <c r="N1158" s="12" t="str">
        <v>NO</v>
      </c>
      <c r="O1158" s="12" t="str">
        <v>NO</v>
      </c>
      <c r="P1158" s="12" t="str">
        <v>YES</v>
      </c>
      <c r="Q1158" s="19" t="str" cm="1">
        <f t="array" ref="Q1158:T1158">_xlfn.XLOOKUP(A1158,$A:$A,'Cleaned Medical Examiation data'!$H:$K)</f>
        <v>NO</v>
      </c>
      <c r="R1158" s="48">
        <v>1</v>
      </c>
      <c r="S1158" s="45" t="str">
        <v>Normal Weight</v>
      </c>
      <c r="T1158" s="34" t="str">
        <v>Prediabetes</v>
      </c>
    </row>
    <row r="1159" spans="1:20" ht="15.75">
      <c r="A1159" s="33" t="s">
        <v>1199</v>
      </c>
      <c r="B1159" s="7" t="str">
        <f>VLOOKUP(A1159,'Customer Names'!$A:$G,7,0)</f>
        <v>Ms</v>
      </c>
      <c r="C1159" s="7" t="str">
        <f>VLOOKUP(A1159,'Customer Names'!$A:$F,6,0)</f>
        <v>Rebecca</v>
      </c>
      <c r="D1159" s="7" t="str">
        <f>VLOOKUP(A1159,'Customer Names'!$A:$E,5,0)</f>
        <v>Turnbull</v>
      </c>
      <c r="E1159" s="25" t="str">
        <f>VLOOKUP(A1159,'Cleaned Hospitalisation data'!$A:$K,7,0)</f>
        <v>4-Sep-1999</v>
      </c>
      <c r="F1159" s="12">
        <f>VLOOKUP(A1159,'Cleaned Hospitalisation data'!$A$1:$K$2336,8,0)</f>
        <v>23</v>
      </c>
      <c r="G1159" s="12">
        <f>VLOOKUP(A1159,'Cleaned Hospitalisation data'!$A:$K,2,0)</f>
        <v>2</v>
      </c>
      <c r="H1159" s="28">
        <f>VLOOKUP(A1159,'Cleaned Hospitalisation data'!$A$1:$K$2336,3,0)</f>
        <v>36021.01</v>
      </c>
      <c r="I1159" s="12" t="str">
        <f>VLOOKUP(A1159,'Cleaned Hospitalisation data'!$A$1:$K$2336,4,0)</f>
        <v>Tier - 2</v>
      </c>
      <c r="J1159" s="12" t="str">
        <f>VLOOKUP(A1159,'Cleaned Hospitalisation data'!$A$1:$K$2336,5,0)</f>
        <v>Tier - 3</v>
      </c>
      <c r="K1159" s="12" t="str">
        <f>VLOOKUP(A1159,'Cleaned Hospitalisation data'!$A$1:$K$2336,6,0)</f>
        <v>R1013</v>
      </c>
      <c r="L1159" s="12" cm="1">
        <f t="array" ref="L1159:P1159">_xlfn.XLOOKUP(A1159,$A:$A,'Cleaned Medical Examiation data'!$B:$F)</f>
        <v>32.78</v>
      </c>
      <c r="M1159" s="12">
        <v>5.27</v>
      </c>
      <c r="N1159" s="12" t="str">
        <v>NO</v>
      </c>
      <c r="O1159" s="12" t="str">
        <v>NO</v>
      </c>
      <c r="P1159" s="12" t="str">
        <v>NO</v>
      </c>
      <c r="Q1159" s="19" t="str" cm="1">
        <f t="array" ref="Q1159:T1159">_xlfn.XLOOKUP(A1159,$A:$A,'Cleaned Medical Examiation data'!$H:$K)</f>
        <v>YES</v>
      </c>
      <c r="R1159" s="48">
        <v>0</v>
      </c>
      <c r="S1159" s="45" t="str">
        <v>Obesity</v>
      </c>
      <c r="T1159" s="34" t="str">
        <v>Normal</v>
      </c>
    </row>
    <row r="1160" spans="1:20" ht="15.75">
      <c r="A1160" s="33" t="s">
        <v>1200</v>
      </c>
      <c r="B1160" s="7" t="str">
        <f>VLOOKUP(A1160,'Customer Names'!$A:$G,7,0)</f>
        <v>Ms</v>
      </c>
      <c r="C1160" s="7" t="str">
        <f>VLOOKUP(A1160,'Customer Names'!$A:$F,6,0)</f>
        <v>Emily G</v>
      </c>
      <c r="D1160" s="7" t="str">
        <f>VLOOKUP(A1160,'Customer Names'!$A:$E,5,0)</f>
        <v>Wagoner</v>
      </c>
      <c r="E1160" s="25" t="str">
        <f>VLOOKUP(A1160,'Cleaned Hospitalisation data'!$A:$K,7,0)</f>
        <v>4-Aug-2004</v>
      </c>
      <c r="F1160" s="12">
        <f>VLOOKUP(A1160,'Cleaned Hospitalisation data'!$A$1:$K$2336,8,0)</f>
        <v>18</v>
      </c>
      <c r="G1160" s="12">
        <f>VLOOKUP(A1160,'Cleaned Hospitalisation data'!$A:$K,2,0)</f>
        <v>2</v>
      </c>
      <c r="H1160" s="28">
        <f>VLOOKUP(A1160,'Cleaned Hospitalisation data'!$A$1:$K$2336,3,0)</f>
        <v>2801.26</v>
      </c>
      <c r="I1160" s="12" t="str">
        <f>VLOOKUP(A1160,'Cleaned Hospitalisation data'!$A$1:$K$2336,4,0)</f>
        <v>Tier - 2</v>
      </c>
      <c r="J1160" s="12" t="str">
        <f>VLOOKUP(A1160,'Cleaned Hospitalisation data'!$A$1:$K$2336,5,0)</f>
        <v>Tier - 3</v>
      </c>
      <c r="K1160" s="12" t="str">
        <f>VLOOKUP(A1160,'Cleaned Hospitalisation data'!$A$1:$K$2336,6,0)</f>
        <v>R1013</v>
      </c>
      <c r="L1160" s="12" cm="1">
        <f t="array" ref="L1160:P1160">_xlfn.XLOOKUP(A1160,$A:$A,'Cleaned Medical Examiation data'!$B:$F)</f>
        <v>32.119999999999997</v>
      </c>
      <c r="M1160" s="12">
        <v>5.33</v>
      </c>
      <c r="N1160" s="12" t="str">
        <v>NO</v>
      </c>
      <c r="O1160" s="12" t="str">
        <v>YES</v>
      </c>
      <c r="P1160" s="12" t="str">
        <v>NO</v>
      </c>
      <c r="Q1160" s="19" t="str" cm="1">
        <f t="array" ref="Q1160:T1160">_xlfn.XLOOKUP(A1160,$A:$A,'Cleaned Medical Examiation data'!$H:$K)</f>
        <v>NO</v>
      </c>
      <c r="R1160" s="48">
        <v>1</v>
      </c>
      <c r="S1160" s="45" t="str">
        <v>Obesity</v>
      </c>
      <c r="T1160" s="34" t="str">
        <v>Normal</v>
      </c>
    </row>
    <row r="1161" spans="1:20" ht="15.75">
      <c r="A1161" s="33" t="s">
        <v>1201</v>
      </c>
      <c r="B1161" s="7" t="str">
        <f>VLOOKUP(A1161,'Customer Names'!$A:$G,7,0)</f>
        <v>Mr</v>
      </c>
      <c r="C1161" s="7" t="str">
        <f>VLOOKUP(A1161,'Customer Names'!$A:$F,6,0)</f>
        <v>Malcolm</v>
      </c>
      <c r="D1161" s="7" t="str">
        <f>VLOOKUP(A1161,'Customer Names'!$A:$E,5,0)</f>
        <v>Thomas</v>
      </c>
      <c r="E1161" s="25" t="str">
        <f>VLOOKUP(A1161,'Cleaned Hospitalisation data'!$A:$K,7,0)</f>
        <v>24-Dec-1999</v>
      </c>
      <c r="F1161" s="12">
        <f>VLOOKUP(A1161,'Cleaned Hospitalisation data'!$A$1:$K$2336,8,0)</f>
        <v>23</v>
      </c>
      <c r="G1161" s="12">
        <f>VLOOKUP(A1161,'Cleaned Hospitalisation data'!$A:$K,2,0)</f>
        <v>1</v>
      </c>
      <c r="H1161" s="28">
        <f>VLOOKUP(A1161,'Cleaned Hospitalisation data'!$A$1:$K$2336,3,0)</f>
        <v>2789.06</v>
      </c>
      <c r="I1161" s="12" t="str">
        <f>VLOOKUP(A1161,'Cleaned Hospitalisation data'!$A$1:$K$2336,4,0)</f>
        <v>Tier - 2</v>
      </c>
      <c r="J1161" s="12" t="str">
        <f>VLOOKUP(A1161,'Cleaned Hospitalisation data'!$A$1:$K$2336,5,0)</f>
        <v>Tier - 3</v>
      </c>
      <c r="K1161" s="12" t="str">
        <f>VLOOKUP(A1161,'Cleaned Hospitalisation data'!$A$1:$K$2336,6,0)</f>
        <v>R1012</v>
      </c>
      <c r="L1161" s="12" cm="1">
        <f t="array" ref="L1161:P1161">_xlfn.XLOOKUP(A1161,$A:$A,'Cleaned Medical Examiation data'!$B:$F)</f>
        <v>27.36</v>
      </c>
      <c r="M1161" s="12">
        <v>6.22</v>
      </c>
      <c r="N1161" s="12" t="str">
        <v>NO</v>
      </c>
      <c r="O1161" s="12" t="str">
        <v>NO</v>
      </c>
      <c r="P1161" s="12" t="str">
        <v>NO</v>
      </c>
      <c r="Q1161" s="19" t="str" cm="1">
        <f t="array" ref="Q1161:T1161">_xlfn.XLOOKUP(A1161,$A:$A,'Cleaned Medical Examiation data'!$H:$K)</f>
        <v>NO</v>
      </c>
      <c r="R1161" s="48">
        <v>0</v>
      </c>
      <c r="S1161" s="45" t="str">
        <v>Over Weight</v>
      </c>
      <c r="T1161" s="34" t="str">
        <v>Prediabetes</v>
      </c>
    </row>
    <row r="1162" spans="1:20" ht="15.75">
      <c r="A1162" s="33" t="s">
        <v>1202</v>
      </c>
      <c r="B1162" s="7" t="str">
        <f>VLOOKUP(A1162,'Customer Names'!$A:$G,7,0)</f>
        <v>Mr</v>
      </c>
      <c r="C1162" s="7" t="str">
        <f>VLOOKUP(A1162,'Customer Names'!$A:$F,6,0)</f>
        <v>Danilo</v>
      </c>
      <c r="D1162" s="7" t="str">
        <f>VLOOKUP(A1162,'Customer Names'!$A:$E,5,0)</f>
        <v>Goffi</v>
      </c>
      <c r="E1162" s="25" t="str">
        <f>VLOOKUP(A1162,'Cleaned Hospitalisation data'!$A:$K,7,0)</f>
        <v>29-Aug-1999</v>
      </c>
      <c r="F1162" s="12">
        <f>VLOOKUP(A1162,'Cleaned Hospitalisation data'!$A$1:$K$2336,8,0)</f>
        <v>23</v>
      </c>
      <c r="G1162" s="12">
        <f>VLOOKUP(A1162,'Cleaned Hospitalisation data'!$A:$K,2,0)</f>
        <v>1</v>
      </c>
      <c r="H1162" s="28">
        <f>VLOOKUP(A1162,'Cleaned Hospitalisation data'!$A$1:$K$2336,3,0)</f>
        <v>2775.19</v>
      </c>
      <c r="I1162" s="12" t="str">
        <f>VLOOKUP(A1162,'Cleaned Hospitalisation data'!$A$1:$K$2336,4,0)</f>
        <v>Tier - 2</v>
      </c>
      <c r="J1162" s="12" t="str">
        <f>VLOOKUP(A1162,'Cleaned Hospitalisation data'!$A$1:$K$2336,5,0)</f>
        <v>Tier - 1</v>
      </c>
      <c r="K1162" s="12" t="str">
        <f>VLOOKUP(A1162,'Cleaned Hospitalisation data'!$A$1:$K$2336,6,0)</f>
        <v>R1012</v>
      </c>
      <c r="L1162" s="12" cm="1">
        <f t="array" ref="L1162:P1162">_xlfn.XLOOKUP(A1162,$A:$A,'Cleaned Medical Examiation data'!$B:$F)</f>
        <v>17.385000000000002</v>
      </c>
      <c r="M1162" s="12">
        <v>5.84</v>
      </c>
      <c r="N1162" s="12" t="str">
        <v>NO</v>
      </c>
      <c r="O1162" s="12" t="str">
        <v>NO</v>
      </c>
      <c r="P1162" s="12" t="str">
        <v>NO</v>
      </c>
      <c r="Q1162" s="19" t="str" cm="1">
        <f t="array" ref="Q1162:T1162">_xlfn.XLOOKUP(A1162,$A:$A,'Cleaned Medical Examiation data'!$H:$K)</f>
        <v>NO</v>
      </c>
      <c r="R1162" s="48">
        <v>0</v>
      </c>
      <c r="S1162" s="45" t="str">
        <v>Under Weight</v>
      </c>
      <c r="T1162" s="34" t="str">
        <v>Prediabetes</v>
      </c>
    </row>
    <row r="1163" spans="1:20" ht="15.75">
      <c r="A1163" s="33" t="s">
        <v>1203</v>
      </c>
      <c r="B1163" s="7" t="str">
        <f>VLOOKUP(A1163,'Customer Names'!$A:$G,7,0)</f>
        <v>Mr</v>
      </c>
      <c r="C1163" s="7" t="str">
        <f>VLOOKUP(A1163,'Customer Names'!$A:$F,6,0)</f>
        <v>Mikko</v>
      </c>
      <c r="D1163" s="7" t="str">
        <f>VLOOKUP(A1163,'Customer Names'!$A:$E,5,0)</f>
        <v>Salovaara</v>
      </c>
      <c r="E1163" s="25" t="str">
        <f>VLOOKUP(A1163,'Cleaned Hospitalisation data'!$A:$K,7,0)</f>
        <v>14-Nov-2004</v>
      </c>
      <c r="F1163" s="12">
        <f>VLOOKUP(A1163,'Cleaned Hospitalisation data'!$A$1:$K$2336,8,0)</f>
        <v>18</v>
      </c>
      <c r="G1163" s="12">
        <f>VLOOKUP(A1163,'Cleaned Hospitalisation data'!$A:$K,2,0)</f>
        <v>0</v>
      </c>
      <c r="H1163" s="28">
        <f>VLOOKUP(A1163,'Cleaned Hospitalisation data'!$A$1:$K$2336,3,0)</f>
        <v>2773.46</v>
      </c>
      <c r="I1163" s="12" t="str">
        <f>VLOOKUP(A1163,'Cleaned Hospitalisation data'!$A$1:$K$2336,4,0)</f>
        <v>Tier - 2</v>
      </c>
      <c r="J1163" s="12" t="str">
        <f>VLOOKUP(A1163,'Cleaned Hospitalisation data'!$A$1:$K$2336,5,0)</f>
        <v>Tier - 1</v>
      </c>
      <c r="K1163" s="12" t="str">
        <f>VLOOKUP(A1163,'Cleaned Hospitalisation data'!$A$1:$K$2336,6,0)</f>
        <v>R1021</v>
      </c>
      <c r="L1163" s="12" cm="1">
        <f t="array" ref="L1163:P1163">_xlfn.XLOOKUP(A1163,$A:$A,'Cleaned Medical Examiation data'!$B:$F)</f>
        <v>30.13</v>
      </c>
      <c r="M1163" s="12">
        <v>5.71</v>
      </c>
      <c r="N1163" s="12" t="str">
        <v>NO</v>
      </c>
      <c r="O1163" s="12" t="str">
        <v>YES</v>
      </c>
      <c r="P1163" s="12" t="str">
        <v>NO</v>
      </c>
      <c r="Q1163" s="19" t="str" cm="1">
        <f t="array" ref="Q1163:T1163">_xlfn.XLOOKUP(A1163,$A:$A,'Cleaned Medical Examiation data'!$H:$K)</f>
        <v>NO</v>
      </c>
      <c r="R1163" s="48">
        <v>1</v>
      </c>
      <c r="S1163" s="45" t="str">
        <v>Obesity</v>
      </c>
      <c r="T1163" s="34" t="str">
        <v>Prediabetes</v>
      </c>
    </row>
    <row r="1164" spans="1:20" ht="15.75">
      <c r="A1164" s="33" t="s">
        <v>1204</v>
      </c>
      <c r="B1164" s="7" t="str">
        <f>VLOOKUP(A1164,'Customer Names'!$A:$G,7,0)</f>
        <v>Ms</v>
      </c>
      <c r="C1164" s="7" t="str">
        <f>VLOOKUP(A1164,'Customer Names'!$A:$F,6,0)</f>
        <v>Paula C</v>
      </c>
      <c r="D1164" s="7" t="str">
        <f>VLOOKUP(A1164,'Customer Names'!$A:$E,5,0)</f>
        <v>Reid</v>
      </c>
      <c r="E1164" s="25" t="str">
        <f>VLOOKUP(A1164,'Cleaned Hospitalisation data'!$A:$K,7,0)</f>
        <v>10-Aug-1997</v>
      </c>
      <c r="F1164" s="12">
        <f>VLOOKUP(A1164,'Cleaned Hospitalisation data'!$A$1:$K$2336,8,0)</f>
        <v>25</v>
      </c>
      <c r="G1164" s="12">
        <f>VLOOKUP(A1164,'Cleaned Hospitalisation data'!$A:$K,2,0)</f>
        <v>0</v>
      </c>
      <c r="H1164" s="28">
        <f>VLOOKUP(A1164,'Cleaned Hospitalisation data'!$A$1:$K$2336,3,0)</f>
        <v>2758.99</v>
      </c>
      <c r="I1164" s="12" t="str">
        <f>VLOOKUP(A1164,'Cleaned Hospitalisation data'!$A$1:$K$2336,4,0)</f>
        <v>Tier - 2</v>
      </c>
      <c r="J1164" s="12" t="str">
        <f>VLOOKUP(A1164,'Cleaned Hospitalisation data'!$A$1:$K$2336,5,0)</f>
        <v>Tier - 1</v>
      </c>
      <c r="K1164" s="12" t="str">
        <f>VLOOKUP(A1164,'Cleaned Hospitalisation data'!$A$1:$K$2336,6,0)</f>
        <v>R1012</v>
      </c>
      <c r="L1164" s="12" cm="1">
        <f t="array" ref="L1164:P1164">_xlfn.XLOOKUP(A1164,$A:$A,'Cleaned Medical Examiation data'!$B:$F)</f>
        <v>25.44</v>
      </c>
      <c r="M1164" s="12">
        <v>6.04</v>
      </c>
      <c r="N1164" s="12" t="str">
        <v>YES</v>
      </c>
      <c r="O1164" s="12" t="str">
        <v>NO</v>
      </c>
      <c r="P1164" s="12" t="str">
        <v>YES</v>
      </c>
      <c r="Q1164" s="19" t="str" cm="1">
        <f t="array" ref="Q1164:T1164">_xlfn.XLOOKUP(A1164,$A:$A,'Cleaned Medical Examiation data'!$H:$K)</f>
        <v>NO</v>
      </c>
      <c r="R1164" s="48">
        <v>1</v>
      </c>
      <c r="S1164" s="45" t="str">
        <v>Over Weight</v>
      </c>
      <c r="T1164" s="34" t="str">
        <v>Prediabetes</v>
      </c>
    </row>
    <row r="1165" spans="1:20" ht="15.75">
      <c r="A1165" s="33" t="s">
        <v>1205</v>
      </c>
      <c r="B1165" s="7" t="str">
        <f>VLOOKUP(A1165,'Customer Names'!$A:$G,7,0)</f>
        <v>Ms</v>
      </c>
      <c r="C1165" s="7" t="str">
        <f>VLOOKUP(A1165,'Customer Names'!$A:$F,6,0)</f>
        <v>Kirsten N</v>
      </c>
      <c r="D1165" s="7" t="str">
        <f>VLOOKUP(A1165,'Customer Names'!$A:$E,5,0)</f>
        <v>Allan</v>
      </c>
      <c r="E1165" s="25" t="str">
        <f>VLOOKUP(A1165,'Cleaned Hospitalisation data'!$A:$K,7,0)</f>
        <v>11-Oct-2000</v>
      </c>
      <c r="F1165" s="12">
        <f>VLOOKUP(A1165,'Cleaned Hospitalisation data'!$A$1:$K$2336,8,0)</f>
        <v>22</v>
      </c>
      <c r="G1165" s="12">
        <f>VLOOKUP(A1165,'Cleaned Hospitalisation data'!$A:$K,2,0)</f>
        <v>0</v>
      </c>
      <c r="H1165" s="28">
        <f>VLOOKUP(A1165,'Cleaned Hospitalisation data'!$A$1:$K$2336,3,0)</f>
        <v>2755.02</v>
      </c>
      <c r="I1165" s="12" t="str">
        <f>VLOOKUP(A1165,'Cleaned Hospitalisation data'!$A$1:$K$2336,4,0)</f>
        <v>Tier - 2</v>
      </c>
      <c r="J1165" s="12" t="str">
        <f>VLOOKUP(A1165,'Cleaned Hospitalisation data'!$A$1:$K$2336,5,0)</f>
        <v>Tier - 1</v>
      </c>
      <c r="K1165" s="12" t="str">
        <f>VLOOKUP(A1165,'Cleaned Hospitalisation data'!$A$1:$K$2336,6,0)</f>
        <v>R1024</v>
      </c>
      <c r="L1165" s="12" cm="1">
        <f t="array" ref="L1165:P1165">_xlfn.XLOOKUP(A1165,$A:$A,'Cleaned Medical Examiation data'!$B:$F)</f>
        <v>39.805</v>
      </c>
      <c r="M1165" s="12">
        <v>4.38</v>
      </c>
      <c r="N1165" s="12" t="str">
        <v>NO</v>
      </c>
      <c r="O1165" s="12" t="str">
        <v>YES</v>
      </c>
      <c r="P1165" s="12" t="str">
        <v>NO</v>
      </c>
      <c r="Q1165" s="19" t="str" cm="1">
        <f t="array" ref="Q1165:T1165">_xlfn.XLOOKUP(A1165,$A:$A,'Cleaned Medical Examiation data'!$H:$K)</f>
        <v>NO</v>
      </c>
      <c r="R1165" s="48">
        <v>1</v>
      </c>
      <c r="S1165" s="45" t="str">
        <v>Obesity</v>
      </c>
      <c r="T1165" s="34" t="str">
        <v>Normal</v>
      </c>
    </row>
    <row r="1166" spans="1:20" ht="15.75">
      <c r="A1166" s="33" t="s">
        <v>1206</v>
      </c>
      <c r="B1166" s="7" t="str">
        <f>VLOOKUP(A1166,'Customer Names'!$A:$G,7,0)</f>
        <v>Ms</v>
      </c>
      <c r="C1166" s="7" t="str">
        <f>VLOOKUP(A1166,'Customer Names'!$A:$F,6,0)</f>
        <v>Christy</v>
      </c>
      <c r="D1166" s="7" t="str">
        <f>VLOOKUP(A1166,'Customer Names'!$A:$E,5,0)</f>
        <v>McLaughlin</v>
      </c>
      <c r="E1166" s="25" t="str">
        <f>VLOOKUP(A1166,'Cleaned Hospitalisation data'!$A:$K,7,0)</f>
        <v>3-Oct-2000</v>
      </c>
      <c r="F1166" s="12">
        <f>VLOOKUP(A1166,'Cleaned Hospitalisation data'!$A$1:$K$2336,8,0)</f>
        <v>22</v>
      </c>
      <c r="G1166" s="12">
        <f>VLOOKUP(A1166,'Cleaned Hospitalisation data'!$A:$K,2,0)</f>
        <v>0</v>
      </c>
      <c r="H1166" s="28">
        <f>VLOOKUP(A1166,'Cleaned Hospitalisation data'!$A$1:$K$2336,3,0)</f>
        <v>2741.95</v>
      </c>
      <c r="I1166" s="12" t="str">
        <f>VLOOKUP(A1166,'Cleaned Hospitalisation data'!$A$1:$K$2336,4,0)</f>
        <v>Tier - 2</v>
      </c>
      <c r="J1166" s="12" t="str">
        <f>VLOOKUP(A1166,'Cleaned Hospitalisation data'!$A$1:$K$2336,5,0)</f>
        <v>Tier - 3</v>
      </c>
      <c r="K1166" s="12" t="str">
        <f>VLOOKUP(A1166,'Cleaned Hospitalisation data'!$A$1:$K$2336,6,0)</f>
        <v>R1024</v>
      </c>
      <c r="L1166" s="12" cm="1">
        <f t="array" ref="L1166:P1166">_xlfn.XLOOKUP(A1166,$A:$A,'Cleaned Medical Examiation data'!$B:$F)</f>
        <v>30.4</v>
      </c>
      <c r="M1166" s="12">
        <v>5.56</v>
      </c>
      <c r="N1166" s="12" t="str">
        <v>YES</v>
      </c>
      <c r="O1166" s="12" t="str">
        <v>YES</v>
      </c>
      <c r="P1166" s="12" t="str">
        <v>NO</v>
      </c>
      <c r="Q1166" s="19" t="str" cm="1">
        <f t="array" ref="Q1166:T1166">_xlfn.XLOOKUP(A1166,$A:$A,'Cleaned Medical Examiation data'!$H:$K)</f>
        <v>NO</v>
      </c>
      <c r="R1166" s="48">
        <v>1</v>
      </c>
      <c r="S1166" s="45" t="str">
        <v>Obesity</v>
      </c>
      <c r="T1166" s="34" t="str">
        <v>Normal</v>
      </c>
    </row>
    <row r="1167" spans="1:20" ht="15.75">
      <c r="A1167" s="33" t="s">
        <v>1207</v>
      </c>
      <c r="B1167" s="7" t="str">
        <f>VLOOKUP(A1167,'Customer Names'!$A:$G,7,0)</f>
        <v>Ms</v>
      </c>
      <c r="C1167" s="7" t="str">
        <f>VLOOKUP(A1167,'Customer Names'!$A:$F,6,0)</f>
        <v>Jennifer</v>
      </c>
      <c r="D1167" s="7" t="str">
        <f>VLOOKUP(A1167,'Customer Names'!$A:$E,5,0)</f>
        <v>Lee</v>
      </c>
      <c r="E1167" s="25" t="str">
        <f>VLOOKUP(A1167,'Cleaned Hospitalisation data'!$A:$K,7,0)</f>
        <v>17-Dec-2000</v>
      </c>
      <c r="F1167" s="12">
        <f>VLOOKUP(A1167,'Cleaned Hospitalisation data'!$A$1:$K$2336,8,0)</f>
        <v>22</v>
      </c>
      <c r="G1167" s="12">
        <f>VLOOKUP(A1167,'Cleaned Hospitalisation data'!$A:$K,2,0)</f>
        <v>0</v>
      </c>
      <c r="H1167" s="28">
        <f>VLOOKUP(A1167,'Cleaned Hospitalisation data'!$A$1:$K$2336,3,0)</f>
        <v>2731.91</v>
      </c>
      <c r="I1167" s="12" t="str">
        <f>VLOOKUP(A1167,'Cleaned Hospitalisation data'!$A$1:$K$2336,4,0)</f>
        <v>Tier - 2</v>
      </c>
      <c r="J1167" s="12" t="str">
        <f>VLOOKUP(A1167,'Cleaned Hospitalisation data'!$A$1:$K$2336,5,0)</f>
        <v>Tier - 3</v>
      </c>
      <c r="K1167" s="12" t="str">
        <f>VLOOKUP(A1167,'Cleaned Hospitalisation data'!$A$1:$K$2336,6,0)</f>
        <v>R1024</v>
      </c>
      <c r="L1167" s="12" cm="1">
        <f t="array" ref="L1167:P1167">_xlfn.XLOOKUP(A1167,$A:$A,'Cleaned Medical Examiation data'!$B:$F)</f>
        <v>23.18</v>
      </c>
      <c r="M1167" s="12">
        <v>4.24</v>
      </c>
      <c r="N1167" s="12" t="str">
        <v>NO</v>
      </c>
      <c r="O1167" s="12" t="str">
        <v>YES</v>
      </c>
      <c r="P1167" s="12" t="str">
        <v>NO</v>
      </c>
      <c r="Q1167" s="19" t="str" cm="1">
        <f t="array" ref="Q1167:T1167">_xlfn.XLOOKUP(A1167,$A:$A,'Cleaned Medical Examiation data'!$H:$K)</f>
        <v>NO</v>
      </c>
      <c r="R1167" s="48">
        <v>1</v>
      </c>
      <c r="S1167" s="45" t="str">
        <v>Normal Weight</v>
      </c>
      <c r="T1167" s="34" t="str">
        <v>Normal</v>
      </c>
    </row>
    <row r="1168" spans="1:20" ht="15.75">
      <c r="A1168" s="33" t="s">
        <v>1208</v>
      </c>
      <c r="B1168" s="7" t="str">
        <f>VLOOKUP(A1168,'Customer Names'!$A:$G,7,0)</f>
        <v>Ms</v>
      </c>
      <c r="C1168" s="7" t="str">
        <f>VLOOKUP(A1168,'Customer Names'!$A:$F,6,0)</f>
        <v>Jingjing</v>
      </c>
      <c r="D1168" s="7" t="str">
        <f>VLOOKUP(A1168,'Customer Names'!$A:$E,5,0)</f>
        <v>Tang</v>
      </c>
      <c r="E1168" s="25" t="str">
        <f>VLOOKUP(A1168,'Cleaned Hospitalisation data'!$A:$K,7,0)</f>
        <v>3-Dec-2003</v>
      </c>
      <c r="F1168" s="12">
        <f>VLOOKUP(A1168,'Cleaned Hospitalisation data'!$A$1:$K$2336,8,0)</f>
        <v>19</v>
      </c>
      <c r="G1168" s="12">
        <f>VLOOKUP(A1168,'Cleaned Hospitalisation data'!$A:$K,2,0)</f>
        <v>1</v>
      </c>
      <c r="H1168" s="28">
        <f>VLOOKUP(A1168,'Cleaned Hospitalisation data'!$A$1:$K$2336,3,0)</f>
        <v>2730.11</v>
      </c>
      <c r="I1168" s="12" t="str">
        <f>VLOOKUP(A1168,'Cleaned Hospitalisation data'!$A$1:$K$2336,4,0)</f>
        <v>Tier - 2</v>
      </c>
      <c r="J1168" s="12" t="str">
        <f>VLOOKUP(A1168,'Cleaned Hospitalisation data'!$A$1:$K$2336,5,0)</f>
        <v>Tier - 3</v>
      </c>
      <c r="K1168" s="12" t="str">
        <f>VLOOKUP(A1168,'Cleaned Hospitalisation data'!$A$1:$K$2336,6,0)</f>
        <v>R1012</v>
      </c>
      <c r="L1168" s="12" cm="1">
        <f t="array" ref="L1168:P1168">_xlfn.XLOOKUP(A1168,$A:$A,'Cleaned Medical Examiation data'!$B:$F)</f>
        <v>39.615000000000002</v>
      </c>
      <c r="M1168" s="12">
        <v>6.32</v>
      </c>
      <c r="N1168" s="12" t="str">
        <v>NO</v>
      </c>
      <c r="O1168" s="12" t="str">
        <v>NO</v>
      </c>
      <c r="P1168" s="12" t="str">
        <v>YES</v>
      </c>
      <c r="Q1168" s="19" t="str" cm="1">
        <f t="array" ref="Q1168:T1168">_xlfn.XLOOKUP(A1168,$A:$A,'Cleaned Medical Examiation data'!$H:$K)</f>
        <v>NO</v>
      </c>
      <c r="R1168" s="48">
        <v>1</v>
      </c>
      <c r="S1168" s="45" t="str">
        <v>Obesity</v>
      </c>
      <c r="T1168" s="34" t="str">
        <v>Prediabetes</v>
      </c>
    </row>
    <row r="1169" spans="1:20" ht="15.75">
      <c r="A1169" s="33" t="s">
        <v>1209</v>
      </c>
      <c r="B1169" s="7" t="str">
        <f>VLOOKUP(A1169,'Customer Names'!$A:$G,7,0)</f>
        <v>Mr</v>
      </c>
      <c r="C1169" s="7" t="str">
        <f>VLOOKUP(A1169,'Customer Names'!$A:$F,6,0)</f>
        <v>Morgan</v>
      </c>
      <c r="D1169" s="7" t="str">
        <f>VLOOKUP(A1169,'Customer Names'!$A:$E,5,0)</f>
        <v>Kennedy</v>
      </c>
      <c r="E1169" s="25" t="str">
        <f>VLOOKUP(A1169,'Cleaned Hospitalisation data'!$A:$K,7,0)</f>
        <v>6-Oct-1997</v>
      </c>
      <c r="F1169" s="12">
        <f>VLOOKUP(A1169,'Cleaned Hospitalisation data'!$A$1:$K$2336,8,0)</f>
        <v>25</v>
      </c>
      <c r="G1169" s="12">
        <f>VLOOKUP(A1169,'Cleaned Hospitalisation data'!$A:$K,2,0)</f>
        <v>0</v>
      </c>
      <c r="H1169" s="28">
        <f>VLOOKUP(A1169,'Cleaned Hospitalisation data'!$A$1:$K$2336,3,0)</f>
        <v>2727.4</v>
      </c>
      <c r="I1169" s="12" t="str">
        <f>VLOOKUP(A1169,'Cleaned Hospitalisation data'!$A$1:$K$2336,4,0)</f>
        <v>Tier - 3</v>
      </c>
      <c r="J1169" s="12" t="str">
        <f>VLOOKUP(A1169,'Cleaned Hospitalisation data'!$A$1:$K$2336,5,0)</f>
        <v>Tier - 3</v>
      </c>
      <c r="K1169" s="12" t="str">
        <f>VLOOKUP(A1169,'Cleaned Hospitalisation data'!$A$1:$K$2336,6,0)</f>
        <v>R1016</v>
      </c>
      <c r="L1169" s="12" cm="1">
        <f t="array" ref="L1169:P1169">_xlfn.XLOOKUP(A1169,$A:$A,'Cleaned Medical Examiation data'!$B:$F)</f>
        <v>30.59</v>
      </c>
      <c r="M1169" s="12">
        <v>6.3</v>
      </c>
      <c r="N1169" s="12" t="str">
        <v>YES</v>
      </c>
      <c r="O1169" s="12" t="str">
        <v>NO</v>
      </c>
      <c r="P1169" s="12" t="str">
        <v>YES</v>
      </c>
      <c r="Q1169" s="19" t="str" cm="1">
        <f t="array" ref="Q1169:T1169">_xlfn.XLOOKUP(A1169,$A:$A,'Cleaned Medical Examiation data'!$H:$K)</f>
        <v>NO</v>
      </c>
      <c r="R1169" s="48">
        <v>1</v>
      </c>
      <c r="S1169" s="45" t="str">
        <v>Obesity</v>
      </c>
      <c r="T1169" s="34" t="str">
        <v>Prediabetes</v>
      </c>
    </row>
    <row r="1170" spans="1:20" ht="15.75">
      <c r="A1170" s="33" t="s">
        <v>1210</v>
      </c>
      <c r="B1170" s="7" t="str">
        <f>VLOOKUP(A1170,'Customer Names'!$A:$G,7,0)</f>
        <v>Mr</v>
      </c>
      <c r="C1170" s="7" t="str">
        <f>VLOOKUP(A1170,'Customer Names'!$A:$F,6,0)</f>
        <v>Matt</v>
      </c>
      <c r="D1170" s="7" t="str">
        <f>VLOOKUP(A1170,'Customer Names'!$A:$E,5,0)</f>
        <v>Aguero</v>
      </c>
      <c r="E1170" s="25" t="str">
        <f>VLOOKUP(A1170,'Cleaned Hospitalisation data'!$A:$K,7,0)</f>
        <v>22-Nov-1981</v>
      </c>
      <c r="F1170" s="12">
        <f>VLOOKUP(A1170,'Cleaned Hospitalisation data'!$A$1:$K$2336,8,0)</f>
        <v>41</v>
      </c>
      <c r="G1170" s="12">
        <f>VLOOKUP(A1170,'Cleaned Hospitalisation data'!$A:$K,2,0)</f>
        <v>1</v>
      </c>
      <c r="H1170" s="28">
        <f>VLOOKUP(A1170,'Cleaned Hospitalisation data'!$A$1:$K$2336,3,0)</f>
        <v>35952.65</v>
      </c>
      <c r="I1170" s="12" t="str">
        <f>VLOOKUP(A1170,'Cleaned Hospitalisation data'!$A$1:$K$2336,4,0)</f>
        <v>Tier - 1</v>
      </c>
      <c r="J1170" s="12" t="str">
        <f>VLOOKUP(A1170,'Cleaned Hospitalisation data'!$A$1:$K$2336,5,0)</f>
        <v>Tier - 3</v>
      </c>
      <c r="K1170" s="12" t="str">
        <f>VLOOKUP(A1170,'Cleaned Hospitalisation data'!$A$1:$K$2336,6,0)</f>
        <v>R1011</v>
      </c>
      <c r="L1170" s="12" cm="1">
        <f t="array" ref="L1170:P1170">_xlfn.XLOOKUP(A1170,$A:$A,'Cleaned Medical Examiation data'!$B:$F)</f>
        <v>41.65</v>
      </c>
      <c r="M1170" s="12">
        <v>10.73</v>
      </c>
      <c r="N1170" s="12" t="str">
        <v>YES</v>
      </c>
      <c r="O1170" s="12" t="str">
        <v>NO</v>
      </c>
      <c r="P1170" s="12" t="str">
        <v>NO</v>
      </c>
      <c r="Q1170" s="19" t="str" cm="1">
        <f t="array" ref="Q1170:T1170">_xlfn.XLOOKUP(A1170,$A:$A,'Cleaned Medical Examiation data'!$H:$K)</f>
        <v>YES</v>
      </c>
      <c r="R1170" s="48">
        <v>0</v>
      </c>
      <c r="S1170" s="45" t="str">
        <v>Obesity</v>
      </c>
      <c r="T1170" s="34" t="str">
        <v>Diabetes</v>
      </c>
    </row>
    <row r="1171" spans="1:20" ht="15.75">
      <c r="A1171" s="33" t="s">
        <v>1211</v>
      </c>
      <c r="B1171" s="7" t="str">
        <f>VLOOKUP(A1171,'Customer Names'!$A:$G,7,0)</f>
        <v>Mr</v>
      </c>
      <c r="C1171" s="7" t="str">
        <f>VLOOKUP(A1171,'Customer Names'!$A:$F,6,0)</f>
        <v>Patrick J</v>
      </c>
      <c r="D1171" s="7" t="str">
        <f>VLOOKUP(A1171,'Customer Names'!$A:$E,5,0)</f>
        <v>Condon</v>
      </c>
      <c r="E1171" s="25" t="str">
        <f>VLOOKUP(A1171,'Cleaned Hospitalisation data'!$A:$K,7,0)</f>
        <v>20-Aug-1988</v>
      </c>
      <c r="F1171" s="12">
        <f>VLOOKUP(A1171,'Cleaned Hospitalisation data'!$A$1:$K$2336,8,0)</f>
        <v>34</v>
      </c>
      <c r="G1171" s="12">
        <f>VLOOKUP(A1171,'Cleaned Hospitalisation data'!$A:$K,2,0)</f>
        <v>3</v>
      </c>
      <c r="H1171" s="28">
        <f>VLOOKUP(A1171,'Cleaned Hospitalisation data'!$A$1:$K$2336,3,0)</f>
        <v>2726.06</v>
      </c>
      <c r="I1171" s="12" t="str">
        <f>VLOOKUP(A1171,'Cleaned Hospitalisation data'!$A$1:$K$2336,4,0)</f>
        <v>Tier - 2</v>
      </c>
      <c r="J1171" s="12" t="str">
        <f>VLOOKUP(A1171,'Cleaned Hospitalisation data'!$A$1:$K$2336,5,0)</f>
        <v>Tier - 2</v>
      </c>
      <c r="K1171" s="12" t="str">
        <f>VLOOKUP(A1171,'Cleaned Hospitalisation data'!$A$1:$K$2336,6,0)</f>
        <v>R1013</v>
      </c>
      <c r="L1171" s="12" cm="1">
        <f t="array" ref="L1171:P1171">_xlfn.XLOOKUP(A1171,$A:$A,'Cleaned Medical Examiation data'!$B:$F)</f>
        <v>16.72</v>
      </c>
      <c r="M1171" s="12">
        <v>4.38</v>
      </c>
      <c r="N1171" s="12" t="str">
        <v>YES</v>
      </c>
      <c r="O1171" s="12" t="str">
        <v>NO</v>
      </c>
      <c r="P1171" s="12" t="str">
        <v>NO</v>
      </c>
      <c r="Q1171" s="19" t="str" cm="1">
        <f t="array" ref="Q1171:T1171">_xlfn.XLOOKUP(A1171,$A:$A,'Cleaned Medical Examiation data'!$H:$K)</f>
        <v>NO</v>
      </c>
      <c r="R1171" s="48">
        <v>1</v>
      </c>
      <c r="S1171" s="45" t="str">
        <v>Under Weight</v>
      </c>
      <c r="T1171" s="34" t="str">
        <v>Normal</v>
      </c>
    </row>
    <row r="1172" spans="1:20" ht="15.75">
      <c r="A1172" s="33" t="s">
        <v>1212</v>
      </c>
      <c r="B1172" s="7" t="str">
        <f>VLOOKUP(A1172,'Customer Names'!$A:$G,7,0)</f>
        <v>Mr</v>
      </c>
      <c r="C1172" s="7" t="str">
        <f>VLOOKUP(A1172,'Customer Names'!$A:$F,6,0)</f>
        <v>Frankline</v>
      </c>
      <c r="D1172" s="7" t="str">
        <f>VLOOKUP(A1172,'Customer Names'!$A:$E,5,0)</f>
        <v>Chepkwony</v>
      </c>
      <c r="E1172" s="25" t="str">
        <f>VLOOKUP(A1172,'Cleaned Hospitalisation data'!$A:$K,7,0)</f>
        <v>30-Oct-1997</v>
      </c>
      <c r="F1172" s="12">
        <f>VLOOKUP(A1172,'Cleaned Hospitalisation data'!$A$1:$K$2336,8,0)</f>
        <v>25</v>
      </c>
      <c r="G1172" s="12">
        <f>VLOOKUP(A1172,'Cleaned Hospitalisation data'!$A:$K,2,0)</f>
        <v>0</v>
      </c>
      <c r="H1172" s="28">
        <f>VLOOKUP(A1172,'Cleaned Hospitalisation data'!$A$1:$K$2336,3,0)</f>
        <v>2721.32</v>
      </c>
      <c r="I1172" s="12" t="str">
        <f>VLOOKUP(A1172,'Cleaned Hospitalisation data'!$A$1:$K$2336,4,0)</f>
        <v>Tier - 1</v>
      </c>
      <c r="J1172" s="12" t="str">
        <f>VLOOKUP(A1172,'Cleaned Hospitalisation data'!$A$1:$K$2336,5,0)</f>
        <v>Tier - 3</v>
      </c>
      <c r="K1172" s="12" t="str">
        <f>VLOOKUP(A1172,'Cleaned Hospitalisation data'!$A$1:$K$2336,6,0)</f>
        <v>R1014</v>
      </c>
      <c r="L1172" s="12" cm="1">
        <f t="array" ref="L1172:P1172">_xlfn.XLOOKUP(A1172,$A:$A,'Cleaned Medical Examiation data'!$B:$F)</f>
        <v>26.22</v>
      </c>
      <c r="M1172" s="12">
        <v>4.6500000000000004</v>
      </c>
      <c r="N1172" s="12" t="str">
        <v>YES</v>
      </c>
      <c r="O1172" s="12" t="str">
        <v>NO</v>
      </c>
      <c r="P1172" s="12" t="str">
        <v>YES</v>
      </c>
      <c r="Q1172" s="19" t="str" cm="1">
        <f t="array" ref="Q1172:T1172">_xlfn.XLOOKUP(A1172,$A:$A,'Cleaned Medical Examiation data'!$H:$K)</f>
        <v>NO</v>
      </c>
      <c r="R1172" s="48">
        <v>1</v>
      </c>
      <c r="S1172" s="45" t="str">
        <v>Over Weight</v>
      </c>
      <c r="T1172" s="34" t="str">
        <v>Normal</v>
      </c>
    </row>
    <row r="1173" spans="1:20" ht="15.75">
      <c r="A1173" s="33" t="s">
        <v>1213</v>
      </c>
      <c r="B1173" s="7" t="str">
        <f>VLOOKUP(A1173,'Customer Names'!$A:$G,7,0)</f>
        <v>Ms</v>
      </c>
      <c r="C1173" s="7" t="str">
        <f>VLOOKUP(A1173,'Customer Names'!$A:$F,6,0)</f>
        <v>Laura T</v>
      </c>
      <c r="D1173" s="7" t="str">
        <f>VLOOKUP(A1173,'Customer Names'!$A:$E,5,0)</f>
        <v>Rodriguez</v>
      </c>
      <c r="E1173" s="25" t="str">
        <f>VLOOKUP(A1173,'Cleaned Hospitalisation data'!$A:$K,7,0)</f>
        <v>6-Aug-2003</v>
      </c>
      <c r="F1173" s="12">
        <f>VLOOKUP(A1173,'Cleaned Hospitalisation data'!$A$1:$K$2336,8,0)</f>
        <v>19</v>
      </c>
      <c r="G1173" s="12">
        <f>VLOOKUP(A1173,'Cleaned Hospitalisation data'!$A:$K,2,0)</f>
        <v>1</v>
      </c>
      <c r="H1173" s="28">
        <f>VLOOKUP(A1173,'Cleaned Hospitalisation data'!$A$1:$K$2336,3,0)</f>
        <v>2719.28</v>
      </c>
      <c r="I1173" s="12" t="str">
        <f>VLOOKUP(A1173,'Cleaned Hospitalisation data'!$A$1:$K$2336,4,0)</f>
        <v>Tier - 2</v>
      </c>
      <c r="J1173" s="12" t="str">
        <f>VLOOKUP(A1173,'Cleaned Hospitalisation data'!$A$1:$K$2336,5,0)</f>
        <v>Tier - 2</v>
      </c>
      <c r="K1173" s="12" t="str">
        <f>VLOOKUP(A1173,'Cleaned Hospitalisation data'!$A$1:$K$2336,6,0)</f>
        <v>R1012</v>
      </c>
      <c r="L1173" s="12" cm="1">
        <f t="array" ref="L1173:P1173">_xlfn.XLOOKUP(A1173,$A:$A,'Cleaned Medical Examiation data'!$B:$F)</f>
        <v>31.824999999999999</v>
      </c>
      <c r="M1173" s="12">
        <v>4.7</v>
      </c>
      <c r="N1173" s="12" t="str">
        <v>NO</v>
      </c>
      <c r="O1173" s="12" t="str">
        <v>NO</v>
      </c>
      <c r="P1173" s="12" t="str">
        <v>YES</v>
      </c>
      <c r="Q1173" s="19" t="str" cm="1">
        <f t="array" ref="Q1173:T1173">_xlfn.XLOOKUP(A1173,$A:$A,'Cleaned Medical Examiation data'!$H:$K)</f>
        <v>NO</v>
      </c>
      <c r="R1173" s="48">
        <v>1</v>
      </c>
      <c r="S1173" s="45" t="str">
        <v>Obesity</v>
      </c>
      <c r="T1173" s="34" t="str">
        <v>Normal</v>
      </c>
    </row>
    <row r="1174" spans="1:20" ht="15.75">
      <c r="A1174" s="33" t="s">
        <v>1214</v>
      </c>
      <c r="B1174" s="7" t="str">
        <f>VLOOKUP(A1174,'Customer Names'!$A:$G,7,0)</f>
        <v>Ms</v>
      </c>
      <c r="C1174" s="7" t="str">
        <f>VLOOKUP(A1174,'Customer Names'!$A:$F,6,0)</f>
        <v>Natalia</v>
      </c>
      <c r="D1174" s="7" t="str">
        <f>VLOOKUP(A1174,'Customer Names'!$A:$E,5,0)</f>
        <v>Szynkarczuk</v>
      </c>
      <c r="E1174" s="25" t="str">
        <f>VLOOKUP(A1174,'Cleaned Hospitalisation data'!$A:$K,7,0)</f>
        <v>1-Dec-2003</v>
      </c>
      <c r="F1174" s="12">
        <f>VLOOKUP(A1174,'Cleaned Hospitalisation data'!$A$1:$K$2336,8,0)</f>
        <v>19</v>
      </c>
      <c r="G1174" s="12">
        <f>VLOOKUP(A1174,'Cleaned Hospitalisation data'!$A:$K,2,0)</f>
        <v>1</v>
      </c>
      <c r="H1174" s="28">
        <f>VLOOKUP(A1174,'Cleaned Hospitalisation data'!$A$1:$K$2336,3,0)</f>
        <v>2710.83</v>
      </c>
      <c r="I1174" s="12" t="str">
        <f>VLOOKUP(A1174,'Cleaned Hospitalisation data'!$A$1:$K$2336,4,0)</f>
        <v>Tier - 2</v>
      </c>
      <c r="J1174" s="12" t="str">
        <f>VLOOKUP(A1174,'Cleaned Hospitalisation data'!$A$1:$K$2336,5,0)</f>
        <v>Tier - 3</v>
      </c>
      <c r="K1174" s="12" t="str">
        <f>VLOOKUP(A1174,'Cleaned Hospitalisation data'!$A$1:$K$2336,6,0)</f>
        <v>R1012</v>
      </c>
      <c r="L1174" s="12" cm="1">
        <f t="array" ref="L1174:P1174">_xlfn.XLOOKUP(A1174,$A:$A,'Cleaned Medical Examiation data'!$B:$F)</f>
        <v>25.745000000000001</v>
      </c>
      <c r="M1174" s="12">
        <v>4.34</v>
      </c>
      <c r="N1174" s="12" t="str">
        <v>NO</v>
      </c>
      <c r="O1174" s="12" t="str">
        <v>NO</v>
      </c>
      <c r="P1174" s="12" t="str">
        <v>YES</v>
      </c>
      <c r="Q1174" s="19" t="str" cm="1">
        <f t="array" ref="Q1174:T1174">_xlfn.XLOOKUP(A1174,$A:$A,'Cleaned Medical Examiation data'!$H:$K)</f>
        <v>NO</v>
      </c>
      <c r="R1174" s="48">
        <v>1</v>
      </c>
      <c r="S1174" s="45" t="str">
        <v>Over Weight</v>
      </c>
      <c r="T1174" s="34" t="str">
        <v>Normal</v>
      </c>
    </row>
    <row r="1175" spans="1:20" ht="15.75">
      <c r="A1175" s="33" t="s">
        <v>1215</v>
      </c>
      <c r="B1175" s="7" t="str">
        <f>VLOOKUP(A1175,'Customer Names'!$A:$G,7,0)</f>
        <v>Ms</v>
      </c>
      <c r="C1175" s="7" t="str">
        <f>VLOOKUP(A1175,'Customer Names'!$A:$F,6,0)</f>
        <v>Jennifer L</v>
      </c>
      <c r="D1175" s="7" t="str">
        <f>VLOOKUP(A1175,'Customer Names'!$A:$E,5,0)</f>
        <v>Brill</v>
      </c>
      <c r="E1175" s="25" t="str">
        <f>VLOOKUP(A1175,'Cleaned Hospitalisation data'!$A:$K,7,0)</f>
        <v>21-Nov-2003</v>
      </c>
      <c r="F1175" s="12">
        <f>VLOOKUP(A1175,'Cleaned Hospitalisation data'!$A$1:$K$2336,8,0)</f>
        <v>19</v>
      </c>
      <c r="G1175" s="12">
        <f>VLOOKUP(A1175,'Cleaned Hospitalisation data'!$A:$K,2,0)</f>
        <v>1</v>
      </c>
      <c r="H1175" s="28">
        <f>VLOOKUP(A1175,'Cleaned Hospitalisation data'!$A$1:$K$2336,3,0)</f>
        <v>2709.24</v>
      </c>
      <c r="I1175" s="12" t="str">
        <f>VLOOKUP(A1175,'Cleaned Hospitalisation data'!$A$1:$K$2336,4,0)</f>
        <v>Tier - 2</v>
      </c>
      <c r="J1175" s="12" t="str">
        <f>VLOOKUP(A1175,'Cleaned Hospitalisation data'!$A$1:$K$2336,5,0)</f>
        <v>Tier - 2</v>
      </c>
      <c r="K1175" s="12" t="str">
        <f>VLOOKUP(A1175,'Cleaned Hospitalisation data'!$A$1:$K$2336,6,0)</f>
        <v>R1012</v>
      </c>
      <c r="L1175" s="12" cm="1">
        <f t="array" ref="L1175:P1175">_xlfn.XLOOKUP(A1175,$A:$A,'Cleaned Medical Examiation data'!$B:$F)</f>
        <v>24.605</v>
      </c>
      <c r="M1175" s="12">
        <v>5.62</v>
      </c>
      <c r="N1175" s="12" t="str">
        <v>NO</v>
      </c>
      <c r="O1175" s="12" t="str">
        <v>NO</v>
      </c>
      <c r="P1175" s="12" t="str">
        <v>YES</v>
      </c>
      <c r="Q1175" s="19" t="str" cm="1">
        <f t="array" ref="Q1175:T1175">_xlfn.XLOOKUP(A1175,$A:$A,'Cleaned Medical Examiation data'!$H:$K)</f>
        <v>NO</v>
      </c>
      <c r="R1175" s="48">
        <v>1</v>
      </c>
      <c r="S1175" s="45" t="str">
        <v>Normal Weight</v>
      </c>
      <c r="T1175" s="34" t="str">
        <v>Normal</v>
      </c>
    </row>
    <row r="1176" spans="1:20" ht="15.75">
      <c r="A1176" s="33" t="s">
        <v>1216</v>
      </c>
      <c r="B1176" s="7" t="str">
        <f>VLOOKUP(A1176,'Customer Names'!$A:$G,7,0)</f>
        <v>Ms</v>
      </c>
      <c r="C1176" s="7" t="str">
        <f>VLOOKUP(A1176,'Customer Names'!$A:$F,6,0)</f>
        <v>Brooke</v>
      </c>
      <c r="D1176" s="7" t="str">
        <f>VLOOKUP(A1176,'Customer Names'!$A:$E,5,0)</f>
        <v>Adams</v>
      </c>
      <c r="E1176" s="25" t="str">
        <f>VLOOKUP(A1176,'Cleaned Hospitalisation data'!$A:$K,7,0)</f>
        <v>17-Jul-2003</v>
      </c>
      <c r="F1176" s="12">
        <f>VLOOKUP(A1176,'Cleaned Hospitalisation data'!$A$1:$K$2336,8,0)</f>
        <v>19</v>
      </c>
      <c r="G1176" s="12">
        <f>VLOOKUP(A1176,'Cleaned Hospitalisation data'!$A:$K,2,0)</f>
        <v>1</v>
      </c>
      <c r="H1176" s="28">
        <f>VLOOKUP(A1176,'Cleaned Hospitalisation data'!$A$1:$K$2336,3,0)</f>
        <v>2709.11</v>
      </c>
      <c r="I1176" s="12" t="str">
        <f>VLOOKUP(A1176,'Cleaned Hospitalisation data'!$A$1:$K$2336,4,0)</f>
        <v>Tier - 2</v>
      </c>
      <c r="J1176" s="12" t="str">
        <f>VLOOKUP(A1176,'Cleaned Hospitalisation data'!$A$1:$K$2336,5,0)</f>
        <v>Tier - 2</v>
      </c>
      <c r="K1176" s="12" t="str">
        <f>VLOOKUP(A1176,'Cleaned Hospitalisation data'!$A$1:$K$2336,6,0)</f>
        <v>R1012</v>
      </c>
      <c r="L1176" s="12" cm="1">
        <f t="array" ref="L1176:P1176">_xlfn.XLOOKUP(A1176,$A:$A,'Cleaned Medical Examiation data'!$B:$F)</f>
        <v>24.51</v>
      </c>
      <c r="M1176" s="12">
        <v>4.24</v>
      </c>
      <c r="N1176" s="12" t="str">
        <v>NO</v>
      </c>
      <c r="O1176" s="12" t="str">
        <v>NO</v>
      </c>
      <c r="P1176" s="12" t="str">
        <v>YES</v>
      </c>
      <c r="Q1176" s="19" t="str" cm="1">
        <f t="array" ref="Q1176:T1176">_xlfn.XLOOKUP(A1176,$A:$A,'Cleaned Medical Examiation data'!$H:$K)</f>
        <v>NO</v>
      </c>
      <c r="R1176" s="48">
        <v>1</v>
      </c>
      <c r="S1176" s="45" t="str">
        <v>Normal Weight</v>
      </c>
      <c r="T1176" s="34" t="str">
        <v>Normal</v>
      </c>
    </row>
    <row r="1177" spans="1:20" ht="15.75">
      <c r="A1177" s="33" t="s">
        <v>1217</v>
      </c>
      <c r="B1177" s="7" t="str">
        <f>VLOOKUP(A1177,'Customer Names'!$A:$G,7,0)</f>
        <v>Mr</v>
      </c>
      <c r="C1177" s="7" t="str">
        <f>VLOOKUP(A1177,'Customer Names'!$A:$F,6,0)</f>
        <v>Jeremy M</v>
      </c>
      <c r="D1177" s="7" t="str">
        <f>VLOOKUP(A1177,'Customer Names'!$A:$E,5,0)</f>
        <v>Nunn</v>
      </c>
      <c r="E1177" s="25" t="str">
        <f>VLOOKUP(A1177,'Cleaned Hospitalisation data'!$A:$K,7,0)</f>
        <v>13-Jun-1996</v>
      </c>
      <c r="F1177" s="12">
        <f>VLOOKUP(A1177,'Cleaned Hospitalisation data'!$A$1:$K$2336,8,0)</f>
        <v>26</v>
      </c>
      <c r="G1177" s="12">
        <f>VLOOKUP(A1177,'Cleaned Hospitalisation data'!$A:$K,2,0)</f>
        <v>0</v>
      </c>
      <c r="H1177" s="28">
        <f>VLOOKUP(A1177,'Cleaned Hospitalisation data'!$A$1:$K$2336,3,0)</f>
        <v>2699.57</v>
      </c>
      <c r="I1177" s="12" t="str">
        <f>VLOOKUP(A1177,'Cleaned Hospitalisation data'!$A$1:$K$2336,4,0)</f>
        <v>Tier - 2</v>
      </c>
      <c r="J1177" s="12" t="str">
        <f>VLOOKUP(A1177,'Cleaned Hospitalisation data'!$A$1:$K$2336,5,0)</f>
        <v>Tier - 1</v>
      </c>
      <c r="K1177" s="12" t="str">
        <f>VLOOKUP(A1177,'Cleaned Hospitalisation data'!$A$1:$K$2336,6,0)</f>
        <v>R1012</v>
      </c>
      <c r="L1177" s="12" cm="1">
        <f t="array" ref="L1177:P1177">_xlfn.XLOOKUP(A1177,$A:$A,'Cleaned Medical Examiation data'!$B:$F)</f>
        <v>31.065000000000001</v>
      </c>
      <c r="M1177" s="12">
        <v>4.57</v>
      </c>
      <c r="N1177" s="12" t="str">
        <v>YES</v>
      </c>
      <c r="O1177" s="12" t="str">
        <v>NO</v>
      </c>
      <c r="P1177" s="12" t="str">
        <v>NO</v>
      </c>
      <c r="Q1177" s="19" t="str" cm="1">
        <f t="array" ref="Q1177:T1177">_xlfn.XLOOKUP(A1177,$A:$A,'Cleaned Medical Examiation data'!$H:$K)</f>
        <v>NO</v>
      </c>
      <c r="R1177" s="48">
        <v>0</v>
      </c>
      <c r="S1177" s="45" t="str">
        <v>Obesity</v>
      </c>
      <c r="T1177" s="34" t="str">
        <v>Normal</v>
      </c>
    </row>
    <row r="1178" spans="1:20" ht="15.75">
      <c r="A1178" s="33" t="s">
        <v>1218</v>
      </c>
      <c r="B1178" s="7" t="str">
        <f>VLOOKUP(A1178,'Customer Names'!$A:$G,7,0)</f>
        <v>Ms</v>
      </c>
      <c r="C1178" s="7" t="str">
        <f>VLOOKUP(A1178,'Customer Names'!$A:$F,6,0)</f>
        <v>Megan L</v>
      </c>
      <c r="D1178" s="7" t="str">
        <f>VLOOKUP(A1178,'Customer Names'!$A:$E,5,0)</f>
        <v>Blair</v>
      </c>
      <c r="E1178" s="25" t="str">
        <f>VLOOKUP(A1178,'Cleaned Hospitalisation data'!$A:$K,7,0)</f>
        <v>11-Jun-1999</v>
      </c>
      <c r="F1178" s="12">
        <f>VLOOKUP(A1178,'Cleaned Hospitalisation data'!$A$1:$K$2336,8,0)</f>
        <v>23</v>
      </c>
      <c r="G1178" s="12">
        <f>VLOOKUP(A1178,'Cleaned Hospitalisation data'!$A:$K,2,0)</f>
        <v>0</v>
      </c>
      <c r="H1178" s="28">
        <f>VLOOKUP(A1178,'Cleaned Hospitalisation data'!$A$1:$K$2336,3,0)</f>
        <v>2690.11</v>
      </c>
      <c r="I1178" s="12" t="str">
        <f>VLOOKUP(A1178,'Cleaned Hospitalisation data'!$A$1:$K$2336,4,0)</f>
        <v>Tier - 2</v>
      </c>
      <c r="J1178" s="12" t="str">
        <f>VLOOKUP(A1178,'Cleaned Hospitalisation data'!$A$1:$K$2336,5,0)</f>
        <v>Tier - 2</v>
      </c>
      <c r="K1178" s="12" t="str">
        <f>VLOOKUP(A1178,'Cleaned Hospitalisation data'!$A$1:$K$2336,6,0)</f>
        <v>R1012</v>
      </c>
      <c r="L1178" s="12" cm="1">
        <f t="array" ref="L1178:P1178">_xlfn.XLOOKUP(A1178,$A:$A,'Cleaned Medical Examiation data'!$B:$F)</f>
        <v>28.12</v>
      </c>
      <c r="M1178" s="12">
        <v>5.05</v>
      </c>
      <c r="N1178" s="12" t="str">
        <v>NO</v>
      </c>
      <c r="O1178" s="12" t="str">
        <v>NO</v>
      </c>
      <c r="P1178" s="12" t="str">
        <v>NO</v>
      </c>
      <c r="Q1178" s="19" t="str" cm="1">
        <f t="array" ref="Q1178:T1178">_xlfn.XLOOKUP(A1178,$A:$A,'Cleaned Medical Examiation data'!$H:$K)</f>
        <v>NO</v>
      </c>
      <c r="R1178" s="48">
        <v>0</v>
      </c>
      <c r="S1178" s="45" t="str">
        <v>Over Weight</v>
      </c>
      <c r="T1178" s="34" t="str">
        <v>Normal</v>
      </c>
    </row>
    <row r="1179" spans="1:20" ht="15.75">
      <c r="A1179" s="33" t="s">
        <v>1219</v>
      </c>
      <c r="B1179" s="7" t="str">
        <f>VLOOKUP(A1179,'Customer Names'!$A:$G,7,0)</f>
        <v>Mr</v>
      </c>
      <c r="C1179" s="7" t="str">
        <f>VLOOKUP(A1179,'Customer Names'!$A:$F,6,0)</f>
        <v>Bryan</v>
      </c>
      <c r="D1179" s="7" t="str">
        <f>VLOOKUP(A1179,'Customer Names'!$A:$E,5,0)</f>
        <v>Sharkey</v>
      </c>
      <c r="E1179" s="25" t="str">
        <f>VLOOKUP(A1179,'Cleaned Hospitalisation data'!$A:$K,7,0)</f>
        <v>2-Oct-1994</v>
      </c>
      <c r="F1179" s="12">
        <f>VLOOKUP(A1179,'Cleaned Hospitalisation data'!$A$1:$K$2336,8,0)</f>
        <v>28</v>
      </c>
      <c r="G1179" s="12">
        <f>VLOOKUP(A1179,'Cleaned Hospitalisation data'!$A:$K,2,0)</f>
        <v>0</v>
      </c>
      <c r="H1179" s="28">
        <f>VLOOKUP(A1179,'Cleaned Hospitalisation data'!$A$1:$K$2336,3,0)</f>
        <v>2689.5</v>
      </c>
      <c r="I1179" s="12" t="str">
        <f>VLOOKUP(A1179,'Cleaned Hospitalisation data'!$A$1:$K$2336,4,0)</f>
        <v>Tier - 3</v>
      </c>
      <c r="J1179" s="12" t="str">
        <f>VLOOKUP(A1179,'Cleaned Hospitalisation data'!$A$1:$K$2336,5,0)</f>
        <v>Tier - 2</v>
      </c>
      <c r="K1179" s="12" t="str">
        <f>VLOOKUP(A1179,'Cleaned Hospitalisation data'!$A$1:$K$2336,6,0)</f>
        <v>R1013</v>
      </c>
      <c r="L1179" s="12" cm="1">
        <f t="array" ref="L1179:P1179">_xlfn.XLOOKUP(A1179,$A:$A,'Cleaned Medical Examiation data'!$B:$F)</f>
        <v>38.06</v>
      </c>
      <c r="M1179" s="12">
        <v>6.16</v>
      </c>
      <c r="N1179" s="12" t="str">
        <v>NO</v>
      </c>
      <c r="O1179" s="12" t="str">
        <v>NO</v>
      </c>
      <c r="P1179" s="12" t="str">
        <v>NO</v>
      </c>
      <c r="Q1179" s="19" t="str" cm="1">
        <f t="array" ref="Q1179:T1179">_xlfn.XLOOKUP(A1179,$A:$A,'Cleaned Medical Examiation data'!$H:$K)</f>
        <v>NO</v>
      </c>
      <c r="R1179" s="48">
        <v>0</v>
      </c>
      <c r="S1179" s="45" t="str">
        <v>Obesity</v>
      </c>
      <c r="T1179" s="34" t="str">
        <v>Prediabetes</v>
      </c>
    </row>
    <row r="1180" spans="1:20" ht="15.75">
      <c r="A1180" s="33" t="s">
        <v>1220</v>
      </c>
      <c r="B1180" s="7" t="str">
        <f>VLOOKUP(A1180,'Customer Names'!$A:$G,7,0)</f>
        <v>Ms</v>
      </c>
      <c r="C1180" s="7" t="str">
        <f>VLOOKUP(A1180,'Customer Names'!$A:$F,6,0)</f>
        <v>Marny</v>
      </c>
      <c r="D1180" s="7" t="str">
        <f>VLOOKUP(A1180,'Customer Names'!$A:$E,5,0)</f>
        <v>Scalard</v>
      </c>
      <c r="E1180" s="25" t="str">
        <f>VLOOKUP(A1180,'Cleaned Hospitalisation data'!$A:$K,7,0)</f>
        <v>17-Sep-1994</v>
      </c>
      <c r="F1180" s="12">
        <f>VLOOKUP(A1180,'Cleaned Hospitalisation data'!$A$1:$K$2336,8,0)</f>
        <v>28</v>
      </c>
      <c r="G1180" s="12">
        <f>VLOOKUP(A1180,'Cleaned Hospitalisation data'!$A:$K,2,0)</f>
        <v>0</v>
      </c>
      <c r="H1180" s="28">
        <f>VLOOKUP(A1180,'Cleaned Hospitalisation data'!$A$1:$K$2336,3,0)</f>
        <v>2684.69</v>
      </c>
      <c r="I1180" s="12" t="str">
        <f>VLOOKUP(A1180,'Cleaned Hospitalisation data'!$A$1:$K$2336,4,0)</f>
        <v>Tier - 2</v>
      </c>
      <c r="J1180" s="12" t="str">
        <f>VLOOKUP(A1180,'Cleaned Hospitalisation data'!$A$1:$K$2336,5,0)</f>
        <v>Tier - 2</v>
      </c>
      <c r="K1180" s="12" t="str">
        <f>VLOOKUP(A1180,'Cleaned Hospitalisation data'!$A$1:$K$2336,6,0)</f>
        <v>R1013</v>
      </c>
      <c r="L1180" s="12" cm="1">
        <f t="array" ref="L1180:P1180">_xlfn.XLOOKUP(A1180,$A:$A,'Cleaned Medical Examiation data'!$B:$F)</f>
        <v>24.96</v>
      </c>
      <c r="M1180" s="12">
        <v>4.57</v>
      </c>
      <c r="N1180" s="12" t="str">
        <v>NO</v>
      </c>
      <c r="O1180" s="12" t="str">
        <v>NO</v>
      </c>
      <c r="P1180" s="12" t="str">
        <v>NO</v>
      </c>
      <c r="Q1180" s="19" t="str" cm="1">
        <f t="array" ref="Q1180:T1180">_xlfn.XLOOKUP(A1180,$A:$A,'Cleaned Medical Examiation data'!$H:$K)</f>
        <v>NO</v>
      </c>
      <c r="R1180" s="48">
        <v>0</v>
      </c>
      <c r="S1180" s="45" t="str">
        <v>Over Weight</v>
      </c>
      <c r="T1180" s="34" t="str">
        <v>Normal</v>
      </c>
    </row>
    <row r="1181" spans="1:20" ht="15.75">
      <c r="A1181" s="33" t="s">
        <v>1221</v>
      </c>
      <c r="B1181" s="7" t="str">
        <f>VLOOKUP(A1181,'Customer Names'!$A:$G,7,0)</f>
        <v>Ms</v>
      </c>
      <c r="C1181" s="7" t="str">
        <f>VLOOKUP(A1181,'Customer Names'!$A:$F,6,0)</f>
        <v>Elizabeth H</v>
      </c>
      <c r="D1181" s="7" t="str">
        <f>VLOOKUP(A1181,'Customer Names'!$A:$E,5,0)</f>
        <v>Woodward</v>
      </c>
      <c r="E1181" s="25" t="str">
        <f>VLOOKUP(A1181,'Cleaned Hospitalisation data'!$A:$K,7,0)</f>
        <v>18-Jun-1992</v>
      </c>
      <c r="F1181" s="12">
        <f>VLOOKUP(A1181,'Cleaned Hospitalisation data'!$A$1:$K$2336,8,0)</f>
        <v>30</v>
      </c>
      <c r="G1181" s="12">
        <f>VLOOKUP(A1181,'Cleaned Hospitalisation data'!$A:$K,2,0)</f>
        <v>0</v>
      </c>
      <c r="H1181" s="28">
        <f>VLOOKUP(A1181,'Cleaned Hospitalisation data'!$A$1:$K$2336,3,0)</f>
        <v>35883.269999999997</v>
      </c>
      <c r="I1181" s="12" t="str">
        <f>VLOOKUP(A1181,'Cleaned Hospitalisation data'!$A$1:$K$2336,4,0)</f>
        <v>Tier - 2</v>
      </c>
      <c r="J1181" s="12" t="str">
        <f>VLOOKUP(A1181,'Cleaned Hospitalisation data'!$A$1:$K$2336,5,0)</f>
        <v>Tier - 1</v>
      </c>
      <c r="K1181" s="12" t="str">
        <f>VLOOKUP(A1181,'Cleaned Hospitalisation data'!$A$1:$K$2336,6,0)</f>
        <v>R1011</v>
      </c>
      <c r="L1181" s="12" cm="1">
        <f t="array" ref="L1181:P1181">_xlfn.XLOOKUP(A1181,$A:$A,'Cleaned Medical Examiation data'!$B:$F)</f>
        <v>50.79</v>
      </c>
      <c r="M1181" s="12">
        <v>4.45</v>
      </c>
      <c r="N1181" s="12" t="str">
        <v>NO</v>
      </c>
      <c r="O1181" s="12" t="str">
        <v>NO</v>
      </c>
      <c r="P1181" s="12" t="str">
        <v>NO</v>
      </c>
      <c r="Q1181" s="19" t="str" cm="1">
        <f t="array" ref="Q1181:T1181">_xlfn.XLOOKUP(A1181,$A:$A,'Cleaned Medical Examiation data'!$H:$K)</f>
        <v>YES</v>
      </c>
      <c r="R1181" s="48">
        <v>1</v>
      </c>
      <c r="S1181" s="45" t="str">
        <v>Obesity</v>
      </c>
      <c r="T1181" s="34" t="str">
        <v>Normal</v>
      </c>
    </row>
    <row r="1182" spans="1:20" ht="15.75">
      <c r="A1182" s="33" t="s">
        <v>1222</v>
      </c>
      <c r="B1182" s="7" t="str">
        <f>VLOOKUP(A1182,'Customer Names'!$A:$G,7,0)</f>
        <v>Mr</v>
      </c>
      <c r="C1182" s="7" t="str">
        <f>VLOOKUP(A1182,'Customer Names'!$A:$F,6,0)</f>
        <v>Marc</v>
      </c>
      <c r="D1182" s="7" t="str">
        <f>VLOOKUP(A1182,'Customer Names'!$A:$E,5,0)</f>
        <v>Burget</v>
      </c>
      <c r="E1182" s="25" t="str">
        <f>VLOOKUP(A1182,'Cleaned Hospitalisation data'!$A:$K,7,0)</f>
        <v>5-Aug-1996</v>
      </c>
      <c r="F1182" s="12">
        <f>VLOOKUP(A1182,'Cleaned Hospitalisation data'!$A$1:$K$2336,8,0)</f>
        <v>26</v>
      </c>
      <c r="G1182" s="12">
        <f>VLOOKUP(A1182,'Cleaned Hospitalisation data'!$A:$K,2,0)</f>
        <v>0</v>
      </c>
      <c r="H1182" s="28">
        <f>VLOOKUP(A1182,'Cleaned Hospitalisation data'!$A$1:$K$2336,3,0)</f>
        <v>2680.95</v>
      </c>
      <c r="I1182" s="12" t="str">
        <f>VLOOKUP(A1182,'Cleaned Hospitalisation data'!$A$1:$K$2336,4,0)</f>
        <v>Tier - 3</v>
      </c>
      <c r="J1182" s="12" t="str">
        <f>VLOOKUP(A1182,'Cleaned Hospitalisation data'!$A$1:$K$2336,5,0)</f>
        <v>Tier - 2</v>
      </c>
      <c r="K1182" s="12" t="str">
        <f>VLOOKUP(A1182,'Cleaned Hospitalisation data'!$A$1:$K$2336,6,0)</f>
        <v>R1012</v>
      </c>
      <c r="L1182" s="12" cm="1">
        <f t="array" ref="L1182:P1182">_xlfn.XLOOKUP(A1182,$A:$A,'Cleaned Medical Examiation data'!$B:$F)</f>
        <v>17.670000000000002</v>
      </c>
      <c r="M1182" s="12">
        <v>5.53</v>
      </c>
      <c r="N1182" s="12" t="str">
        <v>YES</v>
      </c>
      <c r="O1182" s="12" t="str">
        <v>NO</v>
      </c>
      <c r="P1182" s="12" t="str">
        <v>NO</v>
      </c>
      <c r="Q1182" s="19" t="str" cm="1">
        <f t="array" ref="Q1182:T1182">_xlfn.XLOOKUP(A1182,$A:$A,'Cleaned Medical Examiation data'!$H:$K)</f>
        <v>NO</v>
      </c>
      <c r="R1182" s="48">
        <v>0</v>
      </c>
      <c r="S1182" s="45" t="str">
        <v>Under Weight</v>
      </c>
      <c r="T1182" s="34" t="str">
        <v>Normal</v>
      </c>
    </row>
    <row r="1183" spans="1:20" ht="15.75">
      <c r="A1183" s="33" t="s">
        <v>1223</v>
      </c>
      <c r="B1183" s="7" t="str">
        <f>VLOOKUP(A1183,'Customer Names'!$A:$G,7,0)</f>
        <v>Mr</v>
      </c>
      <c r="C1183" s="7" t="str">
        <f>VLOOKUP(A1183,'Customer Names'!$A:$F,6,0)</f>
        <v>Benjamin L</v>
      </c>
      <c r="D1183" s="7" t="str">
        <f>VLOOKUP(A1183,'Customer Names'!$A:$E,5,0)</f>
        <v>English</v>
      </c>
      <c r="E1183" s="25" t="str">
        <f>VLOOKUP(A1183,'Cleaned Hospitalisation data'!$A:$K,7,0)</f>
        <v>9-Dec-2000</v>
      </c>
      <c r="F1183" s="12">
        <f>VLOOKUP(A1183,'Cleaned Hospitalisation data'!$A$1:$K$2336,8,0)</f>
        <v>22</v>
      </c>
      <c r="G1183" s="12">
        <f>VLOOKUP(A1183,'Cleaned Hospitalisation data'!$A:$K,2,0)</f>
        <v>1</v>
      </c>
      <c r="H1183" s="28">
        <f>VLOOKUP(A1183,'Cleaned Hospitalisation data'!$A$1:$K$2336,3,0)</f>
        <v>2643.27</v>
      </c>
      <c r="I1183" s="12" t="str">
        <f>VLOOKUP(A1183,'Cleaned Hospitalisation data'!$A$1:$K$2336,4,0)</f>
        <v>Tier - 2</v>
      </c>
      <c r="J1183" s="12" t="str">
        <f>VLOOKUP(A1183,'Cleaned Hospitalisation data'!$A$1:$K$2336,5,0)</f>
        <v>Tier - 1</v>
      </c>
      <c r="K1183" s="12" t="str">
        <f>VLOOKUP(A1183,'Cleaned Hospitalisation data'!$A$1:$K$2336,6,0)</f>
        <v>R1012</v>
      </c>
      <c r="L1183" s="12" cm="1">
        <f t="array" ref="L1183:P1183">_xlfn.XLOOKUP(A1183,$A:$A,'Cleaned Medical Examiation data'!$B:$F)</f>
        <v>31.35</v>
      </c>
      <c r="M1183" s="12">
        <v>5.84</v>
      </c>
      <c r="N1183" s="12" t="str">
        <v>NO</v>
      </c>
      <c r="O1183" s="12" t="str">
        <v>YES</v>
      </c>
      <c r="P1183" s="12" t="str">
        <v>NO</v>
      </c>
      <c r="Q1183" s="19" t="str" cm="1">
        <f t="array" ref="Q1183:T1183">_xlfn.XLOOKUP(A1183,$A:$A,'Cleaned Medical Examiation data'!$H:$K)</f>
        <v>NO</v>
      </c>
      <c r="R1183" s="48">
        <v>1</v>
      </c>
      <c r="S1183" s="45" t="str">
        <v>Obesity</v>
      </c>
      <c r="T1183" s="34" t="str">
        <v>Prediabetes</v>
      </c>
    </row>
    <row r="1184" spans="1:20" ht="15.75">
      <c r="A1184" s="33" t="s">
        <v>1224</v>
      </c>
      <c r="B1184" s="7" t="str">
        <f>VLOOKUP(A1184,'Customer Names'!$A:$G,7,0)</f>
        <v>Mr</v>
      </c>
      <c r="C1184" s="7" t="str">
        <f>VLOOKUP(A1184,'Customer Names'!$A:$F,6,0)</f>
        <v>Rob G</v>
      </c>
      <c r="D1184" s="7" t="str">
        <f>VLOOKUP(A1184,'Customer Names'!$A:$E,5,0)</f>
        <v>Hampton</v>
      </c>
      <c r="E1184" s="25" t="str">
        <f>VLOOKUP(A1184,'Cleaned Hospitalisation data'!$A:$K,7,0)</f>
        <v>24-Jun-2000</v>
      </c>
      <c r="F1184" s="12">
        <f>VLOOKUP(A1184,'Cleaned Hospitalisation data'!$A$1:$K$2336,8,0)</f>
        <v>22</v>
      </c>
      <c r="G1184" s="12">
        <f>VLOOKUP(A1184,'Cleaned Hospitalisation data'!$A:$K,2,0)</f>
        <v>1</v>
      </c>
      <c r="H1184" s="28">
        <f>VLOOKUP(A1184,'Cleaned Hospitalisation data'!$A$1:$K$2336,3,0)</f>
        <v>2639.04</v>
      </c>
      <c r="I1184" s="12" t="str">
        <f>VLOOKUP(A1184,'Cleaned Hospitalisation data'!$A$1:$K$2336,4,0)</f>
        <v>Tier - 2</v>
      </c>
      <c r="J1184" s="12" t="str">
        <f>VLOOKUP(A1184,'Cleaned Hospitalisation data'!$A$1:$K$2336,5,0)</f>
        <v>Tier - 2</v>
      </c>
      <c r="K1184" s="12" t="str">
        <f>VLOOKUP(A1184,'Cleaned Hospitalisation data'!$A$1:$K$2336,6,0)</f>
        <v>R1012</v>
      </c>
      <c r="L1184" s="12" cm="1">
        <f t="array" ref="L1184:P1184">_xlfn.XLOOKUP(A1184,$A:$A,'Cleaned Medical Examiation data'!$B:$F)</f>
        <v>28.31</v>
      </c>
      <c r="M1184" s="12">
        <v>6.41</v>
      </c>
      <c r="N1184" s="12" t="str">
        <v>NO</v>
      </c>
      <c r="O1184" s="12" t="str">
        <v>YES</v>
      </c>
      <c r="P1184" s="12" t="str">
        <v>NO</v>
      </c>
      <c r="Q1184" s="19" t="str" cm="1">
        <f t="array" ref="Q1184:T1184">_xlfn.XLOOKUP(A1184,$A:$A,'Cleaned Medical Examiation data'!$H:$K)</f>
        <v>NO</v>
      </c>
      <c r="R1184" s="48">
        <v>1</v>
      </c>
      <c r="S1184" s="45" t="str">
        <v>Over Weight</v>
      </c>
      <c r="T1184" s="34" t="str">
        <v>Diabetes</v>
      </c>
    </row>
    <row r="1185" spans="1:20" ht="15.75">
      <c r="A1185" s="33" t="s">
        <v>1225</v>
      </c>
      <c r="B1185" s="7" t="str">
        <f>VLOOKUP(A1185,'Customer Names'!$A:$G,7,0)</f>
        <v>Ms</v>
      </c>
      <c r="C1185" s="7" t="str">
        <f>VLOOKUP(A1185,'Customer Names'!$A:$F,6,0)</f>
        <v>Stefanie A</v>
      </c>
      <c r="D1185" s="7" t="str">
        <f>VLOOKUP(A1185,'Customer Names'!$A:$E,5,0)</f>
        <v>Flynn</v>
      </c>
      <c r="E1185" s="25" t="str">
        <f>VLOOKUP(A1185,'Cleaned Hospitalisation data'!$A:$K,7,0)</f>
        <v>26-Aug-1997</v>
      </c>
      <c r="F1185" s="12">
        <f>VLOOKUP(A1185,'Cleaned Hospitalisation data'!$A$1:$K$2336,8,0)</f>
        <v>25</v>
      </c>
      <c r="G1185" s="12">
        <f>VLOOKUP(A1185,'Cleaned Hospitalisation data'!$A:$K,2,0)</f>
        <v>0</v>
      </c>
      <c r="H1185" s="28">
        <f>VLOOKUP(A1185,'Cleaned Hospitalisation data'!$A$1:$K$2336,3,0)</f>
        <v>2632.99</v>
      </c>
      <c r="I1185" s="12" t="str">
        <f>VLOOKUP(A1185,'Cleaned Hospitalisation data'!$A$1:$K$2336,4,0)</f>
        <v>Tier - 2</v>
      </c>
      <c r="J1185" s="12" t="str">
        <f>VLOOKUP(A1185,'Cleaned Hospitalisation data'!$A$1:$K$2336,5,0)</f>
        <v>Tier - 1</v>
      </c>
      <c r="K1185" s="12" t="str">
        <f>VLOOKUP(A1185,'Cleaned Hospitalisation data'!$A$1:$K$2336,6,0)</f>
        <v>R1011</v>
      </c>
      <c r="L1185" s="12" cm="1">
        <f t="array" ref="L1185:P1185">_xlfn.XLOOKUP(A1185,$A:$A,'Cleaned Medical Examiation data'!$B:$F)</f>
        <v>30.3</v>
      </c>
      <c r="M1185" s="12">
        <v>4.7300000000000004</v>
      </c>
      <c r="N1185" s="12" t="str">
        <v>YES</v>
      </c>
      <c r="O1185" s="12" t="str">
        <v>NO</v>
      </c>
      <c r="P1185" s="12" t="str">
        <v>YES</v>
      </c>
      <c r="Q1185" s="19" t="str" cm="1">
        <f t="array" ref="Q1185:T1185">_xlfn.XLOOKUP(A1185,$A:$A,'Cleaned Medical Examiation data'!$H:$K)</f>
        <v>NO</v>
      </c>
      <c r="R1185" s="48">
        <v>1</v>
      </c>
      <c r="S1185" s="45" t="str">
        <v>Obesity</v>
      </c>
      <c r="T1185" s="34" t="str">
        <v>Normal</v>
      </c>
    </row>
    <row r="1186" spans="1:20" ht="15.75">
      <c r="A1186" s="33" t="s">
        <v>1226</v>
      </c>
      <c r="B1186" s="7" t="str">
        <f>VLOOKUP(A1186,'Customer Names'!$A:$G,7,0)</f>
        <v>Ms</v>
      </c>
      <c r="C1186" s="7" t="str">
        <f>VLOOKUP(A1186,'Customer Names'!$A:$F,6,0)</f>
        <v>Stephanie</v>
      </c>
      <c r="D1186" s="7" t="str">
        <f>VLOOKUP(A1186,'Customer Names'!$A:$E,5,0)</f>
        <v>Knast</v>
      </c>
      <c r="E1186" s="25" t="str">
        <f>VLOOKUP(A1186,'Cleaned Hospitalisation data'!$A:$K,7,0)</f>
        <v>26-Aug-2001</v>
      </c>
      <c r="F1186" s="12">
        <f>VLOOKUP(A1186,'Cleaned Hospitalisation data'!$A$1:$K$2336,8,0)</f>
        <v>21</v>
      </c>
      <c r="G1186" s="12">
        <f>VLOOKUP(A1186,'Cleaned Hospitalisation data'!$A:$K,2,0)</f>
        <v>1</v>
      </c>
      <c r="H1186" s="28">
        <f>VLOOKUP(A1186,'Cleaned Hospitalisation data'!$A$1:$K$2336,3,0)</f>
        <v>2597.7800000000002</v>
      </c>
      <c r="I1186" s="12" t="str">
        <f>VLOOKUP(A1186,'Cleaned Hospitalisation data'!$A$1:$K$2336,4,0)</f>
        <v>Tier - 2</v>
      </c>
      <c r="J1186" s="12" t="str">
        <f>VLOOKUP(A1186,'Cleaned Hospitalisation data'!$A$1:$K$2336,5,0)</f>
        <v>Tier - 1</v>
      </c>
      <c r="K1186" s="12" t="str">
        <f>VLOOKUP(A1186,'Cleaned Hospitalisation data'!$A$1:$K$2336,6,0)</f>
        <v>R1011</v>
      </c>
      <c r="L1186" s="12" cm="1">
        <f t="array" ref="L1186:P1186">_xlfn.XLOOKUP(A1186,$A:$A,'Cleaned Medical Examiation data'!$B:$F)</f>
        <v>26.4</v>
      </c>
      <c r="M1186" s="12">
        <v>6.22</v>
      </c>
      <c r="N1186" s="12" t="str">
        <v>YES</v>
      </c>
      <c r="O1186" s="12" t="str">
        <v>NO</v>
      </c>
      <c r="P1186" s="12" t="str">
        <v>NO</v>
      </c>
      <c r="Q1186" s="19" t="str" cm="1">
        <f t="array" ref="Q1186:T1186">_xlfn.XLOOKUP(A1186,$A:$A,'Cleaned Medical Examiation data'!$H:$K)</f>
        <v>NO</v>
      </c>
      <c r="R1186" s="48">
        <v>0</v>
      </c>
      <c r="S1186" s="45" t="str">
        <v>Over Weight</v>
      </c>
      <c r="T1186" s="34" t="str">
        <v>Prediabetes</v>
      </c>
    </row>
    <row r="1187" spans="1:20" ht="15.75">
      <c r="A1187" s="33" t="s">
        <v>1227</v>
      </c>
      <c r="B1187" s="7" t="str">
        <f>VLOOKUP(A1187,'Customer Names'!$A:$G,7,0)</f>
        <v>Ms</v>
      </c>
      <c r="C1187" s="7" t="str">
        <f>VLOOKUP(A1187,'Customer Names'!$A:$F,6,0)</f>
        <v>Caroline F</v>
      </c>
      <c r="D1187" s="7" t="str">
        <f>VLOOKUP(A1187,'Customer Names'!$A:$E,5,0)</f>
        <v>Lucas</v>
      </c>
      <c r="E1187" s="25" t="str">
        <f>VLOOKUP(A1187,'Cleaned Hospitalisation data'!$A:$K,7,0)</f>
        <v>28-Jul-2001</v>
      </c>
      <c r="F1187" s="12">
        <f>VLOOKUP(A1187,'Cleaned Hospitalisation data'!$A$1:$K$2336,8,0)</f>
        <v>21</v>
      </c>
      <c r="G1187" s="12">
        <f>VLOOKUP(A1187,'Cleaned Hospitalisation data'!$A:$K,2,0)</f>
        <v>0</v>
      </c>
      <c r="H1187" s="28">
        <f>VLOOKUP(A1187,'Cleaned Hospitalisation data'!$A$1:$K$2336,3,0)</f>
        <v>2585.85</v>
      </c>
      <c r="I1187" s="12" t="str">
        <f>VLOOKUP(A1187,'Cleaned Hospitalisation data'!$A$1:$K$2336,4,0)</f>
        <v>Tier - 2</v>
      </c>
      <c r="J1187" s="12" t="str">
        <f>VLOOKUP(A1187,'Cleaned Hospitalisation data'!$A$1:$K$2336,5,0)</f>
        <v>Tier - 2</v>
      </c>
      <c r="K1187" s="12" t="str">
        <f>VLOOKUP(A1187,'Cleaned Hospitalisation data'!$A$1:$K$2336,6,0)</f>
        <v>R1024</v>
      </c>
      <c r="L1187" s="12" cm="1">
        <f t="array" ref="L1187:P1187">_xlfn.XLOOKUP(A1187,$A:$A,'Cleaned Medical Examiation data'!$B:$F)</f>
        <v>22.135000000000002</v>
      </c>
      <c r="M1187" s="12">
        <v>4.46</v>
      </c>
      <c r="N1187" s="12" t="str">
        <v>YES</v>
      </c>
      <c r="O1187" s="12" t="str">
        <v>NO</v>
      </c>
      <c r="P1187" s="12" t="str">
        <v>NO</v>
      </c>
      <c r="Q1187" s="19" t="str" cm="1">
        <f t="array" ref="Q1187:T1187">_xlfn.XLOOKUP(A1187,$A:$A,'Cleaned Medical Examiation data'!$H:$K)</f>
        <v>NO</v>
      </c>
      <c r="R1187" s="48">
        <v>0</v>
      </c>
      <c r="S1187" s="45" t="str">
        <v>Normal Weight</v>
      </c>
      <c r="T1187" s="34" t="str">
        <v>Normal</v>
      </c>
    </row>
    <row r="1188" spans="1:20" ht="15.75">
      <c r="A1188" s="33" t="s">
        <v>1228</v>
      </c>
      <c r="B1188" s="7" t="str">
        <f>VLOOKUP(A1188,'Customer Names'!$A:$G,7,0)</f>
        <v>Ms</v>
      </c>
      <c r="C1188" s="7" t="str">
        <f>VLOOKUP(A1188,'Customer Names'!$A:$F,6,0)</f>
        <v>Julia J</v>
      </c>
      <c r="D1188" s="7" t="str">
        <f>VLOOKUP(A1188,'Customer Names'!$A:$E,5,0)</f>
        <v>Thomas</v>
      </c>
      <c r="E1188" s="25" t="str">
        <f>VLOOKUP(A1188,'Cleaned Hospitalisation data'!$A:$K,7,0)</f>
        <v>15-Oct-2001</v>
      </c>
      <c r="F1188" s="12">
        <f>VLOOKUP(A1188,'Cleaned Hospitalisation data'!$A$1:$K$2336,8,0)</f>
        <v>21</v>
      </c>
      <c r="G1188" s="12">
        <f>VLOOKUP(A1188,'Cleaned Hospitalisation data'!$A:$K,2,0)</f>
        <v>1</v>
      </c>
      <c r="H1188" s="28">
        <f>VLOOKUP(A1188,'Cleaned Hospitalisation data'!$A$1:$K$2336,3,0)</f>
        <v>2585.27</v>
      </c>
      <c r="I1188" s="12" t="str">
        <f>VLOOKUP(A1188,'Cleaned Hospitalisation data'!$A$1:$K$2336,4,0)</f>
        <v>Tier - 2</v>
      </c>
      <c r="J1188" s="12" t="str">
        <f>VLOOKUP(A1188,'Cleaned Hospitalisation data'!$A$1:$K$2336,5,0)</f>
        <v>Tier - 3</v>
      </c>
      <c r="K1188" s="12" t="str">
        <f>VLOOKUP(A1188,'Cleaned Hospitalisation data'!$A$1:$K$2336,6,0)</f>
        <v>R1011</v>
      </c>
      <c r="L1188" s="12" cm="1">
        <f t="array" ref="L1188:P1188">_xlfn.XLOOKUP(A1188,$A:$A,'Cleaned Medical Examiation data'!$B:$F)</f>
        <v>17.399999999999999</v>
      </c>
      <c r="M1188" s="12">
        <v>4.5</v>
      </c>
      <c r="N1188" s="12" t="str">
        <v>YES</v>
      </c>
      <c r="O1188" s="12" t="str">
        <v>NO</v>
      </c>
      <c r="P1188" s="12" t="str">
        <v>NO</v>
      </c>
      <c r="Q1188" s="19" t="str" cm="1">
        <f t="array" ref="Q1188:T1188">_xlfn.XLOOKUP(A1188,$A:$A,'Cleaned Medical Examiation data'!$H:$K)</f>
        <v>NO</v>
      </c>
      <c r="R1188" s="48">
        <v>0</v>
      </c>
      <c r="S1188" s="45" t="str">
        <v>Under Weight</v>
      </c>
      <c r="T1188" s="34" t="str">
        <v>Normal</v>
      </c>
    </row>
    <row r="1189" spans="1:20" ht="15.75">
      <c r="A1189" s="33" t="s">
        <v>1229</v>
      </c>
      <c r="B1189" s="7" t="str">
        <f>VLOOKUP(A1189,'Customer Names'!$A:$G,7,0)</f>
        <v>Mr</v>
      </c>
      <c r="C1189" s="7" t="str">
        <f>VLOOKUP(A1189,'Customer Names'!$A:$F,6,0)</f>
        <v>Jack</v>
      </c>
      <c r="D1189" s="7" t="str">
        <f>VLOOKUP(A1189,'Customer Names'!$A:$E,5,0)</f>
        <v>Cherewatti</v>
      </c>
      <c r="E1189" s="25" t="str">
        <f>VLOOKUP(A1189,'Cleaned Hospitalisation data'!$A:$K,7,0)</f>
        <v>20-Jul-2002</v>
      </c>
      <c r="F1189" s="12">
        <f>VLOOKUP(A1189,'Cleaned Hospitalisation data'!$A$1:$K$2336,8,0)</f>
        <v>20</v>
      </c>
      <c r="G1189" s="12">
        <f>VLOOKUP(A1189,'Cleaned Hospitalisation data'!$A:$K,2,0)</f>
        <v>0</v>
      </c>
      <c r="H1189" s="28">
        <f>VLOOKUP(A1189,'Cleaned Hospitalisation data'!$A$1:$K$2336,3,0)</f>
        <v>2585.04</v>
      </c>
      <c r="I1189" s="12" t="str">
        <f>VLOOKUP(A1189,'Cleaned Hospitalisation data'!$A$1:$K$2336,4,0)</f>
        <v>Tier - 2</v>
      </c>
      <c r="J1189" s="12" t="str">
        <f>VLOOKUP(A1189,'Cleaned Hospitalisation data'!$A$1:$K$2336,5,0)</f>
        <v>Tier - 2</v>
      </c>
      <c r="K1189" s="12" t="str">
        <f>VLOOKUP(A1189,'Cleaned Hospitalisation data'!$A$1:$K$2336,6,0)</f>
        <v>R1021</v>
      </c>
      <c r="L1189" s="12" cm="1">
        <f t="array" ref="L1189:P1189">_xlfn.XLOOKUP(A1189,$A:$A,'Cleaned Medical Examiation data'!$B:$F)</f>
        <v>28.06</v>
      </c>
      <c r="M1189" s="12">
        <v>8.93</v>
      </c>
      <c r="N1189" s="12" t="str">
        <v>NO</v>
      </c>
      <c r="O1189" s="12" t="str">
        <v>NO</v>
      </c>
      <c r="P1189" s="12" t="str">
        <v>NO</v>
      </c>
      <c r="Q1189" s="19" t="str" cm="1">
        <f t="array" ref="Q1189:T1189">_xlfn.XLOOKUP(A1189,$A:$A,'Cleaned Medical Examiation data'!$H:$K)</f>
        <v>NO</v>
      </c>
      <c r="R1189" s="48">
        <v>0</v>
      </c>
      <c r="S1189" s="45" t="str">
        <v>Over Weight</v>
      </c>
      <c r="T1189" s="34" t="str">
        <v>Diabetes</v>
      </c>
    </row>
    <row r="1190" spans="1:20" ht="15.75">
      <c r="A1190" s="33" t="s">
        <v>1230</v>
      </c>
      <c r="B1190" s="7" t="str">
        <f>VLOOKUP(A1190,'Customer Names'!$A:$G,7,0)</f>
        <v>Mr</v>
      </c>
      <c r="C1190" s="7" t="str">
        <f>VLOOKUP(A1190,'Customer Names'!$A:$F,6,0)</f>
        <v>Bernat</v>
      </c>
      <c r="D1190" s="7" t="str">
        <f>VLOOKUP(A1190,'Customer Names'!$A:$E,5,0)</f>
        <v>Olle</v>
      </c>
      <c r="E1190" s="25" t="str">
        <f>VLOOKUP(A1190,'Cleaned Hospitalisation data'!$A:$K,7,0)</f>
        <v>11-Oct-2002</v>
      </c>
      <c r="F1190" s="12">
        <f>VLOOKUP(A1190,'Cleaned Hospitalisation data'!$A$1:$K$2336,8,0)</f>
        <v>20</v>
      </c>
      <c r="G1190" s="12">
        <f>VLOOKUP(A1190,'Cleaned Hospitalisation data'!$A:$K,2,0)</f>
        <v>2</v>
      </c>
      <c r="H1190" s="28">
        <f>VLOOKUP(A1190,'Cleaned Hospitalisation data'!$A$1:$K$2336,3,0)</f>
        <v>2566.4699999999998</v>
      </c>
      <c r="I1190" s="12" t="str">
        <f>VLOOKUP(A1190,'Cleaned Hospitalisation data'!$A$1:$K$2336,4,0)</f>
        <v>Tier - 2</v>
      </c>
      <c r="J1190" s="12" t="str">
        <f>VLOOKUP(A1190,'Cleaned Hospitalisation data'!$A$1:$K$2336,5,0)</f>
        <v>Tier - 3</v>
      </c>
      <c r="K1190" s="12" t="str">
        <f>VLOOKUP(A1190,'Cleaned Hospitalisation data'!$A$1:$K$2336,6,0)</f>
        <v>R1013</v>
      </c>
      <c r="L1190" s="12" cm="1">
        <f t="array" ref="L1190:P1190">_xlfn.XLOOKUP(A1190,$A:$A,'Cleaned Medical Examiation data'!$B:$F)</f>
        <v>31.13</v>
      </c>
      <c r="M1190" s="12">
        <v>11.02</v>
      </c>
      <c r="N1190" s="12" t="str">
        <v>NO</v>
      </c>
      <c r="O1190" s="12" t="str">
        <v>NO</v>
      </c>
      <c r="P1190" s="12" t="str">
        <v>NO</v>
      </c>
      <c r="Q1190" s="19" t="str" cm="1">
        <f t="array" ref="Q1190:T1190">_xlfn.XLOOKUP(A1190,$A:$A,'Cleaned Medical Examiation data'!$H:$K)</f>
        <v>NO</v>
      </c>
      <c r="R1190" s="48">
        <v>0</v>
      </c>
      <c r="S1190" s="45" t="str">
        <v>Obesity</v>
      </c>
      <c r="T1190" s="34" t="str">
        <v>Diabetes</v>
      </c>
    </row>
    <row r="1191" spans="1:20" ht="15.75">
      <c r="A1191" s="33" t="s">
        <v>1231</v>
      </c>
      <c r="B1191" s="7" t="str">
        <f>VLOOKUP(A1191,'Customer Names'!$A:$G,7,0)</f>
        <v>Mr</v>
      </c>
      <c r="C1191" s="7" t="str">
        <f>VLOOKUP(A1191,'Customer Names'!$A:$F,6,0)</f>
        <v>Hicham</v>
      </c>
      <c r="D1191" s="7" t="str">
        <f>VLOOKUP(A1191,'Customer Names'!$A:$E,5,0)</f>
        <v>Hamsi</v>
      </c>
      <c r="E1191" s="25" t="str">
        <f>VLOOKUP(A1191,'Cleaned Hospitalisation data'!$A:$K,7,0)</f>
        <v>17-Nov-1991</v>
      </c>
      <c r="F1191" s="12">
        <f>VLOOKUP(A1191,'Cleaned Hospitalisation data'!$A$1:$K$2336,8,0)</f>
        <v>31</v>
      </c>
      <c r="G1191" s="12">
        <f>VLOOKUP(A1191,'Cleaned Hospitalisation data'!$A:$K,2,0)</f>
        <v>3</v>
      </c>
      <c r="H1191" s="28">
        <f>VLOOKUP(A1191,'Cleaned Hospitalisation data'!$A$1:$K$2336,3,0)</f>
        <v>2545.6799999999998</v>
      </c>
      <c r="I1191" s="12" t="str">
        <f>VLOOKUP(A1191,'Cleaned Hospitalisation data'!$A$1:$K$2336,4,0)</f>
        <v>Tier - 2</v>
      </c>
      <c r="J1191" s="12" t="str">
        <f>VLOOKUP(A1191,'Cleaned Hospitalisation data'!$A$1:$K$2336,5,0)</f>
        <v>Tier - 1</v>
      </c>
      <c r="K1191" s="12" t="str">
        <f>VLOOKUP(A1191,'Cleaned Hospitalisation data'!$A$1:$K$2336,6,0)</f>
        <v>R1013</v>
      </c>
      <c r="L1191" s="12" cm="1">
        <f t="array" ref="L1191:P1191">_xlfn.XLOOKUP(A1191,$A:$A,'Cleaned Medical Examiation data'!$B:$F)</f>
        <v>18.46</v>
      </c>
      <c r="M1191" s="12">
        <v>5.25</v>
      </c>
      <c r="N1191" s="12" t="str">
        <v>NO</v>
      </c>
      <c r="O1191" s="12" t="str">
        <v>NO</v>
      </c>
      <c r="P1191" s="12" t="str">
        <v>NO</v>
      </c>
      <c r="Q1191" s="19" t="str" cm="1">
        <f t="array" ref="Q1191:T1191">_xlfn.XLOOKUP(A1191,$A:$A,'Cleaned Medical Examiation data'!$H:$K)</f>
        <v>NO</v>
      </c>
      <c r="R1191" s="48">
        <v>0</v>
      </c>
      <c r="S1191" s="45" t="str">
        <v>Under Weight</v>
      </c>
      <c r="T1191" s="34" t="str">
        <v>Normal</v>
      </c>
    </row>
    <row r="1192" spans="1:20" ht="15.75">
      <c r="A1192" s="33" t="s">
        <v>1232</v>
      </c>
      <c r="B1192" s="7" t="str">
        <f>VLOOKUP(A1192,'Customer Names'!$A:$G,7,0)</f>
        <v>Ms</v>
      </c>
      <c r="C1192" s="7" t="str">
        <f>VLOOKUP(A1192,'Customer Names'!$A:$F,6,0)</f>
        <v>Grace</v>
      </c>
      <c r="D1192" s="7" t="str">
        <f>VLOOKUP(A1192,'Customer Names'!$A:$E,5,0)</f>
        <v>McElroy</v>
      </c>
      <c r="E1192" s="25" t="str">
        <f>VLOOKUP(A1192,'Cleaned Hospitalisation data'!$A:$K,7,0)</f>
        <v>4-Oct-1976</v>
      </c>
      <c r="F1192" s="12">
        <f>VLOOKUP(A1192,'Cleaned Hospitalisation data'!$A$1:$K$2336,8,0)</f>
        <v>46</v>
      </c>
      <c r="G1192" s="12">
        <f>VLOOKUP(A1192,'Cleaned Hospitalisation data'!$A:$K,2,0)</f>
        <v>2</v>
      </c>
      <c r="H1192" s="28">
        <f>VLOOKUP(A1192,'Cleaned Hospitalisation data'!$A$1:$K$2336,3,0)</f>
        <v>35733.96</v>
      </c>
      <c r="I1192" s="12" t="str">
        <f>VLOOKUP(A1192,'Cleaned Hospitalisation data'!$A$1:$K$2336,4,0)</f>
        <v>Tier - 2</v>
      </c>
      <c r="J1192" s="12" t="str">
        <f>VLOOKUP(A1192,'Cleaned Hospitalisation data'!$A$1:$K$2336,5,0)</f>
        <v>Tier - 2</v>
      </c>
      <c r="K1192" s="12" t="str">
        <f>VLOOKUP(A1192,'Cleaned Hospitalisation data'!$A$1:$K$2336,6,0)</f>
        <v>R1011</v>
      </c>
      <c r="L1192" s="12" cm="1">
        <f t="array" ref="L1192:P1192">_xlfn.XLOOKUP(A1192,$A:$A,'Cleaned Medical Examiation data'!$B:$F)</f>
        <v>35.43</v>
      </c>
      <c r="M1192" s="12">
        <v>5.25</v>
      </c>
      <c r="N1192" s="12" t="str">
        <v>YES</v>
      </c>
      <c r="O1192" s="12" t="str">
        <v>NO</v>
      </c>
      <c r="P1192" s="12" t="str">
        <v>NO</v>
      </c>
      <c r="Q1192" s="19" t="str" cm="1">
        <f t="array" ref="Q1192:T1192">_xlfn.XLOOKUP(A1192,$A:$A,'Cleaned Medical Examiation data'!$H:$K)</f>
        <v>YES</v>
      </c>
      <c r="R1192" s="48">
        <v>0</v>
      </c>
      <c r="S1192" s="45" t="str">
        <v>Obesity</v>
      </c>
      <c r="T1192" s="34" t="str">
        <v>Normal</v>
      </c>
    </row>
    <row r="1193" spans="1:20" ht="15.75">
      <c r="A1193" s="33" t="s">
        <v>1233</v>
      </c>
      <c r="B1193" s="7" t="str">
        <f>VLOOKUP(A1193,'Customer Names'!$A:$G,7,0)</f>
        <v>Ms</v>
      </c>
      <c r="C1193" s="7" t="str">
        <f>VLOOKUP(A1193,'Customer Names'!$A:$F,6,0)</f>
        <v>Sarah</v>
      </c>
      <c r="D1193" s="7" t="str">
        <f>VLOOKUP(A1193,'Customer Names'!$A:$E,5,0)</f>
        <v>Finnegan</v>
      </c>
      <c r="E1193" s="25" t="str">
        <f>VLOOKUP(A1193,'Cleaned Hospitalisation data'!$A:$K,7,0)</f>
        <v>1-Oct-1990</v>
      </c>
      <c r="F1193" s="12">
        <f>VLOOKUP(A1193,'Cleaned Hospitalisation data'!$A$1:$K$2336,8,0)</f>
        <v>32</v>
      </c>
      <c r="G1193" s="12">
        <f>VLOOKUP(A1193,'Cleaned Hospitalisation data'!$A:$K,2,0)</f>
        <v>3</v>
      </c>
      <c r="H1193" s="28">
        <f>VLOOKUP(A1193,'Cleaned Hospitalisation data'!$A$1:$K$2336,3,0)</f>
        <v>2540.39</v>
      </c>
      <c r="I1193" s="12" t="str">
        <f>VLOOKUP(A1193,'Cleaned Hospitalisation data'!$A$1:$K$2336,4,0)</f>
        <v>Tier - 2</v>
      </c>
      <c r="J1193" s="12" t="str">
        <f>VLOOKUP(A1193,'Cleaned Hospitalisation data'!$A$1:$K$2336,5,0)</f>
        <v>Tier - 2</v>
      </c>
      <c r="K1193" s="12" t="str">
        <f>VLOOKUP(A1193,'Cleaned Hospitalisation data'!$A$1:$K$2336,6,0)</f>
        <v>R1013</v>
      </c>
      <c r="L1193" s="12" cm="1">
        <f t="array" ref="L1193:P1193">_xlfn.XLOOKUP(A1193,$A:$A,'Cleaned Medical Examiation data'!$B:$F)</f>
        <v>17.3</v>
      </c>
      <c r="M1193" s="12">
        <v>4.75</v>
      </c>
      <c r="N1193" s="12" t="str">
        <v>NO</v>
      </c>
      <c r="O1193" s="12" t="str">
        <v>NO</v>
      </c>
      <c r="P1193" s="12" t="str">
        <v>NO</v>
      </c>
      <c r="Q1193" s="19" t="str" cm="1">
        <f t="array" ref="Q1193:T1193">_xlfn.XLOOKUP(A1193,$A:$A,'Cleaned Medical Examiation data'!$H:$K)</f>
        <v>NO</v>
      </c>
      <c r="R1193" s="48">
        <v>0</v>
      </c>
      <c r="S1193" s="45" t="str">
        <v>Under Weight</v>
      </c>
      <c r="T1193" s="34" t="str">
        <v>Normal</v>
      </c>
    </row>
    <row r="1194" spans="1:20" ht="15.75">
      <c r="A1194" s="33" t="s">
        <v>1234</v>
      </c>
      <c r="B1194" s="7" t="str">
        <f>VLOOKUP(A1194,'Customer Names'!$A:$G,7,0)</f>
        <v>Mr</v>
      </c>
      <c r="C1194" s="7" t="str">
        <f>VLOOKUP(A1194,'Customer Names'!$A:$F,6,0)</f>
        <v>Anthony S</v>
      </c>
      <c r="D1194" s="7" t="str">
        <f>VLOOKUP(A1194,'Customer Names'!$A:$E,5,0)</f>
        <v>Walsh</v>
      </c>
      <c r="E1194" s="25" t="str">
        <f>VLOOKUP(A1194,'Cleaned Hospitalisation data'!$A:$K,7,0)</f>
        <v>28-Jul-1997</v>
      </c>
      <c r="F1194" s="12">
        <f>VLOOKUP(A1194,'Cleaned Hospitalisation data'!$A$1:$K$2336,8,0)</f>
        <v>25</v>
      </c>
      <c r="G1194" s="12">
        <f>VLOOKUP(A1194,'Cleaned Hospitalisation data'!$A:$K,2,0)</f>
        <v>0</v>
      </c>
      <c r="H1194" s="28">
        <f>VLOOKUP(A1194,'Cleaned Hospitalisation data'!$A$1:$K$2336,3,0)</f>
        <v>2534.39</v>
      </c>
      <c r="I1194" s="12" t="str">
        <f>VLOOKUP(A1194,'Cleaned Hospitalisation data'!$A$1:$K$2336,4,0)</f>
        <v>Tier - 3</v>
      </c>
      <c r="J1194" s="12" t="str">
        <f>VLOOKUP(A1194,'Cleaned Hospitalisation data'!$A$1:$K$2336,5,0)</f>
        <v>Tier - 3</v>
      </c>
      <c r="K1194" s="12" t="str">
        <f>VLOOKUP(A1194,'Cleaned Hospitalisation data'!$A$1:$K$2336,6,0)</f>
        <v>R1012</v>
      </c>
      <c r="L1194" s="12" cm="1">
        <f t="array" ref="L1194:P1194">_xlfn.XLOOKUP(A1194,$A:$A,'Cleaned Medical Examiation data'!$B:$F)</f>
        <v>35.625</v>
      </c>
      <c r="M1194" s="12">
        <v>4.68</v>
      </c>
      <c r="N1194" s="12" t="str">
        <v>YES</v>
      </c>
      <c r="O1194" s="12" t="str">
        <v>NO</v>
      </c>
      <c r="P1194" s="12" t="str">
        <v>YES</v>
      </c>
      <c r="Q1194" s="19" t="str" cm="1">
        <f t="array" ref="Q1194:T1194">_xlfn.XLOOKUP(A1194,$A:$A,'Cleaned Medical Examiation data'!$H:$K)</f>
        <v>NO</v>
      </c>
      <c r="R1194" s="48">
        <v>1</v>
      </c>
      <c r="S1194" s="45" t="str">
        <v>Obesity</v>
      </c>
      <c r="T1194" s="34" t="str">
        <v>Normal</v>
      </c>
    </row>
    <row r="1195" spans="1:20" ht="15.75">
      <c r="A1195" s="33" t="s">
        <v>1235</v>
      </c>
      <c r="B1195" s="7" t="str">
        <f>VLOOKUP(A1195,'Customer Names'!$A:$G,7,0)</f>
        <v>Ms</v>
      </c>
      <c r="C1195" s="7" t="str">
        <f>VLOOKUP(A1195,'Customer Names'!$A:$F,6,0)</f>
        <v>Elisabetta</v>
      </c>
      <c r="D1195" s="7" t="str">
        <f>VLOOKUP(A1195,'Customer Names'!$A:$E,5,0)</f>
        <v>Villa</v>
      </c>
      <c r="E1195" s="25" t="str">
        <f>VLOOKUP(A1195,'Cleaned Hospitalisation data'!$A:$K,7,0)</f>
        <v>25-Aug-2000</v>
      </c>
      <c r="F1195" s="12">
        <f>VLOOKUP(A1195,'Cleaned Hospitalisation data'!$A$1:$K$2336,8,0)</f>
        <v>22</v>
      </c>
      <c r="G1195" s="12">
        <f>VLOOKUP(A1195,'Cleaned Hospitalisation data'!$A:$K,2,0)</f>
        <v>0</v>
      </c>
      <c r="H1195" s="28">
        <f>VLOOKUP(A1195,'Cleaned Hospitalisation data'!$A$1:$K$2336,3,0)</f>
        <v>2527.8200000000002</v>
      </c>
      <c r="I1195" s="12" t="str">
        <f>VLOOKUP(A1195,'Cleaned Hospitalisation data'!$A$1:$K$2336,4,0)</f>
        <v>Tier - 2</v>
      </c>
      <c r="J1195" s="12" t="str">
        <f>VLOOKUP(A1195,'Cleaned Hospitalisation data'!$A$1:$K$2336,5,0)</f>
        <v>Tier - 3</v>
      </c>
      <c r="K1195" s="12" t="str">
        <f>VLOOKUP(A1195,'Cleaned Hospitalisation data'!$A$1:$K$2336,6,0)</f>
        <v>R1012</v>
      </c>
      <c r="L1195" s="12" cm="1">
        <f t="array" ref="L1195:P1195">_xlfn.XLOOKUP(A1195,$A:$A,'Cleaned Medical Examiation data'!$B:$F)</f>
        <v>20.234999999999999</v>
      </c>
      <c r="M1195" s="12">
        <v>6.17</v>
      </c>
      <c r="N1195" s="12" t="str">
        <v>YES</v>
      </c>
      <c r="O1195" s="12" t="str">
        <v>YES</v>
      </c>
      <c r="P1195" s="12" t="str">
        <v>NO</v>
      </c>
      <c r="Q1195" s="19" t="str" cm="1">
        <f t="array" ref="Q1195:T1195">_xlfn.XLOOKUP(A1195,$A:$A,'Cleaned Medical Examiation data'!$H:$K)</f>
        <v>NO</v>
      </c>
      <c r="R1195" s="48">
        <v>2</v>
      </c>
      <c r="S1195" s="45" t="str">
        <v>Normal Weight</v>
      </c>
      <c r="T1195" s="34" t="str">
        <v>Prediabetes</v>
      </c>
    </row>
    <row r="1196" spans="1:20" ht="15.75">
      <c r="A1196" s="33" t="s">
        <v>1236</v>
      </c>
      <c r="B1196" s="7" t="str">
        <f>VLOOKUP(A1196,'Customer Names'!$A:$G,7,0)</f>
        <v>Mr</v>
      </c>
      <c r="C1196" s="7" t="str">
        <f>VLOOKUP(A1196,'Customer Names'!$A:$F,6,0)</f>
        <v>Trevor N</v>
      </c>
      <c r="D1196" s="7" t="str">
        <f>VLOOKUP(A1196,'Customer Names'!$A:$E,5,0)</f>
        <v>Cable</v>
      </c>
      <c r="E1196" s="25" t="str">
        <f>VLOOKUP(A1196,'Cleaned Hospitalisation data'!$A:$K,7,0)</f>
        <v>2-Nov-1997</v>
      </c>
      <c r="F1196" s="12">
        <f>VLOOKUP(A1196,'Cleaned Hospitalisation data'!$A$1:$K$2336,8,0)</f>
        <v>25</v>
      </c>
      <c r="G1196" s="12">
        <f>VLOOKUP(A1196,'Cleaned Hospitalisation data'!$A:$K,2,0)</f>
        <v>0</v>
      </c>
      <c r="H1196" s="28">
        <f>VLOOKUP(A1196,'Cleaned Hospitalisation data'!$A$1:$K$2336,3,0)</f>
        <v>2523.17</v>
      </c>
      <c r="I1196" s="12" t="str">
        <f>VLOOKUP(A1196,'Cleaned Hospitalisation data'!$A$1:$K$2336,4,0)</f>
        <v>Tier - 3</v>
      </c>
      <c r="J1196" s="12" t="str">
        <f>VLOOKUP(A1196,'Cleaned Hospitalisation data'!$A$1:$K$2336,5,0)</f>
        <v>Tier - 1</v>
      </c>
      <c r="K1196" s="12" t="str">
        <f>VLOOKUP(A1196,'Cleaned Hospitalisation data'!$A$1:$K$2336,6,0)</f>
        <v>R1012</v>
      </c>
      <c r="L1196" s="12" cm="1">
        <f t="array" ref="L1196:P1196">_xlfn.XLOOKUP(A1196,$A:$A,'Cleaned Medical Examiation data'!$B:$F)</f>
        <v>27.55</v>
      </c>
      <c r="M1196" s="12">
        <v>4.5599999999999996</v>
      </c>
      <c r="N1196" s="12" t="str">
        <v>YES</v>
      </c>
      <c r="O1196" s="12" t="str">
        <v>NO</v>
      </c>
      <c r="P1196" s="12" t="str">
        <v>YES</v>
      </c>
      <c r="Q1196" s="19" t="str" cm="1">
        <f t="array" ref="Q1196:T1196">_xlfn.XLOOKUP(A1196,$A:$A,'Cleaned Medical Examiation data'!$H:$K)</f>
        <v>NO</v>
      </c>
      <c r="R1196" s="48">
        <v>1</v>
      </c>
      <c r="S1196" s="45" t="str">
        <v>Over Weight</v>
      </c>
      <c r="T1196" s="34" t="str">
        <v>Normal</v>
      </c>
    </row>
    <row r="1197" spans="1:20" ht="15.75">
      <c r="A1197" s="33" t="s">
        <v>1237</v>
      </c>
      <c r="B1197" s="7" t="str">
        <f>VLOOKUP(A1197,'Customer Names'!$A:$G,7,0)</f>
        <v>Ms</v>
      </c>
      <c r="C1197" s="7" t="str">
        <f>VLOOKUP(A1197,'Customer Names'!$A:$F,6,0)</f>
        <v>Nancy</v>
      </c>
      <c r="D1197" s="7" t="str">
        <f>VLOOKUP(A1197,'Customer Names'!$A:$E,5,0)</f>
        <v>Eiring</v>
      </c>
      <c r="E1197" s="25" t="str">
        <f>VLOOKUP(A1197,'Cleaned Hospitalisation data'!$A:$K,7,0)</f>
        <v>5-Aug-1991</v>
      </c>
      <c r="F1197" s="12">
        <f>VLOOKUP(A1197,'Cleaned Hospitalisation data'!$A$1:$K$2336,8,0)</f>
        <v>31</v>
      </c>
      <c r="G1197" s="12">
        <f>VLOOKUP(A1197,'Cleaned Hospitalisation data'!$A:$K,2,0)</f>
        <v>3</v>
      </c>
      <c r="H1197" s="28">
        <f>VLOOKUP(A1197,'Cleaned Hospitalisation data'!$A$1:$K$2336,3,0)</f>
        <v>2510.79</v>
      </c>
      <c r="I1197" s="12" t="str">
        <f>VLOOKUP(A1197,'Cleaned Hospitalisation data'!$A$1:$K$2336,4,0)</f>
        <v>Tier - 2</v>
      </c>
      <c r="J1197" s="12" t="str">
        <f>VLOOKUP(A1197,'Cleaned Hospitalisation data'!$A$1:$K$2336,5,0)</f>
        <v>Tier - 1</v>
      </c>
      <c r="K1197" s="12" t="str">
        <f>VLOOKUP(A1197,'Cleaned Hospitalisation data'!$A$1:$K$2336,6,0)</f>
        <v>R1013</v>
      </c>
      <c r="L1197" s="12" cm="1">
        <f t="array" ref="L1197:P1197">_xlfn.XLOOKUP(A1197,$A:$A,'Cleaned Medical Examiation data'!$B:$F)</f>
        <v>17.97</v>
      </c>
      <c r="M1197" s="12">
        <v>6.3</v>
      </c>
      <c r="N1197" s="12" t="str">
        <v>NO</v>
      </c>
      <c r="O1197" s="12" t="str">
        <v>NO</v>
      </c>
      <c r="P1197" s="12" t="str">
        <v>NO</v>
      </c>
      <c r="Q1197" s="19" t="str" cm="1">
        <f t="array" ref="Q1197:T1197">_xlfn.XLOOKUP(A1197,$A:$A,'Cleaned Medical Examiation data'!$H:$K)</f>
        <v>NO</v>
      </c>
      <c r="R1197" s="48">
        <v>0</v>
      </c>
      <c r="S1197" s="45" t="str">
        <v>Under Weight</v>
      </c>
      <c r="T1197" s="34" t="str">
        <v>Prediabetes</v>
      </c>
    </row>
    <row r="1198" spans="1:20" ht="15.75">
      <c r="A1198" s="33" t="s">
        <v>1238</v>
      </c>
      <c r="B1198" s="7" t="str">
        <f>VLOOKUP(A1198,'Customer Names'!$A:$G,7,0)</f>
        <v>Ms</v>
      </c>
      <c r="C1198" s="7" t="str">
        <f>VLOOKUP(A1198,'Customer Names'!$A:$F,6,0)</f>
        <v>Allison R</v>
      </c>
      <c r="D1198" s="7" t="str">
        <f>VLOOKUP(A1198,'Customer Names'!$A:$E,5,0)</f>
        <v>Connor</v>
      </c>
      <c r="E1198" s="25" t="str">
        <f>VLOOKUP(A1198,'Cleaned Hospitalisation data'!$A:$K,7,0)</f>
        <v>6-Sep-2004</v>
      </c>
      <c r="F1198" s="12">
        <f>VLOOKUP(A1198,'Cleaned Hospitalisation data'!$A$1:$K$2336,8,0)</f>
        <v>18</v>
      </c>
      <c r="G1198" s="12">
        <f>VLOOKUP(A1198,'Cleaned Hospitalisation data'!$A:$K,2,0)</f>
        <v>0</v>
      </c>
      <c r="H1198" s="28">
        <f>VLOOKUP(A1198,'Cleaned Hospitalisation data'!$A$1:$K$2336,3,0)</f>
        <v>2500.9299999999998</v>
      </c>
      <c r="I1198" s="12" t="str">
        <f>VLOOKUP(A1198,'Cleaned Hospitalisation data'!$A$1:$K$2336,4,0)</f>
        <v>Tier - 2</v>
      </c>
      <c r="J1198" s="12" t="str">
        <f>VLOOKUP(A1198,'Cleaned Hospitalisation data'!$A$1:$K$2336,5,0)</f>
        <v>Tier - 2</v>
      </c>
      <c r="K1198" s="12" t="str">
        <f>VLOOKUP(A1198,'Cleaned Hospitalisation data'!$A$1:$K$2336,6,0)</f>
        <v>R1012</v>
      </c>
      <c r="L1198" s="12" cm="1">
        <f t="array" ref="L1198:P1198">_xlfn.XLOOKUP(A1198,$A:$A,'Cleaned Medical Examiation data'!$B:$F)</f>
        <v>29.98</v>
      </c>
      <c r="M1198" s="12">
        <v>6.03</v>
      </c>
      <c r="N1198" s="12" t="str">
        <v>NO</v>
      </c>
      <c r="O1198" s="12" t="str">
        <v>YES</v>
      </c>
      <c r="P1198" s="12" t="str">
        <v>NO</v>
      </c>
      <c r="Q1198" s="19" t="str" cm="1">
        <f t="array" ref="Q1198:T1198">_xlfn.XLOOKUP(A1198,$A:$A,'Cleaned Medical Examiation data'!$H:$K)</f>
        <v>NO</v>
      </c>
      <c r="R1198" s="48">
        <v>1</v>
      </c>
      <c r="S1198" s="45" t="str">
        <v>Over Weight</v>
      </c>
      <c r="T1198" s="34" t="str">
        <v>Prediabetes</v>
      </c>
    </row>
    <row r="1199" spans="1:20" ht="15.75">
      <c r="A1199" s="33" t="s">
        <v>1239</v>
      </c>
      <c r="B1199" s="7" t="str">
        <f>VLOOKUP(A1199,'Customer Names'!$A:$G,7,0)</f>
        <v>Mr</v>
      </c>
      <c r="C1199" s="7" t="str">
        <f>VLOOKUP(A1199,'Customer Names'!$A:$F,6,0)</f>
        <v>Robert J</v>
      </c>
      <c r="D1199" s="7" t="str">
        <f>VLOOKUP(A1199,'Customer Names'!$A:$E,5,0)</f>
        <v>Friedman</v>
      </c>
      <c r="E1199" s="25" t="str">
        <f>VLOOKUP(A1199,'Cleaned Hospitalisation data'!$A:$K,7,0)</f>
        <v>15-Oct-1995</v>
      </c>
      <c r="F1199" s="12">
        <f>VLOOKUP(A1199,'Cleaned Hospitalisation data'!$A$1:$K$2336,8,0)</f>
        <v>27</v>
      </c>
      <c r="G1199" s="12">
        <f>VLOOKUP(A1199,'Cleaned Hospitalisation data'!$A:$K,2,0)</f>
        <v>0</v>
      </c>
      <c r="H1199" s="28">
        <f>VLOOKUP(A1199,'Cleaned Hospitalisation data'!$A$1:$K$2336,3,0)</f>
        <v>2498.41</v>
      </c>
      <c r="I1199" s="12" t="str">
        <f>VLOOKUP(A1199,'Cleaned Hospitalisation data'!$A$1:$K$2336,4,0)</f>
        <v>Tier - 3</v>
      </c>
      <c r="J1199" s="12" t="str">
        <f>VLOOKUP(A1199,'Cleaned Hospitalisation data'!$A$1:$K$2336,5,0)</f>
        <v>Tier - 3</v>
      </c>
      <c r="K1199" s="12" t="str">
        <f>VLOOKUP(A1199,'Cleaned Hospitalisation data'!$A$1:$K$2336,6,0)</f>
        <v>R1013</v>
      </c>
      <c r="L1199" s="12" cm="1">
        <f t="array" ref="L1199:P1199">_xlfn.XLOOKUP(A1199,$A:$A,'Cleaned Medical Examiation data'!$B:$F)</f>
        <v>33.659999999999997</v>
      </c>
      <c r="M1199" s="12">
        <v>4.2</v>
      </c>
      <c r="N1199" s="12" t="str">
        <v>YES</v>
      </c>
      <c r="O1199" s="12" t="str">
        <v>NO</v>
      </c>
      <c r="P1199" s="12" t="str">
        <v>NO</v>
      </c>
      <c r="Q1199" s="19" t="str" cm="1">
        <f t="array" ref="Q1199:T1199">_xlfn.XLOOKUP(A1199,$A:$A,'Cleaned Medical Examiation data'!$H:$K)</f>
        <v>NO</v>
      </c>
      <c r="R1199" s="48">
        <v>1</v>
      </c>
      <c r="S1199" s="45" t="str">
        <v>Obesity</v>
      </c>
      <c r="T1199" s="34" t="str">
        <v>Normal</v>
      </c>
    </row>
    <row r="1200" spans="1:20" ht="15.75">
      <c r="A1200" s="33" t="s">
        <v>1240</v>
      </c>
      <c r="B1200" s="7" t="str">
        <f>VLOOKUP(A1200,'Customer Names'!$A:$G,7,0)</f>
        <v>Mr</v>
      </c>
      <c r="C1200" s="7" t="str">
        <f>VLOOKUP(A1200,'Customer Names'!$A:$F,6,0)</f>
        <v>Nicholas</v>
      </c>
      <c r="D1200" s="7" t="str">
        <f>VLOOKUP(A1200,'Customer Names'!$A:$E,5,0)</f>
        <v>Croker</v>
      </c>
      <c r="E1200" s="25" t="str">
        <f>VLOOKUP(A1200,'Cleaned Hospitalisation data'!$A:$K,7,0)</f>
        <v>9-Jul-1995</v>
      </c>
      <c r="F1200" s="12">
        <f>VLOOKUP(A1200,'Cleaned Hospitalisation data'!$A$1:$K$2336,8,0)</f>
        <v>27</v>
      </c>
      <c r="G1200" s="12">
        <f>VLOOKUP(A1200,'Cleaned Hospitalisation data'!$A:$K,2,0)</f>
        <v>0</v>
      </c>
      <c r="H1200" s="28">
        <f>VLOOKUP(A1200,'Cleaned Hospitalisation data'!$A$1:$K$2336,3,0)</f>
        <v>2497.04</v>
      </c>
      <c r="I1200" s="12" t="str">
        <f>VLOOKUP(A1200,'Cleaned Hospitalisation data'!$A$1:$K$2336,4,0)</f>
        <v>Tier - 3</v>
      </c>
      <c r="J1200" s="12" t="str">
        <f>VLOOKUP(A1200,'Cleaned Hospitalisation data'!$A$1:$K$2336,5,0)</f>
        <v>Tier - 3</v>
      </c>
      <c r="K1200" s="12" t="str">
        <f>VLOOKUP(A1200,'Cleaned Hospitalisation data'!$A$1:$K$2336,6,0)</f>
        <v>R1013</v>
      </c>
      <c r="L1200" s="12" cm="1">
        <f t="array" ref="L1200:P1200">_xlfn.XLOOKUP(A1200,$A:$A,'Cleaned Medical Examiation data'!$B:$F)</f>
        <v>32.67</v>
      </c>
      <c r="M1200" s="12">
        <v>5.61</v>
      </c>
      <c r="N1200" s="12" t="str">
        <v>YES</v>
      </c>
      <c r="O1200" s="12" t="str">
        <v>NO</v>
      </c>
      <c r="P1200" s="12" t="str">
        <v>NO</v>
      </c>
      <c r="Q1200" s="19" t="str" cm="1">
        <f t="array" ref="Q1200:T1200">_xlfn.XLOOKUP(A1200,$A:$A,'Cleaned Medical Examiation data'!$H:$K)</f>
        <v>NO</v>
      </c>
      <c r="R1200" s="48">
        <v>1</v>
      </c>
      <c r="S1200" s="45" t="str">
        <v>Obesity</v>
      </c>
      <c r="T1200" s="34" t="str">
        <v>Normal</v>
      </c>
    </row>
    <row r="1201" spans="1:20" ht="15.75">
      <c r="A1201" s="33" t="s">
        <v>1241</v>
      </c>
      <c r="B1201" s="7" t="str">
        <f>VLOOKUP(A1201,'Customer Names'!$A:$G,7,0)</f>
        <v>Mr</v>
      </c>
      <c r="C1201" s="7" t="str">
        <f>VLOOKUP(A1201,'Customer Names'!$A:$F,6,0)</f>
        <v>Kevin L</v>
      </c>
      <c r="D1201" s="7" t="str">
        <f>VLOOKUP(A1201,'Customer Names'!$A:$E,5,0)</f>
        <v>Beganics</v>
      </c>
      <c r="E1201" s="25" t="str">
        <f>VLOOKUP(A1201,'Cleaned Hospitalisation data'!$A:$K,7,0)</f>
        <v>14-Oct-1995</v>
      </c>
      <c r="F1201" s="12">
        <f>VLOOKUP(A1201,'Cleaned Hospitalisation data'!$A$1:$K$2336,8,0)</f>
        <v>27</v>
      </c>
      <c r="G1201" s="12">
        <f>VLOOKUP(A1201,'Cleaned Hospitalisation data'!$A:$K,2,0)</f>
        <v>0</v>
      </c>
      <c r="H1201" s="28">
        <f>VLOOKUP(A1201,'Cleaned Hospitalisation data'!$A$1:$K$2336,3,0)</f>
        <v>2494.02</v>
      </c>
      <c r="I1201" s="12" t="str">
        <f>VLOOKUP(A1201,'Cleaned Hospitalisation data'!$A$1:$K$2336,4,0)</f>
        <v>Tier - 3</v>
      </c>
      <c r="J1201" s="12" t="str">
        <f>VLOOKUP(A1201,'Cleaned Hospitalisation data'!$A$1:$K$2336,5,0)</f>
        <v>Tier - 1</v>
      </c>
      <c r="K1201" s="12" t="str">
        <f>VLOOKUP(A1201,'Cleaned Hospitalisation data'!$A$1:$K$2336,6,0)</f>
        <v>R1011</v>
      </c>
      <c r="L1201" s="12" cm="1">
        <f t="array" ref="L1201:P1201">_xlfn.XLOOKUP(A1201,$A:$A,'Cleaned Medical Examiation data'!$B:$F)</f>
        <v>30.5</v>
      </c>
      <c r="M1201" s="12">
        <v>5.88</v>
      </c>
      <c r="N1201" s="12" t="str">
        <v>YES</v>
      </c>
      <c r="O1201" s="12" t="str">
        <v>NO</v>
      </c>
      <c r="P1201" s="12" t="str">
        <v>NO</v>
      </c>
      <c r="Q1201" s="19" t="str" cm="1">
        <f t="array" ref="Q1201:T1201">_xlfn.XLOOKUP(A1201,$A:$A,'Cleaned Medical Examiation data'!$H:$K)</f>
        <v>NO</v>
      </c>
      <c r="R1201" s="48">
        <v>1</v>
      </c>
      <c r="S1201" s="45" t="str">
        <v>Obesity</v>
      </c>
      <c r="T1201" s="34" t="str">
        <v>Prediabetes</v>
      </c>
    </row>
    <row r="1202" spans="1:20" ht="15.75">
      <c r="A1202" s="33" t="s">
        <v>1242</v>
      </c>
      <c r="B1202" s="7" t="str">
        <f>VLOOKUP(A1202,'Customer Names'!$A:$G,7,0)</f>
        <v>Mr</v>
      </c>
      <c r="C1202" s="7" t="str">
        <f>VLOOKUP(A1202,'Customer Names'!$A:$F,6,0)</f>
        <v>Bryan</v>
      </c>
      <c r="D1202" s="7" t="str">
        <f>VLOOKUP(A1202,'Customer Names'!$A:$E,5,0)</f>
        <v>Huberty</v>
      </c>
      <c r="E1202" s="25" t="str">
        <f>VLOOKUP(A1202,'Cleaned Hospitalisation data'!$A:$K,7,0)</f>
        <v>6-Nov-1995</v>
      </c>
      <c r="F1202" s="12">
        <f>VLOOKUP(A1202,'Cleaned Hospitalisation data'!$A$1:$K$2336,8,0)</f>
        <v>27</v>
      </c>
      <c r="G1202" s="12">
        <f>VLOOKUP(A1202,'Cleaned Hospitalisation data'!$A:$K,2,0)</f>
        <v>0</v>
      </c>
      <c r="H1202" s="28">
        <f>VLOOKUP(A1202,'Cleaned Hospitalisation data'!$A$1:$K$2336,3,0)</f>
        <v>2483.7399999999998</v>
      </c>
      <c r="I1202" s="12" t="str">
        <f>VLOOKUP(A1202,'Cleaned Hospitalisation data'!$A$1:$K$2336,4,0)</f>
        <v>Tier - 3</v>
      </c>
      <c r="J1202" s="12" t="str">
        <f>VLOOKUP(A1202,'Cleaned Hospitalisation data'!$A$1:$K$2336,5,0)</f>
        <v>Tier - 2</v>
      </c>
      <c r="K1202" s="12" t="str">
        <f>VLOOKUP(A1202,'Cleaned Hospitalisation data'!$A$1:$K$2336,6,0)</f>
        <v>R1013</v>
      </c>
      <c r="L1202" s="12" cm="1">
        <f t="array" ref="L1202:P1202">_xlfn.XLOOKUP(A1202,$A:$A,'Cleaned Medical Examiation data'!$B:$F)</f>
        <v>23.1</v>
      </c>
      <c r="M1202" s="12">
        <v>5.92</v>
      </c>
      <c r="N1202" s="12" t="str">
        <v>YES</v>
      </c>
      <c r="O1202" s="12" t="str">
        <v>NO</v>
      </c>
      <c r="P1202" s="12" t="str">
        <v>NO</v>
      </c>
      <c r="Q1202" s="19" t="str" cm="1">
        <f t="array" ref="Q1202:T1202">_xlfn.XLOOKUP(A1202,$A:$A,'Cleaned Medical Examiation data'!$H:$K)</f>
        <v>NO</v>
      </c>
      <c r="R1202" s="48">
        <v>1</v>
      </c>
      <c r="S1202" s="45" t="str">
        <v>Normal Weight</v>
      </c>
      <c r="T1202" s="34" t="str">
        <v>Prediabetes</v>
      </c>
    </row>
    <row r="1203" spans="1:20" ht="15.75">
      <c r="A1203" s="33" t="s">
        <v>1243</v>
      </c>
      <c r="B1203" s="7" t="str">
        <f>VLOOKUP(A1203,'Customer Names'!$A:$G,7,0)</f>
        <v>Mr</v>
      </c>
      <c r="C1203" s="7" t="str">
        <f>VLOOKUP(A1203,'Customer Names'!$A:$F,6,0)</f>
        <v>Jaime</v>
      </c>
      <c r="D1203" s="7" t="str">
        <f>VLOOKUP(A1203,'Customer Names'!$A:$E,5,0)</f>
        <v>Lopez</v>
      </c>
      <c r="E1203" s="25" t="str">
        <f>VLOOKUP(A1203,'Cleaned Hospitalisation data'!$A:$K,7,0)</f>
        <v>15-Jul-1974</v>
      </c>
      <c r="F1203" s="12">
        <f>VLOOKUP(A1203,'Cleaned Hospitalisation data'!$A$1:$K$2336,8,0)</f>
        <v>48</v>
      </c>
      <c r="G1203" s="12">
        <f>VLOOKUP(A1203,'Cleaned Hospitalisation data'!$A:$K,2,0)</f>
        <v>0</v>
      </c>
      <c r="H1203" s="28">
        <f>VLOOKUP(A1203,'Cleaned Hospitalisation data'!$A$1:$K$2336,3,0)</f>
        <v>35711.39</v>
      </c>
      <c r="I1203" s="12" t="str">
        <f>VLOOKUP(A1203,'Cleaned Hospitalisation data'!$A$1:$K$2336,4,0)</f>
        <v>Tier - 2</v>
      </c>
      <c r="J1203" s="12" t="str">
        <f>VLOOKUP(A1203,'Cleaned Hospitalisation data'!$A$1:$K$2336,5,0)</f>
        <v>Tier - 3</v>
      </c>
      <c r="K1203" s="12" t="str">
        <f>VLOOKUP(A1203,'Cleaned Hospitalisation data'!$A$1:$K$2336,6,0)</f>
        <v>R1012</v>
      </c>
      <c r="L1203" s="12" cm="1">
        <f t="array" ref="L1203:P1203">_xlfn.XLOOKUP(A1203,$A:$A,'Cleaned Medical Examiation data'!$B:$F)</f>
        <v>35.25</v>
      </c>
      <c r="M1203" s="12">
        <v>9.51</v>
      </c>
      <c r="N1203" s="12" t="str">
        <v>NO</v>
      </c>
      <c r="O1203" s="12" t="str">
        <v>NO</v>
      </c>
      <c r="P1203" s="12" t="str">
        <v>NO</v>
      </c>
      <c r="Q1203" s="19" t="str" cm="1">
        <f t="array" ref="Q1203:T1203">_xlfn.XLOOKUP(A1203,$A:$A,'Cleaned Medical Examiation data'!$H:$K)</f>
        <v>YES</v>
      </c>
      <c r="R1203" s="48">
        <v>0</v>
      </c>
      <c r="S1203" s="45" t="str">
        <v>Obesity</v>
      </c>
      <c r="T1203" s="34" t="str">
        <v>Diabetes</v>
      </c>
    </row>
    <row r="1204" spans="1:20" ht="15.75">
      <c r="A1204" s="33" t="s">
        <v>1244</v>
      </c>
      <c r="B1204" s="7" t="str">
        <f>VLOOKUP(A1204,'Customer Names'!$A:$G,7,0)</f>
        <v>Ms</v>
      </c>
      <c r="C1204" s="7" t="str">
        <f>VLOOKUP(A1204,'Customer Names'!$A:$F,6,0)</f>
        <v>Janae N</v>
      </c>
      <c r="D1204" s="7" t="str">
        <f>VLOOKUP(A1204,'Customer Names'!$A:$E,5,0)</f>
        <v>Jacobs</v>
      </c>
      <c r="E1204" s="25" t="str">
        <f>VLOOKUP(A1204,'Cleaned Hospitalisation data'!$A:$K,7,0)</f>
        <v>20-Jun-1998</v>
      </c>
      <c r="F1204" s="12">
        <f>VLOOKUP(A1204,'Cleaned Hospitalisation data'!$A$1:$K$2336,8,0)</f>
        <v>24</v>
      </c>
      <c r="G1204" s="12">
        <f>VLOOKUP(A1204,'Cleaned Hospitalisation data'!$A:$K,2,0)</f>
        <v>0</v>
      </c>
      <c r="H1204" s="28">
        <f>VLOOKUP(A1204,'Cleaned Hospitalisation data'!$A$1:$K$2336,3,0)</f>
        <v>2480.98</v>
      </c>
      <c r="I1204" s="12" t="str">
        <f>VLOOKUP(A1204,'Cleaned Hospitalisation data'!$A$1:$K$2336,4,0)</f>
        <v>Tier - 2</v>
      </c>
      <c r="J1204" s="12" t="str">
        <f>VLOOKUP(A1204,'Cleaned Hospitalisation data'!$A$1:$K$2336,5,0)</f>
        <v>Tier - 2</v>
      </c>
      <c r="K1204" s="12" t="str">
        <f>VLOOKUP(A1204,'Cleaned Hospitalisation data'!$A$1:$K$2336,6,0)</f>
        <v>R1013</v>
      </c>
      <c r="L1204" s="12" cm="1">
        <f t="array" ref="L1204:P1204">_xlfn.XLOOKUP(A1204,$A:$A,'Cleaned Medical Examiation data'!$B:$F)</f>
        <v>39.49</v>
      </c>
      <c r="M1204" s="12">
        <v>4.8099999999999996</v>
      </c>
      <c r="N1204" s="12" t="str">
        <v>NO</v>
      </c>
      <c r="O1204" s="12" t="str">
        <v>NO</v>
      </c>
      <c r="P1204" s="12" t="str">
        <v>NO</v>
      </c>
      <c r="Q1204" s="19" t="str" cm="1">
        <f t="array" ref="Q1204:T1204">_xlfn.XLOOKUP(A1204,$A:$A,'Cleaned Medical Examiation data'!$H:$K)</f>
        <v>NO</v>
      </c>
      <c r="R1204" s="48">
        <v>1</v>
      </c>
      <c r="S1204" s="45" t="str">
        <v>Obesity</v>
      </c>
      <c r="T1204" s="34" t="str">
        <v>Normal</v>
      </c>
    </row>
    <row r="1205" spans="1:20" ht="15.75">
      <c r="A1205" s="33" t="s">
        <v>1245</v>
      </c>
      <c r="B1205" s="7" t="str">
        <f>VLOOKUP(A1205,'Customer Names'!$A:$G,7,0)</f>
        <v>Ms</v>
      </c>
      <c r="C1205" s="7" t="str">
        <f>VLOOKUP(A1205,'Customer Names'!$A:$F,6,0)</f>
        <v>Audrey</v>
      </c>
      <c r="D1205" s="7" t="str">
        <f>VLOOKUP(A1205,'Customer Names'!$A:$E,5,0)</f>
        <v>Hazlehurst</v>
      </c>
      <c r="E1205" s="25" t="str">
        <f>VLOOKUP(A1205,'Cleaned Hospitalisation data'!$A:$K,7,0)</f>
        <v>2-Jul-1998</v>
      </c>
      <c r="F1205" s="12">
        <f>VLOOKUP(A1205,'Cleaned Hospitalisation data'!$A$1:$K$2336,8,0)</f>
        <v>24</v>
      </c>
      <c r="G1205" s="12">
        <f>VLOOKUP(A1205,'Cleaned Hospitalisation data'!$A:$K,2,0)</f>
        <v>0</v>
      </c>
      <c r="H1205" s="28">
        <f>VLOOKUP(A1205,'Cleaned Hospitalisation data'!$A$1:$K$2336,3,0)</f>
        <v>2473.33</v>
      </c>
      <c r="I1205" s="12" t="str">
        <f>VLOOKUP(A1205,'Cleaned Hospitalisation data'!$A$1:$K$2336,4,0)</f>
        <v>Tier - 2</v>
      </c>
      <c r="J1205" s="12" t="str">
        <f>VLOOKUP(A1205,'Cleaned Hospitalisation data'!$A$1:$K$2336,5,0)</f>
        <v>Tier - 3</v>
      </c>
      <c r="K1205" s="12" t="str">
        <f>VLOOKUP(A1205,'Cleaned Hospitalisation data'!$A$1:$K$2336,6,0)</f>
        <v>R1013</v>
      </c>
      <c r="L1205" s="12" cm="1">
        <f t="array" ref="L1205:P1205">_xlfn.XLOOKUP(A1205,$A:$A,'Cleaned Medical Examiation data'!$B:$F)</f>
        <v>33.99</v>
      </c>
      <c r="M1205" s="12">
        <v>4.55</v>
      </c>
      <c r="N1205" s="12" t="str">
        <v>NO</v>
      </c>
      <c r="O1205" s="12" t="str">
        <v>NO</v>
      </c>
      <c r="P1205" s="12" t="str">
        <v>NO</v>
      </c>
      <c r="Q1205" s="19" t="str" cm="1">
        <f t="array" ref="Q1205:T1205">_xlfn.XLOOKUP(A1205,$A:$A,'Cleaned Medical Examiation data'!$H:$K)</f>
        <v>NO</v>
      </c>
      <c r="R1205" s="48">
        <v>1</v>
      </c>
      <c r="S1205" s="45" t="str">
        <v>Obesity</v>
      </c>
      <c r="T1205" s="34" t="str">
        <v>Normal</v>
      </c>
    </row>
    <row r="1206" spans="1:20" ht="15.75">
      <c r="A1206" s="33" t="s">
        <v>1246</v>
      </c>
      <c r="B1206" s="7" t="str">
        <f>VLOOKUP(A1206,'Customer Names'!$A:$G,7,0)</f>
        <v>Ms</v>
      </c>
      <c r="C1206" s="7" t="str">
        <f>VLOOKUP(A1206,'Customer Names'!$A:$F,6,0)</f>
        <v>Laura</v>
      </c>
      <c r="D1206" s="7" t="str">
        <f>VLOOKUP(A1206,'Customer Names'!$A:$E,5,0)</f>
        <v>Marin</v>
      </c>
      <c r="E1206" s="25" t="str">
        <f>VLOOKUP(A1206,'Cleaned Hospitalisation data'!$A:$K,7,0)</f>
        <v>17-Aug-1998</v>
      </c>
      <c r="F1206" s="12">
        <f>VLOOKUP(A1206,'Cleaned Hospitalisation data'!$A$1:$K$2336,8,0)</f>
        <v>24</v>
      </c>
      <c r="G1206" s="12">
        <f>VLOOKUP(A1206,'Cleaned Hospitalisation data'!$A:$K,2,0)</f>
        <v>0</v>
      </c>
      <c r="H1206" s="28">
        <f>VLOOKUP(A1206,'Cleaned Hospitalisation data'!$A$1:$K$2336,3,0)</f>
        <v>2464.62</v>
      </c>
      <c r="I1206" s="12" t="str">
        <f>VLOOKUP(A1206,'Cleaned Hospitalisation data'!$A$1:$K$2336,4,0)</f>
        <v>Tier - 2</v>
      </c>
      <c r="J1206" s="12" t="str">
        <f>VLOOKUP(A1206,'Cleaned Hospitalisation data'!$A$1:$K$2336,5,0)</f>
        <v>Tier - 3</v>
      </c>
      <c r="K1206" s="12" t="str">
        <f>VLOOKUP(A1206,'Cleaned Hospitalisation data'!$A$1:$K$2336,6,0)</f>
        <v>R1013</v>
      </c>
      <c r="L1206" s="12" cm="1">
        <f t="array" ref="L1206:P1206">_xlfn.XLOOKUP(A1206,$A:$A,'Cleaned Medical Examiation data'!$B:$F)</f>
        <v>27.72</v>
      </c>
      <c r="M1206" s="12">
        <v>6.43</v>
      </c>
      <c r="N1206" s="12" t="str">
        <v>NO</v>
      </c>
      <c r="O1206" s="12" t="str">
        <v>NO</v>
      </c>
      <c r="P1206" s="12" t="str">
        <v>NO</v>
      </c>
      <c r="Q1206" s="19" t="str" cm="1">
        <f t="array" ref="Q1206:T1206">_xlfn.XLOOKUP(A1206,$A:$A,'Cleaned Medical Examiation data'!$H:$K)</f>
        <v>NO</v>
      </c>
      <c r="R1206" s="48">
        <v>1</v>
      </c>
      <c r="S1206" s="45" t="str">
        <v>Over Weight</v>
      </c>
      <c r="T1206" s="34" t="str">
        <v>Diabetes</v>
      </c>
    </row>
    <row r="1207" spans="1:20" ht="15.75">
      <c r="A1207" s="33" t="s">
        <v>1247</v>
      </c>
      <c r="B1207" s="7" t="str">
        <f>VLOOKUP(A1207,'Customer Names'!$A:$G,7,0)</f>
        <v>Ms</v>
      </c>
      <c r="C1207" s="7" t="str">
        <f>VLOOKUP(A1207,'Customer Names'!$A:$F,6,0)</f>
        <v>Nicole F</v>
      </c>
      <c r="D1207" s="7" t="str">
        <f>VLOOKUP(A1207,'Customer Names'!$A:$E,5,0)</f>
        <v>Dear</v>
      </c>
      <c r="E1207" s="25" t="str">
        <f>VLOOKUP(A1207,'Cleaned Hospitalisation data'!$A:$K,7,0)</f>
        <v>11-Jul-2002</v>
      </c>
      <c r="F1207" s="12">
        <f>VLOOKUP(A1207,'Cleaned Hospitalisation data'!$A$1:$K$2336,8,0)</f>
        <v>20</v>
      </c>
      <c r="G1207" s="12">
        <f>VLOOKUP(A1207,'Cleaned Hospitalisation data'!$A:$K,2,0)</f>
        <v>0</v>
      </c>
      <c r="H1207" s="28">
        <f>VLOOKUP(A1207,'Cleaned Hospitalisation data'!$A$1:$K$2336,3,0)</f>
        <v>2459.7199999999998</v>
      </c>
      <c r="I1207" s="12" t="str">
        <f>VLOOKUP(A1207,'Cleaned Hospitalisation data'!$A$1:$K$2336,4,0)</f>
        <v>Tier - 2</v>
      </c>
      <c r="J1207" s="12" t="str">
        <f>VLOOKUP(A1207,'Cleaned Hospitalisation data'!$A$1:$K$2336,5,0)</f>
        <v>Tier - 2</v>
      </c>
      <c r="K1207" s="12" t="str">
        <f>VLOOKUP(A1207,'Cleaned Hospitalisation data'!$A$1:$K$2336,6,0)</f>
        <v>R1024</v>
      </c>
      <c r="L1207" s="12" cm="1">
        <f t="array" ref="L1207:P1207">_xlfn.XLOOKUP(A1207,$A:$A,'Cleaned Medical Examiation data'!$B:$F)</f>
        <v>30.59</v>
      </c>
      <c r="M1207" s="12">
        <v>11.62</v>
      </c>
      <c r="N1207" s="12" t="str">
        <v>NO</v>
      </c>
      <c r="O1207" s="12" t="str">
        <v>NO</v>
      </c>
      <c r="P1207" s="12" t="str">
        <v>NO</v>
      </c>
      <c r="Q1207" s="19" t="str" cm="1">
        <f t="array" ref="Q1207:T1207">_xlfn.XLOOKUP(A1207,$A:$A,'Cleaned Medical Examiation data'!$H:$K)</f>
        <v>NO</v>
      </c>
      <c r="R1207" s="48">
        <v>0</v>
      </c>
      <c r="S1207" s="45" t="str">
        <v>Obesity</v>
      </c>
      <c r="T1207" s="34" t="str">
        <v>Diabetes</v>
      </c>
    </row>
    <row r="1208" spans="1:20" ht="15.75">
      <c r="A1208" s="33" t="s">
        <v>1248</v>
      </c>
      <c r="B1208" s="7" t="str">
        <f>VLOOKUP(A1208,'Customer Names'!$A:$G,7,0)</f>
        <v>Ms</v>
      </c>
      <c r="C1208" s="7" t="str">
        <f>VLOOKUP(A1208,'Customer Names'!$A:$F,6,0)</f>
        <v>Krista L</v>
      </c>
      <c r="D1208" s="7" t="str">
        <f>VLOOKUP(A1208,'Customer Names'!$A:$E,5,0)</f>
        <v>Lederer</v>
      </c>
      <c r="E1208" s="25" t="str">
        <f>VLOOKUP(A1208,'Cleaned Hospitalisation data'!$A:$K,7,0)</f>
        <v>19-Nov-1998</v>
      </c>
      <c r="F1208" s="12">
        <f>VLOOKUP(A1208,'Cleaned Hospitalisation data'!$A$1:$K$2336,8,0)</f>
        <v>24</v>
      </c>
      <c r="G1208" s="12">
        <f>VLOOKUP(A1208,'Cleaned Hospitalisation data'!$A:$K,2,0)</f>
        <v>0</v>
      </c>
      <c r="H1208" s="28">
        <f>VLOOKUP(A1208,'Cleaned Hospitalisation data'!$A$1:$K$2336,3,0)</f>
        <v>2457.5</v>
      </c>
      <c r="I1208" s="12" t="str">
        <f>VLOOKUP(A1208,'Cleaned Hospitalisation data'!$A$1:$K$2336,4,0)</f>
        <v>Tier - 2</v>
      </c>
      <c r="J1208" s="12" t="str">
        <f>VLOOKUP(A1208,'Cleaned Hospitalisation data'!$A$1:$K$2336,5,0)</f>
        <v>Tier - 1</v>
      </c>
      <c r="K1208" s="12" t="str">
        <f>VLOOKUP(A1208,'Cleaned Hospitalisation data'!$A$1:$K$2336,6,0)</f>
        <v>R1011</v>
      </c>
      <c r="L1208" s="12" cm="1">
        <f t="array" ref="L1208:P1208">_xlfn.XLOOKUP(A1208,$A:$A,'Cleaned Medical Examiation data'!$B:$F)</f>
        <v>22.6</v>
      </c>
      <c r="M1208" s="12">
        <v>6.04</v>
      </c>
      <c r="N1208" s="12" t="str">
        <v>NO</v>
      </c>
      <c r="O1208" s="12" t="str">
        <v>NO</v>
      </c>
      <c r="P1208" s="12" t="str">
        <v>NO</v>
      </c>
      <c r="Q1208" s="19" t="str" cm="1">
        <f t="array" ref="Q1208:T1208">_xlfn.XLOOKUP(A1208,$A:$A,'Cleaned Medical Examiation data'!$H:$K)</f>
        <v>NO</v>
      </c>
      <c r="R1208" s="48">
        <v>1</v>
      </c>
      <c r="S1208" s="45" t="str">
        <v>Normal Weight</v>
      </c>
      <c r="T1208" s="34" t="str">
        <v>Prediabetes</v>
      </c>
    </row>
    <row r="1209" spans="1:20" ht="15.75">
      <c r="A1209" s="33" t="s">
        <v>1249</v>
      </c>
      <c r="B1209" s="7" t="str">
        <f>VLOOKUP(A1209,'Customer Names'!$A:$G,7,0)</f>
        <v>Ms</v>
      </c>
      <c r="C1209" s="7" t="str">
        <f>VLOOKUP(A1209,'Customer Names'!$A:$F,6,0)</f>
        <v>Denise</v>
      </c>
      <c r="D1209" s="7" t="str">
        <f>VLOOKUP(A1209,'Customer Names'!$A:$E,5,0)</f>
        <v>Robson</v>
      </c>
      <c r="E1209" s="25" t="str">
        <f>VLOOKUP(A1209,'Cleaned Hospitalisation data'!$A:$K,7,0)</f>
        <v>29-Jul-2002</v>
      </c>
      <c r="F1209" s="12">
        <f>VLOOKUP(A1209,'Cleaned Hospitalisation data'!$A$1:$K$2336,8,0)</f>
        <v>20</v>
      </c>
      <c r="G1209" s="12">
        <f>VLOOKUP(A1209,'Cleaned Hospitalisation data'!$A:$K,2,0)</f>
        <v>0</v>
      </c>
      <c r="H1209" s="28">
        <f>VLOOKUP(A1209,'Cleaned Hospitalisation data'!$A$1:$K$2336,3,0)</f>
        <v>2457.21</v>
      </c>
      <c r="I1209" s="12" t="str">
        <f>VLOOKUP(A1209,'Cleaned Hospitalisation data'!$A$1:$K$2336,4,0)</f>
        <v>Tier - 2</v>
      </c>
      <c r="J1209" s="12" t="str">
        <f>VLOOKUP(A1209,'Cleaned Hospitalisation data'!$A$1:$K$2336,5,0)</f>
        <v>Tier - 1</v>
      </c>
      <c r="K1209" s="12" t="str">
        <f>VLOOKUP(A1209,'Cleaned Hospitalisation data'!$A$1:$K$2336,6,0)</f>
        <v>R1024</v>
      </c>
      <c r="L1209" s="12" cm="1">
        <f t="array" ref="L1209:P1209">_xlfn.XLOOKUP(A1209,$A:$A,'Cleaned Medical Examiation data'!$B:$F)</f>
        <v>28.785</v>
      </c>
      <c r="M1209" s="12">
        <v>8.82</v>
      </c>
      <c r="N1209" s="12" t="str">
        <v>NO</v>
      </c>
      <c r="O1209" s="12" t="str">
        <v>NO</v>
      </c>
      <c r="P1209" s="12" t="str">
        <v>NO</v>
      </c>
      <c r="Q1209" s="19" t="str" cm="1">
        <f t="array" ref="Q1209:T1209">_xlfn.XLOOKUP(A1209,$A:$A,'Cleaned Medical Examiation data'!$H:$K)</f>
        <v>NO</v>
      </c>
      <c r="R1209" s="48">
        <v>0</v>
      </c>
      <c r="S1209" s="45" t="str">
        <v>Over Weight</v>
      </c>
      <c r="T1209" s="34" t="str">
        <v>Diabetes</v>
      </c>
    </row>
    <row r="1210" spans="1:20" ht="15.75">
      <c r="A1210" s="33" t="s">
        <v>1250</v>
      </c>
      <c r="B1210" s="7" t="str">
        <f>VLOOKUP(A1210,'Customer Names'!$A:$G,7,0)</f>
        <v>Mr</v>
      </c>
      <c r="C1210" s="7" t="str">
        <f>VLOOKUP(A1210,'Customer Names'!$A:$F,6,0)</f>
        <v>Ariel</v>
      </c>
      <c r="D1210" s="7" t="str">
        <f>VLOOKUP(A1210,'Customer Names'!$A:$E,5,0)</f>
        <v>Galvan</v>
      </c>
      <c r="E1210" s="25" t="str">
        <f>VLOOKUP(A1210,'Cleaned Hospitalisation data'!$A:$K,7,0)</f>
        <v>21-Nov-1999</v>
      </c>
      <c r="F1210" s="12">
        <f>VLOOKUP(A1210,'Cleaned Hospitalisation data'!$A$1:$K$2336,8,0)</f>
        <v>23</v>
      </c>
      <c r="G1210" s="12">
        <f>VLOOKUP(A1210,'Cleaned Hospitalisation data'!$A:$K,2,0)</f>
        <v>1</v>
      </c>
      <c r="H1210" s="28">
        <f>VLOOKUP(A1210,'Cleaned Hospitalisation data'!$A$1:$K$2336,3,0)</f>
        <v>2438.06</v>
      </c>
      <c r="I1210" s="12" t="str">
        <f>VLOOKUP(A1210,'Cleaned Hospitalisation data'!$A$1:$K$2336,4,0)</f>
        <v>Tier - 2</v>
      </c>
      <c r="J1210" s="12" t="str">
        <f>VLOOKUP(A1210,'Cleaned Hospitalisation data'!$A$1:$K$2336,5,0)</f>
        <v>Tier - 2</v>
      </c>
      <c r="K1210" s="12" t="str">
        <f>VLOOKUP(A1210,'Cleaned Hospitalisation data'!$A$1:$K$2336,6,0)</f>
        <v>R1013</v>
      </c>
      <c r="L1210" s="12" cm="1">
        <f t="array" ref="L1210:P1210">_xlfn.XLOOKUP(A1210,$A:$A,'Cleaned Medical Examiation data'!$B:$F)</f>
        <v>50.38</v>
      </c>
      <c r="M1210" s="12">
        <v>5.8</v>
      </c>
      <c r="N1210" s="12" t="str">
        <v>NO</v>
      </c>
      <c r="O1210" s="12" t="str">
        <v>NO</v>
      </c>
      <c r="P1210" s="12" t="str">
        <v>NO</v>
      </c>
      <c r="Q1210" s="19" t="str" cm="1">
        <f t="array" ref="Q1210:T1210">_xlfn.XLOOKUP(A1210,$A:$A,'Cleaned Medical Examiation data'!$H:$K)</f>
        <v>NO</v>
      </c>
      <c r="R1210" s="48">
        <v>0</v>
      </c>
      <c r="S1210" s="45" t="str">
        <v>Obesity</v>
      </c>
      <c r="T1210" s="34" t="str">
        <v>Prediabetes</v>
      </c>
    </row>
    <row r="1211" spans="1:20" ht="15.75">
      <c r="A1211" s="33" t="s">
        <v>1251</v>
      </c>
      <c r="B1211" s="7" t="str">
        <f>VLOOKUP(A1211,'Customer Names'!$A:$G,7,0)</f>
        <v>Mr</v>
      </c>
      <c r="C1211" s="7" t="str">
        <f>VLOOKUP(A1211,'Customer Names'!$A:$F,6,0)</f>
        <v>Jeremy</v>
      </c>
      <c r="D1211" s="7" t="str">
        <f>VLOOKUP(A1211,'Customer Names'!$A:$E,5,0)</f>
        <v>Walsh</v>
      </c>
      <c r="E1211" s="25" t="str">
        <f>VLOOKUP(A1211,'Cleaned Hospitalisation data'!$A:$K,7,0)</f>
        <v>12-Nov-1999</v>
      </c>
      <c r="F1211" s="12">
        <f>VLOOKUP(A1211,'Cleaned Hospitalisation data'!$A$1:$K$2336,8,0)</f>
        <v>23</v>
      </c>
      <c r="G1211" s="12">
        <f>VLOOKUP(A1211,'Cleaned Hospitalisation data'!$A:$K,2,0)</f>
        <v>1</v>
      </c>
      <c r="H1211" s="28">
        <f>VLOOKUP(A1211,'Cleaned Hospitalisation data'!$A$1:$K$2336,3,0)</f>
        <v>2416.96</v>
      </c>
      <c r="I1211" s="12" t="str">
        <f>VLOOKUP(A1211,'Cleaned Hospitalisation data'!$A$1:$K$2336,4,0)</f>
        <v>Tier - 2</v>
      </c>
      <c r="J1211" s="12" t="str">
        <f>VLOOKUP(A1211,'Cleaned Hospitalisation data'!$A$1:$K$2336,5,0)</f>
        <v>Tier - 2</v>
      </c>
      <c r="K1211" s="12" t="str">
        <f>VLOOKUP(A1211,'Cleaned Hospitalisation data'!$A$1:$K$2336,6,0)</f>
        <v>R1011</v>
      </c>
      <c r="L1211" s="12" cm="1">
        <f t="array" ref="L1211:P1211">_xlfn.XLOOKUP(A1211,$A:$A,'Cleaned Medical Examiation data'!$B:$F)</f>
        <v>35.200000000000003</v>
      </c>
      <c r="M1211" s="12">
        <v>4.28</v>
      </c>
      <c r="N1211" s="12" t="str">
        <v>NO</v>
      </c>
      <c r="O1211" s="12" t="str">
        <v>NO</v>
      </c>
      <c r="P1211" s="12" t="str">
        <v>NO</v>
      </c>
      <c r="Q1211" s="19" t="str" cm="1">
        <f t="array" ref="Q1211:T1211">_xlfn.XLOOKUP(A1211,$A:$A,'Cleaned Medical Examiation data'!$H:$K)</f>
        <v>NO</v>
      </c>
      <c r="R1211" s="48">
        <v>0</v>
      </c>
      <c r="S1211" s="45" t="str">
        <v>Obesity</v>
      </c>
      <c r="T1211" s="34" t="str">
        <v>Normal</v>
      </c>
    </row>
    <row r="1212" spans="1:20" ht="15.75">
      <c r="A1212" s="33" t="s">
        <v>1252</v>
      </c>
      <c r="B1212" s="7" t="str">
        <f>VLOOKUP(A1212,'Customer Names'!$A:$G,7,0)</f>
        <v>Ms</v>
      </c>
      <c r="C1212" s="7" t="str">
        <f>VLOOKUP(A1212,'Customer Names'!$A:$F,6,0)</f>
        <v>Rosalie</v>
      </c>
      <c r="D1212" s="7" t="str">
        <f>VLOOKUP(A1212,'Customer Names'!$A:$E,5,0)</f>
        <v>Teeuwen</v>
      </c>
      <c r="E1212" s="25" t="str">
        <f>VLOOKUP(A1212,'Cleaned Hospitalisation data'!$A:$K,7,0)</f>
        <v>3-Jun-2001</v>
      </c>
      <c r="F1212" s="12">
        <f>VLOOKUP(A1212,'Cleaned Hospitalisation data'!$A$1:$K$2336,8,0)</f>
        <v>22</v>
      </c>
      <c r="G1212" s="12">
        <f>VLOOKUP(A1212,'Cleaned Hospitalisation data'!$A:$K,2,0)</f>
        <v>0</v>
      </c>
      <c r="H1212" s="28">
        <f>VLOOKUP(A1212,'Cleaned Hospitalisation data'!$A$1:$K$2336,3,0)</f>
        <v>2404.73</v>
      </c>
      <c r="I1212" s="12" t="str">
        <f>VLOOKUP(A1212,'Cleaned Hospitalisation data'!$A$1:$K$2336,4,0)</f>
        <v>Tier - 2</v>
      </c>
      <c r="J1212" s="12" t="str">
        <f>VLOOKUP(A1212,'Cleaned Hospitalisation data'!$A$1:$K$2336,5,0)</f>
        <v>Tier - 3</v>
      </c>
      <c r="K1212" s="12" t="str">
        <f>VLOOKUP(A1212,'Cleaned Hospitalisation data'!$A$1:$K$2336,6,0)</f>
        <v>R1012</v>
      </c>
      <c r="L1212" s="12" cm="1">
        <f t="array" ref="L1212:P1212">_xlfn.XLOOKUP(A1212,$A:$A,'Cleaned Medical Examiation data'!$B:$F)</f>
        <v>35.72</v>
      </c>
      <c r="M1212" s="12">
        <v>5.5</v>
      </c>
      <c r="N1212" s="12" t="str">
        <v>YES</v>
      </c>
      <c r="O1212" s="12" t="str">
        <v>NO</v>
      </c>
      <c r="P1212" s="12" t="str">
        <v>NO</v>
      </c>
      <c r="Q1212" s="19" t="str" cm="1">
        <f t="array" ref="Q1212:T1212">_xlfn.XLOOKUP(A1212,$A:$A,'Cleaned Medical Examiation data'!$H:$K)</f>
        <v>NO</v>
      </c>
      <c r="R1212" s="48">
        <v>0</v>
      </c>
      <c r="S1212" s="45" t="str">
        <v>Obesity</v>
      </c>
      <c r="T1212" s="34" t="str">
        <v>Normal</v>
      </c>
    </row>
    <row r="1213" spans="1:20" ht="15.75">
      <c r="A1213" s="33" t="s">
        <v>1253</v>
      </c>
      <c r="B1213" s="7" t="str">
        <f>VLOOKUP(A1213,'Customer Names'!$A:$G,7,0)</f>
        <v>Mr</v>
      </c>
      <c r="C1213" s="7" t="str">
        <f>VLOOKUP(A1213,'Customer Names'!$A:$F,6,0)</f>
        <v>Jay</v>
      </c>
      <c r="D1213" s="7" t="str">
        <f>VLOOKUP(A1213,'Customer Names'!$A:$E,5,0)</f>
        <v>List</v>
      </c>
      <c r="E1213" s="25" t="str">
        <f>VLOOKUP(A1213,'Cleaned Hospitalisation data'!$A:$K,7,0)</f>
        <v>10-Aug-1999</v>
      </c>
      <c r="F1213" s="12">
        <f>VLOOKUP(A1213,'Cleaned Hospitalisation data'!$A$1:$K$2336,8,0)</f>
        <v>23</v>
      </c>
      <c r="G1213" s="12">
        <f>VLOOKUP(A1213,'Cleaned Hospitalisation data'!$A:$K,2,0)</f>
        <v>0</v>
      </c>
      <c r="H1213" s="28">
        <f>VLOOKUP(A1213,'Cleaned Hospitalisation data'!$A$1:$K$2336,3,0)</f>
        <v>2396.1</v>
      </c>
      <c r="I1213" s="12" t="str">
        <f>VLOOKUP(A1213,'Cleaned Hospitalisation data'!$A$1:$K$2336,4,0)</f>
        <v>Tier - 2</v>
      </c>
      <c r="J1213" s="12" t="str">
        <f>VLOOKUP(A1213,'Cleaned Hospitalisation data'!$A$1:$K$2336,5,0)</f>
        <v>Tier - 1</v>
      </c>
      <c r="K1213" s="12" t="str">
        <f>VLOOKUP(A1213,'Cleaned Hospitalisation data'!$A$1:$K$2336,6,0)</f>
        <v>R1019</v>
      </c>
      <c r="L1213" s="12" cm="1">
        <f t="array" ref="L1213:P1213">_xlfn.XLOOKUP(A1213,$A:$A,'Cleaned Medical Examiation data'!$B:$F)</f>
        <v>24.51</v>
      </c>
      <c r="M1213" s="12">
        <v>4.6900000000000004</v>
      </c>
      <c r="N1213" s="12" t="str">
        <v>NO</v>
      </c>
      <c r="O1213" s="12" t="str">
        <v>NO</v>
      </c>
      <c r="P1213" s="12" t="str">
        <v>NO</v>
      </c>
      <c r="Q1213" s="19" t="str" cm="1">
        <f t="array" ref="Q1213:T1213">_xlfn.XLOOKUP(A1213,$A:$A,'Cleaned Medical Examiation data'!$H:$K)</f>
        <v>NO</v>
      </c>
      <c r="R1213" s="48">
        <v>0</v>
      </c>
      <c r="S1213" s="45" t="str">
        <v>Normal Weight</v>
      </c>
      <c r="T1213" s="34" t="str">
        <v>Normal</v>
      </c>
    </row>
    <row r="1214" spans="1:20" ht="15.75">
      <c r="A1214" s="33" t="s">
        <v>1254</v>
      </c>
      <c r="B1214" s="7" t="str">
        <f>VLOOKUP(A1214,'Customer Names'!$A:$G,7,0)</f>
        <v>Ms</v>
      </c>
      <c r="C1214" s="7" t="str">
        <f>VLOOKUP(A1214,'Customer Names'!$A:$F,6,0)</f>
        <v>Calesse</v>
      </c>
      <c r="D1214" s="7" t="str">
        <f>VLOOKUP(A1214,'Customer Names'!$A:$E,5,0)</f>
        <v>Cardosi</v>
      </c>
      <c r="E1214" s="25" t="str">
        <f>VLOOKUP(A1214,'Cleaned Hospitalisation data'!$A:$K,7,0)</f>
        <v>19-Dec-1978</v>
      </c>
      <c r="F1214" s="12">
        <f>VLOOKUP(A1214,'Cleaned Hospitalisation data'!$A$1:$K$2336,8,0)</f>
        <v>44</v>
      </c>
      <c r="G1214" s="12">
        <f>VLOOKUP(A1214,'Cleaned Hospitalisation data'!$A:$K,2,0)</f>
        <v>2</v>
      </c>
      <c r="H1214" s="28">
        <f>VLOOKUP(A1214,'Cleaned Hospitalisation data'!$A$1:$K$2336,3,0)</f>
        <v>35701.9</v>
      </c>
      <c r="I1214" s="12" t="str">
        <f>VLOOKUP(A1214,'Cleaned Hospitalisation data'!$A$1:$K$2336,4,0)</f>
        <v>Tier - 2</v>
      </c>
      <c r="J1214" s="12" t="str">
        <f>VLOOKUP(A1214,'Cleaned Hospitalisation data'!$A$1:$K$2336,5,0)</f>
        <v>Tier - 1</v>
      </c>
      <c r="K1214" s="12" t="str">
        <f>VLOOKUP(A1214,'Cleaned Hospitalisation data'!$A$1:$K$2336,6,0)</f>
        <v>R1011</v>
      </c>
      <c r="L1214" s="12" cm="1">
        <f t="array" ref="L1214:P1214">_xlfn.XLOOKUP(A1214,$A:$A,'Cleaned Medical Examiation data'!$B:$F)</f>
        <v>36.85</v>
      </c>
      <c r="M1214" s="12">
        <v>11.12</v>
      </c>
      <c r="N1214" s="12" t="str">
        <v>NO</v>
      </c>
      <c r="O1214" s="12" t="str">
        <v>NO</v>
      </c>
      <c r="P1214" s="12" t="str">
        <v>NO</v>
      </c>
      <c r="Q1214" s="19" t="str" cm="1">
        <f t="array" ref="Q1214:T1214">_xlfn.XLOOKUP(A1214,$A:$A,'Cleaned Medical Examiation data'!$H:$K)</f>
        <v>YES</v>
      </c>
      <c r="R1214" s="48">
        <v>0</v>
      </c>
      <c r="S1214" s="45" t="str">
        <v>Obesity</v>
      </c>
      <c r="T1214" s="34" t="str">
        <v>Diabetes</v>
      </c>
    </row>
    <row r="1215" spans="1:20" ht="15.75">
      <c r="A1215" s="33" t="s">
        <v>1255</v>
      </c>
      <c r="B1215" s="7" t="str">
        <f>VLOOKUP(A1215,'Customer Names'!$A:$G,7,0)</f>
        <v>Mr</v>
      </c>
      <c r="C1215" s="7" t="str">
        <f>VLOOKUP(A1215,'Customer Names'!$A:$F,6,0)</f>
        <v>Vitaliy</v>
      </c>
      <c r="D1215" s="7" t="str">
        <f>VLOOKUP(A1215,'Customer Names'!$A:$E,5,0)</f>
        <v>Shafar</v>
      </c>
      <c r="E1215" s="25" t="str">
        <f>VLOOKUP(A1215,'Cleaned Hospitalisation data'!$A:$K,7,0)</f>
        <v>17-Dec-1999</v>
      </c>
      <c r="F1215" s="12">
        <f>VLOOKUP(A1215,'Cleaned Hospitalisation data'!$A$1:$K$2336,8,0)</f>
        <v>23</v>
      </c>
      <c r="G1215" s="12">
        <f>VLOOKUP(A1215,'Cleaned Hospitalisation data'!$A:$K,2,0)</f>
        <v>0</v>
      </c>
      <c r="H1215" s="28">
        <f>VLOOKUP(A1215,'Cleaned Hospitalisation data'!$A$1:$K$2336,3,0)</f>
        <v>2395.17</v>
      </c>
      <c r="I1215" s="12" t="str">
        <f>VLOOKUP(A1215,'Cleaned Hospitalisation data'!$A$1:$K$2336,4,0)</f>
        <v>Tier - 2</v>
      </c>
      <c r="J1215" s="12" t="str">
        <f>VLOOKUP(A1215,'Cleaned Hospitalisation data'!$A$1:$K$2336,5,0)</f>
        <v>Tier - 1</v>
      </c>
      <c r="K1215" s="12" t="str">
        <f>VLOOKUP(A1215,'Cleaned Hospitalisation data'!$A$1:$K$2336,6,0)</f>
        <v>R1014</v>
      </c>
      <c r="L1215" s="12" cm="1">
        <f t="array" ref="L1215:P1215">_xlfn.XLOOKUP(A1215,$A:$A,'Cleaned Medical Examiation data'!$B:$F)</f>
        <v>23.844999999999999</v>
      </c>
      <c r="M1215" s="12">
        <v>4.43</v>
      </c>
      <c r="N1215" s="12" t="str">
        <v>NO</v>
      </c>
      <c r="O1215" s="12" t="str">
        <v>NO</v>
      </c>
      <c r="P1215" s="12" t="str">
        <v>NO</v>
      </c>
      <c r="Q1215" s="19" t="str" cm="1">
        <f t="array" ref="Q1215:T1215">_xlfn.XLOOKUP(A1215,$A:$A,'Cleaned Medical Examiation data'!$H:$K)</f>
        <v>NO</v>
      </c>
      <c r="R1215" s="48">
        <v>0</v>
      </c>
      <c r="S1215" s="45" t="str">
        <v>Normal Weight</v>
      </c>
      <c r="T1215" s="34" t="str">
        <v>Normal</v>
      </c>
    </row>
    <row r="1216" spans="1:20" ht="15.75">
      <c r="A1216" s="33" t="s">
        <v>1256</v>
      </c>
      <c r="B1216" s="7" t="str">
        <f>VLOOKUP(A1216,'Customer Names'!$A:$G,7,0)</f>
        <v>Mr</v>
      </c>
      <c r="C1216" s="7" t="str">
        <f>VLOOKUP(A1216,'Customer Names'!$A:$F,6,0)</f>
        <v>Benjamin W</v>
      </c>
      <c r="D1216" s="7" t="str">
        <f>VLOOKUP(A1216,'Customer Names'!$A:$E,5,0)</f>
        <v>Copenhaver</v>
      </c>
      <c r="E1216" s="25" t="str">
        <f>VLOOKUP(A1216,'Cleaned Hospitalisation data'!$A:$K,7,0)</f>
        <v>12-Dec-1988</v>
      </c>
      <c r="F1216" s="12">
        <f>VLOOKUP(A1216,'Cleaned Hospitalisation data'!$A$1:$K$2336,8,0)</f>
        <v>34</v>
      </c>
      <c r="G1216" s="12">
        <f>VLOOKUP(A1216,'Cleaned Hospitalisation data'!$A:$K,2,0)</f>
        <v>3</v>
      </c>
      <c r="H1216" s="28">
        <f>VLOOKUP(A1216,'Cleaned Hospitalisation data'!$A$1:$K$2336,3,0)</f>
        <v>2373.3000000000002</v>
      </c>
      <c r="I1216" s="12" t="str">
        <f>VLOOKUP(A1216,'Cleaned Hospitalisation data'!$A$1:$K$2336,4,0)</f>
        <v>Tier - 2</v>
      </c>
      <c r="J1216" s="12" t="str">
        <f>VLOOKUP(A1216,'Cleaned Hospitalisation data'!$A$1:$K$2336,5,0)</f>
        <v>Tier - 2</v>
      </c>
      <c r="K1216" s="12" t="str">
        <f>VLOOKUP(A1216,'Cleaned Hospitalisation data'!$A$1:$K$2336,6,0)</f>
        <v>R1013</v>
      </c>
      <c r="L1216" s="12" cm="1">
        <f t="array" ref="L1216:P1216">_xlfn.XLOOKUP(A1216,$A:$A,'Cleaned Medical Examiation data'!$B:$F)</f>
        <v>15.68</v>
      </c>
      <c r="M1216" s="12">
        <v>6.16</v>
      </c>
      <c r="N1216" s="12" t="str">
        <v>YES</v>
      </c>
      <c r="O1216" s="12" t="str">
        <v>NO</v>
      </c>
      <c r="P1216" s="12" t="str">
        <v>NO</v>
      </c>
      <c r="Q1216" s="19" t="str" cm="1">
        <f t="array" ref="Q1216:T1216">_xlfn.XLOOKUP(A1216,$A:$A,'Cleaned Medical Examiation data'!$H:$K)</f>
        <v>NO</v>
      </c>
      <c r="R1216" s="48">
        <v>1</v>
      </c>
      <c r="S1216" s="45" t="str">
        <v>Under Weight</v>
      </c>
      <c r="T1216" s="34" t="str">
        <v>Prediabetes</v>
      </c>
    </row>
    <row r="1217" spans="1:20" ht="15.75">
      <c r="A1217" s="33" t="s">
        <v>1257</v>
      </c>
      <c r="B1217" s="7" t="str">
        <f>VLOOKUP(A1217,'Customer Names'!$A:$G,7,0)</f>
        <v>Mr</v>
      </c>
      <c r="C1217" s="7" t="str">
        <f>VLOOKUP(A1217,'Customer Names'!$A:$F,6,0)</f>
        <v>Jesse</v>
      </c>
      <c r="D1217" s="7" t="str">
        <f>VLOOKUP(A1217,'Customer Names'!$A:$E,5,0)</f>
        <v>Stump</v>
      </c>
      <c r="E1217" s="25" t="str">
        <f>VLOOKUP(A1217,'Cleaned Hospitalisation data'!$A:$K,7,0)</f>
        <v>5-Nov-2002</v>
      </c>
      <c r="F1217" s="12">
        <f>VLOOKUP(A1217,'Cleaned Hospitalisation data'!$A$1:$K$2336,8,0)</f>
        <v>20</v>
      </c>
      <c r="G1217" s="12">
        <f>VLOOKUP(A1217,'Cleaned Hospitalisation data'!$A:$K,2,0)</f>
        <v>1</v>
      </c>
      <c r="H1217" s="28">
        <f>VLOOKUP(A1217,'Cleaned Hospitalisation data'!$A$1:$K$2336,3,0)</f>
        <v>2362.23</v>
      </c>
      <c r="I1217" s="12" t="str">
        <f>VLOOKUP(A1217,'Cleaned Hospitalisation data'!$A$1:$K$2336,4,0)</f>
        <v>Tier - 2</v>
      </c>
      <c r="J1217" s="12" t="str">
        <f>VLOOKUP(A1217,'Cleaned Hospitalisation data'!$A$1:$K$2336,5,0)</f>
        <v>Tier - 1</v>
      </c>
      <c r="K1217" s="12" t="str">
        <f>VLOOKUP(A1217,'Cleaned Hospitalisation data'!$A$1:$K$2336,6,0)</f>
        <v>R1012</v>
      </c>
      <c r="L1217" s="12" cm="1">
        <f t="array" ref="L1217:P1217">_xlfn.XLOOKUP(A1217,$A:$A,'Cleaned Medical Examiation data'!$B:$F)</f>
        <v>32.395000000000003</v>
      </c>
      <c r="M1217" s="12">
        <v>6.66</v>
      </c>
      <c r="N1217" s="12" t="str">
        <v>NO</v>
      </c>
      <c r="O1217" s="12" t="str">
        <v>NO</v>
      </c>
      <c r="P1217" s="12" t="str">
        <v>NO</v>
      </c>
      <c r="Q1217" s="19" t="str" cm="1">
        <f t="array" ref="Q1217:T1217">_xlfn.XLOOKUP(A1217,$A:$A,'Cleaned Medical Examiation data'!$H:$K)</f>
        <v>NO</v>
      </c>
      <c r="R1217" s="48">
        <v>0</v>
      </c>
      <c r="S1217" s="45" t="str">
        <v>Obesity</v>
      </c>
      <c r="T1217" s="34" t="str">
        <v>Diabetes</v>
      </c>
    </row>
    <row r="1218" spans="1:20" ht="15.75">
      <c r="A1218" s="33" t="s">
        <v>1258</v>
      </c>
      <c r="B1218" s="7" t="str">
        <f>VLOOKUP(A1218,'Customer Names'!$A:$G,7,0)</f>
        <v>Mr</v>
      </c>
      <c r="C1218" s="7" t="str">
        <f>VLOOKUP(A1218,'Customer Names'!$A:$F,6,0)</f>
        <v>Mark</v>
      </c>
      <c r="D1218" s="7" t="str">
        <f>VLOOKUP(A1218,'Customer Names'!$A:$E,5,0)</f>
        <v>Wehrman</v>
      </c>
      <c r="E1218" s="25" t="str">
        <f>VLOOKUP(A1218,'Cleaned Hospitalisation data'!$A:$K,7,0)</f>
        <v>21-Oct-1998</v>
      </c>
      <c r="F1218" s="12">
        <f>VLOOKUP(A1218,'Cleaned Hospitalisation data'!$A$1:$K$2336,8,0)</f>
        <v>24</v>
      </c>
      <c r="G1218" s="12">
        <f>VLOOKUP(A1218,'Cleaned Hospitalisation data'!$A:$K,2,0)</f>
        <v>0</v>
      </c>
      <c r="H1218" s="28">
        <f>VLOOKUP(A1218,'Cleaned Hospitalisation data'!$A$1:$K$2336,3,0)</f>
        <v>2352.9699999999998</v>
      </c>
      <c r="I1218" s="12" t="str">
        <f>VLOOKUP(A1218,'Cleaned Hospitalisation data'!$A$1:$K$2336,4,0)</f>
        <v>Tier - 3</v>
      </c>
      <c r="J1218" s="12" t="str">
        <f>VLOOKUP(A1218,'Cleaned Hospitalisation data'!$A$1:$K$2336,5,0)</f>
        <v>Tier - 3</v>
      </c>
      <c r="K1218" s="12" t="str">
        <f>VLOOKUP(A1218,'Cleaned Hospitalisation data'!$A$1:$K$2336,6,0)</f>
        <v>R1012</v>
      </c>
      <c r="L1218" s="12" cm="1">
        <f t="array" ref="L1218:P1218">_xlfn.XLOOKUP(A1218,$A:$A,'Cleaned Medical Examiation data'!$B:$F)</f>
        <v>23.655000000000001</v>
      </c>
      <c r="M1218" s="12">
        <v>5.92</v>
      </c>
      <c r="N1218" s="12" t="str">
        <v>NO</v>
      </c>
      <c r="O1218" s="12" t="str">
        <v>NO</v>
      </c>
      <c r="P1218" s="12" t="str">
        <v>NO</v>
      </c>
      <c r="Q1218" s="19" t="str" cm="1">
        <f t="array" ref="Q1218:T1218">_xlfn.XLOOKUP(A1218,$A:$A,'Cleaned Medical Examiation data'!$H:$K)</f>
        <v>NO</v>
      </c>
      <c r="R1218" s="48">
        <v>1</v>
      </c>
      <c r="S1218" s="45" t="str">
        <v>Normal Weight</v>
      </c>
      <c r="T1218" s="34" t="str">
        <v>Prediabetes</v>
      </c>
    </row>
    <row r="1219" spans="1:20" ht="15.75">
      <c r="A1219" s="33" t="s">
        <v>1259</v>
      </c>
      <c r="B1219" s="7" t="str">
        <f>VLOOKUP(A1219,'Customer Names'!$A:$G,7,0)</f>
        <v>Ms</v>
      </c>
      <c r="C1219" s="7" t="str">
        <f>VLOOKUP(A1219,'Customer Names'!$A:$F,6,0)</f>
        <v>Lauren</v>
      </c>
      <c r="D1219" s="7" t="str">
        <f>VLOOKUP(A1219,'Customer Names'!$A:$E,5,0)</f>
        <v>Sischo</v>
      </c>
      <c r="E1219" s="25" t="str">
        <f>VLOOKUP(A1219,'Cleaned Hospitalisation data'!$A:$K,7,0)</f>
        <v>18-Nov-2003</v>
      </c>
      <c r="F1219" s="12">
        <f>VLOOKUP(A1219,'Cleaned Hospitalisation data'!$A$1:$K$2336,8,0)</f>
        <v>19</v>
      </c>
      <c r="G1219" s="12">
        <f>VLOOKUP(A1219,'Cleaned Hospitalisation data'!$A:$K,2,0)</f>
        <v>1</v>
      </c>
      <c r="H1219" s="28">
        <f>VLOOKUP(A1219,'Cleaned Hospitalisation data'!$A$1:$K$2336,3,0)</f>
        <v>2331.52</v>
      </c>
      <c r="I1219" s="12" t="str">
        <f>VLOOKUP(A1219,'Cleaned Hospitalisation data'!$A$1:$K$2336,4,0)</f>
        <v>Tier - 2</v>
      </c>
      <c r="J1219" s="12" t="str">
        <f>VLOOKUP(A1219,'Cleaned Hospitalisation data'!$A$1:$K$2336,5,0)</f>
        <v>Tier - 3</v>
      </c>
      <c r="K1219" s="12" t="str">
        <f>VLOOKUP(A1219,'Cleaned Hospitalisation data'!$A$1:$K$2336,6,0)</f>
        <v>R1011</v>
      </c>
      <c r="L1219" s="12" cm="1">
        <f t="array" ref="L1219:P1219">_xlfn.XLOOKUP(A1219,$A:$A,'Cleaned Medical Examiation data'!$B:$F)</f>
        <v>28.4</v>
      </c>
      <c r="M1219" s="12">
        <v>5.97</v>
      </c>
      <c r="N1219" s="12" t="str">
        <v>NO</v>
      </c>
      <c r="O1219" s="12" t="str">
        <v>NO</v>
      </c>
      <c r="P1219" s="12" t="str">
        <v>YES</v>
      </c>
      <c r="Q1219" s="19" t="str" cm="1">
        <f t="array" ref="Q1219:T1219">_xlfn.XLOOKUP(A1219,$A:$A,'Cleaned Medical Examiation data'!$H:$K)</f>
        <v>NO</v>
      </c>
      <c r="R1219" s="48">
        <v>1</v>
      </c>
      <c r="S1219" s="45" t="str">
        <v>Over Weight</v>
      </c>
      <c r="T1219" s="34" t="str">
        <v>Prediabetes</v>
      </c>
    </row>
    <row r="1220" spans="1:20" ht="15.75">
      <c r="A1220" s="33" t="s">
        <v>1260</v>
      </c>
      <c r="B1220" s="7" t="str">
        <f>VLOOKUP(A1220,'Customer Names'!$A:$G,7,0)</f>
        <v>Mr</v>
      </c>
      <c r="C1220" s="7" t="str">
        <f>VLOOKUP(A1220,'Customer Names'!$A:$F,6,0)</f>
        <v>Massimiliano</v>
      </c>
      <c r="D1220" s="7" t="str">
        <f>VLOOKUP(A1220,'Customer Names'!$A:$E,5,0)</f>
        <v>Fonti</v>
      </c>
      <c r="E1220" s="25" t="str">
        <f>VLOOKUP(A1220,'Cleaned Hospitalisation data'!$A:$K,7,0)</f>
        <v>17-Dec-1996</v>
      </c>
      <c r="F1220" s="12">
        <f>VLOOKUP(A1220,'Cleaned Hospitalisation data'!$A$1:$K$2336,8,0)</f>
        <v>26</v>
      </c>
      <c r="G1220" s="12">
        <f>VLOOKUP(A1220,'Cleaned Hospitalisation data'!$A:$K,2,0)</f>
        <v>0</v>
      </c>
      <c r="H1220" s="28">
        <f>VLOOKUP(A1220,'Cleaned Hospitalisation data'!$A$1:$K$2336,3,0)</f>
        <v>2322.62</v>
      </c>
      <c r="I1220" s="12" t="str">
        <f>VLOOKUP(A1220,'Cleaned Hospitalisation data'!$A$1:$K$2336,4,0)</f>
        <v>Tier - 2</v>
      </c>
      <c r="J1220" s="12" t="str">
        <f>VLOOKUP(A1220,'Cleaned Hospitalisation data'!$A$1:$K$2336,5,0)</f>
        <v>Tier - 1</v>
      </c>
      <c r="K1220" s="12" t="str">
        <f>VLOOKUP(A1220,'Cleaned Hospitalisation data'!$A$1:$K$2336,6,0)</f>
        <v>R1013</v>
      </c>
      <c r="L1220" s="12" cm="1">
        <f t="array" ref="L1220:P1220">_xlfn.XLOOKUP(A1220,$A:$A,'Cleaned Medical Examiation data'!$B:$F)</f>
        <v>35.42</v>
      </c>
      <c r="M1220" s="12">
        <v>4.6399999999999997</v>
      </c>
      <c r="N1220" s="12" t="str">
        <v>YES</v>
      </c>
      <c r="O1220" s="12" t="str">
        <v>NO</v>
      </c>
      <c r="P1220" s="12" t="str">
        <v>NO</v>
      </c>
      <c r="Q1220" s="19" t="str" cm="1">
        <f t="array" ref="Q1220:T1220">_xlfn.XLOOKUP(A1220,$A:$A,'Cleaned Medical Examiation data'!$H:$K)</f>
        <v>NO</v>
      </c>
      <c r="R1220" s="48">
        <v>0</v>
      </c>
      <c r="S1220" s="45" t="str">
        <v>Obesity</v>
      </c>
      <c r="T1220" s="34" t="str">
        <v>Normal</v>
      </c>
    </row>
    <row r="1221" spans="1:20" ht="15.75">
      <c r="A1221" s="33" t="s">
        <v>1261</v>
      </c>
      <c r="B1221" s="7" t="str">
        <f>VLOOKUP(A1221,'Customer Names'!$A:$G,7,0)</f>
        <v>Mr</v>
      </c>
      <c r="C1221" s="7" t="str">
        <f>VLOOKUP(A1221,'Customer Names'!$A:$F,6,0)</f>
        <v>Josh</v>
      </c>
      <c r="D1221" s="7" t="str">
        <f>VLOOKUP(A1221,'Customer Names'!$A:$E,5,0)</f>
        <v>Merlis</v>
      </c>
      <c r="E1221" s="25" t="str">
        <f>VLOOKUP(A1221,'Cleaned Hospitalisation data'!$A:$K,7,0)</f>
        <v>6-Sep-2004</v>
      </c>
      <c r="F1221" s="12">
        <f>VLOOKUP(A1221,'Cleaned Hospitalisation data'!$A$1:$K$2336,8,0)</f>
        <v>18</v>
      </c>
      <c r="G1221" s="12">
        <f>VLOOKUP(A1221,'Cleaned Hospitalisation data'!$A:$K,2,0)</f>
        <v>2</v>
      </c>
      <c r="H1221" s="28">
        <f>VLOOKUP(A1221,'Cleaned Hospitalisation data'!$A$1:$K$2336,3,0)</f>
        <v>2304</v>
      </c>
      <c r="I1221" s="12" t="str">
        <f>VLOOKUP(A1221,'Cleaned Hospitalisation data'!$A$1:$K$2336,4,0)</f>
        <v>Tier - 2</v>
      </c>
      <c r="J1221" s="12" t="str">
        <f>VLOOKUP(A1221,'Cleaned Hospitalisation data'!$A$1:$K$2336,5,0)</f>
        <v>Tier - 3</v>
      </c>
      <c r="K1221" s="12" t="str">
        <f>VLOOKUP(A1221,'Cleaned Hospitalisation data'!$A$1:$K$2336,6,0)</f>
        <v>R1013</v>
      </c>
      <c r="L1221" s="12" cm="1">
        <f t="array" ref="L1221:P1221">_xlfn.XLOOKUP(A1221,$A:$A,'Cleaned Medical Examiation data'!$B:$F)</f>
        <v>26.18</v>
      </c>
      <c r="M1221" s="12">
        <v>6.12</v>
      </c>
      <c r="N1221" s="12" t="str">
        <v>NO</v>
      </c>
      <c r="O1221" s="12" t="str">
        <v>YES</v>
      </c>
      <c r="P1221" s="12" t="str">
        <v>NO</v>
      </c>
      <c r="Q1221" s="19" t="str" cm="1">
        <f t="array" ref="Q1221:T1221">_xlfn.XLOOKUP(A1221,$A:$A,'Cleaned Medical Examiation data'!$H:$K)</f>
        <v>NO</v>
      </c>
      <c r="R1221" s="48">
        <v>1</v>
      </c>
      <c r="S1221" s="45" t="str">
        <v>Over Weight</v>
      </c>
      <c r="T1221" s="34" t="str">
        <v>Prediabetes</v>
      </c>
    </row>
    <row r="1222" spans="1:20" ht="15.75">
      <c r="A1222" s="33" t="s">
        <v>1262</v>
      </c>
      <c r="B1222" s="7" t="str">
        <f>VLOOKUP(A1222,'Customer Names'!$A:$G,7,0)</f>
        <v>Mr</v>
      </c>
      <c r="C1222" s="7" t="str">
        <f>VLOOKUP(A1222,'Customer Names'!$A:$F,6,0)</f>
        <v>Kiyokatsu</v>
      </c>
      <c r="D1222" s="7" t="str">
        <f>VLOOKUP(A1222,'Customer Names'!$A:$E,5,0)</f>
        <v>Hasegawa</v>
      </c>
      <c r="E1222" s="25" t="str">
        <f>VLOOKUP(A1222,'Cleaned Hospitalisation data'!$A:$K,7,0)</f>
        <v>28-Nov-1996</v>
      </c>
      <c r="F1222" s="12">
        <f>VLOOKUP(A1222,'Cleaned Hospitalisation data'!$A$1:$K$2336,8,0)</f>
        <v>26</v>
      </c>
      <c r="G1222" s="12">
        <f>VLOOKUP(A1222,'Cleaned Hospitalisation data'!$A:$K,2,0)</f>
        <v>0</v>
      </c>
      <c r="H1222" s="28">
        <f>VLOOKUP(A1222,'Cleaned Hospitalisation data'!$A$1:$K$2336,3,0)</f>
        <v>2302.3000000000002</v>
      </c>
      <c r="I1222" s="12" t="str">
        <f>VLOOKUP(A1222,'Cleaned Hospitalisation data'!$A$1:$K$2336,4,0)</f>
        <v>Tier - 1</v>
      </c>
      <c r="J1222" s="12" t="str">
        <f>VLOOKUP(A1222,'Cleaned Hospitalisation data'!$A$1:$K$2336,5,0)</f>
        <v>Tier - 2</v>
      </c>
      <c r="K1222" s="12" t="str">
        <f>VLOOKUP(A1222,'Cleaned Hospitalisation data'!$A$1:$K$2336,6,0)</f>
        <v>R1011</v>
      </c>
      <c r="L1222" s="12" cm="1">
        <f t="array" ref="L1222:P1222">_xlfn.XLOOKUP(A1222,$A:$A,'Cleaned Medical Examiation data'!$B:$F)</f>
        <v>20.8</v>
      </c>
      <c r="M1222" s="12">
        <v>4.87</v>
      </c>
      <c r="N1222" s="12" t="str">
        <v>YES</v>
      </c>
      <c r="O1222" s="12" t="str">
        <v>NO</v>
      </c>
      <c r="P1222" s="12" t="str">
        <v>NO</v>
      </c>
      <c r="Q1222" s="19" t="str" cm="1">
        <f t="array" ref="Q1222:T1222">_xlfn.XLOOKUP(A1222,$A:$A,'Cleaned Medical Examiation data'!$H:$K)</f>
        <v>NO</v>
      </c>
      <c r="R1222" s="48">
        <v>0</v>
      </c>
      <c r="S1222" s="45" t="str">
        <v>Normal Weight</v>
      </c>
      <c r="T1222" s="34" t="str">
        <v>Normal</v>
      </c>
    </row>
    <row r="1223" spans="1:20" ht="15.75">
      <c r="A1223" s="33" t="s">
        <v>1263</v>
      </c>
      <c r="B1223" s="7" t="str">
        <f>VLOOKUP(A1223,'Customer Names'!$A:$G,7,0)</f>
        <v>Ms</v>
      </c>
      <c r="C1223" s="7" t="str">
        <f>VLOOKUP(A1223,'Customer Names'!$A:$F,6,0)</f>
        <v>Amanda L</v>
      </c>
      <c r="D1223" s="7" t="str">
        <f>VLOOKUP(A1223,'Customer Names'!$A:$E,5,0)</f>
        <v>Haselden</v>
      </c>
      <c r="E1223" s="25" t="str">
        <f>VLOOKUP(A1223,'Cleaned Hospitalisation data'!$A:$K,7,0)</f>
        <v>5-Oct-1989</v>
      </c>
      <c r="F1223" s="12">
        <f>VLOOKUP(A1223,'Cleaned Hospitalisation data'!$A$1:$K$2336,8,0)</f>
        <v>33</v>
      </c>
      <c r="G1223" s="12">
        <f>VLOOKUP(A1223,'Cleaned Hospitalisation data'!$A:$K,2,0)</f>
        <v>3</v>
      </c>
      <c r="H1223" s="28">
        <f>VLOOKUP(A1223,'Cleaned Hospitalisation data'!$A$1:$K$2336,3,0)</f>
        <v>2295.2399999999998</v>
      </c>
      <c r="I1223" s="12" t="str">
        <f>VLOOKUP(A1223,'Cleaned Hospitalisation data'!$A$1:$K$2336,4,0)</f>
        <v>Tier - 2</v>
      </c>
      <c r="J1223" s="12" t="str">
        <f>VLOOKUP(A1223,'Cleaned Hospitalisation data'!$A$1:$K$2336,5,0)</f>
        <v>Tier - 1</v>
      </c>
      <c r="K1223" s="12" t="str">
        <f>VLOOKUP(A1223,'Cleaned Hospitalisation data'!$A$1:$K$2336,6,0)</f>
        <v>R1013</v>
      </c>
      <c r="L1223" s="12" cm="1">
        <f t="array" ref="L1223:P1223">_xlfn.XLOOKUP(A1223,$A:$A,'Cleaned Medical Examiation data'!$B:$F)</f>
        <v>15.82</v>
      </c>
      <c r="M1223" s="12">
        <v>4.5999999999999996</v>
      </c>
      <c r="N1223" s="12" t="str">
        <v>NO</v>
      </c>
      <c r="O1223" s="12" t="str">
        <v>NO</v>
      </c>
      <c r="P1223" s="12" t="str">
        <v>NO</v>
      </c>
      <c r="Q1223" s="19" t="str" cm="1">
        <f t="array" ref="Q1223:T1223">_xlfn.XLOOKUP(A1223,$A:$A,'Cleaned Medical Examiation data'!$H:$K)</f>
        <v>NO</v>
      </c>
      <c r="R1223" s="48">
        <v>0</v>
      </c>
      <c r="S1223" s="45" t="str">
        <v>Under Weight</v>
      </c>
      <c r="T1223" s="34" t="str">
        <v>Normal</v>
      </c>
    </row>
    <row r="1224" spans="1:20" ht="15.75">
      <c r="A1224" s="33" t="s">
        <v>1264</v>
      </c>
      <c r="B1224" s="7" t="str">
        <f>VLOOKUP(A1224,'Customer Names'!$A:$G,7,0)</f>
        <v>Mr</v>
      </c>
      <c r="C1224" s="7" t="str">
        <f>VLOOKUP(A1224,'Customer Names'!$A:$F,6,0)</f>
        <v>Matthew</v>
      </c>
      <c r="D1224" s="7" t="str">
        <f>VLOOKUP(A1224,'Customer Names'!$A:$E,5,0)</f>
        <v>Simonson</v>
      </c>
      <c r="E1224" s="25" t="str">
        <f>VLOOKUP(A1224,'Cleaned Hospitalisation data'!$A:$K,7,0)</f>
        <v>16-Jun-1991</v>
      </c>
      <c r="F1224" s="12">
        <f>VLOOKUP(A1224,'Cleaned Hospitalisation data'!$A$1:$K$2336,8,0)</f>
        <v>31</v>
      </c>
      <c r="G1224" s="12">
        <f>VLOOKUP(A1224,'Cleaned Hospitalisation data'!$A:$K,2,0)</f>
        <v>3</v>
      </c>
      <c r="H1224" s="28">
        <f>VLOOKUP(A1224,'Cleaned Hospitalisation data'!$A$1:$K$2336,3,0)</f>
        <v>2277.7199999999998</v>
      </c>
      <c r="I1224" s="12" t="str">
        <f>VLOOKUP(A1224,'Cleaned Hospitalisation data'!$A$1:$K$2336,4,0)</f>
        <v>Tier - 2</v>
      </c>
      <c r="J1224" s="12" t="str">
        <f>VLOOKUP(A1224,'Cleaned Hospitalisation data'!$A$1:$K$2336,5,0)</f>
        <v>Tier - 1</v>
      </c>
      <c r="K1224" s="12" t="str">
        <f>VLOOKUP(A1224,'Cleaned Hospitalisation data'!$A$1:$K$2336,6,0)</f>
        <v>R1013</v>
      </c>
      <c r="L1224" s="12" cm="1">
        <f t="array" ref="L1224:P1224">_xlfn.XLOOKUP(A1224,$A:$A,'Cleaned Medical Examiation data'!$B:$F)</f>
        <v>17.670000000000002</v>
      </c>
      <c r="M1224" s="12">
        <v>4.78</v>
      </c>
      <c r="N1224" s="12" t="str">
        <v>NO</v>
      </c>
      <c r="O1224" s="12" t="str">
        <v>NO</v>
      </c>
      <c r="P1224" s="12" t="str">
        <v>NO</v>
      </c>
      <c r="Q1224" s="19" t="str" cm="1">
        <f t="array" ref="Q1224:T1224">_xlfn.XLOOKUP(A1224,$A:$A,'Cleaned Medical Examiation data'!$H:$K)</f>
        <v>NO</v>
      </c>
      <c r="R1224" s="48">
        <v>0</v>
      </c>
      <c r="S1224" s="45" t="str">
        <v>Under Weight</v>
      </c>
      <c r="T1224" s="34" t="str">
        <v>Normal</v>
      </c>
    </row>
    <row r="1225" spans="1:20" ht="15.75">
      <c r="A1225" s="33" t="s">
        <v>1265</v>
      </c>
      <c r="B1225" s="7" t="str">
        <f>VLOOKUP(A1225,'Customer Names'!$A:$G,7,0)</f>
        <v>Mr</v>
      </c>
      <c r="C1225" s="7" t="str">
        <f>VLOOKUP(A1225,'Customer Names'!$A:$F,6,0)</f>
        <v>Myles</v>
      </c>
      <c r="D1225" s="7" t="str">
        <f>VLOOKUP(A1225,'Customer Names'!$A:$E,5,0)</f>
        <v>Fennon</v>
      </c>
      <c r="E1225" s="25" t="str">
        <f>VLOOKUP(A1225,'Cleaned Hospitalisation data'!$A:$K,7,0)</f>
        <v>13-Jun-1961</v>
      </c>
      <c r="F1225" s="12">
        <f>VLOOKUP(A1225,'Cleaned Hospitalisation data'!$A$1:$K$2336,8,0)</f>
        <v>61</v>
      </c>
      <c r="G1225" s="12">
        <f>VLOOKUP(A1225,'Cleaned Hospitalisation data'!$A:$K,2,0)</f>
        <v>1</v>
      </c>
      <c r="H1225" s="28">
        <f>VLOOKUP(A1225,'Cleaned Hospitalisation data'!$A$1:$K$2336,3,0)</f>
        <v>47403.88</v>
      </c>
      <c r="I1225" s="12" t="str">
        <f>VLOOKUP(A1225,'Cleaned Hospitalisation data'!$A$1:$K$2336,4,0)</f>
        <v>Tier - 1</v>
      </c>
      <c r="J1225" s="12" t="str">
        <f>VLOOKUP(A1225,'Cleaned Hospitalisation data'!$A$1:$K$2336,5,0)</f>
        <v>Tier - 3</v>
      </c>
      <c r="K1225" s="12" t="str">
        <f>VLOOKUP(A1225,'Cleaned Hospitalisation data'!$A$1:$K$2336,6,0)</f>
        <v>R1011</v>
      </c>
      <c r="L1225" s="12" cm="1">
        <f t="array" ref="L1225:P1225">_xlfn.XLOOKUP(A1225,$A:$A,'Cleaned Medical Examiation data'!$B:$F)</f>
        <v>36.299999999999997</v>
      </c>
      <c r="M1225" s="12">
        <v>11.5</v>
      </c>
      <c r="N1225" s="12" t="str">
        <v>YES</v>
      </c>
      <c r="O1225" s="12" t="str">
        <v>NO</v>
      </c>
      <c r="P1225" s="12" t="str">
        <v>NO</v>
      </c>
      <c r="Q1225" s="19" t="str" cm="1">
        <f t="array" ref="Q1225:T1225">_xlfn.XLOOKUP(A1225,$A:$A,'Cleaned Medical Examiation data'!$H:$K)</f>
        <v>YES</v>
      </c>
      <c r="R1225" s="48">
        <v>2</v>
      </c>
      <c r="S1225" s="45" t="str">
        <v>Obesity</v>
      </c>
      <c r="T1225" s="34" t="str">
        <v>Diabetes</v>
      </c>
    </row>
    <row r="1226" spans="1:20" ht="15.75">
      <c r="A1226" s="33" t="s">
        <v>1266</v>
      </c>
      <c r="B1226" s="7" t="str">
        <f>VLOOKUP(A1226,'Customer Names'!$A:$G,7,0)</f>
        <v>Ms</v>
      </c>
      <c r="C1226" s="7" t="str">
        <f>VLOOKUP(A1226,'Customer Names'!$A:$F,6,0)</f>
        <v>Kate L</v>
      </c>
      <c r="D1226" s="7" t="str">
        <f>VLOOKUP(A1226,'Customer Names'!$A:$E,5,0)</f>
        <v>Looney</v>
      </c>
      <c r="E1226" s="25" t="str">
        <f>VLOOKUP(A1226,'Cleaned Hospitalisation data'!$A:$K,7,0)</f>
        <v>17-Dec-2000</v>
      </c>
      <c r="F1226" s="12">
        <f>VLOOKUP(A1226,'Cleaned Hospitalisation data'!$A$1:$K$2336,8,0)</f>
        <v>22</v>
      </c>
      <c r="G1226" s="12">
        <f>VLOOKUP(A1226,'Cleaned Hospitalisation data'!$A:$K,2,0)</f>
        <v>3</v>
      </c>
      <c r="H1226" s="28">
        <f>VLOOKUP(A1226,'Cleaned Hospitalisation data'!$A$1:$K$2336,3,0)</f>
        <v>35595.589999999997</v>
      </c>
      <c r="I1226" s="12" t="str">
        <f>VLOOKUP(A1226,'Cleaned Hospitalisation data'!$A$1:$K$2336,4,0)</f>
        <v>Tier - 2</v>
      </c>
      <c r="J1226" s="12" t="str">
        <f>VLOOKUP(A1226,'Cleaned Hospitalisation data'!$A$1:$K$2336,5,0)</f>
        <v>Tier - 3</v>
      </c>
      <c r="K1226" s="12" t="str">
        <f>VLOOKUP(A1226,'Cleaned Hospitalisation data'!$A$1:$K$2336,6,0)</f>
        <v>R1013</v>
      </c>
      <c r="L1226" s="12" cm="1">
        <f t="array" ref="L1226:P1226">_xlfn.XLOOKUP(A1226,$A:$A,'Cleaned Medical Examiation data'!$B:$F)</f>
        <v>31.02</v>
      </c>
      <c r="M1226" s="12">
        <v>4.5599999999999996</v>
      </c>
      <c r="N1226" s="12" t="str">
        <v>NO</v>
      </c>
      <c r="O1226" s="12" t="str">
        <v>YES</v>
      </c>
      <c r="P1226" s="12" t="str">
        <v>NO</v>
      </c>
      <c r="Q1226" s="19" t="str" cm="1">
        <f t="array" ref="Q1226:T1226">_xlfn.XLOOKUP(A1226,$A:$A,'Cleaned Medical Examiation data'!$H:$K)</f>
        <v>YES</v>
      </c>
      <c r="R1226" s="48">
        <v>1</v>
      </c>
      <c r="S1226" s="45" t="str">
        <v>Obesity</v>
      </c>
      <c r="T1226" s="34" t="str">
        <v>Normal</v>
      </c>
    </row>
    <row r="1227" spans="1:20" ht="15.75">
      <c r="A1227" s="33" t="s">
        <v>1267</v>
      </c>
      <c r="B1227" s="7" t="str">
        <f>VLOOKUP(A1227,'Customer Names'!$A:$G,7,0)</f>
        <v>Ms</v>
      </c>
      <c r="C1227" s="7" t="str">
        <f>VLOOKUP(A1227,'Customer Names'!$A:$F,6,0)</f>
        <v>Julia M</v>
      </c>
      <c r="D1227" s="7" t="str">
        <f>VLOOKUP(A1227,'Customer Names'!$A:$E,5,0)</f>
        <v>Montag</v>
      </c>
      <c r="E1227" s="25" t="str">
        <f>VLOOKUP(A1227,'Cleaned Hospitalisation data'!$A:$K,7,0)</f>
        <v>12-Nov-2002</v>
      </c>
      <c r="F1227" s="12">
        <f>VLOOKUP(A1227,'Cleaned Hospitalisation data'!$A$1:$K$2336,8,0)</f>
        <v>20</v>
      </c>
      <c r="G1227" s="12">
        <f>VLOOKUP(A1227,'Cleaned Hospitalisation data'!$A:$K,2,0)</f>
        <v>0</v>
      </c>
      <c r="H1227" s="28">
        <f>VLOOKUP(A1227,'Cleaned Hospitalisation data'!$A$1:$K$2336,3,0)</f>
        <v>2261.5700000000002</v>
      </c>
      <c r="I1227" s="12" t="str">
        <f>VLOOKUP(A1227,'Cleaned Hospitalisation data'!$A$1:$K$2336,4,0)</f>
        <v>Tier - 2</v>
      </c>
      <c r="J1227" s="12" t="str">
        <f>VLOOKUP(A1227,'Cleaned Hospitalisation data'!$A$1:$K$2336,5,0)</f>
        <v>Tier - 1</v>
      </c>
      <c r="K1227" s="12" t="str">
        <f>VLOOKUP(A1227,'Cleaned Hospitalisation data'!$A$1:$K$2336,6,0)</f>
        <v>R1012</v>
      </c>
      <c r="L1227" s="12" cm="1">
        <f t="array" ref="L1227:P1227">_xlfn.XLOOKUP(A1227,$A:$A,'Cleaned Medical Examiation data'!$B:$F)</f>
        <v>31.92</v>
      </c>
      <c r="M1227" s="12">
        <v>11.05</v>
      </c>
      <c r="N1227" s="12" t="str">
        <v>NO</v>
      </c>
      <c r="O1227" s="12" t="str">
        <v>NO</v>
      </c>
      <c r="P1227" s="12" t="str">
        <v>NO</v>
      </c>
      <c r="Q1227" s="19" t="str" cm="1">
        <f t="array" ref="Q1227:T1227">_xlfn.XLOOKUP(A1227,$A:$A,'Cleaned Medical Examiation data'!$H:$K)</f>
        <v>NO</v>
      </c>
      <c r="R1227" s="48">
        <v>0</v>
      </c>
      <c r="S1227" s="45" t="str">
        <v>Obesity</v>
      </c>
      <c r="T1227" s="34" t="str">
        <v>Diabetes</v>
      </c>
    </row>
    <row r="1228" spans="1:20" ht="15.75">
      <c r="A1228" s="33" t="s">
        <v>1268</v>
      </c>
      <c r="B1228" s="7" t="str">
        <f>VLOOKUP(A1228,'Customer Names'!$A:$G,7,0)</f>
        <v>Ms</v>
      </c>
      <c r="C1228" s="7" t="str">
        <f>VLOOKUP(A1228,'Customer Names'!$A:$F,6,0)</f>
        <v>Rhea</v>
      </c>
      <c r="D1228" s="7" t="str">
        <f>VLOOKUP(A1228,'Customer Names'!$A:$E,5,0)</f>
        <v>Deroian</v>
      </c>
      <c r="E1228" s="25" t="str">
        <f>VLOOKUP(A1228,'Cleaned Hospitalisation data'!$A:$K,7,0)</f>
        <v>15-Jul-2002</v>
      </c>
      <c r="F1228" s="12">
        <f>VLOOKUP(A1228,'Cleaned Hospitalisation data'!$A$1:$K$2336,8,0)</f>
        <v>20</v>
      </c>
      <c r="G1228" s="12">
        <f>VLOOKUP(A1228,'Cleaned Hospitalisation data'!$A:$K,2,0)</f>
        <v>0</v>
      </c>
      <c r="H1228" s="28">
        <f>VLOOKUP(A1228,'Cleaned Hospitalisation data'!$A$1:$K$2336,3,0)</f>
        <v>2257.48</v>
      </c>
      <c r="I1228" s="12" t="str">
        <f>VLOOKUP(A1228,'Cleaned Hospitalisation data'!$A$1:$K$2336,4,0)</f>
        <v>Tier - 2</v>
      </c>
      <c r="J1228" s="12" t="str">
        <f>VLOOKUP(A1228,'Cleaned Hospitalisation data'!$A$1:$K$2336,5,0)</f>
        <v>Tier - 1</v>
      </c>
      <c r="K1228" s="12" t="str">
        <f>VLOOKUP(A1228,'Cleaned Hospitalisation data'!$A$1:$K$2336,6,0)</f>
        <v>R1012</v>
      </c>
      <c r="L1228" s="12" cm="1">
        <f t="array" ref="L1228:P1228">_xlfn.XLOOKUP(A1228,$A:$A,'Cleaned Medical Examiation data'!$B:$F)</f>
        <v>28.975000000000001</v>
      </c>
      <c r="M1228" s="12">
        <v>7.62</v>
      </c>
      <c r="N1228" s="12" t="str">
        <v>NO</v>
      </c>
      <c r="O1228" s="12" t="str">
        <v>NO</v>
      </c>
      <c r="P1228" s="12" t="str">
        <v>NO</v>
      </c>
      <c r="Q1228" s="19" t="str" cm="1">
        <f t="array" ref="Q1228:T1228">_xlfn.XLOOKUP(A1228,$A:$A,'Cleaned Medical Examiation data'!$H:$K)</f>
        <v>NO</v>
      </c>
      <c r="R1228" s="48">
        <v>0</v>
      </c>
      <c r="S1228" s="45" t="str">
        <v>Over Weight</v>
      </c>
      <c r="T1228" s="34" t="str">
        <v>Diabetes</v>
      </c>
    </row>
    <row r="1229" spans="1:20" ht="15.75">
      <c r="A1229" s="33" t="s">
        <v>1269</v>
      </c>
      <c r="B1229" s="7" t="str">
        <f>VLOOKUP(A1229,'Customer Names'!$A:$G,7,0)</f>
        <v>Mr</v>
      </c>
      <c r="C1229" s="7" t="str">
        <f>VLOOKUP(A1229,'Customer Names'!$A:$F,6,0)</f>
        <v>Justin</v>
      </c>
      <c r="D1229" s="7" t="str">
        <f>VLOOKUP(A1229,'Customer Names'!$A:$E,5,0)</f>
        <v>Goetz</v>
      </c>
      <c r="E1229" s="25" t="str">
        <f>VLOOKUP(A1229,'Cleaned Hospitalisation data'!$A:$K,7,0)</f>
        <v>11-Dec-2000</v>
      </c>
      <c r="F1229" s="12">
        <f>VLOOKUP(A1229,'Cleaned Hospitalisation data'!$A$1:$K$2336,8,0)</f>
        <v>22</v>
      </c>
      <c r="G1229" s="12">
        <f>VLOOKUP(A1229,'Cleaned Hospitalisation data'!$A:$K,2,0)</f>
        <v>0</v>
      </c>
      <c r="H1229" s="28">
        <f>VLOOKUP(A1229,'Cleaned Hospitalisation data'!$A$1:$K$2336,3,0)</f>
        <v>2254.8000000000002</v>
      </c>
      <c r="I1229" s="12" t="str">
        <f>VLOOKUP(A1229,'Cleaned Hospitalisation data'!$A$1:$K$2336,4,0)</f>
        <v>Tier - 2</v>
      </c>
      <c r="J1229" s="12" t="str">
        <f>VLOOKUP(A1229,'Cleaned Hospitalisation data'!$A$1:$K$2336,5,0)</f>
        <v>Tier - 3</v>
      </c>
      <c r="K1229" s="12" t="str">
        <f>VLOOKUP(A1229,'Cleaned Hospitalisation data'!$A$1:$K$2336,6,0)</f>
        <v>R1016</v>
      </c>
      <c r="L1229" s="12" cm="1">
        <f t="array" ref="L1229:P1229">_xlfn.XLOOKUP(A1229,$A:$A,'Cleaned Medical Examiation data'!$B:$F)</f>
        <v>31.73</v>
      </c>
      <c r="M1229" s="12">
        <v>4.78</v>
      </c>
      <c r="N1229" s="12" t="str">
        <v>YES</v>
      </c>
      <c r="O1229" s="12" t="str">
        <v>YES</v>
      </c>
      <c r="P1229" s="12" t="str">
        <v>NO</v>
      </c>
      <c r="Q1229" s="19" t="str" cm="1">
        <f t="array" ref="Q1229:T1229">_xlfn.XLOOKUP(A1229,$A:$A,'Cleaned Medical Examiation data'!$H:$K)</f>
        <v>NO</v>
      </c>
      <c r="R1229" s="48">
        <v>2</v>
      </c>
      <c r="S1229" s="45" t="str">
        <v>Obesity</v>
      </c>
      <c r="T1229" s="34" t="str">
        <v>Normal</v>
      </c>
    </row>
    <row r="1230" spans="1:20" ht="15.75">
      <c r="A1230" s="33" t="s">
        <v>1270</v>
      </c>
      <c r="B1230" s="7" t="str">
        <f>VLOOKUP(A1230,'Customer Names'!$A:$G,7,0)</f>
        <v>Mr</v>
      </c>
      <c r="C1230" s="7" t="str">
        <f>VLOOKUP(A1230,'Customer Names'!$A:$F,6,0)</f>
        <v>Shamus M</v>
      </c>
      <c r="D1230" s="7" t="str">
        <f>VLOOKUP(A1230,'Customer Names'!$A:$E,5,0)</f>
        <v>Brady</v>
      </c>
      <c r="E1230" s="25" t="str">
        <f>VLOOKUP(A1230,'Cleaned Hospitalisation data'!$A:$K,7,0)</f>
        <v>30-Jun-2000</v>
      </c>
      <c r="F1230" s="12">
        <f>VLOOKUP(A1230,'Cleaned Hospitalisation data'!$A$1:$K$2336,8,0)</f>
        <v>22</v>
      </c>
      <c r="G1230" s="12">
        <f>VLOOKUP(A1230,'Cleaned Hospitalisation data'!$A:$K,2,0)</f>
        <v>0</v>
      </c>
      <c r="H1230" s="28">
        <f>VLOOKUP(A1230,'Cleaned Hospitalisation data'!$A$1:$K$2336,3,0)</f>
        <v>2250.84</v>
      </c>
      <c r="I1230" s="12" t="str">
        <f>VLOOKUP(A1230,'Cleaned Hospitalisation data'!$A$1:$K$2336,4,0)</f>
        <v>Tier - 2</v>
      </c>
      <c r="J1230" s="12" t="str">
        <f>VLOOKUP(A1230,'Cleaned Hospitalisation data'!$A$1:$K$2336,5,0)</f>
        <v>Tier - 2</v>
      </c>
      <c r="K1230" s="12" t="str">
        <f>VLOOKUP(A1230,'Cleaned Hospitalisation data'!$A$1:$K$2336,6,0)</f>
        <v>R1018</v>
      </c>
      <c r="L1230" s="12" cm="1">
        <f t="array" ref="L1230:P1230">_xlfn.XLOOKUP(A1230,$A:$A,'Cleaned Medical Examiation data'!$B:$F)</f>
        <v>28.88</v>
      </c>
      <c r="M1230" s="12">
        <v>6.09</v>
      </c>
      <c r="N1230" s="12" t="str">
        <v>YES</v>
      </c>
      <c r="O1230" s="12" t="str">
        <v>YES</v>
      </c>
      <c r="P1230" s="12" t="str">
        <v>NO</v>
      </c>
      <c r="Q1230" s="19" t="str" cm="1">
        <f t="array" ref="Q1230:T1230">_xlfn.XLOOKUP(A1230,$A:$A,'Cleaned Medical Examiation data'!$H:$K)</f>
        <v>NO</v>
      </c>
      <c r="R1230" s="48">
        <v>2</v>
      </c>
      <c r="S1230" s="45" t="str">
        <v>Over Weight</v>
      </c>
      <c r="T1230" s="34" t="str">
        <v>Prediabetes</v>
      </c>
    </row>
    <row r="1231" spans="1:20" ht="15.75">
      <c r="A1231" s="33" t="s">
        <v>1271</v>
      </c>
      <c r="B1231" s="7" t="str">
        <f>VLOOKUP(A1231,'Customer Names'!$A:$G,7,0)</f>
        <v>Mr</v>
      </c>
      <c r="C1231" s="7" t="str">
        <f>VLOOKUP(A1231,'Customer Names'!$A:$F,6,0)</f>
        <v>Mike</v>
      </c>
      <c r="D1231" s="7" t="str">
        <f>VLOOKUP(A1231,'Customer Names'!$A:$E,5,0)</f>
        <v>Moran</v>
      </c>
      <c r="E1231" s="25" t="str">
        <f>VLOOKUP(A1231,'Cleaned Hospitalisation data'!$A:$K,7,0)</f>
        <v>10-Dec-2003</v>
      </c>
      <c r="F1231" s="12">
        <f>VLOOKUP(A1231,'Cleaned Hospitalisation data'!$A$1:$K$2336,8,0)</f>
        <v>19</v>
      </c>
      <c r="G1231" s="12">
        <f>VLOOKUP(A1231,'Cleaned Hospitalisation data'!$A:$K,2,0)</f>
        <v>1</v>
      </c>
      <c r="H1231" s="28">
        <f>VLOOKUP(A1231,'Cleaned Hospitalisation data'!$A$1:$K$2336,3,0)</f>
        <v>2221.56</v>
      </c>
      <c r="I1231" s="12" t="str">
        <f>VLOOKUP(A1231,'Cleaned Hospitalisation data'!$A$1:$K$2336,4,0)</f>
        <v>Tier - 2</v>
      </c>
      <c r="J1231" s="12" t="str">
        <f>VLOOKUP(A1231,'Cleaned Hospitalisation data'!$A$1:$K$2336,5,0)</f>
        <v>Tier - 3</v>
      </c>
      <c r="K1231" s="12" t="str">
        <f>VLOOKUP(A1231,'Cleaned Hospitalisation data'!$A$1:$K$2336,6,0)</f>
        <v>R1012</v>
      </c>
      <c r="L1231" s="12" cm="1">
        <f t="array" ref="L1231:P1231">_xlfn.XLOOKUP(A1231,$A:$A,'Cleaned Medical Examiation data'!$B:$F)</f>
        <v>25.555</v>
      </c>
      <c r="M1231" s="12">
        <v>5.1100000000000003</v>
      </c>
      <c r="N1231" s="12" t="str">
        <v>NO</v>
      </c>
      <c r="O1231" s="12" t="str">
        <v>NO</v>
      </c>
      <c r="P1231" s="12" t="str">
        <v>YES</v>
      </c>
      <c r="Q1231" s="19" t="str" cm="1">
        <f t="array" ref="Q1231:T1231">_xlfn.XLOOKUP(A1231,$A:$A,'Cleaned Medical Examiation data'!$H:$K)</f>
        <v>NO</v>
      </c>
      <c r="R1231" s="48">
        <v>1</v>
      </c>
      <c r="S1231" s="45" t="str">
        <v>Over Weight</v>
      </c>
      <c r="T1231" s="34" t="str">
        <v>Normal</v>
      </c>
    </row>
    <row r="1232" spans="1:20" ht="15.75">
      <c r="A1232" s="33" t="s">
        <v>1272</v>
      </c>
      <c r="B1232" s="7" t="str">
        <f>VLOOKUP(A1232,'Customer Names'!$A:$G,7,0)</f>
        <v>Ms</v>
      </c>
      <c r="C1232" s="7" t="str">
        <f>VLOOKUP(A1232,'Customer Names'!$A:$F,6,0)</f>
        <v>Mary Beth</v>
      </c>
      <c r="D1232" s="7" t="str">
        <f>VLOOKUP(A1232,'Customer Names'!$A:$E,5,0)</f>
        <v>Strickler</v>
      </c>
      <c r="E1232" s="25" t="str">
        <f>VLOOKUP(A1232,'Cleaned Hospitalisation data'!$A:$K,7,0)</f>
        <v>12-Dec-2004</v>
      </c>
      <c r="F1232" s="12">
        <f>VLOOKUP(A1232,'Cleaned Hospitalisation data'!$A$1:$K$2336,8,0)</f>
        <v>18</v>
      </c>
      <c r="G1232" s="12">
        <f>VLOOKUP(A1232,'Cleaned Hospitalisation data'!$A:$K,2,0)</f>
        <v>1</v>
      </c>
      <c r="H1232" s="28">
        <f>VLOOKUP(A1232,'Cleaned Hospitalisation data'!$A$1:$K$2336,3,0)</f>
        <v>2219.4499999999998</v>
      </c>
      <c r="I1232" s="12" t="str">
        <f>VLOOKUP(A1232,'Cleaned Hospitalisation data'!$A$1:$K$2336,4,0)</f>
        <v>Tier - 2</v>
      </c>
      <c r="J1232" s="12" t="str">
        <f>VLOOKUP(A1232,'Cleaned Hospitalisation data'!$A$1:$K$2336,5,0)</f>
        <v>Tier - 1</v>
      </c>
      <c r="K1232" s="12" t="str">
        <f>VLOOKUP(A1232,'Cleaned Hospitalisation data'!$A$1:$K$2336,6,0)</f>
        <v>R1013</v>
      </c>
      <c r="L1232" s="12" cm="1">
        <f t="array" ref="L1232:P1232">_xlfn.XLOOKUP(A1232,$A:$A,'Cleaned Medical Examiation data'!$B:$F)</f>
        <v>37.29</v>
      </c>
      <c r="M1232" s="12">
        <v>4.46</v>
      </c>
      <c r="N1232" s="12" t="str">
        <v>NO</v>
      </c>
      <c r="O1232" s="12" t="str">
        <v>YES</v>
      </c>
      <c r="P1232" s="12" t="str">
        <v>NO</v>
      </c>
      <c r="Q1232" s="19" t="str" cm="1">
        <f t="array" ref="Q1232:T1232">_xlfn.XLOOKUP(A1232,$A:$A,'Cleaned Medical Examiation data'!$H:$K)</f>
        <v>NO</v>
      </c>
      <c r="R1232" s="48">
        <v>1</v>
      </c>
      <c r="S1232" s="45" t="str">
        <v>Obesity</v>
      </c>
      <c r="T1232" s="34" t="str">
        <v>Normal</v>
      </c>
    </row>
    <row r="1233" spans="1:20" ht="15.75">
      <c r="A1233" s="33" t="s">
        <v>1273</v>
      </c>
      <c r="B1233" s="7" t="str">
        <f>VLOOKUP(A1233,'Customer Names'!$A:$G,7,0)</f>
        <v>Ms</v>
      </c>
      <c r="C1233" s="7" t="str">
        <f>VLOOKUP(A1233,'Customer Names'!$A:$F,6,0)</f>
        <v>Erin</v>
      </c>
      <c r="D1233" s="7" t="str">
        <f>VLOOKUP(A1233,'Customer Names'!$A:$E,5,0)</f>
        <v>Simone</v>
      </c>
      <c r="E1233" s="25" t="str">
        <f>VLOOKUP(A1233,'Cleaned Hospitalisation data'!$A:$K,7,0)</f>
        <v>25-Sep-2004</v>
      </c>
      <c r="F1233" s="12">
        <f>VLOOKUP(A1233,'Cleaned Hospitalisation data'!$A$1:$K$2336,8,0)</f>
        <v>18</v>
      </c>
      <c r="G1233" s="12">
        <f>VLOOKUP(A1233,'Cleaned Hospitalisation data'!$A:$K,2,0)</f>
        <v>0</v>
      </c>
      <c r="H1233" s="28">
        <f>VLOOKUP(A1233,'Cleaned Hospitalisation data'!$A$1:$K$2336,3,0)</f>
        <v>2217.6</v>
      </c>
      <c r="I1233" s="12" t="str">
        <f>VLOOKUP(A1233,'Cleaned Hospitalisation data'!$A$1:$K$2336,4,0)</f>
        <v>Tier - 2</v>
      </c>
      <c r="J1233" s="12" t="str">
        <f>VLOOKUP(A1233,'Cleaned Hospitalisation data'!$A$1:$K$2336,5,0)</f>
        <v>Tier - 1</v>
      </c>
      <c r="K1233" s="12" t="str">
        <f>VLOOKUP(A1233,'Cleaned Hospitalisation data'!$A$1:$K$2336,6,0)</f>
        <v>R1024</v>
      </c>
      <c r="L1233" s="12" cm="1">
        <f t="array" ref="L1233:P1233">_xlfn.XLOOKUP(A1233,$A:$A,'Cleaned Medical Examiation data'!$B:$F)</f>
        <v>40.28</v>
      </c>
      <c r="M1233" s="12">
        <v>6.11</v>
      </c>
      <c r="N1233" s="12" t="str">
        <v>NO</v>
      </c>
      <c r="O1233" s="12" t="str">
        <v>YES</v>
      </c>
      <c r="P1233" s="12" t="str">
        <v>NO</v>
      </c>
      <c r="Q1233" s="19" t="str" cm="1">
        <f t="array" ref="Q1233:T1233">_xlfn.XLOOKUP(A1233,$A:$A,'Cleaned Medical Examiation data'!$H:$K)</f>
        <v>NO</v>
      </c>
      <c r="R1233" s="48">
        <v>1</v>
      </c>
      <c r="S1233" s="45" t="str">
        <v>Obesity</v>
      </c>
      <c r="T1233" s="34" t="str">
        <v>Prediabetes</v>
      </c>
    </row>
    <row r="1234" spans="1:20" ht="15.75">
      <c r="A1234" s="33" t="s">
        <v>1274</v>
      </c>
      <c r="B1234" s="7" t="str">
        <f>VLOOKUP(A1234,'Customer Names'!$A:$G,7,0)</f>
        <v>Ms</v>
      </c>
      <c r="C1234" s="7" t="str">
        <f>VLOOKUP(A1234,'Customer Names'!$A:$F,6,0)</f>
        <v>Hallie</v>
      </c>
      <c r="D1234" s="7" t="str">
        <f>VLOOKUP(A1234,'Customer Names'!$A:$E,5,0)</f>
        <v>Von Rock</v>
      </c>
      <c r="E1234" s="25" t="str">
        <f>VLOOKUP(A1234,'Cleaned Hospitalisation data'!$A:$K,7,0)</f>
        <v>13-Jun-2004</v>
      </c>
      <c r="F1234" s="12">
        <f>VLOOKUP(A1234,'Cleaned Hospitalisation data'!$A$1:$K$2336,8,0)</f>
        <v>18</v>
      </c>
      <c r="G1234" s="12">
        <f>VLOOKUP(A1234,'Cleaned Hospitalisation data'!$A:$K,2,0)</f>
        <v>0</v>
      </c>
      <c r="H1234" s="28">
        <f>VLOOKUP(A1234,'Cleaned Hospitalisation data'!$A$1:$K$2336,3,0)</f>
        <v>2217.4699999999998</v>
      </c>
      <c r="I1234" s="12" t="str">
        <f>VLOOKUP(A1234,'Cleaned Hospitalisation data'!$A$1:$K$2336,4,0)</f>
        <v>Tier - 2</v>
      </c>
      <c r="J1234" s="12" t="str">
        <f>VLOOKUP(A1234,'Cleaned Hospitalisation data'!$A$1:$K$2336,5,0)</f>
        <v>Tier - 1</v>
      </c>
      <c r="K1234" s="12" t="str">
        <f>VLOOKUP(A1234,'Cleaned Hospitalisation data'!$A$1:$K$2336,6,0)</f>
        <v>R1024</v>
      </c>
      <c r="L1234" s="12" cm="1">
        <f t="array" ref="L1234:P1234">_xlfn.XLOOKUP(A1234,$A:$A,'Cleaned Medical Examiation data'!$B:$F)</f>
        <v>40.185000000000002</v>
      </c>
      <c r="M1234" s="12">
        <v>4.66</v>
      </c>
      <c r="N1234" s="12" t="str">
        <v>NO</v>
      </c>
      <c r="O1234" s="12" t="str">
        <v>YES</v>
      </c>
      <c r="P1234" s="12" t="str">
        <v>NO</v>
      </c>
      <c r="Q1234" s="19" t="str" cm="1">
        <f t="array" ref="Q1234:T1234">_xlfn.XLOOKUP(A1234,$A:$A,'Cleaned Medical Examiation data'!$H:$K)</f>
        <v>NO</v>
      </c>
      <c r="R1234" s="48">
        <v>1</v>
      </c>
      <c r="S1234" s="45" t="str">
        <v>Obesity</v>
      </c>
      <c r="T1234" s="34" t="str">
        <v>Normal</v>
      </c>
    </row>
    <row r="1235" spans="1:20" ht="15.75">
      <c r="A1235" s="33" t="s">
        <v>1275</v>
      </c>
      <c r="B1235" s="7" t="str">
        <f>VLOOKUP(A1235,'Customer Names'!$A:$G,7,0)</f>
        <v>Ms</v>
      </c>
      <c r="C1235" s="7" t="str">
        <f>VLOOKUP(A1235,'Customer Names'!$A:$F,6,0)</f>
        <v>Paige P</v>
      </c>
      <c r="D1235" s="7" t="str">
        <f>VLOOKUP(A1235,'Customer Names'!$A:$E,5,0)</f>
        <v>Woodard</v>
      </c>
      <c r="E1235" s="25" t="str">
        <f>VLOOKUP(A1235,'Cleaned Hospitalisation data'!$A:$K,7,0)</f>
        <v>17-Nov-1994</v>
      </c>
      <c r="F1235" s="12">
        <f>VLOOKUP(A1235,'Cleaned Hospitalisation data'!$A$1:$K$2336,8,0)</f>
        <v>28</v>
      </c>
      <c r="G1235" s="12">
        <f>VLOOKUP(A1235,'Cleaned Hospitalisation data'!$A:$K,2,0)</f>
        <v>0</v>
      </c>
      <c r="H1235" s="28">
        <f>VLOOKUP(A1235,'Cleaned Hospitalisation data'!$A$1:$K$2336,3,0)</f>
        <v>2213.21</v>
      </c>
      <c r="I1235" s="12" t="str">
        <f>VLOOKUP(A1235,'Cleaned Hospitalisation data'!$A$1:$K$2336,4,0)</f>
        <v>Tier - 2</v>
      </c>
      <c r="J1235" s="12" t="str">
        <f>VLOOKUP(A1235,'Cleaned Hospitalisation data'!$A$1:$K$2336,5,0)</f>
        <v>Tier - 2</v>
      </c>
      <c r="K1235" s="12" t="str">
        <f>VLOOKUP(A1235,'Cleaned Hospitalisation data'!$A$1:$K$2336,6,0)</f>
        <v>R1013</v>
      </c>
      <c r="L1235" s="12" cm="1">
        <f t="array" ref="L1235:P1235">_xlfn.XLOOKUP(A1235,$A:$A,'Cleaned Medical Examiation data'!$B:$F)</f>
        <v>23.57</v>
      </c>
      <c r="M1235" s="12">
        <v>6.14</v>
      </c>
      <c r="N1235" s="12" t="str">
        <v>NO</v>
      </c>
      <c r="O1235" s="12" t="str">
        <v>NO</v>
      </c>
      <c r="P1235" s="12" t="str">
        <v>NO</v>
      </c>
      <c r="Q1235" s="19" t="str" cm="1">
        <f t="array" ref="Q1235:T1235">_xlfn.XLOOKUP(A1235,$A:$A,'Cleaned Medical Examiation data'!$H:$K)</f>
        <v>NO</v>
      </c>
      <c r="R1235" s="48">
        <v>0</v>
      </c>
      <c r="S1235" s="45" t="str">
        <v>Normal Weight</v>
      </c>
      <c r="T1235" s="34" t="str">
        <v>Prediabetes</v>
      </c>
    </row>
    <row r="1236" spans="1:20" ht="15.75">
      <c r="A1236" s="33" t="s">
        <v>1276</v>
      </c>
      <c r="B1236" s="7" t="str">
        <f>VLOOKUP(A1236,'Customer Names'!$A:$G,7,0)</f>
        <v>Ms</v>
      </c>
      <c r="C1236" s="7" t="str">
        <f>VLOOKUP(A1236,'Customer Names'!$A:$F,6,0)</f>
        <v>Ji</v>
      </c>
      <c r="D1236" s="7" t="str">
        <f>VLOOKUP(A1236,'Customer Names'!$A:$E,5,0)</f>
        <v>Li</v>
      </c>
      <c r="E1236" s="25" t="str">
        <f>VLOOKUP(A1236,'Cleaned Hospitalisation data'!$A:$K,7,0)</f>
        <v>27-Jul-2004</v>
      </c>
      <c r="F1236" s="12">
        <f>VLOOKUP(A1236,'Cleaned Hospitalisation data'!$A$1:$K$2336,8,0)</f>
        <v>18</v>
      </c>
      <c r="G1236" s="12">
        <f>VLOOKUP(A1236,'Cleaned Hospitalisation data'!$A:$K,2,0)</f>
        <v>0</v>
      </c>
      <c r="H1236" s="28">
        <f>VLOOKUP(A1236,'Cleaned Hospitalisation data'!$A$1:$K$2336,3,0)</f>
        <v>2211.13</v>
      </c>
      <c r="I1236" s="12" t="str">
        <f>VLOOKUP(A1236,'Cleaned Hospitalisation data'!$A$1:$K$2336,4,0)</f>
        <v>Tier - 2</v>
      </c>
      <c r="J1236" s="12" t="str">
        <f>VLOOKUP(A1236,'Cleaned Hospitalisation data'!$A$1:$K$2336,5,0)</f>
        <v>Tier - 2</v>
      </c>
      <c r="K1236" s="12" t="str">
        <f>VLOOKUP(A1236,'Cleaned Hospitalisation data'!$A$1:$K$2336,6,0)</f>
        <v>R1024</v>
      </c>
      <c r="L1236" s="12" cm="1">
        <f t="array" ref="L1236:P1236">_xlfn.XLOOKUP(A1236,$A:$A,'Cleaned Medical Examiation data'!$B:$F)</f>
        <v>35.625</v>
      </c>
      <c r="M1236" s="12">
        <v>6.21</v>
      </c>
      <c r="N1236" s="12" t="str">
        <v>NO</v>
      </c>
      <c r="O1236" s="12" t="str">
        <v>YES</v>
      </c>
      <c r="P1236" s="12" t="str">
        <v>NO</v>
      </c>
      <c r="Q1236" s="19" t="str" cm="1">
        <f t="array" ref="Q1236:T1236">_xlfn.XLOOKUP(A1236,$A:$A,'Cleaned Medical Examiation data'!$H:$K)</f>
        <v>NO</v>
      </c>
      <c r="R1236" s="48">
        <v>1</v>
      </c>
      <c r="S1236" s="45" t="str">
        <v>Obesity</v>
      </c>
      <c r="T1236" s="34" t="str">
        <v>Prediabetes</v>
      </c>
    </row>
    <row r="1237" spans="1:20" ht="15.75">
      <c r="A1237" s="33" t="s">
        <v>1277</v>
      </c>
      <c r="B1237" s="7" t="str">
        <f>VLOOKUP(A1237,'Customer Names'!$A:$G,7,0)</f>
        <v>Mr</v>
      </c>
      <c r="C1237" s="7" t="str">
        <f>VLOOKUP(A1237,'Customer Names'!$A:$F,6,0)</f>
        <v>Sergey</v>
      </c>
      <c r="D1237" s="7" t="str">
        <f>VLOOKUP(A1237,'Customer Names'!$A:$E,5,0)</f>
        <v>Zyryanov</v>
      </c>
      <c r="E1237" s="25" t="str">
        <f>VLOOKUP(A1237,'Cleaned Hospitalisation data'!$A:$K,7,0)</f>
        <v>19-Nov-2000</v>
      </c>
      <c r="F1237" s="12">
        <f>VLOOKUP(A1237,'Cleaned Hospitalisation data'!$A$1:$K$2336,8,0)</f>
        <v>22</v>
      </c>
      <c r="G1237" s="12">
        <f>VLOOKUP(A1237,'Cleaned Hospitalisation data'!$A:$K,2,0)</f>
        <v>0</v>
      </c>
      <c r="H1237" s="28">
        <f>VLOOKUP(A1237,'Cleaned Hospitalisation data'!$A$1:$K$2336,3,0)</f>
        <v>35585.58</v>
      </c>
      <c r="I1237" s="12" t="str">
        <f>VLOOKUP(A1237,'Cleaned Hospitalisation data'!$A$1:$K$2336,4,0)</f>
        <v>Tier - 2</v>
      </c>
      <c r="J1237" s="12" t="str">
        <f>VLOOKUP(A1237,'Cleaned Hospitalisation data'!$A$1:$K$2336,5,0)</f>
        <v>Tier - 3</v>
      </c>
      <c r="K1237" s="12" t="str">
        <f>VLOOKUP(A1237,'Cleaned Hospitalisation data'!$A$1:$K$2336,6,0)</f>
        <v>R1011</v>
      </c>
      <c r="L1237" s="12" cm="1">
        <f t="array" ref="L1237:P1237">_xlfn.XLOOKUP(A1237,$A:$A,'Cleaned Medical Examiation data'!$B:$F)</f>
        <v>35.6</v>
      </c>
      <c r="M1237" s="12">
        <v>4.0199999999999996</v>
      </c>
      <c r="N1237" s="12" t="str">
        <v>YES</v>
      </c>
      <c r="O1237" s="12" t="str">
        <v>YES</v>
      </c>
      <c r="P1237" s="12" t="str">
        <v>NO</v>
      </c>
      <c r="Q1237" s="19" t="str" cm="1">
        <f t="array" ref="Q1237:T1237">_xlfn.XLOOKUP(A1237,$A:$A,'Cleaned Medical Examiation data'!$H:$K)</f>
        <v>YES</v>
      </c>
      <c r="R1237" s="48">
        <v>2</v>
      </c>
      <c r="S1237" s="45" t="str">
        <v>Obesity</v>
      </c>
      <c r="T1237" s="34" t="str">
        <v>Normal</v>
      </c>
    </row>
    <row r="1238" spans="1:20" ht="15.75">
      <c r="A1238" s="33" t="s">
        <v>1278</v>
      </c>
      <c r="B1238" s="7" t="str">
        <f>VLOOKUP(A1238,'Customer Names'!$A:$G,7,0)</f>
        <v>Ms</v>
      </c>
      <c r="C1238" s="7" t="str">
        <f>VLOOKUP(A1238,'Customer Names'!$A:$F,6,0)</f>
        <v>Carissa A</v>
      </c>
      <c r="D1238" s="7" t="str">
        <f>VLOOKUP(A1238,'Customer Names'!$A:$E,5,0)</f>
        <v>Sinda</v>
      </c>
      <c r="E1238" s="25" t="str">
        <f>VLOOKUP(A1238,'Cleaned Hospitalisation data'!$A:$K,7,0)</f>
        <v>6-Aug-2004</v>
      </c>
      <c r="F1238" s="12">
        <f>VLOOKUP(A1238,'Cleaned Hospitalisation data'!$A$1:$K$2336,8,0)</f>
        <v>18</v>
      </c>
      <c r="G1238" s="12">
        <f>VLOOKUP(A1238,'Cleaned Hospitalisation data'!$A:$K,2,0)</f>
        <v>0</v>
      </c>
      <c r="H1238" s="28">
        <f>VLOOKUP(A1238,'Cleaned Hospitalisation data'!$A$1:$K$2336,3,0)</f>
        <v>2207.6999999999998</v>
      </c>
      <c r="I1238" s="12" t="str">
        <f>VLOOKUP(A1238,'Cleaned Hospitalisation data'!$A$1:$K$2336,4,0)</f>
        <v>Tier - 2</v>
      </c>
      <c r="J1238" s="12" t="str">
        <f>VLOOKUP(A1238,'Cleaned Hospitalisation data'!$A$1:$K$2336,5,0)</f>
        <v>Tier - 2</v>
      </c>
      <c r="K1238" s="12" t="str">
        <f>VLOOKUP(A1238,'Cleaned Hospitalisation data'!$A$1:$K$2336,6,0)</f>
        <v>R1024</v>
      </c>
      <c r="L1238" s="12" cm="1">
        <f t="array" ref="L1238:P1238">_xlfn.XLOOKUP(A1238,$A:$A,'Cleaned Medical Examiation data'!$B:$F)</f>
        <v>33.155000000000001</v>
      </c>
      <c r="M1238" s="12">
        <v>4.5999999999999996</v>
      </c>
      <c r="N1238" s="12" t="str">
        <v>NO</v>
      </c>
      <c r="O1238" s="12" t="str">
        <v>YES</v>
      </c>
      <c r="P1238" s="12" t="str">
        <v>NO</v>
      </c>
      <c r="Q1238" s="19" t="str" cm="1">
        <f t="array" ref="Q1238:T1238">_xlfn.XLOOKUP(A1238,$A:$A,'Cleaned Medical Examiation data'!$H:$K)</f>
        <v>NO</v>
      </c>
      <c r="R1238" s="48">
        <v>1</v>
      </c>
      <c r="S1238" s="45" t="str">
        <v>Obesity</v>
      </c>
      <c r="T1238" s="34" t="str">
        <v>Normal</v>
      </c>
    </row>
    <row r="1239" spans="1:20" ht="15.75">
      <c r="A1239" s="33" t="s">
        <v>1279</v>
      </c>
      <c r="B1239" s="7" t="str">
        <f>VLOOKUP(A1239,'Customer Names'!$A:$G,7,0)</f>
        <v>Ms</v>
      </c>
      <c r="C1239" s="7" t="str">
        <f>VLOOKUP(A1239,'Customer Names'!$A:$F,6,0)</f>
        <v>Mona</v>
      </c>
      <c r="D1239" s="7" t="str">
        <f>VLOOKUP(A1239,'Customer Names'!$A:$E,5,0)</f>
        <v>Rydland</v>
      </c>
      <c r="E1239" s="25" t="str">
        <f>VLOOKUP(A1239,'Cleaned Hospitalisation data'!$A:$K,7,0)</f>
        <v>13-Nov-2004</v>
      </c>
      <c r="F1239" s="12">
        <f>VLOOKUP(A1239,'Cleaned Hospitalisation data'!$A$1:$K$2336,8,0)</f>
        <v>18</v>
      </c>
      <c r="G1239" s="12">
        <f>VLOOKUP(A1239,'Cleaned Hospitalisation data'!$A:$K,2,0)</f>
        <v>0</v>
      </c>
      <c r="H1239" s="28">
        <f>VLOOKUP(A1239,'Cleaned Hospitalisation data'!$A$1:$K$2336,3,0)</f>
        <v>2205.98</v>
      </c>
      <c r="I1239" s="12" t="str">
        <f>VLOOKUP(A1239,'Cleaned Hospitalisation data'!$A$1:$K$2336,4,0)</f>
        <v>Tier - 2</v>
      </c>
      <c r="J1239" s="12" t="str">
        <f>VLOOKUP(A1239,'Cleaned Hospitalisation data'!$A$1:$K$2336,5,0)</f>
        <v>Tier - 3</v>
      </c>
      <c r="K1239" s="12" t="str">
        <f>VLOOKUP(A1239,'Cleaned Hospitalisation data'!$A$1:$K$2336,6,0)</f>
        <v>R1024</v>
      </c>
      <c r="L1239" s="12" cm="1">
        <f t="array" ref="L1239:P1239">_xlfn.XLOOKUP(A1239,$A:$A,'Cleaned Medical Examiation data'!$B:$F)</f>
        <v>31.92</v>
      </c>
      <c r="M1239" s="12">
        <v>5.04</v>
      </c>
      <c r="N1239" s="12" t="str">
        <v>NO</v>
      </c>
      <c r="O1239" s="12" t="str">
        <v>YES</v>
      </c>
      <c r="P1239" s="12" t="str">
        <v>NO</v>
      </c>
      <c r="Q1239" s="19" t="str" cm="1">
        <f t="array" ref="Q1239:T1239">_xlfn.XLOOKUP(A1239,$A:$A,'Cleaned Medical Examiation data'!$H:$K)</f>
        <v>NO</v>
      </c>
      <c r="R1239" s="48">
        <v>1</v>
      </c>
      <c r="S1239" s="45" t="str">
        <v>Obesity</v>
      </c>
      <c r="T1239" s="34" t="str">
        <v>Normal</v>
      </c>
    </row>
    <row r="1240" spans="1:20" ht="15.75">
      <c r="A1240" s="33" t="s">
        <v>1280</v>
      </c>
      <c r="B1240" s="7" t="str">
        <f>VLOOKUP(A1240,'Customer Names'!$A:$G,7,0)</f>
        <v>Ms</v>
      </c>
      <c r="C1240" s="7" t="str">
        <f>VLOOKUP(A1240,'Customer Names'!$A:$F,6,0)</f>
        <v>Kristin R</v>
      </c>
      <c r="D1240" s="7" t="str">
        <f>VLOOKUP(A1240,'Customer Names'!$A:$E,5,0)</f>
        <v>Vespa</v>
      </c>
      <c r="E1240" s="25" t="str">
        <f>VLOOKUP(A1240,'Cleaned Hospitalisation data'!$A:$K,7,0)</f>
        <v>28-Oct-2004</v>
      </c>
      <c r="F1240" s="12">
        <f>VLOOKUP(A1240,'Cleaned Hospitalisation data'!$A$1:$K$2336,8,0)</f>
        <v>18</v>
      </c>
      <c r="G1240" s="12">
        <f>VLOOKUP(A1240,'Cleaned Hospitalisation data'!$A:$K,2,0)</f>
        <v>0</v>
      </c>
      <c r="H1240" s="28">
        <f>VLOOKUP(A1240,'Cleaned Hospitalisation data'!$A$1:$K$2336,3,0)</f>
        <v>2203.7399999999998</v>
      </c>
      <c r="I1240" s="12" t="str">
        <f>VLOOKUP(A1240,'Cleaned Hospitalisation data'!$A$1:$K$2336,4,0)</f>
        <v>Tier - 2</v>
      </c>
      <c r="J1240" s="12" t="str">
        <f>VLOOKUP(A1240,'Cleaned Hospitalisation data'!$A$1:$K$2336,5,0)</f>
        <v>Tier - 2</v>
      </c>
      <c r="K1240" s="12" t="str">
        <f>VLOOKUP(A1240,'Cleaned Hospitalisation data'!$A$1:$K$2336,6,0)</f>
        <v>R1024</v>
      </c>
      <c r="L1240" s="12" cm="1">
        <f t="array" ref="L1240:P1240">_xlfn.XLOOKUP(A1240,$A:$A,'Cleaned Medical Examiation data'!$B:$F)</f>
        <v>30.305</v>
      </c>
      <c r="M1240" s="12">
        <v>5.08</v>
      </c>
      <c r="N1240" s="12" t="str">
        <v>NO</v>
      </c>
      <c r="O1240" s="12" t="str">
        <v>YES</v>
      </c>
      <c r="P1240" s="12" t="str">
        <v>NO</v>
      </c>
      <c r="Q1240" s="19" t="str" cm="1">
        <f t="array" ref="Q1240:T1240">_xlfn.XLOOKUP(A1240,$A:$A,'Cleaned Medical Examiation data'!$H:$K)</f>
        <v>NO</v>
      </c>
      <c r="R1240" s="48">
        <v>1</v>
      </c>
      <c r="S1240" s="45" t="str">
        <v>Obesity</v>
      </c>
      <c r="T1240" s="34" t="str">
        <v>Normal</v>
      </c>
    </row>
    <row r="1241" spans="1:20" ht="15.75">
      <c r="A1241" s="33" t="s">
        <v>1281</v>
      </c>
      <c r="B1241" s="7" t="str">
        <f>VLOOKUP(A1241,'Customer Names'!$A:$G,7,0)</f>
        <v>Ms</v>
      </c>
      <c r="C1241" s="7" t="str">
        <f>VLOOKUP(A1241,'Customer Names'!$A:$F,6,0)</f>
        <v>Beth</v>
      </c>
      <c r="D1241" s="7" t="str">
        <f>VLOOKUP(A1241,'Customer Names'!$A:$E,5,0)</f>
        <v>Meadows</v>
      </c>
      <c r="E1241" s="25" t="str">
        <f>VLOOKUP(A1241,'Cleaned Hospitalisation data'!$A:$K,7,0)</f>
        <v>6-Aug-2004</v>
      </c>
      <c r="F1241" s="12">
        <f>VLOOKUP(A1241,'Cleaned Hospitalisation data'!$A$1:$K$2336,8,0)</f>
        <v>18</v>
      </c>
      <c r="G1241" s="12">
        <f>VLOOKUP(A1241,'Cleaned Hospitalisation data'!$A:$K,2,0)</f>
        <v>0</v>
      </c>
      <c r="H1241" s="28">
        <f>VLOOKUP(A1241,'Cleaned Hospitalisation data'!$A$1:$K$2336,3,0)</f>
        <v>2203.4699999999998</v>
      </c>
      <c r="I1241" s="12" t="str">
        <f>VLOOKUP(A1241,'Cleaned Hospitalisation data'!$A$1:$K$2336,4,0)</f>
        <v>Tier - 2</v>
      </c>
      <c r="J1241" s="12" t="str">
        <f>VLOOKUP(A1241,'Cleaned Hospitalisation data'!$A$1:$K$2336,5,0)</f>
        <v>Tier - 2</v>
      </c>
      <c r="K1241" s="12" t="str">
        <f>VLOOKUP(A1241,'Cleaned Hospitalisation data'!$A$1:$K$2336,6,0)</f>
        <v>R1024</v>
      </c>
      <c r="L1241" s="12" cm="1">
        <f t="array" ref="L1241:P1241">_xlfn.XLOOKUP(A1241,$A:$A,'Cleaned Medical Examiation data'!$B:$F)</f>
        <v>30.114999999999998</v>
      </c>
      <c r="M1241" s="12">
        <v>4.38</v>
      </c>
      <c r="N1241" s="12" t="str">
        <v>NO</v>
      </c>
      <c r="O1241" s="12" t="str">
        <v>YES</v>
      </c>
      <c r="P1241" s="12" t="str">
        <v>NO</v>
      </c>
      <c r="Q1241" s="19" t="str" cm="1">
        <f t="array" ref="Q1241:T1241">_xlfn.XLOOKUP(A1241,$A:$A,'Cleaned Medical Examiation data'!$H:$K)</f>
        <v>NO</v>
      </c>
      <c r="R1241" s="48">
        <v>1</v>
      </c>
      <c r="S1241" s="45" t="str">
        <v>Obesity</v>
      </c>
      <c r="T1241" s="34" t="str">
        <v>Normal</v>
      </c>
    </row>
    <row r="1242" spans="1:20" ht="15.75">
      <c r="A1242" s="33" t="s">
        <v>1282</v>
      </c>
      <c r="B1242" s="7" t="str">
        <f>VLOOKUP(A1242,'Customer Names'!$A:$G,7,0)</f>
        <v>Ms</v>
      </c>
      <c r="C1242" s="7" t="str">
        <f>VLOOKUP(A1242,'Customer Names'!$A:$F,6,0)</f>
        <v>Allison</v>
      </c>
      <c r="D1242" s="7" t="str">
        <f>VLOOKUP(A1242,'Customer Names'!$A:$E,5,0)</f>
        <v>Toppen</v>
      </c>
      <c r="E1242" s="25" t="str">
        <f>VLOOKUP(A1242,'Cleaned Hospitalisation data'!$A:$K,7,0)</f>
        <v>27-Jul-2004</v>
      </c>
      <c r="F1242" s="12">
        <f>VLOOKUP(A1242,'Cleaned Hospitalisation data'!$A$1:$K$2336,8,0)</f>
        <v>18</v>
      </c>
      <c r="G1242" s="12">
        <f>VLOOKUP(A1242,'Cleaned Hospitalisation data'!$A:$K,2,0)</f>
        <v>1</v>
      </c>
      <c r="H1242" s="28">
        <f>VLOOKUP(A1242,'Cleaned Hospitalisation data'!$A$1:$K$2336,3,0)</f>
        <v>2201.1</v>
      </c>
      <c r="I1242" s="12" t="str">
        <f>VLOOKUP(A1242,'Cleaned Hospitalisation data'!$A$1:$K$2336,4,0)</f>
        <v>Tier - 2</v>
      </c>
      <c r="J1242" s="12" t="str">
        <f>VLOOKUP(A1242,'Cleaned Hospitalisation data'!$A$1:$K$2336,5,0)</f>
        <v>Tier - 3</v>
      </c>
      <c r="K1242" s="12" t="str">
        <f>VLOOKUP(A1242,'Cleaned Hospitalisation data'!$A$1:$K$2336,6,0)</f>
        <v>R1013</v>
      </c>
      <c r="L1242" s="12" cm="1">
        <f t="array" ref="L1242:P1242">_xlfn.XLOOKUP(A1242,$A:$A,'Cleaned Medical Examiation data'!$B:$F)</f>
        <v>24.09</v>
      </c>
      <c r="M1242" s="12">
        <v>4.79</v>
      </c>
      <c r="N1242" s="12" t="str">
        <v>NO</v>
      </c>
      <c r="O1242" s="12" t="str">
        <v>YES</v>
      </c>
      <c r="P1242" s="12" t="str">
        <v>NO</v>
      </c>
      <c r="Q1242" s="19" t="str" cm="1">
        <f t="array" ref="Q1242:T1242">_xlfn.XLOOKUP(A1242,$A:$A,'Cleaned Medical Examiation data'!$H:$K)</f>
        <v>NO</v>
      </c>
      <c r="R1242" s="48">
        <v>1</v>
      </c>
      <c r="S1242" s="45" t="str">
        <v>Normal Weight</v>
      </c>
      <c r="T1242" s="34" t="str">
        <v>Normal</v>
      </c>
    </row>
    <row r="1243" spans="1:20" ht="15.75">
      <c r="A1243" s="33" t="s">
        <v>1283</v>
      </c>
      <c r="B1243" s="7" t="str">
        <f>VLOOKUP(A1243,'Customer Names'!$A:$G,7,0)</f>
        <v>Ms</v>
      </c>
      <c r="C1243" s="7" t="str">
        <f>VLOOKUP(A1243,'Customer Names'!$A:$F,6,0)</f>
        <v>Ashley E</v>
      </c>
      <c r="D1243" s="7" t="str">
        <f>VLOOKUP(A1243,'Customer Names'!$A:$E,5,0)</f>
        <v>Ermer</v>
      </c>
      <c r="E1243" s="25" t="str">
        <f>VLOOKUP(A1243,'Cleaned Hospitalisation data'!$A:$K,7,0)</f>
        <v>12-Sep-2004</v>
      </c>
      <c r="F1243" s="12">
        <f>VLOOKUP(A1243,'Cleaned Hospitalisation data'!$A$1:$K$2336,8,0)</f>
        <v>18</v>
      </c>
      <c r="G1243" s="12">
        <f>VLOOKUP(A1243,'Cleaned Hospitalisation data'!$A:$K,2,0)</f>
        <v>0</v>
      </c>
      <c r="H1243" s="28">
        <f>VLOOKUP(A1243,'Cleaned Hospitalisation data'!$A$1:$K$2336,3,0)</f>
        <v>2200.83</v>
      </c>
      <c r="I1243" s="12" t="str">
        <f>VLOOKUP(A1243,'Cleaned Hospitalisation data'!$A$1:$K$2336,4,0)</f>
        <v>Tier - 2</v>
      </c>
      <c r="J1243" s="12" t="str">
        <f>VLOOKUP(A1243,'Cleaned Hospitalisation data'!$A$1:$K$2336,5,0)</f>
        <v>Tier - 2</v>
      </c>
      <c r="K1243" s="12" t="str">
        <f>VLOOKUP(A1243,'Cleaned Hospitalisation data'!$A$1:$K$2336,6,0)</f>
        <v>R1024</v>
      </c>
      <c r="L1243" s="12" cm="1">
        <f t="array" ref="L1243:P1243">_xlfn.XLOOKUP(A1243,$A:$A,'Cleaned Medical Examiation data'!$B:$F)</f>
        <v>28.215</v>
      </c>
      <c r="M1243" s="12">
        <v>4.21</v>
      </c>
      <c r="N1243" s="12" t="str">
        <v>NO</v>
      </c>
      <c r="O1243" s="12" t="str">
        <v>YES</v>
      </c>
      <c r="P1243" s="12" t="str">
        <v>NO</v>
      </c>
      <c r="Q1243" s="19" t="str" cm="1">
        <f t="array" ref="Q1243:T1243">_xlfn.XLOOKUP(A1243,$A:$A,'Cleaned Medical Examiation data'!$H:$K)</f>
        <v>NO</v>
      </c>
      <c r="R1243" s="48">
        <v>1</v>
      </c>
      <c r="S1243" s="45" t="str">
        <v>Over Weight</v>
      </c>
      <c r="T1243" s="34" t="str">
        <v>Normal</v>
      </c>
    </row>
    <row r="1244" spans="1:20" ht="15.75">
      <c r="A1244" s="33" t="s">
        <v>1284</v>
      </c>
      <c r="B1244" s="7" t="str">
        <f>VLOOKUP(A1244,'Customer Names'!$A:$G,7,0)</f>
        <v>Ms</v>
      </c>
      <c r="C1244" s="7" t="str">
        <f>VLOOKUP(A1244,'Customer Names'!$A:$F,6,0)</f>
        <v>Hilary K</v>
      </c>
      <c r="D1244" s="7" t="str">
        <f>VLOOKUP(A1244,'Customer Names'!$A:$E,5,0)</f>
        <v>Dionne</v>
      </c>
      <c r="E1244" s="25" t="str">
        <f>VLOOKUP(A1244,'Cleaned Hospitalisation data'!$A:$K,7,0)</f>
        <v>3-Sep-2004</v>
      </c>
      <c r="F1244" s="12">
        <f>VLOOKUP(A1244,'Cleaned Hospitalisation data'!$A$1:$K$2336,8,0)</f>
        <v>18</v>
      </c>
      <c r="G1244" s="12">
        <f>VLOOKUP(A1244,'Cleaned Hospitalisation data'!$A:$K,2,0)</f>
        <v>0</v>
      </c>
      <c r="H1244" s="28">
        <f>VLOOKUP(A1244,'Cleaned Hospitalisation data'!$A$1:$K$2336,3,0)</f>
        <v>2198.19</v>
      </c>
      <c r="I1244" s="12" t="str">
        <f>VLOOKUP(A1244,'Cleaned Hospitalisation data'!$A$1:$K$2336,4,0)</f>
        <v>Tier - 2</v>
      </c>
      <c r="J1244" s="12" t="str">
        <f>VLOOKUP(A1244,'Cleaned Hospitalisation data'!$A$1:$K$2336,5,0)</f>
        <v>Tier - 1</v>
      </c>
      <c r="K1244" s="12" t="str">
        <f>VLOOKUP(A1244,'Cleaned Hospitalisation data'!$A$1:$K$2336,6,0)</f>
        <v>R1023</v>
      </c>
      <c r="L1244" s="12" cm="1">
        <f t="array" ref="L1244:P1244">_xlfn.XLOOKUP(A1244,$A:$A,'Cleaned Medical Examiation data'!$B:$F)</f>
        <v>26.315000000000001</v>
      </c>
      <c r="M1244" s="12">
        <v>5.47</v>
      </c>
      <c r="N1244" s="12" t="str">
        <v>NO</v>
      </c>
      <c r="O1244" s="12" t="str">
        <v>YES</v>
      </c>
      <c r="P1244" s="12" t="str">
        <v>NO</v>
      </c>
      <c r="Q1244" s="19" t="str" cm="1">
        <f t="array" ref="Q1244:T1244">_xlfn.XLOOKUP(A1244,$A:$A,'Cleaned Medical Examiation data'!$H:$K)</f>
        <v>NO</v>
      </c>
      <c r="R1244" s="48">
        <v>1</v>
      </c>
      <c r="S1244" s="45" t="str">
        <v>Over Weight</v>
      </c>
      <c r="T1244" s="34" t="str">
        <v>Normal</v>
      </c>
    </row>
    <row r="1245" spans="1:20" ht="15.75">
      <c r="A1245" s="33" t="s">
        <v>1285</v>
      </c>
      <c r="B1245" s="7" t="str">
        <f>VLOOKUP(A1245,'Customer Names'!$A:$G,7,0)</f>
        <v>Ms</v>
      </c>
      <c r="C1245" s="7" t="str">
        <f>VLOOKUP(A1245,'Customer Names'!$A:$F,6,0)</f>
        <v>Dominique</v>
      </c>
      <c r="D1245" s="7" t="str">
        <f>VLOOKUP(A1245,'Customer Names'!$A:$E,5,0)</f>
        <v>Stasulli</v>
      </c>
      <c r="E1245" s="25" t="str">
        <f>VLOOKUP(A1245,'Cleaned Hospitalisation data'!$A:$K,7,0)</f>
        <v>7-Dec-2004</v>
      </c>
      <c r="F1245" s="12">
        <f>VLOOKUP(A1245,'Cleaned Hospitalisation data'!$A$1:$K$2336,8,0)</f>
        <v>18</v>
      </c>
      <c r="G1245" s="12">
        <f>VLOOKUP(A1245,'Cleaned Hospitalisation data'!$A:$K,2,0)</f>
        <v>0</v>
      </c>
      <c r="H1245" s="28">
        <f>VLOOKUP(A1245,'Cleaned Hospitalisation data'!$A$1:$K$2336,3,0)</f>
        <v>2196.4699999999998</v>
      </c>
      <c r="I1245" s="12" t="str">
        <f>VLOOKUP(A1245,'Cleaned Hospitalisation data'!$A$1:$K$2336,4,0)</f>
        <v>Tier - 2</v>
      </c>
      <c r="J1245" s="12" t="str">
        <f>VLOOKUP(A1245,'Cleaned Hospitalisation data'!$A$1:$K$2336,5,0)</f>
        <v>Tier - 3</v>
      </c>
      <c r="K1245" s="12" t="str">
        <f>VLOOKUP(A1245,'Cleaned Hospitalisation data'!$A$1:$K$2336,6,0)</f>
        <v>R1024</v>
      </c>
      <c r="L1245" s="12" cm="1">
        <f t="array" ref="L1245:P1245">_xlfn.XLOOKUP(A1245,$A:$A,'Cleaned Medical Examiation data'!$B:$F)</f>
        <v>25.08</v>
      </c>
      <c r="M1245" s="12">
        <v>5.09</v>
      </c>
      <c r="N1245" s="12" t="str">
        <v>NO</v>
      </c>
      <c r="O1245" s="12" t="str">
        <v>YES</v>
      </c>
      <c r="P1245" s="12" t="str">
        <v>NO</v>
      </c>
      <c r="Q1245" s="19" t="str" cm="1">
        <f t="array" ref="Q1245:T1245">_xlfn.XLOOKUP(A1245,$A:$A,'Cleaned Medical Examiation data'!$H:$K)</f>
        <v>NO</v>
      </c>
      <c r="R1245" s="48">
        <v>1</v>
      </c>
      <c r="S1245" s="45" t="str">
        <v>Over Weight</v>
      </c>
      <c r="T1245" s="34" t="str">
        <v>Normal</v>
      </c>
    </row>
    <row r="1246" spans="1:20" ht="15.75">
      <c r="A1246" s="33" t="s">
        <v>1286</v>
      </c>
      <c r="B1246" s="7" t="str">
        <f>VLOOKUP(A1246,'Customer Names'!$A:$G,7,0)</f>
        <v>Mr</v>
      </c>
      <c r="C1246" s="7" t="str">
        <f>VLOOKUP(A1246,'Customer Names'!$A:$F,6,0)</f>
        <v>Carlos I</v>
      </c>
      <c r="D1246" s="7" t="str">
        <f>VLOOKUP(A1246,'Customer Names'!$A:$E,5,0)</f>
        <v>Duran</v>
      </c>
      <c r="E1246" s="25" t="str">
        <f>VLOOKUP(A1246,'Cleaned Hospitalisation data'!$A:$K,7,0)</f>
        <v>16-Dec-1991</v>
      </c>
      <c r="F1246" s="12">
        <f>VLOOKUP(A1246,'Cleaned Hospitalisation data'!$A$1:$K$2336,8,0)</f>
        <v>31</v>
      </c>
      <c r="G1246" s="12">
        <f>VLOOKUP(A1246,'Cleaned Hospitalisation data'!$A:$K,2,0)</f>
        <v>3</v>
      </c>
      <c r="H1246" s="28">
        <f>VLOOKUP(A1246,'Cleaned Hospitalisation data'!$A$1:$K$2336,3,0)</f>
        <v>2193.1999999999998</v>
      </c>
      <c r="I1246" s="12" t="str">
        <f>VLOOKUP(A1246,'Cleaned Hospitalisation data'!$A$1:$K$2336,4,0)</f>
        <v>Tier - 2</v>
      </c>
      <c r="J1246" s="12" t="str">
        <f>VLOOKUP(A1246,'Cleaned Hospitalisation data'!$A$1:$K$2336,5,0)</f>
        <v>Tier - 2</v>
      </c>
      <c r="K1246" s="12" t="str">
        <f>VLOOKUP(A1246,'Cleaned Hospitalisation data'!$A$1:$K$2336,6,0)</f>
        <v>R1012</v>
      </c>
      <c r="L1246" s="12" cm="1">
        <f t="array" ref="L1246:P1246">_xlfn.XLOOKUP(A1246,$A:$A,'Cleaned Medical Examiation data'!$B:$F)</f>
        <v>15.41</v>
      </c>
      <c r="M1246" s="12">
        <v>5.08</v>
      </c>
      <c r="N1246" s="12" t="str">
        <v>NO</v>
      </c>
      <c r="O1246" s="12" t="str">
        <v>NO</v>
      </c>
      <c r="P1246" s="12" t="str">
        <v>NO</v>
      </c>
      <c r="Q1246" s="19" t="str" cm="1">
        <f t="array" ref="Q1246:T1246">_xlfn.XLOOKUP(A1246,$A:$A,'Cleaned Medical Examiation data'!$H:$K)</f>
        <v>NO</v>
      </c>
      <c r="R1246" s="48">
        <v>0</v>
      </c>
      <c r="S1246" s="45" t="str">
        <v>Under Weight</v>
      </c>
      <c r="T1246" s="34" t="str">
        <v>Normal</v>
      </c>
    </row>
    <row r="1247" spans="1:20" ht="15.75">
      <c r="A1247" s="33" t="s">
        <v>1287</v>
      </c>
      <c r="B1247" s="7" t="str">
        <f>VLOOKUP(A1247,'Customer Names'!$A:$G,7,0)</f>
        <v>Mr</v>
      </c>
      <c r="C1247" s="7" t="str">
        <f>VLOOKUP(A1247,'Customer Names'!$A:$F,6,0)</f>
        <v>Matthew</v>
      </c>
      <c r="D1247" s="7" t="str">
        <f>VLOOKUP(A1247,'Customer Names'!$A:$E,5,0)</f>
        <v>Klundt</v>
      </c>
      <c r="E1247" s="25" t="str">
        <f>VLOOKUP(A1247,'Cleaned Hospitalisation data'!$A:$K,7,0)</f>
        <v>27-Sep-1994</v>
      </c>
      <c r="F1247" s="12">
        <f>VLOOKUP(A1247,'Cleaned Hospitalisation data'!$A$1:$K$2336,8,0)</f>
        <v>28</v>
      </c>
      <c r="G1247" s="12">
        <f>VLOOKUP(A1247,'Cleaned Hospitalisation data'!$A:$K,2,0)</f>
        <v>0</v>
      </c>
      <c r="H1247" s="28">
        <f>VLOOKUP(A1247,'Cleaned Hospitalisation data'!$A$1:$K$2336,3,0)</f>
        <v>2170.08</v>
      </c>
      <c r="I1247" s="12" t="str">
        <f>VLOOKUP(A1247,'Cleaned Hospitalisation data'!$A$1:$K$2336,4,0)</f>
        <v>Tier - 2</v>
      </c>
      <c r="J1247" s="12" t="str">
        <f>VLOOKUP(A1247,'Cleaned Hospitalisation data'!$A$1:$K$2336,5,0)</f>
        <v>Tier - 2</v>
      </c>
      <c r="K1247" s="12" t="str">
        <f>VLOOKUP(A1247,'Cleaned Hospitalisation data'!$A$1:$K$2336,6,0)</f>
        <v>R1013</v>
      </c>
      <c r="L1247" s="12" cm="1">
        <f t="array" ref="L1247:P1247">_xlfn.XLOOKUP(A1247,$A:$A,'Cleaned Medical Examiation data'!$B:$F)</f>
        <v>23.83</v>
      </c>
      <c r="M1247" s="12">
        <v>5.68</v>
      </c>
      <c r="N1247" s="12" t="str">
        <v>NO</v>
      </c>
      <c r="O1247" s="12" t="str">
        <v>NO</v>
      </c>
      <c r="P1247" s="12" t="str">
        <v>NO</v>
      </c>
      <c r="Q1247" s="19" t="str" cm="1">
        <f t="array" ref="Q1247:T1247">_xlfn.XLOOKUP(A1247,$A:$A,'Cleaned Medical Examiation data'!$H:$K)</f>
        <v>NO</v>
      </c>
      <c r="R1247" s="48">
        <v>0</v>
      </c>
      <c r="S1247" s="45" t="str">
        <v>Normal Weight</v>
      </c>
      <c r="T1247" s="34" t="str">
        <v>Normal</v>
      </c>
    </row>
    <row r="1248" spans="1:20" ht="15.75">
      <c r="A1248" s="33" t="s">
        <v>1288</v>
      </c>
      <c r="B1248" s="7" t="str">
        <f>VLOOKUP(A1248,'Customer Names'!$A:$G,7,0)</f>
        <v>Mr</v>
      </c>
      <c r="C1248" s="7" t="str">
        <f>VLOOKUP(A1248,'Customer Names'!$A:$F,6,0)</f>
        <v>Timothy V</v>
      </c>
      <c r="D1248" s="7" t="str">
        <f>VLOOKUP(A1248,'Customer Names'!$A:$E,5,0)</f>
        <v>Gavin</v>
      </c>
      <c r="E1248" s="25" t="str">
        <f>VLOOKUP(A1248,'Cleaned Hospitalisation data'!$A:$K,7,0)</f>
        <v>10-Aug-1971</v>
      </c>
      <c r="F1248" s="12">
        <f>VLOOKUP(A1248,'Cleaned Hospitalisation data'!$A$1:$K$2336,8,0)</f>
        <v>51</v>
      </c>
      <c r="G1248" s="12">
        <f>VLOOKUP(A1248,'Cleaned Hospitalisation data'!$A:$K,2,0)</f>
        <v>0</v>
      </c>
      <c r="H1248" s="28">
        <f>VLOOKUP(A1248,'Cleaned Hospitalisation data'!$A$1:$K$2336,3,0)</f>
        <v>35583.17</v>
      </c>
      <c r="I1248" s="12" t="str">
        <f>VLOOKUP(A1248,'Cleaned Hospitalisation data'!$A$1:$K$2336,4,0)</f>
        <v>Tier - 1</v>
      </c>
      <c r="J1248" s="12" t="str">
        <f>VLOOKUP(A1248,'Cleaned Hospitalisation data'!$A$1:$K$2336,5,0)</f>
        <v>Tier - 3</v>
      </c>
      <c r="K1248" s="12" t="str">
        <f>VLOOKUP(A1248,'Cleaned Hospitalisation data'!$A$1:$K$2336,6,0)</f>
        <v>R1011</v>
      </c>
      <c r="L1248" s="12" cm="1">
        <f t="array" ref="L1248:P1248">_xlfn.XLOOKUP(A1248,$A:$A,'Cleaned Medical Examiation data'!$B:$F)</f>
        <v>34.39</v>
      </c>
      <c r="M1248" s="12">
        <v>8.7200000000000006</v>
      </c>
      <c r="N1248" s="12" t="str">
        <v>NO</v>
      </c>
      <c r="O1248" s="12" t="str">
        <v>NO</v>
      </c>
      <c r="P1248" s="12" t="str">
        <v>NO</v>
      </c>
      <c r="Q1248" s="19" t="str" cm="1">
        <f t="array" ref="Q1248:T1248">_xlfn.XLOOKUP(A1248,$A:$A,'Cleaned Medical Examiation data'!$H:$K)</f>
        <v>YES</v>
      </c>
      <c r="R1248" s="48">
        <v>0</v>
      </c>
      <c r="S1248" s="45" t="str">
        <v>Obesity</v>
      </c>
      <c r="T1248" s="34" t="str">
        <v>Diabetes</v>
      </c>
    </row>
    <row r="1249" spans="1:20" ht="15.75">
      <c r="A1249" s="33" t="s">
        <v>1289</v>
      </c>
      <c r="B1249" s="7" t="str">
        <f>VLOOKUP(A1249,'Customer Names'!$A:$G,7,0)</f>
        <v>Ms</v>
      </c>
      <c r="C1249" s="7" t="str">
        <f>VLOOKUP(A1249,'Customer Names'!$A:$F,6,0)</f>
        <v>Kara</v>
      </c>
      <c r="D1249" s="7" t="str">
        <f>VLOOKUP(A1249,'Customer Names'!$A:$E,5,0)</f>
        <v>Waters</v>
      </c>
      <c r="E1249" s="25" t="str">
        <f>VLOOKUP(A1249,'Cleaned Hospitalisation data'!$A:$K,7,0)</f>
        <v>23-Aug-2000</v>
      </c>
      <c r="F1249" s="12">
        <f>VLOOKUP(A1249,'Cleaned Hospitalisation data'!$A$1:$K$2336,8,0)</f>
        <v>22</v>
      </c>
      <c r="G1249" s="12">
        <f>VLOOKUP(A1249,'Cleaned Hospitalisation data'!$A:$K,2,0)</f>
        <v>0</v>
      </c>
      <c r="H1249" s="28">
        <f>VLOOKUP(A1249,'Cleaned Hospitalisation data'!$A$1:$K$2336,3,0)</f>
        <v>2166.73</v>
      </c>
      <c r="I1249" s="12" t="str">
        <f>VLOOKUP(A1249,'Cleaned Hospitalisation data'!$A$1:$K$2336,4,0)</f>
        <v>Tier - 2</v>
      </c>
      <c r="J1249" s="12" t="str">
        <f>VLOOKUP(A1249,'Cleaned Hospitalisation data'!$A$1:$K$2336,5,0)</f>
        <v>Tier - 2</v>
      </c>
      <c r="K1249" s="12" t="str">
        <f>VLOOKUP(A1249,'Cleaned Hospitalisation data'!$A$1:$K$2336,6,0)</f>
        <v>R1011</v>
      </c>
      <c r="L1249" s="12" cm="1">
        <f t="array" ref="L1249:P1249">_xlfn.XLOOKUP(A1249,$A:$A,'Cleaned Medical Examiation data'!$B:$F)</f>
        <v>36</v>
      </c>
      <c r="M1249" s="12">
        <v>4.66</v>
      </c>
      <c r="N1249" s="12" t="str">
        <v>NO</v>
      </c>
      <c r="O1249" s="12" t="str">
        <v>YES</v>
      </c>
      <c r="P1249" s="12" t="str">
        <v>NO</v>
      </c>
      <c r="Q1249" s="19" t="str" cm="1">
        <f t="array" ref="Q1249:T1249">_xlfn.XLOOKUP(A1249,$A:$A,'Cleaned Medical Examiation data'!$H:$K)</f>
        <v>NO</v>
      </c>
      <c r="R1249" s="48">
        <v>1</v>
      </c>
      <c r="S1249" s="45" t="str">
        <v>Obesity</v>
      </c>
      <c r="T1249" s="34" t="str">
        <v>Normal</v>
      </c>
    </row>
    <row r="1250" spans="1:20" ht="15.75">
      <c r="A1250" s="33" t="s">
        <v>1290</v>
      </c>
      <c r="B1250" s="7" t="str">
        <f>VLOOKUP(A1250,'Customer Names'!$A:$G,7,0)</f>
        <v>Ms</v>
      </c>
      <c r="C1250" s="7" t="str">
        <f>VLOOKUP(A1250,'Customer Names'!$A:$F,6,0)</f>
        <v>Sarah S</v>
      </c>
      <c r="D1250" s="7" t="str">
        <f>VLOOKUP(A1250,'Customer Names'!$A:$E,5,0)</f>
        <v>Rusk</v>
      </c>
      <c r="E1250" s="25" t="str">
        <f>VLOOKUP(A1250,'Cleaned Hospitalisation data'!$A:$K,7,0)</f>
        <v>10-Dec-2000</v>
      </c>
      <c r="F1250" s="12">
        <f>VLOOKUP(A1250,'Cleaned Hospitalisation data'!$A$1:$K$2336,8,0)</f>
        <v>22</v>
      </c>
      <c r="G1250" s="12">
        <f>VLOOKUP(A1250,'Cleaned Hospitalisation data'!$A:$K,2,0)</f>
        <v>0</v>
      </c>
      <c r="H1250" s="28">
        <f>VLOOKUP(A1250,'Cleaned Hospitalisation data'!$A$1:$K$2336,3,0)</f>
        <v>2156.75</v>
      </c>
      <c r="I1250" s="12" t="str">
        <f>VLOOKUP(A1250,'Cleaned Hospitalisation data'!$A$1:$K$2336,4,0)</f>
        <v>Tier - 2</v>
      </c>
      <c r="J1250" s="12" t="str">
        <f>VLOOKUP(A1250,'Cleaned Hospitalisation data'!$A$1:$K$2336,5,0)</f>
        <v>Tier - 2</v>
      </c>
      <c r="K1250" s="12" t="str">
        <f>VLOOKUP(A1250,'Cleaned Hospitalisation data'!$A$1:$K$2336,6,0)</f>
        <v>R1013</v>
      </c>
      <c r="L1250" s="12" cm="1">
        <f t="array" ref="L1250:P1250">_xlfn.XLOOKUP(A1250,$A:$A,'Cleaned Medical Examiation data'!$B:$F)</f>
        <v>28.82</v>
      </c>
      <c r="M1250" s="12">
        <v>5.59</v>
      </c>
      <c r="N1250" s="12" t="str">
        <v>NO</v>
      </c>
      <c r="O1250" s="12" t="str">
        <v>YES</v>
      </c>
      <c r="P1250" s="12" t="str">
        <v>NO</v>
      </c>
      <c r="Q1250" s="19" t="str" cm="1">
        <f t="array" ref="Q1250:T1250">_xlfn.XLOOKUP(A1250,$A:$A,'Cleaned Medical Examiation data'!$H:$K)</f>
        <v>NO</v>
      </c>
      <c r="R1250" s="48">
        <v>1</v>
      </c>
      <c r="S1250" s="45" t="str">
        <v>Over Weight</v>
      </c>
      <c r="T1250" s="34" t="str">
        <v>Normal</v>
      </c>
    </row>
    <row r="1251" spans="1:20" ht="15.75">
      <c r="A1251" s="33" t="s">
        <v>1291</v>
      </c>
      <c r="B1251" s="7" t="str">
        <f>VLOOKUP(A1251,'Customer Names'!$A:$G,7,0)</f>
        <v>Ms</v>
      </c>
      <c r="C1251" s="7" t="str">
        <f>VLOOKUP(A1251,'Customer Names'!$A:$F,6,0)</f>
        <v>Shauna R</v>
      </c>
      <c r="D1251" s="7" t="str">
        <f>VLOOKUP(A1251,'Customer Names'!$A:$E,5,0)</f>
        <v>Gersbach</v>
      </c>
      <c r="E1251" s="25" t="str">
        <f>VLOOKUP(A1251,'Cleaned Hospitalisation data'!$A:$K,7,0)</f>
        <v>29-Nov-2000</v>
      </c>
      <c r="F1251" s="12">
        <f>VLOOKUP(A1251,'Cleaned Hospitalisation data'!$A$1:$K$2336,8,0)</f>
        <v>22</v>
      </c>
      <c r="G1251" s="12">
        <f>VLOOKUP(A1251,'Cleaned Hospitalisation data'!$A:$K,2,0)</f>
        <v>0</v>
      </c>
      <c r="H1251" s="28">
        <f>VLOOKUP(A1251,'Cleaned Hospitalisation data'!$A$1:$K$2336,3,0)</f>
        <v>2155.6799999999998</v>
      </c>
      <c r="I1251" s="12" t="str">
        <f>VLOOKUP(A1251,'Cleaned Hospitalisation data'!$A$1:$K$2336,4,0)</f>
        <v>Tier - 2</v>
      </c>
      <c r="J1251" s="12" t="str">
        <f>VLOOKUP(A1251,'Cleaned Hospitalisation data'!$A$1:$K$2336,5,0)</f>
        <v>Tier - 3</v>
      </c>
      <c r="K1251" s="12" t="str">
        <f>VLOOKUP(A1251,'Cleaned Hospitalisation data'!$A$1:$K$2336,6,0)</f>
        <v>R1013</v>
      </c>
      <c r="L1251" s="12" cm="1">
        <f t="array" ref="L1251:P1251">_xlfn.XLOOKUP(A1251,$A:$A,'Cleaned Medical Examiation data'!$B:$F)</f>
        <v>28.05</v>
      </c>
      <c r="M1251" s="12">
        <v>6.2</v>
      </c>
      <c r="N1251" s="12" t="str">
        <v>NO</v>
      </c>
      <c r="O1251" s="12" t="str">
        <v>YES</v>
      </c>
      <c r="P1251" s="12" t="str">
        <v>NO</v>
      </c>
      <c r="Q1251" s="19" t="str" cm="1">
        <f t="array" ref="Q1251:T1251">_xlfn.XLOOKUP(A1251,$A:$A,'Cleaned Medical Examiation data'!$H:$K)</f>
        <v>NO</v>
      </c>
      <c r="R1251" s="48">
        <v>1</v>
      </c>
      <c r="S1251" s="45" t="str">
        <v>Over Weight</v>
      </c>
      <c r="T1251" s="34" t="str">
        <v>Prediabetes</v>
      </c>
    </row>
    <row r="1252" spans="1:20" ht="15.75">
      <c r="A1252" s="33" t="s">
        <v>1292</v>
      </c>
      <c r="B1252" s="7" t="str">
        <f>VLOOKUP(A1252,'Customer Names'!$A:$G,7,0)</f>
        <v>Ms</v>
      </c>
      <c r="C1252" s="7" t="str">
        <f>VLOOKUP(A1252,'Customer Names'!$A:$F,6,0)</f>
        <v>Lindsay J</v>
      </c>
      <c r="D1252" s="7" t="str">
        <f>VLOOKUP(A1252,'Customer Names'!$A:$E,5,0)</f>
        <v>Taylor-Watson</v>
      </c>
      <c r="E1252" s="25" t="str">
        <f>VLOOKUP(A1252,'Cleaned Hospitalisation data'!$A:$K,7,0)</f>
        <v>22-Oct-2000</v>
      </c>
      <c r="F1252" s="12">
        <f>VLOOKUP(A1252,'Cleaned Hospitalisation data'!$A$1:$K$2336,8,0)</f>
        <v>22</v>
      </c>
      <c r="G1252" s="12">
        <f>VLOOKUP(A1252,'Cleaned Hospitalisation data'!$A:$K,2,0)</f>
        <v>0</v>
      </c>
      <c r="H1252" s="28">
        <f>VLOOKUP(A1252,'Cleaned Hospitalisation data'!$A$1:$K$2336,3,0)</f>
        <v>2154.36</v>
      </c>
      <c r="I1252" s="12" t="str">
        <f>VLOOKUP(A1252,'Cleaned Hospitalisation data'!$A$1:$K$2336,4,0)</f>
        <v>Tier - 2</v>
      </c>
      <c r="J1252" s="12" t="str">
        <f>VLOOKUP(A1252,'Cleaned Hospitalisation data'!$A$1:$K$2336,5,0)</f>
        <v>Tier - 2</v>
      </c>
      <c r="K1252" s="12" t="str">
        <f>VLOOKUP(A1252,'Cleaned Hospitalisation data'!$A$1:$K$2336,6,0)</f>
        <v>R1011</v>
      </c>
      <c r="L1252" s="12" cm="1">
        <f t="array" ref="L1252:P1252">_xlfn.XLOOKUP(A1252,$A:$A,'Cleaned Medical Examiation data'!$B:$F)</f>
        <v>27.1</v>
      </c>
      <c r="M1252" s="12">
        <v>4.45</v>
      </c>
      <c r="N1252" s="12" t="str">
        <v>NO</v>
      </c>
      <c r="O1252" s="12" t="str">
        <v>YES</v>
      </c>
      <c r="P1252" s="12" t="str">
        <v>NO</v>
      </c>
      <c r="Q1252" s="19" t="str" cm="1">
        <f t="array" ref="Q1252:T1252">_xlfn.XLOOKUP(A1252,$A:$A,'Cleaned Medical Examiation data'!$H:$K)</f>
        <v>NO</v>
      </c>
      <c r="R1252" s="48">
        <v>1</v>
      </c>
      <c r="S1252" s="45" t="str">
        <v>Over Weight</v>
      </c>
      <c r="T1252" s="34" t="str">
        <v>Normal</v>
      </c>
    </row>
    <row r="1253" spans="1:20" ht="15.75">
      <c r="A1253" s="33" t="s">
        <v>1293</v>
      </c>
      <c r="B1253" s="7" t="str">
        <f>VLOOKUP(A1253,'Customer Names'!$A:$G,7,0)</f>
        <v>Ms</v>
      </c>
      <c r="C1253" s="7" t="str">
        <f>VLOOKUP(A1253,'Customer Names'!$A:$F,6,0)</f>
        <v>Danya A</v>
      </c>
      <c r="D1253" s="7" t="str">
        <f>VLOOKUP(A1253,'Customer Names'!$A:$E,5,0)</f>
        <v>Crawford</v>
      </c>
      <c r="E1253" s="25" t="str">
        <f>VLOOKUP(A1253,'Cleaned Hospitalisation data'!$A:$K,7,0)</f>
        <v>27-Dec-2000</v>
      </c>
      <c r="F1253" s="12">
        <f>VLOOKUP(A1253,'Cleaned Hospitalisation data'!$A$1:$K$2336,8,0)</f>
        <v>22</v>
      </c>
      <c r="G1253" s="12">
        <f>VLOOKUP(A1253,'Cleaned Hospitalisation data'!$A:$K,2,0)</f>
        <v>0</v>
      </c>
      <c r="H1253" s="28">
        <f>VLOOKUP(A1253,'Cleaned Hospitalisation data'!$A$1:$K$2336,3,0)</f>
        <v>2150.4699999999998</v>
      </c>
      <c r="I1253" s="12" t="str">
        <f>VLOOKUP(A1253,'Cleaned Hospitalisation data'!$A$1:$K$2336,4,0)</f>
        <v>Tier - 2</v>
      </c>
      <c r="J1253" s="12" t="str">
        <f>VLOOKUP(A1253,'Cleaned Hospitalisation data'!$A$1:$K$2336,5,0)</f>
        <v>Tier - 3</v>
      </c>
      <c r="K1253" s="12" t="str">
        <f>VLOOKUP(A1253,'Cleaned Hospitalisation data'!$A$1:$K$2336,6,0)</f>
        <v>R1011</v>
      </c>
      <c r="L1253" s="12" cm="1">
        <f t="array" ref="L1253:P1253">_xlfn.XLOOKUP(A1253,$A:$A,'Cleaned Medical Examiation data'!$B:$F)</f>
        <v>24.3</v>
      </c>
      <c r="M1253" s="12">
        <v>6.1</v>
      </c>
      <c r="N1253" s="12" t="str">
        <v>YES</v>
      </c>
      <c r="O1253" s="12" t="str">
        <v>YES</v>
      </c>
      <c r="P1253" s="12" t="str">
        <v>NO</v>
      </c>
      <c r="Q1253" s="19" t="str" cm="1">
        <f t="array" ref="Q1253:T1253">_xlfn.XLOOKUP(A1253,$A:$A,'Cleaned Medical Examiation data'!$H:$K)</f>
        <v>NO</v>
      </c>
      <c r="R1253" s="48">
        <v>1</v>
      </c>
      <c r="S1253" s="45" t="str">
        <v>Normal Weight</v>
      </c>
      <c r="T1253" s="34" t="str">
        <v>Prediabetes</v>
      </c>
    </row>
    <row r="1254" spans="1:20" ht="15.75">
      <c r="A1254" s="33" t="s">
        <v>1294</v>
      </c>
      <c r="B1254" s="7" t="str">
        <f>VLOOKUP(A1254,'Customer Names'!$A:$G,7,0)</f>
        <v>Ms</v>
      </c>
      <c r="C1254" s="7" t="str">
        <f>VLOOKUP(A1254,'Customer Names'!$A:$F,6,0)</f>
        <v>Lorraine</v>
      </c>
      <c r="D1254" s="7" t="str">
        <f>VLOOKUP(A1254,'Customer Names'!$A:$E,5,0)</f>
        <v>Levitsky</v>
      </c>
      <c r="E1254" s="25" t="str">
        <f>VLOOKUP(A1254,'Cleaned Hospitalisation data'!$A:$K,7,0)</f>
        <v>4-Oct-2004</v>
      </c>
      <c r="F1254" s="12">
        <f>VLOOKUP(A1254,'Cleaned Hospitalisation data'!$A$1:$K$2336,8,0)</f>
        <v>18</v>
      </c>
      <c r="G1254" s="12">
        <f>VLOOKUP(A1254,'Cleaned Hospitalisation data'!$A:$K,2,0)</f>
        <v>0</v>
      </c>
      <c r="H1254" s="28">
        <f>VLOOKUP(A1254,'Cleaned Hospitalisation data'!$A$1:$K$2336,3,0)</f>
        <v>2144.85</v>
      </c>
      <c r="I1254" s="12" t="str">
        <f>VLOOKUP(A1254,'Cleaned Hospitalisation data'!$A$1:$K$2336,4,0)</f>
        <v>Tier - 2</v>
      </c>
      <c r="J1254" s="12" t="str">
        <f>VLOOKUP(A1254,'Cleaned Hospitalisation data'!$A$1:$K$2336,5,0)</f>
        <v>Tier - 1</v>
      </c>
      <c r="K1254" s="12" t="str">
        <f>VLOOKUP(A1254,'Cleaned Hospitalisation data'!$A$1:$K$2336,6,0)</f>
        <v>R1011</v>
      </c>
      <c r="L1254" s="12" cm="1">
        <f t="array" ref="L1254:P1254">_xlfn.XLOOKUP(A1254,$A:$A,'Cleaned Medical Examiation data'!$B:$F)</f>
        <v>30.72</v>
      </c>
      <c r="M1254" s="12">
        <v>6.06</v>
      </c>
      <c r="N1254" s="12" t="str">
        <v>NO</v>
      </c>
      <c r="O1254" s="12" t="str">
        <v>YES</v>
      </c>
      <c r="P1254" s="12" t="str">
        <v>NO</v>
      </c>
      <c r="Q1254" s="19" t="str" cm="1">
        <f t="array" ref="Q1254:T1254">_xlfn.XLOOKUP(A1254,$A:$A,'Cleaned Medical Examiation data'!$H:$K)</f>
        <v>NO</v>
      </c>
      <c r="R1254" s="48">
        <v>1</v>
      </c>
      <c r="S1254" s="45" t="str">
        <v>Obesity</v>
      </c>
      <c r="T1254" s="34" t="str">
        <v>Prediabetes</v>
      </c>
    </row>
    <row r="1255" spans="1:20" ht="15.75">
      <c r="A1255" s="33" t="s">
        <v>1295</v>
      </c>
      <c r="B1255" s="7" t="str">
        <f>VLOOKUP(A1255,'Customer Names'!$A:$G,7,0)</f>
        <v>Ms</v>
      </c>
      <c r="C1255" s="7" t="str">
        <f>VLOOKUP(A1255,'Customer Names'!$A:$F,6,0)</f>
        <v>Jennifer L</v>
      </c>
      <c r="D1255" s="7" t="str">
        <f>VLOOKUP(A1255,'Customer Names'!$A:$E,5,0)</f>
        <v>Carroll</v>
      </c>
      <c r="E1255" s="25" t="str">
        <f>VLOOKUP(A1255,'Cleaned Hospitalisation data'!$A:$K,7,0)</f>
        <v>19-Aug-2003</v>
      </c>
      <c r="F1255" s="12">
        <f>VLOOKUP(A1255,'Cleaned Hospitalisation data'!$A$1:$K$2336,8,0)</f>
        <v>19</v>
      </c>
      <c r="G1255" s="12">
        <f>VLOOKUP(A1255,'Cleaned Hospitalisation data'!$A:$K,2,0)</f>
        <v>0</v>
      </c>
      <c r="H1255" s="28">
        <f>VLOOKUP(A1255,'Cleaned Hospitalisation data'!$A$1:$K$2336,3,0)</f>
        <v>2138.0700000000002</v>
      </c>
      <c r="I1255" s="12" t="str">
        <f>VLOOKUP(A1255,'Cleaned Hospitalisation data'!$A$1:$K$2336,4,0)</f>
        <v>Tier - 2</v>
      </c>
      <c r="J1255" s="12" t="str">
        <f>VLOOKUP(A1255,'Cleaned Hospitalisation data'!$A$1:$K$2336,5,0)</f>
        <v>Tier - 1</v>
      </c>
      <c r="K1255" s="12" t="str">
        <f>VLOOKUP(A1255,'Cleaned Hospitalisation data'!$A$1:$K$2336,6,0)</f>
        <v>R1012</v>
      </c>
      <c r="L1255" s="12" cm="1">
        <f t="array" ref="L1255:P1255">_xlfn.XLOOKUP(A1255,$A:$A,'Cleaned Medical Examiation data'!$B:$F)</f>
        <v>37.43</v>
      </c>
      <c r="M1255" s="12">
        <v>4.5599999999999996</v>
      </c>
      <c r="N1255" s="12" t="str">
        <v>NO</v>
      </c>
      <c r="O1255" s="12" t="str">
        <v>NO</v>
      </c>
      <c r="P1255" s="12" t="str">
        <v>YES</v>
      </c>
      <c r="Q1255" s="19" t="str" cm="1">
        <f t="array" ref="Q1255:T1255">_xlfn.XLOOKUP(A1255,$A:$A,'Cleaned Medical Examiation data'!$H:$K)</f>
        <v>NO</v>
      </c>
      <c r="R1255" s="48">
        <v>1</v>
      </c>
      <c r="S1255" s="45" t="str">
        <v>Obesity</v>
      </c>
      <c r="T1255" s="34" t="str">
        <v>Normal</v>
      </c>
    </row>
    <row r="1256" spans="1:20" ht="15.75">
      <c r="A1256" s="33" t="s">
        <v>1296</v>
      </c>
      <c r="B1256" s="7" t="str">
        <f>VLOOKUP(A1256,'Customer Names'!$A:$G,7,0)</f>
        <v>Mr</v>
      </c>
      <c r="C1256" s="7" t="str">
        <f>VLOOKUP(A1256,'Customer Names'!$A:$F,6,0)</f>
        <v>Jesus Sr</v>
      </c>
      <c r="D1256" s="7" t="str">
        <f>VLOOKUP(A1256,'Customer Names'!$A:$E,5,0)</f>
        <v>Campos</v>
      </c>
      <c r="E1256" s="25" t="str">
        <f>VLOOKUP(A1256,'Cleaned Hospitalisation data'!$A:$K,7,0)</f>
        <v>3-Sep-1997</v>
      </c>
      <c r="F1256" s="12">
        <f>VLOOKUP(A1256,'Cleaned Hospitalisation data'!$A$1:$K$2336,8,0)</f>
        <v>25</v>
      </c>
      <c r="G1256" s="12">
        <f>VLOOKUP(A1256,'Cleaned Hospitalisation data'!$A:$K,2,0)</f>
        <v>0</v>
      </c>
      <c r="H1256" s="28">
        <f>VLOOKUP(A1256,'Cleaned Hospitalisation data'!$A$1:$K$2336,3,0)</f>
        <v>2137.65</v>
      </c>
      <c r="I1256" s="12" t="str">
        <f>VLOOKUP(A1256,'Cleaned Hospitalisation data'!$A$1:$K$2336,4,0)</f>
        <v>Tier - 3</v>
      </c>
      <c r="J1256" s="12" t="str">
        <f>VLOOKUP(A1256,'Cleaned Hospitalisation data'!$A$1:$K$2336,5,0)</f>
        <v>Tier - 1</v>
      </c>
      <c r="K1256" s="12" t="str">
        <f>VLOOKUP(A1256,'Cleaned Hospitalisation data'!$A$1:$K$2336,6,0)</f>
        <v>R1013</v>
      </c>
      <c r="L1256" s="12" cm="1">
        <f t="array" ref="L1256:P1256">_xlfn.XLOOKUP(A1256,$A:$A,'Cleaned Medical Examiation data'!$B:$F)</f>
        <v>25.74</v>
      </c>
      <c r="M1256" s="12">
        <v>6.41</v>
      </c>
      <c r="N1256" s="12" t="str">
        <v>YES</v>
      </c>
      <c r="O1256" s="12" t="str">
        <v>NO</v>
      </c>
      <c r="P1256" s="12" t="str">
        <v>YES</v>
      </c>
      <c r="Q1256" s="19" t="str" cm="1">
        <f t="array" ref="Q1256:T1256">_xlfn.XLOOKUP(A1256,$A:$A,'Cleaned Medical Examiation data'!$H:$K)</f>
        <v>NO</v>
      </c>
      <c r="R1256" s="48">
        <v>1</v>
      </c>
      <c r="S1256" s="45" t="str">
        <v>Over Weight</v>
      </c>
      <c r="T1256" s="34" t="str">
        <v>Diabetes</v>
      </c>
    </row>
    <row r="1257" spans="1:20" ht="15.75">
      <c r="A1257" s="33" t="s">
        <v>1297</v>
      </c>
      <c r="B1257" s="7" t="str">
        <f>VLOOKUP(A1257,'Customer Names'!$A:$G,7,0)</f>
        <v>Ms</v>
      </c>
      <c r="C1257" s="7" t="str">
        <f>VLOOKUP(A1257,'Customer Names'!$A:$F,6,0)</f>
        <v>Kristen</v>
      </c>
      <c r="D1257" s="7" t="str">
        <f>VLOOKUP(A1257,'Customer Names'!$A:$E,5,0)</f>
        <v>Flajslik</v>
      </c>
      <c r="E1257" s="25" t="str">
        <f>VLOOKUP(A1257,'Cleaned Hospitalisation data'!$A:$K,7,0)</f>
        <v>26-Sep-2003</v>
      </c>
      <c r="F1257" s="12">
        <f>VLOOKUP(A1257,'Cleaned Hospitalisation data'!$A$1:$K$2336,8,0)</f>
        <v>19</v>
      </c>
      <c r="G1257" s="12">
        <f>VLOOKUP(A1257,'Cleaned Hospitalisation data'!$A:$K,2,0)</f>
        <v>0</v>
      </c>
      <c r="H1257" s="28">
        <f>VLOOKUP(A1257,'Cleaned Hospitalisation data'!$A$1:$K$2336,3,0)</f>
        <v>2136.88</v>
      </c>
      <c r="I1257" s="12" t="str">
        <f>VLOOKUP(A1257,'Cleaned Hospitalisation data'!$A$1:$K$2336,4,0)</f>
        <v>Tier - 2</v>
      </c>
      <c r="J1257" s="12" t="str">
        <f>VLOOKUP(A1257,'Cleaned Hospitalisation data'!$A$1:$K$2336,5,0)</f>
        <v>Tier - 2</v>
      </c>
      <c r="K1257" s="12" t="str">
        <f>VLOOKUP(A1257,'Cleaned Hospitalisation data'!$A$1:$K$2336,6,0)</f>
        <v>R1012</v>
      </c>
      <c r="L1257" s="12" cm="1">
        <f t="array" ref="L1257:P1257">_xlfn.XLOOKUP(A1257,$A:$A,'Cleaned Medical Examiation data'!$B:$F)</f>
        <v>36.575000000000003</v>
      </c>
      <c r="M1257" s="12">
        <v>5.57</v>
      </c>
      <c r="N1257" s="12" t="str">
        <v>NO</v>
      </c>
      <c r="O1257" s="12" t="str">
        <v>NO</v>
      </c>
      <c r="P1257" s="12" t="str">
        <v>YES</v>
      </c>
      <c r="Q1257" s="19" t="str" cm="1">
        <f t="array" ref="Q1257:T1257">_xlfn.XLOOKUP(A1257,$A:$A,'Cleaned Medical Examiation data'!$H:$K)</f>
        <v>NO</v>
      </c>
      <c r="R1257" s="48">
        <v>1</v>
      </c>
      <c r="S1257" s="45" t="str">
        <v>Obesity</v>
      </c>
      <c r="T1257" s="34" t="str">
        <v>Normal</v>
      </c>
    </row>
    <row r="1258" spans="1:20" ht="15.75">
      <c r="A1258" s="33" t="s">
        <v>1298</v>
      </c>
      <c r="B1258" s="7" t="str">
        <f>VLOOKUP(A1258,'Customer Names'!$A:$G,7,0)</f>
        <v>Ms</v>
      </c>
      <c r="C1258" s="7" t="str">
        <f>VLOOKUP(A1258,'Customer Names'!$A:$F,6,0)</f>
        <v>Catherine C</v>
      </c>
      <c r="D1258" s="7" t="str">
        <f>VLOOKUP(A1258,'Customer Names'!$A:$E,5,0)</f>
        <v>Chua</v>
      </c>
      <c r="E1258" s="25" t="str">
        <f>VLOOKUP(A1258,'Cleaned Hospitalisation data'!$A:$K,7,0)</f>
        <v>1-Sep-2003</v>
      </c>
      <c r="F1258" s="12">
        <f>VLOOKUP(A1258,'Cleaned Hospitalisation data'!$A$1:$K$2336,8,0)</f>
        <v>19</v>
      </c>
      <c r="G1258" s="12">
        <f>VLOOKUP(A1258,'Cleaned Hospitalisation data'!$A:$K,2,0)</f>
        <v>0</v>
      </c>
      <c r="H1258" s="28">
        <f>VLOOKUP(A1258,'Cleaned Hospitalisation data'!$A$1:$K$2336,3,0)</f>
        <v>2134.9</v>
      </c>
      <c r="I1258" s="12" t="str">
        <f>VLOOKUP(A1258,'Cleaned Hospitalisation data'!$A$1:$K$2336,4,0)</f>
        <v>Tier - 2</v>
      </c>
      <c r="J1258" s="12" t="str">
        <f>VLOOKUP(A1258,'Cleaned Hospitalisation data'!$A$1:$K$2336,5,0)</f>
        <v>Tier - 3</v>
      </c>
      <c r="K1258" s="12" t="str">
        <f>VLOOKUP(A1258,'Cleaned Hospitalisation data'!$A$1:$K$2336,6,0)</f>
        <v>R1012</v>
      </c>
      <c r="L1258" s="12" cm="1">
        <f t="array" ref="L1258:P1258">_xlfn.XLOOKUP(A1258,$A:$A,'Cleaned Medical Examiation data'!$B:$F)</f>
        <v>35.15</v>
      </c>
      <c r="M1258" s="12">
        <v>5.47</v>
      </c>
      <c r="N1258" s="12" t="str">
        <v>NO</v>
      </c>
      <c r="O1258" s="12" t="str">
        <v>NO</v>
      </c>
      <c r="P1258" s="12" t="str">
        <v>YES</v>
      </c>
      <c r="Q1258" s="19" t="str" cm="1">
        <f t="array" ref="Q1258:T1258">_xlfn.XLOOKUP(A1258,$A:$A,'Cleaned Medical Examiation data'!$H:$K)</f>
        <v>NO</v>
      </c>
      <c r="R1258" s="48">
        <v>1</v>
      </c>
      <c r="S1258" s="45" t="str">
        <v>Obesity</v>
      </c>
      <c r="T1258" s="34" t="str">
        <v>Normal</v>
      </c>
    </row>
    <row r="1259" spans="1:20" ht="15.75">
      <c r="A1259" s="33" t="s">
        <v>1299</v>
      </c>
      <c r="B1259" s="7" t="str">
        <f>VLOOKUP(A1259,'Customer Names'!$A:$G,7,0)</f>
        <v>Mr</v>
      </c>
      <c r="C1259" s="7" t="str">
        <f>VLOOKUP(A1259,'Customer Names'!$A:$F,6,0)</f>
        <v>Andrew S</v>
      </c>
      <c r="D1259" s="7" t="str">
        <f>VLOOKUP(A1259,'Customer Names'!$A:$E,5,0)</f>
        <v>Littlefield</v>
      </c>
      <c r="E1259" s="25" t="str">
        <f>VLOOKUP(A1259,'Cleaned Hospitalisation data'!$A:$K,7,0)</f>
        <v>29-Aug-1964</v>
      </c>
      <c r="F1259" s="12">
        <f>VLOOKUP(A1259,'Cleaned Hospitalisation data'!$A$1:$K$2336,8,0)</f>
        <v>58</v>
      </c>
      <c r="G1259" s="12">
        <f>VLOOKUP(A1259,'Cleaned Hospitalisation data'!$A:$K,2,0)</f>
        <v>0</v>
      </c>
      <c r="H1259" s="28">
        <f>VLOOKUP(A1259,'Cleaned Hospitalisation data'!$A$1:$K$2336,3,0)</f>
        <v>35573.26</v>
      </c>
      <c r="I1259" s="12" t="str">
        <f>VLOOKUP(A1259,'Cleaned Hospitalisation data'!$A$1:$K$2336,4,0)</f>
        <v>Tier - 2</v>
      </c>
      <c r="J1259" s="12" t="str">
        <f>VLOOKUP(A1259,'Cleaned Hospitalisation data'!$A$1:$K$2336,5,0)</f>
        <v>Tier - 1</v>
      </c>
      <c r="K1259" s="12" t="str">
        <f>VLOOKUP(A1259,'Cleaned Hospitalisation data'!$A$1:$K$2336,6,0)</f>
        <v>R1011</v>
      </c>
      <c r="L1259" s="12" cm="1">
        <f t="array" ref="L1259:P1259">_xlfn.XLOOKUP(A1259,$A:$A,'Cleaned Medical Examiation data'!$B:$F)</f>
        <v>29.06</v>
      </c>
      <c r="M1259" s="12">
        <v>6.25</v>
      </c>
      <c r="N1259" s="12" t="str">
        <v>YES</v>
      </c>
      <c r="O1259" s="12" t="str">
        <v>NO</v>
      </c>
      <c r="P1259" s="12" t="str">
        <v>NO</v>
      </c>
      <c r="Q1259" s="19" t="str" cm="1">
        <f t="array" ref="Q1259:T1259">_xlfn.XLOOKUP(A1259,$A:$A,'Cleaned Medical Examiation data'!$H:$K)</f>
        <v>YES</v>
      </c>
      <c r="R1259" s="48">
        <v>1</v>
      </c>
      <c r="S1259" s="45" t="str">
        <v>Over Weight</v>
      </c>
      <c r="T1259" s="34" t="str">
        <v>Prediabetes</v>
      </c>
    </row>
    <row r="1260" spans="1:20" ht="15.75">
      <c r="A1260" s="33" t="s">
        <v>1300</v>
      </c>
      <c r="B1260" s="7" t="str">
        <f>VLOOKUP(A1260,'Customer Names'!$A:$G,7,0)</f>
        <v>Ms</v>
      </c>
      <c r="C1260" s="7" t="str">
        <f>VLOOKUP(A1260,'Customer Names'!$A:$F,6,0)</f>
        <v>Paula</v>
      </c>
      <c r="D1260" s="7" t="str">
        <f>VLOOKUP(A1260,'Customer Names'!$A:$E,5,0)</f>
        <v>Wiltse</v>
      </c>
      <c r="E1260" s="25" t="str">
        <f>VLOOKUP(A1260,'Cleaned Hospitalisation data'!$A:$K,7,0)</f>
        <v>22-Dec-2003</v>
      </c>
      <c r="F1260" s="12">
        <f>VLOOKUP(A1260,'Cleaned Hospitalisation data'!$A$1:$K$2336,8,0)</f>
        <v>19</v>
      </c>
      <c r="G1260" s="12">
        <f>VLOOKUP(A1260,'Cleaned Hospitalisation data'!$A:$K,2,0)</f>
        <v>0</v>
      </c>
      <c r="H1260" s="28">
        <f>VLOOKUP(A1260,'Cleaned Hospitalisation data'!$A$1:$K$2336,3,0)</f>
        <v>2130.6799999999998</v>
      </c>
      <c r="I1260" s="12" t="str">
        <f>VLOOKUP(A1260,'Cleaned Hospitalisation data'!$A$1:$K$2336,4,0)</f>
        <v>Tier - 2</v>
      </c>
      <c r="J1260" s="12" t="str">
        <f>VLOOKUP(A1260,'Cleaned Hospitalisation data'!$A$1:$K$2336,5,0)</f>
        <v>Tier - 3</v>
      </c>
      <c r="K1260" s="12" t="str">
        <f>VLOOKUP(A1260,'Cleaned Hospitalisation data'!$A$1:$K$2336,6,0)</f>
        <v>R1012</v>
      </c>
      <c r="L1260" s="12" cm="1">
        <f t="array" ref="L1260:P1260">_xlfn.XLOOKUP(A1260,$A:$A,'Cleaned Medical Examiation data'!$B:$F)</f>
        <v>32.11</v>
      </c>
      <c r="M1260" s="12">
        <v>4.43</v>
      </c>
      <c r="N1260" s="12" t="str">
        <v>NO</v>
      </c>
      <c r="O1260" s="12" t="str">
        <v>NO</v>
      </c>
      <c r="P1260" s="12" t="str">
        <v>YES</v>
      </c>
      <c r="Q1260" s="19" t="str" cm="1">
        <f t="array" ref="Q1260:T1260">_xlfn.XLOOKUP(A1260,$A:$A,'Cleaned Medical Examiation data'!$H:$K)</f>
        <v>NO</v>
      </c>
      <c r="R1260" s="48">
        <v>1</v>
      </c>
      <c r="S1260" s="45" t="str">
        <v>Obesity</v>
      </c>
      <c r="T1260" s="34" t="str">
        <v>Normal</v>
      </c>
    </row>
    <row r="1261" spans="1:20" ht="15.75">
      <c r="A1261" s="33" t="s">
        <v>1301</v>
      </c>
      <c r="B1261" s="7" t="str">
        <f>VLOOKUP(A1261,'Customer Names'!$A:$G,7,0)</f>
        <v>Ms</v>
      </c>
      <c r="C1261" s="7" t="str">
        <f>VLOOKUP(A1261,'Customer Names'!$A:$F,6,0)</f>
        <v>Evan</v>
      </c>
      <c r="D1261" s="7" t="str">
        <f>VLOOKUP(A1261,'Customer Names'!$A:$E,5,0)</f>
        <v>Fisher</v>
      </c>
      <c r="E1261" s="25" t="str">
        <f>VLOOKUP(A1261,'Cleaned Hospitalisation data'!$A:$K,7,0)</f>
        <v>30-Aug-2003</v>
      </c>
      <c r="F1261" s="12">
        <f>VLOOKUP(A1261,'Cleaned Hospitalisation data'!$A$1:$K$2336,8,0)</f>
        <v>19</v>
      </c>
      <c r="G1261" s="12">
        <f>VLOOKUP(A1261,'Cleaned Hospitalisation data'!$A:$K,2,0)</f>
        <v>0</v>
      </c>
      <c r="H1261" s="28">
        <f>VLOOKUP(A1261,'Cleaned Hospitalisation data'!$A$1:$K$2336,3,0)</f>
        <v>2128.4299999999998</v>
      </c>
      <c r="I1261" s="12" t="str">
        <f>VLOOKUP(A1261,'Cleaned Hospitalisation data'!$A$1:$K$2336,4,0)</f>
        <v>Tier - 2</v>
      </c>
      <c r="J1261" s="12" t="str">
        <f>VLOOKUP(A1261,'Cleaned Hospitalisation data'!$A$1:$K$2336,5,0)</f>
        <v>Tier - 1</v>
      </c>
      <c r="K1261" s="12" t="str">
        <f>VLOOKUP(A1261,'Cleaned Hospitalisation data'!$A$1:$K$2336,6,0)</f>
        <v>R1012</v>
      </c>
      <c r="L1261" s="12" cm="1">
        <f t="array" ref="L1261:P1261">_xlfn.XLOOKUP(A1261,$A:$A,'Cleaned Medical Examiation data'!$B:$F)</f>
        <v>30.495000000000001</v>
      </c>
      <c r="M1261" s="12">
        <v>4.95</v>
      </c>
      <c r="N1261" s="12" t="str">
        <v>NO</v>
      </c>
      <c r="O1261" s="12" t="str">
        <v>NO</v>
      </c>
      <c r="P1261" s="12" t="str">
        <v>YES</v>
      </c>
      <c r="Q1261" s="19" t="str" cm="1">
        <f t="array" ref="Q1261:T1261">_xlfn.XLOOKUP(A1261,$A:$A,'Cleaned Medical Examiation data'!$H:$K)</f>
        <v>NO</v>
      </c>
      <c r="R1261" s="48">
        <v>1</v>
      </c>
      <c r="S1261" s="45" t="str">
        <v>Obesity</v>
      </c>
      <c r="T1261" s="34" t="str">
        <v>Normal</v>
      </c>
    </row>
    <row r="1262" spans="1:20" ht="15.75">
      <c r="A1262" s="33" t="s">
        <v>1302</v>
      </c>
      <c r="B1262" s="7" t="str">
        <f>VLOOKUP(A1262,'Customer Names'!$A:$G,7,0)</f>
        <v>Mr</v>
      </c>
      <c r="C1262" s="7" t="str">
        <f>VLOOKUP(A1262,'Customer Names'!$A:$F,6,0)</f>
        <v>Nathan J</v>
      </c>
      <c r="D1262" s="7" t="str">
        <f>VLOOKUP(A1262,'Customer Names'!$A:$E,5,0)</f>
        <v>Wilzbacher</v>
      </c>
      <c r="E1262" s="25" t="str">
        <f>VLOOKUP(A1262,'Cleaned Hospitalisation data'!$A:$K,7,0)</f>
        <v>4-Nov-2004</v>
      </c>
      <c r="F1262" s="12">
        <f>VLOOKUP(A1262,'Cleaned Hospitalisation data'!$A$1:$K$2336,8,0)</f>
        <v>18</v>
      </c>
      <c r="G1262" s="12">
        <f>VLOOKUP(A1262,'Cleaned Hospitalisation data'!$A:$K,2,0)</f>
        <v>0</v>
      </c>
      <c r="H1262" s="28">
        <f>VLOOKUP(A1262,'Cleaned Hospitalisation data'!$A$1:$K$2336,3,0)</f>
        <v>2118.61</v>
      </c>
      <c r="I1262" s="12" t="str">
        <f>VLOOKUP(A1262,'Cleaned Hospitalisation data'!$A$1:$K$2336,4,0)</f>
        <v>Tier - 2</v>
      </c>
      <c r="J1262" s="12" t="str">
        <f>VLOOKUP(A1262,'Cleaned Hospitalisation data'!$A$1:$K$2336,5,0)</f>
        <v>Tier - 1</v>
      </c>
      <c r="K1262" s="12" t="str">
        <f>VLOOKUP(A1262,'Cleaned Hospitalisation data'!$A$1:$K$2336,6,0)</f>
        <v>R1012</v>
      </c>
      <c r="L1262" s="12" cm="1">
        <f t="array" ref="L1262:P1262">_xlfn.XLOOKUP(A1262,$A:$A,'Cleaned Medical Examiation data'!$B:$F)</f>
        <v>29.24</v>
      </c>
      <c r="M1262" s="12">
        <v>4.04</v>
      </c>
      <c r="N1262" s="12" t="str">
        <v>NO</v>
      </c>
      <c r="O1262" s="12" t="str">
        <v>YES</v>
      </c>
      <c r="P1262" s="12" t="str">
        <v>NO</v>
      </c>
      <c r="Q1262" s="19" t="str" cm="1">
        <f t="array" ref="Q1262:T1262">_xlfn.XLOOKUP(A1262,$A:$A,'Cleaned Medical Examiation data'!$H:$K)</f>
        <v>NO</v>
      </c>
      <c r="R1262" s="48">
        <v>1</v>
      </c>
      <c r="S1262" s="45" t="str">
        <v>Over Weight</v>
      </c>
      <c r="T1262" s="34" t="str">
        <v>Normal</v>
      </c>
    </row>
    <row r="1263" spans="1:20" ht="15.75">
      <c r="A1263" s="33" t="s">
        <v>1303</v>
      </c>
      <c r="B1263" s="7" t="str">
        <f>VLOOKUP(A1263,'Customer Names'!$A:$G,7,0)</f>
        <v>Ms</v>
      </c>
      <c r="C1263" s="7" t="str">
        <f>VLOOKUP(A1263,'Customer Names'!$A:$F,6,0)</f>
        <v>Ashley M</v>
      </c>
      <c r="D1263" s="7" t="str">
        <f>VLOOKUP(A1263,'Customer Names'!$A:$E,5,0)</f>
        <v>Thayer</v>
      </c>
      <c r="E1263" s="25" t="str">
        <f>VLOOKUP(A1263,'Cleaned Hospitalisation data'!$A:$K,7,0)</f>
        <v>30-Sep-2003</v>
      </c>
      <c r="F1263" s="12">
        <f>VLOOKUP(A1263,'Cleaned Hospitalisation data'!$A$1:$K$2336,8,0)</f>
        <v>19</v>
      </c>
      <c r="G1263" s="12">
        <f>VLOOKUP(A1263,'Cleaned Hospitalisation data'!$A:$K,2,0)</f>
        <v>0</v>
      </c>
      <c r="H1263" s="28">
        <f>VLOOKUP(A1263,'Cleaned Hospitalisation data'!$A$1:$K$2336,3,0)</f>
        <v>2117.34</v>
      </c>
      <c r="I1263" s="12" t="str">
        <f>VLOOKUP(A1263,'Cleaned Hospitalisation data'!$A$1:$K$2336,4,0)</f>
        <v>Tier - 2</v>
      </c>
      <c r="J1263" s="12" t="str">
        <f>VLOOKUP(A1263,'Cleaned Hospitalisation data'!$A$1:$K$2336,5,0)</f>
        <v>Tier - 3</v>
      </c>
      <c r="K1263" s="12" t="str">
        <f>VLOOKUP(A1263,'Cleaned Hospitalisation data'!$A$1:$K$2336,6,0)</f>
        <v>R1012</v>
      </c>
      <c r="L1263" s="12" cm="1">
        <f t="array" ref="L1263:P1263">_xlfn.XLOOKUP(A1263,$A:$A,'Cleaned Medical Examiation data'!$B:$F)</f>
        <v>22.515000000000001</v>
      </c>
      <c r="M1263" s="12">
        <v>5.93</v>
      </c>
      <c r="N1263" s="12" t="str">
        <v>NO</v>
      </c>
      <c r="O1263" s="12" t="str">
        <v>NO</v>
      </c>
      <c r="P1263" s="12" t="str">
        <v>YES</v>
      </c>
      <c r="Q1263" s="19" t="str" cm="1">
        <f t="array" ref="Q1263:T1263">_xlfn.XLOOKUP(A1263,$A:$A,'Cleaned Medical Examiation data'!$H:$K)</f>
        <v>NO</v>
      </c>
      <c r="R1263" s="48">
        <v>1</v>
      </c>
      <c r="S1263" s="45" t="str">
        <v>Normal Weight</v>
      </c>
      <c r="T1263" s="34" t="str">
        <v>Prediabetes</v>
      </c>
    </row>
    <row r="1264" spans="1:20" ht="15.75">
      <c r="A1264" s="33" t="s">
        <v>1304</v>
      </c>
      <c r="B1264" s="7" t="str">
        <f>VLOOKUP(A1264,'Customer Names'!$A:$G,7,0)</f>
        <v>Mr</v>
      </c>
      <c r="C1264" s="7" t="str">
        <f>VLOOKUP(A1264,'Customer Names'!$A:$F,6,0)</f>
        <v>Jason</v>
      </c>
      <c r="D1264" s="7" t="str">
        <f>VLOOKUP(A1264,'Customer Names'!$A:$E,5,0)</f>
        <v>Brosseau</v>
      </c>
      <c r="E1264" s="25" t="str">
        <f>VLOOKUP(A1264,'Cleaned Hospitalisation data'!$A:$K,7,0)</f>
        <v>21-Jul-1989</v>
      </c>
      <c r="F1264" s="12">
        <f>VLOOKUP(A1264,'Cleaned Hospitalisation data'!$A$1:$K$2336,8,0)</f>
        <v>33</v>
      </c>
      <c r="G1264" s="12">
        <f>VLOOKUP(A1264,'Cleaned Hospitalisation data'!$A:$K,2,0)</f>
        <v>3</v>
      </c>
      <c r="H1264" s="28">
        <f>VLOOKUP(A1264,'Cleaned Hospitalisation data'!$A$1:$K$2336,3,0)</f>
        <v>2106.2600000000002</v>
      </c>
      <c r="I1264" s="12" t="str">
        <f>VLOOKUP(A1264,'Cleaned Hospitalisation data'!$A$1:$K$2336,4,0)</f>
        <v>Tier - 2</v>
      </c>
      <c r="J1264" s="12" t="str">
        <f>VLOOKUP(A1264,'Cleaned Hospitalisation data'!$A$1:$K$2336,5,0)</f>
        <v>Tier - 2</v>
      </c>
      <c r="K1264" s="12" t="str">
        <f>VLOOKUP(A1264,'Cleaned Hospitalisation data'!$A$1:$K$2336,6,0)</f>
        <v>R1013</v>
      </c>
      <c r="L1264" s="12" cm="1">
        <f t="array" ref="L1264:P1264">_xlfn.XLOOKUP(A1264,$A:$A,'Cleaned Medical Examiation data'!$B:$F)</f>
        <v>15.65</v>
      </c>
      <c r="M1264" s="12">
        <v>4.2300000000000004</v>
      </c>
      <c r="N1264" s="12" t="str">
        <v>NO</v>
      </c>
      <c r="O1264" s="12" t="str">
        <v>NO</v>
      </c>
      <c r="P1264" s="12" t="str">
        <v>NO</v>
      </c>
      <c r="Q1264" s="19" t="str" cm="1">
        <f t="array" ref="Q1264:T1264">_xlfn.XLOOKUP(A1264,$A:$A,'Cleaned Medical Examiation data'!$H:$K)</f>
        <v>NO</v>
      </c>
      <c r="R1264" s="48">
        <v>0</v>
      </c>
      <c r="S1264" s="45" t="str">
        <v>Under Weight</v>
      </c>
      <c r="T1264" s="34" t="str">
        <v>Normal</v>
      </c>
    </row>
    <row r="1265" spans="1:20" ht="15.75">
      <c r="A1265" s="33" t="s">
        <v>1305</v>
      </c>
      <c r="B1265" s="7" t="str">
        <f>VLOOKUP(A1265,'Customer Names'!$A:$G,7,0)</f>
        <v>Mr</v>
      </c>
      <c r="C1265" s="7" t="str">
        <f>VLOOKUP(A1265,'Customer Names'!$A:$F,6,0)</f>
        <v>Marshall</v>
      </c>
      <c r="D1265" s="7" t="str">
        <f>VLOOKUP(A1265,'Customer Names'!$A:$E,5,0)</f>
        <v>Phares</v>
      </c>
      <c r="E1265" s="25" t="str">
        <f>VLOOKUP(A1265,'Cleaned Hospitalisation data'!$A:$K,7,0)</f>
        <v>28-Nov-2001</v>
      </c>
      <c r="F1265" s="12">
        <f>VLOOKUP(A1265,'Cleaned Hospitalisation data'!$A$1:$K$2336,8,0)</f>
        <v>21</v>
      </c>
      <c r="G1265" s="12">
        <f>VLOOKUP(A1265,'Cleaned Hospitalisation data'!$A:$K,2,0)</f>
        <v>0</v>
      </c>
      <c r="H1265" s="28">
        <f>VLOOKUP(A1265,'Cleaned Hospitalisation data'!$A$1:$K$2336,3,0)</f>
        <v>2104.11</v>
      </c>
      <c r="I1265" s="12" t="str">
        <f>VLOOKUP(A1265,'Cleaned Hospitalisation data'!$A$1:$K$2336,4,0)</f>
        <v>Tier - 2</v>
      </c>
      <c r="J1265" s="12" t="str">
        <f>VLOOKUP(A1265,'Cleaned Hospitalisation data'!$A$1:$K$2336,5,0)</f>
        <v>Tier - 1</v>
      </c>
      <c r="K1265" s="12" t="str">
        <f>VLOOKUP(A1265,'Cleaned Hospitalisation data'!$A$1:$K$2336,6,0)</f>
        <v>R1016</v>
      </c>
      <c r="L1265" s="12" cm="1">
        <f t="array" ref="L1265:P1265">_xlfn.XLOOKUP(A1265,$A:$A,'Cleaned Medical Examiation data'!$B:$F)</f>
        <v>27.36</v>
      </c>
      <c r="M1265" s="12">
        <v>5.59</v>
      </c>
      <c r="N1265" s="12" t="str">
        <v>YES</v>
      </c>
      <c r="O1265" s="12" t="str">
        <v>NO</v>
      </c>
      <c r="P1265" s="12" t="str">
        <v>NO</v>
      </c>
      <c r="Q1265" s="19" t="str" cm="1">
        <f t="array" ref="Q1265:T1265">_xlfn.XLOOKUP(A1265,$A:$A,'Cleaned Medical Examiation data'!$H:$K)</f>
        <v>NO</v>
      </c>
      <c r="R1265" s="48">
        <v>0</v>
      </c>
      <c r="S1265" s="45" t="str">
        <v>Over Weight</v>
      </c>
      <c r="T1265" s="34" t="str">
        <v>Normal</v>
      </c>
    </row>
    <row r="1266" spans="1:20" ht="15.75">
      <c r="A1266" s="33" t="s">
        <v>1306</v>
      </c>
      <c r="B1266" s="7" t="str">
        <f>VLOOKUP(A1266,'Customer Names'!$A:$G,7,0)</f>
        <v>Mr</v>
      </c>
      <c r="C1266" s="7" t="str">
        <f>VLOOKUP(A1266,'Customer Names'!$A:$F,6,0)</f>
        <v>Lavar</v>
      </c>
      <c r="D1266" s="7" t="str">
        <f>VLOOKUP(A1266,'Customer Names'!$A:$E,5,0)</f>
        <v>Curley</v>
      </c>
      <c r="E1266" s="25" t="str">
        <f>VLOOKUP(A1266,'Cleaned Hospitalisation data'!$A:$K,7,0)</f>
        <v>22-Jun-2001</v>
      </c>
      <c r="F1266" s="12">
        <f>VLOOKUP(A1266,'Cleaned Hospitalisation data'!$A$1:$K$2336,8,0)</f>
        <v>21</v>
      </c>
      <c r="G1266" s="12">
        <f>VLOOKUP(A1266,'Cleaned Hospitalisation data'!$A:$K,2,0)</f>
        <v>1</v>
      </c>
      <c r="H1266" s="28">
        <f>VLOOKUP(A1266,'Cleaned Hospitalisation data'!$A$1:$K$2336,3,0)</f>
        <v>2103.08</v>
      </c>
      <c r="I1266" s="12" t="str">
        <f>VLOOKUP(A1266,'Cleaned Hospitalisation data'!$A$1:$K$2336,4,0)</f>
        <v>Tier - 3</v>
      </c>
      <c r="J1266" s="12" t="str">
        <f>VLOOKUP(A1266,'Cleaned Hospitalisation data'!$A$1:$K$2336,5,0)</f>
        <v>Tier - 2</v>
      </c>
      <c r="K1266" s="12" t="str">
        <f>VLOOKUP(A1266,'Cleaned Hospitalisation data'!$A$1:$K$2336,6,0)</f>
        <v>R1011</v>
      </c>
      <c r="L1266" s="12" cm="1">
        <f t="array" ref="L1266:P1266">_xlfn.XLOOKUP(A1266,$A:$A,'Cleaned Medical Examiation data'!$B:$F)</f>
        <v>22.3</v>
      </c>
      <c r="M1266" s="12">
        <v>4.8899999999999997</v>
      </c>
      <c r="N1266" s="12" t="str">
        <v>YES</v>
      </c>
      <c r="O1266" s="12" t="str">
        <v>NO</v>
      </c>
      <c r="P1266" s="12" t="str">
        <v>NO</v>
      </c>
      <c r="Q1266" s="19" t="str" cm="1">
        <f t="array" ref="Q1266:T1266">_xlfn.XLOOKUP(A1266,$A:$A,'Cleaned Medical Examiation data'!$H:$K)</f>
        <v>NO</v>
      </c>
      <c r="R1266" s="48">
        <v>0</v>
      </c>
      <c r="S1266" s="45" t="str">
        <v>Normal Weight</v>
      </c>
      <c r="T1266" s="34" t="str">
        <v>Normal</v>
      </c>
    </row>
    <row r="1267" spans="1:20" ht="15.75">
      <c r="A1267" s="33" t="s">
        <v>1307</v>
      </c>
      <c r="B1267" s="7" t="str">
        <f>VLOOKUP(A1267,'Customer Names'!$A:$G,7,0)</f>
        <v>Mr</v>
      </c>
      <c r="C1267" s="7" t="str">
        <f>VLOOKUP(A1267,'Customer Names'!$A:$F,6,0)</f>
        <v>Charlie T</v>
      </c>
      <c r="D1267" s="7" t="str">
        <f>VLOOKUP(A1267,'Customer Names'!$A:$E,5,0)</f>
        <v>Johnston</v>
      </c>
      <c r="E1267" s="25" t="str">
        <f>VLOOKUP(A1267,'Cleaned Hospitalisation data'!$A:$K,7,0)</f>
        <v>14-Aug-2001</v>
      </c>
      <c r="F1267" s="12">
        <f>VLOOKUP(A1267,'Cleaned Hospitalisation data'!$A$1:$K$2336,8,0)</f>
        <v>21</v>
      </c>
      <c r="G1267" s="12">
        <f>VLOOKUP(A1267,'Cleaned Hospitalisation data'!$A:$K,2,0)</f>
        <v>0</v>
      </c>
      <c r="H1267" s="28">
        <f>VLOOKUP(A1267,'Cleaned Hospitalisation data'!$A$1:$K$2336,3,0)</f>
        <v>2102.2600000000002</v>
      </c>
      <c r="I1267" s="12" t="str">
        <f>VLOOKUP(A1267,'Cleaned Hospitalisation data'!$A$1:$K$2336,4,0)</f>
        <v>Tier - 3</v>
      </c>
      <c r="J1267" s="12" t="str">
        <f>VLOOKUP(A1267,'Cleaned Hospitalisation data'!$A$1:$K$2336,5,0)</f>
        <v>Tier - 2</v>
      </c>
      <c r="K1267" s="12" t="str">
        <f>VLOOKUP(A1267,'Cleaned Hospitalisation data'!$A$1:$K$2336,6,0)</f>
        <v>R1019</v>
      </c>
      <c r="L1267" s="12" cm="1">
        <f t="array" ref="L1267:P1267">_xlfn.XLOOKUP(A1267,$A:$A,'Cleaned Medical Examiation data'!$B:$F)</f>
        <v>26.03</v>
      </c>
      <c r="M1267" s="12">
        <v>5.81</v>
      </c>
      <c r="N1267" s="12" t="str">
        <v>YES</v>
      </c>
      <c r="O1267" s="12" t="str">
        <v>NO</v>
      </c>
      <c r="P1267" s="12" t="str">
        <v>NO</v>
      </c>
      <c r="Q1267" s="19" t="str" cm="1">
        <f t="array" ref="Q1267:T1267">_xlfn.XLOOKUP(A1267,$A:$A,'Cleaned Medical Examiation data'!$H:$K)</f>
        <v>NO</v>
      </c>
      <c r="R1267" s="48">
        <v>0</v>
      </c>
      <c r="S1267" s="45" t="str">
        <v>Over Weight</v>
      </c>
      <c r="T1267" s="34" t="str">
        <v>Prediabetes</v>
      </c>
    </row>
    <row r="1268" spans="1:20" ht="15.75">
      <c r="A1268" s="33" t="s">
        <v>1308</v>
      </c>
      <c r="B1268" s="7" t="str">
        <f>VLOOKUP(A1268,'Customer Names'!$A:$G,7,0)</f>
        <v>Mrs</v>
      </c>
      <c r="C1268" s="7" t="str">
        <f>VLOOKUP(A1268,'Customer Names'!$A:$F,6,0)</f>
        <v>Lauren</v>
      </c>
      <c r="D1268" s="7" t="str">
        <f>VLOOKUP(A1268,'Customer Names'!$A:$E,5,0)</f>
        <v>Padula</v>
      </c>
      <c r="E1268" s="25" t="str">
        <f>VLOOKUP(A1268,'Cleaned Hospitalisation data'!$A:$K,7,0)</f>
        <v>12-Jun-2004</v>
      </c>
      <c r="F1268" s="12">
        <f>VLOOKUP(A1268,'Cleaned Hospitalisation data'!$A$1:$K$2336,8,0)</f>
        <v>18</v>
      </c>
      <c r="G1268" s="12">
        <f>VLOOKUP(A1268,'Cleaned Hospitalisation data'!$A:$K,2,0)</f>
        <v>0</v>
      </c>
      <c r="H1268" s="28">
        <f>VLOOKUP(A1268,'Cleaned Hospitalisation data'!$A$1:$K$2336,3,0)</f>
        <v>2094.1</v>
      </c>
      <c r="I1268" s="12" t="str">
        <f>VLOOKUP(A1268,'Cleaned Hospitalisation data'!$A$1:$K$2336,4,0)</f>
        <v>Tier - 3</v>
      </c>
      <c r="J1268" s="12" t="str">
        <f>VLOOKUP(A1268,'Cleaned Hospitalisation data'!$A$1:$K$2336,5,0)</f>
        <v>Tier - 2</v>
      </c>
      <c r="K1268" s="12" t="str">
        <f>VLOOKUP(A1268,'Cleaned Hospitalisation data'!$A$1:$K$2336,6,0)</f>
        <v>R1025</v>
      </c>
      <c r="L1268" s="12" cm="1">
        <f t="array" ref="L1268:P1268">_xlfn.XLOOKUP(A1268,$A:$A,'Cleaned Medical Examiation data'!$B:$F)</f>
        <v>27.74</v>
      </c>
      <c r="M1268" s="12">
        <v>4.29</v>
      </c>
      <c r="N1268" s="12" t="str">
        <v>NO</v>
      </c>
      <c r="O1268" s="12" t="str">
        <v>YES</v>
      </c>
      <c r="P1268" s="12" t="str">
        <v>NO</v>
      </c>
      <c r="Q1268" s="19" t="str" cm="1">
        <f t="array" ref="Q1268:T1268">_xlfn.XLOOKUP(A1268,$A:$A,'Cleaned Medical Examiation data'!$H:$K)</f>
        <v>NO</v>
      </c>
      <c r="R1268" s="48">
        <v>1</v>
      </c>
      <c r="S1268" s="45" t="str">
        <v>Over Weight</v>
      </c>
      <c r="T1268" s="34" t="str">
        <v>Normal</v>
      </c>
    </row>
    <row r="1269" spans="1:20" ht="15.75">
      <c r="A1269" s="33" t="s">
        <v>1309</v>
      </c>
      <c r="B1269" s="7" t="str">
        <f>VLOOKUP(A1269,'Customer Names'!$A:$G,7,0)</f>
        <v>Mr</v>
      </c>
      <c r="C1269" s="7" t="str">
        <f>VLOOKUP(A1269,'Customer Names'!$A:$F,6,0)</f>
        <v>Arthur</v>
      </c>
      <c r="D1269" s="7" t="str">
        <f>VLOOKUP(A1269,'Customer Names'!$A:$E,5,0)</f>
        <v>Gamirov</v>
      </c>
      <c r="E1269" s="25" t="str">
        <f>VLOOKUP(A1269,'Cleaned Hospitalisation data'!$A:$K,7,0)</f>
        <v>26-Jul-2000</v>
      </c>
      <c r="F1269" s="12">
        <f>VLOOKUP(A1269,'Cleaned Hospitalisation data'!$A$1:$K$2336,8,0)</f>
        <v>22</v>
      </c>
      <c r="G1269" s="12">
        <f>VLOOKUP(A1269,'Cleaned Hospitalisation data'!$A:$K,2,0)</f>
        <v>0</v>
      </c>
      <c r="H1269" s="28">
        <f>VLOOKUP(A1269,'Cleaned Hospitalisation data'!$A$1:$K$2336,3,0)</f>
        <v>2055.3200000000002</v>
      </c>
      <c r="I1269" s="12" t="str">
        <f>VLOOKUP(A1269,'Cleaned Hospitalisation data'!$A$1:$K$2336,4,0)</f>
        <v>Tier - 3</v>
      </c>
      <c r="J1269" s="12" t="str">
        <f>VLOOKUP(A1269,'Cleaned Hospitalisation data'!$A$1:$K$2336,5,0)</f>
        <v>Tier - 3</v>
      </c>
      <c r="K1269" s="12" t="str">
        <f>VLOOKUP(A1269,'Cleaned Hospitalisation data'!$A$1:$K$2336,6,0)</f>
        <v>R1012</v>
      </c>
      <c r="L1269" s="12" cm="1">
        <f t="array" ref="L1269:P1269">_xlfn.XLOOKUP(A1269,$A:$A,'Cleaned Medical Examiation data'!$B:$F)</f>
        <v>32.11</v>
      </c>
      <c r="M1269" s="12">
        <v>4.03</v>
      </c>
      <c r="N1269" s="12" t="str">
        <v>YES</v>
      </c>
      <c r="O1269" s="12" t="str">
        <v>YES</v>
      </c>
      <c r="P1269" s="12" t="str">
        <v>NO</v>
      </c>
      <c r="Q1269" s="19" t="str" cm="1">
        <f t="array" ref="Q1269:T1269">_xlfn.XLOOKUP(A1269,$A:$A,'Cleaned Medical Examiation data'!$H:$K)</f>
        <v>NO</v>
      </c>
      <c r="R1269" s="48">
        <v>2</v>
      </c>
      <c r="S1269" s="45" t="str">
        <v>Obesity</v>
      </c>
      <c r="T1269" s="34" t="str">
        <v>Normal</v>
      </c>
    </row>
    <row r="1270" spans="1:20" ht="15.75">
      <c r="A1270" s="33" t="s">
        <v>1310</v>
      </c>
      <c r="B1270" s="7" t="str">
        <f>VLOOKUP(A1270,'Customer Names'!$A:$G,7,0)</f>
        <v>Mr</v>
      </c>
      <c r="C1270" s="7" t="str">
        <f>VLOOKUP(A1270,'Customer Names'!$A:$F,6,0)</f>
        <v>Matthew D</v>
      </c>
      <c r="D1270" s="7" t="str">
        <f>VLOOKUP(A1270,'Customer Names'!$A:$E,5,0)</f>
        <v>Shearer</v>
      </c>
      <c r="E1270" s="25" t="str">
        <f>VLOOKUP(A1270,'Cleaned Hospitalisation data'!$A:$K,7,0)</f>
        <v>27-Oct-1973</v>
      </c>
      <c r="F1270" s="12">
        <f>VLOOKUP(A1270,'Cleaned Hospitalisation data'!$A$1:$K$2336,8,0)</f>
        <v>49</v>
      </c>
      <c r="G1270" s="12">
        <f>VLOOKUP(A1270,'Cleaned Hospitalisation data'!$A:$K,2,0)</f>
        <v>0</v>
      </c>
      <c r="H1270" s="28">
        <f>VLOOKUP(A1270,'Cleaned Hospitalisation data'!$A$1:$K$2336,3,0)</f>
        <v>35547.72</v>
      </c>
      <c r="I1270" s="12" t="str">
        <f>VLOOKUP(A1270,'Cleaned Hospitalisation data'!$A$1:$K$2336,4,0)</f>
        <v>Tier - 1</v>
      </c>
      <c r="J1270" s="12" t="str">
        <f>VLOOKUP(A1270,'Cleaned Hospitalisation data'!$A$1:$K$2336,5,0)</f>
        <v>Tier - 1</v>
      </c>
      <c r="K1270" s="12" t="str">
        <f>VLOOKUP(A1270,'Cleaned Hospitalisation data'!$A$1:$K$2336,6,0)</f>
        <v>R1011</v>
      </c>
      <c r="L1270" s="12" cm="1">
        <f t="array" ref="L1270:P1270">_xlfn.XLOOKUP(A1270,$A:$A,'Cleaned Medical Examiation data'!$B:$F)</f>
        <v>35.799999999999997</v>
      </c>
      <c r="M1270" s="12">
        <v>7.32</v>
      </c>
      <c r="N1270" s="12" t="str">
        <v>NO</v>
      </c>
      <c r="O1270" s="12" t="str">
        <v>NO</v>
      </c>
      <c r="P1270" s="12" t="str">
        <v>NO</v>
      </c>
      <c r="Q1270" s="19" t="str" cm="1">
        <f t="array" ref="Q1270:T1270">_xlfn.XLOOKUP(A1270,$A:$A,'Cleaned Medical Examiation data'!$H:$K)</f>
        <v>YES</v>
      </c>
      <c r="R1270" s="48">
        <v>2</v>
      </c>
      <c r="S1270" s="45" t="str">
        <v>Obesity</v>
      </c>
      <c r="T1270" s="34" t="str">
        <v>Diabetes</v>
      </c>
    </row>
    <row r="1271" spans="1:20" ht="15.75">
      <c r="A1271" s="33" t="s">
        <v>1311</v>
      </c>
      <c r="B1271" s="7" t="str">
        <f>VLOOKUP(A1271,'Customer Names'!$A:$G,7,0)</f>
        <v>Mr</v>
      </c>
      <c r="C1271" s="7" t="str">
        <f>VLOOKUP(A1271,'Customer Names'!$A:$F,6,0)</f>
        <v>Thomas</v>
      </c>
      <c r="D1271" s="7" t="str">
        <f>VLOOKUP(A1271,'Customer Names'!$A:$E,5,0)</f>
        <v>Briot</v>
      </c>
      <c r="E1271" s="25" t="str">
        <f>VLOOKUP(A1271,'Cleaned Hospitalisation data'!$A:$K,7,0)</f>
        <v>2-Sep-2000</v>
      </c>
      <c r="F1271" s="12">
        <f>VLOOKUP(A1271,'Cleaned Hospitalisation data'!$A$1:$K$2336,8,0)</f>
        <v>22</v>
      </c>
      <c r="G1271" s="12">
        <f>VLOOKUP(A1271,'Cleaned Hospitalisation data'!$A:$K,2,0)</f>
        <v>0</v>
      </c>
      <c r="H1271" s="28">
        <f>VLOOKUP(A1271,'Cleaned Hospitalisation data'!$A$1:$K$2336,3,0)</f>
        <v>2045.69</v>
      </c>
      <c r="I1271" s="12" t="str">
        <f>VLOOKUP(A1271,'Cleaned Hospitalisation data'!$A$1:$K$2336,4,0)</f>
        <v>Tier - 3</v>
      </c>
      <c r="J1271" s="12" t="str">
        <f>VLOOKUP(A1271,'Cleaned Hospitalisation data'!$A$1:$K$2336,5,0)</f>
        <v>Tier - 3</v>
      </c>
      <c r="K1271" s="12" t="str">
        <f>VLOOKUP(A1271,'Cleaned Hospitalisation data'!$A$1:$K$2336,6,0)</f>
        <v>R1012</v>
      </c>
      <c r="L1271" s="12" cm="1">
        <f t="array" ref="L1271:P1271">_xlfn.XLOOKUP(A1271,$A:$A,'Cleaned Medical Examiation data'!$B:$F)</f>
        <v>25.175000000000001</v>
      </c>
      <c r="M1271" s="12">
        <v>6.29</v>
      </c>
      <c r="N1271" s="12" t="str">
        <v>YES</v>
      </c>
      <c r="O1271" s="12" t="str">
        <v>YES</v>
      </c>
      <c r="P1271" s="12" t="str">
        <v>NO</v>
      </c>
      <c r="Q1271" s="19" t="str" cm="1">
        <f t="array" ref="Q1271:T1271">_xlfn.XLOOKUP(A1271,$A:$A,'Cleaned Medical Examiation data'!$H:$K)</f>
        <v>NO</v>
      </c>
      <c r="R1271" s="48">
        <v>2</v>
      </c>
      <c r="S1271" s="45" t="str">
        <v>Over Weight</v>
      </c>
      <c r="T1271" s="34" t="str">
        <v>Prediabetes</v>
      </c>
    </row>
    <row r="1272" spans="1:20" ht="15.75">
      <c r="A1272" s="33" t="s">
        <v>1312</v>
      </c>
      <c r="B1272" s="7" t="str">
        <f>VLOOKUP(A1272,'Customer Names'!$A:$G,7,0)</f>
        <v>Ms</v>
      </c>
      <c r="C1272" s="7" t="str">
        <f>VLOOKUP(A1272,'Customer Names'!$A:$F,6,0)</f>
        <v>Jennifer</v>
      </c>
      <c r="D1272" s="7" t="str">
        <f>VLOOKUP(A1272,'Customer Names'!$A:$E,5,0)</f>
        <v>De Hueck</v>
      </c>
      <c r="E1272" s="25" t="str">
        <f>VLOOKUP(A1272,'Cleaned Hospitalisation data'!$A:$K,7,0)</f>
        <v>4-Aug-2001</v>
      </c>
      <c r="F1272" s="12">
        <f>VLOOKUP(A1272,'Cleaned Hospitalisation data'!$A$1:$K$2336,8,0)</f>
        <v>21</v>
      </c>
      <c r="G1272" s="12">
        <f>VLOOKUP(A1272,'Cleaned Hospitalisation data'!$A:$K,2,0)</f>
        <v>0</v>
      </c>
      <c r="H1272" s="28">
        <f>VLOOKUP(A1272,'Cleaned Hospitalisation data'!$A$1:$K$2336,3,0)</f>
        <v>2026.97</v>
      </c>
      <c r="I1272" s="12" t="str">
        <f>VLOOKUP(A1272,'Cleaned Hospitalisation data'!$A$1:$K$2336,4,0)</f>
        <v>Tier - 3</v>
      </c>
      <c r="J1272" s="12" t="str">
        <f>VLOOKUP(A1272,'Cleaned Hospitalisation data'!$A$1:$K$2336,5,0)</f>
        <v>Tier - 2</v>
      </c>
      <c r="K1272" s="12" t="str">
        <f>VLOOKUP(A1272,'Cleaned Hospitalisation data'!$A$1:$K$2336,6,0)</f>
        <v>R1013</v>
      </c>
      <c r="L1272" s="12" cm="1">
        <f t="array" ref="L1272:P1272">_xlfn.XLOOKUP(A1272,$A:$A,'Cleaned Medical Examiation data'!$B:$F)</f>
        <v>39.49</v>
      </c>
      <c r="M1272" s="12">
        <v>4.4800000000000004</v>
      </c>
      <c r="N1272" s="12" t="str">
        <v>YES</v>
      </c>
      <c r="O1272" s="12" t="str">
        <v>NO</v>
      </c>
      <c r="P1272" s="12" t="str">
        <v>NO</v>
      </c>
      <c r="Q1272" s="19" t="str" cm="1">
        <f t="array" ref="Q1272:T1272">_xlfn.XLOOKUP(A1272,$A:$A,'Cleaned Medical Examiation data'!$H:$K)</f>
        <v>NO</v>
      </c>
      <c r="R1272" s="48">
        <v>0</v>
      </c>
      <c r="S1272" s="45" t="str">
        <v>Obesity</v>
      </c>
      <c r="T1272" s="34" t="str">
        <v>Normal</v>
      </c>
    </row>
    <row r="1273" spans="1:20" ht="15.75">
      <c r="A1273" s="33" t="s">
        <v>1313</v>
      </c>
      <c r="B1273" s="7" t="str">
        <f>VLOOKUP(A1273,'Customer Names'!$A:$G,7,0)</f>
        <v>Ms</v>
      </c>
      <c r="C1273" s="7" t="str">
        <f>VLOOKUP(A1273,'Customer Names'!$A:$F,6,0)</f>
        <v>Tammy</v>
      </c>
      <c r="D1273" s="7" t="str">
        <f>VLOOKUP(A1273,'Customer Names'!$A:$E,5,0)</f>
        <v>Putt</v>
      </c>
      <c r="E1273" s="25" t="str">
        <f>VLOOKUP(A1273,'Cleaned Hospitalisation data'!$A:$K,7,0)</f>
        <v>6-Sep-2001</v>
      </c>
      <c r="F1273" s="12">
        <f>VLOOKUP(A1273,'Cleaned Hospitalisation data'!$A$1:$K$2336,8,0)</f>
        <v>21</v>
      </c>
      <c r="G1273" s="12">
        <f>VLOOKUP(A1273,'Cleaned Hospitalisation data'!$A:$K,2,0)</f>
        <v>0</v>
      </c>
      <c r="H1273" s="28">
        <f>VLOOKUP(A1273,'Cleaned Hospitalisation data'!$A$1:$K$2336,3,0)</f>
        <v>2020.55</v>
      </c>
      <c r="I1273" s="12" t="str">
        <f>VLOOKUP(A1273,'Cleaned Hospitalisation data'!$A$1:$K$2336,4,0)</f>
        <v>Tier - 3</v>
      </c>
      <c r="J1273" s="12" t="str">
        <f>VLOOKUP(A1273,'Cleaned Hospitalisation data'!$A$1:$K$2336,5,0)</f>
        <v>Tier - 2</v>
      </c>
      <c r="K1273" s="12" t="str">
        <f>VLOOKUP(A1273,'Cleaned Hospitalisation data'!$A$1:$K$2336,6,0)</f>
        <v>R1013</v>
      </c>
      <c r="L1273" s="12" cm="1">
        <f t="array" ref="L1273:P1273">_xlfn.XLOOKUP(A1273,$A:$A,'Cleaned Medical Examiation data'!$B:$F)</f>
        <v>34.869999999999997</v>
      </c>
      <c r="M1273" s="12">
        <v>5.51</v>
      </c>
      <c r="N1273" s="12" t="str">
        <v>YES</v>
      </c>
      <c r="O1273" s="12" t="str">
        <v>NO</v>
      </c>
      <c r="P1273" s="12" t="str">
        <v>NO</v>
      </c>
      <c r="Q1273" s="19" t="str" cm="1">
        <f t="array" ref="Q1273:T1273">_xlfn.XLOOKUP(A1273,$A:$A,'Cleaned Medical Examiation data'!$H:$K)</f>
        <v>NO</v>
      </c>
      <c r="R1273" s="48">
        <v>0</v>
      </c>
      <c r="S1273" s="45" t="str">
        <v>Obesity</v>
      </c>
      <c r="T1273" s="34" t="str">
        <v>Normal</v>
      </c>
    </row>
    <row r="1274" spans="1:20" ht="15.75">
      <c r="A1274" s="33" t="s">
        <v>1314</v>
      </c>
      <c r="B1274" s="7" t="str">
        <f>VLOOKUP(A1274,'Customer Names'!$A:$G,7,0)</f>
        <v>Ms</v>
      </c>
      <c r="C1274" s="7" t="str">
        <f>VLOOKUP(A1274,'Customer Names'!$A:$F,6,0)</f>
        <v>Lena</v>
      </c>
      <c r="D1274" s="7" t="str">
        <f>VLOOKUP(A1274,'Customer Names'!$A:$E,5,0)</f>
        <v>Deiman</v>
      </c>
      <c r="E1274" s="25" t="str">
        <f>VLOOKUP(A1274,'Cleaned Hospitalisation data'!$A:$K,7,0)</f>
        <v>1-Jul-2001</v>
      </c>
      <c r="F1274" s="12">
        <f>VLOOKUP(A1274,'Cleaned Hospitalisation data'!$A$1:$K$2336,8,0)</f>
        <v>21</v>
      </c>
      <c r="G1274" s="12">
        <f>VLOOKUP(A1274,'Cleaned Hospitalisation data'!$A:$K,2,0)</f>
        <v>0</v>
      </c>
      <c r="H1274" s="28">
        <f>VLOOKUP(A1274,'Cleaned Hospitalisation data'!$A$1:$K$2336,3,0)</f>
        <v>2020.18</v>
      </c>
      <c r="I1274" s="12" t="str">
        <f>VLOOKUP(A1274,'Cleaned Hospitalisation data'!$A$1:$K$2336,4,0)</f>
        <v>Tier - 3</v>
      </c>
      <c r="J1274" s="12" t="str">
        <f>VLOOKUP(A1274,'Cleaned Hospitalisation data'!$A$1:$K$2336,5,0)</f>
        <v>Tier - 1</v>
      </c>
      <c r="K1274" s="12" t="str">
        <f>VLOOKUP(A1274,'Cleaned Hospitalisation data'!$A$1:$K$2336,6,0)</f>
        <v>R1011</v>
      </c>
      <c r="L1274" s="12" cm="1">
        <f t="array" ref="L1274:P1274">_xlfn.XLOOKUP(A1274,$A:$A,'Cleaned Medical Examiation data'!$B:$F)</f>
        <v>34.6</v>
      </c>
      <c r="M1274" s="12">
        <v>4.5</v>
      </c>
      <c r="N1274" s="12" t="str">
        <v>YES</v>
      </c>
      <c r="O1274" s="12" t="str">
        <v>NO</v>
      </c>
      <c r="P1274" s="12" t="str">
        <v>NO</v>
      </c>
      <c r="Q1274" s="19" t="str" cm="1">
        <f t="array" ref="Q1274:T1274">_xlfn.XLOOKUP(A1274,$A:$A,'Cleaned Medical Examiation data'!$H:$K)</f>
        <v>NO</v>
      </c>
      <c r="R1274" s="48">
        <v>0</v>
      </c>
      <c r="S1274" s="45" t="str">
        <v>Obesity</v>
      </c>
      <c r="T1274" s="34" t="str">
        <v>Normal</v>
      </c>
    </row>
    <row r="1275" spans="1:20" ht="15.75">
      <c r="A1275" s="33" t="s">
        <v>1315</v>
      </c>
      <c r="B1275" s="7" t="str">
        <f>VLOOKUP(A1275,'Customer Names'!$A:$G,7,0)</f>
        <v>Ms</v>
      </c>
      <c r="C1275" s="7" t="str">
        <f>VLOOKUP(A1275,'Customer Names'!$A:$F,6,0)</f>
        <v>Valentina</v>
      </c>
      <c r="D1275" s="7" t="str">
        <f>VLOOKUP(A1275,'Customer Names'!$A:$E,5,0)</f>
        <v>Bonanni</v>
      </c>
      <c r="E1275" s="25" t="str">
        <f>VLOOKUP(A1275,'Cleaned Hospitalisation data'!$A:$K,7,0)</f>
        <v>14-Aug-2001</v>
      </c>
      <c r="F1275" s="12">
        <f>VLOOKUP(A1275,'Cleaned Hospitalisation data'!$A$1:$K$2336,8,0)</f>
        <v>21</v>
      </c>
      <c r="G1275" s="12">
        <f>VLOOKUP(A1275,'Cleaned Hospitalisation data'!$A:$K,2,0)</f>
        <v>0</v>
      </c>
      <c r="H1275" s="28">
        <f>VLOOKUP(A1275,'Cleaned Hospitalisation data'!$A$1:$K$2336,3,0)</f>
        <v>2007.95</v>
      </c>
      <c r="I1275" s="12" t="str">
        <f>VLOOKUP(A1275,'Cleaned Hospitalisation data'!$A$1:$K$2336,4,0)</f>
        <v>Tier - 3</v>
      </c>
      <c r="J1275" s="12" t="str">
        <f>VLOOKUP(A1275,'Cleaned Hospitalisation data'!$A$1:$K$2336,5,0)</f>
        <v>Tier - 2</v>
      </c>
      <c r="K1275" s="12" t="str">
        <f>VLOOKUP(A1275,'Cleaned Hospitalisation data'!$A$1:$K$2336,6,0)</f>
        <v>R1011</v>
      </c>
      <c r="L1275" s="12" cm="1">
        <f t="array" ref="L1275:P1275">_xlfn.XLOOKUP(A1275,$A:$A,'Cleaned Medical Examiation data'!$B:$F)</f>
        <v>25.8</v>
      </c>
      <c r="M1275" s="12">
        <v>6.29</v>
      </c>
      <c r="N1275" s="12" t="str">
        <v>YES</v>
      </c>
      <c r="O1275" s="12" t="str">
        <v>NO</v>
      </c>
      <c r="P1275" s="12" t="str">
        <v>NO</v>
      </c>
      <c r="Q1275" s="19" t="str" cm="1">
        <f t="array" ref="Q1275:T1275">_xlfn.XLOOKUP(A1275,$A:$A,'Cleaned Medical Examiation data'!$H:$K)</f>
        <v>NO</v>
      </c>
      <c r="R1275" s="48">
        <v>0</v>
      </c>
      <c r="S1275" s="45" t="str">
        <v>Over Weight</v>
      </c>
      <c r="T1275" s="34" t="str">
        <v>Prediabetes</v>
      </c>
    </row>
    <row r="1276" spans="1:20" ht="15.75">
      <c r="A1276" s="33" t="s">
        <v>1316</v>
      </c>
      <c r="B1276" s="7" t="str">
        <f>VLOOKUP(A1276,'Customer Names'!$A:$G,7,0)</f>
        <v>Mr</v>
      </c>
      <c r="C1276" s="7" t="str">
        <f>VLOOKUP(A1276,'Customer Names'!$A:$F,6,0)</f>
        <v>Russell N</v>
      </c>
      <c r="D1276" s="7" t="str">
        <f>VLOOKUP(A1276,'Customer Names'!$A:$E,5,0)</f>
        <v>Stein</v>
      </c>
      <c r="E1276" s="25" t="str">
        <f>VLOOKUP(A1276,'Cleaned Hospitalisation data'!$A:$K,7,0)</f>
        <v>14-Sep-1998</v>
      </c>
      <c r="F1276" s="12">
        <f>VLOOKUP(A1276,'Cleaned Hospitalisation data'!$A$1:$K$2336,8,0)</f>
        <v>24</v>
      </c>
      <c r="G1276" s="12">
        <f>VLOOKUP(A1276,'Cleaned Hospitalisation data'!$A:$K,2,0)</f>
        <v>0</v>
      </c>
      <c r="H1276" s="28">
        <f>VLOOKUP(A1276,'Cleaned Hospitalisation data'!$A$1:$K$2336,3,0)</f>
        <v>1986.93</v>
      </c>
      <c r="I1276" s="12" t="str">
        <f>VLOOKUP(A1276,'Cleaned Hospitalisation data'!$A$1:$K$2336,4,0)</f>
        <v>Tier - 3</v>
      </c>
      <c r="J1276" s="12" t="str">
        <f>VLOOKUP(A1276,'Cleaned Hospitalisation data'!$A$1:$K$2336,5,0)</f>
        <v>Tier - 2</v>
      </c>
      <c r="K1276" s="12" t="str">
        <f>VLOOKUP(A1276,'Cleaned Hospitalisation data'!$A$1:$K$2336,6,0)</f>
        <v>R1013</v>
      </c>
      <c r="L1276" s="12" cm="1">
        <f t="array" ref="L1276:P1276">_xlfn.XLOOKUP(A1276,$A:$A,'Cleaned Medical Examiation data'!$B:$F)</f>
        <v>35.86</v>
      </c>
      <c r="M1276" s="12">
        <v>4.33</v>
      </c>
      <c r="N1276" s="12" t="str">
        <v>NO</v>
      </c>
      <c r="O1276" s="12" t="str">
        <v>NO</v>
      </c>
      <c r="P1276" s="12" t="str">
        <v>NO</v>
      </c>
      <c r="Q1276" s="19" t="str" cm="1">
        <f t="array" ref="Q1276:T1276">_xlfn.XLOOKUP(A1276,$A:$A,'Cleaned Medical Examiation data'!$H:$K)</f>
        <v>NO</v>
      </c>
      <c r="R1276" s="48">
        <v>1</v>
      </c>
      <c r="S1276" s="45" t="str">
        <v>Obesity</v>
      </c>
      <c r="T1276" s="34" t="str">
        <v>Normal</v>
      </c>
    </row>
    <row r="1277" spans="1:20" ht="15.75">
      <c r="A1277" s="33" t="s">
        <v>1317</v>
      </c>
      <c r="B1277" s="7" t="str">
        <f>VLOOKUP(A1277,'Customer Names'!$A:$G,7,0)</f>
        <v>Mr</v>
      </c>
      <c r="C1277" s="7" t="str">
        <f>VLOOKUP(A1277,'Customer Names'!$A:$F,6,0)</f>
        <v>Scott R</v>
      </c>
      <c r="D1277" s="7" t="str">
        <f>VLOOKUP(A1277,'Customer Names'!$A:$E,5,0)</f>
        <v>Laumann</v>
      </c>
      <c r="E1277" s="25" t="str">
        <f>VLOOKUP(A1277,'Cleaned Hospitalisation data'!$A:$K,7,0)</f>
        <v>29-Sep-2002</v>
      </c>
      <c r="F1277" s="12">
        <f>VLOOKUP(A1277,'Cleaned Hospitalisation data'!$A$1:$K$2336,8,0)</f>
        <v>20</v>
      </c>
      <c r="G1277" s="12">
        <f>VLOOKUP(A1277,'Cleaned Hospitalisation data'!$A:$K,2,0)</f>
        <v>0</v>
      </c>
      <c r="H1277" s="28">
        <f>VLOOKUP(A1277,'Cleaned Hospitalisation data'!$A$1:$K$2336,3,0)</f>
        <v>1984.45</v>
      </c>
      <c r="I1277" s="12" t="str">
        <f>VLOOKUP(A1277,'Cleaned Hospitalisation data'!$A$1:$K$2336,4,0)</f>
        <v>Tier - 3</v>
      </c>
      <c r="J1277" s="12" t="str">
        <f>VLOOKUP(A1277,'Cleaned Hospitalisation data'!$A$1:$K$2336,5,0)</f>
        <v>Tier - 3</v>
      </c>
      <c r="K1277" s="12" t="str">
        <f>VLOOKUP(A1277,'Cleaned Hospitalisation data'!$A$1:$K$2336,6,0)</f>
        <v>R1016</v>
      </c>
      <c r="L1277" s="12" cm="1">
        <f t="array" ref="L1277:P1277">_xlfn.XLOOKUP(A1277,$A:$A,'Cleaned Medical Examiation data'!$B:$F)</f>
        <v>40.47</v>
      </c>
      <c r="M1277" s="12">
        <v>11.15</v>
      </c>
      <c r="N1277" s="12" t="str">
        <v>NO</v>
      </c>
      <c r="O1277" s="12" t="str">
        <v>NO</v>
      </c>
      <c r="P1277" s="12" t="str">
        <v>NO</v>
      </c>
      <c r="Q1277" s="19" t="str" cm="1">
        <f t="array" ref="Q1277:T1277">_xlfn.XLOOKUP(A1277,$A:$A,'Cleaned Medical Examiation data'!$H:$K)</f>
        <v>NO</v>
      </c>
      <c r="R1277" s="48">
        <v>0</v>
      </c>
      <c r="S1277" s="45" t="str">
        <v>Obesity</v>
      </c>
      <c r="T1277" s="34" t="str">
        <v>Diabetes</v>
      </c>
    </row>
    <row r="1278" spans="1:20" ht="15.75">
      <c r="A1278" s="33" t="s">
        <v>1318</v>
      </c>
      <c r="B1278" s="7" t="str">
        <f>VLOOKUP(A1278,'Customer Names'!$A:$G,7,0)</f>
        <v>Mr</v>
      </c>
      <c r="C1278" s="7" t="str">
        <f>VLOOKUP(A1278,'Customer Names'!$A:$F,6,0)</f>
        <v>Jose Francisco Sr</v>
      </c>
      <c r="D1278" s="7" t="str">
        <f>VLOOKUP(A1278,'Customer Names'!$A:$E,5,0)</f>
        <v>Galaviz</v>
      </c>
      <c r="E1278" s="25" t="str">
        <f>VLOOKUP(A1278,'Cleaned Hospitalisation data'!$A:$K,7,0)</f>
        <v>29-Dec-1998</v>
      </c>
      <c r="F1278" s="12">
        <f>VLOOKUP(A1278,'Cleaned Hospitalisation data'!$A$1:$K$2336,8,0)</f>
        <v>24</v>
      </c>
      <c r="G1278" s="12">
        <f>VLOOKUP(A1278,'Cleaned Hospitalisation data'!$A:$K,2,0)</f>
        <v>0</v>
      </c>
      <c r="H1278" s="28">
        <f>VLOOKUP(A1278,'Cleaned Hospitalisation data'!$A$1:$K$2336,3,0)</f>
        <v>1981.58</v>
      </c>
      <c r="I1278" s="12" t="str">
        <f>VLOOKUP(A1278,'Cleaned Hospitalisation data'!$A$1:$K$2336,4,0)</f>
        <v>Tier - 3</v>
      </c>
      <c r="J1278" s="12" t="str">
        <f>VLOOKUP(A1278,'Cleaned Hospitalisation data'!$A$1:$K$2336,5,0)</f>
        <v>Tier - 1</v>
      </c>
      <c r="K1278" s="12" t="str">
        <f>VLOOKUP(A1278,'Cleaned Hospitalisation data'!$A$1:$K$2336,6,0)</f>
        <v>R1013</v>
      </c>
      <c r="L1278" s="12" cm="1">
        <f t="array" ref="L1278:P1278">_xlfn.XLOOKUP(A1278,$A:$A,'Cleaned Medical Examiation data'!$B:$F)</f>
        <v>32.01</v>
      </c>
      <c r="M1278" s="12">
        <v>6.45</v>
      </c>
      <c r="N1278" s="12" t="str">
        <v>NO</v>
      </c>
      <c r="O1278" s="12" t="str">
        <v>NO</v>
      </c>
      <c r="P1278" s="12" t="str">
        <v>NO</v>
      </c>
      <c r="Q1278" s="19" t="str" cm="1">
        <f t="array" ref="Q1278:T1278">_xlfn.XLOOKUP(A1278,$A:$A,'Cleaned Medical Examiation data'!$H:$K)</f>
        <v>NO</v>
      </c>
      <c r="R1278" s="48">
        <v>1</v>
      </c>
      <c r="S1278" s="45" t="str">
        <v>Obesity</v>
      </c>
      <c r="T1278" s="34" t="str">
        <v>Diabetes</v>
      </c>
    </row>
    <row r="1279" spans="1:20" ht="15.75">
      <c r="A1279" s="33" t="s">
        <v>1319</v>
      </c>
      <c r="B1279" s="7" t="str">
        <f>VLOOKUP(A1279,'Customer Names'!$A:$G,7,0)</f>
        <v>Mr</v>
      </c>
      <c r="C1279" s="7" t="str">
        <f>VLOOKUP(A1279,'Customer Names'!$A:$F,6,0)</f>
        <v>Paul J</v>
      </c>
      <c r="D1279" s="7" t="str">
        <f>VLOOKUP(A1279,'Customer Names'!$A:$E,5,0)</f>
        <v>Piper</v>
      </c>
      <c r="E1279" s="25" t="str">
        <f>VLOOKUP(A1279,'Cleaned Hospitalisation data'!$A:$K,7,0)</f>
        <v>16-Jul-2002</v>
      </c>
      <c r="F1279" s="12">
        <f>VLOOKUP(A1279,'Cleaned Hospitalisation data'!$A$1:$K$2336,8,0)</f>
        <v>20</v>
      </c>
      <c r="G1279" s="12">
        <f>VLOOKUP(A1279,'Cleaned Hospitalisation data'!$A:$K,2,0)</f>
        <v>1</v>
      </c>
      <c r="H1279" s="28">
        <f>VLOOKUP(A1279,'Cleaned Hospitalisation data'!$A$1:$K$2336,3,0)</f>
        <v>1980.07</v>
      </c>
      <c r="I1279" s="12" t="str">
        <f>VLOOKUP(A1279,'Cleaned Hospitalisation data'!$A$1:$K$2336,4,0)</f>
        <v>Tier - 3</v>
      </c>
      <c r="J1279" s="12" t="str">
        <f>VLOOKUP(A1279,'Cleaned Hospitalisation data'!$A$1:$K$2336,5,0)</f>
        <v>Tier - 3</v>
      </c>
      <c r="K1279" s="12" t="str">
        <f>VLOOKUP(A1279,'Cleaned Hospitalisation data'!$A$1:$K$2336,6,0)</f>
        <v>R1011</v>
      </c>
      <c r="L1279" s="12" cm="1">
        <f t="array" ref="L1279:P1279">_xlfn.XLOOKUP(A1279,$A:$A,'Cleaned Medical Examiation data'!$B:$F)</f>
        <v>33</v>
      </c>
      <c r="M1279" s="12">
        <v>9.27</v>
      </c>
      <c r="N1279" s="12" t="str">
        <v>NO</v>
      </c>
      <c r="O1279" s="12" t="str">
        <v>NO</v>
      </c>
      <c r="P1279" s="12" t="str">
        <v>NO</v>
      </c>
      <c r="Q1279" s="19" t="str" cm="1">
        <f t="array" ref="Q1279:T1279">_xlfn.XLOOKUP(A1279,$A:$A,'Cleaned Medical Examiation data'!$H:$K)</f>
        <v>NO</v>
      </c>
      <c r="R1279" s="48">
        <v>0</v>
      </c>
      <c r="S1279" s="45" t="str">
        <v>Obesity</v>
      </c>
      <c r="T1279" s="34" t="str">
        <v>Diabetes</v>
      </c>
    </row>
    <row r="1280" spans="1:20" ht="15.75">
      <c r="A1280" s="33" t="s">
        <v>1320</v>
      </c>
      <c r="B1280" s="7" t="str">
        <f>VLOOKUP(A1280,'Customer Names'!$A:$G,7,0)</f>
        <v>Mr</v>
      </c>
      <c r="C1280" s="7" t="str">
        <f>VLOOKUP(A1280,'Customer Names'!$A:$F,6,0)</f>
        <v>Adam</v>
      </c>
      <c r="D1280" s="7" t="str">
        <f>VLOOKUP(A1280,'Customer Names'!$A:$E,5,0)</f>
        <v>Cantini</v>
      </c>
      <c r="E1280" s="25" t="str">
        <f>VLOOKUP(A1280,'Cleaned Hospitalisation data'!$A:$K,7,0)</f>
        <v>29-Sep-1998</v>
      </c>
      <c r="F1280" s="12">
        <f>VLOOKUP(A1280,'Cleaned Hospitalisation data'!$A$1:$K$2336,8,0)</f>
        <v>24</v>
      </c>
      <c r="G1280" s="12">
        <f>VLOOKUP(A1280,'Cleaned Hospitalisation data'!$A:$K,2,0)</f>
        <v>0</v>
      </c>
      <c r="H1280" s="28">
        <f>VLOOKUP(A1280,'Cleaned Hospitalisation data'!$A$1:$K$2336,3,0)</f>
        <v>1977.82</v>
      </c>
      <c r="I1280" s="12" t="str">
        <f>VLOOKUP(A1280,'Cleaned Hospitalisation data'!$A$1:$K$2336,4,0)</f>
        <v>Tier - 3</v>
      </c>
      <c r="J1280" s="12" t="str">
        <f>VLOOKUP(A1280,'Cleaned Hospitalisation data'!$A$1:$K$2336,5,0)</f>
        <v>Tier - 1</v>
      </c>
      <c r="K1280" s="12" t="str">
        <f>VLOOKUP(A1280,'Cleaned Hospitalisation data'!$A$1:$K$2336,6,0)</f>
        <v>R1011</v>
      </c>
      <c r="L1280" s="12" cm="1">
        <f t="array" ref="L1280:P1280">_xlfn.XLOOKUP(A1280,$A:$A,'Cleaned Medical Examiation data'!$B:$F)</f>
        <v>29.3</v>
      </c>
      <c r="M1280" s="12">
        <v>6.15</v>
      </c>
      <c r="N1280" s="12" t="str">
        <v>NO</v>
      </c>
      <c r="O1280" s="12" t="str">
        <v>NO</v>
      </c>
      <c r="P1280" s="12" t="str">
        <v>NO</v>
      </c>
      <c r="Q1280" s="19" t="str" cm="1">
        <f t="array" ref="Q1280:T1280">_xlfn.XLOOKUP(A1280,$A:$A,'Cleaned Medical Examiation data'!$H:$K)</f>
        <v>NO</v>
      </c>
      <c r="R1280" s="48">
        <v>1</v>
      </c>
      <c r="S1280" s="45" t="str">
        <v>Over Weight</v>
      </c>
      <c r="T1280" s="34" t="str">
        <v>Prediabetes</v>
      </c>
    </row>
    <row r="1281" spans="1:20" ht="15.75">
      <c r="A1281" s="33" t="s">
        <v>1321</v>
      </c>
      <c r="B1281" s="7" t="str">
        <f>VLOOKUP(A1281,'Customer Names'!$A:$G,7,0)</f>
        <v>Ms</v>
      </c>
      <c r="C1281" s="7" t="str">
        <f>VLOOKUP(A1281,'Customer Names'!$A:$F,6,0)</f>
        <v>Jessica</v>
      </c>
      <c r="D1281" s="7" t="str">
        <f>VLOOKUP(A1281,'Customer Names'!$A:$E,5,0)</f>
        <v>Armstrong</v>
      </c>
      <c r="E1281" s="25" t="str">
        <f>VLOOKUP(A1281,'Cleaned Hospitalisation data'!$A:$K,7,0)</f>
        <v>13-Sep-1992</v>
      </c>
      <c r="F1281" s="12">
        <f>VLOOKUP(A1281,'Cleaned Hospitalisation data'!$A$1:$K$2336,8,0)</f>
        <v>30</v>
      </c>
      <c r="G1281" s="12">
        <f>VLOOKUP(A1281,'Cleaned Hospitalisation data'!$A:$K,2,0)</f>
        <v>0</v>
      </c>
      <c r="H1281" s="28">
        <f>VLOOKUP(A1281,'Cleaned Hospitalisation data'!$A$1:$K$2336,3,0)</f>
        <v>35547.47</v>
      </c>
      <c r="I1281" s="12" t="str">
        <f>VLOOKUP(A1281,'Cleaned Hospitalisation data'!$A$1:$K$2336,4,0)</f>
        <v>Tier - 2</v>
      </c>
      <c r="J1281" s="12" t="str">
        <f>VLOOKUP(A1281,'Cleaned Hospitalisation data'!$A$1:$K$2336,5,0)</f>
        <v>Tier - 3</v>
      </c>
      <c r="K1281" s="12" t="str">
        <f>VLOOKUP(A1281,'Cleaned Hospitalisation data'!$A$1:$K$2336,6,0)</f>
        <v>R1011</v>
      </c>
      <c r="L1281" s="12" cm="1">
        <f t="array" ref="L1281:P1281">_xlfn.XLOOKUP(A1281,$A:$A,'Cleaned Medical Examiation data'!$B:$F)</f>
        <v>49.8</v>
      </c>
      <c r="M1281" s="12">
        <v>4.24</v>
      </c>
      <c r="N1281" s="12" t="str">
        <v>NO</v>
      </c>
      <c r="O1281" s="12" t="str">
        <v>NO</v>
      </c>
      <c r="P1281" s="12" t="str">
        <v>NO</v>
      </c>
      <c r="Q1281" s="19" t="str" cm="1">
        <f t="array" ref="Q1281:T1281">_xlfn.XLOOKUP(A1281,$A:$A,'Cleaned Medical Examiation data'!$H:$K)</f>
        <v>YES</v>
      </c>
      <c r="R1281" s="48">
        <v>1</v>
      </c>
      <c r="S1281" s="45" t="str">
        <v>Obesity</v>
      </c>
      <c r="T1281" s="34" t="str">
        <v>Normal</v>
      </c>
    </row>
    <row r="1282" spans="1:20" ht="15.75">
      <c r="A1282" s="33" t="s">
        <v>1322</v>
      </c>
      <c r="B1282" s="7" t="str">
        <f>VLOOKUP(A1282,'Customer Names'!$A:$G,7,0)</f>
        <v>Mr</v>
      </c>
      <c r="C1282" s="7" t="str">
        <f>VLOOKUP(A1282,'Customer Names'!$A:$F,6,0)</f>
        <v>Edward J</v>
      </c>
      <c r="D1282" s="7" t="str">
        <f>VLOOKUP(A1282,'Customer Names'!$A:$E,5,0)</f>
        <v>Hartman</v>
      </c>
      <c r="E1282" s="25" t="str">
        <f>VLOOKUP(A1282,'Cleaned Hospitalisation data'!$A:$K,7,0)</f>
        <v>5-Oct-1998</v>
      </c>
      <c r="F1282" s="12">
        <f>VLOOKUP(A1282,'Cleaned Hospitalisation data'!$A$1:$K$2336,8,0)</f>
        <v>24</v>
      </c>
      <c r="G1282" s="12">
        <f>VLOOKUP(A1282,'Cleaned Hospitalisation data'!$A:$K,2,0)</f>
        <v>0</v>
      </c>
      <c r="H1282" s="28">
        <f>VLOOKUP(A1282,'Cleaned Hospitalisation data'!$A$1:$K$2336,3,0)</f>
        <v>1972.95</v>
      </c>
      <c r="I1282" s="12" t="str">
        <f>VLOOKUP(A1282,'Cleaned Hospitalisation data'!$A$1:$K$2336,4,0)</f>
        <v>Tier - 3</v>
      </c>
      <c r="J1282" s="12" t="str">
        <f>VLOOKUP(A1282,'Cleaned Hospitalisation data'!$A$1:$K$2336,5,0)</f>
        <v>Tier - 1</v>
      </c>
      <c r="K1282" s="12" t="str">
        <f>VLOOKUP(A1282,'Cleaned Hospitalisation data'!$A$1:$K$2336,6,0)</f>
        <v>R1011</v>
      </c>
      <c r="L1282" s="12" cm="1">
        <f t="array" ref="L1282:P1282">_xlfn.XLOOKUP(A1282,$A:$A,'Cleaned Medical Examiation data'!$B:$F)</f>
        <v>25.8</v>
      </c>
      <c r="M1282" s="12">
        <v>4.13</v>
      </c>
      <c r="N1282" s="12" t="str">
        <v>NO</v>
      </c>
      <c r="O1282" s="12" t="str">
        <v>NO</v>
      </c>
      <c r="P1282" s="12" t="str">
        <v>NO</v>
      </c>
      <c r="Q1282" s="19" t="str" cm="1">
        <f t="array" ref="Q1282:T1282">_xlfn.XLOOKUP(A1282,$A:$A,'Cleaned Medical Examiation data'!$H:$K)</f>
        <v>NO</v>
      </c>
      <c r="R1282" s="48">
        <v>1</v>
      </c>
      <c r="S1282" s="45" t="str">
        <v>Over Weight</v>
      </c>
      <c r="T1282" s="34" t="str">
        <v>Normal</v>
      </c>
    </row>
    <row r="1283" spans="1:20" ht="15.75">
      <c r="A1283" s="33" t="s">
        <v>1323</v>
      </c>
      <c r="B1283" s="7" t="str">
        <f>VLOOKUP(A1283,'Customer Names'!$A:$G,7,0)</f>
        <v>Mr</v>
      </c>
      <c r="C1283" s="7" t="str">
        <f>VLOOKUP(A1283,'Customer Names'!$A:$F,6,0)</f>
        <v>Patrick A</v>
      </c>
      <c r="D1283" s="7" t="str">
        <f>VLOOKUP(A1283,'Customer Names'!$A:$E,5,0)</f>
        <v>Werhane</v>
      </c>
      <c r="E1283" s="25" t="str">
        <f>VLOOKUP(A1283,'Cleaned Hospitalisation data'!$A:$K,7,0)</f>
        <v>28-Sep-1998</v>
      </c>
      <c r="F1283" s="12">
        <f>VLOOKUP(A1283,'Cleaned Hospitalisation data'!$A$1:$K$2336,8,0)</f>
        <v>24</v>
      </c>
      <c r="G1283" s="12">
        <f>VLOOKUP(A1283,'Cleaned Hospitalisation data'!$A:$K,2,0)</f>
        <v>0</v>
      </c>
      <c r="H1283" s="28">
        <f>VLOOKUP(A1283,'Cleaned Hospitalisation data'!$A$1:$K$2336,3,0)</f>
        <v>1969.61</v>
      </c>
      <c r="I1283" s="12" t="str">
        <f>VLOOKUP(A1283,'Cleaned Hospitalisation data'!$A$1:$K$2336,4,0)</f>
        <v>Tier - 3</v>
      </c>
      <c r="J1283" s="12" t="str">
        <f>VLOOKUP(A1283,'Cleaned Hospitalisation data'!$A$1:$K$2336,5,0)</f>
        <v>Tier - 3</v>
      </c>
      <c r="K1283" s="12" t="str">
        <f>VLOOKUP(A1283,'Cleaned Hospitalisation data'!$A$1:$K$2336,6,0)</f>
        <v>R1011</v>
      </c>
      <c r="L1283" s="12" cm="1">
        <f t="array" ref="L1283:P1283">_xlfn.XLOOKUP(A1283,$A:$A,'Cleaned Medical Examiation data'!$B:$F)</f>
        <v>23.4</v>
      </c>
      <c r="M1283" s="12">
        <v>4.24</v>
      </c>
      <c r="N1283" s="12" t="str">
        <v>NO</v>
      </c>
      <c r="O1283" s="12" t="str">
        <v>NO</v>
      </c>
      <c r="P1283" s="12" t="str">
        <v>NO</v>
      </c>
      <c r="Q1283" s="19" t="str" cm="1">
        <f t="array" ref="Q1283:T1283">_xlfn.XLOOKUP(A1283,$A:$A,'Cleaned Medical Examiation data'!$H:$K)</f>
        <v>NO</v>
      </c>
      <c r="R1283" s="48">
        <v>1</v>
      </c>
      <c r="S1283" s="45" t="str">
        <v>Normal Weight</v>
      </c>
      <c r="T1283" s="34" t="str">
        <v>Normal</v>
      </c>
    </row>
    <row r="1284" spans="1:20" ht="15.75">
      <c r="A1284" s="33" t="s">
        <v>1324</v>
      </c>
      <c r="B1284" s="7" t="str">
        <f>VLOOKUP(A1284,'Customer Names'!$A:$G,7,0)</f>
        <v>Mr</v>
      </c>
      <c r="C1284" s="7" t="str">
        <f>VLOOKUP(A1284,'Customer Names'!$A:$F,6,0)</f>
        <v>Geraint H</v>
      </c>
      <c r="D1284" s="7" t="str">
        <f>VLOOKUP(A1284,'Customer Names'!$A:$E,5,0)</f>
        <v>Davies</v>
      </c>
      <c r="E1284" s="25" t="str">
        <f>VLOOKUP(A1284,'Cleaned Hospitalisation data'!$A:$K,7,0)</f>
        <v>29-Jul-2002</v>
      </c>
      <c r="F1284" s="12">
        <f>VLOOKUP(A1284,'Cleaned Hospitalisation data'!$A$1:$K$2336,8,0)</f>
        <v>20</v>
      </c>
      <c r="G1284" s="12">
        <f>VLOOKUP(A1284,'Cleaned Hospitalisation data'!$A:$K,2,0)</f>
        <v>0</v>
      </c>
      <c r="H1284" s="28">
        <f>VLOOKUP(A1284,'Cleaned Hospitalisation data'!$A$1:$K$2336,3,0)</f>
        <v>1967.02</v>
      </c>
      <c r="I1284" s="12" t="str">
        <f>VLOOKUP(A1284,'Cleaned Hospitalisation data'!$A$1:$K$2336,4,0)</f>
        <v>Tier - 3</v>
      </c>
      <c r="J1284" s="12" t="str">
        <f>VLOOKUP(A1284,'Cleaned Hospitalisation data'!$A$1:$K$2336,5,0)</f>
        <v>Tier - 2</v>
      </c>
      <c r="K1284" s="12" t="str">
        <f>VLOOKUP(A1284,'Cleaned Hospitalisation data'!$A$1:$K$2336,6,0)</f>
        <v>R1016</v>
      </c>
      <c r="L1284" s="12" cm="1">
        <f t="array" ref="L1284:P1284">_xlfn.XLOOKUP(A1284,$A:$A,'Cleaned Medical Examiation data'!$B:$F)</f>
        <v>27.93</v>
      </c>
      <c r="M1284" s="12">
        <v>9.8800000000000008</v>
      </c>
      <c r="N1284" s="12" t="str">
        <v>NO</v>
      </c>
      <c r="O1284" s="12" t="str">
        <v>NO</v>
      </c>
      <c r="P1284" s="12" t="str">
        <v>NO</v>
      </c>
      <c r="Q1284" s="19" t="str" cm="1">
        <f t="array" ref="Q1284:T1284">_xlfn.XLOOKUP(A1284,$A:$A,'Cleaned Medical Examiation data'!$H:$K)</f>
        <v>NO</v>
      </c>
      <c r="R1284" s="48">
        <v>0</v>
      </c>
      <c r="S1284" s="45" t="str">
        <v>Over Weight</v>
      </c>
      <c r="T1284" s="34" t="str">
        <v>Diabetes</v>
      </c>
    </row>
    <row r="1285" spans="1:20" ht="15.75">
      <c r="A1285" s="33" t="s">
        <v>1325</v>
      </c>
      <c r="B1285" s="7" t="str">
        <f>VLOOKUP(A1285,'Customer Names'!$A:$G,7,0)</f>
        <v>Mr</v>
      </c>
      <c r="C1285" s="7" t="str">
        <f>VLOOKUP(A1285,'Customer Names'!$A:$F,6,0)</f>
        <v>Dj</v>
      </c>
      <c r="D1285" s="7" t="str">
        <f>VLOOKUP(A1285,'Customer Names'!$A:$E,5,0)</f>
        <v>Hummel</v>
      </c>
      <c r="E1285" s="25" t="str">
        <f>VLOOKUP(A1285,'Cleaned Hospitalisation data'!$A:$K,7,0)</f>
        <v>7-Sep-2002</v>
      </c>
      <c r="F1285" s="12">
        <f>VLOOKUP(A1285,'Cleaned Hospitalisation data'!$A$1:$K$2336,8,0)</f>
        <v>20</v>
      </c>
      <c r="G1285" s="12">
        <f>VLOOKUP(A1285,'Cleaned Hospitalisation data'!$A:$K,2,0)</f>
        <v>1</v>
      </c>
      <c r="H1285" s="28">
        <f>VLOOKUP(A1285,'Cleaned Hospitalisation data'!$A$1:$K$2336,3,0)</f>
        <v>1964.78</v>
      </c>
      <c r="I1285" s="12" t="str">
        <f>VLOOKUP(A1285,'Cleaned Hospitalisation data'!$A$1:$K$2336,4,0)</f>
        <v>Tier - 3</v>
      </c>
      <c r="J1285" s="12" t="str">
        <f>VLOOKUP(A1285,'Cleaned Hospitalisation data'!$A$1:$K$2336,5,0)</f>
        <v>Tier - 1</v>
      </c>
      <c r="K1285" s="12" t="str">
        <f>VLOOKUP(A1285,'Cleaned Hospitalisation data'!$A$1:$K$2336,6,0)</f>
        <v>R1011</v>
      </c>
      <c r="L1285" s="12" cm="1">
        <f t="array" ref="L1285:P1285">_xlfn.XLOOKUP(A1285,$A:$A,'Cleaned Medical Examiation data'!$B:$F)</f>
        <v>22</v>
      </c>
      <c r="M1285" s="12">
        <v>9.5</v>
      </c>
      <c r="N1285" s="12" t="str">
        <v>NO</v>
      </c>
      <c r="O1285" s="12" t="str">
        <v>NO</v>
      </c>
      <c r="P1285" s="12" t="str">
        <v>NO</v>
      </c>
      <c r="Q1285" s="19" t="str" cm="1">
        <f t="array" ref="Q1285:T1285">_xlfn.XLOOKUP(A1285,$A:$A,'Cleaned Medical Examiation data'!$H:$K)</f>
        <v>NO</v>
      </c>
      <c r="R1285" s="48">
        <v>0</v>
      </c>
      <c r="S1285" s="45" t="str">
        <v>Normal Weight</v>
      </c>
      <c r="T1285" s="34" t="str">
        <v>Diabetes</v>
      </c>
    </row>
    <row r="1286" spans="1:20" ht="15.75">
      <c r="A1286" s="33" t="s">
        <v>1326</v>
      </c>
      <c r="B1286" s="7" t="str">
        <f>VLOOKUP(A1286,'Customer Names'!$A:$G,7,0)</f>
        <v>Mr</v>
      </c>
      <c r="C1286" s="7" t="str">
        <f>VLOOKUP(A1286,'Customer Names'!$A:$F,6,0)</f>
        <v>Zachary A</v>
      </c>
      <c r="D1286" s="7" t="str">
        <f>VLOOKUP(A1286,'Customer Names'!$A:$E,5,0)</f>
        <v>Lutz</v>
      </c>
      <c r="E1286" s="25" t="str">
        <f>VLOOKUP(A1286,'Cleaned Hospitalisation data'!$A:$K,7,0)</f>
        <v>9-Dec-2001</v>
      </c>
      <c r="F1286" s="12">
        <f>VLOOKUP(A1286,'Cleaned Hospitalisation data'!$A$1:$K$2336,8,0)</f>
        <v>21</v>
      </c>
      <c r="G1286" s="12">
        <f>VLOOKUP(A1286,'Cleaned Hospitalisation data'!$A:$K,2,0)</f>
        <v>0</v>
      </c>
      <c r="H1286" s="28">
        <f>VLOOKUP(A1286,'Cleaned Hospitalisation data'!$A$1:$K$2336,3,0)</f>
        <v>1917.32</v>
      </c>
      <c r="I1286" s="12" t="str">
        <f>VLOOKUP(A1286,'Cleaned Hospitalisation data'!$A$1:$K$2336,4,0)</f>
        <v>Tier - 3</v>
      </c>
      <c r="J1286" s="12" t="str">
        <f>VLOOKUP(A1286,'Cleaned Hospitalisation data'!$A$1:$K$2336,5,0)</f>
        <v>Tier - 2</v>
      </c>
      <c r="K1286" s="12" t="str">
        <f>VLOOKUP(A1286,'Cleaned Hospitalisation data'!$A$1:$K$2336,6,0)</f>
        <v>R1012</v>
      </c>
      <c r="L1286" s="12" cm="1">
        <f t="array" ref="L1286:P1286">_xlfn.XLOOKUP(A1286,$A:$A,'Cleaned Medical Examiation data'!$B:$F)</f>
        <v>36.86</v>
      </c>
      <c r="M1286" s="12">
        <v>4.97</v>
      </c>
      <c r="N1286" s="12" t="str">
        <v>YES</v>
      </c>
      <c r="O1286" s="12" t="str">
        <v>NO</v>
      </c>
      <c r="P1286" s="12" t="str">
        <v>NO</v>
      </c>
      <c r="Q1286" s="19" t="str" cm="1">
        <f t="array" ref="Q1286:T1286">_xlfn.XLOOKUP(A1286,$A:$A,'Cleaned Medical Examiation data'!$H:$K)</f>
        <v>NO</v>
      </c>
      <c r="R1286" s="48">
        <v>0</v>
      </c>
      <c r="S1286" s="45" t="str">
        <v>Obesity</v>
      </c>
      <c r="T1286" s="34" t="str">
        <v>Normal</v>
      </c>
    </row>
    <row r="1287" spans="1:20" ht="15.75">
      <c r="A1287" s="33" t="s">
        <v>1327</v>
      </c>
      <c r="B1287" s="7" t="str">
        <f>VLOOKUP(A1287,'Customer Names'!$A:$G,7,0)</f>
        <v>Mr</v>
      </c>
      <c r="C1287" s="7" t="str">
        <f>VLOOKUP(A1287,'Customer Names'!$A:$F,6,0)</f>
        <v>Brian W</v>
      </c>
      <c r="D1287" s="7" t="str">
        <f>VLOOKUP(A1287,'Customer Names'!$A:$E,5,0)</f>
        <v>Waters</v>
      </c>
      <c r="E1287" s="25" t="str">
        <f>VLOOKUP(A1287,'Cleaned Hospitalisation data'!$A:$K,7,0)</f>
        <v>3-Aug-2001</v>
      </c>
      <c r="F1287" s="12">
        <f>VLOOKUP(A1287,'Cleaned Hospitalisation data'!$A$1:$K$2336,8,0)</f>
        <v>21</v>
      </c>
      <c r="G1287" s="12">
        <f>VLOOKUP(A1287,'Cleaned Hospitalisation data'!$A:$K,2,0)</f>
        <v>0</v>
      </c>
      <c r="H1287" s="28">
        <f>VLOOKUP(A1287,'Cleaned Hospitalisation data'!$A$1:$K$2336,3,0)</f>
        <v>1909.53</v>
      </c>
      <c r="I1287" s="12" t="str">
        <f>VLOOKUP(A1287,'Cleaned Hospitalisation data'!$A$1:$K$2336,4,0)</f>
        <v>Tier - 3</v>
      </c>
      <c r="J1287" s="12" t="str">
        <f>VLOOKUP(A1287,'Cleaned Hospitalisation data'!$A$1:$K$2336,5,0)</f>
        <v>Tier - 3</v>
      </c>
      <c r="K1287" s="12" t="str">
        <f>VLOOKUP(A1287,'Cleaned Hospitalisation data'!$A$1:$K$2336,6,0)</f>
        <v>R1012</v>
      </c>
      <c r="L1287" s="12" cm="1">
        <f t="array" ref="L1287:P1287">_xlfn.XLOOKUP(A1287,$A:$A,'Cleaned Medical Examiation data'!$B:$F)</f>
        <v>31.254999999999999</v>
      </c>
      <c r="M1287" s="12">
        <v>5.49</v>
      </c>
      <c r="N1287" s="12" t="str">
        <v>YES</v>
      </c>
      <c r="O1287" s="12" t="str">
        <v>NO</v>
      </c>
      <c r="P1287" s="12" t="str">
        <v>NO</v>
      </c>
      <c r="Q1287" s="19" t="str" cm="1">
        <f t="array" ref="Q1287:T1287">_xlfn.XLOOKUP(A1287,$A:$A,'Cleaned Medical Examiation data'!$H:$K)</f>
        <v>NO</v>
      </c>
      <c r="R1287" s="48">
        <v>0</v>
      </c>
      <c r="S1287" s="45" t="str">
        <v>Obesity</v>
      </c>
      <c r="T1287" s="34" t="str">
        <v>Normal</v>
      </c>
    </row>
    <row r="1288" spans="1:20" ht="15.75">
      <c r="A1288" s="33" t="s">
        <v>1328</v>
      </c>
      <c r="B1288" s="7" t="str">
        <f>VLOOKUP(A1288,'Customer Names'!$A:$G,7,0)</f>
        <v>Mr</v>
      </c>
      <c r="C1288" s="7" t="str">
        <f>VLOOKUP(A1288,'Customer Names'!$A:$F,6,0)</f>
        <v>Joe</v>
      </c>
      <c r="D1288" s="7" t="str">
        <f>VLOOKUP(A1288,'Customer Names'!$A:$E,5,0)</f>
        <v>Viglienzoni</v>
      </c>
      <c r="E1288" s="25" t="str">
        <f>VLOOKUP(A1288,'Cleaned Hospitalisation data'!$A:$K,7,0)</f>
        <v>6-Oct-1994</v>
      </c>
      <c r="F1288" s="12">
        <f>VLOOKUP(A1288,'Cleaned Hospitalisation data'!$A$1:$K$2336,8,0)</f>
        <v>28</v>
      </c>
      <c r="G1288" s="12">
        <f>VLOOKUP(A1288,'Cleaned Hospitalisation data'!$A:$K,2,0)</f>
        <v>0</v>
      </c>
      <c r="H1288" s="28">
        <f>VLOOKUP(A1288,'Cleaned Hospitalisation data'!$A$1:$K$2336,3,0)</f>
        <v>1908.9</v>
      </c>
      <c r="I1288" s="12" t="str">
        <f>VLOOKUP(A1288,'Cleaned Hospitalisation data'!$A$1:$K$2336,4,0)</f>
        <v>Tier - 3</v>
      </c>
      <c r="J1288" s="12" t="str">
        <f>VLOOKUP(A1288,'Cleaned Hospitalisation data'!$A$1:$K$2336,5,0)</f>
        <v>Tier - 3</v>
      </c>
      <c r="K1288" s="12" t="str">
        <f>VLOOKUP(A1288,'Cleaned Hospitalisation data'!$A$1:$K$2336,6,0)</f>
        <v>R1013</v>
      </c>
      <c r="L1288" s="12" cm="1">
        <f t="array" ref="L1288:P1288">_xlfn.XLOOKUP(A1288,$A:$A,'Cleaned Medical Examiation data'!$B:$F)</f>
        <v>23.06</v>
      </c>
      <c r="M1288" s="12">
        <v>4.47</v>
      </c>
      <c r="N1288" s="12" t="str">
        <v>NO</v>
      </c>
      <c r="O1288" s="12" t="str">
        <v>NO</v>
      </c>
      <c r="P1288" s="12" t="str">
        <v>NO</v>
      </c>
      <c r="Q1288" s="19" t="str" cm="1">
        <f t="array" ref="Q1288:T1288">_xlfn.XLOOKUP(A1288,$A:$A,'Cleaned Medical Examiation data'!$H:$K)</f>
        <v>NO</v>
      </c>
      <c r="R1288" s="48">
        <v>0</v>
      </c>
      <c r="S1288" s="45" t="str">
        <v>Normal Weight</v>
      </c>
      <c r="T1288" s="34" t="str">
        <v>Normal</v>
      </c>
    </row>
    <row r="1289" spans="1:20" ht="15.75">
      <c r="A1289" s="33" t="s">
        <v>1329</v>
      </c>
      <c r="B1289" s="7" t="str">
        <f>VLOOKUP(A1289,'Customer Names'!$A:$G,7,0)</f>
        <v>Mr</v>
      </c>
      <c r="C1289" s="7" t="str">
        <f>VLOOKUP(A1289,'Customer Names'!$A:$F,6,0)</f>
        <v>Stephen</v>
      </c>
      <c r="D1289" s="7" t="str">
        <f>VLOOKUP(A1289,'Customer Names'!$A:$E,5,0)</f>
        <v>Rathbun</v>
      </c>
      <c r="E1289" s="25" t="str">
        <f>VLOOKUP(A1289,'Cleaned Hospitalisation data'!$A:$K,7,0)</f>
        <v>10-Aug-2001</v>
      </c>
      <c r="F1289" s="12">
        <f>VLOOKUP(A1289,'Cleaned Hospitalisation data'!$A$1:$K$2336,8,0)</f>
        <v>21</v>
      </c>
      <c r="G1289" s="12">
        <f>VLOOKUP(A1289,'Cleaned Hospitalisation data'!$A:$K,2,0)</f>
        <v>0</v>
      </c>
      <c r="H1289" s="28">
        <f>VLOOKUP(A1289,'Cleaned Hospitalisation data'!$A$1:$K$2336,3,0)</f>
        <v>1906.36</v>
      </c>
      <c r="I1289" s="12" t="str">
        <f>VLOOKUP(A1289,'Cleaned Hospitalisation data'!$A$1:$K$2336,4,0)</f>
        <v>Tier - 3</v>
      </c>
      <c r="J1289" s="12" t="str">
        <f>VLOOKUP(A1289,'Cleaned Hospitalisation data'!$A$1:$K$2336,5,0)</f>
        <v>Tier - 1</v>
      </c>
      <c r="K1289" s="12" t="str">
        <f>VLOOKUP(A1289,'Cleaned Hospitalisation data'!$A$1:$K$2336,6,0)</f>
        <v>R1012</v>
      </c>
      <c r="L1289" s="12" cm="1">
        <f t="array" ref="L1289:P1289">_xlfn.XLOOKUP(A1289,$A:$A,'Cleaned Medical Examiation data'!$B:$F)</f>
        <v>28.975000000000001</v>
      </c>
      <c r="M1289" s="12">
        <v>4.34</v>
      </c>
      <c r="N1289" s="12" t="str">
        <v>YES</v>
      </c>
      <c r="O1289" s="12" t="str">
        <v>NO</v>
      </c>
      <c r="P1289" s="12" t="str">
        <v>NO</v>
      </c>
      <c r="Q1289" s="19" t="str" cm="1">
        <f t="array" ref="Q1289:T1289">_xlfn.XLOOKUP(A1289,$A:$A,'Cleaned Medical Examiation data'!$H:$K)</f>
        <v>NO</v>
      </c>
      <c r="R1289" s="48">
        <v>0</v>
      </c>
      <c r="S1289" s="45" t="str">
        <v>Over Weight</v>
      </c>
      <c r="T1289" s="34" t="str">
        <v>Normal</v>
      </c>
    </row>
    <row r="1290" spans="1:20" ht="15.75">
      <c r="A1290" s="33" t="s">
        <v>1330</v>
      </c>
      <c r="B1290" s="7" t="str">
        <f>VLOOKUP(A1290,'Customer Names'!$A:$G,7,0)</f>
        <v>Ms</v>
      </c>
      <c r="C1290" s="7" t="str">
        <f>VLOOKUP(A1290,'Customer Names'!$A:$F,6,0)</f>
        <v>Ellen L</v>
      </c>
      <c r="D1290" s="7" t="str">
        <f>VLOOKUP(A1290,'Customer Names'!$A:$E,5,0)</f>
        <v>crane</v>
      </c>
      <c r="E1290" s="25" t="str">
        <f>VLOOKUP(A1290,'Cleaned Hospitalisation data'!$A:$K,7,0)</f>
        <v>21-Aug-2002</v>
      </c>
      <c r="F1290" s="12">
        <f>VLOOKUP(A1290,'Cleaned Hospitalisation data'!$A$1:$K$2336,8,0)</f>
        <v>20</v>
      </c>
      <c r="G1290" s="12">
        <f>VLOOKUP(A1290,'Cleaned Hospitalisation data'!$A:$K,2,0)</f>
        <v>0</v>
      </c>
      <c r="H1290" s="28">
        <f>VLOOKUP(A1290,'Cleaned Hospitalisation data'!$A$1:$K$2336,3,0)</f>
        <v>1880.49</v>
      </c>
      <c r="I1290" s="12" t="str">
        <f>VLOOKUP(A1290,'Cleaned Hospitalisation data'!$A$1:$K$2336,4,0)</f>
        <v>Tier - 3</v>
      </c>
      <c r="J1290" s="12" t="str">
        <f>VLOOKUP(A1290,'Cleaned Hospitalisation data'!$A$1:$K$2336,5,0)</f>
        <v>Tier - 1</v>
      </c>
      <c r="K1290" s="12" t="str">
        <f>VLOOKUP(A1290,'Cleaned Hospitalisation data'!$A$1:$K$2336,6,0)</f>
        <v>R1011</v>
      </c>
      <c r="L1290" s="12" cm="1">
        <f t="array" ref="L1290:P1290">_xlfn.XLOOKUP(A1290,$A:$A,'Cleaned Medical Examiation data'!$B:$F)</f>
        <v>33.299999999999997</v>
      </c>
      <c r="M1290" s="12">
        <v>9.49</v>
      </c>
      <c r="N1290" s="12" t="str">
        <v>NO</v>
      </c>
      <c r="O1290" s="12" t="str">
        <v>NO</v>
      </c>
      <c r="P1290" s="12" t="str">
        <v>NO</v>
      </c>
      <c r="Q1290" s="19" t="str" cm="1">
        <f t="array" ref="Q1290:T1290">_xlfn.XLOOKUP(A1290,$A:$A,'Cleaned Medical Examiation data'!$H:$K)</f>
        <v>NO</v>
      </c>
      <c r="R1290" s="48">
        <v>0</v>
      </c>
      <c r="S1290" s="45" t="str">
        <v>Obesity</v>
      </c>
      <c r="T1290" s="34" t="str">
        <v>Diabetes</v>
      </c>
    </row>
    <row r="1291" spans="1:20" ht="15.75">
      <c r="A1291" s="33" t="s">
        <v>1331</v>
      </c>
      <c r="B1291" s="7" t="str">
        <f>VLOOKUP(A1291,'Customer Names'!$A:$G,7,0)</f>
        <v>Ms</v>
      </c>
      <c r="C1291" s="7" t="str">
        <f>VLOOKUP(A1291,'Customer Names'!$A:$F,6,0)</f>
        <v>Cindy</v>
      </c>
      <c r="D1291" s="7" t="str">
        <f>VLOOKUP(A1291,'Customer Names'!$A:$E,5,0)</f>
        <v>Conant</v>
      </c>
      <c r="E1291" s="25" t="str">
        <f>VLOOKUP(A1291,'Cleaned Hospitalisation data'!$A:$K,7,0)</f>
        <v>29-Aug-2002</v>
      </c>
      <c r="F1291" s="12">
        <f>VLOOKUP(A1291,'Cleaned Hospitalisation data'!$A$1:$K$2336,8,0)</f>
        <v>20</v>
      </c>
      <c r="G1291" s="12">
        <f>VLOOKUP(A1291,'Cleaned Hospitalisation data'!$A:$K,2,0)</f>
        <v>0</v>
      </c>
      <c r="H1291" s="28">
        <f>VLOOKUP(A1291,'Cleaned Hospitalisation data'!$A$1:$K$2336,3,0)</f>
        <v>1880.07</v>
      </c>
      <c r="I1291" s="12" t="str">
        <f>VLOOKUP(A1291,'Cleaned Hospitalisation data'!$A$1:$K$2336,4,0)</f>
        <v>Tier - 3</v>
      </c>
      <c r="J1291" s="12" t="str">
        <f>VLOOKUP(A1291,'Cleaned Hospitalisation data'!$A$1:$K$2336,5,0)</f>
        <v>Tier - 2</v>
      </c>
      <c r="K1291" s="12" t="str">
        <f>VLOOKUP(A1291,'Cleaned Hospitalisation data'!$A$1:$K$2336,6,0)</f>
        <v>R1013</v>
      </c>
      <c r="L1291" s="12" cm="1">
        <f t="array" ref="L1291:P1291">_xlfn.XLOOKUP(A1291,$A:$A,'Cleaned Medical Examiation data'!$B:$F)</f>
        <v>33</v>
      </c>
      <c r="M1291" s="12">
        <v>10.16</v>
      </c>
      <c r="N1291" s="12" t="str">
        <v>NO</v>
      </c>
      <c r="O1291" s="12" t="str">
        <v>NO</v>
      </c>
      <c r="P1291" s="12" t="str">
        <v>NO</v>
      </c>
      <c r="Q1291" s="19" t="str" cm="1">
        <f t="array" ref="Q1291:T1291">_xlfn.XLOOKUP(A1291,$A:$A,'Cleaned Medical Examiation data'!$H:$K)</f>
        <v>NO</v>
      </c>
      <c r="R1291" s="48">
        <v>0</v>
      </c>
      <c r="S1291" s="45" t="str">
        <v>Obesity</v>
      </c>
      <c r="T1291" s="34" t="str">
        <v>Diabetes</v>
      </c>
    </row>
    <row r="1292" spans="1:20" ht="15.75">
      <c r="A1292" s="33" t="s">
        <v>1332</v>
      </c>
      <c r="B1292" s="7" t="str">
        <f>VLOOKUP(A1292,'Customer Names'!$A:$G,7,0)</f>
        <v>Mr</v>
      </c>
      <c r="C1292" s="7" t="str">
        <f>VLOOKUP(A1292,'Customer Names'!$A:$F,6,0)</f>
        <v>Lawrence</v>
      </c>
      <c r="D1292" s="7" t="str">
        <f>VLOOKUP(A1292,'Customer Names'!$A:$E,5,0)</f>
        <v>Warriner</v>
      </c>
      <c r="E1292" s="25" t="str">
        <f>VLOOKUP(A1292,'Cleaned Hospitalisation data'!$A:$K,7,0)</f>
        <v>16-Dec-1973</v>
      </c>
      <c r="F1292" s="12">
        <f>VLOOKUP(A1292,'Cleaned Hospitalisation data'!$A$1:$K$2336,8,0)</f>
        <v>49</v>
      </c>
      <c r="G1292" s="12">
        <f>VLOOKUP(A1292,'Cleaned Hospitalisation data'!$A:$K,2,0)</f>
        <v>0</v>
      </c>
      <c r="H1292" s="28">
        <f>VLOOKUP(A1292,'Cleaned Hospitalisation data'!$A$1:$K$2336,3,0)</f>
        <v>35517.19</v>
      </c>
      <c r="I1292" s="12" t="str">
        <f>VLOOKUP(A1292,'Cleaned Hospitalisation data'!$A$1:$K$2336,4,0)</f>
        <v>Tier - 2</v>
      </c>
      <c r="J1292" s="12" t="str">
        <f>VLOOKUP(A1292,'Cleaned Hospitalisation data'!$A$1:$K$2336,5,0)</f>
        <v>Tier - 2</v>
      </c>
      <c r="K1292" s="12" t="str">
        <f>VLOOKUP(A1292,'Cleaned Hospitalisation data'!$A$1:$K$2336,6,0)</f>
        <v>R1011</v>
      </c>
      <c r="L1292" s="12" cm="1">
        <f t="array" ref="L1292:P1292">_xlfn.XLOOKUP(A1292,$A:$A,'Cleaned Medical Examiation data'!$B:$F)</f>
        <v>35.71</v>
      </c>
      <c r="M1292" s="12">
        <v>6.84</v>
      </c>
      <c r="N1292" s="12" t="str">
        <v>NO</v>
      </c>
      <c r="O1292" s="12" t="str">
        <v>NO</v>
      </c>
      <c r="P1292" s="12" t="str">
        <v>NO</v>
      </c>
      <c r="Q1292" s="19" t="str" cm="1">
        <f t="array" ref="Q1292:T1292">_xlfn.XLOOKUP(A1292,$A:$A,'Cleaned Medical Examiation data'!$H:$K)</f>
        <v>YES</v>
      </c>
      <c r="R1292" s="48">
        <v>2</v>
      </c>
      <c r="S1292" s="45" t="str">
        <v>Obesity</v>
      </c>
      <c r="T1292" s="34" t="str">
        <v>Diabetes</v>
      </c>
    </row>
    <row r="1293" spans="1:20" ht="15.75">
      <c r="A1293" s="33" t="s">
        <v>1333</v>
      </c>
      <c r="B1293" s="7" t="str">
        <f>VLOOKUP(A1293,'Customer Names'!$A:$G,7,0)</f>
        <v>Ms</v>
      </c>
      <c r="C1293" s="7" t="str">
        <f>VLOOKUP(A1293,'Customer Names'!$A:$F,6,0)</f>
        <v>Abigail R</v>
      </c>
      <c r="D1293" s="7" t="str">
        <f>VLOOKUP(A1293,'Customer Names'!$A:$E,5,0)</f>
        <v>Huyser-Wierenga</v>
      </c>
      <c r="E1293" s="25" t="str">
        <f>VLOOKUP(A1293,'Cleaned Hospitalisation data'!$A:$K,7,0)</f>
        <v>29-Oct-2002</v>
      </c>
      <c r="F1293" s="12">
        <f>VLOOKUP(A1293,'Cleaned Hospitalisation data'!$A$1:$K$2336,8,0)</f>
        <v>20</v>
      </c>
      <c r="G1293" s="12">
        <f>VLOOKUP(A1293,'Cleaned Hospitalisation data'!$A:$K,2,0)</f>
        <v>0</v>
      </c>
      <c r="H1293" s="28">
        <f>VLOOKUP(A1293,'Cleaned Hospitalisation data'!$A$1:$K$2336,3,0)</f>
        <v>1877.93</v>
      </c>
      <c r="I1293" s="12" t="str">
        <f>VLOOKUP(A1293,'Cleaned Hospitalisation data'!$A$1:$K$2336,4,0)</f>
        <v>Tier - 3</v>
      </c>
      <c r="J1293" s="12" t="str">
        <f>VLOOKUP(A1293,'Cleaned Hospitalisation data'!$A$1:$K$2336,5,0)</f>
        <v>Tier - 1</v>
      </c>
      <c r="K1293" s="12" t="str">
        <f>VLOOKUP(A1293,'Cleaned Hospitalisation data'!$A$1:$K$2336,6,0)</f>
        <v>R1013</v>
      </c>
      <c r="L1293" s="12" cm="1">
        <f t="array" ref="L1293:P1293">_xlfn.XLOOKUP(A1293,$A:$A,'Cleaned Medical Examiation data'!$B:$F)</f>
        <v>31.46</v>
      </c>
      <c r="M1293" s="12">
        <v>11.19</v>
      </c>
      <c r="N1293" s="12" t="str">
        <v>NO</v>
      </c>
      <c r="O1293" s="12" t="str">
        <v>NO</v>
      </c>
      <c r="P1293" s="12" t="str">
        <v>NO</v>
      </c>
      <c r="Q1293" s="19" t="str" cm="1">
        <f t="array" ref="Q1293:T1293">_xlfn.XLOOKUP(A1293,$A:$A,'Cleaned Medical Examiation data'!$H:$K)</f>
        <v>NO</v>
      </c>
      <c r="R1293" s="48">
        <v>0</v>
      </c>
      <c r="S1293" s="45" t="str">
        <v>Obesity</v>
      </c>
      <c r="T1293" s="34" t="str">
        <v>Diabetes</v>
      </c>
    </row>
    <row r="1294" spans="1:20" ht="15.75">
      <c r="A1294" s="33" t="s">
        <v>1334</v>
      </c>
      <c r="B1294" s="7" t="str">
        <f>VLOOKUP(A1294,'Customer Names'!$A:$G,7,0)</f>
        <v>Ms</v>
      </c>
      <c r="C1294" s="7" t="str">
        <f>VLOOKUP(A1294,'Customer Names'!$A:$F,6,0)</f>
        <v>Amy L</v>
      </c>
      <c r="D1294" s="7" t="str">
        <f>VLOOKUP(A1294,'Customer Names'!$A:$E,5,0)</f>
        <v>Natalini</v>
      </c>
      <c r="E1294" s="25" t="str">
        <f>VLOOKUP(A1294,'Cleaned Hospitalisation data'!$A:$K,7,0)</f>
        <v>22-Sep-2002</v>
      </c>
      <c r="F1294" s="12">
        <f>VLOOKUP(A1294,'Cleaned Hospitalisation data'!$A$1:$K$2336,8,0)</f>
        <v>20</v>
      </c>
      <c r="G1294" s="12">
        <f>VLOOKUP(A1294,'Cleaned Hospitalisation data'!$A:$K,2,0)</f>
        <v>0</v>
      </c>
      <c r="H1294" s="28">
        <f>VLOOKUP(A1294,'Cleaned Hospitalisation data'!$A$1:$K$2336,3,0)</f>
        <v>1875.34</v>
      </c>
      <c r="I1294" s="12" t="str">
        <f>VLOOKUP(A1294,'Cleaned Hospitalisation data'!$A$1:$K$2336,4,0)</f>
        <v>Tier - 3</v>
      </c>
      <c r="J1294" s="12" t="str">
        <f>VLOOKUP(A1294,'Cleaned Hospitalisation data'!$A$1:$K$2336,5,0)</f>
        <v>Tier - 2</v>
      </c>
      <c r="K1294" s="12" t="str">
        <f>VLOOKUP(A1294,'Cleaned Hospitalisation data'!$A$1:$K$2336,6,0)</f>
        <v>R1011</v>
      </c>
      <c r="L1294" s="12" cm="1">
        <f t="array" ref="L1294:P1294">_xlfn.XLOOKUP(A1294,$A:$A,'Cleaned Medical Examiation data'!$B:$F)</f>
        <v>29.6</v>
      </c>
      <c r="M1294" s="12">
        <v>11.03</v>
      </c>
      <c r="N1294" s="12" t="str">
        <v>NO</v>
      </c>
      <c r="O1294" s="12" t="str">
        <v>NO</v>
      </c>
      <c r="P1294" s="12" t="str">
        <v>NO</v>
      </c>
      <c r="Q1294" s="19" t="str" cm="1">
        <f t="array" ref="Q1294:T1294">_xlfn.XLOOKUP(A1294,$A:$A,'Cleaned Medical Examiation data'!$H:$K)</f>
        <v>NO</v>
      </c>
      <c r="R1294" s="48">
        <v>0</v>
      </c>
      <c r="S1294" s="45" t="str">
        <v>Over Weight</v>
      </c>
      <c r="T1294" s="34" t="str">
        <v>Diabetes</v>
      </c>
    </row>
    <row r="1295" spans="1:20" ht="15.75">
      <c r="A1295" s="33" t="s">
        <v>1335</v>
      </c>
      <c r="B1295" s="7" t="str">
        <f>VLOOKUP(A1295,'Customer Names'!$A:$G,7,0)</f>
        <v>Ms</v>
      </c>
      <c r="C1295" s="7" t="str">
        <f>VLOOKUP(A1295,'Customer Names'!$A:$F,6,0)</f>
        <v>Amy</v>
      </c>
      <c r="D1295" s="7" t="str">
        <f>VLOOKUP(A1295,'Customer Names'!$A:$E,5,0)</f>
        <v>Robbins</v>
      </c>
      <c r="E1295" s="25" t="str">
        <f>VLOOKUP(A1295,'Cleaned Hospitalisation data'!$A:$K,7,0)</f>
        <v>2-Jul-1996</v>
      </c>
      <c r="F1295" s="12">
        <f>VLOOKUP(A1295,'Cleaned Hospitalisation data'!$A$1:$K$2336,8,0)</f>
        <v>26</v>
      </c>
      <c r="G1295" s="12">
        <f>VLOOKUP(A1295,'Cleaned Hospitalisation data'!$A:$K,2,0)</f>
        <v>0</v>
      </c>
      <c r="H1295" s="28">
        <f>VLOOKUP(A1295,'Cleaned Hospitalisation data'!$A$1:$K$2336,3,0)</f>
        <v>1865.98</v>
      </c>
      <c r="I1295" s="12" t="str">
        <f>VLOOKUP(A1295,'Cleaned Hospitalisation data'!$A$1:$K$2336,4,0)</f>
        <v>Tier - 3</v>
      </c>
      <c r="J1295" s="12" t="str">
        <f>VLOOKUP(A1295,'Cleaned Hospitalisation data'!$A$1:$K$2336,5,0)</f>
        <v>Tier - 3</v>
      </c>
      <c r="K1295" s="12" t="str">
        <f>VLOOKUP(A1295,'Cleaned Hospitalisation data'!$A$1:$K$2336,6,0)</f>
        <v>R1012</v>
      </c>
      <c r="L1295" s="12" cm="1">
        <f t="array" ref="L1295:P1295">_xlfn.XLOOKUP(A1295,$A:$A,'Cleaned Medical Examiation data'!$B:$F)</f>
        <v>22.05</v>
      </c>
      <c r="M1295" s="12">
        <v>4.43</v>
      </c>
      <c r="N1295" s="12" t="str">
        <v>YES</v>
      </c>
      <c r="O1295" s="12" t="str">
        <v>NO</v>
      </c>
      <c r="P1295" s="12" t="str">
        <v>NO</v>
      </c>
      <c r="Q1295" s="19" t="str" cm="1">
        <f t="array" ref="Q1295:T1295">_xlfn.XLOOKUP(A1295,$A:$A,'Cleaned Medical Examiation data'!$H:$K)</f>
        <v>NO</v>
      </c>
      <c r="R1295" s="48">
        <v>0</v>
      </c>
      <c r="S1295" s="45" t="str">
        <v>Normal Weight</v>
      </c>
      <c r="T1295" s="34" t="str">
        <v>Normal</v>
      </c>
    </row>
    <row r="1296" spans="1:20" ht="15.75">
      <c r="A1296" s="33" t="s">
        <v>1336</v>
      </c>
      <c r="B1296" s="7" t="str">
        <f>VLOOKUP(A1296,'Customer Names'!$A:$G,7,0)</f>
        <v>Mrs</v>
      </c>
      <c r="C1296" s="7" t="str">
        <f>VLOOKUP(A1296,'Customer Names'!$A:$F,6,0)</f>
        <v>Grace H</v>
      </c>
      <c r="D1296" s="7" t="str">
        <f>VLOOKUP(A1296,'Customer Names'!$A:$E,5,0)</f>
        <v>Stanislav</v>
      </c>
      <c r="E1296" s="25" t="str">
        <f>VLOOKUP(A1296,'Cleaned Hospitalisation data'!$A:$K,7,0)</f>
        <v>27-Dec-2004</v>
      </c>
      <c r="F1296" s="12">
        <f>VLOOKUP(A1296,'Cleaned Hospitalisation data'!$A$1:$K$2336,8,0)</f>
        <v>18</v>
      </c>
      <c r="G1296" s="12">
        <f>VLOOKUP(A1296,'Cleaned Hospitalisation data'!$A:$K,2,0)</f>
        <v>0</v>
      </c>
      <c r="H1296" s="28">
        <f>VLOOKUP(A1296,'Cleaned Hospitalisation data'!$A$1:$K$2336,3,0)</f>
        <v>1863.45</v>
      </c>
      <c r="I1296" s="12" t="str">
        <f>VLOOKUP(A1296,'Cleaned Hospitalisation data'!$A$1:$K$2336,4,0)</f>
        <v>Tier - 3</v>
      </c>
      <c r="J1296" s="12" t="str">
        <f>VLOOKUP(A1296,'Cleaned Hospitalisation data'!$A$1:$K$2336,5,0)</f>
        <v>Tier - 1</v>
      </c>
      <c r="K1296" s="12" t="str">
        <f>VLOOKUP(A1296,'Cleaned Hospitalisation data'!$A$1:$K$2336,6,0)</f>
        <v>R1025</v>
      </c>
      <c r="L1296" s="12" cm="1">
        <f t="array" ref="L1296:P1296">_xlfn.XLOOKUP(A1296,$A:$A,'Cleaned Medical Examiation data'!$B:$F)</f>
        <v>27.06</v>
      </c>
      <c r="M1296" s="12">
        <v>6.14</v>
      </c>
      <c r="N1296" s="12" t="str">
        <v>NO</v>
      </c>
      <c r="O1296" s="12" t="str">
        <v>YES</v>
      </c>
      <c r="P1296" s="12" t="str">
        <v>NO</v>
      </c>
      <c r="Q1296" s="19" t="str" cm="1">
        <f t="array" ref="Q1296:T1296">_xlfn.XLOOKUP(A1296,$A:$A,'Cleaned Medical Examiation data'!$H:$K)</f>
        <v>NO</v>
      </c>
      <c r="R1296" s="48">
        <v>1</v>
      </c>
      <c r="S1296" s="45" t="str">
        <v>Over Weight</v>
      </c>
      <c r="T1296" s="34" t="str">
        <v>Prediabetes</v>
      </c>
    </row>
    <row r="1297" spans="1:20" ht="15.75">
      <c r="A1297" s="33" t="s">
        <v>1337</v>
      </c>
      <c r="B1297" s="7" t="str">
        <f>VLOOKUP(A1297,'Customer Names'!$A:$G,7,0)</f>
        <v>Ms</v>
      </c>
      <c r="C1297" s="7" t="str">
        <f>VLOOKUP(A1297,'Customer Names'!$A:$F,6,0)</f>
        <v>Caitie J</v>
      </c>
      <c r="D1297" s="7" t="str">
        <f>VLOOKUP(A1297,'Customer Names'!$A:$E,5,0)</f>
        <v>Meyer</v>
      </c>
      <c r="E1297" s="25" t="str">
        <f>VLOOKUP(A1297,'Cleaned Hospitalisation data'!$A:$K,7,0)</f>
        <v>6-Dec-1994</v>
      </c>
      <c r="F1297" s="12">
        <f>VLOOKUP(A1297,'Cleaned Hospitalisation data'!$A$1:$K$2336,8,0)</f>
        <v>28</v>
      </c>
      <c r="G1297" s="12">
        <f>VLOOKUP(A1297,'Cleaned Hospitalisation data'!$A:$K,2,0)</f>
        <v>0</v>
      </c>
      <c r="H1297" s="28">
        <f>VLOOKUP(A1297,'Cleaned Hospitalisation data'!$A$1:$K$2336,3,0)</f>
        <v>1850.55</v>
      </c>
      <c r="I1297" s="12" t="str">
        <f>VLOOKUP(A1297,'Cleaned Hospitalisation data'!$A$1:$K$2336,4,0)</f>
        <v>Tier - 3</v>
      </c>
      <c r="J1297" s="12" t="str">
        <f>VLOOKUP(A1297,'Cleaned Hospitalisation data'!$A$1:$K$2336,5,0)</f>
        <v>Tier - 2</v>
      </c>
      <c r="K1297" s="12" t="str">
        <f>VLOOKUP(A1297,'Cleaned Hospitalisation data'!$A$1:$K$2336,6,0)</f>
        <v>R1012</v>
      </c>
      <c r="L1297" s="12" cm="1">
        <f t="array" ref="L1297:P1297">_xlfn.XLOOKUP(A1297,$A:$A,'Cleaned Medical Examiation data'!$B:$F)</f>
        <v>20.49</v>
      </c>
      <c r="M1297" s="12">
        <v>4.87</v>
      </c>
      <c r="N1297" s="12" t="str">
        <v>NO</v>
      </c>
      <c r="O1297" s="12" t="str">
        <v>NO</v>
      </c>
      <c r="P1297" s="12" t="str">
        <v>NO</v>
      </c>
      <c r="Q1297" s="19" t="str" cm="1">
        <f t="array" ref="Q1297:T1297">_xlfn.XLOOKUP(A1297,$A:$A,'Cleaned Medical Examiation data'!$H:$K)</f>
        <v>NO</v>
      </c>
      <c r="R1297" s="48">
        <v>0</v>
      </c>
      <c r="S1297" s="45" t="str">
        <v>Normal Weight</v>
      </c>
      <c r="T1297" s="34" t="str">
        <v>Normal</v>
      </c>
    </row>
    <row r="1298" spans="1:20" ht="15.75">
      <c r="A1298" s="33" t="s">
        <v>1338</v>
      </c>
      <c r="B1298" s="7" t="str">
        <f>VLOOKUP(A1298,'Customer Names'!$A:$G,7,0)</f>
        <v>Mr</v>
      </c>
      <c r="C1298" s="7" t="str">
        <f>VLOOKUP(A1298,'Customer Names'!$A:$F,6,0)</f>
        <v>Benjamin</v>
      </c>
      <c r="D1298" s="7" t="str">
        <f>VLOOKUP(A1298,'Customer Names'!$A:$E,5,0)</f>
        <v>Mears</v>
      </c>
      <c r="E1298" s="25" t="str">
        <f>VLOOKUP(A1298,'Cleaned Hospitalisation data'!$A:$K,7,0)</f>
        <v>20-Jul-2003</v>
      </c>
      <c r="F1298" s="12">
        <f>VLOOKUP(A1298,'Cleaned Hospitalisation data'!$A$1:$K$2336,8,0)</f>
        <v>19</v>
      </c>
      <c r="G1298" s="12">
        <f>VLOOKUP(A1298,'Cleaned Hospitalisation data'!$A:$K,2,0)</f>
        <v>1</v>
      </c>
      <c r="H1298" s="28">
        <f>VLOOKUP(A1298,'Cleaned Hospitalisation data'!$A$1:$K$2336,3,0)</f>
        <v>1842.52</v>
      </c>
      <c r="I1298" s="12" t="str">
        <f>VLOOKUP(A1298,'Cleaned Hospitalisation data'!$A$1:$K$2336,4,0)</f>
        <v>Tier - 3</v>
      </c>
      <c r="J1298" s="12" t="str">
        <f>VLOOKUP(A1298,'Cleaned Hospitalisation data'!$A$1:$K$2336,5,0)</f>
        <v>Tier - 2</v>
      </c>
      <c r="K1298" s="12" t="str">
        <f>VLOOKUP(A1298,'Cleaned Hospitalisation data'!$A$1:$K$2336,6,0)</f>
        <v>R1011</v>
      </c>
      <c r="L1298" s="12" cm="1">
        <f t="array" ref="L1298:P1298">_xlfn.XLOOKUP(A1298,$A:$A,'Cleaned Medical Examiation data'!$B:$F)</f>
        <v>28.4</v>
      </c>
      <c r="M1298" s="12">
        <v>4.3</v>
      </c>
      <c r="N1298" s="12" t="str">
        <v>NO</v>
      </c>
      <c r="O1298" s="12" t="str">
        <v>NO</v>
      </c>
      <c r="P1298" s="12" t="str">
        <v>YES</v>
      </c>
      <c r="Q1298" s="19" t="str" cm="1">
        <f t="array" ref="Q1298:T1298">_xlfn.XLOOKUP(A1298,$A:$A,'Cleaned Medical Examiation data'!$H:$K)</f>
        <v>NO</v>
      </c>
      <c r="R1298" s="48">
        <v>1</v>
      </c>
      <c r="S1298" s="45" t="str">
        <v>Over Weight</v>
      </c>
      <c r="T1298" s="34" t="str">
        <v>Normal</v>
      </c>
    </row>
    <row r="1299" spans="1:20" ht="15.75">
      <c r="A1299" s="33" t="s">
        <v>1339</v>
      </c>
      <c r="B1299" s="7" t="str">
        <f>VLOOKUP(A1299,'Customer Names'!$A:$G,7,0)</f>
        <v>Mr</v>
      </c>
      <c r="C1299" s="7" t="str">
        <f>VLOOKUP(A1299,'Customer Names'!$A:$F,6,0)</f>
        <v>Ian T</v>
      </c>
      <c r="D1299" s="7" t="str">
        <f>VLOOKUP(A1299,'Customer Names'!$A:$E,5,0)</f>
        <v>Neill</v>
      </c>
      <c r="E1299" s="25" t="str">
        <f>VLOOKUP(A1299,'Cleaned Hospitalisation data'!$A:$K,7,0)</f>
        <v>12-Dec-1999</v>
      </c>
      <c r="F1299" s="12">
        <f>VLOOKUP(A1299,'Cleaned Hospitalisation data'!$A$1:$K$2336,8,0)</f>
        <v>23</v>
      </c>
      <c r="G1299" s="12">
        <f>VLOOKUP(A1299,'Cleaned Hospitalisation data'!$A:$K,2,0)</f>
        <v>0</v>
      </c>
      <c r="H1299" s="28">
        <f>VLOOKUP(A1299,'Cleaned Hospitalisation data'!$A$1:$K$2336,3,0)</f>
        <v>1837.28</v>
      </c>
      <c r="I1299" s="12" t="str">
        <f>VLOOKUP(A1299,'Cleaned Hospitalisation data'!$A$1:$K$2336,4,0)</f>
        <v>Tier - 3</v>
      </c>
      <c r="J1299" s="12" t="str">
        <f>VLOOKUP(A1299,'Cleaned Hospitalisation data'!$A$1:$K$2336,5,0)</f>
        <v>Tier - 2</v>
      </c>
      <c r="K1299" s="12" t="str">
        <f>VLOOKUP(A1299,'Cleaned Hospitalisation data'!$A$1:$K$2336,6,0)</f>
        <v>R1013</v>
      </c>
      <c r="L1299" s="12" cm="1">
        <f t="array" ref="L1299:P1299">_xlfn.XLOOKUP(A1299,$A:$A,'Cleaned Medical Examiation data'!$B:$F)</f>
        <v>41.91</v>
      </c>
      <c r="M1299" s="12">
        <v>6.19</v>
      </c>
      <c r="N1299" s="12" t="str">
        <v>NO</v>
      </c>
      <c r="O1299" s="12" t="str">
        <v>NO</v>
      </c>
      <c r="P1299" s="12" t="str">
        <v>NO</v>
      </c>
      <c r="Q1299" s="19" t="str" cm="1">
        <f t="array" ref="Q1299:T1299">_xlfn.XLOOKUP(A1299,$A:$A,'Cleaned Medical Examiation data'!$H:$K)</f>
        <v>NO</v>
      </c>
      <c r="R1299" s="48">
        <v>0</v>
      </c>
      <c r="S1299" s="45" t="str">
        <v>Obesity</v>
      </c>
      <c r="T1299" s="34" t="str">
        <v>Prediabetes</v>
      </c>
    </row>
    <row r="1300" spans="1:20" ht="15.75">
      <c r="A1300" s="33" t="s">
        <v>1340</v>
      </c>
      <c r="B1300" s="7" t="str">
        <f>VLOOKUP(A1300,'Customer Names'!$A:$G,7,0)</f>
        <v>Mr</v>
      </c>
      <c r="C1300" s="7" t="str">
        <f>VLOOKUP(A1300,'Customer Names'!$A:$F,6,0)</f>
        <v>Tadese</v>
      </c>
      <c r="D1300" s="7" t="str">
        <f>VLOOKUP(A1300,'Customer Names'!$A:$E,5,0)</f>
        <v>Tola</v>
      </c>
      <c r="E1300" s="25" t="str">
        <f>VLOOKUP(A1300,'Cleaned Hospitalisation data'!$A:$K,7,0)</f>
        <v>4-Aug-2003</v>
      </c>
      <c r="F1300" s="12">
        <f>VLOOKUP(A1300,'Cleaned Hospitalisation data'!$A$1:$K$2336,8,0)</f>
        <v>19</v>
      </c>
      <c r="G1300" s="12">
        <f>VLOOKUP(A1300,'Cleaned Hospitalisation data'!$A:$K,2,0)</f>
        <v>1</v>
      </c>
      <c r="H1300" s="28">
        <f>VLOOKUP(A1300,'Cleaned Hospitalisation data'!$A$1:$K$2336,3,0)</f>
        <v>1837.24</v>
      </c>
      <c r="I1300" s="12" t="str">
        <f>VLOOKUP(A1300,'Cleaned Hospitalisation data'!$A$1:$K$2336,4,0)</f>
        <v>Tier - 3</v>
      </c>
      <c r="J1300" s="12" t="str">
        <f>VLOOKUP(A1300,'Cleaned Hospitalisation data'!$A$1:$K$2336,5,0)</f>
        <v>Tier - 2</v>
      </c>
      <c r="K1300" s="12" t="str">
        <f>VLOOKUP(A1300,'Cleaned Hospitalisation data'!$A$1:$K$2336,6,0)</f>
        <v>R1011</v>
      </c>
      <c r="L1300" s="12" cm="1">
        <f t="array" ref="L1300:P1300">_xlfn.XLOOKUP(A1300,$A:$A,'Cleaned Medical Examiation data'!$B:$F)</f>
        <v>24.6</v>
      </c>
      <c r="M1300" s="12">
        <v>6.19</v>
      </c>
      <c r="N1300" s="12" t="str">
        <v>NO</v>
      </c>
      <c r="O1300" s="12" t="str">
        <v>NO</v>
      </c>
      <c r="P1300" s="12" t="str">
        <v>YES</v>
      </c>
      <c r="Q1300" s="19" t="str" cm="1">
        <f t="array" ref="Q1300:T1300">_xlfn.XLOOKUP(A1300,$A:$A,'Cleaned Medical Examiation data'!$H:$K)</f>
        <v>NO</v>
      </c>
      <c r="R1300" s="48">
        <v>1</v>
      </c>
      <c r="S1300" s="45" t="str">
        <v>Normal Weight</v>
      </c>
      <c r="T1300" s="34" t="str">
        <v>Prediabetes</v>
      </c>
    </row>
    <row r="1301" spans="1:20" ht="15.75">
      <c r="A1301" s="33" t="s">
        <v>1341</v>
      </c>
      <c r="B1301" s="7" t="str">
        <f>VLOOKUP(A1301,'Customer Names'!$A:$G,7,0)</f>
        <v>Mr</v>
      </c>
      <c r="C1301" s="7" t="str">
        <f>VLOOKUP(A1301,'Customer Names'!$A:$F,6,0)</f>
        <v>Jonathan</v>
      </c>
      <c r="D1301" s="7" t="str">
        <f>VLOOKUP(A1301,'Customer Names'!$A:$E,5,0)</f>
        <v>Briskman</v>
      </c>
      <c r="E1301" s="25" t="str">
        <f>VLOOKUP(A1301,'Cleaned Hospitalisation data'!$A:$K,7,0)</f>
        <v>11-Aug-2003</v>
      </c>
      <c r="F1301" s="12">
        <f>VLOOKUP(A1301,'Cleaned Hospitalisation data'!$A$1:$K$2336,8,0)</f>
        <v>19</v>
      </c>
      <c r="G1301" s="12">
        <f>VLOOKUP(A1301,'Cleaned Hospitalisation data'!$A:$K,2,0)</f>
        <v>1</v>
      </c>
      <c r="H1301" s="28">
        <f>VLOOKUP(A1301,'Cleaned Hospitalisation data'!$A$1:$K$2336,3,0)</f>
        <v>1832.09</v>
      </c>
      <c r="I1301" s="12" t="str">
        <f>VLOOKUP(A1301,'Cleaned Hospitalisation data'!$A$1:$K$2336,4,0)</f>
        <v>Tier - 3</v>
      </c>
      <c r="J1301" s="12" t="str">
        <f>VLOOKUP(A1301,'Cleaned Hospitalisation data'!$A$1:$K$2336,5,0)</f>
        <v>Tier - 3</v>
      </c>
      <c r="K1301" s="12" t="str">
        <f>VLOOKUP(A1301,'Cleaned Hospitalisation data'!$A$1:$K$2336,6,0)</f>
        <v>R1011</v>
      </c>
      <c r="L1301" s="12" cm="1">
        <f t="array" ref="L1301:P1301">_xlfn.XLOOKUP(A1301,$A:$A,'Cleaned Medical Examiation data'!$B:$F)</f>
        <v>20.9</v>
      </c>
      <c r="M1301" s="12">
        <v>5.12</v>
      </c>
      <c r="N1301" s="12" t="str">
        <v>NO</v>
      </c>
      <c r="O1301" s="12" t="str">
        <v>NO</v>
      </c>
      <c r="P1301" s="12" t="str">
        <v>YES</v>
      </c>
      <c r="Q1301" s="19" t="str" cm="1">
        <f t="array" ref="Q1301:T1301">_xlfn.XLOOKUP(A1301,$A:$A,'Cleaned Medical Examiation data'!$H:$K)</f>
        <v>NO</v>
      </c>
      <c r="R1301" s="48">
        <v>1</v>
      </c>
      <c r="S1301" s="45" t="str">
        <v>Normal Weight</v>
      </c>
      <c r="T1301" s="34" t="str">
        <v>Normal</v>
      </c>
    </row>
    <row r="1302" spans="1:20" ht="15.75">
      <c r="A1302" s="33" t="s">
        <v>1342</v>
      </c>
      <c r="B1302" s="7" t="str">
        <f>VLOOKUP(A1302,'Customer Names'!$A:$G,7,0)</f>
        <v>Mr</v>
      </c>
      <c r="C1302" s="7" t="str">
        <f>VLOOKUP(A1302,'Customer Names'!$A:$F,6,0)</f>
        <v>Dathan</v>
      </c>
      <c r="D1302" s="7" t="str">
        <f>VLOOKUP(A1302,'Customer Names'!$A:$E,5,0)</f>
        <v>Ritzenhein</v>
      </c>
      <c r="E1302" s="25" t="str">
        <f>VLOOKUP(A1302,'Cleaned Hospitalisation data'!$A:$K,7,0)</f>
        <v>1-Oct-1999</v>
      </c>
      <c r="F1302" s="12">
        <f>VLOOKUP(A1302,'Cleaned Hospitalisation data'!$A$1:$K$2336,8,0)</f>
        <v>23</v>
      </c>
      <c r="G1302" s="12">
        <f>VLOOKUP(A1302,'Cleaned Hospitalisation data'!$A:$K,2,0)</f>
        <v>0</v>
      </c>
      <c r="H1302" s="28">
        <f>VLOOKUP(A1302,'Cleaned Hospitalisation data'!$A$1:$K$2336,3,0)</f>
        <v>1826.84</v>
      </c>
      <c r="I1302" s="12" t="str">
        <f>VLOOKUP(A1302,'Cleaned Hospitalisation data'!$A$1:$K$2336,4,0)</f>
        <v>Tier - 3</v>
      </c>
      <c r="J1302" s="12" t="str">
        <f>VLOOKUP(A1302,'Cleaned Hospitalisation data'!$A$1:$K$2336,5,0)</f>
        <v>Tier - 2</v>
      </c>
      <c r="K1302" s="12" t="str">
        <f>VLOOKUP(A1302,'Cleaned Hospitalisation data'!$A$1:$K$2336,6,0)</f>
        <v>R1011</v>
      </c>
      <c r="L1302" s="12" cm="1">
        <f t="array" ref="L1302:P1302">_xlfn.XLOOKUP(A1302,$A:$A,'Cleaned Medical Examiation data'!$B:$F)</f>
        <v>34.4</v>
      </c>
      <c r="M1302" s="12">
        <v>4.04</v>
      </c>
      <c r="N1302" s="12" t="str">
        <v>NO</v>
      </c>
      <c r="O1302" s="12" t="str">
        <v>NO</v>
      </c>
      <c r="P1302" s="12" t="str">
        <v>NO</v>
      </c>
      <c r="Q1302" s="19" t="str" cm="1">
        <f t="array" ref="Q1302:T1302">_xlfn.XLOOKUP(A1302,$A:$A,'Cleaned Medical Examiation data'!$H:$K)</f>
        <v>NO</v>
      </c>
      <c r="R1302" s="48">
        <v>0</v>
      </c>
      <c r="S1302" s="45" t="str">
        <v>Obesity</v>
      </c>
      <c r="T1302" s="34" t="str">
        <v>Normal</v>
      </c>
    </row>
    <row r="1303" spans="1:20" ht="15.75">
      <c r="A1303" s="33" t="s">
        <v>1343</v>
      </c>
      <c r="B1303" s="7" t="str">
        <f>VLOOKUP(A1303,'Customer Names'!$A:$G,7,0)</f>
        <v>Mr</v>
      </c>
      <c r="C1303" s="7" t="str">
        <f>VLOOKUP(A1303,'Customer Names'!$A:$F,6,0)</f>
        <v>Alex</v>
      </c>
      <c r="D1303" s="7" t="str">
        <f>VLOOKUP(A1303,'Customer Names'!$A:$E,5,0)</f>
        <v>White</v>
      </c>
      <c r="E1303" s="25" t="str">
        <f>VLOOKUP(A1303,'Cleaned Hospitalisation data'!$A:$K,7,0)</f>
        <v>20-Nov-1988</v>
      </c>
      <c r="F1303" s="12">
        <f>VLOOKUP(A1303,'Cleaned Hospitalisation data'!$A$1:$K$2336,8,0)</f>
        <v>34</v>
      </c>
      <c r="G1303" s="12">
        <f>VLOOKUP(A1303,'Cleaned Hospitalisation data'!$A:$K,2,0)</f>
        <v>0</v>
      </c>
      <c r="H1303" s="28">
        <f>VLOOKUP(A1303,'Cleaned Hospitalisation data'!$A$1:$K$2336,3,0)</f>
        <v>35491.64</v>
      </c>
      <c r="I1303" s="12" t="str">
        <f>VLOOKUP(A1303,'Cleaned Hospitalisation data'!$A$1:$K$2336,4,0)</f>
        <v>Tier - 1</v>
      </c>
      <c r="J1303" s="12" t="str">
        <f>VLOOKUP(A1303,'Cleaned Hospitalisation data'!$A$1:$K$2336,5,0)</f>
        <v>Tier - 2</v>
      </c>
      <c r="K1303" s="12" t="str">
        <f>VLOOKUP(A1303,'Cleaned Hospitalisation data'!$A$1:$K$2336,6,0)</f>
        <v>R1011</v>
      </c>
      <c r="L1303" s="12" cm="1">
        <f t="array" ref="L1303:P1303">_xlfn.XLOOKUP(A1303,$A:$A,'Cleaned Medical Examiation data'!$B:$F)</f>
        <v>30.8</v>
      </c>
      <c r="M1303" s="12">
        <v>5.23</v>
      </c>
      <c r="N1303" s="12" t="str">
        <v>YES</v>
      </c>
      <c r="O1303" s="12" t="str">
        <v>NO</v>
      </c>
      <c r="P1303" s="12" t="str">
        <v>NO</v>
      </c>
      <c r="Q1303" s="19" t="str" cm="1">
        <f t="array" ref="Q1303:T1303">_xlfn.XLOOKUP(A1303,$A:$A,'Cleaned Medical Examiation data'!$H:$K)</f>
        <v>YES</v>
      </c>
      <c r="R1303" s="48">
        <v>1</v>
      </c>
      <c r="S1303" s="45" t="str">
        <v>Obesity</v>
      </c>
      <c r="T1303" s="34" t="str">
        <v>Normal</v>
      </c>
    </row>
    <row r="1304" spans="1:20" ht="15.75">
      <c r="A1304" s="33" t="s">
        <v>1344</v>
      </c>
      <c r="B1304" s="7" t="str">
        <f>VLOOKUP(A1304,'Customer Names'!$A:$G,7,0)</f>
        <v>Mr</v>
      </c>
      <c r="C1304" s="7" t="str">
        <f>VLOOKUP(A1304,'Customer Names'!$A:$F,6,0)</f>
        <v>Eric</v>
      </c>
      <c r="D1304" s="7" t="str">
        <f>VLOOKUP(A1304,'Customer Names'!$A:$E,5,0)</f>
        <v>Malkowski</v>
      </c>
      <c r="E1304" s="25" t="str">
        <f>VLOOKUP(A1304,'Cleaned Hospitalisation data'!$A:$K,7,0)</f>
        <v>17-Nov-1999</v>
      </c>
      <c r="F1304" s="12">
        <f>VLOOKUP(A1304,'Cleaned Hospitalisation data'!$A$1:$K$2336,8,0)</f>
        <v>23</v>
      </c>
      <c r="G1304" s="12">
        <f>VLOOKUP(A1304,'Cleaned Hospitalisation data'!$A:$K,2,0)</f>
        <v>0</v>
      </c>
      <c r="H1304" s="28">
        <f>VLOOKUP(A1304,'Cleaned Hospitalisation data'!$A$1:$K$2336,3,0)</f>
        <v>1824.29</v>
      </c>
      <c r="I1304" s="12" t="str">
        <f>VLOOKUP(A1304,'Cleaned Hospitalisation data'!$A$1:$K$2336,4,0)</f>
        <v>Tier - 3</v>
      </c>
      <c r="J1304" s="12" t="str">
        <f>VLOOKUP(A1304,'Cleaned Hospitalisation data'!$A$1:$K$2336,5,0)</f>
        <v>Tier - 3</v>
      </c>
      <c r="K1304" s="12" t="str">
        <f>VLOOKUP(A1304,'Cleaned Hospitalisation data'!$A$1:$K$2336,6,0)</f>
        <v>R1013</v>
      </c>
      <c r="L1304" s="12" cm="1">
        <f t="array" ref="L1304:P1304">_xlfn.XLOOKUP(A1304,$A:$A,'Cleaned Medical Examiation data'!$B:$F)</f>
        <v>32.56</v>
      </c>
      <c r="M1304" s="12">
        <v>5.36</v>
      </c>
      <c r="N1304" s="12" t="str">
        <v>NO</v>
      </c>
      <c r="O1304" s="12" t="str">
        <v>NO</v>
      </c>
      <c r="P1304" s="12" t="str">
        <v>NO</v>
      </c>
      <c r="Q1304" s="19" t="str" cm="1">
        <f t="array" ref="Q1304:T1304">_xlfn.XLOOKUP(A1304,$A:$A,'Cleaned Medical Examiation data'!$H:$K)</f>
        <v>NO</v>
      </c>
      <c r="R1304" s="48">
        <v>0</v>
      </c>
      <c r="S1304" s="45" t="str">
        <v>Obesity</v>
      </c>
      <c r="T1304" s="34" t="str">
        <v>Normal</v>
      </c>
    </row>
    <row r="1305" spans="1:20" ht="15.75">
      <c r="A1305" s="33" t="s">
        <v>1345</v>
      </c>
      <c r="B1305" s="7" t="str">
        <f>VLOOKUP(A1305,'Customer Names'!$A:$G,7,0)</f>
        <v>Ms</v>
      </c>
      <c r="C1305" s="7" t="str">
        <f>VLOOKUP(A1305,'Customer Names'!$A:$F,6,0)</f>
        <v>Allison M</v>
      </c>
      <c r="D1305" s="7" t="str">
        <f>VLOOKUP(A1305,'Customer Names'!$A:$E,5,0)</f>
        <v>Andreyko</v>
      </c>
      <c r="E1305" s="25" t="str">
        <f>VLOOKUP(A1305,'Cleaned Hospitalisation data'!$A:$K,7,0)</f>
        <v>19-Aug-2004</v>
      </c>
      <c r="F1305" s="12">
        <f>VLOOKUP(A1305,'Cleaned Hospitalisation data'!$A$1:$K$2336,8,0)</f>
        <v>18</v>
      </c>
      <c r="G1305" s="12">
        <f>VLOOKUP(A1305,'Cleaned Hospitalisation data'!$A:$K,2,0)</f>
        <v>0</v>
      </c>
      <c r="H1305" s="28">
        <f>VLOOKUP(A1305,'Cleaned Hospitalisation data'!$A$1:$K$2336,3,0)</f>
        <v>1822.54</v>
      </c>
      <c r="I1305" s="12" t="str">
        <f>VLOOKUP(A1305,'Cleaned Hospitalisation data'!$A$1:$K$2336,4,0)</f>
        <v>Tier - 3</v>
      </c>
      <c r="J1305" s="12" t="str">
        <f>VLOOKUP(A1305,'Cleaned Hospitalisation data'!$A$1:$K$2336,5,0)</f>
        <v>Tier - 1</v>
      </c>
      <c r="K1305" s="12" t="str">
        <f>VLOOKUP(A1305,'Cleaned Hospitalisation data'!$A$1:$K$2336,6,0)</f>
        <v>R1012</v>
      </c>
      <c r="L1305" s="12" cm="1">
        <f t="array" ref="L1305:P1305">_xlfn.XLOOKUP(A1305,$A:$A,'Cleaned Medical Examiation data'!$B:$F)</f>
        <v>27.98</v>
      </c>
      <c r="M1305" s="12">
        <v>4.38</v>
      </c>
      <c r="N1305" s="12" t="str">
        <v>NO</v>
      </c>
      <c r="O1305" s="12" t="str">
        <v>YES</v>
      </c>
      <c r="P1305" s="12" t="str">
        <v>NO</v>
      </c>
      <c r="Q1305" s="19" t="str" cm="1">
        <f t="array" ref="Q1305:T1305">_xlfn.XLOOKUP(A1305,$A:$A,'Cleaned Medical Examiation data'!$H:$K)</f>
        <v>NO</v>
      </c>
      <c r="R1305" s="48">
        <v>1</v>
      </c>
      <c r="S1305" s="45" t="str">
        <v>Over Weight</v>
      </c>
      <c r="T1305" s="34" t="str">
        <v>Normal</v>
      </c>
    </row>
    <row r="1306" spans="1:20" ht="15.75">
      <c r="A1306" s="33" t="s">
        <v>1346</v>
      </c>
      <c r="B1306" s="7" t="str">
        <f>VLOOKUP(A1306,'Customer Names'!$A:$G,7,0)</f>
        <v>Mr</v>
      </c>
      <c r="C1306" s="7" t="str">
        <f>VLOOKUP(A1306,'Customer Names'!$A:$F,6,0)</f>
        <v>Paul</v>
      </c>
      <c r="D1306" s="7" t="str">
        <f>VLOOKUP(A1306,'Customer Names'!$A:$E,5,0)</f>
        <v>Landry</v>
      </c>
      <c r="E1306" s="25" t="str">
        <f>VLOOKUP(A1306,'Cleaned Hospitalisation data'!$A:$K,7,0)</f>
        <v>25-Sep-1999</v>
      </c>
      <c r="F1306" s="12">
        <f>VLOOKUP(A1306,'Cleaned Hospitalisation data'!$A$1:$K$2336,8,0)</f>
        <v>23</v>
      </c>
      <c r="G1306" s="12">
        <f>VLOOKUP(A1306,'Cleaned Hospitalisation data'!$A:$K,2,0)</f>
        <v>0</v>
      </c>
      <c r="H1306" s="28">
        <f>VLOOKUP(A1306,'Cleaned Hospitalisation data'!$A$1:$K$2336,3,0)</f>
        <v>1815.88</v>
      </c>
      <c r="I1306" s="12" t="str">
        <f>VLOOKUP(A1306,'Cleaned Hospitalisation data'!$A$1:$K$2336,4,0)</f>
        <v>Tier - 3</v>
      </c>
      <c r="J1306" s="12" t="str">
        <f>VLOOKUP(A1306,'Cleaned Hospitalisation data'!$A$1:$K$2336,5,0)</f>
        <v>Tier - 3</v>
      </c>
      <c r="K1306" s="12" t="str">
        <f>VLOOKUP(A1306,'Cleaned Hospitalisation data'!$A$1:$K$2336,6,0)</f>
        <v>R1013</v>
      </c>
      <c r="L1306" s="12" cm="1">
        <f t="array" ref="L1306:P1306">_xlfn.XLOOKUP(A1306,$A:$A,'Cleaned Medical Examiation data'!$B:$F)</f>
        <v>26.51</v>
      </c>
      <c r="M1306" s="12">
        <v>4.58</v>
      </c>
      <c r="N1306" s="12" t="str">
        <v>NO</v>
      </c>
      <c r="O1306" s="12" t="str">
        <v>NO</v>
      </c>
      <c r="P1306" s="12" t="str">
        <v>NO</v>
      </c>
      <c r="Q1306" s="19" t="str" cm="1">
        <f t="array" ref="Q1306:T1306">_xlfn.XLOOKUP(A1306,$A:$A,'Cleaned Medical Examiation data'!$H:$K)</f>
        <v>NO</v>
      </c>
      <c r="R1306" s="48">
        <v>0</v>
      </c>
      <c r="S1306" s="45" t="str">
        <v>Over Weight</v>
      </c>
      <c r="T1306" s="34" t="str">
        <v>Normal</v>
      </c>
    </row>
    <row r="1307" spans="1:20" ht="15.75">
      <c r="A1307" s="33" t="s">
        <v>1347</v>
      </c>
      <c r="B1307" s="7" t="str">
        <f>VLOOKUP(A1307,'Customer Names'!$A:$G,7,0)</f>
        <v>Mr</v>
      </c>
      <c r="C1307" s="7" t="str">
        <f>VLOOKUP(A1307,'Customer Names'!$A:$F,6,0)</f>
        <v>Aaron R</v>
      </c>
      <c r="D1307" s="7" t="str">
        <f>VLOOKUP(A1307,'Customer Names'!$A:$E,5,0)</f>
        <v>Lozier</v>
      </c>
      <c r="E1307" s="25" t="str">
        <f>VLOOKUP(A1307,'Cleaned Hospitalisation data'!$A:$K,7,0)</f>
        <v>13-Dec-2002</v>
      </c>
      <c r="F1307" s="12">
        <f>VLOOKUP(A1307,'Cleaned Hospitalisation data'!$A$1:$K$2336,8,0)</f>
        <v>20</v>
      </c>
      <c r="G1307" s="12">
        <f>VLOOKUP(A1307,'Cleaned Hospitalisation data'!$A:$K,2,0)</f>
        <v>0</v>
      </c>
      <c r="H1307" s="28">
        <f>VLOOKUP(A1307,'Cleaned Hospitalisation data'!$A$1:$K$2336,3,0)</f>
        <v>1769.53</v>
      </c>
      <c r="I1307" s="12" t="str">
        <f>VLOOKUP(A1307,'Cleaned Hospitalisation data'!$A$1:$K$2336,4,0)</f>
        <v>Tier - 3</v>
      </c>
      <c r="J1307" s="12" t="str">
        <f>VLOOKUP(A1307,'Cleaned Hospitalisation data'!$A$1:$K$2336,5,0)</f>
        <v>Tier - 3</v>
      </c>
      <c r="K1307" s="12" t="str">
        <f>VLOOKUP(A1307,'Cleaned Hospitalisation data'!$A$1:$K$2336,6,0)</f>
        <v>R1012</v>
      </c>
      <c r="L1307" s="12" cm="1">
        <f t="array" ref="L1307:P1307">_xlfn.XLOOKUP(A1307,$A:$A,'Cleaned Medical Examiation data'!$B:$F)</f>
        <v>29.734999999999999</v>
      </c>
      <c r="M1307" s="12">
        <v>11.92</v>
      </c>
      <c r="N1307" s="12" t="str">
        <v>NO</v>
      </c>
      <c r="O1307" s="12" t="str">
        <v>NO</v>
      </c>
      <c r="P1307" s="12" t="str">
        <v>NO</v>
      </c>
      <c r="Q1307" s="19" t="str" cm="1">
        <f t="array" ref="Q1307:T1307">_xlfn.XLOOKUP(A1307,$A:$A,'Cleaned Medical Examiation data'!$H:$K)</f>
        <v>NO</v>
      </c>
      <c r="R1307" s="48">
        <v>0</v>
      </c>
      <c r="S1307" s="45" t="str">
        <v>Over Weight</v>
      </c>
      <c r="T1307" s="34" t="str">
        <v>Diabetes</v>
      </c>
    </row>
    <row r="1308" spans="1:20" ht="15.75">
      <c r="A1308" s="33" t="s">
        <v>1348</v>
      </c>
      <c r="B1308" s="7" t="str">
        <f>VLOOKUP(A1308,'Customer Names'!$A:$G,7,0)</f>
        <v>Ms</v>
      </c>
      <c r="C1308" s="7" t="str">
        <f>VLOOKUP(A1308,'Customer Names'!$A:$F,6,0)</f>
        <v>Caitlin H</v>
      </c>
      <c r="D1308" s="7" t="str">
        <f>VLOOKUP(A1308,'Customer Names'!$A:$E,5,0)</f>
        <v>O'Brien</v>
      </c>
      <c r="E1308" s="25" t="str">
        <f>VLOOKUP(A1308,'Cleaned Hospitalisation data'!$A:$K,7,0)</f>
        <v>19-Nov-2003</v>
      </c>
      <c r="F1308" s="12">
        <f>VLOOKUP(A1308,'Cleaned Hospitalisation data'!$A$1:$K$2336,8,0)</f>
        <v>19</v>
      </c>
      <c r="G1308" s="12">
        <f>VLOOKUP(A1308,'Cleaned Hospitalisation data'!$A:$K,2,0)</f>
        <v>0</v>
      </c>
      <c r="H1308" s="28">
        <f>VLOOKUP(A1308,'Cleaned Hospitalisation data'!$A$1:$K$2336,3,0)</f>
        <v>1759.34</v>
      </c>
      <c r="I1308" s="12" t="str">
        <f>VLOOKUP(A1308,'Cleaned Hospitalisation data'!$A$1:$K$2336,4,0)</f>
        <v>Tier - 3</v>
      </c>
      <c r="J1308" s="12" t="str">
        <f>VLOOKUP(A1308,'Cleaned Hospitalisation data'!$A$1:$K$2336,5,0)</f>
        <v>Tier - 1</v>
      </c>
      <c r="K1308" s="12" t="str">
        <f>VLOOKUP(A1308,'Cleaned Hospitalisation data'!$A$1:$K$2336,6,0)</f>
        <v>R1011</v>
      </c>
      <c r="L1308" s="12" cm="1">
        <f t="array" ref="L1308:P1308">_xlfn.XLOOKUP(A1308,$A:$A,'Cleaned Medical Examiation data'!$B:$F)</f>
        <v>40.5</v>
      </c>
      <c r="M1308" s="12">
        <v>5.4</v>
      </c>
      <c r="N1308" s="12" t="str">
        <v>NO</v>
      </c>
      <c r="O1308" s="12" t="str">
        <v>NO</v>
      </c>
      <c r="P1308" s="12" t="str">
        <v>YES</v>
      </c>
      <c r="Q1308" s="19" t="str" cm="1">
        <f t="array" ref="Q1308:T1308">_xlfn.XLOOKUP(A1308,$A:$A,'Cleaned Medical Examiation data'!$H:$K)</f>
        <v>NO</v>
      </c>
      <c r="R1308" s="48">
        <v>1</v>
      </c>
      <c r="S1308" s="45" t="str">
        <v>Obesity</v>
      </c>
      <c r="T1308" s="34" t="str">
        <v>Normal</v>
      </c>
    </row>
    <row r="1309" spans="1:20" ht="15.75">
      <c r="A1309" s="33" t="s">
        <v>1349</v>
      </c>
      <c r="B1309" s="7" t="str">
        <f>VLOOKUP(A1309,'Customer Names'!$A:$G,7,0)</f>
        <v>Mr</v>
      </c>
      <c r="C1309" s="7" t="str">
        <f>VLOOKUP(A1309,'Customer Names'!$A:$F,6,0)</f>
        <v>Harald E</v>
      </c>
      <c r="D1309" s="7" t="str">
        <f>VLOOKUP(A1309,'Customer Names'!$A:$E,5,0)</f>
        <v>Rodas</v>
      </c>
      <c r="E1309" s="25" t="str">
        <f>VLOOKUP(A1309,'Cleaned Hospitalisation data'!$A:$K,7,0)</f>
        <v>7-Oct-1998</v>
      </c>
      <c r="F1309" s="12">
        <f>VLOOKUP(A1309,'Cleaned Hospitalisation data'!$A$1:$K$2336,8,0)</f>
        <v>24</v>
      </c>
      <c r="G1309" s="12">
        <f>VLOOKUP(A1309,'Cleaned Hospitalisation data'!$A:$K,2,0)</f>
        <v>0</v>
      </c>
      <c r="H1309" s="28">
        <f>VLOOKUP(A1309,'Cleaned Hospitalisation data'!$A$1:$K$2336,3,0)</f>
        <v>1756.6</v>
      </c>
      <c r="I1309" s="12" t="str">
        <f>VLOOKUP(A1309,'Cleaned Hospitalisation data'!$A$1:$K$2336,4,0)</f>
        <v>Tier - 3</v>
      </c>
      <c r="J1309" s="12" t="str">
        <f>VLOOKUP(A1309,'Cleaned Hospitalisation data'!$A$1:$K$2336,5,0)</f>
        <v>Tier - 3</v>
      </c>
      <c r="K1309" s="12" t="str">
        <f>VLOOKUP(A1309,'Cleaned Hospitalisation data'!$A$1:$K$2336,6,0)</f>
        <v>R1013</v>
      </c>
      <c r="L1309" s="12" cm="1">
        <f t="array" ref="L1309:P1309">_xlfn.XLOOKUP(A1309,$A:$A,'Cleaned Medical Examiation data'!$B:$F)</f>
        <v>25.64</v>
      </c>
      <c r="M1309" s="12">
        <v>4.76</v>
      </c>
      <c r="N1309" s="12" t="str">
        <v>NO</v>
      </c>
      <c r="O1309" s="12" t="str">
        <v>NO</v>
      </c>
      <c r="P1309" s="12" t="str">
        <v>NO</v>
      </c>
      <c r="Q1309" s="19" t="str" cm="1">
        <f t="array" ref="Q1309:T1309">_xlfn.XLOOKUP(A1309,$A:$A,'Cleaned Medical Examiation data'!$H:$K)</f>
        <v>NO</v>
      </c>
      <c r="R1309" s="48">
        <v>1</v>
      </c>
      <c r="S1309" s="45" t="str">
        <v>Over Weight</v>
      </c>
      <c r="T1309" s="34" t="str">
        <v>Normal</v>
      </c>
    </row>
    <row r="1310" spans="1:20" ht="15.75">
      <c r="A1310" s="33" t="s">
        <v>1350</v>
      </c>
      <c r="B1310" s="7" t="str">
        <f>VLOOKUP(A1310,'Customer Names'!$A:$G,7,0)</f>
        <v>Ms</v>
      </c>
      <c r="C1310" s="7" t="str">
        <f>VLOOKUP(A1310,'Customer Names'!$A:$F,6,0)</f>
        <v>Siobhan A</v>
      </c>
      <c r="D1310" s="7" t="str">
        <f>VLOOKUP(A1310,'Customer Names'!$A:$E,5,0)</f>
        <v>O'Connor</v>
      </c>
      <c r="E1310" s="25" t="str">
        <f>VLOOKUP(A1310,'Cleaned Hospitalisation data'!$A:$K,7,0)</f>
        <v>26-Sep-2003</v>
      </c>
      <c r="F1310" s="12">
        <f>VLOOKUP(A1310,'Cleaned Hospitalisation data'!$A$1:$K$2336,8,0)</f>
        <v>19</v>
      </c>
      <c r="G1310" s="12">
        <f>VLOOKUP(A1310,'Cleaned Hospitalisation data'!$A:$K,2,0)</f>
        <v>0</v>
      </c>
      <c r="H1310" s="28">
        <f>VLOOKUP(A1310,'Cleaned Hospitalisation data'!$A$1:$K$2336,3,0)</f>
        <v>1748.77</v>
      </c>
      <c r="I1310" s="12" t="str">
        <f>VLOOKUP(A1310,'Cleaned Hospitalisation data'!$A$1:$K$2336,4,0)</f>
        <v>Tier - 3</v>
      </c>
      <c r="J1310" s="12" t="str">
        <f>VLOOKUP(A1310,'Cleaned Hospitalisation data'!$A$1:$K$2336,5,0)</f>
        <v>Tier - 1</v>
      </c>
      <c r="K1310" s="12" t="str">
        <f>VLOOKUP(A1310,'Cleaned Hospitalisation data'!$A$1:$K$2336,6,0)</f>
        <v>R1011</v>
      </c>
      <c r="L1310" s="12" cm="1">
        <f t="array" ref="L1310:P1310">_xlfn.XLOOKUP(A1310,$A:$A,'Cleaned Medical Examiation data'!$B:$F)</f>
        <v>32.9</v>
      </c>
      <c r="M1310" s="12">
        <v>4.78</v>
      </c>
      <c r="N1310" s="12" t="str">
        <v>NO</v>
      </c>
      <c r="O1310" s="12" t="str">
        <v>NO</v>
      </c>
      <c r="P1310" s="12" t="str">
        <v>YES</v>
      </c>
      <c r="Q1310" s="19" t="str" cm="1">
        <f t="array" ref="Q1310:T1310">_xlfn.XLOOKUP(A1310,$A:$A,'Cleaned Medical Examiation data'!$H:$K)</f>
        <v>NO</v>
      </c>
      <c r="R1310" s="48">
        <v>1</v>
      </c>
      <c r="S1310" s="45" t="str">
        <v>Obesity</v>
      </c>
      <c r="T1310" s="34" t="str">
        <v>Normal</v>
      </c>
    </row>
    <row r="1311" spans="1:20" ht="15.75">
      <c r="A1311" s="33" t="s">
        <v>1351</v>
      </c>
      <c r="B1311" s="7" t="str">
        <f>VLOOKUP(A1311,'Customer Names'!$A:$G,7,0)</f>
        <v>Ms</v>
      </c>
      <c r="C1311" s="7" t="str">
        <f>VLOOKUP(A1311,'Customer Names'!$A:$F,6,0)</f>
        <v>Andrea J</v>
      </c>
      <c r="D1311" s="7" t="str">
        <f>VLOOKUP(A1311,'Customer Names'!$A:$E,5,0)</f>
        <v>White</v>
      </c>
      <c r="E1311" s="25" t="str">
        <f>VLOOKUP(A1311,'Cleaned Hospitalisation data'!$A:$K,7,0)</f>
        <v>28-Jul-2003</v>
      </c>
      <c r="F1311" s="12">
        <f>VLOOKUP(A1311,'Cleaned Hospitalisation data'!$A$1:$K$2336,8,0)</f>
        <v>19</v>
      </c>
      <c r="G1311" s="12">
        <f>VLOOKUP(A1311,'Cleaned Hospitalisation data'!$A:$K,2,0)</f>
        <v>0</v>
      </c>
      <c r="H1311" s="28">
        <f>VLOOKUP(A1311,'Cleaned Hospitalisation data'!$A$1:$K$2336,3,0)</f>
        <v>1744.47</v>
      </c>
      <c r="I1311" s="12" t="str">
        <f>VLOOKUP(A1311,'Cleaned Hospitalisation data'!$A$1:$K$2336,4,0)</f>
        <v>Tier - 3</v>
      </c>
      <c r="J1311" s="12" t="str">
        <f>VLOOKUP(A1311,'Cleaned Hospitalisation data'!$A$1:$K$2336,5,0)</f>
        <v>Tier - 1</v>
      </c>
      <c r="K1311" s="12" t="str">
        <f>VLOOKUP(A1311,'Cleaned Hospitalisation data'!$A$1:$K$2336,6,0)</f>
        <v>R1011</v>
      </c>
      <c r="L1311" s="12" cm="1">
        <f t="array" ref="L1311:P1311">_xlfn.XLOOKUP(A1311,$A:$A,'Cleaned Medical Examiation data'!$B:$F)</f>
        <v>29.8</v>
      </c>
      <c r="M1311" s="12">
        <v>4.26</v>
      </c>
      <c r="N1311" s="12" t="str">
        <v>NO</v>
      </c>
      <c r="O1311" s="12" t="str">
        <v>NO</v>
      </c>
      <c r="P1311" s="12" t="str">
        <v>YES</v>
      </c>
      <c r="Q1311" s="19" t="str" cm="1">
        <f t="array" ref="Q1311:T1311">_xlfn.XLOOKUP(A1311,$A:$A,'Cleaned Medical Examiation data'!$H:$K)</f>
        <v>NO</v>
      </c>
      <c r="R1311" s="48">
        <v>1</v>
      </c>
      <c r="S1311" s="45" t="str">
        <v>Over Weight</v>
      </c>
      <c r="T1311" s="34" t="str">
        <v>Normal</v>
      </c>
    </row>
    <row r="1312" spans="1:20" ht="15.75">
      <c r="A1312" s="33" t="s">
        <v>1352</v>
      </c>
      <c r="B1312" s="7" t="str">
        <f>VLOOKUP(A1312,'Customer Names'!$A:$G,7,0)</f>
        <v>Ms</v>
      </c>
      <c r="C1312" s="7" t="str">
        <f>VLOOKUP(A1312,'Customer Names'!$A:$F,6,0)</f>
        <v>Marie</v>
      </c>
      <c r="D1312" s="7" t="str">
        <f>VLOOKUP(A1312,'Customer Names'!$A:$E,5,0)</f>
        <v>Davenport</v>
      </c>
      <c r="E1312" s="25" t="str">
        <f>VLOOKUP(A1312,'Cleaned Hospitalisation data'!$A:$K,7,0)</f>
        <v>25-Jul-2003</v>
      </c>
      <c r="F1312" s="12">
        <f>VLOOKUP(A1312,'Cleaned Hospitalisation data'!$A$1:$K$2336,8,0)</f>
        <v>19</v>
      </c>
      <c r="G1312" s="12">
        <f>VLOOKUP(A1312,'Cleaned Hospitalisation data'!$A:$K,2,0)</f>
        <v>0</v>
      </c>
      <c r="H1312" s="28">
        <f>VLOOKUP(A1312,'Cleaned Hospitalisation data'!$A$1:$K$2336,3,0)</f>
        <v>1743.21</v>
      </c>
      <c r="I1312" s="12" t="str">
        <f>VLOOKUP(A1312,'Cleaned Hospitalisation data'!$A$1:$K$2336,4,0)</f>
        <v>Tier - 3</v>
      </c>
      <c r="J1312" s="12" t="str">
        <f>VLOOKUP(A1312,'Cleaned Hospitalisation data'!$A$1:$K$2336,5,0)</f>
        <v>Tier - 1</v>
      </c>
      <c r="K1312" s="12" t="str">
        <f>VLOOKUP(A1312,'Cleaned Hospitalisation data'!$A$1:$K$2336,6,0)</f>
        <v>R1011</v>
      </c>
      <c r="L1312" s="12" cm="1">
        <f t="array" ref="L1312:P1312">_xlfn.XLOOKUP(A1312,$A:$A,'Cleaned Medical Examiation data'!$B:$F)</f>
        <v>28.9</v>
      </c>
      <c r="M1312" s="12">
        <v>5.85</v>
      </c>
      <c r="N1312" s="12" t="str">
        <v>NO</v>
      </c>
      <c r="O1312" s="12" t="str">
        <v>NO</v>
      </c>
      <c r="P1312" s="12" t="str">
        <v>YES</v>
      </c>
      <c r="Q1312" s="19" t="str" cm="1">
        <f t="array" ref="Q1312:T1312">_xlfn.XLOOKUP(A1312,$A:$A,'Cleaned Medical Examiation data'!$H:$K)</f>
        <v>NO</v>
      </c>
      <c r="R1312" s="48">
        <v>1</v>
      </c>
      <c r="S1312" s="45" t="str">
        <v>Over Weight</v>
      </c>
      <c r="T1312" s="34" t="str">
        <v>Prediabetes</v>
      </c>
    </row>
    <row r="1313" spans="1:20" ht="15.75">
      <c r="A1313" s="33" t="s">
        <v>1353</v>
      </c>
      <c r="B1313" s="7" t="str">
        <f>VLOOKUP(A1313,'Customer Names'!$A:$G,7,0)</f>
        <v>Ms</v>
      </c>
      <c r="C1313" s="7" t="str">
        <f>VLOOKUP(A1313,'Customer Names'!$A:$F,6,0)</f>
        <v>Rachel A</v>
      </c>
      <c r="D1313" s="7" t="str">
        <f>VLOOKUP(A1313,'Customer Names'!$A:$E,5,0)</f>
        <v>Karmen</v>
      </c>
      <c r="E1313" s="25" t="str">
        <f>VLOOKUP(A1313,'Cleaned Hospitalisation data'!$A:$K,7,0)</f>
        <v>14-Nov-2003</v>
      </c>
      <c r="F1313" s="12">
        <f>VLOOKUP(A1313,'Cleaned Hospitalisation data'!$A$1:$K$2336,8,0)</f>
        <v>19</v>
      </c>
      <c r="G1313" s="12">
        <f>VLOOKUP(A1313,'Cleaned Hospitalisation data'!$A:$K,2,0)</f>
        <v>0</v>
      </c>
      <c r="H1313" s="28">
        <f>VLOOKUP(A1313,'Cleaned Hospitalisation data'!$A$1:$K$2336,3,0)</f>
        <v>1737.38</v>
      </c>
      <c r="I1313" s="12" t="str">
        <f>VLOOKUP(A1313,'Cleaned Hospitalisation data'!$A$1:$K$2336,4,0)</f>
        <v>Tier - 3</v>
      </c>
      <c r="J1313" s="12" t="str">
        <f>VLOOKUP(A1313,'Cleaned Hospitalisation data'!$A$1:$K$2336,5,0)</f>
        <v>Tier - 2</v>
      </c>
      <c r="K1313" s="12" t="str">
        <f>VLOOKUP(A1313,'Cleaned Hospitalisation data'!$A$1:$K$2336,6,0)</f>
        <v>R1011</v>
      </c>
      <c r="L1313" s="12" cm="1">
        <f t="array" ref="L1313:P1313">_xlfn.XLOOKUP(A1313,$A:$A,'Cleaned Medical Examiation data'!$B:$F)</f>
        <v>24.7</v>
      </c>
      <c r="M1313" s="12">
        <v>5.32</v>
      </c>
      <c r="N1313" s="12" t="str">
        <v>NO</v>
      </c>
      <c r="O1313" s="12" t="str">
        <v>NO</v>
      </c>
      <c r="P1313" s="12" t="str">
        <v>YES</v>
      </c>
      <c r="Q1313" s="19" t="str" cm="1">
        <f t="array" ref="Q1313:T1313">_xlfn.XLOOKUP(A1313,$A:$A,'Cleaned Medical Examiation data'!$H:$K)</f>
        <v>NO</v>
      </c>
      <c r="R1313" s="48">
        <v>1</v>
      </c>
      <c r="S1313" s="45" t="str">
        <v>Normal Weight</v>
      </c>
      <c r="T1313" s="34" t="str">
        <v>Normal</v>
      </c>
    </row>
    <row r="1314" spans="1:20" ht="15.75">
      <c r="A1314" s="33" t="s">
        <v>1354</v>
      </c>
      <c r="B1314" s="7" t="str">
        <f>VLOOKUP(A1314,'Customer Names'!$A:$G,7,0)</f>
        <v>Mr</v>
      </c>
      <c r="C1314" s="7" t="str">
        <f>VLOOKUP(A1314,'Customer Names'!$A:$F,6,0)</f>
        <v>Kevin</v>
      </c>
      <c r="D1314" s="7" t="str">
        <f>VLOOKUP(A1314,'Customer Names'!$A:$E,5,0)</f>
        <v>Cordaro</v>
      </c>
      <c r="E1314" s="25" t="str">
        <f>VLOOKUP(A1314,'Cleaned Hospitalisation data'!$A:$K,7,0)</f>
        <v>22-Sep-1971</v>
      </c>
      <c r="F1314" s="12">
        <f>VLOOKUP(A1314,'Cleaned Hospitalisation data'!$A$1:$K$2336,8,0)</f>
        <v>51</v>
      </c>
      <c r="G1314" s="12">
        <f>VLOOKUP(A1314,'Cleaned Hospitalisation data'!$A:$K,2,0)</f>
        <v>0</v>
      </c>
      <c r="H1314" s="28">
        <f>VLOOKUP(A1314,'Cleaned Hospitalisation data'!$A$1:$K$2336,3,0)</f>
        <v>35345.730000000003</v>
      </c>
      <c r="I1314" s="12" t="str">
        <f>VLOOKUP(A1314,'Cleaned Hospitalisation data'!$A$1:$K$2336,4,0)</f>
        <v>Tier - 2</v>
      </c>
      <c r="J1314" s="12" t="str">
        <f>VLOOKUP(A1314,'Cleaned Hospitalisation data'!$A$1:$K$2336,5,0)</f>
        <v>Tier - 3</v>
      </c>
      <c r="K1314" s="12" t="str">
        <f>VLOOKUP(A1314,'Cleaned Hospitalisation data'!$A$1:$K$2336,6,0)</f>
        <v>R1011</v>
      </c>
      <c r="L1314" s="12" cm="1">
        <f t="array" ref="L1314:P1314">_xlfn.XLOOKUP(A1314,$A:$A,'Cleaned Medical Examiation data'!$B:$F)</f>
        <v>33.69</v>
      </c>
      <c r="M1314" s="12">
        <v>9.68</v>
      </c>
      <c r="N1314" s="12" t="str">
        <v>NO</v>
      </c>
      <c r="O1314" s="12" t="str">
        <v>NO</v>
      </c>
      <c r="P1314" s="12" t="str">
        <v>NO</v>
      </c>
      <c r="Q1314" s="19" t="str" cm="1">
        <f t="array" ref="Q1314:T1314">_xlfn.XLOOKUP(A1314,$A:$A,'Cleaned Medical Examiation data'!$H:$K)</f>
        <v>YES</v>
      </c>
      <c r="R1314" s="48">
        <v>0</v>
      </c>
      <c r="S1314" s="45" t="str">
        <v>Obesity</v>
      </c>
      <c r="T1314" s="34" t="str">
        <v>Diabetes</v>
      </c>
    </row>
    <row r="1315" spans="1:20" ht="15.75">
      <c r="A1315" s="33" t="s">
        <v>1355</v>
      </c>
      <c r="B1315" s="7" t="str">
        <f>VLOOKUP(A1315,'Customer Names'!$A:$G,7,0)</f>
        <v>Ms</v>
      </c>
      <c r="C1315" s="7" t="str">
        <f>VLOOKUP(A1315,'Customer Names'!$A:$F,6,0)</f>
        <v>Emma</v>
      </c>
      <c r="D1315" s="7" t="str">
        <f>VLOOKUP(A1315,'Customer Names'!$A:$E,5,0)</f>
        <v>Miller</v>
      </c>
      <c r="E1315" s="25" t="str">
        <f>VLOOKUP(A1315,'Cleaned Hospitalisation data'!$A:$K,7,0)</f>
        <v>9-Nov-2003</v>
      </c>
      <c r="F1315" s="12">
        <f>VLOOKUP(A1315,'Cleaned Hospitalisation data'!$A$1:$K$2336,8,0)</f>
        <v>19</v>
      </c>
      <c r="G1315" s="12">
        <f>VLOOKUP(A1315,'Cleaned Hospitalisation data'!$A:$K,2,0)</f>
        <v>0</v>
      </c>
      <c r="H1315" s="28">
        <f>VLOOKUP(A1315,'Cleaned Hospitalisation data'!$A$1:$K$2336,3,0)</f>
        <v>1731.68</v>
      </c>
      <c r="I1315" s="12" t="str">
        <f>VLOOKUP(A1315,'Cleaned Hospitalisation data'!$A$1:$K$2336,4,0)</f>
        <v>Tier - 3</v>
      </c>
      <c r="J1315" s="12" t="str">
        <f>VLOOKUP(A1315,'Cleaned Hospitalisation data'!$A$1:$K$2336,5,0)</f>
        <v>Tier - 2</v>
      </c>
      <c r="K1315" s="12" t="str">
        <f>VLOOKUP(A1315,'Cleaned Hospitalisation data'!$A$1:$K$2336,6,0)</f>
        <v>R1011</v>
      </c>
      <c r="L1315" s="12" cm="1">
        <f t="array" ref="L1315:P1315">_xlfn.XLOOKUP(A1315,$A:$A,'Cleaned Medical Examiation data'!$B:$F)</f>
        <v>20.6</v>
      </c>
      <c r="M1315" s="12">
        <v>5.14</v>
      </c>
      <c r="N1315" s="12" t="str">
        <v>NO</v>
      </c>
      <c r="O1315" s="12" t="str">
        <v>NO</v>
      </c>
      <c r="P1315" s="12" t="str">
        <v>YES</v>
      </c>
      <c r="Q1315" s="19" t="str" cm="1">
        <f t="array" ref="Q1315:T1315">_xlfn.XLOOKUP(A1315,$A:$A,'Cleaned Medical Examiation data'!$H:$K)</f>
        <v>NO</v>
      </c>
      <c r="R1315" s="48">
        <v>1</v>
      </c>
      <c r="S1315" s="45" t="str">
        <v>Normal Weight</v>
      </c>
      <c r="T1315" s="34" t="str">
        <v>Normal</v>
      </c>
    </row>
    <row r="1316" spans="1:20" ht="15.75">
      <c r="A1316" s="33" t="s">
        <v>1356</v>
      </c>
      <c r="B1316" s="7" t="str">
        <f>VLOOKUP(A1316,'Customer Names'!$A:$G,7,0)</f>
        <v>Ms</v>
      </c>
      <c r="C1316" s="7" t="str">
        <f>VLOOKUP(A1316,'Customer Names'!$A:$F,6,0)</f>
        <v>Kiersten</v>
      </c>
      <c r="D1316" s="7" t="str">
        <f>VLOOKUP(A1316,'Customer Names'!$A:$E,5,0)</f>
        <v>Lippmann</v>
      </c>
      <c r="E1316" s="25" t="str">
        <f>VLOOKUP(A1316,'Cleaned Hospitalisation data'!$A:$K,7,0)</f>
        <v>1-Sep-2003</v>
      </c>
      <c r="F1316" s="12">
        <f>VLOOKUP(A1316,'Cleaned Hospitalisation data'!$A$1:$K$2336,8,0)</f>
        <v>19</v>
      </c>
      <c r="G1316" s="12">
        <f>VLOOKUP(A1316,'Cleaned Hospitalisation data'!$A:$K,2,0)</f>
        <v>0</v>
      </c>
      <c r="H1316" s="28">
        <f>VLOOKUP(A1316,'Cleaned Hospitalisation data'!$A$1:$K$2336,3,0)</f>
        <v>1728.9</v>
      </c>
      <c r="I1316" s="12" t="str">
        <f>VLOOKUP(A1316,'Cleaned Hospitalisation data'!$A$1:$K$2336,4,0)</f>
        <v>Tier - 3</v>
      </c>
      <c r="J1316" s="12" t="str">
        <f>VLOOKUP(A1316,'Cleaned Hospitalisation data'!$A$1:$K$2336,5,0)</f>
        <v>Tier - 2</v>
      </c>
      <c r="K1316" s="12" t="str">
        <f>VLOOKUP(A1316,'Cleaned Hospitalisation data'!$A$1:$K$2336,6,0)</f>
        <v>R1011</v>
      </c>
      <c r="L1316" s="12" cm="1">
        <f t="array" ref="L1316:P1316">_xlfn.XLOOKUP(A1316,$A:$A,'Cleaned Medical Examiation data'!$B:$F)</f>
        <v>18.600000000000001</v>
      </c>
      <c r="M1316" s="12">
        <v>5</v>
      </c>
      <c r="N1316" s="12" t="str">
        <v>NO</v>
      </c>
      <c r="O1316" s="12" t="str">
        <v>NO</v>
      </c>
      <c r="P1316" s="12" t="str">
        <v>YES</v>
      </c>
      <c r="Q1316" s="19" t="str" cm="1">
        <f t="array" ref="Q1316:T1316">_xlfn.XLOOKUP(A1316,$A:$A,'Cleaned Medical Examiation data'!$H:$K)</f>
        <v>NO</v>
      </c>
      <c r="R1316" s="48">
        <v>1</v>
      </c>
      <c r="S1316" s="45" t="str">
        <v>Normal Weight</v>
      </c>
      <c r="T1316" s="34" t="str">
        <v>Normal</v>
      </c>
    </row>
    <row r="1317" spans="1:20" ht="15.75">
      <c r="A1317" s="33" t="s">
        <v>1357</v>
      </c>
      <c r="B1317" s="7" t="str">
        <f>VLOOKUP(A1317,'Customer Names'!$A:$G,7,0)</f>
        <v>Ms</v>
      </c>
      <c r="C1317" s="7" t="str">
        <f>VLOOKUP(A1317,'Customer Names'!$A:$F,6,0)</f>
        <v>Rachael</v>
      </c>
      <c r="D1317" s="7" t="str">
        <f>VLOOKUP(A1317,'Customer Names'!$A:$E,5,0)</f>
        <v>Klehm</v>
      </c>
      <c r="E1317" s="25" t="str">
        <f>VLOOKUP(A1317,'Cleaned Hospitalisation data'!$A:$K,7,0)</f>
        <v>21-Nov-2003</v>
      </c>
      <c r="F1317" s="12">
        <f>VLOOKUP(A1317,'Cleaned Hospitalisation data'!$A$1:$K$2336,8,0)</f>
        <v>19</v>
      </c>
      <c r="G1317" s="12">
        <f>VLOOKUP(A1317,'Cleaned Hospitalisation data'!$A:$K,2,0)</f>
        <v>0</v>
      </c>
      <c r="H1317" s="28">
        <f>VLOOKUP(A1317,'Cleaned Hospitalisation data'!$A$1:$K$2336,3,0)</f>
        <v>1727.79</v>
      </c>
      <c r="I1317" s="12" t="str">
        <f>VLOOKUP(A1317,'Cleaned Hospitalisation data'!$A$1:$K$2336,4,0)</f>
        <v>Tier - 3</v>
      </c>
      <c r="J1317" s="12" t="str">
        <f>VLOOKUP(A1317,'Cleaned Hospitalisation data'!$A$1:$K$2336,5,0)</f>
        <v>Tier - 3</v>
      </c>
      <c r="K1317" s="12" t="str">
        <f>VLOOKUP(A1317,'Cleaned Hospitalisation data'!$A$1:$K$2336,6,0)</f>
        <v>R1011</v>
      </c>
      <c r="L1317" s="12" cm="1">
        <f t="array" ref="L1317:P1317">_xlfn.XLOOKUP(A1317,$A:$A,'Cleaned Medical Examiation data'!$B:$F)</f>
        <v>17.8</v>
      </c>
      <c r="M1317" s="12">
        <v>4.55</v>
      </c>
      <c r="N1317" s="12" t="str">
        <v>NO</v>
      </c>
      <c r="O1317" s="12" t="str">
        <v>NO</v>
      </c>
      <c r="P1317" s="12" t="str">
        <v>YES</v>
      </c>
      <c r="Q1317" s="19" t="str" cm="1">
        <f t="array" ref="Q1317:T1317">_xlfn.XLOOKUP(A1317,$A:$A,'Cleaned Medical Examiation data'!$H:$K)</f>
        <v>NO</v>
      </c>
      <c r="R1317" s="48">
        <v>1</v>
      </c>
      <c r="S1317" s="45" t="str">
        <v>Under Weight</v>
      </c>
      <c r="T1317" s="34" t="str">
        <v>Normal</v>
      </c>
    </row>
    <row r="1318" spans="1:20" ht="15.75">
      <c r="A1318" s="33" t="s">
        <v>1358</v>
      </c>
      <c r="B1318" s="7" t="str">
        <f>VLOOKUP(A1318,'Customer Names'!$A:$G,7,0)</f>
        <v>Mr</v>
      </c>
      <c r="C1318" s="7" t="str">
        <f>VLOOKUP(A1318,'Customer Names'!$A:$F,6,0)</f>
        <v>Timothy P</v>
      </c>
      <c r="D1318" s="7" t="str">
        <f>VLOOKUP(A1318,'Customer Names'!$A:$E,5,0)</f>
        <v>Murphy</v>
      </c>
      <c r="E1318" s="25" t="str">
        <f>VLOOKUP(A1318,'Cleaned Hospitalisation data'!$A:$K,7,0)</f>
        <v>9-Sep-2004</v>
      </c>
      <c r="F1318" s="12">
        <f>VLOOKUP(A1318,'Cleaned Hospitalisation data'!$A$1:$K$2336,8,0)</f>
        <v>18</v>
      </c>
      <c r="G1318" s="12">
        <f>VLOOKUP(A1318,'Cleaned Hospitalisation data'!$A:$K,2,0)</f>
        <v>1</v>
      </c>
      <c r="H1318" s="28">
        <f>VLOOKUP(A1318,'Cleaned Hospitalisation data'!$A$1:$K$2336,3,0)</f>
        <v>1727.54</v>
      </c>
      <c r="I1318" s="12" t="str">
        <f>VLOOKUP(A1318,'Cleaned Hospitalisation data'!$A$1:$K$2336,4,0)</f>
        <v>Tier - 3</v>
      </c>
      <c r="J1318" s="12" t="str">
        <f>VLOOKUP(A1318,'Cleaned Hospitalisation data'!$A$1:$K$2336,5,0)</f>
        <v>Tier - 1</v>
      </c>
      <c r="K1318" s="12" t="str">
        <f>VLOOKUP(A1318,'Cleaned Hospitalisation data'!$A$1:$K$2336,6,0)</f>
        <v>R1013</v>
      </c>
      <c r="L1318" s="12" cm="1">
        <f t="array" ref="L1318:P1318">_xlfn.XLOOKUP(A1318,$A:$A,'Cleaned Medical Examiation data'!$B:$F)</f>
        <v>35.200000000000003</v>
      </c>
      <c r="M1318" s="12">
        <v>5.97</v>
      </c>
      <c r="N1318" s="12" t="str">
        <v>NO</v>
      </c>
      <c r="O1318" s="12" t="str">
        <v>YES</v>
      </c>
      <c r="P1318" s="12" t="str">
        <v>NO</v>
      </c>
      <c r="Q1318" s="19" t="str" cm="1">
        <f t="array" ref="Q1318:T1318">_xlfn.XLOOKUP(A1318,$A:$A,'Cleaned Medical Examiation data'!$H:$K)</f>
        <v>NO</v>
      </c>
      <c r="R1318" s="48">
        <v>1</v>
      </c>
      <c r="S1318" s="45" t="str">
        <v>Obesity</v>
      </c>
      <c r="T1318" s="34" t="str">
        <v>Prediabetes</v>
      </c>
    </row>
    <row r="1319" spans="1:20" ht="15.75">
      <c r="A1319" s="33" t="s">
        <v>1359</v>
      </c>
      <c r="B1319" s="7" t="str">
        <f>VLOOKUP(A1319,'Customer Names'!$A:$G,7,0)</f>
        <v>Mr</v>
      </c>
      <c r="C1319" s="7" t="str">
        <f>VLOOKUP(A1319,'Customer Names'!$A:$F,6,0)</f>
        <v>Lelisa</v>
      </c>
      <c r="D1319" s="7" t="str">
        <f>VLOOKUP(A1319,'Customer Names'!$A:$E,5,0)</f>
        <v>Desisa</v>
      </c>
      <c r="E1319" s="25" t="str">
        <f>VLOOKUP(A1319,'Cleaned Hospitalisation data'!$A:$K,7,0)</f>
        <v>21-Oct-2004</v>
      </c>
      <c r="F1319" s="12">
        <f>VLOOKUP(A1319,'Cleaned Hospitalisation data'!$A$1:$K$2336,8,0)</f>
        <v>18</v>
      </c>
      <c r="G1319" s="12">
        <f>VLOOKUP(A1319,'Cleaned Hospitalisation data'!$A:$K,2,0)</f>
        <v>1</v>
      </c>
      <c r="H1319" s="28">
        <f>VLOOKUP(A1319,'Cleaned Hospitalisation data'!$A$1:$K$2336,3,0)</f>
        <v>1725.55</v>
      </c>
      <c r="I1319" s="12" t="str">
        <f>VLOOKUP(A1319,'Cleaned Hospitalisation data'!$A$1:$K$2336,4,0)</f>
        <v>Tier - 3</v>
      </c>
      <c r="J1319" s="12" t="str">
        <f>VLOOKUP(A1319,'Cleaned Hospitalisation data'!$A$1:$K$2336,5,0)</f>
        <v>Tier - 2</v>
      </c>
      <c r="K1319" s="12" t="str">
        <f>VLOOKUP(A1319,'Cleaned Hospitalisation data'!$A$1:$K$2336,6,0)</f>
        <v>R1013</v>
      </c>
      <c r="L1319" s="12" cm="1">
        <f t="array" ref="L1319:P1319">_xlfn.XLOOKUP(A1319,$A:$A,'Cleaned Medical Examiation data'!$B:$F)</f>
        <v>33.770000000000003</v>
      </c>
      <c r="M1319" s="12">
        <v>4.0199999999999996</v>
      </c>
      <c r="N1319" s="12" t="str">
        <v>NO</v>
      </c>
      <c r="O1319" s="12" t="str">
        <v>YES</v>
      </c>
      <c r="P1319" s="12" t="str">
        <v>NO</v>
      </c>
      <c r="Q1319" s="19" t="str" cm="1">
        <f t="array" ref="Q1319:T1319">_xlfn.XLOOKUP(A1319,$A:$A,'Cleaned Medical Examiation data'!$H:$K)</f>
        <v>NO</v>
      </c>
      <c r="R1319" s="48">
        <v>1</v>
      </c>
      <c r="S1319" s="45" t="str">
        <v>Obesity</v>
      </c>
      <c r="T1319" s="34" t="str">
        <v>Normal</v>
      </c>
    </row>
    <row r="1320" spans="1:20" ht="15.75">
      <c r="A1320" s="33" t="s">
        <v>1360</v>
      </c>
      <c r="B1320" s="7" t="str">
        <f>VLOOKUP(A1320,'Customer Names'!$A:$G,7,0)</f>
        <v>Mr</v>
      </c>
      <c r="C1320" s="7" t="str">
        <f>VLOOKUP(A1320,'Customer Names'!$A:$F,6,0)</f>
        <v>Nate</v>
      </c>
      <c r="D1320" s="7" t="str">
        <f>VLOOKUP(A1320,'Customer Names'!$A:$E,5,0)</f>
        <v>Brooks</v>
      </c>
      <c r="E1320" s="25" t="str">
        <f>VLOOKUP(A1320,'Cleaned Hospitalisation data'!$A:$K,7,0)</f>
        <v>11-Sep-2004</v>
      </c>
      <c r="F1320" s="12">
        <f>VLOOKUP(A1320,'Cleaned Hospitalisation data'!$A$1:$K$2336,8,0)</f>
        <v>18</v>
      </c>
      <c r="G1320" s="12">
        <f>VLOOKUP(A1320,'Cleaned Hospitalisation data'!$A:$K,2,0)</f>
        <v>1</v>
      </c>
      <c r="H1320" s="28">
        <f>VLOOKUP(A1320,'Cleaned Hospitalisation data'!$A$1:$K$2336,3,0)</f>
        <v>1720.35</v>
      </c>
      <c r="I1320" s="12" t="str">
        <f>VLOOKUP(A1320,'Cleaned Hospitalisation data'!$A$1:$K$2336,4,0)</f>
        <v>Tier - 3</v>
      </c>
      <c r="J1320" s="12" t="str">
        <f>VLOOKUP(A1320,'Cleaned Hospitalisation data'!$A$1:$K$2336,5,0)</f>
        <v>Tier - 3</v>
      </c>
      <c r="K1320" s="12" t="str">
        <f>VLOOKUP(A1320,'Cleaned Hospitalisation data'!$A$1:$K$2336,6,0)</f>
        <v>R1013</v>
      </c>
      <c r="L1320" s="12" cm="1">
        <f t="array" ref="L1320:P1320">_xlfn.XLOOKUP(A1320,$A:$A,'Cleaned Medical Examiation data'!$B:$F)</f>
        <v>30.03</v>
      </c>
      <c r="M1320" s="12">
        <v>4.04</v>
      </c>
      <c r="N1320" s="12" t="str">
        <v>NO</v>
      </c>
      <c r="O1320" s="12" t="str">
        <v>YES</v>
      </c>
      <c r="P1320" s="12" t="str">
        <v>NO</v>
      </c>
      <c r="Q1320" s="19" t="str" cm="1">
        <f t="array" ref="Q1320:T1320">_xlfn.XLOOKUP(A1320,$A:$A,'Cleaned Medical Examiation data'!$H:$K)</f>
        <v>NO</v>
      </c>
      <c r="R1320" s="48">
        <v>1</v>
      </c>
      <c r="S1320" s="45" t="str">
        <v>Obesity</v>
      </c>
      <c r="T1320" s="34" t="str">
        <v>Normal</v>
      </c>
    </row>
    <row r="1321" spans="1:20" ht="15.75">
      <c r="A1321" s="33" t="s">
        <v>1361</v>
      </c>
      <c r="B1321" s="7" t="str">
        <f>VLOOKUP(A1321,'Customer Names'!$A:$G,7,0)</f>
        <v>Mr</v>
      </c>
      <c r="C1321" s="7" t="str">
        <f>VLOOKUP(A1321,'Customer Names'!$A:$F,6,0)</f>
        <v>Chris C</v>
      </c>
      <c r="D1321" s="7" t="str">
        <f>VLOOKUP(A1321,'Customer Names'!$A:$E,5,0)</f>
        <v>Stone</v>
      </c>
      <c r="E1321" s="25" t="str">
        <f>VLOOKUP(A1321,'Cleaned Hospitalisation data'!$A:$K,7,0)</f>
        <v>10-Jun-2004</v>
      </c>
      <c r="F1321" s="12">
        <f>VLOOKUP(A1321,'Cleaned Hospitalisation data'!$A$1:$K$2336,8,0)</f>
        <v>18</v>
      </c>
      <c r="G1321" s="12">
        <f>VLOOKUP(A1321,'Cleaned Hospitalisation data'!$A:$K,2,0)</f>
        <v>1</v>
      </c>
      <c r="H1321" s="28">
        <f>VLOOKUP(A1321,'Cleaned Hospitalisation data'!$A$1:$K$2336,3,0)</f>
        <v>1719.44</v>
      </c>
      <c r="I1321" s="12" t="str">
        <f>VLOOKUP(A1321,'Cleaned Hospitalisation data'!$A$1:$K$2336,4,0)</f>
        <v>Tier - 3</v>
      </c>
      <c r="J1321" s="12" t="str">
        <f>VLOOKUP(A1321,'Cleaned Hospitalisation data'!$A$1:$K$2336,5,0)</f>
        <v>Tier - 3</v>
      </c>
      <c r="K1321" s="12" t="str">
        <f>VLOOKUP(A1321,'Cleaned Hospitalisation data'!$A$1:$K$2336,6,0)</f>
        <v>R1013</v>
      </c>
      <c r="L1321" s="12" cm="1">
        <f t="array" ref="L1321:P1321">_xlfn.XLOOKUP(A1321,$A:$A,'Cleaned Medical Examiation data'!$B:$F)</f>
        <v>29.37</v>
      </c>
      <c r="M1321" s="12">
        <v>5.54</v>
      </c>
      <c r="N1321" s="12" t="str">
        <v>NO</v>
      </c>
      <c r="O1321" s="12" t="str">
        <v>YES</v>
      </c>
      <c r="P1321" s="12" t="str">
        <v>NO</v>
      </c>
      <c r="Q1321" s="19" t="str" cm="1">
        <f t="array" ref="Q1321:T1321">_xlfn.XLOOKUP(A1321,$A:$A,'Cleaned Medical Examiation data'!$H:$K)</f>
        <v>NO</v>
      </c>
      <c r="R1321" s="48">
        <v>1</v>
      </c>
      <c r="S1321" s="45" t="str">
        <v>Over Weight</v>
      </c>
      <c r="T1321" s="34" t="str">
        <v>Normal</v>
      </c>
    </row>
    <row r="1322" spans="1:20" ht="15.75">
      <c r="A1322" s="33" t="s">
        <v>1362</v>
      </c>
      <c r="B1322" s="7" t="str">
        <f>VLOOKUP(A1322,'Customer Names'!$A:$G,7,0)</f>
        <v>Mr</v>
      </c>
      <c r="C1322" s="7" t="str">
        <f>VLOOKUP(A1322,'Customer Names'!$A:$F,6,0)</f>
        <v>Scott</v>
      </c>
      <c r="D1322" s="7" t="str">
        <f>VLOOKUP(A1322,'Customer Names'!$A:$E,5,0)</f>
        <v>Weispfennig</v>
      </c>
      <c r="E1322" s="25" t="str">
        <f>VLOOKUP(A1322,'Cleaned Hospitalisation data'!$A:$K,7,0)</f>
        <v>21-Sep-2004</v>
      </c>
      <c r="F1322" s="12">
        <f>VLOOKUP(A1322,'Cleaned Hospitalisation data'!$A$1:$K$2336,8,0)</f>
        <v>18</v>
      </c>
      <c r="G1322" s="12">
        <f>VLOOKUP(A1322,'Cleaned Hospitalisation data'!$A:$K,2,0)</f>
        <v>0</v>
      </c>
      <c r="H1322" s="28">
        <f>VLOOKUP(A1322,'Cleaned Hospitalisation data'!$A$1:$K$2336,3,0)</f>
        <v>1712.23</v>
      </c>
      <c r="I1322" s="12" t="str">
        <f>VLOOKUP(A1322,'Cleaned Hospitalisation data'!$A$1:$K$2336,4,0)</f>
        <v>Tier - 3</v>
      </c>
      <c r="J1322" s="12" t="str">
        <f>VLOOKUP(A1322,'Cleaned Hospitalisation data'!$A$1:$K$2336,5,0)</f>
        <v>Tier - 1</v>
      </c>
      <c r="K1322" s="12" t="str">
        <f>VLOOKUP(A1322,'Cleaned Hospitalisation data'!$A$1:$K$2336,6,0)</f>
        <v>R1016</v>
      </c>
      <c r="L1322" s="12" cm="1">
        <f t="array" ref="L1322:P1322">_xlfn.XLOOKUP(A1322,$A:$A,'Cleaned Medical Examiation data'!$B:$F)</f>
        <v>28.5</v>
      </c>
      <c r="M1322" s="12">
        <v>4.03</v>
      </c>
      <c r="N1322" s="12" t="str">
        <v>NO</v>
      </c>
      <c r="O1322" s="12" t="str">
        <v>YES</v>
      </c>
      <c r="P1322" s="12" t="str">
        <v>NO</v>
      </c>
      <c r="Q1322" s="19" t="str" cm="1">
        <f t="array" ref="Q1322:T1322">_xlfn.XLOOKUP(A1322,$A:$A,'Cleaned Medical Examiation data'!$H:$K)</f>
        <v>NO</v>
      </c>
      <c r="R1322" s="48">
        <v>1</v>
      </c>
      <c r="S1322" s="45" t="str">
        <v>Over Weight</v>
      </c>
      <c r="T1322" s="34" t="str">
        <v>Normal</v>
      </c>
    </row>
    <row r="1323" spans="1:20" ht="15.75">
      <c r="A1323" s="33" t="s">
        <v>1363</v>
      </c>
      <c r="B1323" s="7" t="str">
        <f>VLOOKUP(A1323,'Customer Names'!$A:$G,7,0)</f>
        <v>Mr</v>
      </c>
      <c r="C1323" s="7" t="str">
        <f>VLOOKUP(A1323,'Customer Names'!$A:$F,6,0)</f>
        <v>Kevin</v>
      </c>
      <c r="D1323" s="7" t="str">
        <f>VLOOKUP(A1323,'Customer Names'!$A:$E,5,0)</f>
        <v>Sorrell</v>
      </c>
      <c r="E1323" s="25" t="str">
        <f>VLOOKUP(A1323,'Cleaned Hospitalisation data'!$A:$K,7,0)</f>
        <v>19-Sep-2004</v>
      </c>
      <c r="F1323" s="12">
        <f>VLOOKUP(A1323,'Cleaned Hospitalisation data'!$A$1:$K$2336,8,0)</f>
        <v>18</v>
      </c>
      <c r="G1323" s="12">
        <f>VLOOKUP(A1323,'Cleaned Hospitalisation data'!$A:$K,2,0)</f>
        <v>1</v>
      </c>
      <c r="H1323" s="28">
        <f>VLOOKUP(A1323,'Cleaned Hospitalisation data'!$A$1:$K$2336,3,0)</f>
        <v>1711.03</v>
      </c>
      <c r="I1323" s="12" t="str">
        <f>VLOOKUP(A1323,'Cleaned Hospitalisation data'!$A$1:$K$2336,4,0)</f>
        <v>Tier - 3</v>
      </c>
      <c r="J1323" s="12" t="str">
        <f>VLOOKUP(A1323,'Cleaned Hospitalisation data'!$A$1:$K$2336,5,0)</f>
        <v>Tier - 3</v>
      </c>
      <c r="K1323" s="12" t="str">
        <f>VLOOKUP(A1323,'Cleaned Hospitalisation data'!$A$1:$K$2336,6,0)</f>
        <v>R1013</v>
      </c>
      <c r="L1323" s="12" cm="1">
        <f t="array" ref="L1323:P1323">_xlfn.XLOOKUP(A1323,$A:$A,'Cleaned Medical Examiation data'!$B:$F)</f>
        <v>23.32</v>
      </c>
      <c r="M1323" s="12">
        <v>5.62</v>
      </c>
      <c r="N1323" s="12" t="str">
        <v>NO</v>
      </c>
      <c r="O1323" s="12" t="str">
        <v>YES</v>
      </c>
      <c r="P1323" s="12" t="str">
        <v>NO</v>
      </c>
      <c r="Q1323" s="19" t="str" cm="1">
        <f t="array" ref="Q1323:T1323">_xlfn.XLOOKUP(A1323,$A:$A,'Cleaned Medical Examiation data'!$H:$K)</f>
        <v>NO</v>
      </c>
      <c r="R1323" s="48">
        <v>1</v>
      </c>
      <c r="S1323" s="45" t="str">
        <v>Normal Weight</v>
      </c>
      <c r="T1323" s="34" t="str">
        <v>Normal</v>
      </c>
    </row>
    <row r="1324" spans="1:20" ht="15.75">
      <c r="A1324" s="33" t="s">
        <v>1364</v>
      </c>
      <c r="B1324" s="7" t="str">
        <f>VLOOKUP(A1324,'Customer Names'!$A:$G,7,0)</f>
        <v>Mr</v>
      </c>
      <c r="C1324" s="7" t="str">
        <f>VLOOKUP(A1324,'Customer Names'!$A:$F,6,0)</f>
        <v>Erik C</v>
      </c>
      <c r="D1324" s="7" t="str">
        <f>VLOOKUP(A1324,'Customer Names'!$A:$E,5,0)</f>
        <v>Morris</v>
      </c>
      <c r="E1324" s="25" t="str">
        <f>VLOOKUP(A1324,'Cleaned Hospitalisation data'!$A:$K,7,0)</f>
        <v>12-Dec-2004</v>
      </c>
      <c r="F1324" s="12">
        <f>VLOOKUP(A1324,'Cleaned Hospitalisation data'!$A$1:$K$2336,8,0)</f>
        <v>18</v>
      </c>
      <c r="G1324" s="12">
        <f>VLOOKUP(A1324,'Cleaned Hospitalisation data'!$A:$K,2,0)</f>
        <v>0</v>
      </c>
      <c r="H1324" s="28">
        <f>VLOOKUP(A1324,'Cleaned Hospitalisation data'!$A$1:$K$2336,3,0)</f>
        <v>1708.93</v>
      </c>
      <c r="I1324" s="12" t="str">
        <f>VLOOKUP(A1324,'Cleaned Hospitalisation data'!$A$1:$K$2336,4,0)</f>
        <v>Tier - 3</v>
      </c>
      <c r="J1324" s="12" t="str">
        <f>VLOOKUP(A1324,'Cleaned Hospitalisation data'!$A$1:$K$2336,5,0)</f>
        <v>Tier - 1</v>
      </c>
      <c r="K1324" s="12" t="str">
        <f>VLOOKUP(A1324,'Cleaned Hospitalisation data'!$A$1:$K$2336,6,0)</f>
        <v>R1019</v>
      </c>
      <c r="L1324" s="12" cm="1">
        <f t="array" ref="L1324:P1324">_xlfn.XLOOKUP(A1324,$A:$A,'Cleaned Medical Examiation data'!$B:$F)</f>
        <v>26.125</v>
      </c>
      <c r="M1324" s="12">
        <v>5.27</v>
      </c>
      <c r="N1324" s="12" t="str">
        <v>NO</v>
      </c>
      <c r="O1324" s="12" t="str">
        <v>YES</v>
      </c>
      <c r="P1324" s="12" t="str">
        <v>NO</v>
      </c>
      <c r="Q1324" s="19" t="str" cm="1">
        <f t="array" ref="Q1324:T1324">_xlfn.XLOOKUP(A1324,$A:$A,'Cleaned Medical Examiation data'!$H:$K)</f>
        <v>NO</v>
      </c>
      <c r="R1324" s="48">
        <v>1</v>
      </c>
      <c r="S1324" s="45" t="str">
        <v>Over Weight</v>
      </c>
      <c r="T1324" s="34" t="str">
        <v>Normal</v>
      </c>
    </row>
    <row r="1325" spans="1:20" ht="15.75">
      <c r="A1325" s="33" t="s">
        <v>1365</v>
      </c>
      <c r="B1325" s="7" t="str">
        <f>VLOOKUP(A1325,'Customer Names'!$A:$G,7,0)</f>
        <v>Mr</v>
      </c>
      <c r="C1325" s="7" t="str">
        <f>VLOOKUP(A1325,'Customer Names'!$A:$F,6,0)</f>
        <v>Gavin M</v>
      </c>
      <c r="D1325" s="7" t="str">
        <f>VLOOKUP(A1325,'Customer Names'!$A:$E,5,0)</f>
        <v>Hamilton</v>
      </c>
      <c r="E1325" s="25" t="str">
        <f>VLOOKUP(A1325,'Cleaned Hospitalisation data'!$A:$K,7,0)</f>
        <v>19-Sep-1988</v>
      </c>
      <c r="F1325" s="12">
        <f>VLOOKUP(A1325,'Cleaned Hospitalisation data'!$A$1:$K$2336,8,0)</f>
        <v>34</v>
      </c>
      <c r="G1325" s="12">
        <f>VLOOKUP(A1325,'Cleaned Hospitalisation data'!$A:$K,2,0)</f>
        <v>3</v>
      </c>
      <c r="H1325" s="28">
        <f>VLOOKUP(A1325,'Cleaned Hospitalisation data'!$A$1:$K$2336,3,0)</f>
        <v>35315.96</v>
      </c>
      <c r="I1325" s="12" t="str">
        <f>VLOOKUP(A1325,'Cleaned Hospitalisation data'!$A$1:$K$2336,4,0)</f>
        <v>Tier - 2</v>
      </c>
      <c r="J1325" s="12" t="str">
        <f>VLOOKUP(A1325,'Cleaned Hospitalisation data'!$A$1:$K$2336,5,0)</f>
        <v>Tier - 1</v>
      </c>
      <c r="K1325" s="12" t="str">
        <f>VLOOKUP(A1325,'Cleaned Hospitalisation data'!$A$1:$K$2336,6,0)</f>
        <v>R1011</v>
      </c>
      <c r="L1325" s="12" cm="1">
        <f t="array" ref="L1325:P1325">_xlfn.XLOOKUP(A1325,$A:$A,'Cleaned Medical Examiation data'!$B:$F)</f>
        <v>42.27</v>
      </c>
      <c r="M1325" s="12">
        <v>6.05</v>
      </c>
      <c r="N1325" s="12" t="str">
        <v>YES</v>
      </c>
      <c r="O1325" s="12" t="str">
        <v>NO</v>
      </c>
      <c r="P1325" s="12" t="str">
        <v>NO</v>
      </c>
      <c r="Q1325" s="19" t="str" cm="1">
        <f t="array" ref="Q1325:T1325">_xlfn.XLOOKUP(A1325,$A:$A,'Cleaned Medical Examiation data'!$H:$K)</f>
        <v>YES</v>
      </c>
      <c r="R1325" s="48">
        <v>1</v>
      </c>
      <c r="S1325" s="45" t="str">
        <v>Obesity</v>
      </c>
      <c r="T1325" s="34" t="str">
        <v>Prediabetes</v>
      </c>
    </row>
    <row r="1326" spans="1:20" ht="15.75">
      <c r="A1326" s="33" t="s">
        <v>1366</v>
      </c>
      <c r="B1326" s="7" t="str">
        <f>VLOOKUP(A1326,'Customer Names'!$A:$G,7,0)</f>
        <v>Mr</v>
      </c>
      <c r="C1326" s="7" t="str">
        <f>VLOOKUP(A1326,'Customer Names'!$A:$F,6,0)</f>
        <v>Shawn C</v>
      </c>
      <c r="D1326" s="7" t="str">
        <f>VLOOKUP(A1326,'Customer Names'!$A:$E,5,0)</f>
        <v>Marek</v>
      </c>
      <c r="E1326" s="25" t="str">
        <f>VLOOKUP(A1326,'Cleaned Hospitalisation data'!$A:$K,7,0)</f>
        <v>17-Oct-2004</v>
      </c>
      <c r="F1326" s="12">
        <f>VLOOKUP(A1326,'Cleaned Hospitalisation data'!$A$1:$K$2336,8,0)</f>
        <v>18</v>
      </c>
      <c r="G1326" s="12">
        <f>VLOOKUP(A1326,'Cleaned Hospitalisation data'!$A:$K,2,0)</f>
        <v>0</v>
      </c>
      <c r="H1326" s="28">
        <f>VLOOKUP(A1326,'Cleaned Hospitalisation data'!$A$1:$K$2336,3,0)</f>
        <v>1708</v>
      </c>
      <c r="I1326" s="12" t="str">
        <f>VLOOKUP(A1326,'Cleaned Hospitalisation data'!$A$1:$K$2336,4,0)</f>
        <v>Tier - 3</v>
      </c>
      <c r="J1326" s="12" t="str">
        <f>VLOOKUP(A1326,'Cleaned Hospitalisation data'!$A$1:$K$2336,5,0)</f>
        <v>Tier - 2</v>
      </c>
      <c r="K1326" s="12" t="str">
        <f>VLOOKUP(A1326,'Cleaned Hospitalisation data'!$A$1:$K$2336,6,0)</f>
        <v>R1016</v>
      </c>
      <c r="L1326" s="12" cm="1">
        <f t="array" ref="L1326:P1326">_xlfn.XLOOKUP(A1326,$A:$A,'Cleaned Medical Examiation data'!$B:$F)</f>
        <v>25.46</v>
      </c>
      <c r="M1326" s="12">
        <v>5.18</v>
      </c>
      <c r="N1326" s="12" t="str">
        <v>NO</v>
      </c>
      <c r="O1326" s="12" t="str">
        <v>YES</v>
      </c>
      <c r="P1326" s="12" t="str">
        <v>NO</v>
      </c>
      <c r="Q1326" s="19" t="str" cm="1">
        <f t="array" ref="Q1326:T1326">_xlfn.XLOOKUP(A1326,$A:$A,'Cleaned Medical Examiation data'!$H:$K)</f>
        <v>NO</v>
      </c>
      <c r="R1326" s="48">
        <v>1</v>
      </c>
      <c r="S1326" s="45" t="str">
        <v>Over Weight</v>
      </c>
      <c r="T1326" s="34" t="str">
        <v>Normal</v>
      </c>
    </row>
    <row r="1327" spans="1:20" ht="15.75">
      <c r="A1327" s="33" t="s">
        <v>1367</v>
      </c>
      <c r="B1327" s="7" t="str">
        <f>VLOOKUP(A1327,'Customer Names'!$A:$G,7,0)</f>
        <v>Mr</v>
      </c>
      <c r="C1327" s="7" t="str">
        <f>VLOOKUP(A1327,'Customer Names'!$A:$F,6,0)</f>
        <v>Vajin L</v>
      </c>
      <c r="D1327" s="7" t="str">
        <f>VLOOKUP(A1327,'Customer Names'!$A:$E,5,0)</f>
        <v>Armstrong</v>
      </c>
      <c r="E1327" s="25" t="str">
        <f>VLOOKUP(A1327,'Cleaned Hospitalisation data'!$A:$K,7,0)</f>
        <v>6-Dec-2004</v>
      </c>
      <c r="F1327" s="12">
        <f>VLOOKUP(A1327,'Cleaned Hospitalisation data'!$A$1:$K$2336,8,0)</f>
        <v>18</v>
      </c>
      <c r="G1327" s="12">
        <f>VLOOKUP(A1327,'Cleaned Hospitalisation data'!$A:$K,2,0)</f>
        <v>0</v>
      </c>
      <c r="H1327" s="28">
        <f>VLOOKUP(A1327,'Cleaned Hospitalisation data'!$A$1:$K$2336,3,0)</f>
        <v>1705.62</v>
      </c>
      <c r="I1327" s="12" t="str">
        <f>VLOOKUP(A1327,'Cleaned Hospitalisation data'!$A$1:$K$2336,4,0)</f>
        <v>Tier - 2</v>
      </c>
      <c r="J1327" s="12" t="str">
        <f>VLOOKUP(A1327,'Cleaned Hospitalisation data'!$A$1:$K$2336,5,0)</f>
        <v>Tier - 2</v>
      </c>
      <c r="K1327" s="12" t="str">
        <f>VLOOKUP(A1327,'Cleaned Hospitalisation data'!$A$1:$K$2336,6,0)</f>
        <v>R1015</v>
      </c>
      <c r="L1327" s="12" cm="1">
        <f t="array" ref="L1327:P1327">_xlfn.XLOOKUP(A1327,$A:$A,'Cleaned Medical Examiation data'!$B:$F)</f>
        <v>23.75</v>
      </c>
      <c r="M1327" s="12">
        <v>5.27</v>
      </c>
      <c r="N1327" s="12" t="str">
        <v>NO</v>
      </c>
      <c r="O1327" s="12" t="str">
        <v>YES</v>
      </c>
      <c r="P1327" s="12" t="str">
        <v>NO</v>
      </c>
      <c r="Q1327" s="19" t="str" cm="1">
        <f t="array" ref="Q1327:T1327">_xlfn.XLOOKUP(A1327,$A:$A,'Cleaned Medical Examiation data'!$H:$K)</f>
        <v>NO</v>
      </c>
      <c r="R1327" s="48">
        <v>1</v>
      </c>
      <c r="S1327" s="45" t="str">
        <v>Normal Weight</v>
      </c>
      <c r="T1327" s="34" t="str">
        <v>Normal</v>
      </c>
    </row>
    <row r="1328" spans="1:20" ht="15.75">
      <c r="A1328" s="33" t="s">
        <v>1368</v>
      </c>
      <c r="B1328" s="7" t="str">
        <f>VLOOKUP(A1328,'Customer Names'!$A:$G,7,0)</f>
        <v>Mr</v>
      </c>
      <c r="C1328" s="7" t="str">
        <f>VLOOKUP(A1328,'Customer Names'!$A:$F,6,0)</f>
        <v>John K Jr</v>
      </c>
      <c r="D1328" s="7" t="str">
        <f>VLOOKUP(A1328,'Customer Names'!$A:$E,5,0)</f>
        <v>Werner</v>
      </c>
      <c r="E1328" s="25" t="str">
        <f>VLOOKUP(A1328,'Cleaned Hospitalisation data'!$A:$K,7,0)</f>
        <v>14-Dec-2004</v>
      </c>
      <c r="F1328" s="12">
        <f>VLOOKUP(A1328,'Cleaned Hospitalisation data'!$A$1:$K$2336,8,0)</f>
        <v>18</v>
      </c>
      <c r="G1328" s="12">
        <f>VLOOKUP(A1328,'Cleaned Hospitalisation data'!$A:$K,2,0)</f>
        <v>0</v>
      </c>
      <c r="H1328" s="28">
        <f>VLOOKUP(A1328,'Cleaned Hospitalisation data'!$A$1:$K$2336,3,0)</f>
        <v>1704.7</v>
      </c>
      <c r="I1328" s="12" t="str">
        <f>VLOOKUP(A1328,'Cleaned Hospitalisation data'!$A$1:$K$2336,4,0)</f>
        <v>Tier - 2</v>
      </c>
      <c r="J1328" s="12" t="str">
        <f>VLOOKUP(A1328,'Cleaned Hospitalisation data'!$A$1:$K$2336,5,0)</f>
        <v>Tier - 3</v>
      </c>
      <c r="K1328" s="12" t="str">
        <f>VLOOKUP(A1328,'Cleaned Hospitalisation data'!$A$1:$K$2336,6,0)</f>
        <v>R1018</v>
      </c>
      <c r="L1328" s="12" cm="1">
        <f t="array" ref="L1328:P1328">_xlfn.XLOOKUP(A1328,$A:$A,'Cleaned Medical Examiation data'!$B:$F)</f>
        <v>23.085000000000001</v>
      </c>
      <c r="M1328" s="12">
        <v>5.62</v>
      </c>
      <c r="N1328" s="12" t="str">
        <v>NO</v>
      </c>
      <c r="O1328" s="12" t="str">
        <v>YES</v>
      </c>
      <c r="P1328" s="12" t="str">
        <v>NO</v>
      </c>
      <c r="Q1328" s="19" t="str" cm="1">
        <f t="array" ref="Q1328:T1328">_xlfn.XLOOKUP(A1328,$A:$A,'Cleaned Medical Examiation data'!$H:$K)</f>
        <v>NO</v>
      </c>
      <c r="R1328" s="48">
        <v>1</v>
      </c>
      <c r="S1328" s="45" t="str">
        <v>Normal Weight</v>
      </c>
      <c r="T1328" s="34" t="str">
        <v>Normal</v>
      </c>
    </row>
    <row r="1329" spans="1:20" ht="15.75">
      <c r="A1329" s="33" t="s">
        <v>1369</v>
      </c>
      <c r="B1329" s="7" t="str">
        <f>VLOOKUP(A1329,'Customer Names'!$A:$G,7,0)</f>
        <v>Mr</v>
      </c>
      <c r="C1329" s="7" t="str">
        <f>VLOOKUP(A1329,'Customer Names'!$A:$F,6,0)</f>
        <v>Kevin J</v>
      </c>
      <c r="D1329" s="7" t="str">
        <f>VLOOKUP(A1329,'Customer Names'!$A:$E,5,0)</f>
        <v>Gries</v>
      </c>
      <c r="E1329" s="25" t="str">
        <f>VLOOKUP(A1329,'Cleaned Hospitalisation data'!$A:$K,7,0)</f>
        <v>7-Nov-2004</v>
      </c>
      <c r="F1329" s="12">
        <f>VLOOKUP(A1329,'Cleaned Hospitalisation data'!$A$1:$K$2336,8,0)</f>
        <v>18</v>
      </c>
      <c r="G1329" s="12">
        <f>VLOOKUP(A1329,'Cleaned Hospitalisation data'!$A:$K,2,0)</f>
        <v>0</v>
      </c>
      <c r="H1329" s="28">
        <f>VLOOKUP(A1329,'Cleaned Hospitalisation data'!$A$1:$K$2336,3,0)</f>
        <v>1704.57</v>
      </c>
      <c r="I1329" s="12" t="str">
        <f>VLOOKUP(A1329,'Cleaned Hospitalisation data'!$A$1:$K$2336,4,0)</f>
        <v>Tier - 2</v>
      </c>
      <c r="J1329" s="12" t="str">
        <f>VLOOKUP(A1329,'Cleaned Hospitalisation data'!$A$1:$K$2336,5,0)</f>
        <v>Tier - 1</v>
      </c>
      <c r="K1329" s="12" t="str">
        <f>VLOOKUP(A1329,'Cleaned Hospitalisation data'!$A$1:$K$2336,6,0)</f>
        <v>R1016</v>
      </c>
      <c r="L1329" s="12" cm="1">
        <f t="array" ref="L1329:P1329">_xlfn.XLOOKUP(A1329,$A:$A,'Cleaned Medical Examiation data'!$B:$F)</f>
        <v>22.99</v>
      </c>
      <c r="M1329" s="12">
        <v>5.0599999999999996</v>
      </c>
      <c r="N1329" s="12" t="str">
        <v>NO</v>
      </c>
      <c r="O1329" s="12" t="str">
        <v>YES</v>
      </c>
      <c r="P1329" s="12" t="str">
        <v>NO</v>
      </c>
      <c r="Q1329" s="19" t="str" cm="1">
        <f t="array" ref="Q1329:T1329">_xlfn.XLOOKUP(A1329,$A:$A,'Cleaned Medical Examiation data'!$H:$K)</f>
        <v>NO</v>
      </c>
      <c r="R1329" s="48">
        <v>1</v>
      </c>
      <c r="S1329" s="45" t="str">
        <v>Normal Weight</v>
      </c>
      <c r="T1329" s="34" t="str">
        <v>Normal</v>
      </c>
    </row>
    <row r="1330" spans="1:20" ht="15.75">
      <c r="A1330" s="33" t="s">
        <v>1370</v>
      </c>
      <c r="B1330" s="7" t="str">
        <f>VLOOKUP(A1330,'Customer Names'!$A:$G,7,0)</f>
        <v>Mr</v>
      </c>
      <c r="C1330" s="7" t="str">
        <f>VLOOKUP(A1330,'Customer Names'!$A:$F,6,0)</f>
        <v>Kirby W</v>
      </c>
      <c r="D1330" s="7" t="str">
        <f>VLOOKUP(A1330,'Customer Names'!$A:$E,5,0)</f>
        <v>Mills</v>
      </c>
      <c r="E1330" s="25" t="str">
        <f>VLOOKUP(A1330,'Cleaned Hospitalisation data'!$A:$K,7,0)</f>
        <v>10-Dec-2004</v>
      </c>
      <c r="F1330" s="12">
        <f>VLOOKUP(A1330,'Cleaned Hospitalisation data'!$A$1:$K$2336,8,0)</f>
        <v>18</v>
      </c>
      <c r="G1330" s="12">
        <f>VLOOKUP(A1330,'Cleaned Hospitalisation data'!$A:$K,2,0)</f>
        <v>0</v>
      </c>
      <c r="H1330" s="28">
        <f>VLOOKUP(A1330,'Cleaned Hospitalisation data'!$A$1:$K$2336,3,0)</f>
        <v>1702.46</v>
      </c>
      <c r="I1330" s="12" t="str">
        <f>VLOOKUP(A1330,'Cleaned Hospitalisation data'!$A$1:$K$2336,4,0)</f>
        <v>Tier - 2</v>
      </c>
      <c r="J1330" s="12" t="str">
        <f>VLOOKUP(A1330,'Cleaned Hospitalisation data'!$A$1:$K$2336,5,0)</f>
        <v>Tier - 3</v>
      </c>
      <c r="K1330" s="12" t="str">
        <f>VLOOKUP(A1330,'Cleaned Hospitalisation data'!$A$1:$K$2336,6,0)</f>
        <v>R1019</v>
      </c>
      <c r="L1330" s="12" cm="1">
        <f t="array" ref="L1330:P1330">_xlfn.XLOOKUP(A1330,$A:$A,'Cleaned Medical Examiation data'!$B:$F)</f>
        <v>21.47</v>
      </c>
      <c r="M1330" s="12">
        <v>4.6900000000000004</v>
      </c>
      <c r="N1330" s="12" t="str">
        <v>NO</v>
      </c>
      <c r="O1330" s="12" t="str">
        <v>YES</v>
      </c>
      <c r="P1330" s="12" t="str">
        <v>NO</v>
      </c>
      <c r="Q1330" s="19" t="str" cm="1">
        <f t="array" ref="Q1330:T1330">_xlfn.XLOOKUP(A1330,$A:$A,'Cleaned Medical Examiation data'!$H:$K)</f>
        <v>NO</v>
      </c>
      <c r="R1330" s="48">
        <v>1</v>
      </c>
      <c r="S1330" s="45" t="str">
        <v>Normal Weight</v>
      </c>
      <c r="T1330" s="34" t="str">
        <v>Normal</v>
      </c>
    </row>
    <row r="1331" spans="1:20" ht="15.75">
      <c r="A1331" s="33" t="s">
        <v>1371</v>
      </c>
      <c r="B1331" s="7" t="str">
        <f>VLOOKUP(A1331,'Customer Names'!$A:$G,7,0)</f>
        <v>Mr</v>
      </c>
      <c r="C1331" s="7" t="str">
        <f>VLOOKUP(A1331,'Customer Names'!$A:$F,6,0)</f>
        <v>J A</v>
      </c>
      <c r="D1331" s="7" t="str">
        <f>VLOOKUP(A1331,'Customer Names'!$A:$E,5,0)</f>
        <v>Penny</v>
      </c>
      <c r="E1331" s="25" t="str">
        <f>VLOOKUP(A1331,'Cleaned Hospitalisation data'!$A:$K,7,0)</f>
        <v>17-Nov-2004</v>
      </c>
      <c r="F1331" s="12">
        <f>VLOOKUP(A1331,'Cleaned Hospitalisation data'!$A$1:$K$2336,8,0)</f>
        <v>18</v>
      </c>
      <c r="G1331" s="12">
        <f>VLOOKUP(A1331,'Cleaned Hospitalisation data'!$A:$K,2,0)</f>
        <v>0</v>
      </c>
      <c r="H1331" s="28">
        <f>VLOOKUP(A1331,'Cleaned Hospitalisation data'!$A$1:$K$2336,3,0)</f>
        <v>1694.8</v>
      </c>
      <c r="I1331" s="12" t="str">
        <f>VLOOKUP(A1331,'Cleaned Hospitalisation data'!$A$1:$K$2336,4,0)</f>
        <v>Tier - 2</v>
      </c>
      <c r="J1331" s="12" t="str">
        <f>VLOOKUP(A1331,'Cleaned Hospitalisation data'!$A$1:$K$2336,5,0)</f>
        <v>Tier - 2</v>
      </c>
      <c r="K1331" s="12" t="str">
        <f>VLOOKUP(A1331,'Cleaned Hospitalisation data'!$A$1:$K$2336,6,0)</f>
        <v>R1015</v>
      </c>
      <c r="L1331" s="12" cm="1">
        <f t="array" ref="L1331:P1331">_xlfn.XLOOKUP(A1331,$A:$A,'Cleaned Medical Examiation data'!$B:$F)</f>
        <v>15.96</v>
      </c>
      <c r="M1331" s="12">
        <v>5.44</v>
      </c>
      <c r="N1331" s="12" t="str">
        <v>NO</v>
      </c>
      <c r="O1331" s="12" t="str">
        <v>YES</v>
      </c>
      <c r="P1331" s="12" t="str">
        <v>NO</v>
      </c>
      <c r="Q1331" s="19" t="str" cm="1">
        <f t="array" ref="Q1331:T1331">_xlfn.XLOOKUP(A1331,$A:$A,'Cleaned Medical Examiation data'!$H:$K)</f>
        <v>NO</v>
      </c>
      <c r="R1331" s="48">
        <v>1</v>
      </c>
      <c r="S1331" s="45" t="str">
        <v>Under Weight</v>
      </c>
      <c r="T1331" s="34" t="str">
        <v>Normal</v>
      </c>
    </row>
    <row r="1332" spans="1:20" ht="15.75">
      <c r="A1332" s="33" t="s">
        <v>1372</v>
      </c>
      <c r="B1332" s="7" t="str">
        <f>VLOOKUP(A1332,'Customer Names'!$A:$G,7,0)</f>
        <v>Mr</v>
      </c>
      <c r="C1332" s="7" t="str">
        <f>VLOOKUP(A1332,'Customer Names'!$A:$F,6,0)</f>
        <v>Dustin G</v>
      </c>
      <c r="D1332" s="7" t="str">
        <f>VLOOKUP(A1332,'Customer Names'!$A:$E,5,0)</f>
        <v>Hicks</v>
      </c>
      <c r="E1332" s="25" t="str">
        <f>VLOOKUP(A1332,'Cleaned Hospitalisation data'!$A:$K,7,0)</f>
        <v>21-Oct-2000</v>
      </c>
      <c r="F1332" s="12">
        <f>VLOOKUP(A1332,'Cleaned Hospitalisation data'!$A$1:$K$2336,8,0)</f>
        <v>22</v>
      </c>
      <c r="G1332" s="12">
        <f>VLOOKUP(A1332,'Cleaned Hospitalisation data'!$A:$K,2,0)</f>
        <v>0</v>
      </c>
      <c r="H1332" s="28">
        <f>VLOOKUP(A1332,'Cleaned Hospitalisation data'!$A$1:$K$2336,3,0)</f>
        <v>1682.6</v>
      </c>
      <c r="I1332" s="12" t="str">
        <f>VLOOKUP(A1332,'Cleaned Hospitalisation data'!$A$1:$K$2336,4,0)</f>
        <v>Tier - 2</v>
      </c>
      <c r="J1332" s="12" t="str">
        <f>VLOOKUP(A1332,'Cleaned Hospitalisation data'!$A$1:$K$2336,5,0)</f>
        <v>Tier - 2</v>
      </c>
      <c r="K1332" s="12" t="str">
        <f>VLOOKUP(A1332,'Cleaned Hospitalisation data'!$A$1:$K$2336,6,0)</f>
        <v>R1011</v>
      </c>
      <c r="L1332" s="12" cm="1">
        <f t="array" ref="L1332:P1332">_xlfn.XLOOKUP(A1332,$A:$A,'Cleaned Medical Examiation data'!$B:$F)</f>
        <v>39.5</v>
      </c>
      <c r="M1332" s="12">
        <v>5.05</v>
      </c>
      <c r="N1332" s="12" t="str">
        <v>NO</v>
      </c>
      <c r="O1332" s="12" t="str">
        <v>YES</v>
      </c>
      <c r="P1332" s="12" t="str">
        <v>NO</v>
      </c>
      <c r="Q1332" s="19" t="str" cm="1">
        <f t="array" ref="Q1332:T1332">_xlfn.XLOOKUP(A1332,$A:$A,'Cleaned Medical Examiation data'!$H:$K)</f>
        <v>NO</v>
      </c>
      <c r="R1332" s="48">
        <v>1</v>
      </c>
      <c r="S1332" s="45" t="str">
        <v>Obesity</v>
      </c>
      <c r="T1332" s="34" t="str">
        <v>Normal</v>
      </c>
    </row>
    <row r="1333" spans="1:20" ht="15.75">
      <c r="A1333" s="33" t="s">
        <v>1373</v>
      </c>
      <c r="B1333" s="7" t="str">
        <f>VLOOKUP(A1333,'Customer Names'!$A:$G,7,0)</f>
        <v>Mr</v>
      </c>
      <c r="C1333" s="7" t="str">
        <f>VLOOKUP(A1333,'Customer Names'!$A:$F,6,0)</f>
        <v>Anthony G</v>
      </c>
      <c r="D1333" s="7" t="str">
        <f>VLOOKUP(A1333,'Customer Names'!$A:$E,5,0)</f>
        <v>Masayesva</v>
      </c>
      <c r="E1333" s="25" t="str">
        <f>VLOOKUP(A1333,'Cleaned Hospitalisation data'!$A:$K,7,0)</f>
        <v>10-Jun-2000</v>
      </c>
      <c r="F1333" s="12">
        <f>VLOOKUP(A1333,'Cleaned Hospitalisation data'!$A$1:$K$2336,8,0)</f>
        <v>22</v>
      </c>
      <c r="G1333" s="12">
        <f>VLOOKUP(A1333,'Cleaned Hospitalisation data'!$A:$K,2,0)</f>
        <v>0</v>
      </c>
      <c r="H1333" s="28">
        <f>VLOOKUP(A1333,'Cleaned Hospitalisation data'!$A$1:$K$2336,3,0)</f>
        <v>1674.63</v>
      </c>
      <c r="I1333" s="12" t="str">
        <f>VLOOKUP(A1333,'Cleaned Hospitalisation data'!$A$1:$K$2336,4,0)</f>
        <v>Tier - 2</v>
      </c>
      <c r="J1333" s="12" t="str">
        <f>VLOOKUP(A1333,'Cleaned Hospitalisation data'!$A$1:$K$2336,5,0)</f>
        <v>Tier - 2</v>
      </c>
      <c r="K1333" s="12" t="str">
        <f>VLOOKUP(A1333,'Cleaned Hospitalisation data'!$A$1:$K$2336,6,0)</f>
        <v>R1013</v>
      </c>
      <c r="L1333" s="12" cm="1">
        <f t="array" ref="L1333:P1333">_xlfn.XLOOKUP(A1333,$A:$A,'Cleaned Medical Examiation data'!$B:$F)</f>
        <v>33.770000000000003</v>
      </c>
      <c r="M1333" s="12">
        <v>6</v>
      </c>
      <c r="N1333" s="12" t="str">
        <v>NO</v>
      </c>
      <c r="O1333" s="12" t="str">
        <v>YES</v>
      </c>
      <c r="P1333" s="12" t="str">
        <v>NO</v>
      </c>
      <c r="Q1333" s="19" t="str" cm="1">
        <f t="array" ref="Q1333:T1333">_xlfn.XLOOKUP(A1333,$A:$A,'Cleaned Medical Examiation data'!$H:$K)</f>
        <v>NO</v>
      </c>
      <c r="R1333" s="48">
        <v>1</v>
      </c>
      <c r="S1333" s="45" t="str">
        <v>Obesity</v>
      </c>
      <c r="T1333" s="34" t="str">
        <v>Prediabetes</v>
      </c>
    </row>
    <row r="1334" spans="1:20" ht="15.75">
      <c r="A1334" s="33" t="s">
        <v>1374</v>
      </c>
      <c r="B1334" s="7" t="str">
        <f>VLOOKUP(A1334,'Customer Names'!$A:$G,7,0)</f>
        <v>Mr</v>
      </c>
      <c r="C1334" s="7" t="str">
        <f>VLOOKUP(A1334,'Customer Names'!$A:$F,6,0)</f>
        <v>Ryan</v>
      </c>
      <c r="D1334" s="7" t="str">
        <f>VLOOKUP(A1334,'Customer Names'!$A:$E,5,0)</f>
        <v>Paavola</v>
      </c>
      <c r="E1334" s="25" t="str">
        <f>VLOOKUP(A1334,'Cleaned Hospitalisation data'!$A:$K,7,0)</f>
        <v>23-Oct-2000</v>
      </c>
      <c r="F1334" s="12">
        <f>VLOOKUP(A1334,'Cleaned Hospitalisation data'!$A$1:$K$2336,8,0)</f>
        <v>22</v>
      </c>
      <c r="G1334" s="12">
        <f>VLOOKUP(A1334,'Cleaned Hospitalisation data'!$A:$K,2,0)</f>
        <v>0</v>
      </c>
      <c r="H1334" s="28">
        <f>VLOOKUP(A1334,'Cleaned Hospitalisation data'!$A$1:$K$2336,3,0)</f>
        <v>1665</v>
      </c>
      <c r="I1334" s="12" t="str">
        <f>VLOOKUP(A1334,'Cleaned Hospitalisation data'!$A$1:$K$2336,4,0)</f>
        <v>Tier - 2</v>
      </c>
      <c r="J1334" s="12" t="str">
        <f>VLOOKUP(A1334,'Cleaned Hospitalisation data'!$A$1:$K$2336,5,0)</f>
        <v>Tier - 2</v>
      </c>
      <c r="K1334" s="12" t="str">
        <f>VLOOKUP(A1334,'Cleaned Hospitalisation data'!$A$1:$K$2336,6,0)</f>
        <v>R1013</v>
      </c>
      <c r="L1334" s="12" cm="1">
        <f t="array" ref="L1334:P1334">_xlfn.XLOOKUP(A1334,$A:$A,'Cleaned Medical Examiation data'!$B:$F)</f>
        <v>26.84</v>
      </c>
      <c r="M1334" s="12">
        <v>5.99</v>
      </c>
      <c r="N1334" s="12" t="str">
        <v>YES</v>
      </c>
      <c r="O1334" s="12" t="str">
        <v>YES</v>
      </c>
      <c r="P1334" s="12" t="str">
        <v>NO</v>
      </c>
      <c r="Q1334" s="19" t="str" cm="1">
        <f t="array" ref="Q1334:T1334">_xlfn.XLOOKUP(A1334,$A:$A,'Cleaned Medical Examiation data'!$H:$K)</f>
        <v>NO</v>
      </c>
      <c r="R1334" s="48">
        <v>1</v>
      </c>
      <c r="S1334" s="45" t="str">
        <v>Over Weight</v>
      </c>
      <c r="T1334" s="34" t="str">
        <v>Prediabetes</v>
      </c>
    </row>
    <row r="1335" spans="1:20" ht="15.75">
      <c r="A1335" s="33" t="s">
        <v>1375</v>
      </c>
      <c r="B1335" s="7" t="str">
        <f>VLOOKUP(A1335,'Customer Names'!$A:$G,7,0)</f>
        <v>Mr</v>
      </c>
      <c r="C1335" s="7" t="str">
        <f>VLOOKUP(A1335,'Customer Names'!$A:$F,6,0)</f>
        <v>Eric N</v>
      </c>
      <c r="D1335" s="7" t="str">
        <f>VLOOKUP(A1335,'Customer Names'!$A:$E,5,0)</f>
        <v>Gehlsen</v>
      </c>
      <c r="E1335" s="25" t="str">
        <f>VLOOKUP(A1335,'Cleaned Hospitalisation data'!$A:$K,7,0)</f>
        <v>30-Dec-2003</v>
      </c>
      <c r="F1335" s="12">
        <f>VLOOKUP(A1335,'Cleaned Hospitalisation data'!$A$1:$K$2336,8,0)</f>
        <v>19</v>
      </c>
      <c r="G1335" s="12">
        <f>VLOOKUP(A1335,'Cleaned Hospitalisation data'!$A:$K,2,0)</f>
        <v>0</v>
      </c>
      <c r="H1335" s="28">
        <f>VLOOKUP(A1335,'Cleaned Hospitalisation data'!$A$1:$K$2336,3,0)</f>
        <v>1646.43</v>
      </c>
      <c r="I1335" s="12" t="str">
        <f>VLOOKUP(A1335,'Cleaned Hospitalisation data'!$A$1:$K$2336,4,0)</f>
        <v>Tier - 2</v>
      </c>
      <c r="J1335" s="12" t="str">
        <f>VLOOKUP(A1335,'Cleaned Hospitalisation data'!$A$1:$K$2336,5,0)</f>
        <v>Tier - 1</v>
      </c>
      <c r="K1335" s="12" t="str">
        <f>VLOOKUP(A1335,'Cleaned Hospitalisation data'!$A$1:$K$2336,6,0)</f>
        <v>R1012</v>
      </c>
      <c r="L1335" s="12" cm="1">
        <f t="array" ref="L1335:P1335">_xlfn.XLOOKUP(A1335,$A:$A,'Cleaned Medical Examiation data'!$B:$F)</f>
        <v>35.53</v>
      </c>
      <c r="M1335" s="12">
        <v>4.3600000000000003</v>
      </c>
      <c r="N1335" s="12" t="str">
        <v>NO</v>
      </c>
      <c r="O1335" s="12" t="str">
        <v>NO</v>
      </c>
      <c r="P1335" s="12" t="str">
        <v>YES</v>
      </c>
      <c r="Q1335" s="19" t="str" cm="1">
        <f t="array" ref="Q1335:T1335">_xlfn.XLOOKUP(A1335,$A:$A,'Cleaned Medical Examiation data'!$H:$K)</f>
        <v>NO</v>
      </c>
      <c r="R1335" s="48">
        <v>1</v>
      </c>
      <c r="S1335" s="45" t="str">
        <v>Obesity</v>
      </c>
      <c r="T1335" s="34" t="str">
        <v>Normal</v>
      </c>
    </row>
    <row r="1336" spans="1:20" ht="15.75">
      <c r="A1336" s="33" t="s">
        <v>1376</v>
      </c>
      <c r="B1336" s="7" t="str">
        <f>VLOOKUP(A1336,'Customer Names'!$A:$G,7,0)</f>
        <v>Ms</v>
      </c>
      <c r="C1336" s="7" t="str">
        <f>VLOOKUP(A1336,'Customer Names'!$A:$F,6,0)</f>
        <v>Madelyn C</v>
      </c>
      <c r="D1336" s="7" t="str">
        <f>VLOOKUP(A1336,'Customer Names'!$A:$E,5,0)</f>
        <v>Hribar</v>
      </c>
      <c r="E1336" s="25" t="str">
        <f>VLOOKUP(A1336,'Cleaned Hospitalisation data'!$A:$K,7,0)</f>
        <v>4-Oct-1959</v>
      </c>
      <c r="F1336" s="12">
        <f>VLOOKUP(A1336,'Cleaned Hospitalisation data'!$A$1:$K$2336,8,0)</f>
        <v>63</v>
      </c>
      <c r="G1336" s="12">
        <f>VLOOKUP(A1336,'Cleaned Hospitalisation data'!$A:$K,2,0)</f>
        <v>2</v>
      </c>
      <c r="H1336" s="28">
        <f>VLOOKUP(A1336,'Cleaned Hospitalisation data'!$A$1:$K$2336,3,0)</f>
        <v>47305.31</v>
      </c>
      <c r="I1336" s="12" t="str">
        <f>VLOOKUP(A1336,'Cleaned Hospitalisation data'!$A$1:$K$2336,4,0)</f>
        <v>Tier - 2</v>
      </c>
      <c r="J1336" s="12" t="str">
        <f>VLOOKUP(A1336,'Cleaned Hospitalisation data'!$A$1:$K$2336,5,0)</f>
        <v>Tier - 1</v>
      </c>
      <c r="K1336" s="12" t="str">
        <f>VLOOKUP(A1336,'Cleaned Hospitalisation data'!$A$1:$K$2336,6,0)</f>
        <v>R1011</v>
      </c>
      <c r="L1336" s="12" cm="1">
        <f t="array" ref="L1336:P1336">_xlfn.XLOOKUP(A1336,$A:$A,'Cleaned Medical Examiation data'!$B:$F)</f>
        <v>32.200000000000003</v>
      </c>
      <c r="M1336" s="12">
        <v>6.22</v>
      </c>
      <c r="N1336" s="12" t="str">
        <v>YES</v>
      </c>
      <c r="O1336" s="12" t="str">
        <v>NO</v>
      </c>
      <c r="P1336" s="12" t="str">
        <v>NO</v>
      </c>
      <c r="Q1336" s="19" t="str" cm="1">
        <f t="array" ref="Q1336:T1336">_xlfn.XLOOKUP(A1336,$A:$A,'Cleaned Medical Examiation data'!$H:$K)</f>
        <v>YES</v>
      </c>
      <c r="R1336" s="48">
        <v>2</v>
      </c>
      <c r="S1336" s="45" t="str">
        <v>Obesity</v>
      </c>
      <c r="T1336" s="34" t="str">
        <v>Prediabetes</v>
      </c>
    </row>
    <row r="1337" spans="1:20" ht="15.75">
      <c r="A1337" s="33" t="s">
        <v>1377</v>
      </c>
      <c r="B1337" s="7" t="str">
        <f>VLOOKUP(A1337,'Customer Names'!$A:$G,7,0)</f>
        <v>Mr</v>
      </c>
      <c r="C1337" s="7" t="str">
        <f>VLOOKUP(A1337,'Customer Names'!$A:$F,6,0)</f>
        <v>Rick E</v>
      </c>
      <c r="D1337" s="7" t="str">
        <f>VLOOKUP(A1337,'Customer Names'!$A:$E,5,0)</f>
        <v>Meyer</v>
      </c>
      <c r="E1337" s="25" t="str">
        <f>VLOOKUP(A1337,'Cleaned Hospitalisation data'!$A:$K,7,0)</f>
        <v>9-Jul-1997</v>
      </c>
      <c r="F1337" s="12">
        <f>VLOOKUP(A1337,'Cleaned Hospitalisation data'!$A$1:$K$2336,8,0)</f>
        <v>25</v>
      </c>
      <c r="G1337" s="12">
        <f>VLOOKUP(A1337,'Cleaned Hospitalisation data'!$A:$K,2,0)</f>
        <v>0</v>
      </c>
      <c r="H1337" s="28">
        <f>VLOOKUP(A1337,'Cleaned Hospitalisation data'!$A$1:$K$2336,3,0)</f>
        <v>35302.089999999997</v>
      </c>
      <c r="I1337" s="12" t="str">
        <f>VLOOKUP(A1337,'Cleaned Hospitalisation data'!$A$1:$K$2336,4,0)</f>
        <v>Tier - 1</v>
      </c>
      <c r="J1337" s="12" t="str">
        <f>VLOOKUP(A1337,'Cleaned Hospitalisation data'!$A$1:$K$2336,5,0)</f>
        <v>Tier - 2</v>
      </c>
      <c r="K1337" s="12" t="str">
        <f>VLOOKUP(A1337,'Cleaned Hospitalisation data'!$A$1:$K$2336,6,0)</f>
        <v>R1011</v>
      </c>
      <c r="L1337" s="12" cm="1">
        <f t="array" ref="L1337:P1337">_xlfn.XLOOKUP(A1337,$A:$A,'Cleaned Medical Examiation data'!$B:$F)</f>
        <v>53.25</v>
      </c>
      <c r="M1337" s="12">
        <v>6.11</v>
      </c>
      <c r="N1337" s="12" t="str">
        <v>YES</v>
      </c>
      <c r="O1337" s="12" t="str">
        <v>NO</v>
      </c>
      <c r="P1337" s="12" t="str">
        <v>YES</v>
      </c>
      <c r="Q1337" s="19" t="str" cm="1">
        <f t="array" ref="Q1337:T1337">_xlfn.XLOOKUP(A1337,$A:$A,'Cleaned Medical Examiation data'!$H:$K)</f>
        <v>YES</v>
      </c>
      <c r="R1337" s="48">
        <v>1</v>
      </c>
      <c r="S1337" s="45" t="str">
        <v>Obesity</v>
      </c>
      <c r="T1337" s="34" t="str">
        <v>Prediabetes</v>
      </c>
    </row>
    <row r="1338" spans="1:20" ht="15.75">
      <c r="A1338" s="33" t="s">
        <v>1378</v>
      </c>
      <c r="B1338" s="7" t="str">
        <f>VLOOKUP(A1338,'Customer Names'!$A:$G,7,0)</f>
        <v>Mr</v>
      </c>
      <c r="C1338" s="7" t="str">
        <f>VLOOKUP(A1338,'Customer Names'!$A:$F,6,0)</f>
        <v>Connor</v>
      </c>
      <c r="D1338" s="7" t="str">
        <f>VLOOKUP(A1338,'Customer Names'!$A:$E,5,0)</f>
        <v>Roche</v>
      </c>
      <c r="E1338" s="25" t="str">
        <f>VLOOKUP(A1338,'Cleaned Hospitalisation data'!$A:$K,7,0)</f>
        <v>21-Aug-2003</v>
      </c>
      <c r="F1338" s="12">
        <f>VLOOKUP(A1338,'Cleaned Hospitalisation data'!$A$1:$K$2336,8,0)</f>
        <v>19</v>
      </c>
      <c r="G1338" s="12">
        <f>VLOOKUP(A1338,'Cleaned Hospitalisation data'!$A:$K,2,0)</f>
        <v>0</v>
      </c>
      <c r="H1338" s="28">
        <f>VLOOKUP(A1338,'Cleaned Hospitalisation data'!$A$1:$K$2336,3,0)</f>
        <v>1639.56</v>
      </c>
      <c r="I1338" s="12" t="str">
        <f>VLOOKUP(A1338,'Cleaned Hospitalisation data'!$A$1:$K$2336,4,0)</f>
        <v>Tier - 2</v>
      </c>
      <c r="J1338" s="12" t="str">
        <f>VLOOKUP(A1338,'Cleaned Hospitalisation data'!$A$1:$K$2336,5,0)</f>
        <v>Tier - 2</v>
      </c>
      <c r="K1338" s="12" t="str">
        <f>VLOOKUP(A1338,'Cleaned Hospitalisation data'!$A$1:$K$2336,6,0)</f>
        <v>R1012</v>
      </c>
      <c r="L1338" s="12" cm="1">
        <f t="array" ref="L1338:P1338">_xlfn.XLOOKUP(A1338,$A:$A,'Cleaned Medical Examiation data'!$B:$F)</f>
        <v>30.59</v>
      </c>
      <c r="M1338" s="12">
        <v>4.41</v>
      </c>
      <c r="N1338" s="12" t="str">
        <v>NO</v>
      </c>
      <c r="O1338" s="12" t="str">
        <v>NO</v>
      </c>
      <c r="P1338" s="12" t="str">
        <v>YES</v>
      </c>
      <c r="Q1338" s="19" t="str" cm="1">
        <f t="array" ref="Q1338:T1338">_xlfn.XLOOKUP(A1338,$A:$A,'Cleaned Medical Examiation data'!$H:$K)</f>
        <v>NO</v>
      </c>
      <c r="R1338" s="48">
        <v>1</v>
      </c>
      <c r="S1338" s="45" t="str">
        <v>Obesity</v>
      </c>
      <c r="T1338" s="34" t="str">
        <v>Normal</v>
      </c>
    </row>
    <row r="1339" spans="1:20" ht="15.75">
      <c r="A1339" s="33" t="s">
        <v>1379</v>
      </c>
      <c r="B1339" s="7" t="str">
        <f>VLOOKUP(A1339,'Customer Names'!$A:$G,7,0)</f>
        <v>Mr</v>
      </c>
      <c r="C1339" s="7" t="str">
        <f>VLOOKUP(A1339,'Customer Names'!$A:$F,6,0)</f>
        <v>Patrick H</v>
      </c>
      <c r="D1339" s="7" t="str">
        <f>VLOOKUP(A1339,'Customer Names'!$A:$E,5,0)</f>
        <v>Hearn</v>
      </c>
      <c r="E1339" s="25" t="str">
        <f>VLOOKUP(A1339,'Cleaned Hospitalisation data'!$A:$K,7,0)</f>
        <v>16-Sep-2003</v>
      </c>
      <c r="F1339" s="12">
        <f>VLOOKUP(A1339,'Cleaned Hospitalisation data'!$A$1:$K$2336,8,0)</f>
        <v>19</v>
      </c>
      <c r="G1339" s="12">
        <f>VLOOKUP(A1339,'Cleaned Hospitalisation data'!$A:$K,2,0)</f>
        <v>0</v>
      </c>
      <c r="H1339" s="28">
        <f>VLOOKUP(A1339,'Cleaned Hospitalisation data'!$A$1:$K$2336,3,0)</f>
        <v>1639.56</v>
      </c>
      <c r="I1339" s="12" t="str">
        <f>VLOOKUP(A1339,'Cleaned Hospitalisation data'!$A$1:$K$2336,4,0)</f>
        <v>Tier - 2</v>
      </c>
      <c r="J1339" s="12" t="str">
        <f>VLOOKUP(A1339,'Cleaned Hospitalisation data'!$A$1:$K$2336,5,0)</f>
        <v>Tier - 2</v>
      </c>
      <c r="K1339" s="12" t="str">
        <f>VLOOKUP(A1339,'Cleaned Hospitalisation data'!$A$1:$K$2336,6,0)</f>
        <v>R1012</v>
      </c>
      <c r="L1339" s="12" cm="1">
        <f t="array" ref="L1339:P1339">_xlfn.XLOOKUP(A1339,$A:$A,'Cleaned Medical Examiation data'!$B:$F)</f>
        <v>30.59</v>
      </c>
      <c r="M1339" s="12">
        <v>4.17</v>
      </c>
      <c r="N1339" s="12" t="str">
        <v>NO</v>
      </c>
      <c r="O1339" s="12" t="str">
        <v>NO</v>
      </c>
      <c r="P1339" s="12" t="str">
        <v>YES</v>
      </c>
      <c r="Q1339" s="19" t="str" cm="1">
        <f t="array" ref="Q1339:T1339">_xlfn.XLOOKUP(A1339,$A:$A,'Cleaned Medical Examiation data'!$H:$K)</f>
        <v>NO</v>
      </c>
      <c r="R1339" s="48">
        <v>1</v>
      </c>
      <c r="S1339" s="45" t="str">
        <v>Obesity</v>
      </c>
      <c r="T1339" s="34" t="str">
        <v>Normal</v>
      </c>
    </row>
    <row r="1340" spans="1:20" ht="15.75">
      <c r="A1340" s="33" t="s">
        <v>1380</v>
      </c>
      <c r="B1340" s="7" t="str">
        <f>VLOOKUP(A1340,'Customer Names'!$A:$G,7,0)</f>
        <v>Mr</v>
      </c>
      <c r="C1340" s="7" t="str">
        <f>VLOOKUP(A1340,'Customer Names'!$A:$F,6,0)</f>
        <v>Tyler</v>
      </c>
      <c r="D1340" s="7" t="str">
        <f>VLOOKUP(A1340,'Customer Names'!$A:$E,5,0)</f>
        <v>Dimson</v>
      </c>
      <c r="E1340" s="25" t="str">
        <f>VLOOKUP(A1340,'Cleaned Hospitalisation data'!$A:$K,7,0)</f>
        <v>30-Dec-2003</v>
      </c>
      <c r="F1340" s="12">
        <f>VLOOKUP(A1340,'Cleaned Hospitalisation data'!$A$1:$K$2336,8,0)</f>
        <v>19</v>
      </c>
      <c r="G1340" s="12">
        <f>VLOOKUP(A1340,'Cleaned Hospitalisation data'!$A:$K,2,0)</f>
        <v>0</v>
      </c>
      <c r="H1340" s="28">
        <f>VLOOKUP(A1340,'Cleaned Hospitalisation data'!$A$1:$K$2336,3,0)</f>
        <v>1635.73</v>
      </c>
      <c r="I1340" s="12" t="str">
        <f>VLOOKUP(A1340,'Cleaned Hospitalisation data'!$A$1:$K$2336,4,0)</f>
        <v>Tier - 2</v>
      </c>
      <c r="J1340" s="12" t="str">
        <f>VLOOKUP(A1340,'Cleaned Hospitalisation data'!$A$1:$K$2336,5,0)</f>
        <v>Tier - 3</v>
      </c>
      <c r="K1340" s="12" t="str">
        <f>VLOOKUP(A1340,'Cleaned Hospitalisation data'!$A$1:$K$2336,6,0)</f>
        <v>R1012</v>
      </c>
      <c r="L1340" s="12" cm="1">
        <f t="array" ref="L1340:P1340">_xlfn.XLOOKUP(A1340,$A:$A,'Cleaned Medical Examiation data'!$B:$F)</f>
        <v>27.835000000000001</v>
      </c>
      <c r="M1340" s="12">
        <v>4.4400000000000004</v>
      </c>
      <c r="N1340" s="12" t="str">
        <v>NO</v>
      </c>
      <c r="O1340" s="12" t="str">
        <v>NO</v>
      </c>
      <c r="P1340" s="12" t="str">
        <v>YES</v>
      </c>
      <c r="Q1340" s="19" t="str" cm="1">
        <f t="array" ref="Q1340:T1340">_xlfn.XLOOKUP(A1340,$A:$A,'Cleaned Medical Examiation data'!$H:$K)</f>
        <v>NO</v>
      </c>
      <c r="R1340" s="48">
        <v>1</v>
      </c>
      <c r="S1340" s="45" t="str">
        <v>Over Weight</v>
      </c>
      <c r="T1340" s="34" t="str">
        <v>Normal</v>
      </c>
    </row>
    <row r="1341" spans="1:20" ht="15.75">
      <c r="A1341" s="33" t="s">
        <v>1381</v>
      </c>
      <c r="B1341" s="7" t="str">
        <f>VLOOKUP(A1341,'Customer Names'!$A:$G,7,0)</f>
        <v>Ms</v>
      </c>
      <c r="C1341" s="7" t="str">
        <f>VLOOKUP(A1341,'Customer Names'!$A:$F,6,0)</f>
        <v>Deborah L</v>
      </c>
      <c r="D1341" s="7" t="str">
        <f>VLOOKUP(A1341,'Customer Names'!$A:$E,5,0)</f>
        <v>Slason</v>
      </c>
      <c r="E1341" s="25" t="str">
        <f>VLOOKUP(A1341,'Cleaned Hospitalisation data'!$A:$K,7,0)</f>
        <v>13-Jun-2004</v>
      </c>
      <c r="F1341" s="12">
        <f>VLOOKUP(A1341,'Cleaned Hospitalisation data'!$A$1:$K$2336,8,0)</f>
        <v>18</v>
      </c>
      <c r="G1341" s="12">
        <f>VLOOKUP(A1341,'Cleaned Hospitalisation data'!$A:$K,2,0)</f>
        <v>0</v>
      </c>
      <c r="H1341" s="28">
        <f>VLOOKUP(A1341,'Cleaned Hospitalisation data'!$A$1:$K$2336,3,0)</f>
        <v>1634.57</v>
      </c>
      <c r="I1341" s="12" t="str">
        <f>VLOOKUP(A1341,'Cleaned Hospitalisation data'!$A$1:$K$2336,4,0)</f>
        <v>Tier - 2</v>
      </c>
      <c r="J1341" s="12" t="str">
        <f>VLOOKUP(A1341,'Cleaned Hospitalisation data'!$A$1:$K$2336,5,0)</f>
        <v>Tier - 2</v>
      </c>
      <c r="K1341" s="12" t="str">
        <f>VLOOKUP(A1341,'Cleaned Hospitalisation data'!$A$1:$K$2336,6,0)</f>
        <v>R1013</v>
      </c>
      <c r="L1341" s="12" cm="1">
        <f t="array" ref="L1341:P1341">_xlfn.XLOOKUP(A1341,$A:$A,'Cleaned Medical Examiation data'!$B:$F)</f>
        <v>40.26</v>
      </c>
      <c r="M1341" s="12">
        <v>5.52</v>
      </c>
      <c r="N1341" s="12" t="str">
        <v>NO</v>
      </c>
      <c r="O1341" s="12" t="str">
        <v>YES</v>
      </c>
      <c r="P1341" s="12" t="str">
        <v>NO</v>
      </c>
      <c r="Q1341" s="19" t="str" cm="1">
        <f t="array" ref="Q1341:T1341">_xlfn.XLOOKUP(A1341,$A:$A,'Cleaned Medical Examiation data'!$H:$K)</f>
        <v>NO</v>
      </c>
      <c r="R1341" s="48">
        <v>1</v>
      </c>
      <c r="S1341" s="45" t="str">
        <v>Obesity</v>
      </c>
      <c r="T1341" s="34" t="str">
        <v>Normal</v>
      </c>
    </row>
    <row r="1342" spans="1:20" ht="15.75">
      <c r="A1342" s="33" t="s">
        <v>1382</v>
      </c>
      <c r="B1342" s="7" t="str">
        <f>VLOOKUP(A1342,'Customer Names'!$A:$G,7,0)</f>
        <v>Ms</v>
      </c>
      <c r="C1342" s="7" t="str">
        <f>VLOOKUP(A1342,'Customer Names'!$A:$F,6,0)</f>
        <v>Andrea K</v>
      </c>
      <c r="D1342" s="7" t="str">
        <f>VLOOKUP(A1342,'Customer Names'!$A:$E,5,0)</f>
        <v>Gibson</v>
      </c>
      <c r="E1342" s="25" t="str">
        <f>VLOOKUP(A1342,'Cleaned Hospitalisation data'!$A:$K,7,0)</f>
        <v>8-Aug-2004</v>
      </c>
      <c r="F1342" s="12">
        <f>VLOOKUP(A1342,'Cleaned Hospitalisation data'!$A$1:$K$2336,8,0)</f>
        <v>18</v>
      </c>
      <c r="G1342" s="12">
        <f>VLOOKUP(A1342,'Cleaned Hospitalisation data'!$A:$K,2,0)</f>
        <v>0</v>
      </c>
      <c r="H1342" s="28">
        <f>VLOOKUP(A1342,'Cleaned Hospitalisation data'!$A$1:$K$2336,3,0)</f>
        <v>1633.96</v>
      </c>
      <c r="I1342" s="12" t="str">
        <f>VLOOKUP(A1342,'Cleaned Hospitalisation data'!$A$1:$K$2336,4,0)</f>
        <v>Tier - 2</v>
      </c>
      <c r="J1342" s="12" t="str">
        <f>VLOOKUP(A1342,'Cleaned Hospitalisation data'!$A$1:$K$2336,5,0)</f>
        <v>Tier - 1</v>
      </c>
      <c r="K1342" s="12" t="str">
        <f>VLOOKUP(A1342,'Cleaned Hospitalisation data'!$A$1:$K$2336,6,0)</f>
        <v>R1013</v>
      </c>
      <c r="L1342" s="12" cm="1">
        <f t="array" ref="L1342:P1342">_xlfn.XLOOKUP(A1342,$A:$A,'Cleaned Medical Examiation data'!$B:$F)</f>
        <v>39.82</v>
      </c>
      <c r="M1342" s="12">
        <v>6.01</v>
      </c>
      <c r="N1342" s="12" t="str">
        <v>NO</v>
      </c>
      <c r="O1342" s="12" t="str">
        <v>YES</v>
      </c>
      <c r="P1342" s="12" t="str">
        <v>NO</v>
      </c>
      <c r="Q1342" s="19" t="str" cm="1">
        <f t="array" ref="Q1342:T1342">_xlfn.XLOOKUP(A1342,$A:$A,'Cleaned Medical Examiation data'!$H:$K)</f>
        <v>NO</v>
      </c>
      <c r="R1342" s="48">
        <v>1</v>
      </c>
      <c r="S1342" s="45" t="str">
        <v>Obesity</v>
      </c>
      <c r="T1342" s="34" t="str">
        <v>Prediabetes</v>
      </c>
    </row>
    <row r="1343" spans="1:20" ht="15.75">
      <c r="A1343" s="33" t="s">
        <v>1383</v>
      </c>
      <c r="B1343" s="7" t="str">
        <f>VLOOKUP(A1343,'Customer Names'!$A:$G,7,0)</f>
        <v>Ms</v>
      </c>
      <c r="C1343" s="7" t="str">
        <f>VLOOKUP(A1343,'Customer Names'!$A:$F,6,0)</f>
        <v>Elleree</v>
      </c>
      <c r="D1343" s="7" t="str">
        <f>VLOOKUP(A1343,'Customer Names'!$A:$E,5,0)</f>
        <v>Erdos</v>
      </c>
      <c r="E1343" s="25" t="str">
        <f>VLOOKUP(A1343,'Cleaned Hospitalisation data'!$A:$K,7,0)</f>
        <v>13-Dec-2004</v>
      </c>
      <c r="F1343" s="12">
        <f>VLOOKUP(A1343,'Cleaned Hospitalisation data'!$A$1:$K$2336,8,0)</f>
        <v>18</v>
      </c>
      <c r="G1343" s="12">
        <f>VLOOKUP(A1343,'Cleaned Hospitalisation data'!$A:$K,2,0)</f>
        <v>0</v>
      </c>
      <c r="H1343" s="28">
        <f>VLOOKUP(A1343,'Cleaned Hospitalisation data'!$A$1:$K$2336,3,0)</f>
        <v>1633.04</v>
      </c>
      <c r="I1343" s="12" t="str">
        <f>VLOOKUP(A1343,'Cleaned Hospitalisation data'!$A$1:$K$2336,4,0)</f>
        <v>Tier - 2</v>
      </c>
      <c r="J1343" s="12" t="str">
        <f>VLOOKUP(A1343,'Cleaned Hospitalisation data'!$A$1:$K$2336,5,0)</f>
        <v>Tier - 2</v>
      </c>
      <c r="K1343" s="12" t="str">
        <f>VLOOKUP(A1343,'Cleaned Hospitalisation data'!$A$1:$K$2336,6,0)</f>
        <v>R1013</v>
      </c>
      <c r="L1343" s="12" cm="1">
        <f t="array" ref="L1343:P1343">_xlfn.XLOOKUP(A1343,$A:$A,'Cleaned Medical Examiation data'!$B:$F)</f>
        <v>39.159999999999997</v>
      </c>
      <c r="M1343" s="12">
        <v>5.81</v>
      </c>
      <c r="N1343" s="12" t="str">
        <v>NO</v>
      </c>
      <c r="O1343" s="12" t="str">
        <v>YES</v>
      </c>
      <c r="P1343" s="12" t="str">
        <v>NO</v>
      </c>
      <c r="Q1343" s="19" t="str" cm="1">
        <f t="array" ref="Q1343:T1343">_xlfn.XLOOKUP(A1343,$A:$A,'Cleaned Medical Examiation data'!$H:$K)</f>
        <v>NO</v>
      </c>
      <c r="R1343" s="48">
        <v>1</v>
      </c>
      <c r="S1343" s="45" t="str">
        <v>Obesity</v>
      </c>
      <c r="T1343" s="34" t="str">
        <v>Prediabetes</v>
      </c>
    </row>
    <row r="1344" spans="1:20" ht="15.75">
      <c r="A1344" s="33" t="s">
        <v>1384</v>
      </c>
      <c r="B1344" s="7" t="str">
        <f>VLOOKUP(A1344,'Customer Names'!$A:$G,7,0)</f>
        <v>Mr</v>
      </c>
      <c r="C1344" s="7" t="str">
        <f>VLOOKUP(A1344,'Customer Names'!$A:$F,6,0)</f>
        <v>Brandon J</v>
      </c>
      <c r="D1344" s="7" t="str">
        <f>VLOOKUP(A1344,'Customer Names'!$A:$E,5,0)</f>
        <v>Cushman</v>
      </c>
      <c r="E1344" s="25" t="str">
        <f>VLOOKUP(A1344,'Cleaned Hospitalisation data'!$A:$K,7,0)</f>
        <v>16-Sep-2003</v>
      </c>
      <c r="F1344" s="12">
        <f>VLOOKUP(A1344,'Cleaned Hospitalisation data'!$A$1:$K$2336,8,0)</f>
        <v>19</v>
      </c>
      <c r="G1344" s="12">
        <f>VLOOKUP(A1344,'Cleaned Hospitalisation data'!$A:$K,2,0)</f>
        <v>0</v>
      </c>
      <c r="H1344" s="28">
        <f>VLOOKUP(A1344,'Cleaned Hospitalisation data'!$A$1:$K$2336,3,0)</f>
        <v>1632.56</v>
      </c>
      <c r="I1344" s="12" t="str">
        <f>VLOOKUP(A1344,'Cleaned Hospitalisation data'!$A$1:$K$2336,4,0)</f>
        <v>Tier - 2</v>
      </c>
      <c r="J1344" s="12" t="str">
        <f>VLOOKUP(A1344,'Cleaned Hospitalisation data'!$A$1:$K$2336,5,0)</f>
        <v>Tier - 2</v>
      </c>
      <c r="K1344" s="12" t="str">
        <f>VLOOKUP(A1344,'Cleaned Hospitalisation data'!$A$1:$K$2336,6,0)</f>
        <v>R1012</v>
      </c>
      <c r="L1344" s="12" cm="1">
        <f t="array" ref="L1344:P1344">_xlfn.XLOOKUP(A1344,$A:$A,'Cleaned Medical Examiation data'!$B:$F)</f>
        <v>25.555</v>
      </c>
      <c r="M1344" s="12">
        <v>4.37</v>
      </c>
      <c r="N1344" s="12" t="str">
        <v>NO</v>
      </c>
      <c r="O1344" s="12" t="str">
        <v>NO</v>
      </c>
      <c r="P1344" s="12" t="str">
        <v>YES</v>
      </c>
      <c r="Q1344" s="19" t="str" cm="1">
        <f t="array" ref="Q1344:T1344">_xlfn.XLOOKUP(A1344,$A:$A,'Cleaned Medical Examiation data'!$H:$K)</f>
        <v>NO</v>
      </c>
      <c r="R1344" s="48">
        <v>1</v>
      </c>
      <c r="S1344" s="45" t="str">
        <v>Over Weight</v>
      </c>
      <c r="T1344" s="34" t="str">
        <v>Normal</v>
      </c>
    </row>
    <row r="1345" spans="1:20" ht="15.75">
      <c r="A1345" s="33" t="s">
        <v>1385</v>
      </c>
      <c r="B1345" s="7" t="str">
        <f>VLOOKUP(A1345,'Customer Names'!$A:$G,7,0)</f>
        <v>Mr</v>
      </c>
      <c r="C1345" s="7" t="str">
        <f>VLOOKUP(A1345,'Customer Names'!$A:$F,6,0)</f>
        <v>Steve</v>
      </c>
      <c r="D1345" s="7" t="str">
        <f>VLOOKUP(A1345,'Customer Names'!$A:$E,5,0)</f>
        <v>Hammel</v>
      </c>
      <c r="E1345" s="25" t="str">
        <f>VLOOKUP(A1345,'Cleaned Hospitalisation data'!$A:$K,7,0)</f>
        <v>3-Oct-2003</v>
      </c>
      <c r="F1345" s="12">
        <f>VLOOKUP(A1345,'Cleaned Hospitalisation data'!$A$1:$K$2336,8,0)</f>
        <v>19</v>
      </c>
      <c r="G1345" s="12">
        <f>VLOOKUP(A1345,'Cleaned Hospitalisation data'!$A:$K,2,0)</f>
        <v>0</v>
      </c>
      <c r="H1345" s="28">
        <f>VLOOKUP(A1345,'Cleaned Hospitalisation data'!$A$1:$K$2336,3,0)</f>
        <v>1632.04</v>
      </c>
      <c r="I1345" s="12" t="str">
        <f>VLOOKUP(A1345,'Cleaned Hospitalisation data'!$A$1:$K$2336,4,0)</f>
        <v>Tier - 2</v>
      </c>
      <c r="J1345" s="12" t="str">
        <f>VLOOKUP(A1345,'Cleaned Hospitalisation data'!$A$1:$K$2336,5,0)</f>
        <v>Tier - 2</v>
      </c>
      <c r="K1345" s="12" t="str">
        <f>VLOOKUP(A1345,'Cleaned Hospitalisation data'!$A$1:$K$2336,6,0)</f>
        <v>R1012</v>
      </c>
      <c r="L1345" s="12" cm="1">
        <f t="array" ref="L1345:P1345">_xlfn.XLOOKUP(A1345,$A:$A,'Cleaned Medical Examiation data'!$B:$F)</f>
        <v>25.175000000000001</v>
      </c>
      <c r="M1345" s="12">
        <v>5.74</v>
      </c>
      <c r="N1345" s="12" t="str">
        <v>NO</v>
      </c>
      <c r="O1345" s="12" t="str">
        <v>NO</v>
      </c>
      <c r="P1345" s="12" t="str">
        <v>YES</v>
      </c>
      <c r="Q1345" s="19" t="str" cm="1">
        <f t="array" ref="Q1345:T1345">_xlfn.XLOOKUP(A1345,$A:$A,'Cleaned Medical Examiation data'!$H:$K)</f>
        <v>NO</v>
      </c>
      <c r="R1345" s="48">
        <v>1</v>
      </c>
      <c r="S1345" s="45" t="str">
        <v>Over Weight</v>
      </c>
      <c r="T1345" s="34" t="str">
        <v>Prediabetes</v>
      </c>
    </row>
    <row r="1346" spans="1:20" ht="15.75">
      <c r="A1346" s="33" t="s">
        <v>1386</v>
      </c>
      <c r="B1346" s="7" t="str">
        <f>VLOOKUP(A1346,'Customer Names'!$A:$G,7,0)</f>
        <v>Ms</v>
      </c>
      <c r="C1346" s="7" t="str">
        <f>VLOOKUP(A1346,'Customer Names'!$A:$F,6,0)</f>
        <v>Nina Wavik Sr</v>
      </c>
      <c r="D1346" s="7" t="str">
        <f>VLOOKUP(A1346,'Customer Names'!$A:$E,5,0)</f>
        <v>Ytterstad</v>
      </c>
      <c r="E1346" s="25" t="str">
        <f>VLOOKUP(A1346,'Cleaned Hospitalisation data'!$A:$K,7,0)</f>
        <v>9-Jul-2004</v>
      </c>
      <c r="F1346" s="12">
        <f>VLOOKUP(A1346,'Cleaned Hospitalisation data'!$A$1:$K$2336,8,0)</f>
        <v>18</v>
      </c>
      <c r="G1346" s="12">
        <f>VLOOKUP(A1346,'Cleaned Hospitalisation data'!$A:$K,2,0)</f>
        <v>0</v>
      </c>
      <c r="H1346" s="28">
        <f>VLOOKUP(A1346,'Cleaned Hospitalisation data'!$A$1:$K$2336,3,0)</f>
        <v>1631.82</v>
      </c>
      <c r="I1346" s="12" t="str">
        <f>VLOOKUP(A1346,'Cleaned Hospitalisation data'!$A$1:$K$2336,4,0)</f>
        <v>Tier - 2</v>
      </c>
      <c r="J1346" s="12" t="str">
        <f>VLOOKUP(A1346,'Cleaned Hospitalisation data'!$A$1:$K$2336,5,0)</f>
        <v>Tier - 1</v>
      </c>
      <c r="K1346" s="12" t="str">
        <f>VLOOKUP(A1346,'Cleaned Hospitalisation data'!$A$1:$K$2336,6,0)</f>
        <v>R1013</v>
      </c>
      <c r="L1346" s="12" cm="1">
        <f t="array" ref="L1346:P1346">_xlfn.XLOOKUP(A1346,$A:$A,'Cleaned Medical Examiation data'!$B:$F)</f>
        <v>38.28</v>
      </c>
      <c r="M1346" s="12">
        <v>5.39</v>
      </c>
      <c r="N1346" s="12" t="str">
        <v>NO</v>
      </c>
      <c r="O1346" s="12" t="str">
        <v>YES</v>
      </c>
      <c r="P1346" s="12" t="str">
        <v>NO</v>
      </c>
      <c r="Q1346" s="19" t="str" cm="1">
        <f t="array" ref="Q1346:T1346">_xlfn.XLOOKUP(A1346,$A:$A,'Cleaned Medical Examiation data'!$H:$K)</f>
        <v>NO</v>
      </c>
      <c r="R1346" s="48">
        <v>1</v>
      </c>
      <c r="S1346" s="45" t="str">
        <v>Obesity</v>
      </c>
      <c r="T1346" s="34" t="str">
        <v>Normal</v>
      </c>
    </row>
    <row r="1347" spans="1:20" ht="15.75">
      <c r="A1347" s="33" t="s">
        <v>1387</v>
      </c>
      <c r="B1347" s="7" t="str">
        <f>VLOOKUP(A1347,'Customer Names'!$A:$G,7,0)</f>
        <v>Ms</v>
      </c>
      <c r="C1347" s="7" t="str">
        <f>VLOOKUP(A1347,'Customer Names'!$A:$F,6,0)</f>
        <v>Dani</v>
      </c>
      <c r="D1347" s="7" t="str">
        <f>VLOOKUP(A1347,'Customer Names'!$A:$E,5,0)</f>
        <v>Prince</v>
      </c>
      <c r="E1347" s="25" t="str">
        <f>VLOOKUP(A1347,'Cleaned Hospitalisation data'!$A:$K,7,0)</f>
        <v>5-Dec-2004</v>
      </c>
      <c r="F1347" s="12">
        <f>VLOOKUP(A1347,'Cleaned Hospitalisation data'!$A$1:$K$2336,8,0)</f>
        <v>18</v>
      </c>
      <c r="G1347" s="12">
        <f>VLOOKUP(A1347,'Cleaned Hospitalisation data'!$A:$K,2,0)</f>
        <v>0</v>
      </c>
      <c r="H1347" s="28">
        <f>VLOOKUP(A1347,'Cleaned Hospitalisation data'!$A$1:$K$2336,3,0)</f>
        <v>1631.67</v>
      </c>
      <c r="I1347" s="12" t="str">
        <f>VLOOKUP(A1347,'Cleaned Hospitalisation data'!$A$1:$K$2336,4,0)</f>
        <v>Tier - 2</v>
      </c>
      <c r="J1347" s="12" t="str">
        <f>VLOOKUP(A1347,'Cleaned Hospitalisation data'!$A$1:$K$2336,5,0)</f>
        <v>Tier - 3</v>
      </c>
      <c r="K1347" s="12" t="str">
        <f>VLOOKUP(A1347,'Cleaned Hospitalisation data'!$A$1:$K$2336,6,0)</f>
        <v>R1013</v>
      </c>
      <c r="L1347" s="12" cm="1">
        <f t="array" ref="L1347:P1347">_xlfn.XLOOKUP(A1347,$A:$A,'Cleaned Medical Examiation data'!$B:$F)</f>
        <v>38.17</v>
      </c>
      <c r="M1347" s="12">
        <v>4.07</v>
      </c>
      <c r="N1347" s="12" t="str">
        <v>NO</v>
      </c>
      <c r="O1347" s="12" t="str">
        <v>YES</v>
      </c>
      <c r="P1347" s="12" t="str">
        <v>NO</v>
      </c>
      <c r="Q1347" s="19" t="str" cm="1">
        <f t="array" ref="Q1347:T1347">_xlfn.XLOOKUP(A1347,$A:$A,'Cleaned Medical Examiation data'!$H:$K)</f>
        <v>NO</v>
      </c>
      <c r="R1347" s="48">
        <v>1</v>
      </c>
      <c r="S1347" s="45" t="str">
        <v>Obesity</v>
      </c>
      <c r="T1347" s="34" t="str">
        <v>Normal</v>
      </c>
    </row>
    <row r="1348" spans="1:20" ht="15.75">
      <c r="A1348" s="33" t="s">
        <v>1388</v>
      </c>
      <c r="B1348" s="7" t="str">
        <f>VLOOKUP(A1348,'Customer Names'!$A:$G,7,0)</f>
        <v>Ms</v>
      </c>
      <c r="C1348" s="7" t="str">
        <f>VLOOKUP(A1348,'Customer Names'!$A:$F,6,0)</f>
        <v>Andrea H</v>
      </c>
      <c r="D1348" s="7" t="str">
        <f>VLOOKUP(A1348,'Customer Names'!$A:$E,5,0)</f>
        <v>Duke</v>
      </c>
      <c r="E1348" s="25" t="str">
        <f>VLOOKUP(A1348,'Cleaned Hospitalisation data'!$A:$K,7,0)</f>
        <v>30-Dec-1967</v>
      </c>
      <c r="F1348" s="12">
        <f>VLOOKUP(A1348,'Cleaned Hospitalisation data'!$A$1:$K$2336,8,0)</f>
        <v>55</v>
      </c>
      <c r="G1348" s="12">
        <f>VLOOKUP(A1348,'Cleaned Hospitalisation data'!$A:$K,2,0)</f>
        <v>1</v>
      </c>
      <c r="H1348" s="28">
        <f>VLOOKUP(A1348,'Cleaned Hospitalisation data'!$A$1:$K$2336,3,0)</f>
        <v>35160.129999999997</v>
      </c>
      <c r="I1348" s="12" t="str">
        <f>VLOOKUP(A1348,'Cleaned Hospitalisation data'!$A$1:$K$2336,4,0)</f>
        <v>Tier - 2</v>
      </c>
      <c r="J1348" s="12" t="str">
        <f>VLOOKUP(A1348,'Cleaned Hospitalisation data'!$A$1:$K$2336,5,0)</f>
        <v>Tier - 2</v>
      </c>
      <c r="K1348" s="12" t="str">
        <f>VLOOKUP(A1348,'Cleaned Hospitalisation data'!$A$1:$K$2336,6,0)</f>
        <v>R1011</v>
      </c>
      <c r="L1348" s="12" cm="1">
        <f t="array" ref="L1348:P1348">_xlfn.XLOOKUP(A1348,$A:$A,'Cleaned Medical Examiation data'!$B:$F)</f>
        <v>26.8</v>
      </c>
      <c r="M1348" s="12">
        <v>10.93</v>
      </c>
      <c r="N1348" s="12" t="str">
        <v>YES</v>
      </c>
      <c r="O1348" s="12" t="str">
        <v>NO</v>
      </c>
      <c r="P1348" s="12" t="str">
        <v>NO</v>
      </c>
      <c r="Q1348" s="19" t="str" cm="1">
        <f t="array" ref="Q1348:T1348">_xlfn.XLOOKUP(A1348,$A:$A,'Cleaned Medical Examiation data'!$H:$K)</f>
        <v>NO</v>
      </c>
      <c r="R1348" s="48">
        <v>0</v>
      </c>
      <c r="S1348" s="45" t="str">
        <v>Over Weight</v>
      </c>
      <c r="T1348" s="34" t="str">
        <v>Diabetes</v>
      </c>
    </row>
    <row r="1349" spans="1:20" ht="15.75">
      <c r="A1349" s="33" t="s">
        <v>1389</v>
      </c>
      <c r="B1349" s="7" t="str">
        <f>VLOOKUP(A1349,'Customer Names'!$A:$G,7,0)</f>
        <v>Ms</v>
      </c>
      <c r="C1349" s="7" t="str">
        <f>VLOOKUP(A1349,'Customer Names'!$A:$F,6,0)</f>
        <v>Jennifer A</v>
      </c>
      <c r="D1349" s="7" t="str">
        <f>VLOOKUP(A1349,'Customer Names'!$A:$E,5,0)</f>
        <v>Freeman</v>
      </c>
      <c r="E1349" s="25" t="str">
        <f>VLOOKUP(A1349,'Cleaned Hospitalisation data'!$A:$K,7,0)</f>
        <v>4-Oct-2004</v>
      </c>
      <c r="F1349" s="12">
        <f>VLOOKUP(A1349,'Cleaned Hospitalisation data'!$A$1:$K$2336,8,0)</f>
        <v>18</v>
      </c>
      <c r="G1349" s="12">
        <f>VLOOKUP(A1349,'Cleaned Hospitalisation data'!$A:$K,2,0)</f>
        <v>0</v>
      </c>
      <c r="H1349" s="28">
        <f>VLOOKUP(A1349,'Cleaned Hospitalisation data'!$A$1:$K$2336,3,0)</f>
        <v>1629.83</v>
      </c>
      <c r="I1349" s="12" t="str">
        <f>VLOOKUP(A1349,'Cleaned Hospitalisation data'!$A$1:$K$2336,4,0)</f>
        <v>Tier - 2</v>
      </c>
      <c r="J1349" s="12" t="str">
        <f>VLOOKUP(A1349,'Cleaned Hospitalisation data'!$A$1:$K$2336,5,0)</f>
        <v>Tier - 2</v>
      </c>
      <c r="K1349" s="12" t="str">
        <f>VLOOKUP(A1349,'Cleaned Hospitalisation data'!$A$1:$K$2336,6,0)</f>
        <v>R1013</v>
      </c>
      <c r="L1349" s="12" cm="1">
        <f t="array" ref="L1349:P1349">_xlfn.XLOOKUP(A1349,$A:$A,'Cleaned Medical Examiation data'!$B:$F)</f>
        <v>36.85</v>
      </c>
      <c r="M1349" s="12">
        <v>5.49</v>
      </c>
      <c r="N1349" s="12" t="str">
        <v>NO</v>
      </c>
      <c r="O1349" s="12" t="str">
        <v>YES</v>
      </c>
      <c r="P1349" s="12" t="str">
        <v>NO</v>
      </c>
      <c r="Q1349" s="19" t="str" cm="1">
        <f t="array" ref="Q1349:T1349">_xlfn.XLOOKUP(A1349,$A:$A,'Cleaned Medical Examiation data'!$H:$K)</f>
        <v>NO</v>
      </c>
      <c r="R1349" s="48">
        <v>1</v>
      </c>
      <c r="S1349" s="45" t="str">
        <v>Obesity</v>
      </c>
      <c r="T1349" s="34" t="str">
        <v>Normal</v>
      </c>
    </row>
    <row r="1350" spans="1:20" ht="15.75">
      <c r="A1350" s="33" t="s">
        <v>1390</v>
      </c>
      <c r="B1350" s="7" t="str">
        <f>VLOOKUP(A1350,'Customer Names'!$A:$G,7,0)</f>
        <v>Mr</v>
      </c>
      <c r="C1350" s="7" t="str">
        <f>VLOOKUP(A1350,'Customer Names'!$A:$F,6,0)</f>
        <v>Martin</v>
      </c>
      <c r="D1350" s="7" t="str">
        <f>VLOOKUP(A1350,'Customer Names'!$A:$E,5,0)</f>
        <v>Petrulak</v>
      </c>
      <c r="E1350" s="25" t="str">
        <f>VLOOKUP(A1350,'Cleaned Hospitalisation data'!$A:$K,7,0)</f>
        <v>17-Jul-2003</v>
      </c>
      <c r="F1350" s="12">
        <f>VLOOKUP(A1350,'Cleaned Hospitalisation data'!$A$1:$K$2336,8,0)</f>
        <v>19</v>
      </c>
      <c r="G1350" s="12">
        <f>VLOOKUP(A1350,'Cleaned Hospitalisation data'!$A:$K,2,0)</f>
        <v>0</v>
      </c>
      <c r="H1350" s="28">
        <f>VLOOKUP(A1350,'Cleaned Hospitalisation data'!$A$1:$K$2336,3,0)</f>
        <v>1628.47</v>
      </c>
      <c r="I1350" s="12" t="str">
        <f>VLOOKUP(A1350,'Cleaned Hospitalisation data'!$A$1:$K$2336,4,0)</f>
        <v>Tier - 2</v>
      </c>
      <c r="J1350" s="12" t="str">
        <f>VLOOKUP(A1350,'Cleaned Hospitalisation data'!$A$1:$K$2336,5,0)</f>
        <v>Tier - 1</v>
      </c>
      <c r="K1350" s="12" t="str">
        <f>VLOOKUP(A1350,'Cleaned Hospitalisation data'!$A$1:$K$2336,6,0)</f>
        <v>R1012</v>
      </c>
      <c r="L1350" s="12" cm="1">
        <f t="array" ref="L1350:P1350">_xlfn.XLOOKUP(A1350,$A:$A,'Cleaned Medical Examiation data'!$B:$F)</f>
        <v>22.61</v>
      </c>
      <c r="M1350" s="12">
        <v>5.68</v>
      </c>
      <c r="N1350" s="12" t="str">
        <v>NO</v>
      </c>
      <c r="O1350" s="12" t="str">
        <v>NO</v>
      </c>
      <c r="P1350" s="12" t="str">
        <v>YES</v>
      </c>
      <c r="Q1350" s="19" t="str" cm="1">
        <f t="array" ref="Q1350:T1350">_xlfn.XLOOKUP(A1350,$A:$A,'Cleaned Medical Examiation data'!$H:$K)</f>
        <v>NO</v>
      </c>
      <c r="R1350" s="48">
        <v>1</v>
      </c>
      <c r="S1350" s="45" t="str">
        <v>Normal Weight</v>
      </c>
      <c r="T1350" s="34" t="str">
        <v>Normal</v>
      </c>
    </row>
    <row r="1351" spans="1:20" ht="15.75">
      <c r="A1351" s="33" t="s">
        <v>1391</v>
      </c>
      <c r="B1351" s="7" t="str">
        <f>VLOOKUP(A1351,'Customer Names'!$A:$G,7,0)</f>
        <v>Mr</v>
      </c>
      <c r="C1351" s="7" t="str">
        <f>VLOOKUP(A1351,'Customer Names'!$A:$F,6,0)</f>
        <v>Steve</v>
      </c>
      <c r="D1351" s="7" t="str">
        <f>VLOOKUP(A1351,'Customer Names'!$A:$E,5,0)</f>
        <v>Lloyd</v>
      </c>
      <c r="E1351" s="25" t="str">
        <f>VLOOKUP(A1351,'Cleaned Hospitalisation data'!$A:$K,7,0)</f>
        <v>4-Dec-2003</v>
      </c>
      <c r="F1351" s="12">
        <f>VLOOKUP(A1351,'Cleaned Hospitalisation data'!$A$1:$K$2336,8,0)</f>
        <v>19</v>
      </c>
      <c r="G1351" s="12">
        <f>VLOOKUP(A1351,'Cleaned Hospitalisation data'!$A:$K,2,0)</f>
        <v>0</v>
      </c>
      <c r="H1351" s="28">
        <f>VLOOKUP(A1351,'Cleaned Hospitalisation data'!$A$1:$K$2336,3,0)</f>
        <v>1627.28</v>
      </c>
      <c r="I1351" s="12" t="str">
        <f>VLOOKUP(A1351,'Cleaned Hospitalisation data'!$A$1:$K$2336,4,0)</f>
        <v>Tier - 2</v>
      </c>
      <c r="J1351" s="12" t="str">
        <f>VLOOKUP(A1351,'Cleaned Hospitalisation data'!$A$1:$K$2336,5,0)</f>
        <v>Tier - 2</v>
      </c>
      <c r="K1351" s="12" t="str">
        <f>VLOOKUP(A1351,'Cleaned Hospitalisation data'!$A$1:$K$2336,6,0)</f>
        <v>R1012</v>
      </c>
      <c r="L1351" s="12" cm="1">
        <f t="array" ref="L1351:P1351">_xlfn.XLOOKUP(A1351,$A:$A,'Cleaned Medical Examiation data'!$B:$F)</f>
        <v>21.754999999999999</v>
      </c>
      <c r="M1351" s="12">
        <v>6.09</v>
      </c>
      <c r="N1351" s="12" t="str">
        <v>NO</v>
      </c>
      <c r="O1351" s="12" t="str">
        <v>NO</v>
      </c>
      <c r="P1351" s="12" t="str">
        <v>YES</v>
      </c>
      <c r="Q1351" s="19" t="str" cm="1">
        <f t="array" ref="Q1351:T1351">_xlfn.XLOOKUP(A1351,$A:$A,'Cleaned Medical Examiation data'!$H:$K)</f>
        <v>NO</v>
      </c>
      <c r="R1351" s="48">
        <v>1</v>
      </c>
      <c r="S1351" s="45" t="str">
        <v>Normal Weight</v>
      </c>
      <c r="T1351" s="34" t="str">
        <v>Prediabetes</v>
      </c>
    </row>
    <row r="1352" spans="1:20" ht="15.75">
      <c r="A1352" s="33" t="s">
        <v>1392</v>
      </c>
      <c r="B1352" s="7" t="str">
        <f>VLOOKUP(A1352,'Customer Names'!$A:$G,7,0)</f>
        <v>Mr</v>
      </c>
      <c r="C1352" s="7" t="str">
        <f>VLOOKUP(A1352,'Customer Names'!$A:$F,6,0)</f>
        <v>Christopher</v>
      </c>
      <c r="D1352" s="7" t="str">
        <f>VLOOKUP(A1352,'Customer Names'!$A:$E,5,0)</f>
        <v>Zablocki</v>
      </c>
      <c r="E1352" s="25" t="str">
        <f>VLOOKUP(A1352,'Cleaned Hospitalisation data'!$A:$K,7,0)</f>
        <v>9-Sep-2003</v>
      </c>
      <c r="F1352" s="12">
        <f>VLOOKUP(A1352,'Cleaned Hospitalisation data'!$A$1:$K$2336,8,0)</f>
        <v>19</v>
      </c>
      <c r="G1352" s="12">
        <f>VLOOKUP(A1352,'Cleaned Hospitalisation data'!$A:$K,2,0)</f>
        <v>0</v>
      </c>
      <c r="H1352" s="28">
        <f>VLOOKUP(A1352,'Cleaned Hospitalisation data'!$A$1:$K$2336,3,0)</f>
        <v>1625.43</v>
      </c>
      <c r="I1352" s="12" t="str">
        <f>VLOOKUP(A1352,'Cleaned Hospitalisation data'!$A$1:$K$2336,4,0)</f>
        <v>Tier - 2</v>
      </c>
      <c r="J1352" s="12" t="str">
        <f>VLOOKUP(A1352,'Cleaned Hospitalisation data'!$A$1:$K$2336,5,0)</f>
        <v>Tier - 3</v>
      </c>
      <c r="K1352" s="12" t="str">
        <f>VLOOKUP(A1352,'Cleaned Hospitalisation data'!$A$1:$K$2336,6,0)</f>
        <v>R1012</v>
      </c>
      <c r="L1352" s="12" cm="1">
        <f t="array" ref="L1352:P1352">_xlfn.XLOOKUP(A1352,$A:$A,'Cleaned Medical Examiation data'!$B:$F)</f>
        <v>20.425000000000001</v>
      </c>
      <c r="M1352" s="12">
        <v>5.53</v>
      </c>
      <c r="N1352" s="12" t="str">
        <v>NO</v>
      </c>
      <c r="O1352" s="12" t="str">
        <v>NO</v>
      </c>
      <c r="P1352" s="12" t="str">
        <v>YES</v>
      </c>
      <c r="Q1352" s="19" t="str" cm="1">
        <f t="array" ref="Q1352:T1352">_xlfn.XLOOKUP(A1352,$A:$A,'Cleaned Medical Examiation data'!$H:$K)</f>
        <v>NO</v>
      </c>
      <c r="R1352" s="48">
        <v>1</v>
      </c>
      <c r="S1352" s="45" t="str">
        <v>Normal Weight</v>
      </c>
      <c r="T1352" s="34" t="str">
        <v>Normal</v>
      </c>
    </row>
    <row r="1353" spans="1:20" ht="15.75">
      <c r="A1353" s="33" t="s">
        <v>1393</v>
      </c>
      <c r="B1353" s="7" t="str">
        <f>VLOOKUP(A1353,'Customer Names'!$A:$G,7,0)</f>
        <v>Ms</v>
      </c>
      <c r="C1353" s="7" t="str">
        <f>VLOOKUP(A1353,'Customer Names'!$A:$F,6,0)</f>
        <v>Kathryn M</v>
      </c>
      <c r="D1353" s="7" t="str">
        <f>VLOOKUP(A1353,'Customer Names'!$A:$E,5,0)</f>
        <v>Van Meter</v>
      </c>
      <c r="E1353" s="25" t="str">
        <f>VLOOKUP(A1353,'Cleaned Hospitalisation data'!$A:$K,7,0)</f>
        <v>25-Jul-2004</v>
      </c>
      <c r="F1353" s="12">
        <f>VLOOKUP(A1353,'Cleaned Hospitalisation data'!$A$1:$K$2336,8,0)</f>
        <v>18</v>
      </c>
      <c r="G1353" s="12">
        <f>VLOOKUP(A1353,'Cleaned Hospitalisation data'!$A:$K,2,0)</f>
        <v>0</v>
      </c>
      <c r="H1353" s="28">
        <f>VLOOKUP(A1353,'Cleaned Hospitalisation data'!$A$1:$K$2336,3,0)</f>
        <v>1622.19</v>
      </c>
      <c r="I1353" s="12" t="str">
        <f>VLOOKUP(A1353,'Cleaned Hospitalisation data'!$A$1:$K$2336,4,0)</f>
        <v>Tier - 2</v>
      </c>
      <c r="J1353" s="12" t="str">
        <f>VLOOKUP(A1353,'Cleaned Hospitalisation data'!$A$1:$K$2336,5,0)</f>
        <v>Tier - 1</v>
      </c>
      <c r="K1353" s="12" t="str">
        <f>VLOOKUP(A1353,'Cleaned Hospitalisation data'!$A$1:$K$2336,6,0)</f>
        <v>R1013</v>
      </c>
      <c r="L1353" s="12" cm="1">
        <f t="array" ref="L1353:P1353">_xlfn.XLOOKUP(A1353,$A:$A,'Cleaned Medical Examiation data'!$B:$F)</f>
        <v>31.35</v>
      </c>
      <c r="M1353" s="12">
        <v>4.28</v>
      </c>
      <c r="N1353" s="12" t="str">
        <v>NO</v>
      </c>
      <c r="O1353" s="12" t="str">
        <v>YES</v>
      </c>
      <c r="P1353" s="12" t="str">
        <v>NO</v>
      </c>
      <c r="Q1353" s="19" t="str" cm="1">
        <f t="array" ref="Q1353:T1353">_xlfn.XLOOKUP(A1353,$A:$A,'Cleaned Medical Examiation data'!$H:$K)</f>
        <v>NO</v>
      </c>
      <c r="R1353" s="48">
        <v>1</v>
      </c>
      <c r="S1353" s="45" t="str">
        <v>Obesity</v>
      </c>
      <c r="T1353" s="34" t="str">
        <v>Normal</v>
      </c>
    </row>
    <row r="1354" spans="1:20" ht="15.75">
      <c r="A1354" s="33" t="s">
        <v>1394</v>
      </c>
      <c r="B1354" s="7" t="str">
        <f>VLOOKUP(A1354,'Customer Names'!$A:$G,7,0)</f>
        <v>Ms</v>
      </c>
      <c r="C1354" s="7" t="str">
        <f>VLOOKUP(A1354,'Customer Names'!$A:$F,6,0)</f>
        <v>Emily</v>
      </c>
      <c r="D1354" s="7" t="str">
        <f>VLOOKUP(A1354,'Customer Names'!$A:$E,5,0)</f>
        <v>Babay</v>
      </c>
      <c r="E1354" s="25" t="str">
        <f>VLOOKUP(A1354,'Cleaned Hospitalisation data'!$A:$K,7,0)</f>
        <v>21-Aug-2004</v>
      </c>
      <c r="F1354" s="12">
        <f>VLOOKUP(A1354,'Cleaned Hospitalisation data'!$A$1:$K$2336,8,0)</f>
        <v>18</v>
      </c>
      <c r="G1354" s="12">
        <f>VLOOKUP(A1354,'Cleaned Hospitalisation data'!$A:$K,2,0)</f>
        <v>0</v>
      </c>
      <c r="H1354" s="28">
        <f>VLOOKUP(A1354,'Cleaned Hospitalisation data'!$A$1:$K$2336,3,0)</f>
        <v>1621.88</v>
      </c>
      <c r="I1354" s="12" t="str">
        <f>VLOOKUP(A1354,'Cleaned Hospitalisation data'!$A$1:$K$2336,4,0)</f>
        <v>Tier - 2</v>
      </c>
      <c r="J1354" s="12" t="str">
        <f>VLOOKUP(A1354,'Cleaned Hospitalisation data'!$A$1:$K$2336,5,0)</f>
        <v>Tier - 2</v>
      </c>
      <c r="K1354" s="12" t="str">
        <f>VLOOKUP(A1354,'Cleaned Hospitalisation data'!$A$1:$K$2336,6,0)</f>
        <v>R1013</v>
      </c>
      <c r="L1354" s="12" cm="1">
        <f t="array" ref="L1354:P1354">_xlfn.XLOOKUP(A1354,$A:$A,'Cleaned Medical Examiation data'!$B:$F)</f>
        <v>31.13</v>
      </c>
      <c r="M1354" s="12">
        <v>6.01</v>
      </c>
      <c r="N1354" s="12" t="str">
        <v>NO</v>
      </c>
      <c r="O1354" s="12" t="str">
        <v>YES</v>
      </c>
      <c r="P1354" s="12" t="str">
        <v>NO</v>
      </c>
      <c r="Q1354" s="19" t="str" cm="1">
        <f t="array" ref="Q1354:T1354">_xlfn.XLOOKUP(A1354,$A:$A,'Cleaned Medical Examiation data'!$H:$K)</f>
        <v>NO</v>
      </c>
      <c r="R1354" s="48">
        <v>1</v>
      </c>
      <c r="S1354" s="45" t="str">
        <v>Obesity</v>
      </c>
      <c r="T1354" s="34" t="str">
        <v>Prediabetes</v>
      </c>
    </row>
    <row r="1355" spans="1:20" ht="15.75">
      <c r="A1355" s="33" t="s">
        <v>1395</v>
      </c>
      <c r="B1355" s="7" t="str">
        <f>VLOOKUP(A1355,'Customer Names'!$A:$G,7,0)</f>
        <v>Mr</v>
      </c>
      <c r="C1355" s="7" t="str">
        <f>VLOOKUP(A1355,'Customer Names'!$A:$F,6,0)</f>
        <v>Trent A</v>
      </c>
      <c r="D1355" s="7" t="str">
        <f>VLOOKUP(A1355,'Customer Names'!$A:$E,5,0)</f>
        <v>Taylor</v>
      </c>
      <c r="E1355" s="25" t="str">
        <f>VLOOKUP(A1355,'Cleaned Hospitalisation data'!$A:$K,7,0)</f>
        <v>14-Sep-2003</v>
      </c>
      <c r="F1355" s="12">
        <f>VLOOKUP(A1355,'Cleaned Hospitalisation data'!$A$1:$K$2336,8,0)</f>
        <v>19</v>
      </c>
      <c r="G1355" s="12">
        <f>VLOOKUP(A1355,'Cleaned Hospitalisation data'!$A:$K,2,0)</f>
        <v>0</v>
      </c>
      <c r="H1355" s="28">
        <f>VLOOKUP(A1355,'Cleaned Hospitalisation data'!$A$1:$K$2336,3,0)</f>
        <v>1621.34</v>
      </c>
      <c r="I1355" s="12" t="str">
        <f>VLOOKUP(A1355,'Cleaned Hospitalisation data'!$A$1:$K$2336,4,0)</f>
        <v>Tier - 2</v>
      </c>
      <c r="J1355" s="12" t="str">
        <f>VLOOKUP(A1355,'Cleaned Hospitalisation data'!$A$1:$K$2336,5,0)</f>
        <v>Tier - 2</v>
      </c>
      <c r="K1355" s="12" t="str">
        <f>VLOOKUP(A1355,'Cleaned Hospitalisation data'!$A$1:$K$2336,6,0)</f>
        <v>R1012</v>
      </c>
      <c r="L1355" s="12" cm="1">
        <f t="array" ref="L1355:P1355">_xlfn.XLOOKUP(A1355,$A:$A,'Cleaned Medical Examiation data'!$B:$F)</f>
        <v>17.48</v>
      </c>
      <c r="M1355" s="12">
        <v>4.59</v>
      </c>
      <c r="N1355" s="12" t="str">
        <v>NO</v>
      </c>
      <c r="O1355" s="12" t="str">
        <v>NO</v>
      </c>
      <c r="P1355" s="12" t="str">
        <v>YES</v>
      </c>
      <c r="Q1355" s="19" t="str" cm="1">
        <f t="array" ref="Q1355:T1355">_xlfn.XLOOKUP(A1355,$A:$A,'Cleaned Medical Examiation data'!$H:$K)</f>
        <v>NO</v>
      </c>
      <c r="R1355" s="48">
        <v>1</v>
      </c>
      <c r="S1355" s="45" t="str">
        <v>Under Weight</v>
      </c>
      <c r="T1355" s="34" t="str">
        <v>Normal</v>
      </c>
    </row>
    <row r="1356" spans="1:20" ht="15.75">
      <c r="A1356" s="33" t="s">
        <v>1396</v>
      </c>
      <c r="B1356" s="7" t="str">
        <f>VLOOKUP(A1356,'Customer Names'!$A:$G,7,0)</f>
        <v>Ms</v>
      </c>
      <c r="C1356" s="7" t="str">
        <f>VLOOKUP(A1356,'Customer Names'!$A:$F,6,0)</f>
        <v>Jennifer E</v>
      </c>
      <c r="D1356" s="7" t="str">
        <f>VLOOKUP(A1356,'Customer Names'!$A:$E,5,0)</f>
        <v>Smith</v>
      </c>
      <c r="E1356" s="25" t="str">
        <f>VLOOKUP(A1356,'Cleaned Hospitalisation data'!$A:$K,7,0)</f>
        <v>5-Aug-1995</v>
      </c>
      <c r="F1356" s="12">
        <f>VLOOKUP(A1356,'Cleaned Hospitalisation data'!$A$1:$K$2336,8,0)</f>
        <v>27</v>
      </c>
      <c r="G1356" s="12">
        <f>VLOOKUP(A1356,'Cleaned Hospitalisation data'!$A:$K,2,0)</f>
        <v>0</v>
      </c>
      <c r="H1356" s="28">
        <f>VLOOKUP(A1356,'Cleaned Hospitalisation data'!$A$1:$K$2336,3,0)</f>
        <v>1617.16</v>
      </c>
      <c r="I1356" s="12" t="str">
        <f>VLOOKUP(A1356,'Cleaned Hospitalisation data'!$A$1:$K$2336,4,0)</f>
        <v>Tier - 2</v>
      </c>
      <c r="J1356" s="12" t="str">
        <f>VLOOKUP(A1356,'Cleaned Hospitalisation data'!$A$1:$K$2336,5,0)</f>
        <v>Tier - 1</v>
      </c>
      <c r="K1356" s="12" t="str">
        <f>VLOOKUP(A1356,'Cleaned Hospitalisation data'!$A$1:$K$2336,6,0)</f>
        <v>R1013</v>
      </c>
      <c r="L1356" s="12" cm="1">
        <f t="array" ref="L1356:P1356">_xlfn.XLOOKUP(A1356,$A:$A,'Cleaned Medical Examiation data'!$B:$F)</f>
        <v>22.57</v>
      </c>
      <c r="M1356" s="12">
        <v>5.8</v>
      </c>
      <c r="N1356" s="12" t="str">
        <v>YES</v>
      </c>
      <c r="O1356" s="12" t="str">
        <v>NO</v>
      </c>
      <c r="P1356" s="12" t="str">
        <v>NO</v>
      </c>
      <c r="Q1356" s="19" t="str" cm="1">
        <f t="array" ref="Q1356:T1356">_xlfn.XLOOKUP(A1356,$A:$A,'Cleaned Medical Examiation data'!$H:$K)</f>
        <v>NO</v>
      </c>
      <c r="R1356" s="48">
        <v>1</v>
      </c>
      <c r="S1356" s="45" t="str">
        <v>Normal Weight</v>
      </c>
      <c r="T1356" s="34" t="str">
        <v>Prediabetes</v>
      </c>
    </row>
    <row r="1357" spans="1:20" ht="15.75">
      <c r="A1357" s="33" t="s">
        <v>1397</v>
      </c>
      <c r="B1357" s="7" t="str">
        <f>VLOOKUP(A1357,'Customer Names'!$A:$G,7,0)</f>
        <v>Ms</v>
      </c>
      <c r="C1357" s="7" t="str">
        <f>VLOOKUP(A1357,'Customer Names'!$A:$F,6,0)</f>
        <v>Polly</v>
      </c>
      <c r="D1357" s="7" t="str">
        <f>VLOOKUP(A1357,'Customer Names'!$A:$E,5,0)</f>
        <v>Moody</v>
      </c>
      <c r="E1357" s="25" t="str">
        <f>VLOOKUP(A1357,'Cleaned Hospitalisation data'!$A:$K,7,0)</f>
        <v>22-Jul-2004</v>
      </c>
      <c r="F1357" s="12">
        <f>VLOOKUP(A1357,'Cleaned Hospitalisation data'!$A$1:$K$2336,8,0)</f>
        <v>18</v>
      </c>
      <c r="G1357" s="12">
        <f>VLOOKUP(A1357,'Cleaned Hospitalisation data'!$A:$K,2,0)</f>
        <v>0</v>
      </c>
      <c r="H1357" s="28">
        <f>VLOOKUP(A1357,'Cleaned Hospitalisation data'!$A$1:$K$2336,3,0)</f>
        <v>1615.77</v>
      </c>
      <c r="I1357" s="12" t="str">
        <f>VLOOKUP(A1357,'Cleaned Hospitalisation data'!$A$1:$K$2336,4,0)</f>
        <v>Tier - 2</v>
      </c>
      <c r="J1357" s="12" t="str">
        <f>VLOOKUP(A1357,'Cleaned Hospitalisation data'!$A$1:$K$2336,5,0)</f>
        <v>Tier - 1</v>
      </c>
      <c r="K1357" s="12" t="str">
        <f>VLOOKUP(A1357,'Cleaned Hospitalisation data'!$A$1:$K$2336,6,0)</f>
        <v>R1013</v>
      </c>
      <c r="L1357" s="12" cm="1">
        <f t="array" ref="L1357:P1357">_xlfn.XLOOKUP(A1357,$A:$A,'Cleaned Medical Examiation data'!$B:$F)</f>
        <v>26.73</v>
      </c>
      <c r="M1357" s="12">
        <v>5.08</v>
      </c>
      <c r="N1357" s="12" t="str">
        <v>NO</v>
      </c>
      <c r="O1357" s="12" t="str">
        <v>YES</v>
      </c>
      <c r="P1357" s="12" t="str">
        <v>NO</v>
      </c>
      <c r="Q1357" s="19" t="str" cm="1">
        <f t="array" ref="Q1357:T1357">_xlfn.XLOOKUP(A1357,$A:$A,'Cleaned Medical Examiation data'!$H:$K)</f>
        <v>NO</v>
      </c>
      <c r="R1357" s="48">
        <v>1</v>
      </c>
      <c r="S1357" s="45" t="str">
        <v>Over Weight</v>
      </c>
      <c r="T1357" s="34" t="str">
        <v>Normal</v>
      </c>
    </row>
    <row r="1358" spans="1:20" ht="15.75">
      <c r="A1358" s="33" t="s">
        <v>1398</v>
      </c>
      <c r="B1358" s="7" t="str">
        <f>VLOOKUP(A1358,'Customer Names'!$A:$G,7,0)</f>
        <v>Ms</v>
      </c>
      <c r="C1358" s="7" t="str">
        <f>VLOOKUP(A1358,'Customer Names'!$A:$F,6,0)</f>
        <v>Elizabeth</v>
      </c>
      <c r="D1358" s="7" t="str">
        <f>VLOOKUP(A1358,'Customer Names'!$A:$E,5,0)</f>
        <v>Swierzbinski</v>
      </c>
      <c r="E1358" s="25" t="str">
        <f>VLOOKUP(A1358,'Cleaned Hospitalisation data'!$A:$K,7,0)</f>
        <v>19-Nov-2004</v>
      </c>
      <c r="F1358" s="12">
        <f>VLOOKUP(A1358,'Cleaned Hospitalisation data'!$A$1:$K$2336,8,0)</f>
        <v>18</v>
      </c>
      <c r="G1358" s="12">
        <f>VLOOKUP(A1358,'Cleaned Hospitalisation data'!$A:$K,2,0)</f>
        <v>0</v>
      </c>
      <c r="H1358" s="28">
        <f>VLOOKUP(A1358,'Cleaned Hospitalisation data'!$A$1:$K$2336,3,0)</f>
        <v>1607.51</v>
      </c>
      <c r="I1358" s="12" t="str">
        <f>VLOOKUP(A1358,'Cleaned Hospitalisation data'!$A$1:$K$2336,4,0)</f>
        <v>Tier - 2</v>
      </c>
      <c r="J1358" s="12" t="str">
        <f>VLOOKUP(A1358,'Cleaned Hospitalisation data'!$A$1:$K$2336,5,0)</f>
        <v>Tier - 3</v>
      </c>
      <c r="K1358" s="12" t="str">
        <f>VLOOKUP(A1358,'Cleaned Hospitalisation data'!$A$1:$K$2336,6,0)</f>
        <v>R1013</v>
      </c>
      <c r="L1358" s="12" cm="1">
        <f t="array" ref="L1358:P1358">_xlfn.XLOOKUP(A1358,$A:$A,'Cleaned Medical Examiation data'!$B:$F)</f>
        <v>20.79</v>
      </c>
      <c r="M1358" s="12">
        <v>5.84</v>
      </c>
      <c r="N1358" s="12" t="str">
        <v>NO</v>
      </c>
      <c r="O1358" s="12" t="str">
        <v>YES</v>
      </c>
      <c r="P1358" s="12" t="str">
        <v>NO</v>
      </c>
      <c r="Q1358" s="19" t="str" cm="1">
        <f t="array" ref="Q1358:T1358">_xlfn.XLOOKUP(A1358,$A:$A,'Cleaned Medical Examiation data'!$H:$K)</f>
        <v>NO</v>
      </c>
      <c r="R1358" s="48">
        <v>1</v>
      </c>
      <c r="S1358" s="45" t="str">
        <v>Normal Weight</v>
      </c>
      <c r="T1358" s="34" t="str">
        <v>Prediabetes</v>
      </c>
    </row>
    <row r="1359" spans="1:20" ht="15.75">
      <c r="A1359" s="33" t="s">
        <v>1399</v>
      </c>
      <c r="B1359" s="7" t="str">
        <f>VLOOKUP(A1359,'Customer Names'!$A:$G,7,0)</f>
        <v>Mr</v>
      </c>
      <c r="C1359" s="7" t="str">
        <f>VLOOKUP(A1359,'Customer Names'!$A:$F,6,0)</f>
        <v>Anthony S</v>
      </c>
      <c r="D1359" s="7" t="str">
        <f>VLOOKUP(A1359,'Customer Names'!$A:$E,5,0)</f>
        <v>Malatesta</v>
      </c>
      <c r="E1359" s="25" t="str">
        <f>VLOOKUP(A1359,'Cleaned Hospitalisation data'!$A:$K,7,0)</f>
        <v>22-Dec-1998</v>
      </c>
      <c r="F1359" s="12">
        <f>VLOOKUP(A1359,'Cleaned Hospitalisation data'!$A$1:$K$2336,8,0)</f>
        <v>24</v>
      </c>
      <c r="G1359" s="12">
        <f>VLOOKUP(A1359,'Cleaned Hospitalisation data'!$A:$K,2,0)</f>
        <v>0</v>
      </c>
      <c r="H1359" s="28">
        <f>VLOOKUP(A1359,'Cleaned Hospitalisation data'!$A$1:$K$2336,3,0)</f>
        <v>35147.53</v>
      </c>
      <c r="I1359" s="12" t="str">
        <f>VLOOKUP(A1359,'Cleaned Hospitalisation data'!$A$1:$K$2336,4,0)</f>
        <v>Tier - 1</v>
      </c>
      <c r="J1359" s="12" t="str">
        <f>VLOOKUP(A1359,'Cleaned Hospitalisation data'!$A$1:$K$2336,5,0)</f>
        <v>Tier - 1</v>
      </c>
      <c r="K1359" s="12" t="str">
        <f>VLOOKUP(A1359,'Cleaned Hospitalisation data'!$A$1:$K$2336,6,0)</f>
        <v>R1016</v>
      </c>
      <c r="L1359" s="12" cm="1">
        <f t="array" ref="L1359:P1359">_xlfn.XLOOKUP(A1359,$A:$A,'Cleaned Medical Examiation data'!$B:$F)</f>
        <v>28.5</v>
      </c>
      <c r="M1359" s="12">
        <v>5.12</v>
      </c>
      <c r="N1359" s="12" t="str">
        <v>NO</v>
      </c>
      <c r="O1359" s="12" t="str">
        <v>NO</v>
      </c>
      <c r="P1359" s="12" t="str">
        <v>NO</v>
      </c>
      <c r="Q1359" s="19" t="str" cm="1">
        <f t="array" ref="Q1359:T1359">_xlfn.XLOOKUP(A1359,$A:$A,'Cleaned Medical Examiation data'!$H:$K)</f>
        <v>YES</v>
      </c>
      <c r="R1359" s="48">
        <v>1</v>
      </c>
      <c r="S1359" s="45" t="str">
        <v>Over Weight</v>
      </c>
      <c r="T1359" s="34" t="str">
        <v>Normal</v>
      </c>
    </row>
    <row r="1360" spans="1:20" ht="15.75">
      <c r="A1360" s="33" t="s">
        <v>1400</v>
      </c>
      <c r="B1360" s="7" t="str">
        <f>VLOOKUP(A1360,'Customer Names'!$A:$G,7,0)</f>
        <v>Ms</v>
      </c>
      <c r="C1360" s="7" t="str">
        <f>VLOOKUP(A1360,'Customer Names'!$A:$F,6,0)</f>
        <v>Tiffany A</v>
      </c>
      <c r="D1360" s="7" t="str">
        <f>VLOOKUP(A1360,'Customer Names'!$A:$E,5,0)</f>
        <v>Schwartz</v>
      </c>
      <c r="E1360" s="25" t="str">
        <f>VLOOKUP(A1360,'Cleaned Hospitalisation data'!$A:$K,7,0)</f>
        <v>22-Sep-1992</v>
      </c>
      <c r="F1360" s="12">
        <f>VLOOKUP(A1360,'Cleaned Hospitalisation data'!$A$1:$K$2336,8,0)</f>
        <v>30</v>
      </c>
      <c r="G1360" s="12">
        <f>VLOOKUP(A1360,'Cleaned Hospitalisation data'!$A:$K,2,0)</f>
        <v>0</v>
      </c>
      <c r="H1360" s="28">
        <f>VLOOKUP(A1360,'Cleaned Hospitalisation data'!$A$1:$K$2336,3,0)</f>
        <v>1566.88</v>
      </c>
      <c r="I1360" s="12" t="str">
        <f>VLOOKUP(A1360,'Cleaned Hospitalisation data'!$A$1:$K$2336,4,0)</f>
        <v>Tier - 2</v>
      </c>
      <c r="J1360" s="12" t="str">
        <f>VLOOKUP(A1360,'Cleaned Hospitalisation data'!$A$1:$K$2336,5,0)</f>
        <v>Tier - 1</v>
      </c>
      <c r="K1360" s="12" t="str">
        <f>VLOOKUP(A1360,'Cleaned Hospitalisation data'!$A$1:$K$2336,6,0)</f>
        <v>R1013</v>
      </c>
      <c r="L1360" s="12" cm="1">
        <f t="array" ref="L1360:P1360">_xlfn.XLOOKUP(A1360,$A:$A,'Cleaned Medical Examiation data'!$B:$F)</f>
        <v>20.149999999999999</v>
      </c>
      <c r="M1360" s="12">
        <v>4.1500000000000004</v>
      </c>
      <c r="N1360" s="12" t="str">
        <v>NO</v>
      </c>
      <c r="O1360" s="12" t="str">
        <v>NO</v>
      </c>
      <c r="P1360" s="12" t="str">
        <v>NO</v>
      </c>
      <c r="Q1360" s="19" t="str" cm="1">
        <f t="array" ref="Q1360:T1360">_xlfn.XLOOKUP(A1360,$A:$A,'Cleaned Medical Examiation data'!$H:$K)</f>
        <v>NO</v>
      </c>
      <c r="R1360" s="48">
        <v>1</v>
      </c>
      <c r="S1360" s="45" t="str">
        <v>Normal Weight</v>
      </c>
      <c r="T1360" s="34" t="str">
        <v>Normal</v>
      </c>
    </row>
    <row r="1361" spans="1:20" ht="15.75">
      <c r="A1361" s="33" t="s">
        <v>1401</v>
      </c>
      <c r="B1361" s="7" t="str">
        <f>VLOOKUP(A1361,'Customer Names'!$A:$G,7,0)</f>
        <v>Mr</v>
      </c>
      <c r="C1361" s="7" t="str">
        <f>VLOOKUP(A1361,'Customer Names'!$A:$F,6,0)</f>
        <v>Cole</v>
      </c>
      <c r="D1361" s="7" t="str">
        <f>VLOOKUP(A1361,'Customer Names'!$A:$E,5,0)</f>
        <v>Sanseverino</v>
      </c>
      <c r="E1361" s="25" t="str">
        <f>VLOOKUP(A1361,'Cleaned Hospitalisation data'!$A:$K,7,0)</f>
        <v>5-Dec-2001</v>
      </c>
      <c r="F1361" s="12">
        <f>VLOOKUP(A1361,'Cleaned Hospitalisation data'!$A$1:$K$2336,8,0)</f>
        <v>21</v>
      </c>
      <c r="G1361" s="12">
        <f>VLOOKUP(A1361,'Cleaned Hospitalisation data'!$A:$K,2,0)</f>
        <v>0</v>
      </c>
      <c r="H1361" s="28">
        <f>VLOOKUP(A1361,'Cleaned Hospitalisation data'!$A$1:$K$2336,3,0)</f>
        <v>1534.3</v>
      </c>
      <c r="I1361" s="12" t="str">
        <f>VLOOKUP(A1361,'Cleaned Hospitalisation data'!$A$1:$K$2336,4,0)</f>
        <v>Tier - 2</v>
      </c>
      <c r="J1361" s="12" t="str">
        <f>VLOOKUP(A1361,'Cleaned Hospitalisation data'!$A$1:$K$2336,5,0)</f>
        <v>Tier - 2</v>
      </c>
      <c r="K1361" s="12" t="str">
        <f>VLOOKUP(A1361,'Cleaned Hospitalisation data'!$A$1:$K$2336,6,0)</f>
        <v>R1013</v>
      </c>
      <c r="L1361" s="12" cm="1">
        <f t="array" ref="L1361:P1361">_xlfn.XLOOKUP(A1361,$A:$A,'Cleaned Medical Examiation data'!$B:$F)</f>
        <v>36.85</v>
      </c>
      <c r="M1361" s="12">
        <v>4.3600000000000003</v>
      </c>
      <c r="N1361" s="12" t="str">
        <v>YES</v>
      </c>
      <c r="O1361" s="12" t="str">
        <v>NO</v>
      </c>
      <c r="P1361" s="12" t="str">
        <v>NO</v>
      </c>
      <c r="Q1361" s="19" t="str" cm="1">
        <f t="array" ref="Q1361:T1361">_xlfn.XLOOKUP(A1361,$A:$A,'Cleaned Medical Examiation data'!$H:$K)</f>
        <v>NO</v>
      </c>
      <c r="R1361" s="48">
        <v>0</v>
      </c>
      <c r="S1361" s="45" t="str">
        <v>Obesity</v>
      </c>
      <c r="T1361" s="34" t="str">
        <v>Normal</v>
      </c>
    </row>
    <row r="1362" spans="1:20" ht="15.75">
      <c r="A1362" s="33" t="s">
        <v>1402</v>
      </c>
      <c r="B1362" s="7" t="str">
        <f>VLOOKUP(A1362,'Customer Names'!$A:$G,7,0)</f>
        <v>Mr</v>
      </c>
      <c r="C1362" s="7" t="str">
        <f>VLOOKUP(A1362,'Customer Names'!$A:$F,6,0)</f>
        <v>Matthew T</v>
      </c>
      <c r="D1362" s="7" t="str">
        <f>VLOOKUP(A1362,'Customer Names'!$A:$E,5,0)</f>
        <v>Lawder</v>
      </c>
      <c r="E1362" s="25" t="str">
        <f>VLOOKUP(A1362,'Cleaned Hospitalisation data'!$A:$K,7,0)</f>
        <v>2-Jun-2001</v>
      </c>
      <c r="F1362" s="12">
        <f>VLOOKUP(A1362,'Cleaned Hospitalisation data'!$A$1:$K$2336,8,0)</f>
        <v>22</v>
      </c>
      <c r="G1362" s="12">
        <f>VLOOKUP(A1362,'Cleaned Hospitalisation data'!$A:$K,2,0)</f>
        <v>0</v>
      </c>
      <c r="H1362" s="28">
        <f>VLOOKUP(A1362,'Cleaned Hospitalisation data'!$A$1:$K$2336,3,0)</f>
        <v>1532.47</v>
      </c>
      <c r="I1362" s="12" t="str">
        <f>VLOOKUP(A1362,'Cleaned Hospitalisation data'!$A$1:$K$2336,4,0)</f>
        <v>Tier - 2</v>
      </c>
      <c r="J1362" s="12" t="str">
        <f>VLOOKUP(A1362,'Cleaned Hospitalisation data'!$A$1:$K$2336,5,0)</f>
        <v>Tier - 2</v>
      </c>
      <c r="K1362" s="12" t="str">
        <f>VLOOKUP(A1362,'Cleaned Hospitalisation data'!$A$1:$K$2336,6,0)</f>
        <v>R1013</v>
      </c>
      <c r="L1362" s="12" cm="1">
        <f t="array" ref="L1362:P1362">_xlfn.XLOOKUP(A1362,$A:$A,'Cleaned Medical Examiation data'!$B:$F)</f>
        <v>35.53</v>
      </c>
      <c r="M1362" s="12">
        <v>4.55</v>
      </c>
      <c r="N1362" s="12" t="str">
        <v>YES</v>
      </c>
      <c r="O1362" s="12" t="str">
        <v>NO</v>
      </c>
      <c r="P1362" s="12" t="str">
        <v>NO</v>
      </c>
      <c r="Q1362" s="19" t="str" cm="1">
        <f t="array" ref="Q1362:T1362">_xlfn.XLOOKUP(A1362,$A:$A,'Cleaned Medical Examiation data'!$H:$K)</f>
        <v>NO</v>
      </c>
      <c r="R1362" s="48">
        <v>0</v>
      </c>
      <c r="S1362" s="45" t="str">
        <v>Obesity</v>
      </c>
      <c r="T1362" s="34" t="str">
        <v>Normal</v>
      </c>
    </row>
    <row r="1363" spans="1:20" ht="15.75">
      <c r="A1363" s="33" t="s">
        <v>1403</v>
      </c>
      <c r="B1363" s="7" t="str">
        <f>VLOOKUP(A1363,'Customer Names'!$A:$G,7,0)</f>
        <v>Mr</v>
      </c>
      <c r="C1363" s="7" t="str">
        <f>VLOOKUP(A1363,'Customer Names'!$A:$F,6,0)</f>
        <v>Zachary</v>
      </c>
      <c r="D1363" s="7" t="str">
        <f>VLOOKUP(A1363,'Customer Names'!$A:$E,5,0)</f>
        <v>Young</v>
      </c>
      <c r="E1363" s="25" t="str">
        <f>VLOOKUP(A1363,'Cleaned Hospitalisation data'!$A:$K,7,0)</f>
        <v>7-Jul-2001</v>
      </c>
      <c r="F1363" s="12">
        <f>VLOOKUP(A1363,'Cleaned Hospitalisation data'!$A$1:$K$2336,8,0)</f>
        <v>21</v>
      </c>
      <c r="G1363" s="12">
        <f>VLOOKUP(A1363,'Cleaned Hospitalisation data'!$A:$K,2,0)</f>
        <v>0</v>
      </c>
      <c r="H1363" s="28">
        <f>VLOOKUP(A1363,'Cleaned Hospitalisation data'!$A$1:$K$2336,3,0)</f>
        <v>1526.31</v>
      </c>
      <c r="I1363" s="12" t="str">
        <f>VLOOKUP(A1363,'Cleaned Hospitalisation data'!$A$1:$K$2336,4,0)</f>
        <v>Tier - 2</v>
      </c>
      <c r="J1363" s="12" t="str">
        <f>VLOOKUP(A1363,'Cleaned Hospitalisation data'!$A$1:$K$2336,5,0)</f>
        <v>Tier - 3</v>
      </c>
      <c r="K1363" s="12" t="str">
        <f>VLOOKUP(A1363,'Cleaned Hospitalisation data'!$A$1:$K$2336,6,0)</f>
        <v>R1011</v>
      </c>
      <c r="L1363" s="12" cm="1">
        <f t="array" ref="L1363:P1363">_xlfn.XLOOKUP(A1363,$A:$A,'Cleaned Medical Examiation data'!$B:$F)</f>
        <v>31.1</v>
      </c>
      <c r="M1363" s="12">
        <v>4.37</v>
      </c>
      <c r="N1363" s="12" t="str">
        <v>YES</v>
      </c>
      <c r="O1363" s="12" t="str">
        <v>NO</v>
      </c>
      <c r="P1363" s="12" t="str">
        <v>NO</v>
      </c>
      <c r="Q1363" s="19" t="str" cm="1">
        <f t="array" ref="Q1363:T1363">_xlfn.XLOOKUP(A1363,$A:$A,'Cleaned Medical Examiation data'!$H:$K)</f>
        <v>NO</v>
      </c>
      <c r="R1363" s="48">
        <v>0</v>
      </c>
      <c r="S1363" s="45" t="str">
        <v>Obesity</v>
      </c>
      <c r="T1363" s="34" t="str">
        <v>Normal</v>
      </c>
    </row>
    <row r="1364" spans="1:20" ht="15.75">
      <c r="A1364" s="33" t="s">
        <v>1404</v>
      </c>
      <c r="B1364" s="7" t="str">
        <f>VLOOKUP(A1364,'Customer Names'!$A:$G,7,0)</f>
        <v>Mr</v>
      </c>
      <c r="C1364" s="7" t="str">
        <f>VLOOKUP(A1364,'Customer Names'!$A:$F,6,0)</f>
        <v>Matthew T</v>
      </c>
      <c r="D1364" s="7" t="str">
        <f>VLOOKUP(A1364,'Customer Names'!$A:$E,5,0)</f>
        <v>Hoerner</v>
      </c>
      <c r="E1364" s="25" t="str">
        <f>VLOOKUP(A1364,'Cleaned Hospitalisation data'!$A:$K,7,0)</f>
        <v>25-Aug-2001</v>
      </c>
      <c r="F1364" s="12">
        <f>VLOOKUP(A1364,'Cleaned Hospitalisation data'!$A$1:$K$2336,8,0)</f>
        <v>21</v>
      </c>
      <c r="G1364" s="12">
        <f>VLOOKUP(A1364,'Cleaned Hospitalisation data'!$A:$K,2,0)</f>
        <v>0</v>
      </c>
      <c r="H1364" s="28">
        <f>VLOOKUP(A1364,'Cleaned Hospitalisation data'!$A$1:$K$2336,3,0)</f>
        <v>1515.34</v>
      </c>
      <c r="I1364" s="12" t="str">
        <f>VLOOKUP(A1364,'Cleaned Hospitalisation data'!$A$1:$K$2336,4,0)</f>
        <v>Tier - 2</v>
      </c>
      <c r="J1364" s="12" t="str">
        <f>VLOOKUP(A1364,'Cleaned Hospitalisation data'!$A$1:$K$2336,5,0)</f>
        <v>Tier - 3</v>
      </c>
      <c r="K1364" s="12" t="str">
        <f>VLOOKUP(A1364,'Cleaned Hospitalisation data'!$A$1:$K$2336,6,0)</f>
        <v>R1013</v>
      </c>
      <c r="L1364" s="12" cm="1">
        <f t="array" ref="L1364:P1364">_xlfn.XLOOKUP(A1364,$A:$A,'Cleaned Medical Examiation data'!$B:$F)</f>
        <v>23.21</v>
      </c>
      <c r="M1364" s="12">
        <v>5.24</v>
      </c>
      <c r="N1364" s="12" t="str">
        <v>YES</v>
      </c>
      <c r="O1364" s="12" t="str">
        <v>NO</v>
      </c>
      <c r="P1364" s="12" t="str">
        <v>NO</v>
      </c>
      <c r="Q1364" s="19" t="str" cm="1">
        <f t="array" ref="Q1364:T1364">_xlfn.XLOOKUP(A1364,$A:$A,'Cleaned Medical Examiation data'!$H:$K)</f>
        <v>NO</v>
      </c>
      <c r="R1364" s="48">
        <v>0</v>
      </c>
      <c r="S1364" s="45" t="str">
        <v>Normal Weight</v>
      </c>
      <c r="T1364" s="34" t="str">
        <v>Normal</v>
      </c>
    </row>
    <row r="1365" spans="1:20" ht="15.75">
      <c r="A1365" s="33" t="s">
        <v>1405</v>
      </c>
      <c r="B1365" s="7" t="str">
        <f>VLOOKUP(A1365,'Customer Names'!$A:$G,7,0)</f>
        <v>Mr</v>
      </c>
      <c r="C1365" s="7" t="str">
        <f>VLOOKUP(A1365,'Customer Names'!$A:$F,6,0)</f>
        <v>Pat</v>
      </c>
      <c r="D1365" s="7" t="str">
        <f>VLOOKUP(A1365,'Customer Names'!$A:$E,5,0)</f>
        <v>Benson</v>
      </c>
      <c r="E1365" s="25" t="str">
        <f>VLOOKUP(A1365,'Cleaned Hospitalisation data'!$A:$K,7,0)</f>
        <v>19-Jun-1998</v>
      </c>
      <c r="F1365" s="12">
        <f>VLOOKUP(A1365,'Cleaned Hospitalisation data'!$A$1:$K$2336,8,0)</f>
        <v>24</v>
      </c>
      <c r="G1365" s="12">
        <f>VLOOKUP(A1365,'Cleaned Hospitalisation data'!$A:$K,2,0)</f>
        <v>0</v>
      </c>
      <c r="H1365" s="28">
        <f>VLOOKUP(A1365,'Cleaned Hospitalisation data'!$A$1:$K$2336,3,0)</f>
        <v>1497</v>
      </c>
      <c r="I1365" s="12" t="str">
        <f>VLOOKUP(A1365,'Cleaned Hospitalisation data'!$A$1:$K$2336,4,0)</f>
        <v>Tier - 2</v>
      </c>
      <c r="J1365" s="12" t="str">
        <f>VLOOKUP(A1365,'Cleaned Hospitalisation data'!$A$1:$K$2336,5,0)</f>
        <v>Tier - 2</v>
      </c>
      <c r="K1365" s="12" t="str">
        <f>VLOOKUP(A1365,'Cleaned Hospitalisation data'!$A$1:$K$2336,6,0)</f>
        <v>R1013</v>
      </c>
      <c r="L1365" s="12" cm="1">
        <f t="array" ref="L1365:P1365">_xlfn.XLOOKUP(A1365,$A:$A,'Cleaned Medical Examiation data'!$B:$F)</f>
        <v>18.36</v>
      </c>
      <c r="M1365" s="12">
        <v>5.96</v>
      </c>
      <c r="N1365" s="12" t="str">
        <v>NO</v>
      </c>
      <c r="O1365" s="12" t="str">
        <v>NO</v>
      </c>
      <c r="P1365" s="12" t="str">
        <v>NO</v>
      </c>
      <c r="Q1365" s="19" t="str" cm="1">
        <f t="array" ref="Q1365:T1365">_xlfn.XLOOKUP(A1365,$A:$A,'Cleaned Medical Examiation data'!$H:$K)</f>
        <v>NO</v>
      </c>
      <c r="R1365" s="48">
        <v>1</v>
      </c>
      <c r="S1365" s="45" t="str">
        <v>Under Weight</v>
      </c>
      <c r="T1365" s="34" t="str">
        <v>Prediabetes</v>
      </c>
    </row>
    <row r="1366" spans="1:20" ht="15.75">
      <c r="A1366" s="33" t="s">
        <v>1406</v>
      </c>
      <c r="B1366" s="7" t="str">
        <f>VLOOKUP(A1366,'Customer Names'!$A:$G,7,0)</f>
        <v>Ms</v>
      </c>
      <c r="C1366" s="7" t="str">
        <f>VLOOKUP(A1366,'Customer Names'!$A:$F,6,0)</f>
        <v>Ashley</v>
      </c>
      <c r="D1366" s="7" t="str">
        <f>VLOOKUP(A1366,'Customer Names'!$A:$E,5,0)</f>
        <v>Horton</v>
      </c>
      <c r="E1366" s="25" t="str">
        <f>VLOOKUP(A1366,'Cleaned Hospitalisation data'!$A:$K,7,0)</f>
        <v>7-Oct-1995</v>
      </c>
      <c r="F1366" s="12">
        <f>VLOOKUP(A1366,'Cleaned Hospitalisation data'!$A$1:$K$2336,8,0)</f>
        <v>27</v>
      </c>
      <c r="G1366" s="12">
        <f>VLOOKUP(A1366,'Cleaned Hospitalisation data'!$A:$K,2,0)</f>
        <v>0</v>
      </c>
      <c r="H1366" s="28">
        <f>VLOOKUP(A1366,'Cleaned Hospitalisation data'!$A$1:$K$2336,3,0)</f>
        <v>1493</v>
      </c>
      <c r="I1366" s="12" t="str">
        <f>VLOOKUP(A1366,'Cleaned Hospitalisation data'!$A$1:$K$2336,4,0)</f>
        <v>Tier - 2</v>
      </c>
      <c r="J1366" s="12" t="str">
        <f>VLOOKUP(A1366,'Cleaned Hospitalisation data'!$A$1:$K$2336,5,0)</f>
        <v>Tier - 3</v>
      </c>
      <c r="K1366" s="12" t="str">
        <f>VLOOKUP(A1366,'Cleaned Hospitalisation data'!$A$1:$K$2336,6,0)</f>
        <v>R1013</v>
      </c>
      <c r="L1366" s="12" cm="1">
        <f t="array" ref="L1366:P1366">_xlfn.XLOOKUP(A1366,$A:$A,'Cleaned Medical Examiation data'!$B:$F)</f>
        <v>15.92</v>
      </c>
      <c r="M1366" s="12">
        <v>4.76</v>
      </c>
      <c r="N1366" s="12" t="str">
        <v>YES</v>
      </c>
      <c r="O1366" s="12" t="str">
        <v>NO</v>
      </c>
      <c r="P1366" s="12" t="str">
        <v>NO</v>
      </c>
      <c r="Q1366" s="19" t="str" cm="1">
        <f t="array" ref="Q1366:T1366">_xlfn.XLOOKUP(A1366,$A:$A,'Cleaned Medical Examiation data'!$H:$K)</f>
        <v>NO</v>
      </c>
      <c r="R1366" s="48">
        <v>1</v>
      </c>
      <c r="S1366" s="45" t="str">
        <v>Under Weight</v>
      </c>
      <c r="T1366" s="34" t="str">
        <v>Normal</v>
      </c>
    </row>
    <row r="1367" spans="1:20" ht="15.75">
      <c r="A1367" s="33" t="s">
        <v>1407</v>
      </c>
      <c r="B1367" s="7" t="str">
        <f>VLOOKUP(A1367,'Customer Names'!$A:$G,7,0)</f>
        <v>Ms</v>
      </c>
      <c r="C1367" s="7" t="str">
        <f>VLOOKUP(A1367,'Customer Names'!$A:$F,6,0)</f>
        <v>Elizabeth A</v>
      </c>
      <c r="D1367" s="7" t="str">
        <f>VLOOKUP(A1367,'Customer Names'!$A:$E,5,0)</f>
        <v>McGraw</v>
      </c>
      <c r="E1367" s="25" t="str">
        <f>VLOOKUP(A1367,'Cleaned Hospitalisation data'!$A:$K,7,0)</f>
        <v>9-Jun-1997</v>
      </c>
      <c r="F1367" s="12">
        <f>VLOOKUP(A1367,'Cleaned Hospitalisation data'!$A$1:$K$2336,8,0)</f>
        <v>25</v>
      </c>
      <c r="G1367" s="12">
        <f>VLOOKUP(A1367,'Cleaned Hospitalisation data'!$A:$K,2,0)</f>
        <v>0</v>
      </c>
      <c r="H1367" s="28">
        <f>VLOOKUP(A1367,'Cleaned Hospitalisation data'!$A$1:$K$2336,3,0)</f>
        <v>1481</v>
      </c>
      <c r="I1367" s="12" t="str">
        <f>VLOOKUP(A1367,'Cleaned Hospitalisation data'!$A$1:$K$2336,4,0)</f>
        <v>Tier - 2</v>
      </c>
      <c r="J1367" s="12" t="str">
        <f>VLOOKUP(A1367,'Cleaned Hospitalisation data'!$A$1:$K$2336,5,0)</f>
        <v>Tier - 1</v>
      </c>
      <c r="K1367" s="12" t="str">
        <f>VLOOKUP(A1367,'Cleaned Hospitalisation data'!$A$1:$K$2336,6,0)</f>
        <v>R1012</v>
      </c>
      <c r="L1367" s="12" cm="1">
        <f t="array" ref="L1367:P1367">_xlfn.XLOOKUP(A1367,$A:$A,'Cleaned Medical Examiation data'!$B:$F)</f>
        <v>15.17</v>
      </c>
      <c r="M1367" s="12">
        <v>4.3</v>
      </c>
      <c r="N1367" s="12" t="str">
        <v>YES</v>
      </c>
      <c r="O1367" s="12" t="str">
        <v>NO</v>
      </c>
      <c r="P1367" s="12" t="str">
        <v>YES</v>
      </c>
      <c r="Q1367" s="19" t="str" cm="1">
        <f t="array" ref="Q1367:T1367">_xlfn.XLOOKUP(A1367,$A:$A,'Cleaned Medical Examiation data'!$H:$K)</f>
        <v>NO</v>
      </c>
      <c r="R1367" s="48">
        <v>1</v>
      </c>
      <c r="S1367" s="45" t="str">
        <v>Under Weight</v>
      </c>
      <c r="T1367" s="34" t="str">
        <v>Normal</v>
      </c>
    </row>
    <row r="1368" spans="1:20" ht="15.75">
      <c r="A1368" s="33" t="s">
        <v>1408</v>
      </c>
      <c r="B1368" s="7" t="str">
        <f>VLOOKUP(A1368,'Customer Names'!$A:$G,7,0)</f>
        <v>Ms</v>
      </c>
      <c r="C1368" s="7" t="str">
        <f>VLOOKUP(A1368,'Customer Names'!$A:$F,6,0)</f>
        <v>Rebecca M</v>
      </c>
      <c r="D1368" s="7" t="str">
        <f>VLOOKUP(A1368,'Customer Names'!$A:$E,5,0)</f>
        <v>Beaulne</v>
      </c>
      <c r="E1368" s="25" t="str">
        <f>VLOOKUP(A1368,'Cleaned Hospitalisation data'!$A:$K,7,0)</f>
        <v>7-Dec-1998</v>
      </c>
      <c r="F1368" s="12">
        <f>VLOOKUP(A1368,'Cleaned Hospitalisation data'!$A$1:$K$2336,8,0)</f>
        <v>24</v>
      </c>
      <c r="G1368" s="12">
        <f>VLOOKUP(A1368,'Cleaned Hospitalisation data'!$A:$K,2,0)</f>
        <v>0</v>
      </c>
      <c r="H1368" s="28">
        <f>VLOOKUP(A1368,'Cleaned Hospitalisation data'!$A$1:$K$2336,3,0)</f>
        <v>1477</v>
      </c>
      <c r="I1368" s="12" t="str">
        <f>VLOOKUP(A1368,'Cleaned Hospitalisation data'!$A$1:$K$2336,4,0)</f>
        <v>Tier - 2</v>
      </c>
      <c r="J1368" s="12" t="str">
        <f>VLOOKUP(A1368,'Cleaned Hospitalisation data'!$A$1:$K$2336,5,0)</f>
        <v>Tier - 1</v>
      </c>
      <c r="K1368" s="12" t="str">
        <f>VLOOKUP(A1368,'Cleaned Hospitalisation data'!$A$1:$K$2336,6,0)</f>
        <v>R1013</v>
      </c>
      <c r="L1368" s="12" cm="1">
        <f t="array" ref="L1368:P1368">_xlfn.XLOOKUP(A1368,$A:$A,'Cleaned Medical Examiation data'!$B:$F)</f>
        <v>16.63</v>
      </c>
      <c r="M1368" s="12">
        <v>4.5</v>
      </c>
      <c r="N1368" s="12" t="str">
        <v>NO</v>
      </c>
      <c r="O1368" s="12" t="str">
        <v>NO</v>
      </c>
      <c r="P1368" s="12" t="str">
        <v>NO</v>
      </c>
      <c r="Q1368" s="19" t="str" cm="1">
        <f t="array" ref="Q1368:T1368">_xlfn.XLOOKUP(A1368,$A:$A,'Cleaned Medical Examiation data'!$H:$K)</f>
        <v>NO</v>
      </c>
      <c r="R1368" s="48">
        <v>1</v>
      </c>
      <c r="S1368" s="45" t="str">
        <v>Under Weight</v>
      </c>
      <c r="T1368" s="34" t="str">
        <v>Normal</v>
      </c>
    </row>
    <row r="1369" spans="1:20" ht="15.75">
      <c r="A1369" s="33" t="s">
        <v>1409</v>
      </c>
      <c r="B1369" s="7" t="str">
        <f>VLOOKUP(A1369,'Customer Names'!$A:$G,7,0)</f>
        <v>Ms</v>
      </c>
      <c r="C1369" s="7" t="str">
        <f>VLOOKUP(A1369,'Customer Names'!$A:$F,6,0)</f>
        <v>Ruth</v>
      </c>
      <c r="D1369" s="7" t="str">
        <f>VLOOKUP(A1369,'Customer Names'!$A:$E,5,0)</f>
        <v>Lunz</v>
      </c>
      <c r="E1369" s="25" t="str">
        <f>VLOOKUP(A1369,'Cleaned Hospitalisation data'!$A:$K,7,0)</f>
        <v>20-Jun-2003</v>
      </c>
      <c r="F1369" s="12">
        <f>VLOOKUP(A1369,'Cleaned Hospitalisation data'!$A$1:$K$2336,8,0)</f>
        <v>19</v>
      </c>
      <c r="G1369" s="12">
        <f>VLOOKUP(A1369,'Cleaned Hospitalisation data'!$A:$K,2,0)</f>
        <v>0</v>
      </c>
      <c r="H1369" s="28">
        <f>VLOOKUP(A1369,'Cleaned Hospitalisation data'!$A$1:$K$2336,3,0)</f>
        <v>1467</v>
      </c>
      <c r="I1369" s="12" t="str">
        <f>VLOOKUP(A1369,'Cleaned Hospitalisation data'!$A$1:$K$2336,4,0)</f>
        <v>Tier - 2</v>
      </c>
      <c r="J1369" s="12" t="str">
        <f>VLOOKUP(A1369,'Cleaned Hospitalisation data'!$A$1:$K$2336,5,0)</f>
        <v>Tier - 2</v>
      </c>
      <c r="K1369" s="12" t="str">
        <f>VLOOKUP(A1369,'Cleaned Hospitalisation data'!$A$1:$K$2336,6,0)</f>
        <v>R1013</v>
      </c>
      <c r="L1369" s="12" cm="1">
        <f t="array" ref="L1369:P1369">_xlfn.XLOOKUP(A1369,$A:$A,'Cleaned Medical Examiation data'!$B:$F)</f>
        <v>19.39</v>
      </c>
      <c r="M1369" s="12">
        <v>5.59</v>
      </c>
      <c r="N1369" s="12" t="str">
        <v>NO</v>
      </c>
      <c r="O1369" s="12" t="str">
        <v>NO</v>
      </c>
      <c r="P1369" s="12" t="str">
        <v>YES</v>
      </c>
      <c r="Q1369" s="19" t="str" cm="1">
        <f t="array" ref="Q1369:T1369">_xlfn.XLOOKUP(A1369,$A:$A,'Cleaned Medical Examiation data'!$H:$K)</f>
        <v>NO</v>
      </c>
      <c r="R1369" s="48">
        <v>1</v>
      </c>
      <c r="S1369" s="45" t="str">
        <v>Normal Weight</v>
      </c>
      <c r="T1369" s="34" t="str">
        <v>Normal</v>
      </c>
    </row>
    <row r="1370" spans="1:20" ht="15.75">
      <c r="A1370" s="33" t="s">
        <v>1410</v>
      </c>
      <c r="B1370" s="7" t="str">
        <f>VLOOKUP(A1370,'Customer Names'!$A:$G,7,0)</f>
        <v>Mr</v>
      </c>
      <c r="C1370" s="7" t="str">
        <f>VLOOKUP(A1370,'Customer Names'!$A:$F,6,0)</f>
        <v>Erik</v>
      </c>
      <c r="D1370" s="7" t="str">
        <f>VLOOKUP(A1370,'Customer Names'!$A:$E,5,0)</f>
        <v>Hinrichsen</v>
      </c>
      <c r="E1370" s="25" t="str">
        <f>VLOOKUP(A1370,'Cleaned Hospitalisation data'!$A:$K,7,0)</f>
        <v>29-Jun-1977</v>
      </c>
      <c r="F1370" s="12">
        <f>VLOOKUP(A1370,'Cleaned Hospitalisation data'!$A$1:$K$2336,8,0)</f>
        <v>45</v>
      </c>
      <c r="G1370" s="12">
        <f>VLOOKUP(A1370,'Cleaned Hospitalisation data'!$A:$K,2,0)</f>
        <v>0</v>
      </c>
      <c r="H1370" s="28">
        <f>VLOOKUP(A1370,'Cleaned Hospitalisation data'!$A$1:$K$2336,3,0)</f>
        <v>35069.370000000003</v>
      </c>
      <c r="I1370" s="12" t="str">
        <f>VLOOKUP(A1370,'Cleaned Hospitalisation data'!$A$1:$K$2336,4,0)</f>
        <v>Tier - 1</v>
      </c>
      <c r="J1370" s="12" t="str">
        <f>VLOOKUP(A1370,'Cleaned Hospitalisation data'!$A$1:$K$2336,5,0)</f>
        <v>Tier - 1</v>
      </c>
      <c r="K1370" s="12" t="str">
        <f>VLOOKUP(A1370,'Cleaned Hospitalisation data'!$A$1:$K$2336,6,0)</f>
        <v>R1017</v>
      </c>
      <c r="L1370" s="12" cm="1">
        <f t="array" ref="L1370:P1370">_xlfn.XLOOKUP(A1370,$A:$A,'Cleaned Medical Examiation data'!$B:$F)</f>
        <v>22.895</v>
      </c>
      <c r="M1370" s="12">
        <v>5.72</v>
      </c>
      <c r="N1370" s="12" t="str">
        <v>NO</v>
      </c>
      <c r="O1370" s="12" t="str">
        <v>NO</v>
      </c>
      <c r="P1370" s="12" t="str">
        <v>NO</v>
      </c>
      <c r="Q1370" s="19" t="str" cm="1">
        <f t="array" ref="Q1370:T1370">_xlfn.XLOOKUP(A1370,$A:$A,'Cleaned Medical Examiation data'!$H:$K)</f>
        <v>YES</v>
      </c>
      <c r="R1370" s="48">
        <v>0</v>
      </c>
      <c r="S1370" s="45" t="str">
        <v>Normal Weight</v>
      </c>
      <c r="T1370" s="34" t="str">
        <v>Prediabetes</v>
      </c>
    </row>
    <row r="1371" spans="1:20" ht="15.75">
      <c r="A1371" s="33" t="s">
        <v>1411</v>
      </c>
      <c r="B1371" s="7" t="str">
        <f>VLOOKUP(A1371,'Customer Names'!$A:$G,7,0)</f>
        <v>Mr</v>
      </c>
      <c r="C1371" s="7" t="str">
        <f>VLOOKUP(A1371,'Customer Names'!$A:$F,6,0)</f>
        <v>Gregory S</v>
      </c>
      <c r="D1371" s="7" t="str">
        <f>VLOOKUP(A1371,'Customer Names'!$A:$E,5,0)</f>
        <v>Kyle</v>
      </c>
      <c r="E1371" s="25" t="str">
        <f>VLOOKUP(A1371,'Cleaned Hospitalisation data'!$A:$K,7,0)</f>
        <v>19-Jun-1997</v>
      </c>
      <c r="F1371" s="12">
        <f>VLOOKUP(A1371,'Cleaned Hospitalisation data'!$A$1:$K$2336,8,0)</f>
        <v>25</v>
      </c>
      <c r="G1371" s="12">
        <f>VLOOKUP(A1371,'Cleaned Hospitalisation data'!$A:$K,2,0)</f>
        <v>0</v>
      </c>
      <c r="H1371" s="28">
        <f>VLOOKUP(A1371,'Cleaned Hospitalisation data'!$A$1:$K$2336,3,0)</f>
        <v>1445</v>
      </c>
      <c r="I1371" s="12" t="str">
        <f>VLOOKUP(A1371,'Cleaned Hospitalisation data'!$A$1:$K$2336,4,0)</f>
        <v>Tier - 2</v>
      </c>
      <c r="J1371" s="12" t="str">
        <f>VLOOKUP(A1371,'Cleaned Hospitalisation data'!$A$1:$K$2336,5,0)</f>
        <v>Tier - 1</v>
      </c>
      <c r="K1371" s="12" t="str">
        <f>VLOOKUP(A1371,'Cleaned Hospitalisation data'!$A$1:$K$2336,6,0)</f>
        <v>R1013</v>
      </c>
      <c r="L1371" s="12" cm="1">
        <f t="array" ref="L1371:P1371">_xlfn.XLOOKUP(A1371,$A:$A,'Cleaned Medical Examiation data'!$B:$F)</f>
        <v>17.34</v>
      </c>
      <c r="M1371" s="12">
        <v>6.29</v>
      </c>
      <c r="N1371" s="12" t="str">
        <v>YES</v>
      </c>
      <c r="O1371" s="12" t="str">
        <v>NO</v>
      </c>
      <c r="P1371" s="12" t="str">
        <v>YES</v>
      </c>
      <c r="Q1371" s="19" t="str" cm="1">
        <f t="array" ref="Q1371:T1371">_xlfn.XLOOKUP(A1371,$A:$A,'Cleaned Medical Examiation data'!$H:$K)</f>
        <v>NO</v>
      </c>
      <c r="R1371" s="48">
        <v>1</v>
      </c>
      <c r="S1371" s="45" t="str">
        <v>Under Weight</v>
      </c>
      <c r="T1371" s="34" t="str">
        <v>Prediabetes</v>
      </c>
    </row>
    <row r="1372" spans="1:20" ht="15.75">
      <c r="A1372" s="33" t="s">
        <v>1412</v>
      </c>
      <c r="B1372" s="7" t="str">
        <f>VLOOKUP(A1372,'Customer Names'!$A:$G,7,0)</f>
        <v>Ms</v>
      </c>
      <c r="C1372" s="7" t="str">
        <f>VLOOKUP(A1372,'Customer Names'!$A:$F,6,0)</f>
        <v>Alexandra S</v>
      </c>
      <c r="D1372" s="7" t="str">
        <f>VLOOKUP(A1372,'Customer Names'!$A:$E,5,0)</f>
        <v>Brackenwagen</v>
      </c>
      <c r="E1372" s="25" t="str">
        <f>VLOOKUP(A1372,'Cleaned Hospitalisation data'!$A:$K,7,0)</f>
        <v>1-Sep-2000</v>
      </c>
      <c r="F1372" s="12">
        <f>VLOOKUP(A1372,'Cleaned Hospitalisation data'!$A$1:$K$2336,8,0)</f>
        <v>22</v>
      </c>
      <c r="G1372" s="12">
        <f>VLOOKUP(A1372,'Cleaned Hospitalisation data'!$A:$K,2,0)</f>
        <v>0</v>
      </c>
      <c r="H1372" s="28">
        <f>VLOOKUP(A1372,'Cleaned Hospitalisation data'!$A$1:$K$2336,3,0)</f>
        <v>1438</v>
      </c>
      <c r="I1372" s="12" t="str">
        <f>VLOOKUP(A1372,'Cleaned Hospitalisation data'!$A$1:$K$2336,4,0)</f>
        <v>Tier - 2</v>
      </c>
      <c r="J1372" s="12" t="str">
        <f>VLOOKUP(A1372,'Cleaned Hospitalisation data'!$A$1:$K$2336,5,0)</f>
        <v>Tier - 2</v>
      </c>
      <c r="K1372" s="12" t="str">
        <f>VLOOKUP(A1372,'Cleaned Hospitalisation data'!$A$1:$K$2336,6,0)</f>
        <v>R1013</v>
      </c>
      <c r="L1372" s="12" cm="1">
        <f t="array" ref="L1372:P1372">_xlfn.XLOOKUP(A1372,$A:$A,'Cleaned Medical Examiation data'!$B:$F)</f>
        <v>17.940000000000001</v>
      </c>
      <c r="M1372" s="12">
        <v>4.1900000000000004</v>
      </c>
      <c r="N1372" s="12" t="str">
        <v>NO</v>
      </c>
      <c r="O1372" s="12" t="str">
        <v>YES</v>
      </c>
      <c r="P1372" s="12" t="str">
        <v>NO</v>
      </c>
      <c r="Q1372" s="19" t="str" cm="1">
        <f t="array" ref="Q1372:T1372">_xlfn.XLOOKUP(A1372,$A:$A,'Cleaned Medical Examiation data'!$H:$K)</f>
        <v>NO</v>
      </c>
      <c r="R1372" s="48">
        <v>1</v>
      </c>
      <c r="S1372" s="45" t="str">
        <v>Under Weight</v>
      </c>
      <c r="T1372" s="34" t="str">
        <v>Normal</v>
      </c>
    </row>
    <row r="1373" spans="1:20" ht="15.75">
      <c r="A1373" s="33" t="s">
        <v>1413</v>
      </c>
      <c r="B1373" s="7" t="str">
        <f>VLOOKUP(A1373,'Customer Names'!$A:$G,7,0)</f>
        <v>Ms</v>
      </c>
      <c r="C1373" s="7" t="str">
        <f>VLOOKUP(A1373,'Customer Names'!$A:$F,6,0)</f>
        <v>Hillary</v>
      </c>
      <c r="D1373" s="7" t="str">
        <f>VLOOKUP(A1373,'Customer Names'!$A:$E,5,0)</f>
        <v>Schmitt</v>
      </c>
      <c r="E1373" s="25" t="str">
        <f>VLOOKUP(A1373,'Cleaned Hospitalisation data'!$A:$K,7,0)</f>
        <v>5-Dec-1997</v>
      </c>
      <c r="F1373" s="12">
        <f>VLOOKUP(A1373,'Cleaned Hospitalisation data'!$A$1:$K$2336,8,0)</f>
        <v>25</v>
      </c>
      <c r="G1373" s="12">
        <f>VLOOKUP(A1373,'Cleaned Hospitalisation data'!$A:$K,2,0)</f>
        <v>0</v>
      </c>
      <c r="H1373" s="28">
        <f>VLOOKUP(A1373,'Cleaned Hospitalisation data'!$A$1:$K$2336,3,0)</f>
        <v>1422</v>
      </c>
      <c r="I1373" s="12" t="str">
        <f>VLOOKUP(A1373,'Cleaned Hospitalisation data'!$A$1:$K$2336,4,0)</f>
        <v>Tier - 2</v>
      </c>
      <c r="J1373" s="12" t="str">
        <f>VLOOKUP(A1373,'Cleaned Hospitalisation data'!$A$1:$K$2336,5,0)</f>
        <v>Tier - 2</v>
      </c>
      <c r="K1373" s="12" t="str">
        <f>VLOOKUP(A1373,'Cleaned Hospitalisation data'!$A$1:$K$2336,6,0)</f>
        <v>R1013</v>
      </c>
      <c r="L1373" s="12" cm="1">
        <f t="array" ref="L1373:P1373">_xlfn.XLOOKUP(A1373,$A:$A,'Cleaned Medical Examiation data'!$B:$F)</f>
        <v>16.670000000000002</v>
      </c>
      <c r="M1373" s="12">
        <v>4.7</v>
      </c>
      <c r="N1373" s="12" t="str">
        <v>YES</v>
      </c>
      <c r="O1373" s="12" t="str">
        <v>NO</v>
      </c>
      <c r="P1373" s="12" t="str">
        <v>YES</v>
      </c>
      <c r="Q1373" s="19" t="str" cm="1">
        <f t="array" ref="Q1373:T1373">_xlfn.XLOOKUP(A1373,$A:$A,'Cleaned Medical Examiation data'!$H:$K)</f>
        <v>NO</v>
      </c>
      <c r="R1373" s="48">
        <v>1</v>
      </c>
      <c r="S1373" s="45" t="str">
        <v>Under Weight</v>
      </c>
      <c r="T1373" s="34" t="str">
        <v>Normal</v>
      </c>
    </row>
    <row r="1374" spans="1:20" ht="15.75">
      <c r="A1374" s="33" t="s">
        <v>1414</v>
      </c>
      <c r="B1374" s="7" t="str">
        <f>VLOOKUP(A1374,'Customer Names'!$A:$G,7,0)</f>
        <v>Ms</v>
      </c>
      <c r="C1374" s="7" t="str">
        <f>VLOOKUP(A1374,'Customer Names'!$A:$F,6,0)</f>
        <v>Amy K</v>
      </c>
      <c r="D1374" s="7" t="str">
        <f>VLOOKUP(A1374,'Customer Names'!$A:$E,5,0)</f>
        <v>Borden</v>
      </c>
      <c r="E1374" s="25" t="str">
        <f>VLOOKUP(A1374,'Cleaned Hospitalisation data'!$A:$K,7,0)</f>
        <v>23-Aug-2001</v>
      </c>
      <c r="F1374" s="12">
        <f>VLOOKUP(A1374,'Cleaned Hospitalisation data'!$A$1:$K$2336,8,0)</f>
        <v>21</v>
      </c>
      <c r="G1374" s="12">
        <f>VLOOKUP(A1374,'Cleaned Hospitalisation data'!$A:$K,2,0)</f>
        <v>0</v>
      </c>
      <c r="H1374" s="28">
        <f>VLOOKUP(A1374,'Cleaned Hospitalisation data'!$A$1:$K$2336,3,0)</f>
        <v>1421</v>
      </c>
      <c r="I1374" s="12" t="str">
        <f>VLOOKUP(A1374,'Cleaned Hospitalisation data'!$A$1:$K$2336,4,0)</f>
        <v>Tier - 2</v>
      </c>
      <c r="J1374" s="12" t="str">
        <f>VLOOKUP(A1374,'Cleaned Hospitalisation data'!$A$1:$K$2336,5,0)</f>
        <v>Tier - 2</v>
      </c>
      <c r="K1374" s="12" t="str">
        <f>VLOOKUP(A1374,'Cleaned Hospitalisation data'!$A$1:$K$2336,6,0)</f>
        <v>R1013</v>
      </c>
      <c r="L1374" s="12" cm="1">
        <f t="array" ref="L1374:P1374">_xlfn.XLOOKUP(A1374,$A:$A,'Cleaned Medical Examiation data'!$B:$F)</f>
        <v>20.58</v>
      </c>
      <c r="M1374" s="12">
        <v>5.64</v>
      </c>
      <c r="N1374" s="12" t="str">
        <v>YES</v>
      </c>
      <c r="O1374" s="12" t="str">
        <v>NO</v>
      </c>
      <c r="P1374" s="12" t="str">
        <v>NO</v>
      </c>
      <c r="Q1374" s="19" t="str" cm="1">
        <f t="array" ref="Q1374:T1374">_xlfn.XLOOKUP(A1374,$A:$A,'Cleaned Medical Examiation data'!$H:$K)</f>
        <v>NO</v>
      </c>
      <c r="R1374" s="48">
        <v>0</v>
      </c>
      <c r="S1374" s="45" t="str">
        <v>Normal Weight</v>
      </c>
      <c r="T1374" s="34" t="str">
        <v>Normal</v>
      </c>
    </row>
    <row r="1375" spans="1:20" ht="15.75">
      <c r="A1375" s="33" t="s">
        <v>1415</v>
      </c>
      <c r="B1375" s="7" t="str">
        <f>VLOOKUP(A1375,'Customer Names'!$A:$G,7,0)</f>
        <v>Mr</v>
      </c>
      <c r="C1375" s="7" t="str">
        <f>VLOOKUP(A1375,'Customer Names'!$A:$F,6,0)</f>
        <v>Scott</v>
      </c>
      <c r="D1375" s="7" t="str">
        <f>VLOOKUP(A1375,'Customer Names'!$A:$E,5,0)</f>
        <v>McLean</v>
      </c>
      <c r="E1375" s="25" t="str">
        <f>VLOOKUP(A1375,'Cleaned Hospitalisation data'!$A:$K,7,0)</f>
        <v>23-Jun-1996</v>
      </c>
      <c r="F1375" s="12">
        <f>VLOOKUP(A1375,'Cleaned Hospitalisation data'!$A$1:$K$2336,8,0)</f>
        <v>26</v>
      </c>
      <c r="G1375" s="12">
        <f>VLOOKUP(A1375,'Cleaned Hospitalisation data'!$A:$K,2,0)</f>
        <v>0</v>
      </c>
      <c r="H1375" s="28">
        <f>VLOOKUP(A1375,'Cleaned Hospitalisation data'!$A$1:$K$2336,3,0)</f>
        <v>1417</v>
      </c>
      <c r="I1375" s="12" t="str">
        <f>VLOOKUP(A1375,'Cleaned Hospitalisation data'!$A$1:$K$2336,4,0)</f>
        <v>Tier - 2</v>
      </c>
      <c r="J1375" s="12" t="str">
        <f>VLOOKUP(A1375,'Cleaned Hospitalisation data'!$A$1:$K$2336,5,0)</f>
        <v>Tier - 3</v>
      </c>
      <c r="K1375" s="12" t="str">
        <f>VLOOKUP(A1375,'Cleaned Hospitalisation data'!$A$1:$K$2336,6,0)</f>
        <v>R1013</v>
      </c>
      <c r="L1375" s="12" cm="1">
        <f t="array" ref="L1375:P1375">_xlfn.XLOOKUP(A1375,$A:$A,'Cleaned Medical Examiation data'!$B:$F)</f>
        <v>16.5</v>
      </c>
      <c r="M1375" s="12">
        <v>4.1100000000000003</v>
      </c>
      <c r="N1375" s="12" t="str">
        <v>YES</v>
      </c>
      <c r="O1375" s="12" t="str">
        <v>NO</v>
      </c>
      <c r="P1375" s="12" t="str">
        <v>NO</v>
      </c>
      <c r="Q1375" s="19" t="str" cm="1">
        <f t="array" ref="Q1375:T1375">_xlfn.XLOOKUP(A1375,$A:$A,'Cleaned Medical Examiation data'!$H:$K)</f>
        <v>NO</v>
      </c>
      <c r="R1375" s="48">
        <v>0</v>
      </c>
      <c r="S1375" s="45" t="str">
        <v>Under Weight</v>
      </c>
      <c r="T1375" s="34" t="str">
        <v>Normal</v>
      </c>
    </row>
    <row r="1376" spans="1:20" ht="15.75">
      <c r="A1376" s="33" t="s">
        <v>1416</v>
      </c>
      <c r="B1376" s="7" t="str">
        <f>VLOOKUP(A1376,'Customer Names'!$A:$G,7,0)</f>
        <v>Mr</v>
      </c>
      <c r="C1376" s="7" t="str">
        <f>VLOOKUP(A1376,'Customer Names'!$A:$F,6,0)</f>
        <v>John</v>
      </c>
      <c r="D1376" s="7" t="str">
        <f>VLOOKUP(A1376,'Customer Names'!$A:$E,5,0)</f>
        <v>Regan</v>
      </c>
      <c r="E1376" s="25" t="str">
        <f>VLOOKUP(A1376,'Cleaned Hospitalisation data'!$A:$K,7,0)</f>
        <v>27-Oct-1997</v>
      </c>
      <c r="F1376" s="12">
        <f>VLOOKUP(A1376,'Cleaned Hospitalisation data'!$A$1:$K$2336,8,0)</f>
        <v>25</v>
      </c>
      <c r="G1376" s="12">
        <f>VLOOKUP(A1376,'Cleaned Hospitalisation data'!$A:$K,2,0)</f>
        <v>0</v>
      </c>
      <c r="H1376" s="28">
        <f>VLOOKUP(A1376,'Cleaned Hospitalisation data'!$A$1:$K$2336,3,0)</f>
        <v>1402</v>
      </c>
      <c r="I1376" s="12" t="str">
        <f>VLOOKUP(A1376,'Cleaned Hospitalisation data'!$A$1:$K$2336,4,0)</f>
        <v>Tier - 2</v>
      </c>
      <c r="J1376" s="12" t="str">
        <f>VLOOKUP(A1376,'Cleaned Hospitalisation data'!$A$1:$K$2336,5,0)</f>
        <v>Tier - 3</v>
      </c>
      <c r="K1376" s="12" t="str">
        <f>VLOOKUP(A1376,'Cleaned Hospitalisation data'!$A$1:$K$2336,6,0)</f>
        <v>R1011</v>
      </c>
      <c r="L1376" s="12" cm="1">
        <f t="array" ref="L1376:P1376">_xlfn.XLOOKUP(A1376,$A:$A,'Cleaned Medical Examiation data'!$B:$F)</f>
        <v>15.41</v>
      </c>
      <c r="M1376" s="12">
        <v>5.43</v>
      </c>
      <c r="N1376" s="12" t="str">
        <v>YES</v>
      </c>
      <c r="O1376" s="12" t="str">
        <v>NO</v>
      </c>
      <c r="P1376" s="12" t="str">
        <v>YES</v>
      </c>
      <c r="Q1376" s="19" t="str" cm="1">
        <f t="array" ref="Q1376:T1376">_xlfn.XLOOKUP(A1376,$A:$A,'Cleaned Medical Examiation data'!$H:$K)</f>
        <v>NO</v>
      </c>
      <c r="R1376" s="48">
        <v>1</v>
      </c>
      <c r="S1376" s="45" t="str">
        <v>Under Weight</v>
      </c>
      <c r="T1376" s="34" t="str">
        <v>Normal</v>
      </c>
    </row>
    <row r="1377" spans="1:20" ht="15.75">
      <c r="A1377" s="33" t="s">
        <v>1417</v>
      </c>
      <c r="B1377" s="7" t="str">
        <f>VLOOKUP(A1377,'Customer Names'!$A:$G,7,0)</f>
        <v>Mr</v>
      </c>
      <c r="C1377" s="7" t="str">
        <f>VLOOKUP(A1377,'Customer Names'!$A:$F,6,0)</f>
        <v>Maaikel</v>
      </c>
      <c r="D1377" s="7" t="str">
        <f>VLOOKUP(A1377,'Customer Names'!$A:$E,5,0)</f>
        <v>Koenis</v>
      </c>
      <c r="E1377" s="25" t="str">
        <f>VLOOKUP(A1377,'Cleaned Hospitalisation data'!$A:$K,7,0)</f>
        <v>5-Sep-1998</v>
      </c>
      <c r="F1377" s="12">
        <f>VLOOKUP(A1377,'Cleaned Hospitalisation data'!$A$1:$K$2336,8,0)</f>
        <v>24</v>
      </c>
      <c r="G1377" s="12">
        <f>VLOOKUP(A1377,'Cleaned Hospitalisation data'!$A:$K,2,0)</f>
        <v>0</v>
      </c>
      <c r="H1377" s="28">
        <f>VLOOKUP(A1377,'Cleaned Hospitalisation data'!$A$1:$K$2336,3,0)</f>
        <v>1400.44</v>
      </c>
      <c r="I1377" s="12" t="str">
        <f>VLOOKUP(A1377,'Cleaned Hospitalisation data'!$A$1:$K$2336,4,0)</f>
        <v>Tier - 2</v>
      </c>
      <c r="J1377" s="12" t="str">
        <f>VLOOKUP(A1377,'Cleaned Hospitalisation data'!$A$1:$K$2336,5,0)</f>
        <v>Tier - 2</v>
      </c>
      <c r="K1377" s="12" t="str">
        <f>VLOOKUP(A1377,'Cleaned Hospitalisation data'!$A$1:$K$2336,6,0)</f>
        <v>R1013</v>
      </c>
      <c r="L1377" s="12" cm="1">
        <f t="array" ref="L1377:P1377">_xlfn.XLOOKUP(A1377,$A:$A,'Cleaned Medical Examiation data'!$B:$F)</f>
        <v>24.59</v>
      </c>
      <c r="M1377" s="12">
        <v>4.38</v>
      </c>
      <c r="N1377" s="12" t="str">
        <v>NO</v>
      </c>
      <c r="O1377" s="12" t="str">
        <v>NO</v>
      </c>
      <c r="P1377" s="12" t="str">
        <v>NO</v>
      </c>
      <c r="Q1377" s="19" t="str" cm="1">
        <f t="array" ref="Q1377:T1377">_xlfn.XLOOKUP(A1377,$A:$A,'Cleaned Medical Examiation data'!$H:$K)</f>
        <v>NO</v>
      </c>
      <c r="R1377" s="48">
        <v>1</v>
      </c>
      <c r="S1377" s="45" t="str">
        <v>Normal Weight</v>
      </c>
      <c r="T1377" s="34" t="str">
        <v>Normal</v>
      </c>
    </row>
    <row r="1378" spans="1:20" ht="15.75">
      <c r="A1378" s="33" t="s">
        <v>1418</v>
      </c>
      <c r="B1378" s="7" t="str">
        <f>VLOOKUP(A1378,'Customer Names'!$A:$G,7,0)</f>
        <v>Mr</v>
      </c>
      <c r="C1378" s="7" t="str">
        <f>VLOOKUP(A1378,'Customer Names'!$A:$F,6,0)</f>
        <v>Daniel C</v>
      </c>
      <c r="D1378" s="7" t="str">
        <f>VLOOKUP(A1378,'Customer Names'!$A:$E,5,0)</f>
        <v>Kittaka</v>
      </c>
      <c r="E1378" s="25" t="str">
        <f>VLOOKUP(A1378,'Cleaned Hospitalisation data'!$A:$K,7,0)</f>
        <v>22-Dec-2002</v>
      </c>
      <c r="F1378" s="12">
        <f>VLOOKUP(A1378,'Cleaned Hospitalisation data'!$A$1:$K$2336,8,0)</f>
        <v>20</v>
      </c>
      <c r="G1378" s="12">
        <f>VLOOKUP(A1378,'Cleaned Hospitalisation data'!$A:$K,2,0)</f>
        <v>0</v>
      </c>
      <c r="H1378" s="28">
        <f>VLOOKUP(A1378,'Cleaned Hospitalisation data'!$A$1:$K$2336,3,0)</f>
        <v>1391.53</v>
      </c>
      <c r="I1378" s="12" t="str">
        <f>VLOOKUP(A1378,'Cleaned Hospitalisation data'!$A$1:$K$2336,4,0)</f>
        <v>Tier - 2</v>
      </c>
      <c r="J1378" s="12" t="str">
        <f>VLOOKUP(A1378,'Cleaned Hospitalisation data'!$A$1:$K$2336,5,0)</f>
        <v>Tier - 1</v>
      </c>
      <c r="K1378" s="12" t="str">
        <f>VLOOKUP(A1378,'Cleaned Hospitalisation data'!$A$1:$K$2336,6,0)</f>
        <v>R1013</v>
      </c>
      <c r="L1378" s="12" cm="1">
        <f t="array" ref="L1378:P1378">_xlfn.XLOOKUP(A1378,$A:$A,'Cleaned Medical Examiation data'!$B:$F)</f>
        <v>33.33</v>
      </c>
      <c r="M1378" s="12">
        <v>9.7899999999999991</v>
      </c>
      <c r="N1378" s="12" t="str">
        <v>NO</v>
      </c>
      <c r="O1378" s="12" t="str">
        <v>NO</v>
      </c>
      <c r="P1378" s="12" t="str">
        <v>NO</v>
      </c>
      <c r="Q1378" s="19" t="str" cm="1">
        <f t="array" ref="Q1378:T1378">_xlfn.XLOOKUP(A1378,$A:$A,'Cleaned Medical Examiation data'!$H:$K)</f>
        <v>NO</v>
      </c>
      <c r="R1378" s="48">
        <v>0</v>
      </c>
      <c r="S1378" s="45" t="str">
        <v>Obesity</v>
      </c>
      <c r="T1378" s="34" t="str">
        <v>Diabetes</v>
      </c>
    </row>
    <row r="1379" spans="1:20" ht="15.75">
      <c r="A1379" s="33" t="s">
        <v>1419</v>
      </c>
      <c r="B1379" s="7" t="str">
        <f>VLOOKUP(A1379,'Customer Names'!$A:$G,7,0)</f>
        <v>Mr</v>
      </c>
      <c r="C1379" s="7" t="str">
        <f>VLOOKUP(A1379,'Customer Names'!$A:$F,6,0)</f>
        <v>Christopher S</v>
      </c>
      <c r="D1379" s="7" t="str">
        <f>VLOOKUP(A1379,'Customer Names'!$A:$E,5,0)</f>
        <v>Concannon</v>
      </c>
      <c r="E1379" s="25" t="str">
        <f>VLOOKUP(A1379,'Cleaned Hospitalisation data'!$A:$K,7,0)</f>
        <v>14-Nov-2002</v>
      </c>
      <c r="F1379" s="12">
        <f>VLOOKUP(A1379,'Cleaned Hospitalisation data'!$A$1:$K$2336,8,0)</f>
        <v>20</v>
      </c>
      <c r="G1379" s="12">
        <f>VLOOKUP(A1379,'Cleaned Hospitalisation data'!$A:$K,2,0)</f>
        <v>0</v>
      </c>
      <c r="H1379" s="28">
        <f>VLOOKUP(A1379,'Cleaned Hospitalisation data'!$A$1:$K$2336,3,0)</f>
        <v>1390</v>
      </c>
      <c r="I1379" s="12" t="str">
        <f>VLOOKUP(A1379,'Cleaned Hospitalisation data'!$A$1:$K$2336,4,0)</f>
        <v>Tier - 2</v>
      </c>
      <c r="J1379" s="12" t="str">
        <f>VLOOKUP(A1379,'Cleaned Hospitalisation data'!$A$1:$K$2336,5,0)</f>
        <v>Tier - 2</v>
      </c>
      <c r="K1379" s="12" t="str">
        <f>VLOOKUP(A1379,'Cleaned Hospitalisation data'!$A$1:$K$2336,6,0)</f>
        <v>R1013</v>
      </c>
      <c r="L1379" s="12" cm="1">
        <f t="array" ref="L1379:P1379">_xlfn.XLOOKUP(A1379,$A:$A,'Cleaned Medical Examiation data'!$B:$F)</f>
        <v>18.5</v>
      </c>
      <c r="M1379" s="12">
        <v>11.84</v>
      </c>
      <c r="N1379" s="12" t="str">
        <v>NO</v>
      </c>
      <c r="O1379" s="12" t="str">
        <v>NO</v>
      </c>
      <c r="P1379" s="12" t="str">
        <v>NO</v>
      </c>
      <c r="Q1379" s="19" t="str" cm="1">
        <f t="array" ref="Q1379:T1379">_xlfn.XLOOKUP(A1379,$A:$A,'Cleaned Medical Examiation data'!$H:$K)</f>
        <v>NO</v>
      </c>
      <c r="R1379" s="48">
        <v>0</v>
      </c>
      <c r="S1379" s="45" t="str">
        <v>Normal Weight</v>
      </c>
      <c r="T1379" s="34" t="str">
        <v>Diabetes</v>
      </c>
    </row>
    <row r="1380" spans="1:20" ht="15.75">
      <c r="A1380" s="33" t="s">
        <v>1420</v>
      </c>
      <c r="B1380" s="7" t="str">
        <f>VLOOKUP(A1380,'Customer Names'!$A:$G,7,0)</f>
        <v>Mr</v>
      </c>
      <c r="C1380" s="7" t="str">
        <f>VLOOKUP(A1380,'Customer Names'!$A:$F,6,0)</f>
        <v>William R</v>
      </c>
      <c r="D1380" s="7" t="str">
        <f>VLOOKUP(A1380,'Customer Names'!$A:$E,5,0)</f>
        <v>Johnson</v>
      </c>
      <c r="E1380" s="25" t="str">
        <f>VLOOKUP(A1380,'Cleaned Hospitalisation data'!$A:$K,7,0)</f>
        <v>6-Jul-1999</v>
      </c>
      <c r="F1380" s="12">
        <f>VLOOKUP(A1380,'Cleaned Hospitalisation data'!$A$1:$K$2336,8,0)</f>
        <v>23</v>
      </c>
      <c r="G1380" s="12">
        <f>VLOOKUP(A1380,'Cleaned Hospitalisation data'!$A:$K,2,0)</f>
        <v>0</v>
      </c>
      <c r="H1380" s="28">
        <f>VLOOKUP(A1380,'Cleaned Hospitalisation data'!$A$1:$K$2336,3,0)</f>
        <v>1389</v>
      </c>
      <c r="I1380" s="12" t="str">
        <f>VLOOKUP(A1380,'Cleaned Hospitalisation data'!$A$1:$K$2336,4,0)</f>
        <v>Tier - 2</v>
      </c>
      <c r="J1380" s="12" t="str">
        <f>VLOOKUP(A1380,'Cleaned Hospitalisation data'!$A$1:$K$2336,5,0)</f>
        <v>Tier - 2</v>
      </c>
      <c r="K1380" s="12" t="str">
        <f>VLOOKUP(A1380,'Cleaned Hospitalisation data'!$A$1:$K$2336,6,0)</f>
        <v>R1013</v>
      </c>
      <c r="L1380" s="12" cm="1">
        <f t="array" ref="L1380:P1380">_xlfn.XLOOKUP(A1380,$A:$A,'Cleaned Medical Examiation data'!$B:$F)</f>
        <v>18.579999999999998</v>
      </c>
      <c r="M1380" s="12">
        <v>6.22</v>
      </c>
      <c r="N1380" s="12" t="str">
        <v>NO</v>
      </c>
      <c r="O1380" s="12" t="str">
        <v>NO</v>
      </c>
      <c r="P1380" s="12" t="str">
        <v>NO</v>
      </c>
      <c r="Q1380" s="19" t="str" cm="1">
        <f t="array" ref="Q1380:T1380">_xlfn.XLOOKUP(A1380,$A:$A,'Cleaned Medical Examiation data'!$H:$K)</f>
        <v>NO</v>
      </c>
      <c r="R1380" s="48">
        <v>0</v>
      </c>
      <c r="S1380" s="45" t="str">
        <v>Normal Weight</v>
      </c>
      <c r="T1380" s="34" t="str">
        <v>Prediabetes</v>
      </c>
    </row>
    <row r="1381" spans="1:20" ht="15.75">
      <c r="A1381" s="33" t="s">
        <v>1421</v>
      </c>
      <c r="B1381" s="7" t="str">
        <f>VLOOKUP(A1381,'Customer Names'!$A:$G,7,0)</f>
        <v>Ms</v>
      </c>
      <c r="C1381" s="7" t="str">
        <f>VLOOKUP(A1381,'Customer Names'!$A:$F,6,0)</f>
        <v>Kiley D</v>
      </c>
      <c r="D1381" s="7" t="str">
        <f>VLOOKUP(A1381,'Customer Names'!$A:$E,5,0)</f>
        <v>Lucan</v>
      </c>
      <c r="E1381" s="25" t="str">
        <f>VLOOKUP(A1381,'Cleaned Hospitalisation data'!$A:$K,7,0)</f>
        <v>29-Aug-1975</v>
      </c>
      <c r="F1381" s="12">
        <f>VLOOKUP(A1381,'Cleaned Hospitalisation data'!$A$1:$K$2336,8,0)</f>
        <v>47</v>
      </c>
      <c r="G1381" s="12">
        <f>VLOOKUP(A1381,'Cleaned Hospitalisation data'!$A:$K,2,0)</f>
        <v>1</v>
      </c>
      <c r="H1381" s="28">
        <f>VLOOKUP(A1381,'Cleaned Hospitalisation data'!$A$1:$K$2336,3,0)</f>
        <v>35050.620000000003</v>
      </c>
      <c r="I1381" s="12" t="str">
        <f>VLOOKUP(A1381,'Cleaned Hospitalisation data'!$A$1:$K$2336,4,0)</f>
        <v>Tier - 2</v>
      </c>
      <c r="J1381" s="12" t="str">
        <f>VLOOKUP(A1381,'Cleaned Hospitalisation data'!$A$1:$K$2336,5,0)</f>
        <v>Tier - 1</v>
      </c>
      <c r="K1381" s="12" t="str">
        <f>VLOOKUP(A1381,'Cleaned Hospitalisation data'!$A$1:$K$2336,6,0)</f>
        <v>R1011</v>
      </c>
      <c r="L1381" s="12" cm="1">
        <f t="array" ref="L1381:P1381">_xlfn.XLOOKUP(A1381,$A:$A,'Cleaned Medical Examiation data'!$B:$F)</f>
        <v>34.06</v>
      </c>
      <c r="M1381" s="12">
        <v>11.83</v>
      </c>
      <c r="N1381" s="12" t="str">
        <v>YES</v>
      </c>
      <c r="O1381" s="12" t="str">
        <v>NO</v>
      </c>
      <c r="P1381" s="12" t="str">
        <v>NO</v>
      </c>
      <c r="Q1381" s="19" t="str" cm="1">
        <f t="array" ref="Q1381:T1381">_xlfn.XLOOKUP(A1381,$A:$A,'Cleaned Medical Examiation data'!$H:$K)</f>
        <v>YES</v>
      </c>
      <c r="R1381" s="48">
        <v>1</v>
      </c>
      <c r="S1381" s="45" t="str">
        <v>Obesity</v>
      </c>
      <c r="T1381" s="34" t="str">
        <v>Diabetes</v>
      </c>
    </row>
    <row r="1382" spans="1:20" ht="15.75">
      <c r="A1382" s="33" t="s">
        <v>1422</v>
      </c>
      <c r="B1382" s="7" t="str">
        <f>VLOOKUP(A1382,'Customer Names'!$A:$G,7,0)</f>
        <v>Ms</v>
      </c>
      <c r="C1382" s="7" t="str">
        <f>VLOOKUP(A1382,'Customer Names'!$A:$F,6,0)</f>
        <v>Lyndsy</v>
      </c>
      <c r="D1382" s="7" t="str">
        <f>VLOOKUP(A1382,'Customer Names'!$A:$E,5,0)</f>
        <v>Schultz</v>
      </c>
      <c r="E1382" s="25" t="str">
        <f>VLOOKUP(A1382,'Cleaned Hospitalisation data'!$A:$K,7,0)</f>
        <v>15-Aug-2002</v>
      </c>
      <c r="F1382" s="12">
        <f>VLOOKUP(A1382,'Cleaned Hospitalisation data'!$A$1:$K$2336,8,0)</f>
        <v>20</v>
      </c>
      <c r="G1382" s="12">
        <f>VLOOKUP(A1382,'Cleaned Hospitalisation data'!$A:$K,2,0)</f>
        <v>0</v>
      </c>
      <c r="H1382" s="28">
        <f>VLOOKUP(A1382,'Cleaned Hospitalisation data'!$A$1:$K$2336,3,0)</f>
        <v>1382</v>
      </c>
      <c r="I1382" s="12" t="str">
        <f>VLOOKUP(A1382,'Cleaned Hospitalisation data'!$A$1:$K$2336,4,0)</f>
        <v>Tier - 2</v>
      </c>
      <c r="J1382" s="12" t="str">
        <f>VLOOKUP(A1382,'Cleaned Hospitalisation data'!$A$1:$K$2336,5,0)</f>
        <v>Tier - 1</v>
      </c>
      <c r="K1382" s="12" t="str">
        <f>VLOOKUP(A1382,'Cleaned Hospitalisation data'!$A$1:$K$2336,6,0)</f>
        <v>R1013</v>
      </c>
      <c r="L1382" s="12" cm="1">
        <f t="array" ref="L1382:P1382">_xlfn.XLOOKUP(A1382,$A:$A,'Cleaned Medical Examiation data'!$B:$F)</f>
        <v>16.64</v>
      </c>
      <c r="M1382" s="12">
        <v>10.01</v>
      </c>
      <c r="N1382" s="12" t="str">
        <v>NO</v>
      </c>
      <c r="O1382" s="12" t="str">
        <v>NO</v>
      </c>
      <c r="P1382" s="12" t="str">
        <v>NO</v>
      </c>
      <c r="Q1382" s="19" t="str" cm="1">
        <f t="array" ref="Q1382:T1382">_xlfn.XLOOKUP(A1382,$A:$A,'Cleaned Medical Examiation data'!$H:$K)</f>
        <v>NO</v>
      </c>
      <c r="R1382" s="48">
        <v>0</v>
      </c>
      <c r="S1382" s="45" t="str">
        <v>Under Weight</v>
      </c>
      <c r="T1382" s="34" t="str">
        <v>Diabetes</v>
      </c>
    </row>
    <row r="1383" spans="1:20" ht="15.75">
      <c r="A1383" s="33" t="s">
        <v>1423</v>
      </c>
      <c r="B1383" s="7" t="str">
        <f>VLOOKUP(A1383,'Customer Names'!$A:$G,7,0)</f>
        <v>Ms</v>
      </c>
      <c r="C1383" s="7" t="str">
        <f>VLOOKUP(A1383,'Customer Names'!$A:$F,6,0)</f>
        <v>Jessica</v>
      </c>
      <c r="D1383" s="7" t="str">
        <f>VLOOKUP(A1383,'Customer Names'!$A:$E,5,0)</f>
        <v>Brannigan</v>
      </c>
      <c r="E1383" s="25" t="str">
        <f>VLOOKUP(A1383,'Cleaned Hospitalisation data'!$A:$K,7,0)</f>
        <v>3-Dec-1998</v>
      </c>
      <c r="F1383" s="12">
        <f>VLOOKUP(A1383,'Cleaned Hospitalisation data'!$A$1:$K$2336,8,0)</f>
        <v>24</v>
      </c>
      <c r="G1383" s="12">
        <f>VLOOKUP(A1383,'Cleaned Hospitalisation data'!$A:$K,2,0)</f>
        <v>0</v>
      </c>
      <c r="H1383" s="28">
        <f>VLOOKUP(A1383,'Cleaned Hospitalisation data'!$A$1:$K$2336,3,0)</f>
        <v>1359</v>
      </c>
      <c r="I1383" s="12" t="str">
        <f>VLOOKUP(A1383,'Cleaned Hospitalisation data'!$A$1:$K$2336,4,0)</f>
        <v>Tier - 2</v>
      </c>
      <c r="J1383" s="12" t="str">
        <f>VLOOKUP(A1383,'Cleaned Hospitalisation data'!$A$1:$K$2336,5,0)</f>
        <v>Tier - 1</v>
      </c>
      <c r="K1383" s="12" t="str">
        <f>VLOOKUP(A1383,'Cleaned Hospitalisation data'!$A$1:$K$2336,6,0)</f>
        <v>R1013</v>
      </c>
      <c r="L1383" s="12" cm="1">
        <f t="array" ref="L1383:P1383">_xlfn.XLOOKUP(A1383,$A:$A,'Cleaned Medical Examiation data'!$B:$F)</f>
        <v>19.329999999999998</v>
      </c>
      <c r="M1383" s="12">
        <v>4.32</v>
      </c>
      <c r="N1383" s="12" t="str">
        <v>NO</v>
      </c>
      <c r="O1383" s="12" t="str">
        <v>NO</v>
      </c>
      <c r="P1383" s="12" t="str">
        <v>NO</v>
      </c>
      <c r="Q1383" s="19" t="str" cm="1">
        <f t="array" ref="Q1383:T1383">_xlfn.XLOOKUP(A1383,$A:$A,'Cleaned Medical Examiation data'!$H:$K)</f>
        <v>NO</v>
      </c>
      <c r="R1383" s="48">
        <v>1</v>
      </c>
      <c r="S1383" s="45" t="str">
        <v>Normal Weight</v>
      </c>
      <c r="T1383" s="34" t="str">
        <v>Normal</v>
      </c>
    </row>
    <row r="1384" spans="1:20" ht="15.75">
      <c r="A1384" s="33" t="s">
        <v>1424</v>
      </c>
      <c r="B1384" s="7" t="str">
        <f>VLOOKUP(A1384,'Customer Names'!$A:$G,7,0)</f>
        <v>Ms</v>
      </c>
      <c r="C1384" s="7" t="str">
        <f>VLOOKUP(A1384,'Customer Names'!$A:$F,6,0)</f>
        <v>Anna</v>
      </c>
      <c r="D1384" s="7" t="str">
        <f>VLOOKUP(A1384,'Customer Names'!$A:$E,5,0)</f>
        <v>Cavallo</v>
      </c>
      <c r="E1384" s="25" t="str">
        <f>VLOOKUP(A1384,'Cleaned Hospitalisation data'!$A:$K,7,0)</f>
        <v>7-Nov-1997</v>
      </c>
      <c r="F1384" s="12">
        <f>VLOOKUP(A1384,'Cleaned Hospitalisation data'!$A$1:$K$2336,8,0)</f>
        <v>25</v>
      </c>
      <c r="G1384" s="12">
        <f>VLOOKUP(A1384,'Cleaned Hospitalisation data'!$A:$K,2,0)</f>
        <v>0</v>
      </c>
      <c r="H1384" s="28">
        <f>VLOOKUP(A1384,'Cleaned Hospitalisation data'!$A$1:$K$2336,3,0)</f>
        <v>1341.16</v>
      </c>
      <c r="I1384" s="12" t="str">
        <f>VLOOKUP(A1384,'Cleaned Hospitalisation data'!$A$1:$K$2336,4,0)</f>
        <v>Tier - 2</v>
      </c>
      <c r="J1384" s="12" t="str">
        <f>VLOOKUP(A1384,'Cleaned Hospitalisation data'!$A$1:$K$2336,5,0)</f>
        <v>Tier - 2</v>
      </c>
      <c r="K1384" s="12" t="str">
        <f>VLOOKUP(A1384,'Cleaned Hospitalisation data'!$A$1:$K$2336,6,0)</f>
        <v>R1012</v>
      </c>
      <c r="L1384" s="12" cm="1">
        <f t="array" ref="L1384:P1384">_xlfn.XLOOKUP(A1384,$A:$A,'Cleaned Medical Examiation data'!$B:$F)</f>
        <v>21.26</v>
      </c>
      <c r="M1384" s="12">
        <v>5.65</v>
      </c>
      <c r="N1384" s="12" t="str">
        <v>YES</v>
      </c>
      <c r="O1384" s="12" t="str">
        <v>NO</v>
      </c>
      <c r="P1384" s="12" t="str">
        <v>YES</v>
      </c>
      <c r="Q1384" s="19" t="str" cm="1">
        <f t="array" ref="Q1384:T1384">_xlfn.XLOOKUP(A1384,$A:$A,'Cleaned Medical Examiation data'!$H:$K)</f>
        <v>NO</v>
      </c>
      <c r="R1384" s="48">
        <v>1</v>
      </c>
      <c r="S1384" s="45" t="str">
        <v>Normal Weight</v>
      </c>
      <c r="T1384" s="34" t="str">
        <v>Normal</v>
      </c>
    </row>
    <row r="1385" spans="1:20" ht="15.75">
      <c r="A1385" s="33" t="s">
        <v>1425</v>
      </c>
      <c r="B1385" s="7" t="str">
        <f>VLOOKUP(A1385,'Customer Names'!$A:$G,7,0)</f>
        <v>Mr</v>
      </c>
      <c r="C1385" s="7" t="str">
        <f>VLOOKUP(A1385,'Customer Names'!$A:$F,6,0)</f>
        <v>Jordan</v>
      </c>
      <c r="D1385" s="7" t="str">
        <f>VLOOKUP(A1385,'Customer Names'!$A:$E,5,0)</f>
        <v>Chang</v>
      </c>
      <c r="E1385" s="25" t="str">
        <f>VLOOKUP(A1385,'Cleaned Hospitalisation data'!$A:$K,7,0)</f>
        <v>30-Jul-1995</v>
      </c>
      <c r="F1385" s="12">
        <f>VLOOKUP(A1385,'Cleaned Hospitalisation data'!$A$1:$K$2336,8,0)</f>
        <v>27</v>
      </c>
      <c r="G1385" s="12">
        <f>VLOOKUP(A1385,'Cleaned Hospitalisation data'!$A:$K,2,0)</f>
        <v>0</v>
      </c>
      <c r="H1385" s="28">
        <f>VLOOKUP(A1385,'Cleaned Hospitalisation data'!$A$1:$K$2336,3,0)</f>
        <v>1338</v>
      </c>
      <c r="I1385" s="12" t="str">
        <f>VLOOKUP(A1385,'Cleaned Hospitalisation data'!$A$1:$K$2336,4,0)</f>
        <v>Tier - 2</v>
      </c>
      <c r="J1385" s="12" t="str">
        <f>VLOOKUP(A1385,'Cleaned Hospitalisation data'!$A$1:$K$2336,5,0)</f>
        <v>Tier - 3</v>
      </c>
      <c r="K1385" s="12" t="str">
        <f>VLOOKUP(A1385,'Cleaned Hospitalisation data'!$A$1:$K$2336,6,0)</f>
        <v>R1012</v>
      </c>
      <c r="L1385" s="12" cm="1">
        <f t="array" ref="L1385:P1385">_xlfn.XLOOKUP(A1385,$A:$A,'Cleaned Medical Examiation data'!$B:$F)</f>
        <v>15.6</v>
      </c>
      <c r="M1385" s="12">
        <v>4.12</v>
      </c>
      <c r="N1385" s="12" t="str">
        <v>YES</v>
      </c>
      <c r="O1385" s="12" t="str">
        <v>NO</v>
      </c>
      <c r="P1385" s="12" t="str">
        <v>NO</v>
      </c>
      <c r="Q1385" s="19" t="str" cm="1">
        <f t="array" ref="Q1385:T1385">_xlfn.XLOOKUP(A1385,$A:$A,'Cleaned Medical Examiation data'!$H:$K)</f>
        <v>NO</v>
      </c>
      <c r="R1385" s="48">
        <v>1</v>
      </c>
      <c r="S1385" s="45" t="str">
        <v>Under Weight</v>
      </c>
      <c r="T1385" s="34" t="str">
        <v>Normal</v>
      </c>
    </row>
    <row r="1386" spans="1:20" ht="15.75">
      <c r="A1386" s="33" t="s">
        <v>1426</v>
      </c>
      <c r="B1386" s="7" t="str">
        <f>VLOOKUP(A1386,'Customer Names'!$A:$G,7,0)</f>
        <v>Mr</v>
      </c>
      <c r="C1386" s="7" t="str">
        <f>VLOOKUP(A1386,'Customer Names'!$A:$F,6,0)</f>
        <v>Brian</v>
      </c>
      <c r="D1386" s="7" t="str">
        <f>VLOOKUP(A1386,'Customer Names'!$A:$E,5,0)</f>
        <v>Axelrod</v>
      </c>
      <c r="E1386" s="25" t="str">
        <f>VLOOKUP(A1386,'Cleaned Hospitalisation data'!$A:$K,7,0)</f>
        <v>12-Jul-1998</v>
      </c>
      <c r="F1386" s="12">
        <f>VLOOKUP(A1386,'Cleaned Hospitalisation data'!$A$1:$K$2336,8,0)</f>
        <v>24</v>
      </c>
      <c r="G1386" s="12">
        <f>VLOOKUP(A1386,'Cleaned Hospitalisation data'!$A:$K,2,0)</f>
        <v>0</v>
      </c>
      <c r="H1386" s="28">
        <f>VLOOKUP(A1386,'Cleaned Hospitalisation data'!$A$1:$K$2336,3,0)</f>
        <v>1332.61</v>
      </c>
      <c r="I1386" s="12" t="str">
        <f>VLOOKUP(A1386,'Cleaned Hospitalisation data'!$A$1:$K$2336,4,0)</f>
        <v>Tier - 2</v>
      </c>
      <c r="J1386" s="12" t="str">
        <f>VLOOKUP(A1386,'Cleaned Hospitalisation data'!$A$1:$K$2336,5,0)</f>
        <v>Tier - 3</v>
      </c>
      <c r="K1386" s="12" t="str">
        <f>VLOOKUP(A1386,'Cleaned Hospitalisation data'!$A$1:$K$2336,6,0)</f>
        <v>R1013</v>
      </c>
      <c r="L1386" s="12" cm="1">
        <f t="array" ref="L1386:P1386">_xlfn.XLOOKUP(A1386,$A:$A,'Cleaned Medical Examiation data'!$B:$F)</f>
        <v>24.39</v>
      </c>
      <c r="M1386" s="12">
        <v>6.24</v>
      </c>
      <c r="N1386" s="12" t="str">
        <v>NO</v>
      </c>
      <c r="O1386" s="12" t="str">
        <v>NO</v>
      </c>
      <c r="P1386" s="12" t="str">
        <v>NO</v>
      </c>
      <c r="Q1386" s="19" t="str" cm="1">
        <f t="array" ref="Q1386:T1386">_xlfn.XLOOKUP(A1386,$A:$A,'Cleaned Medical Examiation data'!$H:$K)</f>
        <v>NO</v>
      </c>
      <c r="R1386" s="48">
        <v>1</v>
      </c>
      <c r="S1386" s="45" t="str">
        <v>Normal Weight</v>
      </c>
      <c r="T1386" s="34" t="str">
        <v>Prediabetes</v>
      </c>
    </row>
    <row r="1387" spans="1:20" ht="15.75">
      <c r="A1387" s="33" t="s">
        <v>1427</v>
      </c>
      <c r="B1387" s="7" t="str">
        <f>VLOOKUP(A1387,'Customer Names'!$A:$G,7,0)</f>
        <v>Ms</v>
      </c>
      <c r="C1387" s="7" t="str">
        <f>VLOOKUP(A1387,'Customer Names'!$A:$F,6,0)</f>
        <v>Katherine A</v>
      </c>
      <c r="D1387" s="7" t="str">
        <f>VLOOKUP(A1387,'Customer Names'!$A:$E,5,0)</f>
        <v>Davenport</v>
      </c>
      <c r="E1387" s="25" t="str">
        <f>VLOOKUP(A1387,'Cleaned Hospitalisation data'!$A:$K,7,0)</f>
        <v>14-Oct-1999</v>
      </c>
      <c r="F1387" s="12">
        <f>VLOOKUP(A1387,'Cleaned Hospitalisation data'!$A$1:$K$2336,8,0)</f>
        <v>23</v>
      </c>
      <c r="G1387" s="12">
        <f>VLOOKUP(A1387,'Cleaned Hospitalisation data'!$A:$K,2,0)</f>
        <v>0</v>
      </c>
      <c r="H1387" s="28">
        <f>VLOOKUP(A1387,'Cleaned Hospitalisation data'!$A$1:$K$2336,3,0)</f>
        <v>1329.17</v>
      </c>
      <c r="I1387" s="12" t="str">
        <f>VLOOKUP(A1387,'Cleaned Hospitalisation data'!$A$1:$K$2336,4,0)</f>
        <v>Tier - 2</v>
      </c>
      <c r="J1387" s="12" t="str">
        <f>VLOOKUP(A1387,'Cleaned Hospitalisation data'!$A$1:$K$2336,5,0)</f>
        <v>Tier - 3</v>
      </c>
      <c r="K1387" s="12" t="str">
        <f>VLOOKUP(A1387,'Cleaned Hospitalisation data'!$A$1:$K$2336,6,0)</f>
        <v>R1013</v>
      </c>
      <c r="L1387" s="12" cm="1">
        <f t="array" ref="L1387:P1387">_xlfn.XLOOKUP(A1387,$A:$A,'Cleaned Medical Examiation data'!$B:$F)</f>
        <v>24.75</v>
      </c>
      <c r="M1387" s="12">
        <v>4.83</v>
      </c>
      <c r="N1387" s="12" t="str">
        <v>NO</v>
      </c>
      <c r="O1387" s="12" t="str">
        <v>NO</v>
      </c>
      <c r="P1387" s="12" t="str">
        <v>NO</v>
      </c>
      <c r="Q1387" s="19" t="str" cm="1">
        <f t="array" ref="Q1387:T1387">_xlfn.XLOOKUP(A1387,$A:$A,'Cleaned Medical Examiation data'!$H:$K)</f>
        <v>NO</v>
      </c>
      <c r="R1387" s="48">
        <v>0</v>
      </c>
      <c r="S1387" s="45" t="str">
        <v>Normal Weight</v>
      </c>
      <c r="T1387" s="34" t="str">
        <v>Normal</v>
      </c>
    </row>
    <row r="1388" spans="1:20" ht="15.75">
      <c r="A1388" s="33" t="s">
        <v>1428</v>
      </c>
      <c r="B1388" s="7" t="str">
        <f>VLOOKUP(A1388,'Customer Names'!$A:$G,7,0)</f>
        <v>Ms</v>
      </c>
      <c r="C1388" s="7" t="str">
        <f>VLOOKUP(A1388,'Customer Names'!$A:$F,6,0)</f>
        <v>Melanie</v>
      </c>
      <c r="D1388" s="7" t="str">
        <f>VLOOKUP(A1388,'Customer Names'!$A:$E,5,0)</f>
        <v>Roberge</v>
      </c>
      <c r="E1388" s="25" t="str">
        <f>VLOOKUP(A1388,'Cleaned Hospitalisation data'!$A:$K,7,0)</f>
        <v>13-Oct-2002</v>
      </c>
      <c r="F1388" s="12">
        <f>VLOOKUP(A1388,'Cleaned Hospitalisation data'!$A$1:$K$2336,8,0)</f>
        <v>20</v>
      </c>
      <c r="G1388" s="12">
        <f>VLOOKUP(A1388,'Cleaned Hospitalisation data'!$A:$K,2,0)</f>
        <v>0</v>
      </c>
      <c r="H1388" s="28">
        <f>VLOOKUP(A1388,'Cleaned Hospitalisation data'!$A$1:$K$2336,3,0)</f>
        <v>1315</v>
      </c>
      <c r="I1388" s="12" t="str">
        <f>VLOOKUP(A1388,'Cleaned Hospitalisation data'!$A$1:$K$2336,4,0)</f>
        <v>Tier - 2</v>
      </c>
      <c r="J1388" s="12" t="str">
        <f>VLOOKUP(A1388,'Cleaned Hospitalisation data'!$A$1:$K$2336,5,0)</f>
        <v>Tier - 2</v>
      </c>
      <c r="K1388" s="12" t="str">
        <f>VLOOKUP(A1388,'Cleaned Hospitalisation data'!$A$1:$K$2336,6,0)</f>
        <v>R1013</v>
      </c>
      <c r="L1388" s="12" cm="1">
        <f t="array" ref="L1388:P1388">_xlfn.XLOOKUP(A1388,$A:$A,'Cleaned Medical Examiation data'!$B:$F)</f>
        <v>20.88</v>
      </c>
      <c r="M1388" s="12">
        <v>7.4</v>
      </c>
      <c r="N1388" s="12" t="str">
        <v>NO</v>
      </c>
      <c r="O1388" s="12" t="str">
        <v>NO</v>
      </c>
      <c r="P1388" s="12" t="str">
        <v>NO</v>
      </c>
      <c r="Q1388" s="19" t="str" cm="1">
        <f t="array" ref="Q1388:T1388">_xlfn.XLOOKUP(A1388,$A:$A,'Cleaned Medical Examiation data'!$H:$K)</f>
        <v>NO</v>
      </c>
      <c r="R1388" s="48">
        <v>0</v>
      </c>
      <c r="S1388" s="45" t="str">
        <v>Normal Weight</v>
      </c>
      <c r="T1388" s="34" t="str">
        <v>Diabetes</v>
      </c>
    </row>
    <row r="1389" spans="1:20" ht="15.75">
      <c r="A1389" s="33" t="s">
        <v>1429</v>
      </c>
      <c r="B1389" s="7" t="str">
        <f>VLOOKUP(A1389,'Customer Names'!$A:$G,7,0)</f>
        <v>Ms</v>
      </c>
      <c r="C1389" s="7" t="str">
        <f>VLOOKUP(A1389,'Customer Names'!$A:$F,6,0)</f>
        <v>Jessica</v>
      </c>
      <c r="D1389" s="7" t="str">
        <f>VLOOKUP(A1389,'Customer Names'!$A:$E,5,0)</f>
        <v>Schmidt</v>
      </c>
      <c r="E1389" s="25" t="str">
        <f>VLOOKUP(A1389,'Cleaned Hospitalisation data'!$A:$K,7,0)</f>
        <v>2-Dec-1999</v>
      </c>
      <c r="F1389" s="12">
        <f>VLOOKUP(A1389,'Cleaned Hospitalisation data'!$A$1:$K$2336,8,0)</f>
        <v>23</v>
      </c>
      <c r="G1389" s="12">
        <f>VLOOKUP(A1389,'Cleaned Hospitalisation data'!$A:$K,2,0)</f>
        <v>0</v>
      </c>
      <c r="H1389" s="28">
        <f>VLOOKUP(A1389,'Cleaned Hospitalisation data'!$A$1:$K$2336,3,0)</f>
        <v>1304</v>
      </c>
      <c r="I1389" s="12" t="str">
        <f>VLOOKUP(A1389,'Cleaned Hospitalisation data'!$A$1:$K$2336,4,0)</f>
        <v>Tier - 2</v>
      </c>
      <c r="J1389" s="12" t="str">
        <f>VLOOKUP(A1389,'Cleaned Hospitalisation data'!$A$1:$K$2336,5,0)</f>
        <v>Tier - 2</v>
      </c>
      <c r="K1389" s="12" t="str">
        <f>VLOOKUP(A1389,'Cleaned Hospitalisation data'!$A$1:$K$2336,6,0)</f>
        <v>R1013</v>
      </c>
      <c r="L1389" s="12" cm="1">
        <f t="array" ref="L1389:P1389">_xlfn.XLOOKUP(A1389,$A:$A,'Cleaned Medical Examiation data'!$B:$F)</f>
        <v>20.43</v>
      </c>
      <c r="M1389" s="12">
        <v>4.54</v>
      </c>
      <c r="N1389" s="12" t="str">
        <v>NO</v>
      </c>
      <c r="O1389" s="12" t="str">
        <v>NO</v>
      </c>
      <c r="P1389" s="12" t="str">
        <v>NO</v>
      </c>
      <c r="Q1389" s="19" t="str" cm="1">
        <f t="array" ref="Q1389:T1389">_xlfn.XLOOKUP(A1389,$A:$A,'Cleaned Medical Examiation data'!$H:$K)</f>
        <v>NO</v>
      </c>
      <c r="R1389" s="48">
        <v>0</v>
      </c>
      <c r="S1389" s="45" t="str">
        <v>Normal Weight</v>
      </c>
      <c r="T1389" s="34" t="str">
        <v>Normal</v>
      </c>
    </row>
    <row r="1390" spans="1:20" ht="15.75">
      <c r="A1390" s="33" t="s">
        <v>1430</v>
      </c>
      <c r="B1390" s="7" t="str">
        <f>VLOOKUP(A1390,'Customer Names'!$A:$G,7,0)</f>
        <v>Mr</v>
      </c>
      <c r="C1390" s="7" t="str">
        <f>VLOOKUP(A1390,'Customer Names'!$A:$F,6,0)</f>
        <v>Eric S</v>
      </c>
      <c r="D1390" s="7" t="str">
        <f>VLOOKUP(A1390,'Customer Names'!$A:$E,5,0)</f>
        <v>Kosters</v>
      </c>
      <c r="E1390" s="25" t="str">
        <f>VLOOKUP(A1390,'Cleaned Hospitalisation data'!$A:$K,7,0)</f>
        <v>10-Dec-2002</v>
      </c>
      <c r="F1390" s="12">
        <f>VLOOKUP(A1390,'Cleaned Hospitalisation data'!$A$1:$K$2336,8,0)</f>
        <v>20</v>
      </c>
      <c r="G1390" s="12">
        <f>VLOOKUP(A1390,'Cleaned Hospitalisation data'!$A:$K,2,0)</f>
        <v>0</v>
      </c>
      <c r="H1390" s="28">
        <f>VLOOKUP(A1390,'Cleaned Hospitalisation data'!$A$1:$K$2336,3,0)</f>
        <v>1304</v>
      </c>
      <c r="I1390" s="12" t="str">
        <f>VLOOKUP(A1390,'Cleaned Hospitalisation data'!$A$1:$K$2336,4,0)</f>
        <v>Tier - 2</v>
      </c>
      <c r="J1390" s="12" t="str">
        <f>VLOOKUP(A1390,'Cleaned Hospitalisation data'!$A$1:$K$2336,5,0)</f>
        <v>Tier - 2</v>
      </c>
      <c r="K1390" s="12" t="str">
        <f>VLOOKUP(A1390,'Cleaned Hospitalisation data'!$A$1:$K$2336,6,0)</f>
        <v>R1012</v>
      </c>
      <c r="L1390" s="12" cm="1">
        <f t="array" ref="L1390:P1390">_xlfn.XLOOKUP(A1390,$A:$A,'Cleaned Medical Examiation data'!$B:$F)</f>
        <v>15.18</v>
      </c>
      <c r="M1390" s="12">
        <v>11.11</v>
      </c>
      <c r="N1390" s="12" t="str">
        <v>NO</v>
      </c>
      <c r="O1390" s="12" t="str">
        <v>NO</v>
      </c>
      <c r="P1390" s="12" t="str">
        <v>NO</v>
      </c>
      <c r="Q1390" s="19" t="str" cm="1">
        <f t="array" ref="Q1390:T1390">_xlfn.XLOOKUP(A1390,$A:$A,'Cleaned Medical Examiation data'!$H:$K)</f>
        <v>NO</v>
      </c>
      <c r="R1390" s="48">
        <v>0</v>
      </c>
      <c r="S1390" s="45" t="str">
        <v>Under Weight</v>
      </c>
      <c r="T1390" s="34" t="str">
        <v>Diabetes</v>
      </c>
    </row>
    <row r="1391" spans="1:20" ht="15.75">
      <c r="A1391" s="33" t="s">
        <v>1431</v>
      </c>
      <c r="B1391" s="7" t="str">
        <f>VLOOKUP(A1391,'Customer Names'!$A:$G,7,0)</f>
        <v>Mr</v>
      </c>
      <c r="C1391" s="7" t="str">
        <f>VLOOKUP(A1391,'Customer Names'!$A:$F,6,0)</f>
        <v>Joseph</v>
      </c>
      <c r="D1391" s="7" t="str">
        <f>VLOOKUP(A1391,'Customer Names'!$A:$E,5,0)</f>
        <v>Dykes</v>
      </c>
      <c r="E1391" s="25" t="str">
        <f>VLOOKUP(A1391,'Cleaned Hospitalisation data'!$A:$K,7,0)</f>
        <v>29-Nov-2001</v>
      </c>
      <c r="F1391" s="12">
        <f>VLOOKUP(A1391,'Cleaned Hospitalisation data'!$A$1:$K$2336,8,0)</f>
        <v>21</v>
      </c>
      <c r="G1391" s="12">
        <f>VLOOKUP(A1391,'Cleaned Hospitalisation data'!$A:$K,2,0)</f>
        <v>0</v>
      </c>
      <c r="H1391" s="28">
        <f>VLOOKUP(A1391,'Cleaned Hospitalisation data'!$A$1:$K$2336,3,0)</f>
        <v>1293</v>
      </c>
      <c r="I1391" s="12" t="str">
        <f>VLOOKUP(A1391,'Cleaned Hospitalisation data'!$A$1:$K$2336,4,0)</f>
        <v>Tier - 2</v>
      </c>
      <c r="J1391" s="12" t="str">
        <f>VLOOKUP(A1391,'Cleaned Hospitalisation data'!$A$1:$K$2336,5,0)</f>
        <v>Tier - 3</v>
      </c>
      <c r="K1391" s="12" t="str">
        <f>VLOOKUP(A1391,'Cleaned Hospitalisation data'!$A$1:$K$2336,6,0)</f>
        <v>R1012</v>
      </c>
      <c r="L1391" s="12" cm="1">
        <f t="array" ref="L1391:P1391">_xlfn.XLOOKUP(A1391,$A:$A,'Cleaned Medical Examiation data'!$B:$F)</f>
        <v>15.12</v>
      </c>
      <c r="M1391" s="12">
        <v>4.03</v>
      </c>
      <c r="N1391" s="12" t="str">
        <v>YES</v>
      </c>
      <c r="O1391" s="12" t="str">
        <v>NO</v>
      </c>
      <c r="P1391" s="12" t="str">
        <v>NO</v>
      </c>
      <c r="Q1391" s="19" t="str" cm="1">
        <f t="array" ref="Q1391:T1391">_xlfn.XLOOKUP(A1391,$A:$A,'Cleaned Medical Examiation data'!$H:$K)</f>
        <v>NO</v>
      </c>
      <c r="R1391" s="48">
        <v>0</v>
      </c>
      <c r="S1391" s="45" t="str">
        <v>Under Weight</v>
      </c>
      <c r="T1391" s="34" t="str">
        <v>Normal</v>
      </c>
    </row>
    <row r="1392" spans="1:20" ht="15.75">
      <c r="A1392" s="33" t="s">
        <v>1432</v>
      </c>
      <c r="B1392" s="7" t="str">
        <f>VLOOKUP(A1392,'Customer Names'!$A:$G,7,0)</f>
        <v>Ms</v>
      </c>
      <c r="C1392" s="7" t="str">
        <f>VLOOKUP(A1392,'Customer Names'!$A:$F,6,0)</f>
        <v>Jennifer</v>
      </c>
      <c r="D1392" s="7" t="str">
        <f>VLOOKUP(A1392,'Customer Names'!$A:$E,5,0)</f>
        <v>Koch</v>
      </c>
      <c r="E1392" s="25" t="str">
        <f>VLOOKUP(A1392,'Cleaned Hospitalisation data'!$A:$K,7,0)</f>
        <v>5-Jul-1982</v>
      </c>
      <c r="F1392" s="12">
        <f>VLOOKUP(A1392,'Cleaned Hospitalisation data'!$A$1:$K$2336,8,0)</f>
        <v>40</v>
      </c>
      <c r="G1392" s="12">
        <f>VLOOKUP(A1392,'Cleaned Hospitalisation data'!$A:$K,2,0)</f>
        <v>3</v>
      </c>
      <c r="H1392" s="28">
        <f>VLOOKUP(A1392,'Cleaned Hospitalisation data'!$A$1:$K$2336,3,0)</f>
        <v>35000.730000000003</v>
      </c>
      <c r="I1392" s="12" t="str">
        <f>VLOOKUP(A1392,'Cleaned Hospitalisation data'!$A$1:$K$2336,4,0)</f>
        <v>Tier - 2</v>
      </c>
      <c r="J1392" s="12" t="str">
        <f>VLOOKUP(A1392,'Cleaned Hospitalisation data'!$A$1:$K$2336,5,0)</f>
        <v>Tier - 3</v>
      </c>
      <c r="K1392" s="12" t="str">
        <f>VLOOKUP(A1392,'Cleaned Hospitalisation data'!$A$1:$K$2336,6,0)</f>
        <v>R1011</v>
      </c>
      <c r="L1392" s="12" cm="1">
        <f t="array" ref="L1392:P1392">_xlfn.XLOOKUP(A1392,$A:$A,'Cleaned Medical Examiation data'!$B:$F)</f>
        <v>36.409999999999997</v>
      </c>
      <c r="M1392" s="12">
        <v>4.55</v>
      </c>
      <c r="N1392" s="12" t="str">
        <v>NO</v>
      </c>
      <c r="O1392" s="12" t="str">
        <v>NO</v>
      </c>
      <c r="P1392" s="12" t="str">
        <v>NO</v>
      </c>
      <c r="Q1392" s="19" t="str" cm="1">
        <f t="array" ref="Q1392:T1392">_xlfn.XLOOKUP(A1392,$A:$A,'Cleaned Medical Examiation data'!$H:$K)</f>
        <v>YES</v>
      </c>
      <c r="R1392" s="48">
        <v>0</v>
      </c>
      <c r="S1392" s="45" t="str">
        <v>Obesity</v>
      </c>
      <c r="T1392" s="34" t="str">
        <v>Normal</v>
      </c>
    </row>
    <row r="1393" spans="1:20" ht="15.75">
      <c r="A1393" s="33" t="s">
        <v>1433</v>
      </c>
      <c r="B1393" s="7" t="str">
        <f>VLOOKUP(A1393,'Customer Names'!$A:$G,7,0)</f>
        <v>Ms</v>
      </c>
      <c r="C1393" s="7" t="str">
        <f>VLOOKUP(A1393,'Customer Names'!$A:$F,6,0)</f>
        <v>Mary</v>
      </c>
      <c r="D1393" s="7" t="str">
        <f>VLOOKUP(A1393,'Customer Names'!$A:$E,5,0)</f>
        <v>Velan</v>
      </c>
      <c r="E1393" s="25" t="str">
        <f>VLOOKUP(A1393,'Cleaned Hospitalisation data'!$A:$K,7,0)</f>
        <v>4-Jun-1998</v>
      </c>
      <c r="F1393" s="12">
        <f>VLOOKUP(A1393,'Cleaned Hospitalisation data'!$A$1:$K$2336,8,0)</f>
        <v>25</v>
      </c>
      <c r="G1393" s="12">
        <f>VLOOKUP(A1393,'Cleaned Hospitalisation data'!$A:$K,2,0)</f>
        <v>0</v>
      </c>
      <c r="H1393" s="28">
        <f>VLOOKUP(A1393,'Cleaned Hospitalisation data'!$A$1:$K$2336,3,0)</f>
        <v>1290.93</v>
      </c>
      <c r="I1393" s="12" t="str">
        <f>VLOOKUP(A1393,'Cleaned Hospitalisation data'!$A$1:$K$2336,4,0)</f>
        <v>Tier - 2</v>
      </c>
      <c r="J1393" s="12" t="str">
        <f>VLOOKUP(A1393,'Cleaned Hospitalisation data'!$A$1:$K$2336,5,0)</f>
        <v>Tier - 2</v>
      </c>
      <c r="K1393" s="12" t="str">
        <f>VLOOKUP(A1393,'Cleaned Hospitalisation data'!$A$1:$K$2336,6,0)</f>
        <v>R1013</v>
      </c>
      <c r="L1393" s="12" cm="1">
        <f t="array" ref="L1393:P1393">_xlfn.XLOOKUP(A1393,$A:$A,'Cleaned Medical Examiation data'!$B:$F)</f>
        <v>23.88</v>
      </c>
      <c r="M1393" s="12">
        <v>4.51</v>
      </c>
      <c r="N1393" s="12" t="str">
        <v>NO</v>
      </c>
      <c r="O1393" s="12" t="str">
        <v>NO</v>
      </c>
      <c r="P1393" s="12" t="str">
        <v>NO</v>
      </c>
      <c r="Q1393" s="19" t="str" cm="1">
        <f t="array" ref="Q1393:T1393">_xlfn.XLOOKUP(A1393,$A:$A,'Cleaned Medical Examiation data'!$H:$K)</f>
        <v>NO</v>
      </c>
      <c r="R1393" s="48">
        <v>1</v>
      </c>
      <c r="S1393" s="45" t="str">
        <v>Normal Weight</v>
      </c>
      <c r="T1393" s="34" t="str">
        <v>Normal</v>
      </c>
    </row>
    <row r="1394" spans="1:20" ht="15.75">
      <c r="A1394" s="33" t="s">
        <v>1434</v>
      </c>
      <c r="B1394" s="7" t="str">
        <f>VLOOKUP(A1394,'Customer Names'!$A:$G,7,0)</f>
        <v>Ms</v>
      </c>
      <c r="C1394" s="7" t="str">
        <f>VLOOKUP(A1394,'Customer Names'!$A:$F,6,0)</f>
        <v>Natalie</v>
      </c>
      <c r="D1394" s="7" t="str">
        <f>VLOOKUP(A1394,'Customer Names'!$A:$E,5,0)</f>
        <v>Goolik</v>
      </c>
      <c r="E1394" s="25" t="str">
        <f>VLOOKUP(A1394,'Cleaned Hospitalisation data'!$A:$K,7,0)</f>
        <v>26-Jun-2000</v>
      </c>
      <c r="F1394" s="12">
        <f>VLOOKUP(A1394,'Cleaned Hospitalisation data'!$A$1:$K$2336,8,0)</f>
        <v>22</v>
      </c>
      <c r="G1394" s="12">
        <f>VLOOKUP(A1394,'Cleaned Hospitalisation data'!$A:$K,2,0)</f>
        <v>0</v>
      </c>
      <c r="H1394" s="28">
        <f>VLOOKUP(A1394,'Cleaned Hospitalisation data'!$A$1:$K$2336,3,0)</f>
        <v>1286</v>
      </c>
      <c r="I1394" s="12" t="str">
        <f>VLOOKUP(A1394,'Cleaned Hospitalisation data'!$A$1:$K$2336,4,0)</f>
        <v>Tier - 2</v>
      </c>
      <c r="J1394" s="12" t="str">
        <f>VLOOKUP(A1394,'Cleaned Hospitalisation data'!$A$1:$K$2336,5,0)</f>
        <v>Tier - 2</v>
      </c>
      <c r="K1394" s="12" t="str">
        <f>VLOOKUP(A1394,'Cleaned Hospitalisation data'!$A$1:$K$2336,6,0)</f>
        <v>R1013</v>
      </c>
      <c r="L1394" s="12" cm="1">
        <f t="array" ref="L1394:P1394">_xlfn.XLOOKUP(A1394,$A:$A,'Cleaned Medical Examiation data'!$B:$F)</f>
        <v>16.13</v>
      </c>
      <c r="M1394" s="12">
        <v>5.56</v>
      </c>
      <c r="N1394" s="12" t="str">
        <v>NO</v>
      </c>
      <c r="O1394" s="12" t="str">
        <v>YES</v>
      </c>
      <c r="P1394" s="12" t="str">
        <v>NO</v>
      </c>
      <c r="Q1394" s="19" t="str" cm="1">
        <f t="array" ref="Q1394:T1394">_xlfn.XLOOKUP(A1394,$A:$A,'Cleaned Medical Examiation data'!$H:$K)</f>
        <v>NO</v>
      </c>
      <c r="R1394" s="48">
        <v>1</v>
      </c>
      <c r="S1394" s="45" t="str">
        <v>Under Weight</v>
      </c>
      <c r="T1394" s="34" t="str">
        <v>Normal</v>
      </c>
    </row>
    <row r="1395" spans="1:20" ht="15.75">
      <c r="A1395" s="33" t="s">
        <v>1435</v>
      </c>
      <c r="B1395" s="7" t="str">
        <f>VLOOKUP(A1395,'Customer Names'!$A:$G,7,0)</f>
        <v>Mr</v>
      </c>
      <c r="C1395" s="7" t="str">
        <f>VLOOKUP(A1395,'Customer Names'!$A:$F,6,0)</f>
        <v>Christopher</v>
      </c>
      <c r="D1395" s="7" t="str">
        <f>VLOOKUP(A1395,'Customer Names'!$A:$E,5,0)</f>
        <v>Bain</v>
      </c>
      <c r="E1395" s="25" t="str">
        <f>VLOOKUP(A1395,'Cleaned Hospitalisation data'!$A:$K,7,0)</f>
        <v>28-Jul-2004</v>
      </c>
      <c r="F1395" s="12">
        <f>VLOOKUP(A1395,'Cleaned Hospitalisation data'!$A$1:$K$2336,8,0)</f>
        <v>18</v>
      </c>
      <c r="G1395" s="12">
        <f>VLOOKUP(A1395,'Cleaned Hospitalisation data'!$A:$K,2,0)</f>
        <v>0</v>
      </c>
      <c r="H1395" s="28">
        <f>VLOOKUP(A1395,'Cleaned Hospitalisation data'!$A$1:$K$2336,3,0)</f>
        <v>1285</v>
      </c>
      <c r="I1395" s="12" t="str">
        <f>VLOOKUP(A1395,'Cleaned Hospitalisation data'!$A$1:$K$2336,4,0)</f>
        <v>Tier - 2</v>
      </c>
      <c r="J1395" s="12" t="str">
        <f>VLOOKUP(A1395,'Cleaned Hospitalisation data'!$A$1:$K$2336,5,0)</f>
        <v>Tier - 3</v>
      </c>
      <c r="K1395" s="12" t="str">
        <f>VLOOKUP(A1395,'Cleaned Hospitalisation data'!$A$1:$K$2336,6,0)</f>
        <v>R1013</v>
      </c>
      <c r="L1395" s="12" cm="1">
        <f t="array" ref="L1395:P1395">_xlfn.XLOOKUP(A1395,$A:$A,'Cleaned Medical Examiation data'!$B:$F)</f>
        <v>24.09</v>
      </c>
      <c r="M1395" s="12">
        <v>4.0999999999999996</v>
      </c>
      <c r="N1395" s="12" t="str">
        <v>NO</v>
      </c>
      <c r="O1395" s="12" t="str">
        <v>YES</v>
      </c>
      <c r="P1395" s="12" t="str">
        <v>NO</v>
      </c>
      <c r="Q1395" s="19" t="str" cm="1">
        <f t="array" ref="Q1395:T1395">_xlfn.XLOOKUP(A1395,$A:$A,'Cleaned Medical Examiation data'!$H:$K)</f>
        <v>NO</v>
      </c>
      <c r="R1395" s="48">
        <v>1</v>
      </c>
      <c r="S1395" s="45" t="str">
        <v>Normal Weight</v>
      </c>
      <c r="T1395" s="34" t="str">
        <v>Normal</v>
      </c>
    </row>
    <row r="1396" spans="1:20" ht="15.75">
      <c r="A1396" s="33" t="s">
        <v>1436</v>
      </c>
      <c r="B1396" s="7" t="str">
        <f>VLOOKUP(A1396,'Customer Names'!$A:$G,7,0)</f>
        <v>Ms</v>
      </c>
      <c r="C1396" s="7" t="str">
        <f>VLOOKUP(A1396,'Customer Names'!$A:$F,6,0)</f>
        <v>Sonja</v>
      </c>
      <c r="D1396" s="7" t="str">
        <f>VLOOKUP(A1396,'Customer Names'!$A:$E,5,0)</f>
        <v>Wieck</v>
      </c>
      <c r="E1396" s="25" t="str">
        <f>VLOOKUP(A1396,'Cleaned Hospitalisation data'!$A:$K,7,0)</f>
        <v>30-Sep-2004</v>
      </c>
      <c r="F1396" s="12">
        <f>VLOOKUP(A1396,'Cleaned Hospitalisation data'!$A$1:$K$2336,8,0)</f>
        <v>18</v>
      </c>
      <c r="G1396" s="12">
        <f>VLOOKUP(A1396,'Cleaned Hospitalisation data'!$A:$K,2,0)</f>
        <v>0</v>
      </c>
      <c r="H1396" s="28">
        <f>VLOOKUP(A1396,'Cleaned Hospitalisation data'!$A$1:$K$2336,3,0)</f>
        <v>1283</v>
      </c>
      <c r="I1396" s="12" t="str">
        <f>VLOOKUP(A1396,'Cleaned Hospitalisation data'!$A$1:$K$2336,4,0)</f>
        <v>Tier - 2</v>
      </c>
      <c r="J1396" s="12" t="str">
        <f>VLOOKUP(A1396,'Cleaned Hospitalisation data'!$A$1:$K$2336,5,0)</f>
        <v>Tier - 1</v>
      </c>
      <c r="K1396" s="12" t="str">
        <f>VLOOKUP(A1396,'Cleaned Hospitalisation data'!$A$1:$K$2336,6,0)</f>
        <v>R1013</v>
      </c>
      <c r="L1396" s="12" cm="1">
        <f t="array" ref="L1396:P1396">_xlfn.XLOOKUP(A1396,$A:$A,'Cleaned Medical Examiation data'!$B:$F)</f>
        <v>19.43</v>
      </c>
      <c r="M1396" s="12">
        <v>5.85</v>
      </c>
      <c r="N1396" s="12" t="str">
        <v>NO</v>
      </c>
      <c r="O1396" s="12" t="str">
        <v>YES</v>
      </c>
      <c r="P1396" s="12" t="str">
        <v>NO</v>
      </c>
      <c r="Q1396" s="19" t="str" cm="1">
        <f t="array" ref="Q1396:T1396">_xlfn.XLOOKUP(A1396,$A:$A,'Cleaned Medical Examiation data'!$H:$K)</f>
        <v>NO</v>
      </c>
      <c r="R1396" s="48">
        <v>1</v>
      </c>
      <c r="S1396" s="45" t="str">
        <v>Normal Weight</v>
      </c>
      <c r="T1396" s="34" t="str">
        <v>Prediabetes</v>
      </c>
    </row>
    <row r="1397" spans="1:20" ht="15.75">
      <c r="A1397" s="33" t="s">
        <v>1437</v>
      </c>
      <c r="B1397" s="7" t="str">
        <f>VLOOKUP(A1397,'Customer Names'!$A:$G,7,0)</f>
        <v>Ms</v>
      </c>
      <c r="C1397" s="7" t="str">
        <f>VLOOKUP(A1397,'Customer Names'!$A:$F,6,0)</f>
        <v>Alexandra</v>
      </c>
      <c r="D1397" s="7" t="str">
        <f>VLOOKUP(A1397,'Customer Names'!$A:$E,5,0)</f>
        <v>Friel</v>
      </c>
      <c r="E1397" s="25" t="str">
        <f>VLOOKUP(A1397,'Cleaned Hospitalisation data'!$A:$K,7,0)</f>
        <v>26-Oct-1997</v>
      </c>
      <c r="F1397" s="12">
        <f>VLOOKUP(A1397,'Cleaned Hospitalisation data'!$A$1:$K$2336,8,0)</f>
        <v>25</v>
      </c>
      <c r="G1397" s="12">
        <f>VLOOKUP(A1397,'Cleaned Hospitalisation data'!$A:$K,2,0)</f>
        <v>0</v>
      </c>
      <c r="H1397" s="28">
        <f>VLOOKUP(A1397,'Cleaned Hospitalisation data'!$A$1:$K$2336,3,0)</f>
        <v>1276</v>
      </c>
      <c r="I1397" s="12" t="str">
        <f>VLOOKUP(A1397,'Cleaned Hospitalisation data'!$A$1:$K$2336,4,0)</f>
        <v>Tier - 2</v>
      </c>
      <c r="J1397" s="12" t="str">
        <f>VLOOKUP(A1397,'Cleaned Hospitalisation data'!$A$1:$K$2336,5,0)</f>
        <v>Tier - 2</v>
      </c>
      <c r="K1397" s="12" t="str">
        <f>VLOOKUP(A1397,'Cleaned Hospitalisation data'!$A$1:$K$2336,6,0)</f>
        <v>R1012</v>
      </c>
      <c r="L1397" s="12" cm="1">
        <f t="array" ref="L1397:P1397">_xlfn.XLOOKUP(A1397,$A:$A,'Cleaned Medical Examiation data'!$B:$F)</f>
        <v>15.22</v>
      </c>
      <c r="M1397" s="12">
        <v>4.92</v>
      </c>
      <c r="N1397" s="12" t="str">
        <v>YES</v>
      </c>
      <c r="O1397" s="12" t="str">
        <v>NO</v>
      </c>
      <c r="P1397" s="12" t="str">
        <v>YES</v>
      </c>
      <c r="Q1397" s="19" t="str" cm="1">
        <f t="array" ref="Q1397:T1397">_xlfn.XLOOKUP(A1397,$A:$A,'Cleaned Medical Examiation data'!$H:$K)</f>
        <v>NO</v>
      </c>
      <c r="R1397" s="48">
        <v>1</v>
      </c>
      <c r="S1397" s="45" t="str">
        <v>Under Weight</v>
      </c>
      <c r="T1397" s="34" t="str">
        <v>Normal</v>
      </c>
    </row>
    <row r="1398" spans="1:20" ht="15.75">
      <c r="A1398" s="33" t="s">
        <v>1438</v>
      </c>
      <c r="B1398" s="7" t="str">
        <f>VLOOKUP(A1398,'Customer Names'!$A:$G,7,0)</f>
        <v>Ms</v>
      </c>
      <c r="C1398" s="7" t="str">
        <f>VLOOKUP(A1398,'Customer Names'!$A:$F,6,0)</f>
        <v>Martha L</v>
      </c>
      <c r="D1398" s="7" t="str">
        <f>VLOOKUP(A1398,'Customer Names'!$A:$E,5,0)</f>
        <v>Santandreu</v>
      </c>
      <c r="E1398" s="25" t="str">
        <f>VLOOKUP(A1398,'Cleaned Hospitalisation data'!$A:$K,7,0)</f>
        <v>4-Dec-2002</v>
      </c>
      <c r="F1398" s="12">
        <f>VLOOKUP(A1398,'Cleaned Hospitalisation data'!$A$1:$K$2336,8,0)</f>
        <v>20</v>
      </c>
      <c r="G1398" s="12">
        <f>VLOOKUP(A1398,'Cleaned Hospitalisation data'!$A:$K,2,0)</f>
        <v>0</v>
      </c>
      <c r="H1398" s="28">
        <f>VLOOKUP(A1398,'Cleaned Hospitalisation data'!$A$1:$K$2336,3,0)</f>
        <v>1267</v>
      </c>
      <c r="I1398" s="12" t="str">
        <f>VLOOKUP(A1398,'Cleaned Hospitalisation data'!$A$1:$K$2336,4,0)</f>
        <v>Tier - 2</v>
      </c>
      <c r="J1398" s="12" t="str">
        <f>VLOOKUP(A1398,'Cleaned Hospitalisation data'!$A$1:$K$2336,5,0)</f>
        <v>Tier - 1</v>
      </c>
      <c r="K1398" s="12" t="str">
        <f>VLOOKUP(A1398,'Cleaned Hospitalisation data'!$A$1:$K$2336,6,0)</f>
        <v>R1013</v>
      </c>
      <c r="L1398" s="12" cm="1">
        <f t="array" ref="L1398:P1398">_xlfn.XLOOKUP(A1398,$A:$A,'Cleaned Medical Examiation data'!$B:$F)</f>
        <v>20.72</v>
      </c>
      <c r="M1398" s="12">
        <v>9.4600000000000009</v>
      </c>
      <c r="N1398" s="12" t="str">
        <v>NO</v>
      </c>
      <c r="O1398" s="12" t="str">
        <v>NO</v>
      </c>
      <c r="P1398" s="12" t="str">
        <v>NO</v>
      </c>
      <c r="Q1398" s="19" t="str" cm="1">
        <f t="array" ref="Q1398:T1398">_xlfn.XLOOKUP(A1398,$A:$A,'Cleaned Medical Examiation data'!$H:$K)</f>
        <v>NO</v>
      </c>
      <c r="R1398" s="48">
        <v>0</v>
      </c>
      <c r="S1398" s="45" t="str">
        <v>Normal Weight</v>
      </c>
      <c r="T1398" s="34" t="str">
        <v>Diabetes</v>
      </c>
    </row>
    <row r="1399" spans="1:20" ht="15.75">
      <c r="A1399" s="33" t="s">
        <v>1439</v>
      </c>
      <c r="B1399" s="7" t="str">
        <f>VLOOKUP(A1399,'Customer Names'!$A:$G,7,0)</f>
        <v>Mr</v>
      </c>
      <c r="C1399" s="7" t="str">
        <f>VLOOKUP(A1399,'Customer Names'!$A:$F,6,0)</f>
        <v>Ryan C</v>
      </c>
      <c r="D1399" s="7" t="str">
        <f>VLOOKUP(A1399,'Customer Names'!$A:$E,5,0)</f>
        <v>Johnson</v>
      </c>
      <c r="E1399" s="25" t="str">
        <f>VLOOKUP(A1399,'Cleaned Hospitalisation data'!$A:$K,7,0)</f>
        <v>21-Nov-2003</v>
      </c>
      <c r="F1399" s="12">
        <f>VLOOKUP(A1399,'Cleaned Hospitalisation data'!$A$1:$K$2336,8,0)</f>
        <v>19</v>
      </c>
      <c r="G1399" s="12">
        <f>VLOOKUP(A1399,'Cleaned Hospitalisation data'!$A:$K,2,0)</f>
        <v>0</v>
      </c>
      <c r="H1399" s="28">
        <f>VLOOKUP(A1399,'Cleaned Hospitalisation data'!$A$1:$K$2336,3,0)</f>
        <v>1263.25</v>
      </c>
      <c r="I1399" s="12" t="str">
        <f>VLOOKUP(A1399,'Cleaned Hospitalisation data'!$A$1:$K$2336,4,0)</f>
        <v>Tier - 2</v>
      </c>
      <c r="J1399" s="12" t="str">
        <f>VLOOKUP(A1399,'Cleaned Hospitalisation data'!$A$1:$K$2336,5,0)</f>
        <v>Tier - 3</v>
      </c>
      <c r="K1399" s="12" t="str">
        <f>VLOOKUP(A1399,'Cleaned Hospitalisation data'!$A$1:$K$2336,6,0)</f>
        <v>R1011</v>
      </c>
      <c r="L1399" s="12" cm="1">
        <f t="array" ref="L1399:P1399">_xlfn.XLOOKUP(A1399,$A:$A,'Cleaned Medical Examiation data'!$B:$F)</f>
        <v>35.4</v>
      </c>
      <c r="M1399" s="12">
        <v>5.94</v>
      </c>
      <c r="N1399" s="12" t="str">
        <v>NO</v>
      </c>
      <c r="O1399" s="12" t="str">
        <v>NO</v>
      </c>
      <c r="P1399" s="12" t="str">
        <v>YES</v>
      </c>
      <c r="Q1399" s="19" t="str" cm="1">
        <f t="array" ref="Q1399:T1399">_xlfn.XLOOKUP(A1399,$A:$A,'Cleaned Medical Examiation data'!$H:$K)</f>
        <v>NO</v>
      </c>
      <c r="R1399" s="48">
        <v>1</v>
      </c>
      <c r="S1399" s="45" t="str">
        <v>Obesity</v>
      </c>
      <c r="T1399" s="34" t="str">
        <v>Prediabetes</v>
      </c>
    </row>
    <row r="1400" spans="1:20" ht="15.75">
      <c r="A1400" s="33" t="s">
        <v>1440</v>
      </c>
      <c r="B1400" s="7" t="str">
        <f>VLOOKUP(A1400,'Customer Names'!$A:$G,7,0)</f>
        <v>Mr</v>
      </c>
      <c r="C1400" s="7" t="str">
        <f>VLOOKUP(A1400,'Customer Names'!$A:$F,6,0)</f>
        <v>Cliff</v>
      </c>
      <c r="D1400" s="7" t="str">
        <f>VLOOKUP(A1400,'Customer Names'!$A:$E,5,0)</f>
        <v>Gerber</v>
      </c>
      <c r="E1400" s="25" t="str">
        <f>VLOOKUP(A1400,'Cleaned Hospitalisation data'!$A:$K,7,0)</f>
        <v>15-Aug-2003</v>
      </c>
      <c r="F1400" s="12">
        <f>VLOOKUP(A1400,'Cleaned Hospitalisation data'!$A$1:$K$2336,8,0)</f>
        <v>19</v>
      </c>
      <c r="G1400" s="12">
        <f>VLOOKUP(A1400,'Cleaned Hospitalisation data'!$A:$K,2,0)</f>
        <v>0</v>
      </c>
      <c r="H1400" s="28">
        <f>VLOOKUP(A1400,'Cleaned Hospitalisation data'!$A$1:$K$2336,3,0)</f>
        <v>1261.8599999999999</v>
      </c>
      <c r="I1400" s="12" t="str">
        <f>VLOOKUP(A1400,'Cleaned Hospitalisation data'!$A$1:$K$2336,4,0)</f>
        <v>Tier - 2</v>
      </c>
      <c r="J1400" s="12" t="str">
        <f>VLOOKUP(A1400,'Cleaned Hospitalisation data'!$A$1:$K$2336,5,0)</f>
        <v>Tier - 3</v>
      </c>
      <c r="K1400" s="12" t="str">
        <f>VLOOKUP(A1400,'Cleaned Hospitalisation data'!$A$1:$K$2336,6,0)</f>
        <v>R1011</v>
      </c>
      <c r="L1400" s="12" cm="1">
        <f t="array" ref="L1400:P1400">_xlfn.XLOOKUP(A1400,$A:$A,'Cleaned Medical Examiation data'!$B:$F)</f>
        <v>34.4</v>
      </c>
      <c r="M1400" s="12">
        <v>5.7</v>
      </c>
      <c r="N1400" s="12" t="str">
        <v>NO</v>
      </c>
      <c r="O1400" s="12" t="str">
        <v>NO</v>
      </c>
      <c r="P1400" s="12" t="str">
        <v>YES</v>
      </c>
      <c r="Q1400" s="19" t="str" cm="1">
        <f t="array" ref="Q1400:T1400">_xlfn.XLOOKUP(A1400,$A:$A,'Cleaned Medical Examiation data'!$H:$K)</f>
        <v>NO</v>
      </c>
      <c r="R1400" s="48">
        <v>1</v>
      </c>
      <c r="S1400" s="45" t="str">
        <v>Obesity</v>
      </c>
      <c r="T1400" s="34" t="str">
        <v>Prediabetes</v>
      </c>
    </row>
    <row r="1401" spans="1:20" ht="15.75">
      <c r="A1401" s="33" t="s">
        <v>1441</v>
      </c>
      <c r="B1401" s="7" t="str">
        <f>VLOOKUP(A1401,'Customer Names'!$A:$G,7,0)</f>
        <v>Mr</v>
      </c>
      <c r="C1401" s="7" t="str">
        <f>VLOOKUP(A1401,'Customer Names'!$A:$F,6,0)</f>
        <v>Blue</v>
      </c>
      <c r="D1401" s="7" t="str">
        <f>VLOOKUP(A1401,'Customer Names'!$A:$E,5,0)</f>
        <v>Benadum</v>
      </c>
      <c r="E1401" s="25" t="str">
        <f>VLOOKUP(A1401,'Cleaned Hospitalisation data'!$A:$K,7,0)</f>
        <v>30-Oct-2003</v>
      </c>
      <c r="F1401" s="12">
        <f>VLOOKUP(A1401,'Cleaned Hospitalisation data'!$A$1:$K$2336,8,0)</f>
        <v>19</v>
      </c>
      <c r="G1401" s="12">
        <f>VLOOKUP(A1401,'Cleaned Hospitalisation data'!$A:$K,2,0)</f>
        <v>0</v>
      </c>
      <c r="H1401" s="28">
        <f>VLOOKUP(A1401,'Cleaned Hospitalisation data'!$A$1:$K$2336,3,0)</f>
        <v>1261.44</v>
      </c>
      <c r="I1401" s="12" t="str">
        <f>VLOOKUP(A1401,'Cleaned Hospitalisation data'!$A$1:$K$2336,4,0)</f>
        <v>Tier - 2</v>
      </c>
      <c r="J1401" s="12" t="str">
        <f>VLOOKUP(A1401,'Cleaned Hospitalisation data'!$A$1:$K$2336,5,0)</f>
        <v>Tier - 3</v>
      </c>
      <c r="K1401" s="12" t="str">
        <f>VLOOKUP(A1401,'Cleaned Hospitalisation data'!$A$1:$K$2336,6,0)</f>
        <v>R1011</v>
      </c>
      <c r="L1401" s="12" cm="1">
        <f t="array" ref="L1401:P1401">_xlfn.XLOOKUP(A1401,$A:$A,'Cleaned Medical Examiation data'!$B:$F)</f>
        <v>34.1</v>
      </c>
      <c r="M1401" s="12">
        <v>4.13</v>
      </c>
      <c r="N1401" s="12" t="str">
        <v>NO</v>
      </c>
      <c r="O1401" s="12" t="str">
        <v>NO</v>
      </c>
      <c r="P1401" s="12" t="str">
        <v>YES</v>
      </c>
      <c r="Q1401" s="19" t="str" cm="1">
        <f t="array" ref="Q1401:T1401">_xlfn.XLOOKUP(A1401,$A:$A,'Cleaned Medical Examiation data'!$H:$K)</f>
        <v>NO</v>
      </c>
      <c r="R1401" s="48">
        <v>1</v>
      </c>
      <c r="S1401" s="45" t="str">
        <v>Obesity</v>
      </c>
      <c r="T1401" s="34" t="str">
        <v>Normal</v>
      </c>
    </row>
    <row r="1402" spans="1:20" ht="15.75">
      <c r="A1402" s="33" t="s">
        <v>1442</v>
      </c>
      <c r="B1402" s="7" t="str">
        <f>VLOOKUP(A1402,'Customer Names'!$A:$G,7,0)</f>
        <v>Mr</v>
      </c>
      <c r="C1402" s="7" t="str">
        <f>VLOOKUP(A1402,'Customer Names'!$A:$F,6,0)</f>
        <v>Jeffrey M</v>
      </c>
      <c r="D1402" s="7" t="str">
        <f>VLOOKUP(A1402,'Customer Names'!$A:$E,5,0)</f>
        <v>Ragazzini</v>
      </c>
      <c r="E1402" s="25" t="str">
        <f>VLOOKUP(A1402,'Cleaned Hospitalisation data'!$A:$K,7,0)</f>
        <v>13-Oct-2003</v>
      </c>
      <c r="F1402" s="12">
        <f>VLOOKUP(A1402,'Cleaned Hospitalisation data'!$A$1:$K$2336,8,0)</f>
        <v>19</v>
      </c>
      <c r="G1402" s="12">
        <f>VLOOKUP(A1402,'Cleaned Hospitalisation data'!$A:$K,2,0)</f>
        <v>0</v>
      </c>
      <c r="H1402" s="28">
        <f>VLOOKUP(A1402,'Cleaned Hospitalisation data'!$A$1:$K$2336,3,0)</f>
        <v>1256.3</v>
      </c>
      <c r="I1402" s="12" t="str">
        <f>VLOOKUP(A1402,'Cleaned Hospitalisation data'!$A$1:$K$2336,4,0)</f>
        <v>Tier - 2</v>
      </c>
      <c r="J1402" s="12" t="str">
        <f>VLOOKUP(A1402,'Cleaned Hospitalisation data'!$A$1:$K$2336,5,0)</f>
        <v>Tier - 3</v>
      </c>
      <c r="K1402" s="12" t="str">
        <f>VLOOKUP(A1402,'Cleaned Hospitalisation data'!$A$1:$K$2336,6,0)</f>
        <v>R1011</v>
      </c>
      <c r="L1402" s="12" cm="1">
        <f t="array" ref="L1402:P1402">_xlfn.XLOOKUP(A1402,$A:$A,'Cleaned Medical Examiation data'!$B:$F)</f>
        <v>30.4</v>
      </c>
      <c r="M1402" s="12">
        <v>4.7699999999999996</v>
      </c>
      <c r="N1402" s="12" t="str">
        <v>NO</v>
      </c>
      <c r="O1402" s="12" t="str">
        <v>NO</v>
      </c>
      <c r="P1402" s="12" t="str">
        <v>YES</v>
      </c>
      <c r="Q1402" s="19" t="str" cm="1">
        <f t="array" ref="Q1402:T1402">_xlfn.XLOOKUP(A1402,$A:$A,'Cleaned Medical Examiation data'!$H:$K)</f>
        <v>NO</v>
      </c>
      <c r="R1402" s="48">
        <v>1</v>
      </c>
      <c r="S1402" s="45" t="str">
        <v>Obesity</v>
      </c>
      <c r="T1402" s="34" t="str">
        <v>Normal</v>
      </c>
    </row>
    <row r="1403" spans="1:20" ht="15.75">
      <c r="A1403" s="33" t="s">
        <v>1443</v>
      </c>
      <c r="B1403" s="7" t="str">
        <f>VLOOKUP(A1403,'Customer Names'!$A:$G,7,0)</f>
        <v>Mr</v>
      </c>
      <c r="C1403" s="7" t="str">
        <f>VLOOKUP(A1403,'Customer Names'!$A:$F,6,0)</f>
        <v>Chris</v>
      </c>
      <c r="D1403" s="7" t="str">
        <f>VLOOKUP(A1403,'Customer Names'!$A:$E,5,0)</f>
        <v>Smith</v>
      </c>
      <c r="E1403" s="25" t="str">
        <f>VLOOKUP(A1403,'Cleaned Hospitalisation data'!$A:$K,7,0)</f>
        <v>22-Aug-1997</v>
      </c>
      <c r="F1403" s="12">
        <f>VLOOKUP(A1403,'Cleaned Hospitalisation data'!$A$1:$K$2336,8,0)</f>
        <v>25</v>
      </c>
      <c r="G1403" s="12">
        <f>VLOOKUP(A1403,'Cleaned Hospitalisation data'!$A:$K,2,0)</f>
        <v>0</v>
      </c>
      <c r="H1403" s="28">
        <f>VLOOKUP(A1403,'Cleaned Hospitalisation data'!$A$1:$K$2336,3,0)</f>
        <v>34979.86</v>
      </c>
      <c r="I1403" s="12" t="str">
        <f>VLOOKUP(A1403,'Cleaned Hospitalisation data'!$A$1:$K$2336,4,0)</f>
        <v>Tier - 2</v>
      </c>
      <c r="J1403" s="12" t="str">
        <f>VLOOKUP(A1403,'Cleaned Hospitalisation data'!$A$1:$K$2336,5,0)</f>
        <v>Tier - 2</v>
      </c>
      <c r="K1403" s="12" t="str">
        <f>VLOOKUP(A1403,'Cleaned Hospitalisation data'!$A$1:$K$2336,6,0)</f>
        <v>R1011</v>
      </c>
      <c r="L1403" s="12" cm="1">
        <f t="array" ref="L1403:P1403">_xlfn.XLOOKUP(A1403,$A:$A,'Cleaned Medical Examiation data'!$B:$F)</f>
        <v>52.3</v>
      </c>
      <c r="M1403" s="12">
        <v>4.87</v>
      </c>
      <c r="N1403" s="12" t="str">
        <v>YES</v>
      </c>
      <c r="O1403" s="12" t="str">
        <v>NO</v>
      </c>
      <c r="P1403" s="12" t="str">
        <v>YES</v>
      </c>
      <c r="Q1403" s="19" t="str" cm="1">
        <f t="array" ref="Q1403:T1403">_xlfn.XLOOKUP(A1403,$A:$A,'Cleaned Medical Examiation data'!$H:$K)</f>
        <v>YES</v>
      </c>
      <c r="R1403" s="48">
        <v>1</v>
      </c>
      <c r="S1403" s="45" t="str">
        <v>Obesity</v>
      </c>
      <c r="T1403" s="34" t="str">
        <v>Normal</v>
      </c>
    </row>
    <row r="1404" spans="1:20" ht="15.75">
      <c r="A1404" s="33" t="s">
        <v>1444</v>
      </c>
      <c r="B1404" s="7" t="str">
        <f>VLOOKUP(A1404,'Customer Names'!$A:$G,7,0)</f>
        <v>Mr</v>
      </c>
      <c r="C1404" s="7" t="str">
        <f>VLOOKUP(A1404,'Customer Names'!$A:$F,6,0)</f>
        <v>Andrew</v>
      </c>
      <c r="D1404" s="7" t="str">
        <f>VLOOKUP(A1404,'Customer Names'!$A:$E,5,0)</f>
        <v>Kessinger</v>
      </c>
      <c r="E1404" s="25" t="str">
        <f>VLOOKUP(A1404,'Cleaned Hospitalisation data'!$A:$K,7,0)</f>
        <v>10-Dec-2003</v>
      </c>
      <c r="F1404" s="12">
        <f>VLOOKUP(A1404,'Cleaned Hospitalisation data'!$A$1:$K$2336,8,0)</f>
        <v>19</v>
      </c>
      <c r="G1404" s="12">
        <f>VLOOKUP(A1404,'Cleaned Hospitalisation data'!$A:$K,2,0)</f>
        <v>0</v>
      </c>
      <c r="H1404" s="28">
        <f>VLOOKUP(A1404,'Cleaned Hospitalisation data'!$A$1:$K$2336,3,0)</f>
        <v>1253.94</v>
      </c>
      <c r="I1404" s="12" t="str">
        <f>VLOOKUP(A1404,'Cleaned Hospitalisation data'!$A$1:$K$2336,4,0)</f>
        <v>Tier - 2</v>
      </c>
      <c r="J1404" s="12" t="str">
        <f>VLOOKUP(A1404,'Cleaned Hospitalisation data'!$A$1:$K$2336,5,0)</f>
        <v>Tier - 2</v>
      </c>
      <c r="K1404" s="12" t="str">
        <f>VLOOKUP(A1404,'Cleaned Hospitalisation data'!$A$1:$K$2336,6,0)</f>
        <v>R1011</v>
      </c>
      <c r="L1404" s="12" cm="1">
        <f t="array" ref="L1404:P1404">_xlfn.XLOOKUP(A1404,$A:$A,'Cleaned Medical Examiation data'!$B:$F)</f>
        <v>28.7</v>
      </c>
      <c r="M1404" s="12">
        <v>4.99</v>
      </c>
      <c r="N1404" s="12" t="str">
        <v>NO</v>
      </c>
      <c r="O1404" s="12" t="str">
        <v>NO</v>
      </c>
      <c r="P1404" s="12" t="str">
        <v>YES</v>
      </c>
      <c r="Q1404" s="19" t="str" cm="1">
        <f t="array" ref="Q1404:T1404">_xlfn.XLOOKUP(A1404,$A:$A,'Cleaned Medical Examiation data'!$H:$K)</f>
        <v>NO</v>
      </c>
      <c r="R1404" s="48">
        <v>1</v>
      </c>
      <c r="S1404" s="45" t="str">
        <v>Over Weight</v>
      </c>
      <c r="T1404" s="34" t="str">
        <v>Normal</v>
      </c>
    </row>
    <row r="1405" spans="1:20" ht="15.75">
      <c r="A1405" s="33" t="s">
        <v>1445</v>
      </c>
      <c r="B1405" s="7" t="str">
        <f>VLOOKUP(A1405,'Customer Names'!$A:$G,7,0)</f>
        <v>Ms</v>
      </c>
      <c r="C1405" s="7" t="str">
        <f>VLOOKUP(A1405,'Customer Names'!$A:$F,6,0)</f>
        <v>Julia</v>
      </c>
      <c r="D1405" s="7" t="str">
        <f>VLOOKUP(A1405,'Customer Names'!$A:$E,5,0)</f>
        <v>Bezgin</v>
      </c>
      <c r="E1405" s="25" t="str">
        <f>VLOOKUP(A1405,'Cleaned Hospitalisation data'!$A:$K,7,0)</f>
        <v>4-Nov-1997</v>
      </c>
      <c r="F1405" s="12">
        <f>VLOOKUP(A1405,'Cleaned Hospitalisation data'!$A$1:$K$2336,8,0)</f>
        <v>25</v>
      </c>
      <c r="G1405" s="12">
        <f>VLOOKUP(A1405,'Cleaned Hospitalisation data'!$A:$K,2,0)</f>
        <v>0</v>
      </c>
      <c r="H1405" s="28">
        <f>VLOOKUP(A1405,'Cleaned Hospitalisation data'!$A$1:$K$2336,3,0)</f>
        <v>1253</v>
      </c>
      <c r="I1405" s="12" t="str">
        <f>VLOOKUP(A1405,'Cleaned Hospitalisation data'!$A$1:$K$2336,4,0)</f>
        <v>Tier - 2</v>
      </c>
      <c r="J1405" s="12" t="str">
        <f>VLOOKUP(A1405,'Cleaned Hospitalisation data'!$A$1:$K$2336,5,0)</f>
        <v>Tier - 2</v>
      </c>
      <c r="K1405" s="12" t="str">
        <f>VLOOKUP(A1405,'Cleaned Hospitalisation data'!$A$1:$K$2336,6,0)</f>
        <v>R1013</v>
      </c>
      <c r="L1405" s="12" cm="1">
        <f t="array" ref="L1405:P1405">_xlfn.XLOOKUP(A1405,$A:$A,'Cleaned Medical Examiation data'!$B:$F)</f>
        <v>17.440000000000001</v>
      </c>
      <c r="M1405" s="12">
        <v>4.42</v>
      </c>
      <c r="N1405" s="12" t="str">
        <v>YES</v>
      </c>
      <c r="O1405" s="12" t="str">
        <v>NO</v>
      </c>
      <c r="P1405" s="12" t="str">
        <v>YES</v>
      </c>
      <c r="Q1405" s="19" t="str" cm="1">
        <f t="array" ref="Q1405:T1405">_xlfn.XLOOKUP(A1405,$A:$A,'Cleaned Medical Examiation data'!$H:$K)</f>
        <v>NO</v>
      </c>
      <c r="R1405" s="48">
        <v>1</v>
      </c>
      <c r="S1405" s="45" t="str">
        <v>Under Weight</v>
      </c>
      <c r="T1405" s="34" t="str">
        <v>Normal</v>
      </c>
    </row>
    <row r="1406" spans="1:20" ht="15.75">
      <c r="A1406" s="33" t="s">
        <v>1446</v>
      </c>
      <c r="B1406" s="7" t="str">
        <f>VLOOKUP(A1406,'Customer Names'!$A:$G,7,0)</f>
        <v>Mr</v>
      </c>
      <c r="C1406" s="7" t="str">
        <f>VLOOKUP(A1406,'Customer Names'!$A:$F,6,0)</f>
        <v>Daniel</v>
      </c>
      <c r="D1406" s="7" t="str">
        <f>VLOOKUP(A1406,'Customer Names'!$A:$E,5,0)</f>
        <v>Woldesilassie</v>
      </c>
      <c r="E1406" s="25" t="str">
        <f>VLOOKUP(A1406,'Cleaned Hospitalisation data'!$A:$K,7,0)</f>
        <v>15-Sep-2003</v>
      </c>
      <c r="F1406" s="12">
        <f>VLOOKUP(A1406,'Cleaned Hospitalisation data'!$A$1:$K$2336,8,0)</f>
        <v>19</v>
      </c>
      <c r="G1406" s="12">
        <f>VLOOKUP(A1406,'Cleaned Hospitalisation data'!$A:$K,2,0)</f>
        <v>0</v>
      </c>
      <c r="H1406" s="28">
        <f>VLOOKUP(A1406,'Cleaned Hospitalisation data'!$A$1:$K$2336,3,0)</f>
        <v>1252.4100000000001</v>
      </c>
      <c r="I1406" s="12" t="str">
        <f>VLOOKUP(A1406,'Cleaned Hospitalisation data'!$A$1:$K$2336,4,0)</f>
        <v>Tier - 2</v>
      </c>
      <c r="J1406" s="12" t="str">
        <f>VLOOKUP(A1406,'Cleaned Hospitalisation data'!$A$1:$K$2336,5,0)</f>
        <v>Tier - 3</v>
      </c>
      <c r="K1406" s="12" t="str">
        <f>VLOOKUP(A1406,'Cleaned Hospitalisation data'!$A$1:$K$2336,6,0)</f>
        <v>R1011</v>
      </c>
      <c r="L1406" s="12" cm="1">
        <f t="array" ref="L1406:P1406">_xlfn.XLOOKUP(A1406,$A:$A,'Cleaned Medical Examiation data'!$B:$F)</f>
        <v>27.6</v>
      </c>
      <c r="M1406" s="12">
        <v>4.01</v>
      </c>
      <c r="N1406" s="12" t="str">
        <v>NO</v>
      </c>
      <c r="O1406" s="12" t="str">
        <v>NO</v>
      </c>
      <c r="P1406" s="12" t="str">
        <v>YES</v>
      </c>
      <c r="Q1406" s="19" t="str" cm="1">
        <f t="array" ref="Q1406:T1406">_xlfn.XLOOKUP(A1406,$A:$A,'Cleaned Medical Examiation data'!$H:$K)</f>
        <v>NO</v>
      </c>
      <c r="R1406" s="48">
        <v>1</v>
      </c>
      <c r="S1406" s="45" t="str">
        <v>Over Weight</v>
      </c>
      <c r="T1406" s="34" t="str">
        <v>Normal</v>
      </c>
    </row>
    <row r="1407" spans="1:20" ht="15.75">
      <c r="A1407" s="33" t="s">
        <v>1447</v>
      </c>
      <c r="B1407" s="7" t="str">
        <f>VLOOKUP(A1407,'Customer Names'!$A:$G,7,0)</f>
        <v>Mr</v>
      </c>
      <c r="C1407" s="7" t="str">
        <f>VLOOKUP(A1407,'Customer Names'!$A:$F,6,0)</f>
        <v>Jaime</v>
      </c>
      <c r="D1407" s="7" t="str">
        <f>VLOOKUP(A1407,'Customer Names'!$A:$E,5,0)</f>
        <v>Ruiz Herrero</v>
      </c>
      <c r="E1407" s="25" t="str">
        <f>VLOOKUP(A1407,'Cleaned Hospitalisation data'!$A:$K,7,0)</f>
        <v>8-Sep-2003</v>
      </c>
      <c r="F1407" s="12">
        <f>VLOOKUP(A1407,'Cleaned Hospitalisation data'!$A$1:$K$2336,8,0)</f>
        <v>19</v>
      </c>
      <c r="G1407" s="12">
        <f>VLOOKUP(A1407,'Cleaned Hospitalisation data'!$A:$K,2,0)</f>
        <v>0</v>
      </c>
      <c r="H1407" s="28">
        <f>VLOOKUP(A1407,'Cleaned Hospitalisation data'!$A$1:$K$2336,3,0)</f>
        <v>1242.82</v>
      </c>
      <c r="I1407" s="12" t="str">
        <f>VLOOKUP(A1407,'Cleaned Hospitalisation data'!$A$1:$K$2336,4,0)</f>
        <v>Tier - 2</v>
      </c>
      <c r="J1407" s="12" t="str">
        <f>VLOOKUP(A1407,'Cleaned Hospitalisation data'!$A$1:$K$2336,5,0)</f>
        <v>Tier - 1</v>
      </c>
      <c r="K1407" s="12" t="str">
        <f>VLOOKUP(A1407,'Cleaned Hospitalisation data'!$A$1:$K$2336,6,0)</f>
        <v>R1011</v>
      </c>
      <c r="L1407" s="12" cm="1">
        <f t="array" ref="L1407:P1407">_xlfn.XLOOKUP(A1407,$A:$A,'Cleaned Medical Examiation data'!$B:$F)</f>
        <v>20.7</v>
      </c>
      <c r="M1407" s="12">
        <v>4.49</v>
      </c>
      <c r="N1407" s="12" t="str">
        <v>NO</v>
      </c>
      <c r="O1407" s="12" t="str">
        <v>NO</v>
      </c>
      <c r="P1407" s="12" t="str">
        <v>YES</v>
      </c>
      <c r="Q1407" s="19" t="str" cm="1">
        <f t="array" ref="Q1407:T1407">_xlfn.XLOOKUP(A1407,$A:$A,'Cleaned Medical Examiation data'!$H:$K)</f>
        <v>NO</v>
      </c>
      <c r="R1407" s="48">
        <v>1</v>
      </c>
      <c r="S1407" s="45" t="str">
        <v>Normal Weight</v>
      </c>
      <c r="T1407" s="34" t="str">
        <v>Normal</v>
      </c>
    </row>
    <row r="1408" spans="1:20" ht="15.75">
      <c r="A1408" s="33" t="s">
        <v>1448</v>
      </c>
      <c r="B1408" s="7" t="str">
        <f>VLOOKUP(A1408,'Customer Names'!$A:$G,7,0)</f>
        <v>Mr</v>
      </c>
      <c r="C1408" s="7" t="str">
        <f>VLOOKUP(A1408,'Customer Names'!$A:$F,6,0)</f>
        <v>Mohd Syahidan</v>
      </c>
      <c r="D1408" s="7" t="str">
        <f>VLOOKUP(A1408,'Customer Names'!$A:$E,5,0)</f>
        <v>Bin Alias</v>
      </c>
      <c r="E1408" s="25" t="str">
        <f>VLOOKUP(A1408,'Cleaned Hospitalisation data'!$A:$K,7,0)</f>
        <v>15-Sep-2003</v>
      </c>
      <c r="F1408" s="12">
        <f>VLOOKUP(A1408,'Cleaned Hospitalisation data'!$A$1:$K$2336,8,0)</f>
        <v>19</v>
      </c>
      <c r="G1408" s="12">
        <f>VLOOKUP(A1408,'Cleaned Hospitalisation data'!$A:$K,2,0)</f>
        <v>0</v>
      </c>
      <c r="H1408" s="28">
        <f>VLOOKUP(A1408,'Cleaned Hospitalisation data'!$A$1:$K$2336,3,0)</f>
        <v>1242.26</v>
      </c>
      <c r="I1408" s="12" t="str">
        <f>VLOOKUP(A1408,'Cleaned Hospitalisation data'!$A$1:$K$2336,4,0)</f>
        <v>Tier - 2</v>
      </c>
      <c r="J1408" s="12" t="str">
        <f>VLOOKUP(A1408,'Cleaned Hospitalisation data'!$A$1:$K$2336,5,0)</f>
        <v>Tier - 1</v>
      </c>
      <c r="K1408" s="12" t="str">
        <f>VLOOKUP(A1408,'Cleaned Hospitalisation data'!$A$1:$K$2336,6,0)</f>
        <v>R1011</v>
      </c>
      <c r="L1408" s="12" cm="1">
        <f t="array" ref="L1408:P1408">_xlfn.XLOOKUP(A1408,$A:$A,'Cleaned Medical Examiation data'!$B:$F)</f>
        <v>20.3</v>
      </c>
      <c r="M1408" s="12">
        <v>6.37</v>
      </c>
      <c r="N1408" s="12" t="str">
        <v>NO</v>
      </c>
      <c r="O1408" s="12" t="str">
        <v>NO</v>
      </c>
      <c r="P1408" s="12" t="str">
        <v>YES</v>
      </c>
      <c r="Q1408" s="19" t="str" cm="1">
        <f t="array" ref="Q1408:T1408">_xlfn.XLOOKUP(A1408,$A:$A,'Cleaned Medical Examiation data'!$H:$K)</f>
        <v>NO</v>
      </c>
      <c r="R1408" s="48">
        <v>1</v>
      </c>
      <c r="S1408" s="45" t="str">
        <v>Normal Weight</v>
      </c>
      <c r="T1408" s="34" t="str">
        <v>Prediabetes</v>
      </c>
    </row>
    <row r="1409" spans="1:20" ht="15.75">
      <c r="A1409" s="33" t="s">
        <v>1449</v>
      </c>
      <c r="B1409" s="7" t="str">
        <f>VLOOKUP(A1409,'Customer Names'!$A:$G,7,0)</f>
        <v>Mr</v>
      </c>
      <c r="C1409" s="7" t="str">
        <f>VLOOKUP(A1409,'Customer Names'!$A:$F,6,0)</f>
        <v>Matthew</v>
      </c>
      <c r="D1409" s="7" t="str">
        <f>VLOOKUP(A1409,'Customer Names'!$A:$E,5,0)</f>
        <v>Fischer-Daly</v>
      </c>
      <c r="E1409" s="25" t="str">
        <f>VLOOKUP(A1409,'Cleaned Hospitalisation data'!$A:$K,7,0)</f>
        <v>2-Aug-2003</v>
      </c>
      <c r="F1409" s="12">
        <f>VLOOKUP(A1409,'Cleaned Hospitalisation data'!$A$1:$K$2336,8,0)</f>
        <v>19</v>
      </c>
      <c r="G1409" s="12">
        <f>VLOOKUP(A1409,'Cleaned Hospitalisation data'!$A:$K,2,0)</f>
        <v>0</v>
      </c>
      <c r="H1409" s="28">
        <f>VLOOKUP(A1409,'Cleaned Hospitalisation data'!$A$1:$K$2336,3,0)</f>
        <v>1241.57</v>
      </c>
      <c r="I1409" s="12" t="str">
        <f>VLOOKUP(A1409,'Cleaned Hospitalisation data'!$A$1:$K$2336,4,0)</f>
        <v>Tier - 2</v>
      </c>
      <c r="J1409" s="12" t="str">
        <f>VLOOKUP(A1409,'Cleaned Hospitalisation data'!$A$1:$K$2336,5,0)</f>
        <v>Tier - 2</v>
      </c>
      <c r="K1409" s="12" t="str">
        <f>VLOOKUP(A1409,'Cleaned Hospitalisation data'!$A$1:$K$2336,6,0)</f>
        <v>R1011</v>
      </c>
      <c r="L1409" s="12" cm="1">
        <f t="array" ref="L1409:P1409">_xlfn.XLOOKUP(A1409,$A:$A,'Cleaned Medical Examiation data'!$B:$F)</f>
        <v>19.8</v>
      </c>
      <c r="M1409" s="12">
        <v>5.12</v>
      </c>
      <c r="N1409" s="12" t="str">
        <v>NO</v>
      </c>
      <c r="O1409" s="12" t="str">
        <v>NO</v>
      </c>
      <c r="P1409" s="12" t="str">
        <v>YES</v>
      </c>
      <c r="Q1409" s="19" t="str" cm="1">
        <f t="array" ref="Q1409:T1409">_xlfn.XLOOKUP(A1409,$A:$A,'Cleaned Medical Examiation data'!$H:$K)</f>
        <v>NO</v>
      </c>
      <c r="R1409" s="48">
        <v>1</v>
      </c>
      <c r="S1409" s="45" t="str">
        <v>Normal Weight</v>
      </c>
      <c r="T1409" s="34" t="str">
        <v>Normal</v>
      </c>
    </row>
    <row r="1410" spans="1:20" ht="15.75">
      <c r="A1410" s="33" t="s">
        <v>1450</v>
      </c>
      <c r="B1410" s="7" t="str">
        <f>VLOOKUP(A1410,'Customer Names'!$A:$G,7,0)</f>
        <v>Ms</v>
      </c>
      <c r="C1410" s="7" t="str">
        <f>VLOOKUP(A1410,'Customer Names'!$A:$F,6,0)</f>
        <v>Elizabeth S</v>
      </c>
      <c r="D1410" s="7" t="str">
        <f>VLOOKUP(A1410,'Customer Names'!$A:$E,5,0)</f>
        <v>Pulliam</v>
      </c>
      <c r="E1410" s="25" t="str">
        <f>VLOOKUP(A1410,'Cleaned Hospitalisation data'!$A:$K,7,0)</f>
        <v>1-Jul-2002</v>
      </c>
      <c r="F1410" s="12">
        <f>VLOOKUP(A1410,'Cleaned Hospitalisation data'!$A$1:$K$2336,8,0)</f>
        <v>20</v>
      </c>
      <c r="G1410" s="12">
        <f>VLOOKUP(A1410,'Cleaned Hospitalisation data'!$A:$K,2,0)</f>
        <v>0</v>
      </c>
      <c r="H1410" s="28">
        <f>VLOOKUP(A1410,'Cleaned Hospitalisation data'!$A$1:$K$2336,3,0)</f>
        <v>1241</v>
      </c>
      <c r="I1410" s="12" t="str">
        <f>VLOOKUP(A1410,'Cleaned Hospitalisation data'!$A$1:$K$2336,4,0)</f>
        <v>Tier - 2</v>
      </c>
      <c r="J1410" s="12" t="str">
        <f>VLOOKUP(A1410,'Cleaned Hospitalisation data'!$A$1:$K$2336,5,0)</f>
        <v>Tier - 2</v>
      </c>
      <c r="K1410" s="12" t="str">
        <f>VLOOKUP(A1410,'Cleaned Hospitalisation data'!$A$1:$K$2336,6,0)</f>
        <v>R1013</v>
      </c>
      <c r="L1410" s="12" cm="1">
        <f t="array" ref="L1410:P1410">_xlfn.XLOOKUP(A1410,$A:$A,'Cleaned Medical Examiation data'!$B:$F)</f>
        <v>21.87</v>
      </c>
      <c r="M1410" s="12">
        <v>8.59</v>
      </c>
      <c r="N1410" s="12" t="str">
        <v>NO</v>
      </c>
      <c r="O1410" s="12" t="str">
        <v>NO</v>
      </c>
      <c r="P1410" s="12" t="str">
        <v>NO</v>
      </c>
      <c r="Q1410" s="19" t="str" cm="1">
        <f t="array" ref="Q1410:T1410">_xlfn.XLOOKUP(A1410,$A:$A,'Cleaned Medical Examiation data'!$H:$K)</f>
        <v>NO</v>
      </c>
      <c r="R1410" s="48">
        <v>0</v>
      </c>
      <c r="S1410" s="45" t="str">
        <v>Normal Weight</v>
      </c>
      <c r="T1410" s="34" t="str">
        <v>Diabetes</v>
      </c>
    </row>
    <row r="1411" spans="1:20" ht="15.75">
      <c r="A1411" s="33" t="s">
        <v>1451</v>
      </c>
      <c r="B1411" s="7" t="str">
        <f>VLOOKUP(A1411,'Customer Names'!$A:$G,7,0)</f>
        <v>Ms</v>
      </c>
      <c r="C1411" s="7" t="str">
        <f>VLOOKUP(A1411,'Customer Names'!$A:$F,6,0)</f>
        <v>Katie</v>
      </c>
      <c r="D1411" s="7" t="str">
        <f>VLOOKUP(A1411,'Customer Names'!$A:$E,5,0)</f>
        <v>Guisinger</v>
      </c>
      <c r="E1411" s="25" t="str">
        <f>VLOOKUP(A1411,'Cleaned Hospitalisation data'!$A:$K,7,0)</f>
        <v>11-Oct-1998</v>
      </c>
      <c r="F1411" s="12">
        <f>VLOOKUP(A1411,'Cleaned Hospitalisation data'!$A$1:$K$2336,8,0)</f>
        <v>24</v>
      </c>
      <c r="G1411" s="12">
        <f>VLOOKUP(A1411,'Cleaned Hospitalisation data'!$A:$K,2,0)</f>
        <v>0</v>
      </c>
      <c r="H1411" s="28">
        <f>VLOOKUP(A1411,'Cleaned Hospitalisation data'!$A$1:$K$2336,3,0)</f>
        <v>1240</v>
      </c>
      <c r="I1411" s="12" t="str">
        <f>VLOOKUP(A1411,'Cleaned Hospitalisation data'!$A$1:$K$2336,4,0)</f>
        <v>Tier - 2</v>
      </c>
      <c r="J1411" s="12" t="str">
        <f>VLOOKUP(A1411,'Cleaned Hospitalisation data'!$A$1:$K$2336,5,0)</f>
        <v>Tier - 1</v>
      </c>
      <c r="K1411" s="12" t="str">
        <f>VLOOKUP(A1411,'Cleaned Hospitalisation data'!$A$1:$K$2336,6,0)</f>
        <v>R1012</v>
      </c>
      <c r="L1411" s="12" cm="1">
        <f t="array" ref="L1411:P1411">_xlfn.XLOOKUP(A1411,$A:$A,'Cleaned Medical Examiation data'!$B:$F)</f>
        <v>16.600000000000001</v>
      </c>
      <c r="M1411" s="12">
        <v>5.87</v>
      </c>
      <c r="N1411" s="12" t="str">
        <v>NO</v>
      </c>
      <c r="O1411" s="12" t="str">
        <v>NO</v>
      </c>
      <c r="P1411" s="12" t="str">
        <v>NO</v>
      </c>
      <c r="Q1411" s="19" t="str" cm="1">
        <f t="array" ref="Q1411:T1411">_xlfn.XLOOKUP(A1411,$A:$A,'Cleaned Medical Examiation data'!$H:$K)</f>
        <v>NO</v>
      </c>
      <c r="R1411" s="48">
        <v>1</v>
      </c>
      <c r="S1411" s="45" t="str">
        <v>Under Weight</v>
      </c>
      <c r="T1411" s="34" t="str">
        <v>Prediabetes</v>
      </c>
    </row>
    <row r="1412" spans="1:20" ht="15.75">
      <c r="A1412" s="33" t="s">
        <v>1452</v>
      </c>
      <c r="B1412" s="7" t="str">
        <f>VLOOKUP(A1412,'Customer Names'!$A:$G,7,0)</f>
        <v>Ms</v>
      </c>
      <c r="C1412" s="7" t="str">
        <f>VLOOKUP(A1412,'Customer Names'!$A:$F,6,0)</f>
        <v>Christi A</v>
      </c>
      <c r="D1412" s="7" t="str">
        <f>VLOOKUP(A1412,'Customer Names'!$A:$E,5,0)</f>
        <v>Arnerich</v>
      </c>
      <c r="E1412" s="25" t="str">
        <f>VLOOKUP(A1412,'Cleaned Hospitalisation data'!$A:$K,7,0)</f>
        <v>12-Dec-2002</v>
      </c>
      <c r="F1412" s="12">
        <f>VLOOKUP(A1412,'Cleaned Hospitalisation data'!$A$1:$K$2336,8,0)</f>
        <v>20</v>
      </c>
      <c r="G1412" s="12">
        <f>VLOOKUP(A1412,'Cleaned Hospitalisation data'!$A:$K,2,0)</f>
        <v>0</v>
      </c>
      <c r="H1412" s="28">
        <f>VLOOKUP(A1412,'Cleaned Hospitalisation data'!$A$1:$K$2336,3,0)</f>
        <v>1237</v>
      </c>
      <c r="I1412" s="12" t="str">
        <f>VLOOKUP(A1412,'Cleaned Hospitalisation data'!$A$1:$K$2336,4,0)</f>
        <v>Tier - 2</v>
      </c>
      <c r="J1412" s="12" t="str">
        <f>VLOOKUP(A1412,'Cleaned Hospitalisation data'!$A$1:$K$2336,5,0)</f>
        <v>Tier - 2</v>
      </c>
      <c r="K1412" s="12" t="str">
        <f>VLOOKUP(A1412,'Cleaned Hospitalisation data'!$A$1:$K$2336,6,0)</f>
        <v>R1013</v>
      </c>
      <c r="L1412" s="12" cm="1">
        <f t="array" ref="L1412:P1412">_xlfn.XLOOKUP(A1412,$A:$A,'Cleaned Medical Examiation data'!$B:$F)</f>
        <v>21.98</v>
      </c>
      <c r="M1412" s="12">
        <v>7.03</v>
      </c>
      <c r="N1412" s="12" t="str">
        <v>NO</v>
      </c>
      <c r="O1412" s="12" t="str">
        <v>NO</v>
      </c>
      <c r="P1412" s="12" t="str">
        <v>NO</v>
      </c>
      <c r="Q1412" s="19" t="str" cm="1">
        <f t="array" ref="Q1412:T1412">_xlfn.XLOOKUP(A1412,$A:$A,'Cleaned Medical Examiation data'!$H:$K)</f>
        <v>NO</v>
      </c>
      <c r="R1412" s="48">
        <v>0</v>
      </c>
      <c r="S1412" s="45" t="str">
        <v>Normal Weight</v>
      </c>
      <c r="T1412" s="34" t="str">
        <v>Diabetes</v>
      </c>
    </row>
    <row r="1413" spans="1:20" ht="15.75">
      <c r="A1413" s="33" t="s">
        <v>1453</v>
      </c>
      <c r="B1413" s="7" t="str">
        <f>VLOOKUP(A1413,'Customer Names'!$A:$G,7,0)</f>
        <v>Ms</v>
      </c>
      <c r="C1413" s="7" t="str">
        <f>VLOOKUP(A1413,'Customer Names'!$A:$F,6,0)</f>
        <v>Sandra K</v>
      </c>
      <c r="D1413" s="7" t="str">
        <f>VLOOKUP(A1413,'Customer Names'!$A:$E,5,0)</f>
        <v>Lynch</v>
      </c>
      <c r="E1413" s="25" t="str">
        <f>VLOOKUP(A1413,'Cleaned Hospitalisation data'!$A:$K,7,0)</f>
        <v>13-Jul-1998</v>
      </c>
      <c r="F1413" s="12">
        <f>VLOOKUP(A1413,'Cleaned Hospitalisation data'!$A$1:$K$2336,8,0)</f>
        <v>24</v>
      </c>
      <c r="G1413" s="12">
        <f>VLOOKUP(A1413,'Cleaned Hospitalisation data'!$A:$K,2,0)</f>
        <v>0</v>
      </c>
      <c r="H1413" s="28">
        <f>VLOOKUP(A1413,'Cleaned Hospitalisation data'!$A$1:$K$2336,3,0)</f>
        <v>1234</v>
      </c>
      <c r="I1413" s="12" t="str">
        <f>VLOOKUP(A1413,'Cleaned Hospitalisation data'!$A$1:$K$2336,4,0)</f>
        <v>Tier - 2</v>
      </c>
      <c r="J1413" s="12" t="str">
        <f>VLOOKUP(A1413,'Cleaned Hospitalisation data'!$A$1:$K$2336,5,0)</f>
        <v>Tier - 1</v>
      </c>
      <c r="K1413" s="12" t="str">
        <f>VLOOKUP(A1413,'Cleaned Hospitalisation data'!$A$1:$K$2336,6,0)</f>
        <v>R1013</v>
      </c>
      <c r="L1413" s="12" cm="1">
        <f t="array" ref="L1413:P1413">_xlfn.XLOOKUP(A1413,$A:$A,'Cleaned Medical Examiation data'!$B:$F)</f>
        <v>19.7</v>
      </c>
      <c r="M1413" s="12">
        <v>5.51</v>
      </c>
      <c r="N1413" s="12" t="str">
        <v>NO</v>
      </c>
      <c r="O1413" s="12" t="str">
        <v>NO</v>
      </c>
      <c r="P1413" s="12" t="str">
        <v>NO</v>
      </c>
      <c r="Q1413" s="19" t="str" cm="1">
        <f t="array" ref="Q1413:T1413">_xlfn.XLOOKUP(A1413,$A:$A,'Cleaned Medical Examiation data'!$H:$K)</f>
        <v>NO</v>
      </c>
      <c r="R1413" s="48">
        <v>1</v>
      </c>
      <c r="S1413" s="45" t="str">
        <v>Normal Weight</v>
      </c>
      <c r="T1413" s="34" t="str">
        <v>Normal</v>
      </c>
    </row>
    <row r="1414" spans="1:20" ht="15.75">
      <c r="A1414" s="33" t="s">
        <v>1454</v>
      </c>
      <c r="B1414" s="7" t="str">
        <f>VLOOKUP(A1414,'Customer Names'!$A:$G,7,0)</f>
        <v>Ms</v>
      </c>
      <c r="C1414" s="7" t="str">
        <f>VLOOKUP(A1414,'Customer Names'!$A:$F,6,0)</f>
        <v>Marian M</v>
      </c>
      <c r="D1414" s="7" t="str">
        <f>VLOOKUP(A1414,'Customer Names'!$A:$E,5,0)</f>
        <v>O'Connor</v>
      </c>
      <c r="E1414" s="25" t="str">
        <f>VLOOKUP(A1414,'Cleaned Hospitalisation data'!$A:$K,7,0)</f>
        <v>22-Aug-1998</v>
      </c>
      <c r="F1414" s="12">
        <f>VLOOKUP(A1414,'Cleaned Hospitalisation data'!$A$1:$K$2336,8,0)</f>
        <v>24</v>
      </c>
      <c r="G1414" s="12">
        <f>VLOOKUP(A1414,'Cleaned Hospitalisation data'!$A:$K,2,0)</f>
        <v>0</v>
      </c>
      <c r="H1414" s="28">
        <f>VLOOKUP(A1414,'Cleaned Hospitalisation data'!$A$1:$K$2336,3,0)</f>
        <v>34976.42</v>
      </c>
      <c r="I1414" s="12" t="str">
        <f>VLOOKUP(A1414,'Cleaned Hospitalisation data'!$A$1:$K$2336,4,0)</f>
        <v>Tier - 2</v>
      </c>
      <c r="J1414" s="12" t="str">
        <f>VLOOKUP(A1414,'Cleaned Hospitalisation data'!$A$1:$K$2336,5,0)</f>
        <v>Tier - 1</v>
      </c>
      <c r="K1414" s="12" t="str">
        <f>VLOOKUP(A1414,'Cleaned Hospitalisation data'!$A$1:$K$2336,6,0)</f>
        <v>R1011</v>
      </c>
      <c r="L1414" s="12" cm="1">
        <f t="array" ref="L1414:P1414">_xlfn.XLOOKUP(A1414,$A:$A,'Cleaned Medical Examiation data'!$B:$F)</f>
        <v>52.66</v>
      </c>
      <c r="M1414" s="12">
        <v>4.45</v>
      </c>
      <c r="N1414" s="12" t="str">
        <v>NO</v>
      </c>
      <c r="O1414" s="12" t="str">
        <v>NO</v>
      </c>
      <c r="P1414" s="12" t="str">
        <v>NO</v>
      </c>
      <c r="Q1414" s="19" t="str" cm="1">
        <f t="array" ref="Q1414:T1414">_xlfn.XLOOKUP(A1414,$A:$A,'Cleaned Medical Examiation data'!$H:$K)</f>
        <v>YES</v>
      </c>
      <c r="R1414" s="48">
        <v>1</v>
      </c>
      <c r="S1414" s="45" t="str">
        <v>Obesity</v>
      </c>
      <c r="T1414" s="34" t="str">
        <v>Normal</v>
      </c>
    </row>
    <row r="1415" spans="1:20" ht="15.75">
      <c r="A1415" s="33" t="s">
        <v>1455</v>
      </c>
      <c r="B1415" s="7" t="str">
        <f>VLOOKUP(A1415,'Customer Names'!$A:$G,7,0)</f>
        <v>Ms</v>
      </c>
      <c r="C1415" s="7" t="str">
        <f>VLOOKUP(A1415,'Customer Names'!$A:$F,6,0)</f>
        <v>Katharine</v>
      </c>
      <c r="D1415" s="7" t="str">
        <f>VLOOKUP(A1415,'Customer Names'!$A:$E,5,0)</f>
        <v>Reilly</v>
      </c>
      <c r="E1415" s="25" t="str">
        <f>VLOOKUP(A1415,'Cleaned Hospitalisation data'!$A:$K,7,0)</f>
        <v>16-Oct-2004</v>
      </c>
      <c r="F1415" s="12">
        <f>VLOOKUP(A1415,'Cleaned Hospitalisation data'!$A$1:$K$2336,8,0)</f>
        <v>18</v>
      </c>
      <c r="G1415" s="12">
        <f>VLOOKUP(A1415,'Cleaned Hospitalisation data'!$A:$K,2,0)</f>
        <v>0</v>
      </c>
      <c r="H1415" s="28">
        <f>VLOOKUP(A1415,'Cleaned Hospitalisation data'!$A$1:$K$2336,3,0)</f>
        <v>1228</v>
      </c>
      <c r="I1415" s="12" t="str">
        <f>VLOOKUP(A1415,'Cleaned Hospitalisation data'!$A$1:$K$2336,4,0)</f>
        <v>Tier - 2</v>
      </c>
      <c r="J1415" s="12" t="str">
        <f>VLOOKUP(A1415,'Cleaned Hospitalisation data'!$A$1:$K$2336,5,0)</f>
        <v>Tier - 1</v>
      </c>
      <c r="K1415" s="12" t="str">
        <f>VLOOKUP(A1415,'Cleaned Hospitalisation data'!$A$1:$K$2336,6,0)</f>
        <v>R1012</v>
      </c>
      <c r="L1415" s="12" cm="1">
        <f t="array" ref="L1415:P1415">_xlfn.XLOOKUP(A1415,$A:$A,'Cleaned Medical Examiation data'!$B:$F)</f>
        <v>19.21</v>
      </c>
      <c r="M1415" s="12">
        <v>4.76</v>
      </c>
      <c r="N1415" s="12" t="str">
        <v>NO</v>
      </c>
      <c r="O1415" s="12" t="str">
        <v>YES</v>
      </c>
      <c r="P1415" s="12" t="str">
        <v>NO</v>
      </c>
      <c r="Q1415" s="19" t="str" cm="1">
        <f t="array" ref="Q1415:T1415">_xlfn.XLOOKUP(A1415,$A:$A,'Cleaned Medical Examiation data'!$H:$K)</f>
        <v>NO</v>
      </c>
      <c r="R1415" s="48">
        <v>1</v>
      </c>
      <c r="S1415" s="45" t="str">
        <v>Normal Weight</v>
      </c>
      <c r="T1415" s="34" t="str">
        <v>Normal</v>
      </c>
    </row>
    <row r="1416" spans="1:20" ht="15.75">
      <c r="A1416" s="33" t="s">
        <v>1456</v>
      </c>
      <c r="B1416" s="7" t="str">
        <f>VLOOKUP(A1416,'Customer Names'!$A:$G,7,0)</f>
        <v>Mr</v>
      </c>
      <c r="C1416" s="7" t="str">
        <f>VLOOKUP(A1416,'Customer Names'!$A:$F,6,0)</f>
        <v>Jerome</v>
      </c>
      <c r="D1416" s="7" t="str">
        <f>VLOOKUP(A1416,'Customer Names'!$A:$E,5,0)</f>
        <v>Nolette</v>
      </c>
      <c r="E1416" s="25" t="str">
        <f>VLOOKUP(A1416,'Cleaned Hospitalisation data'!$A:$K,7,0)</f>
        <v>9-Jul-2004</v>
      </c>
      <c r="F1416" s="12">
        <f>VLOOKUP(A1416,'Cleaned Hospitalisation data'!$A$1:$K$2336,8,0)</f>
        <v>18</v>
      </c>
      <c r="G1416" s="12">
        <f>VLOOKUP(A1416,'Cleaned Hospitalisation data'!$A:$K,2,0)</f>
        <v>0</v>
      </c>
      <c r="H1416" s="28">
        <f>VLOOKUP(A1416,'Cleaned Hospitalisation data'!$A$1:$K$2336,3,0)</f>
        <v>1224</v>
      </c>
      <c r="I1416" s="12" t="str">
        <f>VLOOKUP(A1416,'Cleaned Hospitalisation data'!$A$1:$K$2336,4,0)</f>
        <v>Tier - 2</v>
      </c>
      <c r="J1416" s="12" t="str">
        <f>VLOOKUP(A1416,'Cleaned Hospitalisation data'!$A$1:$K$2336,5,0)</f>
        <v>Tier - 1</v>
      </c>
      <c r="K1416" s="12" t="str">
        <f>VLOOKUP(A1416,'Cleaned Hospitalisation data'!$A$1:$K$2336,6,0)</f>
        <v>R1013</v>
      </c>
      <c r="L1416" s="12" cm="1">
        <f t="array" ref="L1416:P1416">_xlfn.XLOOKUP(A1416,$A:$A,'Cleaned Medical Examiation data'!$B:$F)</f>
        <v>19.3</v>
      </c>
      <c r="M1416" s="12">
        <v>4.7</v>
      </c>
      <c r="N1416" s="12" t="str">
        <v>NO</v>
      </c>
      <c r="O1416" s="12" t="str">
        <v>YES</v>
      </c>
      <c r="P1416" s="12" t="str">
        <v>NO</v>
      </c>
      <c r="Q1416" s="19" t="str" cm="1">
        <f t="array" ref="Q1416:T1416">_xlfn.XLOOKUP(A1416,$A:$A,'Cleaned Medical Examiation data'!$H:$K)</f>
        <v>NO</v>
      </c>
      <c r="R1416" s="48">
        <v>1</v>
      </c>
      <c r="S1416" s="45" t="str">
        <v>Normal Weight</v>
      </c>
      <c r="T1416" s="34" t="str">
        <v>Normal</v>
      </c>
    </row>
    <row r="1417" spans="1:20" ht="15.75">
      <c r="A1417" s="33" t="s">
        <v>1457</v>
      </c>
      <c r="B1417" s="7" t="str">
        <f>VLOOKUP(A1417,'Customer Names'!$A:$G,7,0)</f>
        <v>Ms</v>
      </c>
      <c r="C1417" s="7" t="str">
        <f>VLOOKUP(A1417,'Customer Names'!$A:$F,6,0)</f>
        <v>Julia R</v>
      </c>
      <c r="D1417" s="7" t="str">
        <f>VLOOKUP(A1417,'Customer Names'!$A:$E,5,0)</f>
        <v>Chabrier</v>
      </c>
      <c r="E1417" s="25" t="str">
        <f>VLOOKUP(A1417,'Cleaned Hospitalisation data'!$A:$K,7,0)</f>
        <v>4-Nov-1996</v>
      </c>
      <c r="F1417" s="12">
        <f>VLOOKUP(A1417,'Cleaned Hospitalisation data'!$A$1:$K$2336,8,0)</f>
        <v>26</v>
      </c>
      <c r="G1417" s="12">
        <f>VLOOKUP(A1417,'Cleaned Hospitalisation data'!$A:$K,2,0)</f>
        <v>0</v>
      </c>
      <c r="H1417" s="28">
        <f>VLOOKUP(A1417,'Cleaned Hospitalisation data'!$A$1:$K$2336,3,0)</f>
        <v>1220</v>
      </c>
      <c r="I1417" s="12" t="str">
        <f>VLOOKUP(A1417,'Cleaned Hospitalisation data'!$A$1:$K$2336,4,0)</f>
        <v>Tier - 2</v>
      </c>
      <c r="J1417" s="12" t="str">
        <f>VLOOKUP(A1417,'Cleaned Hospitalisation data'!$A$1:$K$2336,5,0)</f>
        <v>Tier - 3</v>
      </c>
      <c r="K1417" s="12" t="str">
        <f>VLOOKUP(A1417,'Cleaned Hospitalisation data'!$A$1:$K$2336,6,0)</f>
        <v>R1012</v>
      </c>
      <c r="L1417" s="12" cm="1">
        <f t="array" ref="L1417:P1417">_xlfn.XLOOKUP(A1417,$A:$A,'Cleaned Medical Examiation data'!$B:$F)</f>
        <v>16.22</v>
      </c>
      <c r="M1417" s="12">
        <v>6.21</v>
      </c>
      <c r="N1417" s="12" t="str">
        <v>YES</v>
      </c>
      <c r="O1417" s="12" t="str">
        <v>NO</v>
      </c>
      <c r="P1417" s="12" t="str">
        <v>NO</v>
      </c>
      <c r="Q1417" s="19" t="str" cm="1">
        <f t="array" ref="Q1417:T1417">_xlfn.XLOOKUP(A1417,$A:$A,'Cleaned Medical Examiation data'!$H:$K)</f>
        <v>NO</v>
      </c>
      <c r="R1417" s="48">
        <v>0</v>
      </c>
      <c r="S1417" s="45" t="str">
        <v>Under Weight</v>
      </c>
      <c r="T1417" s="34" t="str">
        <v>Prediabetes</v>
      </c>
    </row>
    <row r="1418" spans="1:20" ht="15.75">
      <c r="A1418" s="33" t="s">
        <v>1458</v>
      </c>
      <c r="B1418" s="7" t="str">
        <f>VLOOKUP(A1418,'Customer Names'!$A:$G,7,0)</f>
        <v>Mr</v>
      </c>
      <c r="C1418" s="7" t="str">
        <f>VLOOKUP(A1418,'Customer Names'!$A:$F,6,0)</f>
        <v>Sean Henry</v>
      </c>
      <c r="D1418" s="7" t="str">
        <f>VLOOKUP(A1418,'Customer Names'!$A:$E,5,0)</f>
        <v>Lee</v>
      </c>
      <c r="E1418" s="25" t="str">
        <f>VLOOKUP(A1418,'Cleaned Hospitalisation data'!$A:$K,7,0)</f>
        <v>2-Jun-2004</v>
      </c>
      <c r="F1418" s="12">
        <f>VLOOKUP(A1418,'Cleaned Hospitalisation data'!$A$1:$K$2336,8,0)</f>
        <v>19</v>
      </c>
      <c r="G1418" s="12">
        <f>VLOOKUP(A1418,'Cleaned Hospitalisation data'!$A:$K,2,0)</f>
        <v>0</v>
      </c>
      <c r="H1418" s="28">
        <f>VLOOKUP(A1418,'Cleaned Hospitalisation data'!$A$1:$K$2336,3,0)</f>
        <v>1210</v>
      </c>
      <c r="I1418" s="12" t="str">
        <f>VLOOKUP(A1418,'Cleaned Hospitalisation data'!$A$1:$K$2336,4,0)</f>
        <v>Tier - 2</v>
      </c>
      <c r="J1418" s="12" t="str">
        <f>VLOOKUP(A1418,'Cleaned Hospitalisation data'!$A$1:$K$2336,5,0)</f>
        <v>Tier - 1</v>
      </c>
      <c r="K1418" s="12" t="str">
        <f>VLOOKUP(A1418,'Cleaned Hospitalisation data'!$A$1:$K$2336,6,0)</f>
        <v>R1013</v>
      </c>
      <c r="L1418" s="12" cm="1">
        <f t="array" ref="L1418:P1418">_xlfn.XLOOKUP(A1418,$A:$A,'Cleaned Medical Examiation data'!$B:$F)</f>
        <v>17.12</v>
      </c>
      <c r="M1418" s="12">
        <v>4.5199999999999996</v>
      </c>
      <c r="N1418" s="12" t="str">
        <v>NO</v>
      </c>
      <c r="O1418" s="12" t="str">
        <v>YES</v>
      </c>
      <c r="P1418" s="12" t="str">
        <v>NO</v>
      </c>
      <c r="Q1418" s="19" t="str" cm="1">
        <f t="array" ref="Q1418:T1418">_xlfn.XLOOKUP(A1418,$A:$A,'Cleaned Medical Examiation data'!$H:$K)</f>
        <v>NO</v>
      </c>
      <c r="R1418" s="48">
        <v>1</v>
      </c>
      <c r="S1418" s="45" t="str">
        <v>Under Weight</v>
      </c>
      <c r="T1418" s="34" t="str">
        <v>Normal</v>
      </c>
    </row>
    <row r="1419" spans="1:20" ht="15.75">
      <c r="A1419" s="33" t="s">
        <v>1459</v>
      </c>
      <c r="B1419" s="7" t="str">
        <f>VLOOKUP(A1419,'Customer Names'!$A:$G,7,0)</f>
        <v>Ms</v>
      </c>
      <c r="C1419" s="7" t="str">
        <f>VLOOKUP(A1419,'Customer Names'!$A:$F,6,0)</f>
        <v>Rachel A</v>
      </c>
      <c r="D1419" s="7" t="str">
        <f>VLOOKUP(A1419,'Customer Names'!$A:$E,5,0)</f>
        <v>Knotts</v>
      </c>
      <c r="E1419" s="25" t="str">
        <f>VLOOKUP(A1419,'Cleaned Hospitalisation data'!$A:$K,7,0)</f>
        <v>6-Oct-1992</v>
      </c>
      <c r="F1419" s="12">
        <f>VLOOKUP(A1419,'Cleaned Hospitalisation data'!$A$1:$K$2336,8,0)</f>
        <v>30</v>
      </c>
      <c r="G1419" s="12">
        <f>VLOOKUP(A1419,'Cleaned Hospitalisation data'!$A:$K,2,0)</f>
        <v>0</v>
      </c>
      <c r="H1419" s="28">
        <f>VLOOKUP(A1419,'Cleaned Hospitalisation data'!$A$1:$K$2336,3,0)</f>
        <v>1200.55</v>
      </c>
      <c r="I1419" s="12" t="str">
        <f>VLOOKUP(A1419,'Cleaned Hospitalisation data'!$A$1:$K$2336,4,0)</f>
        <v>Tier - 2</v>
      </c>
      <c r="J1419" s="12" t="str">
        <f>VLOOKUP(A1419,'Cleaned Hospitalisation data'!$A$1:$K$2336,5,0)</f>
        <v>Tier - 3</v>
      </c>
      <c r="K1419" s="12" t="str">
        <f>VLOOKUP(A1419,'Cleaned Hospitalisation data'!$A$1:$K$2336,6,0)</f>
        <v>R1013</v>
      </c>
      <c r="L1419" s="12" cm="1">
        <f t="array" ref="L1419:P1419">_xlfn.XLOOKUP(A1419,$A:$A,'Cleaned Medical Examiation data'!$B:$F)</f>
        <v>19.07</v>
      </c>
      <c r="M1419" s="12">
        <v>5.45</v>
      </c>
      <c r="N1419" s="12" t="str">
        <v>NO</v>
      </c>
      <c r="O1419" s="12" t="str">
        <v>NO</v>
      </c>
      <c r="P1419" s="12" t="str">
        <v>NO</v>
      </c>
      <c r="Q1419" s="19" t="str" cm="1">
        <f t="array" ref="Q1419:T1419">_xlfn.XLOOKUP(A1419,$A:$A,'Cleaned Medical Examiation data'!$H:$K)</f>
        <v>NO</v>
      </c>
      <c r="R1419" s="48">
        <v>1</v>
      </c>
      <c r="S1419" s="45" t="str">
        <v>Normal Weight</v>
      </c>
      <c r="T1419" s="34" t="str">
        <v>Normal</v>
      </c>
    </row>
    <row r="1420" spans="1:20" ht="15.75">
      <c r="A1420" s="33" t="s">
        <v>1460</v>
      </c>
      <c r="B1420" s="7" t="str">
        <f>VLOOKUP(A1420,'Customer Names'!$A:$G,7,0)</f>
        <v>Mr</v>
      </c>
      <c r="C1420" s="7" t="str">
        <f>VLOOKUP(A1420,'Customer Names'!$A:$F,6,0)</f>
        <v>Jim</v>
      </c>
      <c r="D1420" s="7" t="str">
        <f>VLOOKUP(A1420,'Customer Names'!$A:$E,5,0)</f>
        <v>Pultorak</v>
      </c>
      <c r="E1420" s="25" t="str">
        <f>VLOOKUP(A1420,'Cleaned Hospitalisation data'!$A:$K,7,0)</f>
        <v>28-Jun-1999</v>
      </c>
      <c r="F1420" s="12">
        <f>VLOOKUP(A1420,'Cleaned Hospitalisation data'!$A$1:$K$2336,8,0)</f>
        <v>23</v>
      </c>
      <c r="G1420" s="12">
        <f>VLOOKUP(A1420,'Cleaned Hospitalisation data'!$A:$K,2,0)</f>
        <v>0</v>
      </c>
      <c r="H1420" s="28">
        <f>VLOOKUP(A1420,'Cleaned Hospitalisation data'!$A$1:$K$2336,3,0)</f>
        <v>1200</v>
      </c>
      <c r="I1420" s="12" t="str">
        <f>VLOOKUP(A1420,'Cleaned Hospitalisation data'!$A$1:$K$2336,4,0)</f>
        <v>Tier - 2</v>
      </c>
      <c r="J1420" s="12" t="str">
        <f>VLOOKUP(A1420,'Cleaned Hospitalisation data'!$A$1:$K$2336,5,0)</f>
        <v>Tier - 3</v>
      </c>
      <c r="K1420" s="12" t="str">
        <f>VLOOKUP(A1420,'Cleaned Hospitalisation data'!$A$1:$K$2336,6,0)</f>
        <v>R1012</v>
      </c>
      <c r="L1420" s="12" cm="1">
        <f t="array" ref="L1420:P1420">_xlfn.XLOOKUP(A1420,$A:$A,'Cleaned Medical Examiation data'!$B:$F)</f>
        <v>15.56</v>
      </c>
      <c r="M1420" s="12">
        <v>4.42</v>
      </c>
      <c r="N1420" s="12" t="str">
        <v>NO</v>
      </c>
      <c r="O1420" s="12" t="str">
        <v>NO</v>
      </c>
      <c r="P1420" s="12" t="str">
        <v>NO</v>
      </c>
      <c r="Q1420" s="19" t="str" cm="1">
        <f t="array" ref="Q1420:T1420">_xlfn.XLOOKUP(A1420,$A:$A,'Cleaned Medical Examiation data'!$H:$K)</f>
        <v>NO</v>
      </c>
      <c r="R1420" s="48">
        <v>0</v>
      </c>
      <c r="S1420" s="45" t="str">
        <v>Under Weight</v>
      </c>
      <c r="T1420" s="34" t="str">
        <v>Normal</v>
      </c>
    </row>
    <row r="1421" spans="1:20" ht="15.75">
      <c r="A1421" s="33" t="s">
        <v>1461</v>
      </c>
      <c r="B1421" s="7" t="str">
        <f>VLOOKUP(A1421,'Customer Names'!$A:$G,7,0)</f>
        <v>Mr</v>
      </c>
      <c r="C1421" s="7" t="str">
        <f>VLOOKUP(A1421,'Customer Names'!$A:$F,6,0)</f>
        <v>Tim</v>
      </c>
      <c r="D1421" s="7" t="str">
        <f>VLOOKUP(A1421,'Customer Names'!$A:$E,5,0)</f>
        <v>Maxon</v>
      </c>
      <c r="E1421" s="25" t="str">
        <f>VLOOKUP(A1421,'Cleaned Hospitalisation data'!$A:$K,7,0)</f>
        <v>26-Aug-2002</v>
      </c>
      <c r="F1421" s="12">
        <f>VLOOKUP(A1421,'Cleaned Hospitalisation data'!$A$1:$K$2336,8,0)</f>
        <v>20</v>
      </c>
      <c r="G1421" s="12">
        <f>VLOOKUP(A1421,'Cleaned Hospitalisation data'!$A:$K,2,0)</f>
        <v>0</v>
      </c>
      <c r="H1421" s="28">
        <f>VLOOKUP(A1421,'Cleaned Hospitalisation data'!$A$1:$K$2336,3,0)</f>
        <v>1191</v>
      </c>
      <c r="I1421" s="12" t="str">
        <f>VLOOKUP(A1421,'Cleaned Hospitalisation data'!$A$1:$K$2336,4,0)</f>
        <v>Tier - 2</v>
      </c>
      <c r="J1421" s="12" t="str">
        <f>VLOOKUP(A1421,'Cleaned Hospitalisation data'!$A$1:$K$2336,5,0)</f>
        <v>Tier - 1</v>
      </c>
      <c r="K1421" s="12" t="str">
        <f>VLOOKUP(A1421,'Cleaned Hospitalisation data'!$A$1:$K$2336,6,0)</f>
        <v>R1013</v>
      </c>
      <c r="L1421" s="12" cm="1">
        <f t="array" ref="L1421:P1421">_xlfn.XLOOKUP(A1421,$A:$A,'Cleaned Medical Examiation data'!$B:$F)</f>
        <v>22.76</v>
      </c>
      <c r="M1421" s="12">
        <v>9.44</v>
      </c>
      <c r="N1421" s="12" t="str">
        <v>NO</v>
      </c>
      <c r="O1421" s="12" t="str">
        <v>NO</v>
      </c>
      <c r="P1421" s="12" t="str">
        <v>NO</v>
      </c>
      <c r="Q1421" s="19" t="str" cm="1">
        <f t="array" ref="Q1421:T1421">_xlfn.XLOOKUP(A1421,$A:$A,'Cleaned Medical Examiation data'!$H:$K)</f>
        <v>NO</v>
      </c>
      <c r="R1421" s="48">
        <v>0</v>
      </c>
      <c r="S1421" s="45" t="str">
        <v>Normal Weight</v>
      </c>
      <c r="T1421" s="34" t="str">
        <v>Diabetes</v>
      </c>
    </row>
    <row r="1422" spans="1:20" ht="15.75">
      <c r="A1422" s="33" t="s">
        <v>1462</v>
      </c>
      <c r="B1422" s="7" t="str">
        <f>VLOOKUP(A1422,'Customer Names'!$A:$G,7,0)</f>
        <v>Ms</v>
      </c>
      <c r="C1422" s="7" t="str">
        <f>VLOOKUP(A1422,'Customer Names'!$A:$F,6,0)</f>
        <v>Abby L</v>
      </c>
      <c r="D1422" s="7" t="str">
        <f>VLOOKUP(A1422,'Customer Names'!$A:$E,5,0)</f>
        <v>Kraai</v>
      </c>
      <c r="E1422" s="25" t="str">
        <f>VLOOKUP(A1422,'Cleaned Hospitalisation data'!$A:$K,7,0)</f>
        <v>28-Jun-1997</v>
      </c>
      <c r="F1422" s="12">
        <f>VLOOKUP(A1422,'Cleaned Hospitalisation data'!$A$1:$K$2336,8,0)</f>
        <v>25</v>
      </c>
      <c r="G1422" s="12">
        <f>VLOOKUP(A1422,'Cleaned Hospitalisation data'!$A:$K,2,0)</f>
        <v>0</v>
      </c>
      <c r="H1422" s="28">
        <f>VLOOKUP(A1422,'Cleaned Hospitalisation data'!$A$1:$K$2336,3,0)</f>
        <v>1178.07</v>
      </c>
      <c r="I1422" s="12" t="str">
        <f>VLOOKUP(A1422,'Cleaned Hospitalisation data'!$A$1:$K$2336,4,0)</f>
        <v>Tier - 2</v>
      </c>
      <c r="J1422" s="12" t="str">
        <f>VLOOKUP(A1422,'Cleaned Hospitalisation data'!$A$1:$K$2336,5,0)</f>
        <v>Tier - 2</v>
      </c>
      <c r="K1422" s="12" t="str">
        <f>VLOOKUP(A1422,'Cleaned Hospitalisation data'!$A$1:$K$2336,6,0)</f>
        <v>R1013</v>
      </c>
      <c r="L1422" s="12" cm="1">
        <f t="array" ref="L1422:P1422">_xlfn.XLOOKUP(A1422,$A:$A,'Cleaned Medical Examiation data'!$B:$F)</f>
        <v>22.79</v>
      </c>
      <c r="M1422" s="12">
        <v>6.15</v>
      </c>
      <c r="N1422" s="12" t="str">
        <v>YES</v>
      </c>
      <c r="O1422" s="12" t="str">
        <v>NO</v>
      </c>
      <c r="P1422" s="12" t="str">
        <v>YES</v>
      </c>
      <c r="Q1422" s="19" t="str" cm="1">
        <f t="array" ref="Q1422:T1422">_xlfn.XLOOKUP(A1422,$A:$A,'Cleaned Medical Examiation data'!$H:$K)</f>
        <v>NO</v>
      </c>
      <c r="R1422" s="48">
        <v>1</v>
      </c>
      <c r="S1422" s="45" t="str">
        <v>Normal Weight</v>
      </c>
      <c r="T1422" s="34" t="str">
        <v>Prediabetes</v>
      </c>
    </row>
    <row r="1423" spans="1:20" ht="15.75">
      <c r="A1423" s="33" t="s">
        <v>1463</v>
      </c>
      <c r="B1423" s="7" t="str">
        <f>VLOOKUP(A1423,'Customer Names'!$A:$G,7,0)</f>
        <v>Mr</v>
      </c>
      <c r="C1423" s="7" t="str">
        <f>VLOOKUP(A1423,'Customer Names'!$A:$F,6,0)</f>
        <v>Mark</v>
      </c>
      <c r="D1423" s="7" t="str">
        <f>VLOOKUP(A1423,'Customer Names'!$A:$E,5,0)</f>
        <v>Larosa</v>
      </c>
      <c r="E1423" s="25" t="str">
        <f>VLOOKUP(A1423,'Cleaned Hospitalisation data'!$A:$K,7,0)</f>
        <v>11-Aug-1996</v>
      </c>
      <c r="F1423" s="12">
        <f>VLOOKUP(A1423,'Cleaned Hospitalisation data'!$A$1:$K$2336,8,0)</f>
        <v>26</v>
      </c>
      <c r="G1423" s="12">
        <f>VLOOKUP(A1423,'Cleaned Hospitalisation data'!$A:$K,2,0)</f>
        <v>0</v>
      </c>
      <c r="H1423" s="28">
        <f>VLOOKUP(A1423,'Cleaned Hospitalisation data'!$A$1:$K$2336,3,0)</f>
        <v>1178</v>
      </c>
      <c r="I1423" s="12" t="str">
        <f>VLOOKUP(A1423,'Cleaned Hospitalisation data'!$A$1:$K$2336,4,0)</f>
        <v>Tier - 2</v>
      </c>
      <c r="J1423" s="12" t="str">
        <f>VLOOKUP(A1423,'Cleaned Hospitalisation data'!$A$1:$K$2336,5,0)</f>
        <v>Tier - 3</v>
      </c>
      <c r="K1423" s="12" t="str">
        <f>VLOOKUP(A1423,'Cleaned Hospitalisation data'!$A$1:$K$2336,6,0)</f>
        <v>R1013</v>
      </c>
      <c r="L1423" s="12" cm="1">
        <f t="array" ref="L1423:P1423">_xlfn.XLOOKUP(A1423,$A:$A,'Cleaned Medical Examiation data'!$B:$F)</f>
        <v>17.41</v>
      </c>
      <c r="M1423" s="12">
        <v>5.13</v>
      </c>
      <c r="N1423" s="12" t="str">
        <v>YES</v>
      </c>
      <c r="O1423" s="12" t="str">
        <v>NO</v>
      </c>
      <c r="P1423" s="12" t="str">
        <v>NO</v>
      </c>
      <c r="Q1423" s="19" t="str" cm="1">
        <f t="array" ref="Q1423:T1423">_xlfn.XLOOKUP(A1423,$A:$A,'Cleaned Medical Examiation data'!$H:$K)</f>
        <v>NO</v>
      </c>
      <c r="R1423" s="48">
        <v>0</v>
      </c>
      <c r="S1423" s="45" t="str">
        <v>Under Weight</v>
      </c>
      <c r="T1423" s="34" t="str">
        <v>Normal</v>
      </c>
    </row>
    <row r="1424" spans="1:20" ht="15.75">
      <c r="A1424" s="33" t="s">
        <v>1464</v>
      </c>
      <c r="B1424" s="7" t="str">
        <f>VLOOKUP(A1424,'Customer Names'!$A:$G,7,0)</f>
        <v>Mr</v>
      </c>
      <c r="C1424" s="7" t="str">
        <f>VLOOKUP(A1424,'Customer Names'!$A:$F,6,0)</f>
        <v>Ali</v>
      </c>
      <c r="D1424" s="7" t="str">
        <f>VLOOKUP(A1424,'Customer Names'!$A:$E,5,0)</f>
        <v>King</v>
      </c>
      <c r="E1424" s="25" t="str">
        <f>VLOOKUP(A1424,'Cleaned Hospitalisation data'!$A:$K,7,0)</f>
        <v>12-Nov-2001</v>
      </c>
      <c r="F1424" s="12">
        <f>VLOOKUP(A1424,'Cleaned Hospitalisation data'!$A$1:$K$2336,8,0)</f>
        <v>21</v>
      </c>
      <c r="G1424" s="12">
        <f>VLOOKUP(A1424,'Cleaned Hospitalisation data'!$A:$K,2,0)</f>
        <v>0</v>
      </c>
      <c r="H1424" s="28">
        <f>VLOOKUP(A1424,'Cleaned Hospitalisation data'!$A$1:$K$2336,3,0)</f>
        <v>1167</v>
      </c>
      <c r="I1424" s="12" t="str">
        <f>VLOOKUP(A1424,'Cleaned Hospitalisation data'!$A$1:$K$2336,4,0)</f>
        <v>Tier - 2</v>
      </c>
      <c r="J1424" s="12" t="str">
        <f>VLOOKUP(A1424,'Cleaned Hospitalisation data'!$A$1:$K$2336,5,0)</f>
        <v>Tier - 1</v>
      </c>
      <c r="K1424" s="12" t="str">
        <f>VLOOKUP(A1424,'Cleaned Hospitalisation data'!$A$1:$K$2336,6,0)</f>
        <v>R1013</v>
      </c>
      <c r="L1424" s="12" cm="1">
        <f t="array" ref="L1424:P1424">_xlfn.XLOOKUP(A1424,$A:$A,'Cleaned Medical Examiation data'!$B:$F)</f>
        <v>19.32</v>
      </c>
      <c r="M1424" s="12">
        <v>4.96</v>
      </c>
      <c r="N1424" s="12" t="str">
        <v>YES</v>
      </c>
      <c r="O1424" s="12" t="str">
        <v>NO</v>
      </c>
      <c r="P1424" s="12" t="str">
        <v>NO</v>
      </c>
      <c r="Q1424" s="19" t="str" cm="1">
        <f t="array" ref="Q1424:T1424">_xlfn.XLOOKUP(A1424,$A:$A,'Cleaned Medical Examiation data'!$H:$K)</f>
        <v>NO</v>
      </c>
      <c r="R1424" s="48">
        <v>0</v>
      </c>
      <c r="S1424" s="45" t="str">
        <v>Normal Weight</v>
      </c>
      <c r="T1424" s="34" t="str">
        <v>Normal</v>
      </c>
    </row>
    <row r="1425" spans="1:20" ht="15.75">
      <c r="A1425" s="33" t="s">
        <v>1465</v>
      </c>
      <c r="B1425" s="7" t="str">
        <f>VLOOKUP(A1425,'Customer Names'!$A:$G,7,0)</f>
        <v>Mr</v>
      </c>
      <c r="C1425" s="7" t="str">
        <f>VLOOKUP(A1425,'Customer Names'!$A:$F,6,0)</f>
        <v>Jeremy</v>
      </c>
      <c r="D1425" s="7" t="str">
        <f>VLOOKUP(A1425,'Customer Names'!$A:$E,5,0)</f>
        <v>Kampwerth</v>
      </c>
      <c r="E1425" s="25" t="str">
        <f>VLOOKUP(A1425,'Cleaned Hospitalisation data'!$A:$K,7,0)</f>
        <v>7-Oct-1967</v>
      </c>
      <c r="F1425" s="12">
        <f>VLOOKUP(A1425,'Cleaned Hospitalisation data'!$A$1:$K$2336,8,0)</f>
        <v>55</v>
      </c>
      <c r="G1425" s="12">
        <f>VLOOKUP(A1425,'Cleaned Hospitalisation data'!$A:$K,2,0)</f>
        <v>0</v>
      </c>
      <c r="H1425" s="28">
        <f>VLOOKUP(A1425,'Cleaned Hospitalisation data'!$A$1:$K$2336,3,0)</f>
        <v>34975.68</v>
      </c>
      <c r="I1425" s="12" t="str">
        <f>VLOOKUP(A1425,'Cleaned Hospitalisation data'!$A$1:$K$2336,4,0)</f>
        <v>Tier - 2</v>
      </c>
      <c r="J1425" s="12" t="str">
        <f>VLOOKUP(A1425,'Cleaned Hospitalisation data'!$A$1:$K$2336,5,0)</f>
        <v>Tier - 2</v>
      </c>
      <c r="K1425" s="12" t="str">
        <f>VLOOKUP(A1425,'Cleaned Hospitalisation data'!$A$1:$K$2336,6,0)</f>
        <v>R1011</v>
      </c>
      <c r="L1425" s="12" cm="1">
        <f t="array" ref="L1425:P1425">_xlfn.XLOOKUP(A1425,$A:$A,'Cleaned Medical Examiation data'!$B:$F)</f>
        <v>29.57</v>
      </c>
      <c r="M1425" s="12">
        <v>9.42</v>
      </c>
      <c r="N1425" s="12" t="str">
        <v>YES</v>
      </c>
      <c r="O1425" s="12" t="str">
        <v>NO</v>
      </c>
      <c r="P1425" s="12" t="str">
        <v>NO</v>
      </c>
      <c r="Q1425" s="19" t="str" cm="1">
        <f t="array" ref="Q1425:T1425">_xlfn.XLOOKUP(A1425,$A:$A,'Cleaned Medical Examiation data'!$H:$K)</f>
        <v>YES</v>
      </c>
      <c r="R1425" s="48">
        <v>0</v>
      </c>
      <c r="S1425" s="45" t="str">
        <v>Over Weight</v>
      </c>
      <c r="T1425" s="34" t="str">
        <v>Diabetes</v>
      </c>
    </row>
    <row r="1426" spans="1:20" ht="15.75">
      <c r="A1426" s="33" t="s">
        <v>1466</v>
      </c>
      <c r="B1426" s="7" t="str">
        <f>VLOOKUP(A1426,'Customer Names'!$A:$G,7,0)</f>
        <v>Mr</v>
      </c>
      <c r="C1426" s="7" t="str">
        <f>VLOOKUP(A1426,'Customer Names'!$A:$F,6,0)</f>
        <v>Joshua</v>
      </c>
      <c r="D1426" s="7" t="str">
        <f>VLOOKUP(A1426,'Customer Names'!$A:$E,5,0)</f>
        <v>Haney</v>
      </c>
      <c r="E1426" s="25" t="str">
        <f>VLOOKUP(A1426,'Cleaned Hospitalisation data'!$A:$K,7,0)</f>
        <v>11-Jun-2002</v>
      </c>
      <c r="F1426" s="12">
        <f>VLOOKUP(A1426,'Cleaned Hospitalisation data'!$A$1:$K$2336,8,0)</f>
        <v>20</v>
      </c>
      <c r="G1426" s="12">
        <f>VLOOKUP(A1426,'Cleaned Hospitalisation data'!$A:$K,2,0)</f>
        <v>0</v>
      </c>
      <c r="H1426" s="28">
        <f>VLOOKUP(A1426,'Cleaned Hospitalisation data'!$A$1:$K$2336,3,0)</f>
        <v>1165</v>
      </c>
      <c r="I1426" s="12" t="str">
        <f>VLOOKUP(A1426,'Cleaned Hospitalisation data'!$A$1:$K$2336,4,0)</f>
        <v>Tier - 2</v>
      </c>
      <c r="J1426" s="12" t="str">
        <f>VLOOKUP(A1426,'Cleaned Hospitalisation data'!$A$1:$K$2336,5,0)</f>
        <v>Tier - 3</v>
      </c>
      <c r="K1426" s="12" t="str">
        <f>VLOOKUP(A1426,'Cleaned Hospitalisation data'!$A$1:$K$2336,6,0)</f>
        <v>R1012</v>
      </c>
      <c r="L1426" s="12" cm="1">
        <f t="array" ref="L1426:P1426">_xlfn.XLOOKUP(A1426,$A:$A,'Cleaned Medical Examiation data'!$B:$F)</f>
        <v>18.25</v>
      </c>
      <c r="M1426" s="12">
        <v>10.95</v>
      </c>
      <c r="N1426" s="12" t="str">
        <v>NO</v>
      </c>
      <c r="O1426" s="12" t="str">
        <v>NO</v>
      </c>
      <c r="P1426" s="12" t="str">
        <v>NO</v>
      </c>
      <c r="Q1426" s="19" t="str" cm="1">
        <f t="array" ref="Q1426:T1426">_xlfn.XLOOKUP(A1426,$A:$A,'Cleaned Medical Examiation data'!$H:$K)</f>
        <v>NO</v>
      </c>
      <c r="R1426" s="48">
        <v>0</v>
      </c>
      <c r="S1426" s="45" t="str">
        <v>Under Weight</v>
      </c>
      <c r="T1426" s="34" t="str">
        <v>Diabetes</v>
      </c>
    </row>
    <row r="1427" spans="1:20" ht="15.75">
      <c r="A1427" s="33" t="s">
        <v>1467</v>
      </c>
      <c r="B1427" s="7" t="str">
        <f>VLOOKUP(A1427,'Customer Names'!$A:$G,7,0)</f>
        <v>Mr</v>
      </c>
      <c r="C1427" s="7" t="str">
        <f>VLOOKUP(A1427,'Customer Names'!$A:$F,6,0)</f>
        <v>Pierre</v>
      </c>
      <c r="D1427" s="7" t="str">
        <f>VLOOKUP(A1427,'Customer Names'!$A:$E,5,0)</f>
        <v>Boulay</v>
      </c>
      <c r="E1427" s="25" t="str">
        <f>VLOOKUP(A1427,'Cleaned Hospitalisation data'!$A:$K,7,0)</f>
        <v>11-Nov-2004</v>
      </c>
      <c r="F1427" s="12">
        <f>VLOOKUP(A1427,'Cleaned Hospitalisation data'!$A$1:$K$2336,8,0)</f>
        <v>18</v>
      </c>
      <c r="G1427" s="12">
        <f>VLOOKUP(A1427,'Cleaned Hospitalisation data'!$A:$K,2,0)</f>
        <v>0</v>
      </c>
      <c r="H1427" s="28">
        <f>VLOOKUP(A1427,'Cleaned Hospitalisation data'!$A$1:$K$2336,3,0)</f>
        <v>1163.46</v>
      </c>
      <c r="I1427" s="12" t="str">
        <f>VLOOKUP(A1427,'Cleaned Hospitalisation data'!$A$1:$K$2336,4,0)</f>
        <v>Tier - 2</v>
      </c>
      <c r="J1427" s="12" t="str">
        <f>VLOOKUP(A1427,'Cleaned Hospitalisation data'!$A$1:$K$2336,5,0)</f>
        <v>Tier - 3</v>
      </c>
      <c r="K1427" s="12" t="str">
        <f>VLOOKUP(A1427,'Cleaned Hospitalisation data'!$A$1:$K$2336,6,0)</f>
        <v>R1013</v>
      </c>
      <c r="L1427" s="12" cm="1">
        <f t="array" ref="L1427:P1427">_xlfn.XLOOKUP(A1427,$A:$A,'Cleaned Medical Examiation data'!$B:$F)</f>
        <v>53.13</v>
      </c>
      <c r="M1427" s="12">
        <v>4.4400000000000004</v>
      </c>
      <c r="N1427" s="12" t="str">
        <v>NO</v>
      </c>
      <c r="O1427" s="12" t="str">
        <v>YES</v>
      </c>
      <c r="P1427" s="12" t="str">
        <v>NO</v>
      </c>
      <c r="Q1427" s="19" t="str" cm="1">
        <f t="array" ref="Q1427:T1427">_xlfn.XLOOKUP(A1427,$A:$A,'Cleaned Medical Examiation data'!$H:$K)</f>
        <v>NO</v>
      </c>
      <c r="R1427" s="48">
        <v>1</v>
      </c>
      <c r="S1427" s="45" t="str">
        <v>Obesity</v>
      </c>
      <c r="T1427" s="34" t="str">
        <v>Normal</v>
      </c>
    </row>
    <row r="1428" spans="1:20" ht="15.75">
      <c r="A1428" s="33" t="s">
        <v>1468</v>
      </c>
      <c r="B1428" s="7" t="str">
        <f>VLOOKUP(A1428,'Customer Names'!$A:$G,7,0)</f>
        <v>Ms</v>
      </c>
      <c r="C1428" s="7" t="str">
        <f>VLOOKUP(A1428,'Customer Names'!$A:$F,6,0)</f>
        <v>Kate</v>
      </c>
      <c r="D1428" s="7" t="str">
        <f>VLOOKUP(A1428,'Customer Names'!$A:$E,5,0)</f>
        <v>Peters</v>
      </c>
      <c r="E1428" s="25" t="str">
        <f>VLOOKUP(A1428,'Cleaned Hospitalisation data'!$A:$K,7,0)</f>
        <v>26-Jul-1994</v>
      </c>
      <c r="F1428" s="12">
        <f>VLOOKUP(A1428,'Cleaned Hospitalisation data'!$A$1:$K$2336,8,0)</f>
        <v>28</v>
      </c>
      <c r="G1428" s="12">
        <f>VLOOKUP(A1428,'Cleaned Hospitalisation data'!$A:$K,2,0)</f>
        <v>0</v>
      </c>
      <c r="H1428" s="28">
        <f>VLOOKUP(A1428,'Cleaned Hospitalisation data'!$A$1:$K$2336,3,0)</f>
        <v>1158.32</v>
      </c>
      <c r="I1428" s="12" t="str">
        <f>VLOOKUP(A1428,'Cleaned Hospitalisation data'!$A$1:$K$2336,4,0)</f>
        <v>Tier - 2</v>
      </c>
      <c r="J1428" s="12" t="str">
        <f>VLOOKUP(A1428,'Cleaned Hospitalisation data'!$A$1:$K$2336,5,0)</f>
        <v>Tier - 1</v>
      </c>
      <c r="K1428" s="12" t="str">
        <f>VLOOKUP(A1428,'Cleaned Hospitalisation data'!$A$1:$K$2336,6,0)</f>
        <v>R1013</v>
      </c>
      <c r="L1428" s="12" cm="1">
        <f t="array" ref="L1428:P1428">_xlfn.XLOOKUP(A1428,$A:$A,'Cleaned Medical Examiation data'!$B:$F)</f>
        <v>20.46</v>
      </c>
      <c r="M1428" s="12">
        <v>4.0199999999999996</v>
      </c>
      <c r="N1428" s="12" t="str">
        <v>NO</v>
      </c>
      <c r="O1428" s="12" t="str">
        <v>NO</v>
      </c>
      <c r="P1428" s="12" t="str">
        <v>NO</v>
      </c>
      <c r="Q1428" s="19" t="str" cm="1">
        <f t="array" ref="Q1428:T1428">_xlfn.XLOOKUP(A1428,$A:$A,'Cleaned Medical Examiation data'!$H:$K)</f>
        <v>NO</v>
      </c>
      <c r="R1428" s="48">
        <v>0</v>
      </c>
      <c r="S1428" s="45" t="str">
        <v>Normal Weight</v>
      </c>
      <c r="T1428" s="34" t="str">
        <v>Normal</v>
      </c>
    </row>
    <row r="1429" spans="1:20" ht="15.75">
      <c r="A1429" s="33" t="s">
        <v>1469</v>
      </c>
      <c r="B1429" s="7" t="str">
        <f>VLOOKUP(A1429,'Customer Names'!$A:$G,7,0)</f>
        <v>Mr</v>
      </c>
      <c r="C1429" s="7" t="str">
        <f>VLOOKUP(A1429,'Customer Names'!$A:$F,6,0)</f>
        <v>David</v>
      </c>
      <c r="D1429" s="7" t="str">
        <f>VLOOKUP(A1429,'Customer Names'!$A:$E,5,0)</f>
        <v>Luy</v>
      </c>
      <c r="E1429" s="25" t="str">
        <f>VLOOKUP(A1429,'Cleaned Hospitalisation data'!$A:$K,7,0)</f>
        <v>18-Jul-2004</v>
      </c>
      <c r="F1429" s="12">
        <f>VLOOKUP(A1429,'Cleaned Hospitalisation data'!$A$1:$K$2336,8,0)</f>
        <v>18</v>
      </c>
      <c r="G1429" s="12">
        <f>VLOOKUP(A1429,'Cleaned Hospitalisation data'!$A:$K,2,0)</f>
        <v>0</v>
      </c>
      <c r="H1429" s="28">
        <f>VLOOKUP(A1429,'Cleaned Hospitalisation data'!$A$1:$K$2336,3,0)</f>
        <v>1149.4000000000001</v>
      </c>
      <c r="I1429" s="12" t="str">
        <f>VLOOKUP(A1429,'Cleaned Hospitalisation data'!$A$1:$K$2336,4,0)</f>
        <v>Tier - 2</v>
      </c>
      <c r="J1429" s="12" t="str">
        <f>VLOOKUP(A1429,'Cleaned Hospitalisation data'!$A$1:$K$2336,5,0)</f>
        <v>Tier - 2</v>
      </c>
      <c r="K1429" s="12" t="str">
        <f>VLOOKUP(A1429,'Cleaned Hospitalisation data'!$A$1:$K$2336,6,0)</f>
        <v>R1013</v>
      </c>
      <c r="L1429" s="12" cm="1">
        <f t="array" ref="L1429:P1429">_xlfn.XLOOKUP(A1429,$A:$A,'Cleaned Medical Examiation data'!$B:$F)</f>
        <v>43.01</v>
      </c>
      <c r="M1429" s="12">
        <v>5.44</v>
      </c>
      <c r="N1429" s="12" t="str">
        <v>NO</v>
      </c>
      <c r="O1429" s="12" t="str">
        <v>YES</v>
      </c>
      <c r="P1429" s="12" t="str">
        <v>NO</v>
      </c>
      <c r="Q1429" s="19" t="str" cm="1">
        <f t="array" ref="Q1429:T1429">_xlfn.XLOOKUP(A1429,$A:$A,'Cleaned Medical Examiation data'!$H:$K)</f>
        <v>NO</v>
      </c>
      <c r="R1429" s="48">
        <v>1</v>
      </c>
      <c r="S1429" s="45" t="str">
        <v>Obesity</v>
      </c>
      <c r="T1429" s="34" t="str">
        <v>Normal</v>
      </c>
    </row>
    <row r="1430" spans="1:20" ht="15.75">
      <c r="A1430" s="33" t="s">
        <v>1470</v>
      </c>
      <c r="B1430" s="7" t="str">
        <f>VLOOKUP(A1430,'Customer Names'!$A:$G,7,0)</f>
        <v>Ms</v>
      </c>
      <c r="C1430" s="7" t="str">
        <f>VLOOKUP(A1430,'Customer Names'!$A:$F,6,0)</f>
        <v>Carla</v>
      </c>
      <c r="D1430" s="7" t="str">
        <f>VLOOKUP(A1430,'Customer Names'!$A:$E,5,0)</f>
        <v>Fava</v>
      </c>
      <c r="E1430" s="25" t="str">
        <f>VLOOKUP(A1430,'Cleaned Hospitalisation data'!$A:$K,7,0)</f>
        <v>12-Jun-2003</v>
      </c>
      <c r="F1430" s="12">
        <f>VLOOKUP(A1430,'Cleaned Hospitalisation data'!$A$1:$K$2336,8,0)</f>
        <v>19</v>
      </c>
      <c r="G1430" s="12">
        <f>VLOOKUP(A1430,'Cleaned Hospitalisation data'!$A:$K,2,0)</f>
        <v>0</v>
      </c>
      <c r="H1430" s="28">
        <f>VLOOKUP(A1430,'Cleaned Hospitalisation data'!$A$1:$K$2336,3,0)</f>
        <v>1149</v>
      </c>
      <c r="I1430" s="12" t="str">
        <f>VLOOKUP(A1430,'Cleaned Hospitalisation data'!$A$1:$K$2336,4,0)</f>
        <v>Tier - 2</v>
      </c>
      <c r="J1430" s="12" t="str">
        <f>VLOOKUP(A1430,'Cleaned Hospitalisation data'!$A$1:$K$2336,5,0)</f>
        <v>Tier - 1</v>
      </c>
      <c r="K1430" s="12" t="str">
        <f>VLOOKUP(A1430,'Cleaned Hospitalisation data'!$A$1:$K$2336,6,0)</f>
        <v>R1012</v>
      </c>
      <c r="L1430" s="12" cm="1">
        <f t="array" ref="L1430:P1430">_xlfn.XLOOKUP(A1430,$A:$A,'Cleaned Medical Examiation data'!$B:$F)</f>
        <v>15.01</v>
      </c>
      <c r="M1430" s="12">
        <v>4.1500000000000004</v>
      </c>
      <c r="N1430" s="12" t="str">
        <v>NO</v>
      </c>
      <c r="O1430" s="12" t="str">
        <v>NO</v>
      </c>
      <c r="P1430" s="12" t="str">
        <v>YES</v>
      </c>
      <c r="Q1430" s="19" t="str" cm="1">
        <f t="array" ref="Q1430:T1430">_xlfn.XLOOKUP(A1430,$A:$A,'Cleaned Medical Examiation data'!$H:$K)</f>
        <v>NO</v>
      </c>
      <c r="R1430" s="48">
        <v>1</v>
      </c>
      <c r="S1430" s="45" t="str">
        <v>Under Weight</v>
      </c>
      <c r="T1430" s="34" t="str">
        <v>Normal</v>
      </c>
    </row>
    <row r="1431" spans="1:20" ht="15.75">
      <c r="A1431" s="33" t="s">
        <v>1471</v>
      </c>
      <c r="B1431" s="7" t="str">
        <f>VLOOKUP(A1431,'Customer Names'!$A:$G,7,0)</f>
        <v>Mr</v>
      </c>
      <c r="C1431" s="7" t="str">
        <f>VLOOKUP(A1431,'Customer Names'!$A:$F,6,0)</f>
        <v>Alvaro Sr</v>
      </c>
      <c r="D1431" s="7" t="str">
        <f>VLOOKUP(A1431,'Customer Names'!$A:$E,5,0)</f>
        <v>Montoya</v>
      </c>
      <c r="E1431" s="25" t="str">
        <f>VLOOKUP(A1431,'Cleaned Hospitalisation data'!$A:$K,7,0)</f>
        <v>10-Jun-2004</v>
      </c>
      <c r="F1431" s="12">
        <f>VLOOKUP(A1431,'Cleaned Hospitalisation data'!$A$1:$K$2336,8,0)</f>
        <v>18</v>
      </c>
      <c r="G1431" s="12">
        <f>VLOOKUP(A1431,'Cleaned Hospitalisation data'!$A:$K,2,0)</f>
        <v>0</v>
      </c>
      <c r="H1431" s="28">
        <f>VLOOKUP(A1431,'Cleaned Hospitalisation data'!$A$1:$K$2336,3,0)</f>
        <v>1146.8</v>
      </c>
      <c r="I1431" s="12" t="str">
        <f>VLOOKUP(A1431,'Cleaned Hospitalisation data'!$A$1:$K$2336,4,0)</f>
        <v>Tier - 2</v>
      </c>
      <c r="J1431" s="12" t="str">
        <f>VLOOKUP(A1431,'Cleaned Hospitalisation data'!$A$1:$K$2336,5,0)</f>
        <v>Tier - 2</v>
      </c>
      <c r="K1431" s="12" t="str">
        <f>VLOOKUP(A1431,'Cleaned Hospitalisation data'!$A$1:$K$2336,6,0)</f>
        <v>R1013</v>
      </c>
      <c r="L1431" s="12" cm="1">
        <f t="array" ref="L1431:P1431">_xlfn.XLOOKUP(A1431,$A:$A,'Cleaned Medical Examiation data'!$B:$F)</f>
        <v>41.14</v>
      </c>
      <c r="M1431" s="12">
        <v>6.02</v>
      </c>
      <c r="N1431" s="12" t="str">
        <v>NO</v>
      </c>
      <c r="O1431" s="12" t="str">
        <v>YES</v>
      </c>
      <c r="P1431" s="12" t="str">
        <v>NO</v>
      </c>
      <c r="Q1431" s="19" t="str" cm="1">
        <f t="array" ref="Q1431:T1431">_xlfn.XLOOKUP(A1431,$A:$A,'Cleaned Medical Examiation data'!$H:$K)</f>
        <v>NO</v>
      </c>
      <c r="R1431" s="48">
        <v>1</v>
      </c>
      <c r="S1431" s="45" t="str">
        <v>Obesity</v>
      </c>
      <c r="T1431" s="34" t="str">
        <v>Prediabetes</v>
      </c>
    </row>
    <row r="1432" spans="1:20" ht="15.75">
      <c r="A1432" s="33" t="s">
        <v>1472</v>
      </c>
      <c r="B1432" s="7" t="str">
        <f>VLOOKUP(A1432,'Customer Names'!$A:$G,7,0)</f>
        <v>Ms</v>
      </c>
      <c r="C1432" s="7" t="str">
        <f>VLOOKUP(A1432,'Customer Names'!$A:$F,6,0)</f>
        <v>Hope</v>
      </c>
      <c r="D1432" s="7" t="str">
        <f>VLOOKUP(A1432,'Customer Names'!$A:$E,5,0)</f>
        <v>Bain</v>
      </c>
      <c r="E1432" s="25" t="str">
        <f>VLOOKUP(A1432,'Cleaned Hospitalisation data'!$A:$K,7,0)</f>
        <v>1-Oct-2002</v>
      </c>
      <c r="F1432" s="12">
        <f>VLOOKUP(A1432,'Cleaned Hospitalisation data'!$A$1:$K$2336,8,0)</f>
        <v>20</v>
      </c>
      <c r="G1432" s="12">
        <f>VLOOKUP(A1432,'Cleaned Hospitalisation data'!$A:$K,2,0)</f>
        <v>0</v>
      </c>
      <c r="H1432" s="28">
        <f>VLOOKUP(A1432,'Cleaned Hospitalisation data'!$A$1:$K$2336,3,0)</f>
        <v>1142</v>
      </c>
      <c r="I1432" s="12" t="str">
        <f>VLOOKUP(A1432,'Cleaned Hospitalisation data'!$A$1:$K$2336,4,0)</f>
        <v>Tier - 3</v>
      </c>
      <c r="J1432" s="12" t="str">
        <f>VLOOKUP(A1432,'Cleaned Hospitalisation data'!$A$1:$K$2336,5,0)</f>
        <v>Tier - 2</v>
      </c>
      <c r="K1432" s="12" t="str">
        <f>VLOOKUP(A1432,'Cleaned Hospitalisation data'!$A$1:$K$2336,6,0)</f>
        <v>R1011</v>
      </c>
      <c r="L1432" s="12" cm="1">
        <f t="array" ref="L1432:P1432">_xlfn.XLOOKUP(A1432,$A:$A,'Cleaned Medical Examiation data'!$B:$F)</f>
        <v>16.55</v>
      </c>
      <c r="M1432" s="12">
        <v>7.73</v>
      </c>
      <c r="N1432" s="12" t="str">
        <v>NO</v>
      </c>
      <c r="O1432" s="12" t="str">
        <v>NO</v>
      </c>
      <c r="P1432" s="12" t="str">
        <v>NO</v>
      </c>
      <c r="Q1432" s="19" t="str" cm="1">
        <f t="array" ref="Q1432:T1432">_xlfn.XLOOKUP(A1432,$A:$A,'Cleaned Medical Examiation data'!$H:$K)</f>
        <v>NO</v>
      </c>
      <c r="R1432" s="48">
        <v>0</v>
      </c>
      <c r="S1432" s="45" t="str">
        <v>Under Weight</v>
      </c>
      <c r="T1432" s="34" t="str">
        <v>Diabetes</v>
      </c>
    </row>
    <row r="1433" spans="1:20" ht="15.75">
      <c r="A1433" s="33" t="s">
        <v>1473</v>
      </c>
      <c r="B1433" s="7" t="str">
        <f>VLOOKUP(A1433,'Customer Names'!$A:$G,7,0)</f>
        <v>Mr</v>
      </c>
      <c r="C1433" s="7" t="str">
        <f>VLOOKUP(A1433,'Customer Names'!$A:$F,6,0)</f>
        <v>Mark P</v>
      </c>
      <c r="D1433" s="7" t="str">
        <f>VLOOKUP(A1433,'Customer Names'!$A:$E,5,0)</f>
        <v>Albertson</v>
      </c>
      <c r="E1433" s="25" t="str">
        <f>VLOOKUP(A1433,'Cleaned Hospitalisation data'!$A:$K,7,0)</f>
        <v>12-Sep-2004</v>
      </c>
      <c r="F1433" s="12">
        <f>VLOOKUP(A1433,'Cleaned Hospitalisation data'!$A$1:$K$2336,8,0)</f>
        <v>18</v>
      </c>
      <c r="G1433" s="12">
        <f>VLOOKUP(A1433,'Cleaned Hospitalisation data'!$A:$K,2,0)</f>
        <v>0</v>
      </c>
      <c r="H1433" s="28">
        <f>VLOOKUP(A1433,'Cleaned Hospitalisation data'!$A$1:$K$2336,3,0)</f>
        <v>1141.45</v>
      </c>
      <c r="I1433" s="12" t="str">
        <f>VLOOKUP(A1433,'Cleaned Hospitalisation data'!$A$1:$K$2336,4,0)</f>
        <v>Tier - 3</v>
      </c>
      <c r="J1433" s="12" t="str">
        <f>VLOOKUP(A1433,'Cleaned Hospitalisation data'!$A$1:$K$2336,5,0)</f>
        <v>Tier - 3</v>
      </c>
      <c r="K1433" s="12" t="str">
        <f>VLOOKUP(A1433,'Cleaned Hospitalisation data'!$A$1:$K$2336,6,0)</f>
        <v>R1013</v>
      </c>
      <c r="L1433" s="12" cm="1">
        <f t="array" ref="L1433:P1433">_xlfn.XLOOKUP(A1433,$A:$A,'Cleaned Medical Examiation data'!$B:$F)</f>
        <v>37.29</v>
      </c>
      <c r="M1433" s="12">
        <v>5.03</v>
      </c>
      <c r="N1433" s="12" t="str">
        <v>NO</v>
      </c>
      <c r="O1433" s="12" t="str">
        <v>YES</v>
      </c>
      <c r="P1433" s="12" t="str">
        <v>NO</v>
      </c>
      <c r="Q1433" s="19" t="str" cm="1">
        <f t="array" ref="Q1433:T1433">_xlfn.XLOOKUP(A1433,$A:$A,'Cleaned Medical Examiation data'!$H:$K)</f>
        <v>NO</v>
      </c>
      <c r="R1433" s="48">
        <v>1</v>
      </c>
      <c r="S1433" s="45" t="str">
        <v>Obesity</v>
      </c>
      <c r="T1433" s="34" t="str">
        <v>Normal</v>
      </c>
    </row>
    <row r="1434" spans="1:20" ht="15.75">
      <c r="A1434" s="33" t="s">
        <v>1474</v>
      </c>
      <c r="B1434" s="7" t="str">
        <f>VLOOKUP(A1434,'Customer Names'!$A:$G,7,0)</f>
        <v>Ms</v>
      </c>
      <c r="C1434" s="7" t="str">
        <f>VLOOKUP(A1434,'Customer Names'!$A:$F,6,0)</f>
        <v>Desiree</v>
      </c>
      <c r="D1434" s="7" t="str">
        <f>VLOOKUP(A1434,'Customer Names'!$A:$E,5,0)</f>
        <v>Barger</v>
      </c>
      <c r="E1434" s="25" t="str">
        <f>VLOOKUP(A1434,'Cleaned Hospitalisation data'!$A:$K,7,0)</f>
        <v>25-Oct-2001</v>
      </c>
      <c r="F1434" s="12">
        <f>VLOOKUP(A1434,'Cleaned Hospitalisation data'!$A$1:$K$2336,8,0)</f>
        <v>21</v>
      </c>
      <c r="G1434" s="12">
        <f>VLOOKUP(A1434,'Cleaned Hospitalisation data'!$A:$K,2,0)</f>
        <v>0</v>
      </c>
      <c r="H1434" s="28">
        <f>VLOOKUP(A1434,'Cleaned Hospitalisation data'!$A$1:$K$2336,3,0)</f>
        <v>1141</v>
      </c>
      <c r="I1434" s="12" t="str">
        <f>VLOOKUP(A1434,'Cleaned Hospitalisation data'!$A$1:$K$2336,4,0)</f>
        <v>Tier - 3</v>
      </c>
      <c r="J1434" s="12" t="str">
        <f>VLOOKUP(A1434,'Cleaned Hospitalisation data'!$A$1:$K$2336,5,0)</f>
        <v>Tier - 1</v>
      </c>
      <c r="K1434" s="12" t="str">
        <f>VLOOKUP(A1434,'Cleaned Hospitalisation data'!$A$1:$K$2336,6,0)</f>
        <v>R1013</v>
      </c>
      <c r="L1434" s="12" cm="1">
        <f t="array" ref="L1434:P1434">_xlfn.XLOOKUP(A1434,$A:$A,'Cleaned Medical Examiation data'!$B:$F)</f>
        <v>16.739999999999998</v>
      </c>
      <c r="M1434" s="12">
        <v>4.08</v>
      </c>
      <c r="N1434" s="12" t="str">
        <v>YES</v>
      </c>
      <c r="O1434" s="12" t="str">
        <v>NO</v>
      </c>
      <c r="P1434" s="12" t="str">
        <v>NO</v>
      </c>
      <c r="Q1434" s="19" t="str" cm="1">
        <f t="array" ref="Q1434:T1434">_xlfn.XLOOKUP(A1434,$A:$A,'Cleaned Medical Examiation data'!$H:$K)</f>
        <v>NO</v>
      </c>
      <c r="R1434" s="48">
        <v>0</v>
      </c>
      <c r="S1434" s="45" t="str">
        <v>Under Weight</v>
      </c>
      <c r="T1434" s="34" t="str">
        <v>Normal</v>
      </c>
    </row>
    <row r="1435" spans="1:20" ht="15.75">
      <c r="A1435" s="33" t="s">
        <v>1475</v>
      </c>
      <c r="B1435" s="7" t="str">
        <f>VLOOKUP(A1435,'Customer Names'!$A:$G,7,0)</f>
        <v>Mr</v>
      </c>
      <c r="C1435" s="7" t="str">
        <f>VLOOKUP(A1435,'Customer Names'!$A:$F,6,0)</f>
        <v>Mario Jr</v>
      </c>
      <c r="D1435" s="7" t="str">
        <f>VLOOKUP(A1435,'Customer Names'!$A:$E,5,0)</f>
        <v>Fraioli</v>
      </c>
      <c r="E1435" s="25" t="str">
        <f>VLOOKUP(A1435,'Cleaned Hospitalisation data'!$A:$K,7,0)</f>
        <v>27-Nov-2004</v>
      </c>
      <c r="F1435" s="12">
        <f>VLOOKUP(A1435,'Cleaned Hospitalisation data'!$A$1:$K$2336,8,0)</f>
        <v>18</v>
      </c>
      <c r="G1435" s="12">
        <f>VLOOKUP(A1435,'Cleaned Hospitalisation data'!$A:$K,2,0)</f>
        <v>0</v>
      </c>
      <c r="H1435" s="28">
        <f>VLOOKUP(A1435,'Cleaned Hospitalisation data'!$A$1:$K$2336,3,0)</f>
        <v>1137.47</v>
      </c>
      <c r="I1435" s="12" t="str">
        <f>VLOOKUP(A1435,'Cleaned Hospitalisation data'!$A$1:$K$2336,4,0)</f>
        <v>Tier - 3</v>
      </c>
      <c r="J1435" s="12" t="str">
        <f>VLOOKUP(A1435,'Cleaned Hospitalisation data'!$A$1:$K$2336,5,0)</f>
        <v>Tier - 2</v>
      </c>
      <c r="K1435" s="12" t="str">
        <f>VLOOKUP(A1435,'Cleaned Hospitalisation data'!$A$1:$K$2336,6,0)</f>
        <v>R1013</v>
      </c>
      <c r="L1435" s="12" cm="1">
        <f t="array" ref="L1435:P1435">_xlfn.XLOOKUP(A1435,$A:$A,'Cleaned Medical Examiation data'!$B:$F)</f>
        <v>34.43</v>
      </c>
      <c r="M1435" s="12">
        <v>4.2699999999999996</v>
      </c>
      <c r="N1435" s="12" t="str">
        <v>NO</v>
      </c>
      <c r="O1435" s="12" t="str">
        <v>YES</v>
      </c>
      <c r="P1435" s="12" t="str">
        <v>NO</v>
      </c>
      <c r="Q1435" s="19" t="str" cm="1">
        <f t="array" ref="Q1435:T1435">_xlfn.XLOOKUP(A1435,$A:$A,'Cleaned Medical Examiation data'!$H:$K)</f>
        <v>NO</v>
      </c>
      <c r="R1435" s="48">
        <v>1</v>
      </c>
      <c r="S1435" s="45" t="str">
        <v>Obesity</v>
      </c>
      <c r="T1435" s="34" t="str">
        <v>Normal</v>
      </c>
    </row>
    <row r="1436" spans="1:20" ht="15.75">
      <c r="A1436" s="33" t="s">
        <v>1476</v>
      </c>
      <c r="B1436" s="7" t="str">
        <f>VLOOKUP(A1436,'Customer Names'!$A:$G,7,0)</f>
        <v>Ms</v>
      </c>
      <c r="C1436" s="7" t="str">
        <f>VLOOKUP(A1436,'Customer Names'!$A:$F,6,0)</f>
        <v>Allison H</v>
      </c>
      <c r="D1436" s="7" t="str">
        <f>VLOOKUP(A1436,'Customer Names'!$A:$E,5,0)</f>
        <v>Federoff</v>
      </c>
      <c r="E1436" s="25" t="str">
        <f>VLOOKUP(A1436,'Cleaned Hospitalisation data'!$A:$K,7,0)</f>
        <v>29-Jul-1983</v>
      </c>
      <c r="F1436" s="12">
        <f>VLOOKUP(A1436,'Cleaned Hospitalisation data'!$A$1:$K$2336,8,0)</f>
        <v>39</v>
      </c>
      <c r="G1436" s="12">
        <f>VLOOKUP(A1436,'Cleaned Hospitalisation data'!$A:$K,2,0)</f>
        <v>3</v>
      </c>
      <c r="H1436" s="28">
        <f>VLOOKUP(A1436,'Cleaned Hospitalisation data'!$A$1:$K$2336,3,0)</f>
        <v>34940.61</v>
      </c>
      <c r="I1436" s="12" t="str">
        <f>VLOOKUP(A1436,'Cleaned Hospitalisation data'!$A$1:$K$2336,4,0)</f>
        <v>Tier - 2</v>
      </c>
      <c r="J1436" s="12" t="str">
        <f>VLOOKUP(A1436,'Cleaned Hospitalisation data'!$A$1:$K$2336,5,0)</f>
        <v>Tier - 3</v>
      </c>
      <c r="K1436" s="12" t="str">
        <f>VLOOKUP(A1436,'Cleaned Hospitalisation data'!$A$1:$K$2336,6,0)</f>
        <v>R1011</v>
      </c>
      <c r="L1436" s="12" cm="1">
        <f t="array" ref="L1436:P1436">_xlfn.XLOOKUP(A1436,$A:$A,'Cleaned Medical Examiation data'!$B:$F)</f>
        <v>36.99</v>
      </c>
      <c r="M1436" s="12">
        <v>5.37</v>
      </c>
      <c r="N1436" s="12" t="str">
        <v>YES</v>
      </c>
      <c r="O1436" s="12" t="str">
        <v>NO</v>
      </c>
      <c r="P1436" s="12" t="str">
        <v>YES</v>
      </c>
      <c r="Q1436" s="19" t="str" cm="1">
        <f t="array" ref="Q1436:T1436">_xlfn.XLOOKUP(A1436,$A:$A,'Cleaned Medical Examiation data'!$H:$K)</f>
        <v>YES</v>
      </c>
      <c r="R1436" s="48">
        <v>1</v>
      </c>
      <c r="S1436" s="45" t="str">
        <v>Obesity</v>
      </c>
      <c r="T1436" s="34" t="str">
        <v>Normal</v>
      </c>
    </row>
    <row r="1437" spans="1:20" ht="15.75">
      <c r="A1437" s="33" t="s">
        <v>1477</v>
      </c>
      <c r="B1437" s="7" t="str">
        <f>VLOOKUP(A1437,'Customer Names'!$A:$G,7,0)</f>
        <v>Mr</v>
      </c>
      <c r="C1437" s="7" t="str">
        <f>VLOOKUP(A1437,'Customer Names'!$A:$F,6,0)</f>
        <v>Lusapho</v>
      </c>
      <c r="D1437" s="7" t="str">
        <f>VLOOKUP(A1437,'Customer Names'!$A:$E,5,0)</f>
        <v>April</v>
      </c>
      <c r="E1437" s="25" t="str">
        <f>VLOOKUP(A1437,'Cleaned Hospitalisation data'!$A:$K,7,0)</f>
        <v>15-Oct-2004</v>
      </c>
      <c r="F1437" s="12">
        <f>VLOOKUP(A1437,'Cleaned Hospitalisation data'!$A$1:$K$2336,8,0)</f>
        <v>18</v>
      </c>
      <c r="G1437" s="12">
        <f>VLOOKUP(A1437,'Cleaned Hospitalisation data'!$A:$K,2,0)</f>
        <v>0</v>
      </c>
      <c r="H1437" s="28">
        <f>VLOOKUP(A1437,'Cleaned Hospitalisation data'!$A$1:$K$2336,3,0)</f>
        <v>1137.01</v>
      </c>
      <c r="I1437" s="12" t="str">
        <f>VLOOKUP(A1437,'Cleaned Hospitalisation data'!$A$1:$K$2336,4,0)</f>
        <v>Tier - 3</v>
      </c>
      <c r="J1437" s="12" t="str">
        <f>VLOOKUP(A1437,'Cleaned Hospitalisation data'!$A$1:$K$2336,5,0)</f>
        <v>Tier - 1</v>
      </c>
      <c r="K1437" s="12" t="str">
        <f>VLOOKUP(A1437,'Cleaned Hospitalisation data'!$A$1:$K$2336,6,0)</f>
        <v>R1013</v>
      </c>
      <c r="L1437" s="12" cm="1">
        <f t="array" ref="L1437:P1437">_xlfn.XLOOKUP(A1437,$A:$A,'Cleaned Medical Examiation data'!$B:$F)</f>
        <v>34.1</v>
      </c>
      <c r="M1437" s="12">
        <v>4.07</v>
      </c>
      <c r="N1437" s="12" t="str">
        <v>NO</v>
      </c>
      <c r="O1437" s="12" t="str">
        <v>YES</v>
      </c>
      <c r="P1437" s="12" t="str">
        <v>NO</v>
      </c>
      <c r="Q1437" s="19" t="str" cm="1">
        <f t="array" ref="Q1437:T1437">_xlfn.XLOOKUP(A1437,$A:$A,'Cleaned Medical Examiation data'!$H:$K)</f>
        <v>NO</v>
      </c>
      <c r="R1437" s="48">
        <v>1</v>
      </c>
      <c r="S1437" s="45" t="str">
        <v>Obesity</v>
      </c>
      <c r="T1437" s="34" t="str">
        <v>Normal</v>
      </c>
    </row>
    <row r="1438" spans="1:20" ht="15.75">
      <c r="A1438" s="33" t="s">
        <v>1478</v>
      </c>
      <c r="B1438" s="7" t="str">
        <f>VLOOKUP(A1438,'Customer Names'!$A:$G,7,0)</f>
        <v>Ms</v>
      </c>
      <c r="C1438" s="7" t="str">
        <f>VLOOKUP(A1438,'Customer Names'!$A:$F,6,0)</f>
        <v>Erin C</v>
      </c>
      <c r="D1438" s="7" t="str">
        <f>VLOOKUP(A1438,'Customer Names'!$A:$E,5,0)</f>
        <v>King</v>
      </c>
      <c r="E1438" s="25" t="str">
        <f>VLOOKUP(A1438,'Cleaned Hospitalisation data'!$A:$K,7,0)</f>
        <v>11-Aug-2002</v>
      </c>
      <c r="F1438" s="12">
        <f>VLOOKUP(A1438,'Cleaned Hospitalisation data'!$A$1:$K$2336,8,0)</f>
        <v>20</v>
      </c>
      <c r="G1438" s="12">
        <f>VLOOKUP(A1438,'Cleaned Hospitalisation data'!$A:$K,2,0)</f>
        <v>0</v>
      </c>
      <c r="H1438" s="28">
        <f>VLOOKUP(A1438,'Cleaned Hospitalisation data'!$A$1:$K$2336,3,0)</f>
        <v>1137</v>
      </c>
      <c r="I1438" s="12" t="str">
        <f>VLOOKUP(A1438,'Cleaned Hospitalisation data'!$A$1:$K$2336,4,0)</f>
        <v>Tier - 3</v>
      </c>
      <c r="J1438" s="12" t="str">
        <f>VLOOKUP(A1438,'Cleaned Hospitalisation data'!$A$1:$K$2336,5,0)</f>
        <v>Tier - 1</v>
      </c>
      <c r="K1438" s="12" t="str">
        <f>VLOOKUP(A1438,'Cleaned Hospitalisation data'!$A$1:$K$2336,6,0)</f>
        <v>R1013</v>
      </c>
      <c r="L1438" s="12" cm="1">
        <f t="array" ref="L1438:P1438">_xlfn.XLOOKUP(A1438,$A:$A,'Cleaned Medical Examiation data'!$B:$F)</f>
        <v>19.3</v>
      </c>
      <c r="M1438" s="12">
        <v>10.36</v>
      </c>
      <c r="N1438" s="12" t="str">
        <v>NO</v>
      </c>
      <c r="O1438" s="12" t="str">
        <v>NO</v>
      </c>
      <c r="P1438" s="12" t="str">
        <v>NO</v>
      </c>
      <c r="Q1438" s="19" t="str" cm="1">
        <f t="array" ref="Q1438:T1438">_xlfn.XLOOKUP(A1438,$A:$A,'Cleaned Medical Examiation data'!$H:$K)</f>
        <v>NO</v>
      </c>
      <c r="R1438" s="48">
        <v>0</v>
      </c>
      <c r="S1438" s="45" t="str">
        <v>Normal Weight</v>
      </c>
      <c r="T1438" s="34" t="str">
        <v>Diabetes</v>
      </c>
    </row>
    <row r="1439" spans="1:20" ht="15.75">
      <c r="A1439" s="33" t="s">
        <v>1479</v>
      </c>
      <c r="B1439" s="7" t="str">
        <f>VLOOKUP(A1439,'Customer Names'!$A:$G,7,0)</f>
        <v>Mr</v>
      </c>
      <c r="C1439" s="7" t="str">
        <f>VLOOKUP(A1439,'Customer Names'!$A:$F,6,0)</f>
        <v>Alan F</v>
      </c>
      <c r="D1439" s="7" t="str">
        <f>VLOOKUP(A1439,'Customer Names'!$A:$E,5,0)</f>
        <v>Talhelm</v>
      </c>
      <c r="E1439" s="25" t="str">
        <f>VLOOKUP(A1439,'Cleaned Hospitalisation data'!$A:$K,7,0)</f>
        <v>28-Nov-2004</v>
      </c>
      <c r="F1439" s="12">
        <f>VLOOKUP(A1439,'Cleaned Hospitalisation data'!$A$1:$K$2336,8,0)</f>
        <v>18</v>
      </c>
      <c r="G1439" s="12">
        <f>VLOOKUP(A1439,'Cleaned Hospitalisation data'!$A:$K,2,0)</f>
        <v>0</v>
      </c>
      <c r="H1439" s="28">
        <f>VLOOKUP(A1439,'Cleaned Hospitalisation data'!$A$1:$K$2336,3,0)</f>
        <v>1136.4000000000001</v>
      </c>
      <c r="I1439" s="12" t="str">
        <f>VLOOKUP(A1439,'Cleaned Hospitalisation data'!$A$1:$K$2336,4,0)</f>
        <v>Tier - 3</v>
      </c>
      <c r="J1439" s="12" t="str">
        <f>VLOOKUP(A1439,'Cleaned Hospitalisation data'!$A$1:$K$2336,5,0)</f>
        <v>Tier - 3</v>
      </c>
      <c r="K1439" s="12" t="str">
        <f>VLOOKUP(A1439,'Cleaned Hospitalisation data'!$A$1:$K$2336,6,0)</f>
        <v>R1013</v>
      </c>
      <c r="L1439" s="12" cm="1">
        <f t="array" ref="L1439:P1439">_xlfn.XLOOKUP(A1439,$A:$A,'Cleaned Medical Examiation data'!$B:$F)</f>
        <v>33.659999999999997</v>
      </c>
      <c r="M1439" s="12">
        <v>5.71</v>
      </c>
      <c r="N1439" s="12" t="str">
        <v>NO</v>
      </c>
      <c r="O1439" s="12" t="str">
        <v>YES</v>
      </c>
      <c r="P1439" s="12" t="str">
        <v>NO</v>
      </c>
      <c r="Q1439" s="19" t="str" cm="1">
        <f t="array" ref="Q1439:T1439">_xlfn.XLOOKUP(A1439,$A:$A,'Cleaned Medical Examiation data'!$H:$K)</f>
        <v>NO</v>
      </c>
      <c r="R1439" s="48">
        <v>1</v>
      </c>
      <c r="S1439" s="45" t="str">
        <v>Obesity</v>
      </c>
      <c r="T1439" s="34" t="str">
        <v>Prediabetes</v>
      </c>
    </row>
    <row r="1440" spans="1:20" ht="15.75">
      <c r="A1440" s="33" t="s">
        <v>1480</v>
      </c>
      <c r="B1440" s="7" t="str">
        <f>VLOOKUP(A1440,'Customer Names'!$A:$G,7,0)</f>
        <v>Mr</v>
      </c>
      <c r="C1440" s="7" t="str">
        <f>VLOOKUP(A1440,'Customer Names'!$A:$F,6,0)</f>
        <v>Ryan</v>
      </c>
      <c r="D1440" s="7" t="str">
        <f>VLOOKUP(A1440,'Customer Names'!$A:$E,5,0)</f>
        <v>Regnier</v>
      </c>
      <c r="E1440" s="25" t="str">
        <f>VLOOKUP(A1440,'Cleaned Hospitalisation data'!$A:$K,7,0)</f>
        <v>11-Jun-2004</v>
      </c>
      <c r="F1440" s="12">
        <f>VLOOKUP(A1440,'Cleaned Hospitalisation data'!$A$1:$K$2336,8,0)</f>
        <v>18</v>
      </c>
      <c r="G1440" s="12">
        <f>VLOOKUP(A1440,'Cleaned Hospitalisation data'!$A:$K,2,0)</f>
        <v>0</v>
      </c>
      <c r="H1440" s="28">
        <f>VLOOKUP(A1440,'Cleaned Hospitalisation data'!$A$1:$K$2336,3,0)</f>
        <v>1135.94</v>
      </c>
      <c r="I1440" s="12" t="str">
        <f>VLOOKUP(A1440,'Cleaned Hospitalisation data'!$A$1:$K$2336,4,0)</f>
        <v>Tier - 3</v>
      </c>
      <c r="J1440" s="12" t="str">
        <f>VLOOKUP(A1440,'Cleaned Hospitalisation data'!$A$1:$K$2336,5,0)</f>
        <v>Tier - 3</v>
      </c>
      <c r="K1440" s="12" t="str">
        <f>VLOOKUP(A1440,'Cleaned Hospitalisation data'!$A$1:$K$2336,6,0)</f>
        <v>R1013</v>
      </c>
      <c r="L1440" s="12" cm="1">
        <f t="array" ref="L1440:P1440">_xlfn.XLOOKUP(A1440,$A:$A,'Cleaned Medical Examiation data'!$B:$F)</f>
        <v>33.33</v>
      </c>
      <c r="M1440" s="12">
        <v>6.08</v>
      </c>
      <c r="N1440" s="12" t="str">
        <v>NO</v>
      </c>
      <c r="O1440" s="12" t="str">
        <v>YES</v>
      </c>
      <c r="P1440" s="12" t="str">
        <v>NO</v>
      </c>
      <c r="Q1440" s="19" t="str" cm="1">
        <f t="array" ref="Q1440:T1440">_xlfn.XLOOKUP(A1440,$A:$A,'Cleaned Medical Examiation data'!$H:$K)</f>
        <v>NO</v>
      </c>
      <c r="R1440" s="48">
        <v>1</v>
      </c>
      <c r="S1440" s="45" t="str">
        <v>Obesity</v>
      </c>
      <c r="T1440" s="34" t="str">
        <v>Prediabetes</v>
      </c>
    </row>
    <row r="1441" spans="1:20" ht="15.75">
      <c r="A1441" s="33" t="s">
        <v>1481</v>
      </c>
      <c r="B1441" s="7" t="str">
        <f>VLOOKUP(A1441,'Customer Names'!$A:$G,7,0)</f>
        <v>Ms</v>
      </c>
      <c r="C1441" s="7" t="str">
        <f>VLOOKUP(A1441,'Customer Names'!$A:$F,6,0)</f>
        <v>Hope</v>
      </c>
      <c r="D1441" s="7" t="str">
        <f>VLOOKUP(A1441,'Customer Names'!$A:$E,5,0)</f>
        <v>Treece</v>
      </c>
      <c r="E1441" s="25" t="str">
        <f>VLOOKUP(A1441,'Cleaned Hospitalisation data'!$A:$K,7,0)</f>
        <v>6-Oct-2004</v>
      </c>
      <c r="F1441" s="12">
        <f>VLOOKUP(A1441,'Cleaned Hospitalisation data'!$A$1:$K$2336,8,0)</f>
        <v>18</v>
      </c>
      <c r="G1441" s="12">
        <f>VLOOKUP(A1441,'Cleaned Hospitalisation data'!$A:$K,2,0)</f>
        <v>0</v>
      </c>
      <c r="H1441" s="28">
        <f>VLOOKUP(A1441,'Cleaned Hospitalisation data'!$A$1:$K$2336,3,0)</f>
        <v>1135</v>
      </c>
      <c r="I1441" s="12" t="str">
        <f>VLOOKUP(A1441,'Cleaned Hospitalisation data'!$A$1:$K$2336,4,0)</f>
        <v>Tier - 3</v>
      </c>
      <c r="J1441" s="12" t="str">
        <f>VLOOKUP(A1441,'Cleaned Hospitalisation data'!$A$1:$K$2336,5,0)</f>
        <v>Tier - 3</v>
      </c>
      <c r="K1441" s="12" t="str">
        <f>VLOOKUP(A1441,'Cleaned Hospitalisation data'!$A$1:$K$2336,6,0)</f>
        <v>R1013</v>
      </c>
      <c r="L1441" s="12" cm="1">
        <f t="array" ref="L1441:P1441">_xlfn.XLOOKUP(A1441,$A:$A,'Cleaned Medical Examiation data'!$B:$F)</f>
        <v>21.84</v>
      </c>
      <c r="M1441" s="12">
        <v>5.71</v>
      </c>
      <c r="N1441" s="12" t="str">
        <v>NO</v>
      </c>
      <c r="O1441" s="12" t="str">
        <v>YES</v>
      </c>
      <c r="P1441" s="12" t="str">
        <v>NO</v>
      </c>
      <c r="Q1441" s="19" t="str" cm="1">
        <f t="array" ref="Q1441:T1441">_xlfn.XLOOKUP(A1441,$A:$A,'Cleaned Medical Examiation data'!$H:$K)</f>
        <v>NO</v>
      </c>
      <c r="R1441" s="48">
        <v>1</v>
      </c>
      <c r="S1441" s="45" t="str">
        <v>Normal Weight</v>
      </c>
      <c r="T1441" s="34" t="str">
        <v>Prediabetes</v>
      </c>
    </row>
    <row r="1442" spans="1:20" ht="15.75">
      <c r="A1442" s="33" t="s">
        <v>1482</v>
      </c>
      <c r="B1442" s="7" t="str">
        <f>VLOOKUP(A1442,'Customer Names'!$A:$G,7,0)</f>
        <v>Mr</v>
      </c>
      <c r="C1442" s="7" t="str">
        <f>VLOOKUP(A1442,'Customer Names'!$A:$F,6,0)</f>
        <v>Josh</v>
      </c>
      <c r="D1442" s="7" t="str">
        <f>VLOOKUP(A1442,'Customer Names'!$A:$E,5,0)</f>
        <v>Beisel</v>
      </c>
      <c r="E1442" s="25" t="str">
        <f>VLOOKUP(A1442,'Cleaned Hospitalisation data'!$A:$K,7,0)</f>
        <v>19-Jul-2002</v>
      </c>
      <c r="F1442" s="12">
        <f>VLOOKUP(A1442,'Cleaned Hospitalisation data'!$A$1:$K$2336,8,0)</f>
        <v>20</v>
      </c>
      <c r="G1442" s="12">
        <f>VLOOKUP(A1442,'Cleaned Hospitalisation data'!$A:$K,2,0)</f>
        <v>0</v>
      </c>
      <c r="H1442" s="28">
        <f>VLOOKUP(A1442,'Cleaned Hospitalisation data'!$A$1:$K$2336,3,0)</f>
        <v>1132</v>
      </c>
      <c r="I1442" s="12" t="str">
        <f>VLOOKUP(A1442,'Cleaned Hospitalisation data'!$A$1:$K$2336,4,0)</f>
        <v>Tier - 3</v>
      </c>
      <c r="J1442" s="12" t="str">
        <f>VLOOKUP(A1442,'Cleaned Hospitalisation data'!$A$1:$K$2336,5,0)</f>
        <v>Tier - 1</v>
      </c>
      <c r="K1442" s="12" t="str">
        <f>VLOOKUP(A1442,'Cleaned Hospitalisation data'!$A$1:$K$2336,6,0)</f>
        <v>R1013</v>
      </c>
      <c r="L1442" s="12" cm="1">
        <f t="array" ref="L1442:P1442">_xlfn.XLOOKUP(A1442,$A:$A,'Cleaned Medical Examiation data'!$B:$F)</f>
        <v>16.87</v>
      </c>
      <c r="M1442" s="12">
        <v>9.1300000000000008</v>
      </c>
      <c r="N1442" s="12" t="str">
        <v>NO</v>
      </c>
      <c r="O1442" s="12" t="str">
        <v>NO</v>
      </c>
      <c r="P1442" s="12" t="str">
        <v>NO</v>
      </c>
      <c r="Q1442" s="19" t="str" cm="1">
        <f t="array" ref="Q1442:T1442">_xlfn.XLOOKUP(A1442,$A:$A,'Cleaned Medical Examiation data'!$H:$K)</f>
        <v>NO</v>
      </c>
      <c r="R1442" s="48">
        <v>0</v>
      </c>
      <c r="S1442" s="45" t="str">
        <v>Under Weight</v>
      </c>
      <c r="T1442" s="34" t="str">
        <v>Diabetes</v>
      </c>
    </row>
    <row r="1443" spans="1:20" ht="15.75">
      <c r="A1443" s="33" t="s">
        <v>1483</v>
      </c>
      <c r="B1443" s="7" t="str">
        <f>VLOOKUP(A1443,'Customer Names'!$A:$G,7,0)</f>
        <v>Mr</v>
      </c>
      <c r="C1443" s="7" t="str">
        <f>VLOOKUP(A1443,'Customer Names'!$A:$F,6,0)</f>
        <v>Jacob J</v>
      </c>
      <c r="D1443" s="7" t="str">
        <f>VLOOKUP(A1443,'Customer Names'!$A:$E,5,0)</f>
        <v>Enke</v>
      </c>
      <c r="E1443" s="25" t="str">
        <f>VLOOKUP(A1443,'Cleaned Hospitalisation data'!$A:$K,7,0)</f>
        <v>14-Jun-2004</v>
      </c>
      <c r="F1443" s="12">
        <f>VLOOKUP(A1443,'Cleaned Hospitalisation data'!$A$1:$K$2336,8,0)</f>
        <v>18</v>
      </c>
      <c r="G1443" s="12">
        <f>VLOOKUP(A1443,'Cleaned Hospitalisation data'!$A:$K,2,0)</f>
        <v>0</v>
      </c>
      <c r="H1443" s="28">
        <f>VLOOKUP(A1443,'Cleaned Hospitalisation data'!$A$1:$K$2336,3,0)</f>
        <v>1131.51</v>
      </c>
      <c r="I1443" s="12" t="str">
        <f>VLOOKUP(A1443,'Cleaned Hospitalisation data'!$A$1:$K$2336,4,0)</f>
        <v>Tier - 3</v>
      </c>
      <c r="J1443" s="12" t="str">
        <f>VLOOKUP(A1443,'Cleaned Hospitalisation data'!$A$1:$K$2336,5,0)</f>
        <v>Tier - 1</v>
      </c>
      <c r="K1443" s="12" t="str">
        <f>VLOOKUP(A1443,'Cleaned Hospitalisation data'!$A$1:$K$2336,6,0)</f>
        <v>R1013</v>
      </c>
      <c r="L1443" s="12" cm="1">
        <f t="array" ref="L1443:P1443">_xlfn.XLOOKUP(A1443,$A:$A,'Cleaned Medical Examiation data'!$B:$F)</f>
        <v>30.14</v>
      </c>
      <c r="M1443" s="12">
        <v>5.49</v>
      </c>
      <c r="N1443" s="12" t="str">
        <v>NO</v>
      </c>
      <c r="O1443" s="12" t="str">
        <v>YES</v>
      </c>
      <c r="P1443" s="12" t="str">
        <v>NO</v>
      </c>
      <c r="Q1443" s="19" t="str" cm="1">
        <f t="array" ref="Q1443:T1443">_xlfn.XLOOKUP(A1443,$A:$A,'Cleaned Medical Examiation data'!$H:$K)</f>
        <v>NO</v>
      </c>
      <c r="R1443" s="48">
        <v>1</v>
      </c>
      <c r="S1443" s="45" t="str">
        <v>Obesity</v>
      </c>
      <c r="T1443" s="34" t="str">
        <v>Normal</v>
      </c>
    </row>
    <row r="1444" spans="1:20" ht="15.75">
      <c r="A1444" s="33" t="s">
        <v>1484</v>
      </c>
      <c r="B1444" s="7" t="str">
        <f>VLOOKUP(A1444,'Customer Names'!$A:$G,7,0)</f>
        <v>Mr</v>
      </c>
      <c r="C1444" s="7" t="str">
        <f>VLOOKUP(A1444,'Customer Names'!$A:$F,6,0)</f>
        <v>Jose Tomas</v>
      </c>
      <c r="D1444" s="7" t="str">
        <f>VLOOKUP(A1444,'Customer Names'!$A:$E,5,0)</f>
        <v>Ruiz-Tagle Barros</v>
      </c>
      <c r="E1444" s="25" t="str">
        <f>VLOOKUP(A1444,'Cleaned Hospitalisation data'!$A:$K,7,0)</f>
        <v>12-Nov-2004</v>
      </c>
      <c r="F1444" s="12">
        <f>VLOOKUP(A1444,'Cleaned Hospitalisation data'!$A$1:$K$2336,8,0)</f>
        <v>18</v>
      </c>
      <c r="G1444" s="12">
        <f>VLOOKUP(A1444,'Cleaned Hospitalisation data'!$A:$K,2,0)</f>
        <v>0</v>
      </c>
      <c r="H1444" s="28">
        <f>VLOOKUP(A1444,'Cleaned Hospitalisation data'!$A$1:$K$2336,3,0)</f>
        <v>1121.8699999999999</v>
      </c>
      <c r="I1444" s="12" t="str">
        <f>VLOOKUP(A1444,'Cleaned Hospitalisation data'!$A$1:$K$2336,4,0)</f>
        <v>Tier - 3</v>
      </c>
      <c r="J1444" s="12" t="str">
        <f>VLOOKUP(A1444,'Cleaned Hospitalisation data'!$A$1:$K$2336,5,0)</f>
        <v>Tier - 1</v>
      </c>
      <c r="K1444" s="12" t="str">
        <f>VLOOKUP(A1444,'Cleaned Hospitalisation data'!$A$1:$K$2336,6,0)</f>
        <v>R1013</v>
      </c>
      <c r="L1444" s="12" cm="1">
        <f t="array" ref="L1444:P1444">_xlfn.XLOOKUP(A1444,$A:$A,'Cleaned Medical Examiation data'!$B:$F)</f>
        <v>23.21</v>
      </c>
      <c r="M1444" s="12">
        <v>4.37</v>
      </c>
      <c r="N1444" s="12" t="str">
        <v>NO</v>
      </c>
      <c r="O1444" s="12" t="str">
        <v>YES</v>
      </c>
      <c r="P1444" s="12" t="str">
        <v>NO</v>
      </c>
      <c r="Q1444" s="19" t="str" cm="1">
        <f t="array" ref="Q1444:T1444">_xlfn.XLOOKUP(A1444,$A:$A,'Cleaned Medical Examiation data'!$H:$K)</f>
        <v>NO</v>
      </c>
      <c r="R1444" s="48">
        <v>1</v>
      </c>
      <c r="S1444" s="45" t="str">
        <v>Normal Weight</v>
      </c>
      <c r="T1444" s="34" t="str">
        <v>Normal</v>
      </c>
    </row>
    <row r="1445" spans="1:20" ht="15.75">
      <c r="A1445" s="33" t="s">
        <v>1485</v>
      </c>
      <c r="B1445" s="7" t="str">
        <f>VLOOKUP(A1445,'Customer Names'!$A:$G,7,0)</f>
        <v>Ms</v>
      </c>
      <c r="C1445" s="7" t="str">
        <f>VLOOKUP(A1445,'Customer Names'!$A:$F,6,0)</f>
        <v>Mary Evan</v>
      </c>
      <c r="D1445" s="7" t="str">
        <f>VLOOKUP(A1445,'Customer Names'!$A:$E,5,0)</f>
        <v>Ferrell</v>
      </c>
      <c r="E1445" s="25" t="str">
        <f>VLOOKUP(A1445,'Cleaned Hospitalisation data'!$A:$K,7,0)</f>
        <v>13-Aug-2002</v>
      </c>
      <c r="F1445" s="12">
        <f>VLOOKUP(A1445,'Cleaned Hospitalisation data'!$A$1:$K$2336,8,0)</f>
        <v>20</v>
      </c>
      <c r="G1445" s="12">
        <f>VLOOKUP(A1445,'Cleaned Hospitalisation data'!$A:$K,2,0)</f>
        <v>0</v>
      </c>
      <c r="H1445" s="28">
        <f>VLOOKUP(A1445,'Cleaned Hospitalisation data'!$A$1:$K$2336,3,0)</f>
        <v>1086</v>
      </c>
      <c r="I1445" s="12" t="str">
        <f>VLOOKUP(A1445,'Cleaned Hospitalisation data'!$A$1:$K$2336,4,0)</f>
        <v>Tier - 3</v>
      </c>
      <c r="J1445" s="12" t="str">
        <f>VLOOKUP(A1445,'Cleaned Hospitalisation data'!$A$1:$K$2336,5,0)</f>
        <v>Tier - 3</v>
      </c>
      <c r="K1445" s="12" t="str">
        <f>VLOOKUP(A1445,'Cleaned Hospitalisation data'!$A$1:$K$2336,6,0)</f>
        <v>R1013</v>
      </c>
      <c r="L1445" s="12" cm="1">
        <f t="array" ref="L1445:P1445">_xlfn.XLOOKUP(A1445,$A:$A,'Cleaned Medical Examiation data'!$B:$F)</f>
        <v>17.170000000000002</v>
      </c>
      <c r="M1445" s="12">
        <v>8.4600000000000009</v>
      </c>
      <c r="N1445" s="12" t="str">
        <v>NO</v>
      </c>
      <c r="O1445" s="12" t="str">
        <v>NO</v>
      </c>
      <c r="P1445" s="12" t="str">
        <v>NO</v>
      </c>
      <c r="Q1445" s="19" t="str" cm="1">
        <f t="array" ref="Q1445:T1445">_xlfn.XLOOKUP(A1445,$A:$A,'Cleaned Medical Examiation data'!$H:$K)</f>
        <v>NO</v>
      </c>
      <c r="R1445" s="48">
        <v>0</v>
      </c>
      <c r="S1445" s="45" t="str">
        <v>Under Weight</v>
      </c>
      <c r="T1445" s="34" t="str">
        <v>Diabetes</v>
      </c>
    </row>
    <row r="1446" spans="1:20" ht="15.75">
      <c r="A1446" s="33" t="s">
        <v>1486</v>
      </c>
      <c r="B1446" s="7" t="str">
        <f>VLOOKUP(A1446,'Customer Names'!$A:$G,7,0)</f>
        <v>Mr</v>
      </c>
      <c r="C1446" s="7" t="str">
        <f>VLOOKUP(A1446,'Customer Names'!$A:$F,6,0)</f>
        <v>Justin K</v>
      </c>
      <c r="D1446" s="7" t="str">
        <f>VLOOKUP(A1446,'Customer Names'!$A:$E,5,0)</f>
        <v>Gates</v>
      </c>
      <c r="E1446" s="25" t="str">
        <f>VLOOKUP(A1446,'Cleaned Hospitalisation data'!$A:$K,7,0)</f>
        <v>26-Dec-1998</v>
      </c>
      <c r="F1446" s="12">
        <f>VLOOKUP(A1446,'Cleaned Hospitalisation data'!$A$1:$K$2336,8,0)</f>
        <v>24</v>
      </c>
      <c r="G1446" s="12">
        <f>VLOOKUP(A1446,'Cleaned Hospitalisation data'!$A:$K,2,0)</f>
        <v>0</v>
      </c>
      <c r="H1446" s="28">
        <f>VLOOKUP(A1446,'Cleaned Hospitalisation data'!$A$1:$K$2336,3,0)</f>
        <v>1082</v>
      </c>
      <c r="I1446" s="12" t="str">
        <f>VLOOKUP(A1446,'Cleaned Hospitalisation data'!$A$1:$K$2336,4,0)</f>
        <v>Tier - 3</v>
      </c>
      <c r="J1446" s="12" t="str">
        <f>VLOOKUP(A1446,'Cleaned Hospitalisation data'!$A$1:$K$2336,5,0)</f>
        <v>Tier - 2</v>
      </c>
      <c r="K1446" s="12" t="str">
        <f>VLOOKUP(A1446,'Cleaned Hospitalisation data'!$A$1:$K$2336,6,0)</f>
        <v>R1013</v>
      </c>
      <c r="L1446" s="12" cm="1">
        <f t="array" ref="L1446:P1446">_xlfn.XLOOKUP(A1446,$A:$A,'Cleaned Medical Examiation data'!$B:$F)</f>
        <v>15.61</v>
      </c>
      <c r="M1446" s="12">
        <v>5.28</v>
      </c>
      <c r="N1446" s="12" t="str">
        <v>NO</v>
      </c>
      <c r="O1446" s="12" t="str">
        <v>NO</v>
      </c>
      <c r="P1446" s="12" t="str">
        <v>NO</v>
      </c>
      <c r="Q1446" s="19" t="str" cm="1">
        <f t="array" ref="Q1446:T1446">_xlfn.XLOOKUP(A1446,$A:$A,'Cleaned Medical Examiation data'!$H:$K)</f>
        <v>NO</v>
      </c>
      <c r="R1446" s="48">
        <v>1</v>
      </c>
      <c r="S1446" s="45" t="str">
        <v>Under Weight</v>
      </c>
      <c r="T1446" s="34" t="str">
        <v>Normal</v>
      </c>
    </row>
    <row r="1447" spans="1:20" ht="15.75">
      <c r="A1447" s="33" t="s">
        <v>1487</v>
      </c>
      <c r="B1447" s="7" t="str">
        <f>VLOOKUP(A1447,'Customer Names'!$A:$G,7,0)</f>
        <v>Ms</v>
      </c>
      <c r="C1447" s="7" t="str">
        <f>VLOOKUP(A1447,'Customer Names'!$A:$F,6,0)</f>
        <v>Nicole</v>
      </c>
      <c r="D1447" s="7" t="str">
        <f>VLOOKUP(A1447,'Customer Names'!$A:$E,5,0)</f>
        <v>Tassello</v>
      </c>
      <c r="E1447" s="25" t="str">
        <f>VLOOKUP(A1447,'Cleaned Hospitalisation data'!$A:$K,7,0)</f>
        <v>3-Sep-1958</v>
      </c>
      <c r="F1447" s="12">
        <f>VLOOKUP(A1447,'Cleaned Hospitalisation data'!$A$1:$K$2336,8,0)</f>
        <v>64</v>
      </c>
      <c r="G1447" s="12">
        <f>VLOOKUP(A1447,'Cleaned Hospitalisation data'!$A:$K,2,0)</f>
        <v>2</v>
      </c>
      <c r="H1447" s="28">
        <f>VLOOKUP(A1447,'Cleaned Hospitalisation data'!$A$1:$K$2336,3,0)</f>
        <v>47291.06</v>
      </c>
      <c r="I1447" s="12" t="str">
        <f>VLOOKUP(A1447,'Cleaned Hospitalisation data'!$A$1:$K$2336,4,0)</f>
        <v>Tier - 2</v>
      </c>
      <c r="J1447" s="12" t="str">
        <f>VLOOKUP(A1447,'Cleaned Hospitalisation data'!$A$1:$K$2336,5,0)</f>
        <v>Tier - 1</v>
      </c>
      <c r="K1447" s="12" t="str">
        <f>VLOOKUP(A1447,'Cleaned Hospitalisation data'!$A$1:$K$2336,6,0)</f>
        <v>R1011</v>
      </c>
      <c r="L1447" s="12" cm="1">
        <f t="array" ref="L1447:P1447">_xlfn.XLOOKUP(A1447,$A:$A,'Cleaned Medical Examiation data'!$B:$F)</f>
        <v>31.3</v>
      </c>
      <c r="M1447" s="12">
        <v>11.38</v>
      </c>
      <c r="N1447" s="12" t="str">
        <v>NO</v>
      </c>
      <c r="O1447" s="12" t="str">
        <v>NO</v>
      </c>
      <c r="P1447" s="12" t="str">
        <v>NO</v>
      </c>
      <c r="Q1447" s="19" t="str" cm="1">
        <f t="array" ref="Q1447:T1447">_xlfn.XLOOKUP(A1447,$A:$A,'Cleaned Medical Examiation data'!$H:$K)</f>
        <v>YES</v>
      </c>
      <c r="R1447" s="48">
        <v>3</v>
      </c>
      <c r="S1447" s="45" t="str">
        <v>Obesity</v>
      </c>
      <c r="T1447" s="34" t="str">
        <v>Diabetes</v>
      </c>
    </row>
    <row r="1448" spans="1:20" ht="15.75">
      <c r="A1448" s="33" t="s">
        <v>1488</v>
      </c>
      <c r="B1448" s="7" t="str">
        <f>VLOOKUP(A1448,'Customer Names'!$A:$G,7,0)</f>
        <v>Ms</v>
      </c>
      <c r="C1448" s="7" t="str">
        <f>VLOOKUP(A1448,'Customer Names'!$A:$F,6,0)</f>
        <v>Elizabeth</v>
      </c>
      <c r="D1448" s="7" t="str">
        <f>VLOOKUP(A1448,'Customer Names'!$A:$E,5,0)</f>
        <v>Goya</v>
      </c>
      <c r="E1448" s="25" t="str">
        <f>VLOOKUP(A1448,'Cleaned Hospitalisation data'!$A:$K,7,0)</f>
        <v>17-Oct-1995</v>
      </c>
      <c r="F1448" s="12">
        <f>VLOOKUP(A1448,'Cleaned Hospitalisation data'!$A$1:$K$2336,8,0)</f>
        <v>27</v>
      </c>
      <c r="G1448" s="12">
        <f>VLOOKUP(A1448,'Cleaned Hospitalisation data'!$A:$K,2,0)</f>
        <v>0</v>
      </c>
      <c r="H1448" s="28">
        <f>VLOOKUP(A1448,'Cleaned Hospitalisation data'!$A$1:$K$2336,3,0)</f>
        <v>34838.870000000003</v>
      </c>
      <c r="I1448" s="12" t="str">
        <f>VLOOKUP(A1448,'Cleaned Hospitalisation data'!$A$1:$K$2336,4,0)</f>
        <v>Tier - 2</v>
      </c>
      <c r="J1448" s="12" t="str">
        <f>VLOOKUP(A1448,'Cleaned Hospitalisation data'!$A$1:$K$2336,5,0)</f>
        <v>Tier - 3</v>
      </c>
      <c r="K1448" s="12" t="str">
        <f>VLOOKUP(A1448,'Cleaned Hospitalisation data'!$A$1:$K$2336,6,0)</f>
        <v>R1011</v>
      </c>
      <c r="L1448" s="12" cm="1">
        <f t="array" ref="L1448:P1448">_xlfn.XLOOKUP(A1448,$A:$A,'Cleaned Medical Examiation data'!$B:$F)</f>
        <v>31.4</v>
      </c>
      <c r="M1448" s="12">
        <v>4.5999999999999996</v>
      </c>
      <c r="N1448" s="12" t="str">
        <v>YES</v>
      </c>
      <c r="O1448" s="12" t="str">
        <v>NO</v>
      </c>
      <c r="P1448" s="12" t="str">
        <v>NO</v>
      </c>
      <c r="Q1448" s="19" t="str" cm="1">
        <f t="array" ref="Q1448:T1448">_xlfn.XLOOKUP(A1448,$A:$A,'Cleaned Medical Examiation data'!$H:$K)</f>
        <v>YES</v>
      </c>
      <c r="R1448" s="48">
        <v>1</v>
      </c>
      <c r="S1448" s="45" t="str">
        <v>Obesity</v>
      </c>
      <c r="T1448" s="34" t="str">
        <v>Normal</v>
      </c>
    </row>
    <row r="1449" spans="1:20" ht="15.75">
      <c r="A1449" s="33" t="s">
        <v>1489</v>
      </c>
      <c r="B1449" s="7" t="str">
        <f>VLOOKUP(A1449,'Customer Names'!$A:$G,7,0)</f>
        <v>Mr</v>
      </c>
      <c r="C1449" s="7" t="str">
        <f>VLOOKUP(A1449,'Customer Names'!$A:$F,6,0)</f>
        <v>Patrick</v>
      </c>
      <c r="D1449" s="7" t="str">
        <f>VLOOKUP(A1449,'Customer Names'!$A:$E,5,0)</f>
        <v>Jeffers</v>
      </c>
      <c r="E1449" s="25" t="str">
        <f>VLOOKUP(A1449,'Cleaned Hospitalisation data'!$A:$K,7,0)</f>
        <v>13-Aug-1997</v>
      </c>
      <c r="F1449" s="12">
        <f>VLOOKUP(A1449,'Cleaned Hospitalisation data'!$A$1:$K$2336,8,0)</f>
        <v>25</v>
      </c>
      <c r="G1449" s="12">
        <f>VLOOKUP(A1449,'Cleaned Hospitalisation data'!$A:$K,2,0)</f>
        <v>0</v>
      </c>
      <c r="H1449" s="28">
        <f>VLOOKUP(A1449,'Cleaned Hospitalisation data'!$A$1:$K$2336,3,0)</f>
        <v>1071</v>
      </c>
      <c r="I1449" s="12" t="str">
        <f>VLOOKUP(A1449,'Cleaned Hospitalisation data'!$A$1:$K$2336,4,0)</f>
        <v>Tier - 3</v>
      </c>
      <c r="J1449" s="12" t="str">
        <f>VLOOKUP(A1449,'Cleaned Hospitalisation data'!$A$1:$K$2336,5,0)</f>
        <v>Tier - 3</v>
      </c>
      <c r="K1449" s="12" t="str">
        <f>VLOOKUP(A1449,'Cleaned Hospitalisation data'!$A$1:$K$2336,6,0)</f>
        <v>R1013</v>
      </c>
      <c r="L1449" s="12" cm="1">
        <f t="array" ref="L1449:P1449">_xlfn.XLOOKUP(A1449,$A:$A,'Cleaned Medical Examiation data'!$B:$F)</f>
        <v>17.98</v>
      </c>
      <c r="M1449" s="12">
        <v>5.33</v>
      </c>
      <c r="N1449" s="12" t="str">
        <v>YES</v>
      </c>
      <c r="O1449" s="12" t="str">
        <v>NO</v>
      </c>
      <c r="P1449" s="12" t="str">
        <v>YES</v>
      </c>
      <c r="Q1449" s="19" t="str" cm="1">
        <f t="array" ref="Q1449:T1449">_xlfn.XLOOKUP(A1449,$A:$A,'Cleaned Medical Examiation data'!$H:$K)</f>
        <v>NO</v>
      </c>
      <c r="R1449" s="48">
        <v>1</v>
      </c>
      <c r="S1449" s="45" t="str">
        <v>Under Weight</v>
      </c>
      <c r="T1449" s="34" t="str">
        <v>Normal</v>
      </c>
    </row>
    <row r="1450" spans="1:20" ht="15.75">
      <c r="A1450" s="33" t="s">
        <v>1490</v>
      </c>
      <c r="B1450" s="7" t="str">
        <f>VLOOKUP(A1450,'Customer Names'!$A:$G,7,0)</f>
        <v>Mr</v>
      </c>
      <c r="C1450" s="7" t="str">
        <f>VLOOKUP(A1450,'Customer Names'!$A:$F,6,0)</f>
        <v>Roman</v>
      </c>
      <c r="D1450" s="7" t="str">
        <f>VLOOKUP(A1450,'Customer Names'!$A:$E,5,0)</f>
        <v>Sulhanek</v>
      </c>
      <c r="E1450" s="25" t="str">
        <f>VLOOKUP(A1450,'Cleaned Hospitalisation data'!$A:$K,7,0)</f>
        <v>24-Aug-2004</v>
      </c>
      <c r="F1450" s="12">
        <f>VLOOKUP(A1450,'Cleaned Hospitalisation data'!$A$1:$K$2336,8,0)</f>
        <v>18</v>
      </c>
      <c r="G1450" s="12">
        <f>VLOOKUP(A1450,'Cleaned Hospitalisation data'!$A:$K,2,0)</f>
        <v>0</v>
      </c>
      <c r="H1450" s="28">
        <f>VLOOKUP(A1450,'Cleaned Hospitalisation data'!$A$1:$K$2336,3,0)</f>
        <v>1070</v>
      </c>
      <c r="I1450" s="12" t="str">
        <f>VLOOKUP(A1450,'Cleaned Hospitalisation data'!$A$1:$K$2336,4,0)</f>
        <v>Tier - 3</v>
      </c>
      <c r="J1450" s="12" t="str">
        <f>VLOOKUP(A1450,'Cleaned Hospitalisation data'!$A$1:$K$2336,5,0)</f>
        <v>Tier - 3</v>
      </c>
      <c r="K1450" s="12" t="str">
        <f>VLOOKUP(A1450,'Cleaned Hospitalisation data'!$A$1:$K$2336,6,0)</f>
        <v>R1013</v>
      </c>
      <c r="L1450" s="12" cm="1">
        <f t="array" ref="L1450:P1450">_xlfn.XLOOKUP(A1450,$A:$A,'Cleaned Medical Examiation data'!$B:$F)</f>
        <v>21.64</v>
      </c>
      <c r="M1450" s="12">
        <v>5.5</v>
      </c>
      <c r="N1450" s="12" t="str">
        <v>NO</v>
      </c>
      <c r="O1450" s="12" t="str">
        <v>YES</v>
      </c>
      <c r="P1450" s="12" t="str">
        <v>NO</v>
      </c>
      <c r="Q1450" s="19" t="str" cm="1">
        <f t="array" ref="Q1450:T1450">_xlfn.XLOOKUP(A1450,$A:$A,'Cleaned Medical Examiation data'!$H:$K)</f>
        <v>NO</v>
      </c>
      <c r="R1450" s="48">
        <v>1</v>
      </c>
      <c r="S1450" s="45" t="str">
        <v>Normal Weight</v>
      </c>
      <c r="T1450" s="34" t="str">
        <v>Normal</v>
      </c>
    </row>
    <row r="1451" spans="1:20" ht="15.75">
      <c r="A1451" s="33" t="s">
        <v>1491</v>
      </c>
      <c r="B1451" s="7" t="str">
        <f>VLOOKUP(A1451,'Customer Names'!$A:$G,7,0)</f>
        <v>Mr</v>
      </c>
      <c r="C1451" s="7" t="str">
        <f>VLOOKUP(A1451,'Customer Names'!$A:$F,6,0)</f>
        <v>David</v>
      </c>
      <c r="D1451" s="7" t="str">
        <f>VLOOKUP(A1451,'Customer Names'!$A:$E,5,0)</f>
        <v>Ozahowski</v>
      </c>
      <c r="E1451" s="25" t="str">
        <f>VLOOKUP(A1451,'Cleaned Hospitalisation data'!$A:$K,7,0)</f>
        <v>28-Sep-1993</v>
      </c>
      <c r="F1451" s="12">
        <f>VLOOKUP(A1451,'Cleaned Hospitalisation data'!$A$1:$K$2336,8,0)</f>
        <v>29</v>
      </c>
      <c r="G1451" s="12">
        <f>VLOOKUP(A1451,'Cleaned Hospitalisation data'!$A:$K,2,0)</f>
        <v>0</v>
      </c>
      <c r="H1451" s="28">
        <f>VLOOKUP(A1451,'Cleaned Hospitalisation data'!$A$1:$K$2336,3,0)</f>
        <v>1068</v>
      </c>
      <c r="I1451" s="12" t="str">
        <f>VLOOKUP(A1451,'Cleaned Hospitalisation data'!$A$1:$K$2336,4,0)</f>
        <v>Tier - 3</v>
      </c>
      <c r="J1451" s="12" t="str">
        <f>VLOOKUP(A1451,'Cleaned Hospitalisation data'!$A$1:$K$2336,5,0)</f>
        <v>Tier - 1</v>
      </c>
      <c r="K1451" s="12" t="str">
        <f>VLOOKUP(A1451,'Cleaned Hospitalisation data'!$A$1:$K$2336,6,0)</f>
        <v>R1013</v>
      </c>
      <c r="L1451" s="12" cm="1">
        <f t="array" ref="L1451:P1451">_xlfn.XLOOKUP(A1451,$A:$A,'Cleaned Medical Examiation data'!$B:$F)</f>
        <v>16.399999999999999</v>
      </c>
      <c r="M1451" s="12">
        <v>5.4</v>
      </c>
      <c r="N1451" s="12" t="str">
        <v>NO</v>
      </c>
      <c r="O1451" s="12" t="str">
        <v>NO</v>
      </c>
      <c r="P1451" s="12" t="str">
        <v>YES</v>
      </c>
      <c r="Q1451" s="19" t="str" cm="1">
        <f t="array" ref="Q1451:T1451">_xlfn.XLOOKUP(A1451,$A:$A,'Cleaned Medical Examiation data'!$H:$K)</f>
        <v>NO</v>
      </c>
      <c r="R1451" s="48">
        <v>1</v>
      </c>
      <c r="S1451" s="45" t="str">
        <v>Under Weight</v>
      </c>
      <c r="T1451" s="34" t="str">
        <v>Normal</v>
      </c>
    </row>
    <row r="1452" spans="1:20" ht="15.75">
      <c r="A1452" s="33" t="s">
        <v>1492</v>
      </c>
      <c r="B1452" s="7" t="str">
        <f>VLOOKUP(A1452,'Customer Names'!$A:$G,7,0)</f>
        <v>Ms</v>
      </c>
      <c r="C1452" s="7" t="str">
        <f>VLOOKUP(A1452,'Customer Names'!$A:$F,6,0)</f>
        <v>Evelyn L</v>
      </c>
      <c r="D1452" s="7" t="str">
        <f>VLOOKUP(A1452,'Customer Names'!$A:$E,5,0)</f>
        <v>Caron</v>
      </c>
      <c r="E1452" s="25" t="str">
        <f>VLOOKUP(A1452,'Cleaned Hospitalisation data'!$A:$K,7,0)</f>
        <v>1-Jun-1995</v>
      </c>
      <c r="F1452" s="12">
        <f>VLOOKUP(A1452,'Cleaned Hospitalisation data'!$A$1:$K$2336,8,0)</f>
        <v>28</v>
      </c>
      <c r="G1452" s="12">
        <f>VLOOKUP(A1452,'Cleaned Hospitalisation data'!$A:$K,2,0)</f>
        <v>0</v>
      </c>
      <c r="H1452" s="28">
        <f>VLOOKUP(A1452,'Cleaned Hospitalisation data'!$A$1:$K$2336,3,0)</f>
        <v>1056</v>
      </c>
      <c r="I1452" s="12" t="str">
        <f>VLOOKUP(A1452,'Cleaned Hospitalisation data'!$A$1:$K$2336,4,0)</f>
        <v>Tier - 3</v>
      </c>
      <c r="J1452" s="12" t="str">
        <f>VLOOKUP(A1452,'Cleaned Hospitalisation data'!$A$1:$K$2336,5,0)</f>
        <v>Tier - 2</v>
      </c>
      <c r="K1452" s="12" t="str">
        <f>VLOOKUP(A1452,'Cleaned Hospitalisation data'!$A$1:$K$2336,6,0)</f>
        <v>R1013</v>
      </c>
      <c r="L1452" s="12" cm="1">
        <f t="array" ref="L1452:P1452">_xlfn.XLOOKUP(A1452,$A:$A,'Cleaned Medical Examiation data'!$B:$F)</f>
        <v>15.77</v>
      </c>
      <c r="M1452" s="12">
        <v>6.05</v>
      </c>
      <c r="N1452" s="12" t="str">
        <v>YES</v>
      </c>
      <c r="O1452" s="12" t="str">
        <v>NO</v>
      </c>
      <c r="P1452" s="12" t="str">
        <v>NO</v>
      </c>
      <c r="Q1452" s="19" t="str" cm="1">
        <f t="array" ref="Q1452:T1452">_xlfn.XLOOKUP(A1452,$A:$A,'Cleaned Medical Examiation data'!$H:$K)</f>
        <v>NO</v>
      </c>
      <c r="R1452" s="48">
        <v>1</v>
      </c>
      <c r="S1452" s="45" t="str">
        <v>Under Weight</v>
      </c>
      <c r="T1452" s="34" t="str">
        <v>Prediabetes</v>
      </c>
    </row>
    <row r="1453" spans="1:20" ht="15.75">
      <c r="A1453" s="33" t="s">
        <v>1493</v>
      </c>
      <c r="B1453" s="7" t="str">
        <f>VLOOKUP(A1453,'Customer Names'!$A:$G,7,0)</f>
        <v>Mr</v>
      </c>
      <c r="C1453" s="7" t="str">
        <f>VLOOKUP(A1453,'Customer Names'!$A:$F,6,0)</f>
        <v>Jim</v>
      </c>
      <c r="D1453" s="7" t="str">
        <f>VLOOKUP(A1453,'Customer Names'!$A:$E,5,0)</f>
        <v>Fullarton</v>
      </c>
      <c r="E1453" s="25" t="str">
        <f>VLOOKUP(A1453,'Cleaned Hospitalisation data'!$A:$K,7,0)</f>
        <v>1-Jul-2002</v>
      </c>
      <c r="F1453" s="12">
        <f>VLOOKUP(A1453,'Cleaned Hospitalisation data'!$A$1:$K$2336,8,0)</f>
        <v>20</v>
      </c>
      <c r="G1453" s="12">
        <f>VLOOKUP(A1453,'Cleaned Hospitalisation data'!$A:$K,2,0)</f>
        <v>0</v>
      </c>
      <c r="H1453" s="28">
        <f>VLOOKUP(A1453,'Cleaned Hospitalisation data'!$A$1:$K$2336,3,0)</f>
        <v>1049</v>
      </c>
      <c r="I1453" s="12" t="str">
        <f>VLOOKUP(A1453,'Cleaned Hospitalisation data'!$A$1:$K$2336,4,0)</f>
        <v>Tier - 3</v>
      </c>
      <c r="J1453" s="12" t="str">
        <f>VLOOKUP(A1453,'Cleaned Hospitalisation data'!$A$1:$K$2336,5,0)</f>
        <v>Tier - 2</v>
      </c>
      <c r="K1453" s="12" t="str">
        <f>VLOOKUP(A1453,'Cleaned Hospitalisation data'!$A$1:$K$2336,6,0)</f>
        <v>R1012</v>
      </c>
      <c r="L1453" s="12" cm="1">
        <f t="array" ref="L1453:P1453">_xlfn.XLOOKUP(A1453,$A:$A,'Cleaned Medical Examiation data'!$B:$F)</f>
        <v>18.27</v>
      </c>
      <c r="M1453" s="12">
        <v>11.46</v>
      </c>
      <c r="N1453" s="12" t="str">
        <v>NO</v>
      </c>
      <c r="O1453" s="12" t="str">
        <v>NO</v>
      </c>
      <c r="P1453" s="12" t="str">
        <v>NO</v>
      </c>
      <c r="Q1453" s="19" t="str" cm="1">
        <f t="array" ref="Q1453:T1453">_xlfn.XLOOKUP(A1453,$A:$A,'Cleaned Medical Examiation data'!$H:$K)</f>
        <v>NO</v>
      </c>
      <c r="R1453" s="48">
        <v>0</v>
      </c>
      <c r="S1453" s="45" t="str">
        <v>Under Weight</v>
      </c>
      <c r="T1453" s="34" t="str">
        <v>Diabetes</v>
      </c>
    </row>
    <row r="1454" spans="1:20" ht="15.75">
      <c r="A1454" s="33" t="s">
        <v>1494</v>
      </c>
      <c r="B1454" s="7" t="str">
        <f>VLOOKUP(A1454,'Customer Names'!$A:$G,7,0)</f>
        <v>Mr</v>
      </c>
      <c r="C1454" s="7" t="str">
        <f>VLOOKUP(A1454,'Customer Names'!$A:$F,6,0)</f>
        <v>Matthew S</v>
      </c>
      <c r="D1454" s="7" t="str">
        <f>VLOOKUP(A1454,'Customer Names'!$A:$E,5,0)</f>
        <v>Lindgren</v>
      </c>
      <c r="E1454" s="25" t="str">
        <f>VLOOKUP(A1454,'Cleaned Hospitalisation data'!$A:$K,7,0)</f>
        <v>20-Jul-2002</v>
      </c>
      <c r="F1454" s="12">
        <f>VLOOKUP(A1454,'Cleaned Hospitalisation data'!$A$1:$K$2336,8,0)</f>
        <v>20</v>
      </c>
      <c r="G1454" s="12">
        <f>VLOOKUP(A1454,'Cleaned Hospitalisation data'!$A:$K,2,0)</f>
        <v>0</v>
      </c>
      <c r="H1454" s="28">
        <f>VLOOKUP(A1454,'Cleaned Hospitalisation data'!$A$1:$K$2336,3,0)</f>
        <v>1047</v>
      </c>
      <c r="I1454" s="12" t="str">
        <f>VLOOKUP(A1454,'Cleaned Hospitalisation data'!$A$1:$K$2336,4,0)</f>
        <v>Tier - 3</v>
      </c>
      <c r="J1454" s="12" t="str">
        <f>VLOOKUP(A1454,'Cleaned Hospitalisation data'!$A$1:$K$2336,5,0)</f>
        <v>Tier - 1</v>
      </c>
      <c r="K1454" s="12" t="str">
        <f>VLOOKUP(A1454,'Cleaned Hospitalisation data'!$A$1:$K$2336,6,0)</f>
        <v>R1013</v>
      </c>
      <c r="L1454" s="12" cm="1">
        <f t="array" ref="L1454:P1454">_xlfn.XLOOKUP(A1454,$A:$A,'Cleaned Medical Examiation data'!$B:$F)</f>
        <v>16.489999999999998</v>
      </c>
      <c r="M1454" s="12">
        <v>8.48</v>
      </c>
      <c r="N1454" s="12" t="str">
        <v>NO</v>
      </c>
      <c r="O1454" s="12" t="str">
        <v>NO</v>
      </c>
      <c r="P1454" s="12" t="str">
        <v>NO</v>
      </c>
      <c r="Q1454" s="19" t="str" cm="1">
        <f t="array" ref="Q1454:T1454">_xlfn.XLOOKUP(A1454,$A:$A,'Cleaned Medical Examiation data'!$H:$K)</f>
        <v>NO</v>
      </c>
      <c r="R1454" s="48">
        <v>0</v>
      </c>
      <c r="S1454" s="45" t="str">
        <v>Under Weight</v>
      </c>
      <c r="T1454" s="34" t="str">
        <v>Diabetes</v>
      </c>
    </row>
    <row r="1455" spans="1:20" ht="15.75">
      <c r="A1455" s="33" t="s">
        <v>1495</v>
      </c>
      <c r="B1455" s="7" t="str">
        <f>VLOOKUP(A1455,'Customer Names'!$A:$G,7,0)</f>
        <v>Mr</v>
      </c>
      <c r="C1455" s="7" t="str">
        <f>VLOOKUP(A1455,'Customer Names'!$A:$F,6,0)</f>
        <v>Kenneth</v>
      </c>
      <c r="D1455" s="7" t="str">
        <f>VLOOKUP(A1455,'Customer Names'!$A:$E,5,0)</f>
        <v>Akiha</v>
      </c>
      <c r="E1455" s="25" t="str">
        <f>VLOOKUP(A1455,'Cleaned Hospitalisation data'!$A:$K,7,0)</f>
        <v>17-Nov-1994</v>
      </c>
      <c r="F1455" s="12">
        <f>VLOOKUP(A1455,'Cleaned Hospitalisation data'!$A$1:$K$2336,8,0)</f>
        <v>28</v>
      </c>
      <c r="G1455" s="12">
        <f>VLOOKUP(A1455,'Cleaned Hospitalisation data'!$A:$K,2,0)</f>
        <v>0</v>
      </c>
      <c r="H1455" s="28">
        <f>VLOOKUP(A1455,'Cleaned Hospitalisation data'!$A$1:$K$2336,3,0)</f>
        <v>1044</v>
      </c>
      <c r="I1455" s="12" t="str">
        <f>VLOOKUP(A1455,'Cleaned Hospitalisation data'!$A$1:$K$2336,4,0)</f>
        <v>Tier - 3</v>
      </c>
      <c r="J1455" s="12" t="str">
        <f>VLOOKUP(A1455,'Cleaned Hospitalisation data'!$A$1:$K$2336,5,0)</f>
        <v>Tier - 2</v>
      </c>
      <c r="K1455" s="12" t="str">
        <f>VLOOKUP(A1455,'Cleaned Hospitalisation data'!$A$1:$K$2336,6,0)</f>
        <v>R1013</v>
      </c>
      <c r="L1455" s="12" cm="1">
        <f t="array" ref="L1455:P1455">_xlfn.XLOOKUP(A1455,$A:$A,'Cleaned Medical Examiation data'!$B:$F)</f>
        <v>16.14</v>
      </c>
      <c r="M1455" s="12">
        <v>4.8600000000000003</v>
      </c>
      <c r="N1455" s="12" t="str">
        <v>NO</v>
      </c>
      <c r="O1455" s="12" t="str">
        <v>NO</v>
      </c>
      <c r="P1455" s="12" t="str">
        <v>NO</v>
      </c>
      <c r="Q1455" s="19" t="str" cm="1">
        <f t="array" ref="Q1455:T1455">_xlfn.XLOOKUP(A1455,$A:$A,'Cleaned Medical Examiation data'!$H:$K)</f>
        <v>NO</v>
      </c>
      <c r="R1455" s="48">
        <v>0</v>
      </c>
      <c r="S1455" s="45" t="str">
        <v>Under Weight</v>
      </c>
      <c r="T1455" s="34" t="str">
        <v>Normal</v>
      </c>
    </row>
    <row r="1456" spans="1:20" ht="15.75">
      <c r="A1456" s="33" t="s">
        <v>1496</v>
      </c>
      <c r="B1456" s="7" t="str">
        <f>VLOOKUP(A1456,'Customer Names'!$A:$G,7,0)</f>
        <v>Ms</v>
      </c>
      <c r="C1456" s="7" t="str">
        <f>VLOOKUP(A1456,'Customer Names'!$A:$F,6,0)</f>
        <v>Andrea</v>
      </c>
      <c r="D1456" s="7" t="str">
        <f>VLOOKUP(A1456,'Customer Names'!$A:$E,5,0)</f>
        <v>Sweny</v>
      </c>
      <c r="E1456" s="25" t="str">
        <f>VLOOKUP(A1456,'Cleaned Hospitalisation data'!$A:$K,7,0)</f>
        <v>5-Oct-1995</v>
      </c>
      <c r="F1456" s="12">
        <f>VLOOKUP(A1456,'Cleaned Hospitalisation data'!$A$1:$K$2336,8,0)</f>
        <v>27</v>
      </c>
      <c r="G1456" s="12">
        <f>VLOOKUP(A1456,'Cleaned Hospitalisation data'!$A:$K,2,0)</f>
        <v>0</v>
      </c>
      <c r="H1456" s="28">
        <f>VLOOKUP(A1456,'Cleaned Hospitalisation data'!$A$1:$K$2336,3,0)</f>
        <v>1033.74</v>
      </c>
      <c r="I1456" s="12" t="str">
        <f>VLOOKUP(A1456,'Cleaned Hospitalisation data'!$A$1:$K$2336,4,0)</f>
        <v>Tier - 3</v>
      </c>
      <c r="J1456" s="12" t="str">
        <f>VLOOKUP(A1456,'Cleaned Hospitalisation data'!$A$1:$K$2336,5,0)</f>
        <v>Tier - 1</v>
      </c>
      <c r="K1456" s="12" t="str">
        <f>VLOOKUP(A1456,'Cleaned Hospitalisation data'!$A$1:$K$2336,6,0)</f>
        <v>R1013</v>
      </c>
      <c r="L1456" s="12" cm="1">
        <f t="array" ref="L1456:P1456">_xlfn.XLOOKUP(A1456,$A:$A,'Cleaned Medical Examiation data'!$B:$F)</f>
        <v>20.85</v>
      </c>
      <c r="M1456" s="12">
        <v>4.45</v>
      </c>
      <c r="N1456" s="12" t="str">
        <v>YES</v>
      </c>
      <c r="O1456" s="12" t="str">
        <v>NO</v>
      </c>
      <c r="P1456" s="12" t="str">
        <v>NO</v>
      </c>
      <c r="Q1456" s="19" t="str" cm="1">
        <f t="array" ref="Q1456:T1456">_xlfn.XLOOKUP(A1456,$A:$A,'Cleaned Medical Examiation data'!$H:$K)</f>
        <v>NO</v>
      </c>
      <c r="R1456" s="48">
        <v>1</v>
      </c>
      <c r="S1456" s="45" t="str">
        <v>Normal Weight</v>
      </c>
      <c r="T1456" s="34" t="str">
        <v>Normal</v>
      </c>
    </row>
    <row r="1457" spans="1:20" ht="15.75">
      <c r="A1457" s="33" t="s">
        <v>1497</v>
      </c>
      <c r="B1457" s="7" t="str">
        <f>VLOOKUP(A1457,'Customer Names'!$A:$G,7,0)</f>
        <v>Ms</v>
      </c>
      <c r="C1457" s="7" t="str">
        <f>VLOOKUP(A1457,'Customer Names'!$A:$F,6,0)</f>
        <v>Kristina</v>
      </c>
      <c r="D1457" s="7" t="str">
        <f>VLOOKUP(A1457,'Customer Names'!$A:$E,5,0)</f>
        <v>Tobin</v>
      </c>
      <c r="E1457" s="25" t="str">
        <f>VLOOKUP(A1457,'Cleaned Hospitalisation data'!$A:$K,7,0)</f>
        <v>5-Aug-1999</v>
      </c>
      <c r="F1457" s="12">
        <f>VLOOKUP(A1457,'Cleaned Hospitalisation data'!$A$1:$K$2336,8,0)</f>
        <v>23</v>
      </c>
      <c r="G1457" s="12">
        <f>VLOOKUP(A1457,'Cleaned Hospitalisation data'!$A:$K,2,0)</f>
        <v>0</v>
      </c>
      <c r="H1457" s="28">
        <f>VLOOKUP(A1457,'Cleaned Hospitalisation data'!$A$1:$K$2336,3,0)</f>
        <v>1019</v>
      </c>
      <c r="I1457" s="12" t="str">
        <f>VLOOKUP(A1457,'Cleaned Hospitalisation data'!$A$1:$K$2336,4,0)</f>
        <v>Tier - 3</v>
      </c>
      <c r="J1457" s="12" t="str">
        <f>VLOOKUP(A1457,'Cleaned Hospitalisation data'!$A$1:$K$2336,5,0)</f>
        <v>Tier - 2</v>
      </c>
      <c r="K1457" s="12" t="str">
        <f>VLOOKUP(A1457,'Cleaned Hospitalisation data'!$A$1:$K$2336,6,0)</f>
        <v>R1013</v>
      </c>
      <c r="L1457" s="12" cm="1">
        <f t="array" ref="L1457:P1457">_xlfn.XLOOKUP(A1457,$A:$A,'Cleaned Medical Examiation data'!$B:$F)</f>
        <v>15.88</v>
      </c>
      <c r="M1457" s="12">
        <v>4.3600000000000003</v>
      </c>
      <c r="N1457" s="12" t="str">
        <v>NO</v>
      </c>
      <c r="O1457" s="12" t="str">
        <v>NO</v>
      </c>
      <c r="P1457" s="12" t="str">
        <v>NO</v>
      </c>
      <c r="Q1457" s="19" t="str" cm="1">
        <f t="array" ref="Q1457:T1457">_xlfn.XLOOKUP(A1457,$A:$A,'Cleaned Medical Examiation data'!$H:$K)</f>
        <v>NO</v>
      </c>
      <c r="R1457" s="48">
        <v>0</v>
      </c>
      <c r="S1457" s="45" t="str">
        <v>Under Weight</v>
      </c>
      <c r="T1457" s="34" t="str">
        <v>Normal</v>
      </c>
    </row>
    <row r="1458" spans="1:20" ht="15.75">
      <c r="A1458" s="33" t="s">
        <v>1498</v>
      </c>
      <c r="B1458" s="7" t="str">
        <f>VLOOKUP(A1458,'Customer Names'!$A:$G,7,0)</f>
        <v>Ms</v>
      </c>
      <c r="C1458" s="7" t="str">
        <f>VLOOKUP(A1458,'Customer Names'!$A:$F,6,0)</f>
        <v>Kristen</v>
      </c>
      <c r="D1458" s="7" t="str">
        <f>VLOOKUP(A1458,'Customer Names'!$A:$E,5,0)</f>
        <v>Pedersen</v>
      </c>
      <c r="E1458" s="25" t="str">
        <f>VLOOKUP(A1458,'Cleaned Hospitalisation data'!$A:$K,7,0)</f>
        <v>9-Oct-2000</v>
      </c>
      <c r="F1458" s="12">
        <f>VLOOKUP(A1458,'Cleaned Hospitalisation data'!$A$1:$K$2336,8,0)</f>
        <v>22</v>
      </c>
      <c r="G1458" s="12">
        <f>VLOOKUP(A1458,'Cleaned Hospitalisation data'!$A:$K,2,0)</f>
        <v>0</v>
      </c>
      <c r="H1458" s="28">
        <f>VLOOKUP(A1458,'Cleaned Hospitalisation data'!$A$1:$K$2336,3,0)</f>
        <v>1012</v>
      </c>
      <c r="I1458" s="12" t="str">
        <f>VLOOKUP(A1458,'Cleaned Hospitalisation data'!$A$1:$K$2336,4,0)</f>
        <v>Tier - 3</v>
      </c>
      <c r="J1458" s="12" t="str">
        <f>VLOOKUP(A1458,'Cleaned Hospitalisation data'!$A$1:$K$2336,5,0)</f>
        <v>Tier - 2</v>
      </c>
      <c r="K1458" s="12" t="str">
        <f>VLOOKUP(A1458,'Cleaned Hospitalisation data'!$A$1:$K$2336,6,0)</f>
        <v>R1013</v>
      </c>
      <c r="L1458" s="12" cm="1">
        <f t="array" ref="L1458:P1458">_xlfn.XLOOKUP(A1458,$A:$A,'Cleaned Medical Examiation data'!$B:$F)</f>
        <v>20.66</v>
      </c>
      <c r="M1458" s="12">
        <v>5.8</v>
      </c>
      <c r="N1458" s="12" t="str">
        <v>NO</v>
      </c>
      <c r="O1458" s="12" t="str">
        <v>YES</v>
      </c>
      <c r="P1458" s="12" t="str">
        <v>NO</v>
      </c>
      <c r="Q1458" s="19" t="str" cm="1">
        <f t="array" ref="Q1458:T1458">_xlfn.XLOOKUP(A1458,$A:$A,'Cleaned Medical Examiation data'!$H:$K)</f>
        <v>NO</v>
      </c>
      <c r="R1458" s="48">
        <v>1</v>
      </c>
      <c r="S1458" s="45" t="str">
        <v>Normal Weight</v>
      </c>
      <c r="T1458" s="34" t="str">
        <v>Prediabetes</v>
      </c>
    </row>
    <row r="1459" spans="1:20" ht="15.75">
      <c r="A1459" s="33" t="s">
        <v>1499</v>
      </c>
      <c r="B1459" s="7" t="str">
        <f>VLOOKUP(A1459,'Customer Names'!$A:$G,7,0)</f>
        <v>Mr</v>
      </c>
      <c r="C1459" s="7" t="str">
        <f>VLOOKUP(A1459,'Customer Names'!$A:$F,6,0)</f>
        <v>Andrew</v>
      </c>
      <c r="D1459" s="7" t="str">
        <f>VLOOKUP(A1459,'Customer Names'!$A:$E,5,0)</f>
        <v>Hodges</v>
      </c>
      <c r="E1459" s="25" t="str">
        <f>VLOOKUP(A1459,'Cleaned Hospitalisation data'!$A:$K,7,0)</f>
        <v>17-Sep-2003</v>
      </c>
      <c r="F1459" s="12">
        <f>VLOOKUP(A1459,'Cleaned Hospitalisation data'!$A$1:$K$2336,8,0)</f>
        <v>19</v>
      </c>
      <c r="G1459" s="12">
        <f>VLOOKUP(A1459,'Cleaned Hospitalisation data'!$A:$K,2,0)</f>
        <v>0</v>
      </c>
      <c r="H1459" s="28">
        <f>VLOOKUP(A1459,'Cleaned Hospitalisation data'!$A$1:$K$2336,3,0)</f>
        <v>34828.65</v>
      </c>
      <c r="I1459" s="12" t="str">
        <f>VLOOKUP(A1459,'Cleaned Hospitalisation data'!$A$1:$K$2336,4,0)</f>
        <v>Tier - 1</v>
      </c>
      <c r="J1459" s="12" t="str">
        <f>VLOOKUP(A1459,'Cleaned Hospitalisation data'!$A$1:$K$2336,5,0)</f>
        <v>Tier - 3</v>
      </c>
      <c r="K1459" s="12" t="str">
        <f>VLOOKUP(A1459,'Cleaned Hospitalisation data'!$A$1:$K$2336,6,0)</f>
        <v>R1011</v>
      </c>
      <c r="L1459" s="12" cm="1">
        <f t="array" ref="L1459:P1459">_xlfn.XLOOKUP(A1459,$A:$A,'Cleaned Medical Examiation data'!$B:$F)</f>
        <v>34.9</v>
      </c>
      <c r="M1459" s="12">
        <v>6.22</v>
      </c>
      <c r="N1459" s="12" t="str">
        <v>NO</v>
      </c>
      <c r="O1459" s="12" t="str">
        <v>NO</v>
      </c>
      <c r="P1459" s="12" t="str">
        <v>YES</v>
      </c>
      <c r="Q1459" s="19" t="str" cm="1">
        <f t="array" ref="Q1459:T1459">_xlfn.XLOOKUP(A1459,$A:$A,'Cleaned Medical Examiation data'!$H:$K)</f>
        <v>YES</v>
      </c>
      <c r="R1459" s="48">
        <v>1</v>
      </c>
      <c r="S1459" s="45" t="str">
        <v>Obesity</v>
      </c>
      <c r="T1459" s="34" t="str">
        <v>Prediabetes</v>
      </c>
    </row>
    <row r="1460" spans="1:20" ht="15.75">
      <c r="A1460" s="33" t="s">
        <v>1500</v>
      </c>
      <c r="B1460" s="7" t="str">
        <f>VLOOKUP(A1460,'Customer Names'!$A:$G,7,0)</f>
        <v>Mr</v>
      </c>
      <c r="C1460" s="7" t="str">
        <f>VLOOKUP(A1460,'Customer Names'!$A:$F,6,0)</f>
        <v>Matthew</v>
      </c>
      <c r="D1460" s="7" t="str">
        <f>VLOOKUP(A1460,'Customer Names'!$A:$E,5,0)</f>
        <v>Lynch</v>
      </c>
      <c r="E1460" s="25" t="str">
        <f>VLOOKUP(A1460,'Cleaned Hospitalisation data'!$A:$K,7,0)</f>
        <v>22-Nov-1994</v>
      </c>
      <c r="F1460" s="12">
        <f>VLOOKUP(A1460,'Cleaned Hospitalisation data'!$A$1:$K$2336,8,0)</f>
        <v>28</v>
      </c>
      <c r="G1460" s="12">
        <f>VLOOKUP(A1460,'Cleaned Hospitalisation data'!$A:$K,2,0)</f>
        <v>0</v>
      </c>
      <c r="H1460" s="28">
        <f>VLOOKUP(A1460,'Cleaned Hospitalisation data'!$A$1:$K$2336,3,0)</f>
        <v>1006.65</v>
      </c>
      <c r="I1460" s="12" t="str">
        <f>VLOOKUP(A1460,'Cleaned Hospitalisation data'!$A$1:$K$2336,4,0)</f>
        <v>Tier - 3</v>
      </c>
      <c r="J1460" s="12" t="str">
        <f>VLOOKUP(A1460,'Cleaned Hospitalisation data'!$A$1:$K$2336,5,0)</f>
        <v>Tier - 2</v>
      </c>
      <c r="K1460" s="12" t="str">
        <f>VLOOKUP(A1460,'Cleaned Hospitalisation data'!$A$1:$K$2336,6,0)</f>
        <v>R1013</v>
      </c>
      <c r="L1460" s="12" cm="1">
        <f t="array" ref="L1460:P1460">_xlfn.XLOOKUP(A1460,$A:$A,'Cleaned Medical Examiation data'!$B:$F)</f>
        <v>20.399999999999999</v>
      </c>
      <c r="M1460" s="12">
        <v>5.27</v>
      </c>
      <c r="N1460" s="12" t="str">
        <v>NO</v>
      </c>
      <c r="O1460" s="12" t="str">
        <v>NO</v>
      </c>
      <c r="P1460" s="12" t="str">
        <v>NO</v>
      </c>
      <c r="Q1460" s="19" t="str" cm="1">
        <f t="array" ref="Q1460:T1460">_xlfn.XLOOKUP(A1460,$A:$A,'Cleaned Medical Examiation data'!$H:$K)</f>
        <v>NO</v>
      </c>
      <c r="R1460" s="48">
        <v>0</v>
      </c>
      <c r="S1460" s="45" t="str">
        <v>Normal Weight</v>
      </c>
      <c r="T1460" s="34" t="str">
        <v>Normal</v>
      </c>
    </row>
    <row r="1461" spans="1:20" ht="15.75">
      <c r="A1461" s="33" t="s">
        <v>1501</v>
      </c>
      <c r="B1461" s="7" t="str">
        <f>VLOOKUP(A1461,'Customer Names'!$A:$G,7,0)</f>
        <v>Mrs</v>
      </c>
      <c r="C1461" s="7" t="str">
        <f>VLOOKUP(A1461,'Customer Names'!$A:$F,6,0)</f>
        <v>Kathleen</v>
      </c>
      <c r="D1461" s="7" t="str">
        <f>VLOOKUP(A1461,'Customer Names'!$A:$E,5,0)</f>
        <v>Keys</v>
      </c>
      <c r="E1461" s="25" t="str">
        <f>VLOOKUP(A1461,'Cleaned Hospitalisation data'!$A:$K,7,0)</f>
        <v>19-Aug-2001</v>
      </c>
      <c r="F1461" s="12">
        <f>VLOOKUP(A1461,'Cleaned Hospitalisation data'!$A$1:$K$2336,8,0)</f>
        <v>21</v>
      </c>
      <c r="G1461" s="12">
        <f>VLOOKUP(A1461,'Cleaned Hospitalisation data'!$A:$K,2,0)</f>
        <v>0</v>
      </c>
      <c r="H1461" s="28">
        <f>VLOOKUP(A1461,'Cleaned Hospitalisation data'!$A$1:$K$2336,3,0)</f>
        <v>964.71</v>
      </c>
      <c r="I1461" s="12" t="str">
        <f>VLOOKUP(A1461,'Cleaned Hospitalisation data'!$A$1:$K$2336,4,0)</f>
        <v>Tier - 3</v>
      </c>
      <c r="J1461" s="12" t="str">
        <f>VLOOKUP(A1461,'Cleaned Hospitalisation data'!$A$1:$K$2336,5,0)</f>
        <v>Tier - 2</v>
      </c>
      <c r="K1461" s="12" t="str">
        <f>VLOOKUP(A1461,'Cleaned Hospitalisation data'!$A$1:$K$2336,6,0)</f>
        <v>R1013</v>
      </c>
      <c r="L1461" s="12" cm="1">
        <f t="array" ref="L1461:P1461">_xlfn.XLOOKUP(A1461,$A:$A,'Cleaned Medical Examiation data'!$B:$F)</f>
        <v>25.19</v>
      </c>
      <c r="M1461" s="12">
        <v>5.64</v>
      </c>
      <c r="N1461" s="12" t="str">
        <v>YES</v>
      </c>
      <c r="O1461" s="12" t="str">
        <v>NO</v>
      </c>
      <c r="P1461" s="12" t="str">
        <v>NO</v>
      </c>
      <c r="Q1461" s="19" t="str" cm="1">
        <f t="array" ref="Q1461:T1461">_xlfn.XLOOKUP(A1461,$A:$A,'Cleaned Medical Examiation data'!$H:$K)</f>
        <v>NO</v>
      </c>
      <c r="R1461" s="48">
        <v>0</v>
      </c>
      <c r="S1461" s="45" t="str">
        <v>Over Weight</v>
      </c>
      <c r="T1461" s="34" t="str">
        <v>Normal</v>
      </c>
    </row>
    <row r="1462" spans="1:20" ht="15.75">
      <c r="A1462" s="33" t="s">
        <v>1502</v>
      </c>
      <c r="B1462" s="7" t="str">
        <f>VLOOKUP(A1462,'Customer Names'!$A:$G,7,0)</f>
        <v>Ms</v>
      </c>
      <c r="C1462" s="7" t="str">
        <f>VLOOKUP(A1462,'Customer Names'!$A:$F,6,0)</f>
        <v>Lindsey</v>
      </c>
      <c r="D1462" s="7" t="str">
        <f>VLOOKUP(A1462,'Customer Names'!$A:$E,5,0)</f>
        <v>Wilbur</v>
      </c>
      <c r="E1462" s="25" t="str">
        <f>VLOOKUP(A1462,'Cleaned Hospitalisation data'!$A:$K,7,0)</f>
        <v>28-Oct-1995</v>
      </c>
      <c r="F1462" s="12">
        <f>VLOOKUP(A1462,'Cleaned Hospitalisation data'!$A$1:$K$2336,8,0)</f>
        <v>27</v>
      </c>
      <c r="G1462" s="12">
        <f>VLOOKUP(A1462,'Cleaned Hospitalisation data'!$A:$K,2,0)</f>
        <v>0</v>
      </c>
      <c r="H1462" s="28">
        <f>VLOOKUP(A1462,'Cleaned Hospitalisation data'!$A$1:$K$2336,3,0)</f>
        <v>928.59</v>
      </c>
      <c r="I1462" s="12" t="str">
        <f>VLOOKUP(A1462,'Cleaned Hospitalisation data'!$A$1:$K$2336,4,0)</f>
        <v>Tier - 3</v>
      </c>
      <c r="J1462" s="12" t="str">
        <f>VLOOKUP(A1462,'Cleaned Hospitalisation data'!$A$1:$K$2336,5,0)</f>
        <v>Tier - 1</v>
      </c>
      <c r="K1462" s="12" t="str">
        <f>VLOOKUP(A1462,'Cleaned Hospitalisation data'!$A$1:$K$2336,6,0)</f>
        <v>R1013</v>
      </c>
      <c r="L1462" s="12" cm="1">
        <f t="array" ref="L1462:P1462">_xlfn.XLOOKUP(A1462,$A:$A,'Cleaned Medical Examiation data'!$B:$F)</f>
        <v>20.54</v>
      </c>
      <c r="M1462" s="12">
        <v>4.2</v>
      </c>
      <c r="N1462" s="12" t="str">
        <v>YES</v>
      </c>
      <c r="O1462" s="12" t="str">
        <v>NO</v>
      </c>
      <c r="P1462" s="12" t="str">
        <v>NO</v>
      </c>
      <c r="Q1462" s="19" t="str" cm="1">
        <f t="array" ref="Q1462:T1462">_xlfn.XLOOKUP(A1462,$A:$A,'Cleaned Medical Examiation data'!$H:$K)</f>
        <v>NO</v>
      </c>
      <c r="R1462" s="48">
        <v>1</v>
      </c>
      <c r="S1462" s="45" t="str">
        <v>Normal Weight</v>
      </c>
      <c r="T1462" s="34" t="str">
        <v>Normal</v>
      </c>
    </row>
    <row r="1463" spans="1:20" ht="15.75">
      <c r="A1463" s="33" t="s">
        <v>1503</v>
      </c>
      <c r="B1463" s="7" t="str">
        <f>VLOOKUP(A1463,'Customer Names'!$A:$G,7,0)</f>
        <v>Mr</v>
      </c>
      <c r="C1463" s="7" t="str">
        <f>VLOOKUP(A1463,'Customer Names'!$A:$F,6,0)</f>
        <v>Robert</v>
      </c>
      <c r="D1463" s="7" t="str">
        <f>VLOOKUP(A1463,'Customer Names'!$A:$E,5,0)</f>
        <v>Ditota</v>
      </c>
      <c r="E1463" s="25" t="str">
        <f>VLOOKUP(A1463,'Cleaned Hospitalisation data'!$A:$K,7,0)</f>
        <v>30-Oct-1994</v>
      </c>
      <c r="F1463" s="12">
        <f>VLOOKUP(A1463,'Cleaned Hospitalisation data'!$A$1:$K$2336,8,0)</f>
        <v>28</v>
      </c>
      <c r="G1463" s="12">
        <f>VLOOKUP(A1463,'Cleaned Hospitalisation data'!$A:$K,2,0)</f>
        <v>0</v>
      </c>
      <c r="H1463" s="28">
        <f>VLOOKUP(A1463,'Cleaned Hospitalisation data'!$A$1:$K$2336,3,0)</f>
        <v>915.07</v>
      </c>
      <c r="I1463" s="12" t="str">
        <f>VLOOKUP(A1463,'Cleaned Hospitalisation data'!$A$1:$K$2336,4,0)</f>
        <v>Tier - 3</v>
      </c>
      <c r="J1463" s="12" t="str">
        <f>VLOOKUP(A1463,'Cleaned Hospitalisation data'!$A$1:$K$2336,5,0)</f>
        <v>Tier - 1</v>
      </c>
      <c r="K1463" s="12" t="str">
        <f>VLOOKUP(A1463,'Cleaned Hospitalisation data'!$A$1:$K$2336,6,0)</f>
        <v>R1013</v>
      </c>
      <c r="L1463" s="12" cm="1">
        <f t="array" ref="L1463:P1463">_xlfn.XLOOKUP(A1463,$A:$A,'Cleaned Medical Examiation data'!$B:$F)</f>
        <v>20.13</v>
      </c>
      <c r="M1463" s="12">
        <v>5.42</v>
      </c>
      <c r="N1463" s="12" t="str">
        <v>NO</v>
      </c>
      <c r="O1463" s="12" t="str">
        <v>NO</v>
      </c>
      <c r="P1463" s="12" t="str">
        <v>NO</v>
      </c>
      <c r="Q1463" s="19" t="str" cm="1">
        <f t="array" ref="Q1463:T1463">_xlfn.XLOOKUP(A1463,$A:$A,'Cleaned Medical Examiation data'!$H:$K)</f>
        <v>NO</v>
      </c>
      <c r="R1463" s="48">
        <v>0</v>
      </c>
      <c r="S1463" s="45" t="str">
        <v>Normal Weight</v>
      </c>
      <c r="T1463" s="34" t="str">
        <v>Normal</v>
      </c>
    </row>
    <row r="1464" spans="1:20" ht="15.75">
      <c r="A1464" s="33" t="s">
        <v>1504</v>
      </c>
      <c r="B1464" s="7" t="str">
        <f>VLOOKUP(A1464,'Customer Names'!$A:$G,7,0)</f>
        <v>Ms</v>
      </c>
      <c r="C1464" s="7" t="str">
        <f>VLOOKUP(A1464,'Customer Names'!$A:$F,6,0)</f>
        <v>Sarah E</v>
      </c>
      <c r="D1464" s="7" t="str">
        <f>VLOOKUP(A1464,'Customer Names'!$A:$E,5,0)</f>
        <v>Horbol</v>
      </c>
      <c r="E1464" s="25" t="str">
        <f>VLOOKUP(A1464,'Cleaned Hospitalisation data'!$A:$K,7,0)</f>
        <v>27-Nov-1993</v>
      </c>
      <c r="F1464" s="12">
        <f>VLOOKUP(A1464,'Cleaned Hospitalisation data'!$A$1:$K$2336,8,0)</f>
        <v>29</v>
      </c>
      <c r="G1464" s="12">
        <f>VLOOKUP(A1464,'Cleaned Hospitalisation data'!$A:$K,2,0)</f>
        <v>0</v>
      </c>
      <c r="H1464" s="28">
        <f>VLOOKUP(A1464,'Cleaned Hospitalisation data'!$A$1:$K$2336,3,0)</f>
        <v>896.21</v>
      </c>
      <c r="I1464" s="12" t="str">
        <f>VLOOKUP(A1464,'Cleaned Hospitalisation data'!$A$1:$K$2336,4,0)</f>
        <v>Tier - 3</v>
      </c>
      <c r="J1464" s="12" t="str">
        <f>VLOOKUP(A1464,'Cleaned Hospitalisation data'!$A$1:$K$2336,5,0)</f>
        <v>Tier - 1</v>
      </c>
      <c r="K1464" s="12" t="str">
        <f>VLOOKUP(A1464,'Cleaned Hospitalisation data'!$A$1:$K$2336,6,0)</f>
        <v>R1013</v>
      </c>
      <c r="L1464" s="12" cm="1">
        <f t="array" ref="L1464:P1464">_xlfn.XLOOKUP(A1464,$A:$A,'Cleaned Medical Examiation data'!$B:$F)</f>
        <v>18.93</v>
      </c>
      <c r="M1464" s="12">
        <v>6.11</v>
      </c>
      <c r="N1464" s="12" t="str">
        <v>NO</v>
      </c>
      <c r="O1464" s="12" t="str">
        <v>NO</v>
      </c>
      <c r="P1464" s="12" t="str">
        <v>YES</v>
      </c>
      <c r="Q1464" s="19" t="str" cm="1">
        <f t="array" ref="Q1464:T1464">_xlfn.XLOOKUP(A1464,$A:$A,'Cleaned Medical Examiation data'!$H:$K)</f>
        <v>NO</v>
      </c>
      <c r="R1464" s="48">
        <v>1</v>
      </c>
      <c r="S1464" s="45" t="str">
        <v>Normal Weight</v>
      </c>
      <c r="T1464" s="34" t="str">
        <v>Prediabetes</v>
      </c>
    </row>
    <row r="1465" spans="1:20" ht="15.75">
      <c r="A1465" s="33" t="s">
        <v>1505</v>
      </c>
      <c r="B1465" s="7" t="str">
        <f>VLOOKUP(A1465,'Customer Names'!$A:$G,7,0)</f>
        <v>Ms</v>
      </c>
      <c r="C1465" s="7" t="str">
        <f>VLOOKUP(A1465,'Customer Names'!$A:$F,6,0)</f>
        <v>Flannery</v>
      </c>
      <c r="D1465" s="7" t="str">
        <f>VLOOKUP(A1465,'Customer Names'!$A:$E,5,0)</f>
        <v>O'Rourke</v>
      </c>
      <c r="E1465" s="25" t="str">
        <f>VLOOKUP(A1465,'Cleaned Hospitalisation data'!$A:$K,7,0)</f>
        <v>18-Nov-2000</v>
      </c>
      <c r="F1465" s="12">
        <f>VLOOKUP(A1465,'Cleaned Hospitalisation data'!$A$1:$K$2336,8,0)</f>
        <v>22</v>
      </c>
      <c r="G1465" s="12">
        <f>VLOOKUP(A1465,'Cleaned Hospitalisation data'!$A:$K,2,0)</f>
        <v>0</v>
      </c>
      <c r="H1465" s="28">
        <f>VLOOKUP(A1465,'Cleaned Hospitalisation data'!$A$1:$K$2336,3,0)</f>
        <v>865.41</v>
      </c>
      <c r="I1465" s="12" t="str">
        <f>VLOOKUP(A1465,'Cleaned Hospitalisation data'!$A$1:$K$2336,4,0)</f>
        <v>Tier - 3</v>
      </c>
      <c r="J1465" s="12" t="str">
        <f>VLOOKUP(A1465,'Cleaned Hospitalisation data'!$A$1:$K$2336,5,0)</f>
        <v>Tier - 1</v>
      </c>
      <c r="K1465" s="12" t="str">
        <f>VLOOKUP(A1465,'Cleaned Hospitalisation data'!$A$1:$K$2336,6,0)</f>
        <v>R1013</v>
      </c>
      <c r="L1465" s="12" cm="1">
        <f t="array" ref="L1465:P1465">_xlfn.XLOOKUP(A1465,$A:$A,'Cleaned Medical Examiation data'!$B:$F)</f>
        <v>24.14</v>
      </c>
      <c r="M1465" s="12">
        <v>5.29</v>
      </c>
      <c r="N1465" s="12" t="str">
        <v>NO</v>
      </c>
      <c r="O1465" s="12" t="str">
        <v>YES</v>
      </c>
      <c r="P1465" s="12" t="str">
        <v>NO</v>
      </c>
      <c r="Q1465" s="19" t="str" cm="1">
        <f t="array" ref="Q1465:T1465">_xlfn.XLOOKUP(A1465,$A:$A,'Cleaned Medical Examiation data'!$H:$K)</f>
        <v>NO</v>
      </c>
      <c r="R1465" s="48">
        <v>1</v>
      </c>
      <c r="S1465" s="45" t="str">
        <v>Normal Weight</v>
      </c>
      <c r="T1465" s="34" t="str">
        <v>Normal</v>
      </c>
    </row>
    <row r="1466" spans="1:20" ht="15.75">
      <c r="A1466" s="33" t="s">
        <v>1506</v>
      </c>
      <c r="B1466" s="7" t="str">
        <f>VLOOKUP(A1466,'Customer Names'!$A:$G,7,0)</f>
        <v>Mr</v>
      </c>
      <c r="C1466" s="7" t="str">
        <f>VLOOKUP(A1466,'Customer Names'!$A:$F,6,0)</f>
        <v>John T</v>
      </c>
      <c r="D1466" s="7" t="str">
        <f>VLOOKUP(A1466,'Customer Names'!$A:$E,5,0)</f>
        <v>Williams</v>
      </c>
      <c r="E1466" s="25" t="str">
        <f>VLOOKUP(A1466,'Cleaned Hospitalisation data'!$A:$K,7,0)</f>
        <v>7-Oct-2004</v>
      </c>
      <c r="F1466" s="12">
        <f>VLOOKUP(A1466,'Cleaned Hospitalisation data'!$A$1:$K$2336,8,0)</f>
        <v>18</v>
      </c>
      <c r="G1466" s="12">
        <f>VLOOKUP(A1466,'Cleaned Hospitalisation data'!$A:$K,2,0)</f>
        <v>0</v>
      </c>
      <c r="H1466" s="28">
        <f>VLOOKUP(A1466,'Cleaned Hospitalisation data'!$A$1:$K$2336,3,0)</f>
        <v>830.52</v>
      </c>
      <c r="I1466" s="12" t="str">
        <f>VLOOKUP(A1466,'Cleaned Hospitalisation data'!$A$1:$K$2336,4,0)</f>
        <v>Tier - 3</v>
      </c>
      <c r="J1466" s="12" t="str">
        <f>VLOOKUP(A1466,'Cleaned Hospitalisation data'!$A$1:$K$2336,5,0)</f>
        <v>Tier - 2</v>
      </c>
      <c r="K1466" s="12" t="str">
        <f>VLOOKUP(A1466,'Cleaned Hospitalisation data'!$A$1:$K$2336,6,0)</f>
        <v>R1011</v>
      </c>
      <c r="L1466" s="12" cm="1">
        <f t="array" ref="L1466:P1466">_xlfn.XLOOKUP(A1466,$A:$A,'Cleaned Medical Examiation data'!$B:$F)</f>
        <v>25.03</v>
      </c>
      <c r="M1466" s="12">
        <v>5.91</v>
      </c>
      <c r="N1466" s="12" t="str">
        <v>NO</v>
      </c>
      <c r="O1466" s="12" t="str">
        <v>YES</v>
      </c>
      <c r="P1466" s="12" t="str">
        <v>NO</v>
      </c>
      <c r="Q1466" s="19" t="str" cm="1">
        <f t="array" ref="Q1466:T1466">_xlfn.XLOOKUP(A1466,$A:$A,'Cleaned Medical Examiation data'!$H:$K)</f>
        <v>NO</v>
      </c>
      <c r="R1466" s="48">
        <v>1</v>
      </c>
      <c r="S1466" s="45" t="str">
        <v>Over Weight</v>
      </c>
      <c r="T1466" s="34" t="str">
        <v>Prediabetes</v>
      </c>
    </row>
    <row r="1467" spans="1:20" ht="15.75">
      <c r="A1467" s="33" t="s">
        <v>1507</v>
      </c>
      <c r="B1467" s="7" t="str">
        <f>VLOOKUP(A1467,'Customer Names'!$A:$G,7,0)</f>
        <v>Mr</v>
      </c>
      <c r="C1467" s="7" t="str">
        <f>VLOOKUP(A1467,'Customer Names'!$A:$F,6,0)</f>
        <v>Koji</v>
      </c>
      <c r="D1467" s="7" t="str">
        <f>VLOOKUP(A1467,'Customer Names'!$A:$E,5,0)</f>
        <v>Murakami</v>
      </c>
      <c r="E1467" s="25" t="str">
        <f>VLOOKUP(A1467,'Cleaned Hospitalisation data'!$A:$K,7,0)</f>
        <v>7-Dec-1995</v>
      </c>
      <c r="F1467" s="12">
        <f>VLOOKUP(A1467,'Cleaned Hospitalisation data'!$A$1:$K$2336,8,0)</f>
        <v>27</v>
      </c>
      <c r="G1467" s="12">
        <f>VLOOKUP(A1467,'Cleaned Hospitalisation data'!$A:$K,2,0)</f>
        <v>0</v>
      </c>
      <c r="H1467" s="28">
        <f>VLOOKUP(A1467,'Cleaned Hospitalisation data'!$A$1:$K$2336,3,0)</f>
        <v>773.54</v>
      </c>
      <c r="I1467" s="12" t="str">
        <f>VLOOKUP(A1467,'Cleaned Hospitalisation data'!$A$1:$K$2336,4,0)</f>
        <v>Tier - 3</v>
      </c>
      <c r="J1467" s="12" t="str">
        <f>VLOOKUP(A1467,'Cleaned Hospitalisation data'!$A$1:$K$2336,5,0)</f>
        <v>Tier - 2</v>
      </c>
      <c r="K1467" s="12" t="str">
        <f>VLOOKUP(A1467,'Cleaned Hospitalisation data'!$A$1:$K$2336,6,0)</f>
        <v>R1013</v>
      </c>
      <c r="L1467" s="12" cm="1">
        <f t="array" ref="L1467:P1467">_xlfn.XLOOKUP(A1467,$A:$A,'Cleaned Medical Examiation data'!$B:$F)</f>
        <v>20.47</v>
      </c>
      <c r="M1467" s="12">
        <v>5.81</v>
      </c>
      <c r="N1467" s="12" t="str">
        <v>YES</v>
      </c>
      <c r="O1467" s="12" t="str">
        <v>NO</v>
      </c>
      <c r="P1467" s="12" t="str">
        <v>NO</v>
      </c>
      <c r="Q1467" s="19" t="str" cm="1">
        <f t="array" ref="Q1467:T1467">_xlfn.XLOOKUP(A1467,$A:$A,'Cleaned Medical Examiation data'!$H:$K)</f>
        <v>NO</v>
      </c>
      <c r="R1467" s="48">
        <v>1</v>
      </c>
      <c r="S1467" s="45" t="str">
        <v>Normal Weight</v>
      </c>
      <c r="T1467" s="34" t="str">
        <v>Prediabetes</v>
      </c>
    </row>
    <row r="1468" spans="1:20" ht="15.75">
      <c r="A1468" s="33" t="s">
        <v>1508</v>
      </c>
      <c r="B1468" s="7" t="str">
        <f>VLOOKUP(A1468,'Customer Names'!$A:$G,7,0)</f>
        <v>Ms</v>
      </c>
      <c r="C1468" s="7" t="str">
        <f>VLOOKUP(A1468,'Customer Names'!$A:$F,6,0)</f>
        <v>Candice M</v>
      </c>
      <c r="D1468" s="7" t="str">
        <f>VLOOKUP(A1468,'Customer Names'!$A:$E,5,0)</f>
        <v>Gagnon</v>
      </c>
      <c r="E1468" s="25" t="str">
        <f>VLOOKUP(A1468,'Cleaned Hospitalisation data'!$A:$K,7,0)</f>
        <v>18-Sep-1996</v>
      </c>
      <c r="F1468" s="12">
        <f>VLOOKUP(A1468,'Cleaned Hospitalisation data'!$A$1:$K$2336,8,0)</f>
        <v>26</v>
      </c>
      <c r="G1468" s="12">
        <f>VLOOKUP(A1468,'Cleaned Hospitalisation data'!$A:$K,2,0)</f>
        <v>0</v>
      </c>
      <c r="H1468" s="28">
        <f>VLOOKUP(A1468,'Cleaned Hospitalisation data'!$A$1:$K$2336,3,0)</f>
        <v>770.38</v>
      </c>
      <c r="I1468" s="12" t="str">
        <f>VLOOKUP(A1468,'Cleaned Hospitalisation data'!$A$1:$K$2336,4,0)</f>
        <v>Tier - 3</v>
      </c>
      <c r="J1468" s="12" t="str">
        <f>VLOOKUP(A1468,'Cleaned Hospitalisation data'!$A$1:$K$2336,5,0)</f>
        <v>Tier - 2</v>
      </c>
      <c r="K1468" s="12" t="str">
        <f>VLOOKUP(A1468,'Cleaned Hospitalisation data'!$A$1:$K$2336,6,0)</f>
        <v>R1012</v>
      </c>
      <c r="L1468" s="12" cm="1">
        <f t="array" ref="L1468:P1468">_xlfn.XLOOKUP(A1468,$A:$A,'Cleaned Medical Examiation data'!$B:$F)</f>
        <v>18.82</v>
      </c>
      <c r="M1468" s="12">
        <v>5.51</v>
      </c>
      <c r="N1468" s="12" t="str">
        <v>YES</v>
      </c>
      <c r="O1468" s="12" t="str">
        <v>NO</v>
      </c>
      <c r="P1468" s="12" t="str">
        <v>NO</v>
      </c>
      <c r="Q1468" s="19" t="str" cm="1">
        <f t="array" ref="Q1468:T1468">_xlfn.XLOOKUP(A1468,$A:$A,'Cleaned Medical Examiation data'!$H:$K)</f>
        <v>NO</v>
      </c>
      <c r="R1468" s="48">
        <v>0</v>
      </c>
      <c r="S1468" s="45" t="str">
        <v>Normal Weight</v>
      </c>
      <c r="T1468" s="34" t="str">
        <v>Normal</v>
      </c>
    </row>
    <row r="1469" spans="1:20" ht="15.75">
      <c r="A1469" s="33" t="s">
        <v>1509</v>
      </c>
      <c r="B1469" s="7" t="str">
        <f>VLOOKUP(A1469,'Customer Names'!$A:$G,7,0)</f>
        <v>Mr</v>
      </c>
      <c r="C1469" s="7" t="str">
        <f>VLOOKUP(A1469,'Customer Names'!$A:$F,6,0)</f>
        <v>Theodore A</v>
      </c>
      <c r="D1469" s="7" t="str">
        <f>VLOOKUP(A1469,'Customer Names'!$A:$E,5,0)</f>
        <v>Petermann</v>
      </c>
      <c r="E1469" s="25" t="str">
        <f>VLOOKUP(A1469,'Cleaned Hospitalisation data'!$A:$K,7,0)</f>
        <v>28-Jun-1993</v>
      </c>
      <c r="F1469" s="12">
        <f>VLOOKUP(A1469,'Cleaned Hospitalisation data'!$A$1:$K$2336,8,0)</f>
        <v>29</v>
      </c>
      <c r="G1469" s="12">
        <f>VLOOKUP(A1469,'Cleaned Hospitalisation data'!$A:$K,2,0)</f>
        <v>0</v>
      </c>
      <c r="H1469" s="28">
        <f>VLOOKUP(A1469,'Cleaned Hospitalisation data'!$A$1:$K$2336,3,0)</f>
        <v>770</v>
      </c>
      <c r="I1469" s="12" t="str">
        <f>VLOOKUP(A1469,'Cleaned Hospitalisation data'!$A$1:$K$2336,4,0)</f>
        <v>Tier - 3</v>
      </c>
      <c r="J1469" s="12" t="str">
        <f>VLOOKUP(A1469,'Cleaned Hospitalisation data'!$A$1:$K$2336,5,0)</f>
        <v>Tier - 3</v>
      </c>
      <c r="K1469" s="12" t="str">
        <f>VLOOKUP(A1469,'Cleaned Hospitalisation data'!$A$1:$K$2336,6,0)</f>
        <v>R1013</v>
      </c>
      <c r="L1469" s="12" cm="1">
        <f t="array" ref="L1469:P1469">_xlfn.XLOOKUP(A1469,$A:$A,'Cleaned Medical Examiation data'!$B:$F)</f>
        <v>17.079999999999998</v>
      </c>
      <c r="M1469" s="12">
        <v>5.73</v>
      </c>
      <c r="N1469" s="12" t="str">
        <v>NO</v>
      </c>
      <c r="O1469" s="12" t="str">
        <v>NO</v>
      </c>
      <c r="P1469" s="12" t="str">
        <v>YES</v>
      </c>
      <c r="Q1469" s="19" t="str" cm="1">
        <f t="array" ref="Q1469:T1469">_xlfn.XLOOKUP(A1469,$A:$A,'Cleaned Medical Examiation data'!$H:$K)</f>
        <v>NO</v>
      </c>
      <c r="R1469" s="48">
        <v>1</v>
      </c>
      <c r="S1469" s="45" t="str">
        <v>Under Weight</v>
      </c>
      <c r="T1469" s="34" t="str">
        <v>Prediabetes</v>
      </c>
    </row>
    <row r="1470" spans="1:20" ht="15.75">
      <c r="A1470" s="33" t="s">
        <v>1510</v>
      </c>
      <c r="B1470" s="7" t="str">
        <f>VLOOKUP(A1470,'Customer Names'!$A:$G,7,0)</f>
        <v>Mr</v>
      </c>
      <c r="C1470" s="7" t="str">
        <f>VLOOKUP(A1470,'Customer Names'!$A:$F,6,0)</f>
        <v>Anders J</v>
      </c>
      <c r="D1470" s="7" t="str">
        <f>VLOOKUP(A1470,'Customer Names'!$A:$E,5,0)</f>
        <v>Erickson</v>
      </c>
      <c r="E1470" s="25" t="str">
        <f>VLOOKUP(A1470,'Cleaned Hospitalisation data'!$A:$K,7,0)</f>
        <v>27-Dec-1995</v>
      </c>
      <c r="F1470" s="12">
        <f>VLOOKUP(A1470,'Cleaned Hospitalisation data'!$A$1:$K$2336,8,0)</f>
        <v>27</v>
      </c>
      <c r="G1470" s="12">
        <f>VLOOKUP(A1470,'Cleaned Hospitalisation data'!$A:$K,2,0)</f>
        <v>1</v>
      </c>
      <c r="H1470" s="28">
        <f>VLOOKUP(A1470,'Cleaned Hospitalisation data'!$A$1:$K$2336,3,0)</f>
        <v>34806.47</v>
      </c>
      <c r="I1470" s="12" t="str">
        <f>VLOOKUP(A1470,'Cleaned Hospitalisation data'!$A$1:$K$2336,4,0)</f>
        <v>Tier - 1</v>
      </c>
      <c r="J1470" s="12" t="str">
        <f>VLOOKUP(A1470,'Cleaned Hospitalisation data'!$A$1:$K$2336,5,0)</f>
        <v>Tier - 2</v>
      </c>
      <c r="K1470" s="12" t="str">
        <f>VLOOKUP(A1470,'Cleaned Hospitalisation data'!$A$1:$K$2336,6,0)</f>
        <v>R1013</v>
      </c>
      <c r="L1470" s="12" cm="1">
        <f t="array" ref="L1470:P1470">_xlfn.XLOOKUP(A1470,$A:$A,'Cleaned Medical Examiation data'!$B:$F)</f>
        <v>31.13</v>
      </c>
      <c r="M1470" s="12">
        <v>4.5199999999999996</v>
      </c>
      <c r="N1470" s="12" t="str">
        <v>YES</v>
      </c>
      <c r="O1470" s="12" t="str">
        <v>NO</v>
      </c>
      <c r="P1470" s="12" t="str">
        <v>NO</v>
      </c>
      <c r="Q1470" s="19" t="str" cm="1">
        <f t="array" ref="Q1470:T1470">_xlfn.XLOOKUP(A1470,$A:$A,'Cleaned Medical Examiation data'!$H:$K)</f>
        <v>YES</v>
      </c>
      <c r="R1470" s="48">
        <v>1</v>
      </c>
      <c r="S1470" s="45" t="str">
        <v>Obesity</v>
      </c>
      <c r="T1470" s="34" t="str">
        <v>Normal</v>
      </c>
    </row>
    <row r="1471" spans="1:20" ht="15.75">
      <c r="A1471" s="33" t="s">
        <v>1511</v>
      </c>
      <c r="B1471" s="7" t="str">
        <f>VLOOKUP(A1471,'Customer Names'!$A:$G,7,0)</f>
        <v>Ms</v>
      </c>
      <c r="C1471" s="7" t="str">
        <f>VLOOKUP(A1471,'Customer Names'!$A:$F,6,0)</f>
        <v>Lindy</v>
      </c>
      <c r="D1471" s="7" t="str">
        <f>VLOOKUP(A1471,'Customer Names'!$A:$E,5,0)</f>
        <v>Graves - Rostro</v>
      </c>
      <c r="E1471" s="25" t="str">
        <f>VLOOKUP(A1471,'Cleaned Hospitalisation data'!$A:$K,7,0)</f>
        <v>22-Oct-1996</v>
      </c>
      <c r="F1471" s="12">
        <f>VLOOKUP(A1471,'Cleaned Hospitalisation data'!$A$1:$K$2336,8,0)</f>
        <v>26</v>
      </c>
      <c r="G1471" s="12">
        <f>VLOOKUP(A1471,'Cleaned Hospitalisation data'!$A:$K,2,0)</f>
        <v>0</v>
      </c>
      <c r="H1471" s="28">
        <f>VLOOKUP(A1471,'Cleaned Hospitalisation data'!$A$1:$K$2336,3,0)</f>
        <v>760</v>
      </c>
      <c r="I1471" s="12" t="str">
        <f>VLOOKUP(A1471,'Cleaned Hospitalisation data'!$A$1:$K$2336,4,0)</f>
        <v>Tier - 3</v>
      </c>
      <c r="J1471" s="12" t="str">
        <f>VLOOKUP(A1471,'Cleaned Hospitalisation data'!$A$1:$K$2336,5,0)</f>
        <v>Tier - 3</v>
      </c>
      <c r="K1471" s="12" t="str">
        <f>VLOOKUP(A1471,'Cleaned Hospitalisation data'!$A$1:$K$2336,6,0)</f>
        <v>R1013</v>
      </c>
      <c r="L1471" s="12" cm="1">
        <f t="array" ref="L1471:P1471">_xlfn.XLOOKUP(A1471,$A:$A,'Cleaned Medical Examiation data'!$B:$F)</f>
        <v>19.21</v>
      </c>
      <c r="M1471" s="12">
        <v>5.53</v>
      </c>
      <c r="N1471" s="12" t="str">
        <v>YES</v>
      </c>
      <c r="O1471" s="12" t="str">
        <v>NO</v>
      </c>
      <c r="P1471" s="12" t="str">
        <v>NO</v>
      </c>
      <c r="Q1471" s="19" t="str" cm="1">
        <f t="array" ref="Q1471:T1471">_xlfn.XLOOKUP(A1471,$A:$A,'Cleaned Medical Examiation data'!$H:$K)</f>
        <v>NO</v>
      </c>
      <c r="R1471" s="48">
        <v>0</v>
      </c>
      <c r="S1471" s="45" t="str">
        <v>Normal Weight</v>
      </c>
      <c r="T1471" s="34" t="str">
        <v>Normal</v>
      </c>
    </row>
    <row r="1472" spans="1:20" ht="15.75">
      <c r="A1472" s="33" t="s">
        <v>1512</v>
      </c>
      <c r="B1472" s="7" t="str">
        <f>VLOOKUP(A1472,'Customer Names'!$A:$G,7,0)</f>
        <v>Mr</v>
      </c>
      <c r="C1472" s="7" t="str">
        <f>VLOOKUP(A1472,'Customer Names'!$A:$F,6,0)</f>
        <v>Thomas</v>
      </c>
      <c r="D1472" s="7" t="str">
        <f>VLOOKUP(A1472,'Customer Names'!$A:$E,5,0)</f>
        <v>Danielson</v>
      </c>
      <c r="E1472" s="25" t="str">
        <f>VLOOKUP(A1472,'Cleaned Hospitalisation data'!$A:$K,7,0)</f>
        <v>9-Aug-1993</v>
      </c>
      <c r="F1472" s="12">
        <f>VLOOKUP(A1472,'Cleaned Hospitalisation data'!$A$1:$K$2336,8,0)</f>
        <v>29</v>
      </c>
      <c r="G1472" s="12">
        <f>VLOOKUP(A1472,'Cleaned Hospitalisation data'!$A:$K,2,0)</f>
        <v>0</v>
      </c>
      <c r="H1472" s="28">
        <f>VLOOKUP(A1472,'Cleaned Hospitalisation data'!$A$1:$K$2336,3,0)</f>
        <v>760</v>
      </c>
      <c r="I1472" s="12" t="str">
        <f>VLOOKUP(A1472,'Cleaned Hospitalisation data'!$A$1:$K$2336,4,0)</f>
        <v>Tier - 3</v>
      </c>
      <c r="J1472" s="12" t="str">
        <f>VLOOKUP(A1472,'Cleaned Hospitalisation data'!$A$1:$K$2336,5,0)</f>
        <v>Tier - 1</v>
      </c>
      <c r="K1472" s="12" t="str">
        <f>VLOOKUP(A1472,'Cleaned Hospitalisation data'!$A$1:$K$2336,6,0)</f>
        <v>R1013</v>
      </c>
      <c r="L1472" s="12" cm="1">
        <f t="array" ref="L1472:P1472">_xlfn.XLOOKUP(A1472,$A:$A,'Cleaned Medical Examiation data'!$B:$F)</f>
        <v>17.86</v>
      </c>
      <c r="M1472" s="12">
        <v>5.43</v>
      </c>
      <c r="N1472" s="12" t="str">
        <v>NO</v>
      </c>
      <c r="O1472" s="12" t="str">
        <v>NO</v>
      </c>
      <c r="P1472" s="12" t="str">
        <v>YES</v>
      </c>
      <c r="Q1472" s="19" t="str" cm="1">
        <f t="array" ref="Q1472:T1472">_xlfn.XLOOKUP(A1472,$A:$A,'Cleaned Medical Examiation data'!$H:$K)</f>
        <v>NO</v>
      </c>
      <c r="R1472" s="48">
        <v>1</v>
      </c>
      <c r="S1472" s="45" t="str">
        <v>Under Weight</v>
      </c>
      <c r="T1472" s="34" t="str">
        <v>Normal</v>
      </c>
    </row>
    <row r="1473" spans="1:20" ht="15.75">
      <c r="A1473" s="33" t="s">
        <v>1513</v>
      </c>
      <c r="B1473" s="7" t="str">
        <f>VLOOKUP(A1473,'Customer Names'!$A:$G,7,0)</f>
        <v>Ms</v>
      </c>
      <c r="C1473" s="7" t="str">
        <f>VLOOKUP(A1473,'Customer Names'!$A:$F,6,0)</f>
        <v>Holly</v>
      </c>
      <c r="D1473" s="7" t="str">
        <f>VLOOKUP(A1473,'Customer Names'!$A:$E,5,0)</f>
        <v>Street</v>
      </c>
      <c r="E1473" s="25" t="str">
        <f>VLOOKUP(A1473,'Cleaned Hospitalisation data'!$A:$K,7,0)</f>
        <v>19-Sep-2002</v>
      </c>
      <c r="F1473" s="12">
        <f>VLOOKUP(A1473,'Cleaned Hospitalisation data'!$A$1:$K$2336,8,0)</f>
        <v>20</v>
      </c>
      <c r="G1473" s="12">
        <f>VLOOKUP(A1473,'Cleaned Hospitalisation data'!$A:$K,2,0)</f>
        <v>0</v>
      </c>
      <c r="H1473" s="28">
        <f>VLOOKUP(A1473,'Cleaned Hospitalisation data'!$A$1:$K$2336,3,0)</f>
        <v>750</v>
      </c>
      <c r="I1473" s="12" t="str">
        <f>VLOOKUP(A1473,'Cleaned Hospitalisation data'!$A$1:$K$2336,4,0)</f>
        <v>Tier - 3</v>
      </c>
      <c r="J1473" s="12" t="str">
        <f>VLOOKUP(A1473,'Cleaned Hospitalisation data'!$A$1:$K$2336,5,0)</f>
        <v>Tier - 1</v>
      </c>
      <c r="K1473" s="12" t="str">
        <f>VLOOKUP(A1473,'Cleaned Hospitalisation data'!$A$1:$K$2336,6,0)</f>
        <v>R1012</v>
      </c>
      <c r="L1473" s="12" cm="1">
        <f t="array" ref="L1473:P1473">_xlfn.XLOOKUP(A1473,$A:$A,'Cleaned Medical Examiation data'!$B:$F)</f>
        <v>21.38</v>
      </c>
      <c r="M1473" s="12">
        <v>8.01</v>
      </c>
      <c r="N1473" s="12" t="str">
        <v>NO</v>
      </c>
      <c r="O1473" s="12" t="str">
        <v>NO</v>
      </c>
      <c r="P1473" s="12" t="str">
        <v>NO</v>
      </c>
      <c r="Q1473" s="19" t="str" cm="1">
        <f t="array" ref="Q1473:T1473">_xlfn.XLOOKUP(A1473,$A:$A,'Cleaned Medical Examiation data'!$H:$K)</f>
        <v>NO</v>
      </c>
      <c r="R1473" s="48">
        <v>0</v>
      </c>
      <c r="S1473" s="45" t="str">
        <v>Normal Weight</v>
      </c>
      <c r="T1473" s="34" t="str">
        <v>Diabetes</v>
      </c>
    </row>
    <row r="1474" spans="1:20" ht="15.75">
      <c r="A1474" s="33" t="s">
        <v>1514</v>
      </c>
      <c r="B1474" s="7" t="str">
        <f>VLOOKUP(A1474,'Customer Names'!$A:$G,7,0)</f>
        <v>Mr</v>
      </c>
      <c r="C1474" s="7" t="str">
        <f>VLOOKUP(A1474,'Customer Names'!$A:$F,6,0)</f>
        <v>Matthew</v>
      </c>
      <c r="D1474" s="7" t="str">
        <f>VLOOKUP(A1474,'Customer Names'!$A:$E,5,0)</f>
        <v>Buss</v>
      </c>
      <c r="E1474" s="25" t="str">
        <f>VLOOKUP(A1474,'Cleaned Hospitalisation data'!$A:$K,7,0)</f>
        <v>14-Dec-1999</v>
      </c>
      <c r="F1474" s="12">
        <f>VLOOKUP(A1474,'Cleaned Hospitalisation data'!$A$1:$K$2336,8,0)</f>
        <v>23</v>
      </c>
      <c r="G1474" s="12">
        <f>VLOOKUP(A1474,'Cleaned Hospitalisation data'!$A:$K,2,0)</f>
        <v>0</v>
      </c>
      <c r="H1474" s="28">
        <f>VLOOKUP(A1474,'Cleaned Hospitalisation data'!$A$1:$K$2336,3,0)</f>
        <v>722.99</v>
      </c>
      <c r="I1474" s="12" t="str">
        <f>VLOOKUP(A1474,'Cleaned Hospitalisation data'!$A$1:$K$2336,4,0)</f>
        <v>Tier - 3</v>
      </c>
      <c r="J1474" s="12" t="str">
        <f>VLOOKUP(A1474,'Cleaned Hospitalisation data'!$A$1:$K$2336,5,0)</f>
        <v>Tier - 1</v>
      </c>
      <c r="K1474" s="12" t="str">
        <f>VLOOKUP(A1474,'Cleaned Hospitalisation data'!$A$1:$K$2336,6,0)</f>
        <v>R1013</v>
      </c>
      <c r="L1474" s="12" cm="1">
        <f t="array" ref="L1474:P1474">_xlfn.XLOOKUP(A1474,$A:$A,'Cleaned Medical Examiation data'!$B:$F)</f>
        <v>23.35</v>
      </c>
      <c r="M1474" s="12">
        <v>5.94</v>
      </c>
      <c r="N1474" s="12" t="str">
        <v>NO</v>
      </c>
      <c r="O1474" s="12" t="str">
        <v>NO</v>
      </c>
      <c r="P1474" s="12" t="str">
        <v>NO</v>
      </c>
      <c r="Q1474" s="19" t="str" cm="1">
        <f t="array" ref="Q1474:T1474">_xlfn.XLOOKUP(A1474,$A:$A,'Cleaned Medical Examiation data'!$H:$K)</f>
        <v>NO</v>
      </c>
      <c r="R1474" s="48">
        <v>0</v>
      </c>
      <c r="S1474" s="45" t="str">
        <v>Normal Weight</v>
      </c>
      <c r="T1474" s="34" t="str">
        <v>Prediabetes</v>
      </c>
    </row>
    <row r="1475" spans="1:20" ht="15.75">
      <c r="A1475" s="33" t="s">
        <v>1515</v>
      </c>
      <c r="B1475" s="7" t="str">
        <f>VLOOKUP(A1475,'Customer Names'!$A:$G,7,0)</f>
        <v>Ms</v>
      </c>
      <c r="C1475" s="7" t="str">
        <f>VLOOKUP(A1475,'Customer Names'!$A:$F,6,0)</f>
        <v>Meghan K</v>
      </c>
      <c r="D1475" s="7" t="str">
        <f>VLOOKUP(A1475,'Customer Names'!$A:$E,5,0)</f>
        <v>Duffy</v>
      </c>
      <c r="E1475" s="25" t="str">
        <f>VLOOKUP(A1475,'Cleaned Hospitalisation data'!$A:$K,7,0)</f>
        <v>26-Dec-1999</v>
      </c>
      <c r="F1475" s="12">
        <f>VLOOKUP(A1475,'Cleaned Hospitalisation data'!$A$1:$K$2336,8,0)</f>
        <v>23</v>
      </c>
      <c r="G1475" s="12">
        <f>VLOOKUP(A1475,'Cleaned Hospitalisation data'!$A:$K,2,0)</f>
        <v>0</v>
      </c>
      <c r="H1475" s="28">
        <f>VLOOKUP(A1475,'Cleaned Hospitalisation data'!$A$1:$K$2336,3,0)</f>
        <v>700</v>
      </c>
      <c r="I1475" s="12" t="str">
        <f>VLOOKUP(A1475,'Cleaned Hospitalisation data'!$A$1:$K$2336,4,0)</f>
        <v>Tier - 2</v>
      </c>
      <c r="J1475" s="12" t="str">
        <f>VLOOKUP(A1475,'Cleaned Hospitalisation data'!$A$1:$K$2336,5,0)</f>
        <v>Tier - 3</v>
      </c>
      <c r="K1475" s="12" t="str">
        <f>VLOOKUP(A1475,'Cleaned Hospitalisation data'!$A$1:$K$2336,6,0)</f>
        <v>R1013</v>
      </c>
      <c r="L1475" s="12" cm="1">
        <f t="array" ref="L1475:P1475">_xlfn.XLOOKUP(A1475,$A:$A,'Cleaned Medical Examiation data'!$B:$F)</f>
        <v>22.24</v>
      </c>
      <c r="M1475" s="12">
        <v>5.04</v>
      </c>
      <c r="N1475" s="12" t="str">
        <v>NO</v>
      </c>
      <c r="O1475" s="12" t="str">
        <v>NO</v>
      </c>
      <c r="P1475" s="12" t="str">
        <v>NO</v>
      </c>
      <c r="Q1475" s="19" t="str" cm="1">
        <f t="array" ref="Q1475:T1475">_xlfn.XLOOKUP(A1475,$A:$A,'Cleaned Medical Examiation data'!$H:$K)</f>
        <v>NO</v>
      </c>
      <c r="R1475" s="48">
        <v>0</v>
      </c>
      <c r="S1475" s="45" t="str">
        <v>Normal Weight</v>
      </c>
      <c r="T1475" s="34" t="str">
        <v>Normal</v>
      </c>
    </row>
    <row r="1476" spans="1:20" ht="15.75">
      <c r="A1476" s="33" t="s">
        <v>1516</v>
      </c>
      <c r="B1476" s="7" t="str">
        <f>VLOOKUP(A1476,'Customer Names'!$A:$G,7,0)</f>
        <v>Mr</v>
      </c>
      <c r="C1476" s="7" t="str">
        <f>VLOOKUP(A1476,'Customer Names'!$A:$F,6,0)</f>
        <v>Fred</v>
      </c>
      <c r="D1476" s="7" t="str">
        <f>VLOOKUP(A1476,'Customer Names'!$A:$E,5,0)</f>
        <v>Hines</v>
      </c>
      <c r="E1476" s="25" t="str">
        <f>VLOOKUP(A1476,'Cleaned Hospitalisation data'!$A:$K,7,0)</f>
        <v>12-Sep-2001</v>
      </c>
      <c r="F1476" s="12">
        <f>VLOOKUP(A1476,'Cleaned Hospitalisation data'!$A$1:$K$2336,8,0)</f>
        <v>21</v>
      </c>
      <c r="G1476" s="12">
        <f>VLOOKUP(A1476,'Cleaned Hospitalisation data'!$A:$K,2,0)</f>
        <v>0</v>
      </c>
      <c r="H1476" s="28">
        <f>VLOOKUP(A1476,'Cleaned Hospitalisation data'!$A$1:$K$2336,3,0)</f>
        <v>687.54</v>
      </c>
      <c r="I1476" s="12" t="str">
        <f>VLOOKUP(A1476,'Cleaned Hospitalisation data'!$A$1:$K$2336,4,0)</f>
        <v>Tier - 3</v>
      </c>
      <c r="J1476" s="12" t="str">
        <f>VLOOKUP(A1476,'Cleaned Hospitalisation data'!$A$1:$K$2336,5,0)</f>
        <v>Tier - 2</v>
      </c>
      <c r="K1476" s="12" t="str">
        <f>VLOOKUP(A1476,'Cleaned Hospitalisation data'!$A$1:$K$2336,6,0)</f>
        <v>R1013</v>
      </c>
      <c r="L1476" s="12" cm="1">
        <f t="array" ref="L1476:P1476">_xlfn.XLOOKUP(A1476,$A:$A,'Cleaned Medical Examiation data'!$B:$F)</f>
        <v>24.76</v>
      </c>
      <c r="M1476" s="12">
        <v>4.54</v>
      </c>
      <c r="N1476" s="12" t="str">
        <v>YES</v>
      </c>
      <c r="O1476" s="12" t="str">
        <v>NO</v>
      </c>
      <c r="P1476" s="12" t="str">
        <v>NO</v>
      </c>
      <c r="Q1476" s="19" t="str" cm="1">
        <f t="array" ref="Q1476:T1476">_xlfn.XLOOKUP(A1476,$A:$A,'Cleaned Medical Examiation data'!$H:$K)</f>
        <v>NO</v>
      </c>
      <c r="R1476" s="48">
        <v>0</v>
      </c>
      <c r="S1476" s="45" t="str">
        <v>Normal Weight</v>
      </c>
      <c r="T1476" s="34" t="str">
        <v>Normal</v>
      </c>
    </row>
    <row r="1477" spans="1:20" ht="15.75">
      <c r="A1477" s="33" t="s">
        <v>1517</v>
      </c>
      <c r="B1477" s="7" t="str">
        <f>VLOOKUP(A1477,'Customer Names'!$A:$G,7,0)</f>
        <v>Mr</v>
      </c>
      <c r="C1477" s="7" t="str">
        <f>VLOOKUP(A1477,'Customer Names'!$A:$F,6,0)</f>
        <v>Sebastian</v>
      </c>
      <c r="D1477" s="7" t="str">
        <f>VLOOKUP(A1477,'Customer Names'!$A:$E,5,0)</f>
        <v>Castro</v>
      </c>
      <c r="E1477" s="25" t="str">
        <f>VLOOKUP(A1477,'Cleaned Hospitalisation data'!$A:$K,7,0)</f>
        <v>9-Nov-1997</v>
      </c>
      <c r="F1477" s="12">
        <f>VLOOKUP(A1477,'Cleaned Hospitalisation data'!$A$1:$K$2336,8,0)</f>
        <v>25</v>
      </c>
      <c r="G1477" s="12">
        <f>VLOOKUP(A1477,'Cleaned Hospitalisation data'!$A:$K,2,0)</f>
        <v>0</v>
      </c>
      <c r="H1477" s="28">
        <f>VLOOKUP(A1477,'Cleaned Hospitalisation data'!$A$1:$K$2336,3,0)</f>
        <v>670</v>
      </c>
      <c r="I1477" s="12" t="str">
        <f>VLOOKUP(A1477,'Cleaned Hospitalisation data'!$A$1:$K$2336,4,0)</f>
        <v>Tier - 3</v>
      </c>
      <c r="J1477" s="12" t="str">
        <f>VLOOKUP(A1477,'Cleaned Hospitalisation data'!$A$1:$K$2336,5,0)</f>
        <v>Tier - 3</v>
      </c>
      <c r="K1477" s="12" t="str">
        <f>VLOOKUP(A1477,'Cleaned Hospitalisation data'!$A$1:$K$2336,6,0)</f>
        <v>R1013</v>
      </c>
      <c r="L1477" s="12" cm="1">
        <f t="array" ref="L1477:P1477">_xlfn.XLOOKUP(A1477,$A:$A,'Cleaned Medical Examiation data'!$B:$F)</f>
        <v>20.100000000000001</v>
      </c>
      <c r="M1477" s="12">
        <v>5.6</v>
      </c>
      <c r="N1477" s="12" t="str">
        <v>YES</v>
      </c>
      <c r="O1477" s="12" t="str">
        <v>NO</v>
      </c>
      <c r="P1477" s="12" t="str">
        <v>YES</v>
      </c>
      <c r="Q1477" s="19" t="str" cm="1">
        <f t="array" ref="Q1477:T1477">_xlfn.XLOOKUP(A1477,$A:$A,'Cleaned Medical Examiation data'!$H:$K)</f>
        <v>NO</v>
      </c>
      <c r="R1477" s="48">
        <v>1</v>
      </c>
      <c r="S1477" s="45" t="str">
        <v>Normal Weight</v>
      </c>
      <c r="T1477" s="34" t="str">
        <v>Normal</v>
      </c>
    </row>
    <row r="1478" spans="1:20" ht="15.75">
      <c r="A1478" s="33" t="s">
        <v>1518</v>
      </c>
      <c r="B1478" s="7" t="str">
        <f>VLOOKUP(A1478,'Customer Names'!$A:$G,7,0)</f>
        <v>Ms</v>
      </c>
      <c r="C1478" s="7" t="str">
        <f>VLOOKUP(A1478,'Customer Names'!$A:$F,6,0)</f>
        <v>Laura</v>
      </c>
      <c r="D1478" s="7" t="str">
        <f>VLOOKUP(A1478,'Customer Names'!$A:$E,5,0)</f>
        <v>Howell</v>
      </c>
      <c r="E1478" s="25" t="str">
        <f>VLOOKUP(A1478,'Cleaned Hospitalisation data'!$A:$K,7,0)</f>
        <v>29-Nov-2002</v>
      </c>
      <c r="F1478" s="12">
        <f>VLOOKUP(A1478,'Cleaned Hospitalisation data'!$A$1:$K$2336,8,0)</f>
        <v>20</v>
      </c>
      <c r="G1478" s="12">
        <f>VLOOKUP(A1478,'Cleaned Hospitalisation data'!$A:$K,2,0)</f>
        <v>0</v>
      </c>
      <c r="H1478" s="28">
        <f>VLOOKUP(A1478,'Cleaned Hospitalisation data'!$A$1:$K$2336,3,0)</f>
        <v>668</v>
      </c>
      <c r="I1478" s="12" t="str">
        <f>VLOOKUP(A1478,'Cleaned Hospitalisation data'!$A$1:$K$2336,4,0)</f>
        <v>Tier - 3</v>
      </c>
      <c r="J1478" s="12" t="str">
        <f>VLOOKUP(A1478,'Cleaned Hospitalisation data'!$A$1:$K$2336,5,0)</f>
        <v>Tier - 2</v>
      </c>
      <c r="K1478" s="12" t="str">
        <f>VLOOKUP(A1478,'Cleaned Hospitalisation data'!$A$1:$K$2336,6,0)</f>
        <v>R1012</v>
      </c>
      <c r="L1478" s="12" cm="1">
        <f t="array" ref="L1478:P1478">_xlfn.XLOOKUP(A1478,$A:$A,'Cleaned Medical Examiation data'!$B:$F)</f>
        <v>21.77</v>
      </c>
      <c r="M1478" s="12">
        <v>10.67</v>
      </c>
      <c r="N1478" s="12" t="str">
        <v>NO</v>
      </c>
      <c r="O1478" s="12" t="str">
        <v>NO</v>
      </c>
      <c r="P1478" s="12" t="str">
        <v>NO</v>
      </c>
      <c r="Q1478" s="19" t="str" cm="1">
        <f t="array" ref="Q1478:T1478">_xlfn.XLOOKUP(A1478,$A:$A,'Cleaned Medical Examiation data'!$H:$K)</f>
        <v>NO</v>
      </c>
      <c r="R1478" s="48">
        <v>0</v>
      </c>
      <c r="S1478" s="45" t="str">
        <v>Normal Weight</v>
      </c>
      <c r="T1478" s="34" t="str">
        <v>Diabetes</v>
      </c>
    </row>
    <row r="1479" spans="1:20" ht="15.75">
      <c r="A1479" s="33" t="s">
        <v>1519</v>
      </c>
      <c r="B1479" s="7" t="str">
        <f>VLOOKUP(A1479,'Customer Names'!$A:$G,7,0)</f>
        <v>Ms</v>
      </c>
      <c r="C1479" s="7" t="str">
        <f>VLOOKUP(A1479,'Customer Names'!$A:$F,6,0)</f>
        <v>Nicole</v>
      </c>
      <c r="D1479" s="7" t="str">
        <f>VLOOKUP(A1479,'Customer Names'!$A:$E,5,0)</f>
        <v>Avery</v>
      </c>
      <c r="E1479" s="25" t="str">
        <f>VLOOKUP(A1479,'Cleaned Hospitalisation data'!$A:$K,7,0)</f>
        <v>4-Jul-1995</v>
      </c>
      <c r="F1479" s="12">
        <f>VLOOKUP(A1479,'Cleaned Hospitalisation data'!$A$1:$K$2336,8,0)</f>
        <v>27</v>
      </c>
      <c r="G1479" s="12">
        <f>VLOOKUP(A1479,'Cleaned Hospitalisation data'!$A:$K,2,0)</f>
        <v>0</v>
      </c>
      <c r="H1479" s="28">
        <f>VLOOKUP(A1479,'Cleaned Hospitalisation data'!$A$1:$K$2336,3,0)</f>
        <v>650</v>
      </c>
      <c r="I1479" s="12" t="str">
        <f>VLOOKUP(A1479,'Cleaned Hospitalisation data'!$A$1:$K$2336,4,0)</f>
        <v>Tier - 3</v>
      </c>
      <c r="J1479" s="12" t="str">
        <f>VLOOKUP(A1479,'Cleaned Hospitalisation data'!$A$1:$K$2336,5,0)</f>
        <v>Tier - 3</v>
      </c>
      <c r="K1479" s="12" t="str">
        <f>VLOOKUP(A1479,'Cleaned Hospitalisation data'!$A$1:$K$2336,6,0)</f>
        <v>R1013</v>
      </c>
      <c r="L1479" s="12" cm="1">
        <f t="array" ref="L1479:P1479">_xlfn.XLOOKUP(A1479,$A:$A,'Cleaned Medical Examiation data'!$B:$F)</f>
        <v>17.82</v>
      </c>
      <c r="M1479" s="12">
        <v>5.26</v>
      </c>
      <c r="N1479" s="12" t="str">
        <v>YES</v>
      </c>
      <c r="O1479" s="12" t="str">
        <v>NO</v>
      </c>
      <c r="P1479" s="12" t="str">
        <v>NO</v>
      </c>
      <c r="Q1479" s="19" t="str" cm="1">
        <f t="array" ref="Q1479:T1479">_xlfn.XLOOKUP(A1479,$A:$A,'Cleaned Medical Examiation data'!$H:$K)</f>
        <v>NO</v>
      </c>
      <c r="R1479" s="48">
        <v>1</v>
      </c>
      <c r="S1479" s="45" t="str">
        <v>Under Weight</v>
      </c>
      <c r="T1479" s="34" t="str">
        <v>Normal</v>
      </c>
    </row>
    <row r="1480" spans="1:20" ht="15.75">
      <c r="A1480" s="33" t="s">
        <v>1520</v>
      </c>
      <c r="B1480" s="7" t="str">
        <f>VLOOKUP(A1480,'Customer Names'!$A:$G,7,0)</f>
        <v>Ms</v>
      </c>
      <c r="C1480" s="7" t="str">
        <f>VLOOKUP(A1480,'Customer Names'!$A:$F,6,0)</f>
        <v>Susan E</v>
      </c>
      <c r="D1480" s="7" t="str">
        <f>VLOOKUP(A1480,'Customer Names'!$A:$E,5,0)</f>
        <v>Bohinski</v>
      </c>
      <c r="E1480" s="25" t="str">
        <f>VLOOKUP(A1480,'Cleaned Hospitalisation data'!$A:$K,7,0)</f>
        <v>1-Jun-1993</v>
      </c>
      <c r="F1480" s="12">
        <f>VLOOKUP(A1480,'Cleaned Hospitalisation data'!$A$1:$K$2336,8,0)</f>
        <v>30</v>
      </c>
      <c r="G1480" s="12">
        <f>VLOOKUP(A1480,'Cleaned Hospitalisation data'!$A:$K,2,0)</f>
        <v>0</v>
      </c>
      <c r="H1480" s="28">
        <f>VLOOKUP(A1480,'Cleaned Hospitalisation data'!$A$1:$K$2336,3,0)</f>
        <v>650</v>
      </c>
      <c r="I1480" s="12" t="str">
        <f>VLOOKUP(A1480,'Cleaned Hospitalisation data'!$A$1:$K$2336,4,0)</f>
        <v>Tier - 3</v>
      </c>
      <c r="J1480" s="12" t="str">
        <f>VLOOKUP(A1480,'Cleaned Hospitalisation data'!$A$1:$K$2336,5,0)</f>
        <v>Tier - 3</v>
      </c>
      <c r="K1480" s="12" t="str">
        <f>VLOOKUP(A1480,'Cleaned Hospitalisation data'!$A$1:$K$2336,6,0)</f>
        <v>R1013</v>
      </c>
      <c r="L1480" s="12" cm="1">
        <f t="array" ref="L1480:P1480">_xlfn.XLOOKUP(A1480,$A:$A,'Cleaned Medical Examiation data'!$B:$F)</f>
        <v>17.07</v>
      </c>
      <c r="M1480" s="12">
        <v>5.22</v>
      </c>
      <c r="N1480" s="12" t="str">
        <v>NO</v>
      </c>
      <c r="O1480" s="12" t="str">
        <v>NO</v>
      </c>
      <c r="P1480" s="12" t="str">
        <v>YES</v>
      </c>
      <c r="Q1480" s="19" t="str" cm="1">
        <f t="array" ref="Q1480:T1480">_xlfn.XLOOKUP(A1480,$A:$A,'Cleaned Medical Examiation data'!$H:$K)</f>
        <v>NO</v>
      </c>
      <c r="R1480" s="48">
        <v>1</v>
      </c>
      <c r="S1480" s="45" t="str">
        <v>Under Weight</v>
      </c>
      <c r="T1480" s="34" t="str">
        <v>Normal</v>
      </c>
    </row>
    <row r="1481" spans="1:20" ht="15.75">
      <c r="A1481" s="33" t="s">
        <v>1521</v>
      </c>
      <c r="B1481" s="7" t="str">
        <f>VLOOKUP(A1481,'Customer Names'!$A:$G,7,0)</f>
        <v>Mr</v>
      </c>
      <c r="C1481" s="7" t="str">
        <f>VLOOKUP(A1481,'Customer Names'!$A:$F,6,0)</f>
        <v>Sean</v>
      </c>
      <c r="D1481" s="7" t="str">
        <f>VLOOKUP(A1481,'Customer Names'!$A:$E,5,0)</f>
        <v>Welleck</v>
      </c>
      <c r="E1481" s="25" t="str">
        <f>VLOOKUP(A1481,'Cleaned Hospitalisation data'!$A:$K,7,0)</f>
        <v>3-Jul-2003</v>
      </c>
      <c r="F1481" s="12">
        <f>VLOOKUP(A1481,'Cleaned Hospitalisation data'!$A$1:$K$2336,8,0)</f>
        <v>19</v>
      </c>
      <c r="G1481" s="12">
        <f>VLOOKUP(A1481,'Cleaned Hospitalisation data'!$A:$K,2,0)</f>
        <v>0</v>
      </c>
      <c r="H1481" s="28">
        <f>VLOOKUP(A1481,'Cleaned Hospitalisation data'!$A$1:$K$2336,3,0)</f>
        <v>34779.620000000003</v>
      </c>
      <c r="I1481" s="12" t="str">
        <f>VLOOKUP(A1481,'Cleaned Hospitalisation data'!$A$1:$K$2336,4,0)</f>
        <v>Tier - 1</v>
      </c>
      <c r="J1481" s="12" t="str">
        <f>VLOOKUP(A1481,'Cleaned Hospitalisation data'!$A$1:$K$2336,5,0)</f>
        <v>Tier - 2</v>
      </c>
      <c r="K1481" s="12" t="str">
        <f>VLOOKUP(A1481,'Cleaned Hospitalisation data'!$A$1:$K$2336,6,0)</f>
        <v>R1011</v>
      </c>
      <c r="L1481" s="12" cm="1">
        <f t="array" ref="L1481:P1481">_xlfn.XLOOKUP(A1481,$A:$A,'Cleaned Medical Examiation data'!$B:$F)</f>
        <v>34.799999999999997</v>
      </c>
      <c r="M1481" s="12">
        <v>6.18</v>
      </c>
      <c r="N1481" s="12" t="str">
        <v>NO</v>
      </c>
      <c r="O1481" s="12" t="str">
        <v>NO</v>
      </c>
      <c r="P1481" s="12" t="str">
        <v>YES</v>
      </c>
      <c r="Q1481" s="19" t="str" cm="1">
        <f t="array" ref="Q1481:T1481">_xlfn.XLOOKUP(A1481,$A:$A,'Cleaned Medical Examiation data'!$H:$K)</f>
        <v>YES</v>
      </c>
      <c r="R1481" s="48">
        <v>1</v>
      </c>
      <c r="S1481" s="45" t="str">
        <v>Obesity</v>
      </c>
      <c r="T1481" s="34" t="str">
        <v>Prediabetes</v>
      </c>
    </row>
    <row r="1482" spans="1:20" ht="15.75">
      <c r="A1482" s="33" t="s">
        <v>1522</v>
      </c>
      <c r="B1482" s="7" t="str">
        <f>VLOOKUP(A1482,'Customer Names'!$A:$G,7,0)</f>
        <v>Ms</v>
      </c>
      <c r="C1482" s="7" t="str">
        <f>VLOOKUP(A1482,'Customer Names'!$A:$F,6,0)</f>
        <v>Katy</v>
      </c>
      <c r="D1482" s="7" t="str">
        <f>VLOOKUP(A1482,'Customer Names'!$A:$E,5,0)</f>
        <v>Kohls</v>
      </c>
      <c r="E1482" s="25" t="str">
        <f>VLOOKUP(A1482,'Cleaned Hospitalisation data'!$A:$K,7,0)</f>
        <v>20-Nov-2001</v>
      </c>
      <c r="F1482" s="12">
        <f>VLOOKUP(A1482,'Cleaned Hospitalisation data'!$A$1:$K$2336,8,0)</f>
        <v>21</v>
      </c>
      <c r="G1482" s="12">
        <f>VLOOKUP(A1482,'Cleaned Hospitalisation data'!$A:$K,2,0)</f>
        <v>0</v>
      </c>
      <c r="H1482" s="28">
        <f>VLOOKUP(A1482,'Cleaned Hospitalisation data'!$A$1:$K$2336,3,0)</f>
        <v>646.14</v>
      </c>
      <c r="I1482" s="12" t="str">
        <f>VLOOKUP(A1482,'Cleaned Hospitalisation data'!$A$1:$K$2336,4,0)</f>
        <v>Tier - 3</v>
      </c>
      <c r="J1482" s="12" t="str">
        <f>VLOOKUP(A1482,'Cleaned Hospitalisation data'!$A$1:$K$2336,5,0)</f>
        <v>Tier - 3</v>
      </c>
      <c r="K1482" s="12" t="str">
        <f>VLOOKUP(A1482,'Cleaned Hospitalisation data'!$A$1:$K$2336,6,0)</f>
        <v>R1012</v>
      </c>
      <c r="L1482" s="12" cm="1">
        <f t="array" ref="L1482:P1482">_xlfn.XLOOKUP(A1482,$A:$A,'Cleaned Medical Examiation data'!$B:$F)</f>
        <v>22.24</v>
      </c>
      <c r="M1482" s="12">
        <v>4.29</v>
      </c>
      <c r="N1482" s="12" t="str">
        <v>YES</v>
      </c>
      <c r="O1482" s="12" t="str">
        <v>NO</v>
      </c>
      <c r="P1482" s="12" t="str">
        <v>NO</v>
      </c>
      <c r="Q1482" s="19" t="str" cm="1">
        <f t="array" ref="Q1482:T1482">_xlfn.XLOOKUP(A1482,$A:$A,'Cleaned Medical Examiation data'!$H:$K)</f>
        <v>NO</v>
      </c>
      <c r="R1482" s="48">
        <v>0</v>
      </c>
      <c r="S1482" s="45" t="str">
        <v>Normal Weight</v>
      </c>
      <c r="T1482" s="34" t="str">
        <v>Normal</v>
      </c>
    </row>
    <row r="1483" spans="1:20" ht="15.75">
      <c r="A1483" s="33" t="s">
        <v>1523</v>
      </c>
      <c r="B1483" s="7" t="str">
        <f>VLOOKUP(A1483,'Customer Names'!$A:$G,7,0)</f>
        <v>Mr</v>
      </c>
      <c r="C1483" s="7" t="str">
        <f>VLOOKUP(A1483,'Customer Names'!$A:$F,6,0)</f>
        <v>Jordan</v>
      </c>
      <c r="D1483" s="7" t="str">
        <f>VLOOKUP(A1483,'Customer Names'!$A:$E,5,0)</f>
        <v>Brietzke</v>
      </c>
      <c r="E1483" s="25" t="str">
        <f>VLOOKUP(A1483,'Cleaned Hospitalisation data'!$A:$K,7,0)</f>
        <v>27-Jul-1998</v>
      </c>
      <c r="F1483" s="12">
        <f>VLOOKUP(A1483,'Cleaned Hospitalisation data'!$A$1:$K$2336,8,0)</f>
        <v>24</v>
      </c>
      <c r="G1483" s="12">
        <f>VLOOKUP(A1483,'Cleaned Hospitalisation data'!$A:$K,2,0)</f>
        <v>0</v>
      </c>
      <c r="H1483" s="28">
        <f>VLOOKUP(A1483,'Cleaned Hospitalisation data'!$A$1:$K$2336,3,0)</f>
        <v>637.26</v>
      </c>
      <c r="I1483" s="12" t="str">
        <f>VLOOKUP(A1483,'Cleaned Hospitalisation data'!$A$1:$K$2336,4,0)</f>
        <v>Tier - 3</v>
      </c>
      <c r="J1483" s="12" t="str">
        <f>VLOOKUP(A1483,'Cleaned Hospitalisation data'!$A$1:$K$2336,5,0)</f>
        <v>Tier - 3</v>
      </c>
      <c r="K1483" s="12" t="str">
        <f>VLOOKUP(A1483,'Cleaned Hospitalisation data'!$A$1:$K$2336,6,0)</f>
        <v>R1013</v>
      </c>
      <c r="L1483" s="12" cm="1">
        <f t="array" ref="L1483:P1483">_xlfn.XLOOKUP(A1483,$A:$A,'Cleaned Medical Examiation data'!$B:$F)</f>
        <v>22.34</v>
      </c>
      <c r="M1483" s="12">
        <v>5.57</v>
      </c>
      <c r="N1483" s="12" t="str">
        <v>NO</v>
      </c>
      <c r="O1483" s="12" t="str">
        <v>NO</v>
      </c>
      <c r="P1483" s="12" t="str">
        <v>NO</v>
      </c>
      <c r="Q1483" s="19" t="str" cm="1">
        <f t="array" ref="Q1483:T1483">_xlfn.XLOOKUP(A1483,$A:$A,'Cleaned Medical Examiation data'!$H:$K)</f>
        <v>NO</v>
      </c>
      <c r="R1483" s="48">
        <v>1</v>
      </c>
      <c r="S1483" s="45" t="str">
        <v>Normal Weight</v>
      </c>
      <c r="T1483" s="34" t="str">
        <v>Normal</v>
      </c>
    </row>
    <row r="1484" spans="1:20" ht="15.75">
      <c r="A1484" s="33" t="s">
        <v>1524</v>
      </c>
      <c r="B1484" s="7" t="str">
        <f>VLOOKUP(A1484,'Customer Names'!$A:$G,7,0)</f>
        <v>Mr</v>
      </c>
      <c r="C1484" s="7" t="str">
        <f>VLOOKUP(A1484,'Customer Names'!$A:$F,6,0)</f>
        <v>Juan D Sr</v>
      </c>
      <c r="D1484" s="7" t="str">
        <f>VLOOKUP(A1484,'Customer Names'!$A:$E,5,0)</f>
        <v>Riveros Gonzalez</v>
      </c>
      <c r="E1484" s="25" t="str">
        <f>VLOOKUP(A1484,'Cleaned Hospitalisation data'!$A:$K,7,0)</f>
        <v>13-Sep-1992</v>
      </c>
      <c r="F1484" s="12">
        <f>VLOOKUP(A1484,'Cleaned Hospitalisation data'!$A$1:$K$2336,8,0)</f>
        <v>30</v>
      </c>
      <c r="G1484" s="12">
        <f>VLOOKUP(A1484,'Cleaned Hospitalisation data'!$A:$K,2,0)</f>
        <v>0</v>
      </c>
      <c r="H1484" s="28">
        <f>VLOOKUP(A1484,'Cleaned Hospitalisation data'!$A$1:$K$2336,3,0)</f>
        <v>604.54</v>
      </c>
      <c r="I1484" s="12" t="str">
        <f>VLOOKUP(A1484,'Cleaned Hospitalisation data'!$A$1:$K$2336,4,0)</f>
        <v>Tier - 3</v>
      </c>
      <c r="J1484" s="12" t="str">
        <f>VLOOKUP(A1484,'Cleaned Hospitalisation data'!$A$1:$K$2336,5,0)</f>
        <v>Tier - 3</v>
      </c>
      <c r="K1484" s="12" t="str">
        <f>VLOOKUP(A1484,'Cleaned Hospitalisation data'!$A$1:$K$2336,6,0)</f>
        <v>R1013</v>
      </c>
      <c r="L1484" s="12" cm="1">
        <f t="array" ref="L1484:P1484">_xlfn.XLOOKUP(A1484,$A:$A,'Cleaned Medical Examiation data'!$B:$F)</f>
        <v>17.7</v>
      </c>
      <c r="M1484" s="12">
        <v>6.28</v>
      </c>
      <c r="N1484" s="12" t="str">
        <v>NO</v>
      </c>
      <c r="O1484" s="12" t="str">
        <v>NO</v>
      </c>
      <c r="P1484" s="12" t="str">
        <v>NO</v>
      </c>
      <c r="Q1484" s="19" t="str" cm="1">
        <f t="array" ref="Q1484:T1484">_xlfn.XLOOKUP(A1484,$A:$A,'Cleaned Medical Examiation data'!$H:$K)</f>
        <v>NO</v>
      </c>
      <c r="R1484" s="48">
        <v>1</v>
      </c>
      <c r="S1484" s="45" t="str">
        <v>Under Weight</v>
      </c>
      <c r="T1484" s="34" t="str">
        <v>Prediabetes</v>
      </c>
    </row>
    <row r="1485" spans="1:20" ht="15.75">
      <c r="A1485" s="33" t="s">
        <v>1525</v>
      </c>
      <c r="B1485" s="7" t="str">
        <f>VLOOKUP(A1485,'Customer Names'!$A:$G,7,0)</f>
        <v>Ms</v>
      </c>
      <c r="C1485" s="7" t="str">
        <f>VLOOKUP(A1485,'Customer Names'!$A:$F,6,0)</f>
        <v>Julie</v>
      </c>
      <c r="D1485" s="7" t="str">
        <f>VLOOKUP(A1485,'Customer Names'!$A:$E,5,0)</f>
        <v>Albano</v>
      </c>
      <c r="E1485" s="25" t="str">
        <f>VLOOKUP(A1485,'Cleaned Hospitalisation data'!$A:$K,7,0)</f>
        <v>30-Jun-1993</v>
      </c>
      <c r="F1485" s="12">
        <f>VLOOKUP(A1485,'Cleaned Hospitalisation data'!$A$1:$K$2336,8,0)</f>
        <v>29</v>
      </c>
      <c r="G1485" s="12">
        <f>VLOOKUP(A1485,'Cleaned Hospitalisation data'!$A:$K,2,0)</f>
        <v>0</v>
      </c>
      <c r="H1485" s="28">
        <f>VLOOKUP(A1485,'Cleaned Hospitalisation data'!$A$1:$K$2336,3,0)</f>
        <v>600</v>
      </c>
      <c r="I1485" s="12" t="str">
        <f>VLOOKUP(A1485,'Cleaned Hospitalisation data'!$A$1:$K$2336,4,0)</f>
        <v>Tier - 2</v>
      </c>
      <c r="J1485" s="12" t="str">
        <f>VLOOKUP(A1485,'Cleaned Hospitalisation data'!$A$1:$K$2336,5,0)</f>
        <v>Tier - 1</v>
      </c>
      <c r="K1485" s="12" t="str">
        <f>VLOOKUP(A1485,'Cleaned Hospitalisation data'!$A$1:$K$2336,6,0)</f>
        <v>R1013</v>
      </c>
      <c r="L1485" s="12" cm="1">
        <f t="array" ref="L1485:P1485">_xlfn.XLOOKUP(A1485,$A:$A,'Cleaned Medical Examiation data'!$B:$F)</f>
        <v>16.47</v>
      </c>
      <c r="M1485" s="12">
        <v>6.35</v>
      </c>
      <c r="N1485" s="12" t="str">
        <v>NO</v>
      </c>
      <c r="O1485" s="12" t="str">
        <v>NO</v>
      </c>
      <c r="P1485" s="12" t="str">
        <v>YES</v>
      </c>
      <c r="Q1485" s="19" t="str" cm="1">
        <f t="array" ref="Q1485:T1485">_xlfn.XLOOKUP(A1485,$A:$A,'Cleaned Medical Examiation data'!$H:$K)</f>
        <v>NO</v>
      </c>
      <c r="R1485" s="48">
        <v>1</v>
      </c>
      <c r="S1485" s="45" t="str">
        <v>Under Weight</v>
      </c>
      <c r="T1485" s="34" t="str">
        <v>Prediabetes</v>
      </c>
    </row>
    <row r="1486" spans="1:20" ht="15.75">
      <c r="A1486" s="33" t="s">
        <v>1526</v>
      </c>
      <c r="B1486" s="7" t="str">
        <f>VLOOKUP(A1486,'Customer Names'!$A:$G,7,0)</f>
        <v>Mr</v>
      </c>
      <c r="C1486" s="7" t="str">
        <f>VLOOKUP(A1486,'Customer Names'!$A:$F,6,0)</f>
        <v>Evan P</v>
      </c>
      <c r="D1486" s="7" t="str">
        <f>VLOOKUP(A1486,'Customer Names'!$A:$E,5,0)</f>
        <v>Rosendahl</v>
      </c>
      <c r="E1486" s="25" t="str">
        <f>VLOOKUP(A1486,'Cleaned Hospitalisation data'!$A:$K,7,0)</f>
        <v>30-Nov-1992</v>
      </c>
      <c r="F1486" s="12">
        <f>VLOOKUP(A1486,'Cleaned Hospitalisation data'!$A$1:$K$2336,8,0)</f>
        <v>30</v>
      </c>
      <c r="G1486" s="12">
        <f>VLOOKUP(A1486,'Cleaned Hospitalisation data'!$A:$K,2,0)</f>
        <v>0</v>
      </c>
      <c r="H1486" s="28">
        <f>VLOOKUP(A1486,'Cleaned Hospitalisation data'!$A$1:$K$2336,3,0)</f>
        <v>570.62</v>
      </c>
      <c r="I1486" s="12" t="str">
        <f>VLOOKUP(A1486,'Cleaned Hospitalisation data'!$A$1:$K$2336,4,0)</f>
        <v>Tier - 2</v>
      </c>
      <c r="J1486" s="12" t="str">
        <f>VLOOKUP(A1486,'Cleaned Hospitalisation data'!$A$1:$K$2336,5,0)</f>
        <v>Tier - 1</v>
      </c>
      <c r="K1486" s="12" t="str">
        <f>VLOOKUP(A1486,'Cleaned Hospitalisation data'!$A$1:$K$2336,6,0)</f>
        <v>R1013</v>
      </c>
      <c r="L1486" s="12" cm="1">
        <f t="array" ref="L1486:P1486">_xlfn.XLOOKUP(A1486,$A:$A,'Cleaned Medical Examiation data'!$B:$F)</f>
        <v>17.600000000000001</v>
      </c>
      <c r="M1486" s="12">
        <v>4.3899999999999997</v>
      </c>
      <c r="N1486" s="12" t="str">
        <v>NO</v>
      </c>
      <c r="O1486" s="12" t="str">
        <v>NO</v>
      </c>
      <c r="P1486" s="12" t="str">
        <v>NO</v>
      </c>
      <c r="Q1486" s="19" t="str" cm="1">
        <f t="array" ref="Q1486:T1486">_xlfn.XLOOKUP(A1486,$A:$A,'Cleaned Medical Examiation data'!$H:$K)</f>
        <v>NO</v>
      </c>
      <c r="R1486" s="48">
        <v>1</v>
      </c>
      <c r="S1486" s="45" t="str">
        <v>Under Weight</v>
      </c>
      <c r="T1486" s="34" t="str">
        <v>Normal</v>
      </c>
    </row>
    <row r="1487" spans="1:20" ht="15.75">
      <c r="A1487" s="33" t="s">
        <v>1527</v>
      </c>
      <c r="B1487" s="7" t="str">
        <f>VLOOKUP(A1487,'Customer Names'!$A:$G,7,0)</f>
        <v>Mr</v>
      </c>
      <c r="C1487" s="7" t="str">
        <f>VLOOKUP(A1487,'Customer Names'!$A:$F,6,0)</f>
        <v>Aaron K</v>
      </c>
      <c r="D1487" s="7" t="str">
        <f>VLOOKUP(A1487,'Customer Names'!$A:$E,5,0)</f>
        <v>German</v>
      </c>
      <c r="E1487" s="25" t="str">
        <f>VLOOKUP(A1487,'Cleaned Hospitalisation data'!$A:$K,7,0)</f>
        <v>9-Jul-1992</v>
      </c>
      <c r="F1487" s="12">
        <f>VLOOKUP(A1487,'Cleaned Hospitalisation data'!$A$1:$K$2336,8,0)</f>
        <v>30</v>
      </c>
      <c r="G1487" s="12">
        <f>VLOOKUP(A1487,'Cleaned Hospitalisation data'!$A:$K,2,0)</f>
        <v>0</v>
      </c>
      <c r="H1487" s="28">
        <f>VLOOKUP(A1487,'Cleaned Hospitalisation data'!$A$1:$K$2336,3,0)</f>
        <v>563.84</v>
      </c>
      <c r="I1487" s="12" t="str">
        <f>VLOOKUP(A1487,'Cleaned Hospitalisation data'!$A$1:$K$2336,4,0)</f>
        <v>Tier - 2</v>
      </c>
      <c r="J1487" s="12" t="str">
        <f>VLOOKUP(A1487,'Cleaned Hospitalisation data'!$A$1:$K$2336,5,0)</f>
        <v>Tier - 3</v>
      </c>
      <c r="K1487" s="12" t="str">
        <f>VLOOKUP(A1487,'Cleaned Hospitalisation data'!$A$1:$K$2336,6,0)</f>
        <v>R1013</v>
      </c>
      <c r="L1487" s="12" cm="1">
        <f t="array" ref="L1487:P1487">_xlfn.XLOOKUP(A1487,$A:$A,'Cleaned Medical Examiation data'!$B:$F)</f>
        <v>17.579999999999998</v>
      </c>
      <c r="M1487" s="12">
        <v>4.51</v>
      </c>
      <c r="N1487" s="12" t="str">
        <v>NO</v>
      </c>
      <c r="O1487" s="12" t="str">
        <v>NO</v>
      </c>
      <c r="P1487" s="12" t="str">
        <v>NO</v>
      </c>
      <c r="Q1487" s="19" t="str" cm="1">
        <f t="array" ref="Q1487:T1487">_xlfn.XLOOKUP(A1487,$A:$A,'Cleaned Medical Examiation data'!$H:$K)</f>
        <v>NO</v>
      </c>
      <c r="R1487" s="48">
        <v>1</v>
      </c>
      <c r="S1487" s="45" t="str">
        <v>Under Weight</v>
      </c>
      <c r="T1487" s="34" t="str">
        <v>Normal</v>
      </c>
    </row>
    <row r="1488" spans="1:20" ht="15.75">
      <c r="A1488" s="33" t="s">
        <v>1528</v>
      </c>
      <c r="B1488" s="7" t="str">
        <f>VLOOKUP(A1488,'Customer Names'!$A:$G,7,0)</f>
        <v>Mr</v>
      </c>
      <c r="C1488" s="7" t="str">
        <f>VLOOKUP(A1488,'Customer Names'!$A:$F,6,0)</f>
        <v>Brian M</v>
      </c>
      <c r="D1488" s="7" t="str">
        <f>VLOOKUP(A1488,'Customer Names'!$A:$E,5,0)</f>
        <v>Polen</v>
      </c>
      <c r="E1488" s="25" t="str">
        <f>VLOOKUP(A1488,'Cleaned Hospitalisation data'!$A:$K,7,0)</f>
        <v>7-Jul-1994</v>
      </c>
      <c r="F1488" s="12">
        <f>VLOOKUP(A1488,'Cleaned Hospitalisation data'!$A$1:$K$2336,8,0)</f>
        <v>28</v>
      </c>
      <c r="G1488" s="12">
        <f>VLOOKUP(A1488,'Cleaned Hospitalisation data'!$A:$K,2,0)</f>
        <v>0</v>
      </c>
      <c r="H1488" s="28">
        <f>VLOOKUP(A1488,'Cleaned Hospitalisation data'!$A$1:$K$2336,3,0)</f>
        <v>34672.15</v>
      </c>
      <c r="I1488" s="12" t="str">
        <f>VLOOKUP(A1488,'Cleaned Hospitalisation data'!$A$1:$K$2336,4,0)</f>
        <v>Tier - 1</v>
      </c>
      <c r="J1488" s="12" t="str">
        <f>VLOOKUP(A1488,'Cleaned Hospitalisation data'!$A$1:$K$2336,5,0)</f>
        <v>Tier - 3</v>
      </c>
      <c r="K1488" s="12" t="str">
        <f>VLOOKUP(A1488,'Cleaned Hospitalisation data'!$A$1:$K$2336,6,0)</f>
        <v>R1013</v>
      </c>
      <c r="L1488" s="12" cm="1">
        <f t="array" ref="L1488:P1488">_xlfn.XLOOKUP(A1488,$A:$A,'Cleaned Medical Examiation data'!$B:$F)</f>
        <v>31.68</v>
      </c>
      <c r="M1488" s="12">
        <v>4.4000000000000004</v>
      </c>
      <c r="N1488" s="12" t="str">
        <v>NO</v>
      </c>
      <c r="O1488" s="12" t="str">
        <v>NO</v>
      </c>
      <c r="P1488" s="12" t="str">
        <v>NO</v>
      </c>
      <c r="Q1488" s="19" t="str" cm="1">
        <f t="array" ref="Q1488:T1488">_xlfn.XLOOKUP(A1488,$A:$A,'Cleaned Medical Examiation data'!$H:$K)</f>
        <v>YES</v>
      </c>
      <c r="R1488" s="48">
        <v>0</v>
      </c>
      <c r="S1488" s="45" t="str">
        <v>Obesity</v>
      </c>
      <c r="T1488" s="34" t="str">
        <v>Normal</v>
      </c>
    </row>
    <row r="1489" spans="1:20" ht="15.75">
      <c r="A1489" s="33" t="s">
        <v>1529</v>
      </c>
      <c r="B1489" s="7" t="str">
        <f>VLOOKUP(A1489,'Customer Names'!$A:$G,7,0)</f>
        <v>Mr</v>
      </c>
      <c r="C1489" s="7" t="str">
        <f>VLOOKUP(A1489,'Customer Names'!$A:$F,6,0)</f>
        <v>Jeremy</v>
      </c>
      <c r="D1489" s="7" t="str">
        <f>VLOOKUP(A1489,'Customer Names'!$A:$E,5,0)</f>
        <v>Lynch</v>
      </c>
      <c r="E1489" s="25" t="str">
        <f>VLOOKUP(A1489,'Cleaned Hospitalisation data'!$A:$K,7,0)</f>
        <v>9-Oct-2004</v>
      </c>
      <c r="F1489" s="12">
        <f>VLOOKUP(A1489,'Cleaned Hospitalisation data'!$A$1:$K$2336,8,0)</f>
        <v>18</v>
      </c>
      <c r="G1489" s="12">
        <f>VLOOKUP(A1489,'Cleaned Hospitalisation data'!$A:$K,2,0)</f>
        <v>0</v>
      </c>
      <c r="H1489" s="28">
        <f>VLOOKUP(A1489,'Cleaned Hospitalisation data'!$A$1:$K$2336,3,0)</f>
        <v>34617.839999999997</v>
      </c>
      <c r="I1489" s="12" t="str">
        <f>VLOOKUP(A1489,'Cleaned Hospitalisation data'!$A$1:$K$2336,4,0)</f>
        <v>Tier - 1</v>
      </c>
      <c r="J1489" s="12" t="str">
        <f>VLOOKUP(A1489,'Cleaned Hospitalisation data'!$A$1:$K$2336,5,0)</f>
        <v>Tier - 3</v>
      </c>
      <c r="K1489" s="12" t="str">
        <f>VLOOKUP(A1489,'Cleaned Hospitalisation data'!$A$1:$K$2336,6,0)</f>
        <v>R1016</v>
      </c>
      <c r="L1489" s="12" cm="1">
        <f t="array" ref="L1489:P1489">_xlfn.XLOOKUP(A1489,$A:$A,'Cleaned Medical Examiation data'!$B:$F)</f>
        <v>33.534999999999997</v>
      </c>
      <c r="M1489" s="12">
        <v>6.23</v>
      </c>
      <c r="N1489" s="12" t="str">
        <v>NO</v>
      </c>
      <c r="O1489" s="12" t="str">
        <v>YES</v>
      </c>
      <c r="P1489" s="12" t="str">
        <v>NO</v>
      </c>
      <c r="Q1489" s="19" t="str" cm="1">
        <f t="array" ref="Q1489:T1489">_xlfn.XLOOKUP(A1489,$A:$A,'Cleaned Medical Examiation data'!$H:$K)</f>
        <v>YES</v>
      </c>
      <c r="R1489" s="48">
        <v>1</v>
      </c>
      <c r="S1489" s="45" t="str">
        <v>Obesity</v>
      </c>
      <c r="T1489" s="34" t="str">
        <v>Prediabetes</v>
      </c>
    </row>
    <row r="1490" spans="1:20" ht="15.75">
      <c r="A1490" s="33" t="s">
        <v>1530</v>
      </c>
      <c r="B1490" s="7" t="str">
        <f>VLOOKUP(A1490,'Customer Names'!$A:$G,7,0)</f>
        <v>Ms</v>
      </c>
      <c r="C1490" s="7" t="str">
        <f>VLOOKUP(A1490,'Customer Names'!$A:$F,6,0)</f>
        <v>Susannah</v>
      </c>
      <c r="D1490" s="7" t="str">
        <f>VLOOKUP(A1490,'Customer Names'!$A:$E,5,0)</f>
        <v>Hufstader</v>
      </c>
      <c r="E1490" s="25" t="str">
        <f>VLOOKUP(A1490,'Cleaned Hospitalisation data'!$A:$K,7,0)</f>
        <v>25-Nov-1976</v>
      </c>
      <c r="F1490" s="12">
        <f>VLOOKUP(A1490,'Cleaned Hospitalisation data'!$A$1:$K$2336,8,0)</f>
        <v>46</v>
      </c>
      <c r="G1490" s="12">
        <f>VLOOKUP(A1490,'Cleaned Hospitalisation data'!$A:$K,2,0)</f>
        <v>2</v>
      </c>
      <c r="H1490" s="28">
        <f>VLOOKUP(A1490,'Cleaned Hospitalisation data'!$A$1:$K$2336,3,0)</f>
        <v>34543.39</v>
      </c>
      <c r="I1490" s="12" t="str">
        <f>VLOOKUP(A1490,'Cleaned Hospitalisation data'!$A$1:$K$2336,4,0)</f>
        <v>Tier - 2</v>
      </c>
      <c r="J1490" s="12" t="str">
        <f>VLOOKUP(A1490,'Cleaned Hospitalisation data'!$A$1:$K$2336,5,0)</f>
        <v>Tier - 3</v>
      </c>
      <c r="K1490" s="12" t="str">
        <f>VLOOKUP(A1490,'Cleaned Hospitalisation data'!$A$1:$K$2336,6,0)</f>
        <v>R1011</v>
      </c>
      <c r="L1490" s="12" cm="1">
        <f t="array" ref="L1490:P1490">_xlfn.XLOOKUP(A1490,$A:$A,'Cleaned Medical Examiation data'!$B:$F)</f>
        <v>31.92</v>
      </c>
      <c r="M1490" s="12">
        <v>5.33</v>
      </c>
      <c r="N1490" s="12" t="str">
        <v>YES</v>
      </c>
      <c r="O1490" s="12" t="str">
        <v>NO</v>
      </c>
      <c r="P1490" s="12" t="str">
        <v>NO</v>
      </c>
      <c r="Q1490" s="19" t="str" cm="1">
        <f t="array" ref="Q1490:T1490">_xlfn.XLOOKUP(A1490,$A:$A,'Cleaned Medical Examiation data'!$H:$K)</f>
        <v>YES</v>
      </c>
      <c r="R1490" s="48">
        <v>0</v>
      </c>
      <c r="S1490" s="45" t="str">
        <v>Obesity</v>
      </c>
      <c r="T1490" s="34" t="str">
        <v>Normal</v>
      </c>
    </row>
    <row r="1491" spans="1:20" ht="15.75">
      <c r="A1491" s="33" t="s">
        <v>1531</v>
      </c>
      <c r="B1491" s="7" t="str">
        <f>VLOOKUP(A1491,'Customer Names'!$A:$G,7,0)</f>
        <v>Mr</v>
      </c>
      <c r="C1491" s="7" t="str">
        <f>VLOOKUP(A1491,'Customer Names'!$A:$F,6,0)</f>
        <v>Randy</v>
      </c>
      <c r="D1491" s="7" t="str">
        <f>VLOOKUP(A1491,'Customer Names'!$A:$E,5,0)</f>
        <v>Doak</v>
      </c>
      <c r="E1491" s="25" t="str">
        <f>VLOOKUP(A1491,'Cleaned Hospitalisation data'!$A:$K,7,0)</f>
        <v>24-Jun-1998</v>
      </c>
      <c r="F1491" s="12">
        <f>VLOOKUP(A1491,'Cleaned Hospitalisation data'!$A$1:$K$2336,8,0)</f>
        <v>24</v>
      </c>
      <c r="G1491" s="12">
        <f>VLOOKUP(A1491,'Cleaned Hospitalisation data'!$A:$K,2,0)</f>
        <v>0</v>
      </c>
      <c r="H1491" s="28">
        <f>VLOOKUP(A1491,'Cleaned Hospitalisation data'!$A$1:$K$2336,3,0)</f>
        <v>34472.839999999997</v>
      </c>
      <c r="I1491" s="12" t="str">
        <f>VLOOKUP(A1491,'Cleaned Hospitalisation data'!$A$1:$K$2336,4,0)</f>
        <v>Tier - 1</v>
      </c>
      <c r="J1491" s="12" t="str">
        <f>VLOOKUP(A1491,'Cleaned Hospitalisation data'!$A$1:$K$2336,5,0)</f>
        <v>Tier - 3</v>
      </c>
      <c r="K1491" s="12" t="str">
        <f>VLOOKUP(A1491,'Cleaned Hospitalisation data'!$A$1:$K$2336,6,0)</f>
        <v>R1011</v>
      </c>
      <c r="L1491" s="12" cm="1">
        <f t="array" ref="L1491:P1491">_xlfn.XLOOKUP(A1491,$A:$A,'Cleaned Medical Examiation data'!$B:$F)</f>
        <v>32.700000000000003</v>
      </c>
      <c r="M1491" s="12">
        <v>4.09</v>
      </c>
      <c r="N1491" s="12" t="str">
        <v>NO</v>
      </c>
      <c r="O1491" s="12" t="str">
        <v>NO</v>
      </c>
      <c r="P1491" s="12" t="str">
        <v>NO</v>
      </c>
      <c r="Q1491" s="19" t="str" cm="1">
        <f t="array" ref="Q1491:T1491">_xlfn.XLOOKUP(A1491,$A:$A,'Cleaned Medical Examiation data'!$H:$K)</f>
        <v>YES</v>
      </c>
      <c r="R1491" s="48">
        <v>1</v>
      </c>
      <c r="S1491" s="45" t="str">
        <v>Obesity</v>
      </c>
      <c r="T1491" s="34" t="str">
        <v>Normal</v>
      </c>
    </row>
    <row r="1492" spans="1:20" ht="15.75">
      <c r="A1492" s="33" t="s">
        <v>1532</v>
      </c>
      <c r="B1492" s="7" t="str">
        <f>VLOOKUP(A1492,'Customer Names'!$A:$G,7,0)</f>
        <v>Mr</v>
      </c>
      <c r="C1492" s="7" t="str">
        <f>VLOOKUP(A1492,'Customer Names'!$A:$F,6,0)</f>
        <v>Leslie</v>
      </c>
      <c r="D1492" s="7" t="str">
        <f>VLOOKUP(A1492,'Customer Names'!$A:$E,5,0)</f>
        <v>Noya</v>
      </c>
      <c r="E1492" s="25" t="str">
        <f>VLOOKUP(A1492,'Cleaned Hospitalisation data'!$A:$K,7,0)</f>
        <v>24-Sep-1990</v>
      </c>
      <c r="F1492" s="12">
        <f>VLOOKUP(A1492,'Cleaned Hospitalisation data'!$A$1:$K$2336,8,0)</f>
        <v>32</v>
      </c>
      <c r="G1492" s="12">
        <f>VLOOKUP(A1492,'Cleaned Hospitalisation data'!$A:$K,2,0)</f>
        <v>3</v>
      </c>
      <c r="H1492" s="28">
        <f>VLOOKUP(A1492,'Cleaned Hospitalisation data'!$A$1:$K$2336,3,0)</f>
        <v>34456.269999999997</v>
      </c>
      <c r="I1492" s="12" t="str">
        <f>VLOOKUP(A1492,'Cleaned Hospitalisation data'!$A$1:$K$2336,4,0)</f>
        <v>Tier - 1</v>
      </c>
      <c r="J1492" s="12" t="str">
        <f>VLOOKUP(A1492,'Cleaned Hospitalisation data'!$A$1:$K$2336,5,0)</f>
        <v>Tier - 2</v>
      </c>
      <c r="K1492" s="12" t="str">
        <f>VLOOKUP(A1492,'Cleaned Hospitalisation data'!$A$1:$K$2336,6,0)</f>
        <v>R1011</v>
      </c>
      <c r="L1492" s="12" cm="1">
        <f t="array" ref="L1492:P1492">_xlfn.XLOOKUP(A1492,$A:$A,'Cleaned Medical Examiation data'!$B:$F)</f>
        <v>41.25</v>
      </c>
      <c r="M1492" s="12">
        <v>5.19</v>
      </c>
      <c r="N1492" s="12" t="str">
        <v>NO</v>
      </c>
      <c r="O1492" s="12" t="str">
        <v>NO</v>
      </c>
      <c r="P1492" s="12" t="str">
        <v>NO</v>
      </c>
      <c r="Q1492" s="19" t="str" cm="1">
        <f t="array" ref="Q1492:T1492">_xlfn.XLOOKUP(A1492,$A:$A,'Cleaned Medical Examiation data'!$H:$K)</f>
        <v>YES</v>
      </c>
      <c r="R1492" s="48">
        <v>0</v>
      </c>
      <c r="S1492" s="45" t="str">
        <v>Obesity</v>
      </c>
      <c r="T1492" s="34" t="str">
        <v>Normal</v>
      </c>
    </row>
    <row r="1493" spans="1:20" ht="15.75">
      <c r="A1493" s="33" t="s">
        <v>1533</v>
      </c>
      <c r="B1493" s="7" t="str">
        <f>VLOOKUP(A1493,'Customer Names'!$A:$G,7,0)</f>
        <v>Ms</v>
      </c>
      <c r="C1493" s="7" t="str">
        <f>VLOOKUP(A1493,'Customer Names'!$A:$F,6,0)</f>
        <v>Brittany L</v>
      </c>
      <c r="D1493" s="7" t="str">
        <f>VLOOKUP(A1493,'Customer Names'!$A:$E,5,0)</f>
        <v>Heninger</v>
      </c>
      <c r="E1493" s="25" t="str">
        <f>VLOOKUP(A1493,'Cleaned Hospitalisation data'!$A:$K,7,0)</f>
        <v>5-Oct-2003</v>
      </c>
      <c r="F1493" s="12">
        <f>VLOOKUP(A1493,'Cleaned Hospitalisation data'!$A$1:$K$2336,8,0)</f>
        <v>19</v>
      </c>
      <c r="G1493" s="12">
        <f>VLOOKUP(A1493,'Cleaned Hospitalisation data'!$A:$K,2,0)</f>
        <v>0</v>
      </c>
      <c r="H1493" s="28">
        <f>VLOOKUP(A1493,'Cleaned Hospitalisation data'!$A$1:$K$2336,3,0)</f>
        <v>34439.86</v>
      </c>
      <c r="I1493" s="12" t="str">
        <f>VLOOKUP(A1493,'Cleaned Hospitalisation data'!$A$1:$K$2336,4,0)</f>
        <v>Tier - 2</v>
      </c>
      <c r="J1493" s="12" t="str">
        <f>VLOOKUP(A1493,'Cleaned Hospitalisation data'!$A$1:$K$2336,5,0)</f>
        <v>Tier - 1</v>
      </c>
      <c r="K1493" s="12" t="str">
        <f>VLOOKUP(A1493,'Cleaned Hospitalisation data'!$A$1:$K$2336,6,0)</f>
        <v>R1013</v>
      </c>
      <c r="L1493" s="12" cm="1">
        <f t="array" ref="L1493:P1493">_xlfn.XLOOKUP(A1493,$A:$A,'Cleaned Medical Examiation data'!$B:$F)</f>
        <v>33.11</v>
      </c>
      <c r="M1493" s="12">
        <v>4.12</v>
      </c>
      <c r="N1493" s="12" t="str">
        <v>NO</v>
      </c>
      <c r="O1493" s="12" t="str">
        <v>NO</v>
      </c>
      <c r="P1493" s="12" t="str">
        <v>YES</v>
      </c>
      <c r="Q1493" s="19" t="str" cm="1">
        <f t="array" ref="Q1493:T1493">_xlfn.XLOOKUP(A1493,$A:$A,'Cleaned Medical Examiation data'!$H:$K)</f>
        <v>YES</v>
      </c>
      <c r="R1493" s="48">
        <v>1</v>
      </c>
      <c r="S1493" s="45" t="str">
        <v>Obesity</v>
      </c>
      <c r="T1493" s="34" t="str">
        <v>Normal</v>
      </c>
    </row>
    <row r="1494" spans="1:20" ht="15.75">
      <c r="A1494" s="33" t="s">
        <v>1534</v>
      </c>
      <c r="B1494" s="7" t="str">
        <f>VLOOKUP(A1494,'Customer Names'!$A:$G,7,0)</f>
        <v>Mr</v>
      </c>
      <c r="C1494" s="7" t="str">
        <f>VLOOKUP(A1494,'Customer Names'!$A:$F,6,0)</f>
        <v>Eric A</v>
      </c>
      <c r="D1494" s="7" t="str">
        <f>VLOOKUP(A1494,'Customer Names'!$A:$E,5,0)</f>
        <v>Mauricette</v>
      </c>
      <c r="E1494" s="25" t="str">
        <f>VLOOKUP(A1494,'Cleaned Hospitalisation data'!$A:$K,7,0)</f>
        <v>28-Dec-1970</v>
      </c>
      <c r="F1494" s="12">
        <f>VLOOKUP(A1494,'Cleaned Hospitalisation data'!$A$1:$K$2336,8,0)</f>
        <v>52</v>
      </c>
      <c r="G1494" s="12">
        <f>VLOOKUP(A1494,'Cleaned Hospitalisation data'!$A:$K,2,0)</f>
        <v>2</v>
      </c>
      <c r="H1494" s="28">
        <f>VLOOKUP(A1494,'Cleaned Hospitalisation data'!$A$1:$K$2336,3,0)</f>
        <v>47269.85</v>
      </c>
      <c r="I1494" s="12" t="str">
        <f>VLOOKUP(A1494,'Cleaned Hospitalisation data'!$A$1:$K$2336,4,0)</f>
        <v>Tier - 1</v>
      </c>
      <c r="J1494" s="12" t="str">
        <f>VLOOKUP(A1494,'Cleaned Hospitalisation data'!$A$1:$K$2336,5,0)</f>
        <v>Tier - 2</v>
      </c>
      <c r="K1494" s="12" t="str">
        <f>VLOOKUP(A1494,'Cleaned Hospitalisation data'!$A$1:$K$2336,6,0)</f>
        <v>R1013</v>
      </c>
      <c r="L1494" s="12" cm="1">
        <f t="array" ref="L1494:P1494">_xlfn.XLOOKUP(A1494,$A:$A,'Cleaned Medical Examiation data'!$B:$F)</f>
        <v>41.8</v>
      </c>
      <c r="M1494" s="12">
        <v>7.89</v>
      </c>
      <c r="N1494" s="12" t="str">
        <v>YES</v>
      </c>
      <c r="O1494" s="12" t="str">
        <v>NO</v>
      </c>
      <c r="P1494" s="12" t="str">
        <v>NO</v>
      </c>
      <c r="Q1494" s="19" t="str" cm="1">
        <f t="array" ref="Q1494:T1494">_xlfn.XLOOKUP(A1494,$A:$A,'Cleaned Medical Examiation data'!$H:$K)</f>
        <v>YES</v>
      </c>
      <c r="R1494" s="48">
        <v>2</v>
      </c>
      <c r="S1494" s="45" t="str">
        <v>Obesity</v>
      </c>
      <c r="T1494" s="34" t="str">
        <v>Diabetes</v>
      </c>
    </row>
    <row r="1495" spans="1:20" ht="15.75">
      <c r="A1495" s="33" t="s">
        <v>1535</v>
      </c>
      <c r="B1495" s="7" t="str">
        <f>VLOOKUP(A1495,'Customer Names'!$A:$G,7,0)</f>
        <v>Ms</v>
      </c>
      <c r="C1495" s="7" t="str">
        <f>VLOOKUP(A1495,'Customer Names'!$A:$F,6,0)</f>
        <v>Cassie J</v>
      </c>
      <c r="D1495" s="7" t="str">
        <f>VLOOKUP(A1495,'Customer Names'!$A:$E,5,0)</f>
        <v>Richardson</v>
      </c>
      <c r="E1495" s="25" t="str">
        <f>VLOOKUP(A1495,'Cleaned Hospitalisation data'!$A:$K,7,0)</f>
        <v>1-Oct-1984</v>
      </c>
      <c r="F1495" s="12">
        <f>VLOOKUP(A1495,'Cleaned Hospitalisation data'!$A$1:$K$2336,8,0)</f>
        <v>38</v>
      </c>
      <c r="G1495" s="12">
        <f>VLOOKUP(A1495,'Cleaned Hospitalisation data'!$A:$K,2,0)</f>
        <v>3</v>
      </c>
      <c r="H1495" s="28">
        <f>VLOOKUP(A1495,'Cleaned Hospitalisation data'!$A$1:$K$2336,3,0)</f>
        <v>34402.22</v>
      </c>
      <c r="I1495" s="12" t="str">
        <f>VLOOKUP(A1495,'Cleaned Hospitalisation data'!$A$1:$K$2336,4,0)</f>
        <v>Tier - 2</v>
      </c>
      <c r="J1495" s="12" t="str">
        <f>VLOOKUP(A1495,'Cleaned Hospitalisation data'!$A$1:$K$2336,5,0)</f>
        <v>Tier - 3</v>
      </c>
      <c r="K1495" s="12" t="str">
        <f>VLOOKUP(A1495,'Cleaned Hospitalisation data'!$A$1:$K$2336,6,0)</f>
        <v>R1011</v>
      </c>
      <c r="L1495" s="12" cm="1">
        <f t="array" ref="L1495:P1495">_xlfn.XLOOKUP(A1495,$A:$A,'Cleaned Medical Examiation data'!$B:$F)</f>
        <v>36.159999999999997</v>
      </c>
      <c r="M1495" s="12">
        <v>5.0999999999999996</v>
      </c>
      <c r="N1495" s="12" t="str">
        <v>NO</v>
      </c>
      <c r="O1495" s="12" t="str">
        <v>NO</v>
      </c>
      <c r="P1495" s="12" t="str">
        <v>NO</v>
      </c>
      <c r="Q1495" s="19" t="str" cm="1">
        <f t="array" ref="Q1495:T1495">_xlfn.XLOOKUP(A1495,$A:$A,'Cleaned Medical Examiation data'!$H:$K)</f>
        <v>YES</v>
      </c>
      <c r="R1495" s="48">
        <v>1</v>
      </c>
      <c r="S1495" s="45" t="str">
        <v>Obesity</v>
      </c>
      <c r="T1495" s="34" t="str">
        <v>Normal</v>
      </c>
    </row>
    <row r="1496" spans="1:20" ht="15.75">
      <c r="A1496" s="33" t="s">
        <v>1536</v>
      </c>
      <c r="B1496" s="7" t="str">
        <f>VLOOKUP(A1496,'Customer Names'!$A:$G,7,0)</f>
        <v>Mr</v>
      </c>
      <c r="C1496" s="7" t="str">
        <f>VLOOKUP(A1496,'Customer Names'!$A:$F,6,0)</f>
        <v>Peter W</v>
      </c>
      <c r="D1496" s="7" t="str">
        <f>VLOOKUP(A1496,'Customer Names'!$A:$E,5,0)</f>
        <v>Deucher</v>
      </c>
      <c r="E1496" s="25" t="str">
        <f>VLOOKUP(A1496,'Cleaned Hospitalisation data'!$A:$K,7,0)</f>
        <v>2-Oct-1983</v>
      </c>
      <c r="F1496" s="12">
        <f>VLOOKUP(A1496,'Cleaned Hospitalisation data'!$A$1:$K$2336,8,0)</f>
        <v>39</v>
      </c>
      <c r="G1496" s="12">
        <f>VLOOKUP(A1496,'Cleaned Hospitalisation data'!$A:$K,2,0)</f>
        <v>3</v>
      </c>
      <c r="H1496" s="28">
        <f>VLOOKUP(A1496,'Cleaned Hospitalisation data'!$A$1:$K$2336,3,0)</f>
        <v>34307.22</v>
      </c>
      <c r="I1496" s="12" t="str">
        <f>VLOOKUP(A1496,'Cleaned Hospitalisation data'!$A$1:$K$2336,4,0)</f>
        <v>Tier - 2</v>
      </c>
      <c r="J1496" s="12" t="str">
        <f>VLOOKUP(A1496,'Cleaned Hospitalisation data'!$A$1:$K$2336,5,0)</f>
        <v>Tier - 2</v>
      </c>
      <c r="K1496" s="12" t="str">
        <f>VLOOKUP(A1496,'Cleaned Hospitalisation data'!$A$1:$K$2336,6,0)</f>
        <v>R1012</v>
      </c>
      <c r="L1496" s="12" cm="1">
        <f t="array" ref="L1496:P1496">_xlfn.XLOOKUP(A1496,$A:$A,'Cleaned Medical Examiation data'!$B:$F)</f>
        <v>33.72</v>
      </c>
      <c r="M1496" s="12">
        <v>6.21</v>
      </c>
      <c r="N1496" s="12" t="str">
        <v>YES</v>
      </c>
      <c r="O1496" s="12" t="str">
        <v>NO</v>
      </c>
      <c r="P1496" s="12" t="str">
        <v>YES</v>
      </c>
      <c r="Q1496" s="19" t="str" cm="1">
        <f t="array" ref="Q1496:T1496">_xlfn.XLOOKUP(A1496,$A:$A,'Cleaned Medical Examiation data'!$H:$K)</f>
        <v>YES</v>
      </c>
      <c r="R1496" s="48">
        <v>1</v>
      </c>
      <c r="S1496" s="45" t="str">
        <v>Obesity</v>
      </c>
      <c r="T1496" s="34" t="str">
        <v>Prediabetes</v>
      </c>
    </row>
    <row r="1497" spans="1:20" ht="15.75">
      <c r="A1497" s="33" t="s">
        <v>1537</v>
      </c>
      <c r="B1497" s="7" t="str">
        <f>VLOOKUP(A1497,'Customer Names'!$A:$G,7,0)</f>
        <v>Mr</v>
      </c>
      <c r="C1497" s="7" t="str">
        <f>VLOOKUP(A1497,'Customer Names'!$A:$F,6,0)</f>
        <v>Douglas</v>
      </c>
      <c r="D1497" s="7" t="str">
        <f>VLOOKUP(A1497,'Customer Names'!$A:$E,5,0)</f>
        <v>Wilson</v>
      </c>
      <c r="E1497" s="25" t="str">
        <f>VLOOKUP(A1497,'Cleaned Hospitalisation data'!$A:$K,7,0)</f>
        <v>11-Oct-1986</v>
      </c>
      <c r="F1497" s="12">
        <f>VLOOKUP(A1497,'Cleaned Hospitalisation data'!$A$1:$K$2336,8,0)</f>
        <v>36</v>
      </c>
      <c r="G1497" s="12">
        <f>VLOOKUP(A1497,'Cleaned Hospitalisation data'!$A:$K,2,0)</f>
        <v>3</v>
      </c>
      <c r="H1497" s="28">
        <f>VLOOKUP(A1497,'Cleaned Hospitalisation data'!$A$1:$K$2336,3,0)</f>
        <v>34293.120000000003</v>
      </c>
      <c r="I1497" s="12" t="str">
        <f>VLOOKUP(A1497,'Cleaned Hospitalisation data'!$A$1:$K$2336,4,0)</f>
        <v>Tier - 1</v>
      </c>
      <c r="J1497" s="12" t="str">
        <f>VLOOKUP(A1497,'Cleaned Hospitalisation data'!$A$1:$K$2336,5,0)</f>
        <v>Tier - 2</v>
      </c>
      <c r="K1497" s="12" t="str">
        <f>VLOOKUP(A1497,'Cleaned Hospitalisation data'!$A$1:$K$2336,6,0)</f>
        <v>R1011</v>
      </c>
      <c r="L1497" s="12" cm="1">
        <f t="array" ref="L1497:P1497">_xlfn.XLOOKUP(A1497,$A:$A,'Cleaned Medical Examiation data'!$B:$F)</f>
        <v>37.74</v>
      </c>
      <c r="M1497" s="12">
        <v>9.5299999999999994</v>
      </c>
      <c r="N1497" s="12" t="str">
        <v>YES</v>
      </c>
      <c r="O1497" s="12" t="str">
        <v>NO</v>
      </c>
      <c r="P1497" s="12" t="str">
        <v>NO</v>
      </c>
      <c r="Q1497" s="19" t="str" cm="1">
        <f t="array" ref="Q1497:T1497">_xlfn.XLOOKUP(A1497,$A:$A,'Cleaned Medical Examiation data'!$H:$K)</f>
        <v>YES</v>
      </c>
      <c r="R1497" s="48">
        <v>1</v>
      </c>
      <c r="S1497" s="45" t="str">
        <v>Obesity</v>
      </c>
      <c r="T1497" s="34" t="str">
        <v>Diabetes</v>
      </c>
    </row>
    <row r="1498" spans="1:20" ht="15.75">
      <c r="A1498" s="33" t="s">
        <v>1538</v>
      </c>
      <c r="B1498" s="7" t="str">
        <f>VLOOKUP(A1498,'Customer Names'!$A:$G,7,0)</f>
        <v>Mr</v>
      </c>
      <c r="C1498" s="7" t="str">
        <f>VLOOKUP(A1498,'Customer Names'!$A:$F,6,0)</f>
        <v>Dan</v>
      </c>
      <c r="D1498" s="7" t="str">
        <f>VLOOKUP(A1498,'Customer Names'!$A:$E,5,0)</f>
        <v>Hall</v>
      </c>
      <c r="E1498" s="25" t="str">
        <f>VLOOKUP(A1498,'Cleaned Hospitalisation data'!$A:$K,7,0)</f>
        <v>30-Oct-1995</v>
      </c>
      <c r="F1498" s="12">
        <f>VLOOKUP(A1498,'Cleaned Hospitalisation data'!$A$1:$K$2336,8,0)</f>
        <v>27</v>
      </c>
      <c r="G1498" s="12">
        <f>VLOOKUP(A1498,'Cleaned Hospitalisation data'!$A:$K,2,0)</f>
        <v>0</v>
      </c>
      <c r="H1498" s="28">
        <f>VLOOKUP(A1498,'Cleaned Hospitalisation data'!$A$1:$K$2336,3,0)</f>
        <v>34289.43</v>
      </c>
      <c r="I1498" s="12" t="str">
        <f>VLOOKUP(A1498,'Cleaned Hospitalisation data'!$A$1:$K$2336,4,0)</f>
        <v>Tier - 1</v>
      </c>
      <c r="J1498" s="12" t="str">
        <f>VLOOKUP(A1498,'Cleaned Hospitalisation data'!$A$1:$K$2336,5,0)</f>
        <v>Tier - 1</v>
      </c>
      <c r="K1498" s="12" t="str">
        <f>VLOOKUP(A1498,'Cleaned Hospitalisation data'!$A$1:$K$2336,6,0)</f>
        <v>R1011</v>
      </c>
      <c r="L1498" s="12" cm="1">
        <f t="array" ref="L1498:P1498">_xlfn.XLOOKUP(A1498,$A:$A,'Cleaned Medical Examiation data'!$B:$F)</f>
        <v>48.75</v>
      </c>
      <c r="M1498" s="12">
        <v>4.6399999999999997</v>
      </c>
      <c r="N1498" s="12" t="str">
        <v>YES</v>
      </c>
      <c r="O1498" s="12" t="str">
        <v>NO</v>
      </c>
      <c r="P1498" s="12" t="str">
        <v>NO</v>
      </c>
      <c r="Q1498" s="19" t="str" cm="1">
        <f t="array" ref="Q1498:T1498">_xlfn.XLOOKUP(A1498,$A:$A,'Cleaned Medical Examiation data'!$H:$K)</f>
        <v>YES</v>
      </c>
      <c r="R1498" s="48">
        <v>1</v>
      </c>
      <c r="S1498" s="45" t="str">
        <v>Obesity</v>
      </c>
      <c r="T1498" s="34" t="str">
        <v>Normal</v>
      </c>
    </row>
    <row r="1499" spans="1:20" ht="15.75">
      <c r="A1499" s="33" t="s">
        <v>1539</v>
      </c>
      <c r="B1499" s="7" t="str">
        <f>VLOOKUP(A1499,'Customer Names'!$A:$G,7,0)</f>
        <v>Mr</v>
      </c>
      <c r="C1499" s="7" t="str">
        <f>VLOOKUP(A1499,'Customer Names'!$A:$F,6,0)</f>
        <v>Dan M</v>
      </c>
      <c r="D1499" s="7" t="str">
        <f>VLOOKUP(A1499,'Customer Names'!$A:$E,5,0)</f>
        <v>Reed</v>
      </c>
      <c r="E1499" s="25" t="str">
        <f>VLOOKUP(A1499,'Cleaned Hospitalisation data'!$A:$K,7,0)</f>
        <v>11-Jun-1998</v>
      </c>
      <c r="F1499" s="12">
        <f>VLOOKUP(A1499,'Cleaned Hospitalisation data'!$A$1:$K$2336,8,0)</f>
        <v>24</v>
      </c>
      <c r="G1499" s="12">
        <f>VLOOKUP(A1499,'Cleaned Hospitalisation data'!$A:$K,2,0)</f>
        <v>0</v>
      </c>
      <c r="H1499" s="28">
        <f>VLOOKUP(A1499,'Cleaned Hospitalisation data'!$A$1:$K$2336,3,0)</f>
        <v>34254.050000000003</v>
      </c>
      <c r="I1499" s="12" t="str">
        <f>VLOOKUP(A1499,'Cleaned Hospitalisation data'!$A$1:$K$2336,4,0)</f>
        <v>Tier - 1</v>
      </c>
      <c r="J1499" s="12" t="str">
        <f>VLOOKUP(A1499,'Cleaned Hospitalisation data'!$A$1:$K$2336,5,0)</f>
        <v>Tier - 3</v>
      </c>
      <c r="K1499" s="12" t="str">
        <f>VLOOKUP(A1499,'Cleaned Hospitalisation data'!$A$1:$K$2336,6,0)</f>
        <v>R1019</v>
      </c>
      <c r="L1499" s="12" cm="1">
        <f t="array" ref="L1499:P1499">_xlfn.XLOOKUP(A1499,$A:$A,'Cleaned Medical Examiation data'!$B:$F)</f>
        <v>31.065000000000001</v>
      </c>
      <c r="M1499" s="12">
        <v>5.05</v>
      </c>
      <c r="N1499" s="12" t="str">
        <v>NO</v>
      </c>
      <c r="O1499" s="12" t="str">
        <v>NO</v>
      </c>
      <c r="P1499" s="12" t="str">
        <v>NO</v>
      </c>
      <c r="Q1499" s="19" t="str" cm="1">
        <f t="array" ref="Q1499:T1499">_xlfn.XLOOKUP(A1499,$A:$A,'Cleaned Medical Examiation data'!$H:$K)</f>
        <v>YES</v>
      </c>
      <c r="R1499" s="48">
        <v>1</v>
      </c>
      <c r="S1499" s="45" t="str">
        <v>Obesity</v>
      </c>
      <c r="T1499" s="34" t="str">
        <v>Normal</v>
      </c>
    </row>
    <row r="1500" spans="1:20" ht="15.75">
      <c r="A1500" s="33" t="s">
        <v>1541</v>
      </c>
      <c r="B1500" s="7" t="str">
        <f>VLOOKUP(A1500,'Customer Names'!$A:$G,7,0)</f>
        <v>Mr</v>
      </c>
      <c r="C1500" s="7" t="str">
        <f>VLOOKUP(A1500,'Customer Names'!$A:$F,6,0)</f>
        <v>Eric L</v>
      </c>
      <c r="D1500" s="7" t="str">
        <f>VLOOKUP(A1500,'Customer Names'!$A:$E,5,0)</f>
        <v>Frome</v>
      </c>
      <c r="E1500" s="25" t="str">
        <f>VLOOKUP(A1500,'Cleaned Hospitalisation data'!$A:$K,7,0)</f>
        <v>5-Jul-1962</v>
      </c>
      <c r="F1500" s="12">
        <f>VLOOKUP(A1500,'Cleaned Hospitalisation data'!$A$1:$K$2336,8,0)</f>
        <v>60</v>
      </c>
      <c r="G1500" s="12">
        <f>VLOOKUP(A1500,'Cleaned Hospitalisation data'!$A:$K,2,0)</f>
        <v>0</v>
      </c>
      <c r="H1500" s="28">
        <f>VLOOKUP(A1500,'Cleaned Hospitalisation data'!$A$1:$K$2336,3,0)</f>
        <v>34218.019999999997</v>
      </c>
      <c r="I1500" s="12" t="str">
        <f>VLOOKUP(A1500,'Cleaned Hospitalisation data'!$A$1:$K$2336,4,0)</f>
        <v>Tier - 1</v>
      </c>
      <c r="J1500" s="12" t="str">
        <f>VLOOKUP(A1500,'Cleaned Hospitalisation data'!$A$1:$K$2336,5,0)</f>
        <v>Tier - 1</v>
      </c>
      <c r="K1500" s="12" t="str">
        <f>VLOOKUP(A1500,'Cleaned Hospitalisation data'!$A$1:$K$2336,6,0)</f>
        <v>R1011</v>
      </c>
      <c r="L1500" s="12" cm="1">
        <f t="array" ref="L1500:P1500">_xlfn.XLOOKUP(A1500,$A:$A,'Cleaned Medical Examiation data'!$B:$F)</f>
        <v>23.55</v>
      </c>
      <c r="M1500" s="12">
        <v>10.38</v>
      </c>
      <c r="N1500" s="12" t="str">
        <v>NO</v>
      </c>
      <c r="O1500" s="12" t="str">
        <v>NO</v>
      </c>
      <c r="P1500" s="12" t="str">
        <v>NO</v>
      </c>
      <c r="Q1500" s="19" t="str" cm="1">
        <f t="array" ref="Q1500:T1500">_xlfn.XLOOKUP(A1500,$A:$A,'Cleaned Medical Examiation data'!$H:$K)</f>
        <v>YES</v>
      </c>
      <c r="R1500" s="48">
        <v>0</v>
      </c>
      <c r="S1500" s="45" t="str">
        <v>Normal Weight</v>
      </c>
      <c r="T1500" s="34" t="str">
        <v>Diabetes</v>
      </c>
    </row>
    <row r="1501" spans="1:20" ht="15.75">
      <c r="A1501" s="33" t="s">
        <v>1542</v>
      </c>
      <c r="B1501" s="7" t="str">
        <f>VLOOKUP(A1501,'Customer Names'!$A:$G,7,0)</f>
        <v>Mr</v>
      </c>
      <c r="C1501" s="7" t="str">
        <f>VLOOKUP(A1501,'Customer Names'!$A:$F,6,0)</f>
        <v>Les J</v>
      </c>
      <c r="D1501" s="7" t="str">
        <f>VLOOKUP(A1501,'Customer Names'!$A:$E,5,0)</f>
        <v>Creasy</v>
      </c>
      <c r="E1501" s="25" t="str">
        <f>VLOOKUP(A1501,'Cleaned Hospitalisation data'!$A:$K,7,0)</f>
        <v>21-Jul-1975</v>
      </c>
      <c r="F1501" s="12">
        <f>VLOOKUP(A1501,'Cleaned Hospitalisation data'!$A$1:$K$2336,8,0)</f>
        <v>47</v>
      </c>
      <c r="G1501" s="12">
        <f>VLOOKUP(A1501,'Cleaned Hospitalisation data'!$A:$K,2,0)</f>
        <v>1</v>
      </c>
      <c r="H1501" s="28">
        <f>VLOOKUP(A1501,'Cleaned Hospitalisation data'!$A$1:$K$2336,3,0)</f>
        <v>34210.33</v>
      </c>
      <c r="I1501" s="12" t="str">
        <f>VLOOKUP(A1501,'Cleaned Hospitalisation data'!$A$1:$K$2336,4,0)</f>
        <v>Tier - 2</v>
      </c>
      <c r="J1501" s="12" t="str">
        <f>VLOOKUP(A1501,'Cleaned Hospitalisation data'!$A$1:$K$2336,5,0)</f>
        <v>Tier - 1</v>
      </c>
      <c r="K1501" s="12" t="str">
        <f>VLOOKUP(A1501,'Cleaned Hospitalisation data'!$A$1:$K$2336,6,0)</f>
        <v>R1012</v>
      </c>
      <c r="L1501" s="12" cm="1">
        <f t="array" ref="L1501:P1501">_xlfn.XLOOKUP(A1501,$A:$A,'Cleaned Medical Examiation data'!$B:$F)</f>
        <v>30.18</v>
      </c>
      <c r="M1501" s="12">
        <v>8.31</v>
      </c>
      <c r="N1501" s="12" t="str">
        <v>YES</v>
      </c>
      <c r="O1501" s="12" t="str">
        <v>NO</v>
      </c>
      <c r="P1501" s="12" t="str">
        <v>NO</v>
      </c>
      <c r="Q1501" s="19" t="str" cm="1">
        <f t="array" ref="Q1501:T1501">_xlfn.XLOOKUP(A1501,$A:$A,'Cleaned Medical Examiation data'!$H:$K)</f>
        <v>YES</v>
      </c>
      <c r="R1501" s="48">
        <v>1</v>
      </c>
      <c r="S1501" s="45" t="str">
        <v>Obesity</v>
      </c>
      <c r="T1501" s="34" t="str">
        <v>Diabetes</v>
      </c>
    </row>
    <row r="1502" spans="1:20" ht="15.75">
      <c r="A1502" s="33" t="s">
        <v>1543</v>
      </c>
      <c r="B1502" s="7" t="str">
        <f>VLOOKUP(A1502,'Customer Names'!$A:$G,7,0)</f>
        <v>Ms</v>
      </c>
      <c r="C1502" s="7" t="str">
        <f>VLOOKUP(A1502,'Customer Names'!$A:$F,6,0)</f>
        <v>Stephanie</v>
      </c>
      <c r="D1502" s="7" t="str">
        <f>VLOOKUP(A1502,'Customer Names'!$A:$E,5,0)</f>
        <v>Latimer</v>
      </c>
      <c r="E1502" s="25" t="str">
        <f>VLOOKUP(A1502,'Cleaned Hospitalisation data'!$A:$K,7,0)</f>
        <v>25-Aug-1971</v>
      </c>
      <c r="F1502" s="12">
        <f>VLOOKUP(A1502,'Cleaned Hospitalisation data'!$A$1:$K$2336,8,0)</f>
        <v>51</v>
      </c>
      <c r="G1502" s="12">
        <f>VLOOKUP(A1502,'Cleaned Hospitalisation data'!$A:$K,2,0)</f>
        <v>0</v>
      </c>
      <c r="H1502" s="28">
        <f>VLOOKUP(A1502,'Cleaned Hospitalisation data'!$A$1:$K$2336,3,0)</f>
        <v>34205.07</v>
      </c>
      <c r="I1502" s="12" t="str">
        <f>VLOOKUP(A1502,'Cleaned Hospitalisation data'!$A$1:$K$2336,4,0)</f>
        <v>Tier - 2</v>
      </c>
      <c r="J1502" s="12" t="str">
        <f>VLOOKUP(A1502,'Cleaned Hospitalisation data'!$A$1:$K$2336,5,0)</f>
        <v>Tier - 2</v>
      </c>
      <c r="K1502" s="12" t="str">
        <f>VLOOKUP(A1502,'Cleaned Hospitalisation data'!$A$1:$K$2336,6,0)</f>
        <v>R1011</v>
      </c>
      <c r="L1502" s="12" cm="1">
        <f t="array" ref="L1502:P1502">_xlfn.XLOOKUP(A1502,$A:$A,'Cleaned Medical Examiation data'!$B:$F)</f>
        <v>29.94</v>
      </c>
      <c r="M1502" s="12">
        <v>7.59</v>
      </c>
      <c r="N1502" s="12" t="str">
        <v>NO</v>
      </c>
      <c r="O1502" s="12" t="str">
        <v>NO</v>
      </c>
      <c r="P1502" s="12" t="str">
        <v>NO</v>
      </c>
      <c r="Q1502" s="19" t="str" cm="1">
        <f t="array" ref="Q1502:T1502">_xlfn.XLOOKUP(A1502,$A:$A,'Cleaned Medical Examiation data'!$H:$K)</f>
        <v>YES</v>
      </c>
      <c r="R1502" s="48">
        <v>0</v>
      </c>
      <c r="S1502" s="45" t="str">
        <v>Over Weight</v>
      </c>
      <c r="T1502" s="34" t="str">
        <v>Diabetes</v>
      </c>
    </row>
    <row r="1503" spans="1:20" ht="15.75">
      <c r="A1503" s="33" t="s">
        <v>1544</v>
      </c>
      <c r="B1503" s="7" t="str">
        <f>VLOOKUP(A1503,'Customer Names'!$A:$G,7,0)</f>
        <v>Ms</v>
      </c>
      <c r="C1503" s="7" t="str">
        <f>VLOOKUP(A1503,'Customer Names'!$A:$F,6,0)</f>
        <v>Melissa Y</v>
      </c>
      <c r="D1503" s="7" t="str">
        <f>VLOOKUP(A1503,'Customer Names'!$A:$E,5,0)</f>
        <v>Wei</v>
      </c>
      <c r="E1503" s="25" t="str">
        <f>VLOOKUP(A1503,'Cleaned Hospitalisation data'!$A:$K,7,0)</f>
        <v>6-Nov-1999</v>
      </c>
      <c r="F1503" s="12">
        <f>VLOOKUP(A1503,'Cleaned Hospitalisation data'!$A$1:$K$2336,8,0)</f>
        <v>23</v>
      </c>
      <c r="G1503" s="12">
        <f>VLOOKUP(A1503,'Cleaned Hospitalisation data'!$A:$K,2,0)</f>
        <v>0</v>
      </c>
      <c r="H1503" s="28">
        <f>VLOOKUP(A1503,'Cleaned Hospitalisation data'!$A$1:$K$2336,3,0)</f>
        <v>34166.269999999997</v>
      </c>
      <c r="I1503" s="12" t="str">
        <f>VLOOKUP(A1503,'Cleaned Hospitalisation data'!$A$1:$K$2336,4,0)</f>
        <v>Tier - 2</v>
      </c>
      <c r="J1503" s="12" t="str">
        <f>VLOOKUP(A1503,'Cleaned Hospitalisation data'!$A$1:$K$2336,5,0)</f>
        <v>Tier - 3</v>
      </c>
      <c r="K1503" s="12" t="str">
        <f>VLOOKUP(A1503,'Cleaned Hospitalisation data'!$A$1:$K$2336,6,0)</f>
        <v>R1011</v>
      </c>
      <c r="L1503" s="12" cm="1">
        <f t="array" ref="L1503:P1503">_xlfn.XLOOKUP(A1503,$A:$A,'Cleaned Medical Examiation data'!$B:$F)</f>
        <v>31.4</v>
      </c>
      <c r="M1503" s="12">
        <v>5.49</v>
      </c>
      <c r="N1503" s="12" t="str">
        <v>NO</v>
      </c>
      <c r="O1503" s="12" t="str">
        <v>NO</v>
      </c>
      <c r="P1503" s="12" t="str">
        <v>NO</v>
      </c>
      <c r="Q1503" s="19" t="str" cm="1">
        <f t="array" ref="Q1503:T1503">_xlfn.XLOOKUP(A1503,$A:$A,'Cleaned Medical Examiation data'!$H:$K)</f>
        <v>YES</v>
      </c>
      <c r="R1503" s="48">
        <v>0</v>
      </c>
      <c r="S1503" s="45" t="str">
        <v>Obesity</v>
      </c>
      <c r="T1503" s="34" t="str">
        <v>Normal</v>
      </c>
    </row>
    <row r="1504" spans="1:20" ht="15.75">
      <c r="A1504" s="33" t="s">
        <v>1545</v>
      </c>
      <c r="B1504" s="7" t="str">
        <f>VLOOKUP(A1504,'Customer Names'!$A:$G,7,0)</f>
        <v>Ms</v>
      </c>
      <c r="C1504" s="7" t="str">
        <f>VLOOKUP(A1504,'Customer Names'!$A:$F,6,0)</f>
        <v>Ashley</v>
      </c>
      <c r="D1504" s="7" t="str">
        <f>VLOOKUP(A1504,'Customer Names'!$A:$E,5,0)</f>
        <v>Hayes</v>
      </c>
      <c r="E1504" s="25" t="str">
        <f>VLOOKUP(A1504,'Cleaned Hospitalisation data'!$A:$K,7,0)</f>
        <v>26-Dec-2002</v>
      </c>
      <c r="F1504" s="12">
        <f>VLOOKUP(A1504,'Cleaned Hospitalisation data'!$A$1:$K$2336,8,0)</f>
        <v>20</v>
      </c>
      <c r="G1504" s="12">
        <f>VLOOKUP(A1504,'Cleaned Hospitalisation data'!$A:$K,2,0)</f>
        <v>0</v>
      </c>
      <c r="H1504" s="28">
        <f>VLOOKUP(A1504,'Cleaned Hospitalisation data'!$A$1:$K$2336,3,0)</f>
        <v>34084.68</v>
      </c>
      <c r="I1504" s="12" t="str">
        <f>VLOOKUP(A1504,'Cleaned Hospitalisation data'!$A$1:$K$2336,4,0)</f>
        <v>Tier - 2</v>
      </c>
      <c r="J1504" s="12" t="str">
        <f>VLOOKUP(A1504,'Cleaned Hospitalisation data'!$A$1:$K$2336,5,0)</f>
        <v>Tier - 3</v>
      </c>
      <c r="K1504" s="12" t="str">
        <f>VLOOKUP(A1504,'Cleaned Hospitalisation data'!$A$1:$K$2336,6,0)</f>
        <v>R1011</v>
      </c>
      <c r="L1504" s="12" cm="1">
        <f t="array" ref="L1504:P1504">_xlfn.XLOOKUP(A1504,$A:$A,'Cleaned Medical Examiation data'!$B:$F)</f>
        <v>53.06</v>
      </c>
      <c r="M1504" s="12">
        <v>11.68</v>
      </c>
      <c r="N1504" s="12" t="str">
        <v>NO</v>
      </c>
      <c r="O1504" s="12" t="str">
        <v>NO</v>
      </c>
      <c r="P1504" s="12" t="str">
        <v>NO</v>
      </c>
      <c r="Q1504" s="19" t="str" cm="1">
        <f t="array" ref="Q1504:T1504">_xlfn.XLOOKUP(A1504,$A:$A,'Cleaned Medical Examiation data'!$H:$K)</f>
        <v>YES</v>
      </c>
      <c r="R1504" s="48">
        <v>0</v>
      </c>
      <c r="S1504" s="45" t="str">
        <v>Obesity</v>
      </c>
      <c r="T1504" s="34" t="str">
        <v>Diabetes</v>
      </c>
    </row>
    <row r="1505" spans="1:20" ht="15.75">
      <c r="A1505" s="33" t="s">
        <v>1546</v>
      </c>
      <c r="B1505" s="7" t="str">
        <f>VLOOKUP(A1505,'Customer Names'!$A:$G,7,0)</f>
        <v>Mr</v>
      </c>
      <c r="C1505" s="7" t="str">
        <f>VLOOKUP(A1505,'Customer Names'!$A:$F,6,0)</f>
        <v>Emiliano I</v>
      </c>
      <c r="D1505" s="7" t="str">
        <f>VLOOKUP(A1505,'Customer Names'!$A:$E,5,0)</f>
        <v>Garcia</v>
      </c>
      <c r="E1505" s="25" t="str">
        <f>VLOOKUP(A1505,'Cleaned Hospitalisation data'!$A:$K,7,0)</f>
        <v>14-Jul-1959</v>
      </c>
      <c r="F1505" s="12">
        <f>VLOOKUP(A1505,'Cleaned Hospitalisation data'!$A$1:$K$2336,8,0)</f>
        <v>63</v>
      </c>
      <c r="G1505" s="12">
        <f>VLOOKUP(A1505,'Cleaned Hospitalisation data'!$A:$K,2,0)</f>
        <v>0</v>
      </c>
      <c r="H1505" s="28">
        <f>VLOOKUP(A1505,'Cleaned Hospitalisation data'!$A$1:$K$2336,3,0)</f>
        <v>47055.53</v>
      </c>
      <c r="I1505" s="12" t="str">
        <f>VLOOKUP(A1505,'Cleaned Hospitalisation data'!$A$1:$K$2336,4,0)</f>
        <v>Tier - 2</v>
      </c>
      <c r="J1505" s="12" t="str">
        <f>VLOOKUP(A1505,'Cleaned Hospitalisation data'!$A$1:$K$2336,5,0)</f>
        <v>Tier - 1</v>
      </c>
      <c r="K1505" s="12" t="str">
        <f>VLOOKUP(A1505,'Cleaned Hospitalisation data'!$A$1:$K$2336,6,0)</f>
        <v>R1013</v>
      </c>
      <c r="L1505" s="12" cm="1">
        <f t="array" ref="L1505:P1505">_xlfn.XLOOKUP(A1505,$A:$A,'Cleaned Medical Examiation data'!$B:$F)</f>
        <v>35.090000000000003</v>
      </c>
      <c r="M1505" s="12">
        <v>4.38</v>
      </c>
      <c r="N1505" s="12" t="str">
        <v>YES</v>
      </c>
      <c r="O1505" s="12" t="str">
        <v>NO</v>
      </c>
      <c r="P1505" s="12" t="str">
        <v>NO</v>
      </c>
      <c r="Q1505" s="19" t="str" cm="1">
        <f t="array" ref="Q1505:T1505">_xlfn.XLOOKUP(A1505,$A:$A,'Cleaned Medical Examiation data'!$H:$K)</f>
        <v>YES</v>
      </c>
      <c r="R1505" s="48">
        <v>2</v>
      </c>
      <c r="S1505" s="45" t="str">
        <v>Obesity</v>
      </c>
      <c r="T1505" s="34" t="str">
        <v>Normal</v>
      </c>
    </row>
    <row r="1506" spans="1:20" ht="15.75">
      <c r="A1506" s="33" t="s">
        <v>1547</v>
      </c>
      <c r="B1506" s="7" t="str">
        <f>VLOOKUP(A1506,'Customer Names'!$A:$G,7,0)</f>
        <v>Ms</v>
      </c>
      <c r="C1506" s="7" t="str">
        <f>VLOOKUP(A1506,'Customer Names'!$A:$F,6,0)</f>
        <v>Stephanie M</v>
      </c>
      <c r="D1506" s="7" t="str">
        <f>VLOOKUP(A1506,'Customer Names'!$A:$E,5,0)</f>
        <v>Velardo</v>
      </c>
      <c r="E1506" s="25" t="str">
        <f>VLOOKUP(A1506,'Cleaned Hospitalisation data'!$A:$K,7,0)</f>
        <v>26-Jul-1972</v>
      </c>
      <c r="F1506" s="12">
        <f>VLOOKUP(A1506,'Cleaned Hospitalisation data'!$A$1:$K$2336,8,0)</f>
        <v>50</v>
      </c>
      <c r="G1506" s="12">
        <f>VLOOKUP(A1506,'Cleaned Hospitalisation data'!$A:$K,2,0)</f>
        <v>0</v>
      </c>
      <c r="H1506" s="28">
        <f>VLOOKUP(A1506,'Cleaned Hospitalisation data'!$A$1:$K$2336,3,0)</f>
        <v>34053.360000000001</v>
      </c>
      <c r="I1506" s="12" t="str">
        <f>VLOOKUP(A1506,'Cleaned Hospitalisation data'!$A$1:$K$2336,4,0)</f>
        <v>Tier - 2</v>
      </c>
      <c r="J1506" s="12" t="str">
        <f>VLOOKUP(A1506,'Cleaned Hospitalisation data'!$A$1:$K$2336,5,0)</f>
        <v>Tier - 2</v>
      </c>
      <c r="K1506" s="12" t="str">
        <f>VLOOKUP(A1506,'Cleaned Hospitalisation data'!$A$1:$K$2336,6,0)</f>
        <v>R1011</v>
      </c>
      <c r="L1506" s="12" cm="1">
        <f t="array" ref="L1506:P1506">_xlfn.XLOOKUP(A1506,$A:$A,'Cleaned Medical Examiation data'!$B:$F)</f>
        <v>30.25</v>
      </c>
      <c r="M1506" s="12">
        <v>4.1900000000000004</v>
      </c>
      <c r="N1506" s="12" t="str">
        <v>NO</v>
      </c>
      <c r="O1506" s="12" t="str">
        <v>NO</v>
      </c>
      <c r="P1506" s="12" t="str">
        <v>NO</v>
      </c>
      <c r="Q1506" s="19" t="str" cm="1">
        <f t="array" ref="Q1506:T1506">_xlfn.XLOOKUP(A1506,$A:$A,'Cleaned Medical Examiation data'!$H:$K)</f>
        <v>YES</v>
      </c>
      <c r="R1506" s="48">
        <v>2</v>
      </c>
      <c r="S1506" s="45" t="str">
        <v>Obesity</v>
      </c>
      <c r="T1506" s="34" t="str">
        <v>Normal</v>
      </c>
    </row>
    <row r="1507" spans="1:20" ht="15.75">
      <c r="A1507" s="33" t="s">
        <v>1548</v>
      </c>
      <c r="B1507" s="7" t="str">
        <f>VLOOKUP(A1507,'Customer Names'!$A:$G,7,0)</f>
        <v>Ms</v>
      </c>
      <c r="C1507" s="7" t="str">
        <f>VLOOKUP(A1507,'Customer Names'!$A:$F,6,0)</f>
        <v>Kylie</v>
      </c>
      <c r="D1507" s="7" t="str">
        <f>VLOOKUP(A1507,'Customer Names'!$A:$E,5,0)</f>
        <v>Kastes</v>
      </c>
      <c r="E1507" s="25" t="str">
        <f>VLOOKUP(A1507,'Cleaned Hospitalisation data'!$A:$K,7,0)</f>
        <v>25-Sep-1994</v>
      </c>
      <c r="F1507" s="12">
        <f>VLOOKUP(A1507,'Cleaned Hospitalisation data'!$A$1:$K$2336,8,0)</f>
        <v>28</v>
      </c>
      <c r="G1507" s="12">
        <f>VLOOKUP(A1507,'Cleaned Hospitalisation data'!$A:$K,2,0)</f>
        <v>0</v>
      </c>
      <c r="H1507" s="28">
        <f>VLOOKUP(A1507,'Cleaned Hospitalisation data'!$A$1:$K$2336,3,0)</f>
        <v>33975.47</v>
      </c>
      <c r="I1507" s="12" t="str">
        <f>VLOOKUP(A1507,'Cleaned Hospitalisation data'!$A$1:$K$2336,4,0)</f>
        <v>Tier - 2</v>
      </c>
      <c r="J1507" s="12" t="str">
        <f>VLOOKUP(A1507,'Cleaned Hospitalisation data'!$A$1:$K$2336,5,0)</f>
        <v>Tier - 2</v>
      </c>
      <c r="K1507" s="12" t="str">
        <f>VLOOKUP(A1507,'Cleaned Hospitalisation data'!$A$1:$K$2336,6,0)</f>
        <v>R1011</v>
      </c>
      <c r="L1507" s="12" cm="1">
        <f t="array" ref="L1507:P1507">_xlfn.XLOOKUP(A1507,$A:$A,'Cleaned Medical Examiation data'!$B:$F)</f>
        <v>46.68</v>
      </c>
      <c r="M1507" s="12">
        <v>4.01</v>
      </c>
      <c r="N1507" s="12" t="str">
        <v>NO</v>
      </c>
      <c r="O1507" s="12" t="str">
        <v>NO</v>
      </c>
      <c r="P1507" s="12" t="str">
        <v>NO</v>
      </c>
      <c r="Q1507" s="19" t="str" cm="1">
        <f t="array" ref="Q1507:T1507">_xlfn.XLOOKUP(A1507,$A:$A,'Cleaned Medical Examiation data'!$H:$K)</f>
        <v>YES</v>
      </c>
      <c r="R1507" s="48">
        <v>0</v>
      </c>
      <c r="S1507" s="45" t="str">
        <v>Obesity</v>
      </c>
      <c r="T1507" s="34" t="str">
        <v>Normal</v>
      </c>
    </row>
    <row r="1508" spans="1:20" ht="15.75">
      <c r="A1508" s="33" t="s">
        <v>1549</v>
      </c>
      <c r="B1508" s="7" t="str">
        <f>VLOOKUP(A1508,'Customer Names'!$A:$G,7,0)</f>
        <v>Ms</v>
      </c>
      <c r="C1508" s="7" t="str">
        <f>VLOOKUP(A1508,'Customer Names'!$A:$F,6,0)</f>
        <v>Kelly</v>
      </c>
      <c r="D1508" s="7" t="str">
        <f>VLOOKUP(A1508,'Customer Names'!$A:$E,5,0)</f>
        <v>Escorcia</v>
      </c>
      <c r="E1508" s="25" t="str">
        <f>VLOOKUP(A1508,'Cleaned Hospitalisation data'!$A:$K,7,0)</f>
        <v>27-Dec-2000</v>
      </c>
      <c r="F1508" s="12">
        <f>VLOOKUP(A1508,'Cleaned Hospitalisation data'!$A$1:$K$2336,8,0)</f>
        <v>22</v>
      </c>
      <c r="G1508" s="12">
        <f>VLOOKUP(A1508,'Cleaned Hospitalisation data'!$A:$K,2,0)</f>
        <v>0</v>
      </c>
      <c r="H1508" s="28">
        <f>VLOOKUP(A1508,'Cleaned Hospitalisation data'!$A$1:$K$2336,3,0)</f>
        <v>33907.550000000003</v>
      </c>
      <c r="I1508" s="12" t="str">
        <f>VLOOKUP(A1508,'Cleaned Hospitalisation data'!$A$1:$K$2336,4,0)</f>
        <v>Tier - 2</v>
      </c>
      <c r="J1508" s="12" t="str">
        <f>VLOOKUP(A1508,'Cleaned Hospitalisation data'!$A$1:$K$2336,5,0)</f>
        <v>Tier - 2</v>
      </c>
      <c r="K1508" s="12" t="str">
        <f>VLOOKUP(A1508,'Cleaned Hospitalisation data'!$A$1:$K$2336,6,0)</f>
        <v>R1012</v>
      </c>
      <c r="L1508" s="12" cm="1">
        <f t="array" ref="L1508:P1508">_xlfn.XLOOKUP(A1508,$A:$A,'Cleaned Medical Examiation data'!$B:$F)</f>
        <v>30.4</v>
      </c>
      <c r="M1508" s="12">
        <v>5.91</v>
      </c>
      <c r="N1508" s="12" t="str">
        <v>NO</v>
      </c>
      <c r="O1508" s="12" t="str">
        <v>YES</v>
      </c>
      <c r="P1508" s="12" t="str">
        <v>NO</v>
      </c>
      <c r="Q1508" s="19" t="str" cm="1">
        <f t="array" ref="Q1508:T1508">_xlfn.XLOOKUP(A1508,$A:$A,'Cleaned Medical Examiation data'!$H:$K)</f>
        <v>YES</v>
      </c>
      <c r="R1508" s="48">
        <v>2</v>
      </c>
      <c r="S1508" s="45" t="str">
        <v>Obesity</v>
      </c>
      <c r="T1508" s="34" t="str">
        <v>Prediabetes</v>
      </c>
    </row>
    <row r="1509" spans="1:20" ht="15.75">
      <c r="A1509" s="33" t="s">
        <v>1550</v>
      </c>
      <c r="B1509" s="7" t="str">
        <f>VLOOKUP(A1509,'Customer Names'!$A:$G,7,0)</f>
        <v>Ms</v>
      </c>
      <c r="C1509" s="7" t="str">
        <f>VLOOKUP(A1509,'Customer Names'!$A:$F,6,0)</f>
        <v>Carrie</v>
      </c>
      <c r="D1509" s="7" t="str">
        <f>VLOOKUP(A1509,'Customer Names'!$A:$E,5,0)</f>
        <v>Larscheid</v>
      </c>
      <c r="E1509" s="25" t="str">
        <f>VLOOKUP(A1509,'Cleaned Hospitalisation data'!$A:$K,7,0)</f>
        <v>9-Aug-1997</v>
      </c>
      <c r="F1509" s="12">
        <f>VLOOKUP(A1509,'Cleaned Hospitalisation data'!$A$1:$K$2336,8,0)</f>
        <v>25</v>
      </c>
      <c r="G1509" s="12">
        <f>VLOOKUP(A1509,'Cleaned Hospitalisation data'!$A:$K,2,0)</f>
        <v>0</v>
      </c>
      <c r="H1509" s="28">
        <f>VLOOKUP(A1509,'Cleaned Hospitalisation data'!$A$1:$K$2336,3,0)</f>
        <v>33900.65</v>
      </c>
      <c r="I1509" s="12" t="str">
        <f>VLOOKUP(A1509,'Cleaned Hospitalisation data'!$A$1:$K$2336,4,0)</f>
        <v>Tier - 2</v>
      </c>
      <c r="J1509" s="12" t="str">
        <f>VLOOKUP(A1509,'Cleaned Hospitalisation data'!$A$1:$K$2336,5,0)</f>
        <v>Tier - 3</v>
      </c>
      <c r="K1509" s="12" t="str">
        <f>VLOOKUP(A1509,'Cleaned Hospitalisation data'!$A$1:$K$2336,6,0)</f>
        <v>R1011</v>
      </c>
      <c r="L1509" s="12" cm="1">
        <f t="array" ref="L1509:P1509">_xlfn.XLOOKUP(A1509,$A:$A,'Cleaned Medical Examiation data'!$B:$F)</f>
        <v>30.2</v>
      </c>
      <c r="M1509" s="12">
        <v>4.47</v>
      </c>
      <c r="N1509" s="12" t="str">
        <v>YES</v>
      </c>
      <c r="O1509" s="12" t="str">
        <v>NO</v>
      </c>
      <c r="P1509" s="12" t="str">
        <v>YES</v>
      </c>
      <c r="Q1509" s="19" t="str" cm="1">
        <f t="array" ref="Q1509:T1509">_xlfn.XLOOKUP(A1509,$A:$A,'Cleaned Medical Examiation data'!$H:$K)</f>
        <v>YES</v>
      </c>
      <c r="R1509" s="48">
        <v>1</v>
      </c>
      <c r="S1509" s="45" t="str">
        <v>Obesity</v>
      </c>
      <c r="T1509" s="34" t="str">
        <v>Normal</v>
      </c>
    </row>
    <row r="1510" spans="1:20" ht="15.75">
      <c r="A1510" s="33" t="s">
        <v>1551</v>
      </c>
      <c r="B1510" s="7" t="str">
        <f>VLOOKUP(A1510,'Customer Names'!$A:$G,7,0)</f>
        <v>Mr</v>
      </c>
      <c r="C1510" s="7" t="str">
        <f>VLOOKUP(A1510,'Customer Names'!$A:$F,6,0)</f>
        <v>Alex</v>
      </c>
      <c r="D1510" s="7" t="str">
        <f>VLOOKUP(A1510,'Customer Names'!$A:$E,5,0)</f>
        <v>O'Bannon</v>
      </c>
      <c r="E1510" s="25" t="str">
        <f>VLOOKUP(A1510,'Cleaned Hospitalisation data'!$A:$K,7,0)</f>
        <v>26-Oct-2000</v>
      </c>
      <c r="F1510" s="12">
        <f>VLOOKUP(A1510,'Cleaned Hospitalisation data'!$A$1:$K$2336,8,0)</f>
        <v>22</v>
      </c>
      <c r="G1510" s="12">
        <f>VLOOKUP(A1510,'Cleaned Hospitalisation data'!$A:$K,2,0)</f>
        <v>0</v>
      </c>
      <c r="H1510" s="28">
        <f>VLOOKUP(A1510,'Cleaned Hospitalisation data'!$A$1:$K$2336,3,0)</f>
        <v>33829.39</v>
      </c>
      <c r="I1510" s="12" t="str">
        <f>VLOOKUP(A1510,'Cleaned Hospitalisation data'!$A$1:$K$2336,4,0)</f>
        <v>Tier - 2</v>
      </c>
      <c r="J1510" s="12" t="str">
        <f>VLOOKUP(A1510,'Cleaned Hospitalisation data'!$A$1:$K$2336,5,0)</f>
        <v>Tier - 3</v>
      </c>
      <c r="K1510" s="12" t="str">
        <f>VLOOKUP(A1510,'Cleaned Hospitalisation data'!$A$1:$K$2336,6,0)</f>
        <v>R1011</v>
      </c>
      <c r="L1510" s="12" cm="1">
        <f t="array" ref="L1510:P1510">_xlfn.XLOOKUP(A1510,$A:$A,'Cleaned Medical Examiation data'!$B:$F)</f>
        <v>51.18</v>
      </c>
      <c r="M1510" s="12">
        <v>4.5599999999999996</v>
      </c>
      <c r="N1510" s="12" t="str">
        <v>YES</v>
      </c>
      <c r="O1510" s="12" t="str">
        <v>YES</v>
      </c>
      <c r="P1510" s="12" t="str">
        <v>NO</v>
      </c>
      <c r="Q1510" s="19" t="str" cm="1">
        <f t="array" ref="Q1510:T1510">_xlfn.XLOOKUP(A1510,$A:$A,'Cleaned Medical Examiation data'!$H:$K)</f>
        <v>YES</v>
      </c>
      <c r="R1510" s="48">
        <v>2</v>
      </c>
      <c r="S1510" s="45" t="str">
        <v>Obesity</v>
      </c>
      <c r="T1510" s="34" t="str">
        <v>Normal</v>
      </c>
    </row>
    <row r="1511" spans="1:20" ht="15.75">
      <c r="A1511" s="33" t="s">
        <v>1552</v>
      </c>
      <c r="B1511" s="7" t="str">
        <f>VLOOKUP(A1511,'Customer Names'!$A:$G,7,0)</f>
        <v>Mr</v>
      </c>
      <c r="C1511" s="7" t="str">
        <f>VLOOKUP(A1511,'Customer Names'!$A:$F,6,0)</f>
        <v>Zach S</v>
      </c>
      <c r="D1511" s="7" t="str">
        <f>VLOOKUP(A1511,'Customer Names'!$A:$E,5,0)</f>
        <v>Ridgway</v>
      </c>
      <c r="E1511" s="25" t="str">
        <f>VLOOKUP(A1511,'Cleaned Hospitalisation data'!$A:$K,7,0)</f>
        <v>11-Dec-1962</v>
      </c>
      <c r="F1511" s="12">
        <f>VLOOKUP(A1511,'Cleaned Hospitalisation data'!$A$1:$K$2336,8,0)</f>
        <v>60</v>
      </c>
      <c r="G1511" s="12">
        <f>VLOOKUP(A1511,'Cleaned Hospitalisation data'!$A:$K,2,0)</f>
        <v>0</v>
      </c>
      <c r="H1511" s="28">
        <f>VLOOKUP(A1511,'Cleaned Hospitalisation data'!$A$1:$K$2336,3,0)</f>
        <v>33753.32</v>
      </c>
      <c r="I1511" s="12" t="str">
        <f>VLOOKUP(A1511,'Cleaned Hospitalisation data'!$A$1:$K$2336,4,0)</f>
        <v>Tier - 1</v>
      </c>
      <c r="J1511" s="12" t="str">
        <f>VLOOKUP(A1511,'Cleaned Hospitalisation data'!$A$1:$K$2336,5,0)</f>
        <v>Tier - 3</v>
      </c>
      <c r="K1511" s="12" t="str">
        <f>VLOOKUP(A1511,'Cleaned Hospitalisation data'!$A$1:$K$2336,6,0)</f>
        <v>R1011</v>
      </c>
      <c r="L1511" s="12" cm="1">
        <f t="array" ref="L1511:P1511">_xlfn.XLOOKUP(A1511,$A:$A,'Cleaned Medical Examiation data'!$B:$F)</f>
        <v>22.18</v>
      </c>
      <c r="M1511" s="12">
        <v>9.9</v>
      </c>
      <c r="N1511" s="12" t="str">
        <v>NO</v>
      </c>
      <c r="O1511" s="12" t="str">
        <v>NO</v>
      </c>
      <c r="P1511" s="12" t="str">
        <v>NO</v>
      </c>
      <c r="Q1511" s="19" t="str" cm="1">
        <f t="array" ref="Q1511:T1511">_xlfn.XLOOKUP(A1511,$A:$A,'Cleaned Medical Examiation data'!$H:$K)</f>
        <v>YES</v>
      </c>
      <c r="R1511" s="48">
        <v>0</v>
      </c>
      <c r="S1511" s="45" t="str">
        <v>Normal Weight</v>
      </c>
      <c r="T1511" s="34" t="str">
        <v>Diabetes</v>
      </c>
    </row>
    <row r="1512" spans="1:20" ht="15.75">
      <c r="A1512" s="33" t="s">
        <v>1553</v>
      </c>
      <c r="B1512" s="7" t="str">
        <f>VLOOKUP(A1512,'Customer Names'!$A:$G,7,0)</f>
        <v>Mr</v>
      </c>
      <c r="C1512" s="7" t="str">
        <f>VLOOKUP(A1512,'Customer Names'!$A:$F,6,0)</f>
        <v>Alan</v>
      </c>
      <c r="D1512" s="7" t="str">
        <f>VLOOKUP(A1512,'Customer Names'!$A:$E,5,0)</f>
        <v>Black</v>
      </c>
      <c r="E1512" s="25" t="str">
        <f>VLOOKUP(A1512,'Cleaned Hospitalisation data'!$A:$K,7,0)</f>
        <v>12-Sep-2003</v>
      </c>
      <c r="F1512" s="12">
        <f>VLOOKUP(A1512,'Cleaned Hospitalisation data'!$A$1:$K$2336,8,0)</f>
        <v>19</v>
      </c>
      <c r="G1512" s="12">
        <f>VLOOKUP(A1512,'Cleaned Hospitalisation data'!$A:$K,2,0)</f>
        <v>0</v>
      </c>
      <c r="H1512" s="28">
        <f>VLOOKUP(A1512,'Cleaned Hospitalisation data'!$A$1:$K$2336,3,0)</f>
        <v>33750.29</v>
      </c>
      <c r="I1512" s="12" t="str">
        <f>VLOOKUP(A1512,'Cleaned Hospitalisation data'!$A$1:$K$2336,4,0)</f>
        <v>Tier - 1</v>
      </c>
      <c r="J1512" s="12" t="str">
        <f>VLOOKUP(A1512,'Cleaned Hospitalisation data'!$A$1:$K$2336,5,0)</f>
        <v>Tier - 3</v>
      </c>
      <c r="K1512" s="12" t="str">
        <f>VLOOKUP(A1512,'Cleaned Hospitalisation data'!$A$1:$K$2336,6,0)</f>
        <v>R1012</v>
      </c>
      <c r="L1512" s="12" cm="1">
        <f t="array" ref="L1512:P1512">_xlfn.XLOOKUP(A1512,$A:$A,'Cleaned Medical Examiation data'!$B:$F)</f>
        <v>31.92</v>
      </c>
      <c r="M1512" s="12">
        <v>5.1100000000000003</v>
      </c>
      <c r="N1512" s="12" t="str">
        <v>NO</v>
      </c>
      <c r="O1512" s="12" t="str">
        <v>NO</v>
      </c>
      <c r="P1512" s="12" t="str">
        <v>YES</v>
      </c>
      <c r="Q1512" s="19" t="str" cm="1">
        <f t="array" ref="Q1512:T1512">_xlfn.XLOOKUP(A1512,$A:$A,'Cleaned Medical Examiation data'!$H:$K)</f>
        <v>YES</v>
      </c>
      <c r="R1512" s="48">
        <v>1</v>
      </c>
      <c r="S1512" s="45" t="str">
        <v>Obesity</v>
      </c>
      <c r="T1512" s="34" t="str">
        <v>Normal</v>
      </c>
    </row>
    <row r="1513" spans="1:20" ht="15.75">
      <c r="A1513" s="33" t="s">
        <v>1554</v>
      </c>
      <c r="B1513" s="7" t="str">
        <f>VLOOKUP(A1513,'Customer Names'!$A:$G,7,0)</f>
        <v>Mr</v>
      </c>
      <c r="C1513" s="7" t="str">
        <f>VLOOKUP(A1513,'Customer Names'!$A:$F,6,0)</f>
        <v>Nate</v>
      </c>
      <c r="D1513" s="7" t="str">
        <f>VLOOKUP(A1513,'Customer Names'!$A:$E,5,0)</f>
        <v>Canton</v>
      </c>
      <c r="E1513" s="25" t="str">
        <f>VLOOKUP(A1513,'Cleaned Hospitalisation data'!$A:$K,7,0)</f>
        <v>1-Nov-2004</v>
      </c>
      <c r="F1513" s="12">
        <f>VLOOKUP(A1513,'Cleaned Hospitalisation data'!$A$1:$K$2336,8,0)</f>
        <v>18</v>
      </c>
      <c r="G1513" s="12">
        <f>VLOOKUP(A1513,'Cleaned Hospitalisation data'!$A:$K,2,0)</f>
        <v>0</v>
      </c>
      <c r="H1513" s="28">
        <f>VLOOKUP(A1513,'Cleaned Hospitalisation data'!$A$1:$K$2336,3,0)</f>
        <v>33732.69</v>
      </c>
      <c r="I1513" s="12" t="str">
        <f>VLOOKUP(A1513,'Cleaned Hospitalisation data'!$A$1:$K$2336,4,0)</f>
        <v>Tier - 1</v>
      </c>
      <c r="J1513" s="12" t="str">
        <f>VLOOKUP(A1513,'Cleaned Hospitalisation data'!$A$1:$K$2336,5,0)</f>
        <v>Tier - 1</v>
      </c>
      <c r="K1513" s="12" t="str">
        <f>VLOOKUP(A1513,'Cleaned Hospitalisation data'!$A$1:$K$2336,6,0)</f>
        <v>R1017</v>
      </c>
      <c r="L1513" s="12" cm="1">
        <f t="array" ref="L1513:P1513">_xlfn.XLOOKUP(A1513,$A:$A,'Cleaned Medical Examiation data'!$B:$F)</f>
        <v>31.73</v>
      </c>
      <c r="M1513" s="12">
        <v>5.73</v>
      </c>
      <c r="N1513" s="12" t="str">
        <v>NO</v>
      </c>
      <c r="O1513" s="12" t="str">
        <v>YES</v>
      </c>
      <c r="P1513" s="12" t="str">
        <v>NO</v>
      </c>
      <c r="Q1513" s="19" t="str" cm="1">
        <f t="array" ref="Q1513:T1513">_xlfn.XLOOKUP(A1513,$A:$A,'Cleaned Medical Examiation data'!$H:$K)</f>
        <v>YES</v>
      </c>
      <c r="R1513" s="48">
        <v>1</v>
      </c>
      <c r="S1513" s="45" t="str">
        <v>Obesity</v>
      </c>
      <c r="T1513" s="34" t="str">
        <v>Prediabetes</v>
      </c>
    </row>
    <row r="1514" spans="1:20" ht="15.75">
      <c r="A1514" s="33" t="s">
        <v>1555</v>
      </c>
      <c r="B1514" s="7" t="str">
        <f>VLOOKUP(A1514,'Customer Names'!$A:$G,7,0)</f>
        <v>Mr</v>
      </c>
      <c r="C1514" s="7" t="str">
        <f>VLOOKUP(A1514,'Customer Names'!$A:$F,6,0)</f>
        <v>Jesse G</v>
      </c>
      <c r="D1514" s="7" t="str">
        <f>VLOOKUP(A1514,'Customer Names'!$A:$E,5,0)</f>
        <v>Fine</v>
      </c>
      <c r="E1514" s="25" t="str">
        <f>VLOOKUP(A1514,'Cleaned Hospitalisation data'!$A:$K,7,0)</f>
        <v>28-Nov-1993</v>
      </c>
      <c r="F1514" s="12">
        <f>VLOOKUP(A1514,'Cleaned Hospitalisation data'!$A$1:$K$2336,8,0)</f>
        <v>29</v>
      </c>
      <c r="G1514" s="12">
        <f>VLOOKUP(A1514,'Cleaned Hospitalisation data'!$A:$K,2,0)</f>
        <v>0</v>
      </c>
      <c r="H1514" s="28">
        <f>VLOOKUP(A1514,'Cleaned Hospitalisation data'!$A$1:$K$2336,3,0)</f>
        <v>33707.550000000003</v>
      </c>
      <c r="I1514" s="12" t="str">
        <f>VLOOKUP(A1514,'Cleaned Hospitalisation data'!$A$1:$K$2336,4,0)</f>
        <v>Tier - 2</v>
      </c>
      <c r="J1514" s="12" t="str">
        <f>VLOOKUP(A1514,'Cleaned Hospitalisation data'!$A$1:$K$2336,5,0)</f>
        <v>Tier - 2</v>
      </c>
      <c r="K1514" s="12" t="str">
        <f>VLOOKUP(A1514,'Cleaned Hospitalisation data'!$A$1:$K$2336,6,0)</f>
        <v>R1011</v>
      </c>
      <c r="L1514" s="12" cm="1">
        <f t="array" ref="L1514:P1514">_xlfn.XLOOKUP(A1514,$A:$A,'Cleaned Medical Examiation data'!$B:$F)</f>
        <v>45.52</v>
      </c>
      <c r="M1514" s="12">
        <v>6.04</v>
      </c>
      <c r="N1514" s="12" t="str">
        <v>NO</v>
      </c>
      <c r="O1514" s="12" t="str">
        <v>NO</v>
      </c>
      <c r="P1514" s="12" t="str">
        <v>YES</v>
      </c>
      <c r="Q1514" s="19" t="str" cm="1">
        <f t="array" ref="Q1514:T1514">_xlfn.XLOOKUP(A1514,$A:$A,'Cleaned Medical Examiation data'!$H:$K)</f>
        <v>YES</v>
      </c>
      <c r="R1514" s="48">
        <v>1</v>
      </c>
      <c r="S1514" s="45" t="str">
        <v>Obesity</v>
      </c>
      <c r="T1514" s="34" t="str">
        <v>Prediabetes</v>
      </c>
    </row>
    <row r="1515" spans="1:20" ht="15.75">
      <c r="A1515" s="33" t="s">
        <v>1556</v>
      </c>
      <c r="B1515" s="7" t="str">
        <f>VLOOKUP(A1515,'Customer Names'!$A:$G,7,0)</f>
        <v>Mr</v>
      </c>
      <c r="C1515" s="7" t="str">
        <f>VLOOKUP(A1515,'Customer Names'!$A:$F,6,0)</f>
        <v>Jason</v>
      </c>
      <c r="D1515" s="7" t="str">
        <f>VLOOKUP(A1515,'Customer Names'!$A:$E,5,0)</f>
        <v>Bui</v>
      </c>
      <c r="E1515" s="25" t="str">
        <f>VLOOKUP(A1515,'Cleaned Hospitalisation data'!$A:$K,7,0)</f>
        <v>9-Sep-2003</v>
      </c>
      <c r="F1515" s="12">
        <f>VLOOKUP(A1515,'Cleaned Hospitalisation data'!$A$1:$K$2336,8,0)</f>
        <v>19</v>
      </c>
      <c r="G1515" s="12">
        <f>VLOOKUP(A1515,'Cleaned Hospitalisation data'!$A:$K,2,0)</f>
        <v>0</v>
      </c>
      <c r="H1515" s="28">
        <f>VLOOKUP(A1515,'Cleaned Hospitalisation data'!$A$1:$K$2336,3,0)</f>
        <v>33611.71</v>
      </c>
      <c r="I1515" s="12" t="str">
        <f>VLOOKUP(A1515,'Cleaned Hospitalisation data'!$A$1:$K$2336,4,0)</f>
        <v>Tier - 1</v>
      </c>
      <c r="J1515" s="12" t="str">
        <f>VLOOKUP(A1515,'Cleaned Hospitalisation data'!$A$1:$K$2336,5,0)</f>
        <v>Tier - 2</v>
      </c>
      <c r="K1515" s="12" t="str">
        <f>VLOOKUP(A1515,'Cleaned Hospitalisation data'!$A$1:$K$2336,6,0)</f>
        <v>R1011</v>
      </c>
      <c r="L1515" s="12" cm="1">
        <f t="array" ref="L1515:P1515">_xlfn.XLOOKUP(A1515,$A:$A,'Cleaned Medical Examiation data'!$B:$F)</f>
        <v>52.81</v>
      </c>
      <c r="M1515" s="12">
        <v>5.19</v>
      </c>
      <c r="N1515" s="12" t="str">
        <v>NO</v>
      </c>
      <c r="O1515" s="12" t="str">
        <v>NO</v>
      </c>
      <c r="P1515" s="12" t="str">
        <v>YES</v>
      </c>
      <c r="Q1515" s="19" t="str" cm="1">
        <f t="array" ref="Q1515:T1515">_xlfn.XLOOKUP(A1515,$A:$A,'Cleaned Medical Examiation data'!$H:$K)</f>
        <v>YES</v>
      </c>
      <c r="R1515" s="48">
        <v>1</v>
      </c>
      <c r="S1515" s="45" t="str">
        <v>Obesity</v>
      </c>
      <c r="T1515" s="34" t="str">
        <v>Normal</v>
      </c>
    </row>
    <row r="1516" spans="1:20" ht="15.75">
      <c r="A1516" s="33" t="s">
        <v>1557</v>
      </c>
      <c r="B1516" s="7" t="str">
        <f>VLOOKUP(A1516,'Customer Names'!$A:$G,7,0)</f>
        <v>Mr</v>
      </c>
      <c r="C1516" s="7" t="str">
        <f>VLOOKUP(A1516,'Customer Names'!$A:$F,6,0)</f>
        <v>Adam</v>
      </c>
      <c r="D1516" s="7" t="str">
        <f>VLOOKUP(A1516,'Customer Names'!$A:$E,5,0)</f>
        <v>Airoldi</v>
      </c>
      <c r="E1516" s="25" t="str">
        <f>VLOOKUP(A1516,'Cleaned Hospitalisation data'!$A:$K,7,0)</f>
        <v>15-Sep-1958</v>
      </c>
      <c r="F1516" s="12">
        <f>VLOOKUP(A1516,'Cleaned Hospitalisation data'!$A$1:$K$2336,8,0)</f>
        <v>64</v>
      </c>
      <c r="G1516" s="12">
        <f>VLOOKUP(A1516,'Cleaned Hospitalisation data'!$A:$K,2,0)</f>
        <v>0</v>
      </c>
      <c r="H1516" s="28">
        <f>VLOOKUP(A1516,'Cleaned Hospitalisation data'!$A$1:$K$2336,3,0)</f>
        <v>46889.26</v>
      </c>
      <c r="I1516" s="12" t="str">
        <f>VLOOKUP(A1516,'Cleaned Hospitalisation data'!$A$1:$K$2336,4,0)</f>
        <v>Tier - 2</v>
      </c>
      <c r="J1516" s="12" t="str">
        <f>VLOOKUP(A1516,'Cleaned Hospitalisation data'!$A$1:$K$2336,5,0)</f>
        <v>Tier - 3</v>
      </c>
      <c r="K1516" s="12" t="str">
        <f>VLOOKUP(A1516,'Cleaned Hospitalisation data'!$A$1:$K$2336,6,0)</f>
        <v>R1013</v>
      </c>
      <c r="L1516" s="12" cm="1">
        <f t="array" ref="L1516:P1516">_xlfn.XLOOKUP(A1516,$A:$A,'Cleaned Medical Examiation data'!$B:$F)</f>
        <v>33.880000000000003</v>
      </c>
      <c r="M1516" s="12">
        <v>7.01</v>
      </c>
      <c r="N1516" s="12" t="str">
        <v>NO</v>
      </c>
      <c r="O1516" s="12" t="str">
        <v>NO</v>
      </c>
      <c r="P1516" s="12" t="str">
        <v>NO</v>
      </c>
      <c r="Q1516" s="19" t="str" cm="1">
        <f t="array" ref="Q1516:T1516">_xlfn.XLOOKUP(A1516,$A:$A,'Cleaned Medical Examiation data'!$H:$K)</f>
        <v>YES</v>
      </c>
      <c r="R1516" s="48">
        <v>3</v>
      </c>
      <c r="S1516" s="45" t="str">
        <v>Obesity</v>
      </c>
      <c r="T1516" s="34" t="str">
        <v>Diabetes</v>
      </c>
    </row>
    <row r="1517" spans="1:20" ht="15.75">
      <c r="A1517" s="33" t="s">
        <v>1558</v>
      </c>
      <c r="B1517" s="7" t="str">
        <f>VLOOKUP(A1517,'Customer Names'!$A:$G,7,0)</f>
        <v>Ms</v>
      </c>
      <c r="C1517" s="7" t="str">
        <f>VLOOKUP(A1517,'Customer Names'!$A:$F,6,0)</f>
        <v>Megan A</v>
      </c>
      <c r="D1517" s="7" t="str">
        <f>VLOOKUP(A1517,'Customer Names'!$A:$E,5,0)</f>
        <v>Riepma</v>
      </c>
      <c r="E1517" s="25" t="str">
        <f>VLOOKUP(A1517,'Cleaned Hospitalisation data'!$A:$K,7,0)</f>
        <v>22-Jul-1984</v>
      </c>
      <c r="F1517" s="12">
        <f>VLOOKUP(A1517,'Cleaned Hospitalisation data'!$A$1:$K$2336,8,0)</f>
        <v>38</v>
      </c>
      <c r="G1517" s="12">
        <f>VLOOKUP(A1517,'Cleaned Hospitalisation data'!$A:$K,2,0)</f>
        <v>3</v>
      </c>
      <c r="H1517" s="28">
        <f>VLOOKUP(A1517,'Cleaned Hospitalisation data'!$A$1:$K$2336,3,0)</f>
        <v>33527.1</v>
      </c>
      <c r="I1517" s="12" t="str">
        <f>VLOOKUP(A1517,'Cleaned Hospitalisation data'!$A$1:$K$2336,4,0)</f>
        <v>Tier - 2</v>
      </c>
      <c r="J1517" s="12" t="str">
        <f>VLOOKUP(A1517,'Cleaned Hospitalisation data'!$A$1:$K$2336,5,0)</f>
        <v>Tier - 3</v>
      </c>
      <c r="K1517" s="12" t="str">
        <f>VLOOKUP(A1517,'Cleaned Hospitalisation data'!$A$1:$K$2336,6,0)</f>
        <v>R1011</v>
      </c>
      <c r="L1517" s="12" cm="1">
        <f t="array" ref="L1517:P1517">_xlfn.XLOOKUP(A1517,$A:$A,'Cleaned Medical Examiation data'!$B:$F)</f>
        <v>33.58</v>
      </c>
      <c r="M1517" s="12">
        <v>5.56</v>
      </c>
      <c r="N1517" s="12" t="str">
        <v>NO</v>
      </c>
      <c r="O1517" s="12" t="str">
        <v>NO</v>
      </c>
      <c r="P1517" s="12" t="str">
        <v>NO</v>
      </c>
      <c r="Q1517" s="19" t="str" cm="1">
        <f t="array" ref="Q1517:T1517">_xlfn.XLOOKUP(A1517,$A:$A,'Cleaned Medical Examiation data'!$H:$K)</f>
        <v>YES</v>
      </c>
      <c r="R1517" s="48">
        <v>1</v>
      </c>
      <c r="S1517" s="45" t="str">
        <v>Obesity</v>
      </c>
      <c r="T1517" s="34" t="str">
        <v>Normal</v>
      </c>
    </row>
    <row r="1518" spans="1:20" ht="15.75">
      <c r="A1518" s="33" t="s">
        <v>1559</v>
      </c>
      <c r="B1518" s="7" t="str">
        <f>VLOOKUP(A1518,'Customer Names'!$A:$G,7,0)</f>
        <v>Mr</v>
      </c>
      <c r="C1518" s="7" t="str">
        <f>VLOOKUP(A1518,'Customer Names'!$A:$F,6,0)</f>
        <v>Luke M</v>
      </c>
      <c r="D1518" s="7" t="str">
        <f>VLOOKUP(A1518,'Customer Names'!$A:$E,5,0)</f>
        <v>Inman</v>
      </c>
      <c r="E1518" s="25" t="str">
        <f>VLOOKUP(A1518,'Cleaned Hospitalisation data'!$A:$K,7,0)</f>
        <v>25-Aug-2002</v>
      </c>
      <c r="F1518" s="12">
        <f>VLOOKUP(A1518,'Cleaned Hospitalisation data'!$A$1:$K$2336,8,0)</f>
        <v>20</v>
      </c>
      <c r="G1518" s="12">
        <f>VLOOKUP(A1518,'Cleaned Hospitalisation data'!$A:$K,2,0)</f>
        <v>0</v>
      </c>
      <c r="H1518" s="28">
        <f>VLOOKUP(A1518,'Cleaned Hospitalisation data'!$A$1:$K$2336,3,0)</f>
        <v>33475.82</v>
      </c>
      <c r="I1518" s="12" t="str">
        <f>VLOOKUP(A1518,'Cleaned Hospitalisation data'!$A$1:$K$2336,4,0)</f>
        <v>Tier - 1</v>
      </c>
      <c r="J1518" s="12" t="str">
        <f>VLOOKUP(A1518,'Cleaned Hospitalisation data'!$A$1:$K$2336,5,0)</f>
        <v>Tier - 1</v>
      </c>
      <c r="K1518" s="12" t="str">
        <f>VLOOKUP(A1518,'Cleaned Hospitalisation data'!$A$1:$K$2336,6,0)</f>
        <v>R1018</v>
      </c>
      <c r="L1518" s="12" cm="1">
        <f t="array" ref="L1518:P1518">_xlfn.XLOOKUP(A1518,$A:$A,'Cleaned Medical Examiation data'!$B:$F)</f>
        <v>30.684999999999999</v>
      </c>
      <c r="M1518" s="12">
        <v>8.23</v>
      </c>
      <c r="N1518" s="12" t="str">
        <v>NO</v>
      </c>
      <c r="O1518" s="12" t="str">
        <v>NO</v>
      </c>
      <c r="P1518" s="12" t="str">
        <v>NO</v>
      </c>
      <c r="Q1518" s="19" t="str" cm="1">
        <f t="array" ref="Q1518:T1518">_xlfn.XLOOKUP(A1518,$A:$A,'Cleaned Medical Examiation data'!$H:$K)</f>
        <v>YES</v>
      </c>
      <c r="R1518" s="48">
        <v>0</v>
      </c>
      <c r="S1518" s="45" t="str">
        <v>Obesity</v>
      </c>
      <c r="T1518" s="34" t="str">
        <v>Diabetes</v>
      </c>
    </row>
    <row r="1519" spans="1:20" ht="15.75">
      <c r="A1519" s="33" t="s">
        <v>1560</v>
      </c>
      <c r="B1519" s="7" t="str">
        <f>VLOOKUP(A1519,'Customer Names'!$A:$G,7,0)</f>
        <v>Ms</v>
      </c>
      <c r="C1519" s="7" t="str">
        <f>VLOOKUP(A1519,'Customer Names'!$A:$F,6,0)</f>
        <v>Jacy D</v>
      </c>
      <c r="D1519" s="7" t="str">
        <f>VLOOKUP(A1519,'Customer Names'!$A:$E,5,0)</f>
        <v>Kruzel</v>
      </c>
      <c r="E1519" s="25" t="str">
        <f>VLOOKUP(A1519,'Cleaned Hospitalisation data'!$A:$K,7,0)</f>
        <v>18-Jun-1970</v>
      </c>
      <c r="F1519" s="12">
        <f>VLOOKUP(A1519,'Cleaned Hospitalisation data'!$A$1:$K$2336,8,0)</f>
        <v>52</v>
      </c>
      <c r="G1519" s="12">
        <f>VLOOKUP(A1519,'Cleaned Hospitalisation data'!$A:$K,2,0)</f>
        <v>2</v>
      </c>
      <c r="H1519" s="28">
        <f>VLOOKUP(A1519,'Cleaned Hospitalisation data'!$A$1:$K$2336,3,0)</f>
        <v>33471.97</v>
      </c>
      <c r="I1519" s="12" t="str">
        <f>VLOOKUP(A1519,'Cleaned Hospitalisation data'!$A$1:$K$2336,4,0)</f>
        <v>Tier - 2</v>
      </c>
      <c r="J1519" s="12" t="str">
        <f>VLOOKUP(A1519,'Cleaned Hospitalisation data'!$A$1:$K$2336,5,0)</f>
        <v>Tier - 2</v>
      </c>
      <c r="K1519" s="12" t="str">
        <f>VLOOKUP(A1519,'Cleaned Hospitalisation data'!$A$1:$K$2336,6,0)</f>
        <v>R1012</v>
      </c>
      <c r="L1519" s="12" cm="1">
        <f t="array" ref="L1519:P1519">_xlfn.XLOOKUP(A1519,$A:$A,'Cleaned Medical Examiation data'!$B:$F)</f>
        <v>37.524999999999999</v>
      </c>
      <c r="M1519" s="12">
        <v>9.0299999999999994</v>
      </c>
      <c r="N1519" s="12" t="str">
        <v>YES</v>
      </c>
      <c r="O1519" s="12" t="str">
        <v>NO</v>
      </c>
      <c r="P1519" s="12" t="str">
        <v>NO</v>
      </c>
      <c r="Q1519" s="19" t="str" cm="1">
        <f t="array" ref="Q1519:T1519">_xlfn.XLOOKUP(A1519,$A:$A,'Cleaned Medical Examiation data'!$H:$K)</f>
        <v>NO</v>
      </c>
      <c r="R1519" s="48">
        <v>2</v>
      </c>
      <c r="S1519" s="45" t="str">
        <v>Obesity</v>
      </c>
      <c r="T1519" s="34" t="str">
        <v>Diabetes</v>
      </c>
    </row>
    <row r="1520" spans="1:20" ht="15.75">
      <c r="A1520" s="33" t="s">
        <v>1561</v>
      </c>
      <c r="B1520" s="7" t="str">
        <f>VLOOKUP(A1520,'Customer Names'!$A:$G,7,0)</f>
        <v>Mr</v>
      </c>
      <c r="C1520" s="7" t="str">
        <f>VLOOKUP(A1520,'Customer Names'!$A:$F,6,0)</f>
        <v>Simon G</v>
      </c>
      <c r="D1520" s="7" t="str">
        <f>VLOOKUP(A1520,'Customer Names'!$A:$E,5,0)</f>
        <v>Lindsay</v>
      </c>
      <c r="E1520" s="25" t="str">
        <f>VLOOKUP(A1520,'Cleaned Hospitalisation data'!$A:$K,7,0)</f>
        <v>7-Dec-1985</v>
      </c>
      <c r="F1520" s="12">
        <f>VLOOKUP(A1520,'Cleaned Hospitalisation data'!$A$1:$K$2336,8,0)</f>
        <v>37</v>
      </c>
      <c r="G1520" s="12">
        <f>VLOOKUP(A1520,'Cleaned Hospitalisation data'!$A:$K,2,0)</f>
        <v>3</v>
      </c>
      <c r="H1520" s="28">
        <f>VLOOKUP(A1520,'Cleaned Hospitalisation data'!$A$1:$K$2336,3,0)</f>
        <v>33450.99</v>
      </c>
      <c r="I1520" s="12" t="str">
        <f>VLOOKUP(A1520,'Cleaned Hospitalisation data'!$A$1:$K$2336,4,0)</f>
        <v>Tier - 2</v>
      </c>
      <c r="J1520" s="12" t="str">
        <f>VLOOKUP(A1520,'Cleaned Hospitalisation data'!$A$1:$K$2336,5,0)</f>
        <v>Tier - 2</v>
      </c>
      <c r="K1520" s="12" t="str">
        <f>VLOOKUP(A1520,'Cleaned Hospitalisation data'!$A$1:$K$2336,6,0)</f>
        <v>R1011</v>
      </c>
      <c r="L1520" s="12" cm="1">
        <f t="array" ref="L1520:P1520">_xlfn.XLOOKUP(A1520,$A:$A,'Cleaned Medical Examiation data'!$B:$F)</f>
        <v>34.5</v>
      </c>
      <c r="M1520" s="12">
        <v>4.07</v>
      </c>
      <c r="N1520" s="12" t="str">
        <v>YES</v>
      </c>
      <c r="O1520" s="12" t="str">
        <v>NO</v>
      </c>
      <c r="P1520" s="12" t="str">
        <v>NO</v>
      </c>
      <c r="Q1520" s="19" t="str" cm="1">
        <f t="array" ref="Q1520:T1520">_xlfn.XLOOKUP(A1520,$A:$A,'Cleaned Medical Examiation data'!$H:$K)</f>
        <v>YES</v>
      </c>
      <c r="R1520" s="48">
        <v>0</v>
      </c>
      <c r="S1520" s="45" t="str">
        <v>Obesity</v>
      </c>
      <c r="T1520" s="34" t="str">
        <v>Normal</v>
      </c>
    </row>
    <row r="1521" spans="1:20" ht="15.75">
      <c r="A1521" s="33" t="s">
        <v>1562</v>
      </c>
      <c r="B1521" s="7" t="str">
        <f>VLOOKUP(A1521,'Customer Names'!$A:$G,7,0)</f>
        <v>Ms</v>
      </c>
      <c r="C1521" s="7" t="str">
        <f>VLOOKUP(A1521,'Customer Names'!$A:$F,6,0)</f>
        <v>Ainsley E</v>
      </c>
      <c r="D1521" s="7" t="str">
        <f>VLOOKUP(A1521,'Customer Names'!$A:$E,5,0)</f>
        <v>Land</v>
      </c>
      <c r="E1521" s="25" t="str">
        <f>VLOOKUP(A1521,'Cleaned Hospitalisation data'!$A:$K,7,0)</f>
        <v>5-Sep-1972</v>
      </c>
      <c r="F1521" s="12">
        <f>VLOOKUP(A1521,'Cleaned Hospitalisation data'!$A$1:$K$2336,8,0)</f>
        <v>50</v>
      </c>
      <c r="G1521" s="12">
        <f>VLOOKUP(A1521,'Cleaned Hospitalisation data'!$A:$K,2,0)</f>
        <v>0</v>
      </c>
      <c r="H1521" s="28">
        <f>VLOOKUP(A1521,'Cleaned Hospitalisation data'!$A$1:$K$2336,3,0)</f>
        <v>33344.449999999997</v>
      </c>
      <c r="I1521" s="12" t="str">
        <f>VLOOKUP(A1521,'Cleaned Hospitalisation data'!$A$1:$K$2336,4,0)</f>
        <v>Tier - 2</v>
      </c>
      <c r="J1521" s="12" t="str">
        <f>VLOOKUP(A1521,'Cleaned Hospitalisation data'!$A$1:$K$2336,5,0)</f>
        <v>Tier - 3</v>
      </c>
      <c r="K1521" s="12" t="str">
        <f>VLOOKUP(A1521,'Cleaned Hospitalisation data'!$A$1:$K$2336,6,0)</f>
        <v>R1011</v>
      </c>
      <c r="L1521" s="12" cm="1">
        <f t="array" ref="L1521:P1521">_xlfn.XLOOKUP(A1521,$A:$A,'Cleaned Medical Examiation data'!$B:$F)</f>
        <v>28.16</v>
      </c>
      <c r="M1521" s="12">
        <v>5.77</v>
      </c>
      <c r="N1521" s="12" t="str">
        <v>NO</v>
      </c>
      <c r="O1521" s="12" t="str">
        <v>NO</v>
      </c>
      <c r="P1521" s="12" t="str">
        <v>NO</v>
      </c>
      <c r="Q1521" s="19" t="str" cm="1">
        <f t="array" ref="Q1521:T1521">_xlfn.XLOOKUP(A1521,$A:$A,'Cleaned Medical Examiation data'!$H:$K)</f>
        <v>YES</v>
      </c>
      <c r="R1521" s="48">
        <v>2</v>
      </c>
      <c r="S1521" s="45" t="str">
        <v>Over Weight</v>
      </c>
      <c r="T1521" s="34" t="str">
        <v>Prediabetes</v>
      </c>
    </row>
    <row r="1522" spans="1:20" ht="15.75">
      <c r="A1522" s="33" t="s">
        <v>1563</v>
      </c>
      <c r="B1522" s="7" t="str">
        <f>VLOOKUP(A1522,'Customer Names'!$A:$G,7,0)</f>
        <v>Ms</v>
      </c>
      <c r="C1522" s="7" t="str">
        <f>VLOOKUP(A1522,'Customer Names'!$A:$F,6,0)</f>
        <v>Erica A</v>
      </c>
      <c r="D1522" s="7" t="str">
        <f>VLOOKUP(A1522,'Customer Names'!$A:$E,5,0)</f>
        <v>Brecher</v>
      </c>
      <c r="E1522" s="25" t="str">
        <f>VLOOKUP(A1522,'Cleaned Hospitalisation data'!$A:$K,7,0)</f>
        <v>28-Nov-2003</v>
      </c>
      <c r="F1522" s="12">
        <f>VLOOKUP(A1522,'Cleaned Hospitalisation data'!$A$1:$K$2336,8,0)</f>
        <v>19</v>
      </c>
      <c r="G1522" s="12">
        <f>VLOOKUP(A1522,'Cleaned Hospitalisation data'!$A:$K,2,0)</f>
        <v>0</v>
      </c>
      <c r="H1522" s="28">
        <f>VLOOKUP(A1522,'Cleaned Hospitalisation data'!$A$1:$K$2336,3,0)</f>
        <v>33307.550000000003</v>
      </c>
      <c r="I1522" s="12" t="str">
        <f>VLOOKUP(A1522,'Cleaned Hospitalisation data'!$A$1:$K$2336,4,0)</f>
        <v>Tier - 2</v>
      </c>
      <c r="J1522" s="12" t="str">
        <f>VLOOKUP(A1522,'Cleaned Hospitalisation data'!$A$1:$K$2336,5,0)</f>
        <v>Tier - 3</v>
      </c>
      <c r="K1522" s="12" t="str">
        <f>VLOOKUP(A1522,'Cleaned Hospitalisation data'!$A$1:$K$2336,6,0)</f>
        <v>R1012</v>
      </c>
      <c r="L1522" s="12" cm="1">
        <f t="array" ref="L1522:P1522">_xlfn.XLOOKUP(A1522,$A:$A,'Cleaned Medical Examiation data'!$B:$F)</f>
        <v>30.02</v>
      </c>
      <c r="M1522" s="12">
        <v>5.98</v>
      </c>
      <c r="N1522" s="12" t="str">
        <v>NO</v>
      </c>
      <c r="O1522" s="12" t="str">
        <v>NO</v>
      </c>
      <c r="P1522" s="12" t="str">
        <v>YES</v>
      </c>
      <c r="Q1522" s="19" t="str" cm="1">
        <f t="array" ref="Q1522:T1522">_xlfn.XLOOKUP(A1522,$A:$A,'Cleaned Medical Examiation data'!$H:$K)</f>
        <v>YES</v>
      </c>
      <c r="R1522" s="48">
        <v>1</v>
      </c>
      <c r="S1522" s="45" t="str">
        <v>Obesity</v>
      </c>
      <c r="T1522" s="34" t="str">
        <v>Prediabetes</v>
      </c>
    </row>
    <row r="1523" spans="1:20" ht="15.75">
      <c r="A1523" s="33" t="s">
        <v>1564</v>
      </c>
      <c r="B1523" s="7" t="str">
        <f>VLOOKUP(A1523,'Customer Names'!$A:$G,7,0)</f>
        <v>Mr</v>
      </c>
      <c r="C1523" s="7" t="str">
        <f>VLOOKUP(A1523,'Customer Names'!$A:$F,6,0)</f>
        <v>Erik</v>
      </c>
      <c r="D1523" s="7" t="str">
        <f>VLOOKUP(A1523,'Customer Names'!$A:$E,5,0)</f>
        <v>Debolt</v>
      </c>
      <c r="E1523" s="25" t="str">
        <f>VLOOKUP(A1523,'Cleaned Hospitalisation data'!$A:$K,7,0)</f>
        <v>12-Oct-1990</v>
      </c>
      <c r="F1523" s="12">
        <f>VLOOKUP(A1523,'Cleaned Hospitalisation data'!$A$1:$K$2336,8,0)</f>
        <v>32</v>
      </c>
      <c r="G1523" s="12">
        <f>VLOOKUP(A1523,'Cleaned Hospitalisation data'!$A:$K,2,0)</f>
        <v>3</v>
      </c>
      <c r="H1523" s="28">
        <f>VLOOKUP(A1523,'Cleaned Hospitalisation data'!$A$1:$K$2336,3,0)</f>
        <v>33292.83</v>
      </c>
      <c r="I1523" s="12" t="str">
        <f>VLOOKUP(A1523,'Cleaned Hospitalisation data'!$A$1:$K$2336,4,0)</f>
        <v>Tier - 2</v>
      </c>
      <c r="J1523" s="12" t="str">
        <f>VLOOKUP(A1523,'Cleaned Hospitalisation data'!$A$1:$K$2336,5,0)</f>
        <v>Tier - 1</v>
      </c>
      <c r="K1523" s="12" t="str">
        <f>VLOOKUP(A1523,'Cleaned Hospitalisation data'!$A$1:$K$2336,6,0)</f>
        <v>R1011</v>
      </c>
      <c r="L1523" s="12" cm="1">
        <f t="array" ref="L1523:P1523">_xlfn.XLOOKUP(A1523,$A:$A,'Cleaned Medical Examiation data'!$B:$F)</f>
        <v>37.82</v>
      </c>
      <c r="M1523" s="12">
        <v>6.01</v>
      </c>
      <c r="N1523" s="12" t="str">
        <v>NO</v>
      </c>
      <c r="O1523" s="12" t="str">
        <v>NO</v>
      </c>
      <c r="P1523" s="12" t="str">
        <v>NO</v>
      </c>
      <c r="Q1523" s="19" t="str" cm="1">
        <f t="array" ref="Q1523:T1523">_xlfn.XLOOKUP(A1523,$A:$A,'Cleaned Medical Examiation data'!$H:$K)</f>
        <v>YES</v>
      </c>
      <c r="R1523" s="48">
        <v>0</v>
      </c>
      <c r="S1523" s="45" t="str">
        <v>Obesity</v>
      </c>
      <c r="T1523" s="34" t="str">
        <v>Prediabetes</v>
      </c>
    </row>
    <row r="1524" spans="1:20" ht="15.75">
      <c r="A1524" s="33" t="s">
        <v>1565</v>
      </c>
      <c r="B1524" s="7" t="str">
        <f>VLOOKUP(A1524,'Customer Names'!$A:$G,7,0)</f>
        <v>Ms</v>
      </c>
      <c r="C1524" s="7" t="str">
        <f>VLOOKUP(A1524,'Customer Names'!$A:$F,6,0)</f>
        <v>Erin C</v>
      </c>
      <c r="D1524" s="7" t="str">
        <f>VLOOKUP(A1524,'Customer Names'!$A:$E,5,0)</f>
        <v>Oswalt</v>
      </c>
      <c r="E1524" s="25" t="str">
        <f>VLOOKUP(A1524,'Cleaned Hospitalisation data'!$A:$K,7,0)</f>
        <v>15-Jul-1985</v>
      </c>
      <c r="F1524" s="12">
        <f>VLOOKUP(A1524,'Cleaned Hospitalisation data'!$A$1:$K$2336,8,0)</f>
        <v>37</v>
      </c>
      <c r="G1524" s="12">
        <f>VLOOKUP(A1524,'Cleaned Hospitalisation data'!$A:$K,2,0)</f>
        <v>3</v>
      </c>
      <c r="H1524" s="28">
        <f>VLOOKUP(A1524,'Cleaned Hospitalisation data'!$A$1:$K$2336,3,0)</f>
        <v>33121</v>
      </c>
      <c r="I1524" s="12" t="str">
        <f>VLOOKUP(A1524,'Cleaned Hospitalisation data'!$A$1:$K$2336,4,0)</f>
        <v>Tier - 2</v>
      </c>
      <c r="J1524" s="12" t="str">
        <f>VLOOKUP(A1524,'Cleaned Hospitalisation data'!$A$1:$K$2336,5,0)</f>
        <v>Tier - 1</v>
      </c>
      <c r="K1524" s="12" t="str">
        <f>VLOOKUP(A1524,'Cleaned Hospitalisation data'!$A$1:$K$2336,6,0)</f>
        <v>R1011</v>
      </c>
      <c r="L1524" s="12" cm="1">
        <f t="array" ref="L1524:P1524">_xlfn.XLOOKUP(A1524,$A:$A,'Cleaned Medical Examiation data'!$B:$F)</f>
        <v>33.14</v>
      </c>
      <c r="M1524" s="12">
        <v>5.67</v>
      </c>
      <c r="N1524" s="12" t="str">
        <v>YES</v>
      </c>
      <c r="O1524" s="12" t="str">
        <v>NO</v>
      </c>
      <c r="P1524" s="12" t="str">
        <v>NO</v>
      </c>
      <c r="Q1524" s="19" t="str" cm="1">
        <f t="array" ref="Q1524:T1524">_xlfn.XLOOKUP(A1524,$A:$A,'Cleaned Medical Examiation data'!$H:$K)</f>
        <v>YES</v>
      </c>
      <c r="R1524" s="48">
        <v>0</v>
      </c>
      <c r="S1524" s="45" t="str">
        <v>Obesity</v>
      </c>
      <c r="T1524" s="34" t="str">
        <v>Normal</v>
      </c>
    </row>
    <row r="1525" spans="1:20" ht="15.75">
      <c r="A1525" s="33" t="s">
        <v>1566</v>
      </c>
      <c r="B1525" s="7" t="str">
        <f>VLOOKUP(A1525,'Customer Names'!$A:$G,7,0)</f>
        <v>Ms</v>
      </c>
      <c r="C1525" s="7" t="str">
        <f>VLOOKUP(A1525,'Customer Names'!$A:$F,6,0)</f>
        <v>Adrienne</v>
      </c>
      <c r="D1525" s="7" t="str">
        <f>VLOOKUP(A1525,'Customer Names'!$A:$E,5,0)</f>
        <v>Boyd</v>
      </c>
      <c r="E1525" s="25" t="str">
        <f>VLOOKUP(A1525,'Cleaned Hospitalisation data'!$A:$K,7,0)</f>
        <v>30-Oct-1969</v>
      </c>
      <c r="F1525" s="12">
        <f>VLOOKUP(A1525,'Cleaned Hospitalisation data'!$A$1:$K$2336,8,0)</f>
        <v>53</v>
      </c>
      <c r="G1525" s="12">
        <f>VLOOKUP(A1525,'Cleaned Hospitalisation data'!$A:$K,2,0)</f>
        <v>0</v>
      </c>
      <c r="H1525" s="28">
        <f>VLOOKUP(A1525,'Cleaned Hospitalisation data'!$A$1:$K$2336,3,0)</f>
        <v>33090.660000000003</v>
      </c>
      <c r="I1525" s="12" t="str">
        <f>VLOOKUP(A1525,'Cleaned Hospitalisation data'!$A$1:$K$2336,4,0)</f>
        <v>Tier - 2</v>
      </c>
      <c r="J1525" s="12" t="str">
        <f>VLOOKUP(A1525,'Cleaned Hospitalisation data'!$A$1:$K$2336,5,0)</f>
        <v>Tier - 2</v>
      </c>
      <c r="K1525" s="12" t="str">
        <f>VLOOKUP(A1525,'Cleaned Hospitalisation data'!$A$1:$K$2336,6,0)</f>
        <v>R1011</v>
      </c>
      <c r="L1525" s="12" cm="1">
        <f t="array" ref="L1525:P1525">_xlfn.XLOOKUP(A1525,$A:$A,'Cleaned Medical Examiation data'!$B:$F)</f>
        <v>25.14</v>
      </c>
      <c r="M1525" s="12">
        <v>6.02</v>
      </c>
      <c r="N1525" s="12" t="str">
        <v>YES</v>
      </c>
      <c r="O1525" s="12" t="str">
        <v>NO</v>
      </c>
      <c r="P1525" s="12" t="str">
        <v>YES</v>
      </c>
      <c r="Q1525" s="19" t="str" cm="1">
        <f t="array" ref="Q1525:T1525">_xlfn.XLOOKUP(A1525,$A:$A,'Cleaned Medical Examiation data'!$H:$K)</f>
        <v>YES</v>
      </c>
      <c r="R1525" s="48">
        <v>1</v>
      </c>
      <c r="S1525" s="45" t="str">
        <v>Over Weight</v>
      </c>
      <c r="T1525" s="34" t="str">
        <v>Prediabetes</v>
      </c>
    </row>
    <row r="1526" spans="1:20" ht="15.75">
      <c r="A1526" s="33" t="s">
        <v>1567</v>
      </c>
      <c r="B1526" s="7" t="str">
        <f>VLOOKUP(A1526,'Customer Names'!$A:$G,7,0)</f>
        <v>Mr</v>
      </c>
      <c r="C1526" s="7" t="str">
        <f>VLOOKUP(A1526,'Customer Names'!$A:$F,6,0)</f>
        <v>Adam</v>
      </c>
      <c r="D1526" s="7" t="str">
        <f>VLOOKUP(A1526,'Customer Names'!$A:$E,5,0)</f>
        <v>Bulewich</v>
      </c>
      <c r="E1526" s="25" t="str">
        <f>VLOOKUP(A1526,'Cleaned Hospitalisation data'!$A:$K,7,0)</f>
        <v>1-Jul-1962</v>
      </c>
      <c r="F1526" s="12">
        <f>VLOOKUP(A1526,'Cleaned Hospitalisation data'!$A$1:$K$2336,8,0)</f>
        <v>60</v>
      </c>
      <c r="G1526" s="12">
        <f>VLOOKUP(A1526,'Cleaned Hospitalisation data'!$A:$K,2,0)</f>
        <v>0</v>
      </c>
      <c r="H1526" s="28">
        <f>VLOOKUP(A1526,'Cleaned Hospitalisation data'!$A$1:$K$2336,3,0)</f>
        <v>33074.94</v>
      </c>
      <c r="I1526" s="12" t="str">
        <f>VLOOKUP(A1526,'Cleaned Hospitalisation data'!$A$1:$K$2336,4,0)</f>
        <v>Tier - 1</v>
      </c>
      <c r="J1526" s="12" t="str">
        <f>VLOOKUP(A1526,'Cleaned Hospitalisation data'!$A$1:$K$2336,5,0)</f>
        <v>Tier - 2</v>
      </c>
      <c r="K1526" s="12" t="str">
        <f>VLOOKUP(A1526,'Cleaned Hospitalisation data'!$A$1:$K$2336,6,0)</f>
        <v>R1011</v>
      </c>
      <c r="L1526" s="12" cm="1">
        <f t="array" ref="L1526:P1526">_xlfn.XLOOKUP(A1526,$A:$A,'Cleaned Medical Examiation data'!$B:$F)</f>
        <v>20.18</v>
      </c>
      <c r="M1526" s="12">
        <v>11.19</v>
      </c>
      <c r="N1526" s="12" t="str">
        <v>NO</v>
      </c>
      <c r="O1526" s="12" t="str">
        <v>NO</v>
      </c>
      <c r="P1526" s="12" t="str">
        <v>NO</v>
      </c>
      <c r="Q1526" s="19" t="str" cm="1">
        <f t="array" ref="Q1526:T1526">_xlfn.XLOOKUP(A1526,$A:$A,'Cleaned Medical Examiation data'!$H:$K)</f>
        <v>YES</v>
      </c>
      <c r="R1526" s="48">
        <v>0</v>
      </c>
      <c r="S1526" s="45" t="str">
        <v>Normal Weight</v>
      </c>
      <c r="T1526" s="34" t="str">
        <v>Diabetes</v>
      </c>
    </row>
    <row r="1527" spans="1:20" ht="15.75">
      <c r="A1527" s="33" t="s">
        <v>1568</v>
      </c>
      <c r="B1527" s="7" t="str">
        <f>VLOOKUP(A1527,'Customer Names'!$A:$G,7,0)</f>
        <v>Mr</v>
      </c>
      <c r="C1527" s="7" t="str">
        <f>VLOOKUP(A1527,'Customer Names'!$A:$F,6,0)</f>
        <v>Zach</v>
      </c>
      <c r="D1527" s="7" t="str">
        <f>VLOOKUP(A1527,'Customer Names'!$A:$E,5,0)</f>
        <v>Cater-Cyker</v>
      </c>
      <c r="E1527" s="25" t="str">
        <f>VLOOKUP(A1527,'Cleaned Hospitalisation data'!$A:$K,7,0)</f>
        <v>17-Nov-1960</v>
      </c>
      <c r="F1527" s="12">
        <f>VLOOKUP(A1527,'Cleaned Hospitalisation data'!$A$1:$K$2336,8,0)</f>
        <v>62</v>
      </c>
      <c r="G1527" s="12">
        <f>VLOOKUP(A1527,'Cleaned Hospitalisation data'!$A:$K,2,0)</f>
        <v>3</v>
      </c>
      <c r="H1527" s="28">
        <f>VLOOKUP(A1527,'Cleaned Hospitalisation data'!$A$1:$K$2336,3,0)</f>
        <v>46718.16</v>
      </c>
      <c r="I1527" s="12" t="str">
        <f>VLOOKUP(A1527,'Cleaned Hospitalisation data'!$A$1:$K$2336,4,0)</f>
        <v>Tier - 1</v>
      </c>
      <c r="J1527" s="12" t="str">
        <f>VLOOKUP(A1527,'Cleaned Hospitalisation data'!$A$1:$K$2336,5,0)</f>
        <v>Tier - 1</v>
      </c>
      <c r="K1527" s="12" t="str">
        <f>VLOOKUP(A1527,'Cleaned Hospitalisation data'!$A$1:$K$2336,6,0)</f>
        <v>R1012</v>
      </c>
      <c r="L1527" s="12" cm="1">
        <f t="array" ref="L1527:P1527">_xlfn.XLOOKUP(A1527,$A:$A,'Cleaned Medical Examiation data'!$B:$F)</f>
        <v>30.875</v>
      </c>
      <c r="M1527" s="12">
        <v>11.88</v>
      </c>
      <c r="N1527" s="12" t="str">
        <v>NO</v>
      </c>
      <c r="O1527" s="12" t="str">
        <v>NO</v>
      </c>
      <c r="P1527" s="12" t="str">
        <v>NO</v>
      </c>
      <c r="Q1527" s="19" t="str" cm="1">
        <f t="array" ref="Q1527:T1527">_xlfn.XLOOKUP(A1527,$A:$A,'Cleaned Medical Examiation data'!$H:$K)</f>
        <v>YES</v>
      </c>
      <c r="R1527" s="48">
        <v>0</v>
      </c>
      <c r="S1527" s="45" t="str">
        <v>Obesity</v>
      </c>
      <c r="T1527" s="34" t="str">
        <v>Diabetes</v>
      </c>
    </row>
    <row r="1528" spans="1:20" ht="15.75">
      <c r="A1528" s="33" t="s">
        <v>1569</v>
      </c>
      <c r="B1528" s="7" t="str">
        <f>VLOOKUP(A1528,'Customer Names'!$A:$G,7,0)</f>
        <v>Mr</v>
      </c>
      <c r="C1528" s="7" t="str">
        <f>VLOOKUP(A1528,'Customer Names'!$A:$F,6,0)</f>
        <v>Yutaka</v>
      </c>
      <c r="D1528" s="7" t="str">
        <f>VLOOKUP(A1528,'Customer Names'!$A:$E,5,0)</f>
        <v>Fukuda</v>
      </c>
      <c r="E1528" s="25" t="str">
        <f>VLOOKUP(A1528,'Cleaned Hospitalisation data'!$A:$K,7,0)</f>
        <v>28-Jul-1994</v>
      </c>
      <c r="F1528" s="12">
        <f>VLOOKUP(A1528,'Cleaned Hospitalisation data'!$A$1:$K$2336,8,0)</f>
        <v>28</v>
      </c>
      <c r="G1528" s="12">
        <f>VLOOKUP(A1528,'Cleaned Hospitalisation data'!$A:$K,2,0)</f>
        <v>0</v>
      </c>
      <c r="H1528" s="28">
        <f>VLOOKUP(A1528,'Cleaned Hospitalisation data'!$A$1:$K$2336,3,0)</f>
        <v>33057.230000000003</v>
      </c>
      <c r="I1528" s="12" t="str">
        <f>VLOOKUP(A1528,'Cleaned Hospitalisation data'!$A$1:$K$2336,4,0)</f>
        <v>Tier - 1</v>
      </c>
      <c r="J1528" s="12" t="str">
        <f>VLOOKUP(A1528,'Cleaned Hospitalisation data'!$A$1:$K$2336,5,0)</f>
        <v>Tier - 2</v>
      </c>
      <c r="K1528" s="12" t="str">
        <f>VLOOKUP(A1528,'Cleaned Hospitalisation data'!$A$1:$K$2336,6,0)</f>
        <v>R1011</v>
      </c>
      <c r="L1528" s="12" cm="1">
        <f t="array" ref="L1528:P1528">_xlfn.XLOOKUP(A1528,$A:$A,'Cleaned Medical Examiation data'!$B:$F)</f>
        <v>44.36</v>
      </c>
      <c r="M1528" s="12">
        <v>5.1100000000000003</v>
      </c>
      <c r="N1528" s="12" t="str">
        <v>NO</v>
      </c>
      <c r="O1528" s="12" t="str">
        <v>NO</v>
      </c>
      <c r="P1528" s="12" t="str">
        <v>NO</v>
      </c>
      <c r="Q1528" s="19" t="str" cm="1">
        <f t="array" ref="Q1528:T1528">_xlfn.XLOOKUP(A1528,$A:$A,'Cleaned Medical Examiation data'!$H:$K)</f>
        <v>YES</v>
      </c>
      <c r="R1528" s="48">
        <v>0</v>
      </c>
      <c r="S1528" s="45" t="str">
        <v>Obesity</v>
      </c>
      <c r="T1528" s="34" t="str">
        <v>Normal</v>
      </c>
    </row>
    <row r="1529" spans="1:20" ht="15.75">
      <c r="A1529" s="33" t="s">
        <v>1570</v>
      </c>
      <c r="B1529" s="7" t="str">
        <f>VLOOKUP(A1529,'Customer Names'!$A:$G,7,0)</f>
        <v>Mr</v>
      </c>
      <c r="C1529" s="7" t="str">
        <f>VLOOKUP(A1529,'Customer Names'!$A:$F,6,0)</f>
        <v>Tyler M</v>
      </c>
      <c r="D1529" s="7" t="str">
        <f>VLOOKUP(A1529,'Customer Names'!$A:$E,5,0)</f>
        <v>Phillips</v>
      </c>
      <c r="E1529" s="25" t="str">
        <f>VLOOKUP(A1529,'Cleaned Hospitalisation data'!$A:$K,7,0)</f>
        <v>10-Jul-1967</v>
      </c>
      <c r="F1529" s="12">
        <f>VLOOKUP(A1529,'Cleaned Hospitalisation data'!$A$1:$K$2336,8,0)</f>
        <v>55</v>
      </c>
      <c r="G1529" s="12">
        <f>VLOOKUP(A1529,'Cleaned Hospitalisation data'!$A:$K,2,0)</f>
        <v>0</v>
      </c>
      <c r="H1529" s="28">
        <f>VLOOKUP(A1529,'Cleaned Hospitalisation data'!$A$1:$K$2336,3,0)</f>
        <v>33025.32</v>
      </c>
      <c r="I1529" s="12" t="str">
        <f>VLOOKUP(A1529,'Cleaned Hospitalisation data'!$A$1:$K$2336,4,0)</f>
        <v>Tier - 2</v>
      </c>
      <c r="J1529" s="12" t="str">
        <f>VLOOKUP(A1529,'Cleaned Hospitalisation data'!$A$1:$K$2336,5,0)</f>
        <v>Tier - 3</v>
      </c>
      <c r="K1529" s="12" t="str">
        <f>VLOOKUP(A1529,'Cleaned Hospitalisation data'!$A$1:$K$2336,6,0)</f>
        <v>R1011</v>
      </c>
      <c r="L1529" s="12" cm="1">
        <f t="array" ref="L1529:P1529">_xlfn.XLOOKUP(A1529,$A:$A,'Cleaned Medical Examiation data'!$B:$F)</f>
        <v>23.82</v>
      </c>
      <c r="M1529" s="12">
        <v>10.85</v>
      </c>
      <c r="N1529" s="12" t="str">
        <v>YES</v>
      </c>
      <c r="O1529" s="12" t="str">
        <v>NO</v>
      </c>
      <c r="P1529" s="12" t="str">
        <v>NO</v>
      </c>
      <c r="Q1529" s="19" t="str" cm="1">
        <f t="array" ref="Q1529:T1529">_xlfn.XLOOKUP(A1529,$A:$A,'Cleaned Medical Examiation data'!$H:$K)</f>
        <v>YES</v>
      </c>
      <c r="R1529" s="48">
        <v>0</v>
      </c>
      <c r="S1529" s="45" t="str">
        <v>Normal Weight</v>
      </c>
      <c r="T1529" s="34" t="str">
        <v>Diabetes</v>
      </c>
    </row>
    <row r="1530" spans="1:20" ht="15.75">
      <c r="A1530" s="33" t="s">
        <v>1571</v>
      </c>
      <c r="B1530" s="7" t="str">
        <f>VLOOKUP(A1530,'Customer Names'!$A:$G,7,0)</f>
        <v>Mr</v>
      </c>
      <c r="C1530" s="7" t="str">
        <f>VLOOKUP(A1530,'Customer Names'!$A:$F,6,0)</f>
        <v>Stephen</v>
      </c>
      <c r="D1530" s="7" t="str">
        <f>VLOOKUP(A1530,'Customer Names'!$A:$E,5,0)</f>
        <v>Maddison</v>
      </c>
      <c r="E1530" s="25" t="str">
        <f>VLOOKUP(A1530,'Cleaned Hospitalisation data'!$A:$K,7,0)</f>
        <v>8-Jul-1995</v>
      </c>
      <c r="F1530" s="12">
        <f>VLOOKUP(A1530,'Cleaned Hospitalisation data'!$A$1:$K$2336,8,0)</f>
        <v>27</v>
      </c>
      <c r="G1530" s="12">
        <f>VLOOKUP(A1530,'Cleaned Hospitalisation data'!$A:$K,2,0)</f>
        <v>0</v>
      </c>
      <c r="H1530" s="28">
        <f>VLOOKUP(A1530,'Cleaned Hospitalisation data'!$A$1:$K$2336,3,0)</f>
        <v>33017.46</v>
      </c>
      <c r="I1530" s="12" t="str">
        <f>VLOOKUP(A1530,'Cleaned Hospitalisation data'!$A$1:$K$2336,4,0)</f>
        <v>Tier - 1</v>
      </c>
      <c r="J1530" s="12" t="str">
        <f>VLOOKUP(A1530,'Cleaned Hospitalisation data'!$A$1:$K$2336,5,0)</f>
        <v>Tier - 1</v>
      </c>
      <c r="K1530" s="12" t="str">
        <f>VLOOKUP(A1530,'Cleaned Hospitalisation data'!$A$1:$K$2336,6,0)</f>
        <v>R1011</v>
      </c>
      <c r="L1530" s="12" cm="1">
        <f t="array" ref="L1530:P1530">_xlfn.XLOOKUP(A1530,$A:$A,'Cleaned Medical Examiation data'!$B:$F)</f>
        <v>45</v>
      </c>
      <c r="M1530" s="12">
        <v>5.24</v>
      </c>
      <c r="N1530" s="12" t="str">
        <v>YES</v>
      </c>
      <c r="O1530" s="12" t="str">
        <v>NO</v>
      </c>
      <c r="P1530" s="12" t="str">
        <v>NO</v>
      </c>
      <c r="Q1530" s="19" t="str" cm="1">
        <f t="array" ref="Q1530:T1530">_xlfn.XLOOKUP(A1530,$A:$A,'Cleaned Medical Examiation data'!$H:$K)</f>
        <v>YES</v>
      </c>
      <c r="R1530" s="48">
        <v>1</v>
      </c>
      <c r="S1530" s="45" t="str">
        <v>Obesity</v>
      </c>
      <c r="T1530" s="34" t="str">
        <v>Normal</v>
      </c>
    </row>
    <row r="1531" spans="1:20" ht="15.75">
      <c r="A1531" s="33" t="s">
        <v>1572</v>
      </c>
      <c r="B1531" s="7" t="str">
        <f>VLOOKUP(A1531,'Customer Names'!$A:$G,7,0)</f>
        <v>Mr</v>
      </c>
      <c r="C1531" s="7" t="str">
        <f>VLOOKUP(A1531,'Customer Names'!$A:$F,6,0)</f>
        <v>Andrew B</v>
      </c>
      <c r="D1531" s="7" t="str">
        <f>VLOOKUP(A1531,'Customer Names'!$A:$E,5,0)</f>
        <v>Lockwood</v>
      </c>
      <c r="E1531" s="25" t="str">
        <f>VLOOKUP(A1531,'Cleaned Hospitalisation data'!$A:$K,7,0)</f>
        <v>24-Aug-1971</v>
      </c>
      <c r="F1531" s="12">
        <f>VLOOKUP(A1531,'Cleaned Hospitalisation data'!$A$1:$K$2336,8,0)</f>
        <v>51</v>
      </c>
      <c r="G1531" s="12">
        <f>VLOOKUP(A1531,'Cleaned Hospitalisation data'!$A:$K,2,0)</f>
        <v>0</v>
      </c>
      <c r="H1531" s="28">
        <f>VLOOKUP(A1531,'Cleaned Hospitalisation data'!$A$1:$K$2336,3,0)</f>
        <v>32947.629999999997</v>
      </c>
      <c r="I1531" s="12" t="str">
        <f>VLOOKUP(A1531,'Cleaned Hospitalisation data'!$A$1:$K$2336,4,0)</f>
        <v>Tier - 2</v>
      </c>
      <c r="J1531" s="12" t="str">
        <f>VLOOKUP(A1531,'Cleaned Hospitalisation data'!$A$1:$K$2336,5,0)</f>
        <v>Tier - 1</v>
      </c>
      <c r="K1531" s="12" t="str">
        <f>VLOOKUP(A1531,'Cleaned Hospitalisation data'!$A$1:$K$2336,6,0)</f>
        <v>R1011</v>
      </c>
      <c r="L1531" s="12" cm="1">
        <f t="array" ref="L1531:P1531">_xlfn.XLOOKUP(A1531,$A:$A,'Cleaned Medical Examiation data'!$B:$F)</f>
        <v>26.62</v>
      </c>
      <c r="M1531" s="12">
        <v>10.08</v>
      </c>
      <c r="N1531" s="12" t="str">
        <v>NO</v>
      </c>
      <c r="O1531" s="12" t="str">
        <v>NO</v>
      </c>
      <c r="P1531" s="12" t="str">
        <v>NO</v>
      </c>
      <c r="Q1531" s="19" t="str" cm="1">
        <f t="array" ref="Q1531:T1531">_xlfn.XLOOKUP(A1531,$A:$A,'Cleaned Medical Examiation data'!$H:$K)</f>
        <v>YES</v>
      </c>
      <c r="R1531" s="48">
        <v>0</v>
      </c>
      <c r="S1531" s="45" t="str">
        <v>Over Weight</v>
      </c>
      <c r="T1531" s="34" t="str">
        <v>Diabetes</v>
      </c>
    </row>
    <row r="1532" spans="1:20" ht="15.75">
      <c r="A1532" s="33" t="s">
        <v>1573</v>
      </c>
      <c r="B1532" s="7" t="str">
        <f>VLOOKUP(A1532,'Customer Names'!$A:$G,7,0)</f>
        <v>Mr</v>
      </c>
      <c r="C1532" s="7" t="str">
        <f>VLOOKUP(A1532,'Customer Names'!$A:$F,6,0)</f>
        <v>James</v>
      </c>
      <c r="D1532" s="7" t="str">
        <f>VLOOKUP(A1532,'Customer Names'!$A:$E,5,0)</f>
        <v>Defilippi</v>
      </c>
      <c r="E1532" s="25" t="str">
        <f>VLOOKUP(A1532,'Cleaned Hospitalisation data'!$A:$K,7,0)</f>
        <v>17-Nov-1981</v>
      </c>
      <c r="F1532" s="12">
        <f>VLOOKUP(A1532,'Cleaned Hospitalisation data'!$A$1:$K$2336,8,0)</f>
        <v>41</v>
      </c>
      <c r="G1532" s="12">
        <f>VLOOKUP(A1532,'Cleaned Hospitalisation data'!$A:$K,2,0)</f>
        <v>1</v>
      </c>
      <c r="H1532" s="28">
        <f>VLOOKUP(A1532,'Cleaned Hospitalisation data'!$A$1:$K$2336,3,0)</f>
        <v>32906.69</v>
      </c>
      <c r="I1532" s="12" t="str">
        <f>VLOOKUP(A1532,'Cleaned Hospitalisation data'!$A$1:$K$2336,4,0)</f>
        <v>Tier - 2</v>
      </c>
      <c r="J1532" s="12" t="str">
        <f>VLOOKUP(A1532,'Cleaned Hospitalisation data'!$A$1:$K$2336,5,0)</f>
        <v>Tier - 3</v>
      </c>
      <c r="K1532" s="12" t="str">
        <f>VLOOKUP(A1532,'Cleaned Hospitalisation data'!$A$1:$K$2336,6,0)</f>
        <v>R1011</v>
      </c>
      <c r="L1532" s="12" cm="1">
        <f t="array" ref="L1532:P1532">_xlfn.XLOOKUP(A1532,$A:$A,'Cleaned Medical Examiation data'!$B:$F)</f>
        <v>32.67</v>
      </c>
      <c r="M1532" s="12">
        <v>10.97</v>
      </c>
      <c r="N1532" s="12" t="str">
        <v>YES</v>
      </c>
      <c r="O1532" s="12" t="str">
        <v>NO</v>
      </c>
      <c r="P1532" s="12" t="str">
        <v>NO</v>
      </c>
      <c r="Q1532" s="19" t="str" cm="1">
        <f t="array" ref="Q1532:T1532">_xlfn.XLOOKUP(A1532,$A:$A,'Cleaned Medical Examiation data'!$H:$K)</f>
        <v>YES</v>
      </c>
      <c r="R1532" s="48">
        <v>0</v>
      </c>
      <c r="S1532" s="45" t="str">
        <v>Obesity</v>
      </c>
      <c r="T1532" s="34" t="str">
        <v>Diabetes</v>
      </c>
    </row>
    <row r="1533" spans="1:20" ht="15.75">
      <c r="A1533" s="33" t="s">
        <v>1574</v>
      </c>
      <c r="B1533" s="7" t="str">
        <f>VLOOKUP(A1533,'Customer Names'!$A:$G,7,0)</f>
        <v>Mr</v>
      </c>
      <c r="C1533" s="7" t="str">
        <f>VLOOKUP(A1533,'Customer Names'!$A:$F,6,0)</f>
        <v>Shawn P</v>
      </c>
      <c r="D1533" s="7" t="str">
        <f>VLOOKUP(A1533,'Customer Names'!$A:$E,5,0)</f>
        <v>Jackson</v>
      </c>
      <c r="E1533" s="25" t="str">
        <f>VLOOKUP(A1533,'Cleaned Hospitalisation data'!$A:$K,7,0)</f>
        <v>4-Dec-1995</v>
      </c>
      <c r="F1533" s="12">
        <f>VLOOKUP(A1533,'Cleaned Hospitalisation data'!$A$1:$K$2336,8,0)</f>
        <v>27</v>
      </c>
      <c r="G1533" s="12">
        <f>VLOOKUP(A1533,'Cleaned Hospitalisation data'!$A:$K,2,0)</f>
        <v>0</v>
      </c>
      <c r="H1533" s="28">
        <f>VLOOKUP(A1533,'Cleaned Hospitalisation data'!$A$1:$K$2336,3,0)</f>
        <v>32827.51</v>
      </c>
      <c r="I1533" s="12" t="str">
        <f>VLOOKUP(A1533,'Cleaned Hospitalisation data'!$A$1:$K$2336,4,0)</f>
        <v>Tier - 1</v>
      </c>
      <c r="J1533" s="12" t="str">
        <f>VLOOKUP(A1533,'Cleaned Hospitalisation data'!$A$1:$K$2336,5,0)</f>
        <v>Tier - 2</v>
      </c>
      <c r="K1533" s="12" t="str">
        <f>VLOOKUP(A1533,'Cleaned Hospitalisation data'!$A$1:$K$2336,6,0)</f>
        <v>R1011</v>
      </c>
      <c r="L1533" s="12" cm="1">
        <f t="array" ref="L1533:P1533">_xlfn.XLOOKUP(A1533,$A:$A,'Cleaned Medical Examiation data'!$B:$F)</f>
        <v>44.44</v>
      </c>
      <c r="M1533" s="12">
        <v>4.9000000000000004</v>
      </c>
      <c r="N1533" s="12" t="str">
        <v>YES</v>
      </c>
      <c r="O1533" s="12" t="str">
        <v>NO</v>
      </c>
      <c r="P1533" s="12" t="str">
        <v>NO</v>
      </c>
      <c r="Q1533" s="19" t="str" cm="1">
        <f t="array" ref="Q1533:T1533">_xlfn.XLOOKUP(A1533,$A:$A,'Cleaned Medical Examiation data'!$H:$K)</f>
        <v>YES</v>
      </c>
      <c r="R1533" s="48">
        <v>1</v>
      </c>
      <c r="S1533" s="45" t="str">
        <v>Obesity</v>
      </c>
      <c r="T1533" s="34" t="str">
        <v>Normal</v>
      </c>
    </row>
    <row r="1534" spans="1:20" ht="15.75">
      <c r="A1534" s="33" t="s">
        <v>1575</v>
      </c>
      <c r="B1534" s="7" t="str">
        <f>VLOOKUP(A1534,'Customer Names'!$A:$G,7,0)</f>
        <v>Mr</v>
      </c>
      <c r="C1534" s="7" t="str">
        <f>VLOOKUP(A1534,'Customer Names'!$A:$F,6,0)</f>
        <v>Matt</v>
      </c>
      <c r="D1534" s="7" t="str">
        <f>VLOOKUP(A1534,'Customer Names'!$A:$E,5,0)</f>
        <v>Ozahowski</v>
      </c>
      <c r="E1534" s="25" t="str">
        <f>VLOOKUP(A1534,'Cleaned Hospitalisation data'!$A:$K,7,0)</f>
        <v>12-Dec-1980</v>
      </c>
      <c r="F1534" s="12">
        <f>VLOOKUP(A1534,'Cleaned Hospitalisation data'!$A$1:$K$2336,8,0)</f>
        <v>42</v>
      </c>
      <c r="G1534" s="12">
        <f>VLOOKUP(A1534,'Cleaned Hospitalisation data'!$A:$K,2,0)</f>
        <v>3</v>
      </c>
      <c r="H1534" s="28">
        <f>VLOOKUP(A1534,'Cleaned Hospitalisation data'!$A$1:$K$2336,3,0)</f>
        <v>32787.46</v>
      </c>
      <c r="I1534" s="12" t="str">
        <f>VLOOKUP(A1534,'Cleaned Hospitalisation data'!$A$1:$K$2336,4,0)</f>
        <v>Tier - 1</v>
      </c>
      <c r="J1534" s="12" t="str">
        <f>VLOOKUP(A1534,'Cleaned Hospitalisation data'!$A$1:$K$2336,5,0)</f>
        <v>Tier - 3</v>
      </c>
      <c r="K1534" s="12" t="str">
        <f>VLOOKUP(A1534,'Cleaned Hospitalisation data'!$A$1:$K$2336,6,0)</f>
        <v>R1012</v>
      </c>
      <c r="L1534" s="12" cm="1">
        <f t="array" ref="L1534:P1534">_xlfn.XLOOKUP(A1534,$A:$A,'Cleaned Medical Examiation data'!$B:$F)</f>
        <v>28.31</v>
      </c>
      <c r="M1534" s="12">
        <v>5.33</v>
      </c>
      <c r="N1534" s="12" t="str">
        <v>NO</v>
      </c>
      <c r="O1534" s="12" t="str">
        <v>NO</v>
      </c>
      <c r="P1534" s="12" t="str">
        <v>NO</v>
      </c>
      <c r="Q1534" s="19" t="str" cm="1">
        <f t="array" ref="Q1534:T1534">_xlfn.XLOOKUP(A1534,$A:$A,'Cleaned Medical Examiation data'!$H:$K)</f>
        <v>YES</v>
      </c>
      <c r="R1534" s="48">
        <v>0</v>
      </c>
      <c r="S1534" s="45" t="str">
        <v>Over Weight</v>
      </c>
      <c r="T1534" s="34" t="str">
        <v>Normal</v>
      </c>
    </row>
    <row r="1535" spans="1:20" ht="15.75">
      <c r="A1535" s="33" t="s">
        <v>1576</v>
      </c>
      <c r="B1535" s="7" t="str">
        <f>VLOOKUP(A1535,'Customer Names'!$A:$G,7,0)</f>
        <v>Mr</v>
      </c>
      <c r="C1535" s="7" t="str">
        <f>VLOOKUP(A1535,'Customer Names'!$A:$F,6,0)</f>
        <v>Nathaniel</v>
      </c>
      <c r="D1535" s="7" t="str">
        <f>VLOOKUP(A1535,'Customer Names'!$A:$E,5,0)</f>
        <v>Guthals</v>
      </c>
      <c r="E1535" s="25" t="str">
        <f>VLOOKUP(A1535,'Cleaned Hospitalisation data'!$A:$K,7,0)</f>
        <v>7-Nov-1972</v>
      </c>
      <c r="F1535" s="12">
        <f>VLOOKUP(A1535,'Cleaned Hospitalisation data'!$A$1:$K$2336,8,0)</f>
        <v>50</v>
      </c>
      <c r="G1535" s="12">
        <f>VLOOKUP(A1535,'Cleaned Hospitalisation data'!$A:$K,2,0)</f>
        <v>0</v>
      </c>
      <c r="H1535" s="28">
        <f>VLOOKUP(A1535,'Cleaned Hospitalisation data'!$A$1:$K$2336,3,0)</f>
        <v>32765.33</v>
      </c>
      <c r="I1535" s="12" t="str">
        <f>VLOOKUP(A1535,'Cleaned Hospitalisation data'!$A$1:$K$2336,4,0)</f>
        <v>Tier - 2</v>
      </c>
      <c r="J1535" s="12" t="str">
        <f>VLOOKUP(A1535,'Cleaned Hospitalisation data'!$A$1:$K$2336,5,0)</f>
        <v>Tier - 2</v>
      </c>
      <c r="K1535" s="12" t="str">
        <f>VLOOKUP(A1535,'Cleaned Hospitalisation data'!$A$1:$K$2336,6,0)</f>
        <v>R1012</v>
      </c>
      <c r="L1535" s="12" cm="1">
        <f t="array" ref="L1535:P1535">_xlfn.XLOOKUP(A1535,$A:$A,'Cleaned Medical Examiation data'!$B:$F)</f>
        <v>25.05</v>
      </c>
      <c r="M1535" s="12">
        <v>4.6100000000000003</v>
      </c>
      <c r="N1535" s="12" t="str">
        <v>NO</v>
      </c>
      <c r="O1535" s="12" t="str">
        <v>NO</v>
      </c>
      <c r="P1535" s="12" t="str">
        <v>NO</v>
      </c>
      <c r="Q1535" s="19" t="str" cm="1">
        <f t="array" ref="Q1535:T1535">_xlfn.XLOOKUP(A1535,$A:$A,'Cleaned Medical Examiation data'!$H:$K)</f>
        <v>YES</v>
      </c>
      <c r="R1535" s="48">
        <v>2</v>
      </c>
      <c r="S1535" s="45" t="str">
        <v>Over Weight</v>
      </c>
      <c r="T1535" s="34" t="str">
        <v>Normal</v>
      </c>
    </row>
    <row r="1536" spans="1:20" ht="15.75">
      <c r="A1536" s="33" t="s">
        <v>1577</v>
      </c>
      <c r="B1536" s="7" t="str">
        <f>VLOOKUP(A1536,'Customer Names'!$A:$G,7,0)</f>
        <v>Mr</v>
      </c>
      <c r="C1536" s="7" t="str">
        <f>VLOOKUP(A1536,'Customer Names'!$A:$F,6,0)</f>
        <v>Kevin D</v>
      </c>
      <c r="D1536" s="7" t="str">
        <f>VLOOKUP(A1536,'Customer Names'!$A:$E,5,0)</f>
        <v>Yates</v>
      </c>
      <c r="E1536" s="25" t="str">
        <f>VLOOKUP(A1536,'Cleaned Hospitalisation data'!$A:$K,7,0)</f>
        <v>6-Dec-1974</v>
      </c>
      <c r="F1536" s="12">
        <f>VLOOKUP(A1536,'Cleaned Hospitalisation data'!$A$1:$K$2336,8,0)</f>
        <v>48</v>
      </c>
      <c r="G1536" s="12">
        <f>VLOOKUP(A1536,'Cleaned Hospitalisation data'!$A:$K,2,0)</f>
        <v>0</v>
      </c>
      <c r="H1536" s="28">
        <f>VLOOKUP(A1536,'Cleaned Hospitalisation data'!$A$1:$K$2336,3,0)</f>
        <v>32760.48</v>
      </c>
      <c r="I1536" s="12" t="str">
        <f>VLOOKUP(A1536,'Cleaned Hospitalisation data'!$A$1:$K$2336,4,0)</f>
        <v>Tier - 1</v>
      </c>
      <c r="J1536" s="12" t="str">
        <f>VLOOKUP(A1536,'Cleaned Hospitalisation data'!$A$1:$K$2336,5,0)</f>
        <v>Tier - 1</v>
      </c>
      <c r="K1536" s="12" t="str">
        <f>VLOOKUP(A1536,'Cleaned Hospitalisation data'!$A$1:$K$2336,6,0)</f>
        <v>R1011</v>
      </c>
      <c r="L1536" s="12" cm="1">
        <f t="array" ref="L1536:P1536">_xlfn.XLOOKUP(A1536,$A:$A,'Cleaned Medical Examiation data'!$B:$F)</f>
        <v>28.34</v>
      </c>
      <c r="M1536" s="12">
        <v>8.18</v>
      </c>
      <c r="N1536" s="12" t="str">
        <v>NO</v>
      </c>
      <c r="O1536" s="12" t="str">
        <v>NO</v>
      </c>
      <c r="P1536" s="12" t="str">
        <v>NO</v>
      </c>
      <c r="Q1536" s="19" t="str" cm="1">
        <f t="array" ref="Q1536:T1536">_xlfn.XLOOKUP(A1536,$A:$A,'Cleaned Medical Examiation data'!$H:$K)</f>
        <v>YES</v>
      </c>
      <c r="R1536" s="48">
        <v>0</v>
      </c>
      <c r="S1536" s="45" t="str">
        <v>Over Weight</v>
      </c>
      <c r="T1536" s="34" t="str">
        <v>Diabetes</v>
      </c>
    </row>
    <row r="1537" spans="1:20" ht="15.75">
      <c r="A1537" s="33" t="s">
        <v>1578</v>
      </c>
      <c r="B1537" s="7" t="str">
        <f>VLOOKUP(A1537,'Customer Names'!$A:$G,7,0)</f>
        <v>Ms</v>
      </c>
      <c r="C1537" s="7" t="str">
        <f>VLOOKUP(A1537,'Customer Names'!$A:$F,6,0)</f>
        <v>Joan</v>
      </c>
      <c r="D1537" s="7" t="str">
        <f>VLOOKUP(A1537,'Customer Names'!$A:$E,5,0)</f>
        <v>Samuelson</v>
      </c>
      <c r="E1537" s="25" t="str">
        <f>VLOOKUP(A1537,'Cleaned Hospitalisation data'!$A:$K,7,0)</f>
        <v>9-Jul-1990</v>
      </c>
      <c r="F1537" s="12">
        <f>VLOOKUP(A1537,'Cleaned Hospitalisation data'!$A$1:$K$2336,8,0)</f>
        <v>32</v>
      </c>
      <c r="G1537" s="12">
        <f>VLOOKUP(A1537,'Cleaned Hospitalisation data'!$A:$K,2,0)</f>
        <v>2</v>
      </c>
      <c r="H1537" s="28">
        <f>VLOOKUP(A1537,'Cleaned Hospitalisation data'!$A$1:$K$2336,3,0)</f>
        <v>32734.19</v>
      </c>
      <c r="I1537" s="12" t="str">
        <f>VLOOKUP(A1537,'Cleaned Hospitalisation data'!$A$1:$K$2336,4,0)</f>
        <v>Tier - 2</v>
      </c>
      <c r="J1537" s="12" t="str">
        <f>VLOOKUP(A1537,'Cleaned Hospitalisation data'!$A$1:$K$2336,5,0)</f>
        <v>Tier - 1</v>
      </c>
      <c r="K1537" s="12" t="str">
        <f>VLOOKUP(A1537,'Cleaned Hospitalisation data'!$A$1:$K$2336,6,0)</f>
        <v>R1012</v>
      </c>
      <c r="L1537" s="12" cm="1">
        <f t="array" ref="L1537:P1537">_xlfn.XLOOKUP(A1537,$A:$A,'Cleaned Medical Examiation data'!$B:$F)</f>
        <v>17.765000000000001</v>
      </c>
      <c r="M1537" s="12">
        <v>5.62</v>
      </c>
      <c r="N1537" s="12" t="str">
        <v>NO</v>
      </c>
      <c r="O1537" s="12" t="str">
        <v>NO</v>
      </c>
      <c r="P1537" s="12" t="str">
        <v>NO</v>
      </c>
      <c r="Q1537" s="19" t="str" cm="1">
        <f t="array" ref="Q1537:T1537">_xlfn.XLOOKUP(A1537,$A:$A,'Cleaned Medical Examiation data'!$H:$K)</f>
        <v>YES</v>
      </c>
      <c r="R1537" s="48">
        <v>0</v>
      </c>
      <c r="S1537" s="45" t="str">
        <v>Under Weight</v>
      </c>
      <c r="T1537" s="34" t="str">
        <v>Normal</v>
      </c>
    </row>
    <row r="1538" spans="1:20" ht="15.75">
      <c r="A1538" s="33" t="s">
        <v>1579</v>
      </c>
      <c r="B1538" s="7" t="str">
        <f>VLOOKUP(A1538,'Customer Names'!$A:$G,7,0)</f>
        <v>Ms</v>
      </c>
      <c r="C1538" s="7" t="str">
        <f>VLOOKUP(A1538,'Customer Names'!$A:$F,6,0)</f>
        <v>Stephanie W</v>
      </c>
      <c r="D1538" s="7" t="str">
        <f>VLOOKUP(A1538,'Customer Names'!$A:$E,5,0)</f>
        <v>Hamm</v>
      </c>
      <c r="E1538" s="25" t="str">
        <f>VLOOKUP(A1538,'Cleaned Hospitalisation data'!$A:$K,7,0)</f>
        <v>23-Jun-1969</v>
      </c>
      <c r="F1538" s="12">
        <f>VLOOKUP(A1538,'Cleaned Hospitalisation data'!$A$1:$K$2336,8,0)</f>
        <v>53</v>
      </c>
      <c r="G1538" s="12">
        <f>VLOOKUP(A1538,'Cleaned Hospitalisation data'!$A:$K,2,0)</f>
        <v>3</v>
      </c>
      <c r="H1538" s="28">
        <f>VLOOKUP(A1538,'Cleaned Hospitalisation data'!$A$1:$K$2336,3,0)</f>
        <v>46661.440000000002</v>
      </c>
      <c r="I1538" s="12" t="str">
        <f>VLOOKUP(A1538,'Cleaned Hospitalisation data'!$A$1:$K$2336,4,0)</f>
        <v>Tier - 1</v>
      </c>
      <c r="J1538" s="12" t="str">
        <f>VLOOKUP(A1538,'Cleaned Hospitalisation data'!$A$1:$K$2336,5,0)</f>
        <v>Tier - 3</v>
      </c>
      <c r="K1538" s="12" t="str">
        <f>VLOOKUP(A1538,'Cleaned Hospitalisation data'!$A$1:$K$2336,6,0)</f>
        <v>R1012</v>
      </c>
      <c r="L1538" s="12" cm="1">
        <f t="array" ref="L1538:P1538">_xlfn.XLOOKUP(A1538,$A:$A,'Cleaned Medical Examiation data'!$B:$F)</f>
        <v>36.86</v>
      </c>
      <c r="M1538" s="12">
        <v>5.19</v>
      </c>
      <c r="N1538" s="12" t="str">
        <v>YES</v>
      </c>
      <c r="O1538" s="12" t="str">
        <v>NO</v>
      </c>
      <c r="P1538" s="12" t="str">
        <v>YES</v>
      </c>
      <c r="Q1538" s="19" t="str" cm="1">
        <f t="array" ref="Q1538:T1538">_xlfn.XLOOKUP(A1538,$A:$A,'Cleaned Medical Examiation data'!$H:$K)</f>
        <v>YES</v>
      </c>
      <c r="R1538" s="48">
        <v>1</v>
      </c>
      <c r="S1538" s="45" t="str">
        <v>Obesity</v>
      </c>
      <c r="T1538" s="34" t="str">
        <v>Normal</v>
      </c>
    </row>
    <row r="1539" spans="1:20" ht="15.75">
      <c r="A1539" s="33" t="s">
        <v>1580</v>
      </c>
      <c r="B1539" s="7" t="str">
        <f>VLOOKUP(A1539,'Customer Names'!$A:$G,7,0)</f>
        <v>Mr</v>
      </c>
      <c r="C1539" s="7" t="str">
        <f>VLOOKUP(A1539,'Customer Names'!$A:$F,6,0)</f>
        <v>Christopher A</v>
      </c>
      <c r="D1539" s="7" t="str">
        <f>VLOOKUP(A1539,'Customer Names'!$A:$E,5,0)</f>
        <v>Lemos</v>
      </c>
      <c r="E1539" s="25" t="str">
        <f>VLOOKUP(A1539,'Cleaned Hospitalisation data'!$A:$K,7,0)</f>
        <v>30-Sep-1990</v>
      </c>
      <c r="F1539" s="12">
        <f>VLOOKUP(A1539,'Cleaned Hospitalisation data'!$A$1:$K$2336,8,0)</f>
        <v>32</v>
      </c>
      <c r="G1539" s="12">
        <f>VLOOKUP(A1539,'Cleaned Hospitalisation data'!$A:$K,2,0)</f>
        <v>3</v>
      </c>
      <c r="H1539" s="28">
        <f>VLOOKUP(A1539,'Cleaned Hospitalisation data'!$A$1:$K$2336,3,0)</f>
        <v>32716.2</v>
      </c>
      <c r="I1539" s="12" t="str">
        <f>VLOOKUP(A1539,'Cleaned Hospitalisation data'!$A$1:$K$2336,4,0)</f>
        <v>Tier - 1</v>
      </c>
      <c r="J1539" s="12" t="str">
        <f>VLOOKUP(A1539,'Cleaned Hospitalisation data'!$A$1:$K$2336,5,0)</f>
        <v>Tier - 2</v>
      </c>
      <c r="K1539" s="12" t="str">
        <f>VLOOKUP(A1539,'Cleaned Hospitalisation data'!$A$1:$K$2336,6,0)</f>
        <v>R1011</v>
      </c>
      <c r="L1539" s="12" cm="1">
        <f t="array" ref="L1539:P1539">_xlfn.XLOOKUP(A1539,$A:$A,'Cleaned Medical Examiation data'!$B:$F)</f>
        <v>36.119999999999997</v>
      </c>
      <c r="M1539" s="12">
        <v>5.82</v>
      </c>
      <c r="N1539" s="12" t="str">
        <v>NO</v>
      </c>
      <c r="O1539" s="12" t="str">
        <v>NO</v>
      </c>
      <c r="P1539" s="12" t="str">
        <v>NO</v>
      </c>
      <c r="Q1539" s="19" t="str" cm="1">
        <f t="array" ref="Q1539:T1539">_xlfn.XLOOKUP(A1539,$A:$A,'Cleaned Medical Examiation data'!$H:$K)</f>
        <v>YES</v>
      </c>
      <c r="R1539" s="48">
        <v>0</v>
      </c>
      <c r="S1539" s="45" t="str">
        <v>Obesity</v>
      </c>
      <c r="T1539" s="34" t="str">
        <v>Prediabetes</v>
      </c>
    </row>
    <row r="1540" spans="1:20" ht="15.75">
      <c r="A1540" s="33" t="s">
        <v>1581</v>
      </c>
      <c r="B1540" s="7" t="str">
        <f>VLOOKUP(A1540,'Customer Names'!$A:$G,7,0)</f>
        <v>Ms</v>
      </c>
      <c r="C1540" s="7" t="str">
        <f>VLOOKUP(A1540,'Customer Names'!$A:$F,6,0)</f>
        <v>Kacy L</v>
      </c>
      <c r="D1540" s="7" t="str">
        <f>VLOOKUP(A1540,'Customer Names'!$A:$E,5,0)</f>
        <v>Seynders</v>
      </c>
      <c r="E1540" s="25" t="str">
        <f>VLOOKUP(A1540,'Cleaned Hospitalisation data'!$A:$K,7,0)</f>
        <v>1-Nov-1968</v>
      </c>
      <c r="F1540" s="12">
        <f>VLOOKUP(A1540,'Cleaned Hospitalisation data'!$A$1:$K$2336,8,0)</f>
        <v>54</v>
      </c>
      <c r="G1540" s="12">
        <f>VLOOKUP(A1540,'Cleaned Hospitalisation data'!$A:$K,2,0)</f>
        <v>0</v>
      </c>
      <c r="H1540" s="28">
        <f>VLOOKUP(A1540,'Cleaned Hospitalisation data'!$A$1:$K$2336,3,0)</f>
        <v>32686.080000000002</v>
      </c>
      <c r="I1540" s="12" t="str">
        <f>VLOOKUP(A1540,'Cleaned Hospitalisation data'!$A$1:$K$2336,4,0)</f>
        <v>Tier - 2</v>
      </c>
      <c r="J1540" s="12" t="str">
        <f>VLOOKUP(A1540,'Cleaned Hospitalisation data'!$A$1:$K$2336,5,0)</f>
        <v>Tier - 3</v>
      </c>
      <c r="K1540" s="12" t="str">
        <f>VLOOKUP(A1540,'Cleaned Hospitalisation data'!$A$1:$K$2336,6,0)</f>
        <v>R1011</v>
      </c>
      <c r="L1540" s="12" cm="1">
        <f t="array" ref="L1540:P1540">_xlfn.XLOOKUP(A1540,$A:$A,'Cleaned Medical Examiation data'!$B:$F)</f>
        <v>23.19</v>
      </c>
      <c r="M1540" s="12">
        <v>7.66</v>
      </c>
      <c r="N1540" s="12" t="str">
        <v>NO</v>
      </c>
      <c r="O1540" s="12" t="str">
        <v>NO</v>
      </c>
      <c r="P1540" s="12" t="str">
        <v>NO</v>
      </c>
      <c r="Q1540" s="19" t="str" cm="1">
        <f t="array" ref="Q1540:T1540">_xlfn.XLOOKUP(A1540,$A:$A,'Cleaned Medical Examiation data'!$H:$K)</f>
        <v>YES</v>
      </c>
      <c r="R1540" s="48">
        <v>0</v>
      </c>
      <c r="S1540" s="45" t="str">
        <v>Normal Weight</v>
      </c>
      <c r="T1540" s="34" t="str">
        <v>Diabetes</v>
      </c>
    </row>
    <row r="1541" spans="1:20" ht="15.75">
      <c r="A1541" s="33" t="s">
        <v>1582</v>
      </c>
      <c r="B1541" s="7" t="str">
        <f>VLOOKUP(A1541,'Customer Names'!$A:$G,7,0)</f>
        <v>Mr</v>
      </c>
      <c r="C1541" s="7" t="str">
        <f>VLOOKUP(A1541,'Customer Names'!$A:$F,6,0)</f>
        <v>Benjamin H</v>
      </c>
      <c r="D1541" s="7" t="str">
        <f>VLOOKUP(A1541,'Customer Names'!$A:$E,5,0)</f>
        <v>Saunders</v>
      </c>
      <c r="E1541" s="25" t="str">
        <f>VLOOKUP(A1541,'Cleaned Hospitalisation data'!$A:$K,7,0)</f>
        <v>13-Jul-1990</v>
      </c>
      <c r="F1541" s="12">
        <f>VLOOKUP(A1541,'Cleaned Hospitalisation data'!$A$1:$K$2336,8,0)</f>
        <v>32</v>
      </c>
      <c r="G1541" s="12">
        <f>VLOOKUP(A1541,'Cleaned Hospitalisation data'!$A:$K,2,0)</f>
        <v>3</v>
      </c>
      <c r="H1541" s="28">
        <f>VLOOKUP(A1541,'Cleaned Hospitalisation data'!$A$1:$K$2336,3,0)</f>
        <v>32672.11</v>
      </c>
      <c r="I1541" s="12" t="str">
        <f>VLOOKUP(A1541,'Cleaned Hospitalisation data'!$A$1:$K$2336,4,0)</f>
        <v>Tier - 1</v>
      </c>
      <c r="J1541" s="12" t="str">
        <f>VLOOKUP(A1541,'Cleaned Hospitalisation data'!$A$1:$K$2336,5,0)</f>
        <v>Tier - 1</v>
      </c>
      <c r="K1541" s="12" t="str">
        <f>VLOOKUP(A1541,'Cleaned Hospitalisation data'!$A$1:$K$2336,6,0)</f>
        <v>R1011</v>
      </c>
      <c r="L1541" s="12" cm="1">
        <f t="array" ref="L1541:P1541">_xlfn.XLOOKUP(A1541,$A:$A,'Cleaned Medical Examiation data'!$B:$F)</f>
        <v>35.99</v>
      </c>
      <c r="M1541" s="12">
        <v>4.2300000000000004</v>
      </c>
      <c r="N1541" s="12" t="str">
        <v>NO</v>
      </c>
      <c r="O1541" s="12" t="str">
        <v>NO</v>
      </c>
      <c r="P1541" s="12" t="str">
        <v>NO</v>
      </c>
      <c r="Q1541" s="19" t="str" cm="1">
        <f t="array" ref="Q1541:T1541">_xlfn.XLOOKUP(A1541,$A:$A,'Cleaned Medical Examiation data'!$H:$K)</f>
        <v>YES</v>
      </c>
      <c r="R1541" s="48">
        <v>0</v>
      </c>
      <c r="S1541" s="45" t="str">
        <v>Obesity</v>
      </c>
      <c r="T1541" s="34" t="str">
        <v>Normal</v>
      </c>
    </row>
    <row r="1542" spans="1:20" ht="15.75">
      <c r="A1542" s="33" t="s">
        <v>1583</v>
      </c>
      <c r="B1542" s="7" t="str">
        <f>VLOOKUP(A1542,'Customer Names'!$A:$G,7,0)</f>
        <v>Mr</v>
      </c>
      <c r="C1542" s="7" t="str">
        <f>VLOOKUP(A1542,'Customer Names'!$A:$F,6,0)</f>
        <v>Xaviour J</v>
      </c>
      <c r="D1542" s="7" t="str">
        <f>VLOOKUP(A1542,'Customer Names'!$A:$E,5,0)</f>
        <v>Walker</v>
      </c>
      <c r="E1542" s="25" t="str">
        <f>VLOOKUP(A1542,'Cleaned Hospitalisation data'!$A:$K,7,0)</f>
        <v>8-Oct-2003</v>
      </c>
      <c r="F1542" s="12">
        <f>VLOOKUP(A1542,'Cleaned Hospitalisation data'!$A$1:$K$2336,8,0)</f>
        <v>19</v>
      </c>
      <c r="G1542" s="12">
        <f>VLOOKUP(A1542,'Cleaned Hospitalisation data'!$A:$K,2,0)</f>
        <v>0</v>
      </c>
      <c r="H1542" s="28">
        <f>VLOOKUP(A1542,'Cleaned Hospitalisation data'!$A$1:$K$2336,3,0)</f>
        <v>32548.34</v>
      </c>
      <c r="I1542" s="12" t="str">
        <f>VLOOKUP(A1542,'Cleaned Hospitalisation data'!$A$1:$K$2336,4,0)</f>
        <v>Tier - 1</v>
      </c>
      <c r="J1542" s="12" t="str">
        <f>VLOOKUP(A1542,'Cleaned Hospitalisation data'!$A$1:$K$2336,5,0)</f>
        <v>Tier - 2</v>
      </c>
      <c r="K1542" s="12" t="str">
        <f>VLOOKUP(A1542,'Cleaned Hospitalisation data'!$A$1:$K$2336,6,0)</f>
        <v>R1013</v>
      </c>
      <c r="L1542" s="12" cm="1">
        <f t="array" ref="L1542:P1542">_xlfn.XLOOKUP(A1542,$A:$A,'Cleaned Medical Examiation data'!$B:$F)</f>
        <v>30.25</v>
      </c>
      <c r="M1542" s="12">
        <v>5.58</v>
      </c>
      <c r="N1542" s="12" t="str">
        <v>NO</v>
      </c>
      <c r="O1542" s="12" t="str">
        <v>NO</v>
      </c>
      <c r="P1542" s="12" t="str">
        <v>YES</v>
      </c>
      <c r="Q1542" s="19" t="str" cm="1">
        <f t="array" ref="Q1542:T1542">_xlfn.XLOOKUP(A1542,$A:$A,'Cleaned Medical Examiation data'!$H:$K)</f>
        <v>YES</v>
      </c>
      <c r="R1542" s="48">
        <v>1</v>
      </c>
      <c r="S1542" s="45" t="str">
        <v>Obesity</v>
      </c>
      <c r="T1542" s="34" t="str">
        <v>Normal</v>
      </c>
    </row>
    <row r="1543" spans="1:20" ht="15.75">
      <c r="A1543" s="33" t="s">
        <v>1584</v>
      </c>
      <c r="B1543" s="7" t="str">
        <f>VLOOKUP(A1543,'Customer Names'!$A:$G,7,0)</f>
        <v>Mr</v>
      </c>
      <c r="C1543" s="7" t="str">
        <f>VLOOKUP(A1543,'Customer Names'!$A:$F,6,0)</f>
        <v>Michael T</v>
      </c>
      <c r="D1543" s="7" t="str">
        <f>VLOOKUP(A1543,'Customer Names'!$A:$E,5,0)</f>
        <v>Lam</v>
      </c>
      <c r="E1543" s="25" t="str">
        <f>VLOOKUP(A1543,'Cleaned Hospitalisation data'!$A:$K,7,0)</f>
        <v>19-Sep-1976</v>
      </c>
      <c r="F1543" s="12">
        <f>VLOOKUP(A1543,'Cleaned Hospitalisation data'!$A$1:$K$2336,8,0)</f>
        <v>46</v>
      </c>
      <c r="G1543" s="12">
        <f>VLOOKUP(A1543,'Cleaned Hospitalisation data'!$A:$K,2,0)</f>
        <v>2</v>
      </c>
      <c r="H1543" s="28">
        <f>VLOOKUP(A1543,'Cleaned Hospitalisation data'!$A$1:$K$2336,3,0)</f>
        <v>32485.46</v>
      </c>
      <c r="I1543" s="12" t="str">
        <f>VLOOKUP(A1543,'Cleaned Hospitalisation data'!$A$1:$K$2336,4,0)</f>
        <v>Tier - 2</v>
      </c>
      <c r="J1543" s="12" t="str">
        <f>VLOOKUP(A1543,'Cleaned Hospitalisation data'!$A$1:$K$2336,5,0)</f>
        <v>Tier - 1</v>
      </c>
      <c r="K1543" s="12" t="str">
        <f>VLOOKUP(A1543,'Cleaned Hospitalisation data'!$A$1:$K$2336,6,0)</f>
        <v>R1011</v>
      </c>
      <c r="L1543" s="12" cm="1">
        <f t="array" ref="L1543:P1543">_xlfn.XLOOKUP(A1543,$A:$A,'Cleaned Medical Examiation data'!$B:$F)</f>
        <v>26.24</v>
      </c>
      <c r="M1543" s="12">
        <v>6.26</v>
      </c>
      <c r="N1543" s="12" t="str">
        <v>YES</v>
      </c>
      <c r="O1543" s="12" t="str">
        <v>NO</v>
      </c>
      <c r="P1543" s="12" t="str">
        <v>NO</v>
      </c>
      <c r="Q1543" s="19" t="str" cm="1">
        <f t="array" ref="Q1543:T1543">_xlfn.XLOOKUP(A1543,$A:$A,'Cleaned Medical Examiation data'!$H:$K)</f>
        <v>YES</v>
      </c>
      <c r="R1543" s="48">
        <v>0</v>
      </c>
      <c r="S1543" s="45" t="str">
        <v>Over Weight</v>
      </c>
      <c r="T1543" s="34" t="str">
        <v>Prediabetes</v>
      </c>
    </row>
    <row r="1544" spans="1:20" ht="15.75">
      <c r="A1544" s="33" t="s">
        <v>1585</v>
      </c>
      <c r="B1544" s="7" t="str">
        <f>VLOOKUP(A1544,'Customer Names'!$A:$G,7,0)</f>
        <v>Mr</v>
      </c>
      <c r="C1544" s="7" t="str">
        <f>VLOOKUP(A1544,'Customer Names'!$A:$F,6,0)</f>
        <v>Bradley</v>
      </c>
      <c r="D1544" s="7" t="str">
        <f>VLOOKUP(A1544,'Customer Names'!$A:$E,5,0)</f>
        <v>Sweigart</v>
      </c>
      <c r="E1544" s="25" t="str">
        <f>VLOOKUP(A1544,'Cleaned Hospitalisation data'!$A:$K,7,0)</f>
        <v>27-Sep-1981</v>
      </c>
      <c r="F1544" s="12">
        <f>VLOOKUP(A1544,'Cleaned Hospitalisation data'!$A$1:$K$2336,8,0)</f>
        <v>41</v>
      </c>
      <c r="G1544" s="12">
        <f>VLOOKUP(A1544,'Cleaned Hospitalisation data'!$A:$K,2,0)</f>
        <v>1</v>
      </c>
      <c r="H1544" s="28">
        <f>VLOOKUP(A1544,'Cleaned Hospitalisation data'!$A$1:$K$2336,3,0)</f>
        <v>32462.35</v>
      </c>
      <c r="I1544" s="12" t="str">
        <f>VLOOKUP(A1544,'Cleaned Hospitalisation data'!$A$1:$K$2336,4,0)</f>
        <v>Tier - 2</v>
      </c>
      <c r="J1544" s="12" t="str">
        <f>VLOOKUP(A1544,'Cleaned Hospitalisation data'!$A$1:$K$2336,5,0)</f>
        <v>Tier - 2</v>
      </c>
      <c r="K1544" s="12" t="str">
        <f>VLOOKUP(A1544,'Cleaned Hospitalisation data'!$A$1:$K$2336,6,0)</f>
        <v>R1011</v>
      </c>
      <c r="L1544" s="12" cm="1">
        <f t="array" ref="L1544:P1544">_xlfn.XLOOKUP(A1544,$A:$A,'Cleaned Medical Examiation data'!$B:$F)</f>
        <v>31.36</v>
      </c>
      <c r="M1544" s="12">
        <v>10.6</v>
      </c>
      <c r="N1544" s="12" t="str">
        <v>YES</v>
      </c>
      <c r="O1544" s="12" t="str">
        <v>NO</v>
      </c>
      <c r="P1544" s="12" t="str">
        <v>NO</v>
      </c>
      <c r="Q1544" s="19" t="str" cm="1">
        <f t="array" ref="Q1544:T1544">_xlfn.XLOOKUP(A1544,$A:$A,'Cleaned Medical Examiation data'!$H:$K)</f>
        <v>YES</v>
      </c>
      <c r="R1544" s="48">
        <v>0</v>
      </c>
      <c r="S1544" s="45" t="str">
        <v>Obesity</v>
      </c>
      <c r="T1544" s="34" t="str">
        <v>Diabetes</v>
      </c>
    </row>
    <row r="1545" spans="1:20" ht="15.75">
      <c r="A1545" s="33" t="s">
        <v>1586</v>
      </c>
      <c r="B1545" s="7" t="str">
        <f>VLOOKUP(A1545,'Customer Names'!$A:$G,7,0)</f>
        <v>Ms</v>
      </c>
      <c r="C1545" s="7" t="str">
        <f>VLOOKUP(A1545,'Customer Names'!$A:$F,6,0)</f>
        <v>Andrea</v>
      </c>
      <c r="D1545" s="7" t="str">
        <f>VLOOKUP(A1545,'Customer Names'!$A:$E,5,0)</f>
        <v>Sieczkowski</v>
      </c>
      <c r="E1545" s="25" t="str">
        <f>VLOOKUP(A1545,'Cleaned Hospitalisation data'!$A:$K,7,0)</f>
        <v>9-Aug-1976</v>
      </c>
      <c r="F1545" s="12">
        <f>VLOOKUP(A1545,'Cleaned Hospitalisation data'!$A$1:$K$2336,8,0)</f>
        <v>46</v>
      </c>
      <c r="G1545" s="12">
        <f>VLOOKUP(A1545,'Cleaned Hospitalisation data'!$A:$K,2,0)</f>
        <v>2</v>
      </c>
      <c r="H1545" s="28">
        <f>VLOOKUP(A1545,'Cleaned Hospitalisation data'!$A$1:$K$2336,3,0)</f>
        <v>32430.22</v>
      </c>
      <c r="I1545" s="12" t="str">
        <f>VLOOKUP(A1545,'Cleaned Hospitalisation data'!$A$1:$K$2336,4,0)</f>
        <v>Tier - 2</v>
      </c>
      <c r="J1545" s="12" t="str">
        <f>VLOOKUP(A1545,'Cleaned Hospitalisation data'!$A$1:$K$2336,5,0)</f>
        <v>Tier - 3</v>
      </c>
      <c r="K1545" s="12" t="str">
        <f>VLOOKUP(A1545,'Cleaned Hospitalisation data'!$A$1:$K$2336,6,0)</f>
        <v>R1011</v>
      </c>
      <c r="L1545" s="12" cm="1">
        <f t="array" ref="L1545:P1545">_xlfn.XLOOKUP(A1545,$A:$A,'Cleaned Medical Examiation data'!$B:$F)</f>
        <v>25.69</v>
      </c>
      <c r="M1545" s="12">
        <v>4.78</v>
      </c>
      <c r="N1545" s="12" t="str">
        <v>YES</v>
      </c>
      <c r="O1545" s="12" t="str">
        <v>NO</v>
      </c>
      <c r="P1545" s="12" t="str">
        <v>NO</v>
      </c>
      <c r="Q1545" s="19" t="str" cm="1">
        <f t="array" ref="Q1545:T1545">_xlfn.XLOOKUP(A1545,$A:$A,'Cleaned Medical Examiation data'!$H:$K)</f>
        <v>YES</v>
      </c>
      <c r="R1545" s="48">
        <v>0</v>
      </c>
      <c r="S1545" s="45" t="str">
        <v>Over Weight</v>
      </c>
      <c r="T1545" s="34" t="str">
        <v>Normal</v>
      </c>
    </row>
    <row r="1546" spans="1:20" ht="15.75">
      <c r="A1546" s="33" t="s">
        <v>1587</v>
      </c>
      <c r="B1546" s="7" t="str">
        <f>VLOOKUP(A1546,'Customer Names'!$A:$G,7,0)</f>
        <v>Ms</v>
      </c>
      <c r="C1546" s="7" t="str">
        <f>VLOOKUP(A1546,'Customer Names'!$A:$F,6,0)</f>
        <v>Nancy M</v>
      </c>
      <c r="D1546" s="7" t="str">
        <f>VLOOKUP(A1546,'Customer Names'!$A:$E,5,0)</f>
        <v>Jurgens</v>
      </c>
      <c r="E1546" s="25" t="str">
        <f>VLOOKUP(A1546,'Cleaned Hospitalisation data'!$A:$K,7,0)</f>
        <v>19-Oct-1972</v>
      </c>
      <c r="F1546" s="12">
        <f>VLOOKUP(A1546,'Cleaned Hospitalisation data'!$A$1:$K$2336,8,0)</f>
        <v>50</v>
      </c>
      <c r="G1546" s="12">
        <f>VLOOKUP(A1546,'Cleaned Hospitalisation data'!$A:$K,2,0)</f>
        <v>0</v>
      </c>
      <c r="H1546" s="28">
        <f>VLOOKUP(A1546,'Cleaned Hospitalisation data'!$A$1:$K$2336,3,0)</f>
        <v>32428.63</v>
      </c>
      <c r="I1546" s="12" t="str">
        <f>VLOOKUP(A1546,'Cleaned Hospitalisation data'!$A$1:$K$2336,4,0)</f>
        <v>Tier - 2</v>
      </c>
      <c r="J1546" s="12" t="str">
        <f>VLOOKUP(A1546,'Cleaned Hospitalisation data'!$A$1:$K$2336,5,0)</f>
        <v>Tier - 2</v>
      </c>
      <c r="K1546" s="12" t="str">
        <f>VLOOKUP(A1546,'Cleaned Hospitalisation data'!$A$1:$K$2336,6,0)</f>
        <v>R1011</v>
      </c>
      <c r="L1546" s="12" cm="1">
        <f t="array" ref="L1546:P1546">_xlfn.XLOOKUP(A1546,$A:$A,'Cleaned Medical Examiation data'!$B:$F)</f>
        <v>25.46</v>
      </c>
      <c r="M1546" s="12">
        <v>6.03</v>
      </c>
      <c r="N1546" s="12" t="str">
        <v>NO</v>
      </c>
      <c r="O1546" s="12" t="str">
        <v>NO</v>
      </c>
      <c r="P1546" s="12" t="str">
        <v>NO</v>
      </c>
      <c r="Q1546" s="19" t="str" cm="1">
        <f t="array" ref="Q1546:T1546">_xlfn.XLOOKUP(A1546,$A:$A,'Cleaned Medical Examiation data'!$H:$K)</f>
        <v>YES</v>
      </c>
      <c r="R1546" s="48">
        <v>2</v>
      </c>
      <c r="S1546" s="45" t="str">
        <v>Over Weight</v>
      </c>
      <c r="T1546" s="34" t="str">
        <v>Prediabetes</v>
      </c>
    </row>
    <row r="1547" spans="1:20" ht="15.75">
      <c r="A1547" s="33" t="s">
        <v>1588</v>
      </c>
      <c r="B1547" s="7" t="str">
        <f>VLOOKUP(A1547,'Customer Names'!$A:$G,7,0)</f>
        <v>Mr</v>
      </c>
      <c r="C1547" s="7" t="str">
        <f>VLOOKUP(A1547,'Customer Names'!$A:$F,6,0)</f>
        <v>Matt</v>
      </c>
      <c r="D1547" s="7" t="str">
        <f>VLOOKUP(A1547,'Customer Names'!$A:$E,5,0)</f>
        <v>Hackman</v>
      </c>
      <c r="E1547" s="25" t="str">
        <f>VLOOKUP(A1547,'Cleaned Hospitalisation data'!$A:$K,7,0)</f>
        <v>2-Dec-1986</v>
      </c>
      <c r="F1547" s="12">
        <f>VLOOKUP(A1547,'Cleaned Hospitalisation data'!$A$1:$K$2336,8,0)</f>
        <v>36</v>
      </c>
      <c r="G1547" s="12">
        <f>VLOOKUP(A1547,'Cleaned Hospitalisation data'!$A:$K,2,0)</f>
        <v>3</v>
      </c>
      <c r="H1547" s="28">
        <f>VLOOKUP(A1547,'Cleaned Hospitalisation data'!$A$1:$K$2336,3,0)</f>
        <v>32288.49</v>
      </c>
      <c r="I1547" s="12" t="str">
        <f>VLOOKUP(A1547,'Cleaned Hospitalisation data'!$A$1:$K$2336,4,0)</f>
        <v>Tier - 2</v>
      </c>
      <c r="J1547" s="12" t="str">
        <f>VLOOKUP(A1547,'Cleaned Hospitalisation data'!$A$1:$K$2336,5,0)</f>
        <v>Tier - 2</v>
      </c>
      <c r="K1547" s="12" t="str">
        <f>VLOOKUP(A1547,'Cleaned Hospitalisation data'!$A$1:$K$2336,6,0)</f>
        <v>R1011</v>
      </c>
      <c r="L1547" s="12" cm="1">
        <f t="array" ref="L1547:P1547">_xlfn.XLOOKUP(A1547,$A:$A,'Cleaned Medical Examiation data'!$B:$F)</f>
        <v>31.83</v>
      </c>
      <c r="M1547" s="12">
        <v>11.55</v>
      </c>
      <c r="N1547" s="12" t="str">
        <v>YES</v>
      </c>
      <c r="O1547" s="12" t="str">
        <v>NO</v>
      </c>
      <c r="P1547" s="12" t="str">
        <v>NO</v>
      </c>
      <c r="Q1547" s="19" t="str" cm="1">
        <f t="array" ref="Q1547:T1547">_xlfn.XLOOKUP(A1547,$A:$A,'Cleaned Medical Examiation data'!$H:$K)</f>
        <v>YES</v>
      </c>
      <c r="R1547" s="48">
        <v>1</v>
      </c>
      <c r="S1547" s="45" t="str">
        <v>Obesity</v>
      </c>
      <c r="T1547" s="34" t="str">
        <v>Diabetes</v>
      </c>
    </row>
    <row r="1548" spans="1:20" ht="15.75">
      <c r="A1548" s="33" t="s">
        <v>1589</v>
      </c>
      <c r="B1548" s="7" t="str">
        <f>VLOOKUP(A1548,'Customer Names'!$A:$G,7,0)</f>
        <v>Mr</v>
      </c>
      <c r="C1548" s="7" t="str">
        <f>VLOOKUP(A1548,'Customer Names'!$A:$F,6,0)</f>
        <v>Lee</v>
      </c>
      <c r="D1548" s="7" t="str">
        <f>VLOOKUP(A1548,'Customer Names'!$A:$E,5,0)</f>
        <v>Klarich</v>
      </c>
      <c r="E1548" s="25" t="str">
        <f>VLOOKUP(A1548,'Cleaned Hospitalisation data'!$A:$K,7,0)</f>
        <v>17-Dec-1975</v>
      </c>
      <c r="F1548" s="12">
        <f>VLOOKUP(A1548,'Cleaned Hospitalisation data'!$A$1:$K$2336,8,0)</f>
        <v>47</v>
      </c>
      <c r="G1548" s="12">
        <f>VLOOKUP(A1548,'Cleaned Hospitalisation data'!$A:$K,2,0)</f>
        <v>1</v>
      </c>
      <c r="H1548" s="28">
        <f>VLOOKUP(A1548,'Cleaned Hospitalisation data'!$A$1:$K$2336,3,0)</f>
        <v>32259.96</v>
      </c>
      <c r="I1548" s="12" t="str">
        <f>VLOOKUP(A1548,'Cleaned Hospitalisation data'!$A$1:$K$2336,4,0)</f>
        <v>Tier - 2</v>
      </c>
      <c r="J1548" s="12" t="str">
        <f>VLOOKUP(A1548,'Cleaned Hospitalisation data'!$A$1:$K$2336,5,0)</f>
        <v>Tier - 3</v>
      </c>
      <c r="K1548" s="12" t="str">
        <f>VLOOKUP(A1548,'Cleaned Hospitalisation data'!$A$1:$K$2336,6,0)</f>
        <v>R1012</v>
      </c>
      <c r="L1548" s="12" cm="1">
        <f t="array" ref="L1548:P1548">_xlfn.XLOOKUP(A1548,$A:$A,'Cleaned Medical Examiation data'!$B:$F)</f>
        <v>24.43</v>
      </c>
      <c r="M1548" s="12">
        <v>7.59</v>
      </c>
      <c r="N1548" s="12" t="str">
        <v>YES</v>
      </c>
      <c r="O1548" s="12" t="str">
        <v>NO</v>
      </c>
      <c r="P1548" s="12" t="str">
        <v>NO</v>
      </c>
      <c r="Q1548" s="19" t="str" cm="1">
        <f t="array" ref="Q1548:T1548">_xlfn.XLOOKUP(A1548,$A:$A,'Cleaned Medical Examiation data'!$H:$K)</f>
        <v>YES</v>
      </c>
      <c r="R1548" s="48">
        <v>1</v>
      </c>
      <c r="S1548" s="45" t="str">
        <v>Normal Weight</v>
      </c>
      <c r="T1548" s="34" t="str">
        <v>Diabetes</v>
      </c>
    </row>
    <row r="1549" spans="1:20" ht="15.75">
      <c r="A1549" s="33" t="s">
        <v>1590</v>
      </c>
      <c r="B1549" s="7" t="str">
        <f>VLOOKUP(A1549,'Customer Names'!$A:$G,7,0)</f>
        <v>Mr</v>
      </c>
      <c r="C1549" s="7" t="str">
        <f>VLOOKUP(A1549,'Customer Names'!$A:$F,6,0)</f>
        <v>Stephen</v>
      </c>
      <c r="D1549" s="7" t="str">
        <f>VLOOKUP(A1549,'Customer Names'!$A:$E,5,0)</f>
        <v>Cox</v>
      </c>
      <c r="E1549" s="25" t="str">
        <f>VLOOKUP(A1549,'Cleaned Hospitalisation data'!$A:$K,7,0)</f>
        <v>8-Aug-1961</v>
      </c>
      <c r="F1549" s="12">
        <f>VLOOKUP(A1549,'Cleaned Hospitalisation data'!$A$1:$K$2336,8,0)</f>
        <v>61</v>
      </c>
      <c r="G1549" s="12">
        <f>VLOOKUP(A1549,'Cleaned Hospitalisation data'!$A:$K,2,0)</f>
        <v>0</v>
      </c>
      <c r="H1549" s="28">
        <f>VLOOKUP(A1549,'Cleaned Hospitalisation data'!$A$1:$K$2336,3,0)</f>
        <v>46599.11</v>
      </c>
      <c r="I1549" s="12" t="str">
        <f>VLOOKUP(A1549,'Cleaned Hospitalisation data'!$A$1:$K$2336,4,0)</f>
        <v>Tier - 1</v>
      </c>
      <c r="J1549" s="12" t="str">
        <f>VLOOKUP(A1549,'Cleaned Hospitalisation data'!$A$1:$K$2336,5,0)</f>
        <v>Tier - 1</v>
      </c>
      <c r="K1549" s="12" t="str">
        <f>VLOOKUP(A1549,'Cleaned Hospitalisation data'!$A$1:$K$2336,6,0)</f>
        <v>R1013</v>
      </c>
      <c r="L1549" s="12" cm="1">
        <f t="array" ref="L1549:P1549">_xlfn.XLOOKUP(A1549,$A:$A,'Cleaned Medical Examiation data'!$B:$F)</f>
        <v>35.86</v>
      </c>
      <c r="M1549" s="12">
        <v>6.74</v>
      </c>
      <c r="N1549" s="12" t="str">
        <v>YES</v>
      </c>
      <c r="O1549" s="12" t="str">
        <v>NO</v>
      </c>
      <c r="P1549" s="12" t="str">
        <v>NO</v>
      </c>
      <c r="Q1549" s="19" t="str" cm="1">
        <f t="array" ref="Q1549:T1549">_xlfn.XLOOKUP(A1549,$A:$A,'Cleaned Medical Examiation data'!$H:$K)</f>
        <v>YES</v>
      </c>
      <c r="R1549" s="48">
        <v>2</v>
      </c>
      <c r="S1549" s="45" t="str">
        <v>Obesity</v>
      </c>
      <c r="T1549" s="34" t="str">
        <v>Diabetes</v>
      </c>
    </row>
    <row r="1550" spans="1:20" ht="15.75">
      <c r="A1550" s="33" t="s">
        <v>1591</v>
      </c>
      <c r="B1550" s="7" t="str">
        <f>VLOOKUP(A1550,'Customer Names'!$A:$G,7,0)</f>
        <v>Mr</v>
      </c>
      <c r="C1550" s="7" t="str">
        <f>VLOOKUP(A1550,'Customer Names'!$A:$F,6,0)</f>
        <v>Chris</v>
      </c>
      <c r="D1550" s="7" t="str">
        <f>VLOOKUP(A1550,'Customer Names'!$A:$E,5,0)</f>
        <v>Schulten</v>
      </c>
      <c r="E1550" s="25" t="str">
        <f>VLOOKUP(A1550,'Cleaned Hospitalisation data'!$A:$K,7,0)</f>
        <v>8-Sep-1994</v>
      </c>
      <c r="F1550" s="12">
        <f>VLOOKUP(A1550,'Cleaned Hospitalisation data'!$A$1:$K$2336,8,0)</f>
        <v>28</v>
      </c>
      <c r="G1550" s="12">
        <f>VLOOKUP(A1550,'Cleaned Hospitalisation data'!$A:$K,2,0)</f>
        <v>0</v>
      </c>
      <c r="H1550" s="28">
        <f>VLOOKUP(A1550,'Cleaned Hospitalisation data'!$A$1:$K$2336,3,0)</f>
        <v>32222.81</v>
      </c>
      <c r="I1550" s="12" t="str">
        <f>VLOOKUP(A1550,'Cleaned Hospitalisation data'!$A$1:$K$2336,4,0)</f>
        <v>Tier - 2</v>
      </c>
      <c r="J1550" s="12" t="str">
        <f>VLOOKUP(A1550,'Cleaned Hospitalisation data'!$A$1:$K$2336,5,0)</f>
        <v>Tier - 1</v>
      </c>
      <c r="K1550" s="12" t="str">
        <f>VLOOKUP(A1550,'Cleaned Hospitalisation data'!$A$1:$K$2336,6,0)</f>
        <v>R1011</v>
      </c>
      <c r="L1550" s="12" cm="1">
        <f t="array" ref="L1550:P1550">_xlfn.XLOOKUP(A1550,$A:$A,'Cleaned Medical Examiation data'!$B:$F)</f>
        <v>41.9</v>
      </c>
      <c r="M1550" s="12">
        <v>4.26</v>
      </c>
      <c r="N1550" s="12" t="str">
        <v>NO</v>
      </c>
      <c r="O1550" s="12" t="str">
        <v>NO</v>
      </c>
      <c r="P1550" s="12" t="str">
        <v>NO</v>
      </c>
      <c r="Q1550" s="19" t="str" cm="1">
        <f t="array" ref="Q1550:T1550">_xlfn.XLOOKUP(A1550,$A:$A,'Cleaned Medical Examiation data'!$H:$K)</f>
        <v>YES</v>
      </c>
      <c r="R1550" s="48">
        <v>0</v>
      </c>
      <c r="S1550" s="45" t="str">
        <v>Obesity</v>
      </c>
      <c r="T1550" s="34" t="str">
        <v>Normal</v>
      </c>
    </row>
    <row r="1551" spans="1:20" ht="15.75">
      <c r="A1551" s="33" t="s">
        <v>1592</v>
      </c>
      <c r="B1551" s="7" t="str">
        <f>VLOOKUP(A1551,'Customer Names'!$A:$G,7,0)</f>
        <v>Mr</v>
      </c>
      <c r="C1551" s="7" t="str">
        <f>VLOOKUP(A1551,'Customer Names'!$A:$F,6,0)</f>
        <v>Erik T</v>
      </c>
      <c r="D1551" s="7" t="str">
        <f>VLOOKUP(A1551,'Customer Names'!$A:$E,5,0)</f>
        <v>Fagerstrom</v>
      </c>
      <c r="E1551" s="25" t="str">
        <f>VLOOKUP(A1551,'Cleaned Hospitalisation data'!$A:$K,7,0)</f>
        <v>11-Sep-1969</v>
      </c>
      <c r="F1551" s="12">
        <f>VLOOKUP(A1551,'Cleaned Hospitalisation data'!$A$1:$K$2336,8,0)</f>
        <v>53</v>
      </c>
      <c r="G1551" s="12">
        <f>VLOOKUP(A1551,'Cleaned Hospitalisation data'!$A:$K,2,0)</f>
        <v>0</v>
      </c>
      <c r="H1551" s="28">
        <f>VLOOKUP(A1551,'Cleaned Hospitalisation data'!$A$1:$K$2336,3,0)</f>
        <v>32192.76</v>
      </c>
      <c r="I1551" s="12" t="str">
        <f>VLOOKUP(A1551,'Cleaned Hospitalisation data'!$A$1:$K$2336,4,0)</f>
        <v>Tier - 1</v>
      </c>
      <c r="J1551" s="12" t="str">
        <f>VLOOKUP(A1551,'Cleaned Hospitalisation data'!$A$1:$K$2336,5,0)</f>
        <v>Tier - 2</v>
      </c>
      <c r="K1551" s="12" t="str">
        <f>VLOOKUP(A1551,'Cleaned Hospitalisation data'!$A$1:$K$2336,6,0)</f>
        <v>R1011</v>
      </c>
      <c r="L1551" s="12" cm="1">
        <f t="array" ref="L1551:P1551">_xlfn.XLOOKUP(A1551,$A:$A,'Cleaned Medical Examiation data'!$B:$F)</f>
        <v>22.88</v>
      </c>
      <c r="M1551" s="12">
        <v>5.9</v>
      </c>
      <c r="N1551" s="12" t="str">
        <v>YES</v>
      </c>
      <c r="O1551" s="12" t="str">
        <v>NO</v>
      </c>
      <c r="P1551" s="12" t="str">
        <v>YES</v>
      </c>
      <c r="Q1551" s="19" t="str" cm="1">
        <f t="array" ref="Q1551:T1551">_xlfn.XLOOKUP(A1551,$A:$A,'Cleaned Medical Examiation data'!$H:$K)</f>
        <v>YES</v>
      </c>
      <c r="R1551" s="48">
        <v>1</v>
      </c>
      <c r="S1551" s="45" t="str">
        <v>Normal Weight</v>
      </c>
      <c r="T1551" s="34" t="str">
        <v>Prediabetes</v>
      </c>
    </row>
    <row r="1552" spans="1:20" ht="15.75">
      <c r="A1552" s="33" t="s">
        <v>1593</v>
      </c>
      <c r="B1552" s="7" t="str">
        <f>VLOOKUP(A1552,'Customer Names'!$A:$G,7,0)</f>
        <v>Mr</v>
      </c>
      <c r="C1552" s="7" t="str">
        <f>VLOOKUP(A1552,'Customer Names'!$A:$F,6,0)</f>
        <v>Rod W</v>
      </c>
      <c r="D1552" s="7" t="str">
        <f>VLOOKUP(A1552,'Customer Names'!$A:$E,5,0)</f>
        <v>Bien</v>
      </c>
      <c r="E1552" s="25" t="str">
        <f>VLOOKUP(A1552,'Cleaned Hospitalisation data'!$A:$K,7,0)</f>
        <v>10-Nov-1978</v>
      </c>
      <c r="F1552" s="12">
        <f>VLOOKUP(A1552,'Cleaned Hospitalisation data'!$A$1:$K$2336,8,0)</f>
        <v>44</v>
      </c>
      <c r="G1552" s="12">
        <f>VLOOKUP(A1552,'Cleaned Hospitalisation data'!$A:$K,2,0)</f>
        <v>2</v>
      </c>
      <c r="H1552" s="28">
        <f>VLOOKUP(A1552,'Cleaned Hospitalisation data'!$A$1:$K$2336,3,0)</f>
        <v>32108.66</v>
      </c>
      <c r="I1552" s="12" t="str">
        <f>VLOOKUP(A1552,'Cleaned Hospitalisation data'!$A$1:$K$2336,4,0)</f>
        <v>Tier - 1</v>
      </c>
      <c r="J1552" s="12" t="str">
        <f>VLOOKUP(A1552,'Cleaned Hospitalisation data'!$A$1:$K$2336,5,0)</f>
        <v>Tier - 3</v>
      </c>
      <c r="K1552" s="12" t="str">
        <f>VLOOKUP(A1552,'Cleaned Hospitalisation data'!$A$1:$K$2336,6,0)</f>
        <v>R1017</v>
      </c>
      <c r="L1552" s="12" cm="1">
        <f t="array" ref="L1552:P1552">_xlfn.XLOOKUP(A1552,$A:$A,'Cleaned Medical Examiation data'!$B:$F)</f>
        <v>29.734999999999999</v>
      </c>
      <c r="M1552" s="12">
        <v>7.79</v>
      </c>
      <c r="N1552" s="12" t="str">
        <v>NO</v>
      </c>
      <c r="O1552" s="12" t="str">
        <v>NO</v>
      </c>
      <c r="P1552" s="12" t="str">
        <v>NO</v>
      </c>
      <c r="Q1552" s="19" t="str" cm="1">
        <f t="array" ref="Q1552:T1552">_xlfn.XLOOKUP(A1552,$A:$A,'Cleaned Medical Examiation data'!$H:$K)</f>
        <v>NO</v>
      </c>
      <c r="R1552" s="48">
        <v>0</v>
      </c>
      <c r="S1552" s="45" t="str">
        <v>Over Weight</v>
      </c>
      <c r="T1552" s="34" t="str">
        <v>Diabetes</v>
      </c>
    </row>
    <row r="1553" spans="1:20" ht="15.75">
      <c r="A1553" s="33" t="s">
        <v>1594</v>
      </c>
      <c r="B1553" s="7" t="str">
        <f>VLOOKUP(A1553,'Customer Names'!$A:$G,7,0)</f>
        <v>Mr</v>
      </c>
      <c r="C1553" s="7" t="str">
        <f>VLOOKUP(A1553,'Customer Names'!$A:$F,6,0)</f>
        <v>Joey</v>
      </c>
      <c r="D1553" s="7" t="str">
        <f>VLOOKUP(A1553,'Customer Names'!$A:$E,5,0)</f>
        <v>Hess</v>
      </c>
      <c r="E1553" s="25" t="str">
        <f>VLOOKUP(A1553,'Cleaned Hospitalisation data'!$A:$K,7,0)</f>
        <v>13-Sep-1993</v>
      </c>
      <c r="F1553" s="12">
        <f>VLOOKUP(A1553,'Cleaned Hospitalisation data'!$A$1:$K$2336,8,0)</f>
        <v>29</v>
      </c>
      <c r="G1553" s="12">
        <f>VLOOKUP(A1553,'Cleaned Hospitalisation data'!$A:$K,2,0)</f>
        <v>0</v>
      </c>
      <c r="H1553" s="28">
        <f>VLOOKUP(A1553,'Cleaned Hospitalisation data'!$A$1:$K$2336,3,0)</f>
        <v>32086.21</v>
      </c>
      <c r="I1553" s="12" t="str">
        <f>VLOOKUP(A1553,'Cleaned Hospitalisation data'!$A$1:$K$2336,4,0)</f>
        <v>Tier - 1</v>
      </c>
      <c r="J1553" s="12" t="str">
        <f>VLOOKUP(A1553,'Cleaned Hospitalisation data'!$A$1:$K$2336,5,0)</f>
        <v>Tier - 3</v>
      </c>
      <c r="K1553" s="12" t="str">
        <f>VLOOKUP(A1553,'Cleaned Hospitalisation data'!$A$1:$K$2336,6,0)</f>
        <v>R1011</v>
      </c>
      <c r="L1553" s="12" cm="1">
        <f t="array" ref="L1553:P1553">_xlfn.XLOOKUP(A1553,$A:$A,'Cleaned Medical Examiation data'!$B:$F)</f>
        <v>40.74</v>
      </c>
      <c r="M1553" s="12">
        <v>5.28</v>
      </c>
      <c r="N1553" s="12" t="str">
        <v>NO</v>
      </c>
      <c r="O1553" s="12" t="str">
        <v>NO</v>
      </c>
      <c r="P1553" s="12" t="str">
        <v>YES</v>
      </c>
      <c r="Q1553" s="19" t="str" cm="1">
        <f t="array" ref="Q1553:T1553">_xlfn.XLOOKUP(A1553,$A:$A,'Cleaned Medical Examiation data'!$H:$K)</f>
        <v>YES</v>
      </c>
      <c r="R1553" s="48">
        <v>1</v>
      </c>
      <c r="S1553" s="45" t="str">
        <v>Obesity</v>
      </c>
      <c r="T1553" s="34" t="str">
        <v>Normal</v>
      </c>
    </row>
    <row r="1554" spans="1:20" ht="15.75">
      <c r="A1554" s="33" t="s">
        <v>1595</v>
      </c>
      <c r="B1554" s="7" t="str">
        <f>VLOOKUP(A1554,'Customer Names'!$A:$G,7,0)</f>
        <v>Ms</v>
      </c>
      <c r="C1554" s="7" t="str">
        <f>VLOOKUP(A1554,'Customer Names'!$A:$F,6,0)</f>
        <v>Hillary L</v>
      </c>
      <c r="D1554" s="7" t="str">
        <f>VLOOKUP(A1554,'Customer Names'!$A:$E,5,0)</f>
        <v>Shaw</v>
      </c>
      <c r="E1554" s="25" t="str">
        <f>VLOOKUP(A1554,'Cleaned Hospitalisation data'!$A:$K,7,0)</f>
        <v>21-Sep-1972</v>
      </c>
      <c r="F1554" s="12">
        <f>VLOOKUP(A1554,'Cleaned Hospitalisation data'!$A$1:$K$2336,8,0)</f>
        <v>50</v>
      </c>
      <c r="G1554" s="12">
        <f>VLOOKUP(A1554,'Cleaned Hospitalisation data'!$A:$K,2,0)</f>
        <v>0</v>
      </c>
      <c r="H1554" s="28">
        <f>VLOOKUP(A1554,'Cleaned Hospitalisation data'!$A$1:$K$2336,3,0)</f>
        <v>31980.89</v>
      </c>
      <c r="I1554" s="12" t="str">
        <f>VLOOKUP(A1554,'Cleaned Hospitalisation data'!$A$1:$K$2336,4,0)</f>
        <v>Tier - 2</v>
      </c>
      <c r="J1554" s="12" t="str">
        <f>VLOOKUP(A1554,'Cleaned Hospitalisation data'!$A$1:$K$2336,5,0)</f>
        <v>Tier - 1</v>
      </c>
      <c r="K1554" s="12" t="str">
        <f>VLOOKUP(A1554,'Cleaned Hospitalisation data'!$A$1:$K$2336,6,0)</f>
        <v>R1011</v>
      </c>
      <c r="L1554" s="12" cm="1">
        <f t="array" ref="L1554:P1554">_xlfn.XLOOKUP(A1554,$A:$A,'Cleaned Medical Examiation data'!$B:$F)</f>
        <v>24.14</v>
      </c>
      <c r="M1554" s="12">
        <v>5.87</v>
      </c>
      <c r="N1554" s="12" t="str">
        <v>NO</v>
      </c>
      <c r="O1554" s="12" t="str">
        <v>NO</v>
      </c>
      <c r="P1554" s="12" t="str">
        <v>NO</v>
      </c>
      <c r="Q1554" s="19" t="str" cm="1">
        <f t="array" ref="Q1554:T1554">_xlfn.XLOOKUP(A1554,$A:$A,'Cleaned Medical Examiation data'!$H:$K)</f>
        <v>YES</v>
      </c>
      <c r="R1554" s="48">
        <v>2</v>
      </c>
      <c r="S1554" s="45" t="str">
        <v>Normal Weight</v>
      </c>
      <c r="T1554" s="34" t="str">
        <v>Prediabetes</v>
      </c>
    </row>
    <row r="1555" spans="1:20" ht="15.75">
      <c r="A1555" s="33" t="s">
        <v>1596</v>
      </c>
      <c r="B1555" s="7" t="str">
        <f>VLOOKUP(A1555,'Customer Names'!$A:$G,7,0)</f>
        <v>Mr</v>
      </c>
      <c r="C1555" s="7" t="str">
        <f>VLOOKUP(A1555,'Customer Names'!$A:$F,6,0)</f>
        <v>Eric J</v>
      </c>
      <c r="D1555" s="7" t="str">
        <f>VLOOKUP(A1555,'Customer Names'!$A:$E,5,0)</f>
        <v>Williams</v>
      </c>
      <c r="E1555" s="25" t="str">
        <f>VLOOKUP(A1555,'Cleaned Hospitalisation data'!$A:$K,7,0)</f>
        <v>25-Sep-1975</v>
      </c>
      <c r="F1555" s="12">
        <f>VLOOKUP(A1555,'Cleaned Hospitalisation data'!$A$1:$K$2336,8,0)</f>
        <v>47</v>
      </c>
      <c r="G1555" s="12">
        <f>VLOOKUP(A1555,'Cleaned Hospitalisation data'!$A:$K,2,0)</f>
        <v>1</v>
      </c>
      <c r="H1555" s="28">
        <f>VLOOKUP(A1555,'Cleaned Hospitalisation data'!$A$1:$K$2336,3,0)</f>
        <v>31897.1</v>
      </c>
      <c r="I1555" s="12" t="str">
        <f>VLOOKUP(A1555,'Cleaned Hospitalisation data'!$A$1:$K$2336,4,0)</f>
        <v>Tier - 2</v>
      </c>
      <c r="J1555" s="12" t="str">
        <f>VLOOKUP(A1555,'Cleaned Hospitalisation data'!$A$1:$K$2336,5,0)</f>
        <v>Tier - 3</v>
      </c>
      <c r="K1555" s="12" t="str">
        <f>VLOOKUP(A1555,'Cleaned Hospitalisation data'!$A$1:$K$2336,6,0)</f>
        <v>R1011</v>
      </c>
      <c r="L1555" s="12" cm="1">
        <f t="array" ref="L1555:P1555">_xlfn.XLOOKUP(A1555,$A:$A,'Cleaned Medical Examiation data'!$B:$F)</f>
        <v>25.15</v>
      </c>
      <c r="M1555" s="12">
        <v>9.08</v>
      </c>
      <c r="N1555" s="12" t="str">
        <v>YES</v>
      </c>
      <c r="O1555" s="12" t="str">
        <v>NO</v>
      </c>
      <c r="P1555" s="12" t="str">
        <v>NO</v>
      </c>
      <c r="Q1555" s="19" t="str" cm="1">
        <f t="array" ref="Q1555:T1555">_xlfn.XLOOKUP(A1555,$A:$A,'Cleaned Medical Examiation data'!$H:$K)</f>
        <v>YES</v>
      </c>
      <c r="R1555" s="48">
        <v>1</v>
      </c>
      <c r="S1555" s="45" t="str">
        <v>Over Weight</v>
      </c>
      <c r="T1555" s="34" t="str">
        <v>Diabetes</v>
      </c>
    </row>
    <row r="1556" spans="1:20" ht="15.75">
      <c r="A1556" s="33" t="s">
        <v>1597</v>
      </c>
      <c r="B1556" s="7" t="str">
        <f>VLOOKUP(A1556,'Customer Names'!$A:$G,7,0)</f>
        <v>Mr</v>
      </c>
      <c r="C1556" s="7" t="str">
        <f>VLOOKUP(A1556,'Customer Names'!$A:$F,6,0)</f>
        <v>Nicolas</v>
      </c>
      <c r="D1556" s="7" t="str">
        <f>VLOOKUP(A1556,'Customer Names'!$A:$E,5,0)</f>
        <v>Menzies</v>
      </c>
      <c r="E1556" s="25" t="str">
        <f>VLOOKUP(A1556,'Cleaned Hospitalisation data'!$A:$K,7,0)</f>
        <v>10-Sep-1984</v>
      </c>
      <c r="F1556" s="12">
        <f>VLOOKUP(A1556,'Cleaned Hospitalisation data'!$A$1:$K$2336,8,0)</f>
        <v>38</v>
      </c>
      <c r="G1556" s="12">
        <f>VLOOKUP(A1556,'Cleaned Hospitalisation data'!$A:$K,2,0)</f>
        <v>3</v>
      </c>
      <c r="H1556" s="28">
        <f>VLOOKUP(A1556,'Cleaned Hospitalisation data'!$A$1:$K$2336,3,0)</f>
        <v>31743.919999999998</v>
      </c>
      <c r="I1556" s="12" t="str">
        <f>VLOOKUP(A1556,'Cleaned Hospitalisation data'!$A$1:$K$2336,4,0)</f>
        <v>Tier - 2</v>
      </c>
      <c r="J1556" s="12" t="str">
        <f>VLOOKUP(A1556,'Cleaned Hospitalisation data'!$A$1:$K$2336,5,0)</f>
        <v>Tier - 1</v>
      </c>
      <c r="K1556" s="12" t="str">
        <f>VLOOKUP(A1556,'Cleaned Hospitalisation data'!$A$1:$K$2336,6,0)</f>
        <v>R1011</v>
      </c>
      <c r="L1556" s="12" cm="1">
        <f t="array" ref="L1556:P1556">_xlfn.XLOOKUP(A1556,$A:$A,'Cleaned Medical Examiation data'!$B:$F)</f>
        <v>28.71</v>
      </c>
      <c r="M1556" s="12">
        <v>5.2</v>
      </c>
      <c r="N1556" s="12" t="str">
        <v>NO</v>
      </c>
      <c r="O1556" s="12" t="str">
        <v>NO</v>
      </c>
      <c r="P1556" s="12" t="str">
        <v>NO</v>
      </c>
      <c r="Q1556" s="19" t="str" cm="1">
        <f t="array" ref="Q1556:T1556">_xlfn.XLOOKUP(A1556,$A:$A,'Cleaned Medical Examiation data'!$H:$K)</f>
        <v>YES</v>
      </c>
      <c r="R1556" s="48">
        <v>1</v>
      </c>
      <c r="S1556" s="45" t="str">
        <v>Over Weight</v>
      </c>
      <c r="T1556" s="34" t="str">
        <v>Normal</v>
      </c>
    </row>
    <row r="1557" spans="1:20" ht="15.75">
      <c r="A1557" s="33" t="s">
        <v>1598</v>
      </c>
      <c r="B1557" s="7" t="str">
        <f>VLOOKUP(A1557,'Customer Names'!$A:$G,7,0)</f>
        <v>Mr</v>
      </c>
      <c r="C1557" s="7" t="str">
        <f>VLOOKUP(A1557,'Customer Names'!$A:$F,6,0)</f>
        <v>Marcel</v>
      </c>
      <c r="D1557" s="7" t="str">
        <f>VLOOKUP(A1557,'Customer Names'!$A:$E,5,0)</f>
        <v>Buehler</v>
      </c>
      <c r="E1557" s="25" t="str">
        <f>VLOOKUP(A1557,'Cleaned Hospitalisation data'!$A:$K,7,0)</f>
        <v>14-Oct-1977</v>
      </c>
      <c r="F1557" s="12">
        <f>VLOOKUP(A1557,'Cleaned Hospitalisation data'!$A$1:$K$2336,8,0)</f>
        <v>45</v>
      </c>
      <c r="G1557" s="12">
        <f>VLOOKUP(A1557,'Cleaned Hospitalisation data'!$A:$K,2,0)</f>
        <v>2</v>
      </c>
      <c r="H1557" s="28">
        <f>VLOOKUP(A1557,'Cleaned Hospitalisation data'!$A$1:$K$2336,3,0)</f>
        <v>31736.7</v>
      </c>
      <c r="I1557" s="12" t="str">
        <f>VLOOKUP(A1557,'Cleaned Hospitalisation data'!$A$1:$K$2336,4,0)</f>
        <v>Tier - 2</v>
      </c>
      <c r="J1557" s="12" t="str">
        <f>VLOOKUP(A1557,'Cleaned Hospitalisation data'!$A$1:$K$2336,5,0)</f>
        <v>Tier - 2</v>
      </c>
      <c r="K1557" s="12" t="str">
        <f>VLOOKUP(A1557,'Cleaned Hospitalisation data'!$A$1:$K$2336,6,0)</f>
        <v>R1012</v>
      </c>
      <c r="L1557" s="12" cm="1">
        <f t="array" ref="L1557:P1557">_xlfn.XLOOKUP(A1557,$A:$A,'Cleaned Medical Examiation data'!$B:$F)</f>
        <v>23</v>
      </c>
      <c r="M1557" s="12">
        <v>5.48</v>
      </c>
      <c r="N1557" s="12" t="str">
        <v>NO</v>
      </c>
      <c r="O1557" s="12" t="str">
        <v>NO</v>
      </c>
      <c r="P1557" s="12" t="str">
        <v>NO</v>
      </c>
      <c r="Q1557" s="19" t="str" cm="1">
        <f t="array" ref="Q1557:T1557">_xlfn.XLOOKUP(A1557,$A:$A,'Cleaned Medical Examiation data'!$H:$K)</f>
        <v>YES</v>
      </c>
      <c r="R1557" s="48">
        <v>0</v>
      </c>
      <c r="S1557" s="45" t="str">
        <v>Normal Weight</v>
      </c>
      <c r="T1557" s="34" t="str">
        <v>Normal</v>
      </c>
    </row>
    <row r="1558" spans="1:20" ht="15.75">
      <c r="A1558" s="33" t="s">
        <v>1599</v>
      </c>
      <c r="B1558" s="7" t="str">
        <f>VLOOKUP(A1558,'Customer Names'!$A:$G,7,0)</f>
        <v>Ms</v>
      </c>
      <c r="C1558" s="7" t="str">
        <f>VLOOKUP(A1558,'Customer Names'!$A:$F,6,0)</f>
        <v>Ashley N</v>
      </c>
      <c r="D1558" s="7" t="str">
        <f>VLOOKUP(A1558,'Customer Names'!$A:$E,5,0)</f>
        <v>Degen</v>
      </c>
      <c r="E1558" s="25" t="str">
        <f>VLOOKUP(A1558,'Cleaned Hospitalisation data'!$A:$K,7,0)</f>
        <v>13-Dec-1960</v>
      </c>
      <c r="F1558" s="12">
        <f>VLOOKUP(A1558,'Cleaned Hospitalisation data'!$A$1:$K$2336,8,0)</f>
        <v>62</v>
      </c>
      <c r="G1558" s="12">
        <f>VLOOKUP(A1558,'Cleaned Hospitalisation data'!$A:$K,2,0)</f>
        <v>1</v>
      </c>
      <c r="H1558" s="28">
        <f>VLOOKUP(A1558,'Cleaned Hospitalisation data'!$A$1:$K$2336,3,0)</f>
        <v>31620</v>
      </c>
      <c r="I1558" s="12" t="str">
        <f>VLOOKUP(A1558,'Cleaned Hospitalisation data'!$A$1:$K$2336,4,0)</f>
        <v>Tier - 2</v>
      </c>
      <c r="J1558" s="12" t="str">
        <f>VLOOKUP(A1558,'Cleaned Hospitalisation data'!$A$1:$K$2336,5,0)</f>
        <v>Tier - 1</v>
      </c>
      <c r="K1558" s="12" t="str">
        <f>VLOOKUP(A1558,'Cleaned Hospitalisation data'!$A$1:$K$2336,6,0)</f>
        <v>R1024</v>
      </c>
      <c r="L1558" s="12" cm="1">
        <f t="array" ref="L1558:P1558">_xlfn.XLOOKUP(A1558,$A:$A,'Cleaned Medical Examiation data'!$B:$F)</f>
        <v>36.86</v>
      </c>
      <c r="M1558" s="12">
        <v>11.95</v>
      </c>
      <c r="N1558" s="12" t="str">
        <v>NO</v>
      </c>
      <c r="O1558" s="12" t="str">
        <v>NO</v>
      </c>
      <c r="P1558" s="12" t="str">
        <v>NO</v>
      </c>
      <c r="Q1558" s="19" t="str" cm="1">
        <f t="array" ref="Q1558:T1558">_xlfn.XLOOKUP(A1558,$A:$A,'Cleaned Medical Examiation data'!$H:$K)</f>
        <v>NO</v>
      </c>
      <c r="R1558" s="48">
        <v>0</v>
      </c>
      <c r="S1558" s="45" t="str">
        <v>Obesity</v>
      </c>
      <c r="T1558" s="34" t="str">
        <v>Diabetes</v>
      </c>
    </row>
    <row r="1559" spans="1:20" ht="15.75">
      <c r="A1559" s="33" t="s">
        <v>1600</v>
      </c>
      <c r="B1559" s="7" t="str">
        <f>VLOOKUP(A1559,'Customer Names'!$A:$G,7,0)</f>
        <v>Mr</v>
      </c>
      <c r="C1559" s="7" t="str">
        <f>VLOOKUP(A1559,'Customer Names'!$A:$F,6,0)</f>
        <v>Evan D</v>
      </c>
      <c r="D1559" s="7" t="str">
        <f>VLOOKUP(A1559,'Customer Names'!$A:$E,5,0)</f>
        <v>Arsenault</v>
      </c>
      <c r="E1559" s="25" t="str">
        <f>VLOOKUP(A1559,'Cleaned Hospitalisation data'!$A:$K,7,0)</f>
        <v>29-Oct-1975</v>
      </c>
      <c r="F1559" s="12">
        <f>VLOOKUP(A1559,'Cleaned Hospitalisation data'!$A$1:$K$2336,8,0)</f>
        <v>47</v>
      </c>
      <c r="G1559" s="12">
        <f>VLOOKUP(A1559,'Cleaned Hospitalisation data'!$A:$K,2,0)</f>
        <v>1</v>
      </c>
      <c r="H1559" s="28">
        <f>VLOOKUP(A1559,'Cleaned Hospitalisation data'!$A$1:$K$2336,3,0)</f>
        <v>31591.82</v>
      </c>
      <c r="I1559" s="12" t="str">
        <f>VLOOKUP(A1559,'Cleaned Hospitalisation data'!$A$1:$K$2336,4,0)</f>
        <v>Tier - 2</v>
      </c>
      <c r="J1559" s="12" t="str">
        <f>VLOOKUP(A1559,'Cleaned Hospitalisation data'!$A$1:$K$2336,5,0)</f>
        <v>Tier - 1</v>
      </c>
      <c r="K1559" s="12" t="str">
        <f>VLOOKUP(A1559,'Cleaned Hospitalisation data'!$A$1:$K$2336,6,0)</f>
        <v>R1011</v>
      </c>
      <c r="L1559" s="12" cm="1">
        <f t="array" ref="L1559:P1559">_xlfn.XLOOKUP(A1559,$A:$A,'Cleaned Medical Examiation data'!$B:$F)</f>
        <v>24.25</v>
      </c>
      <c r="M1559" s="12">
        <v>8.6999999999999993</v>
      </c>
      <c r="N1559" s="12" t="str">
        <v>YES</v>
      </c>
      <c r="O1559" s="12" t="str">
        <v>NO</v>
      </c>
      <c r="P1559" s="12" t="str">
        <v>NO</v>
      </c>
      <c r="Q1559" s="19" t="str" cm="1">
        <f t="array" ref="Q1559:T1559">_xlfn.XLOOKUP(A1559,$A:$A,'Cleaned Medical Examiation data'!$H:$K)</f>
        <v>YES</v>
      </c>
      <c r="R1559" s="48">
        <v>1</v>
      </c>
      <c r="S1559" s="45" t="str">
        <v>Normal Weight</v>
      </c>
      <c r="T1559" s="34" t="str">
        <v>Diabetes</v>
      </c>
    </row>
    <row r="1560" spans="1:20" ht="15.75">
      <c r="A1560" s="33" t="s">
        <v>1601</v>
      </c>
      <c r="B1560" s="7" t="str">
        <f>VLOOKUP(A1560,'Customer Names'!$A:$G,7,0)</f>
        <v>Mr</v>
      </c>
      <c r="C1560" s="7" t="str">
        <f>VLOOKUP(A1560,'Customer Names'!$A:$F,6,0)</f>
        <v>Phil</v>
      </c>
      <c r="D1560" s="7" t="str">
        <f>VLOOKUP(A1560,'Customer Names'!$A:$E,5,0)</f>
        <v>Lu</v>
      </c>
      <c r="E1560" s="25" t="str">
        <f>VLOOKUP(A1560,'Cleaned Hospitalisation data'!$A:$K,7,0)</f>
        <v>11-Sep-1970</v>
      </c>
      <c r="F1560" s="12">
        <f>VLOOKUP(A1560,'Cleaned Hospitalisation data'!$A$1:$K$2336,8,0)</f>
        <v>52</v>
      </c>
      <c r="G1560" s="12">
        <f>VLOOKUP(A1560,'Cleaned Hospitalisation data'!$A:$K,2,0)</f>
        <v>3</v>
      </c>
      <c r="H1560" s="28">
        <f>VLOOKUP(A1560,'Cleaned Hospitalisation data'!$A$1:$K$2336,3,0)</f>
        <v>60021.4</v>
      </c>
      <c r="I1560" s="12" t="str">
        <f>VLOOKUP(A1560,'Cleaned Hospitalisation data'!$A$1:$K$2336,4,0)</f>
        <v>Tier - 1</v>
      </c>
      <c r="J1560" s="12" t="str">
        <f>VLOOKUP(A1560,'Cleaned Hospitalisation data'!$A$1:$K$2336,5,0)</f>
        <v>Tier - 1</v>
      </c>
      <c r="K1560" s="12" t="str">
        <f>VLOOKUP(A1560,'Cleaned Hospitalisation data'!$A$1:$K$2336,6,0)</f>
        <v>R1012</v>
      </c>
      <c r="L1560" s="12" cm="1">
        <f t="array" ref="L1560:P1560">_xlfn.XLOOKUP(A1560,$A:$A,'Cleaned Medical Examiation data'!$B:$F)</f>
        <v>34.484999999999999</v>
      </c>
      <c r="M1560" s="12">
        <v>11.87</v>
      </c>
      <c r="N1560" s="12" t="str">
        <v>YES</v>
      </c>
      <c r="O1560" s="12" t="str">
        <v>NO</v>
      </c>
      <c r="P1560" s="12" t="str">
        <v>NO</v>
      </c>
      <c r="Q1560" s="19" t="str" cm="1">
        <f t="array" ref="Q1560:T1560">_xlfn.XLOOKUP(A1560,$A:$A,'Cleaned Medical Examiation data'!$H:$K)</f>
        <v>YES</v>
      </c>
      <c r="R1560" s="48">
        <v>2</v>
      </c>
      <c r="S1560" s="45" t="str">
        <v>Obesity</v>
      </c>
      <c r="T1560" s="34" t="str">
        <v>Diabetes</v>
      </c>
    </row>
    <row r="1561" spans="1:20" ht="15.75">
      <c r="A1561" s="33" t="s">
        <v>1602</v>
      </c>
      <c r="B1561" s="7" t="str">
        <f>VLOOKUP(A1561,'Customer Names'!$A:$G,7,0)</f>
        <v>Ms</v>
      </c>
      <c r="C1561" s="7" t="str">
        <f>VLOOKUP(A1561,'Customer Names'!$A:$F,6,0)</f>
        <v>Natalie</v>
      </c>
      <c r="D1561" s="7" t="str">
        <f>VLOOKUP(A1561,'Customer Names'!$A:$E,5,0)</f>
        <v>Sachrajda</v>
      </c>
      <c r="E1561" s="25" t="str">
        <f>VLOOKUP(A1561,'Cleaned Hospitalisation data'!$A:$K,7,0)</f>
        <v>6-Dec-1971</v>
      </c>
      <c r="F1561" s="12">
        <f>VLOOKUP(A1561,'Cleaned Hospitalisation data'!$A$1:$K$2336,8,0)</f>
        <v>51</v>
      </c>
      <c r="G1561" s="12">
        <f>VLOOKUP(A1561,'Cleaned Hospitalisation data'!$A:$K,2,0)</f>
        <v>3</v>
      </c>
      <c r="H1561" s="28">
        <f>VLOOKUP(A1561,'Cleaned Hospitalisation data'!$A$1:$K$2336,3,0)</f>
        <v>46255.11</v>
      </c>
      <c r="I1561" s="12" t="str">
        <f>VLOOKUP(A1561,'Cleaned Hospitalisation data'!$A$1:$K$2336,4,0)</f>
        <v>Tier - 1</v>
      </c>
      <c r="J1561" s="12" t="str">
        <f>VLOOKUP(A1561,'Cleaned Hospitalisation data'!$A$1:$K$2336,5,0)</f>
        <v>Tier - 3</v>
      </c>
      <c r="K1561" s="12" t="str">
        <f>VLOOKUP(A1561,'Cleaned Hospitalisation data'!$A$1:$K$2336,6,0)</f>
        <v>R1024</v>
      </c>
      <c r="L1561" s="12" cm="1">
        <f t="array" ref="L1561:P1561">_xlfn.XLOOKUP(A1561,$A:$A,'Cleaned Medical Examiation data'!$B:$F)</f>
        <v>37.049999999999997</v>
      </c>
      <c r="M1561" s="12">
        <v>8.44</v>
      </c>
      <c r="N1561" s="12" t="str">
        <v>NO</v>
      </c>
      <c r="O1561" s="12" t="str">
        <v>NO</v>
      </c>
      <c r="P1561" s="12" t="str">
        <v>NO</v>
      </c>
      <c r="Q1561" s="19" t="str" cm="1">
        <f t="array" ref="Q1561:T1561">_xlfn.XLOOKUP(A1561,$A:$A,'Cleaned Medical Examiation data'!$H:$K)</f>
        <v>YES</v>
      </c>
      <c r="R1561" s="48">
        <v>0</v>
      </c>
      <c r="S1561" s="45" t="str">
        <v>Obesity</v>
      </c>
      <c r="T1561" s="34" t="str">
        <v>Diabetes</v>
      </c>
    </row>
    <row r="1562" spans="1:20" ht="15.75">
      <c r="A1562" s="33" t="s">
        <v>1603</v>
      </c>
      <c r="B1562" s="7" t="str">
        <f>VLOOKUP(A1562,'Customer Names'!$A:$G,7,0)</f>
        <v>Ms</v>
      </c>
      <c r="C1562" s="7" t="str">
        <f>VLOOKUP(A1562,'Customer Names'!$A:$F,6,0)</f>
        <v>Krisana</v>
      </c>
      <c r="D1562" s="7" t="str">
        <f>VLOOKUP(A1562,'Customer Names'!$A:$E,5,0)</f>
        <v>Hoff</v>
      </c>
      <c r="E1562" s="25" t="str">
        <f>VLOOKUP(A1562,'Cleaned Hospitalisation data'!$A:$K,7,0)</f>
        <v>8-Oct-1974</v>
      </c>
      <c r="F1562" s="12">
        <f>VLOOKUP(A1562,'Cleaned Hospitalisation data'!$A$1:$K$2336,8,0)</f>
        <v>48</v>
      </c>
      <c r="G1562" s="12">
        <f>VLOOKUP(A1562,'Cleaned Hospitalisation data'!$A:$K,2,0)</f>
        <v>0</v>
      </c>
      <c r="H1562" s="28">
        <f>VLOOKUP(A1562,'Cleaned Hospitalisation data'!$A$1:$K$2336,3,0)</f>
        <v>31368.81</v>
      </c>
      <c r="I1562" s="12" t="str">
        <f>VLOOKUP(A1562,'Cleaned Hospitalisation data'!$A$1:$K$2336,4,0)</f>
        <v>Tier - 2</v>
      </c>
      <c r="J1562" s="12" t="str">
        <f>VLOOKUP(A1562,'Cleaned Hospitalisation data'!$A$1:$K$2336,5,0)</f>
        <v>Tier - 3</v>
      </c>
      <c r="K1562" s="12" t="str">
        <f>VLOOKUP(A1562,'Cleaned Hospitalisation data'!$A$1:$K$2336,6,0)</f>
        <v>R1011</v>
      </c>
      <c r="L1562" s="12" cm="1">
        <f t="array" ref="L1562:P1562">_xlfn.XLOOKUP(A1562,$A:$A,'Cleaned Medical Examiation data'!$B:$F)</f>
        <v>23.85</v>
      </c>
      <c r="M1562" s="12">
        <v>7.84</v>
      </c>
      <c r="N1562" s="12" t="str">
        <v>NO</v>
      </c>
      <c r="O1562" s="12" t="str">
        <v>NO</v>
      </c>
      <c r="P1562" s="12" t="str">
        <v>NO</v>
      </c>
      <c r="Q1562" s="19" t="str" cm="1">
        <f t="array" ref="Q1562:T1562">_xlfn.XLOOKUP(A1562,$A:$A,'Cleaned Medical Examiation data'!$H:$K)</f>
        <v>YES</v>
      </c>
      <c r="R1562" s="48">
        <v>0</v>
      </c>
      <c r="S1562" s="45" t="str">
        <v>Normal Weight</v>
      </c>
      <c r="T1562" s="34" t="str">
        <v>Diabetes</v>
      </c>
    </row>
    <row r="1563" spans="1:20" ht="15.75">
      <c r="A1563" s="33" t="s">
        <v>1604</v>
      </c>
      <c r="B1563" s="7" t="str">
        <f>VLOOKUP(A1563,'Customer Names'!$A:$G,7,0)</f>
        <v>Mr</v>
      </c>
      <c r="C1563" s="7" t="str">
        <f>VLOOKUP(A1563,'Customer Names'!$A:$F,6,0)</f>
        <v>Kyle</v>
      </c>
      <c r="D1563" s="7" t="str">
        <f>VLOOKUP(A1563,'Customer Names'!$A:$E,5,0)</f>
        <v>Hall</v>
      </c>
      <c r="E1563" s="25" t="str">
        <f>VLOOKUP(A1563,'Cleaned Hospitalisation data'!$A:$K,7,0)</f>
        <v>27-Sep-1995</v>
      </c>
      <c r="F1563" s="12">
        <f>VLOOKUP(A1563,'Cleaned Hospitalisation data'!$A$1:$K$2336,8,0)</f>
        <v>27</v>
      </c>
      <c r="G1563" s="12">
        <f>VLOOKUP(A1563,'Cleaned Hospitalisation data'!$A:$K,2,0)</f>
        <v>0</v>
      </c>
      <c r="H1563" s="28">
        <f>VLOOKUP(A1563,'Cleaned Hospitalisation data'!$A$1:$K$2336,3,0)</f>
        <v>31328.27</v>
      </c>
      <c r="I1563" s="12" t="str">
        <f>VLOOKUP(A1563,'Cleaned Hospitalisation data'!$A$1:$K$2336,4,0)</f>
        <v>Tier - 2</v>
      </c>
      <c r="J1563" s="12" t="str">
        <f>VLOOKUP(A1563,'Cleaned Hospitalisation data'!$A$1:$K$2336,5,0)</f>
        <v>Tier - 2</v>
      </c>
      <c r="K1563" s="12" t="str">
        <f>VLOOKUP(A1563,'Cleaned Hospitalisation data'!$A$1:$K$2336,6,0)</f>
        <v>R1011</v>
      </c>
      <c r="L1563" s="12" cm="1">
        <f t="array" ref="L1563:P1563">_xlfn.XLOOKUP(A1563,$A:$A,'Cleaned Medical Examiation data'!$B:$F)</f>
        <v>40.020000000000003</v>
      </c>
      <c r="M1563" s="12">
        <v>5.19</v>
      </c>
      <c r="N1563" s="12" t="str">
        <v>YES</v>
      </c>
      <c r="O1563" s="12" t="str">
        <v>NO</v>
      </c>
      <c r="P1563" s="12" t="str">
        <v>NO</v>
      </c>
      <c r="Q1563" s="19" t="str" cm="1">
        <f t="array" ref="Q1563:T1563">_xlfn.XLOOKUP(A1563,$A:$A,'Cleaned Medical Examiation data'!$H:$K)</f>
        <v>YES</v>
      </c>
      <c r="R1563" s="48">
        <v>1</v>
      </c>
      <c r="S1563" s="45" t="str">
        <v>Obesity</v>
      </c>
      <c r="T1563" s="34" t="str">
        <v>Normal</v>
      </c>
    </row>
    <row r="1564" spans="1:20" ht="15.75">
      <c r="A1564" s="33" t="s">
        <v>1605</v>
      </c>
      <c r="B1564" s="7" t="str">
        <f>VLOOKUP(A1564,'Customer Names'!$A:$G,7,0)</f>
        <v>Ms</v>
      </c>
      <c r="C1564" s="7" t="str">
        <f>VLOOKUP(A1564,'Customer Names'!$A:$F,6,0)</f>
        <v>Kate</v>
      </c>
      <c r="D1564" s="7" t="str">
        <f>VLOOKUP(A1564,'Customer Names'!$A:$E,5,0)</f>
        <v>Ashley</v>
      </c>
      <c r="E1564" s="25" t="str">
        <f>VLOOKUP(A1564,'Cleaned Hospitalisation data'!$A:$K,7,0)</f>
        <v>9-Jul-1968</v>
      </c>
      <c r="F1564" s="12">
        <f>VLOOKUP(A1564,'Cleaned Hospitalisation data'!$A$1:$K$2336,8,0)</f>
        <v>54</v>
      </c>
      <c r="G1564" s="12">
        <f>VLOOKUP(A1564,'Cleaned Hospitalisation data'!$A:$K,2,0)</f>
        <v>0</v>
      </c>
      <c r="H1564" s="28">
        <f>VLOOKUP(A1564,'Cleaned Hospitalisation data'!$A$1:$K$2336,3,0)</f>
        <v>31322.53</v>
      </c>
      <c r="I1564" s="12" t="str">
        <f>VLOOKUP(A1564,'Cleaned Hospitalisation data'!$A$1:$K$2336,4,0)</f>
        <v>Tier - 2</v>
      </c>
      <c r="J1564" s="12" t="str">
        <f>VLOOKUP(A1564,'Cleaned Hospitalisation data'!$A$1:$K$2336,5,0)</f>
        <v>Tier - 1</v>
      </c>
      <c r="K1564" s="12" t="str">
        <f>VLOOKUP(A1564,'Cleaned Hospitalisation data'!$A$1:$K$2336,6,0)</f>
        <v>R1011</v>
      </c>
      <c r="L1564" s="12" cm="1">
        <f t="array" ref="L1564:P1564">_xlfn.XLOOKUP(A1564,$A:$A,'Cleaned Medical Examiation data'!$B:$F)</f>
        <v>19.170000000000002</v>
      </c>
      <c r="M1564" s="12">
        <v>8.41</v>
      </c>
      <c r="N1564" s="12" t="str">
        <v>NO</v>
      </c>
      <c r="O1564" s="12" t="str">
        <v>NO</v>
      </c>
      <c r="P1564" s="12" t="str">
        <v>NO</v>
      </c>
      <c r="Q1564" s="19" t="str" cm="1">
        <f t="array" ref="Q1564:T1564">_xlfn.XLOOKUP(A1564,$A:$A,'Cleaned Medical Examiation data'!$H:$K)</f>
        <v>YES</v>
      </c>
      <c r="R1564" s="48">
        <v>0</v>
      </c>
      <c r="S1564" s="45" t="str">
        <v>Normal Weight</v>
      </c>
      <c r="T1564" s="34" t="str">
        <v>Diabetes</v>
      </c>
    </row>
    <row r="1565" spans="1:20" ht="15.75">
      <c r="A1565" s="33" t="s">
        <v>1606</v>
      </c>
      <c r="B1565" s="7" t="str">
        <f>VLOOKUP(A1565,'Customer Names'!$A:$G,7,0)</f>
        <v>Mr</v>
      </c>
      <c r="C1565" s="7" t="str">
        <f>VLOOKUP(A1565,'Customer Names'!$A:$F,6,0)</f>
        <v>Martin A</v>
      </c>
      <c r="D1565" s="7" t="str">
        <f>VLOOKUP(A1565,'Customer Names'!$A:$E,5,0)</f>
        <v>Rindahl</v>
      </c>
      <c r="E1565" s="25" t="str">
        <f>VLOOKUP(A1565,'Cleaned Hospitalisation data'!$A:$K,7,0)</f>
        <v>22-Jul-2000</v>
      </c>
      <c r="F1565" s="12">
        <f>VLOOKUP(A1565,'Cleaned Hospitalisation data'!$A$1:$K$2336,8,0)</f>
        <v>22</v>
      </c>
      <c r="G1565" s="12">
        <f>VLOOKUP(A1565,'Cleaned Hospitalisation data'!$A:$K,2,0)</f>
        <v>0</v>
      </c>
      <c r="H1565" s="28">
        <f>VLOOKUP(A1565,'Cleaned Hospitalisation data'!$A$1:$K$2336,3,0)</f>
        <v>31234.560000000001</v>
      </c>
      <c r="I1565" s="12" t="str">
        <f>VLOOKUP(A1565,'Cleaned Hospitalisation data'!$A$1:$K$2336,4,0)</f>
        <v>Tier - 1</v>
      </c>
      <c r="J1565" s="12" t="str">
        <f>VLOOKUP(A1565,'Cleaned Hospitalisation data'!$A$1:$K$2336,5,0)</f>
        <v>Tier - 1</v>
      </c>
      <c r="K1565" s="12" t="str">
        <f>VLOOKUP(A1565,'Cleaned Hospitalisation data'!$A$1:$K$2336,6,0)</f>
        <v>R1011</v>
      </c>
      <c r="L1565" s="12" cm="1">
        <f t="array" ref="L1565:P1565">_xlfn.XLOOKUP(A1565,$A:$A,'Cleaned Medical Examiation data'!$B:$F)</f>
        <v>43.53</v>
      </c>
      <c r="M1565" s="12">
        <v>5.86</v>
      </c>
      <c r="N1565" s="12" t="str">
        <v>YES</v>
      </c>
      <c r="O1565" s="12" t="str">
        <v>YES</v>
      </c>
      <c r="P1565" s="12" t="str">
        <v>NO</v>
      </c>
      <c r="Q1565" s="19" t="str" cm="1">
        <f t="array" ref="Q1565:T1565">_xlfn.XLOOKUP(A1565,$A:$A,'Cleaned Medical Examiation data'!$H:$K)</f>
        <v>YES</v>
      </c>
      <c r="R1565" s="48">
        <v>2</v>
      </c>
      <c r="S1565" s="45" t="str">
        <v>Obesity</v>
      </c>
      <c r="T1565" s="34" t="str">
        <v>Prediabetes</v>
      </c>
    </row>
    <row r="1566" spans="1:20" ht="15.75">
      <c r="A1566" s="33" t="s">
        <v>1607</v>
      </c>
      <c r="B1566" s="7" t="str">
        <f>VLOOKUP(A1566,'Customer Names'!$A:$G,7,0)</f>
        <v>Ms</v>
      </c>
      <c r="C1566" s="7" t="str">
        <f>VLOOKUP(A1566,'Customer Names'!$A:$F,6,0)</f>
        <v>Stacey</v>
      </c>
      <c r="D1566" s="7" t="str">
        <f>VLOOKUP(A1566,'Customer Names'!$A:$E,5,0)</f>
        <v>Clark</v>
      </c>
      <c r="E1566" s="25" t="str">
        <f>VLOOKUP(A1566,'Cleaned Hospitalisation data'!$A:$K,7,0)</f>
        <v>9-Nov-2004</v>
      </c>
      <c r="F1566" s="12">
        <f>VLOOKUP(A1566,'Cleaned Hospitalisation data'!$A$1:$K$2336,8,0)</f>
        <v>18</v>
      </c>
      <c r="G1566" s="12">
        <f>VLOOKUP(A1566,'Cleaned Hospitalisation data'!$A:$K,2,0)</f>
        <v>0</v>
      </c>
      <c r="H1566" s="28">
        <f>VLOOKUP(A1566,'Cleaned Hospitalisation data'!$A$1:$K$2336,3,0)</f>
        <v>31196.61</v>
      </c>
      <c r="I1566" s="12" t="str">
        <f>VLOOKUP(A1566,'Cleaned Hospitalisation data'!$A$1:$K$2336,4,0)</f>
        <v>Tier - 2</v>
      </c>
      <c r="J1566" s="12" t="str">
        <f>VLOOKUP(A1566,'Cleaned Hospitalisation data'!$A$1:$K$2336,5,0)</f>
        <v>Tier - 1</v>
      </c>
      <c r="K1566" s="12" t="str">
        <f>VLOOKUP(A1566,'Cleaned Hospitalisation data'!$A$1:$K$2336,6,0)</f>
        <v>R1011</v>
      </c>
      <c r="L1566" s="12" cm="1">
        <f t="array" ref="L1566:P1566">_xlfn.XLOOKUP(A1566,$A:$A,'Cleaned Medical Examiation data'!$B:$F)</f>
        <v>46.06</v>
      </c>
      <c r="M1566" s="12">
        <v>4.18</v>
      </c>
      <c r="N1566" s="12" t="str">
        <v>NO</v>
      </c>
      <c r="O1566" s="12" t="str">
        <v>YES</v>
      </c>
      <c r="P1566" s="12" t="str">
        <v>NO</v>
      </c>
      <c r="Q1566" s="19" t="str" cm="1">
        <f t="array" ref="Q1566:T1566">_xlfn.XLOOKUP(A1566,$A:$A,'Cleaned Medical Examiation data'!$H:$K)</f>
        <v>YES</v>
      </c>
      <c r="R1566" s="48">
        <v>1</v>
      </c>
      <c r="S1566" s="45" t="str">
        <v>Obesity</v>
      </c>
      <c r="T1566" s="34" t="str">
        <v>Normal</v>
      </c>
    </row>
    <row r="1567" spans="1:20" ht="15.75">
      <c r="A1567" s="33" t="s">
        <v>1608</v>
      </c>
      <c r="B1567" s="7" t="str">
        <f>VLOOKUP(A1567,'Customer Names'!$A:$G,7,0)</f>
        <v>Ms</v>
      </c>
      <c r="C1567" s="7" t="str">
        <f>VLOOKUP(A1567,'Customer Names'!$A:$F,6,0)</f>
        <v>Christine</v>
      </c>
      <c r="D1567" s="7" t="str">
        <f>VLOOKUP(A1567,'Customer Names'!$A:$E,5,0)</f>
        <v>Irish</v>
      </c>
      <c r="E1567" s="25" t="str">
        <f>VLOOKUP(A1567,'Cleaned Hospitalisation data'!$A:$K,7,0)</f>
        <v>9-Sep-1961</v>
      </c>
      <c r="F1567" s="12">
        <f>VLOOKUP(A1567,'Cleaned Hospitalisation data'!$A$1:$K$2336,8,0)</f>
        <v>61</v>
      </c>
      <c r="G1567" s="12">
        <f>VLOOKUP(A1567,'Cleaned Hospitalisation data'!$A:$K,2,0)</f>
        <v>3</v>
      </c>
      <c r="H1567" s="28">
        <f>VLOOKUP(A1567,'Cleaned Hospitalisation data'!$A$1:$K$2336,3,0)</f>
        <v>30942.19</v>
      </c>
      <c r="I1567" s="12" t="str">
        <f>VLOOKUP(A1567,'Cleaned Hospitalisation data'!$A$1:$K$2336,4,0)</f>
        <v>Tier - 2</v>
      </c>
      <c r="J1567" s="12" t="str">
        <f>VLOOKUP(A1567,'Cleaned Hospitalisation data'!$A$1:$K$2336,5,0)</f>
        <v>Tier - 2</v>
      </c>
      <c r="K1567" s="12" t="str">
        <f>VLOOKUP(A1567,'Cleaned Hospitalisation data'!$A$1:$K$2336,6,0)</f>
        <v>R1013</v>
      </c>
      <c r="L1567" s="12" cm="1">
        <f t="array" ref="L1567:P1567">_xlfn.XLOOKUP(A1567,$A:$A,'Cleaned Medical Examiation data'!$B:$F)</f>
        <v>29.92</v>
      </c>
      <c r="M1567" s="12">
        <v>11.99</v>
      </c>
      <c r="N1567" s="12" t="str">
        <v>YES</v>
      </c>
      <c r="O1567" s="12" t="str">
        <v>NO</v>
      </c>
      <c r="P1567" s="12" t="str">
        <v>NO</v>
      </c>
      <c r="Q1567" s="19" t="str" cm="1">
        <f t="array" ref="Q1567:T1567">_xlfn.XLOOKUP(A1567,$A:$A,'Cleaned Medical Examiation data'!$H:$K)</f>
        <v>YES</v>
      </c>
      <c r="R1567" s="48">
        <v>2</v>
      </c>
      <c r="S1567" s="45" t="str">
        <v>Over Weight</v>
      </c>
      <c r="T1567" s="34" t="str">
        <v>Diabetes</v>
      </c>
    </row>
    <row r="1568" spans="1:20" ht="15.75">
      <c r="A1568" s="33" t="s">
        <v>1609</v>
      </c>
      <c r="B1568" s="7" t="str">
        <f>VLOOKUP(A1568,'Customer Names'!$A:$G,7,0)</f>
        <v>Ms</v>
      </c>
      <c r="C1568" s="7" t="str">
        <f>VLOOKUP(A1568,'Customer Names'!$A:$F,6,0)</f>
        <v>Sarah C</v>
      </c>
      <c r="D1568" s="7" t="str">
        <f>VLOOKUP(A1568,'Customer Names'!$A:$E,5,0)</f>
        <v>Richardson</v>
      </c>
      <c r="E1568" s="25" t="str">
        <f>VLOOKUP(A1568,'Cleaned Hospitalisation data'!$A:$K,7,0)</f>
        <v>5-Sep-1988</v>
      </c>
      <c r="F1568" s="12">
        <f>VLOOKUP(A1568,'Cleaned Hospitalisation data'!$A$1:$K$2336,8,0)</f>
        <v>34</v>
      </c>
      <c r="G1568" s="12">
        <f>VLOOKUP(A1568,'Cleaned Hospitalisation data'!$A:$K,2,0)</f>
        <v>3</v>
      </c>
      <c r="H1568" s="28">
        <f>VLOOKUP(A1568,'Cleaned Hospitalisation data'!$A$1:$K$2336,3,0)</f>
        <v>30763.01</v>
      </c>
      <c r="I1568" s="12" t="str">
        <f>VLOOKUP(A1568,'Cleaned Hospitalisation data'!$A$1:$K$2336,4,0)</f>
        <v>Tier - 2</v>
      </c>
      <c r="J1568" s="12" t="str">
        <f>VLOOKUP(A1568,'Cleaned Hospitalisation data'!$A$1:$K$2336,5,0)</f>
        <v>Tier - 1</v>
      </c>
      <c r="K1568" s="12" t="str">
        <f>VLOOKUP(A1568,'Cleaned Hospitalisation data'!$A$1:$K$2336,6,0)</f>
        <v>R1011</v>
      </c>
      <c r="L1568" s="12" cm="1">
        <f t="array" ref="L1568:P1568">_xlfn.XLOOKUP(A1568,$A:$A,'Cleaned Medical Examiation data'!$B:$F)</f>
        <v>28.46</v>
      </c>
      <c r="M1568" s="12">
        <v>4.8499999999999996</v>
      </c>
      <c r="N1568" s="12" t="str">
        <v>YES</v>
      </c>
      <c r="O1568" s="12" t="str">
        <v>NO</v>
      </c>
      <c r="P1568" s="12" t="str">
        <v>NO</v>
      </c>
      <c r="Q1568" s="19" t="str" cm="1">
        <f t="array" ref="Q1568:T1568">_xlfn.XLOOKUP(A1568,$A:$A,'Cleaned Medical Examiation data'!$H:$K)</f>
        <v>YES</v>
      </c>
      <c r="R1568" s="48">
        <v>1</v>
      </c>
      <c r="S1568" s="45" t="str">
        <v>Over Weight</v>
      </c>
      <c r="T1568" s="34" t="str">
        <v>Normal</v>
      </c>
    </row>
    <row r="1569" spans="1:20" ht="15.75">
      <c r="A1569" s="33" t="s">
        <v>1610</v>
      </c>
      <c r="B1569" s="7" t="str">
        <f>VLOOKUP(A1569,'Customer Names'!$A:$G,7,0)</f>
        <v>Ms</v>
      </c>
      <c r="C1569" s="7" t="str">
        <f>VLOOKUP(A1569,'Customer Names'!$A:$F,6,0)</f>
        <v>Megan</v>
      </c>
      <c r="D1569" s="7" t="str">
        <f>VLOOKUP(A1569,'Customer Names'!$A:$E,5,0)</f>
        <v>Dewitt</v>
      </c>
      <c r="E1569" s="25" t="str">
        <f>VLOOKUP(A1569,'Cleaned Hospitalisation data'!$A:$K,7,0)</f>
        <v>21-Dec-1983</v>
      </c>
      <c r="F1569" s="12">
        <f>VLOOKUP(A1569,'Cleaned Hospitalisation data'!$A$1:$K$2336,8,0)</f>
        <v>39</v>
      </c>
      <c r="G1569" s="12">
        <f>VLOOKUP(A1569,'Cleaned Hospitalisation data'!$A:$K,2,0)</f>
        <v>3</v>
      </c>
      <c r="H1569" s="28">
        <f>VLOOKUP(A1569,'Cleaned Hospitalisation data'!$A$1:$K$2336,3,0)</f>
        <v>30724.44</v>
      </c>
      <c r="I1569" s="12" t="str">
        <f>VLOOKUP(A1569,'Cleaned Hospitalisation data'!$A$1:$K$2336,4,0)</f>
        <v>Tier - 2</v>
      </c>
      <c r="J1569" s="12" t="str">
        <f>VLOOKUP(A1569,'Cleaned Hospitalisation data'!$A$1:$K$2336,5,0)</f>
        <v>Tier - 3</v>
      </c>
      <c r="K1569" s="12" t="str">
        <f>VLOOKUP(A1569,'Cleaned Hospitalisation data'!$A$1:$K$2336,6,0)</f>
        <v>R1011</v>
      </c>
      <c r="L1569" s="12" cm="1">
        <f t="array" ref="L1569:P1569">_xlfn.XLOOKUP(A1569,$A:$A,'Cleaned Medical Examiation data'!$B:$F)</f>
        <v>24.56</v>
      </c>
      <c r="M1569" s="12">
        <v>6.18</v>
      </c>
      <c r="N1569" s="12" t="str">
        <v>YES</v>
      </c>
      <c r="O1569" s="12" t="str">
        <v>NO</v>
      </c>
      <c r="P1569" s="12" t="str">
        <v>YES</v>
      </c>
      <c r="Q1569" s="19" t="str" cm="1">
        <f t="array" ref="Q1569:T1569">_xlfn.XLOOKUP(A1569,$A:$A,'Cleaned Medical Examiation data'!$H:$K)</f>
        <v>YES</v>
      </c>
      <c r="R1569" s="48">
        <v>1</v>
      </c>
      <c r="S1569" s="45" t="str">
        <v>Normal Weight</v>
      </c>
      <c r="T1569" s="34" t="str">
        <v>Prediabetes</v>
      </c>
    </row>
    <row r="1570" spans="1:20" ht="15.75">
      <c r="A1570" s="33" t="s">
        <v>1611</v>
      </c>
      <c r="B1570" s="7" t="str">
        <f>VLOOKUP(A1570,'Customer Names'!$A:$G,7,0)</f>
        <v>Mr</v>
      </c>
      <c r="C1570" s="7" t="str">
        <f>VLOOKUP(A1570,'Customer Names'!$A:$F,6,0)</f>
        <v>Jason W</v>
      </c>
      <c r="D1570" s="7" t="str">
        <f>VLOOKUP(A1570,'Customer Names'!$A:$E,5,0)</f>
        <v>Hickman</v>
      </c>
      <c r="E1570" s="25" t="str">
        <f>VLOOKUP(A1570,'Cleaned Hospitalisation data'!$A:$K,7,0)</f>
        <v>21-Sep-1999</v>
      </c>
      <c r="F1570" s="12">
        <f>VLOOKUP(A1570,'Cleaned Hospitalisation data'!$A$1:$K$2336,8,0)</f>
        <v>23</v>
      </c>
      <c r="G1570" s="12">
        <f>VLOOKUP(A1570,'Cleaned Hospitalisation data'!$A:$K,2,0)</f>
        <v>0</v>
      </c>
      <c r="H1570" s="28">
        <f>VLOOKUP(A1570,'Cleaned Hospitalisation data'!$A$1:$K$2336,3,0)</f>
        <v>30697.71</v>
      </c>
      <c r="I1570" s="12" t="str">
        <f>VLOOKUP(A1570,'Cleaned Hospitalisation data'!$A$1:$K$2336,4,0)</f>
        <v>Tier - 1</v>
      </c>
      <c r="J1570" s="12" t="str">
        <f>VLOOKUP(A1570,'Cleaned Hospitalisation data'!$A$1:$K$2336,5,0)</f>
        <v>Tier - 2</v>
      </c>
      <c r="K1570" s="12" t="str">
        <f>VLOOKUP(A1570,'Cleaned Hospitalisation data'!$A$1:$K$2336,6,0)</f>
        <v>R1011</v>
      </c>
      <c r="L1570" s="12" cm="1">
        <f t="array" ref="L1570:P1570">_xlfn.XLOOKUP(A1570,$A:$A,'Cleaned Medical Examiation data'!$B:$F)</f>
        <v>41.19</v>
      </c>
      <c r="M1570" s="12">
        <v>6.37</v>
      </c>
      <c r="N1570" s="12" t="str">
        <v>NO</v>
      </c>
      <c r="O1570" s="12" t="str">
        <v>NO</v>
      </c>
      <c r="P1570" s="12" t="str">
        <v>NO</v>
      </c>
      <c r="Q1570" s="19" t="str" cm="1">
        <f t="array" ref="Q1570:T1570">_xlfn.XLOOKUP(A1570,$A:$A,'Cleaned Medical Examiation data'!$H:$K)</f>
        <v>YES</v>
      </c>
      <c r="R1570" s="48">
        <v>0</v>
      </c>
      <c r="S1570" s="45" t="str">
        <v>Obesity</v>
      </c>
      <c r="T1570" s="34" t="str">
        <v>Prediabetes</v>
      </c>
    </row>
    <row r="1571" spans="1:20" ht="15.75">
      <c r="A1571" s="33" t="s">
        <v>1612</v>
      </c>
      <c r="B1571" s="7" t="str">
        <f>VLOOKUP(A1571,'Customer Names'!$A:$G,7,0)</f>
        <v>Ms</v>
      </c>
      <c r="C1571" s="7" t="str">
        <f>VLOOKUP(A1571,'Customer Names'!$A:$F,6,0)</f>
        <v>Michele</v>
      </c>
      <c r="D1571" s="7" t="str">
        <f>VLOOKUP(A1571,'Customer Names'!$A:$E,5,0)</f>
        <v>Gonzalez</v>
      </c>
      <c r="E1571" s="25" t="str">
        <f>VLOOKUP(A1571,'Cleaned Hospitalisation data'!$A:$K,7,0)</f>
        <v>11-Nov-1970</v>
      </c>
      <c r="F1571" s="12">
        <f>VLOOKUP(A1571,'Cleaned Hospitalisation data'!$A$1:$K$2336,8,0)</f>
        <v>52</v>
      </c>
      <c r="G1571" s="12">
        <f>VLOOKUP(A1571,'Cleaned Hospitalisation data'!$A:$K,2,0)</f>
        <v>0</v>
      </c>
      <c r="H1571" s="28">
        <f>VLOOKUP(A1571,'Cleaned Hospitalisation data'!$A$1:$K$2336,3,0)</f>
        <v>30625.65</v>
      </c>
      <c r="I1571" s="12" t="str">
        <f>VLOOKUP(A1571,'Cleaned Hospitalisation data'!$A$1:$K$2336,4,0)</f>
        <v>Tier - 2</v>
      </c>
      <c r="J1571" s="12" t="str">
        <f>VLOOKUP(A1571,'Cleaned Hospitalisation data'!$A$1:$K$2336,5,0)</f>
        <v>Tier - 3</v>
      </c>
      <c r="K1571" s="12" t="str">
        <f>VLOOKUP(A1571,'Cleaned Hospitalisation data'!$A$1:$K$2336,6,0)</f>
        <v>R1011</v>
      </c>
      <c r="L1571" s="12" cm="1">
        <f t="array" ref="L1571:P1571">_xlfn.XLOOKUP(A1571,$A:$A,'Cleaned Medical Examiation data'!$B:$F)</f>
        <v>18.63</v>
      </c>
      <c r="M1571" s="12">
        <v>9.81</v>
      </c>
      <c r="N1571" s="12" t="str">
        <v>YES</v>
      </c>
      <c r="O1571" s="12" t="str">
        <v>NO</v>
      </c>
      <c r="P1571" s="12" t="str">
        <v>NO</v>
      </c>
      <c r="Q1571" s="19" t="str" cm="1">
        <f t="array" ref="Q1571:T1571">_xlfn.XLOOKUP(A1571,$A:$A,'Cleaned Medical Examiation data'!$H:$K)</f>
        <v>YES</v>
      </c>
      <c r="R1571" s="48">
        <v>2</v>
      </c>
      <c r="S1571" s="45" t="str">
        <v>Normal Weight</v>
      </c>
      <c r="T1571" s="34" t="str">
        <v>Diabetes</v>
      </c>
    </row>
    <row r="1572" spans="1:20" ht="15.75">
      <c r="A1572" s="33" t="s">
        <v>1613</v>
      </c>
      <c r="B1572" s="7" t="str">
        <f>VLOOKUP(A1572,'Customer Names'!$A:$G,7,0)</f>
        <v>Ms</v>
      </c>
      <c r="C1572" s="7" t="str">
        <f>VLOOKUP(A1572,'Customer Names'!$A:$F,6,0)</f>
        <v>Nicole J</v>
      </c>
      <c r="D1572" s="7" t="str">
        <f>VLOOKUP(A1572,'Customer Names'!$A:$E,5,0)</f>
        <v>Gareri</v>
      </c>
      <c r="E1572" s="25" t="str">
        <f>VLOOKUP(A1572,'Cleaned Hospitalisation data'!$A:$K,7,0)</f>
        <v>17-Aug-1978</v>
      </c>
      <c r="F1572" s="12">
        <f>VLOOKUP(A1572,'Cleaned Hospitalisation data'!$A$1:$K$2336,8,0)</f>
        <v>44</v>
      </c>
      <c r="G1572" s="12">
        <f>VLOOKUP(A1572,'Cleaned Hospitalisation data'!$A:$K,2,0)</f>
        <v>2</v>
      </c>
      <c r="H1572" s="28">
        <f>VLOOKUP(A1572,'Cleaned Hospitalisation data'!$A$1:$K$2336,3,0)</f>
        <v>46200.99</v>
      </c>
      <c r="I1572" s="12" t="str">
        <f>VLOOKUP(A1572,'Cleaned Hospitalisation data'!$A$1:$K$2336,4,0)</f>
        <v>Tier - 1</v>
      </c>
      <c r="J1572" s="12" t="str">
        <f>VLOOKUP(A1572,'Cleaned Hospitalisation data'!$A$1:$K$2336,5,0)</f>
        <v>Tier - 1</v>
      </c>
      <c r="K1572" s="12" t="str">
        <f>VLOOKUP(A1572,'Cleaned Hospitalisation data'!$A$1:$K$2336,6,0)</f>
        <v>R1013</v>
      </c>
      <c r="L1572" s="12" cm="1">
        <f t="array" ref="L1572:P1572">_xlfn.XLOOKUP(A1572,$A:$A,'Cleaned Medical Examiation data'!$B:$F)</f>
        <v>43.89</v>
      </c>
      <c r="M1572" s="12">
        <v>8.7100000000000009</v>
      </c>
      <c r="N1572" s="12" t="str">
        <v>NO</v>
      </c>
      <c r="O1572" s="12" t="str">
        <v>NO</v>
      </c>
      <c r="P1572" s="12" t="str">
        <v>NO</v>
      </c>
      <c r="Q1572" s="19" t="str" cm="1">
        <f t="array" ref="Q1572:T1572">_xlfn.XLOOKUP(A1572,$A:$A,'Cleaned Medical Examiation data'!$H:$K)</f>
        <v>YES</v>
      </c>
      <c r="R1572" s="48">
        <v>0</v>
      </c>
      <c r="S1572" s="45" t="str">
        <v>Obesity</v>
      </c>
      <c r="T1572" s="34" t="str">
        <v>Diabetes</v>
      </c>
    </row>
    <row r="1573" spans="1:20" ht="15.75">
      <c r="A1573" s="33" t="s">
        <v>1614</v>
      </c>
      <c r="B1573" s="7" t="str">
        <f>VLOOKUP(A1573,'Customer Names'!$A:$G,7,0)</f>
        <v>Ms</v>
      </c>
      <c r="C1573" s="7" t="str">
        <f>VLOOKUP(A1573,'Customer Names'!$A:$F,6,0)</f>
        <v>Nikki</v>
      </c>
      <c r="D1573" s="7" t="str">
        <f>VLOOKUP(A1573,'Customer Names'!$A:$E,5,0)</f>
        <v>Difani</v>
      </c>
      <c r="E1573" s="25" t="str">
        <f>VLOOKUP(A1573,'Cleaned Hospitalisation data'!$A:$K,7,0)</f>
        <v>10-Aug-1986</v>
      </c>
      <c r="F1573" s="12">
        <f>VLOOKUP(A1573,'Cleaned Hospitalisation data'!$A$1:$K$2336,8,0)</f>
        <v>36</v>
      </c>
      <c r="G1573" s="12">
        <f>VLOOKUP(A1573,'Cleaned Hospitalisation data'!$A:$K,2,0)</f>
        <v>3</v>
      </c>
      <c r="H1573" s="28">
        <f>VLOOKUP(A1573,'Cleaned Hospitalisation data'!$A$1:$K$2336,3,0)</f>
        <v>30530.5</v>
      </c>
      <c r="I1573" s="12" t="str">
        <f>VLOOKUP(A1573,'Cleaned Hospitalisation data'!$A$1:$K$2336,4,0)</f>
        <v>Tier - 2</v>
      </c>
      <c r="J1573" s="12" t="str">
        <f>VLOOKUP(A1573,'Cleaned Hospitalisation data'!$A$1:$K$2336,5,0)</f>
        <v>Tier - 1</v>
      </c>
      <c r="K1573" s="12" t="str">
        <f>VLOOKUP(A1573,'Cleaned Hospitalisation data'!$A$1:$K$2336,6,0)</f>
        <v>R1011</v>
      </c>
      <c r="L1573" s="12" cm="1">
        <f t="array" ref="L1573:P1573">_xlfn.XLOOKUP(A1573,$A:$A,'Cleaned Medical Examiation data'!$B:$F)</f>
        <v>26.26</v>
      </c>
      <c r="M1573" s="12">
        <v>11.8</v>
      </c>
      <c r="N1573" s="12" t="str">
        <v>YES</v>
      </c>
      <c r="O1573" s="12" t="str">
        <v>NO</v>
      </c>
      <c r="P1573" s="12" t="str">
        <v>NO</v>
      </c>
      <c r="Q1573" s="19" t="str" cm="1">
        <f t="array" ref="Q1573:T1573">_xlfn.XLOOKUP(A1573,$A:$A,'Cleaned Medical Examiation data'!$H:$K)</f>
        <v>YES</v>
      </c>
      <c r="R1573" s="48">
        <v>1</v>
      </c>
      <c r="S1573" s="45" t="str">
        <v>Over Weight</v>
      </c>
      <c r="T1573" s="34" t="str">
        <v>Diabetes</v>
      </c>
    </row>
    <row r="1574" spans="1:20" ht="15.75">
      <c r="A1574" s="33" t="s">
        <v>1615</v>
      </c>
      <c r="B1574" s="7" t="str">
        <f>VLOOKUP(A1574,'Customer Names'!$A:$G,7,0)</f>
        <v>Mr</v>
      </c>
      <c r="C1574" s="7" t="str">
        <f>VLOOKUP(A1574,'Customer Names'!$A:$F,6,0)</f>
        <v>Philip J</v>
      </c>
      <c r="D1574" s="7" t="str">
        <f>VLOOKUP(A1574,'Customer Names'!$A:$E,5,0)</f>
        <v>Turner</v>
      </c>
      <c r="E1574" s="25" t="str">
        <f>VLOOKUP(A1574,'Cleaned Hospitalisation data'!$A:$K,7,0)</f>
        <v>3-Sep-1983</v>
      </c>
      <c r="F1574" s="12">
        <f>VLOOKUP(A1574,'Cleaned Hospitalisation data'!$A$1:$K$2336,8,0)</f>
        <v>39</v>
      </c>
      <c r="G1574" s="12">
        <f>VLOOKUP(A1574,'Cleaned Hospitalisation data'!$A:$K,2,0)</f>
        <v>3</v>
      </c>
      <c r="H1574" s="28">
        <f>VLOOKUP(A1574,'Cleaned Hospitalisation data'!$A$1:$K$2336,3,0)</f>
        <v>30457.37</v>
      </c>
      <c r="I1574" s="12" t="str">
        <f>VLOOKUP(A1574,'Cleaned Hospitalisation data'!$A$1:$K$2336,4,0)</f>
        <v>Tier - 2</v>
      </c>
      <c r="J1574" s="12" t="str">
        <f>VLOOKUP(A1574,'Cleaned Hospitalisation data'!$A$1:$K$2336,5,0)</f>
        <v>Tier - 1</v>
      </c>
      <c r="K1574" s="12" t="str">
        <f>VLOOKUP(A1574,'Cleaned Hospitalisation data'!$A$1:$K$2336,6,0)</f>
        <v>R1012</v>
      </c>
      <c r="L1574" s="12" cm="1">
        <f t="array" ref="L1574:P1574">_xlfn.XLOOKUP(A1574,$A:$A,'Cleaned Medical Examiation data'!$B:$F)</f>
        <v>22.37</v>
      </c>
      <c r="M1574" s="12">
        <v>5.86</v>
      </c>
      <c r="N1574" s="12" t="str">
        <v>YES</v>
      </c>
      <c r="O1574" s="12" t="str">
        <v>NO</v>
      </c>
      <c r="P1574" s="12" t="str">
        <v>YES</v>
      </c>
      <c r="Q1574" s="19" t="str" cm="1">
        <f t="array" ref="Q1574:T1574">_xlfn.XLOOKUP(A1574,$A:$A,'Cleaned Medical Examiation data'!$H:$K)</f>
        <v>YES</v>
      </c>
      <c r="R1574" s="48">
        <v>1</v>
      </c>
      <c r="S1574" s="45" t="str">
        <v>Normal Weight</v>
      </c>
      <c r="T1574" s="34" t="str">
        <v>Prediabetes</v>
      </c>
    </row>
    <row r="1575" spans="1:20" ht="15.75">
      <c r="A1575" s="33" t="s">
        <v>1616</v>
      </c>
      <c r="B1575" s="7" t="str">
        <f>VLOOKUP(A1575,'Customer Names'!$A:$G,7,0)</f>
        <v>Mr</v>
      </c>
      <c r="C1575" s="7" t="str">
        <f>VLOOKUP(A1575,'Customer Names'!$A:$F,6,0)</f>
        <v>Bryan L</v>
      </c>
      <c r="D1575" s="7" t="str">
        <f>VLOOKUP(A1575,'Customer Names'!$A:$E,5,0)</f>
        <v>Widmann</v>
      </c>
      <c r="E1575" s="25" t="str">
        <f>VLOOKUP(A1575,'Cleaned Hospitalisation data'!$A:$K,7,0)</f>
        <v>28-Oct-1998</v>
      </c>
      <c r="F1575" s="12">
        <f>VLOOKUP(A1575,'Cleaned Hospitalisation data'!$A$1:$K$2336,8,0)</f>
        <v>24</v>
      </c>
      <c r="G1575" s="12">
        <f>VLOOKUP(A1575,'Cleaned Hospitalisation data'!$A:$K,2,0)</f>
        <v>0</v>
      </c>
      <c r="H1575" s="28">
        <f>VLOOKUP(A1575,'Cleaned Hospitalisation data'!$A$1:$K$2336,3,0)</f>
        <v>30422.03</v>
      </c>
      <c r="I1575" s="12" t="str">
        <f>VLOOKUP(A1575,'Cleaned Hospitalisation data'!$A$1:$K$2336,4,0)</f>
        <v>Tier - 2</v>
      </c>
      <c r="J1575" s="12" t="str">
        <f>VLOOKUP(A1575,'Cleaned Hospitalisation data'!$A$1:$K$2336,5,0)</f>
        <v>Tier - 3</v>
      </c>
      <c r="K1575" s="12" t="str">
        <f>VLOOKUP(A1575,'Cleaned Hospitalisation data'!$A$1:$K$2336,6,0)</f>
        <v>R1011</v>
      </c>
      <c r="L1575" s="12" cm="1">
        <f t="array" ref="L1575:P1575">_xlfn.XLOOKUP(A1575,$A:$A,'Cleaned Medical Examiation data'!$B:$F)</f>
        <v>39.619999999999997</v>
      </c>
      <c r="M1575" s="12">
        <v>4.28</v>
      </c>
      <c r="N1575" s="12" t="str">
        <v>NO</v>
      </c>
      <c r="O1575" s="12" t="str">
        <v>NO</v>
      </c>
      <c r="P1575" s="12" t="str">
        <v>NO</v>
      </c>
      <c r="Q1575" s="19" t="str" cm="1">
        <f t="array" ref="Q1575:T1575">_xlfn.XLOOKUP(A1575,$A:$A,'Cleaned Medical Examiation data'!$H:$K)</f>
        <v>YES</v>
      </c>
      <c r="R1575" s="48">
        <v>1</v>
      </c>
      <c r="S1575" s="45" t="str">
        <v>Obesity</v>
      </c>
      <c r="T1575" s="34" t="str">
        <v>Normal</v>
      </c>
    </row>
    <row r="1576" spans="1:20" ht="15.75">
      <c r="A1576" s="33" t="s">
        <v>1617</v>
      </c>
      <c r="B1576" s="7" t="str">
        <f>VLOOKUP(A1576,'Customer Names'!$A:$G,7,0)</f>
        <v>Mr</v>
      </c>
      <c r="C1576" s="7" t="str">
        <f>VLOOKUP(A1576,'Customer Names'!$A:$F,6,0)</f>
        <v>Timothy F</v>
      </c>
      <c r="D1576" s="7" t="str">
        <f>VLOOKUP(A1576,'Customer Names'!$A:$E,5,0)</f>
        <v>Tunney</v>
      </c>
      <c r="E1576" s="25" t="str">
        <f>VLOOKUP(A1576,'Cleaned Hospitalisation data'!$A:$K,7,0)</f>
        <v>3-Sep-1976</v>
      </c>
      <c r="F1576" s="12">
        <f>VLOOKUP(A1576,'Cleaned Hospitalisation data'!$A$1:$K$2336,8,0)</f>
        <v>46</v>
      </c>
      <c r="G1576" s="12">
        <f>VLOOKUP(A1576,'Cleaned Hospitalisation data'!$A:$K,2,0)</f>
        <v>2</v>
      </c>
      <c r="H1576" s="28">
        <f>VLOOKUP(A1576,'Cleaned Hospitalisation data'!$A$1:$K$2336,3,0)</f>
        <v>30409.53</v>
      </c>
      <c r="I1576" s="12" t="str">
        <f>VLOOKUP(A1576,'Cleaned Hospitalisation data'!$A$1:$K$2336,4,0)</f>
        <v>Tier - 2</v>
      </c>
      <c r="J1576" s="12" t="str">
        <f>VLOOKUP(A1576,'Cleaned Hospitalisation data'!$A$1:$K$2336,5,0)</f>
        <v>Tier - 3</v>
      </c>
      <c r="K1576" s="12" t="str">
        <f>VLOOKUP(A1576,'Cleaned Hospitalisation data'!$A$1:$K$2336,6,0)</f>
        <v>R1012</v>
      </c>
      <c r="L1576" s="12" cm="1">
        <f t="array" ref="L1576:P1576">_xlfn.XLOOKUP(A1576,$A:$A,'Cleaned Medical Examiation data'!$B:$F)</f>
        <v>18.329999999999998</v>
      </c>
      <c r="M1576" s="12">
        <v>4.16</v>
      </c>
      <c r="N1576" s="12" t="str">
        <v>YES</v>
      </c>
      <c r="O1576" s="12" t="str">
        <v>NO</v>
      </c>
      <c r="P1576" s="12" t="str">
        <v>NO</v>
      </c>
      <c r="Q1576" s="19" t="str" cm="1">
        <f t="array" ref="Q1576:T1576">_xlfn.XLOOKUP(A1576,$A:$A,'Cleaned Medical Examiation data'!$H:$K)</f>
        <v>YES</v>
      </c>
      <c r="R1576" s="48">
        <v>0</v>
      </c>
      <c r="S1576" s="45" t="str">
        <v>Under Weight</v>
      </c>
      <c r="T1576" s="34" t="str">
        <v>Normal</v>
      </c>
    </row>
    <row r="1577" spans="1:20" ht="15.75">
      <c r="A1577" s="33" t="s">
        <v>1618</v>
      </c>
      <c r="B1577" s="7" t="str">
        <f>VLOOKUP(A1577,'Customer Names'!$A:$G,7,0)</f>
        <v>Ms</v>
      </c>
      <c r="C1577" s="7" t="str">
        <f>VLOOKUP(A1577,'Customer Names'!$A:$F,6,0)</f>
        <v>Angielyn M</v>
      </c>
      <c r="D1577" s="7" t="str">
        <f>VLOOKUP(A1577,'Customer Names'!$A:$E,5,0)</f>
        <v>San Juan</v>
      </c>
      <c r="E1577" s="25" t="str">
        <f>VLOOKUP(A1577,'Cleaned Hospitalisation data'!$A:$K,7,0)</f>
        <v>30-Jul-1969</v>
      </c>
      <c r="F1577" s="12">
        <f>VLOOKUP(A1577,'Cleaned Hospitalisation data'!$A$1:$K$2336,8,0)</f>
        <v>53</v>
      </c>
      <c r="G1577" s="12">
        <f>VLOOKUP(A1577,'Cleaned Hospitalisation data'!$A:$K,2,0)</f>
        <v>0</v>
      </c>
      <c r="H1577" s="28">
        <f>VLOOKUP(A1577,'Cleaned Hospitalisation data'!$A$1:$K$2336,3,0)</f>
        <v>30366.93</v>
      </c>
      <c r="I1577" s="12" t="str">
        <f>VLOOKUP(A1577,'Cleaned Hospitalisation data'!$A$1:$K$2336,4,0)</f>
        <v>Tier - 2</v>
      </c>
      <c r="J1577" s="12" t="str">
        <f>VLOOKUP(A1577,'Cleaned Hospitalisation data'!$A$1:$K$2336,5,0)</f>
        <v>Tier - 2</v>
      </c>
      <c r="K1577" s="12" t="str">
        <f>VLOOKUP(A1577,'Cleaned Hospitalisation data'!$A$1:$K$2336,6,0)</f>
        <v>R1011</v>
      </c>
      <c r="L1577" s="12" cm="1">
        <f t="array" ref="L1577:P1577">_xlfn.XLOOKUP(A1577,$A:$A,'Cleaned Medical Examiation data'!$B:$F)</f>
        <v>17.11</v>
      </c>
      <c r="M1577" s="12">
        <v>4.9800000000000004</v>
      </c>
      <c r="N1577" s="12" t="str">
        <v>YES</v>
      </c>
      <c r="O1577" s="12" t="str">
        <v>NO</v>
      </c>
      <c r="P1577" s="12" t="str">
        <v>YES</v>
      </c>
      <c r="Q1577" s="19" t="str" cm="1">
        <f t="array" ref="Q1577:T1577">_xlfn.XLOOKUP(A1577,$A:$A,'Cleaned Medical Examiation data'!$H:$K)</f>
        <v>YES</v>
      </c>
      <c r="R1577" s="48">
        <v>1</v>
      </c>
      <c r="S1577" s="45" t="str">
        <v>Under Weight</v>
      </c>
      <c r="T1577" s="34" t="str">
        <v>Normal</v>
      </c>
    </row>
    <row r="1578" spans="1:20" ht="15.75">
      <c r="A1578" s="33" t="s">
        <v>1619</v>
      </c>
      <c r="B1578" s="7" t="str">
        <f>VLOOKUP(A1578,'Customer Names'!$A:$G,7,0)</f>
        <v>Ms</v>
      </c>
      <c r="C1578" s="7" t="str">
        <f>VLOOKUP(A1578,'Customer Names'!$A:$F,6,0)</f>
        <v>Jeanie M</v>
      </c>
      <c r="D1578" s="7" t="str">
        <f>VLOOKUP(A1578,'Customer Names'!$A:$E,5,0)</f>
        <v>Croll</v>
      </c>
      <c r="E1578" s="25" t="str">
        <f>VLOOKUP(A1578,'Cleaned Hospitalisation data'!$A:$K,7,0)</f>
        <v>1-Jun-2004</v>
      </c>
      <c r="F1578" s="12">
        <f>VLOOKUP(A1578,'Cleaned Hospitalisation data'!$A$1:$K$2336,8,0)</f>
        <v>19</v>
      </c>
      <c r="G1578" s="12">
        <f>VLOOKUP(A1578,'Cleaned Hospitalisation data'!$A:$K,2,0)</f>
        <v>0</v>
      </c>
      <c r="H1578" s="28">
        <f>VLOOKUP(A1578,'Cleaned Hospitalisation data'!$A$1:$K$2336,3,0)</f>
        <v>30328.27</v>
      </c>
      <c r="I1578" s="12" t="str">
        <f>VLOOKUP(A1578,'Cleaned Hospitalisation data'!$A$1:$K$2336,4,0)</f>
        <v>Tier - 2</v>
      </c>
      <c r="J1578" s="12" t="str">
        <f>VLOOKUP(A1578,'Cleaned Hospitalisation data'!$A$1:$K$2336,5,0)</f>
        <v>Tier - 2</v>
      </c>
      <c r="K1578" s="12" t="str">
        <f>VLOOKUP(A1578,'Cleaned Hospitalisation data'!$A$1:$K$2336,6,0)</f>
        <v>R1011</v>
      </c>
      <c r="L1578" s="12" cm="1">
        <f t="array" ref="L1578:P1578">_xlfn.XLOOKUP(A1578,$A:$A,'Cleaned Medical Examiation data'!$B:$F)</f>
        <v>43.5</v>
      </c>
      <c r="M1578" s="12">
        <v>6.38</v>
      </c>
      <c r="N1578" s="12" t="str">
        <v>NO</v>
      </c>
      <c r="O1578" s="12" t="str">
        <v>YES</v>
      </c>
      <c r="P1578" s="12" t="str">
        <v>NO</v>
      </c>
      <c r="Q1578" s="19" t="str" cm="1">
        <f t="array" ref="Q1578:T1578">_xlfn.XLOOKUP(A1578,$A:$A,'Cleaned Medical Examiation data'!$H:$K)</f>
        <v>YES</v>
      </c>
      <c r="R1578" s="48">
        <v>1</v>
      </c>
      <c r="S1578" s="45" t="str">
        <v>Obesity</v>
      </c>
      <c r="T1578" s="34" t="str">
        <v>Prediabetes</v>
      </c>
    </row>
    <row r="1579" spans="1:20" ht="15.75">
      <c r="A1579" s="33" t="s">
        <v>1620</v>
      </c>
      <c r="B1579" s="7" t="str">
        <f>VLOOKUP(A1579,'Customer Names'!$A:$G,7,0)</f>
        <v>Mr</v>
      </c>
      <c r="C1579" s="7" t="str">
        <f>VLOOKUP(A1579,'Customer Names'!$A:$F,6,0)</f>
        <v>Greg</v>
      </c>
      <c r="D1579" s="7" t="str">
        <f>VLOOKUP(A1579,'Customer Names'!$A:$E,5,0)</f>
        <v>Rolfes</v>
      </c>
      <c r="E1579" s="25" t="str">
        <f>VLOOKUP(A1579,'Cleaned Hospitalisation data'!$A:$K,7,0)</f>
        <v>24-Jul-1972</v>
      </c>
      <c r="F1579" s="12">
        <f>VLOOKUP(A1579,'Cleaned Hospitalisation data'!$A$1:$K$2336,8,0)</f>
        <v>50</v>
      </c>
      <c r="G1579" s="12">
        <f>VLOOKUP(A1579,'Cleaned Hospitalisation data'!$A:$K,2,0)</f>
        <v>2</v>
      </c>
      <c r="H1579" s="28">
        <f>VLOOKUP(A1579,'Cleaned Hospitalisation data'!$A$1:$K$2336,3,0)</f>
        <v>30284.639999999999</v>
      </c>
      <c r="I1579" s="12" t="str">
        <f>VLOOKUP(A1579,'Cleaned Hospitalisation data'!$A$1:$K$2336,4,0)</f>
        <v>Tier - 1</v>
      </c>
      <c r="J1579" s="12" t="str">
        <f>VLOOKUP(A1579,'Cleaned Hospitalisation data'!$A$1:$K$2336,5,0)</f>
        <v>Tier - 1</v>
      </c>
      <c r="K1579" s="12" t="str">
        <f>VLOOKUP(A1579,'Cleaned Hospitalisation data'!$A$1:$K$2336,6,0)</f>
        <v>R1012</v>
      </c>
      <c r="L1579" s="12" cm="1">
        <f t="array" ref="L1579:P1579">_xlfn.XLOOKUP(A1579,$A:$A,'Cleaned Medical Examiation data'!$B:$F)</f>
        <v>25.364999999999998</v>
      </c>
      <c r="M1579" s="12">
        <v>5.19</v>
      </c>
      <c r="N1579" s="12" t="str">
        <v>NO</v>
      </c>
      <c r="O1579" s="12" t="str">
        <v>NO</v>
      </c>
      <c r="P1579" s="12" t="str">
        <v>NO</v>
      </c>
      <c r="Q1579" s="19" t="str" cm="1">
        <f t="array" ref="Q1579:T1579">_xlfn.XLOOKUP(A1579,$A:$A,'Cleaned Medical Examiation data'!$H:$K)</f>
        <v>NO</v>
      </c>
      <c r="R1579" s="48">
        <v>2</v>
      </c>
      <c r="S1579" s="45" t="str">
        <v>Over Weight</v>
      </c>
      <c r="T1579" s="34" t="str">
        <v>Normal</v>
      </c>
    </row>
    <row r="1580" spans="1:20" ht="15.75">
      <c r="A1580" s="33" t="s">
        <v>1621</v>
      </c>
      <c r="B1580" s="7" t="str">
        <f>VLOOKUP(A1580,'Customer Names'!$A:$G,7,0)</f>
        <v>Mr</v>
      </c>
      <c r="C1580" s="7" t="str">
        <f>VLOOKUP(A1580,'Customer Names'!$A:$F,6,0)</f>
        <v>John</v>
      </c>
      <c r="D1580" s="7" t="str">
        <f>VLOOKUP(A1580,'Customer Names'!$A:$E,5,0)</f>
        <v>Hinkle</v>
      </c>
      <c r="E1580" s="25" t="str">
        <f>VLOOKUP(A1580,'Cleaned Hospitalisation data'!$A:$K,7,0)</f>
        <v>15-Sep-1962</v>
      </c>
      <c r="F1580" s="12">
        <f>VLOOKUP(A1580,'Cleaned Hospitalisation data'!$A$1:$K$2336,8,0)</f>
        <v>60</v>
      </c>
      <c r="G1580" s="12">
        <f>VLOOKUP(A1580,'Cleaned Hospitalisation data'!$A:$K,2,0)</f>
        <v>0</v>
      </c>
      <c r="H1580" s="28">
        <f>VLOOKUP(A1580,'Cleaned Hospitalisation data'!$A$1:$K$2336,3,0)</f>
        <v>30260</v>
      </c>
      <c r="I1580" s="12" t="str">
        <f>VLOOKUP(A1580,'Cleaned Hospitalisation data'!$A$1:$K$2336,4,0)</f>
        <v>Tier - 1</v>
      </c>
      <c r="J1580" s="12" t="str">
        <f>VLOOKUP(A1580,'Cleaned Hospitalisation data'!$A$1:$K$2336,5,0)</f>
        <v>Tier - 1</v>
      </c>
      <c r="K1580" s="12" t="str">
        <f>VLOOKUP(A1580,'Cleaned Hospitalisation data'!$A$1:$K$2336,6,0)</f>
        <v>R1014</v>
      </c>
      <c r="L1580" s="12" cm="1">
        <f t="array" ref="L1580:P1580">_xlfn.XLOOKUP(A1580,$A:$A,'Cleaned Medical Examiation data'!$B:$F)</f>
        <v>28.594999999999999</v>
      </c>
      <c r="M1580" s="12">
        <v>10.210000000000001</v>
      </c>
      <c r="N1580" s="12" t="str">
        <v>NO</v>
      </c>
      <c r="O1580" s="12" t="str">
        <v>NO</v>
      </c>
      <c r="P1580" s="12" t="str">
        <v>NO</v>
      </c>
      <c r="Q1580" s="19" t="str" cm="1">
        <f t="array" ref="Q1580:T1580">_xlfn.XLOOKUP(A1580,$A:$A,'Cleaned Medical Examiation data'!$H:$K)</f>
        <v>NO</v>
      </c>
      <c r="R1580" s="48">
        <v>0</v>
      </c>
      <c r="S1580" s="45" t="str">
        <v>Over Weight</v>
      </c>
      <c r="T1580" s="34" t="str">
        <v>Diabetes</v>
      </c>
    </row>
    <row r="1581" spans="1:20" ht="15.75">
      <c r="A1581" s="33" t="s">
        <v>1622</v>
      </c>
      <c r="B1581" s="7" t="str">
        <f>VLOOKUP(A1581,'Customer Names'!$A:$G,7,0)</f>
        <v>Mr</v>
      </c>
      <c r="C1581" s="7" t="str">
        <f>VLOOKUP(A1581,'Customer Names'!$A:$F,6,0)</f>
        <v>Aliaksandr</v>
      </c>
      <c r="D1581" s="7" t="str">
        <f>VLOOKUP(A1581,'Customer Names'!$A:$E,5,0)</f>
        <v>Leuchanka</v>
      </c>
      <c r="E1581" s="25" t="str">
        <f>VLOOKUP(A1581,'Cleaned Hospitalisation data'!$A:$K,7,0)</f>
        <v>13-Sep-1963</v>
      </c>
      <c r="F1581" s="12">
        <f>VLOOKUP(A1581,'Cleaned Hospitalisation data'!$A$1:$K$2336,8,0)</f>
        <v>59</v>
      </c>
      <c r="G1581" s="12">
        <f>VLOOKUP(A1581,'Cleaned Hospitalisation data'!$A:$K,2,0)</f>
        <v>3</v>
      </c>
      <c r="H1581" s="28">
        <f>VLOOKUP(A1581,'Cleaned Hospitalisation data'!$A$1:$K$2336,3,0)</f>
        <v>30184.94</v>
      </c>
      <c r="I1581" s="12" t="str">
        <f>VLOOKUP(A1581,'Cleaned Hospitalisation data'!$A$1:$K$2336,4,0)</f>
        <v>Tier - 1</v>
      </c>
      <c r="J1581" s="12" t="str">
        <f>VLOOKUP(A1581,'Cleaned Hospitalisation data'!$A$1:$K$2336,5,0)</f>
        <v>Tier - 1</v>
      </c>
      <c r="K1581" s="12" t="str">
        <f>VLOOKUP(A1581,'Cleaned Hospitalisation data'!$A$1:$K$2336,6,0)</f>
        <v>R1014</v>
      </c>
      <c r="L1581" s="12" cm="1">
        <f t="array" ref="L1581:P1581">_xlfn.XLOOKUP(A1581,$A:$A,'Cleaned Medical Examiation data'!$B:$F)</f>
        <v>29.83</v>
      </c>
      <c r="M1581" s="12">
        <v>9.6999999999999993</v>
      </c>
      <c r="N1581" s="12" t="str">
        <v>YES</v>
      </c>
      <c r="O1581" s="12" t="str">
        <v>NO</v>
      </c>
      <c r="P1581" s="12" t="str">
        <v>YES</v>
      </c>
      <c r="Q1581" s="19" t="str" cm="1">
        <f t="array" ref="Q1581:T1581">_xlfn.XLOOKUP(A1581,$A:$A,'Cleaned Medical Examiation data'!$H:$K)</f>
        <v>YES</v>
      </c>
      <c r="R1581" s="48">
        <v>1</v>
      </c>
      <c r="S1581" s="45" t="str">
        <v>Over Weight</v>
      </c>
      <c r="T1581" s="34" t="str">
        <v>Diabetes</v>
      </c>
    </row>
    <row r="1582" spans="1:20" ht="15.75">
      <c r="A1582" s="33" t="s">
        <v>1623</v>
      </c>
      <c r="B1582" s="7" t="str">
        <f>VLOOKUP(A1582,'Customer Names'!$A:$G,7,0)</f>
        <v>Mr</v>
      </c>
      <c r="C1582" s="7" t="str">
        <f>VLOOKUP(A1582,'Customer Names'!$A:$F,6,0)</f>
        <v>Jason M</v>
      </c>
      <c r="D1582" s="7" t="str">
        <f>VLOOKUP(A1582,'Customer Names'!$A:$E,5,0)</f>
        <v>Ayr</v>
      </c>
      <c r="E1582" s="25" t="str">
        <f>VLOOKUP(A1582,'Cleaned Hospitalisation data'!$A:$K,7,0)</f>
        <v>11-Aug-1958</v>
      </c>
      <c r="F1582" s="12">
        <f>VLOOKUP(A1582,'Cleaned Hospitalisation data'!$A$1:$K$2336,8,0)</f>
        <v>64</v>
      </c>
      <c r="G1582" s="12">
        <f>VLOOKUP(A1582,'Cleaned Hospitalisation data'!$A:$K,2,0)</f>
        <v>1</v>
      </c>
      <c r="H1582" s="28">
        <f>VLOOKUP(A1582,'Cleaned Hospitalisation data'!$A$1:$K$2336,3,0)</f>
        <v>30166.62</v>
      </c>
      <c r="I1582" s="12" t="str">
        <f>VLOOKUP(A1582,'Cleaned Hospitalisation data'!$A$1:$K$2336,4,0)</f>
        <v>Tier - 1</v>
      </c>
      <c r="J1582" s="12" t="str">
        <f>VLOOKUP(A1582,'Cleaned Hospitalisation data'!$A$1:$K$2336,5,0)</f>
        <v>Tier - 3</v>
      </c>
      <c r="K1582" s="12" t="str">
        <f>VLOOKUP(A1582,'Cleaned Hospitalisation data'!$A$1:$K$2336,6,0)</f>
        <v>R1012</v>
      </c>
      <c r="L1582" s="12" cm="1">
        <f t="array" ref="L1582:P1582">_xlfn.XLOOKUP(A1582,$A:$A,'Cleaned Medical Examiation data'!$B:$F)</f>
        <v>24.7</v>
      </c>
      <c r="M1582" s="12">
        <v>10.25</v>
      </c>
      <c r="N1582" s="12" t="str">
        <v>NO</v>
      </c>
      <c r="O1582" s="12" t="str">
        <v>NO</v>
      </c>
      <c r="P1582" s="12" t="str">
        <v>NO</v>
      </c>
      <c r="Q1582" s="19" t="str" cm="1">
        <f t="array" ref="Q1582:T1582">_xlfn.XLOOKUP(A1582,$A:$A,'Cleaned Medical Examiation data'!$H:$K)</f>
        <v>NO</v>
      </c>
      <c r="R1582" s="48">
        <v>3</v>
      </c>
      <c r="S1582" s="45" t="str">
        <v>Normal Weight</v>
      </c>
      <c r="T1582" s="34" t="str">
        <v>Diabetes</v>
      </c>
    </row>
    <row r="1583" spans="1:20" ht="15.75">
      <c r="A1583" s="33" t="s">
        <v>1624</v>
      </c>
      <c r="B1583" s="7" t="str">
        <f>VLOOKUP(A1583,'Customer Names'!$A:$G,7,0)</f>
        <v>Mr</v>
      </c>
      <c r="C1583" s="7" t="str">
        <f>VLOOKUP(A1583,'Customer Names'!$A:$F,6,0)</f>
        <v>Jefferson D</v>
      </c>
      <c r="D1583" s="7" t="str">
        <f>VLOOKUP(A1583,'Customer Names'!$A:$E,5,0)</f>
        <v>Welch</v>
      </c>
      <c r="E1583" s="25" t="str">
        <f>VLOOKUP(A1583,'Cleaned Hospitalisation data'!$A:$K,7,0)</f>
        <v>2-Dec-1976</v>
      </c>
      <c r="F1583" s="12">
        <f>VLOOKUP(A1583,'Cleaned Hospitalisation data'!$A$1:$K$2336,8,0)</f>
        <v>46</v>
      </c>
      <c r="G1583" s="12">
        <f>VLOOKUP(A1583,'Cleaned Hospitalisation data'!$A:$K,2,0)</f>
        <v>3</v>
      </c>
      <c r="H1583" s="28">
        <f>VLOOKUP(A1583,'Cleaned Hospitalisation data'!$A$1:$K$2336,3,0)</f>
        <v>46151.12</v>
      </c>
      <c r="I1583" s="12" t="str">
        <f>VLOOKUP(A1583,'Cleaned Hospitalisation data'!$A$1:$K$2336,4,0)</f>
        <v>Tier - 1</v>
      </c>
      <c r="J1583" s="12" t="str">
        <f>VLOOKUP(A1583,'Cleaned Hospitalisation data'!$A$1:$K$2336,5,0)</f>
        <v>Tier - 3</v>
      </c>
      <c r="K1583" s="12" t="str">
        <f>VLOOKUP(A1583,'Cleaned Hospitalisation data'!$A$1:$K$2336,6,0)</f>
        <v>R1013</v>
      </c>
      <c r="L1583" s="12" cm="1">
        <f t="array" ref="L1583:P1583">_xlfn.XLOOKUP(A1583,$A:$A,'Cleaned Medical Examiation data'!$B:$F)</f>
        <v>42.35</v>
      </c>
      <c r="M1583" s="12">
        <v>5.08</v>
      </c>
      <c r="N1583" s="12" t="str">
        <v>YES</v>
      </c>
      <c r="O1583" s="12" t="str">
        <v>NO</v>
      </c>
      <c r="P1583" s="12" t="str">
        <v>NO</v>
      </c>
      <c r="Q1583" s="19" t="str" cm="1">
        <f t="array" ref="Q1583:T1583">_xlfn.XLOOKUP(A1583,$A:$A,'Cleaned Medical Examiation data'!$H:$K)</f>
        <v>YES</v>
      </c>
      <c r="R1583" s="48">
        <v>0</v>
      </c>
      <c r="S1583" s="45" t="str">
        <v>Obesity</v>
      </c>
      <c r="T1583" s="34" t="str">
        <v>Normal</v>
      </c>
    </row>
    <row r="1584" spans="1:20" ht="15.75">
      <c r="A1584" s="33" t="s">
        <v>1625</v>
      </c>
      <c r="B1584" s="7" t="str">
        <f>VLOOKUP(A1584,'Customer Names'!$A:$G,7,0)</f>
        <v>Ms</v>
      </c>
      <c r="C1584" s="7" t="str">
        <f>VLOOKUP(A1584,'Customer Names'!$A:$F,6,0)</f>
        <v>Sheera K</v>
      </c>
      <c r="D1584" s="7" t="str">
        <f>VLOOKUP(A1584,'Customer Names'!$A:$E,5,0)</f>
        <v>Siegel</v>
      </c>
      <c r="E1584" s="25" t="str">
        <f>VLOOKUP(A1584,'Cleaned Hospitalisation data'!$A:$K,7,0)</f>
        <v>25-Dec-1971</v>
      </c>
      <c r="F1584" s="12">
        <f>VLOOKUP(A1584,'Cleaned Hospitalisation data'!$A$1:$K$2336,8,0)</f>
        <v>51</v>
      </c>
      <c r="G1584" s="12">
        <f>VLOOKUP(A1584,'Cleaned Hospitalisation data'!$A:$K,2,0)</f>
        <v>0</v>
      </c>
      <c r="H1584" s="28">
        <f>VLOOKUP(A1584,'Cleaned Hospitalisation data'!$A$1:$K$2336,3,0)</f>
        <v>30134.75</v>
      </c>
      <c r="I1584" s="12" t="str">
        <f>VLOOKUP(A1584,'Cleaned Hospitalisation data'!$A$1:$K$2336,4,0)</f>
        <v>Tier - 2</v>
      </c>
      <c r="J1584" s="12" t="str">
        <f>VLOOKUP(A1584,'Cleaned Hospitalisation data'!$A$1:$K$2336,5,0)</f>
        <v>Tier - 3</v>
      </c>
      <c r="K1584" s="12" t="str">
        <f>VLOOKUP(A1584,'Cleaned Hospitalisation data'!$A$1:$K$2336,6,0)</f>
        <v>R1011</v>
      </c>
      <c r="L1584" s="12" cm="1">
        <f t="array" ref="L1584:P1584">_xlfn.XLOOKUP(A1584,$A:$A,'Cleaned Medical Examiation data'!$B:$F)</f>
        <v>17.940000000000001</v>
      </c>
      <c r="M1584" s="12">
        <v>9.77</v>
      </c>
      <c r="N1584" s="12" t="str">
        <v>NO</v>
      </c>
      <c r="O1584" s="12" t="str">
        <v>NO</v>
      </c>
      <c r="P1584" s="12" t="str">
        <v>NO</v>
      </c>
      <c r="Q1584" s="19" t="str" cm="1">
        <f t="array" ref="Q1584:T1584">_xlfn.XLOOKUP(A1584,$A:$A,'Cleaned Medical Examiation data'!$H:$K)</f>
        <v>YES</v>
      </c>
      <c r="R1584" s="48">
        <v>0</v>
      </c>
      <c r="S1584" s="45" t="str">
        <v>Under Weight</v>
      </c>
      <c r="T1584" s="34" t="str">
        <v>Diabetes</v>
      </c>
    </row>
    <row r="1585" spans="1:20" ht="15.75">
      <c r="A1585" s="33" t="s">
        <v>1626</v>
      </c>
      <c r="B1585" s="7" t="str">
        <f>VLOOKUP(A1585,'Customer Names'!$A:$G,7,0)</f>
        <v>Ms</v>
      </c>
      <c r="C1585" s="7" t="str">
        <f>VLOOKUP(A1585,'Customer Names'!$A:$F,6,0)</f>
        <v>Janice</v>
      </c>
      <c r="D1585" s="7" t="str">
        <f>VLOOKUP(A1585,'Customer Names'!$A:$E,5,0)</f>
        <v>Penrose</v>
      </c>
      <c r="E1585" s="25" t="str">
        <f>VLOOKUP(A1585,'Cleaned Hospitalisation data'!$A:$K,7,0)</f>
        <v>2-Sep-1979</v>
      </c>
      <c r="F1585" s="12">
        <f>VLOOKUP(A1585,'Cleaned Hospitalisation data'!$A$1:$K$2336,8,0)</f>
        <v>43</v>
      </c>
      <c r="G1585" s="12">
        <f>VLOOKUP(A1585,'Cleaned Hospitalisation data'!$A:$K,2,0)</f>
        <v>2</v>
      </c>
      <c r="H1585" s="28">
        <f>VLOOKUP(A1585,'Cleaned Hospitalisation data'!$A$1:$K$2336,3,0)</f>
        <v>30095.97</v>
      </c>
      <c r="I1585" s="12" t="str">
        <f>VLOOKUP(A1585,'Cleaned Hospitalisation data'!$A$1:$K$2336,4,0)</f>
        <v>Tier - 2</v>
      </c>
      <c r="J1585" s="12" t="str">
        <f>VLOOKUP(A1585,'Cleaned Hospitalisation data'!$A$1:$K$2336,5,0)</f>
        <v>Tier - 3</v>
      </c>
      <c r="K1585" s="12" t="str">
        <f>VLOOKUP(A1585,'Cleaned Hospitalisation data'!$A$1:$K$2336,6,0)</f>
        <v>R1011</v>
      </c>
      <c r="L1585" s="12" cm="1">
        <f t="array" ref="L1585:P1585">_xlfn.XLOOKUP(A1585,$A:$A,'Cleaned Medical Examiation data'!$B:$F)</f>
        <v>21.08</v>
      </c>
      <c r="M1585" s="12">
        <v>4.83</v>
      </c>
      <c r="N1585" s="12" t="str">
        <v>NO</v>
      </c>
      <c r="O1585" s="12" t="str">
        <v>NO</v>
      </c>
      <c r="P1585" s="12" t="str">
        <v>YES</v>
      </c>
      <c r="Q1585" s="19" t="str" cm="1">
        <f t="array" ref="Q1585:T1585">_xlfn.XLOOKUP(A1585,$A:$A,'Cleaned Medical Examiation data'!$H:$K)</f>
        <v>YES</v>
      </c>
      <c r="R1585" s="48">
        <v>1</v>
      </c>
      <c r="S1585" s="45" t="str">
        <v>Normal Weight</v>
      </c>
      <c r="T1585" s="34" t="str">
        <v>Normal</v>
      </c>
    </row>
    <row r="1586" spans="1:20" ht="15.75">
      <c r="A1586" s="33" t="s">
        <v>1627</v>
      </c>
      <c r="B1586" s="7" t="str">
        <f>VLOOKUP(A1586,'Customer Names'!$A:$G,7,0)</f>
        <v>Mr</v>
      </c>
      <c r="C1586" s="7" t="str">
        <f>VLOOKUP(A1586,'Customer Names'!$A:$F,6,0)</f>
        <v>Timothy G</v>
      </c>
      <c r="D1586" s="7" t="str">
        <f>VLOOKUP(A1586,'Customer Names'!$A:$E,5,0)</f>
        <v>Schuler</v>
      </c>
      <c r="E1586" s="25" t="str">
        <f>VLOOKUP(A1586,'Cleaned Hospitalisation data'!$A:$K,7,0)</f>
        <v>16-Jun-1967</v>
      </c>
      <c r="F1586" s="12">
        <f>VLOOKUP(A1586,'Cleaned Hospitalisation data'!$A$1:$K$2336,8,0)</f>
        <v>55</v>
      </c>
      <c r="G1586" s="12">
        <f>VLOOKUP(A1586,'Cleaned Hospitalisation data'!$A:$K,2,0)</f>
        <v>3</v>
      </c>
      <c r="H1586" s="28">
        <f>VLOOKUP(A1586,'Cleaned Hospitalisation data'!$A$1:$K$2336,3,0)</f>
        <v>30063.58</v>
      </c>
      <c r="I1586" s="12" t="str">
        <f>VLOOKUP(A1586,'Cleaned Hospitalisation data'!$A$1:$K$2336,4,0)</f>
        <v>Tier - 1</v>
      </c>
      <c r="J1586" s="12" t="str">
        <f>VLOOKUP(A1586,'Cleaned Hospitalisation data'!$A$1:$K$2336,5,0)</f>
        <v>Tier - 1</v>
      </c>
      <c r="K1586" s="12" t="str">
        <f>VLOOKUP(A1586,'Cleaned Hospitalisation data'!$A$1:$K$2336,6,0)</f>
        <v>R1012</v>
      </c>
      <c r="L1586" s="12" cm="1">
        <f t="array" ref="L1586:P1586">_xlfn.XLOOKUP(A1586,$A:$A,'Cleaned Medical Examiation data'!$B:$F)</f>
        <v>37.715000000000003</v>
      </c>
      <c r="M1586" s="12">
        <v>10.86</v>
      </c>
      <c r="N1586" s="12" t="str">
        <v>YES</v>
      </c>
      <c r="O1586" s="12" t="str">
        <v>NO</v>
      </c>
      <c r="P1586" s="12" t="str">
        <v>NO</v>
      </c>
      <c r="Q1586" s="19" t="str" cm="1">
        <f t="array" ref="Q1586:T1586">_xlfn.XLOOKUP(A1586,$A:$A,'Cleaned Medical Examiation data'!$H:$K)</f>
        <v>NO</v>
      </c>
      <c r="R1586" s="48">
        <v>0</v>
      </c>
      <c r="S1586" s="45" t="str">
        <v>Obesity</v>
      </c>
      <c r="T1586" s="34" t="str">
        <v>Diabetes</v>
      </c>
    </row>
    <row r="1587" spans="1:20" ht="15.75">
      <c r="A1587" s="33" t="s">
        <v>1628</v>
      </c>
      <c r="B1587" s="7" t="str">
        <f>VLOOKUP(A1587,'Customer Names'!$A:$G,7,0)</f>
        <v>Mr</v>
      </c>
      <c r="C1587" s="7" t="str">
        <f>VLOOKUP(A1587,'Customer Names'!$A:$F,6,0)</f>
        <v>Alan R</v>
      </c>
      <c r="D1587" s="7" t="str">
        <f>VLOOKUP(A1587,'Customer Names'!$A:$E,5,0)</f>
        <v>Walker</v>
      </c>
      <c r="E1587" s="25" t="str">
        <f>VLOOKUP(A1587,'Cleaned Hospitalisation data'!$A:$K,7,0)</f>
        <v>4-Aug-1981</v>
      </c>
      <c r="F1587" s="12">
        <f>VLOOKUP(A1587,'Cleaned Hospitalisation data'!$A$1:$K$2336,8,0)</f>
        <v>41</v>
      </c>
      <c r="G1587" s="12">
        <f>VLOOKUP(A1587,'Cleaned Hospitalisation data'!$A:$K,2,0)</f>
        <v>1</v>
      </c>
      <c r="H1587" s="28">
        <f>VLOOKUP(A1587,'Cleaned Hospitalisation data'!$A$1:$K$2336,3,0)</f>
        <v>30026.87</v>
      </c>
      <c r="I1587" s="12" t="str">
        <f>VLOOKUP(A1587,'Cleaned Hospitalisation data'!$A$1:$K$2336,4,0)</f>
        <v>Tier - 2</v>
      </c>
      <c r="J1587" s="12" t="str">
        <f>VLOOKUP(A1587,'Cleaned Hospitalisation data'!$A$1:$K$2336,5,0)</f>
        <v>Tier - 3</v>
      </c>
      <c r="K1587" s="12" t="str">
        <f>VLOOKUP(A1587,'Cleaned Hospitalisation data'!$A$1:$K$2336,6,0)</f>
        <v>R1012</v>
      </c>
      <c r="L1587" s="12" cm="1">
        <f t="array" ref="L1587:P1587">_xlfn.XLOOKUP(A1587,$A:$A,'Cleaned Medical Examiation data'!$B:$F)</f>
        <v>22.39</v>
      </c>
      <c r="M1587" s="12">
        <v>9.5299999999999994</v>
      </c>
      <c r="N1587" s="12" t="str">
        <v>YES</v>
      </c>
      <c r="O1587" s="12" t="str">
        <v>NO</v>
      </c>
      <c r="P1587" s="12" t="str">
        <v>NO</v>
      </c>
      <c r="Q1587" s="19" t="str" cm="1">
        <f t="array" ref="Q1587:T1587">_xlfn.XLOOKUP(A1587,$A:$A,'Cleaned Medical Examiation data'!$H:$K)</f>
        <v>YES</v>
      </c>
      <c r="R1587" s="48">
        <v>0</v>
      </c>
      <c r="S1587" s="45" t="str">
        <v>Normal Weight</v>
      </c>
      <c r="T1587" s="34" t="str">
        <v>Diabetes</v>
      </c>
    </row>
    <row r="1588" spans="1:20" ht="15.75">
      <c r="A1588" s="33" t="s">
        <v>1629</v>
      </c>
      <c r="B1588" s="7" t="str">
        <f>VLOOKUP(A1588,'Customer Names'!$A:$G,7,0)</f>
        <v>Mr</v>
      </c>
      <c r="C1588" s="7" t="str">
        <f>VLOOKUP(A1588,'Customer Names'!$A:$F,6,0)</f>
        <v>Michael</v>
      </c>
      <c r="D1588" s="7" t="str">
        <f>VLOOKUP(A1588,'Customer Names'!$A:$E,5,0)</f>
        <v>Stange</v>
      </c>
      <c r="E1588" s="25" t="str">
        <f>VLOOKUP(A1588,'Cleaned Hospitalisation data'!$A:$K,7,0)</f>
        <v>5-Oct-1991</v>
      </c>
      <c r="F1588" s="12">
        <f>VLOOKUP(A1588,'Cleaned Hospitalisation data'!$A$1:$K$2336,8,0)</f>
        <v>31</v>
      </c>
      <c r="G1588" s="12">
        <f>VLOOKUP(A1588,'Cleaned Hospitalisation data'!$A:$K,2,0)</f>
        <v>3</v>
      </c>
      <c r="H1588" s="28">
        <f>VLOOKUP(A1588,'Cleaned Hospitalisation data'!$A$1:$K$2336,3,0)</f>
        <v>29969.67</v>
      </c>
      <c r="I1588" s="12" t="str">
        <f>VLOOKUP(A1588,'Cleaned Hospitalisation data'!$A$1:$K$2336,4,0)</f>
        <v>Tier - 1</v>
      </c>
      <c r="J1588" s="12" t="str">
        <f>VLOOKUP(A1588,'Cleaned Hospitalisation data'!$A$1:$K$2336,5,0)</f>
        <v>Tier - 1</v>
      </c>
      <c r="K1588" s="12" t="str">
        <f>VLOOKUP(A1588,'Cleaned Hospitalisation data'!$A$1:$K$2336,6,0)</f>
        <v>R1011</v>
      </c>
      <c r="L1588" s="12" cm="1">
        <f t="array" ref="L1588:P1588">_xlfn.XLOOKUP(A1588,$A:$A,'Cleaned Medical Examiation data'!$B:$F)</f>
        <v>28.78</v>
      </c>
      <c r="M1588" s="12">
        <v>5.68</v>
      </c>
      <c r="N1588" s="12" t="str">
        <v>NO</v>
      </c>
      <c r="O1588" s="12" t="str">
        <v>NO</v>
      </c>
      <c r="P1588" s="12" t="str">
        <v>NO</v>
      </c>
      <c r="Q1588" s="19" t="str" cm="1">
        <f t="array" ref="Q1588:T1588">_xlfn.XLOOKUP(A1588,$A:$A,'Cleaned Medical Examiation data'!$H:$K)</f>
        <v>YES</v>
      </c>
      <c r="R1588" s="48">
        <v>0</v>
      </c>
      <c r="S1588" s="45" t="str">
        <v>Over Weight</v>
      </c>
      <c r="T1588" s="34" t="str">
        <v>Normal</v>
      </c>
    </row>
    <row r="1589" spans="1:20" ht="15.75">
      <c r="A1589" s="33" t="s">
        <v>1630</v>
      </c>
      <c r="B1589" s="7" t="str">
        <f>VLOOKUP(A1589,'Customer Names'!$A:$G,7,0)</f>
        <v>Ms</v>
      </c>
      <c r="C1589" s="7" t="str">
        <f>VLOOKUP(A1589,'Customer Names'!$A:$F,6,0)</f>
        <v>Marie-France</v>
      </c>
      <c r="D1589" s="7" t="str">
        <f>VLOOKUP(A1589,'Customer Names'!$A:$E,5,0)</f>
        <v>Roy</v>
      </c>
      <c r="E1589" s="25" t="str">
        <f>VLOOKUP(A1589,'Cleaned Hospitalisation data'!$A:$K,7,0)</f>
        <v>12-Jun-1976</v>
      </c>
      <c r="F1589" s="12">
        <f>VLOOKUP(A1589,'Cleaned Hospitalisation data'!$A$1:$K$2336,8,0)</f>
        <v>46</v>
      </c>
      <c r="G1589" s="12">
        <f>VLOOKUP(A1589,'Cleaned Hospitalisation data'!$A:$K,2,0)</f>
        <v>2</v>
      </c>
      <c r="H1589" s="28">
        <f>VLOOKUP(A1589,'Cleaned Hospitalisation data'!$A$1:$K$2336,3,0)</f>
        <v>29933.75</v>
      </c>
      <c r="I1589" s="12" t="str">
        <f>VLOOKUP(A1589,'Cleaned Hospitalisation data'!$A$1:$K$2336,4,0)</f>
        <v>Tier - 1</v>
      </c>
      <c r="J1589" s="12" t="str">
        <f>VLOOKUP(A1589,'Cleaned Hospitalisation data'!$A$1:$K$2336,5,0)</f>
        <v>Tier - 1</v>
      </c>
      <c r="K1589" s="12" t="str">
        <f>VLOOKUP(A1589,'Cleaned Hospitalisation data'!$A$1:$K$2336,6,0)</f>
        <v>R1011</v>
      </c>
      <c r="L1589" s="12" cm="1">
        <f t="array" ref="L1589:P1589">_xlfn.XLOOKUP(A1589,$A:$A,'Cleaned Medical Examiation data'!$B:$F)</f>
        <v>18.329999999999998</v>
      </c>
      <c r="M1589" s="12">
        <v>5.57</v>
      </c>
      <c r="N1589" s="12" t="str">
        <v>YES</v>
      </c>
      <c r="O1589" s="12" t="str">
        <v>NO</v>
      </c>
      <c r="P1589" s="12" t="str">
        <v>NO</v>
      </c>
      <c r="Q1589" s="19" t="str" cm="1">
        <f t="array" ref="Q1589:T1589">_xlfn.XLOOKUP(A1589,$A:$A,'Cleaned Medical Examiation data'!$H:$K)</f>
        <v>YES</v>
      </c>
      <c r="R1589" s="48">
        <v>0</v>
      </c>
      <c r="S1589" s="45" t="str">
        <v>Under Weight</v>
      </c>
      <c r="T1589" s="34" t="str">
        <v>Normal</v>
      </c>
    </row>
    <row r="1590" spans="1:20" ht="15.75">
      <c r="A1590" s="33" t="s">
        <v>1631</v>
      </c>
      <c r="B1590" s="7" t="str">
        <f>VLOOKUP(A1590,'Customer Names'!$A:$G,7,0)</f>
        <v>Mr</v>
      </c>
      <c r="C1590" s="7" t="str">
        <f>VLOOKUP(A1590,'Customer Names'!$A:$F,6,0)</f>
        <v>Erik F</v>
      </c>
      <c r="D1590" s="7" t="str">
        <f>VLOOKUP(A1590,'Customer Names'!$A:$E,5,0)</f>
        <v>Potere</v>
      </c>
      <c r="E1590" s="25" t="str">
        <f>VLOOKUP(A1590,'Cleaned Hospitalisation data'!$A:$K,7,0)</f>
        <v>30-Dec-1988</v>
      </c>
      <c r="F1590" s="12">
        <f>VLOOKUP(A1590,'Cleaned Hospitalisation data'!$A$1:$K$2336,8,0)</f>
        <v>34</v>
      </c>
      <c r="G1590" s="12">
        <f>VLOOKUP(A1590,'Cleaned Hospitalisation data'!$A:$K,2,0)</f>
        <v>3</v>
      </c>
      <c r="H1590" s="28">
        <f>VLOOKUP(A1590,'Cleaned Hospitalisation data'!$A$1:$K$2336,3,0)</f>
        <v>29929.56</v>
      </c>
      <c r="I1590" s="12" t="str">
        <f>VLOOKUP(A1590,'Cleaned Hospitalisation data'!$A$1:$K$2336,4,0)</f>
        <v>Tier - 1</v>
      </c>
      <c r="J1590" s="12" t="str">
        <f>VLOOKUP(A1590,'Cleaned Hospitalisation data'!$A$1:$K$2336,5,0)</f>
        <v>Tier - 1</v>
      </c>
      <c r="K1590" s="12" t="str">
        <f>VLOOKUP(A1590,'Cleaned Hospitalisation data'!$A$1:$K$2336,6,0)</f>
        <v>R1011</v>
      </c>
      <c r="L1590" s="12" cm="1">
        <f t="array" ref="L1590:P1590">_xlfn.XLOOKUP(A1590,$A:$A,'Cleaned Medical Examiation data'!$B:$F)</f>
        <v>26.39</v>
      </c>
      <c r="M1590" s="12">
        <v>4.58</v>
      </c>
      <c r="N1590" s="12" t="str">
        <v>YES</v>
      </c>
      <c r="O1590" s="12" t="str">
        <v>NO</v>
      </c>
      <c r="P1590" s="12" t="str">
        <v>NO</v>
      </c>
      <c r="Q1590" s="19" t="str" cm="1">
        <f t="array" ref="Q1590:T1590">_xlfn.XLOOKUP(A1590,$A:$A,'Cleaned Medical Examiation data'!$H:$K)</f>
        <v>YES</v>
      </c>
      <c r="R1590" s="48">
        <v>1</v>
      </c>
      <c r="S1590" s="45" t="str">
        <v>Over Weight</v>
      </c>
      <c r="T1590" s="34" t="str">
        <v>Normal</v>
      </c>
    </row>
    <row r="1591" spans="1:20" ht="15.75">
      <c r="A1591" s="33" t="s">
        <v>1632</v>
      </c>
      <c r="B1591" s="7" t="str">
        <f>VLOOKUP(A1591,'Customer Names'!$A:$G,7,0)</f>
        <v>Mr</v>
      </c>
      <c r="C1591" s="7" t="str">
        <f>VLOOKUP(A1591,'Customer Names'!$A:$F,6,0)</f>
        <v>Andrew</v>
      </c>
      <c r="D1591" s="7" t="str">
        <f>VLOOKUP(A1591,'Customer Names'!$A:$E,5,0)</f>
        <v>Podgurski</v>
      </c>
      <c r="E1591" s="25" t="str">
        <f>VLOOKUP(A1591,'Cleaned Hospitalisation data'!$A:$K,7,0)</f>
        <v>19-Aug-1975</v>
      </c>
      <c r="F1591" s="12">
        <f>VLOOKUP(A1591,'Cleaned Hospitalisation data'!$A$1:$K$2336,8,0)</f>
        <v>47</v>
      </c>
      <c r="G1591" s="12">
        <f>VLOOKUP(A1591,'Cleaned Hospitalisation data'!$A:$K,2,0)</f>
        <v>1</v>
      </c>
      <c r="H1591" s="28">
        <f>VLOOKUP(A1591,'Cleaned Hospitalisation data'!$A$1:$K$2336,3,0)</f>
        <v>29899.25</v>
      </c>
      <c r="I1591" s="12" t="str">
        <f>VLOOKUP(A1591,'Cleaned Hospitalisation data'!$A$1:$K$2336,4,0)</f>
        <v>Tier - 1</v>
      </c>
      <c r="J1591" s="12" t="str">
        <f>VLOOKUP(A1591,'Cleaned Hospitalisation data'!$A$1:$K$2336,5,0)</f>
        <v>Tier - 3</v>
      </c>
      <c r="K1591" s="12" t="str">
        <f>VLOOKUP(A1591,'Cleaned Hospitalisation data'!$A$1:$K$2336,6,0)</f>
        <v>R1011</v>
      </c>
      <c r="L1591" s="12" cm="1">
        <f t="array" ref="L1591:P1591">_xlfn.XLOOKUP(A1591,$A:$A,'Cleaned Medical Examiation data'!$B:$F)</f>
        <v>19.260000000000002</v>
      </c>
      <c r="M1591" s="12">
        <v>8.9600000000000009</v>
      </c>
      <c r="N1591" s="12" t="str">
        <v>YES</v>
      </c>
      <c r="O1591" s="12" t="str">
        <v>NO</v>
      </c>
      <c r="P1591" s="12" t="str">
        <v>NO</v>
      </c>
      <c r="Q1591" s="19" t="str" cm="1">
        <f t="array" ref="Q1591:T1591">_xlfn.XLOOKUP(A1591,$A:$A,'Cleaned Medical Examiation data'!$H:$K)</f>
        <v>YES</v>
      </c>
      <c r="R1591" s="48">
        <v>1</v>
      </c>
      <c r="S1591" s="45" t="str">
        <v>Normal Weight</v>
      </c>
      <c r="T1591" s="34" t="str">
        <v>Diabetes</v>
      </c>
    </row>
    <row r="1592" spans="1:20" ht="15.75">
      <c r="A1592" s="33" t="s">
        <v>1633</v>
      </c>
      <c r="B1592" s="7" t="str">
        <f>VLOOKUP(A1592,'Customer Names'!$A:$G,7,0)</f>
        <v>Mr</v>
      </c>
      <c r="C1592" s="7" t="str">
        <f>VLOOKUP(A1592,'Customer Names'!$A:$F,6,0)</f>
        <v>Anthony</v>
      </c>
      <c r="D1592" s="7" t="str">
        <f>VLOOKUP(A1592,'Customer Names'!$A:$E,5,0)</f>
        <v>Diamond</v>
      </c>
      <c r="E1592" s="25" t="str">
        <f>VLOOKUP(A1592,'Cleaned Hospitalisation data'!$A:$K,7,0)</f>
        <v>30-Dec-1989</v>
      </c>
      <c r="F1592" s="12">
        <f>VLOOKUP(A1592,'Cleaned Hospitalisation data'!$A$1:$K$2336,8,0)</f>
        <v>33</v>
      </c>
      <c r="G1592" s="12">
        <f>VLOOKUP(A1592,'Cleaned Hospitalisation data'!$A:$K,2,0)</f>
        <v>3</v>
      </c>
      <c r="H1592" s="28">
        <f>VLOOKUP(A1592,'Cleaned Hospitalisation data'!$A$1:$K$2336,3,0)</f>
        <v>29852.48</v>
      </c>
      <c r="I1592" s="12" t="str">
        <f>VLOOKUP(A1592,'Cleaned Hospitalisation data'!$A$1:$K$2336,4,0)</f>
        <v>Tier - 1</v>
      </c>
      <c r="J1592" s="12" t="str">
        <f>VLOOKUP(A1592,'Cleaned Hospitalisation data'!$A$1:$K$2336,5,0)</f>
        <v>Tier - 3</v>
      </c>
      <c r="K1592" s="12" t="str">
        <f>VLOOKUP(A1592,'Cleaned Hospitalisation data'!$A$1:$K$2336,6,0)</f>
        <v>R1011</v>
      </c>
      <c r="L1592" s="12" cm="1">
        <f t="array" ref="L1592:P1592">_xlfn.XLOOKUP(A1592,$A:$A,'Cleaned Medical Examiation data'!$B:$F)</f>
        <v>26.92</v>
      </c>
      <c r="M1592" s="12">
        <v>6.09</v>
      </c>
      <c r="N1592" s="12" t="str">
        <v>NO</v>
      </c>
      <c r="O1592" s="12" t="str">
        <v>NO</v>
      </c>
      <c r="P1592" s="12" t="str">
        <v>NO</v>
      </c>
      <c r="Q1592" s="19" t="str" cm="1">
        <f t="array" ref="Q1592:T1592">_xlfn.XLOOKUP(A1592,$A:$A,'Cleaned Medical Examiation data'!$H:$K)</f>
        <v>YES</v>
      </c>
      <c r="R1592" s="48">
        <v>0</v>
      </c>
      <c r="S1592" s="45" t="str">
        <v>Over Weight</v>
      </c>
      <c r="T1592" s="34" t="str">
        <v>Prediabetes</v>
      </c>
    </row>
    <row r="1593" spans="1:20" ht="15.75">
      <c r="A1593" s="33" t="s">
        <v>1634</v>
      </c>
      <c r="B1593" s="7" t="str">
        <f>VLOOKUP(A1593,'Customer Names'!$A:$G,7,0)</f>
        <v>Mr</v>
      </c>
      <c r="C1593" s="7" t="str">
        <f>VLOOKUP(A1593,'Customer Names'!$A:$F,6,0)</f>
        <v>Chris</v>
      </c>
      <c r="D1593" s="7" t="str">
        <f>VLOOKUP(A1593,'Customer Names'!$A:$E,5,0)</f>
        <v>Sallade</v>
      </c>
      <c r="E1593" s="25" t="str">
        <f>VLOOKUP(A1593,'Cleaned Hospitalisation data'!$A:$K,7,0)</f>
        <v>29-Oct-1982</v>
      </c>
      <c r="F1593" s="12">
        <f>VLOOKUP(A1593,'Cleaned Hospitalisation data'!$A$1:$K$2336,8,0)</f>
        <v>40</v>
      </c>
      <c r="G1593" s="12">
        <f>VLOOKUP(A1593,'Cleaned Hospitalisation data'!$A:$K,2,0)</f>
        <v>3</v>
      </c>
      <c r="H1593" s="28">
        <f>VLOOKUP(A1593,'Cleaned Hospitalisation data'!$A$1:$K$2336,3,0)</f>
        <v>29818.76</v>
      </c>
      <c r="I1593" s="12" t="str">
        <f>VLOOKUP(A1593,'Cleaned Hospitalisation data'!$A$1:$K$2336,4,0)</f>
        <v>Tier - 1</v>
      </c>
      <c r="J1593" s="12" t="str">
        <f>VLOOKUP(A1593,'Cleaned Hospitalisation data'!$A$1:$K$2336,5,0)</f>
        <v>Tier - 1</v>
      </c>
      <c r="K1593" s="12" t="str">
        <f>VLOOKUP(A1593,'Cleaned Hospitalisation data'!$A$1:$K$2336,6,0)</f>
        <v>R1012</v>
      </c>
      <c r="L1593" s="12" cm="1">
        <f t="array" ref="L1593:P1593">_xlfn.XLOOKUP(A1593,$A:$A,'Cleaned Medical Examiation data'!$B:$F)</f>
        <v>19.73</v>
      </c>
      <c r="M1593" s="12">
        <v>4.3600000000000003</v>
      </c>
      <c r="N1593" s="12" t="str">
        <v>NO</v>
      </c>
      <c r="O1593" s="12" t="str">
        <v>NO</v>
      </c>
      <c r="P1593" s="12" t="str">
        <v>NO</v>
      </c>
      <c r="Q1593" s="19" t="str" cm="1">
        <f t="array" ref="Q1593:T1593">_xlfn.XLOOKUP(A1593,$A:$A,'Cleaned Medical Examiation data'!$H:$K)</f>
        <v>YES</v>
      </c>
      <c r="R1593" s="48">
        <v>0</v>
      </c>
      <c r="S1593" s="45" t="str">
        <v>Normal Weight</v>
      </c>
      <c r="T1593" s="34" t="str">
        <v>Normal</v>
      </c>
    </row>
    <row r="1594" spans="1:20" ht="15.75">
      <c r="A1594" s="33" t="s">
        <v>1635</v>
      </c>
      <c r="B1594" s="7" t="str">
        <f>VLOOKUP(A1594,'Customer Names'!$A:$G,7,0)</f>
        <v>Mr</v>
      </c>
      <c r="C1594" s="7" t="str">
        <f>VLOOKUP(A1594,'Customer Names'!$A:$F,6,0)</f>
        <v>Brendan D</v>
      </c>
      <c r="D1594" s="7" t="str">
        <f>VLOOKUP(A1594,'Customer Names'!$A:$E,5,0)</f>
        <v>Prindiville</v>
      </c>
      <c r="E1594" s="25" t="str">
        <f>VLOOKUP(A1594,'Cleaned Hospitalisation data'!$A:$K,7,0)</f>
        <v>4-Dec-1962</v>
      </c>
      <c r="F1594" s="12">
        <f>VLOOKUP(A1594,'Cleaned Hospitalisation data'!$A$1:$K$2336,8,0)</f>
        <v>60</v>
      </c>
      <c r="G1594" s="12">
        <f>VLOOKUP(A1594,'Cleaned Hospitalisation data'!$A:$K,2,0)</f>
        <v>3</v>
      </c>
      <c r="H1594" s="28">
        <f>VLOOKUP(A1594,'Cleaned Hospitalisation data'!$A$1:$K$2336,3,0)</f>
        <v>46130.53</v>
      </c>
      <c r="I1594" s="12" t="str">
        <f>VLOOKUP(A1594,'Cleaned Hospitalisation data'!$A$1:$K$2336,4,0)</f>
        <v>Tier - 1</v>
      </c>
      <c r="J1594" s="12" t="str">
        <f>VLOOKUP(A1594,'Cleaned Hospitalisation data'!$A$1:$K$2336,5,0)</f>
        <v>Tier - 1</v>
      </c>
      <c r="K1594" s="12" t="str">
        <f>VLOOKUP(A1594,'Cleaned Hospitalisation data'!$A$1:$K$2336,6,0)</f>
        <v>R1012</v>
      </c>
      <c r="L1594" s="12" cm="1">
        <f t="array" ref="L1594:P1594">_xlfn.XLOOKUP(A1594,$A:$A,'Cleaned Medical Examiation data'!$B:$F)</f>
        <v>31.35</v>
      </c>
      <c r="M1594" s="12">
        <v>6.86</v>
      </c>
      <c r="N1594" s="12" t="str">
        <v>NO</v>
      </c>
      <c r="O1594" s="12" t="str">
        <v>NO</v>
      </c>
      <c r="P1594" s="12" t="str">
        <v>NO</v>
      </c>
      <c r="Q1594" s="19" t="str" cm="1">
        <f t="array" ref="Q1594:T1594">_xlfn.XLOOKUP(A1594,$A:$A,'Cleaned Medical Examiation data'!$H:$K)</f>
        <v>YES</v>
      </c>
      <c r="R1594" s="48">
        <v>0</v>
      </c>
      <c r="S1594" s="45" t="str">
        <v>Obesity</v>
      </c>
      <c r="T1594" s="34" t="str">
        <v>Diabetes</v>
      </c>
    </row>
    <row r="1595" spans="1:20" ht="15.75">
      <c r="A1595" s="33" t="s">
        <v>1636</v>
      </c>
      <c r="B1595" s="7" t="str">
        <f>VLOOKUP(A1595,'Customer Names'!$A:$G,7,0)</f>
        <v>Mr</v>
      </c>
      <c r="C1595" s="7" t="str">
        <f>VLOOKUP(A1595,'Customer Names'!$A:$F,6,0)</f>
        <v>Yu</v>
      </c>
      <c r="D1595" s="7" t="str">
        <f>VLOOKUP(A1595,'Customer Names'!$A:$E,5,0)</f>
        <v>Zhang</v>
      </c>
      <c r="E1595" s="25" t="str">
        <f>VLOOKUP(A1595,'Cleaned Hospitalisation data'!$A:$K,7,0)</f>
        <v>13-Aug-1981</v>
      </c>
      <c r="F1595" s="12">
        <f>VLOOKUP(A1595,'Cleaned Hospitalisation data'!$A$1:$K$2336,8,0)</f>
        <v>41</v>
      </c>
      <c r="G1595" s="12">
        <f>VLOOKUP(A1595,'Cleaned Hospitalisation data'!$A:$K,2,0)</f>
        <v>1</v>
      </c>
      <c r="H1595" s="28">
        <f>VLOOKUP(A1595,'Cleaned Hospitalisation data'!$A$1:$K$2336,3,0)</f>
        <v>29816.639999999999</v>
      </c>
      <c r="I1595" s="12" t="str">
        <f>VLOOKUP(A1595,'Cleaned Hospitalisation data'!$A$1:$K$2336,4,0)</f>
        <v>Tier - 1</v>
      </c>
      <c r="J1595" s="12" t="str">
        <f>VLOOKUP(A1595,'Cleaned Hospitalisation data'!$A$1:$K$2336,5,0)</f>
        <v>Tier - 2</v>
      </c>
      <c r="K1595" s="12" t="str">
        <f>VLOOKUP(A1595,'Cleaned Hospitalisation data'!$A$1:$K$2336,6,0)</f>
        <v>R1011</v>
      </c>
      <c r="L1595" s="12" cm="1">
        <f t="array" ref="L1595:P1595">_xlfn.XLOOKUP(A1595,$A:$A,'Cleaned Medical Examiation data'!$B:$F)</f>
        <v>23.56</v>
      </c>
      <c r="M1595" s="12">
        <v>11.74</v>
      </c>
      <c r="N1595" s="12" t="str">
        <v>YES</v>
      </c>
      <c r="O1595" s="12" t="str">
        <v>NO</v>
      </c>
      <c r="P1595" s="12" t="str">
        <v>NO</v>
      </c>
      <c r="Q1595" s="19" t="str" cm="1">
        <f t="array" ref="Q1595:T1595">_xlfn.XLOOKUP(A1595,$A:$A,'Cleaned Medical Examiation data'!$H:$K)</f>
        <v>YES</v>
      </c>
      <c r="R1595" s="48">
        <v>0</v>
      </c>
      <c r="S1595" s="45" t="str">
        <v>Normal Weight</v>
      </c>
      <c r="T1595" s="34" t="str">
        <v>Diabetes</v>
      </c>
    </row>
    <row r="1596" spans="1:20" ht="15.75">
      <c r="A1596" s="33" t="s">
        <v>1637</v>
      </c>
      <c r="B1596" s="7" t="str">
        <f>VLOOKUP(A1596,'Customer Names'!$A:$G,7,0)</f>
        <v>Mr</v>
      </c>
      <c r="C1596" s="7" t="str">
        <f>VLOOKUP(A1596,'Customer Names'!$A:$F,6,0)</f>
        <v>Caleb N</v>
      </c>
      <c r="D1596" s="7" t="str">
        <f>VLOOKUP(A1596,'Customer Names'!$A:$E,5,0)</f>
        <v>Chatfield</v>
      </c>
      <c r="E1596" s="25" t="str">
        <f>VLOOKUP(A1596,'Cleaned Hospitalisation data'!$A:$K,7,0)</f>
        <v>20-Jun-1998</v>
      </c>
      <c r="F1596" s="12">
        <f>VLOOKUP(A1596,'Cleaned Hospitalisation data'!$A$1:$K$2336,8,0)</f>
        <v>24</v>
      </c>
      <c r="G1596" s="12">
        <f>VLOOKUP(A1596,'Cleaned Hospitalisation data'!$A:$K,2,0)</f>
        <v>0</v>
      </c>
      <c r="H1596" s="28">
        <f>VLOOKUP(A1596,'Cleaned Hospitalisation data'!$A$1:$K$2336,3,0)</f>
        <v>29760.6</v>
      </c>
      <c r="I1596" s="12" t="str">
        <f>VLOOKUP(A1596,'Cleaned Hospitalisation data'!$A$1:$K$2336,4,0)</f>
        <v>Tier - 1</v>
      </c>
      <c r="J1596" s="12" t="str">
        <f>VLOOKUP(A1596,'Cleaned Hospitalisation data'!$A$1:$K$2336,5,0)</f>
        <v>Tier - 2</v>
      </c>
      <c r="K1596" s="12" t="str">
        <f>VLOOKUP(A1596,'Cleaned Hospitalisation data'!$A$1:$K$2336,6,0)</f>
        <v>R1011</v>
      </c>
      <c r="L1596" s="12" cm="1">
        <f t="array" ref="L1596:P1596">_xlfn.XLOOKUP(A1596,$A:$A,'Cleaned Medical Examiation data'!$B:$F)</f>
        <v>37.67</v>
      </c>
      <c r="M1596" s="12">
        <v>5.89</v>
      </c>
      <c r="N1596" s="12" t="str">
        <v>NO</v>
      </c>
      <c r="O1596" s="12" t="str">
        <v>NO</v>
      </c>
      <c r="P1596" s="12" t="str">
        <v>NO</v>
      </c>
      <c r="Q1596" s="19" t="str" cm="1">
        <f t="array" ref="Q1596:T1596">_xlfn.XLOOKUP(A1596,$A:$A,'Cleaned Medical Examiation data'!$H:$K)</f>
        <v>YES</v>
      </c>
      <c r="R1596" s="48">
        <v>1</v>
      </c>
      <c r="S1596" s="45" t="str">
        <v>Obesity</v>
      </c>
      <c r="T1596" s="34" t="str">
        <v>Prediabetes</v>
      </c>
    </row>
    <row r="1597" spans="1:20" ht="15.75">
      <c r="A1597" s="33" t="s">
        <v>1638</v>
      </c>
      <c r="B1597" s="7" t="str">
        <f>VLOOKUP(A1597,'Customer Names'!$A:$G,7,0)</f>
        <v>Mr</v>
      </c>
      <c r="C1597" s="7" t="str">
        <f>VLOOKUP(A1597,'Customer Names'!$A:$F,6,0)</f>
        <v>Jason M</v>
      </c>
      <c r="D1597" s="7" t="str">
        <f>VLOOKUP(A1597,'Customer Names'!$A:$E,5,0)</f>
        <v>Bruns</v>
      </c>
      <c r="E1597" s="25" t="str">
        <f>VLOOKUP(A1597,'Cleaned Hospitalisation data'!$A:$K,7,0)</f>
        <v>23-Aug-1973</v>
      </c>
      <c r="F1597" s="12">
        <f>VLOOKUP(A1597,'Cleaned Hospitalisation data'!$A$1:$K$2336,8,0)</f>
        <v>49</v>
      </c>
      <c r="G1597" s="12">
        <f>VLOOKUP(A1597,'Cleaned Hospitalisation data'!$A:$K,2,0)</f>
        <v>0</v>
      </c>
      <c r="H1597" s="28">
        <f>VLOOKUP(A1597,'Cleaned Hospitalisation data'!$A$1:$K$2336,3,0)</f>
        <v>29757.69</v>
      </c>
      <c r="I1597" s="12" t="str">
        <f>VLOOKUP(A1597,'Cleaned Hospitalisation data'!$A$1:$K$2336,4,0)</f>
        <v>Tier - 1</v>
      </c>
      <c r="J1597" s="12" t="str">
        <f>VLOOKUP(A1597,'Cleaned Hospitalisation data'!$A$1:$K$2336,5,0)</f>
        <v>Tier - 3</v>
      </c>
      <c r="K1597" s="12" t="str">
        <f>VLOOKUP(A1597,'Cleaned Hospitalisation data'!$A$1:$K$2336,6,0)</f>
        <v>R1011</v>
      </c>
      <c r="L1597" s="12" cm="1">
        <f t="array" ref="L1597:P1597">_xlfn.XLOOKUP(A1597,$A:$A,'Cleaned Medical Examiation data'!$B:$F)</f>
        <v>18.73</v>
      </c>
      <c r="M1597" s="12">
        <v>10.64</v>
      </c>
      <c r="N1597" s="12" t="str">
        <v>NO</v>
      </c>
      <c r="O1597" s="12" t="str">
        <v>NO</v>
      </c>
      <c r="P1597" s="12" t="str">
        <v>NO</v>
      </c>
      <c r="Q1597" s="19" t="str" cm="1">
        <f t="array" ref="Q1597:T1597">_xlfn.XLOOKUP(A1597,$A:$A,'Cleaned Medical Examiation data'!$H:$K)</f>
        <v>YES</v>
      </c>
      <c r="R1597" s="48">
        <v>2</v>
      </c>
      <c r="S1597" s="45" t="str">
        <v>Normal Weight</v>
      </c>
      <c r="T1597" s="34" t="str">
        <v>Diabetes</v>
      </c>
    </row>
    <row r="1598" spans="1:20" ht="15.75">
      <c r="A1598" s="33" t="s">
        <v>1639</v>
      </c>
      <c r="B1598" s="7" t="str">
        <f>VLOOKUP(A1598,'Customer Names'!$A:$G,7,0)</f>
        <v>Ms</v>
      </c>
      <c r="C1598" s="7" t="str">
        <f>VLOOKUP(A1598,'Customer Names'!$A:$F,6,0)</f>
        <v>Angela R</v>
      </c>
      <c r="D1598" s="7" t="str">
        <f>VLOOKUP(A1598,'Customer Names'!$A:$E,5,0)</f>
        <v>Yochum</v>
      </c>
      <c r="E1598" s="25" t="str">
        <f>VLOOKUP(A1598,'Cleaned Hospitalisation data'!$A:$K,7,0)</f>
        <v>27-Jul-1993</v>
      </c>
      <c r="F1598" s="12">
        <f>VLOOKUP(A1598,'Cleaned Hospitalisation data'!$A$1:$K$2336,8,0)</f>
        <v>29</v>
      </c>
      <c r="G1598" s="12">
        <f>VLOOKUP(A1598,'Cleaned Hospitalisation data'!$A:$K,2,0)</f>
        <v>0</v>
      </c>
      <c r="H1598" s="28">
        <f>VLOOKUP(A1598,'Cleaned Hospitalisation data'!$A$1:$K$2336,3,0)</f>
        <v>29622.69</v>
      </c>
      <c r="I1598" s="12" t="str">
        <f>VLOOKUP(A1598,'Cleaned Hospitalisation data'!$A$1:$K$2336,4,0)</f>
        <v>Tier - 1</v>
      </c>
      <c r="J1598" s="12" t="str">
        <f>VLOOKUP(A1598,'Cleaned Hospitalisation data'!$A$1:$K$2336,5,0)</f>
        <v>Tier - 1</v>
      </c>
      <c r="K1598" s="12" t="str">
        <f>VLOOKUP(A1598,'Cleaned Hospitalisation data'!$A$1:$K$2336,6,0)</f>
        <v>R1011</v>
      </c>
      <c r="L1598" s="12" cm="1">
        <f t="array" ref="L1598:P1598">_xlfn.XLOOKUP(A1598,$A:$A,'Cleaned Medical Examiation data'!$B:$F)</f>
        <v>33.090000000000003</v>
      </c>
      <c r="M1598" s="12">
        <v>6.06</v>
      </c>
      <c r="N1598" s="12" t="str">
        <v>NO</v>
      </c>
      <c r="O1598" s="12" t="str">
        <v>NO</v>
      </c>
      <c r="P1598" s="12" t="str">
        <v>YES</v>
      </c>
      <c r="Q1598" s="19" t="str" cm="1">
        <f t="array" ref="Q1598:T1598">_xlfn.XLOOKUP(A1598,$A:$A,'Cleaned Medical Examiation data'!$H:$K)</f>
        <v>YES</v>
      </c>
      <c r="R1598" s="48">
        <v>1</v>
      </c>
      <c r="S1598" s="45" t="str">
        <v>Obesity</v>
      </c>
      <c r="T1598" s="34" t="str">
        <v>Prediabetes</v>
      </c>
    </row>
    <row r="1599" spans="1:20" ht="15.75">
      <c r="A1599" s="33" t="s">
        <v>1640</v>
      </c>
      <c r="B1599" s="7" t="str">
        <f>VLOOKUP(A1599,'Customer Names'!$A:$G,7,0)</f>
        <v>Mr</v>
      </c>
      <c r="C1599" s="7" t="str">
        <f>VLOOKUP(A1599,'Customer Names'!$A:$F,6,0)</f>
        <v>Keith J</v>
      </c>
      <c r="D1599" s="7" t="str">
        <f>VLOOKUP(A1599,'Customer Names'!$A:$E,5,0)</f>
        <v>Freeburn</v>
      </c>
      <c r="E1599" s="25" t="str">
        <f>VLOOKUP(A1599,'Cleaned Hospitalisation data'!$A:$K,7,0)</f>
        <v>3-Nov-1975</v>
      </c>
      <c r="F1599" s="12">
        <f>VLOOKUP(A1599,'Cleaned Hospitalisation data'!$A$1:$K$2336,8,0)</f>
        <v>47</v>
      </c>
      <c r="G1599" s="12">
        <f>VLOOKUP(A1599,'Cleaned Hospitalisation data'!$A:$K,2,0)</f>
        <v>1</v>
      </c>
      <c r="H1599" s="28">
        <f>VLOOKUP(A1599,'Cleaned Hospitalisation data'!$A$1:$K$2336,3,0)</f>
        <v>29583.8</v>
      </c>
      <c r="I1599" s="12" t="str">
        <f>VLOOKUP(A1599,'Cleaned Hospitalisation data'!$A$1:$K$2336,4,0)</f>
        <v>Tier - 1</v>
      </c>
      <c r="J1599" s="12" t="str">
        <f>VLOOKUP(A1599,'Cleaned Hospitalisation data'!$A$1:$K$2336,5,0)</f>
        <v>Tier - 1</v>
      </c>
      <c r="K1599" s="12" t="str">
        <f>VLOOKUP(A1599,'Cleaned Hospitalisation data'!$A$1:$K$2336,6,0)</f>
        <v>R1011</v>
      </c>
      <c r="L1599" s="12" cm="1">
        <f t="array" ref="L1599:P1599">_xlfn.XLOOKUP(A1599,$A:$A,'Cleaned Medical Examiation data'!$B:$F)</f>
        <v>18.329999999999998</v>
      </c>
      <c r="M1599" s="12">
        <v>7.46</v>
      </c>
      <c r="N1599" s="12" t="str">
        <v>YES</v>
      </c>
      <c r="O1599" s="12" t="str">
        <v>NO</v>
      </c>
      <c r="P1599" s="12" t="str">
        <v>NO</v>
      </c>
      <c r="Q1599" s="19" t="str" cm="1">
        <f t="array" ref="Q1599:T1599">_xlfn.XLOOKUP(A1599,$A:$A,'Cleaned Medical Examiation data'!$H:$K)</f>
        <v>YES</v>
      </c>
      <c r="R1599" s="48">
        <v>1</v>
      </c>
      <c r="S1599" s="45" t="str">
        <v>Under Weight</v>
      </c>
      <c r="T1599" s="34" t="str">
        <v>Diabetes</v>
      </c>
    </row>
    <row r="1600" spans="1:20" ht="15.75">
      <c r="A1600" s="33" t="s">
        <v>1641</v>
      </c>
      <c r="B1600" s="7" t="str">
        <f>VLOOKUP(A1600,'Customer Names'!$A:$G,7,0)</f>
        <v>Ms</v>
      </c>
      <c r="C1600" s="7" t="str">
        <f>VLOOKUP(A1600,'Customer Names'!$A:$F,6,0)</f>
        <v>Emma</v>
      </c>
      <c r="D1600" s="7" t="str">
        <f>VLOOKUP(A1600,'Customer Names'!$A:$E,5,0)</f>
        <v>Spencer</v>
      </c>
      <c r="E1600" s="25" t="str">
        <f>VLOOKUP(A1600,'Cleaned Hospitalisation data'!$A:$K,7,0)</f>
        <v>20-Oct-1959</v>
      </c>
      <c r="F1600" s="12">
        <f>VLOOKUP(A1600,'Cleaned Hospitalisation data'!$A$1:$K$2336,8,0)</f>
        <v>63</v>
      </c>
      <c r="G1600" s="12">
        <f>VLOOKUP(A1600,'Cleaned Hospitalisation data'!$A:$K,2,0)</f>
        <v>0</v>
      </c>
      <c r="H1600" s="28">
        <f>VLOOKUP(A1600,'Cleaned Hospitalisation data'!$A$1:$K$2336,3,0)</f>
        <v>29523.17</v>
      </c>
      <c r="I1600" s="12" t="str">
        <f>VLOOKUP(A1600,'Cleaned Hospitalisation data'!$A$1:$K$2336,4,0)</f>
        <v>Tier - 1</v>
      </c>
      <c r="J1600" s="12" t="str">
        <f>VLOOKUP(A1600,'Cleaned Hospitalisation data'!$A$1:$K$2336,5,0)</f>
        <v>Tier - 2</v>
      </c>
      <c r="K1600" s="12" t="str">
        <f>VLOOKUP(A1600,'Cleaned Hospitalisation data'!$A$1:$K$2336,6,0)</f>
        <v>R1024</v>
      </c>
      <c r="L1600" s="12" cm="1">
        <f t="array" ref="L1600:P1600">_xlfn.XLOOKUP(A1600,$A:$A,'Cleaned Medical Examiation data'!$B:$F)</f>
        <v>27.74</v>
      </c>
      <c r="M1600" s="12">
        <v>4.68</v>
      </c>
      <c r="N1600" s="12" t="str">
        <v>YES</v>
      </c>
      <c r="O1600" s="12" t="str">
        <v>NO</v>
      </c>
      <c r="P1600" s="12" t="str">
        <v>NO</v>
      </c>
      <c r="Q1600" s="19" t="str" cm="1">
        <f t="array" ref="Q1600:T1600">_xlfn.XLOOKUP(A1600,$A:$A,'Cleaned Medical Examiation data'!$H:$K)</f>
        <v>YES</v>
      </c>
      <c r="R1600" s="48">
        <v>2</v>
      </c>
      <c r="S1600" s="45" t="str">
        <v>Over Weight</v>
      </c>
      <c r="T1600" s="34" t="str">
        <v>Normal</v>
      </c>
    </row>
    <row r="1601" spans="1:20" ht="15.75">
      <c r="A1601" s="33" t="s">
        <v>1642</v>
      </c>
      <c r="B1601" s="7" t="str">
        <f>VLOOKUP(A1601,'Customer Names'!$A:$G,7,0)</f>
        <v>Mr</v>
      </c>
      <c r="C1601" s="7" t="str">
        <f>VLOOKUP(A1601,'Customer Names'!$A:$F,6,0)</f>
        <v>Nathan A</v>
      </c>
      <c r="D1601" s="7" t="str">
        <f>VLOOKUP(A1601,'Customer Names'!$A:$E,5,0)</f>
        <v>Jarosik</v>
      </c>
      <c r="E1601" s="25" t="str">
        <f>VLOOKUP(A1601,'Cleaned Hospitalisation data'!$A:$K,7,0)</f>
        <v>16-Jul-1987</v>
      </c>
      <c r="F1601" s="12">
        <f>VLOOKUP(A1601,'Cleaned Hospitalisation data'!$A$1:$K$2336,8,0)</f>
        <v>35</v>
      </c>
      <c r="G1601" s="12">
        <f>VLOOKUP(A1601,'Cleaned Hospitalisation data'!$A:$K,2,0)</f>
        <v>3</v>
      </c>
      <c r="H1601" s="28">
        <f>VLOOKUP(A1601,'Cleaned Hospitalisation data'!$A$1:$K$2336,3,0)</f>
        <v>29443.59</v>
      </c>
      <c r="I1601" s="12" t="str">
        <f>VLOOKUP(A1601,'Cleaned Hospitalisation data'!$A$1:$K$2336,4,0)</f>
        <v>Tier - 1</v>
      </c>
      <c r="J1601" s="12" t="str">
        <f>VLOOKUP(A1601,'Cleaned Hospitalisation data'!$A$1:$K$2336,5,0)</f>
        <v>Tier - 1</v>
      </c>
      <c r="K1601" s="12" t="str">
        <f>VLOOKUP(A1601,'Cleaned Hospitalisation data'!$A$1:$K$2336,6,0)</f>
        <v>R1011</v>
      </c>
      <c r="L1601" s="12" cm="1">
        <f t="array" ref="L1601:P1601">_xlfn.XLOOKUP(A1601,$A:$A,'Cleaned Medical Examiation data'!$B:$F)</f>
        <v>24.2</v>
      </c>
      <c r="M1601" s="12">
        <v>6.15</v>
      </c>
      <c r="N1601" s="12" t="str">
        <v>NO</v>
      </c>
      <c r="O1601" s="12" t="str">
        <v>NO</v>
      </c>
      <c r="P1601" s="12" t="str">
        <v>NO</v>
      </c>
      <c r="Q1601" s="19" t="str" cm="1">
        <f t="array" ref="Q1601:T1601">_xlfn.XLOOKUP(A1601,$A:$A,'Cleaned Medical Examiation data'!$H:$K)</f>
        <v>YES</v>
      </c>
      <c r="R1601" s="48">
        <v>1</v>
      </c>
      <c r="S1601" s="45" t="str">
        <v>Normal Weight</v>
      </c>
      <c r="T1601" s="34" t="str">
        <v>Prediabetes</v>
      </c>
    </row>
    <row r="1602" spans="1:20" ht="15.75">
      <c r="A1602" s="33" t="s">
        <v>1643</v>
      </c>
      <c r="B1602" s="7" t="str">
        <f>VLOOKUP(A1602,'Customer Names'!$A:$G,7,0)</f>
        <v>Ms</v>
      </c>
      <c r="C1602" s="7" t="str">
        <f>VLOOKUP(A1602,'Customer Names'!$A:$F,6,0)</f>
        <v>Kathryn</v>
      </c>
      <c r="D1602" s="7" t="str">
        <f>VLOOKUP(A1602,'Customer Names'!$A:$E,5,0)</f>
        <v>Heinzen</v>
      </c>
      <c r="E1602" s="25" t="str">
        <f>VLOOKUP(A1602,'Cleaned Hospitalisation data'!$A:$K,7,0)</f>
        <v>7-Nov-1985</v>
      </c>
      <c r="F1602" s="12">
        <f>VLOOKUP(A1602,'Cleaned Hospitalisation data'!$A$1:$K$2336,8,0)</f>
        <v>37</v>
      </c>
      <c r="G1602" s="12">
        <f>VLOOKUP(A1602,'Cleaned Hospitalisation data'!$A:$K,2,0)</f>
        <v>3</v>
      </c>
      <c r="H1602" s="28">
        <f>VLOOKUP(A1602,'Cleaned Hospitalisation data'!$A$1:$K$2336,3,0)</f>
        <v>29352.560000000001</v>
      </c>
      <c r="I1602" s="12" t="str">
        <f>VLOOKUP(A1602,'Cleaned Hospitalisation data'!$A$1:$K$2336,4,0)</f>
        <v>Tier - 1</v>
      </c>
      <c r="J1602" s="12" t="str">
        <f>VLOOKUP(A1602,'Cleaned Hospitalisation data'!$A$1:$K$2336,5,0)</f>
        <v>Tier - 1</v>
      </c>
      <c r="K1602" s="12" t="str">
        <f>VLOOKUP(A1602,'Cleaned Hospitalisation data'!$A$1:$K$2336,6,0)</f>
        <v>R1011</v>
      </c>
      <c r="L1602" s="12" cm="1">
        <f t="array" ref="L1602:P1602">_xlfn.XLOOKUP(A1602,$A:$A,'Cleaned Medical Examiation data'!$B:$F)</f>
        <v>22.03</v>
      </c>
      <c r="M1602" s="12">
        <v>4.28</v>
      </c>
      <c r="N1602" s="12" t="str">
        <v>YES</v>
      </c>
      <c r="O1602" s="12" t="str">
        <v>NO</v>
      </c>
      <c r="P1602" s="12" t="str">
        <v>NO</v>
      </c>
      <c r="Q1602" s="19" t="str" cm="1">
        <f t="array" ref="Q1602:T1602">_xlfn.XLOOKUP(A1602,$A:$A,'Cleaned Medical Examiation data'!$H:$K)</f>
        <v>YES</v>
      </c>
      <c r="R1602" s="48">
        <v>0</v>
      </c>
      <c r="S1602" s="45" t="str">
        <v>Normal Weight</v>
      </c>
      <c r="T1602" s="34" t="str">
        <v>Normal</v>
      </c>
    </row>
    <row r="1603" spans="1:20" ht="15.75">
      <c r="A1603" s="33" t="s">
        <v>1644</v>
      </c>
      <c r="B1603" s="7" t="str">
        <f>VLOOKUP(A1603,'Customer Names'!$A:$G,7,0)</f>
        <v>Ms</v>
      </c>
      <c r="C1603" s="7" t="str">
        <f>VLOOKUP(A1603,'Customer Names'!$A:$F,6,0)</f>
        <v>Elizabeth H</v>
      </c>
      <c r="D1603" s="7" t="str">
        <f>VLOOKUP(A1603,'Customer Names'!$A:$E,5,0)</f>
        <v>Kelley</v>
      </c>
      <c r="E1603" s="25" t="str">
        <f>VLOOKUP(A1603,'Cleaned Hospitalisation data'!$A:$K,7,0)</f>
        <v>5-Jun-1958</v>
      </c>
      <c r="F1603" s="12">
        <f>VLOOKUP(A1603,'Cleaned Hospitalisation data'!$A$1:$K$2336,8,0)</f>
        <v>65</v>
      </c>
      <c r="G1603" s="12">
        <f>VLOOKUP(A1603,'Cleaned Hospitalisation data'!$A:$K,2,0)</f>
        <v>0</v>
      </c>
      <c r="H1603" s="28">
        <f>VLOOKUP(A1603,'Cleaned Hospitalisation data'!$A$1:$K$2336,3,0)</f>
        <v>29330.98</v>
      </c>
      <c r="I1603" s="12" t="str">
        <f>VLOOKUP(A1603,'Cleaned Hospitalisation data'!$A$1:$K$2336,4,0)</f>
        <v>Tier - 1</v>
      </c>
      <c r="J1603" s="12" t="str">
        <f>VLOOKUP(A1603,'Cleaned Hospitalisation data'!$A$1:$K$2336,5,0)</f>
        <v>Tier - 2</v>
      </c>
      <c r="K1603" s="12" t="str">
        <f>VLOOKUP(A1603,'Cleaned Hospitalisation data'!$A$1:$K$2336,6,0)</f>
        <v>R1012</v>
      </c>
      <c r="L1603" s="12" cm="1">
        <f t="array" ref="L1603:P1603">_xlfn.XLOOKUP(A1603,$A:$A,'Cleaned Medical Examiation data'!$B:$F)</f>
        <v>26.885000000000002</v>
      </c>
      <c r="M1603" s="12">
        <v>9.86</v>
      </c>
      <c r="N1603" s="12" t="str">
        <v>NO</v>
      </c>
      <c r="O1603" s="12" t="str">
        <v>NO</v>
      </c>
      <c r="P1603" s="12" t="str">
        <v>NO</v>
      </c>
      <c r="Q1603" s="19" t="str" cm="1">
        <f t="array" ref="Q1603:T1603">_xlfn.XLOOKUP(A1603,$A:$A,'Cleaned Medical Examiation data'!$H:$K)</f>
        <v>YES</v>
      </c>
      <c r="R1603" s="48">
        <v>3</v>
      </c>
      <c r="S1603" s="45" t="str">
        <v>Over Weight</v>
      </c>
      <c r="T1603" s="34" t="str">
        <v>Diabetes</v>
      </c>
    </row>
    <row r="1604" spans="1:20" ht="15.75">
      <c r="A1604" s="33" t="s">
        <v>1645</v>
      </c>
      <c r="B1604" s="7" t="str">
        <f>VLOOKUP(A1604,'Customer Names'!$A:$G,7,0)</f>
        <v>Mr</v>
      </c>
      <c r="C1604" s="7" t="str">
        <f>VLOOKUP(A1604,'Customer Names'!$A:$F,6,0)</f>
        <v>Ben</v>
      </c>
      <c r="D1604" s="7" t="str">
        <f>VLOOKUP(A1604,'Customer Names'!$A:$E,5,0)</f>
        <v>Thacker</v>
      </c>
      <c r="E1604" s="25" t="str">
        <f>VLOOKUP(A1604,'Cleaned Hospitalisation data'!$A:$K,7,0)</f>
        <v>21-Jul-1978</v>
      </c>
      <c r="F1604" s="12">
        <f>VLOOKUP(A1604,'Cleaned Hospitalisation data'!$A$1:$K$2336,8,0)</f>
        <v>44</v>
      </c>
      <c r="G1604" s="12">
        <f>VLOOKUP(A1604,'Cleaned Hospitalisation data'!$A:$K,2,0)</f>
        <v>2</v>
      </c>
      <c r="H1604" s="28">
        <f>VLOOKUP(A1604,'Cleaned Hospitalisation data'!$A$1:$K$2336,3,0)</f>
        <v>29227.599999999999</v>
      </c>
      <c r="I1604" s="12" t="str">
        <f>VLOOKUP(A1604,'Cleaned Hospitalisation data'!$A$1:$K$2336,4,0)</f>
        <v>Tier - 1</v>
      </c>
      <c r="J1604" s="12" t="str">
        <f>VLOOKUP(A1604,'Cleaned Hospitalisation data'!$A$1:$K$2336,5,0)</f>
        <v>Tier - 3</v>
      </c>
      <c r="K1604" s="12" t="str">
        <f>VLOOKUP(A1604,'Cleaned Hospitalisation data'!$A$1:$K$2336,6,0)</f>
        <v>R1012</v>
      </c>
      <c r="L1604" s="12" cm="1">
        <f t="array" ref="L1604:P1604">_xlfn.XLOOKUP(A1604,$A:$A,'Cleaned Medical Examiation data'!$B:$F)</f>
        <v>16.36</v>
      </c>
      <c r="M1604" s="12">
        <v>11.19</v>
      </c>
      <c r="N1604" s="12" t="str">
        <v>NO</v>
      </c>
      <c r="O1604" s="12" t="str">
        <v>NO</v>
      </c>
      <c r="P1604" s="12" t="str">
        <v>NO</v>
      </c>
      <c r="Q1604" s="19" t="str" cm="1">
        <f t="array" ref="Q1604:T1604">_xlfn.XLOOKUP(A1604,$A:$A,'Cleaned Medical Examiation data'!$H:$K)</f>
        <v>YES</v>
      </c>
      <c r="R1604" s="48">
        <v>0</v>
      </c>
      <c r="S1604" s="45" t="str">
        <v>Under Weight</v>
      </c>
      <c r="T1604" s="34" t="str">
        <v>Diabetes</v>
      </c>
    </row>
    <row r="1605" spans="1:20" ht="15.75">
      <c r="A1605" s="33" t="s">
        <v>1646</v>
      </c>
      <c r="B1605" s="7" t="str">
        <f>VLOOKUP(A1605,'Customer Names'!$A:$G,7,0)</f>
        <v>Ms</v>
      </c>
      <c r="C1605" s="7" t="str">
        <f>VLOOKUP(A1605,'Customer Names'!$A:$F,6,0)</f>
        <v>Courtney</v>
      </c>
      <c r="D1605" s="7" t="str">
        <f>VLOOKUP(A1605,'Customer Names'!$A:$E,5,0)</f>
        <v>Kincaid</v>
      </c>
      <c r="E1605" s="25" t="str">
        <f>VLOOKUP(A1605,'Cleaned Hospitalisation data'!$A:$K,7,0)</f>
        <v>30-Sep-1985</v>
      </c>
      <c r="F1605" s="12">
        <f>VLOOKUP(A1605,'Cleaned Hospitalisation data'!$A$1:$K$2336,8,0)</f>
        <v>37</v>
      </c>
      <c r="G1605" s="12">
        <f>VLOOKUP(A1605,'Cleaned Hospitalisation data'!$A:$K,2,0)</f>
        <v>2</v>
      </c>
      <c r="H1605" s="28">
        <f>VLOOKUP(A1605,'Cleaned Hospitalisation data'!$A$1:$K$2336,3,0)</f>
        <v>46113.51</v>
      </c>
      <c r="I1605" s="12" t="str">
        <f>VLOOKUP(A1605,'Cleaned Hospitalisation data'!$A$1:$K$2336,4,0)</f>
        <v>Tier - 2</v>
      </c>
      <c r="J1605" s="12" t="str">
        <f>VLOOKUP(A1605,'Cleaned Hospitalisation data'!$A$1:$K$2336,5,0)</f>
        <v>Tier - 3</v>
      </c>
      <c r="K1605" s="12" t="str">
        <f>VLOOKUP(A1605,'Cleaned Hospitalisation data'!$A$1:$K$2336,6,0)</f>
        <v>R1011</v>
      </c>
      <c r="L1605" s="12" cm="1">
        <f t="array" ref="L1605:P1605">_xlfn.XLOOKUP(A1605,$A:$A,'Cleaned Medical Examiation data'!$B:$F)</f>
        <v>47.6</v>
      </c>
      <c r="M1605" s="12">
        <v>5.95</v>
      </c>
      <c r="N1605" s="12" t="str">
        <v>YES</v>
      </c>
      <c r="O1605" s="12" t="str">
        <v>NO</v>
      </c>
      <c r="P1605" s="12" t="str">
        <v>NO</v>
      </c>
      <c r="Q1605" s="19" t="str" cm="1">
        <f t="array" ref="Q1605:T1605">_xlfn.XLOOKUP(A1605,$A:$A,'Cleaned Medical Examiation data'!$H:$K)</f>
        <v>YES</v>
      </c>
      <c r="R1605" s="48">
        <v>0</v>
      </c>
      <c r="S1605" s="45" t="str">
        <v>Obesity</v>
      </c>
      <c r="T1605" s="34" t="str">
        <v>Prediabetes</v>
      </c>
    </row>
    <row r="1606" spans="1:20" ht="15.75">
      <c r="A1606" s="33" t="s">
        <v>1647</v>
      </c>
      <c r="B1606" s="7" t="str">
        <f>VLOOKUP(A1606,'Customer Names'!$A:$G,7,0)</f>
        <v>Ms</v>
      </c>
      <c r="C1606" s="7" t="str">
        <f>VLOOKUP(A1606,'Customer Names'!$A:$F,6,0)</f>
        <v>Cheryl A</v>
      </c>
      <c r="D1606" s="7" t="str">
        <f>VLOOKUP(A1606,'Customer Names'!$A:$E,5,0)</f>
        <v>Jeseritz</v>
      </c>
      <c r="E1606" s="25" t="str">
        <f>VLOOKUP(A1606,'Cleaned Hospitalisation data'!$A:$K,7,0)</f>
        <v>9-Jul-1969</v>
      </c>
      <c r="F1606" s="12">
        <f>VLOOKUP(A1606,'Cleaned Hospitalisation data'!$A$1:$K$2336,8,0)</f>
        <v>53</v>
      </c>
      <c r="G1606" s="12">
        <f>VLOOKUP(A1606,'Cleaned Hospitalisation data'!$A:$K,2,0)</f>
        <v>2</v>
      </c>
      <c r="H1606" s="28">
        <f>VLOOKUP(A1606,'Cleaned Hospitalisation data'!$A$1:$K$2336,3,0)</f>
        <v>29186.48</v>
      </c>
      <c r="I1606" s="12" t="str">
        <f>VLOOKUP(A1606,'Cleaned Hospitalisation data'!$A$1:$K$2336,4,0)</f>
        <v>Tier - 1</v>
      </c>
      <c r="J1606" s="12" t="str">
        <f>VLOOKUP(A1606,'Cleaned Hospitalisation data'!$A$1:$K$2336,5,0)</f>
        <v>Tier - 3</v>
      </c>
      <c r="K1606" s="12" t="str">
        <f>VLOOKUP(A1606,'Cleaned Hospitalisation data'!$A$1:$K$2336,6,0)</f>
        <v>R1024</v>
      </c>
      <c r="L1606" s="12" cm="1">
        <f t="array" ref="L1606:P1606">_xlfn.XLOOKUP(A1606,$A:$A,'Cleaned Medical Examiation data'!$B:$F)</f>
        <v>32.299999999999997</v>
      </c>
      <c r="M1606" s="12">
        <v>4.8899999999999997</v>
      </c>
      <c r="N1606" s="12" t="str">
        <v>YES</v>
      </c>
      <c r="O1606" s="12" t="str">
        <v>NO</v>
      </c>
      <c r="P1606" s="12" t="str">
        <v>YES</v>
      </c>
      <c r="Q1606" s="19" t="str" cm="1">
        <f t="array" ref="Q1606:T1606">_xlfn.XLOOKUP(A1606,$A:$A,'Cleaned Medical Examiation data'!$H:$K)</f>
        <v>NO</v>
      </c>
      <c r="R1606" s="48">
        <v>1</v>
      </c>
      <c r="S1606" s="45" t="str">
        <v>Obesity</v>
      </c>
      <c r="T1606" s="34" t="str">
        <v>Normal</v>
      </c>
    </row>
    <row r="1607" spans="1:20" ht="15.75">
      <c r="A1607" s="33" t="s">
        <v>1648</v>
      </c>
      <c r="B1607" s="7" t="str">
        <f>VLOOKUP(A1607,'Customer Names'!$A:$G,7,0)</f>
        <v>Ms</v>
      </c>
      <c r="C1607" s="7" t="str">
        <f>VLOOKUP(A1607,'Customer Names'!$A:$F,6,0)</f>
        <v>Kimberly A</v>
      </c>
      <c r="D1607" s="7" t="str">
        <f>VLOOKUP(A1607,'Customer Names'!$A:$E,5,0)</f>
        <v>Hohman</v>
      </c>
      <c r="E1607" s="25" t="str">
        <f>VLOOKUP(A1607,'Cleaned Hospitalisation data'!$A:$K,7,0)</f>
        <v>8-Nov-1976</v>
      </c>
      <c r="F1607" s="12">
        <f>VLOOKUP(A1607,'Cleaned Hospitalisation data'!$A$1:$K$2336,8,0)</f>
        <v>46</v>
      </c>
      <c r="G1607" s="12">
        <f>VLOOKUP(A1607,'Cleaned Hospitalisation data'!$A:$K,2,0)</f>
        <v>2</v>
      </c>
      <c r="H1607" s="28">
        <f>VLOOKUP(A1607,'Cleaned Hospitalisation data'!$A$1:$K$2336,3,0)</f>
        <v>29160.39</v>
      </c>
      <c r="I1607" s="12" t="str">
        <f>VLOOKUP(A1607,'Cleaned Hospitalisation data'!$A$1:$K$2336,4,0)</f>
        <v>Tier - 1</v>
      </c>
      <c r="J1607" s="12" t="str">
        <f>VLOOKUP(A1607,'Cleaned Hospitalisation data'!$A$1:$K$2336,5,0)</f>
        <v>Tier - 2</v>
      </c>
      <c r="K1607" s="12" t="str">
        <f>VLOOKUP(A1607,'Cleaned Hospitalisation data'!$A$1:$K$2336,6,0)</f>
        <v>R1011</v>
      </c>
      <c r="L1607" s="12" cm="1">
        <f t="array" ref="L1607:P1607">_xlfn.XLOOKUP(A1607,$A:$A,'Cleaned Medical Examiation data'!$B:$F)</f>
        <v>16.05</v>
      </c>
      <c r="M1607" s="12">
        <v>4.3499999999999996</v>
      </c>
      <c r="N1607" s="12" t="str">
        <v>YES</v>
      </c>
      <c r="O1607" s="12" t="str">
        <v>NO</v>
      </c>
      <c r="P1607" s="12" t="str">
        <v>NO</v>
      </c>
      <c r="Q1607" s="19" t="str" cm="1">
        <f t="array" ref="Q1607:T1607">_xlfn.XLOOKUP(A1607,$A:$A,'Cleaned Medical Examiation data'!$H:$K)</f>
        <v>YES</v>
      </c>
      <c r="R1607" s="48">
        <v>0</v>
      </c>
      <c r="S1607" s="45" t="str">
        <v>Under Weight</v>
      </c>
      <c r="T1607" s="34" t="str">
        <v>Normal</v>
      </c>
    </row>
    <row r="1608" spans="1:20" ht="15.75">
      <c r="A1608" s="33" t="s">
        <v>1649</v>
      </c>
      <c r="B1608" s="7" t="str">
        <f>VLOOKUP(A1608,'Customer Names'!$A:$G,7,0)</f>
        <v>Ms</v>
      </c>
      <c r="C1608" s="7" t="str">
        <f>VLOOKUP(A1608,'Customer Names'!$A:$F,6,0)</f>
        <v>Cynthia</v>
      </c>
      <c r="D1608" s="7" t="str">
        <f>VLOOKUP(A1608,'Customer Names'!$A:$E,5,0)</f>
        <v>Hill</v>
      </c>
      <c r="E1608" s="25" t="str">
        <f>VLOOKUP(A1608,'Cleaned Hospitalisation data'!$A:$K,7,0)</f>
        <v>24-Dec-1961</v>
      </c>
      <c r="F1608" s="12">
        <f>VLOOKUP(A1608,'Cleaned Hospitalisation data'!$A$1:$K$2336,8,0)</f>
        <v>61</v>
      </c>
      <c r="G1608" s="12">
        <f>VLOOKUP(A1608,'Cleaned Hospitalisation data'!$A:$K,2,0)</f>
        <v>0</v>
      </c>
      <c r="H1608" s="28">
        <f>VLOOKUP(A1608,'Cleaned Hospitalisation data'!$A$1:$K$2336,3,0)</f>
        <v>29141.360000000001</v>
      </c>
      <c r="I1608" s="12" t="str">
        <f>VLOOKUP(A1608,'Cleaned Hospitalisation data'!$A$1:$K$2336,4,0)</f>
        <v>Tier - 1</v>
      </c>
      <c r="J1608" s="12" t="str">
        <f>VLOOKUP(A1608,'Cleaned Hospitalisation data'!$A$1:$K$2336,5,0)</f>
        <v>Tier - 3</v>
      </c>
      <c r="K1608" s="12" t="str">
        <f>VLOOKUP(A1608,'Cleaned Hospitalisation data'!$A$1:$K$2336,6,0)</f>
        <v>R1012</v>
      </c>
      <c r="L1608" s="12" cm="1">
        <f t="array" ref="L1608:P1608">_xlfn.XLOOKUP(A1608,$A:$A,'Cleaned Medical Examiation data'!$B:$F)</f>
        <v>29.07</v>
      </c>
      <c r="M1608" s="12">
        <v>8.66</v>
      </c>
      <c r="N1608" s="12" t="str">
        <v>YES</v>
      </c>
      <c r="O1608" s="12" t="str">
        <v>NO</v>
      </c>
      <c r="P1608" s="12" t="str">
        <v>NO</v>
      </c>
      <c r="Q1608" s="19" t="str" cm="1">
        <f t="array" ref="Q1608:T1608">_xlfn.XLOOKUP(A1608,$A:$A,'Cleaned Medical Examiation data'!$H:$K)</f>
        <v>YES</v>
      </c>
      <c r="R1608" s="48">
        <v>2</v>
      </c>
      <c r="S1608" s="45" t="str">
        <v>Over Weight</v>
      </c>
      <c r="T1608" s="34" t="str">
        <v>Diabetes</v>
      </c>
    </row>
    <row r="1609" spans="1:20" ht="15.75">
      <c r="A1609" s="33" t="s">
        <v>1650</v>
      </c>
      <c r="B1609" s="7" t="str">
        <f>VLOOKUP(A1609,'Customer Names'!$A:$G,7,0)</f>
        <v>Ms</v>
      </c>
      <c r="C1609" s="7" t="str">
        <f>VLOOKUP(A1609,'Customer Names'!$A:$F,6,0)</f>
        <v>Jessica</v>
      </c>
      <c r="D1609" s="7" t="str">
        <f>VLOOKUP(A1609,'Customer Names'!$A:$E,5,0)</f>
        <v>Kuepfer</v>
      </c>
      <c r="E1609" s="25" t="str">
        <f>VLOOKUP(A1609,'Cleaned Hospitalisation data'!$A:$K,7,0)</f>
        <v>29-Nov-1978</v>
      </c>
      <c r="F1609" s="12">
        <f>VLOOKUP(A1609,'Cleaned Hospitalisation data'!$A$1:$K$2336,8,0)</f>
        <v>44</v>
      </c>
      <c r="G1609" s="12">
        <f>VLOOKUP(A1609,'Cleaned Hospitalisation data'!$A:$K,2,0)</f>
        <v>2</v>
      </c>
      <c r="H1609" s="28">
        <f>VLOOKUP(A1609,'Cleaned Hospitalisation data'!$A$1:$K$2336,3,0)</f>
        <v>29114.77</v>
      </c>
      <c r="I1609" s="12" t="str">
        <f>VLOOKUP(A1609,'Cleaned Hospitalisation data'!$A$1:$K$2336,4,0)</f>
        <v>Tier - 1</v>
      </c>
      <c r="J1609" s="12" t="str">
        <f>VLOOKUP(A1609,'Cleaned Hospitalisation data'!$A$1:$K$2336,5,0)</f>
        <v>Tier - 1</v>
      </c>
      <c r="K1609" s="12" t="str">
        <f>VLOOKUP(A1609,'Cleaned Hospitalisation data'!$A$1:$K$2336,6,0)</f>
        <v>R1011</v>
      </c>
      <c r="L1609" s="12" cm="1">
        <f t="array" ref="L1609:P1609">_xlfn.XLOOKUP(A1609,$A:$A,'Cleaned Medical Examiation data'!$B:$F)</f>
        <v>17.43</v>
      </c>
      <c r="M1609" s="12">
        <v>8.64</v>
      </c>
      <c r="N1609" s="12" t="str">
        <v>NO</v>
      </c>
      <c r="O1609" s="12" t="str">
        <v>NO</v>
      </c>
      <c r="P1609" s="12" t="str">
        <v>NO</v>
      </c>
      <c r="Q1609" s="19" t="str" cm="1">
        <f t="array" ref="Q1609:T1609">_xlfn.XLOOKUP(A1609,$A:$A,'Cleaned Medical Examiation data'!$H:$K)</f>
        <v>YES</v>
      </c>
      <c r="R1609" s="48">
        <v>0</v>
      </c>
      <c r="S1609" s="45" t="str">
        <v>Under Weight</v>
      </c>
      <c r="T1609" s="34" t="str">
        <v>Diabetes</v>
      </c>
    </row>
    <row r="1610" spans="1:20" ht="15.75">
      <c r="A1610" s="33" t="s">
        <v>1651</v>
      </c>
      <c r="B1610" s="7" t="str">
        <f>VLOOKUP(A1610,'Customer Names'!$A:$G,7,0)</f>
        <v>Mr</v>
      </c>
      <c r="C1610" s="7" t="str">
        <f>VLOOKUP(A1610,'Customer Names'!$A:$F,6,0)</f>
        <v>Bruce</v>
      </c>
      <c r="D1610" s="7" t="str">
        <f>VLOOKUP(A1610,'Customer Names'!$A:$E,5,0)</f>
        <v>Kaczmarek</v>
      </c>
      <c r="E1610" s="25" t="str">
        <f>VLOOKUP(A1610,'Cleaned Hospitalisation data'!$A:$K,7,0)</f>
        <v>14-Jul-1980</v>
      </c>
      <c r="F1610" s="12">
        <f>VLOOKUP(A1610,'Cleaned Hospitalisation data'!$A$1:$K$2336,8,0)</f>
        <v>42</v>
      </c>
      <c r="G1610" s="12">
        <f>VLOOKUP(A1610,'Cleaned Hospitalisation data'!$A:$K,2,0)</f>
        <v>2</v>
      </c>
      <c r="H1610" s="28">
        <f>VLOOKUP(A1610,'Cleaned Hospitalisation data'!$A$1:$K$2336,3,0)</f>
        <v>29114.21</v>
      </c>
      <c r="I1610" s="12" t="str">
        <f>VLOOKUP(A1610,'Cleaned Hospitalisation data'!$A$1:$K$2336,4,0)</f>
        <v>Tier - 1</v>
      </c>
      <c r="J1610" s="12" t="str">
        <f>VLOOKUP(A1610,'Cleaned Hospitalisation data'!$A$1:$K$2336,5,0)</f>
        <v>Tier - 3</v>
      </c>
      <c r="K1610" s="12" t="str">
        <f>VLOOKUP(A1610,'Cleaned Hospitalisation data'!$A$1:$K$2336,6,0)</f>
        <v>R1011</v>
      </c>
      <c r="L1610" s="12" cm="1">
        <f t="array" ref="L1610:P1610">_xlfn.XLOOKUP(A1610,$A:$A,'Cleaned Medical Examiation data'!$B:$F)</f>
        <v>19.329999999999998</v>
      </c>
      <c r="M1610" s="12">
        <v>4.2699999999999996</v>
      </c>
      <c r="N1610" s="12" t="str">
        <v>NO</v>
      </c>
      <c r="O1610" s="12" t="str">
        <v>NO</v>
      </c>
      <c r="P1610" s="12" t="str">
        <v>NO</v>
      </c>
      <c r="Q1610" s="19" t="str" cm="1">
        <f t="array" ref="Q1610:T1610">_xlfn.XLOOKUP(A1610,$A:$A,'Cleaned Medical Examiation data'!$H:$K)</f>
        <v>YES</v>
      </c>
      <c r="R1610" s="48">
        <v>0</v>
      </c>
      <c r="S1610" s="45" t="str">
        <v>Normal Weight</v>
      </c>
      <c r="T1610" s="34" t="str">
        <v>Normal</v>
      </c>
    </row>
    <row r="1611" spans="1:20" ht="15.75">
      <c r="A1611" s="33" t="s">
        <v>1653</v>
      </c>
      <c r="B1611" s="7" t="str">
        <f>VLOOKUP(A1611,'Customer Names'!$A:$G,7,0)</f>
        <v>Ms</v>
      </c>
      <c r="C1611" s="7" t="str">
        <f>VLOOKUP(A1611,'Customer Names'!$A:$F,6,0)</f>
        <v>Allison</v>
      </c>
      <c r="D1611" s="7" t="str">
        <f>VLOOKUP(A1611,'Customer Names'!$A:$E,5,0)</f>
        <v>Pitt</v>
      </c>
      <c r="E1611" s="25" t="str">
        <f>VLOOKUP(A1611,'Cleaned Hospitalisation data'!$A:$K,7,0)</f>
        <v>7-Jul-1992</v>
      </c>
      <c r="F1611" s="12">
        <f>VLOOKUP(A1611,'Cleaned Hospitalisation data'!$A$1:$K$2336,8,0)</f>
        <v>30</v>
      </c>
      <c r="G1611" s="12">
        <f>VLOOKUP(A1611,'Cleaned Hospitalisation data'!$A:$K,2,0)</f>
        <v>0</v>
      </c>
      <c r="H1611" s="28">
        <f>VLOOKUP(A1611,'Cleaned Hospitalisation data'!$A$1:$K$2336,3,0)</f>
        <v>29007.82</v>
      </c>
      <c r="I1611" s="12" t="str">
        <f>VLOOKUP(A1611,'Cleaned Hospitalisation data'!$A$1:$K$2336,4,0)</f>
        <v>Tier - 1</v>
      </c>
      <c r="J1611" s="12" t="str">
        <f>VLOOKUP(A1611,'Cleaned Hospitalisation data'!$A$1:$K$2336,5,0)</f>
        <v>Tier - 3</v>
      </c>
      <c r="K1611" s="12" t="str">
        <f>VLOOKUP(A1611,'Cleaned Hospitalisation data'!$A$1:$K$2336,6,0)</f>
        <v>R1011</v>
      </c>
      <c r="L1611" s="12" cm="1">
        <f t="array" ref="L1611:P1611">_xlfn.XLOOKUP(A1611,$A:$A,'Cleaned Medical Examiation data'!$B:$F)</f>
        <v>30.52</v>
      </c>
      <c r="M1611" s="12">
        <v>4.21</v>
      </c>
      <c r="N1611" s="12" t="str">
        <v>NO</v>
      </c>
      <c r="O1611" s="12" t="str">
        <v>NO</v>
      </c>
      <c r="P1611" s="12" t="str">
        <v>NO</v>
      </c>
      <c r="Q1611" s="19" t="str" cm="1">
        <f t="array" ref="Q1611:T1611">_xlfn.XLOOKUP(A1611,$A:$A,'Cleaned Medical Examiation data'!$H:$K)</f>
        <v>YES</v>
      </c>
      <c r="R1611" s="48">
        <v>1</v>
      </c>
      <c r="S1611" s="45" t="str">
        <v>Obesity</v>
      </c>
      <c r="T1611" s="34" t="str">
        <v>Normal</v>
      </c>
    </row>
    <row r="1612" spans="1:20" ht="15.75">
      <c r="A1612" s="33" t="s">
        <v>1654</v>
      </c>
      <c r="B1612" s="7" t="str">
        <f>VLOOKUP(A1612,'Customer Names'!$A:$G,7,0)</f>
        <v>Mr</v>
      </c>
      <c r="C1612" s="7" t="str">
        <f>VLOOKUP(A1612,'Customer Names'!$A:$F,6,0)</f>
        <v>Alex</v>
      </c>
      <c r="D1612" s="7" t="str">
        <f>VLOOKUP(A1612,'Customer Names'!$A:$E,5,0)</f>
        <v>Lorton</v>
      </c>
      <c r="E1612" s="25" t="str">
        <f>VLOOKUP(A1612,'Cleaned Hospitalisation data'!$A:$K,7,0)</f>
        <v>1-Sep-2003</v>
      </c>
      <c r="F1612" s="12">
        <f>VLOOKUP(A1612,'Cleaned Hospitalisation data'!$A$1:$K$2336,8,0)</f>
        <v>19</v>
      </c>
      <c r="G1612" s="12">
        <f>VLOOKUP(A1612,'Cleaned Hospitalisation data'!$A:$K,2,0)</f>
        <v>0</v>
      </c>
      <c r="H1612" s="28">
        <f>VLOOKUP(A1612,'Cleaned Hospitalisation data'!$A$1:$K$2336,3,0)</f>
        <v>28998.68</v>
      </c>
      <c r="I1612" s="12" t="str">
        <f>VLOOKUP(A1612,'Cleaned Hospitalisation data'!$A$1:$K$2336,4,0)</f>
        <v>Tier - 1</v>
      </c>
      <c r="J1612" s="12" t="str">
        <f>VLOOKUP(A1612,'Cleaned Hospitalisation data'!$A$1:$K$2336,5,0)</f>
        <v>Tier - 3</v>
      </c>
      <c r="K1612" s="12" t="str">
        <f>VLOOKUP(A1612,'Cleaned Hospitalisation data'!$A$1:$K$2336,6,0)</f>
        <v>R1011</v>
      </c>
      <c r="L1612" s="12" cm="1">
        <f t="array" ref="L1612:P1612">_xlfn.XLOOKUP(A1612,$A:$A,'Cleaned Medical Examiation data'!$B:$F)</f>
        <v>39.21</v>
      </c>
      <c r="M1612" s="12">
        <v>5.04</v>
      </c>
      <c r="N1612" s="12" t="str">
        <v>NO</v>
      </c>
      <c r="O1612" s="12" t="str">
        <v>NO</v>
      </c>
      <c r="P1612" s="12" t="str">
        <v>YES</v>
      </c>
      <c r="Q1612" s="19" t="str" cm="1">
        <f t="array" ref="Q1612:T1612">_xlfn.XLOOKUP(A1612,$A:$A,'Cleaned Medical Examiation data'!$H:$K)</f>
        <v>YES</v>
      </c>
      <c r="R1612" s="48">
        <v>1</v>
      </c>
      <c r="S1612" s="45" t="str">
        <v>Obesity</v>
      </c>
      <c r="T1612" s="34" t="str">
        <v>Normal</v>
      </c>
    </row>
    <row r="1613" spans="1:20" ht="15.75">
      <c r="A1613" s="33" t="s">
        <v>1655</v>
      </c>
      <c r="B1613" s="7" t="str">
        <f>VLOOKUP(A1613,'Customer Names'!$A:$G,7,0)</f>
        <v>Ms</v>
      </c>
      <c r="C1613" s="7" t="str">
        <f>VLOOKUP(A1613,'Customer Names'!$A:$F,6,0)</f>
        <v>Gabriela</v>
      </c>
      <c r="D1613" s="7" t="str">
        <f>VLOOKUP(A1613,'Customer Names'!$A:$E,5,0)</f>
        <v>Castaneda</v>
      </c>
      <c r="E1613" s="25" t="str">
        <f>VLOOKUP(A1613,'Cleaned Hospitalisation data'!$A:$K,7,0)</f>
        <v>5-Dec-1959</v>
      </c>
      <c r="F1613" s="12">
        <f>VLOOKUP(A1613,'Cleaned Hospitalisation data'!$A$1:$K$2336,8,0)</f>
        <v>63</v>
      </c>
      <c r="G1613" s="12">
        <f>VLOOKUP(A1613,'Cleaned Hospitalisation data'!$A:$K,2,0)</f>
        <v>0</v>
      </c>
      <c r="H1613" s="28">
        <f>VLOOKUP(A1613,'Cleaned Hospitalisation data'!$A$1:$K$2336,3,0)</f>
        <v>28950.47</v>
      </c>
      <c r="I1613" s="12" t="str">
        <f>VLOOKUP(A1613,'Cleaned Hospitalisation data'!$A$1:$K$2336,4,0)</f>
        <v>Tier - 1</v>
      </c>
      <c r="J1613" s="12" t="str">
        <f>VLOOKUP(A1613,'Cleaned Hospitalisation data'!$A$1:$K$2336,5,0)</f>
        <v>Tier - 1</v>
      </c>
      <c r="K1613" s="12" t="str">
        <f>VLOOKUP(A1613,'Cleaned Hospitalisation data'!$A$1:$K$2336,6,0)</f>
        <v>R1012</v>
      </c>
      <c r="L1613" s="12" cm="1">
        <f t="array" ref="L1613:P1613">_xlfn.XLOOKUP(A1613,$A:$A,'Cleaned Medical Examiation data'!$B:$F)</f>
        <v>26.98</v>
      </c>
      <c r="M1613" s="12">
        <v>5.21</v>
      </c>
      <c r="N1613" s="12" t="str">
        <v>YES</v>
      </c>
      <c r="O1613" s="12" t="str">
        <v>NO</v>
      </c>
      <c r="P1613" s="12" t="str">
        <v>NO</v>
      </c>
      <c r="Q1613" s="19" t="str" cm="1">
        <f t="array" ref="Q1613:T1613">_xlfn.XLOOKUP(A1613,$A:$A,'Cleaned Medical Examiation data'!$H:$K)</f>
        <v>YES</v>
      </c>
      <c r="R1613" s="48">
        <v>2</v>
      </c>
      <c r="S1613" s="45" t="str">
        <v>Over Weight</v>
      </c>
      <c r="T1613" s="34" t="str">
        <v>Normal</v>
      </c>
    </row>
    <row r="1614" spans="1:20" ht="15.75">
      <c r="A1614" s="33" t="s">
        <v>1656</v>
      </c>
      <c r="B1614" s="7" t="str">
        <f>VLOOKUP(A1614,'Customer Names'!$A:$G,7,0)</f>
        <v>Ms</v>
      </c>
      <c r="C1614" s="7" t="str">
        <f>VLOOKUP(A1614,'Customer Names'!$A:$F,6,0)</f>
        <v>Sharon</v>
      </c>
      <c r="D1614" s="7" t="str">
        <f>VLOOKUP(A1614,'Customer Names'!$A:$E,5,0)</f>
        <v>Cherop</v>
      </c>
      <c r="E1614" s="25" t="str">
        <f>VLOOKUP(A1614,'Cleaned Hospitalisation data'!$A:$K,7,0)</f>
        <v>25-Jul-1962</v>
      </c>
      <c r="F1614" s="12">
        <f>VLOOKUP(A1614,'Cleaned Hospitalisation data'!$A$1:$K$2336,8,0)</f>
        <v>60</v>
      </c>
      <c r="G1614" s="12">
        <f>VLOOKUP(A1614,'Cleaned Hospitalisation data'!$A:$K,2,0)</f>
        <v>0</v>
      </c>
      <c r="H1614" s="28">
        <f>VLOOKUP(A1614,'Cleaned Hospitalisation data'!$A$1:$K$2336,3,0)</f>
        <v>28923.14</v>
      </c>
      <c r="I1614" s="12" t="str">
        <f>VLOOKUP(A1614,'Cleaned Hospitalisation data'!$A$1:$K$2336,4,0)</f>
        <v>Tier - 1</v>
      </c>
      <c r="J1614" s="12" t="str">
        <f>VLOOKUP(A1614,'Cleaned Hospitalisation data'!$A$1:$K$2336,5,0)</f>
        <v>Tier - 1</v>
      </c>
      <c r="K1614" s="12" t="str">
        <f>VLOOKUP(A1614,'Cleaned Hospitalisation data'!$A$1:$K$2336,6,0)</f>
        <v>R1012</v>
      </c>
      <c r="L1614" s="12" cm="1">
        <f t="array" ref="L1614:P1614">_xlfn.XLOOKUP(A1614,$A:$A,'Cleaned Medical Examiation data'!$B:$F)</f>
        <v>25.84</v>
      </c>
      <c r="M1614" s="12">
        <v>8.83</v>
      </c>
      <c r="N1614" s="12" t="str">
        <v>NO</v>
      </c>
      <c r="O1614" s="12" t="str">
        <v>NO</v>
      </c>
      <c r="P1614" s="12" t="str">
        <v>NO</v>
      </c>
      <c r="Q1614" s="19" t="str" cm="1">
        <f t="array" ref="Q1614:T1614">_xlfn.XLOOKUP(A1614,$A:$A,'Cleaned Medical Examiation data'!$H:$K)</f>
        <v>NO</v>
      </c>
      <c r="R1614" s="48">
        <v>0</v>
      </c>
      <c r="S1614" s="45" t="str">
        <v>Over Weight</v>
      </c>
      <c r="T1614" s="34" t="str">
        <v>Diabetes</v>
      </c>
    </row>
    <row r="1615" spans="1:20" ht="15.75">
      <c r="A1615" s="33" t="s">
        <v>1657</v>
      </c>
      <c r="B1615" s="7" t="str">
        <f>VLOOKUP(A1615,'Customer Names'!$A:$G,7,0)</f>
        <v>Mr</v>
      </c>
      <c r="C1615" s="7" t="str">
        <f>VLOOKUP(A1615,'Customer Names'!$A:$F,6,0)</f>
        <v>Jason A</v>
      </c>
      <c r="D1615" s="7" t="str">
        <f>VLOOKUP(A1615,'Customer Names'!$A:$E,5,0)</f>
        <v>Howell</v>
      </c>
      <c r="E1615" s="25" t="str">
        <f>VLOOKUP(A1615,'Cleaned Hospitalisation data'!$A:$K,7,0)</f>
        <v>3-Aug-1961</v>
      </c>
      <c r="F1615" s="12">
        <f>VLOOKUP(A1615,'Cleaned Hospitalisation data'!$A$1:$K$2336,8,0)</f>
        <v>61</v>
      </c>
      <c r="G1615" s="12">
        <f>VLOOKUP(A1615,'Cleaned Hospitalisation data'!$A:$K,2,0)</f>
        <v>1</v>
      </c>
      <c r="H1615" s="28">
        <f>VLOOKUP(A1615,'Cleaned Hospitalisation data'!$A$1:$K$2336,3,0)</f>
        <v>28868.66</v>
      </c>
      <c r="I1615" s="12" t="str">
        <f>VLOOKUP(A1615,'Cleaned Hospitalisation data'!$A$1:$K$2336,4,0)</f>
        <v>Tier - 1</v>
      </c>
      <c r="J1615" s="12" t="str">
        <f>VLOOKUP(A1615,'Cleaned Hospitalisation data'!$A$1:$K$2336,5,0)</f>
        <v>Tier - 2</v>
      </c>
      <c r="K1615" s="12" t="str">
        <f>VLOOKUP(A1615,'Cleaned Hospitalisation data'!$A$1:$K$2336,6,0)</f>
        <v>R1012</v>
      </c>
      <c r="L1615" s="12" cm="1">
        <f t="array" ref="L1615:P1615">_xlfn.XLOOKUP(A1615,$A:$A,'Cleaned Medical Examiation data'!$B:$F)</f>
        <v>28.31</v>
      </c>
      <c r="M1615" s="12">
        <v>8.4700000000000006</v>
      </c>
      <c r="N1615" s="12" t="str">
        <v>YES</v>
      </c>
      <c r="O1615" s="12" t="str">
        <v>NO</v>
      </c>
      <c r="P1615" s="12" t="str">
        <v>NO</v>
      </c>
      <c r="Q1615" s="19" t="str" cm="1">
        <f t="array" ref="Q1615:T1615">_xlfn.XLOOKUP(A1615,$A:$A,'Cleaned Medical Examiation data'!$H:$K)</f>
        <v>YES</v>
      </c>
      <c r="R1615" s="48">
        <v>2</v>
      </c>
      <c r="S1615" s="45" t="str">
        <v>Over Weight</v>
      </c>
      <c r="T1615" s="34" t="str">
        <v>Diabetes</v>
      </c>
    </row>
    <row r="1616" spans="1:20" ht="15.75">
      <c r="A1616" s="33" t="s">
        <v>1658</v>
      </c>
      <c r="B1616" s="7" t="str">
        <f>VLOOKUP(A1616,'Customer Names'!$A:$G,7,0)</f>
        <v>Ms</v>
      </c>
      <c r="C1616" s="7" t="str">
        <f>VLOOKUP(A1616,'Customer Names'!$A:$F,6,0)</f>
        <v>Sydney L</v>
      </c>
      <c r="D1616" s="7" t="str">
        <f>VLOOKUP(A1616,'Customer Names'!$A:$E,5,0)</f>
        <v>Bruestle</v>
      </c>
      <c r="E1616" s="25" t="str">
        <f>VLOOKUP(A1616,'Cleaned Hospitalisation data'!$A:$K,7,0)</f>
        <v>12-Aug-1979</v>
      </c>
      <c r="F1616" s="12">
        <f>VLOOKUP(A1616,'Cleaned Hospitalisation data'!$A$1:$K$2336,8,0)</f>
        <v>43</v>
      </c>
      <c r="G1616" s="12">
        <f>VLOOKUP(A1616,'Cleaned Hospitalisation data'!$A:$K,2,0)</f>
        <v>0</v>
      </c>
      <c r="H1616" s="28">
        <f>VLOOKUP(A1616,'Cleaned Hospitalisation data'!$A$1:$K$2336,3,0)</f>
        <v>45863.21</v>
      </c>
      <c r="I1616" s="12" t="str">
        <f>VLOOKUP(A1616,'Cleaned Hospitalisation data'!$A$1:$K$2336,4,0)</f>
        <v>Tier - 2</v>
      </c>
      <c r="J1616" s="12" t="str">
        <f>VLOOKUP(A1616,'Cleaned Hospitalisation data'!$A$1:$K$2336,5,0)</f>
        <v>Tier - 1</v>
      </c>
      <c r="K1616" s="12" t="str">
        <f>VLOOKUP(A1616,'Cleaned Hospitalisation data'!$A$1:$K$2336,6,0)</f>
        <v>R1013</v>
      </c>
      <c r="L1616" s="12" cm="1">
        <f t="array" ref="L1616:P1616">_xlfn.XLOOKUP(A1616,$A:$A,'Cleaned Medical Examiation data'!$B:$F)</f>
        <v>46.2</v>
      </c>
      <c r="M1616" s="12">
        <v>6.09</v>
      </c>
      <c r="N1616" s="12" t="str">
        <v>NO</v>
      </c>
      <c r="O1616" s="12" t="str">
        <v>NO</v>
      </c>
      <c r="P1616" s="12" t="str">
        <v>YES</v>
      </c>
      <c r="Q1616" s="19" t="str" cm="1">
        <f t="array" ref="Q1616:T1616">_xlfn.XLOOKUP(A1616,$A:$A,'Cleaned Medical Examiation data'!$H:$K)</f>
        <v>YES</v>
      </c>
      <c r="R1616" s="48">
        <v>1</v>
      </c>
      <c r="S1616" s="45" t="str">
        <v>Obesity</v>
      </c>
      <c r="T1616" s="34" t="str">
        <v>Prediabetes</v>
      </c>
    </row>
    <row r="1617" spans="1:20" ht="15.75">
      <c r="A1617" s="33" t="s">
        <v>1659</v>
      </c>
      <c r="B1617" s="7" t="str">
        <f>VLOOKUP(A1617,'Customer Names'!$A:$G,7,0)</f>
        <v>Ms</v>
      </c>
      <c r="C1617" s="7" t="str">
        <f>VLOOKUP(A1617,'Customer Names'!$A:$F,6,0)</f>
        <v>Chelsey C</v>
      </c>
      <c r="D1617" s="7" t="str">
        <f>VLOOKUP(A1617,'Customer Names'!$A:$E,5,0)</f>
        <v>Palmer</v>
      </c>
      <c r="E1617" s="25" t="str">
        <f>VLOOKUP(A1617,'Cleaned Hospitalisation data'!$A:$K,7,0)</f>
        <v>5-Dec-1990</v>
      </c>
      <c r="F1617" s="12">
        <f>VLOOKUP(A1617,'Cleaned Hospitalisation data'!$A$1:$K$2336,8,0)</f>
        <v>32</v>
      </c>
      <c r="G1617" s="12">
        <f>VLOOKUP(A1617,'Cleaned Hospitalisation data'!$A:$K,2,0)</f>
        <v>3</v>
      </c>
      <c r="H1617" s="28">
        <f>VLOOKUP(A1617,'Cleaned Hospitalisation data'!$A$1:$K$2336,3,0)</f>
        <v>28716.14</v>
      </c>
      <c r="I1617" s="12" t="str">
        <f>VLOOKUP(A1617,'Cleaned Hospitalisation data'!$A$1:$K$2336,4,0)</f>
        <v>Tier - 1</v>
      </c>
      <c r="J1617" s="12" t="str">
        <f>VLOOKUP(A1617,'Cleaned Hospitalisation data'!$A$1:$K$2336,5,0)</f>
        <v>Tier - 3</v>
      </c>
      <c r="K1617" s="12" t="str">
        <f>VLOOKUP(A1617,'Cleaned Hospitalisation data'!$A$1:$K$2336,6,0)</f>
        <v>R1011</v>
      </c>
      <c r="L1617" s="12" cm="1">
        <f t="array" ref="L1617:P1617">_xlfn.XLOOKUP(A1617,$A:$A,'Cleaned Medical Examiation data'!$B:$F)</f>
        <v>23.94</v>
      </c>
      <c r="M1617" s="12">
        <v>4.2</v>
      </c>
      <c r="N1617" s="12" t="str">
        <v>NO</v>
      </c>
      <c r="O1617" s="12" t="str">
        <v>NO</v>
      </c>
      <c r="P1617" s="12" t="str">
        <v>NO</v>
      </c>
      <c r="Q1617" s="19" t="str" cm="1">
        <f t="array" ref="Q1617:T1617">_xlfn.XLOOKUP(A1617,$A:$A,'Cleaned Medical Examiation data'!$H:$K)</f>
        <v>YES</v>
      </c>
      <c r="R1617" s="48">
        <v>0</v>
      </c>
      <c r="S1617" s="45" t="str">
        <v>Normal Weight</v>
      </c>
      <c r="T1617" s="34" t="str">
        <v>Normal</v>
      </c>
    </row>
    <row r="1618" spans="1:20" ht="15.75">
      <c r="A1618" s="33" t="s">
        <v>1660</v>
      </c>
      <c r="B1618" s="7" t="str">
        <f>VLOOKUP(A1618,'Customer Names'!$A:$G,7,0)</f>
        <v>Mr</v>
      </c>
      <c r="C1618" s="7" t="str">
        <f>VLOOKUP(A1618,'Customer Names'!$A:$F,6,0)</f>
        <v>Devon A</v>
      </c>
      <c r="D1618" s="7" t="str">
        <f>VLOOKUP(A1618,'Customer Names'!$A:$E,5,0)</f>
        <v>Olson</v>
      </c>
      <c r="E1618" s="25" t="str">
        <f>VLOOKUP(A1618,'Cleaned Hospitalisation data'!$A:$K,7,0)</f>
        <v>27-Sep-1985</v>
      </c>
      <c r="F1618" s="12">
        <f>VLOOKUP(A1618,'Cleaned Hospitalisation data'!$A$1:$K$2336,8,0)</f>
        <v>37</v>
      </c>
      <c r="G1618" s="12">
        <f>VLOOKUP(A1618,'Cleaned Hospitalisation data'!$A:$K,2,0)</f>
        <v>3</v>
      </c>
      <c r="H1618" s="28">
        <f>VLOOKUP(A1618,'Cleaned Hospitalisation data'!$A$1:$K$2336,3,0)</f>
        <v>28542.86</v>
      </c>
      <c r="I1618" s="12" t="str">
        <f>VLOOKUP(A1618,'Cleaned Hospitalisation data'!$A$1:$K$2336,4,0)</f>
        <v>Tier - 1</v>
      </c>
      <c r="J1618" s="12" t="str">
        <f>VLOOKUP(A1618,'Cleaned Hospitalisation data'!$A$1:$K$2336,5,0)</f>
        <v>Tier - 3</v>
      </c>
      <c r="K1618" s="12" t="str">
        <f>VLOOKUP(A1618,'Cleaned Hospitalisation data'!$A$1:$K$2336,6,0)</f>
        <v>R1011</v>
      </c>
      <c r="L1618" s="12" cm="1">
        <f t="array" ref="L1618:P1618">_xlfn.XLOOKUP(A1618,$A:$A,'Cleaned Medical Examiation data'!$B:$F)</f>
        <v>20.03</v>
      </c>
      <c r="M1618" s="12">
        <v>6.14</v>
      </c>
      <c r="N1618" s="12" t="str">
        <v>YES</v>
      </c>
      <c r="O1618" s="12" t="str">
        <v>NO</v>
      </c>
      <c r="P1618" s="12" t="str">
        <v>NO</v>
      </c>
      <c r="Q1618" s="19" t="str" cm="1">
        <f t="array" ref="Q1618:T1618">_xlfn.XLOOKUP(A1618,$A:$A,'Cleaned Medical Examiation data'!$H:$K)</f>
        <v>YES</v>
      </c>
      <c r="R1618" s="48">
        <v>0</v>
      </c>
      <c r="S1618" s="45" t="str">
        <v>Normal Weight</v>
      </c>
      <c r="T1618" s="34" t="str">
        <v>Prediabetes</v>
      </c>
    </row>
    <row r="1619" spans="1:20" ht="15.75">
      <c r="A1619" s="33" t="s">
        <v>1661</v>
      </c>
      <c r="B1619" s="7" t="str">
        <f>VLOOKUP(A1619,'Customer Names'!$A:$G,7,0)</f>
        <v>Ms</v>
      </c>
      <c r="C1619" s="7" t="str">
        <f>VLOOKUP(A1619,'Customer Names'!$A:$F,6,0)</f>
        <v>Joni L</v>
      </c>
      <c r="D1619" s="7" t="str">
        <f>VLOOKUP(A1619,'Customer Names'!$A:$E,5,0)</f>
        <v>Waldron</v>
      </c>
      <c r="E1619" s="25" t="str">
        <f>VLOOKUP(A1619,'Cleaned Hospitalisation data'!$A:$K,7,0)</f>
        <v>11-Dec-1982</v>
      </c>
      <c r="F1619" s="12">
        <f>VLOOKUP(A1619,'Cleaned Hospitalisation data'!$A$1:$K$2336,8,0)</f>
        <v>40</v>
      </c>
      <c r="G1619" s="12">
        <f>VLOOKUP(A1619,'Cleaned Hospitalisation data'!$A:$K,2,0)</f>
        <v>1</v>
      </c>
      <c r="H1619" s="28">
        <f>VLOOKUP(A1619,'Cleaned Hospitalisation data'!$A$1:$K$2336,3,0)</f>
        <v>28476.73</v>
      </c>
      <c r="I1619" s="12" t="str">
        <f>VLOOKUP(A1619,'Cleaned Hospitalisation data'!$A$1:$K$2336,4,0)</f>
        <v>Tier - 1</v>
      </c>
      <c r="J1619" s="12" t="str">
        <f>VLOOKUP(A1619,'Cleaned Hospitalisation data'!$A$1:$K$2336,5,0)</f>
        <v>Tier - 2</v>
      </c>
      <c r="K1619" s="12" t="str">
        <f>VLOOKUP(A1619,'Cleaned Hospitalisation data'!$A$1:$K$2336,6,0)</f>
        <v>R1012</v>
      </c>
      <c r="L1619" s="12" cm="1">
        <f t="array" ref="L1619:P1619">_xlfn.XLOOKUP(A1619,$A:$A,'Cleaned Medical Examiation data'!$B:$F)</f>
        <v>41.42</v>
      </c>
      <c r="M1619" s="12">
        <v>6.07</v>
      </c>
      <c r="N1619" s="12" t="str">
        <v>NO</v>
      </c>
      <c r="O1619" s="12" t="str">
        <v>NO</v>
      </c>
      <c r="P1619" s="12" t="str">
        <v>NO</v>
      </c>
      <c r="Q1619" s="19" t="str" cm="1">
        <f t="array" ref="Q1619:T1619">_xlfn.XLOOKUP(A1619,$A:$A,'Cleaned Medical Examiation data'!$H:$K)</f>
        <v>NO</v>
      </c>
      <c r="R1619" s="48">
        <v>0</v>
      </c>
      <c r="S1619" s="45" t="str">
        <v>Obesity</v>
      </c>
      <c r="T1619" s="34" t="str">
        <v>Prediabetes</v>
      </c>
    </row>
    <row r="1620" spans="1:20" ht="15.75">
      <c r="A1620" s="33" t="s">
        <v>1662</v>
      </c>
      <c r="B1620" s="7" t="str">
        <f>VLOOKUP(A1620,'Customer Names'!$A:$G,7,0)</f>
        <v>Mr</v>
      </c>
      <c r="C1620" s="7" t="str">
        <f>VLOOKUP(A1620,'Customer Names'!$A:$F,6,0)</f>
        <v>Colin</v>
      </c>
      <c r="D1620" s="7" t="str">
        <f>VLOOKUP(A1620,'Customer Names'!$A:$E,5,0)</f>
        <v>Meyer</v>
      </c>
      <c r="E1620" s="25" t="str">
        <f>VLOOKUP(A1620,'Cleaned Hospitalisation data'!$A:$K,7,0)</f>
        <v>16-Sep-1974</v>
      </c>
      <c r="F1620" s="12">
        <f>VLOOKUP(A1620,'Cleaned Hospitalisation data'!$A$1:$K$2336,8,0)</f>
        <v>48</v>
      </c>
      <c r="G1620" s="12">
        <f>VLOOKUP(A1620,'Cleaned Hospitalisation data'!$A:$K,2,0)</f>
        <v>1</v>
      </c>
      <c r="H1620" s="28">
        <f>VLOOKUP(A1620,'Cleaned Hospitalisation data'!$A$1:$K$2336,3,0)</f>
        <v>28468.92</v>
      </c>
      <c r="I1620" s="12" t="str">
        <f>VLOOKUP(A1620,'Cleaned Hospitalisation data'!$A$1:$K$2336,4,0)</f>
        <v>Tier - 1</v>
      </c>
      <c r="J1620" s="12" t="str">
        <f>VLOOKUP(A1620,'Cleaned Hospitalisation data'!$A$1:$K$2336,5,0)</f>
        <v>Tier - 1</v>
      </c>
      <c r="K1620" s="12" t="str">
        <f>VLOOKUP(A1620,'Cleaned Hospitalisation data'!$A$1:$K$2336,6,0)</f>
        <v>R1012</v>
      </c>
      <c r="L1620" s="12" cm="1">
        <f t="array" ref="L1620:P1620">_xlfn.XLOOKUP(A1620,$A:$A,'Cleaned Medical Examiation data'!$B:$F)</f>
        <v>36.67</v>
      </c>
      <c r="M1620" s="12">
        <v>10.210000000000001</v>
      </c>
      <c r="N1620" s="12" t="str">
        <v>NO</v>
      </c>
      <c r="O1620" s="12" t="str">
        <v>NO</v>
      </c>
      <c r="P1620" s="12" t="str">
        <v>NO</v>
      </c>
      <c r="Q1620" s="19" t="str" cm="1">
        <f t="array" ref="Q1620:T1620">_xlfn.XLOOKUP(A1620,$A:$A,'Cleaned Medical Examiation data'!$H:$K)</f>
        <v>NO</v>
      </c>
      <c r="R1620" s="48">
        <v>0</v>
      </c>
      <c r="S1620" s="45" t="str">
        <v>Obesity</v>
      </c>
      <c r="T1620" s="34" t="str">
        <v>Diabetes</v>
      </c>
    </row>
    <row r="1621" spans="1:20" ht="15.75">
      <c r="A1621" s="33" t="s">
        <v>1663</v>
      </c>
      <c r="B1621" s="7" t="str">
        <f>VLOOKUP(A1621,'Customer Names'!$A:$G,7,0)</f>
        <v>Ms</v>
      </c>
      <c r="C1621" s="7" t="str">
        <f>VLOOKUP(A1621,'Customer Names'!$A:$F,6,0)</f>
        <v>Rachael</v>
      </c>
      <c r="D1621" s="7" t="str">
        <f>VLOOKUP(A1621,'Customer Names'!$A:$E,5,0)</f>
        <v>Stack</v>
      </c>
      <c r="E1621" s="25" t="str">
        <f>VLOOKUP(A1621,'Cleaned Hospitalisation data'!$A:$K,7,0)</f>
        <v>2-Dec-1977</v>
      </c>
      <c r="F1621" s="12">
        <f>VLOOKUP(A1621,'Cleaned Hospitalisation data'!$A$1:$K$2336,8,0)</f>
        <v>45</v>
      </c>
      <c r="G1621" s="12">
        <f>VLOOKUP(A1621,'Cleaned Hospitalisation data'!$A:$K,2,0)</f>
        <v>1</v>
      </c>
      <c r="H1621" s="28">
        <f>VLOOKUP(A1621,'Cleaned Hospitalisation data'!$A$1:$K$2336,3,0)</f>
        <v>28340.19</v>
      </c>
      <c r="I1621" s="12" t="str">
        <f>VLOOKUP(A1621,'Cleaned Hospitalisation data'!$A$1:$K$2336,4,0)</f>
        <v>Tier - 1</v>
      </c>
      <c r="J1621" s="12" t="str">
        <f>VLOOKUP(A1621,'Cleaned Hospitalisation data'!$A$1:$K$2336,5,0)</f>
        <v>Tier - 2</v>
      </c>
      <c r="K1621" s="12" t="str">
        <f>VLOOKUP(A1621,'Cleaned Hospitalisation data'!$A$1:$K$2336,6,0)</f>
        <v>R1012</v>
      </c>
      <c r="L1621" s="12" cm="1">
        <f t="array" ref="L1621:P1621">_xlfn.XLOOKUP(A1621,$A:$A,'Cleaned Medical Examiation data'!$B:$F)</f>
        <v>27.645</v>
      </c>
      <c r="M1621" s="12">
        <v>4.6900000000000004</v>
      </c>
      <c r="N1621" s="12" t="str">
        <v>NO</v>
      </c>
      <c r="O1621" s="12" t="str">
        <v>NO</v>
      </c>
      <c r="P1621" s="12" t="str">
        <v>NO</v>
      </c>
      <c r="Q1621" s="19" t="str" cm="1">
        <f t="array" ref="Q1621:T1621">_xlfn.XLOOKUP(A1621,$A:$A,'Cleaned Medical Examiation data'!$H:$K)</f>
        <v>NO</v>
      </c>
      <c r="R1621" s="48">
        <v>0</v>
      </c>
      <c r="S1621" s="45" t="str">
        <v>Over Weight</v>
      </c>
      <c r="T1621" s="34" t="str">
        <v>Normal</v>
      </c>
    </row>
    <row r="1622" spans="1:20" ht="15.75">
      <c r="A1622" s="33" t="s">
        <v>1664</v>
      </c>
      <c r="B1622" s="7" t="str">
        <f>VLOOKUP(A1622,'Customer Names'!$A:$G,7,0)</f>
        <v>Ms</v>
      </c>
      <c r="C1622" s="7" t="str">
        <f>VLOOKUP(A1622,'Customer Names'!$A:$F,6,0)</f>
        <v>Maricela</v>
      </c>
      <c r="D1622" s="7" t="str">
        <f>VLOOKUP(A1622,'Customer Names'!$A:$E,5,0)</f>
        <v>Sanchez Y Torres</v>
      </c>
      <c r="E1622" s="25" t="str">
        <f>VLOOKUP(A1622,'Cleaned Hospitalisation data'!$A:$K,7,0)</f>
        <v>24-Dec-1990</v>
      </c>
      <c r="F1622" s="12">
        <f>VLOOKUP(A1622,'Cleaned Hospitalisation data'!$A$1:$K$2336,8,0)</f>
        <v>32</v>
      </c>
      <c r="G1622" s="12">
        <f>VLOOKUP(A1622,'Cleaned Hospitalisation data'!$A:$K,2,0)</f>
        <v>3</v>
      </c>
      <c r="H1622" s="28">
        <f>VLOOKUP(A1622,'Cleaned Hospitalisation data'!$A$1:$K$2336,3,0)</f>
        <v>28302.33</v>
      </c>
      <c r="I1622" s="12" t="str">
        <f>VLOOKUP(A1622,'Cleaned Hospitalisation data'!$A$1:$K$2336,4,0)</f>
        <v>Tier - 1</v>
      </c>
      <c r="J1622" s="12" t="str">
        <f>VLOOKUP(A1622,'Cleaned Hospitalisation data'!$A$1:$K$2336,5,0)</f>
        <v>Tier - 2</v>
      </c>
      <c r="K1622" s="12" t="str">
        <f>VLOOKUP(A1622,'Cleaned Hospitalisation data'!$A$1:$K$2336,6,0)</f>
        <v>R1011</v>
      </c>
      <c r="L1622" s="12" cm="1">
        <f t="array" ref="L1622:P1622">_xlfn.XLOOKUP(A1622,$A:$A,'Cleaned Medical Examiation data'!$B:$F)</f>
        <v>22.72</v>
      </c>
      <c r="M1622" s="12">
        <v>5.71</v>
      </c>
      <c r="N1622" s="12" t="str">
        <v>NO</v>
      </c>
      <c r="O1622" s="12" t="str">
        <v>NO</v>
      </c>
      <c r="P1622" s="12" t="str">
        <v>NO</v>
      </c>
      <c r="Q1622" s="19" t="str" cm="1">
        <f t="array" ref="Q1622:T1622">_xlfn.XLOOKUP(A1622,$A:$A,'Cleaned Medical Examiation data'!$H:$K)</f>
        <v>YES</v>
      </c>
      <c r="R1622" s="48">
        <v>0</v>
      </c>
      <c r="S1622" s="45" t="str">
        <v>Normal Weight</v>
      </c>
      <c r="T1622" s="34" t="str">
        <v>Prediabetes</v>
      </c>
    </row>
    <row r="1623" spans="1:20" ht="15.75">
      <c r="A1623" s="33" t="s">
        <v>1665</v>
      </c>
      <c r="B1623" s="7" t="str">
        <f>VLOOKUP(A1623,'Customer Names'!$A:$G,7,0)</f>
        <v>Ms</v>
      </c>
      <c r="C1623" s="7" t="str">
        <f>VLOOKUP(A1623,'Customer Names'!$A:$F,6,0)</f>
        <v>Marie</v>
      </c>
      <c r="D1623" s="7" t="str">
        <f>VLOOKUP(A1623,'Customer Names'!$A:$E,5,0)</f>
        <v>Daniels</v>
      </c>
      <c r="E1623" s="25" t="str">
        <f>VLOOKUP(A1623,'Cleaned Hospitalisation data'!$A:$K,7,0)</f>
        <v>25-Nov-1963</v>
      </c>
      <c r="F1623" s="12">
        <f>VLOOKUP(A1623,'Cleaned Hospitalisation data'!$A$1:$K$2336,8,0)</f>
        <v>59</v>
      </c>
      <c r="G1623" s="12">
        <f>VLOOKUP(A1623,'Cleaned Hospitalisation data'!$A:$K,2,0)</f>
        <v>1</v>
      </c>
      <c r="H1623" s="28">
        <f>VLOOKUP(A1623,'Cleaned Hospitalisation data'!$A$1:$K$2336,3,0)</f>
        <v>28287.9</v>
      </c>
      <c r="I1623" s="12" t="str">
        <f>VLOOKUP(A1623,'Cleaned Hospitalisation data'!$A$1:$K$2336,4,0)</f>
        <v>Tier - 1</v>
      </c>
      <c r="J1623" s="12" t="str">
        <f>VLOOKUP(A1623,'Cleaned Hospitalisation data'!$A$1:$K$2336,5,0)</f>
        <v>Tier - 1</v>
      </c>
      <c r="K1623" s="12" t="str">
        <f>VLOOKUP(A1623,'Cleaned Hospitalisation data'!$A$1:$K$2336,6,0)</f>
        <v>R1013</v>
      </c>
      <c r="L1623" s="12" cm="1">
        <f t="array" ref="L1623:P1623">_xlfn.XLOOKUP(A1623,$A:$A,'Cleaned Medical Examiation data'!$B:$F)</f>
        <v>36.520000000000003</v>
      </c>
      <c r="M1623" s="12">
        <v>9.07</v>
      </c>
      <c r="N1623" s="12" t="str">
        <v>YES</v>
      </c>
      <c r="O1623" s="12" t="str">
        <v>NO</v>
      </c>
      <c r="P1623" s="12" t="str">
        <v>YES</v>
      </c>
      <c r="Q1623" s="19" t="str" cm="1">
        <f t="array" ref="Q1623:T1623">_xlfn.XLOOKUP(A1623,$A:$A,'Cleaned Medical Examiation data'!$H:$K)</f>
        <v>NO</v>
      </c>
      <c r="R1623" s="48">
        <v>1</v>
      </c>
      <c r="S1623" s="45" t="str">
        <v>Obesity</v>
      </c>
      <c r="T1623" s="34" t="str">
        <v>Diabetes</v>
      </c>
    </row>
    <row r="1624" spans="1:20" ht="15.75">
      <c r="A1624" s="33" t="s">
        <v>1666</v>
      </c>
      <c r="B1624" s="7" t="str">
        <f>VLOOKUP(A1624,'Customer Names'!$A:$G,7,0)</f>
        <v>Mr</v>
      </c>
      <c r="C1624" s="7" t="str">
        <f>VLOOKUP(A1624,'Customer Names'!$A:$F,6,0)</f>
        <v>Frank</v>
      </c>
      <c r="D1624" s="7" t="str">
        <f>VLOOKUP(A1624,'Customer Names'!$A:$E,5,0)</f>
        <v>Pepp</v>
      </c>
      <c r="E1624" s="25" t="str">
        <f>VLOOKUP(A1624,'Cleaned Hospitalisation data'!$A:$K,7,0)</f>
        <v>6-Sep-1999</v>
      </c>
      <c r="F1624" s="12">
        <f>VLOOKUP(A1624,'Cleaned Hospitalisation data'!$A$1:$K$2336,8,0)</f>
        <v>23</v>
      </c>
      <c r="G1624" s="12">
        <f>VLOOKUP(A1624,'Cleaned Hospitalisation data'!$A:$K,2,0)</f>
        <v>0</v>
      </c>
      <c r="H1624" s="28">
        <f>VLOOKUP(A1624,'Cleaned Hospitalisation data'!$A$1:$K$2336,3,0)</f>
        <v>28245.34</v>
      </c>
      <c r="I1624" s="12" t="str">
        <f>VLOOKUP(A1624,'Cleaned Hospitalisation data'!$A$1:$K$2336,4,0)</f>
        <v>Tier - 1</v>
      </c>
      <c r="J1624" s="12" t="str">
        <f>VLOOKUP(A1624,'Cleaned Hospitalisation data'!$A$1:$K$2336,5,0)</f>
        <v>Tier - 3</v>
      </c>
      <c r="K1624" s="12" t="str">
        <f>VLOOKUP(A1624,'Cleaned Hospitalisation data'!$A$1:$K$2336,6,0)</f>
        <v>R1011</v>
      </c>
      <c r="L1624" s="12" cm="1">
        <f t="array" ref="L1624:P1624">_xlfn.XLOOKUP(A1624,$A:$A,'Cleaned Medical Examiation data'!$B:$F)</f>
        <v>33.96</v>
      </c>
      <c r="M1624" s="12">
        <v>4.99</v>
      </c>
      <c r="N1624" s="12" t="str">
        <v>NO</v>
      </c>
      <c r="O1624" s="12" t="str">
        <v>NO</v>
      </c>
      <c r="P1624" s="12" t="str">
        <v>NO</v>
      </c>
      <c r="Q1624" s="19" t="str" cm="1">
        <f t="array" ref="Q1624:T1624">_xlfn.XLOOKUP(A1624,$A:$A,'Cleaned Medical Examiation data'!$H:$K)</f>
        <v>YES</v>
      </c>
      <c r="R1624" s="48">
        <v>0</v>
      </c>
      <c r="S1624" s="45" t="str">
        <v>Obesity</v>
      </c>
      <c r="T1624" s="34" t="str">
        <v>Normal</v>
      </c>
    </row>
    <row r="1625" spans="1:20" ht="15.75">
      <c r="A1625" s="33" t="s">
        <v>1667</v>
      </c>
      <c r="B1625" s="7" t="str">
        <f>VLOOKUP(A1625,'Customer Names'!$A:$G,7,0)</f>
        <v>Mr</v>
      </c>
      <c r="C1625" s="7" t="str">
        <f>VLOOKUP(A1625,'Customer Names'!$A:$F,6,0)</f>
        <v>Jeffry</v>
      </c>
      <c r="D1625" s="7" t="str">
        <f>VLOOKUP(A1625,'Customer Names'!$A:$E,5,0)</f>
        <v>Buechler</v>
      </c>
      <c r="E1625" s="25" t="str">
        <f>VLOOKUP(A1625,'Cleaned Hospitalisation data'!$A:$K,7,0)</f>
        <v>22-Nov-1960</v>
      </c>
      <c r="F1625" s="12">
        <f>VLOOKUP(A1625,'Cleaned Hospitalisation data'!$A$1:$K$2336,8,0)</f>
        <v>62</v>
      </c>
      <c r="G1625" s="12">
        <f>VLOOKUP(A1625,'Cleaned Hospitalisation data'!$A:$K,2,0)</f>
        <v>0</v>
      </c>
      <c r="H1625" s="28">
        <f>VLOOKUP(A1625,'Cleaned Hospitalisation data'!$A$1:$K$2336,3,0)</f>
        <v>28101.33</v>
      </c>
      <c r="I1625" s="12" t="str">
        <f>VLOOKUP(A1625,'Cleaned Hospitalisation data'!$A$1:$K$2336,4,0)</f>
        <v>Tier - 1</v>
      </c>
      <c r="J1625" s="12" t="str">
        <f>VLOOKUP(A1625,'Cleaned Hospitalisation data'!$A$1:$K$2336,5,0)</f>
        <v>Tier - 2</v>
      </c>
      <c r="K1625" s="12" t="str">
        <f>VLOOKUP(A1625,'Cleaned Hospitalisation data'!$A$1:$K$2336,6,0)</f>
        <v>R1019</v>
      </c>
      <c r="L1625" s="12" cm="1">
        <f t="array" ref="L1625:P1625">_xlfn.XLOOKUP(A1625,$A:$A,'Cleaned Medical Examiation data'!$B:$F)</f>
        <v>26.695</v>
      </c>
      <c r="M1625" s="12">
        <v>8.31</v>
      </c>
      <c r="N1625" s="12" t="str">
        <v>NO</v>
      </c>
      <c r="O1625" s="12" t="str">
        <v>NO</v>
      </c>
      <c r="P1625" s="12" t="str">
        <v>NO</v>
      </c>
      <c r="Q1625" s="19" t="str" cm="1">
        <f t="array" ref="Q1625:T1625">_xlfn.XLOOKUP(A1625,$A:$A,'Cleaned Medical Examiation data'!$H:$K)</f>
        <v>YES</v>
      </c>
      <c r="R1625" s="48">
        <v>0</v>
      </c>
      <c r="S1625" s="45" t="str">
        <v>Over Weight</v>
      </c>
      <c r="T1625" s="34" t="str">
        <v>Diabetes</v>
      </c>
    </row>
    <row r="1626" spans="1:20" ht="15.75">
      <c r="A1626" s="33" t="s">
        <v>1668</v>
      </c>
      <c r="B1626" s="7" t="str">
        <f>VLOOKUP(A1626,'Customer Names'!$A:$G,7,0)</f>
        <v>Mr</v>
      </c>
      <c r="C1626" s="7" t="str">
        <f>VLOOKUP(A1626,'Customer Names'!$A:$F,6,0)</f>
        <v>Mike</v>
      </c>
      <c r="D1626" s="7" t="str">
        <f>VLOOKUP(A1626,'Customer Names'!$A:$E,5,0)</f>
        <v>Buenting</v>
      </c>
      <c r="E1626" s="25" t="str">
        <f>VLOOKUP(A1626,'Cleaned Hospitalisation data'!$A:$K,7,0)</f>
        <v>29-Nov-1985</v>
      </c>
      <c r="F1626" s="12">
        <f>VLOOKUP(A1626,'Cleaned Hospitalisation data'!$A$1:$K$2336,8,0)</f>
        <v>37</v>
      </c>
      <c r="G1626" s="12">
        <f>VLOOKUP(A1626,'Cleaned Hospitalisation data'!$A:$K,2,0)</f>
        <v>3</v>
      </c>
      <c r="H1626" s="28">
        <f>VLOOKUP(A1626,'Cleaned Hospitalisation data'!$A$1:$K$2336,3,0)</f>
        <v>28006.94</v>
      </c>
      <c r="I1626" s="12" t="str">
        <f>VLOOKUP(A1626,'Cleaned Hospitalisation data'!$A$1:$K$2336,4,0)</f>
        <v>Tier - 1</v>
      </c>
      <c r="J1626" s="12" t="str">
        <f>VLOOKUP(A1626,'Cleaned Hospitalisation data'!$A$1:$K$2336,5,0)</f>
        <v>Tier - 2</v>
      </c>
      <c r="K1626" s="12" t="str">
        <f>VLOOKUP(A1626,'Cleaned Hospitalisation data'!$A$1:$K$2336,6,0)</f>
        <v>R1011</v>
      </c>
      <c r="L1626" s="12" cm="1">
        <f t="array" ref="L1626:P1626">_xlfn.XLOOKUP(A1626,$A:$A,'Cleaned Medical Examiation data'!$B:$F)</f>
        <v>18.45</v>
      </c>
      <c r="M1626" s="12">
        <v>5.07</v>
      </c>
      <c r="N1626" s="12" t="str">
        <v>YES</v>
      </c>
      <c r="O1626" s="12" t="str">
        <v>NO</v>
      </c>
      <c r="P1626" s="12" t="str">
        <v>NO</v>
      </c>
      <c r="Q1626" s="19" t="str" cm="1">
        <f t="array" ref="Q1626:T1626">_xlfn.XLOOKUP(A1626,$A:$A,'Cleaned Medical Examiation data'!$H:$K)</f>
        <v>YES</v>
      </c>
      <c r="R1626" s="48">
        <v>0</v>
      </c>
      <c r="S1626" s="45" t="str">
        <v>Under Weight</v>
      </c>
      <c r="T1626" s="34" t="str">
        <v>Normal</v>
      </c>
    </row>
    <row r="1627" spans="1:20" ht="15.75">
      <c r="A1627" s="33" t="s">
        <v>1669</v>
      </c>
      <c r="B1627" s="7" t="str">
        <f>VLOOKUP(A1627,'Customer Names'!$A:$G,7,0)</f>
        <v>Mr</v>
      </c>
      <c r="C1627" s="7" t="str">
        <f>VLOOKUP(A1627,'Customer Names'!$A:$F,6,0)</f>
        <v>Julien</v>
      </c>
      <c r="D1627" s="7" t="str">
        <f>VLOOKUP(A1627,'Customer Names'!$A:$E,5,0)</f>
        <v>Lachance</v>
      </c>
      <c r="E1627" s="25" t="str">
        <f>VLOOKUP(A1627,'Cleaned Hospitalisation data'!$A:$K,7,0)</f>
        <v>21-Dec-1960</v>
      </c>
      <c r="F1627" s="12">
        <f>VLOOKUP(A1627,'Cleaned Hospitalisation data'!$A$1:$K$2336,8,0)</f>
        <v>62</v>
      </c>
      <c r="G1627" s="12">
        <f>VLOOKUP(A1627,'Cleaned Hospitalisation data'!$A:$K,2,0)</f>
        <v>0</v>
      </c>
      <c r="H1627" s="28">
        <f>VLOOKUP(A1627,'Cleaned Hospitalisation data'!$A$1:$K$2336,3,0)</f>
        <v>45710.21</v>
      </c>
      <c r="I1627" s="12" t="str">
        <f>VLOOKUP(A1627,'Cleaned Hospitalisation data'!$A$1:$K$2336,4,0)</f>
        <v>Tier - 2</v>
      </c>
      <c r="J1627" s="12" t="str">
        <f>VLOOKUP(A1627,'Cleaned Hospitalisation data'!$A$1:$K$2336,5,0)</f>
        <v>Tier - 2</v>
      </c>
      <c r="K1627" s="12" t="str">
        <f>VLOOKUP(A1627,'Cleaned Hospitalisation data'!$A$1:$K$2336,6,0)</f>
        <v>R1016</v>
      </c>
      <c r="L1627" s="12" cm="1">
        <f t="array" ref="L1627:P1627">_xlfn.XLOOKUP(A1627,$A:$A,'Cleaned Medical Examiation data'!$B:$F)</f>
        <v>32.015000000000001</v>
      </c>
      <c r="M1627" s="12">
        <v>11.75</v>
      </c>
      <c r="N1627" s="12" t="str">
        <v>NO</v>
      </c>
      <c r="O1627" s="12" t="str">
        <v>NO</v>
      </c>
      <c r="P1627" s="12" t="str">
        <v>NO</v>
      </c>
      <c r="Q1627" s="19" t="str" cm="1">
        <f t="array" ref="Q1627:T1627">_xlfn.XLOOKUP(A1627,$A:$A,'Cleaned Medical Examiation data'!$H:$K)</f>
        <v>YES</v>
      </c>
      <c r="R1627" s="48">
        <v>0</v>
      </c>
      <c r="S1627" s="45" t="str">
        <v>Obesity</v>
      </c>
      <c r="T1627" s="34" t="str">
        <v>Diabetes</v>
      </c>
    </row>
    <row r="1628" spans="1:20" ht="15.75">
      <c r="A1628" s="33" t="s">
        <v>1670</v>
      </c>
      <c r="B1628" s="7" t="str">
        <f>VLOOKUP(A1628,'Customer Names'!$A:$G,7,0)</f>
        <v>Mr</v>
      </c>
      <c r="C1628" s="7" t="str">
        <f>VLOOKUP(A1628,'Customer Names'!$A:$F,6,0)</f>
        <v>Rick</v>
      </c>
      <c r="D1628" s="7" t="str">
        <f>VLOOKUP(A1628,'Customer Names'!$A:$E,5,0)</f>
        <v>Evans</v>
      </c>
      <c r="E1628" s="25" t="str">
        <f>VLOOKUP(A1628,'Cleaned Hospitalisation data'!$A:$K,7,0)</f>
        <v>21-Dec-1999</v>
      </c>
      <c r="F1628" s="12">
        <f>VLOOKUP(A1628,'Cleaned Hospitalisation data'!$A$1:$K$2336,8,0)</f>
        <v>23</v>
      </c>
      <c r="G1628" s="12">
        <f>VLOOKUP(A1628,'Cleaned Hospitalisation data'!$A:$K,2,0)</f>
        <v>0</v>
      </c>
      <c r="H1628" s="28">
        <f>VLOOKUP(A1628,'Cleaned Hospitalisation data'!$A$1:$K$2336,3,0)</f>
        <v>27980.77</v>
      </c>
      <c r="I1628" s="12" t="str">
        <f>VLOOKUP(A1628,'Cleaned Hospitalisation data'!$A$1:$K$2336,4,0)</f>
        <v>Tier - 1</v>
      </c>
      <c r="J1628" s="12" t="str">
        <f>VLOOKUP(A1628,'Cleaned Hospitalisation data'!$A$1:$K$2336,5,0)</f>
        <v>Tier - 1</v>
      </c>
      <c r="K1628" s="12" t="str">
        <f>VLOOKUP(A1628,'Cleaned Hospitalisation data'!$A$1:$K$2336,6,0)</f>
        <v>R1011</v>
      </c>
      <c r="L1628" s="12" cm="1">
        <f t="array" ref="L1628:P1628">_xlfn.XLOOKUP(A1628,$A:$A,'Cleaned Medical Examiation data'!$B:$F)</f>
        <v>33.18</v>
      </c>
      <c r="M1628" s="12">
        <v>4.79</v>
      </c>
      <c r="N1628" s="12" t="str">
        <v>NO</v>
      </c>
      <c r="O1628" s="12" t="str">
        <v>NO</v>
      </c>
      <c r="P1628" s="12" t="str">
        <v>NO</v>
      </c>
      <c r="Q1628" s="19" t="str" cm="1">
        <f t="array" ref="Q1628:T1628">_xlfn.XLOOKUP(A1628,$A:$A,'Cleaned Medical Examiation data'!$H:$K)</f>
        <v>YES</v>
      </c>
      <c r="R1628" s="48">
        <v>0</v>
      </c>
      <c r="S1628" s="45" t="str">
        <v>Obesity</v>
      </c>
      <c r="T1628" s="34" t="str">
        <v>Normal</v>
      </c>
    </row>
    <row r="1629" spans="1:20" ht="15.75">
      <c r="A1629" s="33" t="s">
        <v>1671</v>
      </c>
      <c r="B1629" s="7" t="str">
        <f>VLOOKUP(A1629,'Customer Names'!$A:$G,7,0)</f>
        <v>Mr</v>
      </c>
      <c r="C1629" s="7" t="str">
        <f>VLOOKUP(A1629,'Customer Names'!$A:$F,6,0)</f>
        <v>Pierre-Michel</v>
      </c>
      <c r="D1629" s="7" t="str">
        <f>VLOOKUP(A1629,'Customer Names'!$A:$E,5,0)</f>
        <v>Arcand</v>
      </c>
      <c r="E1629" s="25" t="str">
        <f>VLOOKUP(A1629,'Cleaned Hospitalisation data'!$A:$K,7,0)</f>
        <v>28-Jul-1961</v>
      </c>
      <c r="F1629" s="12">
        <f>VLOOKUP(A1629,'Cleaned Hospitalisation data'!$A$1:$K$2336,8,0)</f>
        <v>61</v>
      </c>
      <c r="G1629" s="12">
        <f>VLOOKUP(A1629,'Cleaned Hospitalisation data'!$A:$K,2,0)</f>
        <v>3</v>
      </c>
      <c r="H1629" s="28">
        <f>VLOOKUP(A1629,'Cleaned Hospitalisation data'!$A$1:$K$2336,3,0)</f>
        <v>27941.29</v>
      </c>
      <c r="I1629" s="12" t="str">
        <f>VLOOKUP(A1629,'Cleaned Hospitalisation data'!$A$1:$K$2336,4,0)</f>
        <v>Tier - 1</v>
      </c>
      <c r="J1629" s="12" t="str">
        <f>VLOOKUP(A1629,'Cleaned Hospitalisation data'!$A$1:$K$2336,5,0)</f>
        <v>Tier - 3</v>
      </c>
      <c r="K1629" s="12" t="str">
        <f>VLOOKUP(A1629,'Cleaned Hospitalisation data'!$A$1:$K$2336,6,0)</f>
        <v>R1011</v>
      </c>
      <c r="L1629" s="12" cm="1">
        <f t="array" ref="L1629:P1629">_xlfn.XLOOKUP(A1629,$A:$A,'Cleaned Medical Examiation data'!$B:$F)</f>
        <v>36.1</v>
      </c>
      <c r="M1629" s="12">
        <v>11.39</v>
      </c>
      <c r="N1629" s="12" t="str">
        <v>YES</v>
      </c>
      <c r="O1629" s="12" t="str">
        <v>NO</v>
      </c>
      <c r="P1629" s="12" t="str">
        <v>NO</v>
      </c>
      <c r="Q1629" s="19" t="str" cm="1">
        <f t="array" ref="Q1629:T1629">_xlfn.XLOOKUP(A1629,$A:$A,'Cleaned Medical Examiation data'!$H:$K)</f>
        <v>NO</v>
      </c>
      <c r="R1629" s="48">
        <v>2</v>
      </c>
      <c r="S1629" s="45" t="str">
        <v>Obesity</v>
      </c>
      <c r="T1629" s="34" t="str">
        <v>Diabetes</v>
      </c>
    </row>
    <row r="1630" spans="1:20" ht="15.75">
      <c r="A1630" s="33" t="s">
        <v>1672</v>
      </c>
      <c r="B1630" s="7" t="str">
        <f>VLOOKUP(A1630,'Customer Names'!$A:$G,7,0)</f>
        <v>Mr</v>
      </c>
      <c r="C1630" s="7" t="str">
        <f>VLOOKUP(A1630,'Customer Names'!$A:$F,6,0)</f>
        <v>Daniel</v>
      </c>
      <c r="D1630" s="7" t="str">
        <f>VLOOKUP(A1630,'Customer Names'!$A:$E,5,0)</f>
        <v>Kesack</v>
      </c>
      <c r="E1630" s="25" t="str">
        <f>VLOOKUP(A1630,'Cleaned Hospitalisation data'!$A:$K,7,0)</f>
        <v>4-Jun-1991</v>
      </c>
      <c r="F1630" s="12">
        <f>VLOOKUP(A1630,'Cleaned Hospitalisation data'!$A$1:$K$2336,8,0)</f>
        <v>32</v>
      </c>
      <c r="G1630" s="12">
        <f>VLOOKUP(A1630,'Cleaned Hospitalisation data'!$A:$K,2,0)</f>
        <v>3</v>
      </c>
      <c r="H1630" s="28">
        <f>VLOOKUP(A1630,'Cleaned Hospitalisation data'!$A$1:$K$2336,3,0)</f>
        <v>27931.11</v>
      </c>
      <c r="I1630" s="12" t="str">
        <f>VLOOKUP(A1630,'Cleaned Hospitalisation data'!$A$1:$K$2336,4,0)</f>
        <v>Tier - 1</v>
      </c>
      <c r="J1630" s="12" t="str">
        <f>VLOOKUP(A1630,'Cleaned Hospitalisation data'!$A$1:$K$2336,5,0)</f>
        <v>Tier - 3</v>
      </c>
      <c r="K1630" s="12" t="str">
        <f>VLOOKUP(A1630,'Cleaned Hospitalisation data'!$A$1:$K$2336,6,0)</f>
        <v>R1011</v>
      </c>
      <c r="L1630" s="12" cm="1">
        <f t="array" ref="L1630:P1630">_xlfn.XLOOKUP(A1630,$A:$A,'Cleaned Medical Examiation data'!$B:$F)</f>
        <v>22.77</v>
      </c>
      <c r="M1630" s="12">
        <v>6</v>
      </c>
      <c r="N1630" s="12" t="str">
        <v>NO</v>
      </c>
      <c r="O1630" s="12" t="str">
        <v>NO</v>
      </c>
      <c r="P1630" s="12" t="str">
        <v>NO</v>
      </c>
      <c r="Q1630" s="19" t="str" cm="1">
        <f t="array" ref="Q1630:T1630">_xlfn.XLOOKUP(A1630,$A:$A,'Cleaned Medical Examiation data'!$H:$K)</f>
        <v>YES</v>
      </c>
      <c r="R1630" s="48">
        <v>0</v>
      </c>
      <c r="S1630" s="45" t="str">
        <v>Normal Weight</v>
      </c>
      <c r="T1630" s="34" t="str">
        <v>Prediabetes</v>
      </c>
    </row>
    <row r="1631" spans="1:20" ht="15.75">
      <c r="A1631" s="33" t="s">
        <v>1673</v>
      </c>
      <c r="B1631" s="7" t="str">
        <f>VLOOKUP(A1631,'Customer Names'!$A:$G,7,0)</f>
        <v>Mr</v>
      </c>
      <c r="C1631" s="7" t="str">
        <f>VLOOKUP(A1631,'Customer Names'!$A:$F,6,0)</f>
        <v>Brian L</v>
      </c>
      <c r="D1631" s="7" t="str">
        <f>VLOOKUP(A1631,'Customer Names'!$A:$E,5,0)</f>
        <v>Post</v>
      </c>
      <c r="E1631" s="25" t="str">
        <f>VLOOKUP(A1631,'Cleaned Hospitalisation data'!$A:$K,7,0)</f>
        <v>21-Nov-1989</v>
      </c>
      <c r="F1631" s="12">
        <f>VLOOKUP(A1631,'Cleaned Hospitalisation data'!$A$1:$K$2336,8,0)</f>
        <v>33</v>
      </c>
      <c r="G1631" s="12">
        <f>VLOOKUP(A1631,'Cleaned Hospitalisation data'!$A:$K,2,0)</f>
        <v>3</v>
      </c>
      <c r="H1631" s="28">
        <f>VLOOKUP(A1631,'Cleaned Hospitalisation data'!$A$1:$K$2336,3,0)</f>
        <v>27925.86</v>
      </c>
      <c r="I1631" s="12" t="str">
        <f>VLOOKUP(A1631,'Cleaned Hospitalisation data'!$A$1:$K$2336,4,0)</f>
        <v>Tier - 1</v>
      </c>
      <c r="J1631" s="12" t="str">
        <f>VLOOKUP(A1631,'Cleaned Hospitalisation data'!$A$1:$K$2336,5,0)</f>
        <v>Tier - 2</v>
      </c>
      <c r="K1631" s="12" t="str">
        <f>VLOOKUP(A1631,'Cleaned Hospitalisation data'!$A$1:$K$2336,6,0)</f>
        <v>R1011</v>
      </c>
      <c r="L1631" s="12" cm="1">
        <f t="array" ref="L1631:P1631">_xlfn.XLOOKUP(A1631,$A:$A,'Cleaned Medical Examiation data'!$B:$F)</f>
        <v>21.24</v>
      </c>
      <c r="M1631" s="12">
        <v>5.13</v>
      </c>
      <c r="N1631" s="12" t="str">
        <v>NO</v>
      </c>
      <c r="O1631" s="12" t="str">
        <v>NO</v>
      </c>
      <c r="P1631" s="12" t="str">
        <v>NO</v>
      </c>
      <c r="Q1631" s="19" t="str" cm="1">
        <f t="array" ref="Q1631:T1631">_xlfn.XLOOKUP(A1631,$A:$A,'Cleaned Medical Examiation data'!$H:$K)</f>
        <v>YES</v>
      </c>
      <c r="R1631" s="48">
        <v>0</v>
      </c>
      <c r="S1631" s="45" t="str">
        <v>Normal Weight</v>
      </c>
      <c r="T1631" s="34" t="str">
        <v>Normal</v>
      </c>
    </row>
    <row r="1632" spans="1:20" ht="15.75">
      <c r="A1632" s="33" t="s">
        <v>1674</v>
      </c>
      <c r="B1632" s="7" t="str">
        <f>VLOOKUP(A1632,'Customer Names'!$A:$G,7,0)</f>
        <v>Ms</v>
      </c>
      <c r="C1632" s="7" t="str">
        <f>VLOOKUP(A1632,'Customer Names'!$A:$F,6,0)</f>
        <v>Morgan M</v>
      </c>
      <c r="D1632" s="7" t="str">
        <f>VLOOKUP(A1632,'Customer Names'!$A:$E,5,0)</f>
        <v>Dunne</v>
      </c>
      <c r="E1632" s="25" t="str">
        <f>VLOOKUP(A1632,'Cleaned Hospitalisation data'!$A:$K,7,0)</f>
        <v>4-Dec-1985</v>
      </c>
      <c r="F1632" s="12">
        <f>VLOOKUP(A1632,'Cleaned Hospitalisation data'!$A$1:$K$2336,8,0)</f>
        <v>37</v>
      </c>
      <c r="G1632" s="12">
        <f>VLOOKUP(A1632,'Cleaned Hospitalisation data'!$A:$K,2,0)</f>
        <v>3</v>
      </c>
      <c r="H1632" s="28">
        <f>VLOOKUP(A1632,'Cleaned Hospitalisation data'!$A$1:$K$2336,3,0)</f>
        <v>27849.94</v>
      </c>
      <c r="I1632" s="12" t="str">
        <f>VLOOKUP(A1632,'Cleaned Hospitalisation data'!$A$1:$K$2336,4,0)</f>
        <v>Tier - 1</v>
      </c>
      <c r="J1632" s="12" t="str">
        <f>VLOOKUP(A1632,'Cleaned Hospitalisation data'!$A$1:$K$2336,5,0)</f>
        <v>Tier - 1</v>
      </c>
      <c r="K1632" s="12" t="str">
        <f>VLOOKUP(A1632,'Cleaned Hospitalisation data'!$A$1:$K$2336,6,0)</f>
        <v>R1011</v>
      </c>
      <c r="L1632" s="12" cm="1">
        <f t="array" ref="L1632:P1632">_xlfn.XLOOKUP(A1632,$A:$A,'Cleaned Medical Examiation data'!$B:$F)</f>
        <v>17.600000000000001</v>
      </c>
      <c r="M1632" s="12">
        <v>5.26</v>
      </c>
      <c r="N1632" s="12" t="str">
        <v>YES</v>
      </c>
      <c r="O1632" s="12" t="str">
        <v>NO</v>
      </c>
      <c r="P1632" s="12" t="str">
        <v>NO</v>
      </c>
      <c r="Q1632" s="19" t="str" cm="1">
        <f t="array" ref="Q1632:T1632">_xlfn.XLOOKUP(A1632,$A:$A,'Cleaned Medical Examiation data'!$H:$K)</f>
        <v>YES</v>
      </c>
      <c r="R1632" s="48">
        <v>0</v>
      </c>
      <c r="S1632" s="45" t="str">
        <v>Under Weight</v>
      </c>
      <c r="T1632" s="34" t="str">
        <v>Normal</v>
      </c>
    </row>
    <row r="1633" spans="1:20" ht="15.75">
      <c r="A1633" s="33" t="s">
        <v>1675</v>
      </c>
      <c r="B1633" s="7" t="str">
        <f>VLOOKUP(A1633,'Customer Names'!$A:$G,7,0)</f>
        <v>Ms</v>
      </c>
      <c r="C1633" s="7" t="str">
        <f>VLOOKUP(A1633,'Customer Names'!$A:$F,6,0)</f>
        <v>Caroline</v>
      </c>
      <c r="D1633" s="7" t="str">
        <f>VLOOKUP(A1633,'Customer Names'!$A:$E,5,0)</f>
        <v>Kilel</v>
      </c>
      <c r="E1633" s="25" t="str">
        <f>VLOOKUP(A1633,'Cleaned Hospitalisation data'!$A:$K,7,0)</f>
        <v>6-Jul-1960</v>
      </c>
      <c r="F1633" s="12">
        <f>VLOOKUP(A1633,'Cleaned Hospitalisation data'!$A$1:$K$2336,8,0)</f>
        <v>62</v>
      </c>
      <c r="G1633" s="12">
        <f>VLOOKUP(A1633,'Cleaned Hospitalisation data'!$A:$K,2,0)</f>
        <v>0</v>
      </c>
      <c r="H1633" s="28">
        <f>VLOOKUP(A1633,'Cleaned Hospitalisation data'!$A$1:$K$2336,3,0)</f>
        <v>27808.73</v>
      </c>
      <c r="I1633" s="12" t="str">
        <f>VLOOKUP(A1633,'Cleaned Hospitalisation data'!$A$1:$K$2336,4,0)</f>
        <v>Tier - 1</v>
      </c>
      <c r="J1633" s="12" t="str">
        <f>VLOOKUP(A1633,'Cleaned Hospitalisation data'!$A$1:$K$2336,5,0)</f>
        <v>Tier - 1</v>
      </c>
      <c r="K1633" s="12" t="str">
        <f>VLOOKUP(A1633,'Cleaned Hospitalisation data'!$A$1:$K$2336,6,0)</f>
        <v>R1013</v>
      </c>
      <c r="L1633" s="12" cm="1">
        <f t="array" ref="L1633:P1633">_xlfn.XLOOKUP(A1633,$A:$A,'Cleaned Medical Examiation data'!$B:$F)</f>
        <v>26.29</v>
      </c>
      <c r="M1633" s="12">
        <v>6.84</v>
      </c>
      <c r="N1633" s="12" t="str">
        <v>NO</v>
      </c>
      <c r="O1633" s="12" t="str">
        <v>NO</v>
      </c>
      <c r="P1633" s="12" t="str">
        <v>NO</v>
      </c>
      <c r="Q1633" s="19" t="str" cm="1">
        <f t="array" ref="Q1633:T1633">_xlfn.XLOOKUP(A1633,$A:$A,'Cleaned Medical Examiation data'!$H:$K)</f>
        <v>YES</v>
      </c>
      <c r="R1633" s="48">
        <v>0</v>
      </c>
      <c r="S1633" s="45" t="str">
        <v>Over Weight</v>
      </c>
      <c r="T1633" s="34" t="str">
        <v>Diabetes</v>
      </c>
    </row>
    <row r="1634" spans="1:20" ht="15.75">
      <c r="A1634" s="33" t="s">
        <v>1676</v>
      </c>
      <c r="B1634" s="7" t="str">
        <f>VLOOKUP(A1634,'Customer Names'!$A:$G,7,0)</f>
        <v>Mr</v>
      </c>
      <c r="C1634" s="7" t="str">
        <f>VLOOKUP(A1634,'Customer Names'!$A:$F,6,0)</f>
        <v>Drew T</v>
      </c>
      <c r="D1634" s="7" t="str">
        <f>VLOOKUP(A1634,'Customer Names'!$A:$E,5,0)</f>
        <v>Nicholson</v>
      </c>
      <c r="E1634" s="25" t="str">
        <f>VLOOKUP(A1634,'Cleaned Hospitalisation data'!$A:$K,7,0)</f>
        <v>6-Dec-2002</v>
      </c>
      <c r="F1634" s="12">
        <f>VLOOKUP(A1634,'Cleaned Hospitalisation data'!$A$1:$K$2336,8,0)</f>
        <v>20</v>
      </c>
      <c r="G1634" s="12">
        <f>VLOOKUP(A1634,'Cleaned Hospitalisation data'!$A:$K,2,0)</f>
        <v>1</v>
      </c>
      <c r="H1634" s="28">
        <f>VLOOKUP(A1634,'Cleaned Hospitalisation data'!$A$1:$K$2336,3,0)</f>
        <v>27724.29</v>
      </c>
      <c r="I1634" s="12" t="str">
        <f>VLOOKUP(A1634,'Cleaned Hospitalisation data'!$A$1:$K$2336,4,0)</f>
        <v>Tier - 1</v>
      </c>
      <c r="J1634" s="12" t="str">
        <f>VLOOKUP(A1634,'Cleaned Hospitalisation data'!$A$1:$K$2336,5,0)</f>
        <v>Tier - 3</v>
      </c>
      <c r="K1634" s="12" t="str">
        <f>VLOOKUP(A1634,'Cleaned Hospitalisation data'!$A$1:$K$2336,6,0)</f>
        <v>R1013</v>
      </c>
      <c r="L1634" s="12" cm="1">
        <f t="array" ref="L1634:P1634">_xlfn.XLOOKUP(A1634,$A:$A,'Cleaned Medical Examiation data'!$B:$F)</f>
        <v>35.31</v>
      </c>
      <c r="M1634" s="12">
        <v>9.0399999999999991</v>
      </c>
      <c r="N1634" s="12" t="str">
        <v>NO</v>
      </c>
      <c r="O1634" s="12" t="str">
        <v>NO</v>
      </c>
      <c r="P1634" s="12" t="str">
        <v>NO</v>
      </c>
      <c r="Q1634" s="19" t="str" cm="1">
        <f t="array" ref="Q1634:T1634">_xlfn.XLOOKUP(A1634,$A:$A,'Cleaned Medical Examiation data'!$H:$K)</f>
        <v>NO</v>
      </c>
      <c r="R1634" s="48">
        <v>0</v>
      </c>
      <c r="S1634" s="45" t="str">
        <v>Obesity</v>
      </c>
      <c r="T1634" s="34" t="str">
        <v>Diabetes</v>
      </c>
    </row>
    <row r="1635" spans="1:20" ht="15.75">
      <c r="A1635" s="33" t="s">
        <v>1677</v>
      </c>
      <c r="B1635" s="7" t="str">
        <f>VLOOKUP(A1635,'Customer Names'!$A:$G,7,0)</f>
        <v>Mr</v>
      </c>
      <c r="C1635" s="7" t="str">
        <f>VLOOKUP(A1635,'Customer Names'!$A:$F,6,0)</f>
        <v>Austin W</v>
      </c>
      <c r="D1635" s="7" t="str">
        <f>VLOOKUP(A1635,'Customer Names'!$A:$E,5,0)</f>
        <v>Susmann</v>
      </c>
      <c r="E1635" s="25" t="str">
        <f>VLOOKUP(A1635,'Cleaned Hospitalisation data'!$A:$K,7,0)</f>
        <v>3-Jul-1992</v>
      </c>
      <c r="F1635" s="12">
        <f>VLOOKUP(A1635,'Cleaned Hospitalisation data'!$A$1:$K$2336,8,0)</f>
        <v>30</v>
      </c>
      <c r="G1635" s="12">
        <f>VLOOKUP(A1635,'Cleaned Hospitalisation data'!$A:$K,2,0)</f>
        <v>0</v>
      </c>
      <c r="H1635" s="28">
        <f>VLOOKUP(A1635,'Cleaned Hospitalisation data'!$A$1:$K$2336,3,0)</f>
        <v>27696.11</v>
      </c>
      <c r="I1635" s="12" t="str">
        <f>VLOOKUP(A1635,'Cleaned Hospitalisation data'!$A$1:$K$2336,4,0)</f>
        <v>Tier - 1</v>
      </c>
      <c r="J1635" s="12" t="str">
        <f>VLOOKUP(A1635,'Cleaned Hospitalisation data'!$A$1:$K$2336,5,0)</f>
        <v>Tier - 2</v>
      </c>
      <c r="K1635" s="12" t="str">
        <f>VLOOKUP(A1635,'Cleaned Hospitalisation data'!$A$1:$K$2336,6,0)</f>
        <v>R1011</v>
      </c>
      <c r="L1635" s="12" cm="1">
        <f t="array" ref="L1635:P1635">_xlfn.XLOOKUP(A1635,$A:$A,'Cleaned Medical Examiation data'!$B:$F)</f>
        <v>27.04</v>
      </c>
      <c r="M1635" s="12">
        <v>4.0999999999999996</v>
      </c>
      <c r="N1635" s="12" t="str">
        <v>NO</v>
      </c>
      <c r="O1635" s="12" t="str">
        <v>NO</v>
      </c>
      <c r="P1635" s="12" t="str">
        <v>NO</v>
      </c>
      <c r="Q1635" s="19" t="str" cm="1">
        <f t="array" ref="Q1635:T1635">_xlfn.XLOOKUP(A1635,$A:$A,'Cleaned Medical Examiation data'!$H:$K)</f>
        <v>YES</v>
      </c>
      <c r="R1635" s="48">
        <v>1</v>
      </c>
      <c r="S1635" s="45" t="str">
        <v>Over Weight</v>
      </c>
      <c r="T1635" s="34" t="str">
        <v>Normal</v>
      </c>
    </row>
    <row r="1636" spans="1:20" ht="15.75">
      <c r="A1636" s="33" t="s">
        <v>1678</v>
      </c>
      <c r="B1636" s="7" t="str">
        <f>VLOOKUP(A1636,'Customer Names'!$A:$G,7,0)</f>
        <v>Ms</v>
      </c>
      <c r="C1636" s="7" t="str">
        <f>VLOOKUP(A1636,'Customer Names'!$A:$F,6,0)</f>
        <v>Berenice</v>
      </c>
      <c r="D1636" s="7" t="str">
        <f>VLOOKUP(A1636,'Customer Names'!$A:$E,5,0)</f>
        <v>Harsh</v>
      </c>
      <c r="E1636" s="25" t="str">
        <f>VLOOKUP(A1636,'Cleaned Hospitalisation data'!$A:$K,7,0)</f>
        <v>7-Oct-1997</v>
      </c>
      <c r="F1636" s="12">
        <f>VLOOKUP(A1636,'Cleaned Hospitalisation data'!$A$1:$K$2336,8,0)</f>
        <v>25</v>
      </c>
      <c r="G1636" s="12">
        <f>VLOOKUP(A1636,'Cleaned Hospitalisation data'!$A:$K,2,0)</f>
        <v>0</v>
      </c>
      <c r="H1636" s="28">
        <f>VLOOKUP(A1636,'Cleaned Hospitalisation data'!$A$1:$K$2336,3,0)</f>
        <v>27625.17</v>
      </c>
      <c r="I1636" s="12" t="str">
        <f>VLOOKUP(A1636,'Cleaned Hospitalisation data'!$A$1:$K$2336,4,0)</f>
        <v>Tier - 1</v>
      </c>
      <c r="J1636" s="12" t="str">
        <f>VLOOKUP(A1636,'Cleaned Hospitalisation data'!$A$1:$K$2336,5,0)</f>
        <v>Tier - 1</v>
      </c>
      <c r="K1636" s="12" t="str">
        <f>VLOOKUP(A1636,'Cleaned Hospitalisation data'!$A$1:$K$2336,6,0)</f>
        <v>R1011</v>
      </c>
      <c r="L1636" s="12" cm="1">
        <f t="array" ref="L1636:P1636">_xlfn.XLOOKUP(A1636,$A:$A,'Cleaned Medical Examiation data'!$B:$F)</f>
        <v>30.23</v>
      </c>
      <c r="M1636" s="12">
        <v>4.2300000000000004</v>
      </c>
      <c r="N1636" s="12" t="str">
        <v>YES</v>
      </c>
      <c r="O1636" s="12" t="str">
        <v>NO</v>
      </c>
      <c r="P1636" s="12" t="str">
        <v>YES</v>
      </c>
      <c r="Q1636" s="19" t="str" cm="1">
        <f t="array" ref="Q1636:T1636">_xlfn.XLOOKUP(A1636,$A:$A,'Cleaned Medical Examiation data'!$H:$K)</f>
        <v>YES</v>
      </c>
      <c r="R1636" s="48">
        <v>1</v>
      </c>
      <c r="S1636" s="45" t="str">
        <v>Obesity</v>
      </c>
      <c r="T1636" s="34" t="str">
        <v>Normal</v>
      </c>
    </row>
    <row r="1637" spans="1:20" ht="15.75">
      <c r="A1637" s="33" t="s">
        <v>1679</v>
      </c>
      <c r="B1637" s="7" t="str">
        <f>VLOOKUP(A1637,'Customer Names'!$A:$G,7,0)</f>
        <v>Mr</v>
      </c>
      <c r="C1637" s="7" t="str">
        <f>VLOOKUP(A1637,'Customer Names'!$A:$F,6,0)</f>
        <v>Kenneth A</v>
      </c>
      <c r="D1637" s="7" t="str">
        <f>VLOOKUP(A1637,'Customer Names'!$A:$E,5,0)</f>
        <v>Pocasangre</v>
      </c>
      <c r="E1637" s="25" t="str">
        <f>VLOOKUP(A1637,'Cleaned Hospitalisation data'!$A:$K,7,0)</f>
        <v>9-Sep-1997</v>
      </c>
      <c r="F1637" s="12">
        <f>VLOOKUP(A1637,'Cleaned Hospitalisation data'!$A$1:$K$2336,8,0)</f>
        <v>25</v>
      </c>
      <c r="G1637" s="12">
        <f>VLOOKUP(A1637,'Cleaned Hospitalisation data'!$A:$K,2,0)</f>
        <v>0</v>
      </c>
      <c r="H1637" s="28">
        <f>VLOOKUP(A1637,'Cleaned Hospitalisation data'!$A$1:$K$2336,3,0)</f>
        <v>27619.360000000001</v>
      </c>
      <c r="I1637" s="12" t="str">
        <f>VLOOKUP(A1637,'Cleaned Hospitalisation data'!$A$1:$K$2336,4,0)</f>
        <v>Tier - 2</v>
      </c>
      <c r="J1637" s="12" t="str">
        <f>VLOOKUP(A1637,'Cleaned Hospitalisation data'!$A$1:$K$2336,5,0)</f>
        <v>Tier - 3</v>
      </c>
      <c r="K1637" s="12" t="str">
        <f>VLOOKUP(A1637,'Cleaned Hospitalisation data'!$A$1:$K$2336,6,0)</f>
        <v>R1011</v>
      </c>
      <c r="L1637" s="12" cm="1">
        <f t="array" ref="L1637:P1637">_xlfn.XLOOKUP(A1637,$A:$A,'Cleaned Medical Examiation data'!$B:$F)</f>
        <v>30.6</v>
      </c>
      <c r="M1637" s="12">
        <v>6.48</v>
      </c>
      <c r="N1637" s="12" t="str">
        <v>YES</v>
      </c>
      <c r="O1637" s="12" t="str">
        <v>NO</v>
      </c>
      <c r="P1637" s="12" t="str">
        <v>YES</v>
      </c>
      <c r="Q1637" s="19" t="str" cm="1">
        <f t="array" ref="Q1637:T1637">_xlfn.XLOOKUP(A1637,$A:$A,'Cleaned Medical Examiation data'!$H:$K)</f>
        <v>YES</v>
      </c>
      <c r="R1637" s="48">
        <v>1</v>
      </c>
      <c r="S1637" s="45" t="str">
        <v>Obesity</v>
      </c>
      <c r="T1637" s="34" t="str">
        <v>Diabetes</v>
      </c>
    </row>
    <row r="1638" spans="1:20" ht="15.75">
      <c r="A1638" s="33" t="s">
        <v>1680</v>
      </c>
      <c r="B1638" s="7" t="str">
        <f>VLOOKUP(A1638,'Customer Names'!$A:$G,7,0)</f>
        <v>Mr</v>
      </c>
      <c r="C1638" s="7" t="str">
        <f>VLOOKUP(A1638,'Customer Names'!$A:$F,6,0)</f>
        <v>Ryan M</v>
      </c>
      <c r="D1638" s="7" t="str">
        <f>VLOOKUP(A1638,'Customer Names'!$A:$E,5,0)</f>
        <v>Eason</v>
      </c>
      <c r="E1638" s="25" t="str">
        <f>VLOOKUP(A1638,'Cleaned Hospitalisation data'!$A:$K,7,0)</f>
        <v>9-Aug-1974</v>
      </c>
      <c r="F1638" s="12">
        <f>VLOOKUP(A1638,'Cleaned Hospitalisation data'!$A$1:$K$2336,8,0)</f>
        <v>48</v>
      </c>
      <c r="G1638" s="12">
        <f>VLOOKUP(A1638,'Cleaned Hospitalisation data'!$A:$K,2,0)</f>
        <v>2</v>
      </c>
      <c r="H1638" s="28">
        <f>VLOOKUP(A1638,'Cleaned Hospitalisation data'!$A$1:$K$2336,3,0)</f>
        <v>45702.02</v>
      </c>
      <c r="I1638" s="12" t="str">
        <f>VLOOKUP(A1638,'Cleaned Hospitalisation data'!$A$1:$K$2336,4,0)</f>
        <v>Tier - 2</v>
      </c>
      <c r="J1638" s="12" t="str">
        <f>VLOOKUP(A1638,'Cleaned Hospitalisation data'!$A$1:$K$2336,5,0)</f>
        <v>Tier - 2</v>
      </c>
      <c r="K1638" s="12" t="str">
        <f>VLOOKUP(A1638,'Cleaned Hospitalisation data'!$A$1:$K$2336,6,0)</f>
        <v>R1012</v>
      </c>
      <c r="L1638" s="12" cm="1">
        <f t="array" ref="L1638:P1638">_xlfn.XLOOKUP(A1638,$A:$A,'Cleaned Medical Examiation data'!$B:$F)</f>
        <v>40.564999999999998</v>
      </c>
      <c r="M1638" s="12">
        <v>7.37</v>
      </c>
      <c r="N1638" s="12" t="str">
        <v>NO</v>
      </c>
      <c r="O1638" s="12" t="str">
        <v>NO</v>
      </c>
      <c r="P1638" s="12" t="str">
        <v>NO</v>
      </c>
      <c r="Q1638" s="19" t="str" cm="1">
        <f t="array" ref="Q1638:T1638">_xlfn.XLOOKUP(A1638,$A:$A,'Cleaned Medical Examiation data'!$H:$K)</f>
        <v>YES</v>
      </c>
      <c r="R1638" s="48">
        <v>0</v>
      </c>
      <c r="S1638" s="45" t="str">
        <v>Obesity</v>
      </c>
      <c r="T1638" s="34" t="str">
        <v>Diabetes</v>
      </c>
    </row>
    <row r="1639" spans="1:20" ht="15.75">
      <c r="A1639" s="33" t="s">
        <v>1681</v>
      </c>
      <c r="B1639" s="7" t="str">
        <f>VLOOKUP(A1639,'Customer Names'!$A:$G,7,0)</f>
        <v>Mr</v>
      </c>
      <c r="C1639" s="7" t="str">
        <f>VLOOKUP(A1639,'Customer Names'!$A:$F,6,0)</f>
        <v>Miguel</v>
      </c>
      <c r="D1639" s="7" t="str">
        <f>VLOOKUP(A1639,'Customer Names'!$A:$E,5,0)</f>
        <v>Martinez Lopez</v>
      </c>
      <c r="E1639" s="25" t="str">
        <f>VLOOKUP(A1639,'Cleaned Hospitalisation data'!$A:$K,7,0)</f>
        <v>11-Jun-1992</v>
      </c>
      <c r="F1639" s="12">
        <f>VLOOKUP(A1639,'Cleaned Hospitalisation data'!$A$1:$K$2336,8,0)</f>
        <v>30</v>
      </c>
      <c r="G1639" s="12">
        <f>VLOOKUP(A1639,'Cleaned Hospitalisation data'!$A:$K,2,0)</f>
        <v>0</v>
      </c>
      <c r="H1639" s="28">
        <f>VLOOKUP(A1639,'Cleaned Hospitalisation data'!$A$1:$K$2336,3,0)</f>
        <v>27614.71</v>
      </c>
      <c r="I1639" s="12" t="str">
        <f>VLOOKUP(A1639,'Cleaned Hospitalisation data'!$A$1:$K$2336,4,0)</f>
        <v>Tier - 2</v>
      </c>
      <c r="J1639" s="12" t="str">
        <f>VLOOKUP(A1639,'Cleaned Hospitalisation data'!$A$1:$K$2336,5,0)</f>
        <v>Tier - 3</v>
      </c>
      <c r="K1639" s="12" t="str">
        <f>VLOOKUP(A1639,'Cleaned Hospitalisation data'!$A$1:$K$2336,6,0)</f>
        <v>R1011</v>
      </c>
      <c r="L1639" s="12" cm="1">
        <f t="array" ref="L1639:P1639">_xlfn.XLOOKUP(A1639,$A:$A,'Cleaned Medical Examiation data'!$B:$F)</f>
        <v>26.8</v>
      </c>
      <c r="M1639" s="12">
        <v>5.53</v>
      </c>
      <c r="N1639" s="12" t="str">
        <v>NO</v>
      </c>
      <c r="O1639" s="12" t="str">
        <v>NO</v>
      </c>
      <c r="P1639" s="12" t="str">
        <v>NO</v>
      </c>
      <c r="Q1639" s="19" t="str" cm="1">
        <f t="array" ref="Q1639:T1639">_xlfn.XLOOKUP(A1639,$A:$A,'Cleaned Medical Examiation data'!$H:$K)</f>
        <v>YES</v>
      </c>
      <c r="R1639" s="48">
        <v>1</v>
      </c>
      <c r="S1639" s="45" t="str">
        <v>Over Weight</v>
      </c>
      <c r="T1639" s="34" t="str">
        <v>Normal</v>
      </c>
    </row>
    <row r="1640" spans="1:20" ht="15.75">
      <c r="A1640" s="33" t="s">
        <v>1682</v>
      </c>
      <c r="B1640" s="7" t="str">
        <f>VLOOKUP(A1640,'Customer Names'!$A:$G,7,0)</f>
        <v>Ms</v>
      </c>
      <c r="C1640" s="7" t="str">
        <f>VLOOKUP(A1640,'Customer Names'!$A:$F,6,0)</f>
        <v>Hadley T</v>
      </c>
      <c r="D1640" s="7" t="str">
        <f>VLOOKUP(A1640,'Customer Names'!$A:$E,5,0)</f>
        <v>Riegel</v>
      </c>
      <c r="E1640" s="25" t="str">
        <f>VLOOKUP(A1640,'Cleaned Hospitalisation data'!$A:$K,7,0)</f>
        <v>6-Nov-1985</v>
      </c>
      <c r="F1640" s="12">
        <f>VLOOKUP(A1640,'Cleaned Hospitalisation data'!$A$1:$K$2336,8,0)</f>
        <v>37</v>
      </c>
      <c r="G1640" s="12">
        <f>VLOOKUP(A1640,'Cleaned Hospitalisation data'!$A:$K,2,0)</f>
        <v>3</v>
      </c>
      <c r="H1640" s="28">
        <f>VLOOKUP(A1640,'Cleaned Hospitalisation data'!$A$1:$K$2336,3,0)</f>
        <v>27598.93</v>
      </c>
      <c r="I1640" s="12" t="str">
        <f>VLOOKUP(A1640,'Cleaned Hospitalisation data'!$A$1:$K$2336,4,0)</f>
        <v>Tier - 2</v>
      </c>
      <c r="J1640" s="12" t="str">
        <f>VLOOKUP(A1640,'Cleaned Hospitalisation data'!$A$1:$K$2336,5,0)</f>
        <v>Tier - 1</v>
      </c>
      <c r="K1640" s="12" t="str">
        <f>VLOOKUP(A1640,'Cleaned Hospitalisation data'!$A$1:$K$2336,6,0)</f>
        <v>R1011</v>
      </c>
      <c r="L1640" s="12" cm="1">
        <f t="array" ref="L1640:P1640">_xlfn.XLOOKUP(A1640,$A:$A,'Cleaned Medical Examiation data'!$B:$F)</f>
        <v>16.86</v>
      </c>
      <c r="M1640" s="12">
        <v>4.07</v>
      </c>
      <c r="N1640" s="12" t="str">
        <v>YES</v>
      </c>
      <c r="O1640" s="12" t="str">
        <v>NO</v>
      </c>
      <c r="P1640" s="12" t="str">
        <v>NO</v>
      </c>
      <c r="Q1640" s="19" t="str" cm="1">
        <f t="array" ref="Q1640:T1640">_xlfn.XLOOKUP(A1640,$A:$A,'Cleaned Medical Examiation data'!$H:$K)</f>
        <v>YES</v>
      </c>
      <c r="R1640" s="48">
        <v>0</v>
      </c>
      <c r="S1640" s="45" t="str">
        <v>Under Weight</v>
      </c>
      <c r="T1640" s="34" t="str">
        <v>Normal</v>
      </c>
    </row>
    <row r="1641" spans="1:20" ht="15.75">
      <c r="A1641" s="33" t="s">
        <v>1683</v>
      </c>
      <c r="B1641" s="7" t="str">
        <f>VLOOKUP(A1641,'Customer Names'!$A:$G,7,0)</f>
        <v>Mr</v>
      </c>
      <c r="C1641" s="7" t="str">
        <f>VLOOKUP(A1641,'Customer Names'!$A:$F,6,0)</f>
        <v>Taylor</v>
      </c>
      <c r="D1641" s="7" t="str">
        <f>VLOOKUP(A1641,'Customer Names'!$A:$E,5,0)</f>
        <v>Monson</v>
      </c>
      <c r="E1641" s="25" t="str">
        <f>VLOOKUP(A1641,'Cleaned Hospitalisation data'!$A:$K,7,0)</f>
        <v>22-Jul-1984</v>
      </c>
      <c r="F1641" s="12">
        <f>VLOOKUP(A1641,'Cleaned Hospitalisation data'!$A$1:$K$2336,8,0)</f>
        <v>38</v>
      </c>
      <c r="G1641" s="12">
        <f>VLOOKUP(A1641,'Cleaned Hospitalisation data'!$A:$K,2,0)</f>
        <v>3</v>
      </c>
      <c r="H1641" s="28">
        <f>VLOOKUP(A1641,'Cleaned Hospitalisation data'!$A$1:$K$2336,3,0)</f>
        <v>27534.53</v>
      </c>
      <c r="I1641" s="12" t="str">
        <f>VLOOKUP(A1641,'Cleaned Hospitalisation data'!$A$1:$K$2336,4,0)</f>
        <v>Tier - 2</v>
      </c>
      <c r="J1641" s="12" t="str">
        <f>VLOOKUP(A1641,'Cleaned Hospitalisation data'!$A$1:$K$2336,5,0)</f>
        <v>Tier - 2</v>
      </c>
      <c r="K1641" s="12" t="str">
        <f>VLOOKUP(A1641,'Cleaned Hospitalisation data'!$A$1:$K$2336,6,0)</f>
        <v>R1011</v>
      </c>
      <c r="L1641" s="12" cm="1">
        <f t="array" ref="L1641:P1641">_xlfn.XLOOKUP(A1641,$A:$A,'Cleaned Medical Examiation data'!$B:$F)</f>
        <v>16.3</v>
      </c>
      <c r="M1641" s="12">
        <v>5.51</v>
      </c>
      <c r="N1641" s="12" t="str">
        <v>NO</v>
      </c>
      <c r="O1641" s="12" t="str">
        <v>NO</v>
      </c>
      <c r="P1641" s="12" t="str">
        <v>NO</v>
      </c>
      <c r="Q1641" s="19" t="str" cm="1">
        <f t="array" ref="Q1641:T1641">_xlfn.XLOOKUP(A1641,$A:$A,'Cleaned Medical Examiation data'!$H:$K)</f>
        <v>YES</v>
      </c>
      <c r="R1641" s="48">
        <v>1</v>
      </c>
      <c r="S1641" s="45" t="str">
        <v>Under Weight</v>
      </c>
      <c r="T1641" s="34" t="str">
        <v>Normal</v>
      </c>
    </row>
    <row r="1642" spans="1:20" ht="15.75">
      <c r="A1642" s="33" t="s">
        <v>1684</v>
      </c>
      <c r="B1642" s="7" t="str">
        <f>VLOOKUP(A1642,'Customer Names'!$A:$G,7,0)</f>
        <v>Ms</v>
      </c>
      <c r="C1642" s="7" t="str">
        <f>VLOOKUP(A1642,'Customer Names'!$A:$F,6,0)</f>
        <v>Tenielle M</v>
      </c>
      <c r="D1642" s="7" t="str">
        <f>VLOOKUP(A1642,'Customer Names'!$A:$E,5,0)</f>
        <v>Klubben</v>
      </c>
      <c r="E1642" s="25" t="str">
        <f>VLOOKUP(A1642,'Cleaned Hospitalisation data'!$A:$K,7,0)</f>
        <v>19-Oct-1965</v>
      </c>
      <c r="F1642" s="12">
        <f>VLOOKUP(A1642,'Cleaned Hospitalisation data'!$A$1:$K$2336,8,0)</f>
        <v>57</v>
      </c>
      <c r="G1642" s="12">
        <f>VLOOKUP(A1642,'Cleaned Hospitalisation data'!$A:$K,2,0)</f>
        <v>0</v>
      </c>
      <c r="H1642" s="28">
        <f>VLOOKUP(A1642,'Cleaned Hospitalisation data'!$A$1:$K$2336,3,0)</f>
        <v>27533.91</v>
      </c>
      <c r="I1642" s="12" t="str">
        <f>VLOOKUP(A1642,'Cleaned Hospitalisation data'!$A$1:$K$2336,4,0)</f>
        <v>Tier - 2</v>
      </c>
      <c r="J1642" s="12" t="str">
        <f>VLOOKUP(A1642,'Cleaned Hospitalisation data'!$A$1:$K$2336,5,0)</f>
        <v>Tier - 3</v>
      </c>
      <c r="K1642" s="12" t="str">
        <f>VLOOKUP(A1642,'Cleaned Hospitalisation data'!$A$1:$K$2336,6,0)</f>
        <v>R1013</v>
      </c>
      <c r="L1642" s="12" cm="1">
        <f t="array" ref="L1642:P1642">_xlfn.XLOOKUP(A1642,$A:$A,'Cleaned Medical Examiation data'!$B:$F)</f>
        <v>29.81</v>
      </c>
      <c r="M1642" s="12">
        <v>11.66</v>
      </c>
      <c r="N1642" s="12" t="str">
        <v>NO</v>
      </c>
      <c r="O1642" s="12" t="str">
        <v>NO</v>
      </c>
      <c r="P1642" s="12" t="str">
        <v>NO</v>
      </c>
      <c r="Q1642" s="19" t="str" cm="1">
        <f t="array" ref="Q1642:T1642">_xlfn.XLOOKUP(A1642,$A:$A,'Cleaned Medical Examiation data'!$H:$K)</f>
        <v>YES</v>
      </c>
      <c r="R1642" s="48">
        <v>0</v>
      </c>
      <c r="S1642" s="45" t="str">
        <v>Over Weight</v>
      </c>
      <c r="T1642" s="34" t="str">
        <v>Diabetes</v>
      </c>
    </row>
    <row r="1643" spans="1:20" ht="15.75">
      <c r="A1643" s="33" t="s">
        <v>1685</v>
      </c>
      <c r="B1643" s="7" t="str">
        <f>VLOOKUP(A1643,'Customer Names'!$A:$G,7,0)</f>
        <v>Ms</v>
      </c>
      <c r="C1643" s="7" t="str">
        <f>VLOOKUP(A1643,'Customer Names'!$A:$F,6,0)</f>
        <v>Andrea</v>
      </c>
      <c r="D1643" s="7" t="str">
        <f>VLOOKUP(A1643,'Customer Names'!$A:$E,5,0)</f>
        <v>Mascaro</v>
      </c>
      <c r="E1643" s="25" t="str">
        <f>VLOOKUP(A1643,'Cleaned Hospitalisation data'!$A:$K,7,0)</f>
        <v>3-Oct-1981</v>
      </c>
      <c r="F1643" s="12">
        <f>VLOOKUP(A1643,'Cleaned Hospitalisation data'!$A$1:$K$2336,8,0)</f>
        <v>41</v>
      </c>
      <c r="G1643" s="12">
        <f>VLOOKUP(A1643,'Cleaned Hospitalisation data'!$A:$K,2,0)</f>
        <v>1</v>
      </c>
      <c r="H1643" s="28">
        <f>VLOOKUP(A1643,'Cleaned Hospitalisation data'!$A$1:$K$2336,3,0)</f>
        <v>27495.59</v>
      </c>
      <c r="I1643" s="12" t="str">
        <f>VLOOKUP(A1643,'Cleaned Hospitalisation data'!$A$1:$K$2336,4,0)</f>
        <v>Tier - 2</v>
      </c>
      <c r="J1643" s="12" t="str">
        <f>VLOOKUP(A1643,'Cleaned Hospitalisation data'!$A$1:$K$2336,5,0)</f>
        <v>Tier - 1</v>
      </c>
      <c r="K1643" s="12" t="str">
        <f>VLOOKUP(A1643,'Cleaned Hospitalisation data'!$A$1:$K$2336,6,0)</f>
        <v>R1011</v>
      </c>
      <c r="L1643" s="12" cm="1">
        <f t="array" ref="L1643:P1643">_xlfn.XLOOKUP(A1643,$A:$A,'Cleaned Medical Examiation data'!$B:$F)</f>
        <v>16.329999999999998</v>
      </c>
      <c r="M1643" s="12">
        <v>7.26</v>
      </c>
      <c r="N1643" s="12" t="str">
        <v>YES</v>
      </c>
      <c r="O1643" s="12" t="str">
        <v>NO</v>
      </c>
      <c r="P1643" s="12" t="str">
        <v>NO</v>
      </c>
      <c r="Q1643" s="19" t="str" cm="1">
        <f t="array" ref="Q1643:T1643">_xlfn.XLOOKUP(A1643,$A:$A,'Cleaned Medical Examiation data'!$H:$K)</f>
        <v>YES</v>
      </c>
      <c r="R1643" s="48">
        <v>0</v>
      </c>
      <c r="S1643" s="45" t="str">
        <v>Under Weight</v>
      </c>
      <c r="T1643" s="34" t="str">
        <v>Diabetes</v>
      </c>
    </row>
    <row r="1644" spans="1:20" ht="15.75">
      <c r="A1644" s="33" t="s">
        <v>1686</v>
      </c>
      <c r="B1644" s="7" t="str">
        <f>VLOOKUP(A1644,'Customer Names'!$A:$G,7,0)</f>
        <v>Ms</v>
      </c>
      <c r="C1644" s="7" t="str">
        <f>VLOOKUP(A1644,'Customer Names'!$A:$F,6,0)</f>
        <v>Nora P</v>
      </c>
      <c r="D1644" s="7" t="str">
        <f>VLOOKUP(A1644,'Customer Names'!$A:$E,5,0)</f>
        <v>Norvell</v>
      </c>
      <c r="E1644" s="25" t="str">
        <f>VLOOKUP(A1644,'Cleaned Hospitalisation data'!$A:$K,7,0)</f>
        <v>5-Dec-1985</v>
      </c>
      <c r="F1644" s="12">
        <f>VLOOKUP(A1644,'Cleaned Hospitalisation data'!$A$1:$K$2336,8,0)</f>
        <v>37</v>
      </c>
      <c r="G1644" s="12">
        <f>VLOOKUP(A1644,'Cleaned Hospitalisation data'!$A:$K,2,0)</f>
        <v>3</v>
      </c>
      <c r="H1644" s="28">
        <f>VLOOKUP(A1644,'Cleaned Hospitalisation data'!$A$1:$K$2336,3,0)</f>
        <v>27432.73</v>
      </c>
      <c r="I1644" s="12" t="str">
        <f>VLOOKUP(A1644,'Cleaned Hospitalisation data'!$A$1:$K$2336,4,0)</f>
        <v>Tier - 2</v>
      </c>
      <c r="J1644" s="12" t="str">
        <f>VLOOKUP(A1644,'Cleaned Hospitalisation data'!$A$1:$K$2336,5,0)</f>
        <v>Tier - 1</v>
      </c>
      <c r="K1644" s="12" t="str">
        <f>VLOOKUP(A1644,'Cleaned Hospitalisation data'!$A$1:$K$2336,6,0)</f>
        <v>R1011</v>
      </c>
      <c r="L1644" s="12" cm="1">
        <f t="array" ref="L1644:P1644">_xlfn.XLOOKUP(A1644,$A:$A,'Cleaned Medical Examiation data'!$B:$F)</f>
        <v>16.37</v>
      </c>
      <c r="M1644" s="12">
        <v>4.79</v>
      </c>
      <c r="N1644" s="12" t="str">
        <v>YES</v>
      </c>
      <c r="O1644" s="12" t="str">
        <v>NO</v>
      </c>
      <c r="P1644" s="12" t="str">
        <v>NO</v>
      </c>
      <c r="Q1644" s="19" t="str" cm="1">
        <f t="array" ref="Q1644:T1644">_xlfn.XLOOKUP(A1644,$A:$A,'Cleaned Medical Examiation data'!$H:$K)</f>
        <v>YES</v>
      </c>
      <c r="R1644" s="48">
        <v>0</v>
      </c>
      <c r="S1644" s="45" t="str">
        <v>Under Weight</v>
      </c>
      <c r="T1644" s="34" t="str">
        <v>Normal</v>
      </c>
    </row>
    <row r="1645" spans="1:20" ht="15.75">
      <c r="A1645" s="33" t="s">
        <v>1687</v>
      </c>
      <c r="B1645" s="7" t="str">
        <f>VLOOKUP(A1645,'Customer Names'!$A:$G,7,0)</f>
        <v>Mr</v>
      </c>
      <c r="C1645" s="7" t="str">
        <f>VLOOKUP(A1645,'Customer Names'!$A:$F,6,0)</f>
        <v>Zachary</v>
      </c>
      <c r="D1645" s="7" t="str">
        <f>VLOOKUP(A1645,'Customer Names'!$A:$E,5,0)</f>
        <v>Ornelas</v>
      </c>
      <c r="E1645" s="25" t="str">
        <f>VLOOKUP(A1645,'Cleaned Hospitalisation data'!$A:$K,7,0)</f>
        <v>15-Sep-1988</v>
      </c>
      <c r="F1645" s="12">
        <f>VLOOKUP(A1645,'Cleaned Hospitalisation data'!$A$1:$K$2336,8,0)</f>
        <v>34</v>
      </c>
      <c r="G1645" s="12">
        <f>VLOOKUP(A1645,'Cleaned Hospitalisation data'!$A:$K,2,0)</f>
        <v>2</v>
      </c>
      <c r="H1645" s="28">
        <f>VLOOKUP(A1645,'Cleaned Hospitalisation data'!$A$1:$K$2336,3,0)</f>
        <v>27375.9</v>
      </c>
      <c r="I1645" s="12" t="str">
        <f>VLOOKUP(A1645,'Cleaned Hospitalisation data'!$A$1:$K$2336,4,0)</f>
        <v>Tier - 2</v>
      </c>
      <c r="J1645" s="12" t="str">
        <f>VLOOKUP(A1645,'Cleaned Hospitalisation data'!$A$1:$K$2336,5,0)</f>
        <v>Tier - 3</v>
      </c>
      <c r="K1645" s="12" t="str">
        <f>VLOOKUP(A1645,'Cleaned Hospitalisation data'!$A$1:$K$2336,6,0)</f>
        <v>R1015</v>
      </c>
      <c r="L1645" s="12" cm="1">
        <f t="array" ref="L1645:P1645">_xlfn.XLOOKUP(A1645,$A:$A,'Cleaned Medical Examiation data'!$B:$F)</f>
        <v>22.42</v>
      </c>
      <c r="M1645" s="12">
        <v>4.68</v>
      </c>
      <c r="N1645" s="12" t="str">
        <v>YES</v>
      </c>
      <c r="O1645" s="12" t="str">
        <v>NO</v>
      </c>
      <c r="P1645" s="12" t="str">
        <v>NO</v>
      </c>
      <c r="Q1645" s="19" t="str" cm="1">
        <f t="array" ref="Q1645:T1645">_xlfn.XLOOKUP(A1645,$A:$A,'Cleaned Medical Examiation data'!$H:$K)</f>
        <v>NO</v>
      </c>
      <c r="R1645" s="48">
        <v>1</v>
      </c>
      <c r="S1645" s="45" t="str">
        <v>Normal Weight</v>
      </c>
      <c r="T1645" s="34" t="str">
        <v>Normal</v>
      </c>
    </row>
    <row r="1646" spans="1:20" ht="15.75">
      <c r="A1646" s="33" t="s">
        <v>1688</v>
      </c>
      <c r="B1646" s="7" t="str">
        <f>VLOOKUP(A1646,'Customer Names'!$A:$G,7,0)</f>
        <v>Mr</v>
      </c>
      <c r="C1646" s="7" t="str">
        <f>VLOOKUP(A1646,'Customer Names'!$A:$F,6,0)</f>
        <v>Michael</v>
      </c>
      <c r="D1646" s="7" t="str">
        <f>VLOOKUP(A1646,'Customer Names'!$A:$E,5,0)</f>
        <v>Fitzpatrick</v>
      </c>
      <c r="E1646" s="25" t="str">
        <f>VLOOKUP(A1646,'Cleaned Hospitalisation data'!$A:$K,7,0)</f>
        <v>16-Oct-1969</v>
      </c>
      <c r="F1646" s="12">
        <f>VLOOKUP(A1646,'Cleaned Hospitalisation data'!$A$1:$K$2336,8,0)</f>
        <v>53</v>
      </c>
      <c r="G1646" s="12">
        <f>VLOOKUP(A1646,'Cleaned Hospitalisation data'!$A:$K,2,0)</f>
        <v>0</v>
      </c>
      <c r="H1646" s="28">
        <f>VLOOKUP(A1646,'Cleaned Hospitalisation data'!$A$1:$K$2336,3,0)</f>
        <v>27346.04</v>
      </c>
      <c r="I1646" s="12" t="str">
        <f>VLOOKUP(A1646,'Cleaned Hospitalisation data'!$A$1:$K$2336,4,0)</f>
        <v>Tier - 2</v>
      </c>
      <c r="J1646" s="12" t="str">
        <f>VLOOKUP(A1646,'Cleaned Hospitalisation data'!$A$1:$K$2336,5,0)</f>
        <v>Tier - 2</v>
      </c>
      <c r="K1646" s="12" t="str">
        <f>VLOOKUP(A1646,'Cleaned Hospitalisation data'!$A$1:$K$2336,6,0)</f>
        <v>R1013</v>
      </c>
      <c r="L1646" s="12" cm="1">
        <f t="array" ref="L1646:P1646">_xlfn.XLOOKUP(A1646,$A:$A,'Cleaned Medical Examiation data'!$B:$F)</f>
        <v>31.35</v>
      </c>
      <c r="M1646" s="12">
        <v>4.33</v>
      </c>
      <c r="N1646" s="12" t="str">
        <v>YES</v>
      </c>
      <c r="O1646" s="12" t="str">
        <v>NO</v>
      </c>
      <c r="P1646" s="12" t="str">
        <v>YES</v>
      </c>
      <c r="Q1646" s="19" t="str" cm="1">
        <f t="array" ref="Q1646:T1646">_xlfn.XLOOKUP(A1646,$A:$A,'Cleaned Medical Examiation data'!$H:$K)</f>
        <v>NO</v>
      </c>
      <c r="R1646" s="48">
        <v>1</v>
      </c>
      <c r="S1646" s="45" t="str">
        <v>Obesity</v>
      </c>
      <c r="T1646" s="34" t="str">
        <v>Normal</v>
      </c>
    </row>
    <row r="1647" spans="1:20" ht="15.75">
      <c r="A1647" s="33" t="s">
        <v>1689</v>
      </c>
      <c r="B1647" s="7" t="str">
        <f>VLOOKUP(A1647,'Customer Names'!$A:$G,7,0)</f>
        <v>Ms</v>
      </c>
      <c r="C1647" s="7" t="str">
        <f>VLOOKUP(A1647,'Customer Names'!$A:$F,6,0)</f>
        <v>Alyssa K</v>
      </c>
      <c r="D1647" s="7" t="str">
        <f>VLOOKUP(A1647,'Customer Names'!$A:$E,5,0)</f>
        <v>Bloomquist</v>
      </c>
      <c r="E1647" s="25" t="str">
        <f>VLOOKUP(A1647,'Cleaned Hospitalisation data'!$A:$K,7,0)</f>
        <v>6-Jun-1968</v>
      </c>
      <c r="F1647" s="12">
        <f>VLOOKUP(A1647,'Cleaned Hospitalisation data'!$A$1:$K$2336,8,0)</f>
        <v>55</v>
      </c>
      <c r="G1647" s="12">
        <f>VLOOKUP(A1647,'Cleaned Hospitalisation data'!$A:$K,2,0)</f>
        <v>3</v>
      </c>
      <c r="H1647" s="28">
        <f>VLOOKUP(A1647,'Cleaned Hospitalisation data'!$A$1:$K$2336,3,0)</f>
        <v>27322.73</v>
      </c>
      <c r="I1647" s="12" t="str">
        <f>VLOOKUP(A1647,'Cleaned Hospitalisation data'!$A$1:$K$2336,4,0)</f>
        <v>Tier - 2</v>
      </c>
      <c r="J1647" s="12" t="str">
        <f>VLOOKUP(A1647,'Cleaned Hospitalisation data'!$A$1:$K$2336,5,0)</f>
        <v>Tier - 2</v>
      </c>
      <c r="K1647" s="12" t="str">
        <f>VLOOKUP(A1647,'Cleaned Hospitalisation data'!$A$1:$K$2336,6,0)</f>
        <v>R1013</v>
      </c>
      <c r="L1647" s="12" cm="1">
        <f t="array" ref="L1647:P1647">_xlfn.XLOOKUP(A1647,$A:$A,'Cleaned Medical Examiation data'!$B:$F)</f>
        <v>31.9</v>
      </c>
      <c r="M1647" s="12">
        <v>11.89</v>
      </c>
      <c r="N1647" s="12" t="str">
        <v>NO</v>
      </c>
      <c r="O1647" s="12" t="str">
        <v>NO</v>
      </c>
      <c r="P1647" s="12" t="str">
        <v>NO</v>
      </c>
      <c r="Q1647" s="19" t="str" cm="1">
        <f t="array" ref="Q1647:T1647">_xlfn.XLOOKUP(A1647,$A:$A,'Cleaned Medical Examiation data'!$H:$K)</f>
        <v>NO</v>
      </c>
      <c r="R1647" s="48">
        <v>0</v>
      </c>
      <c r="S1647" s="45" t="str">
        <v>Obesity</v>
      </c>
      <c r="T1647" s="34" t="str">
        <v>Diabetes</v>
      </c>
    </row>
    <row r="1648" spans="1:20" ht="15.75">
      <c r="A1648" s="33" t="s">
        <v>1690</v>
      </c>
      <c r="B1648" s="7" t="str">
        <f>VLOOKUP(A1648,'Customer Names'!$A:$G,7,0)</f>
        <v>Ms</v>
      </c>
      <c r="C1648" s="7" t="str">
        <f>VLOOKUP(A1648,'Customer Names'!$A:$F,6,0)</f>
        <v>Heather</v>
      </c>
      <c r="D1648" s="7" t="str">
        <f>VLOOKUP(A1648,'Customer Names'!$A:$E,5,0)</f>
        <v>Wick</v>
      </c>
      <c r="E1648" s="25" t="str">
        <f>VLOOKUP(A1648,'Cleaned Hospitalisation data'!$A:$K,7,0)</f>
        <v>2-Dec-1999</v>
      </c>
      <c r="F1648" s="12">
        <f>VLOOKUP(A1648,'Cleaned Hospitalisation data'!$A$1:$K$2336,8,0)</f>
        <v>23</v>
      </c>
      <c r="G1648" s="12">
        <f>VLOOKUP(A1648,'Cleaned Hospitalisation data'!$A:$K,2,0)</f>
        <v>0</v>
      </c>
      <c r="H1648" s="28">
        <f>VLOOKUP(A1648,'Cleaned Hospitalisation data'!$A$1:$K$2336,3,0)</f>
        <v>27236.959999999999</v>
      </c>
      <c r="I1648" s="12" t="str">
        <f>VLOOKUP(A1648,'Cleaned Hospitalisation data'!$A$1:$K$2336,4,0)</f>
        <v>Tier - 2</v>
      </c>
      <c r="J1648" s="12" t="str">
        <f>VLOOKUP(A1648,'Cleaned Hospitalisation data'!$A$1:$K$2336,5,0)</f>
        <v>Tier - 1</v>
      </c>
      <c r="K1648" s="12" t="str">
        <f>VLOOKUP(A1648,'Cleaned Hospitalisation data'!$A$1:$K$2336,6,0)</f>
        <v>R1011</v>
      </c>
      <c r="L1648" s="12" cm="1">
        <f t="array" ref="L1648:P1648">_xlfn.XLOOKUP(A1648,$A:$A,'Cleaned Medical Examiation data'!$B:$F)</f>
        <v>30.6</v>
      </c>
      <c r="M1648" s="12">
        <v>5.24</v>
      </c>
      <c r="N1648" s="12" t="str">
        <v>NO</v>
      </c>
      <c r="O1648" s="12" t="str">
        <v>NO</v>
      </c>
      <c r="P1648" s="12" t="str">
        <v>NO</v>
      </c>
      <c r="Q1648" s="19" t="str" cm="1">
        <f t="array" ref="Q1648:T1648">_xlfn.XLOOKUP(A1648,$A:$A,'Cleaned Medical Examiation data'!$H:$K)</f>
        <v>YES</v>
      </c>
      <c r="R1648" s="48">
        <v>0</v>
      </c>
      <c r="S1648" s="45" t="str">
        <v>Obesity</v>
      </c>
      <c r="T1648" s="34" t="str">
        <v>Normal</v>
      </c>
    </row>
    <row r="1649" spans="1:20" ht="15.75">
      <c r="A1649" s="33" t="s">
        <v>1691</v>
      </c>
      <c r="B1649" s="7" t="str">
        <f>VLOOKUP(A1649,'Customer Names'!$A:$G,7,0)</f>
        <v>Ms</v>
      </c>
      <c r="C1649" s="7" t="str">
        <f>VLOOKUP(A1649,'Customer Names'!$A:$F,6,0)</f>
        <v>Anna H</v>
      </c>
      <c r="D1649" s="7" t="str">
        <f>VLOOKUP(A1649,'Customer Names'!$A:$E,5,0)</f>
        <v>Grummon</v>
      </c>
      <c r="E1649" s="25" t="str">
        <f>VLOOKUP(A1649,'Cleaned Hospitalisation data'!$A:$K,7,0)</f>
        <v>17-Dec-1962</v>
      </c>
      <c r="F1649" s="12">
        <f>VLOOKUP(A1649,'Cleaned Hospitalisation data'!$A$1:$K$2336,8,0)</f>
        <v>60</v>
      </c>
      <c r="G1649" s="12">
        <f>VLOOKUP(A1649,'Cleaned Hospitalisation data'!$A:$K,2,0)</f>
        <v>0</v>
      </c>
      <c r="H1649" s="28">
        <f>VLOOKUP(A1649,'Cleaned Hospitalisation data'!$A$1:$K$2336,3,0)</f>
        <v>45008.959999999999</v>
      </c>
      <c r="I1649" s="12" t="str">
        <f>VLOOKUP(A1649,'Cleaned Hospitalisation data'!$A$1:$K$2336,4,0)</f>
        <v>Tier - 2</v>
      </c>
      <c r="J1649" s="12" t="str">
        <f>VLOOKUP(A1649,'Cleaned Hospitalisation data'!$A$1:$K$2336,5,0)</f>
        <v>Tier - 2</v>
      </c>
      <c r="K1649" s="12" t="str">
        <f>VLOOKUP(A1649,'Cleaned Hospitalisation data'!$A$1:$K$2336,6,0)</f>
        <v>R1013</v>
      </c>
      <c r="L1649" s="12" cm="1">
        <f t="array" ref="L1649:P1649">_xlfn.XLOOKUP(A1649,$A:$A,'Cleaned Medical Examiation data'!$B:$F)</f>
        <v>32.450000000000003</v>
      </c>
      <c r="M1649" s="12">
        <v>11.91</v>
      </c>
      <c r="N1649" s="12" t="str">
        <v>NO</v>
      </c>
      <c r="O1649" s="12" t="str">
        <v>NO</v>
      </c>
      <c r="P1649" s="12" t="str">
        <v>NO</v>
      </c>
      <c r="Q1649" s="19" t="str" cm="1">
        <f t="array" ref="Q1649:T1649">_xlfn.XLOOKUP(A1649,$A:$A,'Cleaned Medical Examiation data'!$H:$K)</f>
        <v>YES</v>
      </c>
      <c r="R1649" s="48">
        <v>0</v>
      </c>
      <c r="S1649" s="45" t="str">
        <v>Obesity</v>
      </c>
      <c r="T1649" s="34" t="str">
        <v>Diabetes</v>
      </c>
    </row>
    <row r="1650" spans="1:20" ht="15.75">
      <c r="A1650" s="33" t="s">
        <v>1692</v>
      </c>
      <c r="B1650" s="7" t="str">
        <f>VLOOKUP(A1650,'Customer Names'!$A:$G,7,0)</f>
        <v>Mr</v>
      </c>
      <c r="C1650" s="7" t="str">
        <f>VLOOKUP(A1650,'Customer Names'!$A:$F,6,0)</f>
        <v>Dante</v>
      </c>
      <c r="D1650" s="7" t="str">
        <f>VLOOKUP(A1650,'Customer Names'!$A:$E,5,0)</f>
        <v>Zappala</v>
      </c>
      <c r="E1650" s="25" t="str">
        <f>VLOOKUP(A1650,'Cleaned Hospitalisation data'!$A:$K,7,0)</f>
        <v>21-Dec-1965</v>
      </c>
      <c r="F1650" s="12">
        <f>VLOOKUP(A1650,'Cleaned Hospitalisation data'!$A$1:$K$2336,8,0)</f>
        <v>57</v>
      </c>
      <c r="G1650" s="12">
        <f>VLOOKUP(A1650,'Cleaned Hospitalisation data'!$A:$K,2,0)</f>
        <v>0</v>
      </c>
      <c r="H1650" s="28">
        <f>VLOOKUP(A1650,'Cleaned Hospitalisation data'!$A$1:$K$2336,3,0)</f>
        <v>27218.44</v>
      </c>
      <c r="I1650" s="12" t="str">
        <f>VLOOKUP(A1650,'Cleaned Hospitalisation data'!$A$1:$K$2336,4,0)</f>
        <v>Tier - 2</v>
      </c>
      <c r="J1650" s="12" t="str">
        <f>VLOOKUP(A1650,'Cleaned Hospitalisation data'!$A$1:$K$2336,5,0)</f>
        <v>Tier - 1</v>
      </c>
      <c r="K1650" s="12" t="str">
        <f>VLOOKUP(A1650,'Cleaned Hospitalisation data'!$A$1:$K$2336,6,0)</f>
        <v>R1017</v>
      </c>
      <c r="L1650" s="12" cm="1">
        <f t="array" ref="L1650:P1650">_xlfn.XLOOKUP(A1650,$A:$A,'Cleaned Medical Examiation data'!$B:$F)</f>
        <v>28.975000000000001</v>
      </c>
      <c r="M1650" s="12">
        <v>7.63</v>
      </c>
      <c r="N1650" s="12" t="str">
        <v>NO</v>
      </c>
      <c r="O1650" s="12" t="str">
        <v>NO</v>
      </c>
      <c r="P1650" s="12" t="str">
        <v>NO</v>
      </c>
      <c r="Q1650" s="19" t="str" cm="1">
        <f t="array" ref="Q1650:T1650">_xlfn.XLOOKUP(A1650,$A:$A,'Cleaned Medical Examiation data'!$H:$K)</f>
        <v>YES</v>
      </c>
      <c r="R1650" s="48">
        <v>0</v>
      </c>
      <c r="S1650" s="45" t="str">
        <v>Over Weight</v>
      </c>
      <c r="T1650" s="34" t="str">
        <v>Diabetes</v>
      </c>
    </row>
    <row r="1651" spans="1:20" ht="15.75">
      <c r="A1651" s="33" t="s">
        <v>1693</v>
      </c>
      <c r="B1651" s="7" t="str">
        <f>VLOOKUP(A1651,'Customer Names'!$A:$G,7,0)</f>
        <v>Ms</v>
      </c>
      <c r="C1651" s="7" t="str">
        <f>VLOOKUP(A1651,'Customer Names'!$A:$F,6,0)</f>
        <v>Sara E</v>
      </c>
      <c r="D1651" s="7" t="str">
        <f>VLOOKUP(A1651,'Customer Names'!$A:$E,5,0)</f>
        <v>Earle</v>
      </c>
      <c r="E1651" s="25" t="str">
        <f>VLOOKUP(A1651,'Cleaned Hospitalisation data'!$A:$K,7,0)</f>
        <v>2-Oct-1970</v>
      </c>
      <c r="F1651" s="12">
        <f>VLOOKUP(A1651,'Cleaned Hospitalisation data'!$A$1:$K$2336,8,0)</f>
        <v>52</v>
      </c>
      <c r="G1651" s="12">
        <f>VLOOKUP(A1651,'Cleaned Hospitalisation data'!$A:$K,2,0)</f>
        <v>0</v>
      </c>
      <c r="H1651" s="28">
        <f>VLOOKUP(A1651,'Cleaned Hospitalisation data'!$A$1:$K$2336,3,0)</f>
        <v>27117.99</v>
      </c>
      <c r="I1651" s="12" t="str">
        <f>VLOOKUP(A1651,'Cleaned Hospitalisation data'!$A$1:$K$2336,4,0)</f>
        <v>Tier - 2</v>
      </c>
      <c r="J1651" s="12" t="str">
        <f>VLOOKUP(A1651,'Cleaned Hospitalisation data'!$A$1:$K$2336,5,0)</f>
        <v>Tier - 2</v>
      </c>
      <c r="K1651" s="12" t="str">
        <f>VLOOKUP(A1651,'Cleaned Hospitalisation data'!$A$1:$K$2336,6,0)</f>
        <v>R1013</v>
      </c>
      <c r="L1651" s="12" cm="1">
        <f t="array" ref="L1651:P1651">_xlfn.XLOOKUP(A1651,$A:$A,'Cleaned Medical Examiation data'!$B:$F)</f>
        <v>24.86</v>
      </c>
      <c r="M1651" s="12">
        <v>8.92</v>
      </c>
      <c r="N1651" s="12" t="str">
        <v>YES</v>
      </c>
      <c r="O1651" s="12" t="str">
        <v>NO</v>
      </c>
      <c r="P1651" s="12" t="str">
        <v>NO</v>
      </c>
      <c r="Q1651" s="19" t="str" cm="1">
        <f t="array" ref="Q1651:T1651">_xlfn.XLOOKUP(A1651,$A:$A,'Cleaned Medical Examiation data'!$H:$K)</f>
        <v>NO</v>
      </c>
      <c r="R1651" s="48">
        <v>2</v>
      </c>
      <c r="S1651" s="45" t="str">
        <v>Normal Weight</v>
      </c>
      <c r="T1651" s="34" t="str">
        <v>Diabetes</v>
      </c>
    </row>
    <row r="1652" spans="1:20" ht="15.75">
      <c r="A1652" s="33" t="s">
        <v>1694</v>
      </c>
      <c r="B1652" s="7" t="str">
        <f>VLOOKUP(A1652,'Customer Names'!$A:$G,7,0)</f>
        <v>Mr</v>
      </c>
      <c r="C1652" s="7" t="str">
        <f>VLOOKUP(A1652,'Customer Names'!$A:$F,6,0)</f>
        <v>Scott</v>
      </c>
      <c r="D1652" s="7" t="str">
        <f>VLOOKUP(A1652,'Customer Names'!$A:$E,5,0)</f>
        <v>Majewski</v>
      </c>
      <c r="E1652" s="25" t="str">
        <f>VLOOKUP(A1652,'Cleaned Hospitalisation data'!$A:$K,7,0)</f>
        <v>13-Dec-1990</v>
      </c>
      <c r="F1652" s="12">
        <f>VLOOKUP(A1652,'Cleaned Hospitalisation data'!$A$1:$K$2336,8,0)</f>
        <v>32</v>
      </c>
      <c r="G1652" s="12">
        <f>VLOOKUP(A1652,'Cleaned Hospitalisation data'!$A:$K,2,0)</f>
        <v>3</v>
      </c>
      <c r="H1652" s="28">
        <f>VLOOKUP(A1652,'Cleaned Hospitalisation data'!$A$1:$K$2336,3,0)</f>
        <v>27092.38</v>
      </c>
      <c r="I1652" s="12" t="str">
        <f>VLOOKUP(A1652,'Cleaned Hospitalisation data'!$A$1:$K$2336,4,0)</f>
        <v>Tier - 2</v>
      </c>
      <c r="J1652" s="12" t="str">
        <f>VLOOKUP(A1652,'Cleaned Hospitalisation data'!$A$1:$K$2336,5,0)</f>
        <v>Tier - 3</v>
      </c>
      <c r="K1652" s="12" t="str">
        <f>VLOOKUP(A1652,'Cleaned Hospitalisation data'!$A$1:$K$2336,6,0)</f>
        <v>R1011</v>
      </c>
      <c r="L1652" s="12" cm="1">
        <f t="array" ref="L1652:P1652">_xlfn.XLOOKUP(A1652,$A:$A,'Cleaned Medical Examiation data'!$B:$F)</f>
        <v>19.54</v>
      </c>
      <c r="M1652" s="12">
        <v>5.37</v>
      </c>
      <c r="N1652" s="12" t="str">
        <v>NO</v>
      </c>
      <c r="O1652" s="12" t="str">
        <v>NO</v>
      </c>
      <c r="P1652" s="12" t="str">
        <v>NO</v>
      </c>
      <c r="Q1652" s="19" t="str" cm="1">
        <f t="array" ref="Q1652:T1652">_xlfn.XLOOKUP(A1652,$A:$A,'Cleaned Medical Examiation data'!$H:$K)</f>
        <v>YES</v>
      </c>
      <c r="R1652" s="48">
        <v>0</v>
      </c>
      <c r="S1652" s="45" t="str">
        <v>Normal Weight</v>
      </c>
      <c r="T1652" s="34" t="str">
        <v>Normal</v>
      </c>
    </row>
    <row r="1653" spans="1:20" ht="15.75">
      <c r="A1653" s="33" t="s">
        <v>1695</v>
      </c>
      <c r="B1653" s="7" t="str">
        <f>VLOOKUP(A1653,'Customer Names'!$A:$G,7,0)</f>
        <v>Mr</v>
      </c>
      <c r="C1653" s="7" t="str">
        <f>VLOOKUP(A1653,'Customer Names'!$A:$F,6,0)</f>
        <v>Sean</v>
      </c>
      <c r="D1653" s="7" t="str">
        <f>VLOOKUP(A1653,'Customer Names'!$A:$E,5,0)</f>
        <v>Apfelbaum</v>
      </c>
      <c r="E1653" s="25" t="str">
        <f>VLOOKUP(A1653,'Cleaned Hospitalisation data'!$A:$K,7,0)</f>
        <v>2-Jul-1994</v>
      </c>
      <c r="F1653" s="12">
        <f>VLOOKUP(A1653,'Cleaned Hospitalisation data'!$A$1:$K$2336,8,0)</f>
        <v>28</v>
      </c>
      <c r="G1653" s="12">
        <f>VLOOKUP(A1653,'Cleaned Hospitalisation data'!$A:$K,2,0)</f>
        <v>0</v>
      </c>
      <c r="H1653" s="28">
        <f>VLOOKUP(A1653,'Cleaned Hospitalisation data'!$A$1:$K$2336,3,0)</f>
        <v>27080.639999999999</v>
      </c>
      <c r="I1653" s="12" t="str">
        <f>VLOOKUP(A1653,'Cleaned Hospitalisation data'!$A$1:$K$2336,4,0)</f>
        <v>Tier - 2</v>
      </c>
      <c r="J1653" s="12" t="str">
        <f>VLOOKUP(A1653,'Cleaned Hospitalisation data'!$A$1:$K$2336,5,0)</f>
        <v>Tier - 2</v>
      </c>
      <c r="K1653" s="12" t="str">
        <f>VLOOKUP(A1653,'Cleaned Hospitalisation data'!$A$1:$K$2336,6,0)</f>
        <v>R1011</v>
      </c>
      <c r="L1653" s="12" cm="1">
        <f t="array" ref="L1653:P1653">_xlfn.XLOOKUP(A1653,$A:$A,'Cleaned Medical Examiation data'!$B:$F)</f>
        <v>26.74</v>
      </c>
      <c r="M1653" s="12">
        <v>4.3099999999999996</v>
      </c>
      <c r="N1653" s="12" t="str">
        <v>NO</v>
      </c>
      <c r="O1653" s="12" t="str">
        <v>NO</v>
      </c>
      <c r="P1653" s="12" t="str">
        <v>NO</v>
      </c>
      <c r="Q1653" s="19" t="str" cm="1">
        <f t="array" ref="Q1653:T1653">_xlfn.XLOOKUP(A1653,$A:$A,'Cleaned Medical Examiation data'!$H:$K)</f>
        <v>YES</v>
      </c>
      <c r="R1653" s="48">
        <v>0</v>
      </c>
      <c r="S1653" s="45" t="str">
        <v>Over Weight</v>
      </c>
      <c r="T1653" s="34" t="str">
        <v>Normal</v>
      </c>
    </row>
    <row r="1654" spans="1:20" ht="15.75">
      <c r="A1654" s="33" t="s">
        <v>1696</v>
      </c>
      <c r="B1654" s="7" t="str">
        <f>VLOOKUP(A1654,'Customer Names'!$A:$G,7,0)</f>
        <v>Ms</v>
      </c>
      <c r="C1654" s="7" t="str">
        <f>VLOOKUP(A1654,'Customer Names'!$A:$F,6,0)</f>
        <v>Danielle</v>
      </c>
      <c r="D1654" s="7" t="str">
        <f>VLOOKUP(A1654,'Customer Names'!$A:$E,5,0)</f>
        <v>Graham</v>
      </c>
      <c r="E1654" s="25" t="str">
        <f>VLOOKUP(A1654,'Cleaned Hospitalisation data'!$A:$K,7,0)</f>
        <v>30-Jun-1958</v>
      </c>
      <c r="F1654" s="12">
        <f>VLOOKUP(A1654,'Cleaned Hospitalisation data'!$A$1:$K$2336,8,0)</f>
        <v>64</v>
      </c>
      <c r="G1654" s="12">
        <f>VLOOKUP(A1654,'Cleaned Hospitalisation data'!$A:$K,2,0)</f>
        <v>0</v>
      </c>
      <c r="H1654" s="28">
        <f>VLOOKUP(A1654,'Cleaned Hospitalisation data'!$A$1:$K$2336,3,0)</f>
        <v>27037.91</v>
      </c>
      <c r="I1654" s="12" t="str">
        <f>VLOOKUP(A1654,'Cleaned Hospitalisation data'!$A$1:$K$2336,4,0)</f>
        <v>Tier - 2</v>
      </c>
      <c r="J1654" s="12" t="str">
        <f>VLOOKUP(A1654,'Cleaned Hospitalisation data'!$A$1:$K$2336,5,0)</f>
        <v>Tier - 2</v>
      </c>
      <c r="K1654" s="12" t="str">
        <f>VLOOKUP(A1654,'Cleaned Hospitalisation data'!$A$1:$K$2336,6,0)</f>
        <v>R1013</v>
      </c>
      <c r="L1654" s="12" cm="1">
        <f t="array" ref="L1654:P1654">_xlfn.XLOOKUP(A1654,$A:$A,'Cleaned Medical Examiation data'!$B:$F)</f>
        <v>22.99</v>
      </c>
      <c r="M1654" s="12">
        <v>10.46</v>
      </c>
      <c r="N1654" s="12" t="str">
        <v>NO</v>
      </c>
      <c r="O1654" s="12" t="str">
        <v>NO</v>
      </c>
      <c r="P1654" s="12" t="str">
        <v>NO</v>
      </c>
      <c r="Q1654" s="19" t="str" cm="1">
        <f t="array" ref="Q1654:T1654">_xlfn.XLOOKUP(A1654,$A:$A,'Cleaned Medical Examiation data'!$H:$K)</f>
        <v>YES</v>
      </c>
      <c r="R1654" s="48">
        <v>3</v>
      </c>
      <c r="S1654" s="45" t="str">
        <v>Normal Weight</v>
      </c>
      <c r="T1654" s="34" t="str">
        <v>Diabetes</v>
      </c>
    </row>
    <row r="1655" spans="1:20" ht="15.75">
      <c r="A1655" s="33" t="s">
        <v>1697</v>
      </c>
      <c r="B1655" s="7" t="str">
        <f>VLOOKUP(A1655,'Customer Names'!$A:$G,7,0)</f>
        <v>Mr</v>
      </c>
      <c r="C1655" s="7" t="str">
        <f>VLOOKUP(A1655,'Customer Names'!$A:$F,6,0)</f>
        <v>Andrew D</v>
      </c>
      <c r="D1655" s="7" t="str">
        <f>VLOOKUP(A1655,'Customer Names'!$A:$E,5,0)</f>
        <v>Whitacre</v>
      </c>
      <c r="E1655" s="25" t="str">
        <f>VLOOKUP(A1655,'Cleaned Hospitalisation data'!$A:$K,7,0)</f>
        <v>9-Jul-1960</v>
      </c>
      <c r="F1655" s="12">
        <f>VLOOKUP(A1655,'Cleaned Hospitalisation data'!$A$1:$K$2336,8,0)</f>
        <v>62</v>
      </c>
      <c r="G1655" s="12">
        <f>VLOOKUP(A1655,'Cleaned Hospitalisation data'!$A:$K,2,0)</f>
        <v>1</v>
      </c>
      <c r="H1655" s="28">
        <f>VLOOKUP(A1655,'Cleaned Hospitalisation data'!$A$1:$K$2336,3,0)</f>
        <v>27000.98</v>
      </c>
      <c r="I1655" s="12" t="str">
        <f>VLOOKUP(A1655,'Cleaned Hospitalisation data'!$A$1:$K$2336,4,0)</f>
        <v>Tier - 2</v>
      </c>
      <c r="J1655" s="12" t="str">
        <f>VLOOKUP(A1655,'Cleaned Hospitalisation data'!$A$1:$K$2336,5,0)</f>
        <v>Tier - 2</v>
      </c>
      <c r="K1655" s="12" t="str">
        <f>VLOOKUP(A1655,'Cleaned Hospitalisation data'!$A$1:$K$2336,6,0)</f>
        <v>R1013</v>
      </c>
      <c r="L1655" s="12" cm="1">
        <f t="array" ref="L1655:P1655">_xlfn.XLOOKUP(A1655,$A:$A,'Cleaned Medical Examiation data'!$B:$F)</f>
        <v>31.46</v>
      </c>
      <c r="M1655" s="12">
        <v>7.39</v>
      </c>
      <c r="N1655" s="12" t="str">
        <v>NO</v>
      </c>
      <c r="O1655" s="12" t="str">
        <v>NO</v>
      </c>
      <c r="P1655" s="12" t="str">
        <v>NO</v>
      </c>
      <c r="Q1655" s="19" t="str" cm="1">
        <f t="array" ref="Q1655:T1655">_xlfn.XLOOKUP(A1655,$A:$A,'Cleaned Medical Examiation data'!$H:$K)</f>
        <v>NO</v>
      </c>
      <c r="R1655" s="48">
        <v>0</v>
      </c>
      <c r="S1655" s="45" t="str">
        <v>Obesity</v>
      </c>
      <c r="T1655" s="34" t="str">
        <v>Diabetes</v>
      </c>
    </row>
    <row r="1656" spans="1:20" ht="15.75">
      <c r="A1656" s="33" t="s">
        <v>1698</v>
      </c>
      <c r="B1656" s="7" t="str">
        <f>VLOOKUP(A1656,'Customer Names'!$A:$G,7,0)</f>
        <v>Mr</v>
      </c>
      <c r="C1656" s="7" t="str">
        <f>VLOOKUP(A1656,'Customer Names'!$A:$F,6,0)</f>
        <v>Joel D</v>
      </c>
      <c r="D1656" s="7" t="str">
        <f>VLOOKUP(A1656,'Customer Names'!$A:$E,5,0)</f>
        <v>Wegener</v>
      </c>
      <c r="E1656" s="25" t="str">
        <f>VLOOKUP(A1656,'Cleaned Hospitalisation data'!$A:$K,7,0)</f>
        <v>9-Nov-2000</v>
      </c>
      <c r="F1656" s="12">
        <f>VLOOKUP(A1656,'Cleaned Hospitalisation data'!$A$1:$K$2336,8,0)</f>
        <v>22</v>
      </c>
      <c r="G1656" s="12">
        <f>VLOOKUP(A1656,'Cleaned Hospitalisation data'!$A:$K,2,0)</f>
        <v>0</v>
      </c>
      <c r="H1656" s="28">
        <f>VLOOKUP(A1656,'Cleaned Hospitalisation data'!$A$1:$K$2336,3,0)</f>
        <v>26936.98</v>
      </c>
      <c r="I1656" s="12" t="str">
        <f>VLOOKUP(A1656,'Cleaned Hospitalisation data'!$A$1:$K$2336,4,0)</f>
        <v>Tier - 2</v>
      </c>
      <c r="J1656" s="12" t="str">
        <f>VLOOKUP(A1656,'Cleaned Hospitalisation data'!$A$1:$K$2336,5,0)</f>
        <v>Tier - 3</v>
      </c>
      <c r="K1656" s="12" t="str">
        <f>VLOOKUP(A1656,'Cleaned Hospitalisation data'!$A$1:$K$2336,6,0)</f>
        <v>R1011</v>
      </c>
      <c r="L1656" s="12" cm="1">
        <f t="array" ref="L1656:P1656">_xlfn.XLOOKUP(A1656,$A:$A,'Cleaned Medical Examiation data'!$B:$F)</f>
        <v>30.86</v>
      </c>
      <c r="M1656" s="12">
        <v>6.18</v>
      </c>
      <c r="N1656" s="12" t="str">
        <v>NO</v>
      </c>
      <c r="O1656" s="12" t="str">
        <v>YES</v>
      </c>
      <c r="P1656" s="12" t="str">
        <v>NO</v>
      </c>
      <c r="Q1656" s="19" t="str" cm="1">
        <f t="array" ref="Q1656:T1656">_xlfn.XLOOKUP(A1656,$A:$A,'Cleaned Medical Examiation data'!$H:$K)</f>
        <v>YES</v>
      </c>
      <c r="R1656" s="48">
        <v>2</v>
      </c>
      <c r="S1656" s="45" t="str">
        <v>Obesity</v>
      </c>
      <c r="T1656" s="34" t="str">
        <v>Prediabetes</v>
      </c>
    </row>
    <row r="1657" spans="1:20" ht="15.75">
      <c r="A1657" s="33" t="s">
        <v>1699</v>
      </c>
      <c r="B1657" s="7" t="str">
        <f>VLOOKUP(A1657,'Customer Names'!$A:$G,7,0)</f>
        <v>Ms</v>
      </c>
      <c r="C1657" s="7" t="str">
        <f>VLOOKUP(A1657,'Customer Names'!$A:$F,6,0)</f>
        <v>Michelle</v>
      </c>
      <c r="D1657" s="7" t="str">
        <f>VLOOKUP(A1657,'Customer Names'!$A:$E,5,0)</f>
        <v>Collie</v>
      </c>
      <c r="E1657" s="25" t="str">
        <f>VLOOKUP(A1657,'Cleaned Hospitalisation data'!$A:$K,7,0)</f>
        <v>17-Jun-2002</v>
      </c>
      <c r="F1657" s="12">
        <f>VLOOKUP(A1657,'Cleaned Hospitalisation data'!$A$1:$K$2336,8,0)</f>
        <v>20</v>
      </c>
      <c r="G1657" s="12">
        <f>VLOOKUP(A1657,'Cleaned Hospitalisation data'!$A:$K,2,0)</f>
        <v>0</v>
      </c>
      <c r="H1657" s="28">
        <f>VLOOKUP(A1657,'Cleaned Hospitalisation data'!$A$1:$K$2336,3,0)</f>
        <v>26927.69</v>
      </c>
      <c r="I1657" s="12" t="str">
        <f>VLOOKUP(A1657,'Cleaned Hospitalisation data'!$A$1:$K$2336,4,0)</f>
        <v>Tier - 2</v>
      </c>
      <c r="J1657" s="12" t="str">
        <f>VLOOKUP(A1657,'Cleaned Hospitalisation data'!$A$1:$K$2336,5,0)</f>
        <v>Tier - 2</v>
      </c>
      <c r="K1657" s="12" t="str">
        <f>VLOOKUP(A1657,'Cleaned Hospitalisation data'!$A$1:$K$2336,6,0)</f>
        <v>R1011</v>
      </c>
      <c r="L1657" s="12" cm="1">
        <f t="array" ref="L1657:P1657">_xlfn.XLOOKUP(A1657,$A:$A,'Cleaned Medical Examiation data'!$B:$F)</f>
        <v>31.96</v>
      </c>
      <c r="M1657" s="12">
        <v>8.86</v>
      </c>
      <c r="N1657" s="12" t="str">
        <v>NO</v>
      </c>
      <c r="O1657" s="12" t="str">
        <v>NO</v>
      </c>
      <c r="P1657" s="12" t="str">
        <v>NO</v>
      </c>
      <c r="Q1657" s="19" t="str" cm="1">
        <f t="array" ref="Q1657:T1657">_xlfn.XLOOKUP(A1657,$A:$A,'Cleaned Medical Examiation data'!$H:$K)</f>
        <v>YES</v>
      </c>
      <c r="R1657" s="48">
        <v>0</v>
      </c>
      <c r="S1657" s="45" t="str">
        <v>Obesity</v>
      </c>
      <c r="T1657" s="34" t="str">
        <v>Diabetes</v>
      </c>
    </row>
    <row r="1658" spans="1:20" ht="15.75">
      <c r="A1658" s="33" t="s">
        <v>1700</v>
      </c>
      <c r="B1658" s="7" t="str">
        <f>VLOOKUP(A1658,'Customer Names'!$A:$G,7,0)</f>
        <v>Mr</v>
      </c>
      <c r="C1658" s="7" t="str">
        <f>VLOOKUP(A1658,'Customer Names'!$A:$F,6,0)</f>
        <v>Michael J</v>
      </c>
      <c r="D1658" s="7" t="str">
        <f>VLOOKUP(A1658,'Customer Names'!$A:$E,5,0)</f>
        <v>Murphy</v>
      </c>
      <c r="E1658" s="25" t="str">
        <f>VLOOKUP(A1658,'Cleaned Hospitalisation data'!$A:$K,7,0)</f>
        <v>25-Dec-1958</v>
      </c>
      <c r="F1658" s="12">
        <f>VLOOKUP(A1658,'Cleaned Hospitalisation data'!$A$1:$K$2336,8,0)</f>
        <v>64</v>
      </c>
      <c r="G1658" s="12">
        <f>VLOOKUP(A1658,'Cleaned Hospitalisation data'!$A:$K,2,0)</f>
        <v>0</v>
      </c>
      <c r="H1658" s="28">
        <f>VLOOKUP(A1658,'Cleaned Hospitalisation data'!$A$1:$K$2336,3,0)</f>
        <v>26926.51</v>
      </c>
      <c r="I1658" s="12" t="str">
        <f>VLOOKUP(A1658,'Cleaned Hospitalisation data'!$A$1:$K$2336,4,0)</f>
        <v>Tier - 2</v>
      </c>
      <c r="J1658" s="12" t="str">
        <f>VLOOKUP(A1658,'Cleaned Hospitalisation data'!$A$1:$K$2336,5,0)</f>
        <v>Tier - 1</v>
      </c>
      <c r="K1658" s="12" t="str">
        <f>VLOOKUP(A1658,'Cleaned Hospitalisation data'!$A$1:$K$2336,6,0)</f>
        <v>R1013</v>
      </c>
      <c r="L1658" s="12" cm="1">
        <f t="array" ref="L1658:P1658">_xlfn.XLOOKUP(A1658,$A:$A,'Cleaned Medical Examiation data'!$B:$F)</f>
        <v>23.76</v>
      </c>
      <c r="M1658" s="12">
        <v>10.96</v>
      </c>
      <c r="N1658" s="12" t="str">
        <v>NO</v>
      </c>
      <c r="O1658" s="12" t="str">
        <v>NO</v>
      </c>
      <c r="P1658" s="12" t="str">
        <v>NO</v>
      </c>
      <c r="Q1658" s="19" t="str" cm="1">
        <f t="array" ref="Q1658:T1658">_xlfn.XLOOKUP(A1658,$A:$A,'Cleaned Medical Examiation data'!$H:$K)</f>
        <v>YES</v>
      </c>
      <c r="R1658" s="48">
        <v>3</v>
      </c>
      <c r="S1658" s="45" t="str">
        <v>Normal Weight</v>
      </c>
      <c r="T1658" s="34" t="str">
        <v>Diabetes</v>
      </c>
    </row>
    <row r="1659" spans="1:20" ht="15.75">
      <c r="A1659" s="33" t="s">
        <v>1701</v>
      </c>
      <c r="B1659" s="7" t="str">
        <f>VLOOKUP(A1659,'Customer Names'!$A:$G,7,0)</f>
        <v>Ms</v>
      </c>
      <c r="C1659" s="7" t="str">
        <f>VLOOKUP(A1659,'Customer Names'!$A:$F,6,0)</f>
        <v>Nikki</v>
      </c>
      <c r="D1659" s="7" t="str">
        <f>VLOOKUP(A1659,'Customer Names'!$A:$E,5,0)</f>
        <v>Butters</v>
      </c>
      <c r="E1659" s="25" t="str">
        <f>VLOOKUP(A1659,'Cleaned Hospitalisation data'!$A:$K,7,0)</f>
        <v>22-Aug-1991</v>
      </c>
      <c r="F1659" s="12">
        <f>VLOOKUP(A1659,'Cleaned Hospitalisation data'!$A$1:$K$2336,8,0)</f>
        <v>31</v>
      </c>
      <c r="G1659" s="12">
        <f>VLOOKUP(A1659,'Cleaned Hospitalisation data'!$A:$K,2,0)</f>
        <v>3</v>
      </c>
      <c r="H1659" s="28">
        <f>VLOOKUP(A1659,'Cleaned Hospitalisation data'!$A$1:$K$2336,3,0)</f>
        <v>26912.560000000001</v>
      </c>
      <c r="I1659" s="12" t="str">
        <f>VLOOKUP(A1659,'Cleaned Hospitalisation data'!$A$1:$K$2336,4,0)</f>
        <v>Tier - 2</v>
      </c>
      <c r="J1659" s="12" t="str">
        <f>VLOOKUP(A1659,'Cleaned Hospitalisation data'!$A$1:$K$2336,5,0)</f>
        <v>Tier - 2</v>
      </c>
      <c r="K1659" s="12" t="str">
        <f>VLOOKUP(A1659,'Cleaned Hospitalisation data'!$A$1:$K$2336,6,0)</f>
        <v>R1011</v>
      </c>
      <c r="L1659" s="12" cm="1">
        <f t="array" ref="L1659:P1659">_xlfn.XLOOKUP(A1659,$A:$A,'Cleaned Medical Examiation data'!$B:$F)</f>
        <v>19.38</v>
      </c>
      <c r="M1659" s="12">
        <v>6.28</v>
      </c>
      <c r="N1659" s="12" t="str">
        <v>NO</v>
      </c>
      <c r="O1659" s="12" t="str">
        <v>NO</v>
      </c>
      <c r="P1659" s="12" t="str">
        <v>NO</v>
      </c>
      <c r="Q1659" s="19" t="str" cm="1">
        <f t="array" ref="Q1659:T1659">_xlfn.XLOOKUP(A1659,$A:$A,'Cleaned Medical Examiation data'!$H:$K)</f>
        <v>YES</v>
      </c>
      <c r="R1659" s="48">
        <v>0</v>
      </c>
      <c r="S1659" s="45" t="str">
        <v>Normal Weight</v>
      </c>
      <c r="T1659" s="34" t="str">
        <v>Prediabetes</v>
      </c>
    </row>
    <row r="1660" spans="1:20" ht="15.75">
      <c r="A1660" s="33" t="s">
        <v>1702</v>
      </c>
      <c r="B1660" s="7" t="str">
        <f>VLOOKUP(A1660,'Customer Names'!$A:$G,7,0)</f>
        <v>Ms</v>
      </c>
      <c r="C1660" s="7" t="str">
        <f>VLOOKUP(A1660,'Customer Names'!$A:$F,6,0)</f>
        <v>Samantha</v>
      </c>
      <c r="D1660" s="7" t="str">
        <f>VLOOKUP(A1660,'Customer Names'!$A:$E,5,0)</f>
        <v>Vanwechel</v>
      </c>
      <c r="E1660" s="25" t="str">
        <f>VLOOKUP(A1660,'Cleaned Hospitalisation data'!$A:$K,7,0)</f>
        <v>13-Aug-1971</v>
      </c>
      <c r="F1660" s="12">
        <f>VLOOKUP(A1660,'Cleaned Hospitalisation data'!$A$1:$K$2336,8,0)</f>
        <v>51</v>
      </c>
      <c r="G1660" s="12">
        <f>VLOOKUP(A1660,'Cleaned Hospitalisation data'!$A:$K,2,0)</f>
        <v>2</v>
      </c>
      <c r="H1660" s="28">
        <f>VLOOKUP(A1660,'Cleaned Hospitalisation data'!$A$1:$K$2336,3,0)</f>
        <v>44641.2</v>
      </c>
      <c r="I1660" s="12" t="str">
        <f>VLOOKUP(A1660,'Cleaned Hospitalisation data'!$A$1:$K$2336,4,0)</f>
        <v>Tier - 2</v>
      </c>
      <c r="J1660" s="12" t="str">
        <f>VLOOKUP(A1660,'Cleaned Hospitalisation data'!$A$1:$K$2336,5,0)</f>
        <v>Tier - 3</v>
      </c>
      <c r="K1660" s="12" t="str">
        <f>VLOOKUP(A1660,'Cleaned Hospitalisation data'!$A$1:$K$2336,6,0)</f>
        <v>R1024</v>
      </c>
      <c r="L1660" s="12" cm="1">
        <f t="array" ref="L1660:P1660">_xlfn.XLOOKUP(A1660,$A:$A,'Cleaned Medical Examiation data'!$B:$F)</f>
        <v>34.96</v>
      </c>
      <c r="M1660" s="12">
        <v>6.52</v>
      </c>
      <c r="N1660" s="12" t="str">
        <v>NO</v>
      </c>
      <c r="O1660" s="12" t="str">
        <v>NO</v>
      </c>
      <c r="P1660" s="12" t="str">
        <v>NO</v>
      </c>
      <c r="Q1660" s="19" t="str" cm="1">
        <f t="array" ref="Q1660:T1660">_xlfn.XLOOKUP(A1660,$A:$A,'Cleaned Medical Examiation data'!$H:$K)</f>
        <v>YES</v>
      </c>
      <c r="R1660" s="48">
        <v>0</v>
      </c>
      <c r="S1660" s="45" t="str">
        <v>Obesity</v>
      </c>
      <c r="T1660" s="34" t="str">
        <v>Diabetes</v>
      </c>
    </row>
    <row r="1661" spans="1:20" ht="15.75">
      <c r="A1661" s="33" t="s">
        <v>1703</v>
      </c>
      <c r="B1661" s="7" t="str">
        <f>VLOOKUP(A1661,'Customer Names'!$A:$G,7,0)</f>
        <v>Ms</v>
      </c>
      <c r="C1661" s="7" t="str">
        <f>VLOOKUP(A1661,'Customer Names'!$A:$F,6,0)</f>
        <v>Summer B</v>
      </c>
      <c r="D1661" s="7" t="str">
        <f>VLOOKUP(A1661,'Customer Names'!$A:$E,5,0)</f>
        <v>Cook</v>
      </c>
      <c r="E1661" s="25" t="str">
        <f>VLOOKUP(A1661,'Cleaned Hospitalisation data'!$A:$K,7,0)</f>
        <v>22-Jul-1988</v>
      </c>
      <c r="F1661" s="12">
        <f>VLOOKUP(A1661,'Cleaned Hospitalisation data'!$A$1:$K$2336,8,0)</f>
        <v>34</v>
      </c>
      <c r="G1661" s="12">
        <f>VLOOKUP(A1661,'Cleaned Hospitalisation data'!$A:$K,2,0)</f>
        <v>3</v>
      </c>
      <c r="H1661" s="28">
        <f>VLOOKUP(A1661,'Cleaned Hospitalisation data'!$A$1:$K$2336,3,0)</f>
        <v>26607.89</v>
      </c>
      <c r="I1661" s="12" t="str">
        <f>VLOOKUP(A1661,'Cleaned Hospitalisation data'!$A$1:$K$2336,4,0)</f>
        <v>Tier - 2</v>
      </c>
      <c r="J1661" s="12" t="str">
        <f>VLOOKUP(A1661,'Cleaned Hospitalisation data'!$A$1:$K$2336,5,0)</f>
        <v>Tier - 1</v>
      </c>
      <c r="K1661" s="12" t="str">
        <f>VLOOKUP(A1661,'Cleaned Hospitalisation data'!$A$1:$K$2336,6,0)</f>
        <v>R1011</v>
      </c>
      <c r="L1661" s="12" cm="1">
        <f t="array" ref="L1661:P1661">_xlfn.XLOOKUP(A1661,$A:$A,'Cleaned Medical Examiation data'!$B:$F)</f>
        <v>16.21</v>
      </c>
      <c r="M1661" s="12">
        <v>6.29</v>
      </c>
      <c r="N1661" s="12" t="str">
        <v>YES</v>
      </c>
      <c r="O1661" s="12" t="str">
        <v>NO</v>
      </c>
      <c r="P1661" s="12" t="str">
        <v>NO</v>
      </c>
      <c r="Q1661" s="19" t="str" cm="1">
        <f t="array" ref="Q1661:T1661">_xlfn.XLOOKUP(A1661,$A:$A,'Cleaned Medical Examiation data'!$H:$K)</f>
        <v>YES</v>
      </c>
      <c r="R1661" s="48">
        <v>1</v>
      </c>
      <c r="S1661" s="45" t="str">
        <v>Under Weight</v>
      </c>
      <c r="T1661" s="34" t="str">
        <v>Prediabetes</v>
      </c>
    </row>
    <row r="1662" spans="1:20" ht="15.75">
      <c r="A1662" s="33" t="s">
        <v>1704</v>
      </c>
      <c r="B1662" s="7" t="str">
        <f>VLOOKUP(A1662,'Customer Names'!$A:$G,7,0)</f>
        <v>Mr</v>
      </c>
      <c r="C1662" s="7" t="str">
        <f>VLOOKUP(A1662,'Customer Names'!$A:$F,6,0)</f>
        <v>Edward</v>
      </c>
      <c r="D1662" s="7" t="str">
        <f>VLOOKUP(A1662,'Customer Names'!$A:$E,5,0)</f>
        <v>Breen</v>
      </c>
      <c r="E1662" s="25" t="str">
        <f>VLOOKUP(A1662,'Cleaned Hospitalisation data'!$A:$K,7,0)</f>
        <v>5-Sep-2004</v>
      </c>
      <c r="F1662" s="12">
        <f>VLOOKUP(A1662,'Cleaned Hospitalisation data'!$A$1:$K$2336,8,0)</f>
        <v>18</v>
      </c>
      <c r="G1662" s="12">
        <f>VLOOKUP(A1662,'Cleaned Hospitalisation data'!$A:$K,2,0)</f>
        <v>0</v>
      </c>
      <c r="H1662" s="28">
        <f>VLOOKUP(A1662,'Cleaned Hospitalisation data'!$A$1:$K$2336,3,0)</f>
        <v>26479.4</v>
      </c>
      <c r="I1662" s="12" t="str">
        <f>VLOOKUP(A1662,'Cleaned Hospitalisation data'!$A$1:$K$2336,4,0)</f>
        <v>Tier - 2</v>
      </c>
      <c r="J1662" s="12" t="str">
        <f>VLOOKUP(A1662,'Cleaned Hospitalisation data'!$A$1:$K$2336,5,0)</f>
        <v>Tier - 2</v>
      </c>
      <c r="K1662" s="12" t="str">
        <f>VLOOKUP(A1662,'Cleaned Hospitalisation data'!$A$1:$K$2336,6,0)</f>
        <v>R1011</v>
      </c>
      <c r="L1662" s="12" cm="1">
        <f t="array" ref="L1662:P1662">_xlfn.XLOOKUP(A1662,$A:$A,'Cleaned Medical Examiation data'!$B:$F)</f>
        <v>32.54</v>
      </c>
      <c r="M1662" s="12">
        <v>4.0199999999999996</v>
      </c>
      <c r="N1662" s="12" t="str">
        <v>NO</v>
      </c>
      <c r="O1662" s="12" t="str">
        <v>YES</v>
      </c>
      <c r="P1662" s="12" t="str">
        <v>NO</v>
      </c>
      <c r="Q1662" s="19" t="str" cm="1">
        <f t="array" ref="Q1662:T1662">_xlfn.XLOOKUP(A1662,$A:$A,'Cleaned Medical Examiation data'!$H:$K)</f>
        <v>YES</v>
      </c>
      <c r="R1662" s="48">
        <v>1</v>
      </c>
      <c r="S1662" s="45" t="str">
        <v>Obesity</v>
      </c>
      <c r="T1662" s="34" t="str">
        <v>Normal</v>
      </c>
    </row>
    <row r="1663" spans="1:20" ht="15.75">
      <c r="A1663" s="33" t="s">
        <v>1705</v>
      </c>
      <c r="B1663" s="7" t="str">
        <f>VLOOKUP(A1663,'Customer Names'!$A:$G,7,0)</f>
        <v>Mr</v>
      </c>
      <c r="C1663" s="7" t="str">
        <f>VLOOKUP(A1663,'Customer Names'!$A:$F,6,0)</f>
        <v>Ryan</v>
      </c>
      <c r="D1663" s="7" t="str">
        <f>VLOOKUP(A1663,'Customer Names'!$A:$E,5,0)</f>
        <v>Fitzsimons</v>
      </c>
      <c r="E1663" s="25" t="str">
        <f>VLOOKUP(A1663,'Cleaned Hospitalisation data'!$A:$K,7,0)</f>
        <v>27-Aug-1970</v>
      </c>
      <c r="F1663" s="12">
        <f>VLOOKUP(A1663,'Cleaned Hospitalisation data'!$A$1:$K$2336,8,0)</f>
        <v>52</v>
      </c>
      <c r="G1663" s="12">
        <f>VLOOKUP(A1663,'Cleaned Hospitalisation data'!$A:$K,2,0)</f>
        <v>2</v>
      </c>
      <c r="H1663" s="28">
        <f>VLOOKUP(A1663,'Cleaned Hospitalisation data'!$A$1:$K$2336,3,0)</f>
        <v>26467.1</v>
      </c>
      <c r="I1663" s="12" t="str">
        <f>VLOOKUP(A1663,'Cleaned Hospitalisation data'!$A$1:$K$2336,4,0)</f>
        <v>Tier - 2</v>
      </c>
      <c r="J1663" s="12" t="str">
        <f>VLOOKUP(A1663,'Cleaned Hospitalisation data'!$A$1:$K$2336,5,0)</f>
        <v>Tier - 3</v>
      </c>
      <c r="K1663" s="12" t="str">
        <f>VLOOKUP(A1663,'Cleaned Hospitalisation data'!$A$1:$K$2336,6,0)</f>
        <v>R1012</v>
      </c>
      <c r="L1663" s="12" cm="1">
        <f t="array" ref="L1663:P1663">_xlfn.XLOOKUP(A1663,$A:$A,'Cleaned Medical Examiation data'!$B:$F)</f>
        <v>36.765000000000001</v>
      </c>
      <c r="M1663" s="12">
        <v>11.95</v>
      </c>
      <c r="N1663" s="12" t="str">
        <v>YES</v>
      </c>
      <c r="O1663" s="12" t="str">
        <v>NO</v>
      </c>
      <c r="P1663" s="12" t="str">
        <v>NO</v>
      </c>
      <c r="Q1663" s="19" t="str" cm="1">
        <f t="array" ref="Q1663:T1663">_xlfn.XLOOKUP(A1663,$A:$A,'Cleaned Medical Examiation data'!$H:$K)</f>
        <v>NO</v>
      </c>
      <c r="R1663" s="48">
        <v>2</v>
      </c>
      <c r="S1663" s="45" t="str">
        <v>Obesity</v>
      </c>
      <c r="T1663" s="34" t="str">
        <v>Diabetes</v>
      </c>
    </row>
    <row r="1664" spans="1:20" ht="15.75">
      <c r="A1664" s="33" t="s">
        <v>1706</v>
      </c>
      <c r="B1664" s="7" t="str">
        <f>VLOOKUP(A1664,'Customer Names'!$A:$G,7,0)</f>
        <v>Ms</v>
      </c>
      <c r="C1664" s="7" t="str">
        <f>VLOOKUP(A1664,'Customer Names'!$A:$F,6,0)</f>
        <v>Kacee</v>
      </c>
      <c r="D1664" s="7" t="str">
        <f>VLOOKUP(A1664,'Customer Names'!$A:$E,5,0)</f>
        <v>Houle</v>
      </c>
      <c r="E1664" s="25" t="str">
        <f>VLOOKUP(A1664,'Cleaned Hospitalisation data'!$A:$K,7,0)</f>
        <v>21-Sep-1974</v>
      </c>
      <c r="F1664" s="12">
        <f>VLOOKUP(A1664,'Cleaned Hospitalisation data'!$A$1:$K$2336,8,0)</f>
        <v>48</v>
      </c>
      <c r="G1664" s="12">
        <f>VLOOKUP(A1664,'Cleaned Hospitalisation data'!$A:$K,2,0)</f>
        <v>1</v>
      </c>
      <c r="H1664" s="28">
        <f>VLOOKUP(A1664,'Cleaned Hospitalisation data'!$A$1:$K$2336,3,0)</f>
        <v>26392.26</v>
      </c>
      <c r="I1664" s="12" t="str">
        <f>VLOOKUP(A1664,'Cleaned Hospitalisation data'!$A$1:$K$2336,4,0)</f>
        <v>Tier - 2</v>
      </c>
      <c r="J1664" s="12" t="str">
        <f>VLOOKUP(A1664,'Cleaned Hospitalisation data'!$A$1:$K$2336,5,0)</f>
        <v>Tier - 2</v>
      </c>
      <c r="K1664" s="12" t="str">
        <f>VLOOKUP(A1664,'Cleaned Hospitalisation data'!$A$1:$K$2336,6,0)</f>
        <v>R1024</v>
      </c>
      <c r="L1664" s="12" cm="1">
        <f t="array" ref="L1664:P1664">_xlfn.XLOOKUP(A1664,$A:$A,'Cleaned Medical Examiation data'!$B:$F)</f>
        <v>35.909999999999997</v>
      </c>
      <c r="M1664" s="12">
        <v>8.7100000000000009</v>
      </c>
      <c r="N1664" s="12" t="str">
        <v>NO</v>
      </c>
      <c r="O1664" s="12" t="str">
        <v>NO</v>
      </c>
      <c r="P1664" s="12" t="str">
        <v>NO</v>
      </c>
      <c r="Q1664" s="19" t="str" cm="1">
        <f t="array" ref="Q1664:T1664">_xlfn.XLOOKUP(A1664,$A:$A,'Cleaned Medical Examiation data'!$H:$K)</f>
        <v>NO</v>
      </c>
      <c r="R1664" s="48">
        <v>0</v>
      </c>
      <c r="S1664" s="45" t="str">
        <v>Obesity</v>
      </c>
      <c r="T1664" s="34" t="str">
        <v>Diabetes</v>
      </c>
    </row>
    <row r="1665" spans="1:20" ht="15.75">
      <c r="A1665" s="33" t="s">
        <v>1707</v>
      </c>
      <c r="B1665" s="7" t="str">
        <f>VLOOKUP(A1665,'Customer Names'!$A:$G,7,0)</f>
        <v>Mr</v>
      </c>
      <c r="C1665" s="7" t="str">
        <f>VLOOKUP(A1665,'Customer Names'!$A:$F,6,0)</f>
        <v>Dave</v>
      </c>
      <c r="D1665" s="7" t="str">
        <f>VLOOKUP(A1665,'Customer Names'!$A:$E,5,0)</f>
        <v>Woodward</v>
      </c>
      <c r="E1665" s="25" t="str">
        <f>VLOOKUP(A1665,'Cleaned Hospitalisation data'!$A:$K,7,0)</f>
        <v>5-Dec-2004</v>
      </c>
      <c r="F1665" s="12">
        <f>VLOOKUP(A1665,'Cleaned Hospitalisation data'!$A$1:$K$2336,8,0)</f>
        <v>18</v>
      </c>
      <c r="G1665" s="12">
        <f>VLOOKUP(A1665,'Cleaned Hospitalisation data'!$A:$K,2,0)</f>
        <v>0</v>
      </c>
      <c r="H1665" s="28">
        <f>VLOOKUP(A1665,'Cleaned Hospitalisation data'!$A$1:$K$2336,3,0)</f>
        <v>26316.59</v>
      </c>
      <c r="I1665" s="12" t="str">
        <f>VLOOKUP(A1665,'Cleaned Hospitalisation data'!$A$1:$K$2336,4,0)</f>
        <v>Tier - 2</v>
      </c>
      <c r="J1665" s="12" t="str">
        <f>VLOOKUP(A1665,'Cleaned Hospitalisation data'!$A$1:$K$2336,5,0)</f>
        <v>Tier - 3</v>
      </c>
      <c r="K1665" s="12" t="str">
        <f>VLOOKUP(A1665,'Cleaned Hospitalisation data'!$A$1:$K$2336,6,0)</f>
        <v>R1011</v>
      </c>
      <c r="L1665" s="12" cm="1">
        <f t="array" ref="L1665:P1665">_xlfn.XLOOKUP(A1665,$A:$A,'Cleaned Medical Examiation data'!$B:$F)</f>
        <v>32.06</v>
      </c>
      <c r="M1665" s="12">
        <v>4.67</v>
      </c>
      <c r="N1665" s="12" t="str">
        <v>NO</v>
      </c>
      <c r="O1665" s="12" t="str">
        <v>YES</v>
      </c>
      <c r="P1665" s="12" t="str">
        <v>NO</v>
      </c>
      <c r="Q1665" s="19" t="str" cm="1">
        <f t="array" ref="Q1665:T1665">_xlfn.XLOOKUP(A1665,$A:$A,'Cleaned Medical Examiation data'!$H:$K)</f>
        <v>YES</v>
      </c>
      <c r="R1665" s="48">
        <v>1</v>
      </c>
      <c r="S1665" s="45" t="str">
        <v>Obesity</v>
      </c>
      <c r="T1665" s="34" t="str">
        <v>Normal</v>
      </c>
    </row>
    <row r="1666" spans="1:20" ht="15.75">
      <c r="A1666" s="33" t="s">
        <v>1708</v>
      </c>
      <c r="B1666" s="7" t="str">
        <f>VLOOKUP(A1666,'Customer Names'!$A:$G,7,0)</f>
        <v>Ms</v>
      </c>
      <c r="C1666" s="7" t="str">
        <f>VLOOKUP(A1666,'Customer Names'!$A:$F,6,0)</f>
        <v>Maryanna</v>
      </c>
      <c r="D1666" s="7" t="str">
        <f>VLOOKUP(A1666,'Customer Names'!$A:$E,5,0)</f>
        <v>Ray</v>
      </c>
      <c r="E1666" s="25" t="str">
        <f>VLOOKUP(A1666,'Cleaned Hospitalisation data'!$A:$K,7,0)</f>
        <v>4-Jun-1975</v>
      </c>
      <c r="F1666" s="12">
        <f>VLOOKUP(A1666,'Cleaned Hospitalisation data'!$A$1:$K$2336,8,0)</f>
        <v>48</v>
      </c>
      <c r="G1666" s="12">
        <f>VLOOKUP(A1666,'Cleaned Hospitalisation data'!$A:$K,2,0)</f>
        <v>1</v>
      </c>
      <c r="H1666" s="28">
        <f>VLOOKUP(A1666,'Cleaned Hospitalisation data'!$A$1:$K$2336,3,0)</f>
        <v>26236.58</v>
      </c>
      <c r="I1666" s="12" t="str">
        <f>VLOOKUP(A1666,'Cleaned Hospitalisation data'!$A$1:$K$2336,4,0)</f>
        <v>Tier - 2</v>
      </c>
      <c r="J1666" s="12" t="str">
        <f>VLOOKUP(A1666,'Cleaned Hospitalisation data'!$A$1:$K$2336,5,0)</f>
        <v>Tier - 1</v>
      </c>
      <c r="K1666" s="12" t="str">
        <f>VLOOKUP(A1666,'Cleaned Hospitalisation data'!$A$1:$K$2336,6,0)</f>
        <v>R1011</v>
      </c>
      <c r="L1666" s="12" cm="1">
        <f t="array" ref="L1666:P1666">_xlfn.XLOOKUP(A1666,$A:$A,'Cleaned Medical Examiation data'!$B:$F)</f>
        <v>24.1</v>
      </c>
      <c r="M1666" s="12">
        <v>11.14</v>
      </c>
      <c r="N1666" s="12" t="str">
        <v>YES</v>
      </c>
      <c r="O1666" s="12" t="str">
        <v>NO</v>
      </c>
      <c r="P1666" s="12" t="str">
        <v>NO</v>
      </c>
      <c r="Q1666" s="19" t="str" cm="1">
        <f t="array" ref="Q1666:T1666">_xlfn.XLOOKUP(A1666,$A:$A,'Cleaned Medical Examiation data'!$H:$K)</f>
        <v>NO</v>
      </c>
      <c r="R1666" s="48">
        <v>1</v>
      </c>
      <c r="S1666" s="45" t="str">
        <v>Normal Weight</v>
      </c>
      <c r="T1666" s="34" t="str">
        <v>Diabetes</v>
      </c>
    </row>
    <row r="1667" spans="1:20" ht="15.75">
      <c r="A1667" s="33" t="s">
        <v>1709</v>
      </c>
      <c r="B1667" s="7" t="str">
        <f>VLOOKUP(A1667,'Customer Names'!$A:$G,7,0)</f>
        <v>Ms</v>
      </c>
      <c r="C1667" s="7" t="str">
        <f>VLOOKUP(A1667,'Customer Names'!$A:$F,6,0)</f>
        <v>Jessica H</v>
      </c>
      <c r="D1667" s="7" t="str">
        <f>VLOOKUP(A1667,'Customer Names'!$A:$E,5,0)</f>
        <v>Jennings</v>
      </c>
      <c r="E1667" s="25" t="str">
        <f>VLOOKUP(A1667,'Cleaned Hospitalisation data'!$A:$K,7,0)</f>
        <v>7-Jul-1973</v>
      </c>
      <c r="F1667" s="12">
        <f>VLOOKUP(A1667,'Cleaned Hospitalisation data'!$A$1:$K$2336,8,0)</f>
        <v>49</v>
      </c>
      <c r="G1667" s="12">
        <f>VLOOKUP(A1667,'Cleaned Hospitalisation data'!$A:$K,2,0)</f>
        <v>1</v>
      </c>
      <c r="H1667" s="28">
        <f>VLOOKUP(A1667,'Cleaned Hospitalisation data'!$A$1:$K$2336,3,0)</f>
        <v>26140.36</v>
      </c>
      <c r="I1667" s="12" t="str">
        <f>VLOOKUP(A1667,'Cleaned Hospitalisation data'!$A$1:$K$2336,4,0)</f>
        <v>Tier - 2</v>
      </c>
      <c r="J1667" s="12" t="str">
        <f>VLOOKUP(A1667,'Cleaned Hospitalisation data'!$A$1:$K$2336,5,0)</f>
        <v>Tier - 3</v>
      </c>
      <c r="K1667" s="12" t="str">
        <f>VLOOKUP(A1667,'Cleaned Hospitalisation data'!$A$1:$K$2336,6,0)</f>
        <v>R1011</v>
      </c>
      <c r="L1667" s="12" cm="1">
        <f t="array" ref="L1667:P1667">_xlfn.XLOOKUP(A1667,$A:$A,'Cleaned Medical Examiation data'!$B:$F)</f>
        <v>27.1</v>
      </c>
      <c r="M1667" s="12">
        <v>9.0500000000000007</v>
      </c>
      <c r="N1667" s="12" t="str">
        <v>NO</v>
      </c>
      <c r="O1667" s="12" t="str">
        <v>NO</v>
      </c>
      <c r="P1667" s="12" t="str">
        <v>NO</v>
      </c>
      <c r="Q1667" s="19" t="str" cm="1">
        <f t="array" ref="Q1667:T1667">_xlfn.XLOOKUP(A1667,$A:$A,'Cleaned Medical Examiation data'!$H:$K)</f>
        <v>NO</v>
      </c>
      <c r="R1667" s="48">
        <v>2</v>
      </c>
      <c r="S1667" s="45" t="str">
        <v>Over Weight</v>
      </c>
      <c r="T1667" s="34" t="str">
        <v>Diabetes</v>
      </c>
    </row>
    <row r="1668" spans="1:20" ht="15.75">
      <c r="A1668" s="33" t="s">
        <v>1710</v>
      </c>
      <c r="B1668" s="7" t="str">
        <f>VLOOKUP(A1668,'Customer Names'!$A:$G,7,0)</f>
        <v>Ms</v>
      </c>
      <c r="C1668" s="7" t="str">
        <f>VLOOKUP(A1668,'Customer Names'!$A:$F,6,0)</f>
        <v>Deanna</v>
      </c>
      <c r="D1668" s="7" t="str">
        <f>VLOOKUP(A1668,'Customer Names'!$A:$E,5,0)</f>
        <v>Fuller</v>
      </c>
      <c r="E1668" s="25" t="str">
        <f>VLOOKUP(A1668,'Cleaned Hospitalisation data'!$A:$K,7,0)</f>
        <v>11-Oct-2002</v>
      </c>
      <c r="F1668" s="12">
        <f>VLOOKUP(A1668,'Cleaned Hospitalisation data'!$A$1:$K$2336,8,0)</f>
        <v>20</v>
      </c>
      <c r="G1668" s="12">
        <f>VLOOKUP(A1668,'Cleaned Hospitalisation data'!$A:$K,2,0)</f>
        <v>0</v>
      </c>
      <c r="H1668" s="28">
        <f>VLOOKUP(A1668,'Cleaned Hospitalisation data'!$A$1:$K$2336,3,0)</f>
        <v>26125.67</v>
      </c>
      <c r="I1668" s="12" t="str">
        <f>VLOOKUP(A1668,'Cleaned Hospitalisation data'!$A$1:$K$2336,4,0)</f>
        <v>Tier - 2</v>
      </c>
      <c r="J1668" s="12" t="str">
        <f>VLOOKUP(A1668,'Cleaned Hospitalisation data'!$A$1:$K$2336,5,0)</f>
        <v>Tier - 1</v>
      </c>
      <c r="K1668" s="12" t="str">
        <f>VLOOKUP(A1668,'Cleaned Hospitalisation data'!$A$1:$K$2336,6,0)</f>
        <v>R1013</v>
      </c>
      <c r="L1668" s="12" cm="1">
        <f t="array" ref="L1668:P1668">_xlfn.XLOOKUP(A1668,$A:$A,'Cleaned Medical Examiation data'!$B:$F)</f>
        <v>24.42</v>
      </c>
      <c r="M1668" s="12">
        <v>11.31</v>
      </c>
      <c r="N1668" s="12" t="str">
        <v>NO</v>
      </c>
      <c r="O1668" s="12" t="str">
        <v>NO</v>
      </c>
      <c r="P1668" s="12" t="str">
        <v>NO</v>
      </c>
      <c r="Q1668" s="19" t="str" cm="1">
        <f t="array" ref="Q1668:T1668">_xlfn.XLOOKUP(A1668,$A:$A,'Cleaned Medical Examiation data'!$H:$K)</f>
        <v>YES</v>
      </c>
      <c r="R1668" s="48">
        <v>0</v>
      </c>
      <c r="S1668" s="45" t="str">
        <v>Normal Weight</v>
      </c>
      <c r="T1668" s="34" t="str">
        <v>Diabetes</v>
      </c>
    </row>
    <row r="1669" spans="1:20" ht="15.75">
      <c r="A1669" s="33" t="s">
        <v>1711</v>
      </c>
      <c r="B1669" s="7" t="str">
        <f>VLOOKUP(A1669,'Customer Names'!$A:$G,7,0)</f>
        <v>Mr</v>
      </c>
      <c r="C1669" s="7" t="str">
        <f>VLOOKUP(A1669,'Customer Names'!$A:$F,6,0)</f>
        <v>Peter</v>
      </c>
      <c r="D1669" s="7" t="str">
        <f>VLOOKUP(A1669,'Customer Names'!$A:$E,5,0)</f>
        <v>Lovisek</v>
      </c>
      <c r="E1669" s="25" t="str">
        <f>VLOOKUP(A1669,'Cleaned Hospitalisation data'!$A:$K,7,0)</f>
        <v>9-Jul-1966</v>
      </c>
      <c r="F1669" s="12">
        <f>VLOOKUP(A1669,'Cleaned Hospitalisation data'!$A$1:$K$2336,8,0)</f>
        <v>56</v>
      </c>
      <c r="G1669" s="12">
        <f>VLOOKUP(A1669,'Cleaned Hospitalisation data'!$A:$K,2,0)</f>
        <v>1</v>
      </c>
      <c r="H1669" s="28">
        <f>VLOOKUP(A1669,'Cleaned Hospitalisation data'!$A$1:$K$2336,3,0)</f>
        <v>26109.33</v>
      </c>
      <c r="I1669" s="12" t="str">
        <f>VLOOKUP(A1669,'Cleaned Hospitalisation data'!$A$1:$K$2336,4,0)</f>
        <v>Tier - 2</v>
      </c>
      <c r="J1669" s="12" t="str">
        <f>VLOOKUP(A1669,'Cleaned Hospitalisation data'!$A$1:$K$2336,5,0)</f>
        <v>Tier - 3</v>
      </c>
      <c r="K1669" s="12" t="str">
        <f>VLOOKUP(A1669,'Cleaned Hospitalisation data'!$A$1:$K$2336,6,0)</f>
        <v>R1012</v>
      </c>
      <c r="L1669" s="12" cm="1">
        <f t="array" ref="L1669:P1669">_xlfn.XLOOKUP(A1669,$A:$A,'Cleaned Medical Examiation data'!$B:$F)</f>
        <v>26.695</v>
      </c>
      <c r="M1669" s="12">
        <v>4.68</v>
      </c>
      <c r="N1669" s="12" t="str">
        <v>YES</v>
      </c>
      <c r="O1669" s="12" t="str">
        <v>NO</v>
      </c>
      <c r="P1669" s="12" t="str">
        <v>NO</v>
      </c>
      <c r="Q1669" s="19" t="str" cm="1">
        <f t="array" ref="Q1669:T1669">_xlfn.XLOOKUP(A1669,$A:$A,'Cleaned Medical Examiation data'!$H:$K)</f>
        <v>YES</v>
      </c>
      <c r="R1669" s="48">
        <v>2</v>
      </c>
      <c r="S1669" s="45" t="str">
        <v>Over Weight</v>
      </c>
      <c r="T1669" s="34" t="str">
        <v>Normal</v>
      </c>
    </row>
    <row r="1670" spans="1:20" ht="15.75">
      <c r="A1670" s="33" t="s">
        <v>1712</v>
      </c>
      <c r="B1670" s="7" t="str">
        <f>VLOOKUP(A1670,'Customer Names'!$A:$G,7,0)</f>
        <v>Ms</v>
      </c>
      <c r="C1670" s="7" t="str">
        <f>VLOOKUP(A1670,'Customer Names'!$A:$F,6,0)</f>
        <v>Rebecca</v>
      </c>
      <c r="D1670" s="7" t="str">
        <f>VLOOKUP(A1670,'Customer Names'!$A:$E,5,0)</f>
        <v>Painter</v>
      </c>
      <c r="E1670" s="25" t="str">
        <f>VLOOKUP(A1670,'Cleaned Hospitalisation data'!$A:$K,7,0)</f>
        <v>26-Dec-2000</v>
      </c>
      <c r="F1670" s="12">
        <f>VLOOKUP(A1670,'Cleaned Hospitalisation data'!$A$1:$K$2336,8,0)</f>
        <v>22</v>
      </c>
      <c r="G1670" s="12">
        <f>VLOOKUP(A1670,'Cleaned Hospitalisation data'!$A:$K,2,0)</f>
        <v>0</v>
      </c>
      <c r="H1670" s="28">
        <f>VLOOKUP(A1670,'Cleaned Hospitalisation data'!$A$1:$K$2336,3,0)</f>
        <v>26026.97</v>
      </c>
      <c r="I1670" s="12" t="str">
        <f>VLOOKUP(A1670,'Cleaned Hospitalisation data'!$A$1:$K$2336,4,0)</f>
        <v>Tier - 2</v>
      </c>
      <c r="J1670" s="12" t="str">
        <f>VLOOKUP(A1670,'Cleaned Hospitalisation data'!$A$1:$K$2336,5,0)</f>
        <v>Tier - 3</v>
      </c>
      <c r="K1670" s="12" t="str">
        <f>VLOOKUP(A1670,'Cleaned Hospitalisation data'!$A$1:$K$2336,6,0)</f>
        <v>R1011</v>
      </c>
      <c r="L1670" s="12" cm="1">
        <f t="array" ref="L1670:P1670">_xlfn.XLOOKUP(A1670,$A:$A,'Cleaned Medical Examiation data'!$B:$F)</f>
        <v>27.79</v>
      </c>
      <c r="M1670" s="12">
        <v>6.05</v>
      </c>
      <c r="N1670" s="12" t="str">
        <v>YES</v>
      </c>
      <c r="O1670" s="12" t="str">
        <v>YES</v>
      </c>
      <c r="P1670" s="12" t="str">
        <v>NO</v>
      </c>
      <c r="Q1670" s="19" t="str" cm="1">
        <f t="array" ref="Q1670:T1670">_xlfn.XLOOKUP(A1670,$A:$A,'Cleaned Medical Examiation data'!$H:$K)</f>
        <v>YES</v>
      </c>
      <c r="R1670" s="48">
        <v>1</v>
      </c>
      <c r="S1670" s="45" t="str">
        <v>Over Weight</v>
      </c>
      <c r="T1670" s="34" t="str">
        <v>Prediabetes</v>
      </c>
    </row>
    <row r="1671" spans="1:20" ht="15.75">
      <c r="A1671" s="33" t="s">
        <v>1713</v>
      </c>
      <c r="B1671" s="7" t="str">
        <f>VLOOKUP(A1671,'Customer Names'!$A:$G,7,0)</f>
        <v>Ms</v>
      </c>
      <c r="C1671" s="7" t="str">
        <f>VLOOKUP(A1671,'Customer Names'!$A:$F,6,0)</f>
        <v>Kelsey</v>
      </c>
      <c r="D1671" s="7" t="str">
        <f>VLOOKUP(A1671,'Customer Names'!$A:$E,5,0)</f>
        <v>Osborne</v>
      </c>
      <c r="E1671" s="25" t="str">
        <f>VLOOKUP(A1671,'Cleaned Hospitalisation data'!$A:$K,7,0)</f>
        <v>6-Jun-1991</v>
      </c>
      <c r="F1671" s="12">
        <f>VLOOKUP(A1671,'Cleaned Hospitalisation data'!$A$1:$K$2336,8,0)</f>
        <v>32</v>
      </c>
      <c r="G1671" s="12">
        <f>VLOOKUP(A1671,'Cleaned Hospitalisation data'!$A:$K,2,0)</f>
        <v>1</v>
      </c>
      <c r="H1671" s="28">
        <f>VLOOKUP(A1671,'Cleaned Hospitalisation data'!$A$1:$K$2336,3,0)</f>
        <v>58571.07</v>
      </c>
      <c r="I1671" s="12" t="str">
        <f>VLOOKUP(A1671,'Cleaned Hospitalisation data'!$A$1:$K$2336,4,0)</f>
        <v>Tier - 1</v>
      </c>
      <c r="J1671" s="12" t="str">
        <f>VLOOKUP(A1671,'Cleaned Hospitalisation data'!$A$1:$K$2336,5,0)</f>
        <v>Tier - 3</v>
      </c>
      <c r="K1671" s="12" t="str">
        <f>VLOOKUP(A1671,'Cleaned Hospitalisation data'!$A$1:$K$2336,6,0)</f>
        <v>R1024</v>
      </c>
      <c r="L1671" s="12" cm="1">
        <f t="array" ref="L1671:P1671">_xlfn.XLOOKUP(A1671,$A:$A,'Cleaned Medical Examiation data'!$B:$F)</f>
        <v>38.094999999999999</v>
      </c>
      <c r="M1671" s="12">
        <v>6.05</v>
      </c>
      <c r="N1671" s="12" t="str">
        <v>NO</v>
      </c>
      <c r="O1671" s="12" t="str">
        <v>NO</v>
      </c>
      <c r="P1671" s="12" t="str">
        <v>NO</v>
      </c>
      <c r="Q1671" s="19" t="str" cm="1">
        <f t="array" ref="Q1671:T1671">_xlfn.XLOOKUP(A1671,$A:$A,'Cleaned Medical Examiation data'!$H:$K)</f>
        <v>YES</v>
      </c>
      <c r="R1671" s="48">
        <v>0</v>
      </c>
      <c r="S1671" s="45" t="str">
        <v>Obesity</v>
      </c>
      <c r="T1671" s="34" t="str">
        <v>Prediabetes</v>
      </c>
    </row>
    <row r="1672" spans="1:20" ht="15.75">
      <c r="A1672" s="33" t="s">
        <v>1714</v>
      </c>
      <c r="B1672" s="7" t="str">
        <f>VLOOKUP(A1672,'Customer Names'!$A:$G,7,0)</f>
        <v>Mr</v>
      </c>
      <c r="C1672" s="7" t="str">
        <f>VLOOKUP(A1672,'Customer Names'!$A:$F,6,0)</f>
        <v>Robert</v>
      </c>
      <c r="D1672" s="7" t="str">
        <f>VLOOKUP(A1672,'Customer Names'!$A:$E,5,0)</f>
        <v>Fisher</v>
      </c>
      <c r="E1672" s="25" t="str">
        <f>VLOOKUP(A1672,'Cleaned Hospitalisation data'!$A:$K,7,0)</f>
        <v>11-Oct-1993</v>
      </c>
      <c r="F1672" s="12">
        <f>VLOOKUP(A1672,'Cleaned Hospitalisation data'!$A$1:$K$2336,8,0)</f>
        <v>29</v>
      </c>
      <c r="G1672" s="12">
        <f>VLOOKUP(A1672,'Cleaned Hospitalisation data'!$A:$K,2,0)</f>
        <v>2</v>
      </c>
      <c r="H1672" s="28">
        <f>VLOOKUP(A1672,'Cleaned Hospitalisation data'!$A$1:$K$2336,3,0)</f>
        <v>44585.46</v>
      </c>
      <c r="I1672" s="12" t="str">
        <f>VLOOKUP(A1672,'Cleaned Hospitalisation data'!$A$1:$K$2336,4,0)</f>
        <v>Tier - 2</v>
      </c>
      <c r="J1672" s="12" t="str">
        <f>VLOOKUP(A1672,'Cleaned Hospitalisation data'!$A$1:$K$2336,5,0)</f>
        <v>Tier - 2</v>
      </c>
      <c r="K1672" s="12" t="str">
        <f>VLOOKUP(A1672,'Cleaned Hospitalisation data'!$A$1:$K$2336,6,0)</f>
        <v>R1011</v>
      </c>
      <c r="L1672" s="12" cm="1">
        <f t="array" ref="L1672:P1672">_xlfn.XLOOKUP(A1672,$A:$A,'Cleaned Medical Examiation data'!$B:$F)</f>
        <v>35.5</v>
      </c>
      <c r="M1672" s="12">
        <v>5.14</v>
      </c>
      <c r="N1672" s="12" t="str">
        <v>NO</v>
      </c>
      <c r="O1672" s="12" t="str">
        <v>NO</v>
      </c>
      <c r="P1672" s="12" t="str">
        <v>YES</v>
      </c>
      <c r="Q1672" s="19" t="str" cm="1">
        <f t="array" ref="Q1672:T1672">_xlfn.XLOOKUP(A1672,$A:$A,'Cleaned Medical Examiation data'!$H:$K)</f>
        <v>YES</v>
      </c>
      <c r="R1672" s="48">
        <v>1</v>
      </c>
      <c r="S1672" s="45" t="str">
        <v>Obesity</v>
      </c>
      <c r="T1672" s="34" t="str">
        <v>Normal</v>
      </c>
    </row>
    <row r="1673" spans="1:20" ht="15.75">
      <c r="A1673" s="33" t="s">
        <v>1715</v>
      </c>
      <c r="B1673" s="7" t="str">
        <f>VLOOKUP(A1673,'Customer Names'!$A:$G,7,0)</f>
        <v>Ms</v>
      </c>
      <c r="C1673" s="7" t="str">
        <f>VLOOKUP(A1673,'Customer Names'!$A:$F,6,0)</f>
        <v>Elizabeth M</v>
      </c>
      <c r="D1673" s="7" t="str">
        <f>VLOOKUP(A1673,'Customer Names'!$A:$E,5,0)</f>
        <v>Edwards</v>
      </c>
      <c r="E1673" s="25" t="str">
        <f>VLOOKUP(A1673,'Cleaned Hospitalisation data'!$A:$K,7,0)</f>
        <v>5-Jun-2001</v>
      </c>
      <c r="F1673" s="12">
        <f>VLOOKUP(A1673,'Cleaned Hospitalisation data'!$A$1:$K$2336,8,0)</f>
        <v>22</v>
      </c>
      <c r="G1673" s="12">
        <f>VLOOKUP(A1673,'Cleaned Hospitalisation data'!$A:$K,2,0)</f>
        <v>2</v>
      </c>
      <c r="H1673" s="28">
        <f>VLOOKUP(A1673,'Cleaned Hospitalisation data'!$A$1:$K$2336,3,0)</f>
        <v>26018.95</v>
      </c>
      <c r="I1673" s="12" t="str">
        <f>VLOOKUP(A1673,'Cleaned Hospitalisation data'!$A$1:$K$2336,4,0)</f>
        <v>Tier - 2</v>
      </c>
      <c r="J1673" s="12" t="str">
        <f>VLOOKUP(A1673,'Cleaned Hospitalisation data'!$A$1:$K$2336,5,0)</f>
        <v>Tier - 2</v>
      </c>
      <c r="K1673" s="12" t="str">
        <f>VLOOKUP(A1673,'Cleaned Hospitalisation data'!$A$1:$K$2336,6,0)</f>
        <v>R1012</v>
      </c>
      <c r="L1673" s="12" cm="1">
        <f t="array" ref="L1673:P1673">_xlfn.XLOOKUP(A1673,$A:$A,'Cleaned Medical Examiation data'!$B:$F)</f>
        <v>32.68</v>
      </c>
      <c r="M1673" s="12">
        <v>4.68</v>
      </c>
      <c r="N1673" s="12" t="str">
        <v>YES</v>
      </c>
      <c r="O1673" s="12" t="str">
        <v>NO</v>
      </c>
      <c r="P1673" s="12" t="str">
        <v>NO</v>
      </c>
      <c r="Q1673" s="19" t="str" cm="1">
        <f t="array" ref="Q1673:T1673">_xlfn.XLOOKUP(A1673,$A:$A,'Cleaned Medical Examiation data'!$H:$K)</f>
        <v>NO</v>
      </c>
      <c r="R1673" s="48">
        <v>0</v>
      </c>
      <c r="S1673" s="45" t="str">
        <v>Obesity</v>
      </c>
      <c r="T1673" s="34" t="str">
        <v>Normal</v>
      </c>
    </row>
    <row r="1674" spans="1:20" ht="15.75">
      <c r="A1674" s="33" t="s">
        <v>1716</v>
      </c>
      <c r="B1674" s="7" t="str">
        <f>VLOOKUP(A1674,'Customer Names'!$A:$G,7,0)</f>
        <v>Mr</v>
      </c>
      <c r="C1674" s="7" t="str">
        <f>VLOOKUP(A1674,'Customer Names'!$A:$F,6,0)</f>
        <v>Gregory</v>
      </c>
      <c r="D1674" s="7" t="str">
        <f>VLOOKUP(A1674,'Customer Names'!$A:$E,5,0)</f>
        <v>Liebl</v>
      </c>
      <c r="E1674" s="25" t="str">
        <f>VLOOKUP(A1674,'Cleaned Hospitalisation data'!$A:$K,7,0)</f>
        <v>3-Dec-1970</v>
      </c>
      <c r="F1674" s="12">
        <f>VLOOKUP(A1674,'Cleaned Hospitalisation data'!$A$1:$K$2336,8,0)</f>
        <v>52</v>
      </c>
      <c r="G1674" s="12">
        <f>VLOOKUP(A1674,'Cleaned Hospitalisation data'!$A:$K,2,0)</f>
        <v>3</v>
      </c>
      <c r="H1674" s="28">
        <f>VLOOKUP(A1674,'Cleaned Hospitalisation data'!$A$1:$K$2336,3,0)</f>
        <v>25992.82</v>
      </c>
      <c r="I1674" s="12" t="str">
        <f>VLOOKUP(A1674,'Cleaned Hospitalisation data'!$A$1:$K$2336,4,0)</f>
        <v>Tier - 2</v>
      </c>
      <c r="J1674" s="12" t="str">
        <f>VLOOKUP(A1674,'Cleaned Hospitalisation data'!$A$1:$K$2336,5,0)</f>
        <v>Tier - 2</v>
      </c>
      <c r="K1674" s="12" t="str">
        <f>VLOOKUP(A1674,'Cleaned Hospitalisation data'!$A$1:$K$2336,6,0)</f>
        <v>R1013</v>
      </c>
      <c r="L1674" s="12" cm="1">
        <f t="array" ref="L1674:P1674">_xlfn.XLOOKUP(A1674,$A:$A,'Cleaned Medical Examiation data'!$B:$F)</f>
        <v>26.4</v>
      </c>
      <c r="M1674" s="12">
        <v>9.5</v>
      </c>
      <c r="N1674" s="12" t="str">
        <v>YES</v>
      </c>
      <c r="O1674" s="12" t="str">
        <v>NO</v>
      </c>
      <c r="P1674" s="12" t="str">
        <v>NO</v>
      </c>
      <c r="Q1674" s="19" t="str" cm="1">
        <f t="array" ref="Q1674:T1674">_xlfn.XLOOKUP(A1674,$A:$A,'Cleaned Medical Examiation data'!$H:$K)</f>
        <v>NO</v>
      </c>
      <c r="R1674" s="48">
        <v>2</v>
      </c>
      <c r="S1674" s="45" t="str">
        <v>Over Weight</v>
      </c>
      <c r="T1674" s="34" t="str">
        <v>Diabetes</v>
      </c>
    </row>
    <row r="1675" spans="1:20" ht="15.75">
      <c r="A1675" s="33" t="s">
        <v>1717</v>
      </c>
      <c r="B1675" s="7" t="str">
        <f>VLOOKUP(A1675,'Customer Names'!$A:$G,7,0)</f>
        <v>Ms</v>
      </c>
      <c r="C1675" s="7" t="str">
        <f>VLOOKUP(A1675,'Customer Names'!$A:$F,6,0)</f>
        <v>Sarah E</v>
      </c>
      <c r="D1675" s="7" t="str">
        <f>VLOOKUP(A1675,'Customer Names'!$A:$E,5,0)</f>
        <v>Kasabian-Larson</v>
      </c>
      <c r="E1675" s="25" t="str">
        <f>VLOOKUP(A1675,'Cleaned Hospitalisation data'!$A:$K,7,0)</f>
        <v>21-Aug-1963</v>
      </c>
      <c r="F1675" s="12">
        <f>VLOOKUP(A1675,'Cleaned Hospitalisation data'!$A$1:$K$2336,8,0)</f>
        <v>59</v>
      </c>
      <c r="G1675" s="12">
        <f>VLOOKUP(A1675,'Cleaned Hospitalisation data'!$A:$K,2,0)</f>
        <v>0</v>
      </c>
      <c r="H1675" s="28">
        <f>VLOOKUP(A1675,'Cleaned Hospitalisation data'!$A$1:$K$2336,3,0)</f>
        <v>25678.78</v>
      </c>
      <c r="I1675" s="12" t="str">
        <f>VLOOKUP(A1675,'Cleaned Hospitalisation data'!$A$1:$K$2336,4,0)</f>
        <v>Tier - 2</v>
      </c>
      <c r="J1675" s="12" t="str">
        <f>VLOOKUP(A1675,'Cleaned Hospitalisation data'!$A$1:$K$2336,5,0)</f>
        <v>Tier - 3</v>
      </c>
      <c r="K1675" s="12" t="str">
        <f>VLOOKUP(A1675,'Cleaned Hospitalisation data'!$A$1:$K$2336,6,0)</f>
        <v>R1012</v>
      </c>
      <c r="L1675" s="12" cm="1">
        <f t="array" ref="L1675:P1675">_xlfn.XLOOKUP(A1675,$A:$A,'Cleaned Medical Examiation data'!$B:$F)</f>
        <v>23.655000000000001</v>
      </c>
      <c r="M1675" s="12">
        <v>10.84</v>
      </c>
      <c r="N1675" s="12" t="str">
        <v>YES</v>
      </c>
      <c r="O1675" s="12" t="str">
        <v>NO</v>
      </c>
      <c r="P1675" s="12" t="str">
        <v>YES</v>
      </c>
      <c r="Q1675" s="19" t="str" cm="1">
        <f t="array" ref="Q1675:T1675">_xlfn.XLOOKUP(A1675,$A:$A,'Cleaned Medical Examiation data'!$H:$K)</f>
        <v>YES</v>
      </c>
      <c r="R1675" s="48">
        <v>1</v>
      </c>
      <c r="S1675" s="45" t="str">
        <v>Normal Weight</v>
      </c>
      <c r="T1675" s="34" t="str">
        <v>Diabetes</v>
      </c>
    </row>
    <row r="1676" spans="1:20" ht="15.75">
      <c r="A1676" s="33" t="s">
        <v>1718</v>
      </c>
      <c r="B1676" s="7" t="str">
        <f>VLOOKUP(A1676,'Customer Names'!$A:$G,7,0)</f>
        <v>Ms</v>
      </c>
      <c r="C1676" s="7" t="str">
        <f>VLOOKUP(A1676,'Customer Names'!$A:$F,6,0)</f>
        <v>Anne Elise</v>
      </c>
      <c r="D1676" s="7" t="str">
        <f>VLOOKUP(A1676,'Customer Names'!$A:$E,5,0)</f>
        <v>Creamer</v>
      </c>
      <c r="E1676" s="25" t="str">
        <f>VLOOKUP(A1676,'Cleaned Hospitalisation data'!$A:$K,7,0)</f>
        <v>17-Jul-1972</v>
      </c>
      <c r="F1676" s="12">
        <f>VLOOKUP(A1676,'Cleaned Hospitalisation data'!$A$1:$K$2336,8,0)</f>
        <v>50</v>
      </c>
      <c r="G1676" s="12">
        <f>VLOOKUP(A1676,'Cleaned Hospitalisation data'!$A:$K,2,0)</f>
        <v>0</v>
      </c>
      <c r="H1676" s="28">
        <f>VLOOKUP(A1676,'Cleaned Hospitalisation data'!$A$1:$K$2336,3,0)</f>
        <v>25656.58</v>
      </c>
      <c r="I1676" s="12" t="str">
        <f>VLOOKUP(A1676,'Cleaned Hospitalisation data'!$A$1:$K$2336,4,0)</f>
        <v>Tier - 2</v>
      </c>
      <c r="J1676" s="12" t="str">
        <f>VLOOKUP(A1676,'Cleaned Hospitalisation data'!$A$1:$K$2336,5,0)</f>
        <v>Tier - 3</v>
      </c>
      <c r="K1676" s="12" t="str">
        <f>VLOOKUP(A1676,'Cleaned Hospitalisation data'!$A$1:$K$2336,6,0)</f>
        <v>R1024</v>
      </c>
      <c r="L1676" s="12" cm="1">
        <f t="array" ref="L1676:P1676">_xlfn.XLOOKUP(A1676,$A:$A,'Cleaned Medical Examiation data'!$B:$F)</f>
        <v>27.36</v>
      </c>
      <c r="M1676" s="12">
        <v>5.88</v>
      </c>
      <c r="N1676" s="12" t="str">
        <v>NO</v>
      </c>
      <c r="O1676" s="12" t="str">
        <v>NO</v>
      </c>
      <c r="P1676" s="12" t="str">
        <v>NO</v>
      </c>
      <c r="Q1676" s="19" t="str" cm="1">
        <f t="array" ref="Q1676:T1676">_xlfn.XLOOKUP(A1676,$A:$A,'Cleaned Medical Examiation data'!$H:$K)</f>
        <v>NO</v>
      </c>
      <c r="R1676" s="48">
        <v>2</v>
      </c>
      <c r="S1676" s="45" t="str">
        <v>Over Weight</v>
      </c>
      <c r="T1676" s="34" t="str">
        <v>Prediabetes</v>
      </c>
    </row>
    <row r="1677" spans="1:20" ht="15.75">
      <c r="A1677" s="33" t="s">
        <v>1719</v>
      </c>
      <c r="B1677" s="7" t="str">
        <f>VLOOKUP(A1677,'Customer Names'!$A:$G,7,0)</f>
        <v>Mr</v>
      </c>
      <c r="C1677" s="7" t="str">
        <f>VLOOKUP(A1677,'Customer Names'!$A:$F,6,0)</f>
        <v>Christopher R</v>
      </c>
      <c r="D1677" s="7" t="str">
        <f>VLOOKUP(A1677,'Customer Names'!$A:$E,5,0)</f>
        <v>Kimbel</v>
      </c>
      <c r="E1677" s="25" t="str">
        <f>VLOOKUP(A1677,'Cleaned Hospitalisation data'!$A:$K,7,0)</f>
        <v>2-Aug-2001</v>
      </c>
      <c r="F1677" s="12">
        <f>VLOOKUP(A1677,'Cleaned Hospitalisation data'!$A$1:$K$2336,8,0)</f>
        <v>21</v>
      </c>
      <c r="G1677" s="12">
        <f>VLOOKUP(A1677,'Cleaned Hospitalisation data'!$A:$K,2,0)</f>
        <v>0</v>
      </c>
      <c r="H1677" s="28">
        <f>VLOOKUP(A1677,'Cleaned Hospitalisation data'!$A$1:$K$2336,3,0)</f>
        <v>25648.98</v>
      </c>
      <c r="I1677" s="12" t="str">
        <f>VLOOKUP(A1677,'Cleaned Hospitalisation data'!$A$1:$K$2336,4,0)</f>
        <v>Tier - 2</v>
      </c>
      <c r="J1677" s="12" t="str">
        <f>VLOOKUP(A1677,'Cleaned Hospitalisation data'!$A$1:$K$2336,5,0)</f>
        <v>Tier - 1</v>
      </c>
      <c r="K1677" s="12" t="str">
        <f>VLOOKUP(A1677,'Cleaned Hospitalisation data'!$A$1:$K$2336,6,0)</f>
        <v>R1011</v>
      </c>
      <c r="L1677" s="12" cm="1">
        <f t="array" ref="L1677:P1677">_xlfn.XLOOKUP(A1677,$A:$A,'Cleaned Medical Examiation data'!$B:$F)</f>
        <v>27.82</v>
      </c>
      <c r="M1677" s="12">
        <v>5.24</v>
      </c>
      <c r="N1677" s="12" t="str">
        <v>YES</v>
      </c>
      <c r="O1677" s="12" t="str">
        <v>NO</v>
      </c>
      <c r="P1677" s="12" t="str">
        <v>NO</v>
      </c>
      <c r="Q1677" s="19" t="str" cm="1">
        <f t="array" ref="Q1677:T1677">_xlfn.XLOOKUP(A1677,$A:$A,'Cleaned Medical Examiation data'!$H:$K)</f>
        <v>YES</v>
      </c>
      <c r="R1677" s="48">
        <v>0</v>
      </c>
      <c r="S1677" s="45" t="str">
        <v>Over Weight</v>
      </c>
      <c r="T1677" s="34" t="str">
        <v>Normal</v>
      </c>
    </row>
    <row r="1678" spans="1:20" ht="15.75">
      <c r="A1678" s="33" t="s">
        <v>1720</v>
      </c>
      <c r="B1678" s="7" t="str">
        <f>VLOOKUP(A1678,'Customer Names'!$A:$G,7,0)</f>
        <v>Mr</v>
      </c>
      <c r="C1678" s="7" t="str">
        <f>VLOOKUP(A1678,'Customer Names'!$A:$F,6,0)</f>
        <v>Elliot</v>
      </c>
      <c r="D1678" s="7" t="str">
        <f>VLOOKUP(A1678,'Customer Names'!$A:$E,5,0)</f>
        <v>Livensparger</v>
      </c>
      <c r="E1678" s="25" t="str">
        <f>VLOOKUP(A1678,'Cleaned Hospitalisation data'!$A:$K,7,0)</f>
        <v>11-Dec-1968</v>
      </c>
      <c r="F1678" s="12">
        <f>VLOOKUP(A1678,'Cleaned Hospitalisation data'!$A$1:$K$2336,8,0)</f>
        <v>54</v>
      </c>
      <c r="G1678" s="12">
        <f>VLOOKUP(A1678,'Cleaned Hospitalisation data'!$A:$K,2,0)</f>
        <v>1</v>
      </c>
      <c r="H1678" s="28">
        <f>VLOOKUP(A1678,'Cleaned Hospitalisation data'!$A$1:$K$2336,3,0)</f>
        <v>25517.11</v>
      </c>
      <c r="I1678" s="12" t="str">
        <f>VLOOKUP(A1678,'Cleaned Hospitalisation data'!$A$1:$K$2336,4,0)</f>
        <v>Tier - 2</v>
      </c>
      <c r="J1678" s="12" t="str">
        <f>VLOOKUP(A1678,'Cleaned Hospitalisation data'!$A$1:$K$2336,5,0)</f>
        <v>Tier - 3</v>
      </c>
      <c r="K1678" s="12" t="str">
        <f>VLOOKUP(A1678,'Cleaned Hospitalisation data'!$A$1:$K$2336,6,0)</f>
        <v>R1017</v>
      </c>
      <c r="L1678" s="12" cm="1">
        <f t="array" ref="L1678:P1678">_xlfn.XLOOKUP(A1678,$A:$A,'Cleaned Medical Examiation data'!$B:$F)</f>
        <v>25.46</v>
      </c>
      <c r="M1678" s="12">
        <v>11.75</v>
      </c>
      <c r="N1678" s="12" t="str">
        <v>NO</v>
      </c>
      <c r="O1678" s="12" t="str">
        <v>NO</v>
      </c>
      <c r="P1678" s="12" t="str">
        <v>NO</v>
      </c>
      <c r="Q1678" s="19" t="str" cm="1">
        <f t="array" ref="Q1678:T1678">_xlfn.XLOOKUP(A1678,$A:$A,'Cleaned Medical Examiation data'!$H:$K)</f>
        <v>NO</v>
      </c>
      <c r="R1678" s="48">
        <v>0</v>
      </c>
      <c r="S1678" s="45" t="str">
        <v>Over Weight</v>
      </c>
      <c r="T1678" s="34" t="str">
        <v>Diabetes</v>
      </c>
    </row>
    <row r="1679" spans="1:20" ht="15.75">
      <c r="A1679" s="33" t="s">
        <v>1721</v>
      </c>
      <c r="B1679" s="7" t="str">
        <f>VLOOKUP(A1679,'Customer Names'!$A:$G,7,0)</f>
        <v>Mr</v>
      </c>
      <c r="C1679" s="7" t="str">
        <f>VLOOKUP(A1679,'Customer Names'!$A:$F,6,0)</f>
        <v>Christopher D</v>
      </c>
      <c r="D1679" s="7" t="str">
        <f>VLOOKUP(A1679,'Customer Names'!$A:$E,5,0)</f>
        <v>Grange</v>
      </c>
      <c r="E1679" s="25" t="str">
        <f>VLOOKUP(A1679,'Cleaned Hospitalisation data'!$A:$K,7,0)</f>
        <v>22-Aug-1968</v>
      </c>
      <c r="F1679" s="12">
        <f>VLOOKUP(A1679,'Cleaned Hospitalisation data'!$A$1:$K$2336,8,0)</f>
        <v>54</v>
      </c>
      <c r="G1679" s="12">
        <f>VLOOKUP(A1679,'Cleaned Hospitalisation data'!$A:$K,2,0)</f>
        <v>3</v>
      </c>
      <c r="H1679" s="28">
        <f>VLOOKUP(A1679,'Cleaned Hospitalisation data'!$A$1:$K$2336,3,0)</f>
        <v>25382.3</v>
      </c>
      <c r="I1679" s="12" t="str">
        <f>VLOOKUP(A1679,'Cleaned Hospitalisation data'!$A$1:$K$2336,4,0)</f>
        <v>Tier - 2</v>
      </c>
      <c r="J1679" s="12" t="str">
        <f>VLOOKUP(A1679,'Cleaned Hospitalisation data'!$A$1:$K$2336,5,0)</f>
        <v>Tier - 2</v>
      </c>
      <c r="K1679" s="12" t="str">
        <f>VLOOKUP(A1679,'Cleaned Hospitalisation data'!$A$1:$K$2336,6,0)</f>
        <v>R1011</v>
      </c>
      <c r="L1679" s="12" cm="1">
        <f t="array" ref="L1679:P1679">_xlfn.XLOOKUP(A1679,$A:$A,'Cleaned Medical Examiation data'!$B:$F)</f>
        <v>25.1</v>
      </c>
      <c r="M1679" s="12">
        <v>6.97</v>
      </c>
      <c r="N1679" s="12" t="str">
        <v>NO</v>
      </c>
      <c r="O1679" s="12" t="str">
        <v>NO</v>
      </c>
      <c r="P1679" s="12" t="str">
        <v>NO</v>
      </c>
      <c r="Q1679" s="19" t="str" cm="1">
        <f t="array" ref="Q1679:T1679">_xlfn.XLOOKUP(A1679,$A:$A,'Cleaned Medical Examiation data'!$H:$K)</f>
        <v>YES</v>
      </c>
      <c r="R1679" s="48">
        <v>0</v>
      </c>
      <c r="S1679" s="45" t="str">
        <v>Over Weight</v>
      </c>
      <c r="T1679" s="34" t="str">
        <v>Diabetes</v>
      </c>
    </row>
    <row r="1680" spans="1:20" ht="15.75">
      <c r="A1680" s="33" t="s">
        <v>1722</v>
      </c>
      <c r="B1680" s="7" t="str">
        <f>VLOOKUP(A1680,'Customer Names'!$A:$G,7,0)</f>
        <v>Mr</v>
      </c>
      <c r="C1680" s="7" t="str">
        <f>VLOOKUP(A1680,'Customer Names'!$A:$F,6,0)</f>
        <v>Corey</v>
      </c>
      <c r="D1680" s="7" t="str">
        <f>VLOOKUP(A1680,'Customer Names'!$A:$E,5,0)</f>
        <v>Nunlist</v>
      </c>
      <c r="E1680" s="25" t="str">
        <f>VLOOKUP(A1680,'Cleaned Hospitalisation data'!$A:$K,7,0)</f>
        <v>26-Sep-1972</v>
      </c>
      <c r="F1680" s="12">
        <f>VLOOKUP(A1680,'Cleaned Hospitalisation data'!$A$1:$K$2336,8,0)</f>
        <v>50</v>
      </c>
      <c r="G1680" s="12">
        <f>VLOOKUP(A1680,'Cleaned Hospitalisation data'!$A:$K,2,0)</f>
        <v>2</v>
      </c>
      <c r="H1680" s="28">
        <f>VLOOKUP(A1680,'Cleaned Hospitalisation data'!$A$1:$K$2336,3,0)</f>
        <v>25333.33</v>
      </c>
      <c r="I1680" s="12" t="str">
        <f>VLOOKUP(A1680,'Cleaned Hospitalisation data'!$A$1:$K$2336,4,0)</f>
        <v>Tier - 2</v>
      </c>
      <c r="J1680" s="12" t="str">
        <f>VLOOKUP(A1680,'Cleaned Hospitalisation data'!$A$1:$K$2336,5,0)</f>
        <v>Tier - 2</v>
      </c>
      <c r="K1680" s="12" t="str">
        <f>VLOOKUP(A1680,'Cleaned Hospitalisation data'!$A$1:$K$2336,6,0)</f>
        <v>R1017</v>
      </c>
      <c r="L1680" s="12" cm="1">
        <f t="array" ref="L1680:P1680">_xlfn.XLOOKUP(A1680,$A:$A,'Cleaned Medical Examiation data'!$B:$F)</f>
        <v>32.11</v>
      </c>
      <c r="M1680" s="12">
        <v>4.76</v>
      </c>
      <c r="N1680" s="12" t="str">
        <v>NO</v>
      </c>
      <c r="O1680" s="12" t="str">
        <v>NO</v>
      </c>
      <c r="P1680" s="12" t="str">
        <v>NO</v>
      </c>
      <c r="Q1680" s="19" t="str" cm="1">
        <f t="array" ref="Q1680:T1680">_xlfn.XLOOKUP(A1680,$A:$A,'Cleaned Medical Examiation data'!$H:$K)</f>
        <v>NO</v>
      </c>
      <c r="R1680" s="48">
        <v>2</v>
      </c>
      <c r="S1680" s="45" t="str">
        <v>Obesity</v>
      </c>
      <c r="T1680" s="34" t="str">
        <v>Normal</v>
      </c>
    </row>
    <row r="1681" spans="1:20" ht="15.75">
      <c r="A1681" s="33" t="s">
        <v>1723</v>
      </c>
      <c r="B1681" s="7" t="str">
        <f>VLOOKUP(A1681,'Customer Names'!$A:$G,7,0)</f>
        <v>Mr</v>
      </c>
      <c r="C1681" s="7" t="str">
        <f>VLOOKUP(A1681,'Customer Names'!$A:$F,6,0)</f>
        <v>Patrick D</v>
      </c>
      <c r="D1681" s="7" t="str">
        <f>VLOOKUP(A1681,'Customer Names'!$A:$E,5,0)</f>
        <v>Cutter</v>
      </c>
      <c r="E1681" s="25" t="str">
        <f>VLOOKUP(A1681,'Cleaned Hospitalisation data'!$A:$K,7,0)</f>
        <v>14-Dec-1975</v>
      </c>
      <c r="F1681" s="12">
        <f>VLOOKUP(A1681,'Cleaned Hospitalisation data'!$A$1:$K$2336,8,0)</f>
        <v>47</v>
      </c>
      <c r="G1681" s="12">
        <f>VLOOKUP(A1681,'Cleaned Hospitalisation data'!$A:$K,2,0)</f>
        <v>3</v>
      </c>
      <c r="H1681" s="28">
        <f>VLOOKUP(A1681,'Cleaned Hospitalisation data'!$A$1:$K$2336,3,0)</f>
        <v>25309.49</v>
      </c>
      <c r="I1681" s="12" t="str">
        <f>VLOOKUP(A1681,'Cleaned Hospitalisation data'!$A$1:$K$2336,4,0)</f>
        <v>Tier - 2</v>
      </c>
      <c r="J1681" s="12" t="str">
        <f>VLOOKUP(A1681,'Cleaned Hospitalisation data'!$A$1:$K$2336,5,0)</f>
        <v>Tier - 1</v>
      </c>
      <c r="K1681" s="12" t="str">
        <f>VLOOKUP(A1681,'Cleaned Hospitalisation data'!$A$1:$K$2336,6,0)</f>
        <v>R1011</v>
      </c>
      <c r="L1681" s="12" cm="1">
        <f t="array" ref="L1681:P1681">_xlfn.XLOOKUP(A1681,$A:$A,'Cleaned Medical Examiation data'!$B:$F)</f>
        <v>29.8</v>
      </c>
      <c r="M1681" s="12">
        <v>8.24</v>
      </c>
      <c r="N1681" s="12" t="str">
        <v>YES</v>
      </c>
      <c r="O1681" s="12" t="str">
        <v>NO</v>
      </c>
      <c r="P1681" s="12" t="str">
        <v>NO</v>
      </c>
      <c r="Q1681" s="19" t="str" cm="1">
        <f t="array" ref="Q1681:T1681">_xlfn.XLOOKUP(A1681,$A:$A,'Cleaned Medical Examiation data'!$H:$K)</f>
        <v>YES</v>
      </c>
      <c r="R1681" s="48">
        <v>1</v>
      </c>
      <c r="S1681" s="45" t="str">
        <v>Over Weight</v>
      </c>
      <c r="T1681" s="34" t="str">
        <v>Diabetes</v>
      </c>
    </row>
    <row r="1682" spans="1:20" ht="15.75">
      <c r="A1682" s="33" t="s">
        <v>1724</v>
      </c>
      <c r="B1682" s="7" t="str">
        <f>VLOOKUP(A1682,'Customer Names'!$A:$G,7,0)</f>
        <v>Mr</v>
      </c>
      <c r="C1682" s="7" t="str">
        <f>VLOOKUP(A1682,'Customer Names'!$A:$F,6,0)</f>
        <v>Anthony D</v>
      </c>
      <c r="D1682" s="7" t="str">
        <f>VLOOKUP(A1682,'Customer Names'!$A:$E,5,0)</f>
        <v>Martin</v>
      </c>
      <c r="E1682" s="25" t="str">
        <f>VLOOKUP(A1682,'Cleaned Hospitalisation data'!$A:$K,7,0)</f>
        <v>24-Nov-1998</v>
      </c>
      <c r="F1682" s="12">
        <f>VLOOKUP(A1682,'Cleaned Hospitalisation data'!$A$1:$K$2336,8,0)</f>
        <v>24</v>
      </c>
      <c r="G1682" s="12">
        <f>VLOOKUP(A1682,'Cleaned Hospitalisation data'!$A:$K,2,0)</f>
        <v>0</v>
      </c>
      <c r="H1682" s="28">
        <f>VLOOKUP(A1682,'Cleaned Hospitalisation data'!$A$1:$K$2336,3,0)</f>
        <v>25127.22</v>
      </c>
      <c r="I1682" s="12" t="str">
        <f>VLOOKUP(A1682,'Cleaned Hospitalisation data'!$A$1:$K$2336,4,0)</f>
        <v>Tier - 2</v>
      </c>
      <c r="J1682" s="12" t="str">
        <f>VLOOKUP(A1682,'Cleaned Hospitalisation data'!$A$1:$K$2336,5,0)</f>
        <v>Tier - 3</v>
      </c>
      <c r="K1682" s="12" t="str">
        <f>VLOOKUP(A1682,'Cleaned Hospitalisation data'!$A$1:$K$2336,6,0)</f>
        <v>R1011</v>
      </c>
      <c r="L1682" s="12" cm="1">
        <f t="array" ref="L1682:P1682">_xlfn.XLOOKUP(A1682,$A:$A,'Cleaned Medical Examiation data'!$B:$F)</f>
        <v>24.01</v>
      </c>
      <c r="M1682" s="12">
        <v>4.76</v>
      </c>
      <c r="N1682" s="12" t="str">
        <v>NO</v>
      </c>
      <c r="O1682" s="12" t="str">
        <v>NO</v>
      </c>
      <c r="P1682" s="12" t="str">
        <v>NO</v>
      </c>
      <c r="Q1682" s="19" t="str" cm="1">
        <f t="array" ref="Q1682:T1682">_xlfn.XLOOKUP(A1682,$A:$A,'Cleaned Medical Examiation data'!$H:$K)</f>
        <v>YES</v>
      </c>
      <c r="R1682" s="48">
        <v>1</v>
      </c>
      <c r="S1682" s="45" t="str">
        <v>Normal Weight</v>
      </c>
      <c r="T1682" s="34" t="str">
        <v>Normal</v>
      </c>
    </row>
    <row r="1683" spans="1:20" ht="15.75">
      <c r="A1683" s="33" t="s">
        <v>1725</v>
      </c>
      <c r="B1683" s="7" t="str">
        <f>VLOOKUP(A1683,'Customer Names'!$A:$G,7,0)</f>
        <v>Mr</v>
      </c>
      <c r="C1683" s="7" t="str">
        <f>VLOOKUP(A1683,'Customer Names'!$A:$F,6,0)</f>
        <v>James R</v>
      </c>
      <c r="D1683" s="7" t="str">
        <f>VLOOKUP(A1683,'Customer Names'!$A:$E,5,0)</f>
        <v>Jenkins</v>
      </c>
      <c r="E1683" s="25" t="str">
        <f>VLOOKUP(A1683,'Cleaned Hospitalisation data'!$A:$K,7,0)</f>
        <v>2-Aug-2000</v>
      </c>
      <c r="F1683" s="12">
        <f>VLOOKUP(A1683,'Cleaned Hospitalisation data'!$A$1:$K$2336,8,0)</f>
        <v>22</v>
      </c>
      <c r="G1683" s="12">
        <f>VLOOKUP(A1683,'Cleaned Hospitalisation data'!$A:$K,2,0)</f>
        <v>1</v>
      </c>
      <c r="H1683" s="28">
        <f>VLOOKUP(A1683,'Cleaned Hospitalisation data'!$A$1:$K$2336,3,0)</f>
        <v>44501.4</v>
      </c>
      <c r="I1683" s="12" t="str">
        <f>VLOOKUP(A1683,'Cleaned Hospitalisation data'!$A$1:$K$2336,4,0)</f>
        <v>Tier - 2</v>
      </c>
      <c r="J1683" s="12" t="str">
        <f>VLOOKUP(A1683,'Cleaned Hospitalisation data'!$A$1:$K$2336,5,0)</f>
        <v>Tier - 3</v>
      </c>
      <c r="K1683" s="12" t="str">
        <f>VLOOKUP(A1683,'Cleaned Hospitalisation data'!$A$1:$K$2336,6,0)</f>
        <v>R1013</v>
      </c>
      <c r="L1683" s="12" cm="1">
        <f t="array" ref="L1683:P1683">_xlfn.XLOOKUP(A1683,$A:$A,'Cleaned Medical Examiation data'!$B:$F)</f>
        <v>52.58</v>
      </c>
      <c r="M1683" s="12">
        <v>4.1900000000000004</v>
      </c>
      <c r="N1683" s="12" t="str">
        <v>NO</v>
      </c>
      <c r="O1683" s="12" t="str">
        <v>YES</v>
      </c>
      <c r="P1683" s="12" t="str">
        <v>NO</v>
      </c>
      <c r="Q1683" s="19" t="str" cm="1">
        <f t="array" ref="Q1683:T1683">_xlfn.XLOOKUP(A1683,$A:$A,'Cleaned Medical Examiation data'!$H:$K)</f>
        <v>YES</v>
      </c>
      <c r="R1683" s="48">
        <v>1</v>
      </c>
      <c r="S1683" s="45" t="str">
        <v>Obesity</v>
      </c>
      <c r="T1683" s="34" t="str">
        <v>Normal</v>
      </c>
    </row>
    <row r="1684" spans="1:20" ht="15.75">
      <c r="A1684" s="33" t="s">
        <v>1726</v>
      </c>
      <c r="B1684" s="7" t="str">
        <f>VLOOKUP(A1684,'Customer Names'!$A:$G,7,0)</f>
        <v>Ms</v>
      </c>
      <c r="C1684" s="7" t="str">
        <f>VLOOKUP(A1684,'Customer Names'!$A:$F,6,0)</f>
        <v>Melissa</v>
      </c>
      <c r="D1684" s="7" t="str">
        <f>VLOOKUP(A1684,'Customer Names'!$A:$E,5,0)</f>
        <v>Cooney</v>
      </c>
      <c r="E1684" s="25" t="str">
        <f>VLOOKUP(A1684,'Cleaned Hospitalisation data'!$A:$K,7,0)</f>
        <v>14-Jun-1998</v>
      </c>
      <c r="F1684" s="12">
        <f>VLOOKUP(A1684,'Cleaned Hospitalisation data'!$A$1:$K$2336,8,0)</f>
        <v>24</v>
      </c>
      <c r="G1684" s="12">
        <f>VLOOKUP(A1684,'Cleaned Hospitalisation data'!$A:$K,2,0)</f>
        <v>0</v>
      </c>
      <c r="H1684" s="28">
        <f>VLOOKUP(A1684,'Cleaned Hospitalisation data'!$A$1:$K$2336,3,0)</f>
        <v>25081.77</v>
      </c>
      <c r="I1684" s="12" t="str">
        <f>VLOOKUP(A1684,'Cleaned Hospitalisation data'!$A$1:$K$2336,4,0)</f>
        <v>Tier - 2</v>
      </c>
      <c r="J1684" s="12" t="str">
        <f>VLOOKUP(A1684,'Cleaned Hospitalisation data'!$A$1:$K$2336,5,0)</f>
        <v>Tier - 2</v>
      </c>
      <c r="K1684" s="12" t="str">
        <f>VLOOKUP(A1684,'Cleaned Hospitalisation data'!$A$1:$K$2336,6,0)</f>
        <v>R1013</v>
      </c>
      <c r="L1684" s="12" cm="1">
        <f t="array" ref="L1684:P1684">_xlfn.XLOOKUP(A1684,$A:$A,'Cleaned Medical Examiation data'!$B:$F)</f>
        <v>23.21</v>
      </c>
      <c r="M1684" s="12">
        <v>6.03</v>
      </c>
      <c r="N1684" s="12" t="str">
        <v>NO</v>
      </c>
      <c r="O1684" s="12" t="str">
        <v>NO</v>
      </c>
      <c r="P1684" s="12" t="str">
        <v>NO</v>
      </c>
      <c r="Q1684" s="19" t="str" cm="1">
        <f t="array" ref="Q1684:T1684">_xlfn.XLOOKUP(A1684,$A:$A,'Cleaned Medical Examiation data'!$H:$K)</f>
        <v>NO</v>
      </c>
      <c r="R1684" s="48">
        <v>1</v>
      </c>
      <c r="S1684" s="45" t="str">
        <v>Normal Weight</v>
      </c>
      <c r="T1684" s="34" t="str">
        <v>Prediabetes</v>
      </c>
    </row>
    <row r="1685" spans="1:20" ht="15.75">
      <c r="A1685" s="33" t="s">
        <v>1727</v>
      </c>
      <c r="B1685" s="7" t="str">
        <f>VLOOKUP(A1685,'Customer Names'!$A:$G,7,0)</f>
        <v>Ms</v>
      </c>
      <c r="C1685" s="7" t="str">
        <f>VLOOKUP(A1685,'Customer Names'!$A:$F,6,0)</f>
        <v>Raven</v>
      </c>
      <c r="D1685" s="7" t="str">
        <f>VLOOKUP(A1685,'Customer Names'!$A:$E,5,0)</f>
        <v>Bier</v>
      </c>
      <c r="E1685" s="25" t="str">
        <f>VLOOKUP(A1685,'Cleaned Hospitalisation data'!$A:$K,7,0)</f>
        <v>4-Dec-1995</v>
      </c>
      <c r="F1685" s="12">
        <f>VLOOKUP(A1685,'Cleaned Hospitalisation data'!$A$1:$K$2336,8,0)</f>
        <v>27</v>
      </c>
      <c r="G1685" s="12">
        <f>VLOOKUP(A1685,'Cleaned Hospitalisation data'!$A:$K,2,0)</f>
        <v>0</v>
      </c>
      <c r="H1685" s="28">
        <f>VLOOKUP(A1685,'Cleaned Hospitalisation data'!$A$1:$K$2336,3,0)</f>
        <v>25075.97</v>
      </c>
      <c r="I1685" s="12" t="str">
        <f>VLOOKUP(A1685,'Cleaned Hospitalisation data'!$A$1:$K$2336,4,0)</f>
        <v>Tier - 2</v>
      </c>
      <c r="J1685" s="12" t="str">
        <f>VLOOKUP(A1685,'Cleaned Hospitalisation data'!$A$1:$K$2336,5,0)</f>
        <v>Tier - 2</v>
      </c>
      <c r="K1685" s="12" t="str">
        <f>VLOOKUP(A1685,'Cleaned Hospitalisation data'!$A$1:$K$2336,6,0)</f>
        <v>R1011</v>
      </c>
      <c r="L1685" s="12" cm="1">
        <f t="array" ref="L1685:P1685">_xlfn.XLOOKUP(A1685,$A:$A,'Cleaned Medical Examiation data'!$B:$F)</f>
        <v>21.2</v>
      </c>
      <c r="M1685" s="12">
        <v>4.07</v>
      </c>
      <c r="N1685" s="12" t="str">
        <v>YES</v>
      </c>
      <c r="O1685" s="12" t="str">
        <v>NO</v>
      </c>
      <c r="P1685" s="12" t="str">
        <v>NO</v>
      </c>
      <c r="Q1685" s="19" t="str" cm="1">
        <f t="array" ref="Q1685:T1685">_xlfn.XLOOKUP(A1685,$A:$A,'Cleaned Medical Examiation data'!$H:$K)</f>
        <v>YES</v>
      </c>
      <c r="R1685" s="48">
        <v>1</v>
      </c>
      <c r="S1685" s="45" t="str">
        <v>Normal Weight</v>
      </c>
      <c r="T1685" s="34" t="str">
        <v>Normal</v>
      </c>
    </row>
    <row r="1686" spans="1:20" ht="15.75">
      <c r="A1686" s="33" t="s">
        <v>1728</v>
      </c>
      <c r="B1686" s="7" t="str">
        <f>VLOOKUP(A1686,'Customer Names'!$A:$G,7,0)</f>
        <v>Mr</v>
      </c>
      <c r="C1686" s="7" t="str">
        <f>VLOOKUP(A1686,'Customer Names'!$A:$F,6,0)</f>
        <v>Christopher</v>
      </c>
      <c r="D1686" s="7" t="str">
        <f>VLOOKUP(A1686,'Customer Names'!$A:$E,5,0)</f>
        <v>Muskopf</v>
      </c>
      <c r="E1686" s="25" t="str">
        <f>VLOOKUP(A1686,'Cleaned Hospitalisation data'!$A:$K,7,0)</f>
        <v>14-Nov-1975</v>
      </c>
      <c r="F1686" s="12">
        <f>VLOOKUP(A1686,'Cleaned Hospitalisation data'!$A$1:$K$2336,8,0)</f>
        <v>47</v>
      </c>
      <c r="G1686" s="12">
        <f>VLOOKUP(A1686,'Cleaned Hospitalisation data'!$A:$K,2,0)</f>
        <v>3</v>
      </c>
      <c r="H1686" s="28">
        <f>VLOOKUP(A1686,'Cleaned Hospitalisation data'!$A$1:$K$2336,3,0)</f>
        <v>24915.22</v>
      </c>
      <c r="I1686" s="12" t="str">
        <f>VLOOKUP(A1686,'Cleaned Hospitalisation data'!$A$1:$K$2336,4,0)</f>
        <v>Tier - 2</v>
      </c>
      <c r="J1686" s="12" t="str">
        <f>VLOOKUP(A1686,'Cleaned Hospitalisation data'!$A$1:$K$2336,5,0)</f>
        <v>Tier - 3</v>
      </c>
      <c r="K1686" s="12" t="str">
        <f>VLOOKUP(A1686,'Cleaned Hospitalisation data'!$A$1:$K$2336,6,0)</f>
        <v>R1012</v>
      </c>
      <c r="L1686" s="12" cm="1">
        <f t="array" ref="L1686:P1686">_xlfn.XLOOKUP(A1686,$A:$A,'Cleaned Medical Examiation data'!$B:$F)</f>
        <v>28.215</v>
      </c>
      <c r="M1686" s="12">
        <v>8.26</v>
      </c>
      <c r="N1686" s="12" t="str">
        <v>YES</v>
      </c>
      <c r="O1686" s="12" t="str">
        <v>NO</v>
      </c>
      <c r="P1686" s="12" t="str">
        <v>NO</v>
      </c>
      <c r="Q1686" s="19" t="str" cm="1">
        <f t="array" ref="Q1686:T1686">_xlfn.XLOOKUP(A1686,$A:$A,'Cleaned Medical Examiation data'!$H:$K)</f>
        <v>YES</v>
      </c>
      <c r="R1686" s="48">
        <v>1</v>
      </c>
      <c r="S1686" s="45" t="str">
        <v>Over Weight</v>
      </c>
      <c r="T1686" s="34" t="str">
        <v>Diabetes</v>
      </c>
    </row>
    <row r="1687" spans="1:20" ht="15.75">
      <c r="A1687" s="33" t="s">
        <v>1729</v>
      </c>
      <c r="B1687" s="7" t="str">
        <f>VLOOKUP(A1687,'Customer Names'!$A:$G,7,0)</f>
        <v>Ms</v>
      </c>
      <c r="C1687" s="7" t="str">
        <f>VLOOKUP(A1687,'Customer Names'!$A:$F,6,0)</f>
        <v>Kendra A</v>
      </c>
      <c r="D1687" s="7" t="str">
        <f>VLOOKUP(A1687,'Customer Names'!$A:$E,5,0)</f>
        <v>Sirak</v>
      </c>
      <c r="E1687" s="25" t="str">
        <f>VLOOKUP(A1687,'Cleaned Hospitalisation data'!$A:$K,7,0)</f>
        <v>14-Jun-1987</v>
      </c>
      <c r="F1687" s="12">
        <f>VLOOKUP(A1687,'Cleaned Hospitalisation data'!$A$1:$K$2336,8,0)</f>
        <v>35</v>
      </c>
      <c r="G1687" s="12">
        <f>VLOOKUP(A1687,'Cleaned Hospitalisation data'!$A:$K,2,0)</f>
        <v>2</v>
      </c>
      <c r="H1687" s="28">
        <f>VLOOKUP(A1687,'Cleaned Hospitalisation data'!$A$1:$K$2336,3,0)</f>
        <v>24915.05</v>
      </c>
      <c r="I1687" s="12" t="str">
        <f>VLOOKUP(A1687,'Cleaned Hospitalisation data'!$A$1:$K$2336,4,0)</f>
        <v>Tier - 2</v>
      </c>
      <c r="J1687" s="12" t="str">
        <f>VLOOKUP(A1687,'Cleaned Hospitalisation data'!$A$1:$K$2336,5,0)</f>
        <v>Tier - 1</v>
      </c>
      <c r="K1687" s="12" t="str">
        <f>VLOOKUP(A1687,'Cleaned Hospitalisation data'!$A$1:$K$2336,6,0)</f>
        <v>R1024</v>
      </c>
      <c r="L1687" s="12" cm="1">
        <f t="array" ref="L1687:P1687">_xlfn.XLOOKUP(A1687,$A:$A,'Cleaned Medical Examiation data'!$B:$F)</f>
        <v>38.094999999999999</v>
      </c>
      <c r="M1687" s="12">
        <v>4.76</v>
      </c>
      <c r="N1687" s="12" t="str">
        <v>NO</v>
      </c>
      <c r="O1687" s="12" t="str">
        <v>NO</v>
      </c>
      <c r="P1687" s="12" t="str">
        <v>NO</v>
      </c>
      <c r="Q1687" s="19" t="str" cm="1">
        <f t="array" ref="Q1687:T1687">_xlfn.XLOOKUP(A1687,$A:$A,'Cleaned Medical Examiation data'!$H:$K)</f>
        <v>NO</v>
      </c>
      <c r="R1687" s="48">
        <v>1</v>
      </c>
      <c r="S1687" s="45" t="str">
        <v>Obesity</v>
      </c>
      <c r="T1687" s="34" t="str">
        <v>Normal</v>
      </c>
    </row>
    <row r="1688" spans="1:20" ht="15.75">
      <c r="A1688" s="33" t="s">
        <v>1730</v>
      </c>
      <c r="B1688" s="7" t="str">
        <f>VLOOKUP(A1688,'Customer Names'!$A:$G,7,0)</f>
        <v>Ms</v>
      </c>
      <c r="C1688" s="7" t="str">
        <f>VLOOKUP(A1688,'Customer Names'!$A:$F,6,0)</f>
        <v>Jordan</v>
      </c>
      <c r="D1688" s="7" t="str">
        <f>VLOOKUP(A1688,'Customer Names'!$A:$E,5,0)</f>
        <v>Nelsen</v>
      </c>
      <c r="E1688" s="25" t="str">
        <f>VLOOKUP(A1688,'Cleaned Hospitalisation data'!$A:$K,7,0)</f>
        <v>23-Jul-1969</v>
      </c>
      <c r="F1688" s="12">
        <f>VLOOKUP(A1688,'Cleaned Hospitalisation data'!$A$1:$K$2336,8,0)</f>
        <v>53</v>
      </c>
      <c r="G1688" s="12">
        <f>VLOOKUP(A1688,'Cleaned Hospitalisation data'!$A:$K,2,0)</f>
        <v>3</v>
      </c>
      <c r="H1688" s="28">
        <f>VLOOKUP(A1688,'Cleaned Hospitalisation data'!$A$1:$K$2336,3,0)</f>
        <v>24873.38</v>
      </c>
      <c r="I1688" s="12" t="str">
        <f>VLOOKUP(A1688,'Cleaned Hospitalisation data'!$A$1:$K$2336,4,0)</f>
        <v>Tier - 2</v>
      </c>
      <c r="J1688" s="12" t="str">
        <f>VLOOKUP(A1688,'Cleaned Hospitalisation data'!$A$1:$K$2336,5,0)</f>
        <v>Tier - 1</v>
      </c>
      <c r="K1688" s="12" t="str">
        <f>VLOOKUP(A1688,'Cleaned Hospitalisation data'!$A$1:$K$2336,6,0)</f>
        <v>R1024</v>
      </c>
      <c r="L1688" s="12" cm="1">
        <f t="array" ref="L1688:P1688">_xlfn.XLOOKUP(A1688,$A:$A,'Cleaned Medical Examiation data'!$B:$F)</f>
        <v>22.61</v>
      </c>
      <c r="M1688" s="12">
        <v>6.13</v>
      </c>
      <c r="N1688" s="12" t="str">
        <v>YES</v>
      </c>
      <c r="O1688" s="12" t="str">
        <v>NO</v>
      </c>
      <c r="P1688" s="12" t="str">
        <v>YES</v>
      </c>
      <c r="Q1688" s="19" t="str" cm="1">
        <f t="array" ref="Q1688:T1688">_xlfn.XLOOKUP(A1688,$A:$A,'Cleaned Medical Examiation data'!$H:$K)</f>
        <v>YES</v>
      </c>
      <c r="R1688" s="48">
        <v>1</v>
      </c>
      <c r="S1688" s="45" t="str">
        <v>Normal Weight</v>
      </c>
      <c r="T1688" s="34" t="str">
        <v>Prediabetes</v>
      </c>
    </row>
    <row r="1689" spans="1:20" ht="15.75">
      <c r="A1689" s="33" t="s">
        <v>1731</v>
      </c>
      <c r="B1689" s="7" t="str">
        <f>VLOOKUP(A1689,'Customer Names'!$A:$G,7,0)</f>
        <v>Mr</v>
      </c>
      <c r="C1689" s="7" t="str">
        <f>VLOOKUP(A1689,'Customer Names'!$A:$F,6,0)</f>
        <v>Nils</v>
      </c>
      <c r="D1689" s="7" t="str">
        <f>VLOOKUP(A1689,'Customer Names'!$A:$E,5,0)</f>
        <v>Schallner</v>
      </c>
      <c r="E1689" s="25" t="str">
        <f>VLOOKUP(A1689,'Cleaned Hospitalisation data'!$A:$K,7,0)</f>
        <v>26-Nov-1970</v>
      </c>
      <c r="F1689" s="12">
        <f>VLOOKUP(A1689,'Cleaned Hospitalisation data'!$A$1:$K$2336,8,0)</f>
        <v>52</v>
      </c>
      <c r="G1689" s="12">
        <f>VLOOKUP(A1689,'Cleaned Hospitalisation data'!$A:$K,2,0)</f>
        <v>3</v>
      </c>
      <c r="H1689" s="28">
        <f>VLOOKUP(A1689,'Cleaned Hospitalisation data'!$A$1:$K$2336,3,0)</f>
        <v>24869.84</v>
      </c>
      <c r="I1689" s="12" t="str">
        <f>VLOOKUP(A1689,'Cleaned Hospitalisation data'!$A$1:$K$2336,4,0)</f>
        <v>Tier - 2</v>
      </c>
      <c r="J1689" s="12" t="str">
        <f>VLOOKUP(A1689,'Cleaned Hospitalisation data'!$A$1:$K$2336,5,0)</f>
        <v>Tier - 2</v>
      </c>
      <c r="K1689" s="12" t="str">
        <f>VLOOKUP(A1689,'Cleaned Hospitalisation data'!$A$1:$K$2336,6,0)</f>
        <v>R1016</v>
      </c>
      <c r="L1689" s="12" cm="1">
        <f t="array" ref="L1689:P1689">_xlfn.XLOOKUP(A1689,$A:$A,'Cleaned Medical Examiation data'!$B:$F)</f>
        <v>24.32</v>
      </c>
      <c r="M1689" s="12">
        <v>10.47</v>
      </c>
      <c r="N1689" s="12" t="str">
        <v>YES</v>
      </c>
      <c r="O1689" s="12" t="str">
        <v>NO</v>
      </c>
      <c r="P1689" s="12" t="str">
        <v>NO</v>
      </c>
      <c r="Q1689" s="19" t="str" cm="1">
        <f t="array" ref="Q1689:T1689">_xlfn.XLOOKUP(A1689,$A:$A,'Cleaned Medical Examiation data'!$H:$K)</f>
        <v>YES</v>
      </c>
      <c r="R1689" s="48">
        <v>2</v>
      </c>
      <c r="S1689" s="45" t="str">
        <v>Normal Weight</v>
      </c>
      <c r="T1689" s="34" t="str">
        <v>Diabetes</v>
      </c>
    </row>
    <row r="1690" spans="1:20" ht="15.75">
      <c r="A1690" s="33" t="s">
        <v>1732</v>
      </c>
      <c r="B1690" s="7" t="str">
        <f>VLOOKUP(A1690,'Customer Names'!$A:$G,7,0)</f>
        <v>Mr</v>
      </c>
      <c r="C1690" s="7" t="str">
        <f>VLOOKUP(A1690,'Customer Names'!$A:$F,6,0)</f>
        <v>Scott</v>
      </c>
      <c r="D1690" s="7" t="str">
        <f>VLOOKUP(A1690,'Customer Names'!$A:$E,5,0)</f>
        <v>Dunlap</v>
      </c>
      <c r="E1690" s="25" t="str">
        <f>VLOOKUP(A1690,'Cleaned Hospitalisation data'!$A:$K,7,0)</f>
        <v>10-Jun-1995</v>
      </c>
      <c r="F1690" s="12">
        <f>VLOOKUP(A1690,'Cleaned Hospitalisation data'!$A$1:$K$2336,8,0)</f>
        <v>27</v>
      </c>
      <c r="G1690" s="12">
        <f>VLOOKUP(A1690,'Cleaned Hospitalisation data'!$A:$K,2,0)</f>
        <v>0</v>
      </c>
      <c r="H1690" s="28">
        <f>VLOOKUP(A1690,'Cleaned Hospitalisation data'!$A$1:$K$2336,3,0)</f>
        <v>24863.25</v>
      </c>
      <c r="I1690" s="12" t="str">
        <f>VLOOKUP(A1690,'Cleaned Hospitalisation data'!$A$1:$K$2336,4,0)</f>
        <v>Tier - 2</v>
      </c>
      <c r="J1690" s="12" t="str">
        <f>VLOOKUP(A1690,'Cleaned Hospitalisation data'!$A$1:$K$2336,5,0)</f>
        <v>Tier - 3</v>
      </c>
      <c r="K1690" s="12" t="str">
        <f>VLOOKUP(A1690,'Cleaned Hospitalisation data'!$A$1:$K$2336,6,0)</f>
        <v>R1011</v>
      </c>
      <c r="L1690" s="12" cm="1">
        <f t="array" ref="L1690:P1690">_xlfn.XLOOKUP(A1690,$A:$A,'Cleaned Medical Examiation data'!$B:$F)</f>
        <v>20.96</v>
      </c>
      <c r="M1690" s="12">
        <v>4.04</v>
      </c>
      <c r="N1690" s="12" t="str">
        <v>YES</v>
      </c>
      <c r="O1690" s="12" t="str">
        <v>NO</v>
      </c>
      <c r="P1690" s="12" t="str">
        <v>NO</v>
      </c>
      <c r="Q1690" s="19" t="str" cm="1">
        <f t="array" ref="Q1690:T1690">_xlfn.XLOOKUP(A1690,$A:$A,'Cleaned Medical Examiation data'!$H:$K)</f>
        <v>YES</v>
      </c>
      <c r="R1690" s="48">
        <v>1</v>
      </c>
      <c r="S1690" s="45" t="str">
        <v>Normal Weight</v>
      </c>
      <c r="T1690" s="34" t="str">
        <v>Normal</v>
      </c>
    </row>
    <row r="1691" spans="1:20" ht="15.75">
      <c r="A1691" s="33" t="s">
        <v>1733</v>
      </c>
      <c r="B1691" s="7" t="str">
        <f>VLOOKUP(A1691,'Customer Names'!$A:$G,7,0)</f>
        <v>Ms</v>
      </c>
      <c r="C1691" s="7" t="str">
        <f>VLOOKUP(A1691,'Customer Names'!$A:$F,6,0)</f>
        <v>Angela</v>
      </c>
      <c r="D1691" s="7" t="str">
        <f>VLOOKUP(A1691,'Customer Names'!$A:$E,5,0)</f>
        <v>Messing</v>
      </c>
      <c r="E1691" s="25" t="str">
        <f>VLOOKUP(A1691,'Cleaned Hospitalisation data'!$A:$K,7,0)</f>
        <v>9-Sep-1994</v>
      </c>
      <c r="F1691" s="12">
        <f>VLOOKUP(A1691,'Cleaned Hospitalisation data'!$A$1:$K$2336,8,0)</f>
        <v>28</v>
      </c>
      <c r="G1691" s="12">
        <f>VLOOKUP(A1691,'Cleaned Hospitalisation data'!$A:$K,2,0)</f>
        <v>0</v>
      </c>
      <c r="H1691" s="28">
        <f>VLOOKUP(A1691,'Cleaned Hospitalisation data'!$A$1:$K$2336,3,0)</f>
        <v>24817.25</v>
      </c>
      <c r="I1691" s="12" t="str">
        <f>VLOOKUP(A1691,'Cleaned Hospitalisation data'!$A$1:$K$2336,4,0)</f>
        <v>Tier - 2</v>
      </c>
      <c r="J1691" s="12" t="str">
        <f>VLOOKUP(A1691,'Cleaned Hospitalisation data'!$A$1:$K$2336,5,0)</f>
        <v>Tier - 2</v>
      </c>
      <c r="K1691" s="12" t="str">
        <f>VLOOKUP(A1691,'Cleaned Hospitalisation data'!$A$1:$K$2336,6,0)</f>
        <v>R1011</v>
      </c>
      <c r="L1691" s="12" cm="1">
        <f t="array" ref="L1691:P1691">_xlfn.XLOOKUP(A1691,$A:$A,'Cleaned Medical Examiation data'!$B:$F)</f>
        <v>19.68</v>
      </c>
      <c r="M1691" s="12">
        <v>5.74</v>
      </c>
      <c r="N1691" s="12" t="str">
        <v>NO</v>
      </c>
      <c r="O1691" s="12" t="str">
        <v>NO</v>
      </c>
      <c r="P1691" s="12" t="str">
        <v>NO</v>
      </c>
      <c r="Q1691" s="19" t="str" cm="1">
        <f t="array" ref="Q1691:T1691">_xlfn.XLOOKUP(A1691,$A:$A,'Cleaned Medical Examiation data'!$H:$K)</f>
        <v>YES</v>
      </c>
      <c r="R1691" s="48">
        <v>0</v>
      </c>
      <c r="S1691" s="45" t="str">
        <v>Normal Weight</v>
      </c>
      <c r="T1691" s="34" t="str">
        <v>Prediabetes</v>
      </c>
    </row>
    <row r="1692" spans="1:20" ht="15.75">
      <c r="A1692" s="33" t="s">
        <v>1734</v>
      </c>
      <c r="B1692" s="7" t="str">
        <f>VLOOKUP(A1692,'Customer Names'!$A:$G,7,0)</f>
        <v>Ms</v>
      </c>
      <c r="C1692" s="7" t="str">
        <f>VLOOKUP(A1692,'Customer Names'!$A:$F,6,0)</f>
        <v>Allison</v>
      </c>
      <c r="D1692" s="7" t="str">
        <f>VLOOKUP(A1692,'Customer Names'!$A:$E,5,0)</f>
        <v>Bondell</v>
      </c>
      <c r="E1692" s="25" t="str">
        <f>VLOOKUP(A1692,'Cleaned Hospitalisation data'!$A:$K,7,0)</f>
        <v>11-Oct-1992</v>
      </c>
      <c r="F1692" s="12">
        <f>VLOOKUP(A1692,'Cleaned Hospitalisation data'!$A$1:$K$2336,8,0)</f>
        <v>30</v>
      </c>
      <c r="G1692" s="12">
        <f>VLOOKUP(A1692,'Cleaned Hospitalisation data'!$A:$K,2,0)</f>
        <v>0</v>
      </c>
      <c r="H1692" s="28">
        <f>VLOOKUP(A1692,'Cleaned Hospitalisation data'!$A$1:$K$2336,3,0)</f>
        <v>24795.040000000001</v>
      </c>
      <c r="I1692" s="12" t="str">
        <f>VLOOKUP(A1692,'Cleaned Hospitalisation data'!$A$1:$K$2336,4,0)</f>
        <v>Tier - 2</v>
      </c>
      <c r="J1692" s="12" t="str">
        <f>VLOOKUP(A1692,'Cleaned Hospitalisation data'!$A$1:$K$2336,5,0)</f>
        <v>Tier - 3</v>
      </c>
      <c r="K1692" s="12" t="str">
        <f>VLOOKUP(A1692,'Cleaned Hospitalisation data'!$A$1:$K$2336,6,0)</f>
        <v>R1011</v>
      </c>
      <c r="L1692" s="12" cm="1">
        <f t="array" ref="L1692:P1692">_xlfn.XLOOKUP(A1692,$A:$A,'Cleaned Medical Examiation data'!$B:$F)</f>
        <v>18.100000000000001</v>
      </c>
      <c r="M1692" s="12">
        <v>6.33</v>
      </c>
      <c r="N1692" s="12" t="str">
        <v>NO</v>
      </c>
      <c r="O1692" s="12" t="str">
        <v>NO</v>
      </c>
      <c r="P1692" s="12" t="str">
        <v>NO</v>
      </c>
      <c r="Q1692" s="19" t="str" cm="1">
        <f t="array" ref="Q1692:T1692">_xlfn.XLOOKUP(A1692,$A:$A,'Cleaned Medical Examiation data'!$H:$K)</f>
        <v>YES</v>
      </c>
      <c r="R1692" s="48">
        <v>1</v>
      </c>
      <c r="S1692" s="45" t="str">
        <v>Under Weight</v>
      </c>
      <c r="T1692" s="34" t="str">
        <v>Prediabetes</v>
      </c>
    </row>
    <row r="1693" spans="1:20" ht="15.75">
      <c r="A1693" s="33" t="s">
        <v>1735</v>
      </c>
      <c r="B1693" s="7" t="str">
        <f>VLOOKUP(A1693,'Customer Names'!$A:$G,7,0)</f>
        <v>Ms</v>
      </c>
      <c r="C1693" s="7" t="str">
        <f>VLOOKUP(A1693,'Customer Names'!$A:$F,6,0)</f>
        <v>Caitlin O</v>
      </c>
      <c r="D1693" s="7" t="str">
        <f>VLOOKUP(A1693,'Customer Names'!$A:$E,5,0)</f>
        <v>Gaughan</v>
      </c>
      <c r="E1693" s="25" t="str">
        <f>VLOOKUP(A1693,'Cleaned Hospitalisation data'!$A:$K,7,0)</f>
        <v>28-Aug-1996</v>
      </c>
      <c r="F1693" s="12">
        <f>VLOOKUP(A1693,'Cleaned Hospitalisation data'!$A$1:$K$2336,8,0)</f>
        <v>26</v>
      </c>
      <c r="G1693" s="12">
        <f>VLOOKUP(A1693,'Cleaned Hospitalisation data'!$A:$K,2,0)</f>
        <v>4</v>
      </c>
      <c r="H1693" s="28">
        <f>VLOOKUP(A1693,'Cleaned Hospitalisation data'!$A$1:$K$2336,3,0)</f>
        <v>24671.66</v>
      </c>
      <c r="I1693" s="12" t="str">
        <f>VLOOKUP(A1693,'Cleaned Hospitalisation data'!$A$1:$K$2336,4,0)</f>
        <v>Tier - 2</v>
      </c>
      <c r="J1693" s="12" t="str">
        <f>VLOOKUP(A1693,'Cleaned Hospitalisation data'!$A$1:$K$2336,5,0)</f>
        <v>Tier - 1</v>
      </c>
      <c r="K1693" s="12" t="str">
        <f>VLOOKUP(A1693,'Cleaned Hospitalisation data'!$A$1:$K$2336,6,0)</f>
        <v>R1024</v>
      </c>
      <c r="L1693" s="12" cm="1">
        <f t="array" ref="L1693:P1693">_xlfn.XLOOKUP(A1693,$A:$A,'Cleaned Medical Examiation data'!$B:$F)</f>
        <v>29.64</v>
      </c>
      <c r="M1693" s="12">
        <v>4.28</v>
      </c>
      <c r="N1693" s="12" t="str">
        <v>YES</v>
      </c>
      <c r="O1693" s="12" t="str">
        <v>NO</v>
      </c>
      <c r="P1693" s="12" t="str">
        <v>NO</v>
      </c>
      <c r="Q1693" s="19" t="str" cm="1">
        <f t="array" ref="Q1693:T1693">_xlfn.XLOOKUP(A1693,$A:$A,'Cleaned Medical Examiation data'!$H:$K)</f>
        <v>NO</v>
      </c>
      <c r="R1693" s="48">
        <v>0</v>
      </c>
      <c r="S1693" s="45" t="str">
        <v>Over Weight</v>
      </c>
      <c r="T1693" s="34" t="str">
        <v>Normal</v>
      </c>
    </row>
    <row r="1694" spans="1:20" ht="15.75">
      <c r="A1694" s="33" t="s">
        <v>1736</v>
      </c>
      <c r="B1694" s="7" t="str">
        <f>VLOOKUP(A1694,'Customer Names'!$A:$G,7,0)</f>
        <v>Ms</v>
      </c>
      <c r="C1694" s="7" t="str">
        <f>VLOOKUP(A1694,'Customer Names'!$A:$F,6,0)</f>
        <v>Roseann</v>
      </c>
      <c r="D1694" s="7" t="str">
        <f>VLOOKUP(A1694,'Customer Names'!$A:$E,5,0)</f>
        <v>Peters</v>
      </c>
      <c r="E1694" s="25" t="str">
        <f>VLOOKUP(A1694,'Cleaned Hospitalisation data'!$A:$K,7,0)</f>
        <v>14-Sep-1967</v>
      </c>
      <c r="F1694" s="12">
        <f>VLOOKUP(A1694,'Cleaned Hospitalisation data'!$A$1:$K$2336,8,0)</f>
        <v>55</v>
      </c>
      <c r="G1694" s="12">
        <f>VLOOKUP(A1694,'Cleaned Hospitalisation data'!$A:$K,2,0)</f>
        <v>0</v>
      </c>
      <c r="H1694" s="28">
        <f>VLOOKUP(A1694,'Cleaned Hospitalisation data'!$A$1:$K$2336,3,0)</f>
        <v>44423.8</v>
      </c>
      <c r="I1694" s="12" t="str">
        <f>VLOOKUP(A1694,'Cleaned Hospitalisation data'!$A$1:$K$2336,4,0)</f>
        <v>Tier - 2</v>
      </c>
      <c r="J1694" s="12" t="str">
        <f>VLOOKUP(A1694,'Cleaned Hospitalisation data'!$A$1:$K$2336,5,0)</f>
        <v>Tier - 3</v>
      </c>
      <c r="K1694" s="12" t="str">
        <f>VLOOKUP(A1694,'Cleaned Hospitalisation data'!$A$1:$K$2336,6,0)</f>
        <v>R1013</v>
      </c>
      <c r="L1694" s="12" cm="1">
        <f t="array" ref="L1694:P1694">_xlfn.XLOOKUP(A1694,$A:$A,'Cleaned Medical Examiation data'!$B:$F)</f>
        <v>35.200000000000003</v>
      </c>
      <c r="M1694" s="12">
        <v>11.68</v>
      </c>
      <c r="N1694" s="12" t="str">
        <v>YES</v>
      </c>
      <c r="O1694" s="12" t="str">
        <v>NO</v>
      </c>
      <c r="P1694" s="12" t="str">
        <v>NO</v>
      </c>
      <c r="Q1694" s="19" t="str" cm="1">
        <f t="array" ref="Q1694:T1694">_xlfn.XLOOKUP(A1694,$A:$A,'Cleaned Medical Examiation data'!$H:$K)</f>
        <v>YES</v>
      </c>
      <c r="R1694" s="48">
        <v>0</v>
      </c>
      <c r="S1694" s="45" t="str">
        <v>Obesity</v>
      </c>
      <c r="T1694" s="34" t="str">
        <v>Diabetes</v>
      </c>
    </row>
    <row r="1695" spans="1:20" ht="15.75">
      <c r="A1695" s="33" t="s">
        <v>1737</v>
      </c>
      <c r="B1695" s="7" t="str">
        <f>VLOOKUP(A1695,'Customer Names'!$A:$G,7,0)</f>
        <v>Ms</v>
      </c>
      <c r="C1695" s="7" t="str">
        <f>VLOOKUP(A1695,'Customer Names'!$A:$F,6,0)</f>
        <v>Tracy M</v>
      </c>
      <c r="D1695" s="7" t="str">
        <f>VLOOKUP(A1695,'Customer Names'!$A:$E,5,0)</f>
        <v>Gruman</v>
      </c>
      <c r="E1695" s="25" t="str">
        <f>VLOOKUP(A1695,'Cleaned Hospitalisation data'!$A:$K,7,0)</f>
        <v>12-Jun-1970</v>
      </c>
      <c r="F1695" s="12">
        <f>VLOOKUP(A1695,'Cleaned Hospitalisation data'!$A$1:$K$2336,8,0)</f>
        <v>52</v>
      </c>
      <c r="G1695" s="12">
        <f>VLOOKUP(A1695,'Cleaned Hospitalisation data'!$A:$K,2,0)</f>
        <v>2</v>
      </c>
      <c r="H1695" s="28">
        <f>VLOOKUP(A1695,'Cleaned Hospitalisation data'!$A$1:$K$2336,3,0)</f>
        <v>24667.42</v>
      </c>
      <c r="I1695" s="12" t="str">
        <f>VLOOKUP(A1695,'Cleaned Hospitalisation data'!$A$1:$K$2336,4,0)</f>
        <v>Tier - 2</v>
      </c>
      <c r="J1695" s="12" t="str">
        <f>VLOOKUP(A1695,'Cleaned Hospitalisation data'!$A$1:$K$2336,5,0)</f>
        <v>Tier - 3</v>
      </c>
      <c r="K1695" s="12" t="str">
        <f>VLOOKUP(A1695,'Cleaned Hospitalisation data'!$A$1:$K$2336,6,0)</f>
        <v>R1013</v>
      </c>
      <c r="L1695" s="12" cm="1">
        <f t="array" ref="L1695:P1695">_xlfn.XLOOKUP(A1695,$A:$A,'Cleaned Medical Examiation data'!$B:$F)</f>
        <v>25.3</v>
      </c>
      <c r="M1695" s="12">
        <v>9.4700000000000006</v>
      </c>
      <c r="N1695" s="12" t="str">
        <v>YES</v>
      </c>
      <c r="O1695" s="12" t="str">
        <v>NO</v>
      </c>
      <c r="P1695" s="12" t="str">
        <v>NO</v>
      </c>
      <c r="Q1695" s="19" t="str" cm="1">
        <f t="array" ref="Q1695:T1695">_xlfn.XLOOKUP(A1695,$A:$A,'Cleaned Medical Examiation data'!$H:$K)</f>
        <v>YES</v>
      </c>
      <c r="R1695" s="48">
        <v>2</v>
      </c>
      <c r="S1695" s="45" t="str">
        <v>Over Weight</v>
      </c>
      <c r="T1695" s="34" t="str">
        <v>Diabetes</v>
      </c>
    </row>
    <row r="1696" spans="1:20" ht="15.75">
      <c r="A1696" s="33" t="s">
        <v>1738</v>
      </c>
      <c r="B1696" s="7" t="str">
        <f>VLOOKUP(A1696,'Customer Names'!$A:$G,7,0)</f>
        <v>Mr</v>
      </c>
      <c r="C1696" s="7" t="str">
        <f>VLOOKUP(A1696,'Customer Names'!$A:$F,6,0)</f>
        <v>Dustin M</v>
      </c>
      <c r="D1696" s="7" t="str">
        <f>VLOOKUP(A1696,'Customer Names'!$A:$E,5,0)</f>
        <v>Whitlow</v>
      </c>
      <c r="E1696" s="25" t="str">
        <f>VLOOKUP(A1696,'Cleaned Hospitalisation data'!$A:$K,7,0)</f>
        <v>12-Oct-1976</v>
      </c>
      <c r="F1696" s="12">
        <f>VLOOKUP(A1696,'Cleaned Hospitalisation data'!$A$1:$K$2336,8,0)</f>
        <v>46</v>
      </c>
      <c r="G1696" s="12">
        <f>VLOOKUP(A1696,'Cleaned Hospitalisation data'!$A:$K,2,0)</f>
        <v>0</v>
      </c>
      <c r="H1696" s="28">
        <f>VLOOKUP(A1696,'Cleaned Hospitalisation data'!$A$1:$K$2336,3,0)</f>
        <v>24603.05</v>
      </c>
      <c r="I1696" s="12" t="str">
        <f>VLOOKUP(A1696,'Cleaned Hospitalisation data'!$A$1:$K$2336,4,0)</f>
        <v>Tier - 2</v>
      </c>
      <c r="J1696" s="12" t="str">
        <f>VLOOKUP(A1696,'Cleaned Hospitalisation data'!$A$1:$K$2336,5,0)</f>
        <v>Tier - 2</v>
      </c>
      <c r="K1696" s="12" t="str">
        <f>VLOOKUP(A1696,'Cleaned Hospitalisation data'!$A$1:$K$2336,6,0)</f>
        <v>R1011</v>
      </c>
      <c r="L1696" s="12" cm="1">
        <f t="array" ref="L1696:P1696">_xlfn.XLOOKUP(A1696,$A:$A,'Cleaned Medical Examiation data'!$B:$F)</f>
        <v>27.6</v>
      </c>
      <c r="M1696" s="12">
        <v>4.8499999999999996</v>
      </c>
      <c r="N1696" s="12" t="str">
        <v>YES</v>
      </c>
      <c r="O1696" s="12" t="str">
        <v>NO</v>
      </c>
      <c r="P1696" s="12" t="str">
        <v>NO</v>
      </c>
      <c r="Q1696" s="19" t="str" cm="1">
        <f t="array" ref="Q1696:T1696">_xlfn.XLOOKUP(A1696,$A:$A,'Cleaned Medical Examiation data'!$H:$K)</f>
        <v>NO</v>
      </c>
      <c r="R1696" s="48">
        <v>0</v>
      </c>
      <c r="S1696" s="45" t="str">
        <v>Over Weight</v>
      </c>
      <c r="T1696" s="34" t="str">
        <v>Normal</v>
      </c>
    </row>
    <row r="1697" spans="1:20" ht="15.75">
      <c r="A1697" s="33" t="s">
        <v>1739</v>
      </c>
      <c r="B1697" s="7" t="str">
        <f>VLOOKUP(A1697,'Customer Names'!$A:$G,7,0)</f>
        <v>Ms</v>
      </c>
      <c r="C1697" s="7" t="str">
        <f>VLOOKUP(A1697,'Customer Names'!$A:$F,6,0)</f>
        <v>Jenny</v>
      </c>
      <c r="D1697" s="7" t="str">
        <f>VLOOKUP(A1697,'Customer Names'!$A:$E,5,0)</f>
        <v>Robinson</v>
      </c>
      <c r="E1697" s="25" t="str">
        <f>VLOOKUP(A1697,'Cleaned Hospitalisation data'!$A:$K,7,0)</f>
        <v>13-Jun-1975</v>
      </c>
      <c r="F1697" s="12">
        <f>VLOOKUP(A1697,'Cleaned Hospitalisation data'!$A$1:$K$2336,8,0)</f>
        <v>47</v>
      </c>
      <c r="G1697" s="12">
        <f>VLOOKUP(A1697,'Cleaned Hospitalisation data'!$A:$K,2,0)</f>
        <v>2</v>
      </c>
      <c r="H1697" s="28">
        <f>VLOOKUP(A1697,'Cleaned Hospitalisation data'!$A$1:$K$2336,3,0)</f>
        <v>24535.7</v>
      </c>
      <c r="I1697" s="12" t="str">
        <f>VLOOKUP(A1697,'Cleaned Hospitalisation data'!$A$1:$K$2336,4,0)</f>
        <v>Tier - 2</v>
      </c>
      <c r="J1697" s="12" t="str">
        <f>VLOOKUP(A1697,'Cleaned Hospitalisation data'!$A$1:$K$2336,5,0)</f>
        <v>Tier - 2</v>
      </c>
      <c r="K1697" s="12" t="str">
        <f>VLOOKUP(A1697,'Cleaned Hospitalisation data'!$A$1:$K$2336,6,0)</f>
        <v>R1012</v>
      </c>
      <c r="L1697" s="12" cm="1">
        <f t="array" ref="L1697:P1697">_xlfn.XLOOKUP(A1697,$A:$A,'Cleaned Medical Examiation data'!$B:$F)</f>
        <v>27.645</v>
      </c>
      <c r="M1697" s="12">
        <v>11.03</v>
      </c>
      <c r="N1697" s="12" t="str">
        <v>YES</v>
      </c>
      <c r="O1697" s="12" t="str">
        <v>NO</v>
      </c>
      <c r="P1697" s="12" t="str">
        <v>NO</v>
      </c>
      <c r="Q1697" s="19" t="str" cm="1">
        <f t="array" ref="Q1697:T1697">_xlfn.XLOOKUP(A1697,$A:$A,'Cleaned Medical Examiation data'!$H:$K)</f>
        <v>YES</v>
      </c>
      <c r="R1697" s="48">
        <v>1</v>
      </c>
      <c r="S1697" s="45" t="str">
        <v>Over Weight</v>
      </c>
      <c r="T1697" s="34" t="str">
        <v>Diabetes</v>
      </c>
    </row>
    <row r="1698" spans="1:20" ht="15.75">
      <c r="A1698" s="33" t="s">
        <v>1740</v>
      </c>
      <c r="B1698" s="7" t="str">
        <f>VLOOKUP(A1698,'Customer Names'!$A:$G,7,0)</f>
        <v>Ms</v>
      </c>
      <c r="C1698" s="7" t="str">
        <f>VLOOKUP(A1698,'Customer Names'!$A:$F,6,0)</f>
        <v>Emily</v>
      </c>
      <c r="D1698" s="7" t="str">
        <f>VLOOKUP(A1698,'Customer Names'!$A:$E,5,0)</f>
        <v>Sabo</v>
      </c>
      <c r="E1698" s="25" t="str">
        <f>VLOOKUP(A1698,'Cleaned Hospitalisation data'!$A:$K,7,0)</f>
        <v>14-Sep-1972</v>
      </c>
      <c r="F1698" s="12">
        <f>VLOOKUP(A1698,'Cleaned Hospitalisation data'!$A$1:$K$2336,8,0)</f>
        <v>50</v>
      </c>
      <c r="G1698" s="12">
        <f>VLOOKUP(A1698,'Cleaned Hospitalisation data'!$A:$K,2,0)</f>
        <v>1</v>
      </c>
      <c r="H1698" s="28">
        <f>VLOOKUP(A1698,'Cleaned Hospitalisation data'!$A$1:$K$2336,3,0)</f>
        <v>24520.26</v>
      </c>
      <c r="I1698" s="12" t="str">
        <f>VLOOKUP(A1698,'Cleaned Hospitalisation data'!$A$1:$K$2336,4,0)</f>
        <v>Tier - 2</v>
      </c>
      <c r="J1698" s="12" t="str">
        <f>VLOOKUP(A1698,'Cleaned Hospitalisation data'!$A$1:$K$2336,5,0)</f>
        <v>Tier - 3</v>
      </c>
      <c r="K1698" s="12" t="str">
        <f>VLOOKUP(A1698,'Cleaned Hospitalisation data'!$A$1:$K$2336,6,0)</f>
        <v>R1011</v>
      </c>
      <c r="L1698" s="12" cm="1">
        <f t="array" ref="L1698:P1698">_xlfn.XLOOKUP(A1698,$A:$A,'Cleaned Medical Examiation data'!$B:$F)</f>
        <v>27.6</v>
      </c>
      <c r="M1698" s="12">
        <v>5.22</v>
      </c>
      <c r="N1698" s="12" t="str">
        <v>NO</v>
      </c>
      <c r="O1698" s="12" t="str">
        <v>NO</v>
      </c>
      <c r="P1698" s="12" t="str">
        <v>NO</v>
      </c>
      <c r="Q1698" s="19" t="str" cm="1">
        <f t="array" ref="Q1698:T1698">_xlfn.XLOOKUP(A1698,$A:$A,'Cleaned Medical Examiation data'!$H:$K)</f>
        <v>YES</v>
      </c>
      <c r="R1698" s="48">
        <v>2</v>
      </c>
      <c r="S1698" s="45" t="str">
        <v>Over Weight</v>
      </c>
      <c r="T1698" s="34" t="str">
        <v>Normal</v>
      </c>
    </row>
    <row r="1699" spans="1:20" ht="15.75">
      <c r="A1699" s="33" t="s">
        <v>1741</v>
      </c>
      <c r="B1699" s="7" t="str">
        <f>VLOOKUP(A1699,'Customer Names'!$A:$G,7,0)</f>
        <v>Ms</v>
      </c>
      <c r="C1699" s="7" t="str">
        <f>VLOOKUP(A1699,'Customer Names'!$A:$F,6,0)</f>
        <v>Fabienne</v>
      </c>
      <c r="D1699" s="7" t="str">
        <f>VLOOKUP(A1699,'Customer Names'!$A:$E,5,0)</f>
        <v>Nazarian</v>
      </c>
      <c r="E1699" s="25" t="str">
        <f>VLOOKUP(A1699,'Cleaned Hospitalisation data'!$A:$K,7,0)</f>
        <v>21-Oct-1961</v>
      </c>
      <c r="F1699" s="12">
        <f>VLOOKUP(A1699,'Cleaned Hospitalisation data'!$A$1:$K$2336,8,0)</f>
        <v>61</v>
      </c>
      <c r="G1699" s="12">
        <f>VLOOKUP(A1699,'Cleaned Hospitalisation data'!$A:$K,2,0)</f>
        <v>0</v>
      </c>
      <c r="H1699" s="28">
        <f>VLOOKUP(A1699,'Cleaned Hospitalisation data'!$A$1:$K$2336,3,0)</f>
        <v>24513.09</v>
      </c>
      <c r="I1699" s="12" t="str">
        <f>VLOOKUP(A1699,'Cleaned Hospitalisation data'!$A$1:$K$2336,4,0)</f>
        <v>Tier - 2</v>
      </c>
      <c r="J1699" s="12" t="str">
        <f>VLOOKUP(A1699,'Cleaned Hospitalisation data'!$A$1:$K$2336,5,0)</f>
        <v>Tier - 2</v>
      </c>
      <c r="K1699" s="12" t="str">
        <f>VLOOKUP(A1699,'Cleaned Hospitalisation data'!$A$1:$K$2336,6,0)</f>
        <v>R1013</v>
      </c>
      <c r="L1699" s="12" cm="1">
        <f t="array" ref="L1699:P1699">_xlfn.XLOOKUP(A1699,$A:$A,'Cleaned Medical Examiation data'!$B:$F)</f>
        <v>25.08</v>
      </c>
      <c r="M1699" s="12">
        <v>9.52</v>
      </c>
      <c r="N1699" s="12" t="str">
        <v>YES</v>
      </c>
      <c r="O1699" s="12" t="str">
        <v>NO</v>
      </c>
      <c r="P1699" s="12" t="str">
        <v>NO</v>
      </c>
      <c r="Q1699" s="19" t="str" cm="1">
        <f t="array" ref="Q1699:T1699">_xlfn.XLOOKUP(A1699,$A:$A,'Cleaned Medical Examiation data'!$H:$K)</f>
        <v>NO</v>
      </c>
      <c r="R1699" s="48">
        <v>2</v>
      </c>
      <c r="S1699" s="45" t="str">
        <v>Over Weight</v>
      </c>
      <c r="T1699" s="34" t="str">
        <v>Diabetes</v>
      </c>
    </row>
    <row r="1700" spans="1:20" ht="15.75">
      <c r="A1700" s="33" t="s">
        <v>1742</v>
      </c>
      <c r="B1700" s="7" t="str">
        <f>VLOOKUP(A1700,'Customer Names'!$A:$G,7,0)</f>
        <v>Mr</v>
      </c>
      <c r="C1700" s="7" t="str">
        <f>VLOOKUP(A1700,'Customer Names'!$A:$F,6,0)</f>
        <v>Jordan</v>
      </c>
      <c r="D1700" s="7" t="str">
        <f>VLOOKUP(A1700,'Customer Names'!$A:$E,5,0)</f>
        <v>Lerma</v>
      </c>
      <c r="E1700" s="25" t="str">
        <f>VLOOKUP(A1700,'Cleaned Hospitalisation data'!$A:$K,7,0)</f>
        <v>6-Jul-1968</v>
      </c>
      <c r="F1700" s="12">
        <f>VLOOKUP(A1700,'Cleaned Hospitalisation data'!$A$1:$K$2336,8,0)</f>
        <v>54</v>
      </c>
      <c r="G1700" s="12">
        <f>VLOOKUP(A1700,'Cleaned Hospitalisation data'!$A:$K,2,0)</f>
        <v>0</v>
      </c>
      <c r="H1700" s="28">
        <f>VLOOKUP(A1700,'Cleaned Hospitalisation data'!$A$1:$K$2336,3,0)</f>
        <v>24476.48</v>
      </c>
      <c r="I1700" s="12" t="str">
        <f>VLOOKUP(A1700,'Cleaned Hospitalisation data'!$A$1:$K$2336,4,0)</f>
        <v>Tier - 2</v>
      </c>
      <c r="J1700" s="12" t="str">
        <f>VLOOKUP(A1700,'Cleaned Hospitalisation data'!$A$1:$K$2336,5,0)</f>
        <v>Tier - 2</v>
      </c>
      <c r="K1700" s="12" t="str">
        <f>VLOOKUP(A1700,'Cleaned Hospitalisation data'!$A$1:$K$2336,6,0)</f>
        <v>R1012</v>
      </c>
      <c r="L1700" s="12" cm="1">
        <f t="array" ref="L1700:P1700">_xlfn.XLOOKUP(A1700,$A:$A,'Cleaned Medical Examiation data'!$B:$F)</f>
        <v>30.02</v>
      </c>
      <c r="M1700" s="12">
        <v>11.09</v>
      </c>
      <c r="N1700" s="12" t="str">
        <v>NO</v>
      </c>
      <c r="O1700" s="12" t="str">
        <v>NO</v>
      </c>
      <c r="P1700" s="12" t="str">
        <v>NO</v>
      </c>
      <c r="Q1700" s="19" t="str" cm="1">
        <f t="array" ref="Q1700:T1700">_xlfn.XLOOKUP(A1700,$A:$A,'Cleaned Medical Examiation data'!$H:$K)</f>
        <v>NO</v>
      </c>
      <c r="R1700" s="48">
        <v>0</v>
      </c>
      <c r="S1700" s="45" t="str">
        <v>Obesity</v>
      </c>
      <c r="T1700" s="34" t="str">
        <v>Diabetes</v>
      </c>
    </row>
    <row r="1701" spans="1:20" ht="15.75">
      <c r="A1701" s="33" t="s">
        <v>1743</v>
      </c>
      <c r="B1701" s="7" t="str">
        <f>VLOOKUP(A1701,'Customer Names'!$A:$G,7,0)</f>
        <v>Mr</v>
      </c>
      <c r="C1701" s="7" t="str">
        <f>VLOOKUP(A1701,'Customer Names'!$A:$F,6,0)</f>
        <v>Matt</v>
      </c>
      <c r="D1701" s="7" t="str">
        <f>VLOOKUP(A1701,'Customer Names'!$A:$E,5,0)</f>
        <v>Dahl</v>
      </c>
      <c r="E1701" s="25" t="str">
        <f>VLOOKUP(A1701,'Cleaned Hospitalisation data'!$A:$K,7,0)</f>
        <v>30-Nov-1970</v>
      </c>
      <c r="F1701" s="12">
        <f>VLOOKUP(A1701,'Cleaned Hospitalisation data'!$A$1:$K$2336,8,0)</f>
        <v>52</v>
      </c>
      <c r="G1701" s="12">
        <f>VLOOKUP(A1701,'Cleaned Hospitalisation data'!$A:$K,2,0)</f>
        <v>0</v>
      </c>
      <c r="H1701" s="28">
        <f>VLOOKUP(A1701,'Cleaned Hospitalisation data'!$A$1:$K$2336,3,0)</f>
        <v>24393.62</v>
      </c>
      <c r="I1701" s="12" t="str">
        <f>VLOOKUP(A1701,'Cleaned Hospitalisation data'!$A$1:$K$2336,4,0)</f>
        <v>Tier - 2</v>
      </c>
      <c r="J1701" s="12" t="str">
        <f>VLOOKUP(A1701,'Cleaned Hospitalisation data'!$A$1:$K$2336,5,0)</f>
        <v>Tier - 3</v>
      </c>
      <c r="K1701" s="12" t="str">
        <f>VLOOKUP(A1701,'Cleaned Hospitalisation data'!$A$1:$K$2336,6,0)</f>
        <v>R1012</v>
      </c>
      <c r="L1701" s="12" cm="1">
        <f t="array" ref="L1701:P1701">_xlfn.XLOOKUP(A1701,$A:$A,'Cleaned Medical Examiation data'!$B:$F)</f>
        <v>27.36</v>
      </c>
      <c r="M1701" s="12">
        <v>9.4499999999999993</v>
      </c>
      <c r="N1701" s="12" t="str">
        <v>YES</v>
      </c>
      <c r="O1701" s="12" t="str">
        <v>NO</v>
      </c>
      <c r="P1701" s="12" t="str">
        <v>NO</v>
      </c>
      <c r="Q1701" s="19" t="str" cm="1">
        <f t="array" ref="Q1701:T1701">_xlfn.XLOOKUP(A1701,$A:$A,'Cleaned Medical Examiation data'!$H:$K)</f>
        <v>YES</v>
      </c>
      <c r="R1701" s="48">
        <v>2</v>
      </c>
      <c r="S1701" s="45" t="str">
        <v>Over Weight</v>
      </c>
      <c r="T1701" s="34" t="str">
        <v>Diabetes</v>
      </c>
    </row>
    <row r="1702" spans="1:20" ht="15.75">
      <c r="A1702" s="33" t="s">
        <v>1744</v>
      </c>
      <c r="B1702" s="7" t="str">
        <f>VLOOKUP(A1702,'Customer Names'!$A:$G,7,0)</f>
        <v>Ms</v>
      </c>
      <c r="C1702" s="7" t="str">
        <f>VLOOKUP(A1702,'Customer Names'!$A:$F,6,0)</f>
        <v>Taryn L</v>
      </c>
      <c r="D1702" s="7" t="str">
        <f>VLOOKUP(A1702,'Customer Names'!$A:$E,5,0)</f>
        <v>Surtees</v>
      </c>
      <c r="E1702" s="25" t="str">
        <f>VLOOKUP(A1702,'Cleaned Hospitalisation data'!$A:$K,7,0)</f>
        <v>7-Oct-1999</v>
      </c>
      <c r="F1702" s="12">
        <f>VLOOKUP(A1702,'Cleaned Hospitalisation data'!$A$1:$K$2336,8,0)</f>
        <v>23</v>
      </c>
      <c r="G1702" s="12">
        <f>VLOOKUP(A1702,'Cleaned Hospitalisation data'!$A:$K,2,0)</f>
        <v>0</v>
      </c>
      <c r="H1702" s="28">
        <f>VLOOKUP(A1702,'Cleaned Hospitalisation data'!$A$1:$K$2336,3,0)</f>
        <v>24387.74</v>
      </c>
      <c r="I1702" s="12" t="str">
        <f>VLOOKUP(A1702,'Cleaned Hospitalisation data'!$A$1:$K$2336,4,0)</f>
        <v>Tier - 2</v>
      </c>
      <c r="J1702" s="12" t="str">
        <f>VLOOKUP(A1702,'Cleaned Hospitalisation data'!$A$1:$K$2336,5,0)</f>
        <v>Tier - 1</v>
      </c>
      <c r="K1702" s="12" t="str">
        <f>VLOOKUP(A1702,'Cleaned Hospitalisation data'!$A$1:$K$2336,6,0)</f>
        <v>R1011</v>
      </c>
      <c r="L1702" s="12" cm="1">
        <f t="array" ref="L1702:P1702">_xlfn.XLOOKUP(A1702,$A:$A,'Cleaned Medical Examiation data'!$B:$F)</f>
        <v>22.2</v>
      </c>
      <c r="M1702" s="12">
        <v>5.51</v>
      </c>
      <c r="N1702" s="12" t="str">
        <v>NO</v>
      </c>
      <c r="O1702" s="12" t="str">
        <v>NO</v>
      </c>
      <c r="P1702" s="12" t="str">
        <v>NO</v>
      </c>
      <c r="Q1702" s="19" t="str" cm="1">
        <f t="array" ref="Q1702:T1702">_xlfn.XLOOKUP(A1702,$A:$A,'Cleaned Medical Examiation data'!$H:$K)</f>
        <v>YES</v>
      </c>
      <c r="R1702" s="48">
        <v>0</v>
      </c>
      <c r="S1702" s="45" t="str">
        <v>Normal Weight</v>
      </c>
      <c r="T1702" s="34" t="str">
        <v>Normal</v>
      </c>
    </row>
    <row r="1703" spans="1:20" ht="15.75">
      <c r="A1703" s="33" t="s">
        <v>1745</v>
      </c>
      <c r="B1703" s="7" t="str">
        <f>VLOOKUP(A1703,'Customer Names'!$A:$G,7,0)</f>
        <v>Ms</v>
      </c>
      <c r="C1703" s="7" t="str">
        <f>VLOOKUP(A1703,'Customer Names'!$A:$F,6,0)</f>
        <v>Temima</v>
      </c>
      <c r="D1703" s="7" t="str">
        <f>VLOOKUP(A1703,'Customer Names'!$A:$E,5,0)</f>
        <v>Spetner</v>
      </c>
      <c r="E1703" s="25" t="str">
        <f>VLOOKUP(A1703,'Cleaned Hospitalisation data'!$A:$K,7,0)</f>
        <v>3-Aug-2004</v>
      </c>
      <c r="F1703" s="12">
        <f>VLOOKUP(A1703,'Cleaned Hospitalisation data'!$A$1:$K$2336,8,0)</f>
        <v>18</v>
      </c>
      <c r="G1703" s="12">
        <f>VLOOKUP(A1703,'Cleaned Hospitalisation data'!$A:$K,2,0)</f>
        <v>0</v>
      </c>
      <c r="H1703" s="28">
        <f>VLOOKUP(A1703,'Cleaned Hospitalisation data'!$A$1:$K$2336,3,0)</f>
        <v>24294.02</v>
      </c>
      <c r="I1703" s="12" t="str">
        <f>VLOOKUP(A1703,'Cleaned Hospitalisation data'!$A$1:$K$2336,4,0)</f>
        <v>Tier - 2</v>
      </c>
      <c r="J1703" s="12" t="str">
        <f>VLOOKUP(A1703,'Cleaned Hospitalisation data'!$A$1:$K$2336,5,0)</f>
        <v>Tier - 1</v>
      </c>
      <c r="K1703" s="12" t="str">
        <f>VLOOKUP(A1703,'Cleaned Hospitalisation data'!$A$1:$K$2336,6,0)</f>
        <v>R1011</v>
      </c>
      <c r="L1703" s="12" cm="1">
        <f t="array" ref="L1703:P1703">_xlfn.XLOOKUP(A1703,$A:$A,'Cleaned Medical Examiation data'!$B:$F)</f>
        <v>25.71</v>
      </c>
      <c r="M1703" s="12">
        <v>4.18</v>
      </c>
      <c r="N1703" s="12" t="str">
        <v>NO</v>
      </c>
      <c r="O1703" s="12" t="str">
        <v>YES</v>
      </c>
      <c r="P1703" s="12" t="str">
        <v>NO</v>
      </c>
      <c r="Q1703" s="19" t="str" cm="1">
        <f t="array" ref="Q1703:T1703">_xlfn.XLOOKUP(A1703,$A:$A,'Cleaned Medical Examiation data'!$H:$K)</f>
        <v>YES</v>
      </c>
      <c r="R1703" s="48">
        <v>1</v>
      </c>
      <c r="S1703" s="45" t="str">
        <v>Over Weight</v>
      </c>
      <c r="T1703" s="34" t="str">
        <v>Normal</v>
      </c>
    </row>
    <row r="1704" spans="1:20" ht="15.75">
      <c r="A1704" s="33" t="s">
        <v>1746</v>
      </c>
      <c r="B1704" s="7" t="str">
        <f>VLOOKUP(A1704,'Customer Names'!$A:$G,7,0)</f>
        <v>Ms</v>
      </c>
      <c r="C1704" s="7" t="str">
        <f>VLOOKUP(A1704,'Customer Names'!$A:$F,6,0)</f>
        <v>Jennifer</v>
      </c>
      <c r="D1704" s="7" t="str">
        <f>VLOOKUP(A1704,'Customer Names'!$A:$E,5,0)</f>
        <v>Brandon</v>
      </c>
      <c r="E1704" s="25" t="str">
        <f>VLOOKUP(A1704,'Cleaned Hospitalisation data'!$A:$K,7,0)</f>
        <v>16-Dec-1964</v>
      </c>
      <c r="F1704" s="12">
        <f>VLOOKUP(A1704,'Cleaned Hospitalisation data'!$A$1:$K$2336,8,0)</f>
        <v>58</v>
      </c>
      <c r="G1704" s="12">
        <f>VLOOKUP(A1704,'Cleaned Hospitalisation data'!$A:$K,2,0)</f>
        <v>0</v>
      </c>
      <c r="H1704" s="28">
        <f>VLOOKUP(A1704,'Cleaned Hospitalisation data'!$A$1:$K$2336,3,0)</f>
        <v>24227.34</v>
      </c>
      <c r="I1704" s="12" t="str">
        <f>VLOOKUP(A1704,'Cleaned Hospitalisation data'!$A$1:$K$2336,4,0)</f>
        <v>Tier - 2</v>
      </c>
      <c r="J1704" s="12" t="str">
        <f>VLOOKUP(A1704,'Cleaned Hospitalisation data'!$A$1:$K$2336,5,0)</f>
        <v>Tier - 1</v>
      </c>
      <c r="K1704" s="12" t="str">
        <f>VLOOKUP(A1704,'Cleaned Hospitalisation data'!$A$1:$K$2336,6,0)</f>
        <v>R1013</v>
      </c>
      <c r="L1704" s="12" cm="1">
        <f t="array" ref="L1704:P1704">_xlfn.XLOOKUP(A1704,$A:$A,'Cleaned Medical Examiation data'!$B:$F)</f>
        <v>41.91</v>
      </c>
      <c r="M1704" s="12">
        <v>5.98</v>
      </c>
      <c r="N1704" s="12" t="str">
        <v>YES</v>
      </c>
      <c r="O1704" s="12" t="str">
        <v>NO</v>
      </c>
      <c r="P1704" s="12" t="str">
        <v>NO</v>
      </c>
      <c r="Q1704" s="19" t="str" cm="1">
        <f t="array" ref="Q1704:T1704">_xlfn.XLOOKUP(A1704,$A:$A,'Cleaned Medical Examiation data'!$H:$K)</f>
        <v>NO</v>
      </c>
      <c r="R1704" s="48">
        <v>1</v>
      </c>
      <c r="S1704" s="45" t="str">
        <v>Obesity</v>
      </c>
      <c r="T1704" s="34" t="str">
        <v>Prediabetes</v>
      </c>
    </row>
    <row r="1705" spans="1:20" ht="15.75">
      <c r="A1705" s="33" t="s">
        <v>1747</v>
      </c>
      <c r="B1705" s="7" t="str">
        <f>VLOOKUP(A1705,'Customer Names'!$A:$G,7,0)</f>
        <v>Ms</v>
      </c>
      <c r="C1705" s="7" t="str">
        <f>VLOOKUP(A1705,'Customer Names'!$A:$F,6,0)</f>
        <v>Nicole</v>
      </c>
      <c r="D1705" s="7" t="str">
        <f>VLOOKUP(A1705,'Customer Names'!$A:$E,5,0)</f>
        <v>Aha</v>
      </c>
      <c r="E1705" s="25" t="str">
        <f>VLOOKUP(A1705,'Cleaned Hospitalisation data'!$A:$K,7,0)</f>
        <v>29-Oct-1971</v>
      </c>
      <c r="F1705" s="12">
        <f>VLOOKUP(A1705,'Cleaned Hospitalisation data'!$A$1:$K$2336,8,0)</f>
        <v>51</v>
      </c>
      <c r="G1705" s="12">
        <f>VLOOKUP(A1705,'Cleaned Hospitalisation data'!$A:$K,2,0)</f>
        <v>0</v>
      </c>
      <c r="H1705" s="28">
        <f>VLOOKUP(A1705,'Cleaned Hospitalisation data'!$A$1:$K$2336,3,0)</f>
        <v>44400.41</v>
      </c>
      <c r="I1705" s="12" t="str">
        <f>VLOOKUP(A1705,'Cleaned Hospitalisation data'!$A$1:$K$2336,4,0)</f>
        <v>Tier - 2</v>
      </c>
      <c r="J1705" s="12" t="str">
        <f>VLOOKUP(A1705,'Cleaned Hospitalisation data'!$A$1:$K$2336,5,0)</f>
        <v>Tier - 2</v>
      </c>
      <c r="K1705" s="12" t="str">
        <f>VLOOKUP(A1705,'Cleaned Hospitalisation data'!$A$1:$K$2336,6,0)</f>
        <v>R1013</v>
      </c>
      <c r="L1705" s="12" cm="1">
        <f t="array" ref="L1705:P1705">_xlfn.XLOOKUP(A1705,$A:$A,'Cleaned Medical Examiation data'!$B:$F)</f>
        <v>38.06</v>
      </c>
      <c r="M1705" s="12">
        <v>6.98</v>
      </c>
      <c r="N1705" s="12" t="str">
        <v>NO</v>
      </c>
      <c r="O1705" s="12" t="str">
        <v>NO</v>
      </c>
      <c r="P1705" s="12" t="str">
        <v>NO</v>
      </c>
      <c r="Q1705" s="19" t="str" cm="1">
        <f t="array" ref="Q1705:T1705">_xlfn.XLOOKUP(A1705,$A:$A,'Cleaned Medical Examiation data'!$H:$K)</f>
        <v>YES</v>
      </c>
      <c r="R1705" s="48">
        <v>0</v>
      </c>
      <c r="S1705" s="45" t="str">
        <v>Obesity</v>
      </c>
      <c r="T1705" s="34" t="str">
        <v>Diabetes</v>
      </c>
    </row>
    <row r="1706" spans="1:20" ht="15.75">
      <c r="A1706" s="33" t="s">
        <v>1748</v>
      </c>
      <c r="B1706" s="7" t="str">
        <f>VLOOKUP(A1706,'Customer Names'!$A:$G,7,0)</f>
        <v>Ms</v>
      </c>
      <c r="C1706" s="7" t="str">
        <f>VLOOKUP(A1706,'Customer Names'!$A:$F,6,0)</f>
        <v>Serena M</v>
      </c>
      <c r="D1706" s="7" t="str">
        <f>VLOOKUP(A1706,'Customer Names'!$A:$E,5,0)</f>
        <v>Eley</v>
      </c>
      <c r="E1706" s="25" t="str">
        <f>VLOOKUP(A1706,'Cleaned Hospitalisation data'!$A:$K,7,0)</f>
        <v>10-Sep-1974</v>
      </c>
      <c r="F1706" s="12">
        <f>VLOOKUP(A1706,'Cleaned Hospitalisation data'!$A$1:$K$2336,8,0)</f>
        <v>48</v>
      </c>
      <c r="G1706" s="12">
        <f>VLOOKUP(A1706,'Cleaned Hospitalisation data'!$A:$K,2,0)</f>
        <v>3</v>
      </c>
      <c r="H1706" s="28">
        <f>VLOOKUP(A1706,'Cleaned Hospitalisation data'!$A$1:$K$2336,3,0)</f>
        <v>24180.93</v>
      </c>
      <c r="I1706" s="12" t="str">
        <f>VLOOKUP(A1706,'Cleaned Hospitalisation data'!$A$1:$K$2336,4,0)</f>
        <v>Tier - 2</v>
      </c>
      <c r="J1706" s="12" t="str">
        <f>VLOOKUP(A1706,'Cleaned Hospitalisation data'!$A$1:$K$2336,5,0)</f>
        <v>Tier - 1</v>
      </c>
      <c r="K1706" s="12" t="str">
        <f>VLOOKUP(A1706,'Cleaned Hospitalisation data'!$A$1:$K$2336,6,0)</f>
        <v>R1013</v>
      </c>
      <c r="L1706" s="12" cm="1">
        <f t="array" ref="L1706:P1706">_xlfn.XLOOKUP(A1706,$A:$A,'Cleaned Medical Examiation data'!$B:$F)</f>
        <v>25.85</v>
      </c>
      <c r="M1706" s="12">
        <v>10.16</v>
      </c>
      <c r="N1706" s="12" t="str">
        <v>NO</v>
      </c>
      <c r="O1706" s="12" t="str">
        <v>NO</v>
      </c>
      <c r="P1706" s="12" t="str">
        <v>NO</v>
      </c>
      <c r="Q1706" s="19" t="str" cm="1">
        <f t="array" ref="Q1706:T1706">_xlfn.XLOOKUP(A1706,$A:$A,'Cleaned Medical Examiation data'!$H:$K)</f>
        <v>YES</v>
      </c>
      <c r="R1706" s="48">
        <v>0</v>
      </c>
      <c r="S1706" s="45" t="str">
        <v>Over Weight</v>
      </c>
      <c r="T1706" s="34" t="str">
        <v>Diabetes</v>
      </c>
    </row>
    <row r="1707" spans="1:20" ht="15.75">
      <c r="A1707" s="33" t="s">
        <v>1749</v>
      </c>
      <c r="B1707" s="7" t="str">
        <f>VLOOKUP(A1707,'Customer Names'!$A:$G,7,0)</f>
        <v>Ms</v>
      </c>
      <c r="C1707" s="7" t="str">
        <f>VLOOKUP(A1707,'Customer Names'!$A:$F,6,0)</f>
        <v>Victoria M</v>
      </c>
      <c r="D1707" s="7" t="str">
        <f>VLOOKUP(A1707,'Customer Names'!$A:$E,5,0)</f>
        <v>Sedicum</v>
      </c>
      <c r="E1707" s="25" t="str">
        <f>VLOOKUP(A1707,'Cleaned Hospitalisation data'!$A:$K,7,0)</f>
        <v>13-Jun-1973</v>
      </c>
      <c r="F1707" s="12">
        <f>VLOOKUP(A1707,'Cleaned Hospitalisation data'!$A$1:$K$2336,8,0)</f>
        <v>49</v>
      </c>
      <c r="G1707" s="12">
        <f>VLOOKUP(A1707,'Cleaned Hospitalisation data'!$A:$K,2,0)</f>
        <v>3</v>
      </c>
      <c r="H1707" s="28">
        <f>VLOOKUP(A1707,'Cleaned Hospitalisation data'!$A$1:$K$2336,3,0)</f>
        <v>24106.91</v>
      </c>
      <c r="I1707" s="12" t="str">
        <f>VLOOKUP(A1707,'Cleaned Hospitalisation data'!$A$1:$K$2336,4,0)</f>
        <v>Tier - 2</v>
      </c>
      <c r="J1707" s="12" t="str">
        <f>VLOOKUP(A1707,'Cleaned Hospitalisation data'!$A$1:$K$2336,5,0)</f>
        <v>Tier - 2</v>
      </c>
      <c r="K1707" s="12" t="str">
        <f>VLOOKUP(A1707,'Cleaned Hospitalisation data'!$A$1:$K$2336,6,0)</f>
        <v>R1024</v>
      </c>
      <c r="L1707" s="12" cm="1">
        <f t="array" ref="L1707:P1707">_xlfn.XLOOKUP(A1707,$A:$A,'Cleaned Medical Examiation data'!$B:$F)</f>
        <v>23.844999999999999</v>
      </c>
      <c r="M1707" s="12">
        <v>11.71</v>
      </c>
      <c r="N1707" s="12" t="str">
        <v>NO</v>
      </c>
      <c r="O1707" s="12" t="str">
        <v>NO</v>
      </c>
      <c r="P1707" s="12" t="str">
        <v>NO</v>
      </c>
      <c r="Q1707" s="19" t="str" cm="1">
        <f t="array" ref="Q1707:T1707">_xlfn.XLOOKUP(A1707,$A:$A,'Cleaned Medical Examiation data'!$H:$K)</f>
        <v>YES</v>
      </c>
      <c r="R1707" s="48">
        <v>2</v>
      </c>
      <c r="S1707" s="45" t="str">
        <v>Normal Weight</v>
      </c>
      <c r="T1707" s="34" t="str">
        <v>Diabetes</v>
      </c>
    </row>
    <row r="1708" spans="1:20" ht="15.75">
      <c r="A1708" s="33" t="s">
        <v>1750</v>
      </c>
      <c r="B1708" s="7" t="str">
        <f>VLOOKUP(A1708,'Customer Names'!$A:$G,7,0)</f>
        <v>Ms</v>
      </c>
      <c r="C1708" s="7" t="str">
        <f>VLOOKUP(A1708,'Customer Names'!$A:$F,6,0)</f>
        <v>Phoebe</v>
      </c>
      <c r="D1708" s="7" t="str">
        <f>VLOOKUP(A1708,'Customer Names'!$A:$E,5,0)</f>
        <v>Markle</v>
      </c>
      <c r="E1708" s="25" t="str">
        <f>VLOOKUP(A1708,'Cleaned Hospitalisation data'!$A:$K,7,0)</f>
        <v>30-Dec-2003</v>
      </c>
      <c r="F1708" s="12">
        <f>VLOOKUP(A1708,'Cleaned Hospitalisation data'!$A$1:$K$2336,8,0)</f>
        <v>19</v>
      </c>
      <c r="G1708" s="12">
        <f>VLOOKUP(A1708,'Cleaned Hospitalisation data'!$A:$K,2,0)</f>
        <v>2</v>
      </c>
      <c r="H1708" s="28">
        <f>VLOOKUP(A1708,'Cleaned Hospitalisation data'!$A$1:$K$2336,3,0)</f>
        <v>24059.68</v>
      </c>
      <c r="I1708" s="12" t="str">
        <f>VLOOKUP(A1708,'Cleaned Hospitalisation data'!$A$1:$K$2336,4,0)</f>
        <v>Tier - 2</v>
      </c>
      <c r="J1708" s="12" t="str">
        <f>VLOOKUP(A1708,'Cleaned Hospitalisation data'!$A$1:$K$2336,5,0)</f>
        <v>Tier - 2</v>
      </c>
      <c r="K1708" s="12" t="str">
        <f>VLOOKUP(A1708,'Cleaned Hospitalisation data'!$A$1:$K$2336,6,0)</f>
        <v>R1012</v>
      </c>
      <c r="L1708" s="12" cm="1">
        <f t="array" ref="L1708:P1708">_xlfn.XLOOKUP(A1708,$A:$A,'Cleaned Medical Examiation data'!$B:$F)</f>
        <v>30.59</v>
      </c>
      <c r="M1708" s="12">
        <v>5.23</v>
      </c>
      <c r="N1708" s="12" t="str">
        <v>NO</v>
      </c>
      <c r="O1708" s="12" t="str">
        <v>NO</v>
      </c>
      <c r="P1708" s="12" t="str">
        <v>YES</v>
      </c>
      <c r="Q1708" s="19" t="str" cm="1">
        <f t="array" ref="Q1708:T1708">_xlfn.XLOOKUP(A1708,$A:$A,'Cleaned Medical Examiation data'!$H:$K)</f>
        <v>NO</v>
      </c>
      <c r="R1708" s="48">
        <v>1</v>
      </c>
      <c r="S1708" s="45" t="str">
        <v>Obesity</v>
      </c>
      <c r="T1708" s="34" t="str">
        <v>Normal</v>
      </c>
    </row>
    <row r="1709" spans="1:20" ht="15.75">
      <c r="A1709" s="33" t="s">
        <v>1751</v>
      </c>
      <c r="B1709" s="7" t="str">
        <f>VLOOKUP(A1709,'Customer Names'!$A:$G,7,0)</f>
        <v>Mr</v>
      </c>
      <c r="C1709" s="7" t="str">
        <f>VLOOKUP(A1709,'Customer Names'!$A:$F,6,0)</f>
        <v>Corey</v>
      </c>
      <c r="D1709" s="7" t="str">
        <f>VLOOKUP(A1709,'Customer Names'!$A:$E,5,0)</f>
        <v>Kunz</v>
      </c>
      <c r="E1709" s="25" t="str">
        <f>VLOOKUP(A1709,'Cleaned Hospitalisation data'!$A:$K,7,0)</f>
        <v>10-Jul-1971</v>
      </c>
      <c r="F1709" s="12">
        <f>VLOOKUP(A1709,'Cleaned Hospitalisation data'!$A$1:$K$2336,8,0)</f>
        <v>51</v>
      </c>
      <c r="G1709" s="12">
        <f>VLOOKUP(A1709,'Cleaned Hospitalisation data'!$A:$K,2,0)</f>
        <v>2</v>
      </c>
      <c r="H1709" s="28">
        <f>VLOOKUP(A1709,'Cleaned Hospitalisation data'!$A$1:$K$2336,3,0)</f>
        <v>23967.38</v>
      </c>
      <c r="I1709" s="12" t="str">
        <f>VLOOKUP(A1709,'Cleaned Hospitalisation data'!$A$1:$K$2336,4,0)</f>
        <v>Tier - 2</v>
      </c>
      <c r="J1709" s="12" t="str">
        <f>VLOOKUP(A1709,'Cleaned Hospitalisation data'!$A$1:$K$2336,5,0)</f>
        <v>Tier - 2</v>
      </c>
      <c r="K1709" s="12" t="str">
        <f>VLOOKUP(A1709,'Cleaned Hospitalisation data'!$A$1:$K$2336,6,0)</f>
        <v>R1012</v>
      </c>
      <c r="L1709" s="12" cm="1">
        <f t="array" ref="L1709:P1709">_xlfn.XLOOKUP(A1709,$A:$A,'Cleaned Medical Examiation data'!$B:$F)</f>
        <v>24.795000000000002</v>
      </c>
      <c r="M1709" s="12">
        <v>6.85</v>
      </c>
      <c r="N1709" s="12" t="str">
        <v>NO</v>
      </c>
      <c r="O1709" s="12" t="str">
        <v>NO</v>
      </c>
      <c r="P1709" s="12" t="str">
        <v>NO</v>
      </c>
      <c r="Q1709" s="19" t="str" cm="1">
        <f t="array" ref="Q1709:T1709">_xlfn.XLOOKUP(A1709,$A:$A,'Cleaned Medical Examiation data'!$H:$K)</f>
        <v>YES</v>
      </c>
      <c r="R1709" s="48">
        <v>0</v>
      </c>
      <c r="S1709" s="45" t="str">
        <v>Normal Weight</v>
      </c>
      <c r="T1709" s="34" t="str">
        <v>Diabetes</v>
      </c>
    </row>
    <row r="1710" spans="1:20" ht="15.75">
      <c r="A1710" s="33" t="s">
        <v>1752</v>
      </c>
      <c r="B1710" s="7" t="str">
        <f>VLOOKUP(A1710,'Customer Names'!$A:$G,7,0)</f>
        <v>Ms</v>
      </c>
      <c r="C1710" s="7" t="str">
        <f>VLOOKUP(A1710,'Customer Names'!$A:$F,6,0)</f>
        <v>Rebecca</v>
      </c>
      <c r="D1710" s="7" t="str">
        <f>VLOOKUP(A1710,'Customer Names'!$A:$E,5,0)</f>
        <v>Wimert</v>
      </c>
      <c r="E1710" s="25" t="str">
        <f>VLOOKUP(A1710,'Cleaned Hospitalisation data'!$A:$K,7,0)</f>
        <v>8-Aug-1970</v>
      </c>
      <c r="F1710" s="12">
        <f>VLOOKUP(A1710,'Cleaned Hospitalisation data'!$A$1:$K$2336,8,0)</f>
        <v>52</v>
      </c>
      <c r="G1710" s="12">
        <f>VLOOKUP(A1710,'Cleaned Hospitalisation data'!$A:$K,2,0)</f>
        <v>1</v>
      </c>
      <c r="H1710" s="28">
        <f>VLOOKUP(A1710,'Cleaned Hospitalisation data'!$A$1:$K$2336,3,0)</f>
        <v>23887.66</v>
      </c>
      <c r="I1710" s="12" t="str">
        <f>VLOOKUP(A1710,'Cleaned Hospitalisation data'!$A$1:$K$2336,4,0)</f>
        <v>Tier - 2</v>
      </c>
      <c r="J1710" s="12" t="str">
        <f>VLOOKUP(A1710,'Cleaned Hospitalisation data'!$A$1:$K$2336,5,0)</f>
        <v>Tier - 3</v>
      </c>
      <c r="K1710" s="12" t="str">
        <f>VLOOKUP(A1710,'Cleaned Hospitalisation data'!$A$1:$K$2336,6,0)</f>
        <v>R1012</v>
      </c>
      <c r="L1710" s="12" cm="1">
        <f t="array" ref="L1710:P1710">_xlfn.XLOOKUP(A1710,$A:$A,'Cleaned Medical Examiation data'!$B:$F)</f>
        <v>24.13</v>
      </c>
      <c r="M1710" s="12">
        <v>7.05</v>
      </c>
      <c r="N1710" s="12" t="str">
        <v>YES</v>
      </c>
      <c r="O1710" s="12" t="str">
        <v>NO</v>
      </c>
      <c r="P1710" s="12" t="str">
        <v>NO</v>
      </c>
      <c r="Q1710" s="19" t="str" cm="1">
        <f t="array" ref="Q1710:T1710">_xlfn.XLOOKUP(A1710,$A:$A,'Cleaned Medical Examiation data'!$H:$K)</f>
        <v>YES</v>
      </c>
      <c r="R1710" s="48">
        <v>2</v>
      </c>
      <c r="S1710" s="45" t="str">
        <v>Normal Weight</v>
      </c>
      <c r="T1710" s="34" t="str">
        <v>Diabetes</v>
      </c>
    </row>
    <row r="1711" spans="1:20" ht="15.75">
      <c r="A1711" s="33" t="s">
        <v>1753</v>
      </c>
      <c r="B1711" s="7" t="str">
        <f>VLOOKUP(A1711,'Customer Names'!$A:$G,7,0)</f>
        <v>Mr</v>
      </c>
      <c r="C1711" s="7" t="str">
        <f>VLOOKUP(A1711,'Customer Names'!$A:$F,6,0)</f>
        <v>Nicholas D</v>
      </c>
      <c r="D1711" s="7" t="str">
        <f>VLOOKUP(A1711,'Customer Names'!$A:$E,5,0)</f>
        <v>Peterson</v>
      </c>
      <c r="E1711" s="25" t="str">
        <f>VLOOKUP(A1711,'Cleaned Hospitalisation data'!$A:$K,7,0)</f>
        <v>27-Jun-1973</v>
      </c>
      <c r="F1711" s="12">
        <f>VLOOKUP(A1711,'Cleaned Hospitalisation data'!$A$1:$K$2336,8,0)</f>
        <v>49</v>
      </c>
      <c r="G1711" s="12">
        <f>VLOOKUP(A1711,'Cleaned Hospitalisation data'!$A:$K,2,0)</f>
        <v>2</v>
      </c>
      <c r="H1711" s="28">
        <f>VLOOKUP(A1711,'Cleaned Hospitalisation data'!$A$1:$K$2336,3,0)</f>
        <v>23807.24</v>
      </c>
      <c r="I1711" s="12" t="str">
        <f>VLOOKUP(A1711,'Cleaned Hospitalisation data'!$A$1:$K$2336,4,0)</f>
        <v>Tier - 2</v>
      </c>
      <c r="J1711" s="12" t="str">
        <f>VLOOKUP(A1711,'Cleaned Hospitalisation data'!$A$1:$K$2336,5,0)</f>
        <v>Tier - 3</v>
      </c>
      <c r="K1711" s="12" t="str">
        <f>VLOOKUP(A1711,'Cleaned Hospitalisation data'!$A$1:$K$2336,6,0)</f>
        <v>R1012</v>
      </c>
      <c r="L1711" s="12" cm="1">
        <f t="array" ref="L1711:P1711">_xlfn.XLOOKUP(A1711,$A:$A,'Cleaned Medical Examiation data'!$B:$F)</f>
        <v>25.84</v>
      </c>
      <c r="M1711" s="12">
        <v>11.64</v>
      </c>
      <c r="N1711" s="12" t="str">
        <v>NO</v>
      </c>
      <c r="O1711" s="12" t="str">
        <v>NO</v>
      </c>
      <c r="P1711" s="12" t="str">
        <v>NO</v>
      </c>
      <c r="Q1711" s="19" t="str" cm="1">
        <f t="array" ref="Q1711:T1711">_xlfn.XLOOKUP(A1711,$A:$A,'Cleaned Medical Examiation data'!$H:$K)</f>
        <v>YES</v>
      </c>
      <c r="R1711" s="48">
        <v>2</v>
      </c>
      <c r="S1711" s="45" t="str">
        <v>Over Weight</v>
      </c>
      <c r="T1711" s="34" t="str">
        <v>Diabetes</v>
      </c>
    </row>
    <row r="1712" spans="1:20" ht="15.75">
      <c r="A1712" s="33" t="s">
        <v>1754</v>
      </c>
      <c r="B1712" s="7" t="str">
        <f>VLOOKUP(A1712,'Customer Names'!$A:$G,7,0)</f>
        <v>Mr</v>
      </c>
      <c r="C1712" s="7" t="str">
        <f>VLOOKUP(A1712,'Customer Names'!$A:$F,6,0)</f>
        <v>Christian</v>
      </c>
      <c r="D1712" s="7" t="str">
        <f>VLOOKUP(A1712,'Customer Names'!$A:$E,5,0)</f>
        <v>Mercier</v>
      </c>
      <c r="E1712" s="25" t="str">
        <f>VLOOKUP(A1712,'Cleaned Hospitalisation data'!$A:$K,7,0)</f>
        <v>2-Jun-1974</v>
      </c>
      <c r="F1712" s="12">
        <f>VLOOKUP(A1712,'Cleaned Hospitalisation data'!$A$1:$K$2336,8,0)</f>
        <v>49</v>
      </c>
      <c r="G1712" s="12">
        <f>VLOOKUP(A1712,'Cleaned Hospitalisation data'!$A:$K,2,0)</f>
        <v>1</v>
      </c>
      <c r="H1712" s="28">
        <f>VLOOKUP(A1712,'Cleaned Hospitalisation data'!$A$1:$K$2336,3,0)</f>
        <v>23568.27</v>
      </c>
      <c r="I1712" s="12" t="str">
        <f>VLOOKUP(A1712,'Cleaned Hospitalisation data'!$A$1:$K$2336,4,0)</f>
        <v>Tier - 2</v>
      </c>
      <c r="J1712" s="12" t="str">
        <f>VLOOKUP(A1712,'Cleaned Hospitalisation data'!$A$1:$K$2336,5,0)</f>
        <v>Tier - 2</v>
      </c>
      <c r="K1712" s="12" t="str">
        <f>VLOOKUP(A1712,'Cleaned Hospitalisation data'!$A$1:$K$2336,6,0)</f>
        <v>R1011</v>
      </c>
      <c r="L1712" s="12" cm="1">
        <f t="array" ref="L1712:P1712">_xlfn.XLOOKUP(A1712,$A:$A,'Cleaned Medical Examiation data'!$B:$F)</f>
        <v>28</v>
      </c>
      <c r="M1712" s="12">
        <v>10.52</v>
      </c>
      <c r="N1712" s="12" t="str">
        <v>NO</v>
      </c>
      <c r="O1712" s="12" t="str">
        <v>NO</v>
      </c>
      <c r="P1712" s="12" t="str">
        <v>NO</v>
      </c>
      <c r="Q1712" s="19" t="str" cm="1">
        <f t="array" ref="Q1712:T1712">_xlfn.XLOOKUP(A1712,$A:$A,'Cleaned Medical Examiation data'!$H:$K)</f>
        <v>YES</v>
      </c>
      <c r="R1712" s="48">
        <v>0</v>
      </c>
      <c r="S1712" s="45" t="str">
        <v>Over Weight</v>
      </c>
      <c r="T1712" s="34" t="str">
        <v>Diabetes</v>
      </c>
    </row>
    <row r="1713" spans="1:20" ht="15.75">
      <c r="A1713" s="33" t="s">
        <v>1755</v>
      </c>
      <c r="B1713" s="7" t="str">
        <f>VLOOKUP(A1713,'Customer Names'!$A:$G,7,0)</f>
        <v>Mr</v>
      </c>
      <c r="C1713" s="7" t="str">
        <f>VLOOKUP(A1713,'Customer Names'!$A:$F,6,0)</f>
        <v>Jonathon S</v>
      </c>
      <c r="D1713" s="7" t="str">
        <f>VLOOKUP(A1713,'Customer Names'!$A:$E,5,0)</f>
        <v>Laurie</v>
      </c>
      <c r="E1713" s="25" t="str">
        <f>VLOOKUP(A1713,'Cleaned Hospitalisation data'!$A:$K,7,0)</f>
        <v>26-Aug-1983</v>
      </c>
      <c r="F1713" s="12">
        <f>VLOOKUP(A1713,'Cleaned Hospitalisation data'!$A$1:$K$2336,8,0)</f>
        <v>39</v>
      </c>
      <c r="G1713" s="12">
        <f>VLOOKUP(A1713,'Cleaned Hospitalisation data'!$A:$K,2,0)</f>
        <v>2</v>
      </c>
      <c r="H1713" s="28">
        <f>VLOOKUP(A1713,'Cleaned Hospitalisation data'!$A$1:$K$2336,3,0)</f>
        <v>23563.02</v>
      </c>
      <c r="I1713" s="12" t="str">
        <f>VLOOKUP(A1713,'Cleaned Hospitalisation data'!$A$1:$K$2336,4,0)</f>
        <v>Tier - 2</v>
      </c>
      <c r="J1713" s="12" t="str">
        <f>VLOOKUP(A1713,'Cleaned Hospitalisation data'!$A$1:$K$2336,5,0)</f>
        <v>Tier - 2</v>
      </c>
      <c r="K1713" s="12" t="str">
        <f>VLOOKUP(A1713,'Cleaned Hospitalisation data'!$A$1:$K$2336,6,0)</f>
        <v>R1013</v>
      </c>
      <c r="L1713" s="12" cm="1">
        <f t="array" ref="L1713:P1713">_xlfn.XLOOKUP(A1713,$A:$A,'Cleaned Medical Examiation data'!$B:$F)</f>
        <v>34.1</v>
      </c>
      <c r="M1713" s="12">
        <v>4.01</v>
      </c>
      <c r="N1713" s="12" t="str">
        <v>YES</v>
      </c>
      <c r="O1713" s="12" t="str">
        <v>NO</v>
      </c>
      <c r="P1713" s="12" t="str">
        <v>YES</v>
      </c>
      <c r="Q1713" s="19" t="str" cm="1">
        <f t="array" ref="Q1713:T1713">_xlfn.XLOOKUP(A1713,$A:$A,'Cleaned Medical Examiation data'!$H:$K)</f>
        <v>NO</v>
      </c>
      <c r="R1713" s="48">
        <v>1</v>
      </c>
      <c r="S1713" s="45" t="str">
        <v>Obesity</v>
      </c>
      <c r="T1713" s="34" t="str">
        <v>Normal</v>
      </c>
    </row>
    <row r="1714" spans="1:20" ht="15.75">
      <c r="A1714" s="33" t="s">
        <v>1756</v>
      </c>
      <c r="B1714" s="7" t="str">
        <f>VLOOKUP(A1714,'Customer Names'!$A:$G,7,0)</f>
        <v>Ms</v>
      </c>
      <c r="C1714" s="7" t="str">
        <f>VLOOKUP(A1714,'Customer Names'!$A:$F,6,0)</f>
        <v>Caroline</v>
      </c>
      <c r="D1714" s="7" t="str">
        <f>VLOOKUP(A1714,'Customer Names'!$A:$E,5,0)</f>
        <v>Sekaquaptewa</v>
      </c>
      <c r="E1714" s="25" t="str">
        <f>VLOOKUP(A1714,'Cleaned Hospitalisation data'!$A:$K,7,0)</f>
        <v>13-Nov-1975</v>
      </c>
      <c r="F1714" s="12">
        <f>VLOOKUP(A1714,'Cleaned Hospitalisation data'!$A$1:$K$2336,8,0)</f>
        <v>47</v>
      </c>
      <c r="G1714" s="12">
        <f>VLOOKUP(A1714,'Cleaned Hospitalisation data'!$A:$K,2,0)</f>
        <v>1</v>
      </c>
      <c r="H1714" s="28">
        <f>VLOOKUP(A1714,'Cleaned Hospitalisation data'!$A$1:$K$2336,3,0)</f>
        <v>23401.31</v>
      </c>
      <c r="I1714" s="12" t="str">
        <f>VLOOKUP(A1714,'Cleaned Hospitalisation data'!$A$1:$K$2336,4,0)</f>
        <v>Tier - 2</v>
      </c>
      <c r="J1714" s="12" t="str">
        <f>VLOOKUP(A1714,'Cleaned Hospitalisation data'!$A$1:$K$2336,5,0)</f>
        <v>Tier - 3</v>
      </c>
      <c r="K1714" s="12" t="str">
        <f>VLOOKUP(A1714,'Cleaned Hospitalisation data'!$A$1:$K$2336,6,0)</f>
        <v>R1024</v>
      </c>
      <c r="L1714" s="12" cm="1">
        <f t="array" ref="L1714:P1714">_xlfn.XLOOKUP(A1714,$A:$A,'Cleaned Medical Examiation data'!$B:$F)</f>
        <v>26.125</v>
      </c>
      <c r="M1714" s="12">
        <v>8.56</v>
      </c>
      <c r="N1714" s="12" t="str">
        <v>YES</v>
      </c>
      <c r="O1714" s="12" t="str">
        <v>NO</v>
      </c>
      <c r="P1714" s="12" t="str">
        <v>NO</v>
      </c>
      <c r="Q1714" s="19" t="str" cm="1">
        <f t="array" ref="Q1714:T1714">_xlfn.XLOOKUP(A1714,$A:$A,'Cleaned Medical Examiation data'!$H:$K)</f>
        <v>YES</v>
      </c>
      <c r="R1714" s="48">
        <v>1</v>
      </c>
      <c r="S1714" s="45" t="str">
        <v>Over Weight</v>
      </c>
      <c r="T1714" s="34" t="str">
        <v>Diabetes</v>
      </c>
    </row>
    <row r="1715" spans="1:20" ht="15.75">
      <c r="A1715" s="33" t="s">
        <v>1757</v>
      </c>
      <c r="B1715" s="7" t="str">
        <f>VLOOKUP(A1715,'Customer Names'!$A:$G,7,0)</f>
        <v>Mr</v>
      </c>
      <c r="C1715" s="7" t="str">
        <f>VLOOKUP(A1715,'Customer Names'!$A:$F,6,0)</f>
        <v>Joshua D</v>
      </c>
      <c r="D1715" s="7" t="str">
        <f>VLOOKUP(A1715,'Customer Names'!$A:$E,5,0)</f>
        <v>Frash</v>
      </c>
      <c r="E1715" s="25" t="str">
        <f>VLOOKUP(A1715,'Cleaned Hospitalisation data'!$A:$K,7,0)</f>
        <v>22-Oct-1973</v>
      </c>
      <c r="F1715" s="12">
        <f>VLOOKUP(A1715,'Cleaned Hospitalisation data'!$A$1:$K$2336,8,0)</f>
        <v>49</v>
      </c>
      <c r="G1715" s="12">
        <f>VLOOKUP(A1715,'Cleaned Hospitalisation data'!$A:$K,2,0)</f>
        <v>2</v>
      </c>
      <c r="H1715" s="28">
        <f>VLOOKUP(A1715,'Cleaned Hospitalisation data'!$A$1:$K$2336,3,0)</f>
        <v>23306.55</v>
      </c>
      <c r="I1715" s="12" t="str">
        <f>VLOOKUP(A1715,'Cleaned Hospitalisation data'!$A$1:$K$2336,4,0)</f>
        <v>Tier - 2</v>
      </c>
      <c r="J1715" s="12" t="str">
        <f>VLOOKUP(A1715,'Cleaned Hospitalisation data'!$A$1:$K$2336,5,0)</f>
        <v>Tier - 2</v>
      </c>
      <c r="K1715" s="12" t="str">
        <f>VLOOKUP(A1715,'Cleaned Hospitalisation data'!$A$1:$K$2336,6,0)</f>
        <v>R1011</v>
      </c>
      <c r="L1715" s="12" cm="1">
        <f t="array" ref="L1715:P1715">_xlfn.XLOOKUP(A1715,$A:$A,'Cleaned Medical Examiation data'!$B:$F)</f>
        <v>25.6</v>
      </c>
      <c r="M1715" s="12">
        <v>10.5</v>
      </c>
      <c r="N1715" s="12" t="str">
        <v>NO</v>
      </c>
      <c r="O1715" s="12" t="str">
        <v>NO</v>
      </c>
      <c r="P1715" s="12" t="str">
        <v>NO</v>
      </c>
      <c r="Q1715" s="19" t="str" cm="1">
        <f t="array" ref="Q1715:T1715">_xlfn.XLOOKUP(A1715,$A:$A,'Cleaned Medical Examiation data'!$H:$K)</f>
        <v>YES</v>
      </c>
      <c r="R1715" s="48">
        <v>2</v>
      </c>
      <c r="S1715" s="45" t="str">
        <v>Over Weight</v>
      </c>
      <c r="T1715" s="34" t="str">
        <v>Diabetes</v>
      </c>
    </row>
    <row r="1716" spans="1:20" ht="15.75">
      <c r="A1716" s="33" t="s">
        <v>1758</v>
      </c>
      <c r="B1716" s="7" t="str">
        <f>VLOOKUP(A1716,'Customer Names'!$A:$G,7,0)</f>
        <v>Mr</v>
      </c>
      <c r="C1716" s="7" t="str">
        <f>VLOOKUP(A1716,'Customer Names'!$A:$F,6,0)</f>
        <v>Spencer</v>
      </c>
      <c r="D1716" s="7" t="str">
        <f>VLOOKUP(A1716,'Customer Names'!$A:$E,5,0)</f>
        <v>McElwain</v>
      </c>
      <c r="E1716" s="25" t="str">
        <f>VLOOKUP(A1716,'Cleaned Hospitalisation data'!$A:$K,7,0)</f>
        <v>24-Nov-1968</v>
      </c>
      <c r="F1716" s="12">
        <f>VLOOKUP(A1716,'Cleaned Hospitalisation data'!$A$1:$K$2336,8,0)</f>
        <v>54</v>
      </c>
      <c r="G1716" s="12">
        <f>VLOOKUP(A1716,'Cleaned Hospitalisation data'!$A:$K,2,0)</f>
        <v>2</v>
      </c>
      <c r="H1716" s="28">
        <f>VLOOKUP(A1716,'Cleaned Hospitalisation data'!$A$1:$K$2336,3,0)</f>
        <v>44260.75</v>
      </c>
      <c r="I1716" s="12" t="str">
        <f>VLOOKUP(A1716,'Cleaned Hospitalisation data'!$A$1:$K$2336,4,0)</f>
        <v>Tier - 2</v>
      </c>
      <c r="J1716" s="12" t="str">
        <f>VLOOKUP(A1716,'Cleaned Hospitalisation data'!$A$1:$K$2336,5,0)</f>
        <v>Tier - 1</v>
      </c>
      <c r="K1716" s="12" t="str">
        <f>VLOOKUP(A1716,'Cleaned Hospitalisation data'!$A$1:$K$2336,6,0)</f>
        <v>R1013</v>
      </c>
      <c r="L1716" s="12" cm="1">
        <f t="array" ref="L1716:P1716">_xlfn.XLOOKUP(A1716,$A:$A,'Cleaned Medical Examiation data'!$B:$F)</f>
        <v>34.21</v>
      </c>
      <c r="M1716" s="12">
        <v>8.34</v>
      </c>
      <c r="N1716" s="12" t="str">
        <v>NO</v>
      </c>
      <c r="O1716" s="12" t="str">
        <v>NO</v>
      </c>
      <c r="P1716" s="12" t="str">
        <v>NO</v>
      </c>
      <c r="Q1716" s="19" t="str" cm="1">
        <f t="array" ref="Q1716:T1716">_xlfn.XLOOKUP(A1716,$A:$A,'Cleaned Medical Examiation data'!$H:$K)</f>
        <v>YES</v>
      </c>
      <c r="R1716" s="48">
        <v>0</v>
      </c>
      <c r="S1716" s="45" t="str">
        <v>Obesity</v>
      </c>
      <c r="T1716" s="34" t="str">
        <v>Diabetes</v>
      </c>
    </row>
    <row r="1717" spans="1:20" ht="15.75">
      <c r="A1717" s="33" t="s">
        <v>1759</v>
      </c>
      <c r="B1717" s="7" t="str">
        <f>VLOOKUP(A1717,'Customer Names'!$A:$G,7,0)</f>
        <v>Ms</v>
      </c>
      <c r="C1717" s="7" t="str">
        <f>VLOOKUP(A1717,'Customer Names'!$A:$F,6,0)</f>
        <v>Nichole</v>
      </c>
      <c r="D1717" s="7" t="str">
        <f>VLOOKUP(A1717,'Customer Names'!$A:$E,5,0)</f>
        <v>Bukowski</v>
      </c>
      <c r="E1717" s="25" t="str">
        <f>VLOOKUP(A1717,'Cleaned Hospitalisation data'!$A:$K,7,0)</f>
        <v>3-Oct-1994</v>
      </c>
      <c r="F1717" s="12">
        <f>VLOOKUP(A1717,'Cleaned Hospitalisation data'!$A$1:$K$2336,8,0)</f>
        <v>28</v>
      </c>
      <c r="G1717" s="12">
        <f>VLOOKUP(A1717,'Cleaned Hospitalisation data'!$A:$K,2,0)</f>
        <v>1</v>
      </c>
      <c r="H1717" s="28">
        <f>VLOOKUP(A1717,'Cleaned Hospitalisation data'!$A$1:$K$2336,3,0)</f>
        <v>23288.93</v>
      </c>
      <c r="I1717" s="12" t="str">
        <f>VLOOKUP(A1717,'Cleaned Hospitalisation data'!$A$1:$K$2336,4,0)</f>
        <v>Tier - 2</v>
      </c>
      <c r="J1717" s="12" t="str">
        <f>VLOOKUP(A1717,'Cleaned Hospitalisation data'!$A$1:$K$2336,5,0)</f>
        <v>Tier - 3</v>
      </c>
      <c r="K1717" s="12" t="str">
        <f>VLOOKUP(A1717,'Cleaned Hospitalisation data'!$A$1:$K$2336,6,0)</f>
        <v>R1024</v>
      </c>
      <c r="L1717" s="12" cm="1">
        <f t="array" ref="L1717:P1717">_xlfn.XLOOKUP(A1717,$A:$A,'Cleaned Medical Examiation data'!$B:$F)</f>
        <v>24.32</v>
      </c>
      <c r="M1717" s="12">
        <v>6.39</v>
      </c>
      <c r="N1717" s="12" t="str">
        <v>NO</v>
      </c>
      <c r="O1717" s="12" t="str">
        <v>NO</v>
      </c>
      <c r="P1717" s="12" t="str">
        <v>NO</v>
      </c>
      <c r="Q1717" s="19" t="str" cm="1">
        <f t="array" ref="Q1717:T1717">_xlfn.XLOOKUP(A1717,$A:$A,'Cleaned Medical Examiation data'!$H:$K)</f>
        <v>NO</v>
      </c>
      <c r="R1717" s="48">
        <v>0</v>
      </c>
      <c r="S1717" s="45" t="str">
        <v>Normal Weight</v>
      </c>
      <c r="T1717" s="34" t="str">
        <v>Prediabetes</v>
      </c>
    </row>
    <row r="1718" spans="1:20" ht="15.75">
      <c r="A1718" s="33" t="s">
        <v>1760</v>
      </c>
      <c r="B1718" s="7" t="str">
        <f>VLOOKUP(A1718,'Customer Names'!$A:$G,7,0)</f>
        <v>Ms</v>
      </c>
      <c r="C1718" s="7" t="str">
        <f>VLOOKUP(A1718,'Customer Names'!$A:$F,6,0)</f>
        <v>Denise M</v>
      </c>
      <c r="D1718" s="7" t="str">
        <f>VLOOKUP(A1718,'Customer Names'!$A:$E,5,0)</f>
        <v>Sandahl</v>
      </c>
      <c r="E1718" s="25" t="str">
        <f>VLOOKUP(A1718,'Cleaned Hospitalisation data'!$A:$K,7,0)</f>
        <v>14-Nov-1969</v>
      </c>
      <c r="F1718" s="12">
        <f>VLOOKUP(A1718,'Cleaned Hospitalisation data'!$A$1:$K$2336,8,0)</f>
        <v>53</v>
      </c>
      <c r="G1718" s="12">
        <f>VLOOKUP(A1718,'Cleaned Hospitalisation data'!$A:$K,2,0)</f>
        <v>1</v>
      </c>
      <c r="H1718" s="28">
        <f>VLOOKUP(A1718,'Cleaned Hospitalisation data'!$A$1:$K$2336,3,0)</f>
        <v>23244.79</v>
      </c>
      <c r="I1718" s="12" t="str">
        <f>VLOOKUP(A1718,'Cleaned Hospitalisation data'!$A$1:$K$2336,4,0)</f>
        <v>Tier - 2</v>
      </c>
      <c r="J1718" s="12" t="str">
        <f>VLOOKUP(A1718,'Cleaned Hospitalisation data'!$A$1:$K$2336,5,0)</f>
        <v>Tier - 3</v>
      </c>
      <c r="K1718" s="12" t="str">
        <f>VLOOKUP(A1718,'Cleaned Hospitalisation data'!$A$1:$K$2336,6,0)</f>
        <v>R1013</v>
      </c>
      <c r="L1718" s="12" cm="1">
        <f t="array" ref="L1718:P1718">_xlfn.XLOOKUP(A1718,$A:$A,'Cleaned Medical Examiation data'!$B:$F)</f>
        <v>22.88</v>
      </c>
      <c r="M1718" s="12">
        <v>5.71</v>
      </c>
      <c r="N1718" s="12" t="str">
        <v>YES</v>
      </c>
      <c r="O1718" s="12" t="str">
        <v>NO</v>
      </c>
      <c r="P1718" s="12" t="str">
        <v>YES</v>
      </c>
      <c r="Q1718" s="19" t="str" cm="1">
        <f t="array" ref="Q1718:T1718">_xlfn.XLOOKUP(A1718,$A:$A,'Cleaned Medical Examiation data'!$H:$K)</f>
        <v>YES</v>
      </c>
      <c r="R1718" s="48">
        <v>1</v>
      </c>
      <c r="S1718" s="45" t="str">
        <v>Normal Weight</v>
      </c>
      <c r="T1718" s="34" t="str">
        <v>Prediabetes</v>
      </c>
    </row>
    <row r="1719" spans="1:20" ht="15.75">
      <c r="A1719" s="33" t="s">
        <v>1761</v>
      </c>
      <c r="B1719" s="7" t="str">
        <f>VLOOKUP(A1719,'Customer Names'!$A:$G,7,0)</f>
        <v>Mr</v>
      </c>
      <c r="C1719" s="7" t="str">
        <f>VLOOKUP(A1719,'Customer Names'!$A:$F,6,0)</f>
        <v>Peter R</v>
      </c>
      <c r="D1719" s="7" t="str">
        <f>VLOOKUP(A1719,'Customer Names'!$A:$E,5,0)</f>
        <v>Speight</v>
      </c>
      <c r="E1719" s="25" t="str">
        <f>VLOOKUP(A1719,'Cleaned Hospitalisation data'!$A:$K,7,0)</f>
        <v>7-Aug-1997</v>
      </c>
      <c r="F1719" s="12">
        <f>VLOOKUP(A1719,'Cleaned Hospitalisation data'!$A$1:$K$2336,8,0)</f>
        <v>25</v>
      </c>
      <c r="G1719" s="12">
        <f>VLOOKUP(A1719,'Cleaned Hospitalisation data'!$A:$K,2,0)</f>
        <v>2</v>
      </c>
      <c r="H1719" s="28">
        <f>VLOOKUP(A1719,'Cleaned Hospitalisation data'!$A$1:$K$2336,3,0)</f>
        <v>23241.47</v>
      </c>
      <c r="I1719" s="12" t="str">
        <f>VLOOKUP(A1719,'Cleaned Hospitalisation data'!$A$1:$K$2336,4,0)</f>
        <v>Tier - 2</v>
      </c>
      <c r="J1719" s="12" t="str">
        <f>VLOOKUP(A1719,'Cleaned Hospitalisation data'!$A$1:$K$2336,5,0)</f>
        <v>Tier - 3</v>
      </c>
      <c r="K1719" s="12" t="str">
        <f>VLOOKUP(A1719,'Cleaned Hospitalisation data'!$A$1:$K$2336,6,0)</f>
        <v>R1018</v>
      </c>
      <c r="L1719" s="12" cm="1">
        <f t="array" ref="L1719:P1719">_xlfn.XLOOKUP(A1719,$A:$A,'Cleaned Medical Examiation data'!$B:$F)</f>
        <v>24.984999999999999</v>
      </c>
      <c r="M1719" s="12">
        <v>4.43</v>
      </c>
      <c r="N1719" s="12" t="str">
        <v>YES</v>
      </c>
      <c r="O1719" s="12" t="str">
        <v>NO</v>
      </c>
      <c r="P1719" s="12" t="str">
        <v>YES</v>
      </c>
      <c r="Q1719" s="19" t="str" cm="1">
        <f t="array" ref="Q1719:T1719">_xlfn.XLOOKUP(A1719,$A:$A,'Cleaned Medical Examiation data'!$H:$K)</f>
        <v>NO</v>
      </c>
      <c r="R1719" s="48">
        <v>1</v>
      </c>
      <c r="S1719" s="45" t="str">
        <v>Over Weight</v>
      </c>
      <c r="T1719" s="34" t="str">
        <v>Normal</v>
      </c>
    </row>
    <row r="1720" spans="1:20" ht="15.75">
      <c r="A1720" s="33" t="s">
        <v>1762</v>
      </c>
      <c r="B1720" s="7" t="str">
        <f>VLOOKUP(A1720,'Customer Names'!$A:$G,7,0)</f>
        <v>Mr</v>
      </c>
      <c r="C1720" s="7" t="str">
        <f>VLOOKUP(A1720,'Customer Names'!$A:$F,6,0)</f>
        <v>Johnson K</v>
      </c>
      <c r="D1720" s="7" t="str">
        <f>VLOOKUP(A1720,'Customer Names'!$A:$E,5,0)</f>
        <v>Lee</v>
      </c>
      <c r="E1720" s="25" t="str">
        <f>VLOOKUP(A1720,'Cleaned Hospitalisation data'!$A:$K,7,0)</f>
        <v>14-Dec-2003</v>
      </c>
      <c r="F1720" s="12">
        <f>VLOOKUP(A1720,'Cleaned Hospitalisation data'!$A$1:$K$2336,8,0)</f>
        <v>19</v>
      </c>
      <c r="G1720" s="12">
        <f>VLOOKUP(A1720,'Cleaned Hospitalisation data'!$A:$K,2,0)</f>
        <v>0</v>
      </c>
      <c r="H1720" s="28">
        <f>VLOOKUP(A1720,'Cleaned Hospitalisation data'!$A$1:$K$2336,3,0)</f>
        <v>23082.959999999999</v>
      </c>
      <c r="I1720" s="12" t="str">
        <f>VLOOKUP(A1720,'Cleaned Hospitalisation data'!$A$1:$K$2336,4,0)</f>
        <v>Tier - 2</v>
      </c>
      <c r="J1720" s="12" t="str">
        <f>VLOOKUP(A1720,'Cleaned Hospitalisation data'!$A$1:$K$2336,5,0)</f>
        <v>Tier - 2</v>
      </c>
      <c r="K1720" s="12" t="str">
        <f>VLOOKUP(A1720,'Cleaned Hospitalisation data'!$A$1:$K$2336,6,0)</f>
        <v>R1011</v>
      </c>
      <c r="L1720" s="12" cm="1">
        <f t="array" ref="L1720:P1720">_xlfn.XLOOKUP(A1720,$A:$A,'Cleaned Medical Examiation data'!$B:$F)</f>
        <v>33.1</v>
      </c>
      <c r="M1720" s="12">
        <v>5.52</v>
      </c>
      <c r="N1720" s="12" t="str">
        <v>NO</v>
      </c>
      <c r="O1720" s="12" t="str">
        <v>NO</v>
      </c>
      <c r="P1720" s="12" t="str">
        <v>YES</v>
      </c>
      <c r="Q1720" s="19" t="str" cm="1">
        <f t="array" ref="Q1720:T1720">_xlfn.XLOOKUP(A1720,$A:$A,'Cleaned Medical Examiation data'!$H:$K)</f>
        <v>NO</v>
      </c>
      <c r="R1720" s="48">
        <v>1</v>
      </c>
      <c r="S1720" s="45" t="str">
        <v>Obesity</v>
      </c>
      <c r="T1720" s="34" t="str">
        <v>Normal</v>
      </c>
    </row>
    <row r="1721" spans="1:20" ht="15.75">
      <c r="A1721" s="33" t="s">
        <v>1763</v>
      </c>
      <c r="B1721" s="7" t="str">
        <f>VLOOKUP(A1721,'Customer Names'!$A:$G,7,0)</f>
        <v>Ms</v>
      </c>
      <c r="C1721" s="7" t="str">
        <f>VLOOKUP(A1721,'Customer Names'!$A:$F,6,0)</f>
        <v>Katherine</v>
      </c>
      <c r="D1721" s="7" t="str">
        <f>VLOOKUP(A1721,'Customer Names'!$A:$E,5,0)</f>
        <v>Nielsen</v>
      </c>
      <c r="E1721" s="25" t="str">
        <f>VLOOKUP(A1721,'Cleaned Hospitalisation data'!$A:$K,7,0)</f>
        <v>9-Sep-1975</v>
      </c>
      <c r="F1721" s="12">
        <f>VLOOKUP(A1721,'Cleaned Hospitalisation data'!$A$1:$K$2336,8,0)</f>
        <v>47</v>
      </c>
      <c r="G1721" s="12">
        <f>VLOOKUP(A1721,'Cleaned Hospitalisation data'!$A:$K,2,0)</f>
        <v>0</v>
      </c>
      <c r="H1721" s="28">
        <f>VLOOKUP(A1721,'Cleaned Hospitalisation data'!$A$1:$K$2336,3,0)</f>
        <v>23065.42</v>
      </c>
      <c r="I1721" s="12" t="str">
        <f>VLOOKUP(A1721,'Cleaned Hospitalisation data'!$A$1:$K$2336,4,0)</f>
        <v>Tier - 2</v>
      </c>
      <c r="J1721" s="12" t="str">
        <f>VLOOKUP(A1721,'Cleaned Hospitalisation data'!$A$1:$K$2336,5,0)</f>
        <v>Tier - 2</v>
      </c>
      <c r="K1721" s="12" t="str">
        <f>VLOOKUP(A1721,'Cleaned Hospitalisation data'!$A$1:$K$2336,6,0)</f>
        <v>R1013</v>
      </c>
      <c r="L1721" s="12" cm="1">
        <f t="array" ref="L1721:P1721">_xlfn.XLOOKUP(A1721,$A:$A,'Cleaned Medical Examiation data'!$B:$F)</f>
        <v>27.83</v>
      </c>
      <c r="M1721" s="12">
        <v>9.1999999999999993</v>
      </c>
      <c r="N1721" s="12" t="str">
        <v>YES</v>
      </c>
      <c r="O1721" s="12" t="str">
        <v>NO</v>
      </c>
      <c r="P1721" s="12" t="str">
        <v>NO</v>
      </c>
      <c r="Q1721" s="19" t="str" cm="1">
        <f t="array" ref="Q1721:T1721">_xlfn.XLOOKUP(A1721,$A:$A,'Cleaned Medical Examiation data'!$H:$K)</f>
        <v>YES</v>
      </c>
      <c r="R1721" s="48">
        <v>1</v>
      </c>
      <c r="S1721" s="45" t="str">
        <v>Over Weight</v>
      </c>
      <c r="T1721" s="34" t="str">
        <v>Diabetes</v>
      </c>
    </row>
    <row r="1722" spans="1:20" ht="15.75">
      <c r="A1722" s="33" t="s">
        <v>1764</v>
      </c>
      <c r="B1722" s="7" t="str">
        <f>VLOOKUP(A1722,'Customer Names'!$A:$G,7,0)</f>
        <v>Ms</v>
      </c>
      <c r="C1722" s="7" t="str">
        <f>VLOOKUP(A1722,'Customer Names'!$A:$F,6,0)</f>
        <v>Lynda</v>
      </c>
      <c r="D1722" s="7" t="str">
        <f>VLOOKUP(A1722,'Customer Names'!$A:$E,5,0)</f>
        <v>Zirdok</v>
      </c>
      <c r="E1722" s="25" t="str">
        <f>VLOOKUP(A1722,'Cleaned Hospitalisation data'!$A:$K,7,0)</f>
        <v>9-Nov-1970</v>
      </c>
      <c r="F1722" s="12">
        <f>VLOOKUP(A1722,'Cleaned Hospitalisation data'!$A$1:$K$2336,8,0)</f>
        <v>52</v>
      </c>
      <c r="G1722" s="12">
        <f>VLOOKUP(A1722,'Cleaned Hospitalisation data'!$A:$K,2,0)</f>
        <v>0</v>
      </c>
      <c r="H1722" s="28">
        <f>VLOOKUP(A1722,'Cleaned Hospitalisation data'!$A$1:$K$2336,3,0)</f>
        <v>23045.57</v>
      </c>
      <c r="I1722" s="12" t="str">
        <f>VLOOKUP(A1722,'Cleaned Hospitalisation data'!$A$1:$K$2336,4,0)</f>
        <v>Tier - 2</v>
      </c>
      <c r="J1722" s="12" t="str">
        <f>VLOOKUP(A1722,'Cleaned Hospitalisation data'!$A$1:$K$2336,5,0)</f>
        <v>Tier - 2</v>
      </c>
      <c r="K1722" s="12" t="str">
        <f>VLOOKUP(A1722,'Cleaned Hospitalisation data'!$A$1:$K$2336,6,0)</f>
        <v>R1024</v>
      </c>
      <c r="L1722" s="12" cm="1">
        <f t="array" ref="L1722:P1722">_xlfn.XLOOKUP(A1722,$A:$A,'Cleaned Medical Examiation data'!$B:$F)</f>
        <v>30.875</v>
      </c>
      <c r="M1722" s="12">
        <v>10.97</v>
      </c>
      <c r="N1722" s="12" t="str">
        <v>YES</v>
      </c>
      <c r="O1722" s="12" t="str">
        <v>NO</v>
      </c>
      <c r="P1722" s="12" t="str">
        <v>NO</v>
      </c>
      <c r="Q1722" s="19" t="str" cm="1">
        <f t="array" ref="Q1722:T1722">_xlfn.XLOOKUP(A1722,$A:$A,'Cleaned Medical Examiation data'!$H:$K)</f>
        <v>NO</v>
      </c>
      <c r="R1722" s="48">
        <v>2</v>
      </c>
      <c r="S1722" s="45" t="str">
        <v>Obesity</v>
      </c>
      <c r="T1722" s="34" t="str">
        <v>Diabetes</v>
      </c>
    </row>
    <row r="1723" spans="1:20" ht="15.75">
      <c r="A1723" s="33" t="s">
        <v>1765</v>
      </c>
      <c r="B1723" s="7" t="str">
        <f>VLOOKUP(A1723,'Customer Names'!$A:$G,7,0)</f>
        <v>Mr</v>
      </c>
      <c r="C1723" s="7" t="str">
        <f>VLOOKUP(A1723,'Customer Names'!$A:$F,6,0)</f>
        <v>Anthony</v>
      </c>
      <c r="D1723" s="7" t="str">
        <f>VLOOKUP(A1723,'Customer Names'!$A:$E,5,0)</f>
        <v>Crudale</v>
      </c>
      <c r="E1723" s="25" t="str">
        <f>VLOOKUP(A1723,'Cleaned Hospitalisation data'!$A:$K,7,0)</f>
        <v>25-Jul-2003</v>
      </c>
      <c r="F1723" s="12">
        <f>VLOOKUP(A1723,'Cleaned Hospitalisation data'!$A$1:$K$2336,8,0)</f>
        <v>19</v>
      </c>
      <c r="G1723" s="12">
        <f>VLOOKUP(A1723,'Cleaned Hospitalisation data'!$A:$K,2,0)</f>
        <v>2</v>
      </c>
      <c r="H1723" s="28">
        <f>VLOOKUP(A1723,'Cleaned Hospitalisation data'!$A$1:$K$2336,3,0)</f>
        <v>22493.66</v>
      </c>
      <c r="I1723" s="12" t="str">
        <f>VLOOKUP(A1723,'Cleaned Hospitalisation data'!$A$1:$K$2336,4,0)</f>
        <v>Tier - 2</v>
      </c>
      <c r="J1723" s="12" t="str">
        <f>VLOOKUP(A1723,'Cleaned Hospitalisation data'!$A$1:$K$2336,5,0)</f>
        <v>Tier - 1</v>
      </c>
      <c r="K1723" s="12" t="str">
        <f>VLOOKUP(A1723,'Cleaned Hospitalisation data'!$A$1:$K$2336,6,0)</f>
        <v>R1012</v>
      </c>
      <c r="L1723" s="12" cm="1">
        <f t="array" ref="L1723:P1723">_xlfn.XLOOKUP(A1723,$A:$A,'Cleaned Medical Examiation data'!$B:$F)</f>
        <v>27.265000000000001</v>
      </c>
      <c r="M1723" s="12">
        <v>4.25</v>
      </c>
      <c r="N1723" s="12" t="str">
        <v>NO</v>
      </c>
      <c r="O1723" s="12" t="str">
        <v>NO</v>
      </c>
      <c r="P1723" s="12" t="str">
        <v>YES</v>
      </c>
      <c r="Q1723" s="19" t="str" cm="1">
        <f t="array" ref="Q1723:T1723">_xlfn.XLOOKUP(A1723,$A:$A,'Cleaned Medical Examiation data'!$H:$K)</f>
        <v>NO</v>
      </c>
      <c r="R1723" s="48">
        <v>1</v>
      </c>
      <c r="S1723" s="45" t="str">
        <v>Over Weight</v>
      </c>
      <c r="T1723" s="34" t="str">
        <v>Normal</v>
      </c>
    </row>
    <row r="1724" spans="1:20" ht="15.75">
      <c r="A1724" s="33" t="s">
        <v>1766</v>
      </c>
      <c r="B1724" s="7" t="str">
        <f>VLOOKUP(A1724,'Customer Names'!$A:$G,7,0)</f>
        <v>Ms</v>
      </c>
      <c r="C1724" s="7" t="str">
        <f>VLOOKUP(A1724,'Customer Names'!$A:$F,6,0)</f>
        <v>Linnea C</v>
      </c>
      <c r="D1724" s="7" t="str">
        <f>VLOOKUP(A1724,'Customer Names'!$A:$E,5,0)</f>
        <v>Koopmans</v>
      </c>
      <c r="E1724" s="25" t="str">
        <f>VLOOKUP(A1724,'Cleaned Hospitalisation data'!$A:$K,7,0)</f>
        <v>14-Nov-1979</v>
      </c>
      <c r="F1724" s="12">
        <f>VLOOKUP(A1724,'Cleaned Hospitalisation data'!$A$1:$K$2336,8,0)</f>
        <v>43</v>
      </c>
      <c r="G1724" s="12">
        <f>VLOOKUP(A1724,'Cleaned Hospitalisation data'!$A:$K,2,0)</f>
        <v>2</v>
      </c>
      <c r="H1724" s="28">
        <f>VLOOKUP(A1724,'Cleaned Hospitalisation data'!$A$1:$K$2336,3,0)</f>
        <v>22478.6</v>
      </c>
      <c r="I1724" s="12" t="str">
        <f>VLOOKUP(A1724,'Cleaned Hospitalisation data'!$A$1:$K$2336,4,0)</f>
        <v>Tier - 3</v>
      </c>
      <c r="J1724" s="12" t="str">
        <f>VLOOKUP(A1724,'Cleaned Hospitalisation data'!$A$1:$K$2336,5,0)</f>
        <v>Tier - 2</v>
      </c>
      <c r="K1724" s="12" t="str">
        <f>VLOOKUP(A1724,'Cleaned Hospitalisation data'!$A$1:$K$2336,6,0)</f>
        <v>R1011</v>
      </c>
      <c r="L1724" s="12" cm="1">
        <f t="array" ref="L1724:P1724">_xlfn.XLOOKUP(A1724,$A:$A,'Cleaned Medical Examiation data'!$B:$F)</f>
        <v>26.7</v>
      </c>
      <c r="M1724" s="12">
        <v>5.23</v>
      </c>
      <c r="N1724" s="12" t="str">
        <v>NO</v>
      </c>
      <c r="O1724" s="12" t="str">
        <v>NO</v>
      </c>
      <c r="P1724" s="12" t="str">
        <v>YES</v>
      </c>
      <c r="Q1724" s="19" t="str" cm="1">
        <f t="array" ref="Q1724:T1724">_xlfn.XLOOKUP(A1724,$A:$A,'Cleaned Medical Examiation data'!$H:$K)</f>
        <v>YES</v>
      </c>
      <c r="R1724" s="48">
        <v>1</v>
      </c>
      <c r="S1724" s="45" t="str">
        <v>Over Weight</v>
      </c>
      <c r="T1724" s="34" t="str">
        <v>Normal</v>
      </c>
    </row>
    <row r="1725" spans="1:20" ht="15.75">
      <c r="A1725" s="33" t="s">
        <v>1767</v>
      </c>
      <c r="B1725" s="7" t="str">
        <f>VLOOKUP(A1725,'Customer Names'!$A:$G,7,0)</f>
        <v>Mr</v>
      </c>
      <c r="C1725" s="7" t="str">
        <f>VLOOKUP(A1725,'Customer Names'!$A:$F,6,0)</f>
        <v>Massimiliano A</v>
      </c>
      <c r="D1725" s="7" t="str">
        <f>VLOOKUP(A1725,'Customer Names'!$A:$E,5,0)</f>
        <v>Milani</v>
      </c>
      <c r="E1725" s="25" t="str">
        <f>VLOOKUP(A1725,'Cleaned Hospitalisation data'!$A:$K,7,0)</f>
        <v>21-Dec-1983</v>
      </c>
      <c r="F1725" s="12">
        <f>VLOOKUP(A1725,'Cleaned Hospitalisation data'!$A$1:$K$2336,8,0)</f>
        <v>39</v>
      </c>
      <c r="G1725" s="12">
        <f>VLOOKUP(A1725,'Cleaned Hospitalisation data'!$A:$K,2,0)</f>
        <v>1</v>
      </c>
      <c r="H1725" s="28">
        <f>VLOOKUP(A1725,'Cleaned Hospitalisation data'!$A$1:$K$2336,3,0)</f>
        <v>22462.04</v>
      </c>
      <c r="I1725" s="12" t="str">
        <f>VLOOKUP(A1725,'Cleaned Hospitalisation data'!$A$1:$K$2336,4,0)</f>
        <v>Tier - 3</v>
      </c>
      <c r="J1725" s="12" t="str">
        <f>VLOOKUP(A1725,'Cleaned Hospitalisation data'!$A$1:$K$2336,5,0)</f>
        <v>Tier - 1</v>
      </c>
      <c r="K1725" s="12" t="str">
        <f>VLOOKUP(A1725,'Cleaned Hospitalisation data'!$A$1:$K$2336,6,0)</f>
        <v>R1019</v>
      </c>
      <c r="L1725" s="12" cm="1">
        <f t="array" ref="L1725:P1725">_xlfn.XLOOKUP(A1725,$A:$A,'Cleaned Medical Examiation data'!$B:$F)</f>
        <v>29.925000000000001</v>
      </c>
      <c r="M1725" s="12">
        <v>5.96</v>
      </c>
      <c r="N1725" s="12" t="str">
        <v>YES</v>
      </c>
      <c r="O1725" s="12" t="str">
        <v>NO</v>
      </c>
      <c r="P1725" s="12" t="str">
        <v>YES</v>
      </c>
      <c r="Q1725" s="19" t="str" cm="1">
        <f t="array" ref="Q1725:T1725">_xlfn.XLOOKUP(A1725,$A:$A,'Cleaned Medical Examiation data'!$H:$K)</f>
        <v>YES</v>
      </c>
      <c r="R1725" s="48">
        <v>1</v>
      </c>
      <c r="S1725" s="45" t="str">
        <v>Over Weight</v>
      </c>
      <c r="T1725" s="34" t="str">
        <v>Prediabetes</v>
      </c>
    </row>
    <row r="1726" spans="1:20" ht="15.75">
      <c r="A1726" s="33" t="s">
        <v>1768</v>
      </c>
      <c r="B1726" s="7" t="str">
        <f>VLOOKUP(A1726,'Customer Names'!$A:$G,7,0)</f>
        <v>Mr</v>
      </c>
      <c r="C1726" s="7" t="str">
        <f>VLOOKUP(A1726,'Customer Names'!$A:$F,6,0)</f>
        <v>James M</v>
      </c>
      <c r="D1726" s="7" t="str">
        <f>VLOOKUP(A1726,'Customer Names'!$A:$E,5,0)</f>
        <v>Kelly</v>
      </c>
      <c r="E1726" s="25" t="str">
        <f>VLOOKUP(A1726,'Cleaned Hospitalisation data'!$A:$K,7,0)</f>
        <v>18-Aug-1966</v>
      </c>
      <c r="F1726" s="12">
        <f>VLOOKUP(A1726,'Cleaned Hospitalisation data'!$A$1:$K$2336,8,0)</f>
        <v>56</v>
      </c>
      <c r="G1726" s="12">
        <f>VLOOKUP(A1726,'Cleaned Hospitalisation data'!$A:$K,2,0)</f>
        <v>0</v>
      </c>
      <c r="H1726" s="28">
        <f>VLOOKUP(A1726,'Cleaned Hospitalisation data'!$A$1:$K$2336,3,0)</f>
        <v>22412.65</v>
      </c>
      <c r="I1726" s="12" t="str">
        <f>VLOOKUP(A1726,'Cleaned Hospitalisation data'!$A$1:$K$2336,4,0)</f>
        <v>Tier - 3</v>
      </c>
      <c r="J1726" s="12" t="str">
        <f>VLOOKUP(A1726,'Cleaned Hospitalisation data'!$A$1:$K$2336,5,0)</f>
        <v>Tier - 3</v>
      </c>
      <c r="K1726" s="12" t="str">
        <f>VLOOKUP(A1726,'Cleaned Hospitalisation data'!$A$1:$K$2336,6,0)</f>
        <v>R1014</v>
      </c>
      <c r="L1726" s="12" cm="1">
        <f t="array" ref="L1726:P1726">_xlfn.XLOOKUP(A1726,$A:$A,'Cleaned Medical Examiation data'!$B:$F)</f>
        <v>19.95</v>
      </c>
      <c r="M1726" s="12">
        <v>4.29</v>
      </c>
      <c r="N1726" s="12" t="str">
        <v>YES</v>
      </c>
      <c r="O1726" s="12" t="str">
        <v>NO</v>
      </c>
      <c r="P1726" s="12" t="str">
        <v>NO</v>
      </c>
      <c r="Q1726" s="19" t="str" cm="1">
        <f t="array" ref="Q1726:T1726">_xlfn.XLOOKUP(A1726,$A:$A,'Cleaned Medical Examiation data'!$H:$K)</f>
        <v>YES</v>
      </c>
      <c r="R1726" s="48">
        <v>2</v>
      </c>
      <c r="S1726" s="45" t="str">
        <v>Normal Weight</v>
      </c>
      <c r="T1726" s="34" t="str">
        <v>Normal</v>
      </c>
    </row>
    <row r="1727" spans="1:20" ht="15.75">
      <c r="A1727" s="33" t="s">
        <v>1769</v>
      </c>
      <c r="B1727" s="7" t="str">
        <f>VLOOKUP(A1727,'Customer Names'!$A:$G,7,0)</f>
        <v>Mr</v>
      </c>
      <c r="C1727" s="7" t="str">
        <f>VLOOKUP(A1727,'Customer Names'!$A:$F,6,0)</f>
        <v>Eric W</v>
      </c>
      <c r="D1727" s="7" t="str">
        <f>VLOOKUP(A1727,'Customer Names'!$A:$E,5,0)</f>
        <v>Januszewski</v>
      </c>
      <c r="E1727" s="25" t="str">
        <f>VLOOKUP(A1727,'Cleaned Hospitalisation data'!$A:$K,7,0)</f>
        <v>1-Jun-1975</v>
      </c>
      <c r="F1727" s="12">
        <f>VLOOKUP(A1727,'Cleaned Hospitalisation data'!$A$1:$K$2336,8,0)</f>
        <v>48</v>
      </c>
      <c r="G1727" s="12">
        <f>VLOOKUP(A1727,'Cleaned Hospitalisation data'!$A:$K,2,0)</f>
        <v>2</v>
      </c>
      <c r="H1727" s="28">
        <f>VLOOKUP(A1727,'Cleaned Hospitalisation data'!$A$1:$K$2336,3,0)</f>
        <v>44202.65</v>
      </c>
      <c r="I1727" s="12" t="str">
        <f>VLOOKUP(A1727,'Cleaned Hospitalisation data'!$A$1:$K$2336,4,0)</f>
        <v>Tier - 2</v>
      </c>
      <c r="J1727" s="12" t="str">
        <f>VLOOKUP(A1727,'Cleaned Hospitalisation data'!$A$1:$K$2336,5,0)</f>
        <v>Tier - 2</v>
      </c>
      <c r="K1727" s="12" t="str">
        <f>VLOOKUP(A1727,'Cleaned Hospitalisation data'!$A$1:$K$2336,6,0)</f>
        <v>R1013</v>
      </c>
      <c r="L1727" s="12" cm="1">
        <f t="array" ref="L1727:P1727">_xlfn.XLOOKUP(A1727,$A:$A,'Cleaned Medical Examiation data'!$B:$F)</f>
        <v>38.94</v>
      </c>
      <c r="M1727" s="12">
        <v>8.49</v>
      </c>
      <c r="N1727" s="12" t="str">
        <v>YES</v>
      </c>
      <c r="O1727" s="12" t="str">
        <v>NO</v>
      </c>
      <c r="P1727" s="12" t="str">
        <v>NO</v>
      </c>
      <c r="Q1727" s="19" t="str" cm="1">
        <f t="array" ref="Q1727:T1727">_xlfn.XLOOKUP(A1727,$A:$A,'Cleaned Medical Examiation data'!$H:$K)</f>
        <v>YES</v>
      </c>
      <c r="R1727" s="48">
        <v>1</v>
      </c>
      <c r="S1727" s="45" t="str">
        <v>Obesity</v>
      </c>
      <c r="T1727" s="34" t="str">
        <v>Diabetes</v>
      </c>
    </row>
    <row r="1728" spans="1:20" ht="15.75">
      <c r="A1728" s="33" t="s">
        <v>1770</v>
      </c>
      <c r="B1728" s="7" t="str">
        <f>VLOOKUP(A1728,'Customer Names'!$A:$G,7,0)</f>
        <v>Ms</v>
      </c>
      <c r="C1728" s="7" t="str">
        <f>VLOOKUP(A1728,'Customer Names'!$A:$F,6,0)</f>
        <v>Lauren</v>
      </c>
      <c r="D1728" s="7" t="str">
        <f>VLOOKUP(A1728,'Customer Names'!$A:$E,5,0)</f>
        <v>Finelli</v>
      </c>
      <c r="E1728" s="25" t="str">
        <f>VLOOKUP(A1728,'Cleaned Hospitalisation data'!$A:$K,7,0)</f>
        <v>26-Aug-1999</v>
      </c>
      <c r="F1728" s="12">
        <f>VLOOKUP(A1728,'Cleaned Hospitalisation data'!$A$1:$K$2336,8,0)</f>
        <v>23</v>
      </c>
      <c r="G1728" s="12">
        <f>VLOOKUP(A1728,'Cleaned Hospitalisation data'!$A:$K,2,0)</f>
        <v>2</v>
      </c>
      <c r="H1728" s="28">
        <f>VLOOKUP(A1728,'Cleaned Hospitalisation data'!$A$1:$K$2336,3,0)</f>
        <v>22395.74</v>
      </c>
      <c r="I1728" s="12" t="str">
        <f>VLOOKUP(A1728,'Cleaned Hospitalisation data'!$A$1:$K$2336,4,0)</f>
        <v>Tier - 3</v>
      </c>
      <c r="J1728" s="12" t="str">
        <f>VLOOKUP(A1728,'Cleaned Hospitalisation data'!$A$1:$K$2336,5,0)</f>
        <v>Tier - 2</v>
      </c>
      <c r="K1728" s="12" t="str">
        <f>VLOOKUP(A1728,'Cleaned Hospitalisation data'!$A$1:$K$2336,6,0)</f>
        <v>R1024</v>
      </c>
      <c r="L1728" s="12" cm="1">
        <f t="array" ref="L1728:P1728">_xlfn.XLOOKUP(A1728,$A:$A,'Cleaned Medical Examiation data'!$B:$F)</f>
        <v>24.225000000000001</v>
      </c>
      <c r="M1728" s="12">
        <v>4.09</v>
      </c>
      <c r="N1728" s="12" t="str">
        <v>NO</v>
      </c>
      <c r="O1728" s="12" t="str">
        <v>NO</v>
      </c>
      <c r="P1728" s="12" t="str">
        <v>NO</v>
      </c>
      <c r="Q1728" s="19" t="str" cm="1">
        <f t="array" ref="Q1728:T1728">_xlfn.XLOOKUP(A1728,$A:$A,'Cleaned Medical Examiation data'!$H:$K)</f>
        <v>NO</v>
      </c>
      <c r="R1728" s="48">
        <v>0</v>
      </c>
      <c r="S1728" s="45" t="str">
        <v>Normal Weight</v>
      </c>
      <c r="T1728" s="34" t="str">
        <v>Normal</v>
      </c>
    </row>
    <row r="1729" spans="1:20" ht="15.75">
      <c r="A1729" s="33" t="s">
        <v>1771</v>
      </c>
      <c r="B1729" s="7" t="str">
        <f>VLOOKUP(A1729,'Customer Names'!$A:$G,7,0)</f>
        <v>Ms</v>
      </c>
      <c r="C1729" s="7" t="str">
        <f>VLOOKUP(A1729,'Customer Names'!$A:$F,6,0)</f>
        <v>Michele V</v>
      </c>
      <c r="D1729" s="7" t="str">
        <f>VLOOKUP(A1729,'Customer Names'!$A:$E,5,0)</f>
        <v>Palmer</v>
      </c>
      <c r="E1729" s="25" t="str">
        <f>VLOOKUP(A1729,'Cleaned Hospitalisation data'!$A:$K,7,0)</f>
        <v>27-Dec-1982</v>
      </c>
      <c r="F1729" s="12">
        <f>VLOOKUP(A1729,'Cleaned Hospitalisation data'!$A$1:$K$2336,8,0)</f>
        <v>40</v>
      </c>
      <c r="G1729" s="12">
        <f>VLOOKUP(A1729,'Cleaned Hospitalisation data'!$A:$K,2,0)</f>
        <v>1</v>
      </c>
      <c r="H1729" s="28">
        <f>VLOOKUP(A1729,'Cleaned Hospitalisation data'!$A$1:$K$2336,3,0)</f>
        <v>22331.57</v>
      </c>
      <c r="I1729" s="12" t="str">
        <f>VLOOKUP(A1729,'Cleaned Hospitalisation data'!$A$1:$K$2336,4,0)</f>
        <v>Tier - 2</v>
      </c>
      <c r="J1729" s="12" t="str">
        <f>VLOOKUP(A1729,'Cleaned Hospitalisation data'!$A$1:$K$2336,5,0)</f>
        <v>Tier - 3</v>
      </c>
      <c r="K1729" s="12" t="str">
        <f>VLOOKUP(A1729,'Cleaned Hospitalisation data'!$A$1:$K$2336,6,0)</f>
        <v>R1024</v>
      </c>
      <c r="L1729" s="12" cm="1">
        <f t="array" ref="L1729:P1729">_xlfn.XLOOKUP(A1729,$A:$A,'Cleaned Medical Examiation data'!$B:$F)</f>
        <v>28.12</v>
      </c>
      <c r="M1729" s="12">
        <v>4.88</v>
      </c>
      <c r="N1729" s="12" t="str">
        <v>NO</v>
      </c>
      <c r="O1729" s="12" t="str">
        <v>NO</v>
      </c>
      <c r="P1729" s="12" t="str">
        <v>NO</v>
      </c>
      <c r="Q1729" s="19" t="str" cm="1">
        <f t="array" ref="Q1729:T1729">_xlfn.XLOOKUP(A1729,$A:$A,'Cleaned Medical Examiation data'!$H:$K)</f>
        <v>YES</v>
      </c>
      <c r="R1729" s="48">
        <v>0</v>
      </c>
      <c r="S1729" s="45" t="str">
        <v>Over Weight</v>
      </c>
      <c r="T1729" s="34" t="str">
        <v>Normal</v>
      </c>
    </row>
    <row r="1730" spans="1:20" ht="15.75">
      <c r="A1730" s="33" t="s">
        <v>1772</v>
      </c>
      <c r="B1730" s="7" t="str">
        <f>VLOOKUP(A1730,'Customer Names'!$A:$G,7,0)</f>
        <v>Mr</v>
      </c>
      <c r="C1730" s="7" t="str">
        <f>VLOOKUP(A1730,'Customer Names'!$A:$F,6,0)</f>
        <v>Xiao</v>
      </c>
      <c r="D1730" s="7" t="str">
        <f>VLOOKUP(A1730,'Customer Names'!$A:$E,5,0)</f>
        <v>Wang</v>
      </c>
      <c r="E1730" s="25" t="str">
        <f>VLOOKUP(A1730,'Cleaned Hospitalisation data'!$A:$K,7,0)</f>
        <v>16-Jun-1971</v>
      </c>
      <c r="F1730" s="12">
        <f>VLOOKUP(A1730,'Cleaned Hospitalisation data'!$A$1:$K$2336,8,0)</f>
        <v>51</v>
      </c>
      <c r="G1730" s="12">
        <f>VLOOKUP(A1730,'Cleaned Hospitalisation data'!$A:$K,2,0)</f>
        <v>1</v>
      </c>
      <c r="H1730" s="28">
        <f>VLOOKUP(A1730,'Cleaned Hospitalisation data'!$A$1:$K$2336,3,0)</f>
        <v>22218.11</v>
      </c>
      <c r="I1730" s="12" t="str">
        <f>VLOOKUP(A1730,'Cleaned Hospitalisation data'!$A$1:$K$2336,4,0)</f>
        <v>Tier - 2</v>
      </c>
      <c r="J1730" s="12" t="str">
        <f>VLOOKUP(A1730,'Cleaned Hospitalisation data'!$A$1:$K$2336,5,0)</f>
        <v>Tier - 3</v>
      </c>
      <c r="K1730" s="12" t="str">
        <f>VLOOKUP(A1730,'Cleaned Hospitalisation data'!$A$1:$K$2336,6,0)</f>
        <v>R1013</v>
      </c>
      <c r="L1730" s="12" cm="1">
        <f t="array" ref="L1730:P1730">_xlfn.XLOOKUP(A1730,$A:$A,'Cleaned Medical Examiation data'!$B:$F)</f>
        <v>23.21</v>
      </c>
      <c r="M1730" s="12">
        <v>6.76</v>
      </c>
      <c r="N1730" s="12" t="str">
        <v>NO</v>
      </c>
      <c r="O1730" s="12" t="str">
        <v>NO</v>
      </c>
      <c r="P1730" s="12" t="str">
        <v>NO</v>
      </c>
      <c r="Q1730" s="19" t="str" cm="1">
        <f t="array" ref="Q1730:T1730">_xlfn.XLOOKUP(A1730,$A:$A,'Cleaned Medical Examiation data'!$H:$K)</f>
        <v>YES</v>
      </c>
      <c r="R1730" s="48">
        <v>0</v>
      </c>
      <c r="S1730" s="45" t="str">
        <v>Normal Weight</v>
      </c>
      <c r="T1730" s="34" t="str">
        <v>Diabetes</v>
      </c>
    </row>
    <row r="1731" spans="1:20" ht="15.75">
      <c r="A1731" s="33" t="s">
        <v>1773</v>
      </c>
      <c r="B1731" s="7" t="str">
        <f>VLOOKUP(A1731,'Customer Names'!$A:$G,7,0)</f>
        <v>Ms</v>
      </c>
      <c r="C1731" s="7" t="str">
        <f>VLOOKUP(A1731,'Customer Names'!$A:$F,6,0)</f>
        <v>Harper L</v>
      </c>
      <c r="D1731" s="7" t="str">
        <f>VLOOKUP(A1731,'Customer Names'!$A:$E,5,0)</f>
        <v>Beasley</v>
      </c>
      <c r="E1731" s="25" t="str">
        <f>VLOOKUP(A1731,'Cleaned Hospitalisation data'!$A:$K,7,0)</f>
        <v>24-Aug-1965</v>
      </c>
      <c r="F1731" s="12">
        <f>VLOOKUP(A1731,'Cleaned Hospitalisation data'!$A$1:$K$2336,8,0)</f>
        <v>57</v>
      </c>
      <c r="G1731" s="12">
        <f>VLOOKUP(A1731,'Cleaned Hospitalisation data'!$A:$K,2,0)</f>
        <v>1</v>
      </c>
      <c r="H1731" s="28">
        <f>VLOOKUP(A1731,'Cleaned Hospitalisation data'!$A$1:$K$2336,3,0)</f>
        <v>22192.44</v>
      </c>
      <c r="I1731" s="12" t="str">
        <f>VLOOKUP(A1731,'Cleaned Hospitalisation data'!$A$1:$K$2336,4,0)</f>
        <v>Tier - 3</v>
      </c>
      <c r="J1731" s="12" t="str">
        <f>VLOOKUP(A1731,'Cleaned Hospitalisation data'!$A$1:$K$2336,5,0)</f>
        <v>Tier - 1</v>
      </c>
      <c r="K1731" s="12" t="str">
        <f>VLOOKUP(A1731,'Cleaned Hospitalisation data'!$A$1:$K$2336,6,0)</f>
        <v>R1013</v>
      </c>
      <c r="L1731" s="12" cm="1">
        <f t="array" ref="L1731:P1731">_xlfn.XLOOKUP(A1731,$A:$A,'Cleaned Medical Examiation data'!$B:$F)</f>
        <v>23.98</v>
      </c>
      <c r="M1731" s="12">
        <v>10.67</v>
      </c>
      <c r="N1731" s="12" t="str">
        <v>NO</v>
      </c>
      <c r="O1731" s="12" t="str">
        <v>NO</v>
      </c>
      <c r="P1731" s="12" t="str">
        <v>NO</v>
      </c>
      <c r="Q1731" s="19" t="str" cm="1">
        <f t="array" ref="Q1731:T1731">_xlfn.XLOOKUP(A1731,$A:$A,'Cleaned Medical Examiation data'!$H:$K)</f>
        <v>NO</v>
      </c>
      <c r="R1731" s="48">
        <v>0</v>
      </c>
      <c r="S1731" s="45" t="str">
        <v>Normal Weight</v>
      </c>
      <c r="T1731" s="34" t="str">
        <v>Diabetes</v>
      </c>
    </row>
    <row r="1732" spans="1:20" ht="15.75">
      <c r="A1732" s="33" t="s">
        <v>1774</v>
      </c>
      <c r="B1732" s="7" t="str">
        <f>VLOOKUP(A1732,'Customer Names'!$A:$G,7,0)</f>
        <v>Mr</v>
      </c>
      <c r="C1732" s="7" t="str">
        <f>VLOOKUP(A1732,'Customer Names'!$A:$F,6,0)</f>
        <v>Nick</v>
      </c>
      <c r="D1732" s="7" t="str">
        <f>VLOOKUP(A1732,'Customer Names'!$A:$E,5,0)</f>
        <v>Bedbury</v>
      </c>
      <c r="E1732" s="25" t="str">
        <f>VLOOKUP(A1732,'Cleaned Hospitalisation data'!$A:$K,7,0)</f>
        <v>12-Sep-1980</v>
      </c>
      <c r="F1732" s="12">
        <f>VLOOKUP(A1732,'Cleaned Hospitalisation data'!$A$1:$K$2336,8,0)</f>
        <v>42</v>
      </c>
      <c r="G1732" s="12">
        <f>VLOOKUP(A1732,'Cleaned Hospitalisation data'!$A:$K,2,0)</f>
        <v>0</v>
      </c>
      <c r="H1732" s="28">
        <f>VLOOKUP(A1732,'Cleaned Hospitalisation data'!$A$1:$K$2336,3,0)</f>
        <v>22144.03</v>
      </c>
      <c r="I1732" s="12" t="str">
        <f>VLOOKUP(A1732,'Cleaned Hospitalisation data'!$A$1:$K$2336,4,0)</f>
        <v>Tier - 2</v>
      </c>
      <c r="J1732" s="12" t="str">
        <f>VLOOKUP(A1732,'Cleaned Hospitalisation data'!$A$1:$K$2336,5,0)</f>
        <v>Tier - 2</v>
      </c>
      <c r="K1732" s="12" t="str">
        <f>VLOOKUP(A1732,'Cleaned Hospitalisation data'!$A$1:$K$2336,6,0)</f>
        <v>R1011</v>
      </c>
      <c r="L1732" s="12" cm="1">
        <f t="array" ref="L1732:P1732">_xlfn.XLOOKUP(A1732,$A:$A,'Cleaned Medical Examiation data'!$B:$F)</f>
        <v>30</v>
      </c>
      <c r="M1732" s="12">
        <v>6.21</v>
      </c>
      <c r="N1732" s="12" t="str">
        <v>NO</v>
      </c>
      <c r="O1732" s="12" t="str">
        <v>NO</v>
      </c>
      <c r="P1732" s="12" t="str">
        <v>NO</v>
      </c>
      <c r="Q1732" s="19" t="str" cm="1">
        <f t="array" ref="Q1732:T1732">_xlfn.XLOOKUP(A1732,$A:$A,'Cleaned Medical Examiation data'!$H:$K)</f>
        <v>YES</v>
      </c>
      <c r="R1732" s="48">
        <v>0</v>
      </c>
      <c r="S1732" s="45" t="str">
        <v>Obesity</v>
      </c>
      <c r="T1732" s="34" t="str">
        <v>Prediabetes</v>
      </c>
    </row>
    <row r="1733" spans="1:20" ht="15.75">
      <c r="A1733" s="33" t="s">
        <v>1775</v>
      </c>
      <c r="B1733" s="7" t="str">
        <f>VLOOKUP(A1733,'Customer Names'!$A:$G,7,0)</f>
        <v>Mr</v>
      </c>
      <c r="C1733" s="7" t="str">
        <f>VLOOKUP(A1733,'Customer Names'!$A:$F,6,0)</f>
        <v>Scott</v>
      </c>
      <c r="D1733" s="7" t="str">
        <f>VLOOKUP(A1733,'Customer Names'!$A:$E,5,0)</f>
        <v>Stemberger</v>
      </c>
      <c r="E1733" s="25" t="str">
        <f>VLOOKUP(A1733,'Cleaned Hospitalisation data'!$A:$K,7,0)</f>
        <v>28-Aug-2001</v>
      </c>
      <c r="F1733" s="12">
        <f>VLOOKUP(A1733,'Cleaned Hospitalisation data'!$A$1:$K$2336,8,0)</f>
        <v>21</v>
      </c>
      <c r="G1733" s="12">
        <f>VLOOKUP(A1733,'Cleaned Hospitalisation data'!$A:$K,2,0)</f>
        <v>0</v>
      </c>
      <c r="H1733" s="28">
        <f>VLOOKUP(A1733,'Cleaned Hospitalisation data'!$A$1:$K$2336,3,0)</f>
        <v>22097.62</v>
      </c>
      <c r="I1733" s="12" t="str">
        <f>VLOOKUP(A1733,'Cleaned Hospitalisation data'!$A$1:$K$2336,4,0)</f>
        <v>Tier - 3</v>
      </c>
      <c r="J1733" s="12" t="str">
        <f>VLOOKUP(A1733,'Cleaned Hospitalisation data'!$A$1:$K$2336,5,0)</f>
        <v>Tier - 1</v>
      </c>
      <c r="K1733" s="12" t="str">
        <f>VLOOKUP(A1733,'Cleaned Hospitalisation data'!$A$1:$K$2336,6,0)</f>
        <v>R1011</v>
      </c>
      <c r="L1733" s="12" cm="1">
        <f t="array" ref="L1733:P1733">_xlfn.XLOOKUP(A1733,$A:$A,'Cleaned Medical Examiation data'!$B:$F)</f>
        <v>17.350000000000001</v>
      </c>
      <c r="M1733" s="12">
        <v>5.03</v>
      </c>
      <c r="N1733" s="12" t="str">
        <v>YES</v>
      </c>
      <c r="O1733" s="12" t="str">
        <v>NO</v>
      </c>
      <c r="P1733" s="12" t="str">
        <v>NO</v>
      </c>
      <c r="Q1733" s="19" t="str" cm="1">
        <f t="array" ref="Q1733:T1733">_xlfn.XLOOKUP(A1733,$A:$A,'Cleaned Medical Examiation data'!$H:$K)</f>
        <v>YES</v>
      </c>
      <c r="R1733" s="48">
        <v>0</v>
      </c>
      <c r="S1733" s="45" t="str">
        <v>Under Weight</v>
      </c>
      <c r="T1733" s="34" t="str">
        <v>Normal</v>
      </c>
    </row>
    <row r="1734" spans="1:20" ht="15.75">
      <c r="A1734" s="33" t="s">
        <v>1776</v>
      </c>
      <c r="B1734" s="7" t="str">
        <f>VLOOKUP(A1734,'Customer Names'!$A:$G,7,0)</f>
        <v>Mr</v>
      </c>
      <c r="C1734" s="7" t="str">
        <f>VLOOKUP(A1734,'Customer Names'!$A:$F,6,0)</f>
        <v>Wilson</v>
      </c>
      <c r="D1734" s="7" t="str">
        <f>VLOOKUP(A1734,'Customer Names'!$A:$E,5,0)</f>
        <v>Chebet</v>
      </c>
      <c r="E1734" s="25" t="str">
        <f>VLOOKUP(A1734,'Cleaned Hospitalisation data'!$A:$K,7,0)</f>
        <v>14-Oct-1989</v>
      </c>
      <c r="F1734" s="12">
        <f>VLOOKUP(A1734,'Cleaned Hospitalisation data'!$A$1:$K$2336,8,0)</f>
        <v>33</v>
      </c>
      <c r="G1734" s="12">
        <f>VLOOKUP(A1734,'Cleaned Hospitalisation data'!$A:$K,2,0)</f>
        <v>0</v>
      </c>
      <c r="H1734" s="28">
        <f>VLOOKUP(A1734,'Cleaned Hospitalisation data'!$A$1:$K$2336,3,0)</f>
        <v>21984.47</v>
      </c>
      <c r="I1734" s="12" t="str">
        <f>VLOOKUP(A1734,'Cleaned Hospitalisation data'!$A$1:$K$2336,4,0)</f>
        <v>Tier - 3</v>
      </c>
      <c r="J1734" s="12" t="str">
        <f>VLOOKUP(A1734,'Cleaned Hospitalisation data'!$A$1:$K$2336,5,0)</f>
        <v>Tier - 1</v>
      </c>
      <c r="K1734" s="12" t="str">
        <f>VLOOKUP(A1734,'Cleaned Hospitalisation data'!$A$1:$K$2336,6,0)</f>
        <v>R1012</v>
      </c>
      <c r="L1734" s="12" cm="1">
        <f t="array" ref="L1734:P1734">_xlfn.XLOOKUP(A1734,$A:$A,'Cleaned Medical Examiation data'!$B:$F)</f>
        <v>22.704999999999998</v>
      </c>
      <c r="M1734" s="12">
        <v>5.27</v>
      </c>
      <c r="N1734" s="12" t="str">
        <v>NO</v>
      </c>
      <c r="O1734" s="12" t="str">
        <v>NO</v>
      </c>
      <c r="P1734" s="12" t="str">
        <v>NO</v>
      </c>
      <c r="Q1734" s="19" t="str" cm="1">
        <f t="array" ref="Q1734:T1734">_xlfn.XLOOKUP(A1734,$A:$A,'Cleaned Medical Examiation data'!$H:$K)</f>
        <v>NO</v>
      </c>
      <c r="R1734" s="48">
        <v>0</v>
      </c>
      <c r="S1734" s="45" t="str">
        <v>Normal Weight</v>
      </c>
      <c r="T1734" s="34" t="str">
        <v>Normal</v>
      </c>
    </row>
    <row r="1735" spans="1:20" ht="15.75">
      <c r="A1735" s="33" t="s">
        <v>1777</v>
      </c>
      <c r="B1735" s="7" t="str">
        <f>VLOOKUP(A1735,'Customer Names'!$A:$G,7,0)</f>
        <v>Mr</v>
      </c>
      <c r="C1735" s="7" t="str">
        <f>VLOOKUP(A1735,'Customer Names'!$A:$F,6,0)</f>
        <v>Lee</v>
      </c>
      <c r="D1735" s="7" t="str">
        <f>VLOOKUP(A1735,'Customer Names'!$A:$E,5,0)</f>
        <v>Muir</v>
      </c>
      <c r="E1735" s="25" t="str">
        <f>VLOOKUP(A1735,'Cleaned Hospitalisation data'!$A:$K,7,0)</f>
        <v>19-Dec-1975</v>
      </c>
      <c r="F1735" s="12">
        <f>VLOOKUP(A1735,'Cleaned Hospitalisation data'!$A$1:$K$2336,8,0)</f>
        <v>47</v>
      </c>
      <c r="G1735" s="12">
        <f>VLOOKUP(A1735,'Cleaned Hospitalisation data'!$A:$K,2,0)</f>
        <v>1</v>
      </c>
      <c r="H1735" s="28">
        <f>VLOOKUP(A1735,'Cleaned Hospitalisation data'!$A$1:$K$2336,3,0)</f>
        <v>21978.68</v>
      </c>
      <c r="I1735" s="12" t="str">
        <f>VLOOKUP(A1735,'Cleaned Hospitalisation data'!$A$1:$K$2336,4,0)</f>
        <v>Tier - 3</v>
      </c>
      <c r="J1735" s="12" t="str">
        <f>VLOOKUP(A1735,'Cleaned Hospitalisation data'!$A$1:$K$2336,5,0)</f>
        <v>Tier - 3</v>
      </c>
      <c r="K1735" s="12" t="str">
        <f>VLOOKUP(A1735,'Cleaned Hospitalisation data'!$A$1:$K$2336,6,0)</f>
        <v>R1013</v>
      </c>
      <c r="L1735" s="12" cm="1">
        <f t="array" ref="L1735:P1735">_xlfn.XLOOKUP(A1735,$A:$A,'Cleaned Medical Examiation data'!$B:$F)</f>
        <v>25.41</v>
      </c>
      <c r="M1735" s="12">
        <v>10.53</v>
      </c>
      <c r="N1735" s="12" t="str">
        <v>YES</v>
      </c>
      <c r="O1735" s="12" t="str">
        <v>NO</v>
      </c>
      <c r="P1735" s="12" t="str">
        <v>NO</v>
      </c>
      <c r="Q1735" s="19" t="str" cm="1">
        <f t="array" ref="Q1735:T1735">_xlfn.XLOOKUP(A1735,$A:$A,'Cleaned Medical Examiation data'!$H:$K)</f>
        <v>YES</v>
      </c>
      <c r="R1735" s="48">
        <v>1</v>
      </c>
      <c r="S1735" s="45" t="str">
        <v>Over Weight</v>
      </c>
      <c r="T1735" s="34" t="str">
        <v>Diabetes</v>
      </c>
    </row>
    <row r="1736" spans="1:20" ht="15.75">
      <c r="A1736" s="33" t="s">
        <v>1778</v>
      </c>
      <c r="B1736" s="7" t="str">
        <f>VLOOKUP(A1736,'Customer Names'!$A:$G,7,0)</f>
        <v>Mr</v>
      </c>
      <c r="C1736" s="7" t="str">
        <f>VLOOKUP(A1736,'Customer Names'!$A:$F,6,0)</f>
        <v>Shizhong</v>
      </c>
      <c r="D1736" s="7" t="str">
        <f>VLOOKUP(A1736,'Customer Names'!$A:$E,5,0)</f>
        <v>Yang</v>
      </c>
      <c r="E1736" s="25" t="str">
        <f>VLOOKUP(A1736,'Cleaned Hospitalisation data'!$A:$K,7,0)</f>
        <v>28-Sep-2003</v>
      </c>
      <c r="F1736" s="12">
        <f>VLOOKUP(A1736,'Cleaned Hospitalisation data'!$A$1:$K$2336,8,0)</f>
        <v>19</v>
      </c>
      <c r="G1736" s="12">
        <f>VLOOKUP(A1736,'Cleaned Hospitalisation data'!$A:$K,2,0)</f>
        <v>0</v>
      </c>
      <c r="H1736" s="28">
        <f>VLOOKUP(A1736,'Cleaned Hospitalisation data'!$A$1:$K$2336,3,0)</f>
        <v>21882.400000000001</v>
      </c>
      <c r="I1736" s="12" t="str">
        <f>VLOOKUP(A1736,'Cleaned Hospitalisation data'!$A$1:$K$2336,4,0)</f>
        <v>Tier - 2</v>
      </c>
      <c r="J1736" s="12" t="str">
        <f>VLOOKUP(A1736,'Cleaned Hospitalisation data'!$A$1:$K$2336,5,0)</f>
        <v>Tier - 1</v>
      </c>
      <c r="K1736" s="12" t="str">
        <f>VLOOKUP(A1736,'Cleaned Hospitalisation data'!$A$1:$K$2336,6,0)</f>
        <v>R1011</v>
      </c>
      <c r="L1736" s="12" cm="1">
        <f t="array" ref="L1736:P1736">_xlfn.XLOOKUP(A1736,$A:$A,'Cleaned Medical Examiation data'!$B:$F)</f>
        <v>18.23</v>
      </c>
      <c r="M1736" s="12">
        <v>5.78</v>
      </c>
      <c r="N1736" s="12" t="str">
        <v>NO</v>
      </c>
      <c r="O1736" s="12" t="str">
        <v>NO</v>
      </c>
      <c r="P1736" s="12" t="str">
        <v>YES</v>
      </c>
      <c r="Q1736" s="19" t="str" cm="1">
        <f t="array" ref="Q1736:T1736">_xlfn.XLOOKUP(A1736,$A:$A,'Cleaned Medical Examiation data'!$H:$K)</f>
        <v>YES</v>
      </c>
      <c r="R1736" s="48">
        <v>1</v>
      </c>
      <c r="S1736" s="45" t="str">
        <v>Under Weight</v>
      </c>
      <c r="T1736" s="34" t="str">
        <v>Prediabetes</v>
      </c>
    </row>
    <row r="1737" spans="1:20" ht="15.75">
      <c r="A1737" s="33" t="s">
        <v>1779</v>
      </c>
      <c r="B1737" s="7" t="str">
        <f>VLOOKUP(A1737,'Customer Names'!$A:$G,7,0)</f>
        <v>Ms</v>
      </c>
      <c r="C1737" s="7" t="str">
        <f>VLOOKUP(A1737,'Customer Names'!$A:$F,6,0)</f>
        <v>Marie-Claire</v>
      </c>
      <c r="D1737" s="7" t="str">
        <f>VLOOKUP(A1737,'Customer Names'!$A:$E,5,0)</f>
        <v>Gravel</v>
      </c>
      <c r="E1737" s="25" t="str">
        <f>VLOOKUP(A1737,'Cleaned Hospitalisation data'!$A:$K,7,0)</f>
        <v>17-Aug-1979</v>
      </c>
      <c r="F1737" s="12">
        <f>VLOOKUP(A1737,'Cleaned Hospitalisation data'!$A$1:$K$2336,8,0)</f>
        <v>43</v>
      </c>
      <c r="G1737" s="12">
        <f>VLOOKUP(A1737,'Cleaned Hospitalisation data'!$A:$K,2,0)</f>
        <v>2</v>
      </c>
      <c r="H1737" s="28">
        <f>VLOOKUP(A1737,'Cleaned Hospitalisation data'!$A$1:$K$2336,3,0)</f>
        <v>21880.82</v>
      </c>
      <c r="I1737" s="12" t="str">
        <f>VLOOKUP(A1737,'Cleaned Hospitalisation data'!$A$1:$K$2336,4,0)</f>
        <v>Tier - 3</v>
      </c>
      <c r="J1737" s="12" t="str">
        <f>VLOOKUP(A1737,'Cleaned Hospitalisation data'!$A$1:$K$2336,5,0)</f>
        <v>Tier - 1</v>
      </c>
      <c r="K1737" s="12" t="str">
        <f>VLOOKUP(A1737,'Cleaned Hospitalisation data'!$A$1:$K$2336,6,0)</f>
        <v>R1012</v>
      </c>
      <c r="L1737" s="12" cm="1">
        <f t="array" ref="L1737:P1737">_xlfn.XLOOKUP(A1737,$A:$A,'Cleaned Medical Examiation data'!$B:$F)</f>
        <v>24.7</v>
      </c>
      <c r="M1737" s="12">
        <v>4.3600000000000003</v>
      </c>
      <c r="N1737" s="12" t="str">
        <v>NO</v>
      </c>
      <c r="O1737" s="12" t="str">
        <v>NO</v>
      </c>
      <c r="P1737" s="12" t="str">
        <v>YES</v>
      </c>
      <c r="Q1737" s="19" t="str" cm="1">
        <f t="array" ref="Q1737:T1737">_xlfn.XLOOKUP(A1737,$A:$A,'Cleaned Medical Examiation data'!$H:$K)</f>
        <v>YES</v>
      </c>
      <c r="R1737" s="48">
        <v>1</v>
      </c>
      <c r="S1737" s="45" t="str">
        <v>Normal Weight</v>
      </c>
      <c r="T1737" s="34" t="str">
        <v>Normal</v>
      </c>
    </row>
    <row r="1738" spans="1:20" ht="15.75">
      <c r="A1738" s="33" t="s">
        <v>1780</v>
      </c>
      <c r="B1738" s="7" t="str">
        <f>VLOOKUP(A1738,'Customer Names'!$A:$G,7,0)</f>
        <v>Ms</v>
      </c>
      <c r="C1738" s="7" t="str">
        <f>VLOOKUP(A1738,'Customer Names'!$A:$F,6,0)</f>
        <v>Brianna L</v>
      </c>
      <c r="D1738" s="7" t="str">
        <f>VLOOKUP(A1738,'Customer Names'!$A:$E,5,0)</f>
        <v>Rohne</v>
      </c>
      <c r="E1738" s="25" t="str">
        <f>VLOOKUP(A1738,'Cleaned Hospitalisation data'!$A:$K,7,0)</f>
        <v>16-Jul-1988</v>
      </c>
      <c r="F1738" s="12">
        <f>VLOOKUP(A1738,'Cleaned Hospitalisation data'!$A$1:$K$2336,8,0)</f>
        <v>34</v>
      </c>
      <c r="G1738" s="12">
        <f>VLOOKUP(A1738,'Cleaned Hospitalisation data'!$A:$K,2,0)</f>
        <v>1</v>
      </c>
      <c r="H1738" s="28">
        <f>VLOOKUP(A1738,'Cleaned Hospitalisation data'!$A$1:$K$2336,3,0)</f>
        <v>43943.88</v>
      </c>
      <c r="I1738" s="12" t="str">
        <f>VLOOKUP(A1738,'Cleaned Hospitalisation data'!$A$1:$K$2336,4,0)</f>
        <v>Tier - 2</v>
      </c>
      <c r="J1738" s="12" t="str">
        <f>VLOOKUP(A1738,'Cleaned Hospitalisation data'!$A$1:$K$2336,5,0)</f>
        <v>Tier - 1</v>
      </c>
      <c r="K1738" s="12" t="str">
        <f>VLOOKUP(A1738,'Cleaned Hospitalisation data'!$A$1:$K$2336,6,0)</f>
        <v>R1012</v>
      </c>
      <c r="L1738" s="12" cm="1">
        <f t="array" ref="L1738:P1738">_xlfn.XLOOKUP(A1738,$A:$A,'Cleaned Medical Examiation data'!$B:$F)</f>
        <v>30.21</v>
      </c>
      <c r="M1738" s="12">
        <v>5.34</v>
      </c>
      <c r="N1738" s="12" t="str">
        <v>YES</v>
      </c>
      <c r="O1738" s="12" t="str">
        <v>NO</v>
      </c>
      <c r="P1738" s="12" t="str">
        <v>NO</v>
      </c>
      <c r="Q1738" s="19" t="str" cm="1">
        <f t="array" ref="Q1738:T1738">_xlfn.XLOOKUP(A1738,$A:$A,'Cleaned Medical Examiation data'!$H:$K)</f>
        <v>YES</v>
      </c>
      <c r="R1738" s="48">
        <v>1</v>
      </c>
      <c r="S1738" s="45" t="str">
        <v>Obesity</v>
      </c>
      <c r="T1738" s="34" t="str">
        <v>Normal</v>
      </c>
    </row>
    <row r="1739" spans="1:20" ht="15.75">
      <c r="A1739" s="33" t="s">
        <v>1781</v>
      </c>
      <c r="B1739" s="7" t="str">
        <f>VLOOKUP(A1739,'Customer Names'!$A:$G,7,0)</f>
        <v>Mr</v>
      </c>
      <c r="C1739" s="7" t="str">
        <f>VLOOKUP(A1739,'Customer Names'!$A:$F,6,0)</f>
        <v>Todd J</v>
      </c>
      <c r="D1739" s="7" t="str">
        <f>VLOOKUP(A1739,'Customer Names'!$A:$E,5,0)</f>
        <v>Smith</v>
      </c>
      <c r="E1739" s="25" t="str">
        <f>VLOOKUP(A1739,'Cleaned Hospitalisation data'!$A:$K,7,0)</f>
        <v>27-Aug-1963</v>
      </c>
      <c r="F1739" s="12">
        <f>VLOOKUP(A1739,'Cleaned Hospitalisation data'!$A$1:$K$2336,8,0)</f>
        <v>59</v>
      </c>
      <c r="G1739" s="12">
        <f>VLOOKUP(A1739,'Cleaned Hospitalisation data'!$A:$K,2,0)</f>
        <v>0</v>
      </c>
      <c r="H1739" s="28">
        <f>VLOOKUP(A1739,'Cleaned Hospitalisation data'!$A$1:$K$2336,3,0)</f>
        <v>21797</v>
      </c>
      <c r="I1739" s="12" t="str">
        <f>VLOOKUP(A1739,'Cleaned Hospitalisation data'!$A$1:$K$2336,4,0)</f>
        <v>Tier - 3</v>
      </c>
      <c r="J1739" s="12" t="str">
        <f>VLOOKUP(A1739,'Cleaned Hospitalisation data'!$A$1:$K$2336,5,0)</f>
        <v>Tier - 1</v>
      </c>
      <c r="K1739" s="12" t="str">
        <f>VLOOKUP(A1739,'Cleaned Hospitalisation data'!$A$1:$K$2336,6,0)</f>
        <v>R1011</v>
      </c>
      <c r="L1739" s="12" cm="1">
        <f t="array" ref="L1739:P1739">_xlfn.XLOOKUP(A1739,$A:$A,'Cleaned Medical Examiation data'!$B:$F)</f>
        <v>37.4</v>
      </c>
      <c r="M1739" s="12">
        <v>9.7200000000000006</v>
      </c>
      <c r="N1739" s="12" t="str">
        <v>YES</v>
      </c>
      <c r="O1739" s="12" t="str">
        <v>NO</v>
      </c>
      <c r="P1739" s="12" t="str">
        <v>YES</v>
      </c>
      <c r="Q1739" s="19" t="str" cm="1">
        <f t="array" ref="Q1739:T1739">_xlfn.XLOOKUP(A1739,$A:$A,'Cleaned Medical Examiation data'!$H:$K)</f>
        <v>NO</v>
      </c>
      <c r="R1739" s="48">
        <v>1</v>
      </c>
      <c r="S1739" s="45" t="str">
        <v>Obesity</v>
      </c>
      <c r="T1739" s="34" t="str">
        <v>Diabetes</v>
      </c>
    </row>
    <row r="1740" spans="1:20" ht="15.75">
      <c r="A1740" s="33" t="s">
        <v>1782</v>
      </c>
      <c r="B1740" s="7" t="str">
        <f>VLOOKUP(A1740,'Customer Names'!$A:$G,7,0)</f>
        <v>Ms</v>
      </c>
      <c r="C1740" s="7" t="str">
        <f>VLOOKUP(A1740,'Customer Names'!$A:$F,6,0)</f>
        <v>Carolyn</v>
      </c>
      <c r="D1740" s="7" t="str">
        <f>VLOOKUP(A1740,'Customer Names'!$A:$E,5,0)</f>
        <v>Williams</v>
      </c>
      <c r="E1740" s="25" t="str">
        <f>VLOOKUP(A1740,'Cleaned Hospitalisation data'!$A:$K,7,0)</f>
        <v>28-Sep-1979</v>
      </c>
      <c r="F1740" s="12">
        <f>VLOOKUP(A1740,'Cleaned Hospitalisation data'!$A$1:$K$2336,8,0)</f>
        <v>43</v>
      </c>
      <c r="G1740" s="12">
        <f>VLOOKUP(A1740,'Cleaned Hospitalisation data'!$A:$K,2,0)</f>
        <v>0</v>
      </c>
      <c r="H1740" s="28">
        <f>VLOOKUP(A1740,'Cleaned Hospitalisation data'!$A$1:$K$2336,3,0)</f>
        <v>21774.32</v>
      </c>
      <c r="I1740" s="12" t="str">
        <f>VLOOKUP(A1740,'Cleaned Hospitalisation data'!$A$1:$K$2336,4,0)</f>
        <v>Tier - 3</v>
      </c>
      <c r="J1740" s="12" t="str">
        <f>VLOOKUP(A1740,'Cleaned Hospitalisation data'!$A$1:$K$2336,5,0)</f>
        <v>Tier - 2</v>
      </c>
      <c r="K1740" s="12" t="str">
        <f>VLOOKUP(A1740,'Cleaned Hospitalisation data'!$A$1:$K$2336,6,0)</f>
        <v>R1012</v>
      </c>
      <c r="L1740" s="12" cm="1">
        <f t="array" ref="L1740:P1740">_xlfn.XLOOKUP(A1740,$A:$A,'Cleaned Medical Examiation data'!$B:$F)</f>
        <v>26.885000000000002</v>
      </c>
      <c r="M1740" s="12">
        <v>5.18</v>
      </c>
      <c r="N1740" s="12" t="str">
        <v>NO</v>
      </c>
      <c r="O1740" s="12" t="str">
        <v>NO</v>
      </c>
      <c r="P1740" s="12" t="str">
        <v>YES</v>
      </c>
      <c r="Q1740" s="19" t="str" cm="1">
        <f t="array" ref="Q1740:T1740">_xlfn.XLOOKUP(A1740,$A:$A,'Cleaned Medical Examiation data'!$H:$K)</f>
        <v>YES</v>
      </c>
      <c r="R1740" s="48">
        <v>1</v>
      </c>
      <c r="S1740" s="45" t="str">
        <v>Over Weight</v>
      </c>
      <c r="T1740" s="34" t="str">
        <v>Normal</v>
      </c>
    </row>
    <row r="1741" spans="1:20" ht="15.75">
      <c r="A1741" s="33" t="s">
        <v>1783</v>
      </c>
      <c r="B1741" s="7" t="str">
        <f>VLOOKUP(A1741,'Customer Names'!$A:$G,7,0)</f>
        <v>Ms</v>
      </c>
      <c r="C1741" s="7" t="str">
        <f>VLOOKUP(A1741,'Customer Names'!$A:$F,6,0)</f>
        <v>Lindsey</v>
      </c>
      <c r="D1741" s="7" t="str">
        <f>VLOOKUP(A1741,'Customer Names'!$A:$E,5,0)</f>
        <v>Meyer</v>
      </c>
      <c r="E1741" s="25" t="str">
        <f>VLOOKUP(A1741,'Cleaned Hospitalisation data'!$A:$K,7,0)</f>
        <v>20-Sep-1979</v>
      </c>
      <c r="F1741" s="12">
        <f>VLOOKUP(A1741,'Cleaned Hospitalisation data'!$A$1:$K$2336,8,0)</f>
        <v>43</v>
      </c>
      <c r="G1741" s="12">
        <f>VLOOKUP(A1741,'Cleaned Hospitalisation data'!$A:$K,2,0)</f>
        <v>1</v>
      </c>
      <c r="H1741" s="28">
        <f>VLOOKUP(A1741,'Cleaned Hospitalisation data'!$A$1:$K$2336,3,0)</f>
        <v>21771.34</v>
      </c>
      <c r="I1741" s="12" t="str">
        <f>VLOOKUP(A1741,'Cleaned Hospitalisation data'!$A$1:$K$2336,4,0)</f>
        <v>Tier - 3</v>
      </c>
      <c r="J1741" s="12" t="str">
        <f>VLOOKUP(A1741,'Cleaned Hospitalisation data'!$A$1:$K$2336,5,0)</f>
        <v>Tier - 1</v>
      </c>
      <c r="K1741" s="12" t="str">
        <f>VLOOKUP(A1741,'Cleaned Hospitalisation data'!$A$1:$K$2336,6,0)</f>
        <v>R1024</v>
      </c>
      <c r="L1741" s="12" cm="1">
        <f t="array" ref="L1741:P1741">_xlfn.XLOOKUP(A1741,$A:$A,'Cleaned Medical Examiation data'!$B:$F)</f>
        <v>25.27</v>
      </c>
      <c r="M1741" s="12">
        <v>5.29</v>
      </c>
      <c r="N1741" s="12" t="str">
        <v>NO</v>
      </c>
      <c r="O1741" s="12" t="str">
        <v>NO</v>
      </c>
      <c r="P1741" s="12" t="str">
        <v>YES</v>
      </c>
      <c r="Q1741" s="19" t="str" cm="1">
        <f t="array" ref="Q1741:T1741">_xlfn.XLOOKUP(A1741,$A:$A,'Cleaned Medical Examiation data'!$H:$K)</f>
        <v>YES</v>
      </c>
      <c r="R1741" s="48">
        <v>1</v>
      </c>
      <c r="S1741" s="45" t="str">
        <v>Over Weight</v>
      </c>
      <c r="T1741" s="34" t="str">
        <v>Normal</v>
      </c>
    </row>
    <row r="1742" spans="1:20" ht="15.75">
      <c r="A1742" s="33" t="s">
        <v>1784</v>
      </c>
      <c r="B1742" s="7" t="str">
        <f>VLOOKUP(A1742,'Customer Names'!$A:$G,7,0)</f>
        <v>Ms</v>
      </c>
      <c r="C1742" s="7" t="str">
        <f>VLOOKUP(A1742,'Customer Names'!$A:$F,6,0)</f>
        <v>Marissa D</v>
      </c>
      <c r="D1742" s="7" t="str">
        <f>VLOOKUP(A1742,'Customer Names'!$A:$E,5,0)</f>
        <v>Jamieson</v>
      </c>
      <c r="E1742" s="25" t="str">
        <f>VLOOKUP(A1742,'Cleaned Hospitalisation data'!$A:$K,7,0)</f>
        <v>18-Jul-1976</v>
      </c>
      <c r="F1742" s="12">
        <f>VLOOKUP(A1742,'Cleaned Hospitalisation data'!$A$1:$K$2336,8,0)</f>
        <v>46</v>
      </c>
      <c r="G1742" s="12">
        <f>VLOOKUP(A1742,'Cleaned Hospitalisation data'!$A:$K,2,0)</f>
        <v>1</v>
      </c>
      <c r="H1742" s="28">
        <f>VLOOKUP(A1742,'Cleaned Hospitalisation data'!$A$1:$K$2336,3,0)</f>
        <v>21677.279999999999</v>
      </c>
      <c r="I1742" s="12" t="str">
        <f>VLOOKUP(A1742,'Cleaned Hospitalisation data'!$A$1:$K$2336,4,0)</f>
        <v>Tier - 3</v>
      </c>
      <c r="J1742" s="12" t="str">
        <f>VLOOKUP(A1742,'Cleaned Hospitalisation data'!$A$1:$K$2336,5,0)</f>
        <v>Tier - 1</v>
      </c>
      <c r="K1742" s="12" t="str">
        <f>VLOOKUP(A1742,'Cleaned Hospitalisation data'!$A$1:$K$2336,6,0)</f>
        <v>R1012</v>
      </c>
      <c r="L1742" s="12" cm="1">
        <f t="array" ref="L1742:P1742">_xlfn.XLOOKUP(A1742,$A:$A,'Cleaned Medical Examiation data'!$B:$F)</f>
        <v>23.655000000000001</v>
      </c>
      <c r="M1742" s="12">
        <v>4.8600000000000003</v>
      </c>
      <c r="N1742" s="12" t="str">
        <v>YES</v>
      </c>
      <c r="O1742" s="12" t="str">
        <v>NO</v>
      </c>
      <c r="P1742" s="12" t="str">
        <v>NO</v>
      </c>
      <c r="Q1742" s="19" t="str" cm="1">
        <f t="array" ref="Q1742:T1742">_xlfn.XLOOKUP(A1742,$A:$A,'Cleaned Medical Examiation data'!$H:$K)</f>
        <v>YES</v>
      </c>
      <c r="R1742" s="48">
        <v>0</v>
      </c>
      <c r="S1742" s="45" t="str">
        <v>Normal Weight</v>
      </c>
      <c r="T1742" s="34" t="str">
        <v>Normal</v>
      </c>
    </row>
    <row r="1743" spans="1:20" ht="15.75">
      <c r="A1743" s="33" t="s">
        <v>1785</v>
      </c>
      <c r="B1743" s="7" t="str">
        <f>VLOOKUP(A1743,'Customer Names'!$A:$G,7,0)</f>
        <v>Mr</v>
      </c>
      <c r="C1743" s="7" t="str">
        <f>VLOOKUP(A1743,'Customer Names'!$A:$F,6,0)</f>
        <v>Jean Luc</v>
      </c>
      <c r="D1743" s="7" t="str">
        <f>VLOOKUP(A1743,'Customer Names'!$A:$E,5,0)</f>
        <v>Dufeal</v>
      </c>
      <c r="E1743" s="25" t="str">
        <f>VLOOKUP(A1743,'Cleaned Hospitalisation data'!$A:$K,7,0)</f>
        <v>16-Nov-1962</v>
      </c>
      <c r="F1743" s="12">
        <f>VLOOKUP(A1743,'Cleaned Hospitalisation data'!$A$1:$K$2336,8,0)</f>
        <v>60</v>
      </c>
      <c r="G1743" s="12">
        <f>VLOOKUP(A1743,'Cleaned Hospitalisation data'!$A:$K,2,0)</f>
        <v>0</v>
      </c>
      <c r="H1743" s="28">
        <f>VLOOKUP(A1743,'Cleaned Hospitalisation data'!$A$1:$K$2336,3,0)</f>
        <v>21661.16</v>
      </c>
      <c r="I1743" s="12" t="str">
        <f>VLOOKUP(A1743,'Cleaned Hospitalisation data'!$A$1:$K$2336,4,0)</f>
        <v>Tier - 2</v>
      </c>
      <c r="J1743" s="12" t="str">
        <f>VLOOKUP(A1743,'Cleaned Hospitalisation data'!$A$1:$K$2336,5,0)</f>
        <v>Tier - 2</v>
      </c>
      <c r="K1743" s="12" t="str">
        <f>VLOOKUP(A1743,'Cleaned Hospitalisation data'!$A$1:$K$2336,6,0)</f>
        <v>R1012</v>
      </c>
      <c r="L1743" s="12" cm="1">
        <f t="array" ref="L1743:P1743">_xlfn.XLOOKUP(A1743,$A:$A,'Cleaned Medical Examiation data'!$B:$F)</f>
        <v>55.05</v>
      </c>
      <c r="M1743" s="12">
        <v>7.66</v>
      </c>
      <c r="N1743" s="12" t="str">
        <v>NO</v>
      </c>
      <c r="O1743" s="12" t="str">
        <v>NO</v>
      </c>
      <c r="P1743" s="12" t="str">
        <v>NO</v>
      </c>
      <c r="Q1743" s="19" t="str" cm="1">
        <f t="array" ref="Q1743:T1743">_xlfn.XLOOKUP(A1743,$A:$A,'Cleaned Medical Examiation data'!$H:$K)</f>
        <v>NO</v>
      </c>
      <c r="R1743" s="48">
        <v>0</v>
      </c>
      <c r="S1743" s="45" t="str">
        <v>Obesity</v>
      </c>
      <c r="T1743" s="34" t="str">
        <v>Diabetes</v>
      </c>
    </row>
    <row r="1744" spans="1:20" ht="15.75">
      <c r="A1744" s="33" t="s">
        <v>1786</v>
      </c>
      <c r="B1744" s="7" t="str">
        <f>VLOOKUP(A1744,'Customer Names'!$A:$G,7,0)</f>
        <v>Ms</v>
      </c>
      <c r="C1744" s="7" t="str">
        <f>VLOOKUP(A1744,'Customer Names'!$A:$F,6,0)</f>
        <v>Danielle</v>
      </c>
      <c r="D1744" s="7" t="str">
        <f>VLOOKUP(A1744,'Customer Names'!$A:$E,5,0)</f>
        <v>Sansonetti</v>
      </c>
      <c r="E1744" s="25" t="str">
        <f>VLOOKUP(A1744,'Cleaned Hospitalisation data'!$A:$K,7,0)</f>
        <v>25-Dec-1983</v>
      </c>
      <c r="F1744" s="12">
        <f>VLOOKUP(A1744,'Cleaned Hospitalisation data'!$A$1:$K$2336,8,0)</f>
        <v>39</v>
      </c>
      <c r="G1744" s="12">
        <f>VLOOKUP(A1744,'Cleaned Hospitalisation data'!$A:$K,2,0)</f>
        <v>3</v>
      </c>
      <c r="H1744" s="28">
        <f>VLOOKUP(A1744,'Cleaned Hospitalisation data'!$A$1:$K$2336,3,0)</f>
        <v>21659.93</v>
      </c>
      <c r="I1744" s="12" t="str">
        <f>VLOOKUP(A1744,'Cleaned Hospitalisation data'!$A$1:$K$2336,4,0)</f>
        <v>Tier - 3</v>
      </c>
      <c r="J1744" s="12" t="str">
        <f>VLOOKUP(A1744,'Cleaned Hospitalisation data'!$A$1:$K$2336,5,0)</f>
        <v>Tier - 3</v>
      </c>
      <c r="K1744" s="12" t="str">
        <f>VLOOKUP(A1744,'Cleaned Hospitalisation data'!$A$1:$K$2336,6,0)</f>
        <v>R1024</v>
      </c>
      <c r="L1744" s="12" cm="1">
        <f t="array" ref="L1744:P1744">_xlfn.XLOOKUP(A1744,$A:$A,'Cleaned Medical Examiation data'!$B:$F)</f>
        <v>24.89</v>
      </c>
      <c r="M1744" s="12">
        <v>6.1</v>
      </c>
      <c r="N1744" s="12" t="str">
        <v>YES</v>
      </c>
      <c r="O1744" s="12" t="str">
        <v>NO</v>
      </c>
      <c r="P1744" s="12" t="str">
        <v>YES</v>
      </c>
      <c r="Q1744" s="19" t="str" cm="1">
        <f t="array" ref="Q1744:T1744">_xlfn.XLOOKUP(A1744,$A:$A,'Cleaned Medical Examiation data'!$H:$K)</f>
        <v>YES</v>
      </c>
      <c r="R1744" s="48">
        <v>1</v>
      </c>
      <c r="S1744" s="45" t="str">
        <v>Normal Weight</v>
      </c>
      <c r="T1744" s="34" t="str">
        <v>Prediabetes</v>
      </c>
    </row>
    <row r="1745" spans="1:20" ht="15.75">
      <c r="A1745" s="33" t="s">
        <v>1787</v>
      </c>
      <c r="B1745" s="7" t="str">
        <f>VLOOKUP(A1745,'Customer Names'!$A:$G,7,0)</f>
        <v>Mr</v>
      </c>
      <c r="C1745" s="7" t="str">
        <f>VLOOKUP(A1745,'Customer Names'!$A:$F,6,0)</f>
        <v>Jim</v>
      </c>
      <c r="D1745" s="7" t="str">
        <f>VLOOKUP(A1745,'Customer Names'!$A:$E,5,0)</f>
        <v>Koneazny</v>
      </c>
      <c r="E1745" s="25" t="str">
        <f>VLOOKUP(A1745,'Cleaned Hospitalisation data'!$A:$K,7,0)</f>
        <v>12-Jun-1999</v>
      </c>
      <c r="F1745" s="12">
        <f>VLOOKUP(A1745,'Cleaned Hospitalisation data'!$A$1:$K$2336,8,0)</f>
        <v>23</v>
      </c>
      <c r="G1745" s="12">
        <f>VLOOKUP(A1745,'Cleaned Hospitalisation data'!$A:$K,2,0)</f>
        <v>0</v>
      </c>
      <c r="H1745" s="28">
        <f>VLOOKUP(A1745,'Cleaned Hospitalisation data'!$A$1:$K$2336,3,0)</f>
        <v>21595.38</v>
      </c>
      <c r="I1745" s="12" t="str">
        <f>VLOOKUP(A1745,'Cleaned Hospitalisation data'!$A$1:$K$2336,4,0)</f>
        <v>Tier - 2</v>
      </c>
      <c r="J1745" s="12" t="str">
        <f>VLOOKUP(A1745,'Cleaned Hospitalisation data'!$A$1:$K$2336,5,0)</f>
        <v>Tier - 3</v>
      </c>
      <c r="K1745" s="12" t="str">
        <f>VLOOKUP(A1745,'Cleaned Hospitalisation data'!$A$1:$K$2336,6,0)</f>
        <v>R1012</v>
      </c>
      <c r="L1745" s="12" cm="1">
        <f t="array" ref="L1745:P1745">_xlfn.XLOOKUP(A1745,$A:$A,'Cleaned Medical Examiation data'!$B:$F)</f>
        <v>18.715</v>
      </c>
      <c r="M1745" s="12">
        <v>4.4400000000000004</v>
      </c>
      <c r="N1745" s="12" t="str">
        <v>NO</v>
      </c>
      <c r="O1745" s="12" t="str">
        <v>NO</v>
      </c>
      <c r="P1745" s="12" t="str">
        <v>NO</v>
      </c>
      <c r="Q1745" s="19" t="str" cm="1">
        <f t="array" ref="Q1745:T1745">_xlfn.XLOOKUP(A1745,$A:$A,'Cleaned Medical Examiation data'!$H:$K)</f>
        <v>NO</v>
      </c>
      <c r="R1745" s="48">
        <v>0</v>
      </c>
      <c r="S1745" s="45" t="str">
        <v>Normal Weight</v>
      </c>
      <c r="T1745" s="34" t="str">
        <v>Normal</v>
      </c>
    </row>
    <row r="1746" spans="1:20" ht="15.75">
      <c r="A1746" s="33" t="s">
        <v>1788</v>
      </c>
      <c r="B1746" s="7" t="str">
        <f>VLOOKUP(A1746,'Customer Names'!$A:$G,7,0)</f>
        <v>Mr</v>
      </c>
      <c r="C1746" s="7" t="str">
        <f>VLOOKUP(A1746,'Customer Names'!$A:$F,6,0)</f>
        <v>Matthew T</v>
      </c>
      <c r="D1746" s="7" t="str">
        <f>VLOOKUP(A1746,'Customer Names'!$A:$E,5,0)</f>
        <v>Johnson</v>
      </c>
      <c r="E1746" s="25" t="str">
        <f>VLOOKUP(A1746,'Cleaned Hospitalisation data'!$A:$K,7,0)</f>
        <v>21-Nov-1990</v>
      </c>
      <c r="F1746" s="12">
        <f>VLOOKUP(A1746,'Cleaned Hospitalisation data'!$A$1:$K$2336,8,0)</f>
        <v>32</v>
      </c>
      <c r="G1746" s="12">
        <f>VLOOKUP(A1746,'Cleaned Hospitalisation data'!$A:$K,2,0)</f>
        <v>4</v>
      </c>
      <c r="H1746" s="28">
        <f>VLOOKUP(A1746,'Cleaned Hospitalisation data'!$A$1:$K$2336,3,0)</f>
        <v>21472.48</v>
      </c>
      <c r="I1746" s="12" t="str">
        <f>VLOOKUP(A1746,'Cleaned Hospitalisation data'!$A$1:$K$2336,4,0)</f>
        <v>Tier - 2</v>
      </c>
      <c r="J1746" s="12" t="str">
        <f>VLOOKUP(A1746,'Cleaned Hospitalisation data'!$A$1:$K$2336,5,0)</f>
        <v>Tier - 2</v>
      </c>
      <c r="K1746" s="12" t="str">
        <f>VLOOKUP(A1746,'Cleaned Hospitalisation data'!$A$1:$K$2336,6,0)</f>
        <v>R1012</v>
      </c>
      <c r="L1746" s="12" cm="1">
        <f t="array" ref="L1746:P1746">_xlfn.XLOOKUP(A1746,$A:$A,'Cleaned Medical Examiation data'!$B:$F)</f>
        <v>28.12</v>
      </c>
      <c r="M1746" s="12">
        <v>6.15</v>
      </c>
      <c r="N1746" s="12" t="str">
        <v>NO</v>
      </c>
      <c r="O1746" s="12" t="str">
        <v>NO</v>
      </c>
      <c r="P1746" s="12" t="str">
        <v>NO</v>
      </c>
      <c r="Q1746" s="19" t="str" cm="1">
        <f t="array" ref="Q1746:T1746">_xlfn.XLOOKUP(A1746,$A:$A,'Cleaned Medical Examiation data'!$H:$K)</f>
        <v>YES</v>
      </c>
      <c r="R1746" s="48">
        <v>0</v>
      </c>
      <c r="S1746" s="45" t="str">
        <v>Over Weight</v>
      </c>
      <c r="T1746" s="34" t="str">
        <v>Prediabetes</v>
      </c>
    </row>
    <row r="1747" spans="1:20" ht="15.75">
      <c r="A1747" s="33" t="s">
        <v>1789</v>
      </c>
      <c r="B1747" s="7" t="str">
        <f>VLOOKUP(A1747,'Customer Names'!$A:$G,7,0)</f>
        <v>Ms</v>
      </c>
      <c r="C1747" s="7" t="str">
        <f>VLOOKUP(A1747,'Customer Names'!$A:$F,6,0)</f>
        <v>Rachel L</v>
      </c>
      <c r="D1747" s="7" t="str">
        <f>VLOOKUP(A1747,'Customer Names'!$A:$E,5,0)</f>
        <v>Glasson</v>
      </c>
      <c r="E1747" s="25" t="str">
        <f>VLOOKUP(A1747,'Cleaned Hospitalisation data'!$A:$K,7,0)</f>
        <v>4-Sep-1980</v>
      </c>
      <c r="F1747" s="12">
        <f>VLOOKUP(A1747,'Cleaned Hospitalisation data'!$A$1:$K$2336,8,0)</f>
        <v>42</v>
      </c>
      <c r="G1747" s="12">
        <f>VLOOKUP(A1747,'Cleaned Hospitalisation data'!$A:$K,2,0)</f>
        <v>0</v>
      </c>
      <c r="H1747" s="28">
        <f>VLOOKUP(A1747,'Cleaned Hospitalisation data'!$A$1:$K$2336,3,0)</f>
        <v>21348.71</v>
      </c>
      <c r="I1747" s="12" t="str">
        <f>VLOOKUP(A1747,'Cleaned Hospitalisation data'!$A$1:$K$2336,4,0)</f>
        <v>Tier - 2</v>
      </c>
      <c r="J1747" s="12" t="str">
        <f>VLOOKUP(A1747,'Cleaned Hospitalisation data'!$A$1:$K$2336,5,0)</f>
        <v>Tier - 1</v>
      </c>
      <c r="K1747" s="12" t="str">
        <f>VLOOKUP(A1747,'Cleaned Hospitalisation data'!$A$1:$K$2336,6,0)</f>
        <v>R1012</v>
      </c>
      <c r="L1747" s="12" cm="1">
        <f t="array" ref="L1747:P1747">_xlfn.XLOOKUP(A1747,$A:$A,'Cleaned Medical Examiation data'!$B:$F)</f>
        <v>26.6</v>
      </c>
      <c r="M1747" s="12">
        <v>4.53</v>
      </c>
      <c r="N1747" s="12" t="str">
        <v>NO</v>
      </c>
      <c r="O1747" s="12" t="str">
        <v>NO</v>
      </c>
      <c r="P1747" s="12" t="str">
        <v>NO</v>
      </c>
      <c r="Q1747" s="19" t="str" cm="1">
        <f t="array" ref="Q1747:T1747">_xlfn.XLOOKUP(A1747,$A:$A,'Cleaned Medical Examiation data'!$H:$K)</f>
        <v>YES</v>
      </c>
      <c r="R1747" s="48">
        <v>0</v>
      </c>
      <c r="S1747" s="45" t="str">
        <v>Over Weight</v>
      </c>
      <c r="T1747" s="34" t="str">
        <v>Normal</v>
      </c>
    </row>
    <row r="1748" spans="1:20" ht="15.75">
      <c r="A1748" s="33" t="s">
        <v>1790</v>
      </c>
      <c r="B1748" s="7" t="str">
        <f>VLOOKUP(A1748,'Customer Names'!$A:$G,7,0)</f>
        <v>Ms</v>
      </c>
      <c r="C1748" s="7" t="str">
        <f>VLOOKUP(A1748,'Customer Names'!$A:$F,6,0)</f>
        <v>Corina</v>
      </c>
      <c r="D1748" s="7" t="str">
        <f>VLOOKUP(A1748,'Customer Names'!$A:$E,5,0)</f>
        <v>Canitz</v>
      </c>
      <c r="E1748" s="25" t="str">
        <f>VLOOKUP(A1748,'Cleaned Hospitalisation data'!$A:$K,7,0)</f>
        <v>4-Aug-2004</v>
      </c>
      <c r="F1748" s="12">
        <f>VLOOKUP(A1748,'Cleaned Hospitalisation data'!$A$1:$K$2336,8,0)</f>
        <v>18</v>
      </c>
      <c r="G1748" s="12">
        <f>VLOOKUP(A1748,'Cleaned Hospitalisation data'!$A:$K,2,0)</f>
        <v>0</v>
      </c>
      <c r="H1748" s="28">
        <f>VLOOKUP(A1748,'Cleaned Hospitalisation data'!$A$1:$K$2336,3,0)</f>
        <v>21344.85</v>
      </c>
      <c r="I1748" s="12" t="str">
        <f>VLOOKUP(A1748,'Cleaned Hospitalisation data'!$A$1:$K$2336,4,0)</f>
        <v>Tier - 3</v>
      </c>
      <c r="J1748" s="12" t="str">
        <f>VLOOKUP(A1748,'Cleaned Hospitalisation data'!$A$1:$K$2336,5,0)</f>
        <v>Tier - 1</v>
      </c>
      <c r="K1748" s="12" t="str">
        <f>VLOOKUP(A1748,'Cleaned Hospitalisation data'!$A$1:$K$2336,6,0)</f>
        <v>R1024</v>
      </c>
      <c r="L1748" s="12" cm="1">
        <f t="array" ref="L1748:P1748">_xlfn.XLOOKUP(A1748,$A:$A,'Cleaned Medical Examiation data'!$B:$F)</f>
        <v>30.114999999999998</v>
      </c>
      <c r="M1748" s="12">
        <v>5.48</v>
      </c>
      <c r="N1748" s="12" t="str">
        <v>NO</v>
      </c>
      <c r="O1748" s="12" t="str">
        <v>YES</v>
      </c>
      <c r="P1748" s="12" t="str">
        <v>NO</v>
      </c>
      <c r="Q1748" s="19" t="str" cm="1">
        <f t="array" ref="Q1748:T1748">_xlfn.XLOOKUP(A1748,$A:$A,'Cleaned Medical Examiation data'!$H:$K)</f>
        <v>NO</v>
      </c>
      <c r="R1748" s="48">
        <v>1</v>
      </c>
      <c r="S1748" s="45" t="str">
        <v>Obesity</v>
      </c>
      <c r="T1748" s="34" t="str">
        <v>Normal</v>
      </c>
    </row>
    <row r="1749" spans="1:20" ht="15.75">
      <c r="A1749" s="33" t="s">
        <v>1791</v>
      </c>
      <c r="B1749" s="7" t="str">
        <f>VLOOKUP(A1749,'Customer Names'!$A:$G,7,0)</f>
        <v>Mr</v>
      </c>
      <c r="C1749" s="7" t="str">
        <f>VLOOKUP(A1749,'Customer Names'!$A:$F,6,0)</f>
        <v>Thomas J</v>
      </c>
      <c r="D1749" s="7" t="str">
        <f>VLOOKUP(A1749,'Customer Names'!$A:$E,5,0)</f>
        <v>O'Grady</v>
      </c>
      <c r="E1749" s="25" t="str">
        <f>VLOOKUP(A1749,'Cleaned Hospitalisation data'!$A:$K,7,0)</f>
        <v>5-Oct-1966</v>
      </c>
      <c r="F1749" s="12">
        <f>VLOOKUP(A1749,'Cleaned Hospitalisation data'!$A$1:$K$2336,8,0)</f>
        <v>56</v>
      </c>
      <c r="G1749" s="12">
        <f>VLOOKUP(A1749,'Cleaned Hospitalisation data'!$A:$K,2,0)</f>
        <v>0</v>
      </c>
      <c r="H1749" s="28">
        <f>VLOOKUP(A1749,'Cleaned Hospitalisation data'!$A$1:$K$2336,3,0)</f>
        <v>43921.18</v>
      </c>
      <c r="I1749" s="12" t="str">
        <f>VLOOKUP(A1749,'Cleaned Hospitalisation data'!$A$1:$K$2336,4,0)</f>
        <v>Tier - 2</v>
      </c>
      <c r="J1749" s="12" t="str">
        <f>VLOOKUP(A1749,'Cleaned Hospitalisation data'!$A$1:$K$2336,5,0)</f>
        <v>Tier - 2</v>
      </c>
      <c r="K1749" s="12" t="str">
        <f>VLOOKUP(A1749,'Cleaned Hospitalisation data'!$A$1:$K$2336,6,0)</f>
        <v>R1012</v>
      </c>
      <c r="L1749" s="12" cm="1">
        <f t="array" ref="L1749:P1749">_xlfn.XLOOKUP(A1749,$A:$A,'Cleaned Medical Examiation data'!$B:$F)</f>
        <v>33.630000000000003</v>
      </c>
      <c r="M1749" s="12">
        <v>4.43</v>
      </c>
      <c r="N1749" s="12" t="str">
        <v>YES</v>
      </c>
      <c r="O1749" s="12" t="str">
        <v>NO</v>
      </c>
      <c r="P1749" s="12" t="str">
        <v>NO</v>
      </c>
      <c r="Q1749" s="19" t="str" cm="1">
        <f t="array" ref="Q1749:T1749">_xlfn.XLOOKUP(A1749,$A:$A,'Cleaned Medical Examiation data'!$H:$K)</f>
        <v>YES</v>
      </c>
      <c r="R1749" s="48">
        <v>2</v>
      </c>
      <c r="S1749" s="45" t="str">
        <v>Obesity</v>
      </c>
      <c r="T1749" s="34" t="str">
        <v>Normal</v>
      </c>
    </row>
    <row r="1750" spans="1:20" ht="15.75">
      <c r="A1750" s="33" t="s">
        <v>1792</v>
      </c>
      <c r="B1750" s="7" t="str">
        <f>VLOOKUP(A1750,'Customer Names'!$A:$G,7,0)</f>
        <v>Mr</v>
      </c>
      <c r="C1750" s="7" t="str">
        <f>VLOOKUP(A1750,'Customer Names'!$A:$F,6,0)</f>
        <v>Guannan</v>
      </c>
      <c r="D1750" s="7" t="str">
        <f>VLOOKUP(A1750,'Customer Names'!$A:$E,5,0)</f>
        <v>Li</v>
      </c>
      <c r="E1750" s="25" t="str">
        <f>VLOOKUP(A1750,'Cleaned Hospitalisation data'!$A:$K,7,0)</f>
        <v>10-Dec-1980</v>
      </c>
      <c r="F1750" s="12">
        <f>VLOOKUP(A1750,'Cleaned Hospitalisation data'!$A$1:$K$2336,8,0)</f>
        <v>42</v>
      </c>
      <c r="G1750" s="12">
        <f>VLOOKUP(A1750,'Cleaned Hospitalisation data'!$A:$K,2,0)</f>
        <v>2</v>
      </c>
      <c r="H1750" s="28">
        <f>VLOOKUP(A1750,'Cleaned Hospitalisation data'!$A$1:$K$2336,3,0)</f>
        <v>21259.38</v>
      </c>
      <c r="I1750" s="12" t="str">
        <f>VLOOKUP(A1750,'Cleaned Hospitalisation data'!$A$1:$K$2336,4,0)</f>
        <v>Tier - 3</v>
      </c>
      <c r="J1750" s="12" t="str">
        <f>VLOOKUP(A1750,'Cleaned Hospitalisation data'!$A$1:$K$2336,5,0)</f>
        <v>Tier - 3</v>
      </c>
      <c r="K1750" s="12" t="str">
        <f>VLOOKUP(A1750,'Cleaned Hospitalisation data'!$A$1:$K$2336,6,0)</f>
        <v>R1019</v>
      </c>
      <c r="L1750" s="12" cm="1">
        <f t="array" ref="L1750:P1750">_xlfn.XLOOKUP(A1750,$A:$A,'Cleaned Medical Examiation data'!$B:$F)</f>
        <v>24.605</v>
      </c>
      <c r="M1750" s="12">
        <v>5.48</v>
      </c>
      <c r="N1750" s="12" t="str">
        <v>NO</v>
      </c>
      <c r="O1750" s="12" t="str">
        <v>NO</v>
      </c>
      <c r="P1750" s="12" t="str">
        <v>NO</v>
      </c>
      <c r="Q1750" s="19" t="str" cm="1">
        <f t="array" ref="Q1750:T1750">_xlfn.XLOOKUP(A1750,$A:$A,'Cleaned Medical Examiation data'!$H:$K)</f>
        <v>YES</v>
      </c>
      <c r="R1750" s="48">
        <v>0</v>
      </c>
      <c r="S1750" s="45" t="str">
        <v>Normal Weight</v>
      </c>
      <c r="T1750" s="34" t="str">
        <v>Normal</v>
      </c>
    </row>
    <row r="1751" spans="1:20" ht="15.75">
      <c r="A1751" s="33" t="s">
        <v>1793</v>
      </c>
      <c r="B1751" s="7" t="str">
        <f>VLOOKUP(A1751,'Customer Names'!$A:$G,7,0)</f>
        <v>Mr</v>
      </c>
      <c r="C1751" s="7" t="str">
        <f>VLOOKUP(A1751,'Customer Names'!$A:$F,6,0)</f>
        <v>Don</v>
      </c>
      <c r="D1751" s="7" t="str">
        <f>VLOOKUP(A1751,'Customer Names'!$A:$E,5,0)</f>
        <v>Parsons</v>
      </c>
      <c r="E1751" s="25" t="str">
        <f>VLOOKUP(A1751,'Cleaned Hospitalisation data'!$A:$K,7,0)</f>
        <v>3-Sep-1974</v>
      </c>
      <c r="F1751" s="12">
        <f>VLOOKUP(A1751,'Cleaned Hospitalisation data'!$A$1:$K$2336,8,0)</f>
        <v>48</v>
      </c>
      <c r="G1751" s="12">
        <f>VLOOKUP(A1751,'Cleaned Hospitalisation data'!$A:$K,2,0)</f>
        <v>0</v>
      </c>
      <c r="H1751" s="28">
        <f>VLOOKUP(A1751,'Cleaned Hospitalisation data'!$A$1:$K$2336,3,0)</f>
        <v>21232.18</v>
      </c>
      <c r="I1751" s="12" t="str">
        <f>VLOOKUP(A1751,'Cleaned Hospitalisation data'!$A$1:$K$2336,4,0)</f>
        <v>Tier - 3</v>
      </c>
      <c r="J1751" s="12" t="str">
        <f>VLOOKUP(A1751,'Cleaned Hospitalisation data'!$A$1:$K$2336,5,0)</f>
        <v>Tier - 2</v>
      </c>
      <c r="K1751" s="12" t="str">
        <f>VLOOKUP(A1751,'Cleaned Hospitalisation data'!$A$1:$K$2336,6,0)</f>
        <v>R1011</v>
      </c>
      <c r="L1751" s="12" cm="1">
        <f t="array" ref="L1751:P1751">_xlfn.XLOOKUP(A1751,$A:$A,'Cleaned Medical Examiation data'!$B:$F)</f>
        <v>29.6</v>
      </c>
      <c r="M1751" s="12">
        <v>8.1</v>
      </c>
      <c r="N1751" s="12" t="str">
        <v>NO</v>
      </c>
      <c r="O1751" s="12" t="str">
        <v>NO</v>
      </c>
      <c r="P1751" s="12" t="str">
        <v>NO</v>
      </c>
      <c r="Q1751" s="19" t="str" cm="1">
        <f t="array" ref="Q1751:T1751">_xlfn.XLOOKUP(A1751,$A:$A,'Cleaned Medical Examiation data'!$H:$K)</f>
        <v>NO</v>
      </c>
      <c r="R1751" s="48">
        <v>0</v>
      </c>
      <c r="S1751" s="45" t="str">
        <v>Over Weight</v>
      </c>
      <c r="T1751" s="34" t="str">
        <v>Diabetes</v>
      </c>
    </row>
    <row r="1752" spans="1:20" ht="15.75">
      <c r="A1752" s="33" t="s">
        <v>1794</v>
      </c>
      <c r="B1752" s="7" t="str">
        <f>VLOOKUP(A1752,'Customer Names'!$A:$G,7,0)</f>
        <v>Mr</v>
      </c>
      <c r="C1752" s="7" t="str">
        <f>VLOOKUP(A1752,'Customer Names'!$A:$F,6,0)</f>
        <v>Chris</v>
      </c>
      <c r="D1752" s="7" t="str">
        <f>VLOOKUP(A1752,'Customer Names'!$A:$E,5,0)</f>
        <v>Raulli</v>
      </c>
      <c r="E1752" s="25" t="str">
        <f>VLOOKUP(A1752,'Cleaned Hospitalisation data'!$A:$K,7,0)</f>
        <v>14-Oct-1974</v>
      </c>
      <c r="F1752" s="12">
        <f>VLOOKUP(A1752,'Cleaned Hospitalisation data'!$A$1:$K$2336,8,0)</f>
        <v>48</v>
      </c>
      <c r="G1752" s="12">
        <f>VLOOKUP(A1752,'Cleaned Hospitalisation data'!$A:$K,2,0)</f>
        <v>0</v>
      </c>
      <c r="H1752" s="28">
        <f>VLOOKUP(A1752,'Cleaned Hospitalisation data'!$A$1:$K$2336,3,0)</f>
        <v>21223.68</v>
      </c>
      <c r="I1752" s="12" t="str">
        <f>VLOOKUP(A1752,'Cleaned Hospitalisation data'!$A$1:$K$2336,4,0)</f>
        <v>Tier - 3</v>
      </c>
      <c r="J1752" s="12" t="str">
        <f>VLOOKUP(A1752,'Cleaned Hospitalisation data'!$A$1:$K$2336,5,0)</f>
        <v>Tier - 2</v>
      </c>
      <c r="K1752" s="12" t="str">
        <f>VLOOKUP(A1752,'Cleaned Hospitalisation data'!$A$1:$K$2336,6,0)</f>
        <v>R1013</v>
      </c>
      <c r="L1752" s="12" cm="1">
        <f t="array" ref="L1752:P1752">_xlfn.XLOOKUP(A1752,$A:$A,'Cleaned Medical Examiation data'!$B:$F)</f>
        <v>24.42</v>
      </c>
      <c r="M1752" s="12">
        <v>7.16</v>
      </c>
      <c r="N1752" s="12" t="str">
        <v>NO</v>
      </c>
      <c r="O1752" s="12" t="str">
        <v>NO</v>
      </c>
      <c r="P1752" s="12" t="str">
        <v>NO</v>
      </c>
      <c r="Q1752" s="19" t="str" cm="1">
        <f t="array" ref="Q1752:T1752">_xlfn.XLOOKUP(A1752,$A:$A,'Cleaned Medical Examiation data'!$H:$K)</f>
        <v>YES</v>
      </c>
      <c r="R1752" s="48">
        <v>0</v>
      </c>
      <c r="S1752" s="45" t="str">
        <v>Normal Weight</v>
      </c>
      <c r="T1752" s="34" t="str">
        <v>Diabetes</v>
      </c>
    </row>
    <row r="1753" spans="1:20" ht="15.75">
      <c r="A1753" s="33" t="s">
        <v>1795</v>
      </c>
      <c r="B1753" s="7" t="str">
        <f>VLOOKUP(A1753,'Customer Names'!$A:$G,7,0)</f>
        <v>Mr</v>
      </c>
      <c r="C1753" s="7" t="str">
        <f>VLOOKUP(A1753,'Customer Names'!$A:$F,6,0)</f>
        <v>Gavin V</v>
      </c>
      <c r="D1753" s="7" t="str">
        <f>VLOOKUP(A1753,'Customer Names'!$A:$E,5,0)</f>
        <v>Frome</v>
      </c>
      <c r="E1753" s="25" t="str">
        <f>VLOOKUP(A1753,'Cleaned Hospitalisation data'!$A:$K,7,0)</f>
        <v>26-Aug-1969</v>
      </c>
      <c r="F1753" s="12">
        <f>VLOOKUP(A1753,'Cleaned Hospitalisation data'!$A$1:$K$2336,8,0)</f>
        <v>53</v>
      </c>
      <c r="G1753" s="12">
        <f>VLOOKUP(A1753,'Cleaned Hospitalisation data'!$A:$K,2,0)</f>
        <v>0</v>
      </c>
      <c r="H1753" s="28">
        <f>VLOOKUP(A1753,'Cleaned Hospitalisation data'!$A$1:$K$2336,3,0)</f>
        <v>21195.82</v>
      </c>
      <c r="I1753" s="12" t="str">
        <f>VLOOKUP(A1753,'Cleaned Hospitalisation data'!$A$1:$K$2336,4,0)</f>
        <v>Tier - 3</v>
      </c>
      <c r="J1753" s="12" t="str">
        <f>VLOOKUP(A1753,'Cleaned Hospitalisation data'!$A$1:$K$2336,5,0)</f>
        <v>Tier - 1</v>
      </c>
      <c r="K1753" s="12" t="str">
        <f>VLOOKUP(A1753,'Cleaned Hospitalisation data'!$A$1:$K$2336,6,0)</f>
        <v>R1013</v>
      </c>
      <c r="L1753" s="12" cm="1">
        <f t="array" ref="L1753:P1753">_xlfn.XLOOKUP(A1753,$A:$A,'Cleaned Medical Examiation data'!$B:$F)</f>
        <v>20.9</v>
      </c>
      <c r="M1753" s="12">
        <v>4.55</v>
      </c>
      <c r="N1753" s="12" t="str">
        <v>YES</v>
      </c>
      <c r="O1753" s="12" t="str">
        <v>NO</v>
      </c>
      <c r="P1753" s="12" t="str">
        <v>YES</v>
      </c>
      <c r="Q1753" s="19" t="str" cm="1">
        <f t="array" ref="Q1753:T1753">_xlfn.XLOOKUP(A1753,$A:$A,'Cleaned Medical Examiation data'!$H:$K)</f>
        <v>YES</v>
      </c>
      <c r="R1753" s="48">
        <v>1</v>
      </c>
      <c r="S1753" s="45" t="str">
        <v>Normal Weight</v>
      </c>
      <c r="T1753" s="34" t="str">
        <v>Normal</v>
      </c>
    </row>
    <row r="1754" spans="1:20" ht="15.75">
      <c r="A1754" s="33" t="s">
        <v>1796</v>
      </c>
      <c r="B1754" s="7" t="str">
        <f>VLOOKUP(A1754,'Customer Names'!$A:$G,7,0)</f>
        <v>Mr</v>
      </c>
      <c r="C1754" s="7" t="str">
        <f>VLOOKUP(A1754,'Customer Names'!$A:$F,6,0)</f>
        <v>David</v>
      </c>
      <c r="D1754" s="7" t="str">
        <f>VLOOKUP(A1754,'Customer Names'!$A:$E,5,0)</f>
        <v>Sevcik</v>
      </c>
      <c r="E1754" s="25" t="str">
        <f>VLOOKUP(A1754,'Cleaned Hospitalisation data'!$A:$K,7,0)</f>
        <v>23-Nov-1977</v>
      </c>
      <c r="F1754" s="12">
        <f>VLOOKUP(A1754,'Cleaned Hospitalisation data'!$A$1:$K$2336,8,0)</f>
        <v>45</v>
      </c>
      <c r="G1754" s="12">
        <f>VLOOKUP(A1754,'Cleaned Hospitalisation data'!$A:$K,2,0)</f>
        <v>2</v>
      </c>
      <c r="H1754" s="28">
        <f>VLOOKUP(A1754,'Cleaned Hospitalisation data'!$A$1:$K$2336,3,0)</f>
        <v>21098.55</v>
      </c>
      <c r="I1754" s="12" t="str">
        <f>VLOOKUP(A1754,'Cleaned Hospitalisation data'!$A$1:$K$2336,4,0)</f>
        <v>Tier - 3</v>
      </c>
      <c r="J1754" s="12" t="str">
        <f>VLOOKUP(A1754,'Cleaned Hospitalisation data'!$A$1:$K$2336,5,0)</f>
        <v>Tier - 3</v>
      </c>
      <c r="K1754" s="12" t="str">
        <f>VLOOKUP(A1754,'Cleaned Hospitalisation data'!$A$1:$K$2336,6,0)</f>
        <v>R1012</v>
      </c>
      <c r="L1754" s="12" cm="1">
        <f t="array" ref="L1754:P1754">_xlfn.XLOOKUP(A1754,$A:$A,'Cleaned Medical Examiation data'!$B:$F)</f>
        <v>22.895</v>
      </c>
      <c r="M1754" s="12">
        <v>6.03</v>
      </c>
      <c r="N1754" s="12" t="str">
        <v>NO</v>
      </c>
      <c r="O1754" s="12" t="str">
        <v>NO</v>
      </c>
      <c r="P1754" s="12" t="str">
        <v>NO</v>
      </c>
      <c r="Q1754" s="19" t="str" cm="1">
        <f t="array" ref="Q1754:T1754">_xlfn.XLOOKUP(A1754,$A:$A,'Cleaned Medical Examiation data'!$H:$K)</f>
        <v>YES</v>
      </c>
      <c r="R1754" s="48">
        <v>0</v>
      </c>
      <c r="S1754" s="45" t="str">
        <v>Normal Weight</v>
      </c>
      <c r="T1754" s="34" t="str">
        <v>Prediabetes</v>
      </c>
    </row>
    <row r="1755" spans="1:20" ht="15.75">
      <c r="A1755" s="33" t="s">
        <v>1797</v>
      </c>
      <c r="B1755" s="7" t="str">
        <f>VLOOKUP(A1755,'Customer Names'!$A:$G,7,0)</f>
        <v>Mr</v>
      </c>
      <c r="C1755" s="7" t="str">
        <f>VLOOKUP(A1755,'Customer Names'!$A:$F,6,0)</f>
        <v>Jatin</v>
      </c>
      <c r="D1755" s="7" t="str">
        <f>VLOOKUP(A1755,'Customer Names'!$A:$E,5,0)</f>
        <v>Narang</v>
      </c>
      <c r="E1755" s="25" t="str">
        <f>VLOOKUP(A1755,'Cleaned Hospitalisation data'!$A:$K,7,0)</f>
        <v>2-Jul-1983</v>
      </c>
      <c r="F1755" s="12">
        <f>VLOOKUP(A1755,'Cleaned Hospitalisation data'!$A$1:$K$2336,8,0)</f>
        <v>39</v>
      </c>
      <c r="G1755" s="12">
        <f>VLOOKUP(A1755,'Cleaned Hospitalisation data'!$A:$K,2,0)</f>
        <v>1</v>
      </c>
      <c r="H1755" s="28">
        <f>VLOOKUP(A1755,'Cleaned Hospitalisation data'!$A$1:$K$2336,3,0)</f>
        <v>21082.16</v>
      </c>
      <c r="I1755" s="12" t="str">
        <f>VLOOKUP(A1755,'Cleaned Hospitalisation data'!$A$1:$K$2336,4,0)</f>
        <v>Tier - 3</v>
      </c>
      <c r="J1755" s="12" t="str">
        <f>VLOOKUP(A1755,'Cleaned Hospitalisation data'!$A$1:$K$2336,5,0)</f>
        <v>Tier - 2</v>
      </c>
      <c r="K1755" s="12" t="str">
        <f>VLOOKUP(A1755,'Cleaned Hospitalisation data'!$A$1:$K$2336,6,0)</f>
        <v>R1011</v>
      </c>
      <c r="L1755" s="12" cm="1">
        <f t="array" ref="L1755:P1755">_xlfn.XLOOKUP(A1755,$A:$A,'Cleaned Medical Examiation data'!$B:$F)</f>
        <v>28.3</v>
      </c>
      <c r="M1755" s="12">
        <v>5.47</v>
      </c>
      <c r="N1755" s="12" t="str">
        <v>YES</v>
      </c>
      <c r="O1755" s="12" t="str">
        <v>NO</v>
      </c>
      <c r="P1755" s="12" t="str">
        <v>YES</v>
      </c>
      <c r="Q1755" s="19" t="str" cm="1">
        <f t="array" ref="Q1755:T1755">_xlfn.XLOOKUP(A1755,$A:$A,'Cleaned Medical Examiation data'!$H:$K)</f>
        <v>YES</v>
      </c>
      <c r="R1755" s="48">
        <v>1</v>
      </c>
      <c r="S1755" s="45" t="str">
        <v>Over Weight</v>
      </c>
      <c r="T1755" s="34" t="str">
        <v>Normal</v>
      </c>
    </row>
    <row r="1756" spans="1:20" ht="15.75">
      <c r="A1756" s="33" t="s">
        <v>1798</v>
      </c>
      <c r="B1756" s="7" t="str">
        <f>VLOOKUP(A1756,'Customer Names'!$A:$G,7,0)</f>
        <v>Mr</v>
      </c>
      <c r="C1756" s="7" t="str">
        <f>VLOOKUP(A1756,'Customer Names'!$A:$F,6,0)</f>
        <v>J P II</v>
      </c>
      <c r="D1756" s="7" t="str">
        <f>VLOOKUP(A1756,'Customer Names'!$A:$E,5,0)</f>
        <v>Royston</v>
      </c>
      <c r="E1756" s="25" t="str">
        <f>VLOOKUP(A1756,'Cleaned Hospitalisation data'!$A:$K,7,0)</f>
        <v>19-Nov-1964</v>
      </c>
      <c r="F1756" s="12">
        <f>VLOOKUP(A1756,'Cleaned Hospitalisation data'!$A$1:$K$2336,8,0)</f>
        <v>58</v>
      </c>
      <c r="G1756" s="12">
        <f>VLOOKUP(A1756,'Cleaned Hospitalisation data'!$A:$K,2,0)</f>
        <v>0</v>
      </c>
      <c r="H1756" s="28">
        <f>VLOOKUP(A1756,'Cleaned Hospitalisation data'!$A$1:$K$2336,3,0)</f>
        <v>20893.060000000001</v>
      </c>
      <c r="I1756" s="12" t="str">
        <f>VLOOKUP(A1756,'Cleaned Hospitalisation data'!$A$1:$K$2336,4,0)</f>
        <v>Tier - 2</v>
      </c>
      <c r="J1756" s="12" t="str">
        <f>VLOOKUP(A1756,'Cleaned Hospitalisation data'!$A$1:$K$2336,5,0)</f>
        <v>Tier - 3</v>
      </c>
      <c r="K1756" s="12" t="str">
        <f>VLOOKUP(A1756,'Cleaned Hospitalisation data'!$A$1:$K$2336,6,0)</f>
        <v>R1012</v>
      </c>
      <c r="L1756" s="12" cm="1">
        <f t="array" ref="L1756:P1756">_xlfn.XLOOKUP(A1756,$A:$A,'Cleaned Medical Examiation data'!$B:$F)</f>
        <v>54.3</v>
      </c>
      <c r="M1756" s="12">
        <v>4.1500000000000004</v>
      </c>
      <c r="N1756" s="12" t="str">
        <v>YES</v>
      </c>
      <c r="O1756" s="12" t="str">
        <v>NO</v>
      </c>
      <c r="P1756" s="12" t="str">
        <v>NO</v>
      </c>
      <c r="Q1756" s="19" t="str" cm="1">
        <f t="array" ref="Q1756:T1756">_xlfn.XLOOKUP(A1756,$A:$A,'Cleaned Medical Examiation data'!$H:$K)</f>
        <v>NO</v>
      </c>
      <c r="R1756" s="48">
        <v>1</v>
      </c>
      <c r="S1756" s="45" t="str">
        <v>Obesity</v>
      </c>
      <c r="T1756" s="34" t="str">
        <v>Normal</v>
      </c>
    </row>
    <row r="1757" spans="1:20" ht="15.75">
      <c r="A1757" s="33" t="s">
        <v>1799</v>
      </c>
      <c r="B1757" s="7" t="str">
        <f>VLOOKUP(A1757,'Customer Names'!$A:$G,7,0)</f>
        <v>Ms</v>
      </c>
      <c r="C1757" s="7" t="str">
        <f>VLOOKUP(A1757,'Customer Names'!$A:$F,6,0)</f>
        <v>Angela M</v>
      </c>
      <c r="D1757" s="7" t="str">
        <f>VLOOKUP(A1757,'Customer Names'!$A:$E,5,0)</f>
        <v>Tieri</v>
      </c>
      <c r="E1757" s="25" t="str">
        <f>VLOOKUP(A1757,'Cleaned Hospitalisation data'!$A:$K,7,0)</f>
        <v>8-Dec-1975</v>
      </c>
      <c r="F1757" s="12">
        <f>VLOOKUP(A1757,'Cleaned Hospitalisation data'!$A$1:$K$2336,8,0)</f>
        <v>47</v>
      </c>
      <c r="G1757" s="12">
        <f>VLOOKUP(A1757,'Cleaned Hospitalisation data'!$A:$K,2,0)</f>
        <v>0</v>
      </c>
      <c r="H1757" s="28">
        <f>VLOOKUP(A1757,'Cleaned Hospitalisation data'!$A$1:$K$2336,3,0)</f>
        <v>20878.78</v>
      </c>
      <c r="I1757" s="12" t="str">
        <f>VLOOKUP(A1757,'Cleaned Hospitalisation data'!$A$1:$K$2336,4,0)</f>
        <v>Tier - 2</v>
      </c>
      <c r="J1757" s="12" t="str">
        <f>VLOOKUP(A1757,'Cleaned Hospitalisation data'!$A$1:$K$2336,5,0)</f>
        <v>Tier - 1</v>
      </c>
      <c r="K1757" s="12" t="str">
        <f>VLOOKUP(A1757,'Cleaned Hospitalisation data'!$A$1:$K$2336,6,0)</f>
        <v>R1024</v>
      </c>
      <c r="L1757" s="12" cm="1">
        <f t="array" ref="L1757:P1757">_xlfn.XLOOKUP(A1757,$A:$A,'Cleaned Medical Examiation data'!$B:$F)</f>
        <v>33.344999999999999</v>
      </c>
      <c r="M1757" s="12">
        <v>11.32</v>
      </c>
      <c r="N1757" s="12" t="str">
        <v>YES</v>
      </c>
      <c r="O1757" s="12" t="str">
        <v>NO</v>
      </c>
      <c r="P1757" s="12" t="str">
        <v>NO</v>
      </c>
      <c r="Q1757" s="19" t="str" cm="1">
        <f t="array" ref="Q1757:T1757">_xlfn.XLOOKUP(A1757,$A:$A,'Cleaned Medical Examiation data'!$H:$K)</f>
        <v>NO</v>
      </c>
      <c r="R1757" s="48">
        <v>1</v>
      </c>
      <c r="S1757" s="45" t="str">
        <v>Obesity</v>
      </c>
      <c r="T1757" s="34" t="str">
        <v>Diabetes</v>
      </c>
    </row>
    <row r="1758" spans="1:20" ht="15.75">
      <c r="A1758" s="33" t="s">
        <v>1800</v>
      </c>
      <c r="B1758" s="7" t="str">
        <f>VLOOKUP(A1758,'Customer Names'!$A:$G,7,0)</f>
        <v>Mr</v>
      </c>
      <c r="C1758" s="7" t="str">
        <f>VLOOKUP(A1758,'Customer Names'!$A:$F,6,0)</f>
        <v>Blake K</v>
      </c>
      <c r="D1758" s="7" t="str">
        <f>VLOOKUP(A1758,'Customer Names'!$A:$E,5,0)</f>
        <v>Whitney</v>
      </c>
      <c r="E1758" s="25" t="str">
        <f>VLOOKUP(A1758,'Cleaned Hospitalisation data'!$A:$K,7,0)</f>
        <v>8-Sep-1967</v>
      </c>
      <c r="F1758" s="12">
        <f>VLOOKUP(A1758,'Cleaned Hospitalisation data'!$A$1:$K$2336,8,0)</f>
        <v>55</v>
      </c>
      <c r="G1758" s="12">
        <f>VLOOKUP(A1758,'Cleaned Hospitalisation data'!$A:$K,2,0)</f>
        <v>0</v>
      </c>
      <c r="H1758" s="28">
        <f>VLOOKUP(A1758,'Cleaned Hospitalisation data'!$A$1:$K$2336,3,0)</f>
        <v>20781.490000000002</v>
      </c>
      <c r="I1758" s="12" t="str">
        <f>VLOOKUP(A1758,'Cleaned Hospitalisation data'!$A$1:$K$2336,4,0)</f>
        <v>Tier - 2</v>
      </c>
      <c r="J1758" s="12" t="str">
        <f>VLOOKUP(A1758,'Cleaned Hospitalisation data'!$A$1:$K$2336,5,0)</f>
        <v>Tier - 3</v>
      </c>
      <c r="K1758" s="12" t="str">
        <f>VLOOKUP(A1758,'Cleaned Hospitalisation data'!$A$1:$K$2336,6,0)</f>
        <v>R1013</v>
      </c>
      <c r="L1758" s="12" cm="1">
        <f t="array" ref="L1758:P1758">_xlfn.XLOOKUP(A1758,$A:$A,'Cleaned Medical Examiation data'!$B:$F)</f>
        <v>33</v>
      </c>
      <c r="M1758" s="12">
        <v>9.51</v>
      </c>
      <c r="N1758" s="12" t="str">
        <v>YES</v>
      </c>
      <c r="O1758" s="12" t="str">
        <v>NO</v>
      </c>
      <c r="P1758" s="12" t="str">
        <v>NO</v>
      </c>
      <c r="Q1758" s="19" t="str" cm="1">
        <f t="array" ref="Q1758:T1758">_xlfn.XLOOKUP(A1758,$A:$A,'Cleaned Medical Examiation data'!$H:$K)</f>
        <v>NO</v>
      </c>
      <c r="R1758" s="48">
        <v>0</v>
      </c>
      <c r="S1758" s="45" t="str">
        <v>Obesity</v>
      </c>
      <c r="T1758" s="34" t="str">
        <v>Diabetes</v>
      </c>
    </row>
    <row r="1759" spans="1:20" ht="15.75">
      <c r="A1759" s="33" t="s">
        <v>1801</v>
      </c>
      <c r="B1759" s="7" t="str">
        <f>VLOOKUP(A1759,'Customer Names'!$A:$G,7,0)</f>
        <v>Mr</v>
      </c>
      <c r="C1759" s="7" t="str">
        <f>VLOOKUP(A1759,'Customer Names'!$A:$F,6,0)</f>
        <v>Brian T</v>
      </c>
      <c r="D1759" s="7" t="str">
        <f>VLOOKUP(A1759,'Customer Names'!$A:$E,5,0)</f>
        <v>Wandzilak</v>
      </c>
      <c r="E1759" s="25" t="str">
        <f>VLOOKUP(A1759,'Cleaned Hospitalisation data'!$A:$K,7,0)</f>
        <v>4-Aug-1986</v>
      </c>
      <c r="F1759" s="12">
        <f>VLOOKUP(A1759,'Cleaned Hospitalisation data'!$A$1:$K$2336,8,0)</f>
        <v>36</v>
      </c>
      <c r="G1759" s="12">
        <f>VLOOKUP(A1759,'Cleaned Hospitalisation data'!$A:$K,2,0)</f>
        <v>1</v>
      </c>
      <c r="H1759" s="28">
        <f>VLOOKUP(A1759,'Cleaned Hospitalisation data'!$A$1:$K$2336,3,0)</f>
        <v>20773.63</v>
      </c>
      <c r="I1759" s="12" t="str">
        <f>VLOOKUP(A1759,'Cleaned Hospitalisation data'!$A$1:$K$2336,4,0)</f>
        <v>Tier - 2</v>
      </c>
      <c r="J1759" s="12" t="str">
        <f>VLOOKUP(A1759,'Cleaned Hospitalisation data'!$A$1:$K$2336,5,0)</f>
        <v>Tier - 3</v>
      </c>
      <c r="K1759" s="12" t="str">
        <f>VLOOKUP(A1759,'Cleaned Hospitalisation data'!$A$1:$K$2336,6,0)</f>
        <v>R1017</v>
      </c>
      <c r="L1759" s="12" cm="1">
        <f t="array" ref="L1759:P1759">_xlfn.XLOOKUP(A1759,$A:$A,'Cleaned Medical Examiation data'!$B:$F)</f>
        <v>28.024999999999999</v>
      </c>
      <c r="M1759" s="12">
        <v>7.67</v>
      </c>
      <c r="N1759" s="12" t="str">
        <v>YES</v>
      </c>
      <c r="O1759" s="12" t="str">
        <v>NO</v>
      </c>
      <c r="P1759" s="12" t="str">
        <v>NO</v>
      </c>
      <c r="Q1759" s="19" t="str" cm="1">
        <f t="array" ref="Q1759:T1759">_xlfn.XLOOKUP(A1759,$A:$A,'Cleaned Medical Examiation data'!$H:$K)</f>
        <v>YES</v>
      </c>
      <c r="R1759" s="48">
        <v>1</v>
      </c>
      <c r="S1759" s="45" t="str">
        <v>Over Weight</v>
      </c>
      <c r="T1759" s="34" t="str">
        <v>Diabetes</v>
      </c>
    </row>
    <row r="1760" spans="1:20" ht="15.75">
      <c r="A1760" s="33" t="s">
        <v>1802</v>
      </c>
      <c r="B1760" s="7" t="str">
        <f>VLOOKUP(A1760,'Customer Names'!$A:$G,7,0)</f>
        <v>Ms</v>
      </c>
      <c r="C1760" s="7" t="str">
        <f>VLOOKUP(A1760,'Customer Names'!$A:$F,6,0)</f>
        <v>Melissa L</v>
      </c>
      <c r="D1760" s="7" t="str">
        <f>VLOOKUP(A1760,'Customer Names'!$A:$E,5,0)</f>
        <v>Peters</v>
      </c>
      <c r="E1760" s="25" t="str">
        <f>VLOOKUP(A1760,'Cleaned Hospitalisation data'!$A:$K,7,0)</f>
        <v>10-Nov-1980</v>
      </c>
      <c r="F1760" s="12">
        <f>VLOOKUP(A1760,'Cleaned Hospitalisation data'!$A$1:$K$2336,8,0)</f>
        <v>42</v>
      </c>
      <c r="G1760" s="12">
        <f>VLOOKUP(A1760,'Cleaned Hospitalisation data'!$A:$K,2,0)</f>
        <v>2</v>
      </c>
      <c r="H1760" s="28">
        <f>VLOOKUP(A1760,'Cleaned Hospitalisation data'!$A$1:$K$2336,3,0)</f>
        <v>43896.38</v>
      </c>
      <c r="I1760" s="12" t="str">
        <f>VLOOKUP(A1760,'Cleaned Hospitalisation data'!$A$1:$K$2336,4,0)</f>
        <v>Tier - 2</v>
      </c>
      <c r="J1760" s="12" t="str">
        <f>VLOOKUP(A1760,'Cleaned Hospitalisation data'!$A$1:$K$2336,5,0)</f>
        <v>Tier - 1</v>
      </c>
      <c r="K1760" s="12" t="str">
        <f>VLOOKUP(A1760,'Cleaned Hospitalisation data'!$A$1:$K$2336,6,0)</f>
        <v>R1013</v>
      </c>
      <c r="L1760" s="12" cm="1">
        <f t="array" ref="L1760:P1760">_xlfn.XLOOKUP(A1760,$A:$A,'Cleaned Medical Examiation data'!$B:$F)</f>
        <v>40.369999999999997</v>
      </c>
      <c r="M1760" s="12">
        <v>4.47</v>
      </c>
      <c r="N1760" s="12" t="str">
        <v>NO</v>
      </c>
      <c r="O1760" s="12" t="str">
        <v>NO</v>
      </c>
      <c r="P1760" s="12" t="str">
        <v>NO</v>
      </c>
      <c r="Q1760" s="19" t="str" cm="1">
        <f t="array" ref="Q1760:T1760">_xlfn.XLOOKUP(A1760,$A:$A,'Cleaned Medical Examiation data'!$H:$K)</f>
        <v>YES</v>
      </c>
      <c r="R1760" s="48">
        <v>0</v>
      </c>
      <c r="S1760" s="45" t="str">
        <v>Obesity</v>
      </c>
      <c r="T1760" s="34" t="str">
        <v>Normal</v>
      </c>
    </row>
    <row r="1761" spans="1:20" ht="15.75">
      <c r="A1761" s="33" t="s">
        <v>1803</v>
      </c>
      <c r="B1761" s="7" t="str">
        <f>VLOOKUP(A1761,'Customer Names'!$A:$G,7,0)</f>
        <v>Mr</v>
      </c>
      <c r="C1761" s="7" t="str">
        <f>VLOOKUP(A1761,'Customer Names'!$A:$F,6,0)</f>
        <v>Damon</v>
      </c>
      <c r="D1761" s="7" t="str">
        <f>VLOOKUP(A1761,'Customer Names'!$A:$E,5,0)</f>
        <v>Valenzona</v>
      </c>
      <c r="E1761" s="25" t="str">
        <f>VLOOKUP(A1761,'Cleaned Hospitalisation data'!$A:$K,7,0)</f>
        <v>14-Sep-1992</v>
      </c>
      <c r="F1761" s="12">
        <f>VLOOKUP(A1761,'Cleaned Hospitalisation data'!$A$1:$K$2336,8,0)</f>
        <v>30</v>
      </c>
      <c r="G1761" s="12">
        <f>VLOOKUP(A1761,'Cleaned Hospitalisation data'!$A:$K,2,0)</f>
        <v>3</v>
      </c>
      <c r="H1761" s="28">
        <f>VLOOKUP(A1761,'Cleaned Hospitalisation data'!$A$1:$K$2336,3,0)</f>
        <v>20745.990000000002</v>
      </c>
      <c r="I1761" s="12" t="str">
        <f>VLOOKUP(A1761,'Cleaned Hospitalisation data'!$A$1:$K$2336,4,0)</f>
        <v>Tier - 3</v>
      </c>
      <c r="J1761" s="12" t="str">
        <f>VLOOKUP(A1761,'Cleaned Hospitalisation data'!$A$1:$K$2336,5,0)</f>
        <v>Tier - 1</v>
      </c>
      <c r="K1761" s="12" t="str">
        <f>VLOOKUP(A1761,'Cleaned Hospitalisation data'!$A$1:$K$2336,6,0)</f>
        <v>R1012</v>
      </c>
      <c r="L1761" s="12" cm="1">
        <f t="array" ref="L1761:P1761">_xlfn.XLOOKUP(A1761,$A:$A,'Cleaned Medical Examiation data'!$B:$F)</f>
        <v>28.69</v>
      </c>
      <c r="M1761" s="12">
        <v>6.23</v>
      </c>
      <c r="N1761" s="12" t="str">
        <v>NO</v>
      </c>
      <c r="O1761" s="12" t="str">
        <v>NO</v>
      </c>
      <c r="P1761" s="12" t="str">
        <v>NO</v>
      </c>
      <c r="Q1761" s="19" t="str" cm="1">
        <f t="array" ref="Q1761:T1761">_xlfn.XLOOKUP(A1761,$A:$A,'Cleaned Medical Examiation data'!$H:$K)</f>
        <v>YES</v>
      </c>
      <c r="R1761" s="48">
        <v>1</v>
      </c>
      <c r="S1761" s="45" t="str">
        <v>Over Weight</v>
      </c>
      <c r="T1761" s="34" t="str">
        <v>Prediabetes</v>
      </c>
    </row>
    <row r="1762" spans="1:20" ht="15.75">
      <c r="A1762" s="33" t="s">
        <v>1804</v>
      </c>
      <c r="B1762" s="7" t="str">
        <f>VLOOKUP(A1762,'Customer Names'!$A:$G,7,0)</f>
        <v>Mr</v>
      </c>
      <c r="C1762" s="7" t="str">
        <f>VLOOKUP(A1762,'Customer Names'!$A:$F,6,0)</f>
        <v>Jeffrey</v>
      </c>
      <c r="D1762" s="7" t="str">
        <f>VLOOKUP(A1762,'Customer Names'!$A:$E,5,0)</f>
        <v>Young</v>
      </c>
      <c r="E1762" s="25" t="str">
        <f>VLOOKUP(A1762,'Cleaned Hospitalisation data'!$A:$K,7,0)</f>
        <v>1-Aug-1965</v>
      </c>
      <c r="F1762" s="12">
        <f>VLOOKUP(A1762,'Cleaned Hospitalisation data'!$A$1:$K$2336,8,0)</f>
        <v>57</v>
      </c>
      <c r="G1762" s="12">
        <f>VLOOKUP(A1762,'Cleaned Hospitalisation data'!$A:$K,2,0)</f>
        <v>0</v>
      </c>
      <c r="H1762" s="28">
        <f>VLOOKUP(A1762,'Cleaned Hospitalisation data'!$A$1:$K$2336,3,0)</f>
        <v>20709.02</v>
      </c>
      <c r="I1762" s="12" t="str">
        <f>VLOOKUP(A1762,'Cleaned Hospitalisation data'!$A$1:$K$2336,4,0)</f>
        <v>Tier - 3</v>
      </c>
      <c r="J1762" s="12" t="str">
        <f>VLOOKUP(A1762,'Cleaned Hospitalisation data'!$A$1:$K$2336,5,0)</f>
        <v>Tier - 2</v>
      </c>
      <c r="K1762" s="12" t="str">
        <f>VLOOKUP(A1762,'Cleaned Hospitalisation data'!$A$1:$K$2336,6,0)</f>
        <v>R1019</v>
      </c>
      <c r="L1762" s="12" cm="1">
        <f t="array" ref="L1762:P1762">_xlfn.XLOOKUP(A1762,$A:$A,'Cleaned Medical Examiation data'!$B:$F)</f>
        <v>40.28</v>
      </c>
      <c r="M1762" s="12">
        <v>8.9</v>
      </c>
      <c r="N1762" s="12" t="str">
        <v>NO</v>
      </c>
      <c r="O1762" s="12" t="str">
        <v>NO</v>
      </c>
      <c r="P1762" s="12" t="str">
        <v>NO</v>
      </c>
      <c r="Q1762" s="19" t="str" cm="1">
        <f t="array" ref="Q1762:T1762">_xlfn.XLOOKUP(A1762,$A:$A,'Cleaned Medical Examiation data'!$H:$K)</f>
        <v>NO</v>
      </c>
      <c r="R1762" s="48">
        <v>0</v>
      </c>
      <c r="S1762" s="45" t="str">
        <v>Obesity</v>
      </c>
      <c r="T1762" s="34" t="str">
        <v>Diabetes</v>
      </c>
    </row>
    <row r="1763" spans="1:20" ht="15.75">
      <c r="A1763" s="33" t="s">
        <v>1805</v>
      </c>
      <c r="B1763" s="7" t="str">
        <f>VLOOKUP(A1763,'Customer Names'!$A:$G,7,0)</f>
        <v>Mr</v>
      </c>
      <c r="C1763" s="7" t="str">
        <f>VLOOKUP(A1763,'Customer Names'!$A:$F,6,0)</f>
        <v>Malcolm J</v>
      </c>
      <c r="D1763" s="7" t="str">
        <f>VLOOKUP(A1763,'Customer Names'!$A:$E,5,0)</f>
        <v>Richards</v>
      </c>
      <c r="E1763" s="25" t="str">
        <f>VLOOKUP(A1763,'Cleaned Hospitalisation data'!$A:$K,7,0)</f>
        <v>17-Dec-1967</v>
      </c>
      <c r="F1763" s="12">
        <f>VLOOKUP(A1763,'Cleaned Hospitalisation data'!$A$1:$K$2336,8,0)</f>
        <v>55</v>
      </c>
      <c r="G1763" s="12">
        <f>VLOOKUP(A1763,'Cleaned Hospitalisation data'!$A:$K,2,0)</f>
        <v>0</v>
      </c>
      <c r="H1763" s="28">
        <f>VLOOKUP(A1763,'Cleaned Hospitalisation data'!$A$1:$K$2336,3,0)</f>
        <v>20630.28</v>
      </c>
      <c r="I1763" s="12" t="str">
        <f>VLOOKUP(A1763,'Cleaned Hospitalisation data'!$A$1:$K$2336,4,0)</f>
        <v>Tier - 2</v>
      </c>
      <c r="J1763" s="12" t="str">
        <f>VLOOKUP(A1763,'Cleaned Hospitalisation data'!$A$1:$K$2336,5,0)</f>
        <v>Tier - 3</v>
      </c>
      <c r="K1763" s="12" t="str">
        <f>VLOOKUP(A1763,'Cleaned Hospitalisation data'!$A$1:$K$2336,6,0)</f>
        <v>R1011</v>
      </c>
      <c r="L1763" s="12" cm="1">
        <f t="array" ref="L1763:P1763">_xlfn.XLOOKUP(A1763,$A:$A,'Cleaned Medical Examiation data'!$B:$F)</f>
        <v>37.299999999999997</v>
      </c>
      <c r="M1763" s="12">
        <v>7.79</v>
      </c>
      <c r="N1763" s="12" t="str">
        <v>YES</v>
      </c>
      <c r="O1763" s="12" t="str">
        <v>NO</v>
      </c>
      <c r="P1763" s="12" t="str">
        <v>NO</v>
      </c>
      <c r="Q1763" s="19" t="str" cm="1">
        <f t="array" ref="Q1763:T1763">_xlfn.XLOOKUP(A1763,$A:$A,'Cleaned Medical Examiation data'!$H:$K)</f>
        <v>NO</v>
      </c>
      <c r="R1763" s="48">
        <v>0</v>
      </c>
      <c r="S1763" s="45" t="str">
        <v>Obesity</v>
      </c>
      <c r="T1763" s="34" t="str">
        <v>Diabetes</v>
      </c>
    </row>
    <row r="1764" spans="1:20" ht="15.75">
      <c r="A1764" s="33" t="s">
        <v>1806</v>
      </c>
      <c r="B1764" s="7" t="str">
        <f>VLOOKUP(A1764,'Customer Names'!$A:$G,7,0)</f>
        <v>Ms</v>
      </c>
      <c r="C1764" s="7" t="str">
        <f>VLOOKUP(A1764,'Customer Names'!$A:$F,6,0)</f>
        <v>Margaret B</v>
      </c>
      <c r="D1764" s="7" t="str">
        <f>VLOOKUP(A1764,'Customer Names'!$A:$E,5,0)</f>
        <v>Alexson</v>
      </c>
      <c r="E1764" s="25" t="str">
        <f>VLOOKUP(A1764,'Cleaned Hospitalisation data'!$A:$K,7,0)</f>
        <v>9-Jul-1966</v>
      </c>
      <c r="F1764" s="12">
        <f>VLOOKUP(A1764,'Cleaned Hospitalisation data'!$A$1:$K$2336,8,0)</f>
        <v>56</v>
      </c>
      <c r="G1764" s="12">
        <f>VLOOKUP(A1764,'Cleaned Hospitalisation data'!$A:$K,2,0)</f>
        <v>0</v>
      </c>
      <c r="H1764" s="28">
        <f>VLOOKUP(A1764,'Cleaned Hospitalisation data'!$A$1:$K$2336,3,0)</f>
        <v>20568.32</v>
      </c>
      <c r="I1764" s="12" t="str">
        <f>VLOOKUP(A1764,'Cleaned Hospitalisation data'!$A$1:$K$2336,4,0)</f>
        <v>Tier - 3</v>
      </c>
      <c r="J1764" s="12" t="str">
        <f>VLOOKUP(A1764,'Cleaned Hospitalisation data'!$A$1:$K$2336,5,0)</f>
        <v>Tier - 2</v>
      </c>
      <c r="K1764" s="12" t="str">
        <f>VLOOKUP(A1764,'Cleaned Hospitalisation data'!$A$1:$K$2336,6,0)</f>
        <v>R1012</v>
      </c>
      <c r="L1764" s="12" cm="1">
        <f t="array" ref="L1764:P1764">_xlfn.XLOOKUP(A1764,$A:$A,'Cleaned Medical Examiation data'!$B:$F)</f>
        <v>54.47</v>
      </c>
      <c r="M1764" s="12">
        <v>4.49</v>
      </c>
      <c r="N1764" s="12" t="str">
        <v>YES</v>
      </c>
      <c r="O1764" s="12" t="str">
        <v>NO</v>
      </c>
      <c r="P1764" s="12" t="str">
        <v>NO</v>
      </c>
      <c r="Q1764" s="19" t="str" cm="1">
        <f t="array" ref="Q1764:T1764">_xlfn.XLOOKUP(A1764,$A:$A,'Cleaned Medical Examiation data'!$H:$K)</f>
        <v>NO</v>
      </c>
      <c r="R1764" s="48">
        <v>2</v>
      </c>
      <c r="S1764" s="45" t="str">
        <v>Obesity</v>
      </c>
      <c r="T1764" s="34" t="str">
        <v>Normal</v>
      </c>
    </row>
    <row r="1765" spans="1:20" ht="15.75">
      <c r="A1765" s="33" t="s">
        <v>1807</v>
      </c>
      <c r="B1765" s="7" t="str">
        <f>VLOOKUP(A1765,'Customer Names'!$A:$G,7,0)</f>
        <v>Ms</v>
      </c>
      <c r="C1765" s="7" t="str">
        <f>VLOOKUP(A1765,'Customer Names'!$A:$F,6,0)</f>
        <v>Helen</v>
      </c>
      <c r="D1765" s="7" t="str">
        <f>VLOOKUP(A1765,'Customer Names'!$A:$E,5,0)</f>
        <v>Wright</v>
      </c>
      <c r="E1765" s="25" t="str">
        <f>VLOOKUP(A1765,'Cleaned Hospitalisation data'!$A:$K,7,0)</f>
        <v>13-Oct-1969</v>
      </c>
      <c r="F1765" s="12">
        <f>VLOOKUP(A1765,'Cleaned Hospitalisation data'!$A$1:$K$2336,8,0)</f>
        <v>53</v>
      </c>
      <c r="G1765" s="12">
        <f>VLOOKUP(A1765,'Cleaned Hospitalisation data'!$A:$K,2,0)</f>
        <v>3</v>
      </c>
      <c r="H1765" s="28">
        <f>VLOOKUP(A1765,'Cleaned Hospitalisation data'!$A$1:$K$2336,3,0)</f>
        <v>20463</v>
      </c>
      <c r="I1765" s="12" t="str">
        <f>VLOOKUP(A1765,'Cleaned Hospitalisation data'!$A$1:$K$2336,4,0)</f>
        <v>Tier - 2</v>
      </c>
      <c r="J1765" s="12" t="str">
        <f>VLOOKUP(A1765,'Cleaned Hospitalisation data'!$A$1:$K$2336,5,0)</f>
        <v>Tier - 2</v>
      </c>
      <c r="K1765" s="12" t="str">
        <f>VLOOKUP(A1765,'Cleaned Hospitalisation data'!$A$1:$K$2336,6,0)</f>
        <v>R1013</v>
      </c>
      <c r="L1765" s="12" cm="1">
        <f t="array" ref="L1765:P1765">_xlfn.XLOOKUP(A1765,$A:$A,'Cleaned Medical Examiation data'!$B:$F)</f>
        <v>38.06</v>
      </c>
      <c r="M1765" s="12">
        <v>5.24</v>
      </c>
      <c r="N1765" s="12" t="str">
        <v>YES</v>
      </c>
      <c r="O1765" s="12" t="str">
        <v>NO</v>
      </c>
      <c r="P1765" s="12" t="str">
        <v>YES</v>
      </c>
      <c r="Q1765" s="19" t="str" cm="1">
        <f t="array" ref="Q1765:T1765">_xlfn.XLOOKUP(A1765,$A:$A,'Cleaned Medical Examiation data'!$H:$K)</f>
        <v>NO</v>
      </c>
      <c r="R1765" s="48">
        <v>1</v>
      </c>
      <c r="S1765" s="45" t="str">
        <v>Obesity</v>
      </c>
      <c r="T1765" s="34" t="str">
        <v>Normal</v>
      </c>
    </row>
    <row r="1766" spans="1:20" ht="15.75">
      <c r="A1766" s="33" t="s">
        <v>1808</v>
      </c>
      <c r="B1766" s="7" t="str">
        <f>VLOOKUP(A1766,'Customer Names'!$A:$G,7,0)</f>
        <v>Mr</v>
      </c>
      <c r="C1766" s="7" t="str">
        <f>VLOOKUP(A1766,'Customer Names'!$A:$F,6,0)</f>
        <v>Matthew</v>
      </c>
      <c r="D1766" s="7" t="str">
        <f>VLOOKUP(A1766,'Customer Names'!$A:$E,5,0)</f>
        <v>McKenna</v>
      </c>
      <c r="E1766" s="25" t="str">
        <f>VLOOKUP(A1766,'Cleaned Hospitalisation data'!$A:$K,7,0)</f>
        <v>18-Oct-1962</v>
      </c>
      <c r="F1766" s="12">
        <f>VLOOKUP(A1766,'Cleaned Hospitalisation data'!$A$1:$K$2336,8,0)</f>
        <v>60</v>
      </c>
      <c r="G1766" s="12">
        <f>VLOOKUP(A1766,'Cleaned Hospitalisation data'!$A:$K,2,0)</f>
        <v>0</v>
      </c>
      <c r="H1766" s="28">
        <f>VLOOKUP(A1766,'Cleaned Hospitalisation data'!$A$1:$K$2336,3,0)</f>
        <v>20446.849999999999</v>
      </c>
      <c r="I1766" s="12" t="str">
        <f>VLOOKUP(A1766,'Cleaned Hospitalisation data'!$A$1:$K$2336,4,0)</f>
        <v>Tier - 2</v>
      </c>
      <c r="J1766" s="12" t="str">
        <f>VLOOKUP(A1766,'Cleaned Hospitalisation data'!$A$1:$K$2336,5,0)</f>
        <v>Tier - 1</v>
      </c>
      <c r="K1766" s="12" t="str">
        <f>VLOOKUP(A1766,'Cleaned Hospitalisation data'!$A$1:$K$2336,6,0)</f>
        <v>R1012</v>
      </c>
      <c r="L1766" s="12" cm="1">
        <f t="array" ref="L1766:P1766">_xlfn.XLOOKUP(A1766,$A:$A,'Cleaned Medical Examiation data'!$B:$F)</f>
        <v>51.47</v>
      </c>
      <c r="M1766" s="12">
        <v>9.6</v>
      </c>
      <c r="N1766" s="12" t="str">
        <v>NO</v>
      </c>
      <c r="O1766" s="12" t="str">
        <v>NO</v>
      </c>
      <c r="P1766" s="12" t="str">
        <v>NO</v>
      </c>
      <c r="Q1766" s="19" t="str" cm="1">
        <f t="array" ref="Q1766:T1766">_xlfn.XLOOKUP(A1766,$A:$A,'Cleaned Medical Examiation data'!$H:$K)</f>
        <v>NO</v>
      </c>
      <c r="R1766" s="48">
        <v>0</v>
      </c>
      <c r="S1766" s="45" t="str">
        <v>Obesity</v>
      </c>
      <c r="T1766" s="34" t="str">
        <v>Diabetes</v>
      </c>
    </row>
    <row r="1767" spans="1:20" ht="15.75">
      <c r="A1767" s="33" t="s">
        <v>1809</v>
      </c>
      <c r="B1767" s="7" t="str">
        <f>VLOOKUP(A1767,'Customer Names'!$A:$G,7,0)</f>
        <v>Mr</v>
      </c>
      <c r="C1767" s="7" t="str">
        <f>VLOOKUP(A1767,'Customer Names'!$A:$F,6,0)</f>
        <v>Jeff</v>
      </c>
      <c r="D1767" s="7" t="str">
        <f>VLOOKUP(A1767,'Customer Names'!$A:$E,5,0)</f>
        <v>Sallade</v>
      </c>
      <c r="E1767" s="25" t="str">
        <f>VLOOKUP(A1767,'Cleaned Hospitalisation data'!$A:$K,7,0)</f>
        <v>12-Jul-1985</v>
      </c>
      <c r="F1767" s="12">
        <f>VLOOKUP(A1767,'Cleaned Hospitalisation data'!$A$1:$K$2336,8,0)</f>
        <v>37</v>
      </c>
      <c r="G1767" s="12">
        <f>VLOOKUP(A1767,'Cleaned Hospitalisation data'!$A:$K,2,0)</f>
        <v>0</v>
      </c>
      <c r="H1767" s="28">
        <f>VLOOKUP(A1767,'Cleaned Hospitalisation data'!$A$1:$K$2336,3,0)</f>
        <v>20420.599999999999</v>
      </c>
      <c r="I1767" s="12" t="str">
        <f>VLOOKUP(A1767,'Cleaned Hospitalisation data'!$A$1:$K$2336,4,0)</f>
        <v>Tier - 3</v>
      </c>
      <c r="J1767" s="12" t="str">
        <f>VLOOKUP(A1767,'Cleaned Hospitalisation data'!$A$1:$K$2336,5,0)</f>
        <v>Tier - 2</v>
      </c>
      <c r="K1767" s="12" t="str">
        <f>VLOOKUP(A1767,'Cleaned Hospitalisation data'!$A$1:$K$2336,6,0)</f>
        <v>R1011</v>
      </c>
      <c r="L1767" s="12" cm="1">
        <f t="array" ref="L1767:P1767">_xlfn.XLOOKUP(A1767,$A:$A,'Cleaned Medical Examiation data'!$B:$F)</f>
        <v>29.8</v>
      </c>
      <c r="M1767" s="12">
        <v>5.78</v>
      </c>
      <c r="N1767" s="12" t="str">
        <v>YES</v>
      </c>
      <c r="O1767" s="12" t="str">
        <v>NO</v>
      </c>
      <c r="P1767" s="12" t="str">
        <v>NO</v>
      </c>
      <c r="Q1767" s="19" t="str" cm="1">
        <f t="array" ref="Q1767:T1767">_xlfn.XLOOKUP(A1767,$A:$A,'Cleaned Medical Examiation data'!$H:$K)</f>
        <v>NO</v>
      </c>
      <c r="R1767" s="48">
        <v>0</v>
      </c>
      <c r="S1767" s="45" t="str">
        <v>Over Weight</v>
      </c>
      <c r="T1767" s="34" t="str">
        <v>Prediabetes</v>
      </c>
    </row>
    <row r="1768" spans="1:20" ht="15.75">
      <c r="A1768" s="33" t="s">
        <v>1810</v>
      </c>
      <c r="B1768" s="7" t="str">
        <f>VLOOKUP(A1768,'Customer Names'!$A:$G,7,0)</f>
        <v>Mrs</v>
      </c>
      <c r="C1768" s="7" t="str">
        <f>VLOOKUP(A1768,'Customer Names'!$A:$F,6,0)</f>
        <v>Tara R</v>
      </c>
      <c r="D1768" s="7" t="str">
        <f>VLOOKUP(A1768,'Customer Names'!$A:$E,5,0)</f>
        <v>Argall</v>
      </c>
      <c r="E1768" s="25" t="str">
        <f>VLOOKUP(A1768,'Cleaned Hospitalisation data'!$A:$K,7,0)</f>
        <v>2-Jul-1962</v>
      </c>
      <c r="F1768" s="12">
        <f>VLOOKUP(A1768,'Cleaned Hospitalisation data'!$A$1:$K$2336,8,0)</f>
        <v>60</v>
      </c>
      <c r="G1768" s="12">
        <f>VLOOKUP(A1768,'Cleaned Hospitalisation data'!$A:$K,2,0)</f>
        <v>0</v>
      </c>
      <c r="H1768" s="28">
        <f>VLOOKUP(A1768,'Cleaned Hospitalisation data'!$A$1:$K$2336,3,0)</f>
        <v>20354.5</v>
      </c>
      <c r="I1768" s="12" t="str">
        <f>VLOOKUP(A1768,'Cleaned Hospitalisation data'!$A$1:$K$2336,4,0)</f>
        <v>Tier - 3</v>
      </c>
      <c r="J1768" s="12" t="str">
        <f>VLOOKUP(A1768,'Cleaned Hospitalisation data'!$A$1:$K$2336,5,0)</f>
        <v>Tier - 2</v>
      </c>
      <c r="K1768" s="12" t="str">
        <f>VLOOKUP(A1768,'Cleaned Hospitalisation data'!$A$1:$K$2336,6,0)</f>
        <v>R1026</v>
      </c>
      <c r="L1768" s="12" cm="1">
        <f t="array" ref="L1768:P1768">_xlfn.XLOOKUP(A1768,$A:$A,'Cleaned Medical Examiation data'!$B:$F)</f>
        <v>49.77</v>
      </c>
      <c r="M1768" s="12">
        <v>7.02</v>
      </c>
      <c r="N1768" s="12" t="str">
        <v>NO</v>
      </c>
      <c r="O1768" s="12" t="str">
        <v>NO</v>
      </c>
      <c r="P1768" s="12" t="str">
        <v>NO</v>
      </c>
      <c r="Q1768" s="19" t="str" cm="1">
        <f t="array" ref="Q1768:T1768">_xlfn.XLOOKUP(A1768,$A:$A,'Cleaned Medical Examiation data'!$H:$K)</f>
        <v>NO</v>
      </c>
      <c r="R1768" s="48">
        <v>0</v>
      </c>
      <c r="S1768" s="45" t="str">
        <v>Obesity</v>
      </c>
      <c r="T1768" s="34" t="str">
        <v>Diabetes</v>
      </c>
    </row>
    <row r="1769" spans="1:20" ht="15.75">
      <c r="A1769" s="33" t="s">
        <v>1811</v>
      </c>
      <c r="B1769" s="7" t="str">
        <f>VLOOKUP(A1769,'Customer Names'!$A:$G,7,0)</f>
        <v>Ms</v>
      </c>
      <c r="C1769" s="7" t="str">
        <f>VLOOKUP(A1769,'Customer Names'!$A:$F,6,0)</f>
        <v>Kristin</v>
      </c>
      <c r="D1769" s="7" t="str">
        <f>VLOOKUP(A1769,'Customer Names'!$A:$E,5,0)</f>
        <v>Patchell</v>
      </c>
      <c r="E1769" s="25" t="str">
        <f>VLOOKUP(A1769,'Cleaned Hospitalisation data'!$A:$K,7,0)</f>
        <v>17-Sep-1985</v>
      </c>
      <c r="F1769" s="12">
        <f>VLOOKUP(A1769,'Cleaned Hospitalisation data'!$A$1:$K$2336,8,0)</f>
        <v>37</v>
      </c>
      <c r="G1769" s="12">
        <f>VLOOKUP(A1769,'Cleaned Hospitalisation data'!$A:$K,2,0)</f>
        <v>1</v>
      </c>
      <c r="H1769" s="28">
        <f>VLOOKUP(A1769,'Cleaned Hospitalisation data'!$A$1:$K$2336,3,0)</f>
        <v>20296.86</v>
      </c>
      <c r="I1769" s="12" t="str">
        <f>VLOOKUP(A1769,'Cleaned Hospitalisation data'!$A$1:$K$2336,4,0)</f>
        <v>Tier - 3</v>
      </c>
      <c r="J1769" s="12" t="str">
        <f>VLOOKUP(A1769,'Cleaned Hospitalisation data'!$A$1:$K$2336,5,0)</f>
        <v>Tier - 1</v>
      </c>
      <c r="K1769" s="12" t="str">
        <f>VLOOKUP(A1769,'Cleaned Hospitalisation data'!$A$1:$K$2336,6,0)</f>
        <v>R1024</v>
      </c>
      <c r="L1769" s="12" cm="1">
        <f t="array" ref="L1769:P1769">_xlfn.XLOOKUP(A1769,$A:$A,'Cleaned Medical Examiation data'!$B:$F)</f>
        <v>25.555</v>
      </c>
      <c r="M1769" s="12">
        <v>4.09</v>
      </c>
      <c r="N1769" s="12" t="str">
        <v>YES</v>
      </c>
      <c r="O1769" s="12" t="str">
        <v>NO</v>
      </c>
      <c r="P1769" s="12" t="str">
        <v>NO</v>
      </c>
      <c r="Q1769" s="19" t="str" cm="1">
        <f t="array" ref="Q1769:T1769">_xlfn.XLOOKUP(A1769,$A:$A,'Cleaned Medical Examiation data'!$H:$K)</f>
        <v>YES</v>
      </c>
      <c r="R1769" s="48">
        <v>0</v>
      </c>
      <c r="S1769" s="45" t="str">
        <v>Over Weight</v>
      </c>
      <c r="T1769" s="34" t="str">
        <v>Normal</v>
      </c>
    </row>
    <row r="1770" spans="1:20" ht="15.75">
      <c r="A1770" s="33" t="s">
        <v>1812</v>
      </c>
      <c r="B1770" s="7" t="str">
        <f>VLOOKUP(A1770,'Customer Names'!$A:$G,7,0)</f>
        <v>Mr</v>
      </c>
      <c r="C1770" s="7" t="str">
        <f>VLOOKUP(A1770,'Customer Names'!$A:$F,6,0)</f>
        <v>Timothy</v>
      </c>
      <c r="D1770" s="7" t="str">
        <f>VLOOKUP(A1770,'Customer Names'!$A:$E,5,0)</f>
        <v>Catoggio</v>
      </c>
      <c r="E1770" s="25" t="str">
        <f>VLOOKUP(A1770,'Cleaned Hospitalisation data'!$A:$K,7,0)</f>
        <v>7-Sep-1993</v>
      </c>
      <c r="F1770" s="12">
        <f>VLOOKUP(A1770,'Cleaned Hospitalisation data'!$A$1:$K$2336,8,0)</f>
        <v>29</v>
      </c>
      <c r="G1770" s="12">
        <f>VLOOKUP(A1770,'Cleaned Hospitalisation data'!$A:$K,2,0)</f>
        <v>1</v>
      </c>
      <c r="H1770" s="28">
        <f>VLOOKUP(A1770,'Cleaned Hospitalisation data'!$A$1:$K$2336,3,0)</f>
        <v>20277.810000000001</v>
      </c>
      <c r="I1770" s="12" t="str">
        <f>VLOOKUP(A1770,'Cleaned Hospitalisation data'!$A$1:$K$2336,4,0)</f>
        <v>Tier - 3</v>
      </c>
      <c r="J1770" s="12" t="str">
        <f>VLOOKUP(A1770,'Cleaned Hospitalisation data'!$A$1:$K$2336,5,0)</f>
        <v>Tier - 3</v>
      </c>
      <c r="K1770" s="12" t="str">
        <f>VLOOKUP(A1770,'Cleaned Hospitalisation data'!$A$1:$K$2336,6,0)</f>
        <v>R1016</v>
      </c>
      <c r="L1770" s="12" cm="1">
        <f t="array" ref="L1770:P1770">_xlfn.XLOOKUP(A1770,$A:$A,'Cleaned Medical Examiation data'!$B:$F)</f>
        <v>29.64</v>
      </c>
      <c r="M1770" s="12">
        <v>4.93</v>
      </c>
      <c r="N1770" s="12" t="str">
        <v>NO</v>
      </c>
      <c r="O1770" s="12" t="str">
        <v>NO</v>
      </c>
      <c r="P1770" s="12" t="str">
        <v>YES</v>
      </c>
      <c r="Q1770" s="19" t="str" cm="1">
        <f t="array" ref="Q1770:T1770">_xlfn.XLOOKUP(A1770,$A:$A,'Cleaned Medical Examiation data'!$H:$K)</f>
        <v>NO</v>
      </c>
      <c r="R1770" s="48">
        <v>1</v>
      </c>
      <c r="S1770" s="45" t="str">
        <v>Over Weight</v>
      </c>
      <c r="T1770" s="34" t="str">
        <v>Normal</v>
      </c>
    </row>
    <row r="1771" spans="1:20" ht="15.75">
      <c r="A1771" s="33" t="s">
        <v>1813</v>
      </c>
      <c r="B1771" s="7" t="str">
        <f>VLOOKUP(A1771,'Customer Names'!$A:$G,7,0)</f>
        <v>Mr</v>
      </c>
      <c r="C1771" s="7" t="str">
        <f>VLOOKUP(A1771,'Customer Names'!$A:$F,6,0)</f>
        <v>Flavio</v>
      </c>
      <c r="D1771" s="7" t="str">
        <f>VLOOKUP(A1771,'Customer Names'!$A:$E,5,0)</f>
        <v>De Simone</v>
      </c>
      <c r="E1771" s="25" t="str">
        <f>VLOOKUP(A1771,'Cleaned Hospitalisation data'!$A:$K,7,0)</f>
        <v>2-Jul-1966</v>
      </c>
      <c r="F1771" s="12">
        <f>VLOOKUP(A1771,'Cleaned Hospitalisation data'!$A$1:$K$2336,8,0)</f>
        <v>56</v>
      </c>
      <c r="G1771" s="12">
        <f>VLOOKUP(A1771,'Cleaned Hospitalisation data'!$A:$K,2,0)</f>
        <v>0</v>
      </c>
      <c r="H1771" s="28">
        <f>VLOOKUP(A1771,'Cleaned Hospitalisation data'!$A$1:$K$2336,3,0)</f>
        <v>43817.45</v>
      </c>
      <c r="I1771" s="12" t="str">
        <f>VLOOKUP(A1771,'Cleaned Hospitalisation data'!$A$1:$K$2336,4,0)</f>
        <v>Tier - 2</v>
      </c>
      <c r="J1771" s="12" t="str">
        <f>VLOOKUP(A1771,'Cleaned Hospitalisation data'!$A$1:$K$2336,5,0)</f>
        <v>Tier - 3</v>
      </c>
      <c r="K1771" s="12" t="str">
        <f>VLOOKUP(A1771,'Cleaned Hospitalisation data'!$A$1:$K$2336,6,0)</f>
        <v>R1012</v>
      </c>
      <c r="L1771" s="12" cm="1">
        <f t="array" ref="L1771:P1771">_xlfn.XLOOKUP(A1771,$A:$A,'Cleaned Medical Examiation data'!$B:$F)</f>
        <v>53.09</v>
      </c>
      <c r="M1771" s="12">
        <v>4.82</v>
      </c>
      <c r="N1771" s="12" t="str">
        <v>YES</v>
      </c>
      <c r="O1771" s="12" t="str">
        <v>NO</v>
      </c>
      <c r="P1771" s="12" t="str">
        <v>NO</v>
      </c>
      <c r="Q1771" s="19" t="str" cm="1">
        <f t="array" ref="Q1771:T1771">_xlfn.XLOOKUP(A1771,$A:$A,'Cleaned Medical Examiation data'!$H:$K)</f>
        <v>YES</v>
      </c>
      <c r="R1771" s="48">
        <v>2</v>
      </c>
      <c r="S1771" s="45" t="str">
        <v>Obesity</v>
      </c>
      <c r="T1771" s="34" t="str">
        <v>Normal</v>
      </c>
    </row>
    <row r="1772" spans="1:20" ht="15.75">
      <c r="A1772" s="33" t="s">
        <v>1814</v>
      </c>
      <c r="B1772" s="7" t="str">
        <f>VLOOKUP(A1772,'Customer Names'!$A:$G,7,0)</f>
        <v>Mr</v>
      </c>
      <c r="C1772" s="7" t="str">
        <f>VLOOKUP(A1772,'Customer Names'!$A:$F,6,0)</f>
        <v>Scott</v>
      </c>
      <c r="D1772" s="7" t="str">
        <f>VLOOKUP(A1772,'Customer Names'!$A:$E,5,0)</f>
        <v>Adams</v>
      </c>
      <c r="E1772" s="25" t="str">
        <f>VLOOKUP(A1772,'Cleaned Hospitalisation data'!$A:$K,7,0)</f>
        <v>22-Aug-1966</v>
      </c>
      <c r="F1772" s="12">
        <f>VLOOKUP(A1772,'Cleaned Hospitalisation data'!$A$1:$K$2336,8,0)</f>
        <v>56</v>
      </c>
      <c r="G1772" s="12">
        <f>VLOOKUP(A1772,'Cleaned Hospitalisation data'!$A:$K,2,0)</f>
        <v>0</v>
      </c>
      <c r="H1772" s="28">
        <f>VLOOKUP(A1772,'Cleaned Hospitalisation data'!$A$1:$K$2336,3,0)</f>
        <v>20253.84</v>
      </c>
      <c r="I1772" s="12" t="str">
        <f>VLOOKUP(A1772,'Cleaned Hospitalisation data'!$A$1:$K$2336,4,0)</f>
        <v>Tier - 2</v>
      </c>
      <c r="J1772" s="12" t="str">
        <f>VLOOKUP(A1772,'Cleaned Hospitalisation data'!$A$1:$K$2336,5,0)</f>
        <v>Tier - 3</v>
      </c>
      <c r="K1772" s="12" t="str">
        <f>VLOOKUP(A1772,'Cleaned Hospitalisation data'!$A$1:$K$2336,6,0)</f>
        <v>R1012</v>
      </c>
      <c r="L1772" s="12" cm="1">
        <f t="array" ref="L1772:P1772">_xlfn.XLOOKUP(A1772,$A:$A,'Cleaned Medical Examiation data'!$B:$F)</f>
        <v>53.93</v>
      </c>
      <c r="M1772" s="12">
        <v>5.34</v>
      </c>
      <c r="N1772" s="12" t="str">
        <v>YES</v>
      </c>
      <c r="O1772" s="12" t="str">
        <v>NO</v>
      </c>
      <c r="P1772" s="12" t="str">
        <v>NO</v>
      </c>
      <c r="Q1772" s="19" t="str" cm="1">
        <f t="array" ref="Q1772:T1772">_xlfn.XLOOKUP(A1772,$A:$A,'Cleaned Medical Examiation data'!$H:$K)</f>
        <v>NO</v>
      </c>
      <c r="R1772" s="48">
        <v>2</v>
      </c>
      <c r="S1772" s="45" t="str">
        <v>Obesity</v>
      </c>
      <c r="T1772" s="34" t="str">
        <v>Normal</v>
      </c>
    </row>
    <row r="1773" spans="1:20" ht="15.75">
      <c r="A1773" s="33" t="s">
        <v>1815</v>
      </c>
      <c r="B1773" s="7" t="str">
        <f>VLOOKUP(A1773,'Customer Names'!$A:$G,7,0)</f>
        <v>Ms</v>
      </c>
      <c r="C1773" s="7" t="str">
        <f>VLOOKUP(A1773,'Customer Names'!$A:$F,6,0)</f>
        <v>Carly E</v>
      </c>
      <c r="D1773" s="7" t="str">
        <f>VLOOKUP(A1773,'Customer Names'!$A:$E,5,0)</f>
        <v>Windt</v>
      </c>
      <c r="E1773" s="25" t="str">
        <f>VLOOKUP(A1773,'Cleaned Hospitalisation data'!$A:$K,7,0)</f>
        <v>17-Oct-1987</v>
      </c>
      <c r="F1773" s="12">
        <f>VLOOKUP(A1773,'Cleaned Hospitalisation data'!$A$1:$K$2336,8,0)</f>
        <v>35</v>
      </c>
      <c r="G1773" s="12">
        <f>VLOOKUP(A1773,'Cleaned Hospitalisation data'!$A:$K,2,0)</f>
        <v>0</v>
      </c>
      <c r="H1773" s="28">
        <f>VLOOKUP(A1773,'Cleaned Hospitalisation data'!$A$1:$K$2336,3,0)</f>
        <v>20234.849999999999</v>
      </c>
      <c r="I1773" s="12" t="str">
        <f>VLOOKUP(A1773,'Cleaned Hospitalisation data'!$A$1:$K$2336,4,0)</f>
        <v>Tier - 2</v>
      </c>
      <c r="J1773" s="12" t="str">
        <f>VLOOKUP(A1773,'Cleaned Hospitalisation data'!$A$1:$K$2336,5,0)</f>
        <v>Tier - 3</v>
      </c>
      <c r="K1773" s="12" t="str">
        <f>VLOOKUP(A1773,'Cleaned Hospitalisation data'!$A$1:$K$2336,6,0)</f>
        <v>R1012</v>
      </c>
      <c r="L1773" s="12" cm="1">
        <f t="array" ref="L1773:P1773">_xlfn.XLOOKUP(A1773,$A:$A,'Cleaned Medical Examiation data'!$B:$F)</f>
        <v>28.024999999999999</v>
      </c>
      <c r="M1773" s="12">
        <v>5.65</v>
      </c>
      <c r="N1773" s="12" t="str">
        <v>NO</v>
      </c>
      <c r="O1773" s="12" t="str">
        <v>NO</v>
      </c>
      <c r="P1773" s="12" t="str">
        <v>NO</v>
      </c>
      <c r="Q1773" s="19" t="str" cm="1">
        <f t="array" ref="Q1773:T1773">_xlfn.XLOOKUP(A1773,$A:$A,'Cleaned Medical Examiation data'!$H:$K)</f>
        <v>YES</v>
      </c>
      <c r="R1773" s="48">
        <v>1</v>
      </c>
      <c r="S1773" s="45" t="str">
        <v>Over Weight</v>
      </c>
      <c r="T1773" s="34" t="str">
        <v>Normal</v>
      </c>
    </row>
    <row r="1774" spans="1:20" ht="15.75">
      <c r="A1774" s="33" t="s">
        <v>1816</v>
      </c>
      <c r="B1774" s="7" t="str">
        <f>VLOOKUP(A1774,'Customer Names'!$A:$G,7,0)</f>
        <v>Ms</v>
      </c>
      <c r="C1774" s="7" t="str">
        <f>VLOOKUP(A1774,'Customer Names'!$A:$F,6,0)</f>
        <v>Lisa</v>
      </c>
      <c r="D1774" s="7" t="str">
        <f>VLOOKUP(A1774,'Customer Names'!$A:$E,5,0)</f>
        <v>Ryan</v>
      </c>
      <c r="E1774" s="25" t="str">
        <f>VLOOKUP(A1774,'Cleaned Hospitalisation data'!$A:$K,7,0)</f>
        <v>8-Jun-1994</v>
      </c>
      <c r="F1774" s="12">
        <f>VLOOKUP(A1774,'Cleaned Hospitalisation data'!$A$1:$K$2336,8,0)</f>
        <v>29</v>
      </c>
      <c r="G1774" s="12">
        <f>VLOOKUP(A1774,'Cleaned Hospitalisation data'!$A:$K,2,0)</f>
        <v>2</v>
      </c>
      <c r="H1774" s="28">
        <f>VLOOKUP(A1774,'Cleaned Hospitalisation data'!$A$1:$K$2336,3,0)</f>
        <v>20177.669999999998</v>
      </c>
      <c r="I1774" s="12" t="str">
        <f>VLOOKUP(A1774,'Cleaned Hospitalisation data'!$A$1:$K$2336,4,0)</f>
        <v>Tier - 2</v>
      </c>
      <c r="J1774" s="12" t="str">
        <f>VLOOKUP(A1774,'Cleaned Hospitalisation data'!$A$1:$K$2336,5,0)</f>
        <v>Tier - 1</v>
      </c>
      <c r="K1774" s="12" t="str">
        <f>VLOOKUP(A1774,'Cleaned Hospitalisation data'!$A$1:$K$2336,6,0)</f>
        <v>R1011</v>
      </c>
      <c r="L1774" s="12" cm="1">
        <f t="array" ref="L1774:P1774">_xlfn.XLOOKUP(A1774,$A:$A,'Cleaned Medical Examiation data'!$B:$F)</f>
        <v>27.5</v>
      </c>
      <c r="M1774" s="12">
        <v>4.49</v>
      </c>
      <c r="N1774" s="12" t="str">
        <v>NO</v>
      </c>
      <c r="O1774" s="12" t="str">
        <v>NO</v>
      </c>
      <c r="P1774" s="12" t="str">
        <v>NO</v>
      </c>
      <c r="Q1774" s="19" t="str" cm="1">
        <f t="array" ref="Q1774:T1774">_xlfn.XLOOKUP(A1774,$A:$A,'Cleaned Medical Examiation data'!$H:$K)</f>
        <v>NO</v>
      </c>
      <c r="R1774" s="48">
        <v>0</v>
      </c>
      <c r="S1774" s="45" t="str">
        <v>Over Weight</v>
      </c>
      <c r="T1774" s="34" t="str">
        <v>Normal</v>
      </c>
    </row>
    <row r="1775" spans="1:20" ht="15.75">
      <c r="A1775" s="33" t="s">
        <v>1817</v>
      </c>
      <c r="B1775" s="7" t="str">
        <f>VLOOKUP(A1775,'Customer Names'!$A:$G,7,0)</f>
        <v>Ms</v>
      </c>
      <c r="C1775" s="7" t="str">
        <f>VLOOKUP(A1775,'Customer Names'!$A:$F,6,0)</f>
        <v>Stacey</v>
      </c>
      <c r="D1775" s="7" t="str">
        <f>VLOOKUP(A1775,'Customer Names'!$A:$E,5,0)</f>
        <v>Marion</v>
      </c>
      <c r="E1775" s="25" t="str">
        <f>VLOOKUP(A1775,'Cleaned Hospitalisation data'!$A:$K,7,0)</f>
        <v>9-Jul-2002</v>
      </c>
      <c r="F1775" s="12">
        <f>VLOOKUP(A1775,'Cleaned Hospitalisation data'!$A$1:$K$2336,8,0)</f>
        <v>20</v>
      </c>
      <c r="G1775" s="12">
        <f>VLOOKUP(A1775,'Cleaned Hospitalisation data'!$A:$K,2,0)</f>
        <v>0</v>
      </c>
      <c r="H1775" s="28">
        <f>VLOOKUP(A1775,'Cleaned Hospitalisation data'!$A$1:$K$2336,3,0)</f>
        <v>20167.34</v>
      </c>
      <c r="I1775" s="12" t="str">
        <f>VLOOKUP(A1775,'Cleaned Hospitalisation data'!$A$1:$K$2336,4,0)</f>
        <v>Tier - 3</v>
      </c>
      <c r="J1775" s="12" t="str">
        <f>VLOOKUP(A1775,'Cleaned Hospitalisation data'!$A$1:$K$2336,5,0)</f>
        <v>Tier - 3</v>
      </c>
      <c r="K1775" s="12" t="str">
        <f>VLOOKUP(A1775,'Cleaned Hospitalisation data'!$A$1:$K$2336,6,0)</f>
        <v>R1011</v>
      </c>
      <c r="L1775" s="12" cm="1">
        <f t="array" ref="L1775:P1775">_xlfn.XLOOKUP(A1775,$A:$A,'Cleaned Medical Examiation data'!$B:$F)</f>
        <v>21.8</v>
      </c>
      <c r="M1775" s="12">
        <v>10.55</v>
      </c>
      <c r="N1775" s="12" t="str">
        <v>NO</v>
      </c>
      <c r="O1775" s="12" t="str">
        <v>NO</v>
      </c>
      <c r="P1775" s="12" t="str">
        <v>NO</v>
      </c>
      <c r="Q1775" s="19" t="str" cm="1">
        <f t="array" ref="Q1775:T1775">_xlfn.XLOOKUP(A1775,$A:$A,'Cleaned Medical Examiation data'!$H:$K)</f>
        <v>YES</v>
      </c>
      <c r="R1775" s="48">
        <v>0</v>
      </c>
      <c r="S1775" s="45" t="str">
        <v>Normal Weight</v>
      </c>
      <c r="T1775" s="34" t="str">
        <v>Diabetes</v>
      </c>
    </row>
    <row r="1776" spans="1:20" ht="15.75">
      <c r="A1776" s="33" t="s">
        <v>1818</v>
      </c>
      <c r="B1776" s="7" t="str">
        <f>VLOOKUP(A1776,'Customer Names'!$A:$G,7,0)</f>
        <v>Mr</v>
      </c>
      <c r="C1776" s="7" t="str">
        <f>VLOOKUP(A1776,'Customer Names'!$A:$F,6,0)</f>
        <v>Louis</v>
      </c>
      <c r="D1776" s="7" t="str">
        <f>VLOOKUP(A1776,'Customer Names'!$A:$E,5,0)</f>
        <v>Raffetto</v>
      </c>
      <c r="E1776" s="25" t="str">
        <f>VLOOKUP(A1776,'Cleaned Hospitalisation data'!$A:$K,7,0)</f>
        <v>6-Oct-1983</v>
      </c>
      <c r="F1776" s="12">
        <f>VLOOKUP(A1776,'Cleaned Hospitalisation data'!$A$1:$K$2336,8,0)</f>
        <v>39</v>
      </c>
      <c r="G1776" s="12">
        <f>VLOOKUP(A1776,'Cleaned Hospitalisation data'!$A:$K,2,0)</f>
        <v>0</v>
      </c>
      <c r="H1776" s="28">
        <f>VLOOKUP(A1776,'Cleaned Hospitalisation data'!$A$1:$K$2336,3,0)</f>
        <v>20149.32</v>
      </c>
      <c r="I1776" s="12" t="str">
        <f>VLOOKUP(A1776,'Cleaned Hospitalisation data'!$A$1:$K$2336,4,0)</f>
        <v>Tier - 2</v>
      </c>
      <c r="J1776" s="12" t="str">
        <f>VLOOKUP(A1776,'Cleaned Hospitalisation data'!$A$1:$K$2336,5,0)</f>
        <v>Tier - 1</v>
      </c>
      <c r="K1776" s="12" t="str">
        <f>VLOOKUP(A1776,'Cleaned Hospitalisation data'!$A$1:$K$2336,6,0)</f>
        <v>R1016</v>
      </c>
      <c r="L1776" s="12" cm="1">
        <f t="array" ref="L1776:P1776">_xlfn.XLOOKUP(A1776,$A:$A,'Cleaned Medical Examiation data'!$B:$F)</f>
        <v>26.41</v>
      </c>
      <c r="M1776" s="12">
        <v>4.92</v>
      </c>
      <c r="N1776" s="12" t="str">
        <v>YES</v>
      </c>
      <c r="O1776" s="12" t="str">
        <v>NO</v>
      </c>
      <c r="P1776" s="12" t="str">
        <v>YES</v>
      </c>
      <c r="Q1776" s="19" t="str" cm="1">
        <f t="array" ref="Q1776:T1776">_xlfn.XLOOKUP(A1776,$A:$A,'Cleaned Medical Examiation data'!$H:$K)</f>
        <v>YES</v>
      </c>
      <c r="R1776" s="48">
        <v>1</v>
      </c>
      <c r="S1776" s="45" t="str">
        <v>Over Weight</v>
      </c>
      <c r="T1776" s="34" t="str">
        <v>Normal</v>
      </c>
    </row>
    <row r="1777" spans="1:20" ht="15.75">
      <c r="A1777" s="33" t="s">
        <v>1819</v>
      </c>
      <c r="B1777" s="7" t="str">
        <f>VLOOKUP(A1777,'Customer Names'!$A:$G,7,0)</f>
        <v>Mr</v>
      </c>
      <c r="C1777" s="7" t="str">
        <f>VLOOKUP(A1777,'Customer Names'!$A:$F,6,0)</f>
        <v>Brian R</v>
      </c>
      <c r="D1777" s="7" t="str">
        <f>VLOOKUP(A1777,'Customer Names'!$A:$E,5,0)</f>
        <v>Young</v>
      </c>
      <c r="E1777" s="25" t="str">
        <f>VLOOKUP(A1777,'Cleaned Hospitalisation data'!$A:$K,7,0)</f>
        <v>25-Jul-1988</v>
      </c>
      <c r="F1777" s="12">
        <f>VLOOKUP(A1777,'Cleaned Hospitalisation data'!$A$1:$K$2336,8,0)</f>
        <v>34</v>
      </c>
      <c r="G1777" s="12">
        <f>VLOOKUP(A1777,'Cleaned Hospitalisation data'!$A:$K,2,0)</f>
        <v>1</v>
      </c>
      <c r="H1777" s="28">
        <f>VLOOKUP(A1777,'Cleaned Hospitalisation data'!$A$1:$K$2336,3,0)</f>
        <v>20009.63</v>
      </c>
      <c r="I1777" s="12" t="str">
        <f>VLOOKUP(A1777,'Cleaned Hospitalisation data'!$A$1:$K$2336,4,0)</f>
        <v>Tier - 2</v>
      </c>
      <c r="J1777" s="12" t="str">
        <f>VLOOKUP(A1777,'Cleaned Hospitalisation data'!$A$1:$K$2336,5,0)</f>
        <v>Tier - 1</v>
      </c>
      <c r="K1777" s="12" t="str">
        <f>VLOOKUP(A1777,'Cleaned Hospitalisation data'!$A$1:$K$2336,6,0)</f>
        <v>R1012</v>
      </c>
      <c r="L1777" s="12" cm="1">
        <f t="array" ref="L1777:P1777">_xlfn.XLOOKUP(A1777,$A:$A,'Cleaned Medical Examiation data'!$B:$F)</f>
        <v>27.835000000000001</v>
      </c>
      <c r="M1777" s="12">
        <v>5.9</v>
      </c>
      <c r="N1777" s="12" t="str">
        <v>YES</v>
      </c>
      <c r="O1777" s="12" t="str">
        <v>NO</v>
      </c>
      <c r="P1777" s="12" t="str">
        <v>NO</v>
      </c>
      <c r="Q1777" s="19" t="str" cm="1">
        <f t="array" ref="Q1777:T1777">_xlfn.XLOOKUP(A1777,$A:$A,'Cleaned Medical Examiation data'!$H:$K)</f>
        <v>YES</v>
      </c>
      <c r="R1777" s="48">
        <v>1</v>
      </c>
      <c r="S1777" s="45" t="str">
        <v>Over Weight</v>
      </c>
      <c r="T1777" s="34" t="str">
        <v>Prediabetes</v>
      </c>
    </row>
    <row r="1778" spans="1:20" ht="15.75">
      <c r="A1778" s="33" t="s">
        <v>1820</v>
      </c>
      <c r="B1778" s="7" t="str">
        <f>VLOOKUP(A1778,'Customer Names'!$A:$G,7,0)</f>
        <v>Mrs</v>
      </c>
      <c r="C1778" s="7" t="str">
        <f>VLOOKUP(A1778,'Customer Names'!$A:$F,6,0)</f>
        <v>Jessica</v>
      </c>
      <c r="D1778" s="7" t="str">
        <f>VLOOKUP(A1778,'Customer Names'!$A:$E,5,0)</f>
        <v>Oehlke</v>
      </c>
      <c r="E1778" s="25" t="str">
        <f>VLOOKUP(A1778,'Cleaned Hospitalisation data'!$A:$K,7,0)</f>
        <v>10-Aug-1966</v>
      </c>
      <c r="F1778" s="12">
        <f>VLOOKUP(A1778,'Cleaned Hospitalisation data'!$A$1:$K$2336,8,0)</f>
        <v>56</v>
      </c>
      <c r="G1778" s="12">
        <f>VLOOKUP(A1778,'Cleaned Hospitalisation data'!$A:$K,2,0)</f>
        <v>0</v>
      </c>
      <c r="H1778" s="28">
        <f>VLOOKUP(A1778,'Cleaned Hospitalisation data'!$A$1:$K$2336,3,0)</f>
        <v>19995.29</v>
      </c>
      <c r="I1778" s="12" t="str">
        <f>VLOOKUP(A1778,'Cleaned Hospitalisation data'!$A$1:$K$2336,4,0)</f>
        <v>Tier - 1</v>
      </c>
      <c r="J1778" s="12" t="str">
        <f>VLOOKUP(A1778,'Cleaned Hospitalisation data'!$A$1:$K$2336,5,0)</f>
        <v>Tier - 3</v>
      </c>
      <c r="K1778" s="12" t="str">
        <f>VLOOKUP(A1778,'Cleaned Hospitalisation data'!$A$1:$K$2336,6,0)</f>
        <v>R1026</v>
      </c>
      <c r="L1778" s="12" cm="1">
        <f t="array" ref="L1778:P1778">_xlfn.XLOOKUP(A1778,$A:$A,'Cleaned Medical Examiation data'!$B:$F)</f>
        <v>51.74</v>
      </c>
      <c r="M1778" s="12">
        <v>4.9800000000000004</v>
      </c>
      <c r="N1778" s="12" t="str">
        <v>YES</v>
      </c>
      <c r="O1778" s="12" t="str">
        <v>NO</v>
      </c>
      <c r="P1778" s="12" t="str">
        <v>NO</v>
      </c>
      <c r="Q1778" s="19" t="str" cm="1">
        <f t="array" ref="Q1778:T1778">_xlfn.XLOOKUP(A1778,$A:$A,'Cleaned Medical Examiation data'!$H:$K)</f>
        <v>NO</v>
      </c>
      <c r="R1778" s="48">
        <v>2</v>
      </c>
      <c r="S1778" s="45" t="str">
        <v>Obesity</v>
      </c>
      <c r="T1778" s="34" t="str">
        <v>Normal</v>
      </c>
    </row>
    <row r="1779" spans="1:20" ht="15.75">
      <c r="A1779" s="33" t="s">
        <v>1821</v>
      </c>
      <c r="B1779" s="7" t="str">
        <f>VLOOKUP(A1779,'Customer Names'!$A:$G,7,0)</f>
        <v>Ms</v>
      </c>
      <c r="C1779" s="7" t="str">
        <f>VLOOKUP(A1779,'Customer Names'!$A:$F,6,0)</f>
        <v>Dawn M</v>
      </c>
      <c r="D1779" s="7" t="str">
        <f>VLOOKUP(A1779,'Customer Names'!$A:$E,5,0)</f>
        <v>Sudol</v>
      </c>
      <c r="E1779" s="25" t="str">
        <f>VLOOKUP(A1779,'Cleaned Hospitalisation data'!$A:$K,7,0)</f>
        <v>9-Oct-1980</v>
      </c>
      <c r="F1779" s="12">
        <f>VLOOKUP(A1779,'Cleaned Hospitalisation data'!$A$1:$K$2336,8,0)</f>
        <v>42</v>
      </c>
      <c r="G1779" s="12">
        <f>VLOOKUP(A1779,'Cleaned Hospitalisation data'!$A:$K,2,0)</f>
        <v>0</v>
      </c>
      <c r="H1779" s="28">
        <f>VLOOKUP(A1779,'Cleaned Hospitalisation data'!$A$1:$K$2336,3,0)</f>
        <v>19964.75</v>
      </c>
      <c r="I1779" s="12" t="str">
        <f>VLOOKUP(A1779,'Cleaned Hospitalisation data'!$A$1:$K$2336,4,0)</f>
        <v>Tier - 1</v>
      </c>
      <c r="J1779" s="12" t="str">
        <f>VLOOKUP(A1779,'Cleaned Hospitalisation data'!$A$1:$K$2336,5,0)</f>
        <v>Tier - 2</v>
      </c>
      <c r="K1779" s="12" t="str">
        <f>VLOOKUP(A1779,'Cleaned Hospitalisation data'!$A$1:$K$2336,6,0)</f>
        <v>R1024</v>
      </c>
      <c r="L1779" s="12" cm="1">
        <f t="array" ref="L1779:P1779">_xlfn.XLOOKUP(A1779,$A:$A,'Cleaned Medical Examiation data'!$B:$F)</f>
        <v>23.37</v>
      </c>
      <c r="M1779" s="12">
        <v>5.8</v>
      </c>
      <c r="N1779" s="12" t="str">
        <v>NO</v>
      </c>
      <c r="O1779" s="12" t="str">
        <v>NO</v>
      </c>
      <c r="P1779" s="12" t="str">
        <v>NO</v>
      </c>
      <c r="Q1779" s="19" t="str" cm="1">
        <f t="array" ref="Q1779:T1779">_xlfn.XLOOKUP(A1779,$A:$A,'Cleaned Medical Examiation data'!$H:$K)</f>
        <v>YES</v>
      </c>
      <c r="R1779" s="48">
        <v>0</v>
      </c>
      <c r="S1779" s="45" t="str">
        <v>Normal Weight</v>
      </c>
      <c r="T1779" s="34" t="str">
        <v>Prediabetes</v>
      </c>
    </row>
    <row r="1780" spans="1:20" ht="15.75">
      <c r="A1780" s="33" t="s">
        <v>1822</v>
      </c>
      <c r="B1780" s="7" t="str">
        <f>VLOOKUP(A1780,'Customer Names'!$A:$G,7,0)</f>
        <v>Mr</v>
      </c>
      <c r="C1780" s="7" t="str">
        <f>VLOOKUP(A1780,'Customer Names'!$A:$F,6,0)</f>
        <v>Chris</v>
      </c>
      <c r="D1780" s="7" t="str">
        <f>VLOOKUP(A1780,'Customer Names'!$A:$E,5,0)</f>
        <v>Van Es</v>
      </c>
      <c r="E1780" s="25" t="str">
        <f>VLOOKUP(A1780,'Cleaned Hospitalisation data'!$A:$K,7,0)</f>
        <v>18-Oct-1997</v>
      </c>
      <c r="F1780" s="12">
        <f>VLOOKUP(A1780,'Cleaned Hospitalisation data'!$A$1:$K$2336,8,0)</f>
        <v>25</v>
      </c>
      <c r="G1780" s="12">
        <f>VLOOKUP(A1780,'Cleaned Hospitalisation data'!$A:$K,2,0)</f>
        <v>3</v>
      </c>
      <c r="H1780" s="28">
        <f>VLOOKUP(A1780,'Cleaned Hospitalisation data'!$A$1:$K$2336,3,0)</f>
        <v>19933.46</v>
      </c>
      <c r="I1780" s="12" t="str">
        <f>VLOOKUP(A1780,'Cleaned Hospitalisation data'!$A$1:$K$2336,4,0)</f>
        <v>Tier - 1</v>
      </c>
      <c r="J1780" s="12" t="str">
        <f>VLOOKUP(A1780,'Cleaned Hospitalisation data'!$A$1:$K$2336,5,0)</f>
        <v>Tier - 3</v>
      </c>
      <c r="K1780" s="12" t="str">
        <f>VLOOKUP(A1780,'Cleaned Hospitalisation data'!$A$1:$K$2336,6,0)</f>
        <v>R1011</v>
      </c>
      <c r="L1780" s="12" cm="1">
        <f t="array" ref="L1780:P1780">_xlfn.XLOOKUP(A1780,$A:$A,'Cleaned Medical Examiation data'!$B:$F)</f>
        <v>29.7</v>
      </c>
      <c r="M1780" s="12">
        <v>6.21</v>
      </c>
      <c r="N1780" s="12" t="str">
        <v>YES</v>
      </c>
      <c r="O1780" s="12" t="str">
        <v>NO</v>
      </c>
      <c r="P1780" s="12" t="str">
        <v>YES</v>
      </c>
      <c r="Q1780" s="19" t="str" cm="1">
        <f t="array" ref="Q1780:T1780">_xlfn.XLOOKUP(A1780,$A:$A,'Cleaned Medical Examiation data'!$H:$K)</f>
        <v>YES</v>
      </c>
      <c r="R1780" s="48">
        <v>1</v>
      </c>
      <c r="S1780" s="45" t="str">
        <v>Over Weight</v>
      </c>
      <c r="T1780" s="34" t="str">
        <v>Prediabetes</v>
      </c>
    </row>
    <row r="1781" spans="1:20" ht="15.75">
      <c r="A1781" s="33" t="s">
        <v>1823</v>
      </c>
      <c r="B1781" s="7" t="str">
        <f>VLOOKUP(A1781,'Customer Names'!$A:$G,7,0)</f>
        <v>Ms</v>
      </c>
      <c r="C1781" s="7" t="str">
        <f>VLOOKUP(A1781,'Customer Names'!$A:$F,6,0)</f>
        <v>Karen</v>
      </c>
      <c r="D1781" s="7" t="str">
        <f>VLOOKUP(A1781,'Customer Names'!$A:$E,5,0)</f>
        <v>Dolge</v>
      </c>
      <c r="E1781" s="25" t="str">
        <f>VLOOKUP(A1781,'Cleaned Hospitalisation data'!$A:$K,7,0)</f>
        <v>30-Oct-1979</v>
      </c>
      <c r="F1781" s="12">
        <f>VLOOKUP(A1781,'Cleaned Hospitalisation data'!$A$1:$K$2336,8,0)</f>
        <v>43</v>
      </c>
      <c r="G1781" s="12">
        <f>VLOOKUP(A1781,'Cleaned Hospitalisation data'!$A:$K,2,0)</f>
        <v>2</v>
      </c>
      <c r="H1781" s="28">
        <f>VLOOKUP(A1781,'Cleaned Hospitalisation data'!$A$1:$K$2336,3,0)</f>
        <v>19798.05</v>
      </c>
      <c r="I1781" s="12" t="str">
        <f>VLOOKUP(A1781,'Cleaned Hospitalisation data'!$A$1:$K$2336,4,0)</f>
        <v>Tier - 1</v>
      </c>
      <c r="J1781" s="12" t="str">
        <f>VLOOKUP(A1781,'Cleaned Hospitalisation data'!$A$1:$K$2336,5,0)</f>
        <v>Tier - 1</v>
      </c>
      <c r="K1781" s="12" t="str">
        <f>VLOOKUP(A1781,'Cleaned Hospitalisation data'!$A$1:$K$2336,6,0)</f>
        <v>R1024</v>
      </c>
      <c r="L1781" s="12" cm="1">
        <f t="array" ref="L1781:P1781">_xlfn.XLOOKUP(A1781,$A:$A,'Cleaned Medical Examiation data'!$B:$F)</f>
        <v>20.045000000000002</v>
      </c>
      <c r="M1781" s="12">
        <v>6.17</v>
      </c>
      <c r="N1781" s="12" t="str">
        <v>NO</v>
      </c>
      <c r="O1781" s="12" t="str">
        <v>NO</v>
      </c>
      <c r="P1781" s="12" t="str">
        <v>YES</v>
      </c>
      <c r="Q1781" s="19" t="str" cm="1">
        <f t="array" ref="Q1781:T1781">_xlfn.XLOOKUP(A1781,$A:$A,'Cleaned Medical Examiation data'!$H:$K)</f>
        <v>YES</v>
      </c>
      <c r="R1781" s="48">
        <v>1</v>
      </c>
      <c r="S1781" s="45" t="str">
        <v>Normal Weight</v>
      </c>
      <c r="T1781" s="34" t="str">
        <v>Prediabetes</v>
      </c>
    </row>
    <row r="1782" spans="1:20" ht="15.75">
      <c r="A1782" s="33" t="s">
        <v>1824</v>
      </c>
      <c r="B1782" s="7" t="str">
        <f>VLOOKUP(A1782,'Customer Names'!$A:$G,7,0)</f>
        <v>Ms</v>
      </c>
      <c r="C1782" s="7" t="str">
        <f>VLOOKUP(A1782,'Customer Names'!$A:$F,6,0)</f>
        <v>Kristyn</v>
      </c>
      <c r="D1782" s="7" t="str">
        <f>VLOOKUP(A1782,'Customer Names'!$A:$E,5,0)</f>
        <v>Kadala</v>
      </c>
      <c r="E1782" s="25" t="str">
        <f>VLOOKUP(A1782,'Cleaned Hospitalisation data'!$A:$K,7,0)</f>
        <v>19-Jun-1989</v>
      </c>
      <c r="F1782" s="12">
        <f>VLOOKUP(A1782,'Cleaned Hospitalisation data'!$A$1:$K$2336,8,0)</f>
        <v>33</v>
      </c>
      <c r="G1782" s="12">
        <f>VLOOKUP(A1782,'Cleaned Hospitalisation data'!$A:$K,2,0)</f>
        <v>0</v>
      </c>
      <c r="H1782" s="28">
        <f>VLOOKUP(A1782,'Cleaned Hospitalisation data'!$A$1:$K$2336,3,0)</f>
        <v>55135.4</v>
      </c>
      <c r="I1782" s="12" t="str">
        <f>VLOOKUP(A1782,'Cleaned Hospitalisation data'!$A$1:$K$2336,4,0)</f>
        <v>Tier - 1</v>
      </c>
      <c r="J1782" s="12" t="str">
        <f>VLOOKUP(A1782,'Cleaned Hospitalisation data'!$A$1:$K$2336,5,0)</f>
        <v>Tier - 2</v>
      </c>
      <c r="K1782" s="12" t="str">
        <f>VLOOKUP(A1782,'Cleaned Hospitalisation data'!$A$1:$K$2336,6,0)</f>
        <v>R1012</v>
      </c>
      <c r="L1782" s="12" cm="1">
        <f t="array" ref="L1782:P1782">_xlfn.XLOOKUP(A1782,$A:$A,'Cleaned Medical Examiation data'!$B:$F)</f>
        <v>35.53</v>
      </c>
      <c r="M1782" s="12">
        <v>5.45</v>
      </c>
      <c r="N1782" s="12" t="str">
        <v>NO</v>
      </c>
      <c r="O1782" s="12" t="str">
        <v>NO</v>
      </c>
      <c r="P1782" s="12" t="str">
        <v>NO</v>
      </c>
      <c r="Q1782" s="19" t="str" cm="1">
        <f t="array" ref="Q1782:T1782">_xlfn.XLOOKUP(A1782,$A:$A,'Cleaned Medical Examiation data'!$H:$K)</f>
        <v>YES</v>
      </c>
      <c r="R1782" s="48">
        <v>0</v>
      </c>
      <c r="S1782" s="45" t="str">
        <v>Obesity</v>
      </c>
      <c r="T1782" s="34" t="str">
        <v>Normal</v>
      </c>
    </row>
    <row r="1783" spans="1:20" ht="15.75">
      <c r="A1783" s="33" t="s">
        <v>1825</v>
      </c>
      <c r="B1783" s="7" t="str">
        <f>VLOOKUP(A1783,'Customer Names'!$A:$G,7,0)</f>
        <v>Mr</v>
      </c>
      <c r="C1783" s="7" t="str">
        <f>VLOOKUP(A1783,'Customer Names'!$A:$F,6,0)</f>
        <v>Ryan</v>
      </c>
      <c r="D1783" s="7" t="str">
        <f>VLOOKUP(A1783,'Customer Names'!$A:$E,5,0)</f>
        <v>Beckett</v>
      </c>
      <c r="E1783" s="25" t="str">
        <f>VLOOKUP(A1783,'Cleaned Hospitalisation data'!$A:$K,7,0)</f>
        <v>25-Oct-1966</v>
      </c>
      <c r="F1783" s="12">
        <f>VLOOKUP(A1783,'Cleaned Hospitalisation data'!$A$1:$K$2336,8,0)</f>
        <v>56</v>
      </c>
      <c r="G1783" s="12">
        <f>VLOOKUP(A1783,'Cleaned Hospitalisation data'!$A:$K,2,0)</f>
        <v>2</v>
      </c>
      <c r="H1783" s="28">
        <f>VLOOKUP(A1783,'Cleaned Hospitalisation data'!$A$1:$K$2336,3,0)</f>
        <v>43813.87</v>
      </c>
      <c r="I1783" s="12" t="str">
        <f>VLOOKUP(A1783,'Cleaned Hospitalisation data'!$A$1:$K$2336,4,0)</f>
        <v>Tier - 2</v>
      </c>
      <c r="J1783" s="12" t="str">
        <f>VLOOKUP(A1783,'Cleaned Hospitalisation data'!$A$1:$K$2336,5,0)</f>
        <v>Tier - 2</v>
      </c>
      <c r="K1783" s="12" t="str">
        <f>VLOOKUP(A1783,'Cleaned Hospitalisation data'!$A$1:$K$2336,6,0)</f>
        <v>R1013</v>
      </c>
      <c r="L1783" s="12" cm="1">
        <f t="array" ref="L1783:P1783">_xlfn.XLOOKUP(A1783,$A:$A,'Cleaned Medical Examiation data'!$B:$F)</f>
        <v>31.79</v>
      </c>
      <c r="M1783" s="12">
        <v>5.51</v>
      </c>
      <c r="N1783" s="12" t="str">
        <v>YES</v>
      </c>
      <c r="O1783" s="12" t="str">
        <v>NO</v>
      </c>
      <c r="P1783" s="12" t="str">
        <v>NO</v>
      </c>
      <c r="Q1783" s="19" t="str" cm="1">
        <f t="array" ref="Q1783:T1783">_xlfn.XLOOKUP(A1783,$A:$A,'Cleaned Medical Examiation data'!$H:$K)</f>
        <v>YES</v>
      </c>
      <c r="R1783" s="48">
        <v>2</v>
      </c>
      <c r="S1783" s="45" t="str">
        <v>Obesity</v>
      </c>
      <c r="T1783" s="34" t="str">
        <v>Normal</v>
      </c>
    </row>
    <row r="1784" spans="1:20" ht="15.75">
      <c r="A1784" s="33" t="s">
        <v>1826</v>
      </c>
      <c r="B1784" s="7" t="str">
        <f>VLOOKUP(A1784,'Customer Names'!$A:$G,7,0)</f>
        <v>Ms</v>
      </c>
      <c r="C1784" s="7" t="str">
        <f>VLOOKUP(A1784,'Customer Names'!$A:$F,6,0)</f>
        <v>Jessica</v>
      </c>
      <c r="D1784" s="7" t="str">
        <f>VLOOKUP(A1784,'Customer Names'!$A:$E,5,0)</f>
        <v>Marlier</v>
      </c>
      <c r="E1784" s="25" t="str">
        <f>VLOOKUP(A1784,'Cleaned Hospitalisation data'!$A:$K,7,0)</f>
        <v>14-Jun-1972</v>
      </c>
      <c r="F1784" s="12">
        <f>VLOOKUP(A1784,'Cleaned Hospitalisation data'!$A$1:$K$2336,8,0)</f>
        <v>50</v>
      </c>
      <c r="G1784" s="12">
        <f>VLOOKUP(A1784,'Cleaned Hospitalisation data'!$A:$K,2,0)</f>
        <v>3</v>
      </c>
      <c r="H1784" s="28">
        <f>VLOOKUP(A1784,'Cleaned Hospitalisation data'!$A$1:$K$2336,3,0)</f>
        <v>19749.38</v>
      </c>
      <c r="I1784" s="12" t="str">
        <f>VLOOKUP(A1784,'Cleaned Hospitalisation data'!$A$1:$K$2336,4,0)</f>
        <v>Tier - 1</v>
      </c>
      <c r="J1784" s="12" t="str">
        <f>VLOOKUP(A1784,'Cleaned Hospitalisation data'!$A$1:$K$2336,5,0)</f>
        <v>Tier - 3</v>
      </c>
      <c r="K1784" s="12" t="str">
        <f>VLOOKUP(A1784,'Cleaned Hospitalisation data'!$A$1:$K$2336,6,0)</f>
        <v>R1013</v>
      </c>
      <c r="L1784" s="12" cm="1">
        <f t="array" ref="L1784:P1784">_xlfn.XLOOKUP(A1784,$A:$A,'Cleaned Medical Examiation data'!$B:$F)</f>
        <v>27.83</v>
      </c>
      <c r="M1784" s="12">
        <v>5.36</v>
      </c>
      <c r="N1784" s="12" t="str">
        <v>NO</v>
      </c>
      <c r="O1784" s="12" t="str">
        <v>NO</v>
      </c>
      <c r="P1784" s="12" t="str">
        <v>NO</v>
      </c>
      <c r="Q1784" s="19" t="str" cm="1">
        <f t="array" ref="Q1784:T1784">_xlfn.XLOOKUP(A1784,$A:$A,'Cleaned Medical Examiation data'!$H:$K)</f>
        <v>NO</v>
      </c>
      <c r="R1784" s="48">
        <v>2</v>
      </c>
      <c r="S1784" s="45" t="str">
        <v>Over Weight</v>
      </c>
      <c r="T1784" s="34" t="str">
        <v>Normal</v>
      </c>
    </row>
    <row r="1785" spans="1:20" ht="15.75">
      <c r="A1785" s="33" t="s">
        <v>1827</v>
      </c>
      <c r="B1785" s="7" t="str">
        <f>VLOOKUP(A1785,'Customer Names'!$A:$G,7,0)</f>
        <v>Mr</v>
      </c>
      <c r="C1785" s="7" t="str">
        <f>VLOOKUP(A1785,'Customer Names'!$A:$F,6,0)</f>
        <v>Mathieu</v>
      </c>
      <c r="D1785" s="7" t="str">
        <f>VLOOKUP(A1785,'Customer Names'!$A:$E,5,0)</f>
        <v>Girard</v>
      </c>
      <c r="E1785" s="25" t="str">
        <f>VLOOKUP(A1785,'Cleaned Hospitalisation data'!$A:$K,7,0)</f>
        <v>8-Aug-1990</v>
      </c>
      <c r="F1785" s="12">
        <f>VLOOKUP(A1785,'Cleaned Hospitalisation data'!$A$1:$K$2336,8,0)</f>
        <v>32</v>
      </c>
      <c r="G1785" s="12">
        <f>VLOOKUP(A1785,'Cleaned Hospitalisation data'!$A:$K,2,0)</f>
        <v>1</v>
      </c>
      <c r="H1785" s="28">
        <f>VLOOKUP(A1785,'Cleaned Hospitalisation data'!$A$1:$K$2336,3,0)</f>
        <v>19719.689999999999</v>
      </c>
      <c r="I1785" s="12" t="str">
        <f>VLOOKUP(A1785,'Cleaned Hospitalisation data'!$A$1:$K$2336,4,0)</f>
        <v>Tier - 1</v>
      </c>
      <c r="J1785" s="12" t="str">
        <f>VLOOKUP(A1785,'Cleaned Hospitalisation data'!$A$1:$K$2336,5,0)</f>
        <v>Tier - 2</v>
      </c>
      <c r="K1785" s="12" t="str">
        <f>VLOOKUP(A1785,'Cleaned Hospitalisation data'!$A$1:$K$2336,6,0)</f>
        <v>R1013</v>
      </c>
      <c r="L1785" s="12" cm="1">
        <f t="array" ref="L1785:P1785">_xlfn.XLOOKUP(A1785,$A:$A,'Cleaned Medical Examiation data'!$B:$F)</f>
        <v>28.93</v>
      </c>
      <c r="M1785" s="12">
        <v>5.2</v>
      </c>
      <c r="N1785" s="12" t="str">
        <v>NO</v>
      </c>
      <c r="O1785" s="12" t="str">
        <v>NO</v>
      </c>
      <c r="P1785" s="12" t="str">
        <v>NO</v>
      </c>
      <c r="Q1785" s="19" t="str" cm="1">
        <f t="array" ref="Q1785:T1785">_xlfn.XLOOKUP(A1785,$A:$A,'Cleaned Medical Examiation data'!$H:$K)</f>
        <v>YES</v>
      </c>
      <c r="R1785" s="48">
        <v>0</v>
      </c>
      <c r="S1785" s="45" t="str">
        <v>Over Weight</v>
      </c>
      <c r="T1785" s="34" t="str">
        <v>Normal</v>
      </c>
    </row>
    <row r="1786" spans="1:20" ht="15.75">
      <c r="A1786" s="33" t="s">
        <v>1828</v>
      </c>
      <c r="B1786" s="7" t="str">
        <f>VLOOKUP(A1786,'Customer Names'!$A:$G,7,0)</f>
        <v>Mr</v>
      </c>
      <c r="C1786" s="7" t="str">
        <f>VLOOKUP(A1786,'Customer Names'!$A:$F,6,0)</f>
        <v>Kam S</v>
      </c>
      <c r="D1786" s="7" t="str">
        <f>VLOOKUP(A1786,'Customer Names'!$A:$E,5,0)</f>
        <v>Lee</v>
      </c>
      <c r="E1786" s="25" t="str">
        <f>VLOOKUP(A1786,'Cleaned Hospitalisation data'!$A:$K,7,0)</f>
        <v>27-Aug-1994</v>
      </c>
      <c r="F1786" s="12">
        <f>VLOOKUP(A1786,'Cleaned Hospitalisation data'!$A$1:$K$2336,8,0)</f>
        <v>28</v>
      </c>
      <c r="G1786" s="12">
        <f>VLOOKUP(A1786,'Cleaned Hospitalisation data'!$A:$K,2,0)</f>
        <v>0</v>
      </c>
      <c r="H1786" s="28">
        <f>VLOOKUP(A1786,'Cleaned Hospitalisation data'!$A$1:$K$2336,3,0)</f>
        <v>19673.34</v>
      </c>
      <c r="I1786" s="12" t="str">
        <f>VLOOKUP(A1786,'Cleaned Hospitalisation data'!$A$1:$K$2336,4,0)</f>
        <v>Tier - 1</v>
      </c>
      <c r="J1786" s="12" t="str">
        <f>VLOOKUP(A1786,'Cleaned Hospitalisation data'!$A$1:$K$2336,5,0)</f>
        <v>Tier - 2</v>
      </c>
      <c r="K1786" s="12" t="str">
        <f>VLOOKUP(A1786,'Cleaned Hospitalisation data'!$A$1:$K$2336,6,0)</f>
        <v>R1012</v>
      </c>
      <c r="L1786" s="12" cm="1">
        <f t="array" ref="L1786:P1786">_xlfn.XLOOKUP(A1786,$A:$A,'Cleaned Medical Examiation data'!$B:$F)</f>
        <v>33.82</v>
      </c>
      <c r="M1786" s="12">
        <v>5.42</v>
      </c>
      <c r="N1786" s="12" t="str">
        <v>NO</v>
      </c>
      <c r="O1786" s="12" t="str">
        <v>NO</v>
      </c>
      <c r="P1786" s="12" t="str">
        <v>NO</v>
      </c>
      <c r="Q1786" s="19" t="str" cm="1">
        <f t="array" ref="Q1786:T1786">_xlfn.XLOOKUP(A1786,$A:$A,'Cleaned Medical Examiation data'!$H:$K)</f>
        <v>NO</v>
      </c>
      <c r="R1786" s="48">
        <v>0</v>
      </c>
      <c r="S1786" s="45" t="str">
        <v>Obesity</v>
      </c>
      <c r="T1786" s="34" t="str">
        <v>Normal</v>
      </c>
    </row>
    <row r="1787" spans="1:20" ht="15.75">
      <c r="A1787" s="33" t="s">
        <v>1829</v>
      </c>
      <c r="B1787" s="7" t="str">
        <f>VLOOKUP(A1787,'Customer Names'!$A:$G,7,0)</f>
        <v>Ms</v>
      </c>
      <c r="C1787" s="7" t="str">
        <f>VLOOKUP(A1787,'Customer Names'!$A:$F,6,0)</f>
        <v>Valerie A</v>
      </c>
      <c r="D1787" s="7" t="str">
        <f>VLOOKUP(A1787,'Customer Names'!$A:$E,5,0)</f>
        <v>Hubbard</v>
      </c>
      <c r="E1787" s="25" t="str">
        <f>VLOOKUP(A1787,'Cleaned Hospitalisation data'!$A:$K,7,0)</f>
        <v>24-Sep-1978</v>
      </c>
      <c r="F1787" s="12">
        <f>VLOOKUP(A1787,'Cleaned Hospitalisation data'!$A$1:$K$2336,8,0)</f>
        <v>44</v>
      </c>
      <c r="G1787" s="12">
        <f>VLOOKUP(A1787,'Cleaned Hospitalisation data'!$A:$K,2,0)</f>
        <v>1</v>
      </c>
      <c r="H1787" s="28">
        <f>VLOOKUP(A1787,'Cleaned Hospitalisation data'!$A$1:$K$2336,3,0)</f>
        <v>19594.810000000001</v>
      </c>
      <c r="I1787" s="12" t="str">
        <f>VLOOKUP(A1787,'Cleaned Hospitalisation data'!$A$1:$K$2336,4,0)</f>
        <v>Tier - 1</v>
      </c>
      <c r="J1787" s="12" t="str">
        <f>VLOOKUP(A1787,'Cleaned Hospitalisation data'!$A$1:$K$2336,5,0)</f>
        <v>Tier - 1</v>
      </c>
      <c r="K1787" s="12" t="str">
        <f>VLOOKUP(A1787,'Cleaned Hospitalisation data'!$A$1:$K$2336,6,0)</f>
        <v>R1024</v>
      </c>
      <c r="L1787" s="12" cm="1">
        <f t="array" ref="L1787:P1787">_xlfn.XLOOKUP(A1787,$A:$A,'Cleaned Medical Examiation data'!$B:$F)</f>
        <v>20.234999999999999</v>
      </c>
      <c r="M1787" s="12">
        <v>6.84</v>
      </c>
      <c r="N1787" s="12" t="str">
        <v>NO</v>
      </c>
      <c r="O1787" s="12" t="str">
        <v>NO</v>
      </c>
      <c r="P1787" s="12" t="str">
        <v>NO</v>
      </c>
      <c r="Q1787" s="19" t="str" cm="1">
        <f t="array" ref="Q1787:T1787">_xlfn.XLOOKUP(A1787,$A:$A,'Cleaned Medical Examiation data'!$H:$K)</f>
        <v>YES</v>
      </c>
      <c r="R1787" s="48">
        <v>0</v>
      </c>
      <c r="S1787" s="45" t="str">
        <v>Normal Weight</v>
      </c>
      <c r="T1787" s="34" t="str">
        <v>Diabetes</v>
      </c>
    </row>
    <row r="1788" spans="1:20" ht="15.75">
      <c r="A1788" s="33" t="s">
        <v>1830</v>
      </c>
      <c r="B1788" s="7" t="str">
        <f>VLOOKUP(A1788,'Customer Names'!$A:$G,7,0)</f>
        <v>Ms</v>
      </c>
      <c r="C1788" s="7" t="str">
        <f>VLOOKUP(A1788,'Customer Names'!$A:$F,6,0)</f>
        <v>Freya R</v>
      </c>
      <c r="D1788" s="7" t="str">
        <f>VLOOKUP(A1788,'Customer Names'!$A:$E,5,0)</f>
        <v>Koester</v>
      </c>
      <c r="E1788" s="25" t="str">
        <f>VLOOKUP(A1788,'Cleaned Hospitalisation data'!$A:$K,7,0)</f>
        <v>14-Jul-1963</v>
      </c>
      <c r="F1788" s="12">
        <f>VLOOKUP(A1788,'Cleaned Hospitalisation data'!$A$1:$K$2336,8,0)</f>
        <v>59</v>
      </c>
      <c r="G1788" s="12">
        <f>VLOOKUP(A1788,'Cleaned Hospitalisation data'!$A:$K,2,0)</f>
        <v>0</v>
      </c>
      <c r="H1788" s="28">
        <f>VLOOKUP(A1788,'Cleaned Hospitalisation data'!$A$1:$K$2336,3,0)</f>
        <v>19551.34</v>
      </c>
      <c r="I1788" s="12" t="str">
        <f>VLOOKUP(A1788,'Cleaned Hospitalisation data'!$A$1:$K$2336,4,0)</f>
        <v>Tier - 1</v>
      </c>
      <c r="J1788" s="12" t="str">
        <f>VLOOKUP(A1788,'Cleaned Hospitalisation data'!$A$1:$K$2336,5,0)</f>
        <v>Tier - 3</v>
      </c>
      <c r="K1788" s="12" t="str">
        <f>VLOOKUP(A1788,'Cleaned Hospitalisation data'!$A$1:$K$2336,6,0)</f>
        <v>R1012</v>
      </c>
      <c r="L1788" s="12" cm="1">
        <f t="array" ref="L1788:P1788">_xlfn.XLOOKUP(A1788,$A:$A,'Cleaned Medical Examiation data'!$B:$F)</f>
        <v>49.2</v>
      </c>
      <c r="M1788" s="12">
        <v>10.9</v>
      </c>
      <c r="N1788" s="12" t="str">
        <v>YES</v>
      </c>
      <c r="O1788" s="12" t="str">
        <v>NO</v>
      </c>
      <c r="P1788" s="12" t="str">
        <v>YES</v>
      </c>
      <c r="Q1788" s="19" t="str" cm="1">
        <f t="array" ref="Q1788:T1788">_xlfn.XLOOKUP(A1788,$A:$A,'Cleaned Medical Examiation data'!$H:$K)</f>
        <v>NO</v>
      </c>
      <c r="R1788" s="48">
        <v>1</v>
      </c>
      <c r="S1788" s="45" t="str">
        <v>Obesity</v>
      </c>
      <c r="T1788" s="34" t="str">
        <v>Diabetes</v>
      </c>
    </row>
    <row r="1789" spans="1:20" ht="15.75">
      <c r="A1789" s="33" t="s">
        <v>1831</v>
      </c>
      <c r="B1789" s="7" t="str">
        <f>VLOOKUP(A1789,'Customer Names'!$A:$G,7,0)</f>
        <v>Ms</v>
      </c>
      <c r="C1789" s="7" t="str">
        <f>VLOOKUP(A1789,'Customer Names'!$A:$F,6,0)</f>
        <v>Jennifer</v>
      </c>
      <c r="D1789" s="7" t="str">
        <f>VLOOKUP(A1789,'Customer Names'!$A:$E,5,0)</f>
        <v>Matthews</v>
      </c>
      <c r="E1789" s="25" t="str">
        <f>VLOOKUP(A1789,'Cleaned Hospitalisation data'!$A:$K,7,0)</f>
        <v>17-Sep-1985</v>
      </c>
      <c r="F1789" s="12">
        <f>VLOOKUP(A1789,'Cleaned Hospitalisation data'!$A$1:$K$2336,8,0)</f>
        <v>37</v>
      </c>
      <c r="G1789" s="12">
        <f>VLOOKUP(A1789,'Cleaned Hospitalisation data'!$A:$K,2,0)</f>
        <v>0</v>
      </c>
      <c r="H1789" s="28">
        <f>VLOOKUP(A1789,'Cleaned Hospitalisation data'!$A$1:$K$2336,3,0)</f>
        <v>19539.240000000002</v>
      </c>
      <c r="I1789" s="12" t="str">
        <f>VLOOKUP(A1789,'Cleaned Hospitalisation data'!$A$1:$K$2336,4,0)</f>
        <v>Tier - 1</v>
      </c>
      <c r="J1789" s="12" t="str">
        <f>VLOOKUP(A1789,'Cleaned Hospitalisation data'!$A$1:$K$2336,5,0)</f>
        <v>Tier - 1</v>
      </c>
      <c r="K1789" s="12" t="str">
        <f>VLOOKUP(A1789,'Cleaned Hospitalisation data'!$A$1:$K$2336,6,0)</f>
        <v>R1013</v>
      </c>
      <c r="L1789" s="12" cm="1">
        <f t="array" ref="L1789:P1789">_xlfn.XLOOKUP(A1789,$A:$A,'Cleaned Medical Examiation data'!$B:$F)</f>
        <v>26.4</v>
      </c>
      <c r="M1789" s="12">
        <v>4.87</v>
      </c>
      <c r="N1789" s="12" t="str">
        <v>YES</v>
      </c>
      <c r="O1789" s="12" t="str">
        <v>NO</v>
      </c>
      <c r="P1789" s="12" t="str">
        <v>NO</v>
      </c>
      <c r="Q1789" s="19" t="str" cm="1">
        <f t="array" ref="Q1789:T1789">_xlfn.XLOOKUP(A1789,$A:$A,'Cleaned Medical Examiation data'!$H:$K)</f>
        <v>YES</v>
      </c>
      <c r="R1789" s="48">
        <v>0</v>
      </c>
      <c r="S1789" s="45" t="str">
        <v>Over Weight</v>
      </c>
      <c r="T1789" s="34" t="str">
        <v>Normal</v>
      </c>
    </row>
    <row r="1790" spans="1:20" ht="15.75">
      <c r="A1790" s="33" t="s">
        <v>1832</v>
      </c>
      <c r="B1790" s="7" t="str">
        <f>VLOOKUP(A1790,'Customer Names'!$A:$G,7,0)</f>
        <v>Ms</v>
      </c>
      <c r="C1790" s="7" t="str">
        <f>VLOOKUP(A1790,'Customer Names'!$A:$F,6,0)</f>
        <v>Kara</v>
      </c>
      <c r="D1790" s="7" t="str">
        <f>VLOOKUP(A1790,'Customer Names'!$A:$E,5,0)</f>
        <v>Rubinich</v>
      </c>
      <c r="E1790" s="25" t="str">
        <f>VLOOKUP(A1790,'Cleaned Hospitalisation data'!$A:$K,7,0)</f>
        <v>19-Aug-1992</v>
      </c>
      <c r="F1790" s="12">
        <f>VLOOKUP(A1790,'Cleaned Hospitalisation data'!$A$1:$K$2336,8,0)</f>
        <v>30</v>
      </c>
      <c r="G1790" s="12">
        <f>VLOOKUP(A1790,'Cleaned Hospitalisation data'!$A:$K,2,0)</f>
        <v>1</v>
      </c>
      <c r="H1790" s="28">
        <f>VLOOKUP(A1790,'Cleaned Hospitalisation data'!$A$1:$K$2336,3,0)</f>
        <v>19521.97</v>
      </c>
      <c r="I1790" s="12" t="str">
        <f>VLOOKUP(A1790,'Cleaned Hospitalisation data'!$A$1:$K$2336,4,0)</f>
        <v>Tier - 1</v>
      </c>
      <c r="J1790" s="12" t="str">
        <f>VLOOKUP(A1790,'Cleaned Hospitalisation data'!$A$1:$K$2336,5,0)</f>
        <v>Tier - 2</v>
      </c>
      <c r="K1790" s="12" t="str">
        <f>VLOOKUP(A1790,'Cleaned Hospitalisation data'!$A$1:$K$2336,6,0)</f>
        <v>R1013</v>
      </c>
      <c r="L1790" s="12" cm="1">
        <f t="array" ref="L1790:P1790">_xlfn.XLOOKUP(A1790,$A:$A,'Cleaned Medical Examiation data'!$B:$F)</f>
        <v>28.38</v>
      </c>
      <c r="M1790" s="12">
        <v>6.07</v>
      </c>
      <c r="N1790" s="12" t="str">
        <v>NO</v>
      </c>
      <c r="O1790" s="12" t="str">
        <v>NO</v>
      </c>
      <c r="P1790" s="12" t="str">
        <v>NO</v>
      </c>
      <c r="Q1790" s="19" t="str" cm="1">
        <f t="array" ref="Q1790:T1790">_xlfn.XLOOKUP(A1790,$A:$A,'Cleaned Medical Examiation data'!$H:$K)</f>
        <v>YES</v>
      </c>
      <c r="R1790" s="48">
        <v>1</v>
      </c>
      <c r="S1790" s="45" t="str">
        <v>Over Weight</v>
      </c>
      <c r="T1790" s="34" t="str">
        <v>Prediabetes</v>
      </c>
    </row>
    <row r="1791" spans="1:20" ht="15.75">
      <c r="A1791" s="33" t="s">
        <v>1833</v>
      </c>
      <c r="B1791" s="7" t="str">
        <f>VLOOKUP(A1791,'Customer Names'!$A:$G,7,0)</f>
        <v>Mr</v>
      </c>
      <c r="C1791" s="7" t="str">
        <f>VLOOKUP(A1791,'Customer Names'!$A:$F,6,0)</f>
        <v>Bradley A</v>
      </c>
      <c r="D1791" s="7" t="str">
        <f>VLOOKUP(A1791,'Customer Names'!$A:$E,5,0)</f>
        <v>Alban</v>
      </c>
      <c r="E1791" s="25" t="str">
        <f>VLOOKUP(A1791,'Cleaned Hospitalisation data'!$A:$K,7,0)</f>
        <v>8-Nov-1980</v>
      </c>
      <c r="F1791" s="12">
        <f>VLOOKUP(A1791,'Cleaned Hospitalisation data'!$A$1:$K$2336,8,0)</f>
        <v>42</v>
      </c>
      <c r="G1791" s="12">
        <f>VLOOKUP(A1791,'Cleaned Hospitalisation data'!$A:$K,2,0)</f>
        <v>0</v>
      </c>
      <c r="H1791" s="28">
        <f>VLOOKUP(A1791,'Cleaned Hospitalisation data'!$A$1:$K$2336,3,0)</f>
        <v>19515.54</v>
      </c>
      <c r="I1791" s="12" t="str">
        <f>VLOOKUP(A1791,'Cleaned Hospitalisation data'!$A$1:$K$2336,4,0)</f>
        <v>Tier - 1</v>
      </c>
      <c r="J1791" s="12" t="str">
        <f>VLOOKUP(A1791,'Cleaned Hospitalisation data'!$A$1:$K$2336,5,0)</f>
        <v>Tier - 1</v>
      </c>
      <c r="K1791" s="12" t="str">
        <f>VLOOKUP(A1791,'Cleaned Hospitalisation data'!$A$1:$K$2336,6,0)</f>
        <v>R1013</v>
      </c>
      <c r="L1791" s="12" cm="1">
        <f t="array" ref="L1791:P1791">_xlfn.XLOOKUP(A1791,$A:$A,'Cleaned Medical Examiation data'!$B:$F)</f>
        <v>24.64</v>
      </c>
      <c r="M1791" s="12">
        <v>4.33</v>
      </c>
      <c r="N1791" s="12" t="str">
        <v>NO</v>
      </c>
      <c r="O1791" s="12" t="str">
        <v>NO</v>
      </c>
      <c r="P1791" s="12" t="str">
        <v>NO</v>
      </c>
      <c r="Q1791" s="19" t="str" cm="1">
        <f t="array" ref="Q1791:T1791">_xlfn.XLOOKUP(A1791,$A:$A,'Cleaned Medical Examiation data'!$H:$K)</f>
        <v>YES</v>
      </c>
      <c r="R1791" s="48">
        <v>0</v>
      </c>
      <c r="S1791" s="45" t="str">
        <v>Normal Weight</v>
      </c>
      <c r="T1791" s="34" t="str">
        <v>Normal</v>
      </c>
    </row>
    <row r="1792" spans="1:20" ht="15.75">
      <c r="A1792" s="33" t="s">
        <v>1834</v>
      </c>
      <c r="B1792" s="7" t="str">
        <f>VLOOKUP(A1792,'Customer Names'!$A:$G,7,0)</f>
        <v>Mr</v>
      </c>
      <c r="C1792" s="7" t="str">
        <f>VLOOKUP(A1792,'Customer Names'!$A:$F,6,0)</f>
        <v>Brendan</v>
      </c>
      <c r="D1792" s="7" t="str">
        <f>VLOOKUP(A1792,'Customer Names'!$A:$E,5,0)</f>
        <v>Corcoran</v>
      </c>
      <c r="E1792" s="25" t="str">
        <f>VLOOKUP(A1792,'Cleaned Hospitalisation data'!$A:$K,7,0)</f>
        <v>30-Nov-1987</v>
      </c>
      <c r="F1792" s="12">
        <f>VLOOKUP(A1792,'Cleaned Hospitalisation data'!$A$1:$K$2336,8,0)</f>
        <v>35</v>
      </c>
      <c r="G1792" s="12">
        <f>VLOOKUP(A1792,'Cleaned Hospitalisation data'!$A:$K,2,0)</f>
        <v>4</v>
      </c>
      <c r="H1792" s="28">
        <f>VLOOKUP(A1792,'Cleaned Hospitalisation data'!$A$1:$K$2336,3,0)</f>
        <v>19496.72</v>
      </c>
      <c r="I1792" s="12" t="str">
        <f>VLOOKUP(A1792,'Cleaned Hospitalisation data'!$A$1:$K$2336,4,0)</f>
        <v>Tier - 1</v>
      </c>
      <c r="J1792" s="12" t="str">
        <f>VLOOKUP(A1792,'Cleaned Hospitalisation data'!$A$1:$K$2336,5,0)</f>
        <v>Tier - 3</v>
      </c>
      <c r="K1792" s="12" t="str">
        <f>VLOOKUP(A1792,'Cleaned Hospitalisation data'!$A$1:$K$2336,6,0)</f>
        <v>R1019</v>
      </c>
      <c r="L1792" s="12" cm="1">
        <f t="array" ref="L1792:P1792">_xlfn.XLOOKUP(A1792,$A:$A,'Cleaned Medical Examiation data'!$B:$F)</f>
        <v>39.71</v>
      </c>
      <c r="M1792" s="12">
        <v>5.83</v>
      </c>
      <c r="N1792" s="12" t="str">
        <v>NO</v>
      </c>
      <c r="O1792" s="12" t="str">
        <v>NO</v>
      </c>
      <c r="P1792" s="12" t="str">
        <v>NO</v>
      </c>
      <c r="Q1792" s="19" t="str" cm="1">
        <f t="array" ref="Q1792:T1792">_xlfn.XLOOKUP(A1792,$A:$A,'Cleaned Medical Examiation data'!$H:$K)</f>
        <v>NO</v>
      </c>
      <c r="R1792" s="48">
        <v>1</v>
      </c>
      <c r="S1792" s="45" t="str">
        <v>Obesity</v>
      </c>
      <c r="T1792" s="34" t="str">
        <v>Prediabetes</v>
      </c>
    </row>
    <row r="1793" spans="1:20" ht="15.75">
      <c r="A1793" s="33" t="s">
        <v>1835</v>
      </c>
      <c r="B1793" s="7" t="str">
        <f>VLOOKUP(A1793,'Customer Names'!$A:$G,7,0)</f>
        <v>Ms</v>
      </c>
      <c r="C1793" s="7" t="str">
        <f>VLOOKUP(A1793,'Customer Names'!$A:$F,6,0)</f>
        <v>Amber R</v>
      </c>
      <c r="D1793" s="7" t="str">
        <f>VLOOKUP(A1793,'Customer Names'!$A:$E,5,0)</f>
        <v>Sargent</v>
      </c>
      <c r="E1793" s="25" t="str">
        <f>VLOOKUP(A1793,'Cleaned Hospitalisation data'!$A:$K,7,0)</f>
        <v>15-Dec-1982</v>
      </c>
      <c r="F1793" s="12">
        <f>VLOOKUP(A1793,'Cleaned Hospitalisation data'!$A$1:$K$2336,8,0)</f>
        <v>40</v>
      </c>
      <c r="G1793" s="12">
        <f>VLOOKUP(A1793,'Cleaned Hospitalisation data'!$A:$K,2,0)</f>
        <v>2</v>
      </c>
      <c r="H1793" s="28">
        <f>VLOOKUP(A1793,'Cleaned Hospitalisation data'!$A$1:$K$2336,3,0)</f>
        <v>19444.27</v>
      </c>
      <c r="I1793" s="12" t="str">
        <f>VLOOKUP(A1793,'Cleaned Hospitalisation data'!$A$1:$K$2336,4,0)</f>
        <v>Tier - 1</v>
      </c>
      <c r="J1793" s="12" t="str">
        <f>VLOOKUP(A1793,'Cleaned Hospitalisation data'!$A$1:$K$2336,5,0)</f>
        <v>Tier - 1</v>
      </c>
      <c r="K1793" s="12" t="str">
        <f>VLOOKUP(A1793,'Cleaned Hospitalisation data'!$A$1:$K$2336,6,0)</f>
        <v>R1013</v>
      </c>
      <c r="L1793" s="12" cm="1">
        <f t="array" ref="L1793:P1793">_xlfn.XLOOKUP(A1793,$A:$A,'Cleaned Medical Examiation data'!$B:$F)</f>
        <v>22.22</v>
      </c>
      <c r="M1793" s="12">
        <v>5.5</v>
      </c>
      <c r="N1793" s="12" t="str">
        <v>NO</v>
      </c>
      <c r="O1793" s="12" t="str">
        <v>NO</v>
      </c>
      <c r="P1793" s="12" t="str">
        <v>NO</v>
      </c>
      <c r="Q1793" s="19" t="str" cm="1">
        <f t="array" ref="Q1793:T1793">_xlfn.XLOOKUP(A1793,$A:$A,'Cleaned Medical Examiation data'!$H:$K)</f>
        <v>YES</v>
      </c>
      <c r="R1793" s="48">
        <v>0</v>
      </c>
      <c r="S1793" s="45" t="str">
        <v>Normal Weight</v>
      </c>
      <c r="T1793" s="34" t="str">
        <v>Normal</v>
      </c>
    </row>
    <row r="1794" spans="1:20" ht="15.75">
      <c r="A1794" s="33" t="s">
        <v>1836</v>
      </c>
      <c r="B1794" s="7" t="str">
        <f>VLOOKUP(A1794,'Customer Names'!$A:$G,7,0)</f>
        <v>Mr</v>
      </c>
      <c r="C1794" s="7" t="str">
        <f>VLOOKUP(A1794,'Customer Names'!$A:$F,6,0)</f>
        <v>Anthony J</v>
      </c>
      <c r="D1794" s="7" t="str">
        <f>VLOOKUP(A1794,'Customer Names'!$A:$E,5,0)</f>
        <v>Sobrilsky</v>
      </c>
      <c r="E1794" s="25" t="str">
        <f>VLOOKUP(A1794,'Cleaned Hospitalisation data'!$A:$K,7,0)</f>
        <v>29-Dec-1986</v>
      </c>
      <c r="F1794" s="12">
        <f>VLOOKUP(A1794,'Cleaned Hospitalisation data'!$A$1:$K$2336,8,0)</f>
        <v>36</v>
      </c>
      <c r="G1794" s="12">
        <f>VLOOKUP(A1794,'Cleaned Hospitalisation data'!$A:$K,2,0)</f>
        <v>3</v>
      </c>
      <c r="H1794" s="28">
        <f>VLOOKUP(A1794,'Cleaned Hospitalisation data'!$A$1:$K$2336,3,0)</f>
        <v>43753.34</v>
      </c>
      <c r="I1794" s="12" t="str">
        <f>VLOOKUP(A1794,'Cleaned Hospitalisation data'!$A$1:$K$2336,4,0)</f>
        <v>Tier - 2</v>
      </c>
      <c r="J1794" s="12" t="str">
        <f>VLOOKUP(A1794,'Cleaned Hospitalisation data'!$A$1:$K$2336,5,0)</f>
        <v>Tier - 1</v>
      </c>
      <c r="K1794" s="12" t="str">
        <f>VLOOKUP(A1794,'Cleaned Hospitalisation data'!$A$1:$K$2336,6,0)</f>
        <v>R1015</v>
      </c>
      <c r="L1794" s="12" cm="1">
        <f t="array" ref="L1794:P1794">_xlfn.XLOOKUP(A1794,$A:$A,'Cleaned Medical Examiation data'!$B:$F)</f>
        <v>41.895000000000003</v>
      </c>
      <c r="M1794" s="12">
        <v>10.87</v>
      </c>
      <c r="N1794" s="12" t="str">
        <v>YES</v>
      </c>
      <c r="O1794" s="12" t="str">
        <v>NO</v>
      </c>
      <c r="P1794" s="12" t="str">
        <v>NO</v>
      </c>
      <c r="Q1794" s="19" t="str" cm="1">
        <f t="array" ref="Q1794:T1794">_xlfn.XLOOKUP(A1794,$A:$A,'Cleaned Medical Examiation data'!$H:$K)</f>
        <v>YES</v>
      </c>
      <c r="R1794" s="48">
        <v>1</v>
      </c>
      <c r="S1794" s="45" t="str">
        <v>Obesity</v>
      </c>
      <c r="T1794" s="34" t="str">
        <v>Diabetes</v>
      </c>
    </row>
    <row r="1795" spans="1:20" ht="15.75">
      <c r="A1795" s="33" t="s">
        <v>1837</v>
      </c>
      <c r="B1795" s="7" t="str">
        <f>VLOOKUP(A1795,'Customer Names'!$A:$G,7,0)</f>
        <v>Mr</v>
      </c>
      <c r="C1795" s="7" t="str">
        <f>VLOOKUP(A1795,'Customer Names'!$A:$F,6,0)</f>
        <v>Sean K</v>
      </c>
      <c r="D1795" s="7" t="str">
        <f>VLOOKUP(A1795,'Customer Names'!$A:$E,5,0)</f>
        <v>Watson</v>
      </c>
      <c r="E1795" s="25" t="str">
        <f>VLOOKUP(A1795,'Cleaned Hospitalisation data'!$A:$K,7,0)</f>
        <v>6-Sep-1993</v>
      </c>
      <c r="F1795" s="12">
        <f>VLOOKUP(A1795,'Cleaned Hospitalisation data'!$A$1:$K$2336,8,0)</f>
        <v>29</v>
      </c>
      <c r="G1795" s="12">
        <f>VLOOKUP(A1795,'Cleaned Hospitalisation data'!$A:$K,2,0)</f>
        <v>2</v>
      </c>
      <c r="H1795" s="28">
        <f>VLOOKUP(A1795,'Cleaned Hospitalisation data'!$A$1:$K$2336,3,0)</f>
        <v>19442.349999999999</v>
      </c>
      <c r="I1795" s="12" t="str">
        <f>VLOOKUP(A1795,'Cleaned Hospitalisation data'!$A$1:$K$2336,4,0)</f>
        <v>Tier - 1</v>
      </c>
      <c r="J1795" s="12" t="str">
        <f>VLOOKUP(A1795,'Cleaned Hospitalisation data'!$A$1:$K$2336,5,0)</f>
        <v>Tier - 3</v>
      </c>
      <c r="K1795" s="12" t="str">
        <f>VLOOKUP(A1795,'Cleaned Hospitalisation data'!$A$1:$K$2336,6,0)</f>
        <v>R1012</v>
      </c>
      <c r="L1795" s="12" cm="1">
        <f t="array" ref="L1795:P1795">_xlfn.XLOOKUP(A1795,$A:$A,'Cleaned Medical Examiation data'!$B:$F)</f>
        <v>33.344999999999999</v>
      </c>
      <c r="M1795" s="12">
        <v>4.79</v>
      </c>
      <c r="N1795" s="12" t="str">
        <v>NO</v>
      </c>
      <c r="O1795" s="12" t="str">
        <v>NO</v>
      </c>
      <c r="P1795" s="12" t="str">
        <v>YES</v>
      </c>
      <c r="Q1795" s="19" t="str" cm="1">
        <f t="array" ref="Q1795:T1795">_xlfn.XLOOKUP(A1795,$A:$A,'Cleaned Medical Examiation data'!$H:$K)</f>
        <v>NO</v>
      </c>
      <c r="R1795" s="48">
        <v>1</v>
      </c>
      <c r="S1795" s="45" t="str">
        <v>Obesity</v>
      </c>
      <c r="T1795" s="34" t="str">
        <v>Normal</v>
      </c>
    </row>
    <row r="1796" spans="1:20" ht="15.75">
      <c r="A1796" s="33" t="s">
        <v>1838</v>
      </c>
      <c r="B1796" s="7" t="str">
        <f>VLOOKUP(A1796,'Customer Names'!$A:$G,7,0)</f>
        <v>Mr</v>
      </c>
      <c r="C1796" s="7" t="str">
        <f>VLOOKUP(A1796,'Customer Names'!$A:$F,6,0)</f>
        <v>Rick</v>
      </c>
      <c r="D1796" s="7" t="str">
        <f>VLOOKUP(A1796,'Customer Names'!$A:$E,5,0)</f>
        <v>Esponda</v>
      </c>
      <c r="E1796" s="25" t="str">
        <f>VLOOKUP(A1796,'Cleaned Hospitalisation data'!$A:$K,7,0)</f>
        <v>30-Jun-1987</v>
      </c>
      <c r="F1796" s="12">
        <f>VLOOKUP(A1796,'Cleaned Hospitalisation data'!$A$1:$K$2336,8,0)</f>
        <v>35</v>
      </c>
      <c r="G1796" s="12">
        <f>VLOOKUP(A1796,'Cleaned Hospitalisation data'!$A:$K,2,0)</f>
        <v>3</v>
      </c>
      <c r="H1796" s="28">
        <f>VLOOKUP(A1796,'Cleaned Hospitalisation data'!$A$1:$K$2336,3,0)</f>
        <v>19362</v>
      </c>
      <c r="I1796" s="12" t="str">
        <f>VLOOKUP(A1796,'Cleaned Hospitalisation data'!$A$1:$K$2336,4,0)</f>
        <v>Tier - 1</v>
      </c>
      <c r="J1796" s="12" t="str">
        <f>VLOOKUP(A1796,'Cleaned Hospitalisation data'!$A$1:$K$2336,5,0)</f>
        <v>Tier - 3</v>
      </c>
      <c r="K1796" s="12" t="str">
        <f>VLOOKUP(A1796,'Cleaned Hospitalisation data'!$A$1:$K$2336,6,0)</f>
        <v>R1013</v>
      </c>
      <c r="L1796" s="12" cm="1">
        <f t="array" ref="L1796:P1796">_xlfn.XLOOKUP(A1796,$A:$A,'Cleaned Medical Examiation data'!$B:$F)</f>
        <v>24.42</v>
      </c>
      <c r="M1796" s="12">
        <v>5.81</v>
      </c>
      <c r="N1796" s="12" t="str">
        <v>NO</v>
      </c>
      <c r="O1796" s="12" t="str">
        <v>NO</v>
      </c>
      <c r="P1796" s="12" t="str">
        <v>NO</v>
      </c>
      <c r="Q1796" s="19" t="str" cm="1">
        <f t="array" ref="Q1796:T1796">_xlfn.XLOOKUP(A1796,$A:$A,'Cleaned Medical Examiation data'!$H:$K)</f>
        <v>YES</v>
      </c>
      <c r="R1796" s="48">
        <v>1</v>
      </c>
      <c r="S1796" s="45" t="str">
        <v>Normal Weight</v>
      </c>
      <c r="T1796" s="34" t="str">
        <v>Prediabetes</v>
      </c>
    </row>
    <row r="1797" spans="1:20" ht="15.75">
      <c r="A1797" s="33" t="s">
        <v>1839</v>
      </c>
      <c r="B1797" s="7" t="str">
        <f>VLOOKUP(A1797,'Customer Names'!$A:$G,7,0)</f>
        <v>Mr</v>
      </c>
      <c r="C1797" s="7" t="str">
        <f>VLOOKUP(A1797,'Customer Names'!$A:$F,6,0)</f>
        <v>Matthew</v>
      </c>
      <c r="D1797" s="7" t="str">
        <f>VLOOKUP(A1797,'Customer Names'!$A:$E,5,0)</f>
        <v>Krall</v>
      </c>
      <c r="E1797" s="25" t="str">
        <f>VLOOKUP(A1797,'Cleaned Hospitalisation data'!$A:$K,7,0)</f>
        <v>24-Aug-1991</v>
      </c>
      <c r="F1797" s="12">
        <f>VLOOKUP(A1797,'Cleaned Hospitalisation data'!$A$1:$K$2336,8,0)</f>
        <v>31</v>
      </c>
      <c r="G1797" s="12">
        <f>VLOOKUP(A1797,'Cleaned Hospitalisation data'!$A:$K,2,0)</f>
        <v>0</v>
      </c>
      <c r="H1797" s="28">
        <f>VLOOKUP(A1797,'Cleaned Hospitalisation data'!$A$1:$K$2336,3,0)</f>
        <v>19350.37</v>
      </c>
      <c r="I1797" s="12" t="str">
        <f>VLOOKUP(A1797,'Cleaned Hospitalisation data'!$A$1:$K$2336,4,0)</f>
        <v>Tier - 1</v>
      </c>
      <c r="J1797" s="12" t="str">
        <f>VLOOKUP(A1797,'Cleaned Hospitalisation data'!$A$1:$K$2336,5,0)</f>
        <v>Tier - 3</v>
      </c>
      <c r="K1797" s="12" t="str">
        <f>VLOOKUP(A1797,'Cleaned Hospitalisation data'!$A$1:$K$2336,6,0)</f>
        <v>R1013</v>
      </c>
      <c r="L1797" s="12" cm="1">
        <f t="array" ref="L1797:P1797">_xlfn.XLOOKUP(A1797,$A:$A,'Cleaned Medical Examiation data'!$B:$F)</f>
        <v>29.81</v>
      </c>
      <c r="M1797" s="12">
        <v>5.58</v>
      </c>
      <c r="N1797" s="12" t="str">
        <v>NO</v>
      </c>
      <c r="O1797" s="12" t="str">
        <v>NO</v>
      </c>
      <c r="P1797" s="12" t="str">
        <v>NO</v>
      </c>
      <c r="Q1797" s="19" t="str" cm="1">
        <f t="array" ref="Q1797:T1797">_xlfn.XLOOKUP(A1797,$A:$A,'Cleaned Medical Examiation data'!$H:$K)</f>
        <v>YES</v>
      </c>
      <c r="R1797" s="48">
        <v>0</v>
      </c>
      <c r="S1797" s="45" t="str">
        <v>Over Weight</v>
      </c>
      <c r="T1797" s="34" t="str">
        <v>Normal</v>
      </c>
    </row>
    <row r="1798" spans="1:20" ht="15.75">
      <c r="A1798" s="33" t="s">
        <v>1840</v>
      </c>
      <c r="B1798" s="7" t="str">
        <f>VLOOKUP(A1798,'Customer Names'!$A:$G,7,0)</f>
        <v>Mr</v>
      </c>
      <c r="C1798" s="7" t="str">
        <f>VLOOKUP(A1798,'Customer Names'!$A:$F,6,0)</f>
        <v>Brady</v>
      </c>
      <c r="D1798" s="7" t="str">
        <f>VLOOKUP(A1798,'Customer Names'!$A:$E,5,0)</f>
        <v>Poskin</v>
      </c>
      <c r="E1798" s="25" t="str">
        <f>VLOOKUP(A1798,'Cleaned Hospitalisation data'!$A:$K,7,0)</f>
        <v>15-Nov-1966</v>
      </c>
      <c r="F1798" s="12">
        <f>VLOOKUP(A1798,'Cleaned Hospitalisation data'!$A$1:$K$2336,8,0)</f>
        <v>56</v>
      </c>
      <c r="G1798" s="12">
        <f>VLOOKUP(A1798,'Cleaned Hospitalisation data'!$A:$K,2,0)</f>
        <v>0</v>
      </c>
      <c r="H1798" s="28">
        <f>VLOOKUP(A1798,'Cleaned Hospitalisation data'!$A$1:$K$2336,3,0)</f>
        <v>19321.060000000001</v>
      </c>
      <c r="I1798" s="12" t="str">
        <f>VLOOKUP(A1798,'Cleaned Hospitalisation data'!$A$1:$K$2336,4,0)</f>
        <v>Tier - 1</v>
      </c>
      <c r="J1798" s="12" t="str">
        <f>VLOOKUP(A1798,'Cleaned Hospitalisation data'!$A$1:$K$2336,5,0)</f>
        <v>Tier - 1</v>
      </c>
      <c r="K1798" s="12" t="str">
        <f>VLOOKUP(A1798,'Cleaned Hospitalisation data'!$A$1:$K$2336,6,0)</f>
        <v>R1012</v>
      </c>
      <c r="L1798" s="12" cm="1">
        <f t="array" ref="L1798:P1798">_xlfn.XLOOKUP(A1798,$A:$A,'Cleaned Medical Examiation data'!$B:$F)</f>
        <v>51.18</v>
      </c>
      <c r="M1798" s="12">
        <v>4.4000000000000004</v>
      </c>
      <c r="N1798" s="12" t="str">
        <v>YES</v>
      </c>
      <c r="O1798" s="12" t="str">
        <v>NO</v>
      </c>
      <c r="P1798" s="12" t="str">
        <v>NO</v>
      </c>
      <c r="Q1798" s="19" t="str" cm="1">
        <f t="array" ref="Q1798:T1798">_xlfn.XLOOKUP(A1798,$A:$A,'Cleaned Medical Examiation data'!$H:$K)</f>
        <v>NO</v>
      </c>
      <c r="R1798" s="48">
        <v>2</v>
      </c>
      <c r="S1798" s="45" t="str">
        <v>Obesity</v>
      </c>
      <c r="T1798" s="34" t="str">
        <v>Normal</v>
      </c>
    </row>
    <row r="1799" spans="1:20" ht="15.75">
      <c r="A1799" s="33" t="s">
        <v>1841</v>
      </c>
      <c r="B1799" s="7" t="str">
        <f>VLOOKUP(A1799,'Customer Names'!$A:$G,7,0)</f>
        <v>Ms</v>
      </c>
      <c r="C1799" s="7" t="str">
        <f>VLOOKUP(A1799,'Customer Names'!$A:$F,6,0)</f>
        <v>Kameko</v>
      </c>
      <c r="D1799" s="7" t="str">
        <f>VLOOKUP(A1799,'Customer Names'!$A:$E,5,0)</f>
        <v>Halfmann</v>
      </c>
      <c r="E1799" s="25" t="str">
        <f>VLOOKUP(A1799,'Cleaned Hospitalisation data'!$A:$K,7,0)</f>
        <v>29-Jul-1967</v>
      </c>
      <c r="F1799" s="12">
        <f>VLOOKUP(A1799,'Cleaned Hospitalisation data'!$A$1:$K$2336,8,0)</f>
        <v>55</v>
      </c>
      <c r="G1799" s="12">
        <f>VLOOKUP(A1799,'Cleaned Hospitalisation data'!$A:$K,2,0)</f>
        <v>0</v>
      </c>
      <c r="H1799" s="28">
        <f>VLOOKUP(A1799,'Cleaned Hospitalisation data'!$A$1:$K$2336,3,0)</f>
        <v>19259.96</v>
      </c>
      <c r="I1799" s="12" t="str">
        <f>VLOOKUP(A1799,'Cleaned Hospitalisation data'!$A$1:$K$2336,4,0)</f>
        <v>Tier - 1</v>
      </c>
      <c r="J1799" s="12" t="str">
        <f>VLOOKUP(A1799,'Cleaned Hospitalisation data'!$A$1:$K$2336,5,0)</f>
        <v>Tier - 1</v>
      </c>
      <c r="K1799" s="12" t="str">
        <f>VLOOKUP(A1799,'Cleaned Hospitalisation data'!$A$1:$K$2336,6,0)</f>
        <v>R1012</v>
      </c>
      <c r="L1799" s="12" cm="1">
        <f t="array" ref="L1799:P1799">_xlfn.XLOOKUP(A1799,$A:$A,'Cleaned Medical Examiation data'!$B:$F)</f>
        <v>51.37</v>
      </c>
      <c r="M1799" s="12">
        <v>8.18</v>
      </c>
      <c r="N1799" s="12" t="str">
        <v>YES</v>
      </c>
      <c r="O1799" s="12" t="str">
        <v>NO</v>
      </c>
      <c r="P1799" s="12" t="str">
        <v>NO</v>
      </c>
      <c r="Q1799" s="19" t="str" cm="1">
        <f t="array" ref="Q1799:T1799">_xlfn.XLOOKUP(A1799,$A:$A,'Cleaned Medical Examiation data'!$H:$K)</f>
        <v>NO</v>
      </c>
      <c r="R1799" s="48">
        <v>0</v>
      </c>
      <c r="S1799" s="45" t="str">
        <v>Obesity</v>
      </c>
      <c r="T1799" s="34" t="str">
        <v>Diabetes</v>
      </c>
    </row>
    <row r="1800" spans="1:20" ht="15.75">
      <c r="A1800" s="33" t="s">
        <v>1842</v>
      </c>
      <c r="B1800" s="7" t="str">
        <f>VLOOKUP(A1800,'Customer Names'!$A:$G,7,0)</f>
        <v>Mr</v>
      </c>
      <c r="C1800" s="7" t="str">
        <f>VLOOKUP(A1800,'Customer Names'!$A:$F,6,0)</f>
        <v>Jeremy A</v>
      </c>
      <c r="D1800" s="7" t="str">
        <f>VLOOKUP(A1800,'Customer Names'!$A:$E,5,0)</f>
        <v>Klapper</v>
      </c>
      <c r="E1800" s="25" t="str">
        <f>VLOOKUP(A1800,'Cleaned Hospitalisation data'!$A:$K,7,0)</f>
        <v>28-Dec-1985</v>
      </c>
      <c r="F1800" s="12">
        <f>VLOOKUP(A1800,'Cleaned Hospitalisation data'!$A$1:$K$2336,8,0)</f>
        <v>37</v>
      </c>
      <c r="G1800" s="12">
        <f>VLOOKUP(A1800,'Cleaned Hospitalisation data'!$A:$K,2,0)</f>
        <v>0</v>
      </c>
      <c r="H1800" s="28">
        <f>VLOOKUP(A1800,'Cleaned Hospitalisation data'!$A$1:$K$2336,3,0)</f>
        <v>19214.71</v>
      </c>
      <c r="I1800" s="12" t="str">
        <f>VLOOKUP(A1800,'Cleaned Hospitalisation data'!$A$1:$K$2336,4,0)</f>
        <v>Tier - 1</v>
      </c>
      <c r="J1800" s="12" t="str">
        <f>VLOOKUP(A1800,'Cleaned Hospitalisation data'!$A$1:$K$2336,5,0)</f>
        <v>Tier - 3</v>
      </c>
      <c r="K1800" s="12" t="str">
        <f>VLOOKUP(A1800,'Cleaned Hospitalisation data'!$A$1:$K$2336,6,0)</f>
        <v>R1013</v>
      </c>
      <c r="L1800" s="12" cm="1">
        <f t="array" ref="L1800:P1800">_xlfn.XLOOKUP(A1800,$A:$A,'Cleaned Medical Examiation data'!$B:$F)</f>
        <v>36.19</v>
      </c>
      <c r="M1800" s="12">
        <v>5.52</v>
      </c>
      <c r="N1800" s="12" t="str">
        <v>YES</v>
      </c>
      <c r="O1800" s="12" t="str">
        <v>NO</v>
      </c>
      <c r="P1800" s="12" t="str">
        <v>NO</v>
      </c>
      <c r="Q1800" s="19" t="str" cm="1">
        <f t="array" ref="Q1800:T1800">_xlfn.XLOOKUP(A1800,$A:$A,'Cleaned Medical Examiation data'!$H:$K)</f>
        <v>NO</v>
      </c>
      <c r="R1800" s="48">
        <v>0</v>
      </c>
      <c r="S1800" s="45" t="str">
        <v>Obesity</v>
      </c>
      <c r="T1800" s="34" t="str">
        <v>Normal</v>
      </c>
    </row>
    <row r="1801" spans="1:20" ht="15.75">
      <c r="A1801" s="33" t="s">
        <v>1843</v>
      </c>
      <c r="B1801" s="7" t="str">
        <f>VLOOKUP(A1801,'Customer Names'!$A:$G,7,0)</f>
        <v>Mr</v>
      </c>
      <c r="C1801" s="7" t="str">
        <f>VLOOKUP(A1801,'Customer Names'!$A:$F,6,0)</f>
        <v>Daniel</v>
      </c>
      <c r="D1801" s="7" t="str">
        <f>VLOOKUP(A1801,'Customer Names'!$A:$E,5,0)</f>
        <v>George</v>
      </c>
      <c r="E1801" s="25" t="str">
        <f>VLOOKUP(A1801,'Cleaned Hospitalisation data'!$A:$K,7,0)</f>
        <v>16-Sep-1991</v>
      </c>
      <c r="F1801" s="12">
        <f>VLOOKUP(A1801,'Cleaned Hospitalisation data'!$A$1:$K$2336,8,0)</f>
        <v>31</v>
      </c>
      <c r="G1801" s="12">
        <f>VLOOKUP(A1801,'Cleaned Hospitalisation data'!$A:$K,2,0)</f>
        <v>3</v>
      </c>
      <c r="H1801" s="28">
        <f>VLOOKUP(A1801,'Cleaned Hospitalisation data'!$A$1:$K$2336,3,0)</f>
        <v>19199.939999999999</v>
      </c>
      <c r="I1801" s="12" t="str">
        <f>VLOOKUP(A1801,'Cleaned Hospitalisation data'!$A$1:$K$2336,4,0)</f>
        <v>Tier - 1</v>
      </c>
      <c r="J1801" s="12" t="str">
        <f>VLOOKUP(A1801,'Cleaned Hospitalisation data'!$A$1:$K$2336,5,0)</f>
        <v>Tier - 3</v>
      </c>
      <c r="K1801" s="12" t="str">
        <f>VLOOKUP(A1801,'Cleaned Hospitalisation data'!$A$1:$K$2336,6,0)</f>
        <v>R1011</v>
      </c>
      <c r="L1801" s="12" cm="1">
        <f t="array" ref="L1801:P1801">_xlfn.XLOOKUP(A1801,$A:$A,'Cleaned Medical Examiation data'!$B:$F)</f>
        <v>25.9</v>
      </c>
      <c r="M1801" s="12">
        <v>4.84</v>
      </c>
      <c r="N1801" s="12" t="str">
        <v>NO</v>
      </c>
      <c r="O1801" s="12" t="str">
        <v>NO</v>
      </c>
      <c r="P1801" s="12" t="str">
        <v>NO</v>
      </c>
      <c r="Q1801" s="19" t="str" cm="1">
        <f t="array" ref="Q1801:T1801">_xlfn.XLOOKUP(A1801,$A:$A,'Cleaned Medical Examiation data'!$H:$K)</f>
        <v>YES</v>
      </c>
      <c r="R1801" s="48">
        <v>0</v>
      </c>
      <c r="S1801" s="45" t="str">
        <v>Over Weight</v>
      </c>
      <c r="T1801" s="34" t="str">
        <v>Normal</v>
      </c>
    </row>
    <row r="1802" spans="1:20" ht="15.75">
      <c r="A1802" s="33" t="s">
        <v>1844</v>
      </c>
      <c r="B1802" s="7" t="str">
        <f>VLOOKUP(A1802,'Customer Names'!$A:$G,7,0)</f>
        <v>Ms</v>
      </c>
      <c r="C1802" s="7" t="str">
        <f>VLOOKUP(A1802,'Customer Names'!$A:$F,6,0)</f>
        <v>Amanda</v>
      </c>
      <c r="D1802" s="7" t="str">
        <f>VLOOKUP(A1802,'Customer Names'!$A:$E,5,0)</f>
        <v>Hicks</v>
      </c>
      <c r="E1802" s="25" t="str">
        <f>VLOOKUP(A1802,'Cleaned Hospitalisation data'!$A:$K,7,0)</f>
        <v>2-Jul-1979</v>
      </c>
      <c r="F1802" s="12">
        <f>VLOOKUP(A1802,'Cleaned Hospitalisation data'!$A$1:$K$2336,8,0)</f>
        <v>43</v>
      </c>
      <c r="G1802" s="12">
        <f>VLOOKUP(A1802,'Cleaned Hospitalisation data'!$A:$K,2,0)</f>
        <v>2</v>
      </c>
      <c r="H1802" s="28">
        <f>VLOOKUP(A1802,'Cleaned Hospitalisation data'!$A$1:$K$2336,3,0)</f>
        <v>19144.580000000002</v>
      </c>
      <c r="I1802" s="12" t="str">
        <f>VLOOKUP(A1802,'Cleaned Hospitalisation data'!$A$1:$K$2336,4,0)</f>
        <v>Tier - 1</v>
      </c>
      <c r="J1802" s="12" t="str">
        <f>VLOOKUP(A1802,'Cleaned Hospitalisation data'!$A$1:$K$2336,5,0)</f>
        <v>Tier - 1</v>
      </c>
      <c r="K1802" s="12" t="str">
        <f>VLOOKUP(A1802,'Cleaned Hospitalisation data'!$A$1:$K$2336,6,0)</f>
        <v>R1024</v>
      </c>
      <c r="L1802" s="12" cm="1">
        <f t="array" ref="L1802:P1802">_xlfn.XLOOKUP(A1802,$A:$A,'Cleaned Medical Examiation data'!$B:$F)</f>
        <v>35.72</v>
      </c>
      <c r="M1802" s="12">
        <v>4.08</v>
      </c>
      <c r="N1802" s="12" t="str">
        <v>NO</v>
      </c>
      <c r="O1802" s="12" t="str">
        <v>NO</v>
      </c>
      <c r="P1802" s="12" t="str">
        <v>YES</v>
      </c>
      <c r="Q1802" s="19" t="str" cm="1">
        <f t="array" ref="Q1802:T1802">_xlfn.XLOOKUP(A1802,$A:$A,'Cleaned Medical Examiation data'!$H:$K)</f>
        <v>NO</v>
      </c>
      <c r="R1802" s="48">
        <v>1</v>
      </c>
      <c r="S1802" s="45" t="str">
        <v>Obesity</v>
      </c>
      <c r="T1802" s="34" t="str">
        <v>Normal</v>
      </c>
    </row>
    <row r="1803" spans="1:20" ht="15.75">
      <c r="A1803" s="33" t="s">
        <v>1845</v>
      </c>
      <c r="B1803" s="7" t="str">
        <f>VLOOKUP(A1803,'Customer Names'!$A:$G,7,0)</f>
        <v>Ms</v>
      </c>
      <c r="C1803" s="7" t="str">
        <f>VLOOKUP(A1803,'Customer Names'!$A:$F,6,0)</f>
        <v>Karen</v>
      </c>
      <c r="D1803" s="7" t="str">
        <f>VLOOKUP(A1803,'Customer Names'!$A:$E,5,0)</f>
        <v>Lockyer</v>
      </c>
      <c r="E1803" s="25" t="str">
        <f>VLOOKUP(A1803,'Cleaned Hospitalisation data'!$A:$K,7,0)</f>
        <v>28-Sep-1993</v>
      </c>
      <c r="F1803" s="12">
        <f>VLOOKUP(A1803,'Cleaned Hospitalisation data'!$A$1:$K$2336,8,0)</f>
        <v>29</v>
      </c>
      <c r="G1803" s="12">
        <f>VLOOKUP(A1803,'Cleaned Hospitalisation data'!$A:$K,2,0)</f>
        <v>1</v>
      </c>
      <c r="H1803" s="28">
        <f>VLOOKUP(A1803,'Cleaned Hospitalisation data'!$A$1:$K$2336,3,0)</f>
        <v>19107.78</v>
      </c>
      <c r="I1803" s="12" t="str">
        <f>VLOOKUP(A1803,'Cleaned Hospitalisation data'!$A$1:$K$2336,4,0)</f>
        <v>Tier - 1</v>
      </c>
      <c r="J1803" s="12" t="str">
        <f>VLOOKUP(A1803,'Cleaned Hospitalisation data'!$A$1:$K$2336,5,0)</f>
        <v>Tier - 2</v>
      </c>
      <c r="K1803" s="12" t="str">
        <f>VLOOKUP(A1803,'Cleaned Hospitalisation data'!$A$1:$K$2336,6,0)</f>
        <v>R1013</v>
      </c>
      <c r="L1803" s="12" cm="1">
        <f t="array" ref="L1803:P1803">_xlfn.XLOOKUP(A1803,$A:$A,'Cleaned Medical Examiation data'!$B:$F)</f>
        <v>27.94</v>
      </c>
      <c r="M1803" s="12">
        <v>4.4800000000000004</v>
      </c>
      <c r="N1803" s="12" t="str">
        <v>NO</v>
      </c>
      <c r="O1803" s="12" t="str">
        <v>NO</v>
      </c>
      <c r="P1803" s="12" t="str">
        <v>YES</v>
      </c>
      <c r="Q1803" s="19" t="str" cm="1">
        <f t="array" ref="Q1803:T1803">_xlfn.XLOOKUP(A1803,$A:$A,'Cleaned Medical Examiation data'!$H:$K)</f>
        <v>YES</v>
      </c>
      <c r="R1803" s="48">
        <v>1</v>
      </c>
      <c r="S1803" s="45" t="str">
        <v>Over Weight</v>
      </c>
      <c r="T1803" s="34" t="str">
        <v>Normal</v>
      </c>
    </row>
    <row r="1804" spans="1:20" ht="15.75">
      <c r="A1804" s="33" t="s">
        <v>1846</v>
      </c>
      <c r="B1804" s="7" t="str">
        <f>VLOOKUP(A1804,'Customer Names'!$A:$G,7,0)</f>
        <v>Mr</v>
      </c>
      <c r="C1804" s="7" t="str">
        <f>VLOOKUP(A1804,'Customer Names'!$A:$F,6,0)</f>
        <v>Gregory</v>
      </c>
      <c r="D1804" s="7" t="str">
        <f>VLOOKUP(A1804,'Customer Names'!$A:$E,5,0)</f>
        <v>Byrnes</v>
      </c>
      <c r="E1804" s="25" t="str">
        <f>VLOOKUP(A1804,'Cleaned Hospitalisation data'!$A:$K,7,0)</f>
        <v>5-Jun-1989</v>
      </c>
      <c r="F1804" s="12">
        <f>VLOOKUP(A1804,'Cleaned Hospitalisation data'!$A$1:$K$2336,8,0)</f>
        <v>34</v>
      </c>
      <c r="G1804" s="12">
        <f>VLOOKUP(A1804,'Cleaned Hospitalisation data'!$A:$K,2,0)</f>
        <v>1</v>
      </c>
      <c r="H1804" s="28">
        <f>VLOOKUP(A1804,'Cleaned Hospitalisation data'!$A$1:$K$2336,3,0)</f>
        <v>19040.88</v>
      </c>
      <c r="I1804" s="12" t="str">
        <f>VLOOKUP(A1804,'Cleaned Hospitalisation data'!$A$1:$K$2336,4,0)</f>
        <v>Tier - 1</v>
      </c>
      <c r="J1804" s="12" t="str">
        <f>VLOOKUP(A1804,'Cleaned Hospitalisation data'!$A$1:$K$2336,5,0)</f>
        <v>Tier - 3</v>
      </c>
      <c r="K1804" s="12" t="str">
        <f>VLOOKUP(A1804,'Cleaned Hospitalisation data'!$A$1:$K$2336,6,0)</f>
        <v>R1011</v>
      </c>
      <c r="L1804" s="12" cm="1">
        <f t="array" ref="L1804:P1804">_xlfn.XLOOKUP(A1804,$A:$A,'Cleaned Medical Examiation data'!$B:$F)</f>
        <v>27.1</v>
      </c>
      <c r="M1804" s="12">
        <v>5.73</v>
      </c>
      <c r="N1804" s="12" t="str">
        <v>NO</v>
      </c>
      <c r="O1804" s="12" t="str">
        <v>NO</v>
      </c>
      <c r="P1804" s="12" t="str">
        <v>NO</v>
      </c>
      <c r="Q1804" s="19" t="str" cm="1">
        <f t="array" ref="Q1804:T1804">_xlfn.XLOOKUP(A1804,$A:$A,'Cleaned Medical Examiation data'!$H:$K)</f>
        <v>YES</v>
      </c>
      <c r="R1804" s="48">
        <v>0</v>
      </c>
      <c r="S1804" s="45" t="str">
        <v>Over Weight</v>
      </c>
      <c r="T1804" s="34" t="str">
        <v>Prediabetes</v>
      </c>
    </row>
    <row r="1805" spans="1:20" ht="15.75">
      <c r="A1805" s="33" t="s">
        <v>1847</v>
      </c>
      <c r="B1805" s="7" t="str">
        <f>VLOOKUP(A1805,'Customer Names'!$A:$G,7,0)</f>
        <v>Ms</v>
      </c>
      <c r="C1805" s="7" t="str">
        <f>VLOOKUP(A1805,'Customer Names'!$A:$F,6,0)</f>
        <v>Alex</v>
      </c>
      <c r="D1805" s="7" t="str">
        <f>VLOOKUP(A1805,'Customer Names'!$A:$E,5,0)</f>
        <v>Wang</v>
      </c>
      <c r="E1805" s="25" t="str">
        <f>VLOOKUP(A1805,'Cleaned Hospitalisation data'!$A:$K,7,0)</f>
        <v>22-Aug-1965</v>
      </c>
      <c r="F1805" s="12">
        <f>VLOOKUP(A1805,'Cleaned Hospitalisation data'!$A$1:$K$2336,8,0)</f>
        <v>57</v>
      </c>
      <c r="G1805" s="12">
        <f>VLOOKUP(A1805,'Cleaned Hospitalisation data'!$A:$K,2,0)</f>
        <v>0</v>
      </c>
      <c r="H1805" s="28">
        <f>VLOOKUP(A1805,'Cleaned Hospitalisation data'!$A$1:$K$2336,3,0)</f>
        <v>43578.94</v>
      </c>
      <c r="I1805" s="12" t="str">
        <f>VLOOKUP(A1805,'Cleaned Hospitalisation data'!$A$1:$K$2336,4,0)</f>
        <v>Tier - 2</v>
      </c>
      <c r="J1805" s="12" t="str">
        <f>VLOOKUP(A1805,'Cleaned Hospitalisation data'!$A$1:$K$2336,5,0)</f>
        <v>Tier - 2</v>
      </c>
      <c r="K1805" s="12" t="str">
        <f>VLOOKUP(A1805,'Cleaned Hospitalisation data'!$A$1:$K$2336,6,0)</f>
        <v>R1012</v>
      </c>
      <c r="L1805" s="12" cm="1">
        <f t="array" ref="L1805:P1805">_xlfn.XLOOKUP(A1805,$A:$A,'Cleaned Medical Examiation data'!$B:$F)</f>
        <v>31.16</v>
      </c>
      <c r="M1805" s="12">
        <v>9.34</v>
      </c>
      <c r="N1805" s="12" t="str">
        <v>NO</v>
      </c>
      <c r="O1805" s="12" t="str">
        <v>NO</v>
      </c>
      <c r="P1805" s="12" t="str">
        <v>NO</v>
      </c>
      <c r="Q1805" s="19" t="str" cm="1">
        <f t="array" ref="Q1805:T1805">_xlfn.XLOOKUP(A1805,$A:$A,'Cleaned Medical Examiation data'!$H:$K)</f>
        <v>YES</v>
      </c>
      <c r="R1805" s="48">
        <v>0</v>
      </c>
      <c r="S1805" s="45" t="str">
        <v>Obesity</v>
      </c>
      <c r="T1805" s="34" t="str">
        <v>Diabetes</v>
      </c>
    </row>
    <row r="1806" spans="1:20" ht="15.75">
      <c r="A1806" s="33" t="s">
        <v>1848</v>
      </c>
      <c r="B1806" s="7" t="str">
        <f>VLOOKUP(A1806,'Customer Names'!$A:$G,7,0)</f>
        <v>Ms</v>
      </c>
      <c r="C1806" s="7" t="str">
        <f>VLOOKUP(A1806,'Customer Names'!$A:$F,6,0)</f>
        <v>Sabine</v>
      </c>
      <c r="D1806" s="7" t="str">
        <f>VLOOKUP(A1806,'Customer Names'!$A:$E,5,0)</f>
        <v>Norris</v>
      </c>
      <c r="E1806" s="25" t="str">
        <f>VLOOKUP(A1806,'Cleaned Hospitalisation data'!$A:$K,7,0)</f>
        <v>19-Dec-1983</v>
      </c>
      <c r="F1806" s="12">
        <f>VLOOKUP(A1806,'Cleaned Hospitalisation data'!$A$1:$K$2336,8,0)</f>
        <v>39</v>
      </c>
      <c r="G1806" s="12">
        <f>VLOOKUP(A1806,'Cleaned Hospitalisation data'!$A:$K,2,0)</f>
        <v>5</v>
      </c>
      <c r="H1806" s="28">
        <f>VLOOKUP(A1806,'Cleaned Hospitalisation data'!$A$1:$K$2336,3,0)</f>
        <v>19023.259999999998</v>
      </c>
      <c r="I1806" s="12" t="str">
        <f>VLOOKUP(A1806,'Cleaned Hospitalisation data'!$A$1:$K$2336,4,0)</f>
        <v>Tier - 1</v>
      </c>
      <c r="J1806" s="12" t="str">
        <f>VLOOKUP(A1806,'Cleaned Hospitalisation data'!$A$1:$K$2336,5,0)</f>
        <v>Tier - 3</v>
      </c>
      <c r="K1806" s="12" t="str">
        <f>VLOOKUP(A1806,'Cleaned Hospitalisation data'!$A$1:$K$2336,6,0)</f>
        <v>R1011</v>
      </c>
      <c r="L1806" s="12" cm="1">
        <f t="array" ref="L1806:P1806">_xlfn.XLOOKUP(A1806,$A:$A,'Cleaned Medical Examiation data'!$B:$F)</f>
        <v>18.3</v>
      </c>
      <c r="M1806" s="12">
        <v>5.46</v>
      </c>
      <c r="N1806" s="12" t="str">
        <v>YES</v>
      </c>
      <c r="O1806" s="12" t="str">
        <v>NO</v>
      </c>
      <c r="P1806" s="12" t="str">
        <v>YES</v>
      </c>
      <c r="Q1806" s="19" t="str" cm="1">
        <f t="array" ref="Q1806:T1806">_xlfn.XLOOKUP(A1806,$A:$A,'Cleaned Medical Examiation data'!$H:$K)</f>
        <v>YES</v>
      </c>
      <c r="R1806" s="48">
        <v>1</v>
      </c>
      <c r="S1806" s="45" t="str">
        <v>Under Weight</v>
      </c>
      <c r="T1806" s="34" t="str">
        <v>Normal</v>
      </c>
    </row>
    <row r="1807" spans="1:20" ht="15.75">
      <c r="A1807" s="33" t="s">
        <v>1849</v>
      </c>
      <c r="B1807" s="7" t="str">
        <f>VLOOKUP(A1807,'Customer Names'!$A:$G,7,0)</f>
        <v>Mr</v>
      </c>
      <c r="C1807" s="7" t="str">
        <f>VLOOKUP(A1807,'Customer Names'!$A:$F,6,0)</f>
        <v>Joseph</v>
      </c>
      <c r="D1807" s="7" t="str">
        <f>VLOOKUP(A1807,'Customer Names'!$A:$E,5,0)</f>
        <v>Darda</v>
      </c>
      <c r="E1807" s="25" t="str">
        <f>VLOOKUP(A1807,'Cleaned Hospitalisation data'!$A:$K,7,0)</f>
        <v>24-Oct-1988</v>
      </c>
      <c r="F1807" s="12">
        <f>VLOOKUP(A1807,'Cleaned Hospitalisation data'!$A$1:$K$2336,8,0)</f>
        <v>34</v>
      </c>
      <c r="G1807" s="12">
        <f>VLOOKUP(A1807,'Cleaned Hospitalisation data'!$A:$K,2,0)</f>
        <v>2</v>
      </c>
      <c r="H1807" s="28">
        <f>VLOOKUP(A1807,'Cleaned Hospitalisation data'!$A$1:$K$2336,3,0)</f>
        <v>18972.5</v>
      </c>
      <c r="I1807" s="12" t="str">
        <f>VLOOKUP(A1807,'Cleaned Hospitalisation data'!$A$1:$K$2336,4,0)</f>
        <v>Tier - 1</v>
      </c>
      <c r="J1807" s="12" t="str">
        <f>VLOOKUP(A1807,'Cleaned Hospitalisation data'!$A$1:$K$2336,5,0)</f>
        <v>Tier - 3</v>
      </c>
      <c r="K1807" s="12" t="str">
        <f>VLOOKUP(A1807,'Cleaned Hospitalisation data'!$A$1:$K$2336,6,0)</f>
        <v>R1013</v>
      </c>
      <c r="L1807" s="12" cm="1">
        <f t="array" ref="L1807:P1807">_xlfn.XLOOKUP(A1807,$A:$A,'Cleaned Medical Examiation data'!$B:$F)</f>
        <v>25.3</v>
      </c>
      <c r="M1807" s="12">
        <v>5.0199999999999996</v>
      </c>
      <c r="N1807" s="12" t="str">
        <v>YES</v>
      </c>
      <c r="O1807" s="12" t="str">
        <v>NO</v>
      </c>
      <c r="P1807" s="12" t="str">
        <v>NO</v>
      </c>
      <c r="Q1807" s="19" t="str" cm="1">
        <f t="array" ref="Q1807:T1807">_xlfn.XLOOKUP(A1807,$A:$A,'Cleaned Medical Examiation data'!$H:$K)</f>
        <v>YES</v>
      </c>
      <c r="R1807" s="48">
        <v>1</v>
      </c>
      <c r="S1807" s="45" t="str">
        <v>Over Weight</v>
      </c>
      <c r="T1807" s="34" t="str">
        <v>Normal</v>
      </c>
    </row>
    <row r="1808" spans="1:20" ht="15.75">
      <c r="A1808" s="33" t="s">
        <v>1850</v>
      </c>
      <c r="B1808" s="7" t="str">
        <f>VLOOKUP(A1808,'Customer Names'!$A:$G,7,0)</f>
        <v>Mr</v>
      </c>
      <c r="C1808" s="7" t="str">
        <f>VLOOKUP(A1808,'Customer Names'!$A:$F,6,0)</f>
        <v>Adam</v>
      </c>
      <c r="D1808" s="7" t="str">
        <f>VLOOKUP(A1808,'Customer Names'!$A:$E,5,0)</f>
        <v>Otstot</v>
      </c>
      <c r="E1808" s="25" t="str">
        <f>VLOOKUP(A1808,'Cleaned Hospitalisation data'!$A:$K,7,0)</f>
        <v>30-Nov-1992</v>
      </c>
      <c r="F1808" s="12">
        <f>VLOOKUP(A1808,'Cleaned Hospitalisation data'!$A$1:$K$2336,8,0)</f>
        <v>30</v>
      </c>
      <c r="G1808" s="12">
        <f>VLOOKUP(A1808,'Cleaned Hospitalisation data'!$A:$K,2,0)</f>
        <v>1</v>
      </c>
      <c r="H1808" s="28">
        <f>VLOOKUP(A1808,'Cleaned Hospitalisation data'!$A$1:$K$2336,3,0)</f>
        <v>18963.169999999998</v>
      </c>
      <c r="I1808" s="12" t="str">
        <f>VLOOKUP(A1808,'Cleaned Hospitalisation data'!$A$1:$K$2336,4,0)</f>
        <v>Tier - 1</v>
      </c>
      <c r="J1808" s="12" t="str">
        <f>VLOOKUP(A1808,'Cleaned Hospitalisation data'!$A$1:$K$2336,5,0)</f>
        <v>Tier - 1</v>
      </c>
      <c r="K1808" s="12" t="str">
        <f>VLOOKUP(A1808,'Cleaned Hospitalisation data'!$A$1:$K$2336,6,0)</f>
        <v>R1013</v>
      </c>
      <c r="L1808" s="12" cm="1">
        <f t="array" ref="L1808:P1808">_xlfn.XLOOKUP(A1808,$A:$A,'Cleaned Medical Examiation data'!$B:$F)</f>
        <v>38.83</v>
      </c>
      <c r="M1808" s="12">
        <v>6.36</v>
      </c>
      <c r="N1808" s="12" t="str">
        <v>NO</v>
      </c>
      <c r="O1808" s="12" t="str">
        <v>NO</v>
      </c>
      <c r="P1808" s="12" t="str">
        <v>NO</v>
      </c>
      <c r="Q1808" s="19" t="str" cm="1">
        <f t="array" ref="Q1808:T1808">_xlfn.XLOOKUP(A1808,$A:$A,'Cleaned Medical Examiation data'!$H:$K)</f>
        <v>NO</v>
      </c>
      <c r="R1808" s="48">
        <v>1</v>
      </c>
      <c r="S1808" s="45" t="str">
        <v>Obesity</v>
      </c>
      <c r="T1808" s="34" t="str">
        <v>Prediabetes</v>
      </c>
    </row>
    <row r="1809" spans="1:20" ht="15.75">
      <c r="A1809" s="33" t="s">
        <v>1851</v>
      </c>
      <c r="B1809" s="7" t="str">
        <f>VLOOKUP(A1809,'Customer Names'!$A:$G,7,0)</f>
        <v>Ms</v>
      </c>
      <c r="C1809" s="7" t="str">
        <f>VLOOKUP(A1809,'Customer Names'!$A:$F,6,0)</f>
        <v>Karolyn A</v>
      </c>
      <c r="D1809" s="7" t="str">
        <f>VLOOKUP(A1809,'Customer Names'!$A:$E,5,0)</f>
        <v>Bowley</v>
      </c>
      <c r="E1809" s="25" t="str">
        <f>VLOOKUP(A1809,'Cleaned Hospitalisation data'!$A:$K,7,0)</f>
        <v>6-Aug-1998</v>
      </c>
      <c r="F1809" s="12">
        <f>VLOOKUP(A1809,'Cleaned Hospitalisation data'!$A$1:$K$2336,8,0)</f>
        <v>24</v>
      </c>
      <c r="G1809" s="12">
        <f>VLOOKUP(A1809,'Cleaned Hospitalisation data'!$A:$K,2,0)</f>
        <v>0</v>
      </c>
      <c r="H1809" s="28">
        <f>VLOOKUP(A1809,'Cleaned Hospitalisation data'!$A$1:$K$2336,3,0)</f>
        <v>18955.22</v>
      </c>
      <c r="I1809" s="12" t="str">
        <f>VLOOKUP(A1809,'Cleaned Hospitalisation data'!$A$1:$K$2336,4,0)</f>
        <v>Tier - 1</v>
      </c>
      <c r="J1809" s="12" t="str">
        <f>VLOOKUP(A1809,'Cleaned Hospitalisation data'!$A$1:$K$2336,5,0)</f>
        <v>Tier - 3</v>
      </c>
      <c r="K1809" s="12" t="str">
        <f>VLOOKUP(A1809,'Cleaned Hospitalisation data'!$A$1:$K$2336,6,0)</f>
        <v>R1011</v>
      </c>
      <c r="L1809" s="12" cm="1">
        <f t="array" ref="L1809:P1809">_xlfn.XLOOKUP(A1809,$A:$A,'Cleaned Medical Examiation data'!$B:$F)</f>
        <v>27.6</v>
      </c>
      <c r="M1809" s="12">
        <v>5.36</v>
      </c>
      <c r="N1809" s="12" t="str">
        <v>NO</v>
      </c>
      <c r="O1809" s="12" t="str">
        <v>NO</v>
      </c>
      <c r="P1809" s="12" t="str">
        <v>NO</v>
      </c>
      <c r="Q1809" s="19" t="str" cm="1">
        <f t="array" ref="Q1809:T1809">_xlfn.XLOOKUP(A1809,$A:$A,'Cleaned Medical Examiation data'!$H:$K)</f>
        <v>NO</v>
      </c>
      <c r="R1809" s="48">
        <v>1</v>
      </c>
      <c r="S1809" s="45" t="str">
        <v>Over Weight</v>
      </c>
      <c r="T1809" s="34" t="str">
        <v>Normal</v>
      </c>
    </row>
    <row r="1810" spans="1:20" ht="15.75">
      <c r="A1810" s="33" t="s">
        <v>1852</v>
      </c>
      <c r="B1810" s="7" t="str">
        <f>VLOOKUP(A1810,'Customer Names'!$A:$G,7,0)</f>
        <v>Mrs</v>
      </c>
      <c r="C1810" s="7" t="str">
        <f>VLOOKUP(A1810,'Customer Names'!$A:$F,6,0)</f>
        <v>Anita L</v>
      </c>
      <c r="D1810" s="7" t="str">
        <f>VLOOKUP(A1810,'Customer Names'!$A:$E,5,0)</f>
        <v>Rogers</v>
      </c>
      <c r="E1810" s="25" t="str">
        <f>VLOOKUP(A1810,'Cleaned Hospitalisation data'!$A:$K,7,0)</f>
        <v>20-Oct-1963</v>
      </c>
      <c r="F1810" s="12">
        <f>VLOOKUP(A1810,'Cleaned Hospitalisation data'!$A$1:$K$2336,8,0)</f>
        <v>59</v>
      </c>
      <c r="G1810" s="12">
        <f>VLOOKUP(A1810,'Cleaned Hospitalisation data'!$A:$K,2,0)</f>
        <v>0</v>
      </c>
      <c r="H1810" s="28">
        <f>VLOOKUP(A1810,'Cleaned Hospitalisation data'!$A$1:$K$2336,3,0)</f>
        <v>18954.560000000001</v>
      </c>
      <c r="I1810" s="12" t="str">
        <f>VLOOKUP(A1810,'Cleaned Hospitalisation data'!$A$1:$K$2336,4,0)</f>
        <v>Tier - 1</v>
      </c>
      <c r="J1810" s="12" t="str">
        <f>VLOOKUP(A1810,'Cleaned Hospitalisation data'!$A$1:$K$2336,5,0)</f>
        <v>Tier - 1</v>
      </c>
      <c r="K1810" s="12" t="str">
        <f>VLOOKUP(A1810,'Cleaned Hospitalisation data'!$A$1:$K$2336,6,0)</f>
        <v>R1026</v>
      </c>
      <c r="L1810" s="12" cm="1">
        <f t="array" ref="L1810:P1810">_xlfn.XLOOKUP(A1810,$A:$A,'Cleaned Medical Examiation data'!$B:$F)</f>
        <v>46.4</v>
      </c>
      <c r="M1810" s="12">
        <v>8.3699999999999992</v>
      </c>
      <c r="N1810" s="12" t="str">
        <v>YES</v>
      </c>
      <c r="O1810" s="12" t="str">
        <v>NO</v>
      </c>
      <c r="P1810" s="12" t="str">
        <v>YES</v>
      </c>
      <c r="Q1810" s="19" t="str" cm="1">
        <f t="array" ref="Q1810:T1810">_xlfn.XLOOKUP(A1810,$A:$A,'Cleaned Medical Examiation data'!$H:$K)</f>
        <v>NO</v>
      </c>
      <c r="R1810" s="48">
        <v>1</v>
      </c>
      <c r="S1810" s="45" t="str">
        <v>Obesity</v>
      </c>
      <c r="T1810" s="34" t="str">
        <v>Diabetes</v>
      </c>
    </row>
    <row r="1811" spans="1:20" ht="15.75">
      <c r="A1811" s="33" t="s">
        <v>1853</v>
      </c>
      <c r="B1811" s="7" t="str">
        <f>VLOOKUP(A1811,'Customer Names'!$A:$G,7,0)</f>
        <v>Ms</v>
      </c>
      <c r="C1811" s="7" t="str">
        <f>VLOOKUP(A1811,'Customer Names'!$A:$F,6,0)</f>
        <v>Laura E</v>
      </c>
      <c r="D1811" s="7" t="str">
        <f>VLOOKUP(A1811,'Customer Names'!$A:$E,5,0)</f>
        <v>Mclaughlin</v>
      </c>
      <c r="E1811" s="25" t="str">
        <f>VLOOKUP(A1811,'Cleaned Hospitalisation data'!$A:$K,7,0)</f>
        <v>3-Aug-1969</v>
      </c>
      <c r="F1811" s="12">
        <f>VLOOKUP(A1811,'Cleaned Hospitalisation data'!$A$1:$K$2336,8,0)</f>
        <v>53</v>
      </c>
      <c r="G1811" s="12">
        <f>VLOOKUP(A1811,'Cleaned Hospitalisation data'!$A:$K,2,0)</f>
        <v>0</v>
      </c>
      <c r="H1811" s="28">
        <f>VLOOKUP(A1811,'Cleaned Hospitalisation data'!$A$1:$K$2336,3,0)</f>
        <v>18932.810000000001</v>
      </c>
      <c r="I1811" s="12" t="str">
        <f>VLOOKUP(A1811,'Cleaned Hospitalisation data'!$A$1:$K$2336,4,0)</f>
        <v>Tier - 1</v>
      </c>
      <c r="J1811" s="12" t="str">
        <f>VLOOKUP(A1811,'Cleaned Hospitalisation data'!$A$1:$K$2336,5,0)</f>
        <v>Tier - 3</v>
      </c>
      <c r="K1811" s="12" t="str">
        <f>VLOOKUP(A1811,'Cleaned Hospitalisation data'!$A$1:$K$2336,6,0)</f>
        <v>R1012</v>
      </c>
      <c r="L1811" s="12" cm="1">
        <f t="array" ref="L1811:P1811">_xlfn.XLOOKUP(A1811,$A:$A,'Cleaned Medical Examiation data'!$B:$F)</f>
        <v>51.92</v>
      </c>
      <c r="M1811" s="12">
        <v>5.18</v>
      </c>
      <c r="N1811" s="12" t="str">
        <v>YES</v>
      </c>
      <c r="O1811" s="12" t="str">
        <v>NO</v>
      </c>
      <c r="P1811" s="12" t="str">
        <v>YES</v>
      </c>
      <c r="Q1811" s="19" t="str" cm="1">
        <f t="array" ref="Q1811:T1811">_xlfn.XLOOKUP(A1811,$A:$A,'Cleaned Medical Examiation data'!$H:$K)</f>
        <v>NO</v>
      </c>
      <c r="R1811" s="48">
        <v>1</v>
      </c>
      <c r="S1811" s="45" t="str">
        <v>Obesity</v>
      </c>
      <c r="T1811" s="34" t="str">
        <v>Normal</v>
      </c>
    </row>
    <row r="1812" spans="1:20" ht="15.75">
      <c r="A1812" s="33" t="s">
        <v>1854</v>
      </c>
      <c r="B1812" s="7" t="str">
        <f>VLOOKUP(A1812,'Customer Names'!$A:$G,7,0)</f>
        <v>Ms</v>
      </c>
      <c r="C1812" s="7" t="str">
        <f>VLOOKUP(A1812,'Customer Names'!$A:$F,6,0)</f>
        <v>Sarah</v>
      </c>
      <c r="D1812" s="7" t="str">
        <f>VLOOKUP(A1812,'Customer Names'!$A:$E,5,0)</f>
        <v>Ziegler</v>
      </c>
      <c r="E1812" s="25" t="str">
        <f>VLOOKUP(A1812,'Cleaned Hospitalisation data'!$A:$K,7,0)</f>
        <v>27-Sep-1995</v>
      </c>
      <c r="F1812" s="12">
        <f>VLOOKUP(A1812,'Cleaned Hospitalisation data'!$A$1:$K$2336,8,0)</f>
        <v>27</v>
      </c>
      <c r="G1812" s="12">
        <f>VLOOKUP(A1812,'Cleaned Hospitalisation data'!$A:$K,2,0)</f>
        <v>1</v>
      </c>
      <c r="H1812" s="28">
        <f>VLOOKUP(A1812,'Cleaned Hospitalisation data'!$A$1:$K$2336,3,0)</f>
        <v>18903.490000000002</v>
      </c>
      <c r="I1812" s="12" t="str">
        <f>VLOOKUP(A1812,'Cleaned Hospitalisation data'!$A$1:$K$2336,4,0)</f>
        <v>Tier - 1</v>
      </c>
      <c r="J1812" s="12" t="str">
        <f>VLOOKUP(A1812,'Cleaned Hospitalisation data'!$A$1:$K$2336,5,0)</f>
        <v>Tier - 2</v>
      </c>
      <c r="K1812" s="12" t="str">
        <f>VLOOKUP(A1812,'Cleaned Hospitalisation data'!$A$1:$K$2336,6,0)</f>
        <v>R1024</v>
      </c>
      <c r="L1812" s="12" cm="1">
        <f t="array" ref="L1812:P1812">_xlfn.XLOOKUP(A1812,$A:$A,'Cleaned Medical Examiation data'!$B:$F)</f>
        <v>32.395000000000003</v>
      </c>
      <c r="M1812" s="12">
        <v>5.68</v>
      </c>
      <c r="N1812" s="12" t="str">
        <v>YES</v>
      </c>
      <c r="O1812" s="12" t="str">
        <v>NO</v>
      </c>
      <c r="P1812" s="12" t="str">
        <v>NO</v>
      </c>
      <c r="Q1812" s="19" t="str" cm="1">
        <f t="array" ref="Q1812:T1812">_xlfn.XLOOKUP(A1812,$A:$A,'Cleaned Medical Examiation data'!$H:$K)</f>
        <v>NO</v>
      </c>
      <c r="R1812" s="48">
        <v>1</v>
      </c>
      <c r="S1812" s="45" t="str">
        <v>Obesity</v>
      </c>
      <c r="T1812" s="34" t="str">
        <v>Normal</v>
      </c>
    </row>
    <row r="1813" spans="1:20" ht="15.75">
      <c r="A1813" s="33" t="s">
        <v>1855</v>
      </c>
      <c r="B1813" s="7" t="str">
        <f>VLOOKUP(A1813,'Customer Names'!$A:$G,7,0)</f>
        <v>Mrs</v>
      </c>
      <c r="C1813" s="7" t="str">
        <f>VLOOKUP(A1813,'Customer Names'!$A:$F,6,0)</f>
        <v>Ashley E</v>
      </c>
      <c r="D1813" s="7" t="str">
        <f>VLOOKUP(A1813,'Customer Names'!$A:$E,5,0)</f>
        <v>Hughey</v>
      </c>
      <c r="E1813" s="25" t="str">
        <f>VLOOKUP(A1813,'Cleaned Hospitalisation data'!$A:$K,7,0)</f>
        <v>6-Dec-1963</v>
      </c>
      <c r="F1813" s="12">
        <f>VLOOKUP(A1813,'Cleaned Hospitalisation data'!$A$1:$K$2336,8,0)</f>
        <v>59</v>
      </c>
      <c r="G1813" s="12">
        <f>VLOOKUP(A1813,'Cleaned Hospitalisation data'!$A:$K,2,0)</f>
        <v>0</v>
      </c>
      <c r="H1813" s="28">
        <f>VLOOKUP(A1813,'Cleaned Hospitalisation data'!$A$1:$K$2336,3,0)</f>
        <v>18883.330000000002</v>
      </c>
      <c r="I1813" s="12" t="str">
        <f>VLOOKUP(A1813,'Cleaned Hospitalisation data'!$A$1:$K$2336,4,0)</f>
        <v>Tier - 1</v>
      </c>
      <c r="J1813" s="12" t="str">
        <f>VLOOKUP(A1813,'Cleaned Hospitalisation data'!$A$1:$K$2336,5,0)</f>
        <v>Tier - 1</v>
      </c>
      <c r="K1813" s="12" t="str">
        <f>VLOOKUP(A1813,'Cleaned Hospitalisation data'!$A$1:$K$2336,6,0)</f>
        <v>R1026</v>
      </c>
      <c r="L1813" s="12" cm="1">
        <f t="array" ref="L1813:P1813">_xlfn.XLOOKUP(A1813,$A:$A,'Cleaned Medical Examiation data'!$B:$F)</f>
        <v>46.19</v>
      </c>
      <c r="M1813" s="12">
        <v>7.31</v>
      </c>
      <c r="N1813" s="12" t="str">
        <v>YES</v>
      </c>
      <c r="O1813" s="12" t="str">
        <v>NO</v>
      </c>
      <c r="P1813" s="12" t="str">
        <v>YES</v>
      </c>
      <c r="Q1813" s="19" t="str" cm="1">
        <f t="array" ref="Q1813:T1813">_xlfn.XLOOKUP(A1813,$A:$A,'Cleaned Medical Examiation data'!$H:$K)</f>
        <v>NO</v>
      </c>
      <c r="R1813" s="48">
        <v>1</v>
      </c>
      <c r="S1813" s="45" t="str">
        <v>Obesity</v>
      </c>
      <c r="T1813" s="34" t="str">
        <v>Diabetes</v>
      </c>
    </row>
    <row r="1814" spans="1:20" ht="15.75">
      <c r="A1814" s="33" t="s">
        <v>1856</v>
      </c>
      <c r="B1814" s="7" t="str">
        <f>VLOOKUP(A1814,'Customer Names'!$A:$G,7,0)</f>
        <v>Ms</v>
      </c>
      <c r="C1814" s="7" t="str">
        <f>VLOOKUP(A1814,'Customer Names'!$A:$F,6,0)</f>
        <v>Lindsey</v>
      </c>
      <c r="D1814" s="7" t="str">
        <f>VLOOKUP(A1814,'Customer Names'!$A:$E,5,0)</f>
        <v>Knast</v>
      </c>
      <c r="E1814" s="25" t="str">
        <f>VLOOKUP(A1814,'Cleaned Hospitalisation data'!$A:$K,7,0)</f>
        <v>24-Jul-2003</v>
      </c>
      <c r="F1814" s="12">
        <f>VLOOKUP(A1814,'Cleaned Hospitalisation data'!$A$1:$K$2336,8,0)</f>
        <v>19</v>
      </c>
      <c r="G1814" s="12">
        <f>VLOOKUP(A1814,'Cleaned Hospitalisation data'!$A:$K,2,0)</f>
        <v>3</v>
      </c>
      <c r="H1814" s="28">
        <f>VLOOKUP(A1814,'Cleaned Hospitalisation data'!$A$1:$K$2336,3,0)</f>
        <v>18838.7</v>
      </c>
      <c r="I1814" s="12" t="str">
        <f>VLOOKUP(A1814,'Cleaned Hospitalisation data'!$A$1:$K$2336,4,0)</f>
        <v>Tier - 1</v>
      </c>
      <c r="J1814" s="12" t="str">
        <f>VLOOKUP(A1814,'Cleaned Hospitalisation data'!$A$1:$K$2336,5,0)</f>
        <v>Tier - 3</v>
      </c>
      <c r="K1814" s="12" t="str">
        <f>VLOOKUP(A1814,'Cleaned Hospitalisation data'!$A$1:$K$2336,6,0)</f>
        <v>R1012</v>
      </c>
      <c r="L1814" s="12" cm="1">
        <f t="array" ref="L1814:P1814">_xlfn.XLOOKUP(A1814,$A:$A,'Cleaned Medical Examiation data'!$B:$F)</f>
        <v>27.93</v>
      </c>
      <c r="M1814" s="12">
        <v>4.67</v>
      </c>
      <c r="N1814" s="12" t="str">
        <v>NO</v>
      </c>
      <c r="O1814" s="12" t="str">
        <v>NO</v>
      </c>
      <c r="P1814" s="12" t="str">
        <v>YES</v>
      </c>
      <c r="Q1814" s="19" t="str" cm="1">
        <f t="array" ref="Q1814:T1814">_xlfn.XLOOKUP(A1814,$A:$A,'Cleaned Medical Examiation data'!$H:$K)</f>
        <v>NO</v>
      </c>
      <c r="R1814" s="48">
        <v>1</v>
      </c>
      <c r="S1814" s="45" t="str">
        <v>Over Weight</v>
      </c>
      <c r="T1814" s="34" t="str">
        <v>Normal</v>
      </c>
    </row>
    <row r="1815" spans="1:20" ht="15.75">
      <c r="A1815" s="33" t="s">
        <v>1857</v>
      </c>
      <c r="B1815" s="7" t="str">
        <f>VLOOKUP(A1815,'Customer Names'!$A:$G,7,0)</f>
        <v>Mr</v>
      </c>
      <c r="C1815" s="7" t="str">
        <f>VLOOKUP(A1815,'Customer Names'!$A:$F,6,0)</f>
        <v>Alan</v>
      </c>
      <c r="D1815" s="7" t="str">
        <f>VLOOKUP(A1815,'Customer Names'!$A:$E,5,0)</f>
        <v>Stob</v>
      </c>
      <c r="E1815" s="25" t="str">
        <f>VLOOKUP(A1815,'Cleaned Hospitalisation data'!$A:$K,7,0)</f>
        <v>18-Dec-1962</v>
      </c>
      <c r="F1815" s="12">
        <f>VLOOKUP(A1815,'Cleaned Hospitalisation data'!$A$1:$K$2336,8,0)</f>
        <v>60</v>
      </c>
      <c r="G1815" s="12">
        <f>VLOOKUP(A1815,'Cleaned Hospitalisation data'!$A:$K,2,0)</f>
        <v>0</v>
      </c>
      <c r="H1815" s="28">
        <f>VLOOKUP(A1815,'Cleaned Hospitalisation data'!$A$1:$K$2336,3,0)</f>
        <v>18815.53</v>
      </c>
      <c r="I1815" s="12" t="str">
        <f>VLOOKUP(A1815,'Cleaned Hospitalisation data'!$A$1:$K$2336,4,0)</f>
        <v>Tier - 1</v>
      </c>
      <c r="J1815" s="12" t="str">
        <f>VLOOKUP(A1815,'Cleaned Hospitalisation data'!$A$1:$K$2336,5,0)</f>
        <v>Tier - 1</v>
      </c>
      <c r="K1815" s="12" t="str">
        <f>VLOOKUP(A1815,'Cleaned Hospitalisation data'!$A$1:$K$2336,6,0)</f>
        <v>R1023</v>
      </c>
      <c r="L1815" s="12" cm="1">
        <f t="array" ref="L1815:P1815">_xlfn.XLOOKUP(A1815,$A:$A,'Cleaned Medical Examiation data'!$B:$F)</f>
        <v>45.62</v>
      </c>
      <c r="M1815" s="12">
        <v>6.87</v>
      </c>
      <c r="N1815" s="12" t="str">
        <v>NO</v>
      </c>
      <c r="O1815" s="12" t="str">
        <v>NO</v>
      </c>
      <c r="P1815" s="12" t="str">
        <v>NO</v>
      </c>
      <c r="Q1815" s="19" t="str" cm="1">
        <f t="array" ref="Q1815:T1815">_xlfn.XLOOKUP(A1815,$A:$A,'Cleaned Medical Examiation data'!$H:$K)</f>
        <v>NO</v>
      </c>
      <c r="R1815" s="48">
        <v>0</v>
      </c>
      <c r="S1815" s="45" t="str">
        <v>Obesity</v>
      </c>
      <c r="T1815" s="34" t="str">
        <v>Diabetes</v>
      </c>
    </row>
    <row r="1816" spans="1:20" ht="15.75">
      <c r="A1816" s="33" t="s">
        <v>1858</v>
      </c>
      <c r="B1816" s="7" t="str">
        <f>VLOOKUP(A1816,'Customer Names'!$A:$G,7,0)</f>
        <v>Mr</v>
      </c>
      <c r="C1816" s="7" t="str">
        <f>VLOOKUP(A1816,'Customer Names'!$A:$F,6,0)</f>
        <v>David</v>
      </c>
      <c r="D1816" s="7" t="str">
        <f>VLOOKUP(A1816,'Customer Names'!$A:$E,5,0)</f>
        <v>Campa</v>
      </c>
      <c r="E1816" s="25" t="str">
        <f>VLOOKUP(A1816,'Cleaned Hospitalisation data'!$A:$K,7,0)</f>
        <v>3-Dec-1969</v>
      </c>
      <c r="F1816" s="12">
        <f>VLOOKUP(A1816,'Cleaned Hospitalisation data'!$A$1:$K$2336,8,0)</f>
        <v>53</v>
      </c>
      <c r="G1816" s="12">
        <f>VLOOKUP(A1816,'Cleaned Hospitalisation data'!$A:$K,2,0)</f>
        <v>0</v>
      </c>
      <c r="H1816" s="28">
        <f>VLOOKUP(A1816,'Cleaned Hospitalisation data'!$A$1:$K$2336,3,0)</f>
        <v>43254.42</v>
      </c>
      <c r="I1816" s="12" t="str">
        <f>VLOOKUP(A1816,'Cleaned Hospitalisation data'!$A$1:$K$2336,4,0)</f>
        <v>Tier - 2</v>
      </c>
      <c r="J1816" s="12" t="str">
        <f>VLOOKUP(A1816,'Cleaned Hospitalisation data'!$A$1:$K$2336,5,0)</f>
        <v>Tier - 2</v>
      </c>
      <c r="K1816" s="12" t="str">
        <f>VLOOKUP(A1816,'Cleaned Hospitalisation data'!$A$1:$K$2336,6,0)</f>
        <v>R1016</v>
      </c>
      <c r="L1816" s="12" cm="1">
        <f t="array" ref="L1816:P1816">_xlfn.XLOOKUP(A1816,$A:$A,'Cleaned Medical Examiation data'!$B:$F)</f>
        <v>34.104999999999997</v>
      </c>
      <c r="M1816" s="12">
        <v>5.03</v>
      </c>
      <c r="N1816" s="12" t="str">
        <v>YES</v>
      </c>
      <c r="O1816" s="12" t="str">
        <v>NO</v>
      </c>
      <c r="P1816" s="12" t="str">
        <v>YES</v>
      </c>
      <c r="Q1816" s="19" t="str" cm="1">
        <f t="array" ref="Q1816:T1816">_xlfn.XLOOKUP(A1816,$A:$A,'Cleaned Medical Examiation data'!$H:$K)</f>
        <v>YES</v>
      </c>
      <c r="R1816" s="48">
        <v>1</v>
      </c>
      <c r="S1816" s="45" t="str">
        <v>Obesity</v>
      </c>
      <c r="T1816" s="34" t="str">
        <v>Normal</v>
      </c>
    </row>
    <row r="1817" spans="1:20" ht="15.75">
      <c r="A1817" s="33" t="s">
        <v>1859</v>
      </c>
      <c r="B1817" s="7" t="str">
        <f>VLOOKUP(A1817,'Customer Names'!$A:$G,7,0)</f>
        <v>Mr</v>
      </c>
      <c r="C1817" s="7" t="str">
        <f>VLOOKUP(A1817,'Customer Names'!$A:$F,6,0)</f>
        <v>Dan R</v>
      </c>
      <c r="D1817" s="7" t="str">
        <f>VLOOKUP(A1817,'Customer Names'!$A:$E,5,0)</f>
        <v>Jensen</v>
      </c>
      <c r="E1817" s="25" t="str">
        <f>VLOOKUP(A1817,'Cleaned Hospitalisation data'!$A:$K,7,0)</f>
        <v>15-Oct-1979</v>
      </c>
      <c r="F1817" s="12">
        <f>VLOOKUP(A1817,'Cleaned Hospitalisation data'!$A$1:$K$2336,8,0)</f>
        <v>43</v>
      </c>
      <c r="G1817" s="12">
        <f>VLOOKUP(A1817,'Cleaned Hospitalisation data'!$A:$K,2,0)</f>
        <v>2</v>
      </c>
      <c r="H1817" s="28">
        <f>VLOOKUP(A1817,'Cleaned Hospitalisation data'!$A$1:$K$2336,3,0)</f>
        <v>18806.150000000001</v>
      </c>
      <c r="I1817" s="12" t="str">
        <f>VLOOKUP(A1817,'Cleaned Hospitalisation data'!$A$1:$K$2336,4,0)</f>
        <v>Tier - 1</v>
      </c>
      <c r="J1817" s="12" t="str">
        <f>VLOOKUP(A1817,'Cleaned Hospitalisation data'!$A$1:$K$2336,5,0)</f>
        <v>Tier - 2</v>
      </c>
      <c r="K1817" s="12" t="str">
        <f>VLOOKUP(A1817,'Cleaned Hospitalisation data'!$A$1:$K$2336,6,0)</f>
        <v>R1013</v>
      </c>
      <c r="L1817" s="12" cm="1">
        <f t="array" ref="L1817:P1817">_xlfn.XLOOKUP(A1817,$A:$A,'Cleaned Medical Examiation data'!$B:$F)</f>
        <v>35.31</v>
      </c>
      <c r="M1817" s="12">
        <v>5.87</v>
      </c>
      <c r="N1817" s="12" t="str">
        <v>NO</v>
      </c>
      <c r="O1817" s="12" t="str">
        <v>NO</v>
      </c>
      <c r="P1817" s="12" t="str">
        <v>YES</v>
      </c>
      <c r="Q1817" s="19" t="str" cm="1">
        <f t="array" ref="Q1817:T1817">_xlfn.XLOOKUP(A1817,$A:$A,'Cleaned Medical Examiation data'!$H:$K)</f>
        <v>NO</v>
      </c>
      <c r="R1817" s="48">
        <v>1</v>
      </c>
      <c r="S1817" s="45" t="str">
        <v>Obesity</v>
      </c>
      <c r="T1817" s="34" t="str">
        <v>Prediabetes</v>
      </c>
    </row>
    <row r="1818" spans="1:20" ht="15.75">
      <c r="A1818" s="33" t="s">
        <v>1860</v>
      </c>
      <c r="B1818" s="7" t="str">
        <f>VLOOKUP(A1818,'Customer Names'!$A:$G,7,0)</f>
        <v>Ms</v>
      </c>
      <c r="C1818" s="7" t="str">
        <f>VLOOKUP(A1818,'Customer Names'!$A:$F,6,0)</f>
        <v>Katie</v>
      </c>
      <c r="D1818" s="7" t="str">
        <f>VLOOKUP(A1818,'Customer Names'!$A:$E,5,0)</f>
        <v>Mutter</v>
      </c>
      <c r="E1818" s="25" t="str">
        <f>VLOOKUP(A1818,'Cleaned Hospitalisation data'!$A:$K,7,0)</f>
        <v>28-Nov-1995</v>
      </c>
      <c r="F1818" s="12">
        <f>VLOOKUP(A1818,'Cleaned Hospitalisation data'!$A$1:$K$2336,8,0)</f>
        <v>27</v>
      </c>
      <c r="G1818" s="12">
        <f>VLOOKUP(A1818,'Cleaned Hospitalisation data'!$A:$K,2,0)</f>
        <v>3</v>
      </c>
      <c r="H1818" s="28">
        <f>VLOOKUP(A1818,'Cleaned Hospitalisation data'!$A$1:$K$2336,3,0)</f>
        <v>18804.75</v>
      </c>
      <c r="I1818" s="12" t="str">
        <f>VLOOKUP(A1818,'Cleaned Hospitalisation data'!$A$1:$K$2336,4,0)</f>
        <v>Tier - 1</v>
      </c>
      <c r="J1818" s="12" t="str">
        <f>VLOOKUP(A1818,'Cleaned Hospitalisation data'!$A$1:$K$2336,5,0)</f>
        <v>Tier - 1</v>
      </c>
      <c r="K1818" s="12" t="str">
        <f>VLOOKUP(A1818,'Cleaned Hospitalisation data'!$A$1:$K$2336,6,0)</f>
        <v>R1012</v>
      </c>
      <c r="L1818" s="12" cm="1">
        <f t="array" ref="L1818:P1818">_xlfn.XLOOKUP(A1818,$A:$A,'Cleaned Medical Examiation data'!$B:$F)</f>
        <v>30.4</v>
      </c>
      <c r="M1818" s="12">
        <v>4.07</v>
      </c>
      <c r="N1818" s="12" t="str">
        <v>YES</v>
      </c>
      <c r="O1818" s="12" t="str">
        <v>NO</v>
      </c>
      <c r="P1818" s="12" t="str">
        <v>NO</v>
      </c>
      <c r="Q1818" s="19" t="str" cm="1">
        <f t="array" ref="Q1818:T1818">_xlfn.XLOOKUP(A1818,$A:$A,'Cleaned Medical Examiation data'!$H:$K)</f>
        <v>NO</v>
      </c>
      <c r="R1818" s="48">
        <v>1</v>
      </c>
      <c r="S1818" s="45" t="str">
        <v>Obesity</v>
      </c>
      <c r="T1818" s="34" t="str">
        <v>Normal</v>
      </c>
    </row>
    <row r="1819" spans="1:20" ht="15.75">
      <c r="A1819" s="33" t="s">
        <v>1861</v>
      </c>
      <c r="B1819" s="7" t="str">
        <f>VLOOKUP(A1819,'Customer Names'!$A:$G,7,0)</f>
        <v>Mr</v>
      </c>
      <c r="C1819" s="7" t="str">
        <f>VLOOKUP(A1819,'Customer Names'!$A:$F,6,0)</f>
        <v>Eric</v>
      </c>
      <c r="D1819" s="7" t="str">
        <f>VLOOKUP(A1819,'Customer Names'!$A:$E,5,0)</f>
        <v>Ahern</v>
      </c>
      <c r="E1819" s="25" t="str">
        <f>VLOOKUP(A1819,'Cleaned Hospitalisation data'!$A:$K,7,0)</f>
        <v>19-Nov-1979</v>
      </c>
      <c r="F1819" s="12">
        <f>VLOOKUP(A1819,'Cleaned Hospitalisation data'!$A$1:$K$2336,8,0)</f>
        <v>43</v>
      </c>
      <c r="G1819" s="12">
        <f>VLOOKUP(A1819,'Cleaned Hospitalisation data'!$A:$K,2,0)</f>
        <v>2</v>
      </c>
      <c r="H1819" s="28">
        <f>VLOOKUP(A1819,'Cleaned Hospitalisation data'!$A$1:$K$2336,3,0)</f>
        <v>18767.740000000002</v>
      </c>
      <c r="I1819" s="12" t="str">
        <f>VLOOKUP(A1819,'Cleaned Hospitalisation data'!$A$1:$K$2336,4,0)</f>
        <v>Tier - 1</v>
      </c>
      <c r="J1819" s="12" t="str">
        <f>VLOOKUP(A1819,'Cleaned Hospitalisation data'!$A$1:$K$2336,5,0)</f>
        <v>Tier - 1</v>
      </c>
      <c r="K1819" s="12" t="str">
        <f>VLOOKUP(A1819,'Cleaned Hospitalisation data'!$A$1:$K$2336,6,0)</f>
        <v>R1013</v>
      </c>
      <c r="L1819" s="12" cm="1">
        <f t="array" ref="L1819:P1819">_xlfn.XLOOKUP(A1819,$A:$A,'Cleaned Medical Examiation data'!$B:$F)</f>
        <v>20.13</v>
      </c>
      <c r="M1819" s="12">
        <v>6.47</v>
      </c>
      <c r="N1819" s="12" t="str">
        <v>NO</v>
      </c>
      <c r="O1819" s="12" t="str">
        <v>NO</v>
      </c>
      <c r="P1819" s="12" t="str">
        <v>YES</v>
      </c>
      <c r="Q1819" s="19" t="str" cm="1">
        <f t="array" ref="Q1819:T1819">_xlfn.XLOOKUP(A1819,$A:$A,'Cleaned Medical Examiation data'!$H:$K)</f>
        <v>YES</v>
      </c>
      <c r="R1819" s="48">
        <v>1</v>
      </c>
      <c r="S1819" s="45" t="str">
        <v>Normal Weight</v>
      </c>
      <c r="T1819" s="34" t="str">
        <v>Diabetes</v>
      </c>
    </row>
    <row r="1820" spans="1:20" ht="15.75">
      <c r="A1820" s="33" t="s">
        <v>1862</v>
      </c>
      <c r="B1820" s="7" t="str">
        <f>VLOOKUP(A1820,'Customer Names'!$A:$G,7,0)</f>
        <v>Ms</v>
      </c>
      <c r="C1820" s="7" t="str">
        <f>VLOOKUP(A1820,'Customer Names'!$A:$F,6,0)</f>
        <v>Cathryn</v>
      </c>
      <c r="D1820" s="7" t="str">
        <f>VLOOKUP(A1820,'Customer Names'!$A:$E,5,0)</f>
        <v>Chviruk</v>
      </c>
      <c r="E1820" s="25" t="str">
        <f>VLOOKUP(A1820,'Cleaned Hospitalisation data'!$A:$K,7,0)</f>
        <v>27-Dec-1992</v>
      </c>
      <c r="F1820" s="12">
        <f>VLOOKUP(A1820,'Cleaned Hospitalisation data'!$A$1:$K$2336,8,0)</f>
        <v>30</v>
      </c>
      <c r="G1820" s="12">
        <f>VLOOKUP(A1820,'Cleaned Hospitalisation data'!$A:$K,2,0)</f>
        <v>3</v>
      </c>
      <c r="H1820" s="28">
        <f>VLOOKUP(A1820,'Cleaned Hospitalisation data'!$A$1:$K$2336,3,0)</f>
        <v>18765.88</v>
      </c>
      <c r="I1820" s="12" t="str">
        <f>VLOOKUP(A1820,'Cleaned Hospitalisation data'!$A$1:$K$2336,4,0)</f>
        <v>Tier - 1</v>
      </c>
      <c r="J1820" s="12" t="str">
        <f>VLOOKUP(A1820,'Cleaned Hospitalisation data'!$A$1:$K$2336,5,0)</f>
        <v>Tier - 2</v>
      </c>
      <c r="K1820" s="12" t="str">
        <f>VLOOKUP(A1820,'Cleaned Hospitalisation data'!$A$1:$K$2336,6,0)</f>
        <v>R1012</v>
      </c>
      <c r="L1820" s="12" cm="1">
        <f t="array" ref="L1820:P1820">_xlfn.XLOOKUP(A1820,$A:$A,'Cleaned Medical Examiation data'!$B:$F)</f>
        <v>23.655000000000001</v>
      </c>
      <c r="M1820" s="12">
        <v>5.14</v>
      </c>
      <c r="N1820" s="12" t="str">
        <v>NO</v>
      </c>
      <c r="O1820" s="12" t="str">
        <v>NO</v>
      </c>
      <c r="P1820" s="12" t="str">
        <v>NO</v>
      </c>
      <c r="Q1820" s="19" t="str" cm="1">
        <f t="array" ref="Q1820:T1820">_xlfn.XLOOKUP(A1820,$A:$A,'Cleaned Medical Examiation data'!$H:$K)</f>
        <v>YES</v>
      </c>
      <c r="R1820" s="48">
        <v>1</v>
      </c>
      <c r="S1820" s="45" t="str">
        <v>Normal Weight</v>
      </c>
      <c r="T1820" s="34" t="str">
        <v>Normal</v>
      </c>
    </row>
    <row r="1821" spans="1:20" ht="15.75">
      <c r="A1821" s="33" t="s">
        <v>1863</v>
      </c>
      <c r="B1821" s="7" t="str">
        <f>VLOOKUP(A1821,'Customer Names'!$A:$G,7,0)</f>
        <v>Mr</v>
      </c>
      <c r="C1821" s="7" t="str">
        <f>VLOOKUP(A1821,'Customer Names'!$A:$F,6,0)</f>
        <v>Brendan</v>
      </c>
      <c r="D1821" s="7" t="str">
        <f>VLOOKUP(A1821,'Customer Names'!$A:$E,5,0)</f>
        <v>Meehan</v>
      </c>
      <c r="E1821" s="25" t="str">
        <f>VLOOKUP(A1821,'Cleaned Hospitalisation data'!$A:$K,7,0)</f>
        <v>30-Aug-1967</v>
      </c>
      <c r="F1821" s="12">
        <f>VLOOKUP(A1821,'Cleaned Hospitalisation data'!$A$1:$K$2336,8,0)</f>
        <v>55</v>
      </c>
      <c r="G1821" s="12">
        <f>VLOOKUP(A1821,'Cleaned Hospitalisation data'!$A:$K,2,0)</f>
        <v>0</v>
      </c>
      <c r="H1821" s="28">
        <f>VLOOKUP(A1821,'Cleaned Hospitalisation data'!$A$1:$K$2336,3,0)</f>
        <v>18694.689999999999</v>
      </c>
      <c r="I1821" s="12" t="str">
        <f>VLOOKUP(A1821,'Cleaned Hospitalisation data'!$A$1:$K$2336,4,0)</f>
        <v>Tier - 1</v>
      </c>
      <c r="J1821" s="12" t="str">
        <f>VLOOKUP(A1821,'Cleaned Hospitalisation data'!$A$1:$K$2336,5,0)</f>
        <v>Tier - 1</v>
      </c>
      <c r="K1821" s="12" t="str">
        <f>VLOOKUP(A1821,'Cleaned Hospitalisation data'!$A$1:$K$2336,6,0)</f>
        <v>R1023</v>
      </c>
      <c r="L1821" s="12" cm="1">
        <f t="array" ref="L1821:P1821">_xlfn.XLOOKUP(A1821,$A:$A,'Cleaned Medical Examiation data'!$B:$F)</f>
        <v>49.05</v>
      </c>
      <c r="M1821" s="12">
        <v>9.77</v>
      </c>
      <c r="N1821" s="12" t="str">
        <v>YES</v>
      </c>
      <c r="O1821" s="12" t="str">
        <v>NO</v>
      </c>
      <c r="P1821" s="12" t="str">
        <v>NO</v>
      </c>
      <c r="Q1821" s="19" t="str" cm="1">
        <f t="array" ref="Q1821:T1821">_xlfn.XLOOKUP(A1821,$A:$A,'Cleaned Medical Examiation data'!$H:$K)</f>
        <v>NO</v>
      </c>
      <c r="R1821" s="48">
        <v>0</v>
      </c>
      <c r="S1821" s="45" t="str">
        <v>Obesity</v>
      </c>
      <c r="T1821" s="34" t="str">
        <v>Diabetes</v>
      </c>
    </row>
    <row r="1822" spans="1:20" ht="15.75">
      <c r="A1822" s="33" t="s">
        <v>1864</v>
      </c>
      <c r="B1822" s="7" t="str">
        <f>VLOOKUP(A1822,'Customer Names'!$A:$G,7,0)</f>
        <v>Ms</v>
      </c>
      <c r="C1822" s="7" t="str">
        <f>VLOOKUP(A1822,'Customer Names'!$A:$F,6,0)</f>
        <v>Shauna</v>
      </c>
      <c r="D1822" s="7" t="str">
        <f>VLOOKUP(A1822,'Customer Names'!$A:$E,5,0)</f>
        <v>Gammon</v>
      </c>
      <c r="E1822" s="25" t="str">
        <f>VLOOKUP(A1822,'Cleaned Hospitalisation data'!$A:$K,7,0)</f>
        <v>17-Oct-1970</v>
      </c>
      <c r="F1822" s="12">
        <f>VLOOKUP(A1822,'Cleaned Hospitalisation data'!$A$1:$K$2336,8,0)</f>
        <v>52</v>
      </c>
      <c r="G1822" s="12">
        <f>VLOOKUP(A1822,'Cleaned Hospitalisation data'!$A:$K,2,0)</f>
        <v>0</v>
      </c>
      <c r="H1822" s="28">
        <f>VLOOKUP(A1822,'Cleaned Hospitalisation data'!$A$1:$K$2336,3,0)</f>
        <v>18682.740000000002</v>
      </c>
      <c r="I1822" s="12" t="str">
        <f>VLOOKUP(A1822,'Cleaned Hospitalisation data'!$A$1:$K$2336,4,0)</f>
        <v>Tier - 1</v>
      </c>
      <c r="J1822" s="12" t="str">
        <f>VLOOKUP(A1822,'Cleaned Hospitalisation data'!$A$1:$K$2336,5,0)</f>
        <v>Tier - 3</v>
      </c>
      <c r="K1822" s="12" t="str">
        <f>VLOOKUP(A1822,'Cleaned Hospitalisation data'!$A$1:$K$2336,6,0)</f>
        <v>R1012</v>
      </c>
      <c r="L1822" s="12" cm="1">
        <f t="array" ref="L1822:P1822">_xlfn.XLOOKUP(A1822,$A:$A,'Cleaned Medical Examiation data'!$B:$F)</f>
        <v>51.94</v>
      </c>
      <c r="M1822" s="12">
        <v>8.8000000000000007</v>
      </c>
      <c r="N1822" s="12" t="str">
        <v>YES</v>
      </c>
      <c r="O1822" s="12" t="str">
        <v>NO</v>
      </c>
      <c r="P1822" s="12" t="str">
        <v>NO</v>
      </c>
      <c r="Q1822" s="19" t="str" cm="1">
        <f t="array" ref="Q1822:T1822">_xlfn.XLOOKUP(A1822,$A:$A,'Cleaned Medical Examiation data'!$H:$K)</f>
        <v>NO</v>
      </c>
      <c r="R1822" s="48">
        <v>2</v>
      </c>
      <c r="S1822" s="45" t="str">
        <v>Obesity</v>
      </c>
      <c r="T1822" s="34" t="str">
        <v>Diabetes</v>
      </c>
    </row>
    <row r="1823" spans="1:20" ht="15.75">
      <c r="A1823" s="33" t="s">
        <v>1865</v>
      </c>
      <c r="B1823" s="7" t="str">
        <f>VLOOKUP(A1823,'Customer Names'!$A:$G,7,0)</f>
        <v>Mr</v>
      </c>
      <c r="C1823" s="7" t="str">
        <f>VLOOKUP(A1823,'Customer Names'!$A:$F,6,0)</f>
        <v>Terence</v>
      </c>
      <c r="D1823" s="7" t="str">
        <f>VLOOKUP(A1823,'Customer Names'!$A:$E,5,0)</f>
        <v>Lee</v>
      </c>
      <c r="E1823" s="25" t="str">
        <f>VLOOKUP(A1823,'Cleaned Hospitalisation data'!$A:$K,7,0)</f>
        <v>23-Sep-1998</v>
      </c>
      <c r="F1823" s="12">
        <f>VLOOKUP(A1823,'Cleaned Hospitalisation data'!$A$1:$K$2336,8,0)</f>
        <v>24</v>
      </c>
      <c r="G1823" s="12">
        <f>VLOOKUP(A1823,'Cleaned Hospitalisation data'!$A:$K,2,0)</f>
        <v>0</v>
      </c>
      <c r="H1823" s="28">
        <f>VLOOKUP(A1823,'Cleaned Hospitalisation data'!$A$1:$K$2336,3,0)</f>
        <v>18648.419999999998</v>
      </c>
      <c r="I1823" s="12" t="str">
        <f>VLOOKUP(A1823,'Cleaned Hospitalisation data'!$A$1:$K$2336,4,0)</f>
        <v>Tier - 1</v>
      </c>
      <c r="J1823" s="12" t="str">
        <f>VLOOKUP(A1823,'Cleaned Hospitalisation data'!$A$1:$K$2336,5,0)</f>
        <v>Tier - 1</v>
      </c>
      <c r="K1823" s="12" t="str">
        <f>VLOOKUP(A1823,'Cleaned Hospitalisation data'!$A$1:$K$2336,6,0)</f>
        <v>R1019</v>
      </c>
      <c r="L1823" s="12" cm="1">
        <f t="array" ref="L1823:P1823">_xlfn.XLOOKUP(A1823,$A:$A,'Cleaned Medical Examiation data'!$B:$F)</f>
        <v>29.83</v>
      </c>
      <c r="M1823" s="12">
        <v>5.84</v>
      </c>
      <c r="N1823" s="12" t="str">
        <v>NO</v>
      </c>
      <c r="O1823" s="12" t="str">
        <v>NO</v>
      </c>
      <c r="P1823" s="12" t="str">
        <v>NO</v>
      </c>
      <c r="Q1823" s="19" t="str" cm="1">
        <f t="array" ref="Q1823:T1823">_xlfn.XLOOKUP(A1823,$A:$A,'Cleaned Medical Examiation data'!$H:$K)</f>
        <v>YES</v>
      </c>
      <c r="R1823" s="48">
        <v>1</v>
      </c>
      <c r="S1823" s="45" t="str">
        <v>Over Weight</v>
      </c>
      <c r="T1823" s="34" t="str">
        <v>Prediabetes</v>
      </c>
    </row>
    <row r="1824" spans="1:20" ht="15.75">
      <c r="A1824" s="33" t="s">
        <v>1866</v>
      </c>
      <c r="B1824" s="7" t="str">
        <f>VLOOKUP(A1824,'Customer Names'!$A:$G,7,0)</f>
        <v>Ms</v>
      </c>
      <c r="C1824" s="7" t="str">
        <f>VLOOKUP(A1824,'Customer Names'!$A:$F,6,0)</f>
        <v>Marisol</v>
      </c>
      <c r="D1824" s="7" t="str">
        <f>VLOOKUP(A1824,'Customer Names'!$A:$E,5,0)</f>
        <v>Franco</v>
      </c>
      <c r="E1824" s="25" t="str">
        <f>VLOOKUP(A1824,'Cleaned Hospitalisation data'!$A:$K,7,0)</f>
        <v>12-Aug-1986</v>
      </c>
      <c r="F1824" s="12">
        <f>VLOOKUP(A1824,'Cleaned Hospitalisation data'!$A$1:$K$2336,8,0)</f>
        <v>36</v>
      </c>
      <c r="G1824" s="12">
        <f>VLOOKUP(A1824,'Cleaned Hospitalisation data'!$A:$K,2,0)</f>
        <v>2</v>
      </c>
      <c r="H1824" s="28">
        <f>VLOOKUP(A1824,'Cleaned Hospitalisation data'!$A$1:$K$2336,3,0)</f>
        <v>18608.259999999998</v>
      </c>
      <c r="I1824" s="12" t="str">
        <f>VLOOKUP(A1824,'Cleaned Hospitalisation data'!$A$1:$K$2336,4,0)</f>
        <v>Tier - 1</v>
      </c>
      <c r="J1824" s="12" t="str">
        <f>VLOOKUP(A1824,'Cleaned Hospitalisation data'!$A$1:$K$2336,5,0)</f>
        <v>Tier - 3</v>
      </c>
      <c r="K1824" s="12" t="str">
        <f>VLOOKUP(A1824,'Cleaned Hospitalisation data'!$A$1:$K$2336,6,0)</f>
        <v>R1011</v>
      </c>
      <c r="L1824" s="12" cm="1">
        <f t="array" ref="L1824:P1824">_xlfn.XLOOKUP(A1824,$A:$A,'Cleaned Medical Examiation data'!$B:$F)</f>
        <v>22.6</v>
      </c>
      <c r="M1824" s="12">
        <v>10.43</v>
      </c>
      <c r="N1824" s="12" t="str">
        <v>YES</v>
      </c>
      <c r="O1824" s="12" t="str">
        <v>NO</v>
      </c>
      <c r="P1824" s="12" t="str">
        <v>NO</v>
      </c>
      <c r="Q1824" s="19" t="str" cm="1">
        <f t="array" ref="Q1824:T1824">_xlfn.XLOOKUP(A1824,$A:$A,'Cleaned Medical Examiation data'!$H:$K)</f>
        <v>YES</v>
      </c>
      <c r="R1824" s="48">
        <v>1</v>
      </c>
      <c r="S1824" s="45" t="str">
        <v>Normal Weight</v>
      </c>
      <c r="T1824" s="34" t="str">
        <v>Diabetes</v>
      </c>
    </row>
    <row r="1825" spans="1:20" ht="15.75">
      <c r="A1825" s="33" t="s">
        <v>1867</v>
      </c>
      <c r="B1825" s="7" t="str">
        <f>VLOOKUP(A1825,'Customer Names'!$A:$G,7,0)</f>
        <v>Ms</v>
      </c>
      <c r="C1825" s="7" t="str">
        <f>VLOOKUP(A1825,'Customer Names'!$A:$F,6,0)</f>
        <v>Lindsay</v>
      </c>
      <c r="D1825" s="7" t="str">
        <f>VLOOKUP(A1825,'Customer Names'!$A:$E,5,0)</f>
        <v>Patterson</v>
      </c>
      <c r="E1825" s="25" t="str">
        <f>VLOOKUP(A1825,'Cleaned Hospitalisation data'!$A:$K,7,0)</f>
        <v>26-Sep-1964</v>
      </c>
      <c r="F1825" s="12">
        <f>VLOOKUP(A1825,'Cleaned Hospitalisation data'!$A$1:$K$2336,8,0)</f>
        <v>58</v>
      </c>
      <c r="G1825" s="12">
        <f>VLOOKUP(A1825,'Cleaned Hospitalisation data'!$A:$K,2,0)</f>
        <v>0</v>
      </c>
      <c r="H1825" s="28">
        <f>VLOOKUP(A1825,'Cleaned Hospitalisation data'!$A$1:$K$2336,3,0)</f>
        <v>18443.11</v>
      </c>
      <c r="I1825" s="12" t="str">
        <f>VLOOKUP(A1825,'Cleaned Hospitalisation data'!$A$1:$K$2336,4,0)</f>
        <v>Tier - 1</v>
      </c>
      <c r="J1825" s="12" t="str">
        <f>VLOOKUP(A1825,'Cleaned Hospitalisation data'!$A$1:$K$2336,5,0)</f>
        <v>Tier - 2</v>
      </c>
      <c r="K1825" s="12" t="str">
        <f>VLOOKUP(A1825,'Cleaned Hospitalisation data'!$A$1:$K$2336,6,0)</f>
        <v>R1012</v>
      </c>
      <c r="L1825" s="12" cm="1">
        <f t="array" ref="L1825:P1825">_xlfn.XLOOKUP(A1825,$A:$A,'Cleaned Medical Examiation data'!$B:$F)</f>
        <v>46.69</v>
      </c>
      <c r="M1825" s="12">
        <v>4.25</v>
      </c>
      <c r="N1825" s="12" t="str">
        <v>YES</v>
      </c>
      <c r="O1825" s="12" t="str">
        <v>NO</v>
      </c>
      <c r="P1825" s="12" t="str">
        <v>NO</v>
      </c>
      <c r="Q1825" s="19" t="str" cm="1">
        <f t="array" ref="Q1825:T1825">_xlfn.XLOOKUP(A1825,$A:$A,'Cleaned Medical Examiation data'!$H:$K)</f>
        <v>NO</v>
      </c>
      <c r="R1825" s="48">
        <v>1</v>
      </c>
      <c r="S1825" s="45" t="str">
        <v>Obesity</v>
      </c>
      <c r="T1825" s="34" t="str">
        <v>Normal</v>
      </c>
    </row>
    <row r="1826" spans="1:20" ht="15.75">
      <c r="A1826" s="33" t="s">
        <v>1868</v>
      </c>
      <c r="B1826" s="7" t="str">
        <f>VLOOKUP(A1826,'Customer Names'!$A:$G,7,0)</f>
        <v>Ms</v>
      </c>
      <c r="C1826" s="7" t="str">
        <f>VLOOKUP(A1826,'Customer Names'!$A:$F,6,0)</f>
        <v>Katie</v>
      </c>
      <c r="D1826" s="7" t="str">
        <f>VLOOKUP(A1826,'Customer Names'!$A:$E,5,0)</f>
        <v>Valdes</v>
      </c>
      <c r="E1826" s="25" t="str">
        <f>VLOOKUP(A1826,'Cleaned Hospitalisation data'!$A:$K,7,0)</f>
        <v>15-Dec-1999</v>
      </c>
      <c r="F1826" s="12">
        <f>VLOOKUP(A1826,'Cleaned Hospitalisation data'!$A$1:$K$2336,8,0)</f>
        <v>23</v>
      </c>
      <c r="G1826" s="12">
        <f>VLOOKUP(A1826,'Cleaned Hospitalisation data'!$A:$K,2,0)</f>
        <v>1</v>
      </c>
      <c r="H1826" s="28">
        <f>VLOOKUP(A1826,'Cleaned Hospitalisation data'!$A$1:$K$2336,3,0)</f>
        <v>18328.240000000002</v>
      </c>
      <c r="I1826" s="12" t="str">
        <f>VLOOKUP(A1826,'Cleaned Hospitalisation data'!$A$1:$K$2336,4,0)</f>
        <v>Tier - 1</v>
      </c>
      <c r="J1826" s="12" t="str">
        <f>VLOOKUP(A1826,'Cleaned Hospitalisation data'!$A$1:$K$2336,5,0)</f>
        <v>Tier - 2</v>
      </c>
      <c r="K1826" s="12" t="str">
        <f>VLOOKUP(A1826,'Cleaned Hospitalisation data'!$A$1:$K$2336,6,0)</f>
        <v>R1013</v>
      </c>
      <c r="L1826" s="12" cm="1">
        <f t="array" ref="L1826:P1826">_xlfn.XLOOKUP(A1826,$A:$A,'Cleaned Medical Examiation data'!$B:$F)</f>
        <v>28.49</v>
      </c>
      <c r="M1826" s="12">
        <v>4.8899999999999997</v>
      </c>
      <c r="N1826" s="12" t="str">
        <v>NO</v>
      </c>
      <c r="O1826" s="12" t="str">
        <v>NO</v>
      </c>
      <c r="P1826" s="12" t="str">
        <v>NO</v>
      </c>
      <c r="Q1826" s="19" t="str" cm="1">
        <f t="array" ref="Q1826:T1826">_xlfn.XLOOKUP(A1826,$A:$A,'Cleaned Medical Examiation data'!$H:$K)</f>
        <v>YES</v>
      </c>
      <c r="R1826" s="48">
        <v>0</v>
      </c>
      <c r="S1826" s="45" t="str">
        <v>Over Weight</v>
      </c>
      <c r="T1826" s="34" t="str">
        <v>Normal</v>
      </c>
    </row>
    <row r="1827" spans="1:20" ht="15.75">
      <c r="A1827" s="33" t="s">
        <v>1869</v>
      </c>
      <c r="B1827" s="7" t="str">
        <f>VLOOKUP(A1827,'Customer Names'!$A:$G,7,0)</f>
        <v>Mr</v>
      </c>
      <c r="C1827" s="7" t="str">
        <f>VLOOKUP(A1827,'Customer Names'!$A:$F,6,0)</f>
        <v>Andrew B</v>
      </c>
      <c r="D1827" s="7" t="str">
        <f>VLOOKUP(A1827,'Customer Names'!$A:$E,5,0)</f>
        <v>Clifford</v>
      </c>
      <c r="E1827" s="25" t="str">
        <f>VLOOKUP(A1827,'Cleaned Hospitalisation data'!$A:$K,7,0)</f>
        <v>29-Nov-1965</v>
      </c>
      <c r="F1827" s="12">
        <f>VLOOKUP(A1827,'Cleaned Hospitalisation data'!$A$1:$K$2336,8,0)</f>
        <v>57</v>
      </c>
      <c r="G1827" s="12">
        <f>VLOOKUP(A1827,'Cleaned Hospitalisation data'!$A:$K,2,0)</f>
        <v>0</v>
      </c>
      <c r="H1827" s="28">
        <f>VLOOKUP(A1827,'Cleaned Hospitalisation data'!$A$1:$K$2336,3,0)</f>
        <v>43073.760000000002</v>
      </c>
      <c r="I1827" s="12" t="str">
        <f>VLOOKUP(A1827,'Cleaned Hospitalisation data'!$A$1:$K$2336,4,0)</f>
        <v>Tier - 2</v>
      </c>
      <c r="J1827" s="12" t="str">
        <f>VLOOKUP(A1827,'Cleaned Hospitalisation data'!$A$1:$K$2336,5,0)</f>
        <v>Tier - 2</v>
      </c>
      <c r="K1827" s="12" t="str">
        <f>VLOOKUP(A1827,'Cleaned Hospitalisation data'!$A$1:$K$2336,6,0)</f>
        <v>R1011</v>
      </c>
      <c r="L1827" s="12" cm="1">
        <f t="array" ref="L1827:P1827">_xlfn.XLOOKUP(A1827,$A:$A,'Cleaned Medical Examiation data'!$B:$F)</f>
        <v>51.93</v>
      </c>
      <c r="M1827" s="12">
        <v>11.05</v>
      </c>
      <c r="N1827" s="12" t="str">
        <v>NO</v>
      </c>
      <c r="O1827" s="12" t="str">
        <v>NO</v>
      </c>
      <c r="P1827" s="12" t="str">
        <v>NO</v>
      </c>
      <c r="Q1827" s="19" t="str" cm="1">
        <f t="array" ref="Q1827:T1827">_xlfn.XLOOKUP(A1827,$A:$A,'Cleaned Medical Examiation data'!$H:$K)</f>
        <v>YES</v>
      </c>
      <c r="R1827" s="48">
        <v>0</v>
      </c>
      <c r="S1827" s="45" t="str">
        <v>Obesity</v>
      </c>
      <c r="T1827" s="34" t="str">
        <v>Diabetes</v>
      </c>
    </row>
    <row r="1828" spans="1:20" ht="15.75">
      <c r="A1828" s="33" t="s">
        <v>1870</v>
      </c>
      <c r="B1828" s="7" t="str">
        <f>VLOOKUP(A1828,'Customer Names'!$A:$G,7,0)</f>
        <v>Mr</v>
      </c>
      <c r="C1828" s="7" t="str">
        <f>VLOOKUP(A1828,'Customer Names'!$A:$F,6,0)</f>
        <v>Daniel</v>
      </c>
      <c r="D1828" s="7" t="str">
        <f>VLOOKUP(A1828,'Customer Names'!$A:$E,5,0)</f>
        <v>Craig</v>
      </c>
      <c r="E1828" s="25" t="str">
        <f>VLOOKUP(A1828,'Cleaned Hospitalisation data'!$A:$K,7,0)</f>
        <v>4-Jul-1995</v>
      </c>
      <c r="F1828" s="12">
        <f>VLOOKUP(A1828,'Cleaned Hospitalisation data'!$A$1:$K$2336,8,0)</f>
        <v>27</v>
      </c>
      <c r="G1828" s="12">
        <f>VLOOKUP(A1828,'Cleaned Hospitalisation data'!$A:$K,2,0)</f>
        <v>0</v>
      </c>
      <c r="H1828" s="28">
        <f>VLOOKUP(A1828,'Cleaned Hospitalisation data'!$A$1:$K$2336,3,0)</f>
        <v>18310.740000000002</v>
      </c>
      <c r="I1828" s="12" t="str">
        <f>VLOOKUP(A1828,'Cleaned Hospitalisation data'!$A$1:$K$2336,4,0)</f>
        <v>Tier - 1</v>
      </c>
      <c r="J1828" s="12" t="str">
        <f>VLOOKUP(A1828,'Cleaned Hospitalisation data'!$A$1:$K$2336,5,0)</f>
        <v>Tier - 3</v>
      </c>
      <c r="K1828" s="12" t="str">
        <f>VLOOKUP(A1828,'Cleaned Hospitalisation data'!$A$1:$K$2336,6,0)</f>
        <v>R1012</v>
      </c>
      <c r="L1828" s="12" cm="1">
        <f t="array" ref="L1828:P1828">_xlfn.XLOOKUP(A1828,$A:$A,'Cleaned Medical Examiation data'!$B:$F)</f>
        <v>28.5</v>
      </c>
      <c r="M1828" s="12">
        <v>5.55</v>
      </c>
      <c r="N1828" s="12" t="str">
        <v>YES</v>
      </c>
      <c r="O1828" s="12" t="str">
        <v>NO</v>
      </c>
      <c r="P1828" s="12" t="str">
        <v>NO</v>
      </c>
      <c r="Q1828" s="19" t="str" cm="1">
        <f t="array" ref="Q1828:T1828">_xlfn.XLOOKUP(A1828,$A:$A,'Cleaned Medical Examiation data'!$H:$K)</f>
        <v>YES</v>
      </c>
      <c r="R1828" s="48">
        <v>1</v>
      </c>
      <c r="S1828" s="45" t="str">
        <v>Over Weight</v>
      </c>
      <c r="T1828" s="34" t="str">
        <v>Normal</v>
      </c>
    </row>
    <row r="1829" spans="1:20" ht="15.75">
      <c r="A1829" s="33" t="s">
        <v>1871</v>
      </c>
      <c r="B1829" s="7" t="str">
        <f>VLOOKUP(A1829,'Customer Names'!$A:$G,7,0)</f>
        <v>Mr</v>
      </c>
      <c r="C1829" s="7" t="str">
        <f>VLOOKUP(A1829,'Customer Names'!$A:$F,6,0)</f>
        <v>Brett W</v>
      </c>
      <c r="D1829" s="7" t="str">
        <f>VLOOKUP(A1829,'Customer Names'!$A:$E,5,0)</f>
        <v>Whipple</v>
      </c>
      <c r="E1829" s="25" t="str">
        <f>VLOOKUP(A1829,'Cleaned Hospitalisation data'!$A:$K,7,0)</f>
        <v>25-Dec-1992</v>
      </c>
      <c r="F1829" s="12">
        <f>VLOOKUP(A1829,'Cleaned Hospitalisation data'!$A$1:$K$2336,8,0)</f>
        <v>30</v>
      </c>
      <c r="G1829" s="12">
        <f>VLOOKUP(A1829,'Cleaned Hospitalisation data'!$A:$K,2,0)</f>
        <v>3</v>
      </c>
      <c r="H1829" s="28">
        <f>VLOOKUP(A1829,'Cleaned Hospitalisation data'!$A$1:$K$2336,3,0)</f>
        <v>18259.22</v>
      </c>
      <c r="I1829" s="12" t="str">
        <f>VLOOKUP(A1829,'Cleaned Hospitalisation data'!$A$1:$K$2336,4,0)</f>
        <v>Tier - 1</v>
      </c>
      <c r="J1829" s="12" t="str">
        <f>VLOOKUP(A1829,'Cleaned Hospitalisation data'!$A$1:$K$2336,5,0)</f>
        <v>Tier - 3</v>
      </c>
      <c r="K1829" s="12" t="str">
        <f>VLOOKUP(A1829,'Cleaned Hospitalisation data'!$A$1:$K$2336,6,0)</f>
        <v>R1011</v>
      </c>
      <c r="L1829" s="12" cm="1">
        <f t="array" ref="L1829:P1829">_xlfn.XLOOKUP(A1829,$A:$A,'Cleaned Medical Examiation data'!$B:$F)</f>
        <v>24.4</v>
      </c>
      <c r="M1829" s="12">
        <v>4.5199999999999996</v>
      </c>
      <c r="N1829" s="12" t="str">
        <v>NO</v>
      </c>
      <c r="O1829" s="12" t="str">
        <v>NO</v>
      </c>
      <c r="P1829" s="12" t="str">
        <v>NO</v>
      </c>
      <c r="Q1829" s="19" t="str" cm="1">
        <f t="array" ref="Q1829:T1829">_xlfn.XLOOKUP(A1829,$A:$A,'Cleaned Medical Examiation data'!$H:$K)</f>
        <v>YES</v>
      </c>
      <c r="R1829" s="48">
        <v>1</v>
      </c>
      <c r="S1829" s="45" t="str">
        <v>Normal Weight</v>
      </c>
      <c r="T1829" s="34" t="str">
        <v>Normal</v>
      </c>
    </row>
    <row r="1830" spans="1:20" ht="15.75">
      <c r="A1830" s="33" t="s">
        <v>1872</v>
      </c>
      <c r="B1830" s="7" t="str">
        <f>VLOOKUP(A1830,'Customer Names'!$A:$G,7,0)</f>
        <v>Mr</v>
      </c>
      <c r="C1830" s="7" t="str">
        <f>VLOOKUP(A1830,'Customer Names'!$A:$F,6,0)</f>
        <v>Dylan J</v>
      </c>
      <c r="D1830" s="7" t="str">
        <f>VLOOKUP(A1830,'Customer Names'!$A:$E,5,0)</f>
        <v>Marton</v>
      </c>
      <c r="E1830" s="25" t="str">
        <f>VLOOKUP(A1830,'Cleaned Hospitalisation data'!$A:$K,7,0)</f>
        <v>3-Aug-1995</v>
      </c>
      <c r="F1830" s="12">
        <f>VLOOKUP(A1830,'Cleaned Hospitalisation data'!$A$1:$K$2336,8,0)</f>
        <v>27</v>
      </c>
      <c r="G1830" s="12">
        <f>VLOOKUP(A1830,'Cleaned Hospitalisation data'!$A:$K,2,0)</f>
        <v>0</v>
      </c>
      <c r="H1830" s="28">
        <f>VLOOKUP(A1830,'Cleaned Hospitalisation data'!$A$1:$K$2336,3,0)</f>
        <v>18246.5</v>
      </c>
      <c r="I1830" s="12" t="str">
        <f>VLOOKUP(A1830,'Cleaned Hospitalisation data'!$A$1:$K$2336,4,0)</f>
        <v>Tier - 1</v>
      </c>
      <c r="J1830" s="12" t="str">
        <f>VLOOKUP(A1830,'Cleaned Hospitalisation data'!$A$1:$K$2336,5,0)</f>
        <v>Tier - 1</v>
      </c>
      <c r="K1830" s="12" t="str">
        <f>VLOOKUP(A1830,'Cleaned Hospitalisation data'!$A$1:$K$2336,6,0)</f>
        <v>R1013</v>
      </c>
      <c r="L1830" s="12" cm="1">
        <f t="array" ref="L1830:P1830">_xlfn.XLOOKUP(A1830,$A:$A,'Cleaned Medical Examiation data'!$B:$F)</f>
        <v>29.15</v>
      </c>
      <c r="M1830" s="12">
        <v>4.45</v>
      </c>
      <c r="N1830" s="12" t="str">
        <v>YES</v>
      </c>
      <c r="O1830" s="12" t="str">
        <v>NO</v>
      </c>
      <c r="P1830" s="12" t="str">
        <v>NO</v>
      </c>
      <c r="Q1830" s="19" t="str" cm="1">
        <f t="array" ref="Q1830:T1830">_xlfn.XLOOKUP(A1830,$A:$A,'Cleaned Medical Examiation data'!$H:$K)</f>
        <v>YES</v>
      </c>
      <c r="R1830" s="48">
        <v>1</v>
      </c>
      <c r="S1830" s="45" t="str">
        <v>Over Weight</v>
      </c>
      <c r="T1830" s="34" t="str">
        <v>Normal</v>
      </c>
    </row>
    <row r="1831" spans="1:20" ht="15.75">
      <c r="A1831" s="33" t="s">
        <v>1873</v>
      </c>
      <c r="B1831" s="7" t="str">
        <f>VLOOKUP(A1831,'Customer Names'!$A:$G,7,0)</f>
        <v>Ms</v>
      </c>
      <c r="C1831" s="7" t="str">
        <f>VLOOKUP(A1831,'Customer Names'!$A:$F,6,0)</f>
        <v>Elizabeth</v>
      </c>
      <c r="D1831" s="7" t="str">
        <f>VLOOKUP(A1831,'Customer Names'!$A:$E,5,0)</f>
        <v>Hildebrandt</v>
      </c>
      <c r="E1831" s="25" t="str">
        <f>VLOOKUP(A1831,'Cleaned Hospitalisation data'!$A:$K,7,0)</f>
        <v>10-Sep-2004</v>
      </c>
      <c r="F1831" s="12">
        <f>VLOOKUP(A1831,'Cleaned Hospitalisation data'!$A$1:$K$2336,8,0)</f>
        <v>18</v>
      </c>
      <c r="G1831" s="12">
        <f>VLOOKUP(A1831,'Cleaned Hospitalisation data'!$A:$K,2,0)</f>
        <v>3</v>
      </c>
      <c r="H1831" s="28">
        <f>VLOOKUP(A1831,'Cleaned Hospitalisation data'!$A$1:$K$2336,3,0)</f>
        <v>18223.45</v>
      </c>
      <c r="I1831" s="12" t="str">
        <f>VLOOKUP(A1831,'Cleaned Hospitalisation data'!$A$1:$K$2336,4,0)</f>
        <v>Tier - 1</v>
      </c>
      <c r="J1831" s="12" t="str">
        <f>VLOOKUP(A1831,'Cleaned Hospitalisation data'!$A$1:$K$2336,5,0)</f>
        <v>Tier - 3</v>
      </c>
      <c r="K1831" s="12" t="str">
        <f>VLOOKUP(A1831,'Cleaned Hospitalisation data'!$A$1:$K$2336,6,0)</f>
        <v>R1013</v>
      </c>
      <c r="L1831" s="12" cm="1">
        <f t="array" ref="L1831:P1831">_xlfn.XLOOKUP(A1831,$A:$A,'Cleaned Medical Examiation data'!$B:$F)</f>
        <v>27.28</v>
      </c>
      <c r="M1831" s="12">
        <v>4.72</v>
      </c>
      <c r="N1831" s="12" t="str">
        <v>NO</v>
      </c>
      <c r="O1831" s="12" t="str">
        <v>YES</v>
      </c>
      <c r="P1831" s="12" t="str">
        <v>NO</v>
      </c>
      <c r="Q1831" s="19" t="str" cm="1">
        <f t="array" ref="Q1831:T1831">_xlfn.XLOOKUP(A1831,$A:$A,'Cleaned Medical Examiation data'!$H:$K)</f>
        <v>YES</v>
      </c>
      <c r="R1831" s="48">
        <v>1</v>
      </c>
      <c r="S1831" s="45" t="str">
        <v>Over Weight</v>
      </c>
      <c r="T1831" s="34" t="str">
        <v>Normal</v>
      </c>
    </row>
    <row r="1832" spans="1:20" ht="15.75">
      <c r="A1832" s="33" t="s">
        <v>1874</v>
      </c>
      <c r="B1832" s="7" t="str">
        <f>VLOOKUP(A1832,'Customer Names'!$A:$G,7,0)</f>
        <v>Ms</v>
      </c>
      <c r="C1832" s="7" t="str">
        <f>VLOOKUP(A1832,'Customer Names'!$A:$F,6,0)</f>
        <v>Brooke M</v>
      </c>
      <c r="D1832" s="7" t="str">
        <f>VLOOKUP(A1832,'Customer Names'!$A:$E,5,0)</f>
        <v>Biggs</v>
      </c>
      <c r="E1832" s="25" t="str">
        <f>VLOOKUP(A1832,'Cleaned Hospitalisation data'!$A:$K,7,0)</f>
        <v>15-Jun-1997</v>
      </c>
      <c r="F1832" s="12">
        <f>VLOOKUP(A1832,'Cleaned Hospitalisation data'!$A$1:$K$2336,8,0)</f>
        <v>25</v>
      </c>
      <c r="G1832" s="12">
        <f>VLOOKUP(A1832,'Cleaned Hospitalisation data'!$A:$K,2,0)</f>
        <v>1</v>
      </c>
      <c r="H1832" s="28">
        <f>VLOOKUP(A1832,'Cleaned Hospitalisation data'!$A$1:$K$2336,3,0)</f>
        <v>18218.16</v>
      </c>
      <c r="I1832" s="12" t="str">
        <f>VLOOKUP(A1832,'Cleaned Hospitalisation data'!$A$1:$K$2336,4,0)</f>
        <v>Tier - 1</v>
      </c>
      <c r="J1832" s="12" t="str">
        <f>VLOOKUP(A1832,'Cleaned Hospitalisation data'!$A$1:$K$2336,5,0)</f>
        <v>Tier - 1</v>
      </c>
      <c r="K1832" s="12" t="str">
        <f>VLOOKUP(A1832,'Cleaned Hospitalisation data'!$A$1:$K$2336,6,0)</f>
        <v>R1013</v>
      </c>
      <c r="L1832" s="12" cm="1">
        <f t="array" ref="L1832:P1832">_xlfn.XLOOKUP(A1832,$A:$A,'Cleaned Medical Examiation data'!$B:$F)</f>
        <v>32.229999999999997</v>
      </c>
      <c r="M1832" s="12">
        <v>4.6500000000000004</v>
      </c>
      <c r="N1832" s="12" t="str">
        <v>YES</v>
      </c>
      <c r="O1832" s="12" t="str">
        <v>NO</v>
      </c>
      <c r="P1832" s="12" t="str">
        <v>YES</v>
      </c>
      <c r="Q1832" s="19" t="str" cm="1">
        <f t="array" ref="Q1832:T1832">_xlfn.XLOOKUP(A1832,$A:$A,'Cleaned Medical Examiation data'!$H:$K)</f>
        <v>NO</v>
      </c>
      <c r="R1832" s="48">
        <v>1</v>
      </c>
      <c r="S1832" s="45" t="str">
        <v>Obesity</v>
      </c>
      <c r="T1832" s="34" t="str">
        <v>Normal</v>
      </c>
    </row>
    <row r="1833" spans="1:20" ht="15.75">
      <c r="A1833" s="33" t="s">
        <v>1875</v>
      </c>
      <c r="B1833" s="7" t="str">
        <f>VLOOKUP(A1833,'Customer Names'!$A:$G,7,0)</f>
        <v>Mrs</v>
      </c>
      <c r="C1833" s="7" t="str">
        <f>VLOOKUP(A1833,'Customer Names'!$A:$F,6,0)</f>
        <v>Teiko</v>
      </c>
      <c r="D1833" s="7" t="str">
        <f>VLOOKUP(A1833,'Customer Names'!$A:$E,5,0)</f>
        <v>Shigezumi</v>
      </c>
      <c r="E1833" s="25" t="str">
        <f>VLOOKUP(A1833,'Cleaned Hospitalisation data'!$A:$K,7,0)</f>
        <v>4-Jul-1963</v>
      </c>
      <c r="F1833" s="12">
        <f>VLOOKUP(A1833,'Cleaned Hospitalisation data'!$A$1:$K$2336,8,0)</f>
        <v>59</v>
      </c>
      <c r="G1833" s="12">
        <f>VLOOKUP(A1833,'Cleaned Hospitalisation data'!$A:$K,2,0)</f>
        <v>0</v>
      </c>
      <c r="H1833" s="28">
        <f>VLOOKUP(A1833,'Cleaned Hospitalisation data'!$A$1:$K$2336,3,0)</f>
        <v>18208.34</v>
      </c>
      <c r="I1833" s="12" t="str">
        <f>VLOOKUP(A1833,'Cleaned Hospitalisation data'!$A$1:$K$2336,4,0)</f>
        <v>Tier - 1</v>
      </c>
      <c r="J1833" s="12" t="str">
        <f>VLOOKUP(A1833,'Cleaned Hospitalisation data'!$A$1:$K$2336,5,0)</f>
        <v>Tier - 2</v>
      </c>
      <c r="K1833" s="12" t="str">
        <f>VLOOKUP(A1833,'Cleaned Hospitalisation data'!$A$1:$K$2336,6,0)</f>
        <v>R1026</v>
      </c>
      <c r="L1833" s="12" cm="1">
        <f t="array" ref="L1833:P1833">_xlfn.XLOOKUP(A1833,$A:$A,'Cleaned Medical Examiation data'!$B:$F)</f>
        <v>44.2</v>
      </c>
      <c r="M1833" s="12">
        <v>11.34</v>
      </c>
      <c r="N1833" s="12" t="str">
        <v>YES</v>
      </c>
      <c r="O1833" s="12" t="str">
        <v>NO</v>
      </c>
      <c r="P1833" s="12" t="str">
        <v>YES</v>
      </c>
      <c r="Q1833" s="19" t="str" cm="1">
        <f t="array" ref="Q1833:T1833">_xlfn.XLOOKUP(A1833,$A:$A,'Cleaned Medical Examiation data'!$H:$K)</f>
        <v>NO</v>
      </c>
      <c r="R1833" s="48">
        <v>1</v>
      </c>
      <c r="S1833" s="45" t="str">
        <v>Obesity</v>
      </c>
      <c r="T1833" s="34" t="str">
        <v>Diabetes</v>
      </c>
    </row>
    <row r="1834" spans="1:20" ht="15.75">
      <c r="A1834" s="33" t="s">
        <v>1876</v>
      </c>
      <c r="B1834" s="7" t="str">
        <f>VLOOKUP(A1834,'Customer Names'!$A:$G,7,0)</f>
        <v>Mr</v>
      </c>
      <c r="C1834" s="7" t="str">
        <f>VLOOKUP(A1834,'Customer Names'!$A:$F,6,0)</f>
        <v>Zachary</v>
      </c>
      <c r="D1834" s="7" t="str">
        <f>VLOOKUP(A1834,'Customer Names'!$A:$E,5,0)</f>
        <v>Meineke</v>
      </c>
      <c r="E1834" s="25" t="str">
        <f>VLOOKUP(A1834,'Cleaned Hospitalisation data'!$A:$K,7,0)</f>
        <v>12-Jul-1993</v>
      </c>
      <c r="F1834" s="12">
        <f>VLOOKUP(A1834,'Cleaned Hospitalisation data'!$A$1:$K$2336,8,0)</f>
        <v>29</v>
      </c>
      <c r="G1834" s="12">
        <f>VLOOKUP(A1834,'Cleaned Hospitalisation data'!$A:$K,2,0)</f>
        <v>2</v>
      </c>
      <c r="H1834" s="28">
        <f>VLOOKUP(A1834,'Cleaned Hospitalisation data'!$A$1:$K$2336,3,0)</f>
        <v>18157.88</v>
      </c>
      <c r="I1834" s="12" t="str">
        <f>VLOOKUP(A1834,'Cleaned Hospitalisation data'!$A$1:$K$2336,4,0)</f>
        <v>Tier - 1</v>
      </c>
      <c r="J1834" s="12" t="str">
        <f>VLOOKUP(A1834,'Cleaned Hospitalisation data'!$A$1:$K$2336,5,0)</f>
        <v>Tier - 1</v>
      </c>
      <c r="K1834" s="12" t="str">
        <f>VLOOKUP(A1834,'Cleaned Hospitalisation data'!$A$1:$K$2336,6,0)</f>
        <v>R1012</v>
      </c>
      <c r="L1834" s="12" cm="1">
        <f t="array" ref="L1834:P1834">_xlfn.XLOOKUP(A1834,$A:$A,'Cleaned Medical Examiation data'!$B:$F)</f>
        <v>29.734999999999999</v>
      </c>
      <c r="M1834" s="12">
        <v>4.53</v>
      </c>
      <c r="N1834" s="12" t="str">
        <v>NO</v>
      </c>
      <c r="O1834" s="12" t="str">
        <v>NO</v>
      </c>
      <c r="P1834" s="12" t="str">
        <v>YES</v>
      </c>
      <c r="Q1834" s="19" t="str" cm="1">
        <f t="array" ref="Q1834:T1834">_xlfn.XLOOKUP(A1834,$A:$A,'Cleaned Medical Examiation data'!$H:$K)</f>
        <v>NO</v>
      </c>
      <c r="R1834" s="48">
        <v>1</v>
      </c>
      <c r="S1834" s="45" t="str">
        <v>Over Weight</v>
      </c>
      <c r="T1834" s="34" t="str">
        <v>Normal</v>
      </c>
    </row>
    <row r="1835" spans="1:20" ht="15.75">
      <c r="A1835" s="33" t="s">
        <v>1877</v>
      </c>
      <c r="B1835" s="7" t="str">
        <f>VLOOKUP(A1835,'Customer Names'!$A:$G,7,0)</f>
        <v>Ms</v>
      </c>
      <c r="C1835" s="7" t="str">
        <f>VLOOKUP(A1835,'Customer Names'!$A:$F,6,0)</f>
        <v>Johannah</v>
      </c>
      <c r="D1835" s="7" t="str">
        <f>VLOOKUP(A1835,'Customer Names'!$A:$E,5,0)</f>
        <v>Ludington</v>
      </c>
      <c r="E1835" s="25" t="str">
        <f>VLOOKUP(A1835,'Cleaned Hospitalisation data'!$A:$K,7,0)</f>
        <v>24-Oct-1999</v>
      </c>
      <c r="F1835" s="12">
        <f>VLOOKUP(A1835,'Cleaned Hospitalisation data'!$A$1:$K$2336,8,0)</f>
        <v>23</v>
      </c>
      <c r="G1835" s="12">
        <f>VLOOKUP(A1835,'Cleaned Hospitalisation data'!$A:$K,2,0)</f>
        <v>0</v>
      </c>
      <c r="H1835" s="28">
        <f>VLOOKUP(A1835,'Cleaned Hospitalisation data'!$A$1:$K$2336,3,0)</f>
        <v>18033.97</v>
      </c>
      <c r="I1835" s="12" t="str">
        <f>VLOOKUP(A1835,'Cleaned Hospitalisation data'!$A$1:$K$2336,4,0)</f>
        <v>Tier - 1</v>
      </c>
      <c r="J1835" s="12" t="str">
        <f>VLOOKUP(A1835,'Cleaned Hospitalisation data'!$A$1:$K$2336,5,0)</f>
        <v>Tier - 1</v>
      </c>
      <c r="K1835" s="12" t="str">
        <f>VLOOKUP(A1835,'Cleaned Hospitalisation data'!$A$1:$K$2336,6,0)</f>
        <v>R1012</v>
      </c>
      <c r="L1835" s="12" cm="1">
        <f t="array" ref="L1835:P1835">_xlfn.XLOOKUP(A1835,$A:$A,'Cleaned Medical Examiation data'!$B:$F)</f>
        <v>28.31</v>
      </c>
      <c r="M1835" s="12">
        <v>6.35</v>
      </c>
      <c r="N1835" s="12" t="str">
        <v>NO</v>
      </c>
      <c r="O1835" s="12" t="str">
        <v>NO</v>
      </c>
      <c r="P1835" s="12" t="str">
        <v>NO</v>
      </c>
      <c r="Q1835" s="19" t="str" cm="1">
        <f t="array" ref="Q1835:T1835">_xlfn.XLOOKUP(A1835,$A:$A,'Cleaned Medical Examiation data'!$H:$K)</f>
        <v>YES</v>
      </c>
      <c r="R1835" s="48">
        <v>0</v>
      </c>
      <c r="S1835" s="45" t="str">
        <v>Over Weight</v>
      </c>
      <c r="T1835" s="34" t="str">
        <v>Prediabetes</v>
      </c>
    </row>
    <row r="1836" spans="1:20" ht="15.75">
      <c r="A1836" s="33" t="s">
        <v>1878</v>
      </c>
      <c r="B1836" s="7" t="str">
        <f>VLOOKUP(A1836,'Customer Names'!$A:$G,7,0)</f>
        <v>Mr</v>
      </c>
      <c r="C1836" s="7" t="str">
        <f>VLOOKUP(A1836,'Customer Names'!$A:$F,6,0)</f>
        <v>Ryan A</v>
      </c>
      <c r="D1836" s="7" t="str">
        <f>VLOOKUP(A1836,'Customer Names'!$A:$E,5,0)</f>
        <v>Perrich</v>
      </c>
      <c r="E1836" s="25" t="str">
        <f>VLOOKUP(A1836,'Cleaned Hospitalisation data'!$A:$K,7,0)</f>
        <v>17-Oct-1965</v>
      </c>
      <c r="F1836" s="12">
        <f>VLOOKUP(A1836,'Cleaned Hospitalisation data'!$A$1:$K$2336,8,0)</f>
        <v>57</v>
      </c>
      <c r="G1836" s="12">
        <f>VLOOKUP(A1836,'Cleaned Hospitalisation data'!$A:$K,2,0)</f>
        <v>0</v>
      </c>
      <c r="H1836" s="28">
        <f>VLOOKUP(A1836,'Cleaned Hospitalisation data'!$A$1:$K$2336,3,0)</f>
        <v>18031.189999999999</v>
      </c>
      <c r="I1836" s="12" t="str">
        <f>VLOOKUP(A1836,'Cleaned Hospitalisation data'!$A$1:$K$2336,4,0)</f>
        <v>Tier - 1</v>
      </c>
      <c r="J1836" s="12" t="str">
        <f>VLOOKUP(A1836,'Cleaned Hospitalisation data'!$A$1:$K$2336,5,0)</f>
        <v>Tier - 2</v>
      </c>
      <c r="K1836" s="12" t="str">
        <f>VLOOKUP(A1836,'Cleaned Hospitalisation data'!$A$1:$K$2336,6,0)</f>
        <v>R1012</v>
      </c>
      <c r="L1836" s="12" cm="1">
        <f t="array" ref="L1836:P1836">_xlfn.XLOOKUP(A1836,$A:$A,'Cleaned Medical Examiation data'!$B:$F)</f>
        <v>46.62</v>
      </c>
      <c r="M1836" s="12">
        <v>8.51</v>
      </c>
      <c r="N1836" s="12" t="str">
        <v>NO</v>
      </c>
      <c r="O1836" s="12" t="str">
        <v>NO</v>
      </c>
      <c r="P1836" s="12" t="str">
        <v>NO</v>
      </c>
      <c r="Q1836" s="19" t="str" cm="1">
        <f t="array" ref="Q1836:T1836">_xlfn.XLOOKUP(A1836,$A:$A,'Cleaned Medical Examiation data'!$H:$K)</f>
        <v>NO</v>
      </c>
      <c r="R1836" s="48">
        <v>0</v>
      </c>
      <c r="S1836" s="45" t="str">
        <v>Obesity</v>
      </c>
      <c r="T1836" s="34" t="str">
        <v>Diabetes</v>
      </c>
    </row>
    <row r="1837" spans="1:20" ht="15.75">
      <c r="A1837" s="33" t="s">
        <v>1879</v>
      </c>
      <c r="B1837" s="7" t="str">
        <f>VLOOKUP(A1837,'Customer Names'!$A:$G,7,0)</f>
        <v>Mr</v>
      </c>
      <c r="C1837" s="7" t="str">
        <f>VLOOKUP(A1837,'Customer Names'!$A:$F,6,0)</f>
        <v>Andres Sr</v>
      </c>
      <c r="D1837" s="7" t="str">
        <f>VLOOKUP(A1837,'Customer Names'!$A:$E,5,0)</f>
        <v>Cervantes</v>
      </c>
      <c r="E1837" s="25" t="str">
        <f>VLOOKUP(A1837,'Cleaned Hospitalisation data'!$A:$K,7,0)</f>
        <v>27-Jun-1975</v>
      </c>
      <c r="F1837" s="12">
        <f>VLOOKUP(A1837,'Cleaned Hospitalisation data'!$A$1:$K$2336,8,0)</f>
        <v>47</v>
      </c>
      <c r="G1837" s="12">
        <f>VLOOKUP(A1837,'Cleaned Hospitalisation data'!$A:$K,2,0)</f>
        <v>1</v>
      </c>
      <c r="H1837" s="28">
        <f>VLOOKUP(A1837,'Cleaned Hospitalisation data'!$A$1:$K$2336,3,0)</f>
        <v>18031.16</v>
      </c>
      <c r="I1837" s="12" t="str">
        <f>VLOOKUP(A1837,'Cleaned Hospitalisation data'!$A$1:$K$2336,4,0)</f>
        <v>Tier - 1</v>
      </c>
      <c r="J1837" s="12" t="str">
        <f>VLOOKUP(A1837,'Cleaned Hospitalisation data'!$A$1:$K$2336,5,0)</f>
        <v>Tier - 3</v>
      </c>
      <c r="K1837" s="12" t="str">
        <f>VLOOKUP(A1837,'Cleaned Hospitalisation data'!$A$1:$K$2336,6,0)</f>
        <v>R1023</v>
      </c>
      <c r="L1837" s="12" cm="1">
        <f t="array" ref="L1837:P1837">_xlfn.XLOOKUP(A1837,$A:$A,'Cleaned Medical Examiation data'!$B:$F)</f>
        <v>51.75</v>
      </c>
      <c r="M1837" s="12">
        <v>8.59</v>
      </c>
      <c r="N1837" s="12" t="str">
        <v>YES</v>
      </c>
      <c r="O1837" s="12" t="str">
        <v>NO</v>
      </c>
      <c r="P1837" s="12" t="str">
        <v>NO</v>
      </c>
      <c r="Q1837" s="19" t="str" cm="1">
        <f t="array" ref="Q1837:T1837">_xlfn.XLOOKUP(A1837,$A:$A,'Cleaned Medical Examiation data'!$H:$K)</f>
        <v>NO</v>
      </c>
      <c r="R1837" s="48">
        <v>1</v>
      </c>
      <c r="S1837" s="45" t="str">
        <v>Obesity</v>
      </c>
      <c r="T1837" s="34" t="str">
        <v>Diabetes</v>
      </c>
    </row>
    <row r="1838" spans="1:20" ht="15.75">
      <c r="A1838" s="33" t="s">
        <v>1880</v>
      </c>
      <c r="B1838" s="7" t="str">
        <f>VLOOKUP(A1838,'Customer Names'!$A:$G,7,0)</f>
        <v>Ms</v>
      </c>
      <c r="C1838" s="7" t="str">
        <f>VLOOKUP(A1838,'Customer Names'!$A:$F,6,0)</f>
        <v>Dara E</v>
      </c>
      <c r="D1838" s="7" t="str">
        <f>VLOOKUP(A1838,'Customer Names'!$A:$E,5,0)</f>
        <v>Dalmata</v>
      </c>
      <c r="E1838" s="25" t="str">
        <f>VLOOKUP(A1838,'Cleaned Hospitalisation data'!$A:$K,7,0)</f>
        <v>4-Nov-1978</v>
      </c>
      <c r="F1838" s="12">
        <f>VLOOKUP(A1838,'Cleaned Hospitalisation data'!$A$1:$K$2336,8,0)</f>
        <v>44</v>
      </c>
      <c r="G1838" s="12">
        <f>VLOOKUP(A1838,'Cleaned Hospitalisation data'!$A:$K,2,0)</f>
        <v>0</v>
      </c>
      <c r="H1838" s="28">
        <f>VLOOKUP(A1838,'Cleaned Hospitalisation data'!$A$1:$K$2336,3,0)</f>
        <v>42983.46</v>
      </c>
      <c r="I1838" s="12" t="str">
        <f>VLOOKUP(A1838,'Cleaned Hospitalisation data'!$A$1:$K$2336,4,0)</f>
        <v>Tier - 1</v>
      </c>
      <c r="J1838" s="12" t="str">
        <f>VLOOKUP(A1838,'Cleaned Hospitalisation data'!$A$1:$K$2336,5,0)</f>
        <v>Tier - 2</v>
      </c>
      <c r="K1838" s="12" t="str">
        <f>VLOOKUP(A1838,'Cleaned Hospitalisation data'!$A$1:$K$2336,6,0)</f>
        <v>R1012</v>
      </c>
      <c r="L1838" s="12" cm="1">
        <f t="array" ref="L1838:P1838">_xlfn.XLOOKUP(A1838,$A:$A,'Cleaned Medical Examiation data'!$B:$F)</f>
        <v>38.950000000000003</v>
      </c>
      <c r="M1838" s="12">
        <v>11.95</v>
      </c>
      <c r="N1838" s="12" t="str">
        <v>NO</v>
      </c>
      <c r="O1838" s="12" t="str">
        <v>NO</v>
      </c>
      <c r="P1838" s="12" t="str">
        <v>NO</v>
      </c>
      <c r="Q1838" s="19" t="str" cm="1">
        <f t="array" ref="Q1838:T1838">_xlfn.XLOOKUP(A1838,$A:$A,'Cleaned Medical Examiation data'!$H:$K)</f>
        <v>YES</v>
      </c>
      <c r="R1838" s="48">
        <v>0</v>
      </c>
      <c r="S1838" s="45" t="str">
        <v>Obesity</v>
      </c>
      <c r="T1838" s="34" t="str">
        <v>Diabetes</v>
      </c>
    </row>
    <row r="1839" spans="1:20" ht="15.75">
      <c r="A1839" s="33" t="s">
        <v>1881</v>
      </c>
      <c r="B1839" s="7" t="str">
        <f>VLOOKUP(A1839,'Customer Names'!$A:$G,7,0)</f>
        <v>Mr</v>
      </c>
      <c r="C1839" s="7" t="str">
        <f>VLOOKUP(A1839,'Customer Names'!$A:$F,6,0)</f>
        <v>Bryan</v>
      </c>
      <c r="D1839" s="7" t="str">
        <f>VLOOKUP(A1839,'Customer Names'!$A:$E,5,0)</f>
        <v>Andrews</v>
      </c>
      <c r="E1839" s="25" t="str">
        <f>VLOOKUP(A1839,'Cleaned Hospitalisation data'!$A:$K,7,0)</f>
        <v>28-Sep-2001</v>
      </c>
      <c r="F1839" s="12">
        <f>VLOOKUP(A1839,'Cleaned Hospitalisation data'!$A$1:$K$2336,8,0)</f>
        <v>21</v>
      </c>
      <c r="G1839" s="12">
        <f>VLOOKUP(A1839,'Cleaned Hospitalisation data'!$A:$K,2,0)</f>
        <v>4</v>
      </c>
      <c r="H1839" s="28">
        <f>VLOOKUP(A1839,'Cleaned Hospitalisation data'!$A$1:$K$2336,3,0)</f>
        <v>17942.11</v>
      </c>
      <c r="I1839" s="12" t="str">
        <f>VLOOKUP(A1839,'Cleaned Hospitalisation data'!$A$1:$K$2336,4,0)</f>
        <v>Tier - 1</v>
      </c>
      <c r="J1839" s="12" t="str">
        <f>VLOOKUP(A1839,'Cleaned Hospitalisation data'!$A$1:$K$2336,5,0)</f>
        <v>Tier - 2</v>
      </c>
      <c r="K1839" s="12" t="str">
        <f>VLOOKUP(A1839,'Cleaned Hospitalisation data'!$A$1:$K$2336,6,0)</f>
        <v>R1011</v>
      </c>
      <c r="L1839" s="12" cm="1">
        <f t="array" ref="L1839:P1839">_xlfn.XLOOKUP(A1839,$A:$A,'Cleaned Medical Examiation data'!$B:$F)</f>
        <v>25.7</v>
      </c>
      <c r="M1839" s="12">
        <v>4.13</v>
      </c>
      <c r="N1839" s="12" t="str">
        <v>YES</v>
      </c>
      <c r="O1839" s="12" t="str">
        <v>NO</v>
      </c>
      <c r="P1839" s="12" t="str">
        <v>NO</v>
      </c>
      <c r="Q1839" s="19" t="str" cm="1">
        <f t="array" ref="Q1839:T1839">_xlfn.XLOOKUP(A1839,$A:$A,'Cleaned Medical Examiation data'!$H:$K)</f>
        <v>YES</v>
      </c>
      <c r="R1839" s="48">
        <v>0</v>
      </c>
      <c r="S1839" s="45" t="str">
        <v>Over Weight</v>
      </c>
      <c r="T1839" s="34" t="str">
        <v>Normal</v>
      </c>
    </row>
    <row r="1840" spans="1:20" ht="15.75">
      <c r="A1840" s="33" t="s">
        <v>1882</v>
      </c>
      <c r="B1840" s="7" t="str">
        <f>VLOOKUP(A1840,'Customer Names'!$A:$G,7,0)</f>
        <v>Ms</v>
      </c>
      <c r="C1840" s="7" t="str">
        <f>VLOOKUP(A1840,'Customer Names'!$A:$F,6,0)</f>
        <v>Lizette</v>
      </c>
      <c r="D1840" s="7" t="str">
        <f>VLOOKUP(A1840,'Customer Names'!$A:$E,5,0)</f>
        <v>Ruvalcaba</v>
      </c>
      <c r="E1840" s="25" t="str">
        <f>VLOOKUP(A1840,'Cleaned Hospitalisation data'!$A:$K,7,0)</f>
        <v>17-Oct-1977</v>
      </c>
      <c r="F1840" s="12">
        <f>VLOOKUP(A1840,'Cleaned Hospitalisation data'!$A$1:$K$2336,8,0)</f>
        <v>45</v>
      </c>
      <c r="G1840" s="12">
        <f>VLOOKUP(A1840,'Cleaned Hospitalisation data'!$A:$K,2,0)</f>
        <v>0</v>
      </c>
      <c r="H1840" s="28">
        <f>VLOOKUP(A1840,'Cleaned Hospitalisation data'!$A$1:$K$2336,3,0)</f>
        <v>17929.3</v>
      </c>
      <c r="I1840" s="12" t="str">
        <f>VLOOKUP(A1840,'Cleaned Hospitalisation data'!$A$1:$K$2336,4,0)</f>
        <v>Tier - 1</v>
      </c>
      <c r="J1840" s="12" t="str">
        <f>VLOOKUP(A1840,'Cleaned Hospitalisation data'!$A$1:$K$2336,5,0)</f>
        <v>Tier - 2</v>
      </c>
      <c r="K1840" s="12" t="str">
        <f>VLOOKUP(A1840,'Cleaned Hospitalisation data'!$A$1:$K$2336,6,0)</f>
        <v>R1013</v>
      </c>
      <c r="L1840" s="12" cm="1">
        <f t="array" ref="L1840:P1840">_xlfn.XLOOKUP(A1840,$A:$A,'Cleaned Medical Examiation data'!$B:$F)</f>
        <v>31.79</v>
      </c>
      <c r="M1840" s="12">
        <v>4.55</v>
      </c>
      <c r="N1840" s="12" t="str">
        <v>NO</v>
      </c>
      <c r="O1840" s="12" t="str">
        <v>NO</v>
      </c>
      <c r="P1840" s="12" t="str">
        <v>NO</v>
      </c>
      <c r="Q1840" s="19" t="str" cm="1">
        <f t="array" ref="Q1840:T1840">_xlfn.XLOOKUP(A1840,$A:$A,'Cleaned Medical Examiation data'!$H:$K)</f>
        <v>NO</v>
      </c>
      <c r="R1840" s="48">
        <v>0</v>
      </c>
      <c r="S1840" s="45" t="str">
        <v>Obesity</v>
      </c>
      <c r="T1840" s="34" t="str">
        <v>Normal</v>
      </c>
    </row>
    <row r="1841" spans="1:20" ht="15.75">
      <c r="A1841" s="33" t="s">
        <v>1883</v>
      </c>
      <c r="B1841" s="7" t="str">
        <f>VLOOKUP(A1841,'Customer Names'!$A:$G,7,0)</f>
        <v>Mr</v>
      </c>
      <c r="C1841" s="7" t="str">
        <f>VLOOKUP(A1841,'Customer Names'!$A:$F,6,0)</f>
        <v>Don</v>
      </c>
      <c r="D1841" s="7" t="str">
        <f>VLOOKUP(A1841,'Customer Names'!$A:$E,5,0)</f>
        <v>King</v>
      </c>
      <c r="E1841" s="25" t="str">
        <f>VLOOKUP(A1841,'Cleaned Hospitalisation data'!$A:$K,7,0)</f>
        <v>4-Dec-1989</v>
      </c>
      <c r="F1841" s="12">
        <f>VLOOKUP(A1841,'Cleaned Hospitalisation data'!$A$1:$K$2336,8,0)</f>
        <v>33</v>
      </c>
      <c r="G1841" s="12">
        <f>VLOOKUP(A1841,'Cleaned Hospitalisation data'!$A:$K,2,0)</f>
        <v>0</v>
      </c>
      <c r="H1841" s="28">
        <f>VLOOKUP(A1841,'Cleaned Hospitalisation data'!$A$1:$K$2336,3,0)</f>
        <v>17904.53</v>
      </c>
      <c r="I1841" s="12" t="str">
        <f>VLOOKUP(A1841,'Cleaned Hospitalisation data'!$A$1:$K$2336,4,0)</f>
        <v>Tier - 1</v>
      </c>
      <c r="J1841" s="12" t="str">
        <f>VLOOKUP(A1841,'Cleaned Hospitalisation data'!$A$1:$K$2336,5,0)</f>
        <v>Tier - 2</v>
      </c>
      <c r="K1841" s="12" t="str">
        <f>VLOOKUP(A1841,'Cleaned Hospitalisation data'!$A$1:$K$2336,6,0)</f>
        <v>R1017</v>
      </c>
      <c r="L1841" s="12" cm="1">
        <f t="array" ref="L1841:P1841">_xlfn.XLOOKUP(A1841,$A:$A,'Cleaned Medical Examiation data'!$B:$F)</f>
        <v>24.795000000000002</v>
      </c>
      <c r="M1841" s="12">
        <v>4.5199999999999996</v>
      </c>
      <c r="N1841" s="12" t="str">
        <v>NO</v>
      </c>
      <c r="O1841" s="12" t="str">
        <v>NO</v>
      </c>
      <c r="P1841" s="12" t="str">
        <v>NO</v>
      </c>
      <c r="Q1841" s="19" t="str" cm="1">
        <f t="array" ref="Q1841:T1841">_xlfn.XLOOKUP(A1841,$A:$A,'Cleaned Medical Examiation data'!$H:$K)</f>
        <v>YES</v>
      </c>
      <c r="R1841" s="48">
        <v>0</v>
      </c>
      <c r="S1841" s="45" t="str">
        <v>Normal Weight</v>
      </c>
      <c r="T1841" s="34" t="str">
        <v>Normal</v>
      </c>
    </row>
    <row r="1842" spans="1:20" ht="15.75">
      <c r="A1842" s="33" t="s">
        <v>1884</v>
      </c>
      <c r="B1842" s="7" t="str">
        <f>VLOOKUP(A1842,'Customer Names'!$A:$G,7,0)</f>
        <v>Mr</v>
      </c>
      <c r="C1842" s="7" t="str">
        <f>VLOOKUP(A1842,'Customer Names'!$A:$F,6,0)</f>
        <v>Jeb</v>
      </c>
      <c r="D1842" s="7" t="str">
        <f>VLOOKUP(A1842,'Customer Names'!$A:$E,5,0)</f>
        <v>Stone</v>
      </c>
      <c r="E1842" s="25" t="str">
        <f>VLOOKUP(A1842,'Cleaned Hospitalisation data'!$A:$K,7,0)</f>
        <v>12-Nov-1979</v>
      </c>
      <c r="F1842" s="12">
        <f>VLOOKUP(A1842,'Cleaned Hospitalisation data'!$A$1:$K$2336,8,0)</f>
        <v>43</v>
      </c>
      <c r="G1842" s="12">
        <f>VLOOKUP(A1842,'Cleaned Hospitalisation data'!$A:$K,2,0)</f>
        <v>2</v>
      </c>
      <c r="H1842" s="28">
        <f>VLOOKUP(A1842,'Cleaned Hospitalisation data'!$A$1:$K$2336,3,0)</f>
        <v>17882.669999999998</v>
      </c>
      <c r="I1842" s="12" t="str">
        <f>VLOOKUP(A1842,'Cleaned Hospitalisation data'!$A$1:$K$2336,4,0)</f>
        <v>Tier - 1</v>
      </c>
      <c r="J1842" s="12" t="str">
        <f>VLOOKUP(A1842,'Cleaned Hospitalisation data'!$A$1:$K$2336,5,0)</f>
        <v>Tier - 3</v>
      </c>
      <c r="K1842" s="12" t="str">
        <f>VLOOKUP(A1842,'Cleaned Hospitalisation data'!$A$1:$K$2336,6,0)</f>
        <v>R1012</v>
      </c>
      <c r="L1842" s="12" cm="1">
        <f t="array" ref="L1842:P1842">_xlfn.XLOOKUP(A1842,$A:$A,'Cleaned Medical Examiation data'!$B:$F)</f>
        <v>53.98</v>
      </c>
      <c r="M1842" s="12">
        <v>5.07</v>
      </c>
      <c r="N1842" s="12" t="str">
        <v>NO</v>
      </c>
      <c r="O1842" s="12" t="str">
        <v>NO</v>
      </c>
      <c r="P1842" s="12" t="str">
        <v>YES</v>
      </c>
      <c r="Q1842" s="19" t="str" cm="1">
        <f t="array" ref="Q1842:T1842">_xlfn.XLOOKUP(A1842,$A:$A,'Cleaned Medical Examiation data'!$H:$K)</f>
        <v>NO</v>
      </c>
      <c r="R1842" s="48">
        <v>1</v>
      </c>
      <c r="S1842" s="45" t="str">
        <v>Obesity</v>
      </c>
      <c r="T1842" s="34" t="str">
        <v>Normal</v>
      </c>
    </row>
    <row r="1843" spans="1:20" ht="15.75">
      <c r="A1843" s="33" t="s">
        <v>1885</v>
      </c>
      <c r="B1843" s="7" t="str">
        <f>VLOOKUP(A1843,'Customer Names'!$A:$G,7,0)</f>
        <v>Ms</v>
      </c>
      <c r="C1843" s="7" t="str">
        <f>VLOOKUP(A1843,'Customer Names'!$A:$F,6,0)</f>
        <v>Amy R</v>
      </c>
      <c r="D1843" s="7" t="str">
        <f>VLOOKUP(A1843,'Customer Names'!$A:$E,5,0)</f>
        <v>Campbell</v>
      </c>
      <c r="E1843" s="25" t="str">
        <f>VLOOKUP(A1843,'Cleaned Hospitalisation data'!$A:$K,7,0)</f>
        <v>26-Aug-1997</v>
      </c>
      <c r="F1843" s="12">
        <f>VLOOKUP(A1843,'Cleaned Hospitalisation data'!$A$1:$K$2336,8,0)</f>
        <v>25</v>
      </c>
      <c r="G1843" s="12">
        <f>VLOOKUP(A1843,'Cleaned Hospitalisation data'!$A:$K,2,0)</f>
        <v>0</v>
      </c>
      <c r="H1843" s="28">
        <f>VLOOKUP(A1843,'Cleaned Hospitalisation data'!$A$1:$K$2336,3,0)</f>
        <v>17878.900000000001</v>
      </c>
      <c r="I1843" s="12" t="str">
        <f>VLOOKUP(A1843,'Cleaned Hospitalisation data'!$A$1:$K$2336,4,0)</f>
        <v>Tier - 1</v>
      </c>
      <c r="J1843" s="12" t="str">
        <f>VLOOKUP(A1843,'Cleaned Hospitalisation data'!$A$1:$K$2336,5,0)</f>
        <v>Tier - 2</v>
      </c>
      <c r="K1843" s="12" t="str">
        <f>VLOOKUP(A1843,'Cleaned Hospitalisation data'!$A$1:$K$2336,6,0)</f>
        <v>R1024</v>
      </c>
      <c r="L1843" s="12" cm="1">
        <f t="array" ref="L1843:P1843">_xlfn.XLOOKUP(A1843,$A:$A,'Cleaned Medical Examiation data'!$B:$F)</f>
        <v>41.325000000000003</v>
      </c>
      <c r="M1843" s="12">
        <v>4.04</v>
      </c>
      <c r="N1843" s="12" t="str">
        <v>YES</v>
      </c>
      <c r="O1843" s="12" t="str">
        <v>NO</v>
      </c>
      <c r="P1843" s="12" t="str">
        <v>YES</v>
      </c>
      <c r="Q1843" s="19" t="str" cm="1">
        <f t="array" ref="Q1843:T1843">_xlfn.XLOOKUP(A1843,$A:$A,'Cleaned Medical Examiation data'!$H:$K)</f>
        <v>NO</v>
      </c>
      <c r="R1843" s="48">
        <v>1</v>
      </c>
      <c r="S1843" s="45" t="str">
        <v>Obesity</v>
      </c>
      <c r="T1843" s="34" t="str">
        <v>Normal</v>
      </c>
    </row>
    <row r="1844" spans="1:20" ht="15.75">
      <c r="A1844" s="33" t="s">
        <v>1886</v>
      </c>
      <c r="B1844" s="7" t="str">
        <f>VLOOKUP(A1844,'Customer Names'!$A:$G,7,0)</f>
        <v>Mr</v>
      </c>
      <c r="C1844" s="7" t="str">
        <f>VLOOKUP(A1844,'Customer Names'!$A:$F,6,0)</f>
        <v>Brian</v>
      </c>
      <c r="D1844" s="7" t="str">
        <f>VLOOKUP(A1844,'Customer Names'!$A:$E,5,0)</f>
        <v>Asher</v>
      </c>
      <c r="E1844" s="25" t="str">
        <f>VLOOKUP(A1844,'Cleaned Hospitalisation data'!$A:$K,7,0)</f>
        <v>12-Dec-1976</v>
      </c>
      <c r="F1844" s="12">
        <f>VLOOKUP(A1844,'Cleaned Hospitalisation data'!$A$1:$K$2336,8,0)</f>
        <v>46</v>
      </c>
      <c r="G1844" s="12">
        <f>VLOOKUP(A1844,'Cleaned Hospitalisation data'!$A:$K,2,0)</f>
        <v>2</v>
      </c>
      <c r="H1844" s="28">
        <f>VLOOKUP(A1844,'Cleaned Hospitalisation data'!$A$1:$K$2336,3,0)</f>
        <v>17862.919999999998</v>
      </c>
      <c r="I1844" s="12" t="str">
        <f>VLOOKUP(A1844,'Cleaned Hospitalisation data'!$A$1:$K$2336,4,0)</f>
        <v>Tier - 1</v>
      </c>
      <c r="J1844" s="12" t="str">
        <f>VLOOKUP(A1844,'Cleaned Hospitalisation data'!$A$1:$K$2336,5,0)</f>
        <v>Tier - 2</v>
      </c>
      <c r="K1844" s="12" t="str">
        <f>VLOOKUP(A1844,'Cleaned Hospitalisation data'!$A$1:$K$2336,6,0)</f>
        <v>R1012</v>
      </c>
      <c r="L1844" s="12" cm="1">
        <f t="array" ref="L1844:P1844">_xlfn.XLOOKUP(A1844,$A:$A,'Cleaned Medical Examiation data'!$B:$F)</f>
        <v>51.65</v>
      </c>
      <c r="M1844" s="12">
        <v>5.3</v>
      </c>
      <c r="N1844" s="12" t="str">
        <v>YES</v>
      </c>
      <c r="O1844" s="12" t="str">
        <v>NO</v>
      </c>
      <c r="P1844" s="12" t="str">
        <v>NO</v>
      </c>
      <c r="Q1844" s="19" t="str" cm="1">
        <f t="array" ref="Q1844:T1844">_xlfn.XLOOKUP(A1844,$A:$A,'Cleaned Medical Examiation data'!$H:$K)</f>
        <v>NO</v>
      </c>
      <c r="R1844" s="48">
        <v>0</v>
      </c>
      <c r="S1844" s="45" t="str">
        <v>Obesity</v>
      </c>
      <c r="T1844" s="34" t="str">
        <v>Normal</v>
      </c>
    </row>
    <row r="1845" spans="1:20" ht="15.75">
      <c r="A1845" s="33" t="s">
        <v>1887</v>
      </c>
      <c r="B1845" s="7" t="str">
        <f>VLOOKUP(A1845,'Customer Names'!$A:$G,7,0)</f>
        <v>Mr</v>
      </c>
      <c r="C1845" s="7" t="str">
        <f>VLOOKUP(A1845,'Customer Names'!$A:$F,6,0)</f>
        <v>Mike G</v>
      </c>
      <c r="D1845" s="7" t="str">
        <f>VLOOKUP(A1845,'Customer Names'!$A:$E,5,0)</f>
        <v>Mazzotta</v>
      </c>
      <c r="E1845" s="25" t="str">
        <f>VLOOKUP(A1845,'Cleaned Hospitalisation data'!$A:$K,7,0)</f>
        <v>8-Dec-1963</v>
      </c>
      <c r="F1845" s="12">
        <f>VLOOKUP(A1845,'Cleaned Hospitalisation data'!$A$1:$K$2336,8,0)</f>
        <v>59</v>
      </c>
      <c r="G1845" s="12">
        <f>VLOOKUP(A1845,'Cleaned Hospitalisation data'!$A:$K,2,0)</f>
        <v>0</v>
      </c>
      <c r="H1845" s="28">
        <f>VLOOKUP(A1845,'Cleaned Hospitalisation data'!$A$1:$K$2336,3,0)</f>
        <v>17832.599999999999</v>
      </c>
      <c r="I1845" s="12" t="str">
        <f>VLOOKUP(A1845,'Cleaned Hospitalisation data'!$A$1:$K$2336,4,0)</f>
        <v>Tier - 1</v>
      </c>
      <c r="J1845" s="12" t="str">
        <f>VLOOKUP(A1845,'Cleaned Hospitalisation data'!$A$1:$K$2336,5,0)</f>
        <v>Tier - 2</v>
      </c>
      <c r="K1845" s="12" t="str">
        <f>VLOOKUP(A1845,'Cleaned Hospitalisation data'!$A$1:$K$2336,6,0)</f>
        <v>R1012</v>
      </c>
      <c r="L1845" s="12" cm="1">
        <f t="array" ref="L1845:P1845">_xlfn.XLOOKUP(A1845,$A:$A,'Cleaned Medical Examiation data'!$B:$F)</f>
        <v>44.52</v>
      </c>
      <c r="M1845" s="12">
        <v>8.64</v>
      </c>
      <c r="N1845" s="12" t="str">
        <v>YES</v>
      </c>
      <c r="O1845" s="12" t="str">
        <v>NO</v>
      </c>
      <c r="P1845" s="12" t="str">
        <v>YES</v>
      </c>
      <c r="Q1845" s="19" t="str" cm="1">
        <f t="array" ref="Q1845:T1845">_xlfn.XLOOKUP(A1845,$A:$A,'Cleaned Medical Examiation data'!$H:$K)</f>
        <v>NO</v>
      </c>
      <c r="R1845" s="48">
        <v>1</v>
      </c>
      <c r="S1845" s="45" t="str">
        <v>Obesity</v>
      </c>
      <c r="T1845" s="34" t="str">
        <v>Diabetes</v>
      </c>
    </row>
    <row r="1846" spans="1:20" ht="15.75">
      <c r="A1846" s="33" t="s">
        <v>1888</v>
      </c>
      <c r="B1846" s="7" t="str">
        <f>VLOOKUP(A1846,'Customer Names'!$A:$G,7,0)</f>
        <v>Ms</v>
      </c>
      <c r="C1846" s="7" t="str">
        <f>VLOOKUP(A1846,'Customer Names'!$A:$F,6,0)</f>
        <v>Simonezitrone Sr</v>
      </c>
      <c r="D1846" s="7" t="str">
        <f>VLOOKUP(A1846,'Customer Names'!$A:$E,5,0)</f>
        <v>Huttl</v>
      </c>
      <c r="E1846" s="25" t="str">
        <f>VLOOKUP(A1846,'Cleaned Hospitalisation data'!$A:$K,7,0)</f>
        <v>10-Oct-1979</v>
      </c>
      <c r="F1846" s="12">
        <f>VLOOKUP(A1846,'Cleaned Hospitalisation data'!$A$1:$K$2336,8,0)</f>
        <v>43</v>
      </c>
      <c r="G1846" s="12">
        <f>VLOOKUP(A1846,'Cleaned Hospitalisation data'!$A:$K,2,0)</f>
        <v>2</v>
      </c>
      <c r="H1846" s="28">
        <f>VLOOKUP(A1846,'Cleaned Hospitalisation data'!$A$1:$K$2336,3,0)</f>
        <v>17779.939999999999</v>
      </c>
      <c r="I1846" s="12" t="str">
        <f>VLOOKUP(A1846,'Cleaned Hospitalisation data'!$A$1:$K$2336,4,0)</f>
        <v>Tier - 1</v>
      </c>
      <c r="J1846" s="12" t="str">
        <f>VLOOKUP(A1846,'Cleaned Hospitalisation data'!$A$1:$K$2336,5,0)</f>
        <v>Tier - 2</v>
      </c>
      <c r="K1846" s="12" t="str">
        <f>VLOOKUP(A1846,'Cleaned Hospitalisation data'!$A$1:$K$2336,6,0)</f>
        <v>R1012</v>
      </c>
      <c r="L1846" s="12" cm="1">
        <f t="array" ref="L1846:P1846">_xlfn.XLOOKUP(A1846,$A:$A,'Cleaned Medical Examiation data'!$B:$F)</f>
        <v>53.29</v>
      </c>
      <c r="M1846" s="12">
        <v>4.03</v>
      </c>
      <c r="N1846" s="12" t="str">
        <v>NO</v>
      </c>
      <c r="O1846" s="12" t="str">
        <v>NO</v>
      </c>
      <c r="P1846" s="12" t="str">
        <v>YES</v>
      </c>
      <c r="Q1846" s="19" t="str" cm="1">
        <f t="array" ref="Q1846:T1846">_xlfn.XLOOKUP(A1846,$A:$A,'Cleaned Medical Examiation data'!$H:$K)</f>
        <v>NO</v>
      </c>
      <c r="R1846" s="48">
        <v>1</v>
      </c>
      <c r="S1846" s="45" t="str">
        <v>Obesity</v>
      </c>
      <c r="T1846" s="34" t="str">
        <v>Normal</v>
      </c>
    </row>
    <row r="1847" spans="1:20" ht="15.75">
      <c r="A1847" s="33" t="s">
        <v>1889</v>
      </c>
      <c r="B1847" s="7" t="str">
        <f>VLOOKUP(A1847,'Customer Names'!$A:$G,7,0)</f>
        <v>Mr</v>
      </c>
      <c r="C1847" s="7" t="str">
        <f>VLOOKUP(A1847,'Customer Names'!$A:$F,6,0)</f>
        <v>Nicholas</v>
      </c>
      <c r="D1847" s="7" t="str">
        <f>VLOOKUP(A1847,'Customer Names'!$A:$E,5,0)</f>
        <v>Ferron</v>
      </c>
      <c r="E1847" s="25" t="str">
        <f>VLOOKUP(A1847,'Cleaned Hospitalisation data'!$A:$K,7,0)</f>
        <v>21-Jun-1966</v>
      </c>
      <c r="F1847" s="12">
        <f>VLOOKUP(A1847,'Cleaned Hospitalisation data'!$A$1:$K$2336,8,0)</f>
        <v>56</v>
      </c>
      <c r="G1847" s="12">
        <f>VLOOKUP(A1847,'Cleaned Hospitalisation data'!$A:$K,2,0)</f>
        <v>0</v>
      </c>
      <c r="H1847" s="28">
        <f>VLOOKUP(A1847,'Cleaned Hospitalisation data'!$A$1:$K$2336,3,0)</f>
        <v>17777.73</v>
      </c>
      <c r="I1847" s="12" t="str">
        <f>VLOOKUP(A1847,'Cleaned Hospitalisation data'!$A$1:$K$2336,4,0)</f>
        <v>Tier - 1</v>
      </c>
      <c r="J1847" s="12" t="str">
        <f>VLOOKUP(A1847,'Cleaned Hospitalisation data'!$A$1:$K$2336,5,0)</f>
        <v>Tier - 3</v>
      </c>
      <c r="K1847" s="12" t="str">
        <f>VLOOKUP(A1847,'Cleaned Hospitalisation data'!$A$1:$K$2336,6,0)</f>
        <v>R1012</v>
      </c>
      <c r="L1847" s="12" cm="1">
        <f t="array" ref="L1847:P1847">_xlfn.XLOOKUP(A1847,$A:$A,'Cleaned Medical Examiation data'!$B:$F)</f>
        <v>46.63</v>
      </c>
      <c r="M1847" s="12">
        <v>4.26</v>
      </c>
      <c r="N1847" s="12" t="str">
        <v>YES</v>
      </c>
      <c r="O1847" s="12" t="str">
        <v>NO</v>
      </c>
      <c r="P1847" s="12" t="str">
        <v>NO</v>
      </c>
      <c r="Q1847" s="19" t="str" cm="1">
        <f t="array" ref="Q1847:T1847">_xlfn.XLOOKUP(A1847,$A:$A,'Cleaned Medical Examiation data'!$H:$K)</f>
        <v>NO</v>
      </c>
      <c r="R1847" s="48">
        <v>2</v>
      </c>
      <c r="S1847" s="45" t="str">
        <v>Obesity</v>
      </c>
      <c r="T1847" s="34" t="str">
        <v>Normal</v>
      </c>
    </row>
    <row r="1848" spans="1:20" ht="15.75">
      <c r="A1848" s="33" t="s">
        <v>1890</v>
      </c>
      <c r="B1848" s="7" t="str">
        <f>VLOOKUP(A1848,'Customer Names'!$A:$G,7,0)</f>
        <v>Ms</v>
      </c>
      <c r="C1848" s="7" t="str">
        <f>VLOOKUP(A1848,'Customer Names'!$A:$F,6,0)</f>
        <v>Angela M</v>
      </c>
      <c r="D1848" s="7" t="str">
        <f>VLOOKUP(A1848,'Customer Names'!$A:$E,5,0)</f>
        <v>Colarusso</v>
      </c>
      <c r="E1848" s="25" t="str">
        <f>VLOOKUP(A1848,'Cleaned Hospitalisation data'!$A:$K,7,0)</f>
        <v>14-Jul-2003</v>
      </c>
      <c r="F1848" s="12">
        <f>VLOOKUP(A1848,'Cleaned Hospitalisation data'!$A$1:$K$2336,8,0)</f>
        <v>19</v>
      </c>
      <c r="G1848" s="12">
        <f>VLOOKUP(A1848,'Cleaned Hospitalisation data'!$A:$K,2,0)</f>
        <v>0</v>
      </c>
      <c r="H1848" s="28">
        <f>VLOOKUP(A1848,'Cleaned Hospitalisation data'!$A$1:$K$2336,3,0)</f>
        <v>17748.509999999998</v>
      </c>
      <c r="I1848" s="12" t="str">
        <f>VLOOKUP(A1848,'Cleaned Hospitalisation data'!$A$1:$K$2336,4,0)</f>
        <v>Tier - 1</v>
      </c>
      <c r="J1848" s="12" t="str">
        <f>VLOOKUP(A1848,'Cleaned Hospitalisation data'!$A$1:$K$2336,5,0)</f>
        <v>Tier - 1</v>
      </c>
      <c r="K1848" s="12" t="str">
        <f>VLOOKUP(A1848,'Cleaned Hospitalisation data'!$A$1:$K$2336,6,0)</f>
        <v>R1012</v>
      </c>
      <c r="L1848" s="12" cm="1">
        <f t="array" ref="L1848:P1848">_xlfn.XLOOKUP(A1848,$A:$A,'Cleaned Medical Examiation data'!$B:$F)</f>
        <v>28.88</v>
      </c>
      <c r="M1848" s="12">
        <v>5.35</v>
      </c>
      <c r="N1848" s="12" t="str">
        <v>NO</v>
      </c>
      <c r="O1848" s="12" t="str">
        <v>NO</v>
      </c>
      <c r="P1848" s="12" t="str">
        <v>YES</v>
      </c>
      <c r="Q1848" s="19" t="str" cm="1">
        <f t="array" ref="Q1848:T1848">_xlfn.XLOOKUP(A1848,$A:$A,'Cleaned Medical Examiation data'!$H:$K)</f>
        <v>YES</v>
      </c>
      <c r="R1848" s="48">
        <v>1</v>
      </c>
      <c r="S1848" s="45" t="str">
        <v>Over Weight</v>
      </c>
      <c r="T1848" s="34" t="str">
        <v>Normal</v>
      </c>
    </row>
    <row r="1849" spans="1:20" ht="15.75">
      <c r="A1849" s="33" t="s">
        <v>1891</v>
      </c>
      <c r="B1849" s="7" t="str">
        <f>VLOOKUP(A1849,'Customer Names'!$A:$G,7,0)</f>
        <v>Ms</v>
      </c>
      <c r="C1849" s="7" t="str">
        <f>VLOOKUP(A1849,'Customer Names'!$A:$F,6,0)</f>
        <v>Inna</v>
      </c>
      <c r="D1849" s="7" t="str">
        <f>VLOOKUP(A1849,'Customer Names'!$A:$E,5,0)</f>
        <v>Vishik</v>
      </c>
      <c r="E1849" s="25" t="str">
        <f>VLOOKUP(A1849,'Cleaned Hospitalisation data'!$A:$K,7,0)</f>
        <v>23-Oct-1975</v>
      </c>
      <c r="F1849" s="12">
        <f>VLOOKUP(A1849,'Cleaned Hospitalisation data'!$A$1:$K$2336,8,0)</f>
        <v>47</v>
      </c>
      <c r="G1849" s="12">
        <f>VLOOKUP(A1849,'Cleaned Hospitalisation data'!$A:$K,2,0)</f>
        <v>1</v>
      </c>
      <c r="H1849" s="28">
        <f>VLOOKUP(A1849,'Cleaned Hospitalisation data'!$A$1:$K$2336,3,0)</f>
        <v>42969.85</v>
      </c>
      <c r="I1849" s="12" t="str">
        <f>VLOOKUP(A1849,'Cleaned Hospitalisation data'!$A$1:$K$2336,4,0)</f>
        <v>Tier - 1</v>
      </c>
      <c r="J1849" s="12" t="str">
        <f>VLOOKUP(A1849,'Cleaned Hospitalisation data'!$A$1:$K$2336,5,0)</f>
        <v>Tier - 3</v>
      </c>
      <c r="K1849" s="12" t="str">
        <f>VLOOKUP(A1849,'Cleaned Hospitalisation data'!$A$1:$K$2336,6,0)</f>
        <v>R1013</v>
      </c>
      <c r="L1849" s="12" cm="1">
        <f t="array" ref="L1849:P1849">_xlfn.XLOOKUP(A1849,$A:$A,'Cleaned Medical Examiation data'!$B:$F)</f>
        <v>36.630000000000003</v>
      </c>
      <c r="M1849" s="12">
        <v>7.72</v>
      </c>
      <c r="N1849" s="12" t="str">
        <v>YES</v>
      </c>
      <c r="O1849" s="12" t="str">
        <v>NO</v>
      </c>
      <c r="P1849" s="12" t="str">
        <v>NO</v>
      </c>
      <c r="Q1849" s="19" t="str" cm="1">
        <f t="array" ref="Q1849:T1849">_xlfn.XLOOKUP(A1849,$A:$A,'Cleaned Medical Examiation data'!$H:$K)</f>
        <v>YES</v>
      </c>
      <c r="R1849" s="48">
        <v>1</v>
      </c>
      <c r="S1849" s="45" t="str">
        <v>Obesity</v>
      </c>
      <c r="T1849" s="34" t="str">
        <v>Diabetes</v>
      </c>
    </row>
    <row r="1850" spans="1:20" ht="15.75">
      <c r="A1850" s="33" t="s">
        <v>1892</v>
      </c>
      <c r="B1850" s="7" t="str">
        <f>VLOOKUP(A1850,'Customer Names'!$A:$G,7,0)</f>
        <v>Mr</v>
      </c>
      <c r="C1850" s="7" t="str">
        <f>VLOOKUP(A1850,'Customer Names'!$A:$F,6,0)</f>
        <v>Oz</v>
      </c>
      <c r="D1850" s="7" t="str">
        <f>VLOOKUP(A1850,'Customer Names'!$A:$E,5,0)</f>
        <v>Pearlman</v>
      </c>
      <c r="E1850" s="25" t="str">
        <f>VLOOKUP(A1850,'Cleaned Hospitalisation data'!$A:$K,7,0)</f>
        <v>1-Jul-1994</v>
      </c>
      <c r="F1850" s="12">
        <f>VLOOKUP(A1850,'Cleaned Hospitalisation data'!$A$1:$K$2336,8,0)</f>
        <v>28</v>
      </c>
      <c r="G1850" s="12">
        <f>VLOOKUP(A1850,'Cleaned Hospitalisation data'!$A:$K,2,0)</f>
        <v>3</v>
      </c>
      <c r="H1850" s="28">
        <f>VLOOKUP(A1850,'Cleaned Hospitalisation data'!$A$1:$K$2336,3,0)</f>
        <v>17663.14</v>
      </c>
      <c r="I1850" s="12" t="str">
        <f>VLOOKUP(A1850,'Cleaned Hospitalisation data'!$A$1:$K$2336,4,0)</f>
        <v>Tier - 1</v>
      </c>
      <c r="J1850" s="12" t="str">
        <f>VLOOKUP(A1850,'Cleaned Hospitalisation data'!$A$1:$K$2336,5,0)</f>
        <v>Tier - 3</v>
      </c>
      <c r="K1850" s="12" t="str">
        <f>VLOOKUP(A1850,'Cleaned Hospitalisation data'!$A$1:$K$2336,6,0)</f>
        <v>R1013</v>
      </c>
      <c r="L1850" s="12" cm="1">
        <f t="array" ref="L1850:P1850">_xlfn.XLOOKUP(A1850,$A:$A,'Cleaned Medical Examiation data'!$B:$F)</f>
        <v>23.98</v>
      </c>
      <c r="M1850" s="12">
        <v>4.9000000000000004</v>
      </c>
      <c r="N1850" s="12" t="str">
        <v>NO</v>
      </c>
      <c r="O1850" s="12" t="str">
        <v>NO</v>
      </c>
      <c r="P1850" s="12" t="str">
        <v>NO</v>
      </c>
      <c r="Q1850" s="19" t="str" cm="1">
        <f t="array" ref="Q1850:T1850">_xlfn.XLOOKUP(A1850,$A:$A,'Cleaned Medical Examiation data'!$H:$K)</f>
        <v>NO</v>
      </c>
      <c r="R1850" s="48">
        <v>0</v>
      </c>
      <c r="S1850" s="45" t="str">
        <v>Normal Weight</v>
      </c>
      <c r="T1850" s="34" t="str">
        <v>Normal</v>
      </c>
    </row>
    <row r="1851" spans="1:20" ht="15.75">
      <c r="A1851" s="33" t="s">
        <v>1893</v>
      </c>
      <c r="B1851" s="7" t="str">
        <f>VLOOKUP(A1851,'Customer Names'!$A:$G,7,0)</f>
        <v>Ms</v>
      </c>
      <c r="C1851" s="7" t="str">
        <f>VLOOKUP(A1851,'Customer Names'!$A:$F,6,0)</f>
        <v>Erin M</v>
      </c>
      <c r="D1851" s="7" t="str">
        <f>VLOOKUP(A1851,'Customer Names'!$A:$E,5,0)</f>
        <v>O'Mara</v>
      </c>
      <c r="E1851" s="25" t="str">
        <f>VLOOKUP(A1851,'Cleaned Hospitalisation data'!$A:$K,7,0)</f>
        <v>25-Oct-1990</v>
      </c>
      <c r="F1851" s="12">
        <f>VLOOKUP(A1851,'Cleaned Hospitalisation data'!$A$1:$K$2336,8,0)</f>
        <v>32</v>
      </c>
      <c r="G1851" s="12">
        <f>VLOOKUP(A1851,'Cleaned Hospitalisation data'!$A:$K,2,0)</f>
        <v>1</v>
      </c>
      <c r="H1851" s="28">
        <f>VLOOKUP(A1851,'Cleaned Hospitalisation data'!$A$1:$K$2336,3,0)</f>
        <v>17626.240000000002</v>
      </c>
      <c r="I1851" s="12" t="str">
        <f>VLOOKUP(A1851,'Cleaned Hospitalisation data'!$A$1:$K$2336,4,0)</f>
        <v>Tier - 1</v>
      </c>
      <c r="J1851" s="12" t="str">
        <f>VLOOKUP(A1851,'Cleaned Hospitalisation data'!$A$1:$K$2336,5,0)</f>
        <v>Tier - 3</v>
      </c>
      <c r="K1851" s="12" t="str">
        <f>VLOOKUP(A1851,'Cleaned Hospitalisation data'!$A$1:$K$2336,6,0)</f>
        <v>R1013</v>
      </c>
      <c r="L1851" s="12" cm="1">
        <f t="array" ref="L1851:P1851">_xlfn.XLOOKUP(A1851,$A:$A,'Cleaned Medical Examiation data'!$B:$F)</f>
        <v>23.65</v>
      </c>
      <c r="M1851" s="12">
        <v>4.5</v>
      </c>
      <c r="N1851" s="12" t="str">
        <v>NO</v>
      </c>
      <c r="O1851" s="12" t="str">
        <v>NO</v>
      </c>
      <c r="P1851" s="12" t="str">
        <v>NO</v>
      </c>
      <c r="Q1851" s="19" t="str" cm="1">
        <f t="array" ref="Q1851:T1851">_xlfn.XLOOKUP(A1851,$A:$A,'Cleaned Medical Examiation data'!$H:$K)</f>
        <v>NO</v>
      </c>
      <c r="R1851" s="48">
        <v>0</v>
      </c>
      <c r="S1851" s="45" t="str">
        <v>Normal Weight</v>
      </c>
      <c r="T1851" s="34" t="str">
        <v>Normal</v>
      </c>
    </row>
    <row r="1852" spans="1:20" ht="15.75">
      <c r="A1852" s="33" t="s">
        <v>1894</v>
      </c>
      <c r="B1852" s="7" t="str">
        <f>VLOOKUP(A1852,'Customer Names'!$A:$G,7,0)</f>
        <v>Mr</v>
      </c>
      <c r="C1852" s="7" t="str">
        <f>VLOOKUP(A1852,'Customer Names'!$A:$F,6,0)</f>
        <v>Bobby E</v>
      </c>
      <c r="D1852" s="7" t="str">
        <f>VLOOKUP(A1852,'Customer Names'!$A:$E,5,0)</f>
        <v>Niska</v>
      </c>
      <c r="E1852" s="25" t="str">
        <f>VLOOKUP(A1852,'Cleaned Hospitalisation data'!$A:$K,7,0)</f>
        <v>26-Jul-1970</v>
      </c>
      <c r="F1852" s="12">
        <f>VLOOKUP(A1852,'Cleaned Hospitalisation data'!$A$1:$K$2336,8,0)</f>
        <v>52</v>
      </c>
      <c r="G1852" s="12">
        <f>VLOOKUP(A1852,'Cleaned Hospitalisation data'!$A:$K,2,0)</f>
        <v>0</v>
      </c>
      <c r="H1852" s="28">
        <f>VLOOKUP(A1852,'Cleaned Hospitalisation data'!$A$1:$K$2336,3,0)</f>
        <v>17584.72</v>
      </c>
      <c r="I1852" s="12" t="str">
        <f>VLOOKUP(A1852,'Cleaned Hospitalisation data'!$A$1:$K$2336,4,0)</f>
        <v>Tier - 1</v>
      </c>
      <c r="J1852" s="12" t="str">
        <f>VLOOKUP(A1852,'Cleaned Hospitalisation data'!$A$1:$K$2336,5,0)</f>
        <v>Tier - 3</v>
      </c>
      <c r="K1852" s="12" t="str">
        <f>VLOOKUP(A1852,'Cleaned Hospitalisation data'!$A$1:$K$2336,6,0)</f>
        <v>R1012</v>
      </c>
      <c r="L1852" s="12" cm="1">
        <f t="array" ref="L1852:P1852">_xlfn.XLOOKUP(A1852,$A:$A,'Cleaned Medical Examiation data'!$B:$F)</f>
        <v>49.09</v>
      </c>
      <c r="M1852" s="12">
        <v>8.3800000000000008</v>
      </c>
      <c r="N1852" s="12" t="str">
        <v>YES</v>
      </c>
      <c r="O1852" s="12" t="str">
        <v>NO</v>
      </c>
      <c r="P1852" s="12" t="str">
        <v>NO</v>
      </c>
      <c r="Q1852" s="19" t="str" cm="1">
        <f t="array" ref="Q1852:T1852">_xlfn.XLOOKUP(A1852,$A:$A,'Cleaned Medical Examiation data'!$H:$K)</f>
        <v>NO</v>
      </c>
      <c r="R1852" s="48">
        <v>2</v>
      </c>
      <c r="S1852" s="45" t="str">
        <v>Obesity</v>
      </c>
      <c r="T1852" s="34" t="str">
        <v>Diabetes</v>
      </c>
    </row>
    <row r="1853" spans="1:20" ht="15.75">
      <c r="A1853" s="33" t="s">
        <v>1895</v>
      </c>
      <c r="B1853" s="7" t="str">
        <f>VLOOKUP(A1853,'Customer Names'!$A:$G,7,0)</f>
        <v>Mr</v>
      </c>
      <c r="C1853" s="7" t="str">
        <f>VLOOKUP(A1853,'Customer Names'!$A:$F,6,0)</f>
        <v>Daniel P</v>
      </c>
      <c r="D1853" s="7" t="str">
        <f>VLOOKUP(A1853,'Customer Names'!$A:$E,5,0)</f>
        <v>Schlich</v>
      </c>
      <c r="E1853" s="25" t="str">
        <f>VLOOKUP(A1853,'Cleaned Hospitalisation data'!$A:$K,7,0)</f>
        <v>25-Aug-2002</v>
      </c>
      <c r="F1853" s="12">
        <f>VLOOKUP(A1853,'Cleaned Hospitalisation data'!$A$1:$K$2336,8,0)</f>
        <v>20</v>
      </c>
      <c r="G1853" s="12">
        <f>VLOOKUP(A1853,'Cleaned Hospitalisation data'!$A:$K,2,0)</f>
        <v>1</v>
      </c>
      <c r="H1853" s="28">
        <f>VLOOKUP(A1853,'Cleaned Hospitalisation data'!$A$1:$K$2336,3,0)</f>
        <v>17560.38</v>
      </c>
      <c r="I1853" s="12" t="str">
        <f>VLOOKUP(A1853,'Cleaned Hospitalisation data'!$A$1:$K$2336,4,0)</f>
        <v>Tier - 1</v>
      </c>
      <c r="J1853" s="12" t="str">
        <f>VLOOKUP(A1853,'Cleaned Hospitalisation data'!$A$1:$K$2336,5,0)</f>
        <v>Tier - 1</v>
      </c>
      <c r="K1853" s="12" t="str">
        <f>VLOOKUP(A1853,'Cleaned Hospitalisation data'!$A$1:$K$2336,6,0)</f>
        <v>R1012</v>
      </c>
      <c r="L1853" s="12" cm="1">
        <f t="array" ref="L1853:P1853">_xlfn.XLOOKUP(A1853,$A:$A,'Cleaned Medical Examiation data'!$B:$F)</f>
        <v>28.024999999999999</v>
      </c>
      <c r="M1853" s="12">
        <v>7.03</v>
      </c>
      <c r="N1853" s="12" t="str">
        <v>NO</v>
      </c>
      <c r="O1853" s="12" t="str">
        <v>NO</v>
      </c>
      <c r="P1853" s="12" t="str">
        <v>NO</v>
      </c>
      <c r="Q1853" s="19" t="str" cm="1">
        <f t="array" ref="Q1853:T1853">_xlfn.XLOOKUP(A1853,$A:$A,'Cleaned Medical Examiation data'!$H:$K)</f>
        <v>YES</v>
      </c>
      <c r="R1853" s="48">
        <v>0</v>
      </c>
      <c r="S1853" s="45" t="str">
        <v>Over Weight</v>
      </c>
      <c r="T1853" s="34" t="str">
        <v>Diabetes</v>
      </c>
    </row>
    <row r="1854" spans="1:20" ht="15.75">
      <c r="A1854" s="33" t="s">
        <v>1896</v>
      </c>
      <c r="B1854" s="7" t="str">
        <f>VLOOKUP(A1854,'Customer Names'!$A:$G,7,0)</f>
        <v>Ms</v>
      </c>
      <c r="C1854" s="7" t="str">
        <f>VLOOKUP(A1854,'Customer Names'!$A:$F,6,0)</f>
        <v>Marie E</v>
      </c>
      <c r="D1854" s="7" t="str">
        <f>VLOOKUP(A1854,'Customer Names'!$A:$E,5,0)</f>
        <v>Zidek</v>
      </c>
      <c r="E1854" s="25" t="str">
        <f>VLOOKUP(A1854,'Cleaned Hospitalisation data'!$A:$K,7,0)</f>
        <v>16-Nov-1963</v>
      </c>
      <c r="F1854" s="12">
        <f>VLOOKUP(A1854,'Cleaned Hospitalisation data'!$A$1:$K$2336,8,0)</f>
        <v>59</v>
      </c>
      <c r="G1854" s="12">
        <f>VLOOKUP(A1854,'Cleaned Hospitalisation data'!$A:$K,2,0)</f>
        <v>0</v>
      </c>
      <c r="H1854" s="28">
        <f>VLOOKUP(A1854,'Cleaned Hospitalisation data'!$A$1:$K$2336,3,0)</f>
        <v>17556.88</v>
      </c>
      <c r="I1854" s="12" t="str">
        <f>VLOOKUP(A1854,'Cleaned Hospitalisation data'!$A$1:$K$2336,4,0)</f>
        <v>Tier - 1</v>
      </c>
      <c r="J1854" s="12" t="str">
        <f>VLOOKUP(A1854,'Cleaned Hospitalisation data'!$A$1:$K$2336,5,0)</f>
        <v>Tier - 2</v>
      </c>
      <c r="K1854" s="12" t="str">
        <f>VLOOKUP(A1854,'Cleaned Hospitalisation data'!$A$1:$K$2336,6,0)</f>
        <v>R1012</v>
      </c>
      <c r="L1854" s="12" cm="1">
        <f t="array" ref="L1854:P1854">_xlfn.XLOOKUP(A1854,$A:$A,'Cleaned Medical Examiation data'!$B:$F)</f>
        <v>43.32</v>
      </c>
      <c r="M1854" s="12">
        <v>8.75</v>
      </c>
      <c r="N1854" s="12" t="str">
        <v>YES</v>
      </c>
      <c r="O1854" s="12" t="str">
        <v>NO</v>
      </c>
      <c r="P1854" s="12" t="str">
        <v>YES</v>
      </c>
      <c r="Q1854" s="19" t="str" cm="1">
        <f t="array" ref="Q1854:T1854">_xlfn.XLOOKUP(A1854,$A:$A,'Cleaned Medical Examiation data'!$H:$K)</f>
        <v>NO</v>
      </c>
      <c r="R1854" s="48">
        <v>1</v>
      </c>
      <c r="S1854" s="45" t="str">
        <v>Obesity</v>
      </c>
      <c r="T1854" s="34" t="str">
        <v>Diabetes</v>
      </c>
    </row>
    <row r="1855" spans="1:20" ht="15.75">
      <c r="A1855" s="33" t="s">
        <v>1897</v>
      </c>
      <c r="B1855" s="7" t="str">
        <f>VLOOKUP(A1855,'Customer Names'!$A:$G,7,0)</f>
        <v>Mrs</v>
      </c>
      <c r="C1855" s="7" t="str">
        <f>VLOOKUP(A1855,'Customer Names'!$A:$F,6,0)</f>
        <v>Katie</v>
      </c>
      <c r="D1855" s="7" t="str">
        <f>VLOOKUP(A1855,'Customer Names'!$A:$E,5,0)</f>
        <v>Ellgass</v>
      </c>
      <c r="E1855" s="25" t="str">
        <f>VLOOKUP(A1855,'Cleaned Hospitalisation data'!$A:$K,7,0)</f>
        <v>12-Jul-1968</v>
      </c>
      <c r="F1855" s="12">
        <f>VLOOKUP(A1855,'Cleaned Hospitalisation data'!$A$1:$K$2336,8,0)</f>
        <v>54</v>
      </c>
      <c r="G1855" s="12">
        <f>VLOOKUP(A1855,'Cleaned Hospitalisation data'!$A:$K,2,0)</f>
        <v>0</v>
      </c>
      <c r="H1855" s="28">
        <f>VLOOKUP(A1855,'Cleaned Hospitalisation data'!$A$1:$K$2336,3,0)</f>
        <v>17507.47</v>
      </c>
      <c r="I1855" s="12" t="str">
        <f>VLOOKUP(A1855,'Cleaned Hospitalisation data'!$A$1:$K$2336,4,0)</f>
        <v>Tier - 1</v>
      </c>
      <c r="J1855" s="12" t="str">
        <f>VLOOKUP(A1855,'Cleaned Hospitalisation data'!$A$1:$K$2336,5,0)</f>
        <v>Tier - 1</v>
      </c>
      <c r="K1855" s="12" t="str">
        <f>VLOOKUP(A1855,'Cleaned Hospitalisation data'!$A$1:$K$2336,6,0)</f>
        <v>R1026</v>
      </c>
      <c r="L1855" s="12" cm="1">
        <f t="array" ref="L1855:P1855">_xlfn.XLOOKUP(A1855,$A:$A,'Cleaned Medical Examiation data'!$B:$F)</f>
        <v>45.92</v>
      </c>
      <c r="M1855" s="12">
        <v>9.51</v>
      </c>
      <c r="N1855" s="12" t="str">
        <v>NO</v>
      </c>
      <c r="O1855" s="12" t="str">
        <v>NO</v>
      </c>
      <c r="P1855" s="12" t="str">
        <v>NO</v>
      </c>
      <c r="Q1855" s="19" t="str" cm="1">
        <f t="array" ref="Q1855:T1855">_xlfn.XLOOKUP(A1855,$A:$A,'Cleaned Medical Examiation data'!$H:$K)</f>
        <v>NO</v>
      </c>
      <c r="R1855" s="48">
        <v>0</v>
      </c>
      <c r="S1855" s="45" t="str">
        <v>Obesity</v>
      </c>
      <c r="T1855" s="34" t="str">
        <v>Diabetes</v>
      </c>
    </row>
    <row r="1856" spans="1:20" ht="15.75">
      <c r="A1856" s="33" t="s">
        <v>1898</v>
      </c>
      <c r="B1856" s="7" t="str">
        <f>VLOOKUP(A1856,'Customer Names'!$A:$G,7,0)</f>
        <v>Mr</v>
      </c>
      <c r="C1856" s="7" t="str">
        <f>VLOOKUP(A1856,'Customer Names'!$A:$F,6,0)</f>
        <v>Eric D</v>
      </c>
      <c r="D1856" s="7" t="str">
        <f>VLOOKUP(A1856,'Customer Names'!$A:$E,5,0)</f>
        <v>Lowe</v>
      </c>
      <c r="E1856" s="25" t="str">
        <f>VLOOKUP(A1856,'Cleaned Hospitalisation data'!$A:$K,7,0)</f>
        <v>16-Jun-1965</v>
      </c>
      <c r="F1856" s="12">
        <f>VLOOKUP(A1856,'Cleaned Hospitalisation data'!$A$1:$K$2336,8,0)</f>
        <v>57</v>
      </c>
      <c r="G1856" s="12">
        <f>VLOOKUP(A1856,'Cleaned Hospitalisation data'!$A:$K,2,0)</f>
        <v>0</v>
      </c>
      <c r="H1856" s="28">
        <f>VLOOKUP(A1856,'Cleaned Hospitalisation data'!$A$1:$K$2336,3,0)</f>
        <v>17505.650000000001</v>
      </c>
      <c r="I1856" s="12" t="str">
        <f>VLOOKUP(A1856,'Cleaned Hospitalisation data'!$A$1:$K$2336,4,0)</f>
        <v>Tier - 1</v>
      </c>
      <c r="J1856" s="12" t="str">
        <f>VLOOKUP(A1856,'Cleaned Hospitalisation data'!$A$1:$K$2336,5,0)</f>
        <v>Tier - 2</v>
      </c>
      <c r="K1856" s="12" t="str">
        <f>VLOOKUP(A1856,'Cleaned Hospitalisation data'!$A$1:$K$2336,6,0)</f>
        <v>R1023</v>
      </c>
      <c r="L1856" s="12" cm="1">
        <f t="array" ref="L1856:P1856">_xlfn.XLOOKUP(A1856,$A:$A,'Cleaned Medical Examiation data'!$B:$F)</f>
        <v>44.03</v>
      </c>
      <c r="M1856" s="12">
        <v>9.36</v>
      </c>
      <c r="N1856" s="12" t="str">
        <v>NO</v>
      </c>
      <c r="O1856" s="12" t="str">
        <v>NO</v>
      </c>
      <c r="P1856" s="12" t="str">
        <v>NO</v>
      </c>
      <c r="Q1856" s="19" t="str" cm="1">
        <f t="array" ref="Q1856:T1856">_xlfn.XLOOKUP(A1856,$A:$A,'Cleaned Medical Examiation data'!$H:$K)</f>
        <v>NO</v>
      </c>
      <c r="R1856" s="48">
        <v>0</v>
      </c>
      <c r="S1856" s="45" t="str">
        <v>Obesity</v>
      </c>
      <c r="T1856" s="34" t="str">
        <v>Diabetes</v>
      </c>
    </row>
    <row r="1857" spans="1:20" ht="15.75">
      <c r="A1857" s="33" t="s">
        <v>1899</v>
      </c>
      <c r="B1857" s="7" t="str">
        <f>VLOOKUP(A1857,'Customer Names'!$A:$G,7,0)</f>
        <v>Ms</v>
      </c>
      <c r="C1857" s="7" t="str">
        <f>VLOOKUP(A1857,'Customer Names'!$A:$F,6,0)</f>
        <v>Tara</v>
      </c>
      <c r="D1857" s="7" t="str">
        <f>VLOOKUP(A1857,'Customer Names'!$A:$E,5,0)</f>
        <v>Malone</v>
      </c>
      <c r="E1857" s="25" t="str">
        <f>VLOOKUP(A1857,'Cleaned Hospitalisation data'!$A:$K,7,0)</f>
        <v>29-Dec-1990</v>
      </c>
      <c r="F1857" s="12">
        <f>VLOOKUP(A1857,'Cleaned Hospitalisation data'!$A$1:$K$2336,8,0)</f>
        <v>32</v>
      </c>
      <c r="G1857" s="12">
        <f>VLOOKUP(A1857,'Cleaned Hospitalisation data'!$A:$K,2,0)</f>
        <v>0</v>
      </c>
      <c r="H1857" s="28">
        <f>VLOOKUP(A1857,'Cleaned Hospitalisation data'!$A$1:$K$2336,3,0)</f>
        <v>17496.310000000001</v>
      </c>
      <c r="I1857" s="12" t="str">
        <f>VLOOKUP(A1857,'Cleaned Hospitalisation data'!$A$1:$K$2336,4,0)</f>
        <v>Tier - 1</v>
      </c>
      <c r="J1857" s="12" t="str">
        <f>VLOOKUP(A1857,'Cleaned Hospitalisation data'!$A$1:$K$2336,5,0)</f>
        <v>Tier - 2</v>
      </c>
      <c r="K1857" s="12" t="str">
        <f>VLOOKUP(A1857,'Cleaned Hospitalisation data'!$A$1:$K$2336,6,0)</f>
        <v>R1011</v>
      </c>
      <c r="L1857" s="12" cm="1">
        <f t="array" ref="L1857:P1857">_xlfn.XLOOKUP(A1857,$A:$A,'Cleaned Medical Examiation data'!$B:$F)</f>
        <v>24.6</v>
      </c>
      <c r="M1857" s="12">
        <v>4.8099999999999996</v>
      </c>
      <c r="N1857" s="12" t="str">
        <v>NO</v>
      </c>
      <c r="O1857" s="12" t="str">
        <v>NO</v>
      </c>
      <c r="P1857" s="12" t="str">
        <v>NO</v>
      </c>
      <c r="Q1857" s="19" t="str" cm="1">
        <f t="array" ref="Q1857:T1857">_xlfn.XLOOKUP(A1857,$A:$A,'Cleaned Medical Examiation data'!$H:$K)</f>
        <v>YES</v>
      </c>
      <c r="R1857" s="48">
        <v>0</v>
      </c>
      <c r="S1857" s="45" t="str">
        <v>Normal Weight</v>
      </c>
      <c r="T1857" s="34" t="str">
        <v>Normal</v>
      </c>
    </row>
    <row r="1858" spans="1:20" ht="15.75">
      <c r="A1858" s="33" t="s">
        <v>1900</v>
      </c>
      <c r="B1858" s="7" t="str">
        <f>VLOOKUP(A1858,'Customer Names'!$A:$G,7,0)</f>
        <v>Ms</v>
      </c>
      <c r="C1858" s="7" t="str">
        <f>VLOOKUP(A1858,'Customer Names'!$A:$F,6,0)</f>
        <v>Haley L</v>
      </c>
      <c r="D1858" s="7" t="str">
        <f>VLOOKUP(A1858,'Customer Names'!$A:$E,5,0)</f>
        <v>Dumke</v>
      </c>
      <c r="E1858" s="25" t="str">
        <f>VLOOKUP(A1858,'Cleaned Hospitalisation data'!$A:$K,7,0)</f>
        <v>8-Jun-1971</v>
      </c>
      <c r="F1858" s="12">
        <f>VLOOKUP(A1858,'Cleaned Hospitalisation data'!$A$1:$K$2336,8,0)</f>
        <v>52</v>
      </c>
      <c r="G1858" s="12">
        <f>VLOOKUP(A1858,'Cleaned Hospitalisation data'!$A:$K,2,0)</f>
        <v>0</v>
      </c>
      <c r="H1858" s="28">
        <f>VLOOKUP(A1858,'Cleaned Hospitalisation data'!$A$1:$K$2336,3,0)</f>
        <v>17479.53</v>
      </c>
      <c r="I1858" s="12" t="str">
        <f>VLOOKUP(A1858,'Cleaned Hospitalisation data'!$A$1:$K$2336,4,0)</f>
        <v>Tier - 1</v>
      </c>
      <c r="J1858" s="12" t="str">
        <f>VLOOKUP(A1858,'Cleaned Hospitalisation data'!$A$1:$K$2336,5,0)</f>
        <v>Tier - 1</v>
      </c>
      <c r="K1858" s="12" t="str">
        <f>VLOOKUP(A1858,'Cleaned Hospitalisation data'!$A$1:$K$2336,6,0)</f>
        <v>R1012</v>
      </c>
      <c r="L1858" s="12" cm="1">
        <f t="array" ref="L1858:P1858">_xlfn.XLOOKUP(A1858,$A:$A,'Cleaned Medical Examiation data'!$B:$F)</f>
        <v>49.15</v>
      </c>
      <c r="M1858" s="12">
        <v>8.08</v>
      </c>
      <c r="N1858" s="12" t="str">
        <v>NO</v>
      </c>
      <c r="O1858" s="12" t="str">
        <v>NO</v>
      </c>
      <c r="P1858" s="12" t="str">
        <v>NO</v>
      </c>
      <c r="Q1858" s="19" t="str" cm="1">
        <f t="array" ref="Q1858:T1858">_xlfn.XLOOKUP(A1858,$A:$A,'Cleaned Medical Examiation data'!$H:$K)</f>
        <v>NO</v>
      </c>
      <c r="R1858" s="48">
        <v>0</v>
      </c>
      <c r="S1858" s="45" t="str">
        <v>Obesity</v>
      </c>
      <c r="T1858" s="34" t="str">
        <v>Diabetes</v>
      </c>
    </row>
    <row r="1859" spans="1:20" ht="15.75">
      <c r="A1859" s="33" t="s">
        <v>1901</v>
      </c>
      <c r="B1859" s="7" t="str">
        <f>VLOOKUP(A1859,'Customer Names'!$A:$G,7,0)</f>
        <v>Ms</v>
      </c>
      <c r="C1859" s="7" t="str">
        <f>VLOOKUP(A1859,'Customer Names'!$A:$F,6,0)</f>
        <v>Kayla B</v>
      </c>
      <c r="D1859" s="7" t="str">
        <f>VLOOKUP(A1859,'Customer Names'!$A:$E,5,0)</f>
        <v>Strong</v>
      </c>
      <c r="E1859" s="25" t="str">
        <f>VLOOKUP(A1859,'Cleaned Hospitalisation data'!$A:$K,7,0)</f>
        <v>2-Nov-2003</v>
      </c>
      <c r="F1859" s="12">
        <f>VLOOKUP(A1859,'Cleaned Hospitalisation data'!$A$1:$K$2336,8,0)</f>
        <v>19</v>
      </c>
      <c r="G1859" s="12">
        <f>VLOOKUP(A1859,'Cleaned Hospitalisation data'!$A:$K,2,0)</f>
        <v>0</v>
      </c>
      <c r="H1859" s="28">
        <f>VLOOKUP(A1859,'Cleaned Hospitalisation data'!$A$1:$K$2336,3,0)</f>
        <v>17468.98</v>
      </c>
      <c r="I1859" s="12" t="str">
        <f>VLOOKUP(A1859,'Cleaned Hospitalisation data'!$A$1:$K$2336,4,0)</f>
        <v>Tier - 2</v>
      </c>
      <c r="J1859" s="12" t="str">
        <f>VLOOKUP(A1859,'Cleaned Hospitalisation data'!$A$1:$K$2336,5,0)</f>
        <v>Tier - 1</v>
      </c>
      <c r="K1859" s="12" t="str">
        <f>VLOOKUP(A1859,'Cleaned Hospitalisation data'!$A$1:$K$2336,6,0)</f>
        <v>R1012</v>
      </c>
      <c r="L1859" s="12" cm="1">
        <f t="array" ref="L1859:P1859">_xlfn.XLOOKUP(A1859,$A:$A,'Cleaned Medical Examiation data'!$B:$F)</f>
        <v>28.31</v>
      </c>
      <c r="M1859" s="12">
        <v>6.29</v>
      </c>
      <c r="N1859" s="12" t="str">
        <v>NO</v>
      </c>
      <c r="O1859" s="12" t="str">
        <v>NO</v>
      </c>
      <c r="P1859" s="12" t="str">
        <v>YES</v>
      </c>
      <c r="Q1859" s="19" t="str" cm="1">
        <f t="array" ref="Q1859:T1859">_xlfn.XLOOKUP(A1859,$A:$A,'Cleaned Medical Examiation data'!$H:$K)</f>
        <v>YES</v>
      </c>
      <c r="R1859" s="48">
        <v>1</v>
      </c>
      <c r="S1859" s="45" t="str">
        <v>Over Weight</v>
      </c>
      <c r="T1859" s="34" t="str">
        <v>Prediabetes</v>
      </c>
    </row>
    <row r="1860" spans="1:20" ht="15.75">
      <c r="A1860" s="33" t="s">
        <v>1902</v>
      </c>
      <c r="B1860" s="7" t="str">
        <f>VLOOKUP(A1860,'Customer Names'!$A:$G,7,0)</f>
        <v>Mr</v>
      </c>
      <c r="C1860" s="7" t="str">
        <f>VLOOKUP(A1860,'Customer Names'!$A:$F,6,0)</f>
        <v>Ari</v>
      </c>
      <c r="D1860" s="7" t="str">
        <f>VLOOKUP(A1860,'Customer Names'!$A:$E,5,0)</f>
        <v>Schorr</v>
      </c>
      <c r="E1860" s="25" t="str">
        <f>VLOOKUP(A1860,'Cleaned Hospitalisation data'!$A:$K,7,0)</f>
        <v>10-Sep-1972</v>
      </c>
      <c r="F1860" s="12">
        <f>VLOOKUP(A1860,'Cleaned Hospitalisation data'!$A$1:$K$2336,8,0)</f>
        <v>50</v>
      </c>
      <c r="G1860" s="12">
        <f>VLOOKUP(A1860,'Cleaned Hospitalisation data'!$A:$K,2,0)</f>
        <v>2</v>
      </c>
      <c r="H1860" s="28">
        <f>VLOOKUP(A1860,'Cleaned Hospitalisation data'!$A$1:$K$2336,3,0)</f>
        <v>42856.84</v>
      </c>
      <c r="I1860" s="12" t="str">
        <f>VLOOKUP(A1860,'Cleaned Hospitalisation data'!$A$1:$K$2336,4,0)</f>
        <v>Tier - 1</v>
      </c>
      <c r="J1860" s="12" t="str">
        <f>VLOOKUP(A1860,'Cleaned Hospitalisation data'!$A$1:$K$2336,5,0)</f>
        <v>Tier - 1</v>
      </c>
      <c r="K1860" s="12" t="str">
        <f>VLOOKUP(A1860,'Cleaned Hospitalisation data'!$A$1:$K$2336,6,0)</f>
        <v>R1011</v>
      </c>
      <c r="L1860" s="12" cm="1">
        <f t="array" ref="L1860:P1860">_xlfn.XLOOKUP(A1860,$A:$A,'Cleaned Medical Examiation data'!$B:$F)</f>
        <v>34.200000000000003</v>
      </c>
      <c r="M1860" s="12">
        <v>5.75</v>
      </c>
      <c r="N1860" s="12" t="str">
        <v>NO</v>
      </c>
      <c r="O1860" s="12" t="str">
        <v>NO</v>
      </c>
      <c r="P1860" s="12" t="str">
        <v>NO</v>
      </c>
      <c r="Q1860" s="19" t="str" cm="1">
        <f t="array" ref="Q1860:T1860">_xlfn.XLOOKUP(A1860,$A:$A,'Cleaned Medical Examiation data'!$H:$K)</f>
        <v>YES</v>
      </c>
      <c r="R1860" s="48">
        <v>2</v>
      </c>
      <c r="S1860" s="45" t="str">
        <v>Obesity</v>
      </c>
      <c r="T1860" s="34" t="str">
        <v>Prediabetes</v>
      </c>
    </row>
    <row r="1861" spans="1:20" ht="15.75">
      <c r="A1861" s="33" t="s">
        <v>1903</v>
      </c>
      <c r="B1861" s="7" t="str">
        <f>VLOOKUP(A1861,'Customer Names'!$A:$G,7,0)</f>
        <v>Mr</v>
      </c>
      <c r="C1861" s="7" t="str">
        <f>VLOOKUP(A1861,'Customer Names'!$A:$F,6,0)</f>
        <v>Mark D</v>
      </c>
      <c r="D1861" s="7" t="str">
        <f>VLOOKUP(A1861,'Customer Names'!$A:$E,5,0)</f>
        <v>Ferguson</v>
      </c>
      <c r="E1861" s="25" t="str">
        <f>VLOOKUP(A1861,'Cleaned Hospitalisation data'!$A:$K,7,0)</f>
        <v>18-Oct-1992</v>
      </c>
      <c r="F1861" s="12">
        <f>VLOOKUP(A1861,'Cleaned Hospitalisation data'!$A$1:$K$2336,8,0)</f>
        <v>30</v>
      </c>
      <c r="G1861" s="12">
        <f>VLOOKUP(A1861,'Cleaned Hospitalisation data'!$A:$K,2,0)</f>
        <v>2</v>
      </c>
      <c r="H1861" s="28">
        <f>VLOOKUP(A1861,'Cleaned Hospitalisation data'!$A$1:$K$2336,3,0)</f>
        <v>17361.77</v>
      </c>
      <c r="I1861" s="12" t="str">
        <f>VLOOKUP(A1861,'Cleaned Hospitalisation data'!$A$1:$K$2336,4,0)</f>
        <v>Tier - 2</v>
      </c>
      <c r="J1861" s="12" t="str">
        <f>VLOOKUP(A1861,'Cleaned Hospitalisation data'!$A$1:$K$2336,5,0)</f>
        <v>Tier - 1</v>
      </c>
      <c r="K1861" s="12" t="str">
        <f>VLOOKUP(A1861,'Cleaned Hospitalisation data'!$A$1:$K$2336,6,0)</f>
        <v>R1012</v>
      </c>
      <c r="L1861" s="12" cm="1">
        <f t="array" ref="L1861:P1861">_xlfn.XLOOKUP(A1861,$A:$A,'Cleaned Medical Examiation data'!$B:$F)</f>
        <v>22.99</v>
      </c>
      <c r="M1861" s="12">
        <v>6.29</v>
      </c>
      <c r="N1861" s="12" t="str">
        <v>NO</v>
      </c>
      <c r="O1861" s="12" t="str">
        <v>NO</v>
      </c>
      <c r="P1861" s="12" t="str">
        <v>NO</v>
      </c>
      <c r="Q1861" s="19" t="str" cm="1">
        <f t="array" ref="Q1861:T1861">_xlfn.XLOOKUP(A1861,$A:$A,'Cleaned Medical Examiation data'!$H:$K)</f>
        <v>YES</v>
      </c>
      <c r="R1861" s="48">
        <v>1</v>
      </c>
      <c r="S1861" s="45" t="str">
        <v>Normal Weight</v>
      </c>
      <c r="T1861" s="34" t="str">
        <v>Prediabetes</v>
      </c>
    </row>
    <row r="1862" spans="1:20" ht="15.75">
      <c r="A1862" s="33" t="s">
        <v>1904</v>
      </c>
      <c r="B1862" s="7" t="str">
        <f>VLOOKUP(A1862,'Customer Names'!$A:$G,7,0)</f>
        <v>Mr</v>
      </c>
      <c r="C1862" s="7" t="str">
        <f>VLOOKUP(A1862,'Customer Names'!$A:$F,6,0)</f>
        <v>Patrick J</v>
      </c>
      <c r="D1862" s="7" t="str">
        <f>VLOOKUP(A1862,'Customer Names'!$A:$E,5,0)</f>
        <v>Klein</v>
      </c>
      <c r="E1862" s="25" t="str">
        <f>VLOOKUP(A1862,'Cleaned Hospitalisation data'!$A:$K,7,0)</f>
        <v>1-Nov-2003</v>
      </c>
      <c r="F1862" s="12">
        <f>VLOOKUP(A1862,'Cleaned Hospitalisation data'!$A$1:$K$2336,8,0)</f>
        <v>19</v>
      </c>
      <c r="G1862" s="12">
        <f>VLOOKUP(A1862,'Cleaned Hospitalisation data'!$A:$K,2,0)</f>
        <v>0</v>
      </c>
      <c r="H1862" s="28">
        <f>VLOOKUP(A1862,'Cleaned Hospitalisation data'!$A$1:$K$2336,3,0)</f>
        <v>17352.68</v>
      </c>
      <c r="I1862" s="12" t="str">
        <f>VLOOKUP(A1862,'Cleaned Hospitalisation data'!$A$1:$K$2336,4,0)</f>
        <v>Tier - 2</v>
      </c>
      <c r="J1862" s="12" t="str">
        <f>VLOOKUP(A1862,'Cleaned Hospitalisation data'!$A$1:$K$2336,5,0)</f>
        <v>Tier - 3</v>
      </c>
      <c r="K1862" s="12" t="str">
        <f>VLOOKUP(A1862,'Cleaned Hospitalisation data'!$A$1:$K$2336,6,0)</f>
        <v>R1012</v>
      </c>
      <c r="L1862" s="12" cm="1">
        <f t="array" ref="L1862:P1862">_xlfn.XLOOKUP(A1862,$A:$A,'Cleaned Medical Examiation data'!$B:$F)</f>
        <v>29.07</v>
      </c>
      <c r="M1862" s="12">
        <v>5.12</v>
      </c>
      <c r="N1862" s="12" t="str">
        <v>NO</v>
      </c>
      <c r="O1862" s="12" t="str">
        <v>NO</v>
      </c>
      <c r="P1862" s="12" t="str">
        <v>YES</v>
      </c>
      <c r="Q1862" s="19" t="str" cm="1">
        <f t="array" ref="Q1862:T1862">_xlfn.XLOOKUP(A1862,$A:$A,'Cleaned Medical Examiation data'!$H:$K)</f>
        <v>YES</v>
      </c>
      <c r="R1862" s="48">
        <v>1</v>
      </c>
      <c r="S1862" s="45" t="str">
        <v>Over Weight</v>
      </c>
      <c r="T1862" s="34" t="str">
        <v>Normal</v>
      </c>
    </row>
    <row r="1863" spans="1:20" ht="15.75">
      <c r="A1863" s="33" t="s">
        <v>1905</v>
      </c>
      <c r="B1863" s="7" t="str">
        <f>VLOOKUP(A1863,'Customer Names'!$A:$G,7,0)</f>
        <v>Mr</v>
      </c>
      <c r="C1863" s="7" t="str">
        <f>VLOOKUP(A1863,'Customer Names'!$A:$F,6,0)</f>
        <v>Alejandro</v>
      </c>
      <c r="D1863" s="7" t="str">
        <f>VLOOKUP(A1863,'Customer Names'!$A:$E,5,0)</f>
        <v>Eusebio</v>
      </c>
      <c r="E1863" s="25" t="str">
        <f>VLOOKUP(A1863,'Cleaned Hospitalisation data'!$A:$K,7,0)</f>
        <v>12-Jul-1963</v>
      </c>
      <c r="F1863" s="12">
        <f>VLOOKUP(A1863,'Cleaned Hospitalisation data'!$A$1:$K$2336,8,0)</f>
        <v>59</v>
      </c>
      <c r="G1863" s="12">
        <f>VLOOKUP(A1863,'Cleaned Hospitalisation data'!$A:$K,2,0)</f>
        <v>0</v>
      </c>
      <c r="H1863" s="28">
        <f>VLOOKUP(A1863,'Cleaned Hospitalisation data'!$A$1:$K$2336,3,0)</f>
        <v>17337.580000000002</v>
      </c>
      <c r="I1863" s="12" t="str">
        <f>VLOOKUP(A1863,'Cleaned Hospitalisation data'!$A$1:$K$2336,4,0)</f>
        <v>Tier - 2</v>
      </c>
      <c r="J1863" s="12" t="str">
        <f>VLOOKUP(A1863,'Cleaned Hospitalisation data'!$A$1:$K$2336,5,0)</f>
        <v>Tier - 3</v>
      </c>
      <c r="K1863" s="12" t="str">
        <f>VLOOKUP(A1863,'Cleaned Hospitalisation data'!$A$1:$K$2336,6,0)</f>
        <v>R1023</v>
      </c>
      <c r="L1863" s="12" cm="1">
        <f t="array" ref="L1863:P1863">_xlfn.XLOOKUP(A1863,$A:$A,'Cleaned Medical Examiation data'!$B:$F)</f>
        <v>42.02</v>
      </c>
      <c r="M1863" s="12">
        <v>9.9499999999999993</v>
      </c>
      <c r="N1863" s="12" t="str">
        <v>YES</v>
      </c>
      <c r="O1863" s="12" t="str">
        <v>NO</v>
      </c>
      <c r="P1863" s="12" t="str">
        <v>YES</v>
      </c>
      <c r="Q1863" s="19" t="str" cm="1">
        <f t="array" ref="Q1863:T1863">_xlfn.XLOOKUP(A1863,$A:$A,'Cleaned Medical Examiation data'!$H:$K)</f>
        <v>NO</v>
      </c>
      <c r="R1863" s="48">
        <v>1</v>
      </c>
      <c r="S1863" s="45" t="str">
        <v>Obesity</v>
      </c>
      <c r="T1863" s="34" t="str">
        <v>Diabetes</v>
      </c>
    </row>
    <row r="1864" spans="1:20" ht="15.75">
      <c r="A1864" s="33" t="s">
        <v>1906</v>
      </c>
      <c r="B1864" s="7" t="str">
        <f>VLOOKUP(A1864,'Customer Names'!$A:$G,7,0)</f>
        <v>Mrs</v>
      </c>
      <c r="C1864" s="7" t="str">
        <f>VLOOKUP(A1864,'Customer Names'!$A:$F,6,0)</f>
        <v>Beth A</v>
      </c>
      <c r="D1864" s="7" t="str">
        <f>VLOOKUP(A1864,'Customer Names'!$A:$E,5,0)</f>
        <v>Szolosi</v>
      </c>
      <c r="E1864" s="25" t="str">
        <f>VLOOKUP(A1864,'Cleaned Hospitalisation data'!$A:$K,7,0)</f>
        <v>25-Aug-1975</v>
      </c>
      <c r="F1864" s="12">
        <f>VLOOKUP(A1864,'Cleaned Hospitalisation data'!$A$1:$K$2336,8,0)</f>
        <v>47</v>
      </c>
      <c r="G1864" s="12">
        <f>VLOOKUP(A1864,'Cleaned Hospitalisation data'!$A:$K,2,0)</f>
        <v>1</v>
      </c>
      <c r="H1864" s="28">
        <f>VLOOKUP(A1864,'Cleaned Hospitalisation data'!$A$1:$K$2336,3,0)</f>
        <v>17253.43</v>
      </c>
      <c r="I1864" s="12" t="str">
        <f>VLOOKUP(A1864,'Cleaned Hospitalisation data'!$A$1:$K$2336,4,0)</f>
        <v>Tier - 2</v>
      </c>
      <c r="J1864" s="12" t="str">
        <f>VLOOKUP(A1864,'Cleaned Hospitalisation data'!$A$1:$K$2336,5,0)</f>
        <v>Tier - 3</v>
      </c>
      <c r="K1864" s="12" t="str">
        <f>VLOOKUP(A1864,'Cleaned Hospitalisation data'!$A$1:$K$2336,6,0)</f>
        <v>R1026</v>
      </c>
      <c r="L1864" s="12" cm="1">
        <f t="array" ref="L1864:P1864">_xlfn.XLOOKUP(A1864,$A:$A,'Cleaned Medical Examiation data'!$B:$F)</f>
        <v>49.07</v>
      </c>
      <c r="M1864" s="12">
        <v>9.08</v>
      </c>
      <c r="N1864" s="12" t="str">
        <v>YES</v>
      </c>
      <c r="O1864" s="12" t="str">
        <v>NO</v>
      </c>
      <c r="P1864" s="12" t="str">
        <v>NO</v>
      </c>
      <c r="Q1864" s="19" t="str" cm="1">
        <f t="array" ref="Q1864:T1864">_xlfn.XLOOKUP(A1864,$A:$A,'Cleaned Medical Examiation data'!$H:$K)</f>
        <v>NO</v>
      </c>
      <c r="R1864" s="48">
        <v>1</v>
      </c>
      <c r="S1864" s="45" t="str">
        <v>Obesity</v>
      </c>
      <c r="T1864" s="34" t="str">
        <v>Diabetes</v>
      </c>
    </row>
    <row r="1865" spans="1:20" ht="15.75">
      <c r="A1865" s="33" t="s">
        <v>1907</v>
      </c>
      <c r="B1865" s="7" t="str">
        <f>VLOOKUP(A1865,'Customer Names'!$A:$G,7,0)</f>
        <v>Mr</v>
      </c>
      <c r="C1865" s="7" t="str">
        <f>VLOOKUP(A1865,'Customer Names'!$A:$F,6,0)</f>
        <v>Jason R</v>
      </c>
      <c r="D1865" s="7" t="str">
        <f>VLOOKUP(A1865,'Customer Names'!$A:$E,5,0)</f>
        <v>Butler</v>
      </c>
      <c r="E1865" s="25" t="str">
        <f>VLOOKUP(A1865,'Cleaned Hospitalisation data'!$A:$K,7,0)</f>
        <v>22-Oct-1982</v>
      </c>
      <c r="F1865" s="12">
        <f>VLOOKUP(A1865,'Cleaned Hospitalisation data'!$A$1:$K$2336,8,0)</f>
        <v>40</v>
      </c>
      <c r="G1865" s="12">
        <f>VLOOKUP(A1865,'Cleaned Hospitalisation data'!$A:$K,2,0)</f>
        <v>1</v>
      </c>
      <c r="H1865" s="28">
        <f>VLOOKUP(A1865,'Cleaned Hospitalisation data'!$A$1:$K$2336,3,0)</f>
        <v>17179.52</v>
      </c>
      <c r="I1865" s="12" t="str">
        <f>VLOOKUP(A1865,'Cleaned Hospitalisation data'!$A$1:$K$2336,4,0)</f>
        <v>Tier - 2</v>
      </c>
      <c r="J1865" s="12" t="str">
        <f>VLOOKUP(A1865,'Cleaned Hospitalisation data'!$A$1:$K$2336,5,0)</f>
        <v>Tier - 1</v>
      </c>
      <c r="K1865" s="12" t="str">
        <f>VLOOKUP(A1865,'Cleaned Hospitalisation data'!$A$1:$K$2336,6,0)</f>
        <v>R1013</v>
      </c>
      <c r="L1865" s="12" cm="1">
        <f t="array" ref="L1865:P1865">_xlfn.XLOOKUP(A1865,$A:$A,'Cleaned Medical Examiation data'!$B:$F)</f>
        <v>19.8</v>
      </c>
      <c r="M1865" s="12">
        <v>4.82</v>
      </c>
      <c r="N1865" s="12" t="str">
        <v>NO</v>
      </c>
      <c r="O1865" s="12" t="str">
        <v>NO</v>
      </c>
      <c r="P1865" s="12" t="str">
        <v>NO</v>
      </c>
      <c r="Q1865" s="19" t="str" cm="1">
        <f t="array" ref="Q1865:T1865">_xlfn.XLOOKUP(A1865,$A:$A,'Cleaned Medical Examiation data'!$H:$K)</f>
        <v>YES</v>
      </c>
      <c r="R1865" s="48">
        <v>0</v>
      </c>
      <c r="S1865" s="45" t="str">
        <v>Normal Weight</v>
      </c>
      <c r="T1865" s="34" t="str">
        <v>Normal</v>
      </c>
    </row>
    <row r="1866" spans="1:20" ht="15.75">
      <c r="A1866" s="33" t="s">
        <v>1908</v>
      </c>
      <c r="B1866" s="7" t="str">
        <f>VLOOKUP(A1866,'Customer Names'!$A:$G,7,0)</f>
        <v>Mr</v>
      </c>
      <c r="C1866" s="7" t="str">
        <f>VLOOKUP(A1866,'Customer Names'!$A:$F,6,0)</f>
        <v>Yoshinori</v>
      </c>
      <c r="D1866" s="7" t="str">
        <f>VLOOKUP(A1866,'Customer Names'!$A:$E,5,0)</f>
        <v>Fukuchi</v>
      </c>
      <c r="E1866" s="25" t="str">
        <f>VLOOKUP(A1866,'Cleaned Hospitalisation data'!$A:$K,7,0)</f>
        <v>18-Aug-2004</v>
      </c>
      <c r="F1866" s="12">
        <f>VLOOKUP(A1866,'Cleaned Hospitalisation data'!$A$1:$K$2336,8,0)</f>
        <v>18</v>
      </c>
      <c r="G1866" s="12">
        <f>VLOOKUP(A1866,'Cleaned Hospitalisation data'!$A:$K,2,0)</f>
        <v>1</v>
      </c>
      <c r="H1866" s="28">
        <f>VLOOKUP(A1866,'Cleaned Hospitalisation data'!$A$1:$K$2336,3,0)</f>
        <v>17178.68</v>
      </c>
      <c r="I1866" s="12" t="str">
        <f>VLOOKUP(A1866,'Cleaned Hospitalisation data'!$A$1:$K$2336,4,0)</f>
        <v>Tier - 2</v>
      </c>
      <c r="J1866" s="12" t="str">
        <f>VLOOKUP(A1866,'Cleaned Hospitalisation data'!$A$1:$K$2336,5,0)</f>
        <v>Tier - 2</v>
      </c>
      <c r="K1866" s="12" t="str">
        <f>VLOOKUP(A1866,'Cleaned Hospitalisation data'!$A$1:$K$2336,6,0)</f>
        <v>R1019</v>
      </c>
      <c r="L1866" s="12" cm="1">
        <f t="array" ref="L1866:P1866">_xlfn.XLOOKUP(A1866,$A:$A,'Cleaned Medical Examiation data'!$B:$F)</f>
        <v>27.36</v>
      </c>
      <c r="M1866" s="12">
        <v>4.6500000000000004</v>
      </c>
      <c r="N1866" s="12" t="str">
        <v>NO</v>
      </c>
      <c r="O1866" s="12" t="str">
        <v>YES</v>
      </c>
      <c r="P1866" s="12" t="str">
        <v>NO</v>
      </c>
      <c r="Q1866" s="19" t="str" cm="1">
        <f t="array" ref="Q1866:T1866">_xlfn.XLOOKUP(A1866,$A:$A,'Cleaned Medical Examiation data'!$H:$K)</f>
        <v>YES</v>
      </c>
      <c r="R1866" s="48">
        <v>1</v>
      </c>
      <c r="S1866" s="45" t="str">
        <v>Over Weight</v>
      </c>
      <c r="T1866" s="34" t="str">
        <v>Normal</v>
      </c>
    </row>
    <row r="1867" spans="1:20" ht="15.75">
      <c r="A1867" s="33" t="s">
        <v>1909</v>
      </c>
      <c r="B1867" s="7" t="str">
        <f>VLOOKUP(A1867,'Customer Names'!$A:$G,7,0)</f>
        <v>Ms</v>
      </c>
      <c r="C1867" s="7" t="str">
        <f>VLOOKUP(A1867,'Customer Names'!$A:$F,6,0)</f>
        <v>Adrienne G</v>
      </c>
      <c r="D1867" s="7" t="str">
        <f>VLOOKUP(A1867,'Customer Names'!$A:$E,5,0)</f>
        <v>Drucker</v>
      </c>
      <c r="E1867" s="25" t="str">
        <f>VLOOKUP(A1867,'Cleaned Hospitalisation data'!$A:$K,7,0)</f>
        <v>7-Jun-1964</v>
      </c>
      <c r="F1867" s="12">
        <f>VLOOKUP(A1867,'Cleaned Hospitalisation data'!$A$1:$K$2336,8,0)</f>
        <v>59</v>
      </c>
      <c r="G1867" s="12">
        <f>VLOOKUP(A1867,'Cleaned Hospitalisation data'!$A:$K,2,0)</f>
        <v>0</v>
      </c>
      <c r="H1867" s="28">
        <f>VLOOKUP(A1867,'Cleaned Hospitalisation data'!$A$1:$K$2336,3,0)</f>
        <v>17174.52</v>
      </c>
      <c r="I1867" s="12" t="str">
        <f>VLOOKUP(A1867,'Cleaned Hospitalisation data'!$A$1:$K$2336,4,0)</f>
        <v>Tier - 2</v>
      </c>
      <c r="J1867" s="12" t="str">
        <f>VLOOKUP(A1867,'Cleaned Hospitalisation data'!$A$1:$K$2336,5,0)</f>
        <v>Tier - 2</v>
      </c>
      <c r="K1867" s="12" t="str">
        <f>VLOOKUP(A1867,'Cleaned Hospitalisation data'!$A$1:$K$2336,6,0)</f>
        <v>R1012</v>
      </c>
      <c r="L1867" s="12" cm="1">
        <f t="array" ref="L1867:P1867">_xlfn.XLOOKUP(A1867,$A:$A,'Cleaned Medical Examiation data'!$B:$F)</f>
        <v>42.95</v>
      </c>
      <c r="M1867" s="12">
        <v>5.16</v>
      </c>
      <c r="N1867" s="12" t="str">
        <v>YES</v>
      </c>
      <c r="O1867" s="12" t="str">
        <v>NO</v>
      </c>
      <c r="P1867" s="12" t="str">
        <v>NO</v>
      </c>
      <c r="Q1867" s="19" t="str" cm="1">
        <f t="array" ref="Q1867:T1867">_xlfn.XLOOKUP(A1867,$A:$A,'Cleaned Medical Examiation data'!$H:$K)</f>
        <v>NO</v>
      </c>
      <c r="R1867" s="48">
        <v>1</v>
      </c>
      <c r="S1867" s="45" t="str">
        <v>Obesity</v>
      </c>
      <c r="T1867" s="34" t="str">
        <v>Normal</v>
      </c>
    </row>
    <row r="1868" spans="1:20" ht="15.75">
      <c r="A1868" s="33" t="s">
        <v>1910</v>
      </c>
      <c r="B1868" s="7" t="str">
        <f>VLOOKUP(A1868,'Customer Names'!$A:$G,7,0)</f>
        <v>Mrs</v>
      </c>
      <c r="C1868" s="7" t="str">
        <f>VLOOKUP(A1868,'Customer Names'!$A:$F,6,0)</f>
        <v>Meredith</v>
      </c>
      <c r="D1868" s="7" t="str">
        <f>VLOOKUP(A1868,'Customer Names'!$A:$E,5,0)</f>
        <v>Aziz</v>
      </c>
      <c r="E1868" s="25" t="str">
        <f>VLOOKUP(A1868,'Cleaned Hospitalisation data'!$A:$K,7,0)</f>
        <v>16-Sep-1965</v>
      </c>
      <c r="F1868" s="12">
        <f>VLOOKUP(A1868,'Cleaned Hospitalisation data'!$A$1:$K$2336,8,0)</f>
        <v>57</v>
      </c>
      <c r="G1868" s="12">
        <f>VLOOKUP(A1868,'Cleaned Hospitalisation data'!$A:$K,2,0)</f>
        <v>0</v>
      </c>
      <c r="H1868" s="28">
        <f>VLOOKUP(A1868,'Cleaned Hospitalisation data'!$A$1:$K$2336,3,0)</f>
        <v>17172.27</v>
      </c>
      <c r="I1868" s="12" t="str">
        <f>VLOOKUP(A1868,'Cleaned Hospitalisation data'!$A$1:$K$2336,4,0)</f>
        <v>Tier - 2</v>
      </c>
      <c r="J1868" s="12" t="str">
        <f>VLOOKUP(A1868,'Cleaned Hospitalisation data'!$A$1:$K$2336,5,0)</f>
        <v>Tier - 2</v>
      </c>
      <c r="K1868" s="12" t="str">
        <f>VLOOKUP(A1868,'Cleaned Hospitalisation data'!$A$1:$K$2336,6,0)</f>
        <v>R1026</v>
      </c>
      <c r="L1868" s="12" cm="1">
        <f t="array" ref="L1868:P1868">_xlfn.XLOOKUP(A1868,$A:$A,'Cleaned Medical Examiation data'!$B:$F)</f>
        <v>42.66</v>
      </c>
      <c r="M1868" s="12">
        <v>10.44</v>
      </c>
      <c r="N1868" s="12" t="str">
        <v>NO</v>
      </c>
      <c r="O1868" s="12" t="str">
        <v>NO</v>
      </c>
      <c r="P1868" s="12" t="str">
        <v>NO</v>
      </c>
      <c r="Q1868" s="19" t="str" cm="1">
        <f t="array" ref="Q1868:T1868">_xlfn.XLOOKUP(A1868,$A:$A,'Cleaned Medical Examiation data'!$H:$K)</f>
        <v>NO</v>
      </c>
      <c r="R1868" s="48">
        <v>0</v>
      </c>
      <c r="S1868" s="45" t="str">
        <v>Obesity</v>
      </c>
      <c r="T1868" s="34" t="str">
        <v>Diabetes</v>
      </c>
    </row>
    <row r="1869" spans="1:20" ht="15.75">
      <c r="A1869" s="33" t="s">
        <v>1911</v>
      </c>
      <c r="B1869" s="7" t="str">
        <f>VLOOKUP(A1869,'Customer Names'!$A:$G,7,0)</f>
        <v>Mr</v>
      </c>
      <c r="C1869" s="7" t="str">
        <f>VLOOKUP(A1869,'Customer Names'!$A:$F,6,0)</f>
        <v>Junyong</v>
      </c>
      <c r="D1869" s="7" t="str">
        <f>VLOOKUP(A1869,'Customer Names'!$A:$E,5,0)</f>
        <v>Pak</v>
      </c>
      <c r="E1869" s="25" t="str">
        <f>VLOOKUP(A1869,'Cleaned Hospitalisation data'!$A:$K,7,0)</f>
        <v>3-Jun-1998</v>
      </c>
      <c r="F1869" s="12">
        <f>VLOOKUP(A1869,'Cleaned Hospitalisation data'!$A$1:$K$2336,8,0)</f>
        <v>25</v>
      </c>
      <c r="G1869" s="12">
        <f>VLOOKUP(A1869,'Cleaned Hospitalisation data'!$A:$K,2,0)</f>
        <v>4</v>
      </c>
      <c r="H1869" s="28">
        <f>VLOOKUP(A1869,'Cleaned Hospitalisation data'!$A$1:$K$2336,3,0)</f>
        <v>17128.43</v>
      </c>
      <c r="I1869" s="12" t="str">
        <f>VLOOKUP(A1869,'Cleaned Hospitalisation data'!$A$1:$K$2336,4,0)</f>
        <v>Tier - 2</v>
      </c>
      <c r="J1869" s="12" t="str">
        <f>VLOOKUP(A1869,'Cleaned Hospitalisation data'!$A$1:$K$2336,5,0)</f>
        <v>Tier - 3</v>
      </c>
      <c r="K1869" s="12" t="str">
        <f>VLOOKUP(A1869,'Cleaned Hospitalisation data'!$A$1:$K$2336,6,0)</f>
        <v>R1016</v>
      </c>
      <c r="L1869" s="12" cm="1">
        <f t="array" ref="L1869:P1869">_xlfn.XLOOKUP(A1869,$A:$A,'Cleaned Medical Examiation data'!$B:$F)</f>
        <v>33.630000000000003</v>
      </c>
      <c r="M1869" s="12">
        <v>5.69</v>
      </c>
      <c r="N1869" s="12" t="str">
        <v>NO</v>
      </c>
      <c r="O1869" s="12" t="str">
        <v>NO</v>
      </c>
      <c r="P1869" s="12" t="str">
        <v>NO</v>
      </c>
      <c r="Q1869" s="19" t="str" cm="1">
        <f t="array" ref="Q1869:T1869">_xlfn.XLOOKUP(A1869,$A:$A,'Cleaned Medical Examiation data'!$H:$K)</f>
        <v>NO</v>
      </c>
      <c r="R1869" s="48">
        <v>1</v>
      </c>
      <c r="S1869" s="45" t="str">
        <v>Obesity</v>
      </c>
      <c r="T1869" s="34" t="str">
        <v>Normal</v>
      </c>
    </row>
    <row r="1870" spans="1:20" ht="15.75">
      <c r="A1870" s="33" t="s">
        <v>1912</v>
      </c>
      <c r="B1870" s="7" t="str">
        <f>VLOOKUP(A1870,'Customer Names'!$A:$G,7,0)</f>
        <v>Ms</v>
      </c>
      <c r="C1870" s="7" t="str">
        <f>VLOOKUP(A1870,'Customer Names'!$A:$F,6,0)</f>
        <v>Kristen A</v>
      </c>
      <c r="D1870" s="7" t="str">
        <f>VLOOKUP(A1870,'Customer Names'!$A:$E,5,0)</f>
        <v>Kieta</v>
      </c>
      <c r="E1870" s="25" t="str">
        <f>VLOOKUP(A1870,'Cleaned Hospitalisation data'!$A:$K,7,0)</f>
        <v>28-Jun-2002</v>
      </c>
      <c r="F1870" s="12">
        <f>VLOOKUP(A1870,'Cleaned Hospitalisation data'!$A$1:$K$2336,8,0)</f>
        <v>20</v>
      </c>
      <c r="G1870" s="12">
        <f>VLOOKUP(A1870,'Cleaned Hospitalisation data'!$A:$K,2,0)</f>
        <v>1</v>
      </c>
      <c r="H1870" s="28">
        <f>VLOOKUP(A1870,'Cleaned Hospitalisation data'!$A$1:$K$2336,3,0)</f>
        <v>17085.27</v>
      </c>
      <c r="I1870" s="12" t="str">
        <f>VLOOKUP(A1870,'Cleaned Hospitalisation data'!$A$1:$K$2336,4,0)</f>
        <v>Tier - 2</v>
      </c>
      <c r="J1870" s="12" t="str">
        <f>VLOOKUP(A1870,'Cleaned Hospitalisation data'!$A$1:$K$2336,5,0)</f>
        <v>Tier - 3</v>
      </c>
      <c r="K1870" s="12" t="str">
        <f>VLOOKUP(A1870,'Cleaned Hospitalisation data'!$A$1:$K$2336,6,0)</f>
        <v>R1013</v>
      </c>
      <c r="L1870" s="12" cm="1">
        <f t="array" ref="L1870:P1870">_xlfn.XLOOKUP(A1870,$A:$A,'Cleaned Medical Examiation data'!$B:$F)</f>
        <v>26.84</v>
      </c>
      <c r="M1870" s="12">
        <v>6.5</v>
      </c>
      <c r="N1870" s="12" t="str">
        <v>NO</v>
      </c>
      <c r="O1870" s="12" t="str">
        <v>NO</v>
      </c>
      <c r="P1870" s="12" t="str">
        <v>NO</v>
      </c>
      <c r="Q1870" s="19" t="str" cm="1">
        <f t="array" ref="Q1870:T1870">_xlfn.XLOOKUP(A1870,$A:$A,'Cleaned Medical Examiation data'!$H:$K)</f>
        <v>YES</v>
      </c>
      <c r="R1870" s="48">
        <v>0</v>
      </c>
      <c r="S1870" s="45" t="str">
        <v>Over Weight</v>
      </c>
      <c r="T1870" s="34" t="str">
        <v>Diabetes</v>
      </c>
    </row>
    <row r="1871" spans="1:20" ht="15.75">
      <c r="A1871" s="33" t="s">
        <v>1913</v>
      </c>
      <c r="B1871" s="7" t="str">
        <f>VLOOKUP(A1871,'Customer Names'!$A:$G,7,0)</f>
        <v>Ms</v>
      </c>
      <c r="C1871" s="7" t="str">
        <f>VLOOKUP(A1871,'Customer Names'!$A:$F,6,0)</f>
        <v>Lindsey</v>
      </c>
      <c r="D1871" s="7" t="str">
        <f>VLOOKUP(A1871,'Customer Names'!$A:$E,5,0)</f>
        <v>Lusardi</v>
      </c>
      <c r="E1871" s="25" t="str">
        <f>VLOOKUP(A1871,'Cleaned Hospitalisation data'!$A:$K,7,0)</f>
        <v>29-Oct-1965</v>
      </c>
      <c r="F1871" s="12">
        <f>VLOOKUP(A1871,'Cleaned Hospitalisation data'!$A$1:$K$2336,8,0)</f>
        <v>57</v>
      </c>
      <c r="G1871" s="12">
        <f>VLOOKUP(A1871,'Cleaned Hospitalisation data'!$A:$K,2,0)</f>
        <v>0</v>
      </c>
      <c r="H1871" s="28">
        <f>VLOOKUP(A1871,'Cleaned Hospitalisation data'!$A$1:$K$2336,3,0)</f>
        <v>42764.12</v>
      </c>
      <c r="I1871" s="12" t="str">
        <f>VLOOKUP(A1871,'Cleaned Hospitalisation data'!$A$1:$K$2336,4,0)</f>
        <v>Tier - 1</v>
      </c>
      <c r="J1871" s="12" t="str">
        <f>VLOOKUP(A1871,'Cleaned Hospitalisation data'!$A$1:$K$2336,5,0)</f>
        <v>Tier - 2</v>
      </c>
      <c r="K1871" s="12" t="str">
        <f>VLOOKUP(A1871,'Cleaned Hospitalisation data'!$A$1:$K$2336,6,0)</f>
        <v>R1011</v>
      </c>
      <c r="L1871" s="12" cm="1">
        <f t="array" ref="L1871:P1871">_xlfn.XLOOKUP(A1871,$A:$A,'Cleaned Medical Examiation data'!$B:$F)</f>
        <v>50.63</v>
      </c>
      <c r="M1871" s="12">
        <v>11.89</v>
      </c>
      <c r="N1871" s="12" t="str">
        <v>NO</v>
      </c>
      <c r="O1871" s="12" t="str">
        <v>NO</v>
      </c>
      <c r="P1871" s="12" t="str">
        <v>NO</v>
      </c>
      <c r="Q1871" s="19" t="str" cm="1">
        <f t="array" ref="Q1871:T1871">_xlfn.XLOOKUP(A1871,$A:$A,'Cleaned Medical Examiation data'!$H:$K)</f>
        <v>YES</v>
      </c>
      <c r="R1871" s="48">
        <v>0</v>
      </c>
      <c r="S1871" s="45" t="str">
        <v>Obesity</v>
      </c>
      <c r="T1871" s="34" t="str">
        <v>Diabetes</v>
      </c>
    </row>
    <row r="1872" spans="1:20" ht="15.75">
      <c r="A1872" s="33" t="s">
        <v>1914</v>
      </c>
      <c r="B1872" s="7" t="str">
        <f>VLOOKUP(A1872,'Customer Names'!$A:$G,7,0)</f>
        <v>Ms</v>
      </c>
      <c r="C1872" s="7" t="str">
        <f>VLOOKUP(A1872,'Customer Names'!$A:$F,6,0)</f>
        <v>Maria I</v>
      </c>
      <c r="D1872" s="7" t="str">
        <f>VLOOKUP(A1872,'Customer Names'!$A:$E,5,0)</f>
        <v>Velez</v>
      </c>
      <c r="E1872" s="25" t="str">
        <f>VLOOKUP(A1872,'Cleaned Hospitalisation data'!$A:$K,7,0)</f>
        <v>26-Dec-2003</v>
      </c>
      <c r="F1872" s="12">
        <f>VLOOKUP(A1872,'Cleaned Hospitalisation data'!$A$1:$K$2336,8,0)</f>
        <v>19</v>
      </c>
      <c r="G1872" s="12">
        <f>VLOOKUP(A1872,'Cleaned Hospitalisation data'!$A:$K,2,0)</f>
        <v>0</v>
      </c>
      <c r="H1872" s="28">
        <f>VLOOKUP(A1872,'Cleaned Hospitalisation data'!$A$1:$K$2336,3,0)</f>
        <v>17081.080000000002</v>
      </c>
      <c r="I1872" s="12" t="str">
        <f>VLOOKUP(A1872,'Cleaned Hospitalisation data'!$A$1:$K$2336,4,0)</f>
        <v>Tier - 2</v>
      </c>
      <c r="J1872" s="12" t="str">
        <f>VLOOKUP(A1872,'Cleaned Hospitalisation data'!$A$1:$K$2336,5,0)</f>
        <v>Tier - 2</v>
      </c>
      <c r="K1872" s="12" t="str">
        <f>VLOOKUP(A1872,'Cleaned Hospitalisation data'!$A$1:$K$2336,6,0)</f>
        <v>R1011</v>
      </c>
      <c r="L1872" s="12" cm="1">
        <f t="array" ref="L1872:P1872">_xlfn.XLOOKUP(A1872,$A:$A,'Cleaned Medical Examiation data'!$B:$F)</f>
        <v>28.3</v>
      </c>
      <c r="M1872" s="12">
        <v>5.73</v>
      </c>
      <c r="N1872" s="12" t="str">
        <v>NO</v>
      </c>
      <c r="O1872" s="12" t="str">
        <v>NO</v>
      </c>
      <c r="P1872" s="12" t="str">
        <v>YES</v>
      </c>
      <c r="Q1872" s="19" t="str" cm="1">
        <f t="array" ref="Q1872:T1872">_xlfn.XLOOKUP(A1872,$A:$A,'Cleaned Medical Examiation data'!$H:$K)</f>
        <v>YES</v>
      </c>
      <c r="R1872" s="48">
        <v>1</v>
      </c>
      <c r="S1872" s="45" t="str">
        <v>Over Weight</v>
      </c>
      <c r="T1872" s="34" t="str">
        <v>Prediabetes</v>
      </c>
    </row>
    <row r="1873" spans="1:20" ht="15.75">
      <c r="A1873" s="33" t="s">
        <v>1915</v>
      </c>
      <c r="B1873" s="7" t="str">
        <f>VLOOKUP(A1873,'Customer Names'!$A:$G,7,0)</f>
        <v>Mr</v>
      </c>
      <c r="C1873" s="7" t="str">
        <f>VLOOKUP(A1873,'Customer Names'!$A:$F,6,0)</f>
        <v>Jonathan</v>
      </c>
      <c r="D1873" s="7" t="str">
        <f>VLOOKUP(A1873,'Customer Names'!$A:$E,5,0)</f>
        <v>Bussiere</v>
      </c>
      <c r="E1873" s="25" t="str">
        <f>VLOOKUP(A1873,'Cleaned Hospitalisation data'!$A:$K,7,0)</f>
        <v>10-Jun-1996</v>
      </c>
      <c r="F1873" s="12">
        <f>VLOOKUP(A1873,'Cleaned Hospitalisation data'!$A$1:$K$2336,8,0)</f>
        <v>26</v>
      </c>
      <c r="G1873" s="12">
        <f>VLOOKUP(A1873,'Cleaned Hospitalisation data'!$A:$K,2,0)</f>
        <v>0</v>
      </c>
      <c r="H1873" s="28">
        <f>VLOOKUP(A1873,'Cleaned Hospitalisation data'!$A$1:$K$2336,3,0)</f>
        <v>17043.34</v>
      </c>
      <c r="I1873" s="12" t="str">
        <f>VLOOKUP(A1873,'Cleaned Hospitalisation data'!$A$1:$K$2336,4,0)</f>
        <v>Tier - 2</v>
      </c>
      <c r="J1873" s="12" t="str">
        <f>VLOOKUP(A1873,'Cleaned Hospitalisation data'!$A$1:$K$2336,5,0)</f>
        <v>Tier - 3</v>
      </c>
      <c r="K1873" s="12" t="str">
        <f>VLOOKUP(A1873,'Cleaned Hospitalisation data'!$A$1:$K$2336,6,0)</f>
        <v>R1013</v>
      </c>
      <c r="L1873" s="12" cm="1">
        <f t="array" ref="L1873:P1873">_xlfn.XLOOKUP(A1873,$A:$A,'Cleaned Medical Examiation data'!$B:$F)</f>
        <v>27.06</v>
      </c>
      <c r="M1873" s="12">
        <v>5.74</v>
      </c>
      <c r="N1873" s="12" t="str">
        <v>YES</v>
      </c>
      <c r="O1873" s="12" t="str">
        <v>NO</v>
      </c>
      <c r="P1873" s="12" t="str">
        <v>NO</v>
      </c>
      <c r="Q1873" s="19" t="str" cm="1">
        <f t="array" ref="Q1873:T1873">_xlfn.XLOOKUP(A1873,$A:$A,'Cleaned Medical Examiation data'!$H:$K)</f>
        <v>YES</v>
      </c>
      <c r="R1873" s="48">
        <v>0</v>
      </c>
      <c r="S1873" s="45" t="str">
        <v>Over Weight</v>
      </c>
      <c r="T1873" s="34" t="str">
        <v>Prediabetes</v>
      </c>
    </row>
    <row r="1874" spans="1:20" ht="15.75">
      <c r="A1874" s="33" t="s">
        <v>1916</v>
      </c>
      <c r="B1874" s="7" t="str">
        <f>VLOOKUP(A1874,'Customer Names'!$A:$G,7,0)</f>
        <v>Mr</v>
      </c>
      <c r="C1874" s="7" t="str">
        <f>VLOOKUP(A1874,'Customer Names'!$A:$F,6,0)</f>
        <v>Phil</v>
      </c>
      <c r="D1874" s="7" t="str">
        <f>VLOOKUP(A1874,'Customer Names'!$A:$E,5,0)</f>
        <v>McCartney</v>
      </c>
      <c r="E1874" s="25" t="str">
        <f>VLOOKUP(A1874,'Cleaned Hospitalisation data'!$A:$K,7,0)</f>
        <v>22-Aug-1971</v>
      </c>
      <c r="F1874" s="12">
        <f>VLOOKUP(A1874,'Cleaned Hospitalisation data'!$A$1:$K$2336,8,0)</f>
        <v>51</v>
      </c>
      <c r="G1874" s="12">
        <f>VLOOKUP(A1874,'Cleaned Hospitalisation data'!$A:$K,2,0)</f>
        <v>0</v>
      </c>
      <c r="H1874" s="28">
        <f>VLOOKUP(A1874,'Cleaned Hospitalisation data'!$A$1:$K$2336,3,0)</f>
        <v>17016.009999999998</v>
      </c>
      <c r="I1874" s="12" t="str">
        <f>VLOOKUP(A1874,'Cleaned Hospitalisation data'!$A$1:$K$2336,4,0)</f>
        <v>Tier - 2</v>
      </c>
      <c r="J1874" s="12" t="str">
        <f>VLOOKUP(A1874,'Cleaned Hospitalisation data'!$A$1:$K$2336,5,0)</f>
        <v>Tier - 2</v>
      </c>
      <c r="K1874" s="12" t="str">
        <f>VLOOKUP(A1874,'Cleaned Hospitalisation data'!$A$1:$K$2336,6,0)</f>
        <v>R1023</v>
      </c>
      <c r="L1874" s="12" cm="1">
        <f t="array" ref="L1874:P1874">_xlfn.XLOOKUP(A1874,$A:$A,'Cleaned Medical Examiation data'!$B:$F)</f>
        <v>47.13</v>
      </c>
      <c r="M1874" s="12">
        <v>8.6999999999999993</v>
      </c>
      <c r="N1874" s="12" t="str">
        <v>NO</v>
      </c>
      <c r="O1874" s="12" t="str">
        <v>NO</v>
      </c>
      <c r="P1874" s="12" t="str">
        <v>NO</v>
      </c>
      <c r="Q1874" s="19" t="str" cm="1">
        <f t="array" ref="Q1874:T1874">_xlfn.XLOOKUP(A1874,$A:$A,'Cleaned Medical Examiation data'!$H:$K)</f>
        <v>NO</v>
      </c>
      <c r="R1874" s="48">
        <v>0</v>
      </c>
      <c r="S1874" s="45" t="str">
        <v>Obesity</v>
      </c>
      <c r="T1874" s="34" t="str">
        <v>Diabetes</v>
      </c>
    </row>
    <row r="1875" spans="1:20" ht="15.75">
      <c r="A1875" s="33" t="s">
        <v>1917</v>
      </c>
      <c r="B1875" s="7" t="str">
        <f>VLOOKUP(A1875,'Customer Names'!$A:$G,7,0)</f>
        <v>Ms</v>
      </c>
      <c r="C1875" s="7" t="str">
        <f>VLOOKUP(A1875,'Customer Names'!$A:$F,6,0)</f>
        <v>Benjamina C</v>
      </c>
      <c r="D1875" s="7" t="str">
        <f>VLOOKUP(A1875,'Customer Names'!$A:$E,5,0)</f>
        <v>Bambauer</v>
      </c>
      <c r="E1875" s="25" t="str">
        <f>VLOOKUP(A1875,'Cleaned Hospitalisation data'!$A:$K,7,0)</f>
        <v>16-Jul-1980</v>
      </c>
      <c r="F1875" s="12">
        <f>VLOOKUP(A1875,'Cleaned Hospitalisation data'!$A$1:$K$2336,8,0)</f>
        <v>42</v>
      </c>
      <c r="G1875" s="12">
        <f>VLOOKUP(A1875,'Cleaned Hospitalisation data'!$A:$K,2,0)</f>
        <v>2</v>
      </c>
      <c r="H1875" s="28">
        <f>VLOOKUP(A1875,'Cleaned Hospitalisation data'!$A$1:$K$2336,3,0)</f>
        <v>16990.55</v>
      </c>
      <c r="I1875" s="12" t="str">
        <f>VLOOKUP(A1875,'Cleaned Hospitalisation data'!$A$1:$K$2336,4,0)</f>
        <v>Tier - 2</v>
      </c>
      <c r="J1875" s="12" t="str">
        <f>VLOOKUP(A1875,'Cleaned Hospitalisation data'!$A$1:$K$2336,5,0)</f>
        <v>Tier - 3</v>
      </c>
      <c r="K1875" s="12" t="str">
        <f>VLOOKUP(A1875,'Cleaned Hospitalisation data'!$A$1:$K$2336,6,0)</f>
        <v>R1012</v>
      </c>
      <c r="L1875" s="12" cm="1">
        <f t="array" ref="L1875:P1875">_xlfn.XLOOKUP(A1875,$A:$A,'Cleaned Medical Examiation data'!$B:$F)</f>
        <v>51.72</v>
      </c>
      <c r="M1875" s="12">
        <v>5.09</v>
      </c>
      <c r="N1875" s="12" t="str">
        <v>NO</v>
      </c>
      <c r="O1875" s="12" t="str">
        <v>NO</v>
      </c>
      <c r="P1875" s="12" t="str">
        <v>NO</v>
      </c>
      <c r="Q1875" s="19" t="str" cm="1">
        <f t="array" ref="Q1875:T1875">_xlfn.XLOOKUP(A1875,$A:$A,'Cleaned Medical Examiation data'!$H:$K)</f>
        <v>NO</v>
      </c>
      <c r="R1875" s="48">
        <v>0</v>
      </c>
      <c r="S1875" s="45" t="str">
        <v>Obesity</v>
      </c>
      <c r="T1875" s="34" t="str">
        <v>Normal</v>
      </c>
    </row>
    <row r="1876" spans="1:20" ht="15.75">
      <c r="A1876" s="33" t="s">
        <v>1918</v>
      </c>
      <c r="B1876" s="7" t="str">
        <f>VLOOKUP(A1876,'Customer Names'!$A:$G,7,0)</f>
        <v>Mr</v>
      </c>
      <c r="C1876" s="7" t="str">
        <f>VLOOKUP(A1876,'Customer Names'!$A:$F,6,0)</f>
        <v>Christopher</v>
      </c>
      <c r="D1876" s="7" t="str">
        <f>VLOOKUP(A1876,'Customer Names'!$A:$E,5,0)</f>
        <v>Mertz</v>
      </c>
      <c r="E1876" s="25" t="str">
        <f>VLOOKUP(A1876,'Cleaned Hospitalisation data'!$A:$K,7,0)</f>
        <v>25-Aug-1977</v>
      </c>
      <c r="F1876" s="12">
        <f>VLOOKUP(A1876,'Cleaned Hospitalisation data'!$A$1:$K$2336,8,0)</f>
        <v>45</v>
      </c>
      <c r="G1876" s="12">
        <f>VLOOKUP(A1876,'Cleaned Hospitalisation data'!$A:$K,2,0)</f>
        <v>2</v>
      </c>
      <c r="H1876" s="28">
        <f>VLOOKUP(A1876,'Cleaned Hospitalisation data'!$A$1:$K$2336,3,0)</f>
        <v>16921.09</v>
      </c>
      <c r="I1876" s="12" t="str">
        <f>VLOOKUP(A1876,'Cleaned Hospitalisation data'!$A$1:$K$2336,4,0)</f>
        <v>Tier - 2</v>
      </c>
      <c r="J1876" s="12" t="str">
        <f>VLOOKUP(A1876,'Cleaned Hospitalisation data'!$A$1:$K$2336,5,0)</f>
        <v>Tier - 3</v>
      </c>
      <c r="K1876" s="12" t="str">
        <f>VLOOKUP(A1876,'Cleaned Hospitalisation data'!$A$1:$K$2336,6,0)</f>
        <v>R1023</v>
      </c>
      <c r="L1876" s="12" cm="1">
        <f t="array" ref="L1876:P1876">_xlfn.XLOOKUP(A1876,$A:$A,'Cleaned Medical Examiation data'!$B:$F)</f>
        <v>48.59</v>
      </c>
      <c r="M1876" s="12">
        <v>5.57</v>
      </c>
      <c r="N1876" s="12" t="str">
        <v>NO</v>
      </c>
      <c r="O1876" s="12" t="str">
        <v>NO</v>
      </c>
      <c r="P1876" s="12" t="str">
        <v>NO</v>
      </c>
      <c r="Q1876" s="19" t="str" cm="1">
        <f t="array" ref="Q1876:T1876">_xlfn.XLOOKUP(A1876,$A:$A,'Cleaned Medical Examiation data'!$H:$K)</f>
        <v>NO</v>
      </c>
      <c r="R1876" s="48">
        <v>0</v>
      </c>
      <c r="S1876" s="45" t="str">
        <v>Obesity</v>
      </c>
      <c r="T1876" s="34" t="str">
        <v>Normal</v>
      </c>
    </row>
    <row r="1877" spans="1:20" ht="15.75">
      <c r="A1877" s="33" t="s">
        <v>1919</v>
      </c>
      <c r="B1877" s="7" t="str">
        <f>VLOOKUP(A1877,'Customer Names'!$A:$G,7,0)</f>
        <v>Ms</v>
      </c>
      <c r="C1877" s="7" t="str">
        <f>VLOOKUP(A1877,'Customer Names'!$A:$F,6,0)</f>
        <v>Alison B</v>
      </c>
      <c r="D1877" s="7" t="str">
        <f>VLOOKUP(A1877,'Customer Names'!$A:$E,5,0)</f>
        <v>Mason</v>
      </c>
      <c r="E1877" s="25" t="str">
        <f>VLOOKUP(A1877,'Cleaned Hospitalisation data'!$A:$K,7,0)</f>
        <v>21-Oct-1968</v>
      </c>
      <c r="F1877" s="12">
        <f>VLOOKUP(A1877,'Cleaned Hospitalisation data'!$A$1:$K$2336,8,0)</f>
        <v>54</v>
      </c>
      <c r="G1877" s="12">
        <f>VLOOKUP(A1877,'Cleaned Hospitalisation data'!$A:$K,2,0)</f>
        <v>0</v>
      </c>
      <c r="H1877" s="28">
        <f>VLOOKUP(A1877,'Cleaned Hospitalisation data'!$A$1:$K$2336,3,0)</f>
        <v>16903.5</v>
      </c>
      <c r="I1877" s="12" t="str">
        <f>VLOOKUP(A1877,'Cleaned Hospitalisation data'!$A$1:$K$2336,4,0)</f>
        <v>Tier - 2</v>
      </c>
      <c r="J1877" s="12" t="str">
        <f>VLOOKUP(A1877,'Cleaned Hospitalisation data'!$A$1:$K$2336,5,0)</f>
        <v>Tier - 3</v>
      </c>
      <c r="K1877" s="12" t="str">
        <f>VLOOKUP(A1877,'Cleaned Hospitalisation data'!$A$1:$K$2336,6,0)</f>
        <v>R1012</v>
      </c>
      <c r="L1877" s="12" cm="1">
        <f t="array" ref="L1877:P1877">_xlfn.XLOOKUP(A1877,$A:$A,'Cleaned Medical Examiation data'!$B:$F)</f>
        <v>45.18</v>
      </c>
      <c r="M1877" s="12">
        <v>10.87</v>
      </c>
      <c r="N1877" s="12" t="str">
        <v>NO</v>
      </c>
      <c r="O1877" s="12" t="str">
        <v>NO</v>
      </c>
      <c r="P1877" s="12" t="str">
        <v>NO</v>
      </c>
      <c r="Q1877" s="19" t="str" cm="1">
        <f t="array" ref="Q1877:T1877">_xlfn.XLOOKUP(A1877,$A:$A,'Cleaned Medical Examiation data'!$H:$K)</f>
        <v>NO</v>
      </c>
      <c r="R1877" s="48">
        <v>0</v>
      </c>
      <c r="S1877" s="45" t="str">
        <v>Obesity</v>
      </c>
      <c r="T1877" s="34" t="str">
        <v>Diabetes</v>
      </c>
    </row>
    <row r="1878" spans="1:20" ht="15.75">
      <c r="A1878" s="33" t="s">
        <v>1920</v>
      </c>
      <c r="B1878" s="7" t="str">
        <f>VLOOKUP(A1878,'Customer Names'!$A:$G,7,0)</f>
        <v>Ms</v>
      </c>
      <c r="C1878" s="7" t="str">
        <f>VLOOKUP(A1878,'Customer Names'!$A:$F,6,0)</f>
        <v>Caroline</v>
      </c>
      <c r="D1878" s="7" t="str">
        <f>VLOOKUP(A1878,'Customer Names'!$A:$E,5,0)</f>
        <v>Rotich</v>
      </c>
      <c r="E1878" s="25" t="str">
        <f>VLOOKUP(A1878,'Cleaned Hospitalisation data'!$A:$K,7,0)</f>
        <v>10-Sep-2003</v>
      </c>
      <c r="F1878" s="12">
        <f>VLOOKUP(A1878,'Cleaned Hospitalisation data'!$A$1:$K$2336,8,0)</f>
        <v>19</v>
      </c>
      <c r="G1878" s="12">
        <f>VLOOKUP(A1878,'Cleaned Hospitalisation data'!$A:$K,2,0)</f>
        <v>0</v>
      </c>
      <c r="H1878" s="28">
        <f>VLOOKUP(A1878,'Cleaned Hospitalisation data'!$A$1:$K$2336,3,0)</f>
        <v>16884.919999999998</v>
      </c>
      <c r="I1878" s="12" t="str">
        <f>VLOOKUP(A1878,'Cleaned Hospitalisation data'!$A$1:$K$2336,4,0)</f>
        <v>Tier - 2</v>
      </c>
      <c r="J1878" s="12" t="str">
        <f>VLOOKUP(A1878,'Cleaned Hospitalisation data'!$A$1:$K$2336,5,0)</f>
        <v>Tier - 2</v>
      </c>
      <c r="K1878" s="12" t="str">
        <f>VLOOKUP(A1878,'Cleaned Hospitalisation data'!$A$1:$K$2336,6,0)</f>
        <v>R1011</v>
      </c>
      <c r="L1878" s="12" cm="1">
        <f t="array" ref="L1878:P1878">_xlfn.XLOOKUP(A1878,$A:$A,'Cleaned Medical Examiation data'!$B:$F)</f>
        <v>27.9</v>
      </c>
      <c r="M1878" s="12">
        <v>6.02</v>
      </c>
      <c r="N1878" s="12" t="str">
        <v>NO</v>
      </c>
      <c r="O1878" s="12" t="str">
        <v>NO</v>
      </c>
      <c r="P1878" s="12" t="str">
        <v>YES</v>
      </c>
      <c r="Q1878" s="19" t="str" cm="1">
        <f t="array" ref="Q1878:T1878">_xlfn.XLOOKUP(A1878,$A:$A,'Cleaned Medical Examiation data'!$H:$K)</f>
        <v>YES</v>
      </c>
      <c r="R1878" s="48">
        <v>1</v>
      </c>
      <c r="S1878" s="45" t="str">
        <v>Over Weight</v>
      </c>
      <c r="T1878" s="34" t="str">
        <v>Prediabetes</v>
      </c>
    </row>
    <row r="1879" spans="1:20" ht="15.75">
      <c r="A1879" s="33" t="s">
        <v>1921</v>
      </c>
      <c r="B1879" s="7" t="str">
        <f>VLOOKUP(A1879,'Customer Names'!$A:$G,7,0)</f>
        <v>Ms</v>
      </c>
      <c r="C1879" s="7" t="str">
        <f>VLOOKUP(A1879,'Customer Names'!$A:$F,6,0)</f>
        <v>Alexis N</v>
      </c>
      <c r="D1879" s="7" t="str">
        <f>VLOOKUP(A1879,'Customer Names'!$A:$E,5,0)</f>
        <v>Fetzer</v>
      </c>
      <c r="E1879" s="25" t="str">
        <f>VLOOKUP(A1879,'Cleaned Hospitalisation data'!$A:$K,7,0)</f>
        <v>8-Aug-1974</v>
      </c>
      <c r="F1879" s="12">
        <f>VLOOKUP(A1879,'Cleaned Hospitalisation data'!$A$1:$K$2336,8,0)</f>
        <v>48</v>
      </c>
      <c r="G1879" s="12">
        <f>VLOOKUP(A1879,'Cleaned Hospitalisation data'!$A:$K,2,0)</f>
        <v>0</v>
      </c>
      <c r="H1879" s="28">
        <f>VLOOKUP(A1879,'Cleaned Hospitalisation data'!$A$1:$K$2336,3,0)</f>
        <v>16841.32</v>
      </c>
      <c r="I1879" s="12" t="str">
        <f>VLOOKUP(A1879,'Cleaned Hospitalisation data'!$A$1:$K$2336,4,0)</f>
        <v>Tier - 2</v>
      </c>
      <c r="J1879" s="12" t="str">
        <f>VLOOKUP(A1879,'Cleaned Hospitalisation data'!$A$1:$K$2336,5,0)</f>
        <v>Tier - 3</v>
      </c>
      <c r="K1879" s="12" t="str">
        <f>VLOOKUP(A1879,'Cleaned Hospitalisation data'!$A$1:$K$2336,6,0)</f>
        <v>R1011</v>
      </c>
      <c r="L1879" s="12" cm="1">
        <f t="array" ref="L1879:P1879">_xlfn.XLOOKUP(A1879,$A:$A,'Cleaned Medical Examiation data'!$B:$F)</f>
        <v>51.33</v>
      </c>
      <c r="M1879" s="12">
        <v>7</v>
      </c>
      <c r="N1879" s="12" t="str">
        <v>NO</v>
      </c>
      <c r="O1879" s="12" t="str">
        <v>NO</v>
      </c>
      <c r="P1879" s="12" t="str">
        <v>NO</v>
      </c>
      <c r="Q1879" s="19" t="str" cm="1">
        <f t="array" ref="Q1879:T1879">_xlfn.XLOOKUP(A1879,$A:$A,'Cleaned Medical Examiation data'!$H:$K)</f>
        <v>NO</v>
      </c>
      <c r="R1879" s="48">
        <v>0</v>
      </c>
      <c r="S1879" s="45" t="str">
        <v>Obesity</v>
      </c>
      <c r="T1879" s="34" t="str">
        <v>Diabetes</v>
      </c>
    </row>
    <row r="1880" spans="1:20" ht="15.75">
      <c r="A1880" s="33" t="s">
        <v>1922</v>
      </c>
      <c r="B1880" s="7" t="str">
        <f>VLOOKUP(A1880,'Customer Names'!$A:$G,7,0)</f>
        <v>Ms</v>
      </c>
      <c r="C1880" s="7" t="str">
        <f>VLOOKUP(A1880,'Customer Names'!$A:$F,6,0)</f>
        <v>Shanda L</v>
      </c>
      <c r="D1880" s="7" t="str">
        <f>VLOOKUP(A1880,'Customer Names'!$A:$E,5,0)</f>
        <v>Mattis</v>
      </c>
      <c r="E1880" s="25" t="str">
        <f>VLOOKUP(A1880,'Cleaned Hospitalisation data'!$A:$K,7,0)</f>
        <v>19-Oct-1995</v>
      </c>
      <c r="F1880" s="12">
        <f>VLOOKUP(A1880,'Cleaned Hospitalisation data'!$A$1:$K$2336,8,0)</f>
        <v>27</v>
      </c>
      <c r="G1880" s="12">
        <f>VLOOKUP(A1880,'Cleaned Hospitalisation data'!$A:$K,2,0)</f>
        <v>1</v>
      </c>
      <c r="H1880" s="28">
        <f>VLOOKUP(A1880,'Cleaned Hospitalisation data'!$A$1:$K$2336,3,0)</f>
        <v>16796.41</v>
      </c>
      <c r="I1880" s="12" t="str">
        <f>VLOOKUP(A1880,'Cleaned Hospitalisation data'!$A$1:$K$2336,4,0)</f>
        <v>Tier - 2</v>
      </c>
      <c r="J1880" s="12" t="str">
        <f>VLOOKUP(A1880,'Cleaned Hospitalisation data'!$A$1:$K$2336,5,0)</f>
        <v>Tier - 3</v>
      </c>
      <c r="K1880" s="12" t="str">
        <f>VLOOKUP(A1880,'Cleaned Hospitalisation data'!$A$1:$K$2336,6,0)</f>
        <v>R1024</v>
      </c>
      <c r="L1880" s="12" cm="1">
        <f t="array" ref="L1880:P1880">_xlfn.XLOOKUP(A1880,$A:$A,'Cleaned Medical Examiation data'!$B:$F)</f>
        <v>30.59</v>
      </c>
      <c r="M1880" s="12">
        <v>5.56</v>
      </c>
      <c r="N1880" s="12" t="str">
        <v>YES</v>
      </c>
      <c r="O1880" s="12" t="str">
        <v>NO</v>
      </c>
      <c r="P1880" s="12" t="str">
        <v>NO</v>
      </c>
      <c r="Q1880" s="19" t="str" cm="1">
        <f t="array" ref="Q1880:T1880">_xlfn.XLOOKUP(A1880,$A:$A,'Cleaned Medical Examiation data'!$H:$K)</f>
        <v>NO</v>
      </c>
      <c r="R1880" s="48">
        <v>1</v>
      </c>
      <c r="S1880" s="45" t="str">
        <v>Obesity</v>
      </c>
      <c r="T1880" s="34" t="str">
        <v>Normal</v>
      </c>
    </row>
    <row r="1881" spans="1:20" ht="15.75">
      <c r="A1881" s="33" t="s">
        <v>1923</v>
      </c>
      <c r="B1881" s="7" t="str">
        <f>VLOOKUP(A1881,'Customer Names'!$A:$G,7,0)</f>
        <v>Mrs</v>
      </c>
      <c r="C1881" s="7" t="str">
        <f>VLOOKUP(A1881,'Customer Names'!$A:$F,6,0)</f>
        <v>Lacey</v>
      </c>
      <c r="D1881" s="7" t="str">
        <f>VLOOKUP(A1881,'Customer Names'!$A:$E,5,0)</f>
        <v>Cochran</v>
      </c>
      <c r="E1881" s="25" t="str">
        <f>VLOOKUP(A1881,'Cleaned Hospitalisation data'!$A:$K,7,0)</f>
        <v>29-Jul-1962</v>
      </c>
      <c r="F1881" s="12">
        <f>VLOOKUP(A1881,'Cleaned Hospitalisation data'!$A$1:$K$2336,8,0)</f>
        <v>60</v>
      </c>
      <c r="G1881" s="12">
        <f>VLOOKUP(A1881,'Cleaned Hospitalisation data'!$A:$K,2,0)</f>
        <v>0</v>
      </c>
      <c r="H1881" s="28">
        <f>VLOOKUP(A1881,'Cleaned Hospitalisation data'!$A$1:$K$2336,3,0)</f>
        <v>16779.400000000001</v>
      </c>
      <c r="I1881" s="12" t="str">
        <f>VLOOKUP(A1881,'Cleaned Hospitalisation data'!$A$1:$K$2336,4,0)</f>
        <v>Tier - 2</v>
      </c>
      <c r="J1881" s="12" t="str">
        <f>VLOOKUP(A1881,'Cleaned Hospitalisation data'!$A$1:$K$2336,5,0)</f>
        <v>Tier - 2</v>
      </c>
      <c r="K1881" s="12" t="str">
        <f>VLOOKUP(A1881,'Cleaned Hospitalisation data'!$A$1:$K$2336,6,0)</f>
        <v>R1026</v>
      </c>
      <c r="L1881" s="12" cm="1">
        <f t="array" ref="L1881:P1881">_xlfn.XLOOKUP(A1881,$A:$A,'Cleaned Medical Examiation data'!$B:$F)</f>
        <v>39.229999999999997</v>
      </c>
      <c r="M1881" s="12">
        <v>8.4499999999999993</v>
      </c>
      <c r="N1881" s="12" t="str">
        <v>NO</v>
      </c>
      <c r="O1881" s="12" t="str">
        <v>NO</v>
      </c>
      <c r="P1881" s="12" t="str">
        <v>NO</v>
      </c>
      <c r="Q1881" s="19" t="str" cm="1">
        <f t="array" ref="Q1881:T1881">_xlfn.XLOOKUP(A1881,$A:$A,'Cleaned Medical Examiation data'!$H:$K)</f>
        <v>NO</v>
      </c>
      <c r="R1881" s="48">
        <v>0</v>
      </c>
      <c r="S1881" s="45" t="str">
        <v>Obesity</v>
      </c>
      <c r="T1881" s="34" t="str">
        <v>Diabetes</v>
      </c>
    </row>
    <row r="1882" spans="1:20" ht="15.75">
      <c r="A1882" s="33" t="s">
        <v>1924</v>
      </c>
      <c r="B1882" s="7" t="str">
        <f>VLOOKUP(A1882,'Customer Names'!$A:$G,7,0)</f>
        <v>Mr</v>
      </c>
      <c r="C1882" s="7" t="str">
        <f>VLOOKUP(A1882,'Customer Names'!$A:$F,6,0)</f>
        <v>Kenny</v>
      </c>
      <c r="D1882" s="7" t="str">
        <f>VLOOKUP(A1882,'Customer Names'!$A:$E,5,0)</f>
        <v>Rayner</v>
      </c>
      <c r="E1882" s="25" t="str">
        <f>VLOOKUP(A1882,'Cleaned Hospitalisation data'!$A:$K,7,0)</f>
        <v>21-Oct-1977</v>
      </c>
      <c r="F1882" s="12">
        <f>VLOOKUP(A1882,'Cleaned Hospitalisation data'!$A$1:$K$2336,8,0)</f>
        <v>45</v>
      </c>
      <c r="G1882" s="12">
        <f>VLOOKUP(A1882,'Cleaned Hospitalisation data'!$A:$K,2,0)</f>
        <v>2</v>
      </c>
      <c r="H1882" s="28">
        <f>VLOOKUP(A1882,'Cleaned Hospitalisation data'!$A$1:$K$2336,3,0)</f>
        <v>42760.5</v>
      </c>
      <c r="I1882" s="12" t="str">
        <f>VLOOKUP(A1882,'Cleaned Hospitalisation data'!$A$1:$K$2336,4,0)</f>
        <v>Tier - 1</v>
      </c>
      <c r="J1882" s="12" t="str">
        <f>VLOOKUP(A1882,'Cleaned Hospitalisation data'!$A$1:$K$2336,5,0)</f>
        <v>Tier - 2</v>
      </c>
      <c r="K1882" s="12" t="str">
        <f>VLOOKUP(A1882,'Cleaned Hospitalisation data'!$A$1:$K$2336,6,0)</f>
        <v>R1012</v>
      </c>
      <c r="L1882" s="12" cm="1">
        <f t="array" ref="L1882:P1882">_xlfn.XLOOKUP(A1882,$A:$A,'Cleaned Medical Examiation data'!$B:$F)</f>
        <v>36.479999999999997</v>
      </c>
      <c r="M1882" s="12">
        <v>6.2</v>
      </c>
      <c r="N1882" s="12" t="str">
        <v>NO</v>
      </c>
      <c r="O1882" s="12" t="str">
        <v>NO</v>
      </c>
      <c r="P1882" s="12" t="str">
        <v>NO</v>
      </c>
      <c r="Q1882" s="19" t="str" cm="1">
        <f t="array" ref="Q1882:T1882">_xlfn.XLOOKUP(A1882,$A:$A,'Cleaned Medical Examiation data'!$H:$K)</f>
        <v>YES</v>
      </c>
      <c r="R1882" s="48">
        <v>0</v>
      </c>
      <c r="S1882" s="45" t="str">
        <v>Obesity</v>
      </c>
      <c r="T1882" s="34" t="str">
        <v>Prediabetes</v>
      </c>
    </row>
    <row r="1883" spans="1:20" ht="15.75">
      <c r="A1883" s="33" t="s">
        <v>1925</v>
      </c>
      <c r="B1883" s="7" t="str">
        <f>VLOOKUP(A1883,'Customer Names'!$A:$G,7,0)</f>
        <v>Ms</v>
      </c>
      <c r="C1883" s="7" t="str">
        <f>VLOOKUP(A1883,'Customer Names'!$A:$F,6,0)</f>
        <v>Laurette</v>
      </c>
      <c r="D1883" s="7" t="str">
        <f>VLOOKUP(A1883,'Customer Names'!$A:$E,5,0)</f>
        <v>Balinsky</v>
      </c>
      <c r="E1883" s="25" t="str">
        <f>VLOOKUP(A1883,'Cleaned Hospitalisation data'!$A:$K,7,0)</f>
        <v>23-Sep-1989</v>
      </c>
      <c r="F1883" s="12">
        <f>VLOOKUP(A1883,'Cleaned Hospitalisation data'!$A$1:$K$2336,8,0)</f>
        <v>33</v>
      </c>
      <c r="G1883" s="12">
        <f>VLOOKUP(A1883,'Cleaned Hospitalisation data'!$A:$K,2,0)</f>
        <v>2</v>
      </c>
      <c r="H1883" s="28">
        <f>VLOOKUP(A1883,'Cleaned Hospitalisation data'!$A$1:$K$2336,3,0)</f>
        <v>16776.3</v>
      </c>
      <c r="I1883" s="12" t="str">
        <f>VLOOKUP(A1883,'Cleaned Hospitalisation data'!$A$1:$K$2336,4,0)</f>
        <v>Tier - 2</v>
      </c>
      <c r="J1883" s="12" t="str">
        <f>VLOOKUP(A1883,'Cleaned Hospitalisation data'!$A$1:$K$2336,5,0)</f>
        <v>Tier - 2</v>
      </c>
      <c r="K1883" s="12" t="str">
        <f>VLOOKUP(A1883,'Cleaned Hospitalisation data'!$A$1:$K$2336,6,0)</f>
        <v>R1024</v>
      </c>
      <c r="L1883" s="12" cm="1">
        <f t="array" ref="L1883:P1883">_xlfn.XLOOKUP(A1883,$A:$A,'Cleaned Medical Examiation data'!$B:$F)</f>
        <v>19.094999999999999</v>
      </c>
      <c r="M1883" s="12">
        <v>6.19</v>
      </c>
      <c r="N1883" s="12" t="str">
        <v>NO</v>
      </c>
      <c r="O1883" s="12" t="str">
        <v>NO</v>
      </c>
      <c r="P1883" s="12" t="str">
        <v>NO</v>
      </c>
      <c r="Q1883" s="19" t="str" cm="1">
        <f t="array" ref="Q1883:T1883">_xlfn.XLOOKUP(A1883,$A:$A,'Cleaned Medical Examiation data'!$H:$K)</f>
        <v>YES</v>
      </c>
      <c r="R1883" s="48">
        <v>0</v>
      </c>
      <c r="S1883" s="45" t="str">
        <v>Normal Weight</v>
      </c>
      <c r="T1883" s="34" t="str">
        <v>Prediabetes</v>
      </c>
    </row>
    <row r="1884" spans="1:20" ht="15.75">
      <c r="A1884" s="33" t="s">
        <v>1926</v>
      </c>
      <c r="B1884" s="7" t="str">
        <f>VLOOKUP(A1884,'Customer Names'!$A:$G,7,0)</f>
        <v>Mr</v>
      </c>
      <c r="C1884" s="7" t="str">
        <f>VLOOKUP(A1884,'Customer Names'!$A:$F,6,0)</f>
        <v>Jason</v>
      </c>
      <c r="D1884" s="7" t="str">
        <f>VLOOKUP(A1884,'Customer Names'!$A:$E,5,0)</f>
        <v>Reilly</v>
      </c>
      <c r="E1884" s="25" t="str">
        <f>VLOOKUP(A1884,'Cleaned Hospitalisation data'!$A:$K,7,0)</f>
        <v>28-Aug-1974</v>
      </c>
      <c r="F1884" s="12">
        <f>VLOOKUP(A1884,'Cleaned Hospitalisation data'!$A$1:$K$2336,8,0)</f>
        <v>48</v>
      </c>
      <c r="G1884" s="12">
        <f>VLOOKUP(A1884,'Cleaned Hospitalisation data'!$A:$K,2,0)</f>
        <v>0</v>
      </c>
      <c r="H1884" s="28">
        <f>VLOOKUP(A1884,'Cleaned Hospitalisation data'!$A$1:$K$2336,3,0)</f>
        <v>16770.990000000002</v>
      </c>
      <c r="I1884" s="12" t="str">
        <f>VLOOKUP(A1884,'Cleaned Hospitalisation data'!$A$1:$K$2336,4,0)</f>
        <v>Tier - 2</v>
      </c>
      <c r="J1884" s="12" t="str">
        <f>VLOOKUP(A1884,'Cleaned Hospitalisation data'!$A$1:$K$2336,5,0)</f>
        <v>Tier - 1</v>
      </c>
      <c r="K1884" s="12" t="str">
        <f>VLOOKUP(A1884,'Cleaned Hospitalisation data'!$A$1:$K$2336,6,0)</f>
        <v>R1012</v>
      </c>
      <c r="L1884" s="12" cm="1">
        <f t="array" ref="L1884:P1884">_xlfn.XLOOKUP(A1884,$A:$A,'Cleaned Medical Examiation data'!$B:$F)</f>
        <v>49.72</v>
      </c>
      <c r="M1884" s="12">
        <v>7.71</v>
      </c>
      <c r="N1884" s="12" t="str">
        <v>NO</v>
      </c>
      <c r="O1884" s="12" t="str">
        <v>NO</v>
      </c>
      <c r="P1884" s="12" t="str">
        <v>NO</v>
      </c>
      <c r="Q1884" s="19" t="str" cm="1">
        <f t="array" ref="Q1884:T1884">_xlfn.XLOOKUP(A1884,$A:$A,'Cleaned Medical Examiation data'!$H:$K)</f>
        <v>NO</v>
      </c>
      <c r="R1884" s="48">
        <v>0</v>
      </c>
      <c r="S1884" s="45" t="str">
        <v>Obesity</v>
      </c>
      <c r="T1884" s="34" t="str">
        <v>Diabetes</v>
      </c>
    </row>
    <row r="1885" spans="1:20" ht="15.75">
      <c r="A1885" s="33" t="s">
        <v>1927</v>
      </c>
      <c r="B1885" s="7" t="str">
        <f>VLOOKUP(A1885,'Customer Names'!$A:$G,7,0)</f>
        <v>Ms</v>
      </c>
      <c r="C1885" s="7" t="str">
        <f>VLOOKUP(A1885,'Customer Names'!$A:$F,6,0)</f>
        <v>Mary</v>
      </c>
      <c r="D1885" s="7" t="str">
        <f>VLOOKUP(A1885,'Customer Names'!$A:$E,5,0)</f>
        <v>Johnson</v>
      </c>
      <c r="E1885" s="25" t="str">
        <f>VLOOKUP(A1885,'Cleaned Hospitalisation data'!$A:$K,7,0)</f>
        <v>5-Nov-1993</v>
      </c>
      <c r="F1885" s="12">
        <f>VLOOKUP(A1885,'Cleaned Hospitalisation data'!$A$1:$K$2336,8,0)</f>
        <v>29</v>
      </c>
      <c r="G1885" s="12">
        <f>VLOOKUP(A1885,'Cleaned Hospitalisation data'!$A:$K,2,0)</f>
        <v>1</v>
      </c>
      <c r="H1885" s="28">
        <f>VLOOKUP(A1885,'Cleaned Hospitalisation data'!$A$1:$K$2336,3,0)</f>
        <v>16657.72</v>
      </c>
      <c r="I1885" s="12" t="str">
        <f>VLOOKUP(A1885,'Cleaned Hospitalisation data'!$A$1:$K$2336,4,0)</f>
        <v>Tier - 2</v>
      </c>
      <c r="J1885" s="12" t="str">
        <f>VLOOKUP(A1885,'Cleaned Hospitalisation data'!$A$1:$K$2336,5,0)</f>
        <v>Tier - 1</v>
      </c>
      <c r="K1885" s="12" t="str">
        <f>VLOOKUP(A1885,'Cleaned Hospitalisation data'!$A$1:$K$2336,6,0)</f>
        <v>R1024</v>
      </c>
      <c r="L1885" s="12" cm="1">
        <f t="array" ref="L1885:P1885">_xlfn.XLOOKUP(A1885,$A:$A,'Cleaned Medical Examiation data'!$B:$F)</f>
        <v>21.754999999999999</v>
      </c>
      <c r="M1885" s="12">
        <v>4.63</v>
      </c>
      <c r="N1885" s="12" t="str">
        <v>NO</v>
      </c>
      <c r="O1885" s="12" t="str">
        <v>NO</v>
      </c>
      <c r="P1885" s="12" t="str">
        <v>YES</v>
      </c>
      <c r="Q1885" s="19" t="str" cm="1">
        <f t="array" ref="Q1885:T1885">_xlfn.XLOOKUP(A1885,$A:$A,'Cleaned Medical Examiation data'!$H:$K)</f>
        <v>YES</v>
      </c>
      <c r="R1885" s="48">
        <v>1</v>
      </c>
      <c r="S1885" s="45" t="str">
        <v>Normal Weight</v>
      </c>
      <c r="T1885" s="34" t="str">
        <v>Normal</v>
      </c>
    </row>
    <row r="1886" spans="1:20" ht="15.75">
      <c r="A1886" s="33" t="s">
        <v>1928</v>
      </c>
      <c r="B1886" s="7" t="str">
        <f>VLOOKUP(A1886,'Customer Names'!$A:$G,7,0)</f>
        <v>Ms</v>
      </c>
      <c r="C1886" s="7" t="str">
        <f>VLOOKUP(A1886,'Customer Names'!$A:$F,6,0)</f>
        <v>Kati A</v>
      </c>
      <c r="D1886" s="7" t="str">
        <f>VLOOKUP(A1886,'Customer Names'!$A:$E,5,0)</f>
        <v>Petry</v>
      </c>
      <c r="E1886" s="25" t="str">
        <f>VLOOKUP(A1886,'Cleaned Hospitalisation data'!$A:$K,7,0)</f>
        <v>25-Sep-1977</v>
      </c>
      <c r="F1886" s="12">
        <f>VLOOKUP(A1886,'Cleaned Hospitalisation data'!$A$1:$K$2336,8,0)</f>
        <v>45</v>
      </c>
      <c r="G1886" s="12">
        <f>VLOOKUP(A1886,'Cleaned Hospitalisation data'!$A:$K,2,0)</f>
        <v>2</v>
      </c>
      <c r="H1886" s="28">
        <f>VLOOKUP(A1886,'Cleaned Hospitalisation data'!$A$1:$K$2336,3,0)</f>
        <v>16631.61</v>
      </c>
      <c r="I1886" s="12" t="str">
        <f>VLOOKUP(A1886,'Cleaned Hospitalisation data'!$A$1:$K$2336,4,0)</f>
        <v>Tier - 2</v>
      </c>
      <c r="J1886" s="12" t="str">
        <f>VLOOKUP(A1886,'Cleaned Hospitalisation data'!$A$1:$K$2336,5,0)</f>
        <v>Tier - 1</v>
      </c>
      <c r="K1886" s="12" t="str">
        <f>VLOOKUP(A1886,'Cleaned Hospitalisation data'!$A$1:$K$2336,6,0)</f>
        <v>R1012</v>
      </c>
      <c r="L1886" s="12" cm="1">
        <f t="array" ref="L1886:P1886">_xlfn.XLOOKUP(A1886,$A:$A,'Cleaned Medical Examiation data'!$B:$F)</f>
        <v>48.39</v>
      </c>
      <c r="M1886" s="12">
        <v>4.6100000000000003</v>
      </c>
      <c r="N1886" s="12" t="str">
        <v>NO</v>
      </c>
      <c r="O1886" s="12" t="str">
        <v>NO</v>
      </c>
      <c r="P1886" s="12" t="str">
        <v>NO</v>
      </c>
      <c r="Q1886" s="19" t="str" cm="1">
        <f t="array" ref="Q1886:T1886">_xlfn.XLOOKUP(A1886,$A:$A,'Cleaned Medical Examiation data'!$H:$K)</f>
        <v>NO</v>
      </c>
      <c r="R1886" s="48">
        <v>0</v>
      </c>
      <c r="S1886" s="45" t="str">
        <v>Obesity</v>
      </c>
      <c r="T1886" s="34" t="str">
        <v>Normal</v>
      </c>
    </row>
    <row r="1887" spans="1:20" ht="15.75">
      <c r="A1887" s="33" t="s">
        <v>1929</v>
      </c>
      <c r="B1887" s="7" t="str">
        <f>VLOOKUP(A1887,'Customer Names'!$A:$G,7,0)</f>
        <v>Mrs</v>
      </c>
      <c r="C1887" s="7" t="str">
        <f>VLOOKUP(A1887,'Customer Names'!$A:$F,6,0)</f>
        <v>Kelly J</v>
      </c>
      <c r="D1887" s="7" t="str">
        <f>VLOOKUP(A1887,'Customer Names'!$A:$E,5,0)</f>
        <v>Laleman</v>
      </c>
      <c r="E1887" s="25" t="str">
        <f>VLOOKUP(A1887,'Cleaned Hospitalisation data'!$A:$K,7,0)</f>
        <v>24-Jul-1975</v>
      </c>
      <c r="F1887" s="12">
        <f>VLOOKUP(A1887,'Cleaned Hospitalisation data'!$A$1:$K$2336,8,0)</f>
        <v>47</v>
      </c>
      <c r="G1887" s="12">
        <f>VLOOKUP(A1887,'Cleaned Hospitalisation data'!$A:$K,2,0)</f>
        <v>1</v>
      </c>
      <c r="H1887" s="28">
        <f>VLOOKUP(A1887,'Cleaned Hospitalisation data'!$A$1:$K$2336,3,0)</f>
        <v>16602.18</v>
      </c>
      <c r="I1887" s="12" t="str">
        <f>VLOOKUP(A1887,'Cleaned Hospitalisation data'!$A$1:$K$2336,4,0)</f>
        <v>Tier - 2</v>
      </c>
      <c r="J1887" s="12" t="str">
        <f>VLOOKUP(A1887,'Cleaned Hospitalisation data'!$A$1:$K$2336,5,0)</f>
        <v>Tier - 1</v>
      </c>
      <c r="K1887" s="12" t="str">
        <f>VLOOKUP(A1887,'Cleaned Hospitalisation data'!$A$1:$K$2336,6,0)</f>
        <v>R1026</v>
      </c>
      <c r="L1887" s="12" cm="1">
        <f t="array" ref="L1887:P1887">_xlfn.XLOOKUP(A1887,$A:$A,'Cleaned Medical Examiation data'!$B:$F)</f>
        <v>47.15</v>
      </c>
      <c r="M1887" s="12">
        <v>9.5299999999999994</v>
      </c>
      <c r="N1887" s="12" t="str">
        <v>YES</v>
      </c>
      <c r="O1887" s="12" t="str">
        <v>NO</v>
      </c>
      <c r="P1887" s="12" t="str">
        <v>NO</v>
      </c>
      <c r="Q1887" s="19" t="str" cm="1">
        <f t="array" ref="Q1887:T1887">_xlfn.XLOOKUP(A1887,$A:$A,'Cleaned Medical Examiation data'!$H:$K)</f>
        <v>NO</v>
      </c>
      <c r="R1887" s="48">
        <v>1</v>
      </c>
      <c r="S1887" s="45" t="str">
        <v>Obesity</v>
      </c>
      <c r="T1887" s="34" t="str">
        <v>Diabetes</v>
      </c>
    </row>
    <row r="1888" spans="1:20" ht="15.75">
      <c r="A1888" s="33" t="s">
        <v>1930</v>
      </c>
      <c r="B1888" s="7" t="str">
        <f>VLOOKUP(A1888,'Customer Names'!$A:$G,7,0)</f>
        <v>Ms</v>
      </c>
      <c r="C1888" s="7" t="str">
        <f>VLOOKUP(A1888,'Customer Names'!$A:$F,6,0)</f>
        <v>Greer D</v>
      </c>
      <c r="D1888" s="7" t="str">
        <f>VLOOKUP(A1888,'Customer Names'!$A:$E,5,0)</f>
        <v>Colby</v>
      </c>
      <c r="E1888" s="25" t="str">
        <f>VLOOKUP(A1888,'Cleaned Hospitalisation data'!$A:$K,7,0)</f>
        <v>10-Jul-1970</v>
      </c>
      <c r="F1888" s="12">
        <f>VLOOKUP(A1888,'Cleaned Hospitalisation data'!$A$1:$K$2336,8,0)</f>
        <v>52</v>
      </c>
      <c r="G1888" s="12">
        <f>VLOOKUP(A1888,'Cleaned Hospitalisation data'!$A:$K,2,0)</f>
        <v>0</v>
      </c>
      <c r="H1888" s="28">
        <f>VLOOKUP(A1888,'Cleaned Hospitalisation data'!$A$1:$K$2336,3,0)</f>
        <v>16600.16</v>
      </c>
      <c r="I1888" s="12" t="str">
        <f>VLOOKUP(A1888,'Cleaned Hospitalisation data'!$A$1:$K$2336,4,0)</f>
        <v>Tier - 2</v>
      </c>
      <c r="J1888" s="12" t="str">
        <f>VLOOKUP(A1888,'Cleaned Hospitalisation data'!$A$1:$K$2336,5,0)</f>
        <v>Tier - 2</v>
      </c>
      <c r="K1888" s="12" t="str">
        <f>VLOOKUP(A1888,'Cleaned Hospitalisation data'!$A$1:$K$2336,6,0)</f>
        <v>R1011</v>
      </c>
      <c r="L1888" s="12" cm="1">
        <f t="array" ref="L1888:P1888">_xlfn.XLOOKUP(A1888,$A:$A,'Cleaned Medical Examiation data'!$B:$F)</f>
        <v>47.59</v>
      </c>
      <c r="M1888" s="12">
        <v>11.43</v>
      </c>
      <c r="N1888" s="12" t="str">
        <v>YES</v>
      </c>
      <c r="O1888" s="12" t="str">
        <v>NO</v>
      </c>
      <c r="P1888" s="12" t="str">
        <v>NO</v>
      </c>
      <c r="Q1888" s="19" t="str" cm="1">
        <f t="array" ref="Q1888:T1888">_xlfn.XLOOKUP(A1888,$A:$A,'Cleaned Medical Examiation data'!$H:$K)</f>
        <v>NO</v>
      </c>
      <c r="R1888" s="48">
        <v>2</v>
      </c>
      <c r="S1888" s="45" t="str">
        <v>Obesity</v>
      </c>
      <c r="T1888" s="34" t="str">
        <v>Diabetes</v>
      </c>
    </row>
    <row r="1889" spans="1:20" ht="15.75">
      <c r="A1889" s="33" t="s">
        <v>1931</v>
      </c>
      <c r="B1889" s="7" t="str">
        <f>VLOOKUP(A1889,'Customer Names'!$A:$G,7,0)</f>
        <v>Mr</v>
      </c>
      <c r="C1889" s="7" t="str">
        <f>VLOOKUP(A1889,'Customer Names'!$A:$F,6,0)</f>
        <v>Brent</v>
      </c>
      <c r="D1889" s="7" t="str">
        <f>VLOOKUP(A1889,'Customer Names'!$A:$E,5,0)</f>
        <v>Wathke</v>
      </c>
      <c r="E1889" s="25" t="str">
        <f>VLOOKUP(A1889,'Cleaned Hospitalisation data'!$A:$K,7,0)</f>
        <v>25-Jun-1963</v>
      </c>
      <c r="F1889" s="12">
        <f>VLOOKUP(A1889,'Cleaned Hospitalisation data'!$A$1:$K$2336,8,0)</f>
        <v>59</v>
      </c>
      <c r="G1889" s="12">
        <f>VLOOKUP(A1889,'Cleaned Hospitalisation data'!$A:$K,2,0)</f>
        <v>0</v>
      </c>
      <c r="H1889" s="28">
        <f>VLOOKUP(A1889,'Cleaned Hospitalisation data'!$A$1:$K$2336,3,0)</f>
        <v>16587.96</v>
      </c>
      <c r="I1889" s="12" t="str">
        <f>VLOOKUP(A1889,'Cleaned Hospitalisation data'!$A$1:$K$2336,4,0)</f>
        <v>Tier - 2</v>
      </c>
      <c r="J1889" s="12" t="str">
        <f>VLOOKUP(A1889,'Cleaned Hospitalisation data'!$A$1:$K$2336,5,0)</f>
        <v>Tier - 2</v>
      </c>
      <c r="K1889" s="12" t="str">
        <f>VLOOKUP(A1889,'Cleaned Hospitalisation data'!$A$1:$K$2336,6,0)</f>
        <v>R1023</v>
      </c>
      <c r="L1889" s="12" cm="1">
        <f t="array" ref="L1889:P1889">_xlfn.XLOOKUP(A1889,$A:$A,'Cleaned Medical Examiation data'!$B:$F)</f>
        <v>39.81</v>
      </c>
      <c r="M1889" s="12">
        <v>7.65</v>
      </c>
      <c r="N1889" s="12" t="str">
        <v>YES</v>
      </c>
      <c r="O1889" s="12" t="str">
        <v>NO</v>
      </c>
      <c r="P1889" s="12" t="str">
        <v>YES</v>
      </c>
      <c r="Q1889" s="19" t="str" cm="1">
        <f t="array" ref="Q1889:T1889">_xlfn.XLOOKUP(A1889,$A:$A,'Cleaned Medical Examiation data'!$H:$K)</f>
        <v>NO</v>
      </c>
      <c r="R1889" s="48">
        <v>1</v>
      </c>
      <c r="S1889" s="45" t="str">
        <v>Obesity</v>
      </c>
      <c r="T1889" s="34" t="str">
        <v>Diabetes</v>
      </c>
    </row>
    <row r="1890" spans="1:20" ht="15.75">
      <c r="A1890" s="33" t="s">
        <v>1932</v>
      </c>
      <c r="B1890" s="7" t="str">
        <f>VLOOKUP(A1890,'Customer Names'!$A:$G,7,0)</f>
        <v>Mr</v>
      </c>
      <c r="C1890" s="7" t="str">
        <f>VLOOKUP(A1890,'Customer Names'!$A:$F,6,0)</f>
        <v>Eugene M</v>
      </c>
      <c r="D1890" s="7" t="str">
        <f>VLOOKUP(A1890,'Customer Names'!$A:$E,5,0)</f>
        <v>Daly</v>
      </c>
      <c r="E1890" s="25" t="str">
        <f>VLOOKUP(A1890,'Cleaned Hospitalisation data'!$A:$K,7,0)</f>
        <v>25-Jun-2001</v>
      </c>
      <c r="F1890" s="12">
        <f>VLOOKUP(A1890,'Cleaned Hospitalisation data'!$A$1:$K$2336,8,0)</f>
        <v>21</v>
      </c>
      <c r="G1890" s="12">
        <f>VLOOKUP(A1890,'Cleaned Hospitalisation data'!$A:$K,2,0)</f>
        <v>0</v>
      </c>
      <c r="H1890" s="28">
        <f>VLOOKUP(A1890,'Cleaned Hospitalisation data'!$A$1:$K$2336,3,0)</f>
        <v>16586.5</v>
      </c>
      <c r="I1890" s="12" t="str">
        <f>VLOOKUP(A1890,'Cleaned Hospitalisation data'!$A$1:$K$2336,4,0)</f>
        <v>Tier - 2</v>
      </c>
      <c r="J1890" s="12" t="str">
        <f>VLOOKUP(A1890,'Cleaned Hospitalisation data'!$A$1:$K$2336,5,0)</f>
        <v>Tier - 1</v>
      </c>
      <c r="K1890" s="12" t="str">
        <f>VLOOKUP(A1890,'Cleaned Hospitalisation data'!$A$1:$K$2336,6,0)</f>
        <v>R1013</v>
      </c>
      <c r="L1890" s="12" cm="1">
        <f t="array" ref="L1890:P1890">_xlfn.XLOOKUP(A1890,$A:$A,'Cleaned Medical Examiation data'!$B:$F)</f>
        <v>31.02</v>
      </c>
      <c r="M1890" s="12">
        <v>5.87</v>
      </c>
      <c r="N1890" s="12" t="str">
        <v>YES</v>
      </c>
      <c r="O1890" s="12" t="str">
        <v>NO</v>
      </c>
      <c r="P1890" s="12" t="str">
        <v>NO</v>
      </c>
      <c r="Q1890" s="19" t="str" cm="1">
        <f t="array" ref="Q1890:T1890">_xlfn.XLOOKUP(A1890,$A:$A,'Cleaned Medical Examiation data'!$H:$K)</f>
        <v>NO</v>
      </c>
      <c r="R1890" s="48">
        <v>0</v>
      </c>
      <c r="S1890" s="45" t="str">
        <v>Obesity</v>
      </c>
      <c r="T1890" s="34" t="str">
        <v>Prediabetes</v>
      </c>
    </row>
    <row r="1891" spans="1:20" ht="15.75">
      <c r="A1891" s="33" t="s">
        <v>1933</v>
      </c>
      <c r="B1891" s="7" t="str">
        <f>VLOOKUP(A1891,'Customer Names'!$A:$G,7,0)</f>
        <v>Ms</v>
      </c>
      <c r="C1891" s="7" t="str">
        <f>VLOOKUP(A1891,'Customer Names'!$A:$F,6,0)</f>
        <v>Erin D</v>
      </c>
      <c r="D1891" s="7" t="str">
        <f>VLOOKUP(A1891,'Customer Names'!$A:$E,5,0)</f>
        <v>Dillon</v>
      </c>
      <c r="E1891" s="25" t="str">
        <f>VLOOKUP(A1891,'Cleaned Hospitalisation data'!$A:$K,7,0)</f>
        <v>23-Dec-1995</v>
      </c>
      <c r="F1891" s="12">
        <f>VLOOKUP(A1891,'Cleaned Hospitalisation data'!$A$1:$K$2336,8,0)</f>
        <v>27</v>
      </c>
      <c r="G1891" s="12">
        <f>VLOOKUP(A1891,'Cleaned Hospitalisation data'!$A:$K,2,0)</f>
        <v>0</v>
      </c>
      <c r="H1891" s="28">
        <f>VLOOKUP(A1891,'Cleaned Hospitalisation data'!$A$1:$K$2336,3,0)</f>
        <v>16577.78</v>
      </c>
      <c r="I1891" s="12" t="str">
        <f>VLOOKUP(A1891,'Cleaned Hospitalisation data'!$A$1:$K$2336,4,0)</f>
        <v>Tier - 2</v>
      </c>
      <c r="J1891" s="12" t="str">
        <f>VLOOKUP(A1891,'Cleaned Hospitalisation data'!$A$1:$K$2336,5,0)</f>
        <v>Tier - 1</v>
      </c>
      <c r="K1891" s="12" t="str">
        <f>VLOOKUP(A1891,'Cleaned Hospitalisation data'!$A$1:$K$2336,6,0)</f>
        <v>R1013</v>
      </c>
      <c r="L1891" s="12" cm="1">
        <f t="array" ref="L1891:P1891">_xlfn.XLOOKUP(A1891,$A:$A,'Cleaned Medical Examiation data'!$B:$F)</f>
        <v>24.75</v>
      </c>
      <c r="M1891" s="12">
        <v>4.3600000000000003</v>
      </c>
      <c r="N1891" s="12" t="str">
        <v>YES</v>
      </c>
      <c r="O1891" s="12" t="str">
        <v>NO</v>
      </c>
      <c r="P1891" s="12" t="str">
        <v>NO</v>
      </c>
      <c r="Q1891" s="19" t="str" cm="1">
        <f t="array" ref="Q1891:T1891">_xlfn.XLOOKUP(A1891,$A:$A,'Cleaned Medical Examiation data'!$H:$K)</f>
        <v>YES</v>
      </c>
      <c r="R1891" s="48">
        <v>1</v>
      </c>
      <c r="S1891" s="45" t="str">
        <v>Normal Weight</v>
      </c>
      <c r="T1891" s="34" t="str">
        <v>Normal</v>
      </c>
    </row>
    <row r="1892" spans="1:20" ht="15.75">
      <c r="A1892" s="33" t="s">
        <v>1934</v>
      </c>
      <c r="B1892" s="7" t="str">
        <f>VLOOKUP(A1892,'Customer Names'!$A:$G,7,0)</f>
        <v>Ms</v>
      </c>
      <c r="C1892" s="7" t="str">
        <f>VLOOKUP(A1892,'Customer Names'!$A:$F,6,0)</f>
        <v>Kamilla</v>
      </c>
      <c r="D1892" s="7" t="str">
        <f>VLOOKUP(A1892,'Customer Names'!$A:$E,5,0)</f>
        <v>Pontes</v>
      </c>
      <c r="E1892" s="25" t="str">
        <f>VLOOKUP(A1892,'Cleaned Hospitalisation data'!$A:$K,7,0)</f>
        <v>10-Oct-1958</v>
      </c>
      <c r="F1892" s="12">
        <f>VLOOKUP(A1892,'Cleaned Hospitalisation data'!$A$1:$K$2336,8,0)</f>
        <v>64</v>
      </c>
      <c r="G1892" s="12">
        <f>VLOOKUP(A1892,'Cleaned Hospitalisation data'!$A:$K,2,0)</f>
        <v>3</v>
      </c>
      <c r="H1892" s="28">
        <f>VLOOKUP(A1892,'Cleaned Hospitalisation data'!$A$1:$K$2336,3,0)</f>
        <v>16455.71</v>
      </c>
      <c r="I1892" s="12" t="str">
        <f>VLOOKUP(A1892,'Cleaned Hospitalisation data'!$A$1:$K$2336,4,0)</f>
        <v>Tier - 2</v>
      </c>
      <c r="J1892" s="12" t="str">
        <f>VLOOKUP(A1892,'Cleaned Hospitalisation data'!$A$1:$K$2336,5,0)</f>
        <v>Tier - 2</v>
      </c>
      <c r="K1892" s="12" t="str">
        <f>VLOOKUP(A1892,'Cleaned Hospitalisation data'!$A$1:$K$2336,6,0)</f>
        <v>R1012</v>
      </c>
      <c r="L1892" s="12" cm="1">
        <f t="array" ref="L1892:P1892">_xlfn.XLOOKUP(A1892,$A:$A,'Cleaned Medical Examiation data'!$B:$F)</f>
        <v>30.114999999999998</v>
      </c>
      <c r="M1892" s="12">
        <v>10.119999999999999</v>
      </c>
      <c r="N1892" s="12" t="str">
        <v>NO</v>
      </c>
      <c r="O1892" s="12" t="str">
        <v>NO</v>
      </c>
      <c r="P1892" s="12" t="str">
        <v>NO</v>
      </c>
      <c r="Q1892" s="19" t="str" cm="1">
        <f t="array" ref="Q1892:T1892">_xlfn.XLOOKUP(A1892,$A:$A,'Cleaned Medical Examiation data'!$H:$K)</f>
        <v>NO</v>
      </c>
      <c r="R1892" s="48">
        <v>3</v>
      </c>
      <c r="S1892" s="45" t="str">
        <v>Obesity</v>
      </c>
      <c r="T1892" s="34" t="str">
        <v>Diabetes</v>
      </c>
    </row>
    <row r="1893" spans="1:20" ht="15.75">
      <c r="A1893" s="33" t="s">
        <v>1935</v>
      </c>
      <c r="B1893" s="7" t="str">
        <f>VLOOKUP(A1893,'Customer Names'!$A:$G,7,0)</f>
        <v>Mr</v>
      </c>
      <c r="C1893" s="7" t="str">
        <f>VLOOKUP(A1893,'Customer Names'!$A:$F,6,0)</f>
        <v>Russell B</v>
      </c>
      <c r="D1893" s="7" t="str">
        <f>VLOOKUP(A1893,'Customer Names'!$A:$E,5,0)</f>
        <v>Baker</v>
      </c>
      <c r="E1893" s="25" t="str">
        <f>VLOOKUP(A1893,'Cleaned Hospitalisation data'!$A:$K,7,0)</f>
        <v>4-Aug-1962</v>
      </c>
      <c r="F1893" s="12">
        <f>VLOOKUP(A1893,'Cleaned Hospitalisation data'!$A$1:$K$2336,8,0)</f>
        <v>60</v>
      </c>
      <c r="G1893" s="12">
        <f>VLOOKUP(A1893,'Cleaned Hospitalisation data'!$A:$K,2,0)</f>
        <v>0</v>
      </c>
      <c r="H1893" s="28">
        <f>VLOOKUP(A1893,'Cleaned Hospitalisation data'!$A$1:$K$2336,3,0)</f>
        <v>52590.83</v>
      </c>
      <c r="I1893" s="12" t="str">
        <f>VLOOKUP(A1893,'Cleaned Hospitalisation data'!$A$1:$K$2336,4,0)</f>
        <v>Tier - 1</v>
      </c>
      <c r="J1893" s="12" t="str">
        <f>VLOOKUP(A1893,'Cleaned Hospitalisation data'!$A$1:$K$2336,5,0)</f>
        <v>Tier - 3</v>
      </c>
      <c r="K1893" s="12" t="str">
        <f>VLOOKUP(A1893,'Cleaned Hospitalisation data'!$A$1:$K$2336,6,0)</f>
        <v>R1011</v>
      </c>
      <c r="L1893" s="12" cm="1">
        <f t="array" ref="L1893:P1893">_xlfn.XLOOKUP(A1893,$A:$A,'Cleaned Medical Examiation data'!$B:$F)</f>
        <v>32.799999999999997</v>
      </c>
      <c r="M1893" s="12">
        <v>6.59</v>
      </c>
      <c r="N1893" s="12" t="str">
        <v>NO</v>
      </c>
      <c r="O1893" s="12" t="str">
        <v>NO</v>
      </c>
      <c r="P1893" s="12" t="str">
        <v>NO</v>
      </c>
      <c r="Q1893" s="19" t="str" cm="1">
        <f t="array" ref="Q1893:T1893">_xlfn.XLOOKUP(A1893,$A:$A,'Cleaned Medical Examiation data'!$H:$K)</f>
        <v>YES</v>
      </c>
      <c r="R1893" s="48">
        <v>0</v>
      </c>
      <c r="S1893" s="45" t="str">
        <v>Obesity</v>
      </c>
      <c r="T1893" s="34" t="str">
        <v>Diabetes</v>
      </c>
    </row>
    <row r="1894" spans="1:20" ht="15.75">
      <c r="A1894" s="33" t="s">
        <v>1936</v>
      </c>
      <c r="B1894" s="7" t="str">
        <f>VLOOKUP(A1894,'Customer Names'!$A:$G,7,0)</f>
        <v>Ms</v>
      </c>
      <c r="C1894" s="7" t="str">
        <f>VLOOKUP(A1894,'Customer Names'!$A:$F,6,0)</f>
        <v>Louise</v>
      </c>
      <c r="D1894" s="7" t="str">
        <f>VLOOKUP(A1894,'Customer Names'!$A:$E,5,0)</f>
        <v>Voghel</v>
      </c>
      <c r="E1894" s="25" t="str">
        <f>VLOOKUP(A1894,'Cleaned Hospitalisation data'!$A:$K,7,0)</f>
        <v>3-Nov-1971</v>
      </c>
      <c r="F1894" s="12">
        <f>VLOOKUP(A1894,'Cleaned Hospitalisation data'!$A$1:$K$2336,8,0)</f>
        <v>51</v>
      </c>
      <c r="G1894" s="12">
        <f>VLOOKUP(A1894,'Cleaned Hospitalisation data'!$A:$K,2,0)</f>
        <v>0</v>
      </c>
      <c r="H1894" s="28">
        <f>VLOOKUP(A1894,'Cleaned Hospitalisation data'!$A$1:$K$2336,3,0)</f>
        <v>42644.2</v>
      </c>
      <c r="I1894" s="12" t="str">
        <f>VLOOKUP(A1894,'Cleaned Hospitalisation data'!$A$1:$K$2336,4,0)</f>
        <v>Tier - 1</v>
      </c>
      <c r="J1894" s="12" t="str">
        <f>VLOOKUP(A1894,'Cleaned Hospitalisation data'!$A$1:$K$2336,5,0)</f>
        <v>Tier - 3</v>
      </c>
      <c r="K1894" s="12" t="str">
        <f>VLOOKUP(A1894,'Cleaned Hospitalisation data'!$A$1:$K$2336,6,0)</f>
        <v>R1011</v>
      </c>
      <c r="L1894" s="12" cm="1">
        <f t="array" ref="L1894:P1894">_xlfn.XLOOKUP(A1894,$A:$A,'Cleaned Medical Examiation data'!$B:$F)</f>
        <v>54.82</v>
      </c>
      <c r="M1894" s="12">
        <v>10.61</v>
      </c>
      <c r="N1894" s="12" t="str">
        <v>NO</v>
      </c>
      <c r="O1894" s="12" t="str">
        <v>NO</v>
      </c>
      <c r="P1894" s="12" t="str">
        <v>NO</v>
      </c>
      <c r="Q1894" s="19" t="str" cm="1">
        <f t="array" ref="Q1894:T1894">_xlfn.XLOOKUP(A1894,$A:$A,'Cleaned Medical Examiation data'!$H:$K)</f>
        <v>YES</v>
      </c>
      <c r="R1894" s="48">
        <v>0</v>
      </c>
      <c r="S1894" s="45" t="str">
        <v>Obesity</v>
      </c>
      <c r="T1894" s="34" t="str">
        <v>Diabetes</v>
      </c>
    </row>
    <row r="1895" spans="1:20" ht="15.75">
      <c r="A1895" s="33" t="s">
        <v>1937</v>
      </c>
      <c r="B1895" s="7" t="str">
        <f>VLOOKUP(A1895,'Customer Names'!$A:$G,7,0)</f>
        <v>Mr</v>
      </c>
      <c r="C1895" s="7" t="str">
        <f>VLOOKUP(A1895,'Customer Names'!$A:$F,6,0)</f>
        <v>Wayne I</v>
      </c>
      <c r="D1895" s="7" t="str">
        <f>VLOOKUP(A1895,'Customer Names'!$A:$E,5,0)</f>
        <v>Spies</v>
      </c>
      <c r="E1895" s="25" t="str">
        <f>VLOOKUP(A1895,'Cleaned Hospitalisation data'!$A:$K,7,0)</f>
        <v>20-Dec-2003</v>
      </c>
      <c r="F1895" s="12">
        <f>VLOOKUP(A1895,'Cleaned Hospitalisation data'!$A$1:$K$2336,8,0)</f>
        <v>19</v>
      </c>
      <c r="G1895" s="12">
        <f>VLOOKUP(A1895,'Cleaned Hospitalisation data'!$A:$K,2,0)</f>
        <v>1</v>
      </c>
      <c r="H1895" s="28">
        <f>VLOOKUP(A1895,'Cleaned Hospitalisation data'!$A$1:$K$2336,3,0)</f>
        <v>16450.89</v>
      </c>
      <c r="I1895" s="12" t="str">
        <f>VLOOKUP(A1895,'Cleaned Hospitalisation data'!$A$1:$K$2336,4,0)</f>
        <v>Tier - 2</v>
      </c>
      <c r="J1895" s="12" t="str">
        <f>VLOOKUP(A1895,'Cleaned Hospitalisation data'!$A$1:$K$2336,5,0)</f>
        <v>Tier - 1</v>
      </c>
      <c r="K1895" s="12" t="str">
        <f>VLOOKUP(A1895,'Cleaned Hospitalisation data'!$A$1:$K$2336,6,0)</f>
        <v>R1012</v>
      </c>
      <c r="L1895" s="12" cm="1">
        <f t="array" ref="L1895:P1895">_xlfn.XLOOKUP(A1895,$A:$A,'Cleaned Medical Examiation data'!$B:$F)</f>
        <v>26.03</v>
      </c>
      <c r="M1895" s="12">
        <v>4.01</v>
      </c>
      <c r="N1895" s="12" t="str">
        <v>NO</v>
      </c>
      <c r="O1895" s="12" t="str">
        <v>NO</v>
      </c>
      <c r="P1895" s="12" t="str">
        <v>YES</v>
      </c>
      <c r="Q1895" s="19" t="str" cm="1">
        <f t="array" ref="Q1895:T1895">_xlfn.XLOOKUP(A1895,$A:$A,'Cleaned Medical Examiation data'!$H:$K)</f>
        <v>YES</v>
      </c>
      <c r="R1895" s="48">
        <v>1</v>
      </c>
      <c r="S1895" s="45" t="str">
        <v>Over Weight</v>
      </c>
      <c r="T1895" s="34" t="str">
        <v>Normal</v>
      </c>
    </row>
    <row r="1896" spans="1:20" ht="15.75">
      <c r="A1896" s="33" t="s">
        <v>1938</v>
      </c>
      <c r="B1896" s="7" t="str">
        <f>VLOOKUP(A1896,'Customer Names'!$A:$G,7,0)</f>
        <v>Ms</v>
      </c>
      <c r="C1896" s="7" t="str">
        <f>VLOOKUP(A1896,'Customer Names'!$A:$F,6,0)</f>
        <v>Tracy L</v>
      </c>
      <c r="D1896" s="7" t="str">
        <f>VLOOKUP(A1896,'Customer Names'!$A:$E,5,0)</f>
        <v>Greig</v>
      </c>
      <c r="E1896" s="25" t="str">
        <f>VLOOKUP(A1896,'Cleaned Hospitalisation data'!$A:$K,7,0)</f>
        <v>28-Sep-1995</v>
      </c>
      <c r="F1896" s="12">
        <f>VLOOKUP(A1896,'Cleaned Hospitalisation data'!$A$1:$K$2336,8,0)</f>
        <v>27</v>
      </c>
      <c r="G1896" s="12">
        <f>VLOOKUP(A1896,'Cleaned Hospitalisation data'!$A:$K,2,0)</f>
        <v>3</v>
      </c>
      <c r="H1896" s="28">
        <f>VLOOKUP(A1896,'Cleaned Hospitalisation data'!$A$1:$K$2336,3,0)</f>
        <v>16420.490000000002</v>
      </c>
      <c r="I1896" s="12" t="str">
        <f>VLOOKUP(A1896,'Cleaned Hospitalisation data'!$A$1:$K$2336,4,0)</f>
        <v>Tier - 2</v>
      </c>
      <c r="J1896" s="12" t="str">
        <f>VLOOKUP(A1896,'Cleaned Hospitalisation data'!$A$1:$K$2336,5,0)</f>
        <v>Tier - 3</v>
      </c>
      <c r="K1896" s="12" t="str">
        <f>VLOOKUP(A1896,'Cleaned Hospitalisation data'!$A$1:$K$2336,6,0)</f>
        <v>R1012</v>
      </c>
      <c r="L1896" s="12" cm="1">
        <f t="array" ref="L1896:P1896">_xlfn.XLOOKUP(A1896,$A:$A,'Cleaned Medical Examiation data'!$B:$F)</f>
        <v>20.045000000000002</v>
      </c>
      <c r="M1896" s="12">
        <v>4.7699999999999996</v>
      </c>
      <c r="N1896" s="12" t="str">
        <v>YES</v>
      </c>
      <c r="O1896" s="12" t="str">
        <v>NO</v>
      </c>
      <c r="P1896" s="12" t="str">
        <v>NO</v>
      </c>
      <c r="Q1896" s="19" t="str" cm="1">
        <f t="array" ref="Q1896:T1896">_xlfn.XLOOKUP(A1896,$A:$A,'Cleaned Medical Examiation data'!$H:$K)</f>
        <v>YES</v>
      </c>
      <c r="R1896" s="48">
        <v>1</v>
      </c>
      <c r="S1896" s="45" t="str">
        <v>Normal Weight</v>
      </c>
      <c r="T1896" s="34" t="str">
        <v>Normal</v>
      </c>
    </row>
    <row r="1897" spans="1:20" ht="15.75">
      <c r="A1897" s="33" t="s">
        <v>1939</v>
      </c>
      <c r="B1897" s="7" t="str">
        <f>VLOOKUP(A1897,'Customer Names'!$A:$G,7,0)</f>
        <v>Mrs</v>
      </c>
      <c r="C1897" s="7" t="str">
        <f>VLOOKUP(A1897,'Customer Names'!$A:$F,6,0)</f>
        <v>Heather</v>
      </c>
      <c r="D1897" s="7" t="str">
        <f>VLOOKUP(A1897,'Customer Names'!$A:$E,5,0)</f>
        <v>Scott</v>
      </c>
      <c r="E1897" s="25" t="str">
        <f>VLOOKUP(A1897,'Cleaned Hospitalisation data'!$A:$K,7,0)</f>
        <v>5-Dec-1965</v>
      </c>
      <c r="F1897" s="12">
        <f>VLOOKUP(A1897,'Cleaned Hospitalisation data'!$A$1:$K$2336,8,0)</f>
        <v>57</v>
      </c>
      <c r="G1897" s="12">
        <f>VLOOKUP(A1897,'Cleaned Hospitalisation data'!$A:$K,2,0)</f>
        <v>0</v>
      </c>
      <c r="H1897" s="28">
        <f>VLOOKUP(A1897,'Cleaned Hospitalisation data'!$A$1:$K$2336,3,0)</f>
        <v>16351.42</v>
      </c>
      <c r="I1897" s="12" t="str">
        <f>VLOOKUP(A1897,'Cleaned Hospitalisation data'!$A$1:$K$2336,4,0)</f>
        <v>Tier - 2</v>
      </c>
      <c r="J1897" s="12" t="str">
        <f>VLOOKUP(A1897,'Cleaned Hospitalisation data'!$A$1:$K$2336,5,0)</f>
        <v>Tier - 3</v>
      </c>
      <c r="K1897" s="12" t="str">
        <f>VLOOKUP(A1897,'Cleaned Hospitalisation data'!$A$1:$K$2336,6,0)</f>
        <v>R1026</v>
      </c>
      <c r="L1897" s="12" cm="1">
        <f t="array" ref="L1897:P1897">_xlfn.XLOOKUP(A1897,$A:$A,'Cleaned Medical Examiation data'!$B:$F)</f>
        <v>40.24</v>
      </c>
      <c r="M1897" s="12">
        <v>6.83</v>
      </c>
      <c r="N1897" s="12" t="str">
        <v>NO</v>
      </c>
      <c r="O1897" s="12" t="str">
        <v>NO</v>
      </c>
      <c r="P1897" s="12" t="str">
        <v>NO</v>
      </c>
      <c r="Q1897" s="19" t="str" cm="1">
        <f t="array" ref="Q1897:T1897">_xlfn.XLOOKUP(A1897,$A:$A,'Cleaned Medical Examiation data'!$H:$K)</f>
        <v>NO</v>
      </c>
      <c r="R1897" s="48">
        <v>0</v>
      </c>
      <c r="S1897" s="45" t="str">
        <v>Obesity</v>
      </c>
      <c r="T1897" s="34" t="str">
        <v>Diabetes</v>
      </c>
    </row>
    <row r="1898" spans="1:20" ht="15.75">
      <c r="A1898" s="33" t="s">
        <v>1940</v>
      </c>
      <c r="B1898" s="7" t="str">
        <f>VLOOKUP(A1898,'Customer Names'!$A:$G,7,0)</f>
        <v>Mrs</v>
      </c>
      <c r="C1898" s="7" t="str">
        <f>VLOOKUP(A1898,'Customer Names'!$A:$F,6,0)</f>
        <v>Megan C</v>
      </c>
      <c r="D1898" s="7" t="str">
        <f>VLOOKUP(A1898,'Customer Names'!$A:$E,5,0)</f>
        <v>Erlandson</v>
      </c>
      <c r="E1898" s="25" t="str">
        <f>VLOOKUP(A1898,'Cleaned Hospitalisation data'!$A:$K,7,0)</f>
        <v>8-Aug-1969</v>
      </c>
      <c r="F1898" s="12">
        <f>VLOOKUP(A1898,'Cleaned Hospitalisation data'!$A$1:$K$2336,8,0)</f>
        <v>53</v>
      </c>
      <c r="G1898" s="12">
        <f>VLOOKUP(A1898,'Cleaned Hospitalisation data'!$A:$K,2,0)</f>
        <v>0</v>
      </c>
      <c r="H1898" s="28">
        <f>VLOOKUP(A1898,'Cleaned Hospitalisation data'!$A$1:$K$2336,3,0)</f>
        <v>16311.05</v>
      </c>
      <c r="I1898" s="12" t="str">
        <f>VLOOKUP(A1898,'Cleaned Hospitalisation data'!$A$1:$K$2336,4,0)</f>
        <v>Tier - 2</v>
      </c>
      <c r="J1898" s="12" t="str">
        <f>VLOOKUP(A1898,'Cleaned Hospitalisation data'!$A$1:$K$2336,5,0)</f>
        <v>Tier - 3</v>
      </c>
      <c r="K1898" s="12" t="str">
        <f>VLOOKUP(A1898,'Cleaned Hospitalisation data'!$A$1:$K$2336,6,0)</f>
        <v>R1026</v>
      </c>
      <c r="L1898" s="12" cm="1">
        <f t="array" ref="L1898:P1898">_xlfn.XLOOKUP(A1898,$A:$A,'Cleaned Medical Examiation data'!$B:$F)</f>
        <v>43.15</v>
      </c>
      <c r="M1898" s="12">
        <v>6.14</v>
      </c>
      <c r="N1898" s="12" t="str">
        <v>YES</v>
      </c>
      <c r="O1898" s="12" t="str">
        <v>NO</v>
      </c>
      <c r="P1898" s="12" t="str">
        <v>YES</v>
      </c>
      <c r="Q1898" s="19" t="str" cm="1">
        <f t="array" ref="Q1898:T1898">_xlfn.XLOOKUP(A1898,$A:$A,'Cleaned Medical Examiation data'!$H:$K)</f>
        <v>NO</v>
      </c>
      <c r="R1898" s="48">
        <v>1</v>
      </c>
      <c r="S1898" s="45" t="str">
        <v>Obesity</v>
      </c>
      <c r="T1898" s="34" t="str">
        <v>Prediabetes</v>
      </c>
    </row>
    <row r="1899" spans="1:20" ht="15.75">
      <c r="A1899" s="33" t="s">
        <v>1941</v>
      </c>
      <c r="B1899" s="7" t="str">
        <f>VLOOKUP(A1899,'Customer Names'!$A:$G,7,0)</f>
        <v>Mr</v>
      </c>
      <c r="C1899" s="7" t="str">
        <f>VLOOKUP(A1899,'Customer Names'!$A:$F,6,0)</f>
        <v>Jonathan</v>
      </c>
      <c r="D1899" s="7" t="str">
        <f>VLOOKUP(A1899,'Customer Names'!$A:$E,5,0)</f>
        <v>Autrey</v>
      </c>
      <c r="E1899" s="25" t="str">
        <f>VLOOKUP(A1899,'Cleaned Hospitalisation data'!$A:$K,7,0)</f>
        <v>24-Aug-2003</v>
      </c>
      <c r="F1899" s="12">
        <f>VLOOKUP(A1899,'Cleaned Hospitalisation data'!$A$1:$K$2336,8,0)</f>
        <v>19</v>
      </c>
      <c r="G1899" s="12">
        <f>VLOOKUP(A1899,'Cleaned Hospitalisation data'!$A:$K,2,0)</f>
        <v>0</v>
      </c>
      <c r="H1899" s="28">
        <f>VLOOKUP(A1899,'Cleaned Hospitalisation data'!$A$1:$K$2336,3,0)</f>
        <v>16297.85</v>
      </c>
      <c r="I1899" s="12" t="str">
        <f>VLOOKUP(A1899,'Cleaned Hospitalisation data'!$A$1:$K$2336,4,0)</f>
        <v>Tier - 2</v>
      </c>
      <c r="J1899" s="12" t="str">
        <f>VLOOKUP(A1899,'Cleaned Hospitalisation data'!$A$1:$K$2336,5,0)</f>
        <v>Tier - 3</v>
      </c>
      <c r="K1899" s="12" t="str">
        <f>VLOOKUP(A1899,'Cleaned Hospitalisation data'!$A$1:$K$2336,6,0)</f>
        <v>R1011</v>
      </c>
      <c r="L1899" s="12" cm="1">
        <f t="array" ref="L1899:P1899">_xlfn.XLOOKUP(A1899,$A:$A,'Cleaned Medical Examiation data'!$B:$F)</f>
        <v>27.7</v>
      </c>
      <c r="M1899" s="12">
        <v>5.6</v>
      </c>
      <c r="N1899" s="12" t="str">
        <v>NO</v>
      </c>
      <c r="O1899" s="12" t="str">
        <v>NO</v>
      </c>
      <c r="P1899" s="12" t="str">
        <v>YES</v>
      </c>
      <c r="Q1899" s="19" t="str" cm="1">
        <f t="array" ref="Q1899:T1899">_xlfn.XLOOKUP(A1899,$A:$A,'Cleaned Medical Examiation data'!$H:$K)</f>
        <v>YES</v>
      </c>
      <c r="R1899" s="48">
        <v>1</v>
      </c>
      <c r="S1899" s="45" t="str">
        <v>Over Weight</v>
      </c>
      <c r="T1899" s="34" t="str">
        <v>Normal</v>
      </c>
    </row>
    <row r="1900" spans="1:20" ht="15.75">
      <c r="A1900" s="33" t="s">
        <v>1942</v>
      </c>
      <c r="B1900" s="7" t="str">
        <f>VLOOKUP(A1900,'Customer Names'!$A:$G,7,0)</f>
        <v>Mr</v>
      </c>
      <c r="C1900" s="7" t="str">
        <f>VLOOKUP(A1900,'Customer Names'!$A:$F,6,0)</f>
        <v>Greg D</v>
      </c>
      <c r="D1900" s="7" t="str">
        <f>VLOOKUP(A1900,'Customer Names'!$A:$E,5,0)</f>
        <v>Alleman</v>
      </c>
      <c r="E1900" s="25" t="str">
        <f>VLOOKUP(A1900,'Cleaned Hospitalisation data'!$A:$K,7,0)</f>
        <v>30-Jul-1972</v>
      </c>
      <c r="F1900" s="12">
        <f>VLOOKUP(A1900,'Cleaned Hospitalisation data'!$A$1:$K$2336,8,0)</f>
        <v>50</v>
      </c>
      <c r="G1900" s="12">
        <f>VLOOKUP(A1900,'Cleaned Hospitalisation data'!$A:$K,2,0)</f>
        <v>0</v>
      </c>
      <c r="H1900" s="28">
        <f>VLOOKUP(A1900,'Cleaned Hospitalisation data'!$A$1:$K$2336,3,0)</f>
        <v>16267.32</v>
      </c>
      <c r="I1900" s="12" t="str">
        <f>VLOOKUP(A1900,'Cleaned Hospitalisation data'!$A$1:$K$2336,4,0)</f>
        <v>Tier - 2</v>
      </c>
      <c r="J1900" s="12" t="str">
        <f>VLOOKUP(A1900,'Cleaned Hospitalisation data'!$A$1:$K$2336,5,0)</f>
        <v>Tier - 2</v>
      </c>
      <c r="K1900" s="12" t="str">
        <f>VLOOKUP(A1900,'Cleaned Hospitalisation data'!$A$1:$K$2336,6,0)</f>
        <v>R1023</v>
      </c>
      <c r="L1900" s="12" cm="1">
        <f t="array" ref="L1900:P1900">_xlfn.XLOOKUP(A1900,$A:$A,'Cleaned Medical Examiation data'!$B:$F)</f>
        <v>45.68</v>
      </c>
      <c r="M1900" s="12">
        <v>4.8</v>
      </c>
      <c r="N1900" s="12" t="str">
        <v>NO</v>
      </c>
      <c r="O1900" s="12" t="str">
        <v>NO</v>
      </c>
      <c r="P1900" s="12" t="str">
        <v>NO</v>
      </c>
      <c r="Q1900" s="19" t="str" cm="1">
        <f t="array" ref="Q1900:T1900">_xlfn.XLOOKUP(A1900,$A:$A,'Cleaned Medical Examiation data'!$H:$K)</f>
        <v>NO</v>
      </c>
      <c r="R1900" s="48">
        <v>2</v>
      </c>
      <c r="S1900" s="45" t="str">
        <v>Obesity</v>
      </c>
      <c r="T1900" s="34" t="str">
        <v>Normal</v>
      </c>
    </row>
    <row r="1901" spans="1:20" ht="15.75">
      <c r="A1901" s="33" t="s">
        <v>1943</v>
      </c>
      <c r="B1901" s="7" t="str">
        <f>VLOOKUP(A1901,'Customer Names'!$A:$G,7,0)</f>
        <v>Mr</v>
      </c>
      <c r="C1901" s="7" t="str">
        <f>VLOOKUP(A1901,'Customer Names'!$A:$F,6,0)</f>
        <v>Steven L</v>
      </c>
      <c r="D1901" s="7" t="str">
        <f>VLOOKUP(A1901,'Customer Names'!$A:$E,5,0)</f>
        <v>Michalski</v>
      </c>
      <c r="E1901" s="25" t="str">
        <f>VLOOKUP(A1901,'Cleaned Hospitalisation data'!$A:$K,7,0)</f>
        <v>8-Sep-2002</v>
      </c>
      <c r="F1901" s="12">
        <f>VLOOKUP(A1901,'Cleaned Hospitalisation data'!$A$1:$K$2336,8,0)</f>
        <v>20</v>
      </c>
      <c r="G1901" s="12">
        <f>VLOOKUP(A1901,'Cleaned Hospitalisation data'!$A:$K,2,0)</f>
        <v>0</v>
      </c>
      <c r="H1901" s="28">
        <f>VLOOKUP(A1901,'Cleaned Hospitalisation data'!$A$1:$K$2336,3,0)</f>
        <v>16232.85</v>
      </c>
      <c r="I1901" s="12" t="str">
        <f>VLOOKUP(A1901,'Cleaned Hospitalisation data'!$A$1:$K$2336,4,0)</f>
        <v>Tier - 2</v>
      </c>
      <c r="J1901" s="12" t="str">
        <f>VLOOKUP(A1901,'Cleaned Hospitalisation data'!$A$1:$K$2336,5,0)</f>
        <v>Tier - 1</v>
      </c>
      <c r="K1901" s="12" t="str">
        <f>VLOOKUP(A1901,'Cleaned Hospitalisation data'!$A$1:$K$2336,6,0)</f>
        <v>R1011</v>
      </c>
      <c r="L1901" s="12" cm="1">
        <f t="array" ref="L1901:P1901">_xlfn.XLOOKUP(A1901,$A:$A,'Cleaned Medical Examiation data'!$B:$F)</f>
        <v>27.3</v>
      </c>
      <c r="M1901" s="12">
        <v>11.89</v>
      </c>
      <c r="N1901" s="12" t="str">
        <v>NO</v>
      </c>
      <c r="O1901" s="12" t="str">
        <v>NO</v>
      </c>
      <c r="P1901" s="12" t="str">
        <v>NO</v>
      </c>
      <c r="Q1901" s="19" t="str" cm="1">
        <f t="array" ref="Q1901:T1901">_xlfn.XLOOKUP(A1901,$A:$A,'Cleaned Medical Examiation data'!$H:$K)</f>
        <v>YES</v>
      </c>
      <c r="R1901" s="48">
        <v>0</v>
      </c>
      <c r="S1901" s="45" t="str">
        <v>Over Weight</v>
      </c>
      <c r="T1901" s="34" t="str">
        <v>Diabetes</v>
      </c>
    </row>
    <row r="1902" spans="1:20" ht="15.75">
      <c r="A1902" s="33" t="s">
        <v>1944</v>
      </c>
      <c r="B1902" s="7" t="str">
        <f>VLOOKUP(A1902,'Customer Names'!$A:$G,7,0)</f>
        <v>Mr</v>
      </c>
      <c r="C1902" s="7" t="str">
        <f>VLOOKUP(A1902,'Customer Names'!$A:$F,6,0)</f>
        <v>Gianfilippo</v>
      </c>
      <c r="D1902" s="7" t="str">
        <f>VLOOKUP(A1902,'Customer Names'!$A:$E,5,0)</f>
        <v>Grillo</v>
      </c>
      <c r="E1902" s="25" t="str">
        <f>VLOOKUP(A1902,'Cleaned Hospitalisation data'!$A:$K,7,0)</f>
        <v>21-Aug-1988</v>
      </c>
      <c r="F1902" s="12">
        <f>VLOOKUP(A1902,'Cleaned Hospitalisation data'!$A$1:$K$2336,8,0)</f>
        <v>34</v>
      </c>
      <c r="G1902" s="12">
        <f>VLOOKUP(A1902,'Cleaned Hospitalisation data'!$A:$K,2,0)</f>
        <v>3</v>
      </c>
      <c r="H1902" s="28">
        <f>VLOOKUP(A1902,'Cleaned Hospitalisation data'!$A$1:$K$2336,3,0)</f>
        <v>16205.88</v>
      </c>
      <c r="I1902" s="12" t="str">
        <f>VLOOKUP(A1902,'Cleaned Hospitalisation data'!$A$1:$K$2336,4,0)</f>
        <v>Tier - 2</v>
      </c>
      <c r="J1902" s="12" t="str">
        <f>VLOOKUP(A1902,'Cleaned Hospitalisation data'!$A$1:$K$2336,5,0)</f>
        <v>Tier - 1</v>
      </c>
      <c r="K1902" s="12" t="str">
        <f>VLOOKUP(A1902,'Cleaned Hospitalisation data'!$A$1:$K$2336,6,0)</f>
        <v>R1012</v>
      </c>
      <c r="L1902" s="12" cm="1">
        <f t="array" ref="L1902:P1902">_xlfn.XLOOKUP(A1902,$A:$A,'Cleaned Medical Examiation data'!$B:$F)</f>
        <v>54.45</v>
      </c>
      <c r="M1902" s="12">
        <v>4.7300000000000004</v>
      </c>
      <c r="N1902" s="12" t="str">
        <v>YES</v>
      </c>
      <c r="O1902" s="12" t="str">
        <v>NO</v>
      </c>
      <c r="P1902" s="12" t="str">
        <v>NO</v>
      </c>
      <c r="Q1902" s="19" t="str" cm="1">
        <f t="array" ref="Q1902:T1902">_xlfn.XLOOKUP(A1902,$A:$A,'Cleaned Medical Examiation data'!$H:$K)</f>
        <v>NO</v>
      </c>
      <c r="R1902" s="48">
        <v>1</v>
      </c>
      <c r="S1902" s="45" t="str">
        <v>Obesity</v>
      </c>
      <c r="T1902" s="34" t="str">
        <v>Normal</v>
      </c>
    </row>
    <row r="1903" spans="1:20" ht="15.75">
      <c r="A1903" s="33" t="s">
        <v>1945</v>
      </c>
      <c r="B1903" s="7" t="str">
        <f>VLOOKUP(A1903,'Customer Names'!$A:$G,7,0)</f>
        <v>Mr</v>
      </c>
      <c r="C1903" s="7" t="str">
        <f>VLOOKUP(A1903,'Customer Names'!$A:$F,6,0)</f>
        <v>Hector</v>
      </c>
      <c r="D1903" s="7" t="str">
        <f>VLOOKUP(A1903,'Customer Names'!$A:$E,5,0)</f>
        <v>Coronado</v>
      </c>
      <c r="E1903" s="25" t="str">
        <f>VLOOKUP(A1903,'Cleaned Hospitalisation data'!$A:$K,7,0)</f>
        <v>6-Aug-1988</v>
      </c>
      <c r="F1903" s="12">
        <f>VLOOKUP(A1903,'Cleaned Hospitalisation data'!$A$1:$K$2336,8,0)</f>
        <v>34</v>
      </c>
      <c r="G1903" s="12">
        <f>VLOOKUP(A1903,'Cleaned Hospitalisation data'!$A:$K,2,0)</f>
        <v>3</v>
      </c>
      <c r="H1903" s="28">
        <f>VLOOKUP(A1903,'Cleaned Hospitalisation data'!$A$1:$K$2336,3,0)</f>
        <v>16199.1</v>
      </c>
      <c r="I1903" s="12" t="str">
        <f>VLOOKUP(A1903,'Cleaned Hospitalisation data'!$A$1:$K$2336,4,0)</f>
        <v>Tier - 2</v>
      </c>
      <c r="J1903" s="12" t="str">
        <f>VLOOKUP(A1903,'Cleaned Hospitalisation data'!$A$1:$K$2336,5,0)</f>
        <v>Tier - 2</v>
      </c>
      <c r="K1903" s="12" t="str">
        <f>VLOOKUP(A1903,'Cleaned Hospitalisation data'!$A$1:$K$2336,6,0)</f>
        <v>R1012</v>
      </c>
      <c r="L1903" s="12" cm="1">
        <f t="array" ref="L1903:P1903">_xlfn.XLOOKUP(A1903,$A:$A,'Cleaned Medical Examiation data'!$B:$F)</f>
        <v>54.43</v>
      </c>
      <c r="M1903" s="12">
        <v>4.6100000000000003</v>
      </c>
      <c r="N1903" s="12" t="str">
        <v>YES</v>
      </c>
      <c r="O1903" s="12" t="str">
        <v>NO</v>
      </c>
      <c r="P1903" s="12" t="str">
        <v>NO</v>
      </c>
      <c r="Q1903" s="19" t="str" cm="1">
        <f t="array" ref="Q1903:T1903">_xlfn.XLOOKUP(A1903,$A:$A,'Cleaned Medical Examiation data'!$H:$K)</f>
        <v>NO</v>
      </c>
      <c r="R1903" s="48">
        <v>1</v>
      </c>
      <c r="S1903" s="45" t="str">
        <v>Obesity</v>
      </c>
      <c r="T1903" s="34" t="str">
        <v>Normal</v>
      </c>
    </row>
    <row r="1904" spans="1:20" ht="15.75">
      <c r="A1904" s="33" t="s">
        <v>1946</v>
      </c>
      <c r="B1904" s="7" t="str">
        <f>VLOOKUP(A1904,'Customer Names'!$A:$G,7,0)</f>
        <v>Mr</v>
      </c>
      <c r="C1904" s="7" t="str">
        <f>VLOOKUP(A1904,'Customer Names'!$A:$F,6,0)</f>
        <v>Mark W</v>
      </c>
      <c r="D1904" s="7" t="str">
        <f>VLOOKUP(A1904,'Customer Names'!$A:$E,5,0)</f>
        <v>Dewine</v>
      </c>
      <c r="E1904" s="25" t="str">
        <f>VLOOKUP(A1904,'Cleaned Hospitalisation data'!$A:$K,7,0)</f>
        <v>11-Sep-1974</v>
      </c>
      <c r="F1904" s="12">
        <f>VLOOKUP(A1904,'Cleaned Hospitalisation data'!$A$1:$K$2336,8,0)</f>
        <v>48</v>
      </c>
      <c r="G1904" s="12">
        <f>VLOOKUP(A1904,'Cleaned Hospitalisation data'!$A:$K,2,0)</f>
        <v>0</v>
      </c>
      <c r="H1904" s="28">
        <f>VLOOKUP(A1904,'Cleaned Hospitalisation data'!$A$1:$K$2336,3,0)</f>
        <v>16190.97</v>
      </c>
      <c r="I1904" s="12" t="str">
        <f>VLOOKUP(A1904,'Cleaned Hospitalisation data'!$A$1:$K$2336,4,0)</f>
        <v>Tier - 2</v>
      </c>
      <c r="J1904" s="12" t="str">
        <f>VLOOKUP(A1904,'Cleaned Hospitalisation data'!$A$1:$K$2336,5,0)</f>
        <v>Tier - 3</v>
      </c>
      <c r="K1904" s="12" t="str">
        <f>VLOOKUP(A1904,'Cleaned Hospitalisation data'!$A$1:$K$2336,6,0)</f>
        <v>R1012</v>
      </c>
      <c r="L1904" s="12" cm="1">
        <f t="array" ref="L1904:P1904">_xlfn.XLOOKUP(A1904,$A:$A,'Cleaned Medical Examiation data'!$B:$F)</f>
        <v>48.01</v>
      </c>
      <c r="M1904" s="12">
        <v>7.3</v>
      </c>
      <c r="N1904" s="12" t="str">
        <v>NO</v>
      </c>
      <c r="O1904" s="12" t="str">
        <v>NO</v>
      </c>
      <c r="P1904" s="12" t="str">
        <v>NO</v>
      </c>
      <c r="Q1904" s="19" t="str" cm="1">
        <f t="array" ref="Q1904:T1904">_xlfn.XLOOKUP(A1904,$A:$A,'Cleaned Medical Examiation data'!$H:$K)</f>
        <v>NO</v>
      </c>
      <c r="R1904" s="48">
        <v>0</v>
      </c>
      <c r="S1904" s="45" t="str">
        <v>Obesity</v>
      </c>
      <c r="T1904" s="34" t="str">
        <v>Diabetes</v>
      </c>
    </row>
    <row r="1905" spans="1:20" ht="15.75">
      <c r="A1905" s="33" t="s">
        <v>1947</v>
      </c>
      <c r="B1905" s="7" t="str">
        <f>VLOOKUP(A1905,'Customer Names'!$A:$G,7,0)</f>
        <v>Mr</v>
      </c>
      <c r="C1905" s="7" t="str">
        <f>VLOOKUP(A1905,'Customer Names'!$A:$F,6,0)</f>
        <v>Cameron</v>
      </c>
      <c r="D1905" s="7" t="str">
        <f>VLOOKUP(A1905,'Customer Names'!$A:$E,5,0)</f>
        <v>Rieth</v>
      </c>
      <c r="E1905" s="25" t="str">
        <f>VLOOKUP(A1905,'Cleaned Hospitalisation data'!$A:$K,7,0)</f>
        <v>27-Dec-1979</v>
      </c>
      <c r="F1905" s="12">
        <f>VLOOKUP(A1905,'Cleaned Hospitalisation data'!$A$1:$K$2336,8,0)</f>
        <v>43</v>
      </c>
      <c r="G1905" s="12">
        <f>VLOOKUP(A1905,'Cleaned Hospitalisation data'!$A:$K,2,0)</f>
        <v>2</v>
      </c>
      <c r="H1905" s="28">
        <f>VLOOKUP(A1905,'Cleaned Hospitalisation data'!$A$1:$K$2336,3,0)</f>
        <v>42560.43</v>
      </c>
      <c r="I1905" s="12" t="str">
        <f>VLOOKUP(A1905,'Cleaned Hospitalisation data'!$A$1:$K$2336,4,0)</f>
        <v>Tier - 1</v>
      </c>
      <c r="J1905" s="12" t="str">
        <f>VLOOKUP(A1905,'Cleaned Hospitalisation data'!$A$1:$K$2336,5,0)</f>
        <v>Tier - 3</v>
      </c>
      <c r="K1905" s="12" t="str">
        <f>VLOOKUP(A1905,'Cleaned Hospitalisation data'!$A$1:$K$2336,6,0)</f>
        <v>R1013</v>
      </c>
      <c r="L1905" s="12" cm="1">
        <f t="array" ref="L1905:P1905">_xlfn.XLOOKUP(A1905,$A:$A,'Cleaned Medical Examiation data'!$B:$F)</f>
        <v>38.06</v>
      </c>
      <c r="M1905" s="12">
        <v>6.04</v>
      </c>
      <c r="N1905" s="12" t="str">
        <v>NO</v>
      </c>
      <c r="O1905" s="12" t="str">
        <v>NO</v>
      </c>
      <c r="P1905" s="12" t="str">
        <v>YES</v>
      </c>
      <c r="Q1905" s="19" t="str" cm="1">
        <f t="array" ref="Q1905:T1905">_xlfn.XLOOKUP(A1905,$A:$A,'Cleaned Medical Examiation data'!$H:$K)</f>
        <v>YES</v>
      </c>
      <c r="R1905" s="48">
        <v>1</v>
      </c>
      <c r="S1905" s="45" t="str">
        <v>Obesity</v>
      </c>
      <c r="T1905" s="34" t="str">
        <v>Prediabetes</v>
      </c>
    </row>
    <row r="1906" spans="1:20" ht="15.75">
      <c r="A1906" s="33" t="s">
        <v>1948</v>
      </c>
      <c r="B1906" s="7" t="str">
        <f>VLOOKUP(A1906,'Customer Names'!$A:$G,7,0)</f>
        <v>Mrs</v>
      </c>
      <c r="C1906" s="7" t="str">
        <f>VLOOKUP(A1906,'Customer Names'!$A:$F,6,0)</f>
        <v>Aubri</v>
      </c>
      <c r="D1906" s="7" t="str">
        <f>VLOOKUP(A1906,'Customer Names'!$A:$E,5,0)</f>
        <v>Carman</v>
      </c>
      <c r="E1906" s="25" t="str">
        <f>VLOOKUP(A1906,'Cleaned Hospitalisation data'!$A:$K,7,0)</f>
        <v>6-Jul-1982</v>
      </c>
      <c r="F1906" s="12">
        <f>VLOOKUP(A1906,'Cleaned Hospitalisation data'!$A$1:$K$2336,8,0)</f>
        <v>40</v>
      </c>
      <c r="G1906" s="12">
        <f>VLOOKUP(A1906,'Cleaned Hospitalisation data'!$A:$K,2,0)</f>
        <v>3</v>
      </c>
      <c r="H1906" s="28">
        <f>VLOOKUP(A1906,'Cleaned Hospitalisation data'!$A$1:$K$2336,3,0)</f>
        <v>16152.04</v>
      </c>
      <c r="I1906" s="12" t="str">
        <f>VLOOKUP(A1906,'Cleaned Hospitalisation data'!$A$1:$K$2336,4,0)</f>
        <v>Tier - 2</v>
      </c>
      <c r="J1906" s="12" t="str">
        <f>VLOOKUP(A1906,'Cleaned Hospitalisation data'!$A$1:$K$2336,5,0)</f>
        <v>Tier - 1</v>
      </c>
      <c r="K1906" s="12" t="str">
        <f>VLOOKUP(A1906,'Cleaned Hospitalisation data'!$A$1:$K$2336,6,0)</f>
        <v>R1026</v>
      </c>
      <c r="L1906" s="12" cm="1">
        <f t="array" ref="L1906:P1906">_xlfn.XLOOKUP(A1906,$A:$A,'Cleaned Medical Examiation data'!$B:$F)</f>
        <v>48.32</v>
      </c>
      <c r="M1906" s="12">
        <v>5.88</v>
      </c>
      <c r="N1906" s="12" t="str">
        <v>NO</v>
      </c>
      <c r="O1906" s="12" t="str">
        <v>NO</v>
      </c>
      <c r="P1906" s="12" t="str">
        <v>NO</v>
      </c>
      <c r="Q1906" s="19" t="str" cm="1">
        <f t="array" ref="Q1906:T1906">_xlfn.XLOOKUP(A1906,$A:$A,'Cleaned Medical Examiation data'!$H:$K)</f>
        <v>NO</v>
      </c>
      <c r="R1906" s="48">
        <v>0</v>
      </c>
      <c r="S1906" s="45" t="str">
        <v>Obesity</v>
      </c>
      <c r="T1906" s="34" t="str">
        <v>Prediabetes</v>
      </c>
    </row>
    <row r="1907" spans="1:20" ht="15.75">
      <c r="A1907" s="33" t="s">
        <v>1949</v>
      </c>
      <c r="B1907" s="7" t="str">
        <f>VLOOKUP(A1907,'Customer Names'!$A:$G,7,0)</f>
        <v>Mr</v>
      </c>
      <c r="C1907" s="7" t="str">
        <f>VLOOKUP(A1907,'Customer Names'!$A:$F,6,0)</f>
        <v>Justin</v>
      </c>
      <c r="D1907" s="7" t="str">
        <f>VLOOKUP(A1907,'Customer Names'!$A:$E,5,0)</f>
        <v>Neems</v>
      </c>
      <c r="E1907" s="25" t="str">
        <f>VLOOKUP(A1907,'Cleaned Hospitalisation data'!$A:$K,7,0)</f>
        <v>12-Dec-1993</v>
      </c>
      <c r="F1907" s="12">
        <f>VLOOKUP(A1907,'Cleaned Hospitalisation data'!$A$1:$K$2336,8,0)</f>
        <v>29</v>
      </c>
      <c r="G1907" s="12">
        <f>VLOOKUP(A1907,'Cleaned Hospitalisation data'!$A:$K,2,0)</f>
        <v>0</v>
      </c>
      <c r="H1907" s="28">
        <f>VLOOKUP(A1907,'Cleaned Hospitalisation data'!$A$1:$K$2336,3,0)</f>
        <v>16138.76</v>
      </c>
      <c r="I1907" s="12" t="str">
        <f>VLOOKUP(A1907,'Cleaned Hospitalisation data'!$A$1:$K$2336,4,0)</f>
        <v>Tier - 2</v>
      </c>
      <c r="J1907" s="12" t="str">
        <f>VLOOKUP(A1907,'Cleaned Hospitalisation data'!$A$1:$K$2336,5,0)</f>
        <v>Tier - 3</v>
      </c>
      <c r="K1907" s="12" t="str">
        <f>VLOOKUP(A1907,'Cleaned Hospitalisation data'!$A$1:$K$2336,6,0)</f>
        <v>R1017</v>
      </c>
      <c r="L1907" s="12" cm="1">
        <f t="array" ref="L1907:P1907">_xlfn.XLOOKUP(A1907,$A:$A,'Cleaned Medical Examiation data'!$B:$F)</f>
        <v>22.895</v>
      </c>
      <c r="M1907" s="12">
        <v>4.0599999999999996</v>
      </c>
      <c r="N1907" s="12" t="str">
        <v>NO</v>
      </c>
      <c r="O1907" s="12" t="str">
        <v>NO</v>
      </c>
      <c r="P1907" s="12" t="str">
        <v>YES</v>
      </c>
      <c r="Q1907" s="19" t="str" cm="1">
        <f t="array" ref="Q1907:T1907">_xlfn.XLOOKUP(A1907,$A:$A,'Cleaned Medical Examiation data'!$H:$K)</f>
        <v>YES</v>
      </c>
      <c r="R1907" s="48">
        <v>1</v>
      </c>
      <c r="S1907" s="45" t="str">
        <v>Normal Weight</v>
      </c>
      <c r="T1907" s="34" t="str">
        <v>Normal</v>
      </c>
    </row>
    <row r="1908" spans="1:20" ht="15.75">
      <c r="A1908" s="33" t="s">
        <v>1950</v>
      </c>
      <c r="B1908" s="7" t="str">
        <f>VLOOKUP(A1908,'Customer Names'!$A:$G,7,0)</f>
        <v>Ms</v>
      </c>
      <c r="C1908" s="7" t="str">
        <f>VLOOKUP(A1908,'Customer Names'!$A:$F,6,0)</f>
        <v>Megan A</v>
      </c>
      <c r="D1908" s="7" t="str">
        <f>VLOOKUP(A1908,'Customer Names'!$A:$E,5,0)</f>
        <v>Pesyna</v>
      </c>
      <c r="E1908" s="25" t="str">
        <f>VLOOKUP(A1908,'Cleaned Hospitalisation data'!$A:$K,7,0)</f>
        <v>6-Oct-1987</v>
      </c>
      <c r="F1908" s="12">
        <f>VLOOKUP(A1908,'Cleaned Hospitalisation data'!$A$1:$K$2336,8,0)</f>
        <v>35</v>
      </c>
      <c r="G1908" s="12">
        <f>VLOOKUP(A1908,'Cleaned Hospitalisation data'!$A:$K,2,0)</f>
        <v>3</v>
      </c>
      <c r="H1908" s="28">
        <f>VLOOKUP(A1908,'Cleaned Hospitalisation data'!$A$1:$K$2336,3,0)</f>
        <v>16122.65</v>
      </c>
      <c r="I1908" s="12" t="str">
        <f>VLOOKUP(A1908,'Cleaned Hospitalisation data'!$A$1:$K$2336,4,0)</f>
        <v>Tier - 2</v>
      </c>
      <c r="J1908" s="12" t="str">
        <f>VLOOKUP(A1908,'Cleaned Hospitalisation data'!$A$1:$K$2336,5,0)</f>
        <v>Tier - 1</v>
      </c>
      <c r="K1908" s="12" t="str">
        <f>VLOOKUP(A1908,'Cleaned Hospitalisation data'!$A$1:$K$2336,6,0)</f>
        <v>R1011</v>
      </c>
      <c r="L1908" s="12" cm="1">
        <f t="array" ref="L1908:P1908">_xlfn.XLOOKUP(A1908,$A:$A,'Cleaned Medical Examiation data'!$B:$F)</f>
        <v>54.85</v>
      </c>
      <c r="M1908" s="12">
        <v>4.9000000000000004</v>
      </c>
      <c r="N1908" s="12" t="str">
        <v>NO</v>
      </c>
      <c r="O1908" s="12" t="str">
        <v>NO</v>
      </c>
      <c r="P1908" s="12" t="str">
        <v>NO</v>
      </c>
      <c r="Q1908" s="19" t="str" cm="1">
        <f t="array" ref="Q1908:T1908">_xlfn.XLOOKUP(A1908,$A:$A,'Cleaned Medical Examiation data'!$H:$K)</f>
        <v>NO</v>
      </c>
      <c r="R1908" s="48">
        <v>1</v>
      </c>
      <c r="S1908" s="45" t="str">
        <v>Obesity</v>
      </c>
      <c r="T1908" s="34" t="str">
        <v>Normal</v>
      </c>
    </row>
    <row r="1909" spans="1:20" ht="15.75">
      <c r="A1909" s="33" t="s">
        <v>1951</v>
      </c>
      <c r="B1909" s="7" t="str">
        <f>VLOOKUP(A1909,'Customer Names'!$A:$G,7,0)</f>
        <v>Ms</v>
      </c>
      <c r="C1909" s="7" t="str">
        <f>VLOOKUP(A1909,'Customer Names'!$A:$F,6,0)</f>
        <v>Erika M</v>
      </c>
      <c r="D1909" s="7" t="str">
        <f>VLOOKUP(A1909,'Customer Names'!$A:$E,5,0)</f>
        <v>Meling</v>
      </c>
      <c r="E1909" s="25" t="str">
        <f>VLOOKUP(A1909,'Cleaned Hospitalisation data'!$A:$K,7,0)</f>
        <v>8-Aug-1993</v>
      </c>
      <c r="F1909" s="12">
        <f>VLOOKUP(A1909,'Cleaned Hospitalisation data'!$A$1:$K$2336,8,0)</f>
        <v>29</v>
      </c>
      <c r="G1909" s="12">
        <f>VLOOKUP(A1909,'Cleaned Hospitalisation data'!$A:$K,2,0)</f>
        <v>0</v>
      </c>
      <c r="H1909" s="28">
        <f>VLOOKUP(A1909,'Cleaned Hospitalisation data'!$A$1:$K$2336,3,0)</f>
        <v>16115.3</v>
      </c>
      <c r="I1909" s="12" t="str">
        <f>VLOOKUP(A1909,'Cleaned Hospitalisation data'!$A$1:$K$2336,4,0)</f>
        <v>Tier - 2</v>
      </c>
      <c r="J1909" s="12" t="str">
        <f>VLOOKUP(A1909,'Cleaned Hospitalisation data'!$A$1:$K$2336,5,0)</f>
        <v>Tier - 1</v>
      </c>
      <c r="K1909" s="12" t="str">
        <f>VLOOKUP(A1909,'Cleaned Hospitalisation data'!$A$1:$K$2336,6,0)</f>
        <v>R1024</v>
      </c>
      <c r="L1909" s="12" cm="1">
        <f t="array" ref="L1909:P1909">_xlfn.XLOOKUP(A1909,$A:$A,'Cleaned Medical Examiation data'!$B:$F)</f>
        <v>21.85</v>
      </c>
      <c r="M1909" s="12">
        <v>5.52</v>
      </c>
      <c r="N1909" s="12" t="str">
        <v>NO</v>
      </c>
      <c r="O1909" s="12" t="str">
        <v>NO</v>
      </c>
      <c r="P1909" s="12" t="str">
        <v>YES</v>
      </c>
      <c r="Q1909" s="19" t="str" cm="1">
        <f t="array" ref="Q1909:T1909">_xlfn.XLOOKUP(A1909,$A:$A,'Cleaned Medical Examiation data'!$H:$K)</f>
        <v>YES</v>
      </c>
      <c r="R1909" s="48">
        <v>1</v>
      </c>
      <c r="S1909" s="45" t="str">
        <v>Normal Weight</v>
      </c>
      <c r="T1909" s="34" t="str">
        <v>Normal</v>
      </c>
    </row>
    <row r="1910" spans="1:20" ht="15.75">
      <c r="A1910" s="33" t="s">
        <v>1952</v>
      </c>
      <c r="B1910" s="7" t="str">
        <f>VLOOKUP(A1910,'Customer Names'!$A:$G,7,0)</f>
        <v>Mr</v>
      </c>
      <c r="C1910" s="7" t="str">
        <f>VLOOKUP(A1910,'Customer Names'!$A:$F,6,0)</f>
        <v>Daniel G</v>
      </c>
      <c r="D1910" s="7" t="str">
        <f>VLOOKUP(A1910,'Customer Names'!$A:$E,5,0)</f>
        <v>Widlowski</v>
      </c>
      <c r="E1910" s="25" t="str">
        <f>VLOOKUP(A1910,'Cleaned Hospitalisation data'!$A:$K,7,0)</f>
        <v>27-Aug-1985</v>
      </c>
      <c r="F1910" s="12">
        <f>VLOOKUP(A1910,'Cleaned Hospitalisation data'!$A$1:$K$2336,8,0)</f>
        <v>37</v>
      </c>
      <c r="G1910" s="12">
        <f>VLOOKUP(A1910,'Cleaned Hospitalisation data'!$A:$K,2,0)</f>
        <v>3</v>
      </c>
      <c r="H1910" s="28">
        <f>VLOOKUP(A1910,'Cleaned Hospitalisation data'!$A$1:$K$2336,3,0)</f>
        <v>16097.94</v>
      </c>
      <c r="I1910" s="12" t="str">
        <f>VLOOKUP(A1910,'Cleaned Hospitalisation data'!$A$1:$K$2336,4,0)</f>
        <v>Tier - 2</v>
      </c>
      <c r="J1910" s="12" t="str">
        <f>VLOOKUP(A1910,'Cleaned Hospitalisation data'!$A$1:$K$2336,5,0)</f>
        <v>Tier - 3</v>
      </c>
      <c r="K1910" s="12" t="str">
        <f>VLOOKUP(A1910,'Cleaned Hospitalisation data'!$A$1:$K$2336,6,0)</f>
        <v>R1012</v>
      </c>
      <c r="L1910" s="12" cm="1">
        <f t="array" ref="L1910:P1910">_xlfn.XLOOKUP(A1910,$A:$A,'Cleaned Medical Examiation data'!$B:$F)</f>
        <v>51.86</v>
      </c>
      <c r="M1910" s="12">
        <v>5.2</v>
      </c>
      <c r="N1910" s="12" t="str">
        <v>YES</v>
      </c>
      <c r="O1910" s="12" t="str">
        <v>NO</v>
      </c>
      <c r="P1910" s="12" t="str">
        <v>NO</v>
      </c>
      <c r="Q1910" s="19" t="str" cm="1">
        <f t="array" ref="Q1910:T1910">_xlfn.XLOOKUP(A1910,$A:$A,'Cleaned Medical Examiation data'!$H:$K)</f>
        <v>NO</v>
      </c>
      <c r="R1910" s="48">
        <v>0</v>
      </c>
      <c r="S1910" s="45" t="str">
        <v>Obesity</v>
      </c>
      <c r="T1910" s="34" t="str">
        <v>Normal</v>
      </c>
    </row>
    <row r="1911" spans="1:20" ht="15.75">
      <c r="A1911" s="33" t="s">
        <v>1953</v>
      </c>
      <c r="B1911" s="7" t="str">
        <f>VLOOKUP(A1911,'Customer Names'!$A:$G,7,0)</f>
        <v>Ms</v>
      </c>
      <c r="C1911" s="7" t="str">
        <f>VLOOKUP(A1911,'Customer Names'!$A:$F,6,0)</f>
        <v>Devin C</v>
      </c>
      <c r="D1911" s="7" t="str">
        <f>VLOOKUP(A1911,'Customer Names'!$A:$E,5,0)</f>
        <v>Nadar</v>
      </c>
      <c r="E1911" s="25" t="str">
        <f>VLOOKUP(A1911,'Cleaned Hospitalisation data'!$A:$K,7,0)</f>
        <v>21-Jun-1958</v>
      </c>
      <c r="F1911" s="12">
        <f>VLOOKUP(A1911,'Cleaned Hospitalisation data'!$A$1:$K$2336,8,0)</f>
        <v>64</v>
      </c>
      <c r="G1911" s="12">
        <f>VLOOKUP(A1911,'Cleaned Hospitalisation data'!$A:$K,2,0)</f>
        <v>3</v>
      </c>
      <c r="H1911" s="28">
        <f>VLOOKUP(A1911,'Cleaned Hospitalisation data'!$A$1:$K$2336,3,0)</f>
        <v>16085.13</v>
      </c>
      <c r="I1911" s="12" t="str">
        <f>VLOOKUP(A1911,'Cleaned Hospitalisation data'!$A$1:$K$2336,4,0)</f>
        <v>Tier - 2</v>
      </c>
      <c r="J1911" s="12" t="str">
        <f>VLOOKUP(A1911,'Cleaned Hospitalisation data'!$A$1:$K$2336,5,0)</f>
        <v>Tier - 2</v>
      </c>
      <c r="K1911" s="12" t="str">
        <f>VLOOKUP(A1911,'Cleaned Hospitalisation data'!$A$1:$K$2336,6,0)</f>
        <v>R1013</v>
      </c>
      <c r="L1911" s="12" cm="1">
        <f t="array" ref="L1911:P1911">_xlfn.XLOOKUP(A1911,$A:$A,'Cleaned Medical Examiation data'!$B:$F)</f>
        <v>39.049999999999997</v>
      </c>
      <c r="M1911" s="12">
        <v>7.59</v>
      </c>
      <c r="N1911" s="12" t="str">
        <v>NO</v>
      </c>
      <c r="O1911" s="12" t="str">
        <v>NO</v>
      </c>
      <c r="P1911" s="12" t="str">
        <v>NO</v>
      </c>
      <c r="Q1911" s="19" t="str" cm="1">
        <f t="array" ref="Q1911:T1911">_xlfn.XLOOKUP(A1911,$A:$A,'Cleaned Medical Examiation data'!$H:$K)</f>
        <v>NO</v>
      </c>
      <c r="R1911" s="48">
        <v>3</v>
      </c>
      <c r="S1911" s="45" t="str">
        <v>Obesity</v>
      </c>
      <c r="T1911" s="34" t="str">
        <v>Diabetes</v>
      </c>
    </row>
    <row r="1912" spans="1:20" ht="15.75">
      <c r="A1912" s="33" t="s">
        <v>1954</v>
      </c>
      <c r="B1912" s="7" t="str">
        <f>VLOOKUP(A1912,'Customer Names'!$A:$G,7,0)</f>
        <v>Ms</v>
      </c>
      <c r="C1912" s="7" t="str">
        <f>VLOOKUP(A1912,'Customer Names'!$A:$F,6,0)</f>
        <v>Louise A</v>
      </c>
      <c r="D1912" s="7" t="str">
        <f>VLOOKUP(A1912,'Customer Names'!$A:$E,5,0)</f>
        <v>Turner</v>
      </c>
      <c r="E1912" s="25" t="str">
        <f>VLOOKUP(A1912,'Cleaned Hospitalisation data'!$A:$K,7,0)</f>
        <v>22-Oct-1958</v>
      </c>
      <c r="F1912" s="12">
        <f>VLOOKUP(A1912,'Cleaned Hospitalisation data'!$A$1:$K$2336,8,0)</f>
        <v>64</v>
      </c>
      <c r="G1912" s="12">
        <f>VLOOKUP(A1912,'Cleaned Hospitalisation data'!$A:$K,2,0)</f>
        <v>2</v>
      </c>
      <c r="H1912" s="28">
        <f>VLOOKUP(A1912,'Cleaned Hospitalisation data'!$A$1:$K$2336,3,0)</f>
        <v>16069.08</v>
      </c>
      <c r="I1912" s="12" t="str">
        <f>VLOOKUP(A1912,'Cleaned Hospitalisation data'!$A$1:$K$2336,4,0)</f>
        <v>Tier - 2</v>
      </c>
      <c r="J1912" s="12" t="str">
        <f>VLOOKUP(A1912,'Cleaned Hospitalisation data'!$A$1:$K$2336,5,0)</f>
        <v>Tier - 2</v>
      </c>
      <c r="K1912" s="12" t="str">
        <f>VLOOKUP(A1912,'Cleaned Hospitalisation data'!$A$1:$K$2336,6,0)</f>
        <v>R1024</v>
      </c>
      <c r="L1912" s="12" cm="1">
        <f t="array" ref="L1912:P1912">_xlfn.XLOOKUP(A1912,$A:$A,'Cleaned Medical Examiation data'!$B:$F)</f>
        <v>31.824999999999999</v>
      </c>
      <c r="M1912" s="12">
        <v>8.2799999999999994</v>
      </c>
      <c r="N1912" s="12" t="str">
        <v>NO</v>
      </c>
      <c r="O1912" s="12" t="str">
        <v>NO</v>
      </c>
      <c r="P1912" s="12" t="str">
        <v>NO</v>
      </c>
      <c r="Q1912" s="19" t="str" cm="1">
        <f t="array" ref="Q1912:T1912">_xlfn.XLOOKUP(A1912,$A:$A,'Cleaned Medical Examiation data'!$H:$K)</f>
        <v>NO</v>
      </c>
      <c r="R1912" s="48">
        <v>3</v>
      </c>
      <c r="S1912" s="45" t="str">
        <v>Obesity</v>
      </c>
      <c r="T1912" s="34" t="str">
        <v>Diabetes</v>
      </c>
    </row>
    <row r="1913" spans="1:20" ht="15.75">
      <c r="A1913" s="33" t="s">
        <v>1955</v>
      </c>
      <c r="B1913" s="7" t="str">
        <f>VLOOKUP(A1913,'Customer Names'!$A:$G,7,0)</f>
        <v>Mrs</v>
      </c>
      <c r="C1913" s="7" t="str">
        <f>VLOOKUP(A1913,'Customer Names'!$A:$F,6,0)</f>
        <v>Sarah</v>
      </c>
      <c r="D1913" s="7" t="str">
        <f>VLOOKUP(A1913,'Customer Names'!$A:$E,5,0)</f>
        <v>Walker</v>
      </c>
      <c r="E1913" s="25" t="str">
        <f>VLOOKUP(A1913,'Cleaned Hospitalisation data'!$A:$K,7,0)</f>
        <v>16-Sep-1978</v>
      </c>
      <c r="F1913" s="12">
        <f>VLOOKUP(A1913,'Cleaned Hospitalisation data'!$A$1:$K$2336,8,0)</f>
        <v>44</v>
      </c>
      <c r="G1913" s="12">
        <f>VLOOKUP(A1913,'Cleaned Hospitalisation data'!$A:$K,2,0)</f>
        <v>2</v>
      </c>
      <c r="H1913" s="28">
        <f>VLOOKUP(A1913,'Cleaned Hospitalisation data'!$A$1:$K$2336,3,0)</f>
        <v>16062.89</v>
      </c>
      <c r="I1913" s="12" t="str">
        <f>VLOOKUP(A1913,'Cleaned Hospitalisation data'!$A$1:$K$2336,4,0)</f>
        <v>Tier - 2</v>
      </c>
      <c r="J1913" s="12" t="str">
        <f>VLOOKUP(A1913,'Cleaned Hospitalisation data'!$A$1:$K$2336,5,0)</f>
        <v>Tier - 2</v>
      </c>
      <c r="K1913" s="12" t="str">
        <f>VLOOKUP(A1913,'Cleaned Hospitalisation data'!$A$1:$K$2336,6,0)</f>
        <v>R1026</v>
      </c>
      <c r="L1913" s="12" cm="1">
        <f t="array" ref="L1913:P1913">_xlfn.XLOOKUP(A1913,$A:$A,'Cleaned Medical Examiation data'!$B:$F)</f>
        <v>46.43</v>
      </c>
      <c r="M1913" s="12">
        <v>6.72</v>
      </c>
      <c r="N1913" s="12" t="str">
        <v>NO</v>
      </c>
      <c r="O1913" s="12" t="str">
        <v>NO</v>
      </c>
      <c r="P1913" s="12" t="str">
        <v>NO</v>
      </c>
      <c r="Q1913" s="19" t="str" cm="1">
        <f t="array" ref="Q1913:T1913">_xlfn.XLOOKUP(A1913,$A:$A,'Cleaned Medical Examiation data'!$H:$K)</f>
        <v>NO</v>
      </c>
      <c r="R1913" s="48">
        <v>0</v>
      </c>
      <c r="S1913" s="45" t="str">
        <v>Obesity</v>
      </c>
      <c r="T1913" s="34" t="str">
        <v>Diabetes</v>
      </c>
    </row>
    <row r="1914" spans="1:20" ht="15.75">
      <c r="A1914" s="33" t="s">
        <v>1956</v>
      </c>
      <c r="B1914" s="7" t="str">
        <f>VLOOKUP(A1914,'Customer Names'!$A:$G,7,0)</f>
        <v>Ms</v>
      </c>
      <c r="C1914" s="7" t="str">
        <f>VLOOKUP(A1914,'Customer Names'!$A:$F,6,0)</f>
        <v>Amy</v>
      </c>
      <c r="D1914" s="7" t="str">
        <f>VLOOKUP(A1914,'Customer Names'!$A:$E,5,0)</f>
        <v>Leedham</v>
      </c>
      <c r="E1914" s="25" t="str">
        <f>VLOOKUP(A1914,'Cleaned Hospitalisation data'!$A:$K,7,0)</f>
        <v>5-Dec-1988</v>
      </c>
      <c r="F1914" s="12">
        <f>VLOOKUP(A1914,'Cleaned Hospitalisation data'!$A$1:$K$2336,8,0)</f>
        <v>34</v>
      </c>
      <c r="G1914" s="12">
        <f>VLOOKUP(A1914,'Cleaned Hospitalisation data'!$A:$K,2,0)</f>
        <v>3</v>
      </c>
      <c r="H1914" s="28">
        <f>VLOOKUP(A1914,'Cleaned Hospitalisation data'!$A$1:$K$2336,3,0)</f>
        <v>16059.06</v>
      </c>
      <c r="I1914" s="12" t="str">
        <f>VLOOKUP(A1914,'Cleaned Hospitalisation data'!$A$1:$K$2336,4,0)</f>
        <v>Tier - 2</v>
      </c>
      <c r="J1914" s="12" t="str">
        <f>VLOOKUP(A1914,'Cleaned Hospitalisation data'!$A$1:$K$2336,5,0)</f>
        <v>Tier - 3</v>
      </c>
      <c r="K1914" s="12" t="str">
        <f>VLOOKUP(A1914,'Cleaned Hospitalisation data'!$A$1:$K$2336,6,0)</f>
        <v>R1012</v>
      </c>
      <c r="L1914" s="12" cm="1">
        <f t="array" ref="L1914:P1914">_xlfn.XLOOKUP(A1914,$A:$A,'Cleaned Medical Examiation data'!$B:$F)</f>
        <v>53.63</v>
      </c>
      <c r="M1914" s="12">
        <v>5.47</v>
      </c>
      <c r="N1914" s="12" t="str">
        <v>YES</v>
      </c>
      <c r="O1914" s="12" t="str">
        <v>NO</v>
      </c>
      <c r="P1914" s="12" t="str">
        <v>NO</v>
      </c>
      <c r="Q1914" s="19" t="str" cm="1">
        <f t="array" ref="Q1914:T1914">_xlfn.XLOOKUP(A1914,$A:$A,'Cleaned Medical Examiation data'!$H:$K)</f>
        <v>NO</v>
      </c>
      <c r="R1914" s="48">
        <v>1</v>
      </c>
      <c r="S1914" s="45" t="str">
        <v>Obesity</v>
      </c>
      <c r="T1914" s="34" t="str">
        <v>Normal</v>
      </c>
    </row>
    <row r="1915" spans="1:20" ht="15.75">
      <c r="A1915" s="33" t="s">
        <v>1957</v>
      </c>
      <c r="B1915" s="7" t="str">
        <f>VLOOKUP(A1915,'Customer Names'!$A:$G,7,0)</f>
        <v>Ms</v>
      </c>
      <c r="C1915" s="7" t="str">
        <f>VLOOKUP(A1915,'Customer Names'!$A:$F,6,0)</f>
        <v>Brittany L</v>
      </c>
      <c r="D1915" s="7" t="str">
        <f>VLOOKUP(A1915,'Customer Names'!$A:$E,5,0)</f>
        <v>Haglund</v>
      </c>
      <c r="E1915" s="25" t="str">
        <f>VLOOKUP(A1915,'Cleaned Hospitalisation data'!$A:$K,7,0)</f>
        <v>19-Sep-1980</v>
      </c>
      <c r="F1915" s="12">
        <f>VLOOKUP(A1915,'Cleaned Hospitalisation data'!$A$1:$K$2336,8,0)</f>
        <v>42</v>
      </c>
      <c r="G1915" s="12">
        <f>VLOOKUP(A1915,'Cleaned Hospitalisation data'!$A:$K,2,0)</f>
        <v>2</v>
      </c>
      <c r="H1915" s="28">
        <f>VLOOKUP(A1915,'Cleaned Hospitalisation data'!$A$1:$K$2336,3,0)</f>
        <v>15966.19</v>
      </c>
      <c r="I1915" s="12" t="str">
        <f>VLOOKUP(A1915,'Cleaned Hospitalisation data'!$A$1:$K$2336,4,0)</f>
        <v>Tier - 2</v>
      </c>
      <c r="J1915" s="12" t="str">
        <f>VLOOKUP(A1915,'Cleaned Hospitalisation data'!$A$1:$K$2336,5,0)</f>
        <v>Tier - 2</v>
      </c>
      <c r="K1915" s="12" t="str">
        <f>VLOOKUP(A1915,'Cleaned Hospitalisation data'!$A$1:$K$2336,6,0)</f>
        <v>R1012</v>
      </c>
      <c r="L1915" s="12" cm="1">
        <f t="array" ref="L1915:P1915">_xlfn.XLOOKUP(A1915,$A:$A,'Cleaned Medical Examiation data'!$B:$F)</f>
        <v>48.7</v>
      </c>
      <c r="M1915" s="12">
        <v>4.71</v>
      </c>
      <c r="N1915" s="12" t="str">
        <v>NO</v>
      </c>
      <c r="O1915" s="12" t="str">
        <v>NO</v>
      </c>
      <c r="P1915" s="12" t="str">
        <v>NO</v>
      </c>
      <c r="Q1915" s="19" t="str" cm="1">
        <f t="array" ref="Q1915:T1915">_xlfn.XLOOKUP(A1915,$A:$A,'Cleaned Medical Examiation data'!$H:$K)</f>
        <v>NO</v>
      </c>
      <c r="R1915" s="48">
        <v>0</v>
      </c>
      <c r="S1915" s="45" t="str">
        <v>Obesity</v>
      </c>
      <c r="T1915" s="34" t="str">
        <v>Normal</v>
      </c>
    </row>
    <row r="1916" spans="1:20" ht="15.75">
      <c r="A1916" s="33" t="s">
        <v>1958</v>
      </c>
      <c r="B1916" s="7" t="str">
        <f>VLOOKUP(A1916,'Customer Names'!$A:$G,7,0)</f>
        <v>Ms</v>
      </c>
      <c r="C1916" s="7" t="str">
        <f>VLOOKUP(A1916,'Customer Names'!$A:$F,6,0)</f>
        <v>Katie T</v>
      </c>
      <c r="D1916" s="7" t="str">
        <f>VLOOKUP(A1916,'Customer Names'!$A:$E,5,0)</f>
        <v>Gollotto</v>
      </c>
      <c r="E1916" s="25" t="str">
        <f>VLOOKUP(A1916,'Cleaned Hospitalisation data'!$A:$K,7,0)</f>
        <v>27-Jun-1967</v>
      </c>
      <c r="F1916" s="12">
        <f>VLOOKUP(A1916,'Cleaned Hospitalisation data'!$A$1:$K$2336,8,0)</f>
        <v>55</v>
      </c>
      <c r="G1916" s="12">
        <f>VLOOKUP(A1916,'Cleaned Hospitalisation data'!$A:$K,2,0)</f>
        <v>0</v>
      </c>
      <c r="H1916" s="28">
        <f>VLOOKUP(A1916,'Cleaned Hospitalisation data'!$A$1:$K$2336,3,0)</f>
        <v>42538.720000000001</v>
      </c>
      <c r="I1916" s="12" t="str">
        <f>VLOOKUP(A1916,'Cleaned Hospitalisation data'!$A$1:$K$2336,4,0)</f>
        <v>Tier - 1</v>
      </c>
      <c r="J1916" s="12" t="str">
        <f>VLOOKUP(A1916,'Cleaned Hospitalisation data'!$A$1:$K$2336,5,0)</f>
        <v>Tier - 3</v>
      </c>
      <c r="K1916" s="12" t="str">
        <f>VLOOKUP(A1916,'Cleaned Hospitalisation data'!$A$1:$K$2336,6,0)</f>
        <v>R1011</v>
      </c>
      <c r="L1916" s="12" cm="1">
        <f t="array" ref="L1916:P1916">_xlfn.XLOOKUP(A1916,$A:$A,'Cleaned Medical Examiation data'!$B:$F)</f>
        <v>51.48</v>
      </c>
      <c r="M1916" s="12">
        <v>9.33</v>
      </c>
      <c r="N1916" s="12" t="str">
        <v>YES</v>
      </c>
      <c r="O1916" s="12" t="str">
        <v>NO</v>
      </c>
      <c r="P1916" s="12" t="str">
        <v>NO</v>
      </c>
      <c r="Q1916" s="19" t="str" cm="1">
        <f t="array" ref="Q1916:T1916">_xlfn.XLOOKUP(A1916,$A:$A,'Cleaned Medical Examiation data'!$H:$K)</f>
        <v>YES</v>
      </c>
      <c r="R1916" s="48">
        <v>0</v>
      </c>
      <c r="S1916" s="45" t="str">
        <v>Obesity</v>
      </c>
      <c r="T1916" s="34" t="str">
        <v>Diabetes</v>
      </c>
    </row>
    <row r="1917" spans="1:20" ht="15.75">
      <c r="A1917" s="33" t="s">
        <v>1959</v>
      </c>
      <c r="B1917" s="7" t="str">
        <f>VLOOKUP(A1917,'Customer Names'!$A:$G,7,0)</f>
        <v>Ms</v>
      </c>
      <c r="C1917" s="7" t="str">
        <f>VLOOKUP(A1917,'Customer Names'!$A:$F,6,0)</f>
        <v>Jessica L</v>
      </c>
      <c r="D1917" s="7" t="str">
        <f>VLOOKUP(A1917,'Customer Names'!$A:$E,5,0)</f>
        <v>Mills</v>
      </c>
      <c r="E1917" s="25" t="str">
        <f>VLOOKUP(A1917,'Cleaned Hospitalisation data'!$A:$K,7,0)</f>
        <v>24-Jul-1982</v>
      </c>
      <c r="F1917" s="12">
        <f>VLOOKUP(A1917,'Cleaned Hospitalisation data'!$A$1:$K$2336,8,0)</f>
        <v>40</v>
      </c>
      <c r="G1917" s="12">
        <f>VLOOKUP(A1917,'Cleaned Hospitalisation data'!$A:$K,2,0)</f>
        <v>3</v>
      </c>
      <c r="H1917" s="28">
        <f>VLOOKUP(A1917,'Cleaned Hospitalisation data'!$A$1:$K$2336,3,0)</f>
        <v>15965.29</v>
      </c>
      <c r="I1917" s="12" t="str">
        <f>VLOOKUP(A1917,'Cleaned Hospitalisation data'!$A$1:$K$2336,4,0)</f>
        <v>Tier - 2</v>
      </c>
      <c r="J1917" s="12" t="str">
        <f>VLOOKUP(A1917,'Cleaned Hospitalisation data'!$A$1:$K$2336,5,0)</f>
        <v>Tier - 1</v>
      </c>
      <c r="K1917" s="12" t="str">
        <f>VLOOKUP(A1917,'Cleaned Hospitalisation data'!$A$1:$K$2336,6,0)</f>
        <v>R1012</v>
      </c>
      <c r="L1917" s="12" cm="1">
        <f t="array" ref="L1917:P1917">_xlfn.XLOOKUP(A1917,$A:$A,'Cleaned Medical Examiation data'!$B:$F)</f>
        <v>48.81</v>
      </c>
      <c r="M1917" s="12">
        <v>5.49</v>
      </c>
      <c r="N1917" s="12" t="str">
        <v>NO</v>
      </c>
      <c r="O1917" s="12" t="str">
        <v>NO</v>
      </c>
      <c r="P1917" s="12" t="str">
        <v>NO</v>
      </c>
      <c r="Q1917" s="19" t="str" cm="1">
        <f t="array" ref="Q1917:T1917">_xlfn.XLOOKUP(A1917,$A:$A,'Cleaned Medical Examiation data'!$H:$K)</f>
        <v>NO</v>
      </c>
      <c r="R1917" s="48">
        <v>0</v>
      </c>
      <c r="S1917" s="45" t="str">
        <v>Obesity</v>
      </c>
      <c r="T1917" s="34" t="str">
        <v>Normal</v>
      </c>
    </row>
    <row r="1918" spans="1:20" ht="15.75">
      <c r="A1918" s="33" t="s">
        <v>1960</v>
      </c>
      <c r="B1918" s="7" t="str">
        <f>VLOOKUP(A1918,'Customer Names'!$A:$G,7,0)</f>
        <v>Mrs</v>
      </c>
      <c r="C1918" s="7" t="str">
        <f>VLOOKUP(A1918,'Customer Names'!$A:$F,6,0)</f>
        <v>Kristina K</v>
      </c>
      <c r="D1918" s="7" t="str">
        <f>VLOOKUP(A1918,'Customer Names'!$A:$E,5,0)</f>
        <v>Drnjevich</v>
      </c>
      <c r="E1918" s="25" t="str">
        <f>VLOOKUP(A1918,'Cleaned Hospitalisation data'!$A:$K,7,0)</f>
        <v>12-Oct-1980</v>
      </c>
      <c r="F1918" s="12">
        <f>VLOOKUP(A1918,'Cleaned Hospitalisation data'!$A$1:$K$2336,8,0)</f>
        <v>42</v>
      </c>
      <c r="G1918" s="12">
        <f>VLOOKUP(A1918,'Cleaned Hospitalisation data'!$A:$K,2,0)</f>
        <v>2</v>
      </c>
      <c r="H1918" s="28">
        <f>VLOOKUP(A1918,'Cleaned Hospitalisation data'!$A$1:$K$2336,3,0)</f>
        <v>15922.29</v>
      </c>
      <c r="I1918" s="12" t="str">
        <f>VLOOKUP(A1918,'Cleaned Hospitalisation data'!$A$1:$K$2336,4,0)</f>
        <v>Tier - 2</v>
      </c>
      <c r="J1918" s="12" t="str">
        <f>VLOOKUP(A1918,'Cleaned Hospitalisation data'!$A$1:$K$2336,5,0)</f>
        <v>Tier - 3</v>
      </c>
      <c r="K1918" s="12" t="str">
        <f>VLOOKUP(A1918,'Cleaned Hospitalisation data'!$A$1:$K$2336,6,0)</f>
        <v>R1026</v>
      </c>
      <c r="L1918" s="12" cm="1">
        <f t="array" ref="L1918:P1918">_xlfn.XLOOKUP(A1918,$A:$A,'Cleaned Medical Examiation data'!$B:$F)</f>
        <v>47.53</v>
      </c>
      <c r="M1918" s="12">
        <v>4.72</v>
      </c>
      <c r="N1918" s="12" t="str">
        <v>NO</v>
      </c>
      <c r="O1918" s="12" t="str">
        <v>NO</v>
      </c>
      <c r="P1918" s="12" t="str">
        <v>NO</v>
      </c>
      <c r="Q1918" s="19" t="str" cm="1">
        <f t="array" ref="Q1918:T1918">_xlfn.XLOOKUP(A1918,$A:$A,'Cleaned Medical Examiation data'!$H:$K)</f>
        <v>NO</v>
      </c>
      <c r="R1918" s="48">
        <v>0</v>
      </c>
      <c r="S1918" s="45" t="str">
        <v>Obesity</v>
      </c>
      <c r="T1918" s="34" t="str">
        <v>Normal</v>
      </c>
    </row>
    <row r="1919" spans="1:20" ht="15.75">
      <c r="A1919" s="33" t="s">
        <v>1961</v>
      </c>
      <c r="B1919" s="7" t="str">
        <f>VLOOKUP(A1919,'Customer Names'!$A:$G,7,0)</f>
        <v>Mr</v>
      </c>
      <c r="C1919" s="7" t="str">
        <f>VLOOKUP(A1919,'Customer Names'!$A:$F,6,0)</f>
        <v>Brad</v>
      </c>
      <c r="D1919" s="7" t="str">
        <f>VLOOKUP(A1919,'Customer Names'!$A:$E,5,0)</f>
        <v>Clay</v>
      </c>
      <c r="E1919" s="25" t="str">
        <f>VLOOKUP(A1919,'Cleaned Hospitalisation data'!$A:$K,7,0)</f>
        <v>25-Dec-1962</v>
      </c>
      <c r="F1919" s="12">
        <f>VLOOKUP(A1919,'Cleaned Hospitalisation data'!$A$1:$K$2336,8,0)</f>
        <v>60</v>
      </c>
      <c r="G1919" s="12">
        <f>VLOOKUP(A1919,'Cleaned Hospitalisation data'!$A:$K,2,0)</f>
        <v>0</v>
      </c>
      <c r="H1919" s="28">
        <f>VLOOKUP(A1919,'Cleaned Hospitalisation data'!$A$1:$K$2336,3,0)</f>
        <v>15840.81</v>
      </c>
      <c r="I1919" s="12" t="str">
        <f>VLOOKUP(A1919,'Cleaned Hospitalisation data'!$A$1:$K$2336,4,0)</f>
        <v>Tier - 2</v>
      </c>
      <c r="J1919" s="12" t="str">
        <f>VLOOKUP(A1919,'Cleaned Hospitalisation data'!$A$1:$K$2336,5,0)</f>
        <v>Tier - 1</v>
      </c>
      <c r="K1919" s="12" t="str">
        <f>VLOOKUP(A1919,'Cleaned Hospitalisation data'!$A$1:$K$2336,6,0)</f>
        <v>R1022</v>
      </c>
      <c r="L1919" s="12" cm="1">
        <f t="array" ref="L1919:P1919">_xlfn.XLOOKUP(A1919,$A:$A,'Cleaned Medical Examiation data'!$B:$F)</f>
        <v>36.85</v>
      </c>
      <c r="M1919" s="12">
        <v>6.7</v>
      </c>
      <c r="N1919" s="12" t="str">
        <v>NO</v>
      </c>
      <c r="O1919" s="12" t="str">
        <v>NO</v>
      </c>
      <c r="P1919" s="12" t="str">
        <v>NO</v>
      </c>
      <c r="Q1919" s="19" t="str" cm="1">
        <f t="array" ref="Q1919:T1919">_xlfn.XLOOKUP(A1919,$A:$A,'Cleaned Medical Examiation data'!$H:$K)</f>
        <v>NO</v>
      </c>
      <c r="R1919" s="48">
        <v>0</v>
      </c>
      <c r="S1919" s="45" t="str">
        <v>Obesity</v>
      </c>
      <c r="T1919" s="34" t="str">
        <v>Diabetes</v>
      </c>
    </row>
    <row r="1920" spans="1:20" ht="15.75">
      <c r="A1920" s="33" t="s">
        <v>1962</v>
      </c>
      <c r="B1920" s="7" t="str">
        <f>VLOOKUP(A1920,'Customer Names'!$A:$G,7,0)</f>
        <v>Ms</v>
      </c>
      <c r="C1920" s="7" t="str">
        <f>VLOOKUP(A1920,'Customer Names'!$A:$F,6,0)</f>
        <v>Margaret O</v>
      </c>
      <c r="D1920" s="7" t="str">
        <f>VLOOKUP(A1920,'Customer Names'!$A:$E,5,0)</f>
        <v>Marbury</v>
      </c>
      <c r="E1920" s="25" t="str">
        <f>VLOOKUP(A1920,'Cleaned Hospitalisation data'!$A:$K,7,0)</f>
        <v>11-Nov-1982</v>
      </c>
      <c r="F1920" s="12">
        <f>VLOOKUP(A1920,'Cleaned Hospitalisation data'!$A$1:$K$2336,8,0)</f>
        <v>40</v>
      </c>
      <c r="G1920" s="12">
        <f>VLOOKUP(A1920,'Cleaned Hospitalisation data'!$A:$K,2,0)</f>
        <v>4</v>
      </c>
      <c r="H1920" s="28">
        <f>VLOOKUP(A1920,'Cleaned Hospitalisation data'!$A$1:$K$2336,3,0)</f>
        <v>15828.82</v>
      </c>
      <c r="I1920" s="12" t="str">
        <f>VLOOKUP(A1920,'Cleaned Hospitalisation data'!$A$1:$K$2336,4,0)</f>
        <v>Tier - 2</v>
      </c>
      <c r="J1920" s="12" t="str">
        <f>VLOOKUP(A1920,'Cleaned Hospitalisation data'!$A$1:$K$2336,5,0)</f>
        <v>Tier - 3</v>
      </c>
      <c r="K1920" s="12" t="str">
        <f>VLOOKUP(A1920,'Cleaned Hospitalisation data'!$A$1:$K$2336,6,0)</f>
        <v>R1011</v>
      </c>
      <c r="L1920" s="12" cm="1">
        <f t="array" ref="L1920:P1920">_xlfn.XLOOKUP(A1920,$A:$A,'Cleaned Medical Examiation data'!$B:$F)</f>
        <v>29.3</v>
      </c>
      <c r="M1920" s="12">
        <v>5.5</v>
      </c>
      <c r="N1920" s="12" t="str">
        <v>NO</v>
      </c>
      <c r="O1920" s="12" t="str">
        <v>NO</v>
      </c>
      <c r="P1920" s="12" t="str">
        <v>NO</v>
      </c>
      <c r="Q1920" s="19" t="str" cm="1">
        <f t="array" ref="Q1920:T1920">_xlfn.XLOOKUP(A1920,$A:$A,'Cleaned Medical Examiation data'!$H:$K)</f>
        <v>NO</v>
      </c>
      <c r="R1920" s="48">
        <v>0</v>
      </c>
      <c r="S1920" s="45" t="str">
        <v>Over Weight</v>
      </c>
      <c r="T1920" s="34" t="str">
        <v>Normal</v>
      </c>
    </row>
    <row r="1921" spans="1:20" ht="15.75">
      <c r="A1921" s="33" t="s">
        <v>1963</v>
      </c>
      <c r="B1921" s="7" t="str">
        <f>VLOOKUP(A1921,'Customer Names'!$A:$G,7,0)</f>
        <v>Mr</v>
      </c>
      <c r="C1921" s="7" t="str">
        <f>VLOOKUP(A1921,'Customer Names'!$A:$F,6,0)</f>
        <v>Craig R</v>
      </c>
      <c r="D1921" s="7" t="str">
        <f>VLOOKUP(A1921,'Customer Names'!$A:$E,5,0)</f>
        <v>Coon</v>
      </c>
      <c r="E1921" s="25" t="str">
        <f>VLOOKUP(A1921,'Cleaned Hospitalisation data'!$A:$K,7,0)</f>
        <v>26-Jun-1984</v>
      </c>
      <c r="F1921" s="12">
        <f>VLOOKUP(A1921,'Cleaned Hospitalisation data'!$A$1:$K$2336,8,0)</f>
        <v>38</v>
      </c>
      <c r="G1921" s="12">
        <f>VLOOKUP(A1921,'Cleaned Hospitalisation data'!$A:$K,2,0)</f>
        <v>0</v>
      </c>
      <c r="H1921" s="28">
        <f>VLOOKUP(A1921,'Cleaned Hospitalisation data'!$A$1:$K$2336,3,0)</f>
        <v>15820.7</v>
      </c>
      <c r="I1921" s="12" t="str">
        <f>VLOOKUP(A1921,'Cleaned Hospitalisation data'!$A$1:$K$2336,4,0)</f>
        <v>Tier - 2</v>
      </c>
      <c r="J1921" s="12" t="str">
        <f>VLOOKUP(A1921,'Cleaned Hospitalisation data'!$A$1:$K$2336,5,0)</f>
        <v>Tier - 3</v>
      </c>
      <c r="K1921" s="12" t="str">
        <f>VLOOKUP(A1921,'Cleaned Hospitalisation data'!$A$1:$K$2336,6,0)</f>
        <v>R1011</v>
      </c>
      <c r="L1921" s="12" cm="1">
        <f t="array" ref="L1921:P1921">_xlfn.XLOOKUP(A1921,$A:$A,'Cleaned Medical Examiation data'!$B:$F)</f>
        <v>19.3</v>
      </c>
      <c r="M1921" s="12">
        <v>4.46</v>
      </c>
      <c r="N1921" s="12" t="str">
        <v>NO</v>
      </c>
      <c r="O1921" s="12" t="str">
        <v>NO</v>
      </c>
      <c r="P1921" s="12" t="str">
        <v>NO</v>
      </c>
      <c r="Q1921" s="19" t="str" cm="1">
        <f t="array" ref="Q1921:T1921">_xlfn.XLOOKUP(A1921,$A:$A,'Cleaned Medical Examiation data'!$H:$K)</f>
        <v>YES</v>
      </c>
      <c r="R1921" s="48">
        <v>1</v>
      </c>
      <c r="S1921" s="45" t="str">
        <v>Normal Weight</v>
      </c>
      <c r="T1921" s="34" t="str">
        <v>Normal</v>
      </c>
    </row>
    <row r="1922" spans="1:20" ht="15.75">
      <c r="A1922" s="33" t="s">
        <v>1964</v>
      </c>
      <c r="B1922" s="7" t="str">
        <f>VLOOKUP(A1922,'Customer Names'!$A:$G,7,0)</f>
        <v>Mr</v>
      </c>
      <c r="C1922" s="7" t="str">
        <f>VLOOKUP(A1922,'Customer Names'!$A:$F,6,0)</f>
        <v>Simo</v>
      </c>
      <c r="D1922" s="7" t="str">
        <f>VLOOKUP(A1922,'Customer Names'!$A:$E,5,0)</f>
        <v>Vanttinen</v>
      </c>
      <c r="E1922" s="25" t="str">
        <f>VLOOKUP(A1922,'Cleaned Hospitalisation data'!$A:$K,7,0)</f>
        <v>9-Oct-1997</v>
      </c>
      <c r="F1922" s="12">
        <f>VLOOKUP(A1922,'Cleaned Hospitalisation data'!$A$1:$K$2336,8,0)</f>
        <v>25</v>
      </c>
      <c r="G1922" s="12">
        <f>VLOOKUP(A1922,'Cleaned Hospitalisation data'!$A:$K,2,0)</f>
        <v>0</v>
      </c>
      <c r="H1922" s="28">
        <f>VLOOKUP(A1922,'Cleaned Hospitalisation data'!$A$1:$K$2336,3,0)</f>
        <v>15817.99</v>
      </c>
      <c r="I1922" s="12" t="str">
        <f>VLOOKUP(A1922,'Cleaned Hospitalisation data'!$A$1:$K$2336,4,0)</f>
        <v>Tier - 2</v>
      </c>
      <c r="J1922" s="12" t="str">
        <f>VLOOKUP(A1922,'Cleaned Hospitalisation data'!$A$1:$K$2336,5,0)</f>
        <v>Tier - 2</v>
      </c>
      <c r="K1922" s="12" t="str">
        <f>VLOOKUP(A1922,'Cleaned Hospitalisation data'!$A$1:$K$2336,6,0)</f>
        <v>R1012</v>
      </c>
      <c r="L1922" s="12" cm="1">
        <f t="array" ref="L1922:P1922">_xlfn.XLOOKUP(A1922,$A:$A,'Cleaned Medical Examiation data'!$B:$F)</f>
        <v>24.13</v>
      </c>
      <c r="M1922" s="12">
        <v>5.29</v>
      </c>
      <c r="N1922" s="12" t="str">
        <v>YES</v>
      </c>
      <c r="O1922" s="12" t="str">
        <v>NO</v>
      </c>
      <c r="P1922" s="12" t="str">
        <v>YES</v>
      </c>
      <c r="Q1922" s="19" t="str" cm="1">
        <f t="array" ref="Q1922:T1922">_xlfn.XLOOKUP(A1922,$A:$A,'Cleaned Medical Examiation data'!$H:$K)</f>
        <v>YES</v>
      </c>
      <c r="R1922" s="48">
        <v>1</v>
      </c>
      <c r="S1922" s="45" t="str">
        <v>Normal Weight</v>
      </c>
      <c r="T1922" s="34" t="str">
        <v>Normal</v>
      </c>
    </row>
    <row r="1923" spans="1:20" ht="15.75">
      <c r="A1923" s="33" t="s">
        <v>1965</v>
      </c>
      <c r="B1923" s="7" t="str">
        <f>VLOOKUP(A1923,'Customer Names'!$A:$G,7,0)</f>
        <v>Mr</v>
      </c>
      <c r="C1923" s="7" t="str">
        <f>VLOOKUP(A1923,'Customer Names'!$A:$F,6,0)</f>
        <v>Christopher J</v>
      </c>
      <c r="D1923" s="7" t="str">
        <f>VLOOKUP(A1923,'Customer Names'!$A:$E,5,0)</f>
        <v>Garges</v>
      </c>
      <c r="E1923" s="25" t="str">
        <f>VLOOKUP(A1923,'Cleaned Hospitalisation data'!$A:$K,7,0)</f>
        <v>29-Aug-1974</v>
      </c>
      <c r="F1923" s="12">
        <f>VLOOKUP(A1923,'Cleaned Hospitalisation data'!$A$1:$K$2336,8,0)</f>
        <v>48</v>
      </c>
      <c r="G1923" s="12">
        <f>VLOOKUP(A1923,'Cleaned Hospitalisation data'!$A:$K,2,0)</f>
        <v>0</v>
      </c>
      <c r="H1923" s="28">
        <f>VLOOKUP(A1923,'Cleaned Hospitalisation data'!$A$1:$K$2336,3,0)</f>
        <v>15746.62</v>
      </c>
      <c r="I1923" s="12" t="str">
        <f>VLOOKUP(A1923,'Cleaned Hospitalisation data'!$A$1:$K$2336,4,0)</f>
        <v>Tier - 2</v>
      </c>
      <c r="J1923" s="12" t="str">
        <f>VLOOKUP(A1923,'Cleaned Hospitalisation data'!$A$1:$K$2336,5,0)</f>
        <v>Tier - 1</v>
      </c>
      <c r="K1923" s="12" t="str">
        <f>VLOOKUP(A1923,'Cleaned Hospitalisation data'!$A$1:$K$2336,6,0)</f>
        <v>R1012</v>
      </c>
      <c r="L1923" s="12" cm="1">
        <f t="array" ref="L1923:P1923">_xlfn.XLOOKUP(A1923,$A:$A,'Cleaned Medical Examiation data'!$B:$F)</f>
        <v>46.7</v>
      </c>
      <c r="M1923" s="12">
        <v>10.99</v>
      </c>
      <c r="N1923" s="12" t="str">
        <v>NO</v>
      </c>
      <c r="O1923" s="12" t="str">
        <v>NO</v>
      </c>
      <c r="P1923" s="12" t="str">
        <v>NO</v>
      </c>
      <c r="Q1923" s="19" t="str" cm="1">
        <f t="array" ref="Q1923:T1923">_xlfn.XLOOKUP(A1923,$A:$A,'Cleaned Medical Examiation data'!$H:$K)</f>
        <v>NO</v>
      </c>
      <c r="R1923" s="48">
        <v>0</v>
      </c>
      <c r="S1923" s="45" t="str">
        <v>Obesity</v>
      </c>
      <c r="T1923" s="34" t="str">
        <v>Diabetes</v>
      </c>
    </row>
    <row r="1924" spans="1:20" ht="15.75">
      <c r="A1924" s="33" t="s">
        <v>1966</v>
      </c>
      <c r="B1924" s="7" t="str">
        <f>VLOOKUP(A1924,'Customer Names'!$A:$G,7,0)</f>
        <v>Mr</v>
      </c>
      <c r="C1924" s="7" t="str">
        <f>VLOOKUP(A1924,'Customer Names'!$A:$F,6,0)</f>
        <v>Mario Sr</v>
      </c>
      <c r="D1924" s="7" t="str">
        <f>VLOOKUP(A1924,'Customer Names'!$A:$E,5,0)</f>
        <v>Rivel</v>
      </c>
      <c r="E1924" s="25" t="str">
        <f>VLOOKUP(A1924,'Cleaned Hospitalisation data'!$A:$K,7,0)</f>
        <v>20-Sep-1976</v>
      </c>
      <c r="F1924" s="12">
        <f>VLOOKUP(A1924,'Cleaned Hospitalisation data'!$A$1:$K$2336,8,0)</f>
        <v>46</v>
      </c>
      <c r="G1924" s="12">
        <f>VLOOKUP(A1924,'Cleaned Hospitalisation data'!$A:$K,2,0)</f>
        <v>2</v>
      </c>
      <c r="H1924" s="28">
        <f>VLOOKUP(A1924,'Cleaned Hospitalisation data'!$A$1:$K$2336,3,0)</f>
        <v>15698.86</v>
      </c>
      <c r="I1924" s="12" t="str">
        <f>VLOOKUP(A1924,'Cleaned Hospitalisation data'!$A$1:$K$2336,4,0)</f>
        <v>Tier - 2</v>
      </c>
      <c r="J1924" s="12" t="str">
        <f>VLOOKUP(A1924,'Cleaned Hospitalisation data'!$A$1:$K$2336,5,0)</f>
        <v>Tier - 2</v>
      </c>
      <c r="K1924" s="12" t="str">
        <f>VLOOKUP(A1924,'Cleaned Hospitalisation data'!$A$1:$K$2336,6,0)</f>
        <v>R1012</v>
      </c>
      <c r="L1924" s="12" cm="1">
        <f t="array" ref="L1924:P1924">_xlfn.XLOOKUP(A1924,$A:$A,'Cleaned Medical Examiation data'!$B:$F)</f>
        <v>45.27</v>
      </c>
      <c r="M1924" s="12">
        <v>5.2</v>
      </c>
      <c r="N1924" s="12" t="str">
        <v>YES</v>
      </c>
      <c r="O1924" s="12" t="str">
        <v>NO</v>
      </c>
      <c r="P1924" s="12" t="str">
        <v>NO</v>
      </c>
      <c r="Q1924" s="19" t="str" cm="1">
        <f t="array" ref="Q1924:T1924">_xlfn.XLOOKUP(A1924,$A:$A,'Cleaned Medical Examiation data'!$H:$K)</f>
        <v>NO</v>
      </c>
      <c r="R1924" s="48">
        <v>0</v>
      </c>
      <c r="S1924" s="45" t="str">
        <v>Obesity</v>
      </c>
      <c r="T1924" s="34" t="str">
        <v>Normal</v>
      </c>
    </row>
    <row r="1925" spans="1:20" ht="15.75">
      <c r="A1925" s="33" t="s">
        <v>1967</v>
      </c>
      <c r="B1925" s="7" t="str">
        <f>VLOOKUP(A1925,'Customer Names'!$A:$G,7,0)</f>
        <v>Mrs</v>
      </c>
      <c r="C1925" s="7" t="str">
        <f>VLOOKUP(A1925,'Customer Names'!$A:$F,6,0)</f>
        <v>Meghann R</v>
      </c>
      <c r="D1925" s="7" t="str">
        <f>VLOOKUP(A1925,'Customer Names'!$A:$E,5,0)</f>
        <v>Lawson</v>
      </c>
      <c r="E1925" s="25" t="str">
        <f>VLOOKUP(A1925,'Cleaned Hospitalisation data'!$A:$K,7,0)</f>
        <v>26-Jun-1973</v>
      </c>
      <c r="F1925" s="12">
        <f>VLOOKUP(A1925,'Cleaned Hospitalisation data'!$A$1:$K$2336,8,0)</f>
        <v>49</v>
      </c>
      <c r="G1925" s="12">
        <f>VLOOKUP(A1925,'Cleaned Hospitalisation data'!$A:$K,2,0)</f>
        <v>0</v>
      </c>
      <c r="H1925" s="28">
        <f>VLOOKUP(A1925,'Cleaned Hospitalisation data'!$A$1:$K$2336,3,0)</f>
        <v>15670.3</v>
      </c>
      <c r="I1925" s="12" t="str">
        <f>VLOOKUP(A1925,'Cleaned Hospitalisation data'!$A$1:$K$2336,4,0)</f>
        <v>Tier - 2</v>
      </c>
      <c r="J1925" s="12" t="str">
        <f>VLOOKUP(A1925,'Cleaned Hospitalisation data'!$A$1:$K$2336,5,0)</f>
        <v>Tier - 2</v>
      </c>
      <c r="K1925" s="12" t="str">
        <f>VLOOKUP(A1925,'Cleaned Hospitalisation data'!$A$1:$K$2336,6,0)</f>
        <v>R1026</v>
      </c>
      <c r="L1925" s="12" cm="1">
        <f t="array" ref="L1925:P1925">_xlfn.XLOOKUP(A1925,$A:$A,'Cleaned Medical Examiation data'!$B:$F)</f>
        <v>44.29</v>
      </c>
      <c r="M1925" s="12">
        <v>9.66</v>
      </c>
      <c r="N1925" s="12" t="str">
        <v>NO</v>
      </c>
      <c r="O1925" s="12" t="str">
        <v>NO</v>
      </c>
      <c r="P1925" s="12" t="str">
        <v>NO</v>
      </c>
      <c r="Q1925" s="19" t="str" cm="1">
        <f t="array" ref="Q1925:T1925">_xlfn.XLOOKUP(A1925,$A:$A,'Cleaned Medical Examiation data'!$H:$K)</f>
        <v>NO</v>
      </c>
      <c r="R1925" s="48">
        <v>2</v>
      </c>
      <c r="S1925" s="45" t="str">
        <v>Obesity</v>
      </c>
      <c r="T1925" s="34" t="str">
        <v>Diabetes</v>
      </c>
    </row>
    <row r="1926" spans="1:20" ht="15.75">
      <c r="A1926" s="33" t="s">
        <v>1968</v>
      </c>
      <c r="B1926" s="7" t="str">
        <f>VLOOKUP(A1926,'Customer Names'!$A:$G,7,0)</f>
        <v>Mr</v>
      </c>
      <c r="C1926" s="7" t="str">
        <f>VLOOKUP(A1926,'Customer Names'!$A:$F,6,0)</f>
        <v>Scott M</v>
      </c>
      <c r="D1926" s="7" t="str">
        <f>VLOOKUP(A1926,'Customer Names'!$A:$E,5,0)</f>
        <v>Cale</v>
      </c>
      <c r="E1926" s="25" t="str">
        <f>VLOOKUP(A1926,'Cleaned Hospitalisation data'!$A:$K,7,0)</f>
        <v>22-Dec-1988</v>
      </c>
      <c r="F1926" s="12">
        <f>VLOOKUP(A1926,'Cleaned Hospitalisation data'!$A$1:$K$2336,8,0)</f>
        <v>34</v>
      </c>
      <c r="G1926" s="12">
        <f>VLOOKUP(A1926,'Cleaned Hospitalisation data'!$A:$K,2,0)</f>
        <v>3</v>
      </c>
      <c r="H1926" s="28">
        <f>VLOOKUP(A1926,'Cleaned Hospitalisation data'!$A$1:$K$2336,3,0)</f>
        <v>15646.28</v>
      </c>
      <c r="I1926" s="12" t="str">
        <f>VLOOKUP(A1926,'Cleaned Hospitalisation data'!$A$1:$K$2336,4,0)</f>
        <v>Tier - 2</v>
      </c>
      <c r="J1926" s="12" t="str">
        <f>VLOOKUP(A1926,'Cleaned Hospitalisation data'!$A$1:$K$2336,5,0)</f>
        <v>Tier - 2</v>
      </c>
      <c r="K1926" s="12" t="str">
        <f>VLOOKUP(A1926,'Cleaned Hospitalisation data'!$A$1:$K$2336,6,0)</f>
        <v>R1011</v>
      </c>
      <c r="L1926" s="12" cm="1">
        <f t="array" ref="L1926:P1926">_xlfn.XLOOKUP(A1926,$A:$A,'Cleaned Medical Examiation data'!$B:$F)</f>
        <v>54.59</v>
      </c>
      <c r="M1926" s="12">
        <v>4.22</v>
      </c>
      <c r="N1926" s="12" t="str">
        <v>YES</v>
      </c>
      <c r="O1926" s="12" t="str">
        <v>NO</v>
      </c>
      <c r="P1926" s="12" t="str">
        <v>NO</v>
      </c>
      <c r="Q1926" s="19" t="str" cm="1">
        <f t="array" ref="Q1926:T1926">_xlfn.XLOOKUP(A1926,$A:$A,'Cleaned Medical Examiation data'!$H:$K)</f>
        <v>NO</v>
      </c>
      <c r="R1926" s="48">
        <v>1</v>
      </c>
      <c r="S1926" s="45" t="str">
        <v>Obesity</v>
      </c>
      <c r="T1926" s="34" t="str">
        <v>Normal</v>
      </c>
    </row>
    <row r="1927" spans="1:20" ht="15.75">
      <c r="A1927" s="33" t="s">
        <v>1969</v>
      </c>
      <c r="B1927" s="7" t="str">
        <f>VLOOKUP(A1927,'Customer Names'!$A:$G,7,0)</f>
        <v>Ms</v>
      </c>
      <c r="C1927" s="7" t="str">
        <f>VLOOKUP(A1927,'Customer Names'!$A:$F,6,0)</f>
        <v>Casey</v>
      </c>
      <c r="D1927" s="7" t="str">
        <f>VLOOKUP(A1927,'Customer Names'!$A:$E,5,0)</f>
        <v>Dunn</v>
      </c>
      <c r="E1927" s="25" t="str">
        <f>VLOOKUP(A1927,'Cleaned Hospitalisation data'!$A:$K,7,0)</f>
        <v>3-Aug-1968</v>
      </c>
      <c r="F1927" s="12">
        <f>VLOOKUP(A1927,'Cleaned Hospitalisation data'!$A$1:$K$2336,8,0)</f>
        <v>54</v>
      </c>
      <c r="G1927" s="12">
        <f>VLOOKUP(A1927,'Cleaned Hospitalisation data'!$A:$K,2,0)</f>
        <v>0</v>
      </c>
      <c r="H1927" s="28">
        <f>VLOOKUP(A1927,'Cleaned Hospitalisation data'!$A$1:$K$2336,3,0)</f>
        <v>42478.6</v>
      </c>
      <c r="I1927" s="12" t="str">
        <f>VLOOKUP(A1927,'Cleaned Hospitalisation data'!$A$1:$K$2336,4,0)</f>
        <v>Tier - 1</v>
      </c>
      <c r="J1927" s="12" t="str">
        <f>VLOOKUP(A1927,'Cleaned Hospitalisation data'!$A$1:$K$2336,5,0)</f>
        <v>Tier - 2</v>
      </c>
      <c r="K1927" s="12" t="str">
        <f>VLOOKUP(A1927,'Cleaned Hospitalisation data'!$A$1:$K$2336,6,0)</f>
        <v>R1011</v>
      </c>
      <c r="L1927" s="12" cm="1">
        <f t="array" ref="L1927:P1927">_xlfn.XLOOKUP(A1927,$A:$A,'Cleaned Medical Examiation data'!$B:$F)</f>
        <v>52.06</v>
      </c>
      <c r="M1927" s="12">
        <v>11.47</v>
      </c>
      <c r="N1927" s="12" t="str">
        <v>NO</v>
      </c>
      <c r="O1927" s="12" t="str">
        <v>NO</v>
      </c>
      <c r="P1927" s="12" t="str">
        <v>NO</v>
      </c>
      <c r="Q1927" s="19" t="str" cm="1">
        <f t="array" ref="Q1927:T1927">_xlfn.XLOOKUP(A1927,$A:$A,'Cleaned Medical Examiation data'!$H:$K)</f>
        <v>YES</v>
      </c>
      <c r="R1927" s="48">
        <v>0</v>
      </c>
      <c r="S1927" s="45" t="str">
        <v>Obesity</v>
      </c>
      <c r="T1927" s="34" t="str">
        <v>Diabetes</v>
      </c>
    </row>
    <row r="1928" spans="1:20" ht="15.75">
      <c r="A1928" s="33" t="s">
        <v>1970</v>
      </c>
      <c r="B1928" s="7" t="str">
        <f>VLOOKUP(A1928,'Customer Names'!$A:$G,7,0)</f>
        <v>Ms</v>
      </c>
      <c r="C1928" s="7" t="str">
        <f>VLOOKUP(A1928,'Customer Names'!$A:$F,6,0)</f>
        <v>Caitlin E</v>
      </c>
      <c r="D1928" s="7" t="str">
        <f>VLOOKUP(A1928,'Customer Names'!$A:$E,5,0)</f>
        <v>Phillips</v>
      </c>
      <c r="E1928" s="25" t="str">
        <f>VLOOKUP(A1928,'Cleaned Hospitalisation data'!$A:$K,7,0)</f>
        <v>6-Jun-1960</v>
      </c>
      <c r="F1928" s="12">
        <f>VLOOKUP(A1928,'Cleaned Hospitalisation data'!$A$1:$K$2336,8,0)</f>
        <v>63</v>
      </c>
      <c r="G1928" s="12">
        <f>VLOOKUP(A1928,'Cleaned Hospitalisation data'!$A:$K,2,0)</f>
        <v>3</v>
      </c>
      <c r="H1928" s="28">
        <f>VLOOKUP(A1928,'Cleaned Hospitalisation data'!$A$1:$K$2336,3,0)</f>
        <v>15612.19</v>
      </c>
      <c r="I1928" s="12" t="str">
        <f>VLOOKUP(A1928,'Cleaned Hospitalisation data'!$A$1:$K$2336,4,0)</f>
        <v>Tier - 2</v>
      </c>
      <c r="J1928" s="12" t="str">
        <f>VLOOKUP(A1928,'Cleaned Hospitalisation data'!$A$1:$K$2336,5,0)</f>
        <v>Tier - 2</v>
      </c>
      <c r="K1928" s="12" t="str">
        <f>VLOOKUP(A1928,'Cleaned Hospitalisation data'!$A$1:$K$2336,6,0)</f>
        <v>R1012</v>
      </c>
      <c r="L1928" s="12" cm="1">
        <f t="array" ref="L1928:P1928">_xlfn.XLOOKUP(A1928,$A:$A,'Cleaned Medical Examiation data'!$B:$F)</f>
        <v>32.965000000000003</v>
      </c>
      <c r="M1928" s="12">
        <v>11.78</v>
      </c>
      <c r="N1928" s="12" t="str">
        <v>NO</v>
      </c>
      <c r="O1928" s="12" t="str">
        <v>NO</v>
      </c>
      <c r="P1928" s="12" t="str">
        <v>NO</v>
      </c>
      <c r="Q1928" s="19" t="str" cm="1">
        <f t="array" ref="Q1928:T1928">_xlfn.XLOOKUP(A1928,$A:$A,'Cleaned Medical Examiation data'!$H:$K)</f>
        <v>NO</v>
      </c>
      <c r="R1928" s="48">
        <v>0</v>
      </c>
      <c r="S1928" s="45" t="str">
        <v>Obesity</v>
      </c>
      <c r="T1928" s="34" t="str">
        <v>Diabetes</v>
      </c>
    </row>
    <row r="1929" spans="1:20" ht="15.75">
      <c r="A1929" s="33" t="s">
        <v>1971</v>
      </c>
      <c r="B1929" s="7" t="str">
        <f>VLOOKUP(A1929,'Customer Names'!$A:$G,7,0)</f>
        <v>Mrs</v>
      </c>
      <c r="C1929" s="7" t="str">
        <f>VLOOKUP(A1929,'Customer Names'!$A:$F,6,0)</f>
        <v>Samantha A</v>
      </c>
      <c r="D1929" s="7" t="str">
        <f>VLOOKUP(A1929,'Customer Names'!$A:$E,5,0)</f>
        <v>Stewart</v>
      </c>
      <c r="E1929" s="25" t="str">
        <f>VLOOKUP(A1929,'Cleaned Hospitalisation data'!$A:$K,7,0)</f>
        <v>28-Oct-1965</v>
      </c>
      <c r="F1929" s="12">
        <f>VLOOKUP(A1929,'Cleaned Hospitalisation data'!$A$1:$K$2336,8,0)</f>
        <v>57</v>
      </c>
      <c r="G1929" s="12">
        <f>VLOOKUP(A1929,'Cleaned Hospitalisation data'!$A:$K,2,0)</f>
        <v>0</v>
      </c>
      <c r="H1929" s="28">
        <f>VLOOKUP(A1929,'Cleaned Hospitalisation data'!$A$1:$K$2336,3,0)</f>
        <v>15608.58</v>
      </c>
      <c r="I1929" s="12" t="str">
        <f>VLOOKUP(A1929,'Cleaned Hospitalisation data'!$A$1:$K$2336,4,0)</f>
        <v>Tier - 2</v>
      </c>
      <c r="J1929" s="12" t="str">
        <f>VLOOKUP(A1929,'Cleaned Hospitalisation data'!$A$1:$K$2336,5,0)</f>
        <v>Tier - 2</v>
      </c>
      <c r="K1929" s="12" t="str">
        <f>VLOOKUP(A1929,'Cleaned Hospitalisation data'!$A$1:$K$2336,6,0)</f>
        <v>R1026</v>
      </c>
      <c r="L1929" s="12" cm="1">
        <f t="array" ref="L1929:P1929">_xlfn.XLOOKUP(A1929,$A:$A,'Cleaned Medical Examiation data'!$B:$F)</f>
        <v>38.049999999999997</v>
      </c>
      <c r="M1929" s="12">
        <v>9.6199999999999992</v>
      </c>
      <c r="N1929" s="12" t="str">
        <v>NO</v>
      </c>
      <c r="O1929" s="12" t="str">
        <v>NO</v>
      </c>
      <c r="P1929" s="12" t="str">
        <v>NO</v>
      </c>
      <c r="Q1929" s="19" t="str" cm="1">
        <f t="array" ref="Q1929:T1929">_xlfn.XLOOKUP(A1929,$A:$A,'Cleaned Medical Examiation data'!$H:$K)</f>
        <v>NO</v>
      </c>
      <c r="R1929" s="48">
        <v>0</v>
      </c>
      <c r="S1929" s="45" t="str">
        <v>Obesity</v>
      </c>
      <c r="T1929" s="34" t="str">
        <v>Diabetes</v>
      </c>
    </row>
    <row r="1930" spans="1:20" ht="15.75">
      <c r="A1930" s="33" t="s">
        <v>1972</v>
      </c>
      <c r="B1930" s="7" t="str">
        <f>VLOOKUP(A1930,'Customer Names'!$A:$G,7,0)</f>
        <v>Mr</v>
      </c>
      <c r="C1930" s="7" t="str">
        <f>VLOOKUP(A1930,'Customer Names'!$A:$F,6,0)</f>
        <v>Erik</v>
      </c>
      <c r="D1930" s="7" t="str">
        <f>VLOOKUP(A1930,'Customer Names'!$A:$E,5,0)</f>
        <v>Drotz</v>
      </c>
      <c r="E1930" s="25" t="str">
        <f>VLOOKUP(A1930,'Cleaned Hospitalisation data'!$A:$K,7,0)</f>
        <v>30-Jul-1974</v>
      </c>
      <c r="F1930" s="12">
        <f>VLOOKUP(A1930,'Cleaned Hospitalisation data'!$A$1:$K$2336,8,0)</f>
        <v>48</v>
      </c>
      <c r="G1930" s="12">
        <f>VLOOKUP(A1930,'Cleaned Hospitalisation data'!$A:$K,2,0)</f>
        <v>0</v>
      </c>
      <c r="H1930" s="28">
        <f>VLOOKUP(A1930,'Cleaned Hospitalisation data'!$A$1:$K$2336,3,0)</f>
        <v>15556.67</v>
      </c>
      <c r="I1930" s="12" t="str">
        <f>VLOOKUP(A1930,'Cleaned Hospitalisation data'!$A$1:$K$2336,4,0)</f>
        <v>Tier - 2</v>
      </c>
      <c r="J1930" s="12" t="str">
        <f>VLOOKUP(A1930,'Cleaned Hospitalisation data'!$A$1:$K$2336,5,0)</f>
        <v>Tier - 2</v>
      </c>
      <c r="K1930" s="12" t="str">
        <f>VLOOKUP(A1930,'Cleaned Hospitalisation data'!$A$1:$K$2336,6,0)</f>
        <v>R1012</v>
      </c>
      <c r="L1930" s="12" cm="1">
        <f t="array" ref="L1930:P1930">_xlfn.XLOOKUP(A1930,$A:$A,'Cleaned Medical Examiation data'!$B:$F)</f>
        <v>46.14</v>
      </c>
      <c r="M1930" s="12">
        <v>10.78</v>
      </c>
      <c r="N1930" s="12" t="str">
        <v>NO</v>
      </c>
      <c r="O1930" s="12" t="str">
        <v>NO</v>
      </c>
      <c r="P1930" s="12" t="str">
        <v>NO</v>
      </c>
      <c r="Q1930" s="19" t="str" cm="1">
        <f t="array" ref="Q1930:T1930">_xlfn.XLOOKUP(A1930,$A:$A,'Cleaned Medical Examiation data'!$H:$K)</f>
        <v>NO</v>
      </c>
      <c r="R1930" s="48">
        <v>0</v>
      </c>
      <c r="S1930" s="45" t="str">
        <v>Obesity</v>
      </c>
      <c r="T1930" s="34" t="str">
        <v>Diabetes</v>
      </c>
    </row>
    <row r="1931" spans="1:20" ht="15.75">
      <c r="A1931" s="33" t="s">
        <v>1973</v>
      </c>
      <c r="B1931" s="7" t="str">
        <f>VLOOKUP(A1931,'Customer Names'!$A:$G,7,0)</f>
        <v>Mr</v>
      </c>
      <c r="C1931" s="7" t="str">
        <f>VLOOKUP(A1931,'Customer Names'!$A:$F,6,0)</f>
        <v>Christopher</v>
      </c>
      <c r="D1931" s="7" t="str">
        <f>VLOOKUP(A1931,'Customer Names'!$A:$E,5,0)</f>
        <v>Mutai</v>
      </c>
      <c r="E1931" s="25" t="str">
        <f>VLOOKUP(A1931,'Cleaned Hospitalisation data'!$A:$K,7,0)</f>
        <v>2-Oct-1959</v>
      </c>
      <c r="F1931" s="12">
        <f>VLOOKUP(A1931,'Cleaned Hospitalisation data'!$A$1:$K$2336,8,0)</f>
        <v>63</v>
      </c>
      <c r="G1931" s="12">
        <f>VLOOKUP(A1931,'Cleaned Hospitalisation data'!$A:$K,2,0)</f>
        <v>3</v>
      </c>
      <c r="H1931" s="28">
        <f>VLOOKUP(A1931,'Cleaned Hospitalisation data'!$A$1:$K$2336,3,0)</f>
        <v>15555.19</v>
      </c>
      <c r="I1931" s="12" t="str">
        <f>VLOOKUP(A1931,'Cleaned Hospitalisation data'!$A$1:$K$2336,4,0)</f>
        <v>Tier - 2</v>
      </c>
      <c r="J1931" s="12" t="str">
        <f>VLOOKUP(A1931,'Cleaned Hospitalisation data'!$A$1:$K$2336,5,0)</f>
        <v>Tier - 3</v>
      </c>
      <c r="K1931" s="12" t="str">
        <f>VLOOKUP(A1931,'Cleaned Hospitalisation data'!$A$1:$K$2336,6,0)</f>
        <v>R1012</v>
      </c>
      <c r="L1931" s="12" cm="1">
        <f t="array" ref="L1931:P1931">_xlfn.XLOOKUP(A1931,$A:$A,'Cleaned Medical Examiation data'!$B:$F)</f>
        <v>41.325000000000003</v>
      </c>
      <c r="M1931" s="12">
        <v>5.1100000000000003</v>
      </c>
      <c r="N1931" s="12" t="str">
        <v>YES</v>
      </c>
      <c r="O1931" s="12" t="str">
        <v>NO</v>
      </c>
      <c r="P1931" s="12" t="str">
        <v>NO</v>
      </c>
      <c r="Q1931" s="19" t="str" cm="1">
        <f t="array" ref="Q1931:T1931">_xlfn.XLOOKUP(A1931,$A:$A,'Cleaned Medical Examiation data'!$H:$K)</f>
        <v>NO</v>
      </c>
      <c r="R1931" s="48">
        <v>2</v>
      </c>
      <c r="S1931" s="45" t="str">
        <v>Obesity</v>
      </c>
      <c r="T1931" s="34" t="str">
        <v>Normal</v>
      </c>
    </row>
    <row r="1932" spans="1:20" ht="15.75">
      <c r="A1932" s="33" t="s">
        <v>1974</v>
      </c>
      <c r="B1932" s="7" t="str">
        <f>VLOOKUP(A1932,'Customer Names'!$A:$G,7,0)</f>
        <v>Mrs</v>
      </c>
      <c r="C1932" s="7" t="str">
        <f>VLOOKUP(A1932,'Customer Names'!$A:$F,6,0)</f>
        <v>Maya</v>
      </c>
      <c r="D1932" s="7" t="str">
        <f>VLOOKUP(A1932,'Customer Names'!$A:$E,5,0)</f>
        <v>Lovlien</v>
      </c>
      <c r="E1932" s="25" t="str">
        <f>VLOOKUP(A1932,'Cleaned Hospitalisation data'!$A:$K,7,0)</f>
        <v>28-Jun-1974</v>
      </c>
      <c r="F1932" s="12">
        <f>VLOOKUP(A1932,'Cleaned Hospitalisation data'!$A$1:$K$2336,8,0)</f>
        <v>48</v>
      </c>
      <c r="G1932" s="12">
        <f>VLOOKUP(A1932,'Cleaned Hospitalisation data'!$A:$K,2,0)</f>
        <v>0</v>
      </c>
      <c r="H1932" s="28">
        <f>VLOOKUP(A1932,'Cleaned Hospitalisation data'!$A$1:$K$2336,3,0)</f>
        <v>15532.16</v>
      </c>
      <c r="I1932" s="12" t="str">
        <f>VLOOKUP(A1932,'Cleaned Hospitalisation data'!$A$1:$K$2336,4,0)</f>
        <v>Tier - 2</v>
      </c>
      <c r="J1932" s="12" t="str">
        <f>VLOOKUP(A1932,'Cleaned Hospitalisation data'!$A$1:$K$2336,5,0)</f>
        <v>Tier - 2</v>
      </c>
      <c r="K1932" s="12" t="str">
        <f>VLOOKUP(A1932,'Cleaned Hospitalisation data'!$A$1:$K$2336,6,0)</f>
        <v>R1026</v>
      </c>
      <c r="L1932" s="12" cm="1">
        <f t="array" ref="L1932:P1932">_xlfn.XLOOKUP(A1932,$A:$A,'Cleaned Medical Examiation data'!$B:$F)</f>
        <v>44.64</v>
      </c>
      <c r="M1932" s="12">
        <v>7.18</v>
      </c>
      <c r="N1932" s="12" t="str">
        <v>NO</v>
      </c>
      <c r="O1932" s="12" t="str">
        <v>NO</v>
      </c>
      <c r="P1932" s="12" t="str">
        <v>NO</v>
      </c>
      <c r="Q1932" s="19" t="str" cm="1">
        <f t="array" ref="Q1932:T1932">_xlfn.XLOOKUP(A1932,$A:$A,'Cleaned Medical Examiation data'!$H:$K)</f>
        <v>NO</v>
      </c>
      <c r="R1932" s="48">
        <v>0</v>
      </c>
      <c r="S1932" s="45" t="str">
        <v>Obesity</v>
      </c>
      <c r="T1932" s="34" t="str">
        <v>Diabetes</v>
      </c>
    </row>
    <row r="1933" spans="1:20" ht="15.75">
      <c r="A1933" s="33" t="s">
        <v>1975</v>
      </c>
      <c r="B1933" s="7" t="str">
        <f>VLOOKUP(A1933,'Customer Names'!$A:$G,7,0)</f>
        <v>Mr</v>
      </c>
      <c r="C1933" s="7" t="str">
        <f>VLOOKUP(A1933,'Customer Names'!$A:$F,6,0)</f>
        <v>Zachary T</v>
      </c>
      <c r="D1933" s="7" t="str">
        <f>VLOOKUP(A1933,'Customer Names'!$A:$E,5,0)</f>
        <v>Bruns</v>
      </c>
      <c r="E1933" s="25" t="str">
        <f>VLOOKUP(A1933,'Cleaned Hospitalisation data'!$A:$K,7,0)</f>
        <v>17-Jul-2004</v>
      </c>
      <c r="F1933" s="12">
        <f>VLOOKUP(A1933,'Cleaned Hospitalisation data'!$A$1:$K$2336,8,0)</f>
        <v>18</v>
      </c>
      <c r="G1933" s="12">
        <f>VLOOKUP(A1933,'Cleaned Hospitalisation data'!$A:$K,2,0)</f>
        <v>0</v>
      </c>
      <c r="H1933" s="28">
        <f>VLOOKUP(A1933,'Cleaned Hospitalisation data'!$A$1:$K$2336,3,0)</f>
        <v>15518.18</v>
      </c>
      <c r="I1933" s="12" t="str">
        <f>VLOOKUP(A1933,'Cleaned Hospitalisation data'!$A$1:$K$2336,4,0)</f>
        <v>Tier - 2</v>
      </c>
      <c r="J1933" s="12" t="str">
        <f>VLOOKUP(A1933,'Cleaned Hospitalisation data'!$A$1:$K$2336,5,0)</f>
        <v>Tier - 3</v>
      </c>
      <c r="K1933" s="12" t="str">
        <f>VLOOKUP(A1933,'Cleaned Hospitalisation data'!$A$1:$K$2336,6,0)</f>
        <v>R1015</v>
      </c>
      <c r="L1933" s="12" cm="1">
        <f t="array" ref="L1933:P1933">_xlfn.XLOOKUP(A1933,$A:$A,'Cleaned Medical Examiation data'!$B:$F)</f>
        <v>25.175000000000001</v>
      </c>
      <c r="M1933" s="12">
        <v>4.96</v>
      </c>
      <c r="N1933" s="12" t="str">
        <v>NO</v>
      </c>
      <c r="O1933" s="12" t="str">
        <v>YES</v>
      </c>
      <c r="P1933" s="12" t="str">
        <v>NO</v>
      </c>
      <c r="Q1933" s="19" t="str" cm="1">
        <f t="array" ref="Q1933:T1933">_xlfn.XLOOKUP(A1933,$A:$A,'Cleaned Medical Examiation data'!$H:$K)</f>
        <v>NO</v>
      </c>
      <c r="R1933" s="48">
        <v>1</v>
      </c>
      <c r="S1933" s="45" t="str">
        <v>Over Weight</v>
      </c>
      <c r="T1933" s="34" t="str">
        <v>Normal</v>
      </c>
    </row>
    <row r="1934" spans="1:20" ht="15.75">
      <c r="A1934" s="33" t="s">
        <v>1976</v>
      </c>
      <c r="B1934" s="7" t="str">
        <f>VLOOKUP(A1934,'Customer Names'!$A:$G,7,0)</f>
        <v>Mrs</v>
      </c>
      <c r="C1934" s="7" t="str">
        <f>VLOOKUP(A1934,'Customer Names'!$A:$F,6,0)</f>
        <v>Hilda</v>
      </c>
      <c r="D1934" s="7" t="str">
        <f>VLOOKUP(A1934,'Customer Names'!$A:$E,5,0)</f>
        <v>Stoney</v>
      </c>
      <c r="E1934" s="25" t="str">
        <f>VLOOKUP(A1934,'Cleaned Hospitalisation data'!$A:$K,7,0)</f>
        <v>20-Jul-1976</v>
      </c>
      <c r="F1934" s="12">
        <f>VLOOKUP(A1934,'Cleaned Hospitalisation data'!$A$1:$K$2336,8,0)</f>
        <v>46</v>
      </c>
      <c r="G1934" s="12">
        <f>VLOOKUP(A1934,'Cleaned Hospitalisation data'!$A:$K,2,0)</f>
        <v>2</v>
      </c>
      <c r="H1934" s="28">
        <f>VLOOKUP(A1934,'Cleaned Hospitalisation data'!$A$1:$K$2336,3,0)</f>
        <v>15450.48</v>
      </c>
      <c r="I1934" s="12" t="str">
        <f>VLOOKUP(A1934,'Cleaned Hospitalisation data'!$A$1:$K$2336,4,0)</f>
        <v>Tier - 2</v>
      </c>
      <c r="J1934" s="12" t="str">
        <f>VLOOKUP(A1934,'Cleaned Hospitalisation data'!$A$1:$K$2336,5,0)</f>
        <v>Tier - 1</v>
      </c>
      <c r="K1934" s="12" t="str">
        <f>VLOOKUP(A1934,'Cleaned Hospitalisation data'!$A$1:$K$2336,6,0)</f>
        <v>R1026</v>
      </c>
      <c r="L1934" s="12" cm="1">
        <f t="array" ref="L1934:P1934">_xlfn.XLOOKUP(A1934,$A:$A,'Cleaned Medical Examiation data'!$B:$F)</f>
        <v>43.11</v>
      </c>
      <c r="M1934" s="12">
        <v>4.67</v>
      </c>
      <c r="N1934" s="12" t="str">
        <v>YES</v>
      </c>
      <c r="O1934" s="12" t="str">
        <v>NO</v>
      </c>
      <c r="P1934" s="12" t="str">
        <v>NO</v>
      </c>
      <c r="Q1934" s="19" t="str" cm="1">
        <f t="array" ref="Q1934:T1934">_xlfn.XLOOKUP(A1934,$A:$A,'Cleaned Medical Examiation data'!$H:$K)</f>
        <v>NO</v>
      </c>
      <c r="R1934" s="48">
        <v>0</v>
      </c>
      <c r="S1934" s="45" t="str">
        <v>Obesity</v>
      </c>
      <c r="T1934" s="34" t="str">
        <v>Normal</v>
      </c>
    </row>
    <row r="1935" spans="1:20" ht="15.75">
      <c r="A1935" s="33" t="s">
        <v>1977</v>
      </c>
      <c r="B1935" s="7" t="str">
        <f>VLOOKUP(A1935,'Customer Names'!$A:$G,7,0)</f>
        <v>Ms</v>
      </c>
      <c r="C1935" s="7" t="str">
        <f>VLOOKUP(A1935,'Customer Names'!$A:$F,6,0)</f>
        <v>Stephanie</v>
      </c>
      <c r="D1935" s="7" t="str">
        <f>VLOOKUP(A1935,'Customer Names'!$A:$E,5,0)</f>
        <v>Markert</v>
      </c>
      <c r="E1935" s="25" t="str">
        <f>VLOOKUP(A1935,'Cleaned Hospitalisation data'!$A:$K,7,0)</f>
        <v>25-Oct-1990</v>
      </c>
      <c r="F1935" s="12">
        <f>VLOOKUP(A1935,'Cleaned Hospitalisation data'!$A$1:$K$2336,8,0)</f>
        <v>32</v>
      </c>
      <c r="G1935" s="12">
        <f>VLOOKUP(A1935,'Cleaned Hospitalisation data'!$A:$K,2,0)</f>
        <v>3</v>
      </c>
      <c r="H1935" s="28">
        <f>VLOOKUP(A1935,'Cleaned Hospitalisation data'!$A$1:$K$2336,3,0)</f>
        <v>15440.2</v>
      </c>
      <c r="I1935" s="12" t="str">
        <f>VLOOKUP(A1935,'Cleaned Hospitalisation data'!$A$1:$K$2336,4,0)</f>
        <v>Tier - 2</v>
      </c>
      <c r="J1935" s="12" t="str">
        <f>VLOOKUP(A1935,'Cleaned Hospitalisation data'!$A$1:$K$2336,5,0)</f>
        <v>Tier - 1</v>
      </c>
      <c r="K1935" s="12" t="str">
        <f>VLOOKUP(A1935,'Cleaned Hospitalisation data'!$A$1:$K$2336,6,0)</f>
        <v>R1012</v>
      </c>
      <c r="L1935" s="12" cm="1">
        <f t="array" ref="L1935:P1935">_xlfn.XLOOKUP(A1935,$A:$A,'Cleaned Medical Examiation data'!$B:$F)</f>
        <v>53.32</v>
      </c>
      <c r="M1935" s="12">
        <v>5.0599999999999996</v>
      </c>
      <c r="N1935" s="12" t="str">
        <v>NO</v>
      </c>
      <c r="O1935" s="12" t="str">
        <v>NO</v>
      </c>
      <c r="P1935" s="12" t="str">
        <v>NO</v>
      </c>
      <c r="Q1935" s="19" t="str" cm="1">
        <f t="array" ref="Q1935:T1935">_xlfn.XLOOKUP(A1935,$A:$A,'Cleaned Medical Examiation data'!$H:$K)</f>
        <v>NO</v>
      </c>
      <c r="R1935" s="48">
        <v>0</v>
      </c>
      <c r="S1935" s="45" t="str">
        <v>Obesity</v>
      </c>
      <c r="T1935" s="34" t="str">
        <v>Normal</v>
      </c>
    </row>
    <row r="1936" spans="1:20" ht="15.75">
      <c r="A1936" s="33" t="s">
        <v>1978</v>
      </c>
      <c r="B1936" s="7" t="str">
        <f>VLOOKUP(A1936,'Customer Names'!$A:$G,7,0)</f>
        <v>Mr</v>
      </c>
      <c r="C1936" s="7" t="str">
        <f>VLOOKUP(A1936,'Customer Names'!$A:$F,6,0)</f>
        <v>Doug</v>
      </c>
      <c r="D1936" s="7" t="str">
        <f>VLOOKUP(A1936,'Customer Names'!$A:$E,5,0)</f>
        <v>McLucas</v>
      </c>
      <c r="E1936" s="25" t="str">
        <f>VLOOKUP(A1936,'Cleaned Hospitalisation data'!$A:$K,7,0)</f>
        <v>4-Sep-1964</v>
      </c>
      <c r="F1936" s="12">
        <f>VLOOKUP(A1936,'Cleaned Hospitalisation data'!$A$1:$K$2336,8,0)</f>
        <v>58</v>
      </c>
      <c r="G1936" s="12">
        <f>VLOOKUP(A1936,'Cleaned Hospitalisation data'!$A:$K,2,0)</f>
        <v>0</v>
      </c>
      <c r="H1936" s="28">
        <f>VLOOKUP(A1936,'Cleaned Hospitalisation data'!$A$1:$K$2336,3,0)</f>
        <v>15377.77</v>
      </c>
      <c r="I1936" s="12" t="str">
        <f>VLOOKUP(A1936,'Cleaned Hospitalisation data'!$A$1:$K$2336,4,0)</f>
        <v>Tier - 2</v>
      </c>
      <c r="J1936" s="12" t="str">
        <f>VLOOKUP(A1936,'Cleaned Hospitalisation data'!$A$1:$K$2336,5,0)</f>
        <v>Tier - 2</v>
      </c>
      <c r="K1936" s="12" t="str">
        <f>VLOOKUP(A1936,'Cleaned Hospitalisation data'!$A$1:$K$2336,6,0)</f>
        <v>R1012</v>
      </c>
      <c r="L1936" s="12" cm="1">
        <f t="array" ref="L1936:P1936">_xlfn.XLOOKUP(A1936,$A:$A,'Cleaned Medical Examiation data'!$B:$F)</f>
        <v>38.04</v>
      </c>
      <c r="M1936" s="12">
        <v>5.0199999999999996</v>
      </c>
      <c r="N1936" s="12" t="str">
        <v>YES</v>
      </c>
      <c r="O1936" s="12" t="str">
        <v>NO</v>
      </c>
      <c r="P1936" s="12" t="str">
        <v>NO</v>
      </c>
      <c r="Q1936" s="19" t="str" cm="1">
        <f t="array" ref="Q1936:T1936">_xlfn.XLOOKUP(A1936,$A:$A,'Cleaned Medical Examiation data'!$H:$K)</f>
        <v>NO</v>
      </c>
      <c r="R1936" s="48">
        <v>1</v>
      </c>
      <c r="S1936" s="45" t="str">
        <v>Obesity</v>
      </c>
      <c r="T1936" s="34" t="str">
        <v>Normal</v>
      </c>
    </row>
    <row r="1937" spans="1:20" ht="15.75">
      <c r="A1937" s="33" t="s">
        <v>1979</v>
      </c>
      <c r="B1937" s="7" t="str">
        <f>VLOOKUP(A1937,'Customer Names'!$A:$G,7,0)</f>
        <v>Ms</v>
      </c>
      <c r="C1937" s="7" t="str">
        <f>VLOOKUP(A1937,'Customer Names'!$A:$F,6,0)</f>
        <v>Bethany N</v>
      </c>
      <c r="D1937" s="7" t="str">
        <f>VLOOKUP(A1937,'Customer Names'!$A:$E,5,0)</f>
        <v>Erwin</v>
      </c>
      <c r="E1937" s="25" t="str">
        <f>VLOOKUP(A1937,'Cleaned Hospitalisation data'!$A:$K,7,0)</f>
        <v>6-Sep-1962</v>
      </c>
      <c r="F1937" s="12">
        <f>VLOOKUP(A1937,'Cleaned Hospitalisation data'!$A$1:$K$2336,8,0)</f>
        <v>60</v>
      </c>
      <c r="G1937" s="12">
        <f>VLOOKUP(A1937,'Cleaned Hospitalisation data'!$A:$K,2,0)</f>
        <v>0</v>
      </c>
      <c r="H1937" s="28">
        <f>VLOOKUP(A1937,'Cleaned Hospitalisation data'!$A$1:$K$2336,3,0)</f>
        <v>15368.22</v>
      </c>
      <c r="I1937" s="12" t="str">
        <f>VLOOKUP(A1937,'Cleaned Hospitalisation data'!$A$1:$K$2336,4,0)</f>
        <v>Tier - 2</v>
      </c>
      <c r="J1937" s="12" t="str">
        <f>VLOOKUP(A1937,'Cleaned Hospitalisation data'!$A$1:$K$2336,5,0)</f>
        <v>Tier - 2</v>
      </c>
      <c r="K1937" s="12" t="str">
        <f>VLOOKUP(A1937,'Cleaned Hospitalisation data'!$A$1:$K$2336,6,0)</f>
        <v>R1011</v>
      </c>
      <c r="L1937" s="12" cm="1">
        <f t="array" ref="L1937:P1937">_xlfn.XLOOKUP(A1937,$A:$A,'Cleaned Medical Examiation data'!$B:$F)</f>
        <v>37.9</v>
      </c>
      <c r="M1937" s="12">
        <v>7.76</v>
      </c>
      <c r="N1937" s="12" t="str">
        <v>NO</v>
      </c>
      <c r="O1937" s="12" t="str">
        <v>NO</v>
      </c>
      <c r="P1937" s="12" t="str">
        <v>NO</v>
      </c>
      <c r="Q1937" s="19" t="str" cm="1">
        <f t="array" ref="Q1937:T1937">_xlfn.XLOOKUP(A1937,$A:$A,'Cleaned Medical Examiation data'!$H:$K)</f>
        <v>NO</v>
      </c>
      <c r="R1937" s="48">
        <v>0</v>
      </c>
      <c r="S1937" s="45" t="str">
        <v>Obesity</v>
      </c>
      <c r="T1937" s="34" t="str">
        <v>Diabetes</v>
      </c>
    </row>
    <row r="1938" spans="1:20" ht="15.75">
      <c r="A1938" s="33" t="s">
        <v>1980</v>
      </c>
      <c r="B1938" s="7" t="str">
        <f>VLOOKUP(A1938,'Customer Names'!$A:$G,7,0)</f>
        <v>Mr</v>
      </c>
      <c r="C1938" s="7" t="str">
        <f>VLOOKUP(A1938,'Customer Names'!$A:$F,6,0)</f>
        <v>David</v>
      </c>
      <c r="D1938" s="7" t="str">
        <f>VLOOKUP(A1938,'Customer Names'!$A:$E,5,0)</f>
        <v>Blitzer</v>
      </c>
      <c r="E1938" s="25" t="str">
        <f>VLOOKUP(A1938,'Cleaned Hospitalisation data'!$A:$K,7,0)</f>
        <v>28-Jun-1967</v>
      </c>
      <c r="F1938" s="12">
        <f>VLOOKUP(A1938,'Cleaned Hospitalisation data'!$A$1:$K$2336,8,0)</f>
        <v>55</v>
      </c>
      <c r="G1938" s="12">
        <f>VLOOKUP(A1938,'Cleaned Hospitalisation data'!$A:$K,2,0)</f>
        <v>0</v>
      </c>
      <c r="H1938" s="28">
        <f>VLOOKUP(A1938,'Cleaned Hospitalisation data'!$A$1:$K$2336,3,0)</f>
        <v>42303.69</v>
      </c>
      <c r="I1938" s="12" t="str">
        <f>VLOOKUP(A1938,'Cleaned Hospitalisation data'!$A$1:$K$2336,4,0)</f>
        <v>Tier - 1</v>
      </c>
      <c r="J1938" s="12" t="str">
        <f>VLOOKUP(A1938,'Cleaned Hospitalisation data'!$A$1:$K$2336,5,0)</f>
        <v>Tier - 2</v>
      </c>
      <c r="K1938" s="12" t="str">
        <f>VLOOKUP(A1938,'Cleaned Hospitalisation data'!$A$1:$K$2336,6,0)</f>
        <v>R1016</v>
      </c>
      <c r="L1938" s="12" cm="1">
        <f t="array" ref="L1938:P1938">_xlfn.XLOOKUP(A1938,$A:$A,'Cleaned Medical Examiation data'!$B:$F)</f>
        <v>30.684999999999999</v>
      </c>
      <c r="M1938" s="12">
        <v>7.02</v>
      </c>
      <c r="N1938" s="12" t="str">
        <v>YES</v>
      </c>
      <c r="O1938" s="12" t="str">
        <v>NO</v>
      </c>
      <c r="P1938" s="12" t="str">
        <v>NO</v>
      </c>
      <c r="Q1938" s="19" t="str" cm="1">
        <f t="array" ref="Q1938:T1938">_xlfn.XLOOKUP(A1938,$A:$A,'Cleaned Medical Examiation data'!$H:$K)</f>
        <v>YES</v>
      </c>
      <c r="R1938" s="48">
        <v>0</v>
      </c>
      <c r="S1938" s="45" t="str">
        <v>Obesity</v>
      </c>
      <c r="T1938" s="34" t="str">
        <v>Diabetes</v>
      </c>
    </row>
    <row r="1939" spans="1:20" ht="15.75">
      <c r="A1939" s="33" t="s">
        <v>1981</v>
      </c>
      <c r="B1939" s="7" t="str">
        <f>VLOOKUP(A1939,'Customer Names'!$A:$G,7,0)</f>
        <v>Mrs</v>
      </c>
      <c r="C1939" s="7" t="str">
        <f>VLOOKUP(A1939,'Customer Names'!$A:$F,6,0)</f>
        <v>Sandra H</v>
      </c>
      <c r="D1939" s="7" t="str">
        <f>VLOOKUP(A1939,'Customer Names'!$A:$E,5,0)</f>
        <v>Osborne</v>
      </c>
      <c r="E1939" s="25" t="str">
        <f>VLOOKUP(A1939,'Cleaned Hospitalisation data'!$A:$K,7,0)</f>
        <v>18-Jul-1968</v>
      </c>
      <c r="F1939" s="12">
        <f>VLOOKUP(A1939,'Cleaned Hospitalisation data'!$A$1:$K$2336,8,0)</f>
        <v>54</v>
      </c>
      <c r="G1939" s="12">
        <f>VLOOKUP(A1939,'Cleaned Hospitalisation data'!$A:$K,2,0)</f>
        <v>0</v>
      </c>
      <c r="H1939" s="28">
        <f>VLOOKUP(A1939,'Cleaned Hospitalisation data'!$A$1:$K$2336,3,0)</f>
        <v>15363.77</v>
      </c>
      <c r="I1939" s="12" t="str">
        <f>VLOOKUP(A1939,'Cleaned Hospitalisation data'!$A$1:$K$2336,4,0)</f>
        <v>Tier - 2</v>
      </c>
      <c r="J1939" s="12" t="str">
        <f>VLOOKUP(A1939,'Cleaned Hospitalisation data'!$A$1:$K$2336,5,0)</f>
        <v>Tier - 1</v>
      </c>
      <c r="K1939" s="12" t="str">
        <f>VLOOKUP(A1939,'Cleaned Hospitalisation data'!$A$1:$K$2336,6,0)</f>
        <v>R1026</v>
      </c>
      <c r="L1939" s="12" cm="1">
        <f t="array" ref="L1939:P1939">_xlfn.XLOOKUP(A1939,$A:$A,'Cleaned Medical Examiation data'!$B:$F)</f>
        <v>39.6</v>
      </c>
      <c r="M1939" s="12">
        <v>9.32</v>
      </c>
      <c r="N1939" s="12" t="str">
        <v>NO</v>
      </c>
      <c r="O1939" s="12" t="str">
        <v>NO</v>
      </c>
      <c r="P1939" s="12" t="str">
        <v>NO</v>
      </c>
      <c r="Q1939" s="19" t="str" cm="1">
        <f t="array" ref="Q1939:T1939">_xlfn.XLOOKUP(A1939,$A:$A,'Cleaned Medical Examiation data'!$H:$K)</f>
        <v>NO</v>
      </c>
      <c r="R1939" s="48">
        <v>0</v>
      </c>
      <c r="S1939" s="45" t="str">
        <v>Obesity</v>
      </c>
      <c r="T1939" s="34" t="str">
        <v>Diabetes</v>
      </c>
    </row>
    <row r="1940" spans="1:20" ht="15.75">
      <c r="A1940" s="33" t="s">
        <v>1982</v>
      </c>
      <c r="B1940" s="7" t="str">
        <f>VLOOKUP(A1940,'Customer Names'!$A:$G,7,0)</f>
        <v>Mr</v>
      </c>
      <c r="C1940" s="7" t="str">
        <f>VLOOKUP(A1940,'Customer Names'!$A:$F,6,0)</f>
        <v>Takuo</v>
      </c>
      <c r="D1940" s="7" t="str">
        <f>VLOOKUP(A1940,'Customer Names'!$A:$E,5,0)</f>
        <v>Otsuka</v>
      </c>
      <c r="E1940" s="25" t="str">
        <f>VLOOKUP(A1940,'Cleaned Hospitalisation data'!$A:$K,7,0)</f>
        <v>17-Dec-1988</v>
      </c>
      <c r="F1940" s="12">
        <f>VLOOKUP(A1940,'Cleaned Hospitalisation data'!$A$1:$K$2336,8,0)</f>
        <v>34</v>
      </c>
      <c r="G1940" s="12">
        <f>VLOOKUP(A1940,'Cleaned Hospitalisation data'!$A:$K,2,0)</f>
        <v>3</v>
      </c>
      <c r="H1940" s="28">
        <f>VLOOKUP(A1940,'Cleaned Hospitalisation data'!$A$1:$K$2336,3,0)</f>
        <v>15361.5</v>
      </c>
      <c r="I1940" s="12" t="str">
        <f>VLOOKUP(A1940,'Cleaned Hospitalisation data'!$A$1:$K$2336,4,0)</f>
        <v>Tier - 2</v>
      </c>
      <c r="J1940" s="12" t="str">
        <f>VLOOKUP(A1940,'Cleaned Hospitalisation data'!$A$1:$K$2336,5,0)</f>
        <v>Tier - 3</v>
      </c>
      <c r="K1940" s="12" t="str">
        <f>VLOOKUP(A1940,'Cleaned Hospitalisation data'!$A$1:$K$2336,6,0)</f>
        <v>R1023</v>
      </c>
      <c r="L1940" s="12" cm="1">
        <f t="array" ref="L1940:P1940">_xlfn.XLOOKUP(A1940,$A:$A,'Cleaned Medical Examiation data'!$B:$F)</f>
        <v>50.92</v>
      </c>
      <c r="M1940" s="12">
        <v>5.31</v>
      </c>
      <c r="N1940" s="12" t="str">
        <v>YES</v>
      </c>
      <c r="O1940" s="12" t="str">
        <v>NO</v>
      </c>
      <c r="P1940" s="12" t="str">
        <v>NO</v>
      </c>
      <c r="Q1940" s="19" t="str" cm="1">
        <f t="array" ref="Q1940:T1940">_xlfn.XLOOKUP(A1940,$A:$A,'Cleaned Medical Examiation data'!$H:$K)</f>
        <v>NO</v>
      </c>
      <c r="R1940" s="48">
        <v>1</v>
      </c>
      <c r="S1940" s="45" t="str">
        <v>Obesity</v>
      </c>
      <c r="T1940" s="34" t="str">
        <v>Normal</v>
      </c>
    </row>
    <row r="1941" spans="1:20" ht="15.75">
      <c r="A1941" s="33" t="s">
        <v>1983</v>
      </c>
      <c r="B1941" s="7" t="str">
        <f>VLOOKUP(A1941,'Customer Names'!$A:$G,7,0)</f>
        <v>Ms</v>
      </c>
      <c r="C1941" s="7" t="str">
        <f>VLOOKUP(A1941,'Customer Names'!$A:$F,6,0)</f>
        <v>Kelly A</v>
      </c>
      <c r="D1941" s="7" t="str">
        <f>VLOOKUP(A1941,'Customer Names'!$A:$E,5,0)</f>
        <v>Smith</v>
      </c>
      <c r="E1941" s="25" t="str">
        <f>VLOOKUP(A1941,'Cleaned Hospitalisation data'!$A:$K,7,0)</f>
        <v>14-Jul-2001</v>
      </c>
      <c r="F1941" s="12">
        <f>VLOOKUP(A1941,'Cleaned Hospitalisation data'!$A$1:$K$2336,8,0)</f>
        <v>21</v>
      </c>
      <c r="G1941" s="12">
        <f>VLOOKUP(A1941,'Cleaned Hospitalisation data'!$A:$K,2,0)</f>
        <v>1</v>
      </c>
      <c r="H1941" s="28">
        <f>VLOOKUP(A1941,'Cleaned Hospitalisation data'!$A$1:$K$2336,3,0)</f>
        <v>15359.1</v>
      </c>
      <c r="I1941" s="12" t="str">
        <f>VLOOKUP(A1941,'Cleaned Hospitalisation data'!$A$1:$K$2336,4,0)</f>
        <v>Tier - 2</v>
      </c>
      <c r="J1941" s="12" t="str">
        <f>VLOOKUP(A1941,'Cleaned Hospitalisation data'!$A$1:$K$2336,5,0)</f>
        <v>Tier - 3</v>
      </c>
      <c r="K1941" s="12" t="str">
        <f>VLOOKUP(A1941,'Cleaned Hospitalisation data'!$A$1:$K$2336,6,0)</f>
        <v>R1024</v>
      </c>
      <c r="L1941" s="12" cm="1">
        <f t="array" ref="L1941:P1941">_xlfn.XLOOKUP(A1941,$A:$A,'Cleaned Medical Examiation data'!$B:$F)</f>
        <v>21.85</v>
      </c>
      <c r="M1941" s="12">
        <v>5.56</v>
      </c>
      <c r="N1941" s="12" t="str">
        <v>YES</v>
      </c>
      <c r="O1941" s="12" t="str">
        <v>NO</v>
      </c>
      <c r="P1941" s="12" t="str">
        <v>NO</v>
      </c>
      <c r="Q1941" s="19" t="str" cm="1">
        <f t="array" ref="Q1941:T1941">_xlfn.XLOOKUP(A1941,$A:$A,'Cleaned Medical Examiation data'!$H:$K)</f>
        <v>YES</v>
      </c>
      <c r="R1941" s="48">
        <v>0</v>
      </c>
      <c r="S1941" s="45" t="str">
        <v>Normal Weight</v>
      </c>
      <c r="T1941" s="34" t="str">
        <v>Normal</v>
      </c>
    </row>
    <row r="1942" spans="1:20" ht="15.75">
      <c r="A1942" s="33" t="s">
        <v>1984</v>
      </c>
      <c r="B1942" s="7" t="str">
        <f>VLOOKUP(A1942,'Customer Names'!$A:$G,7,0)</f>
        <v>Mr</v>
      </c>
      <c r="C1942" s="7" t="str">
        <f>VLOOKUP(A1942,'Customer Names'!$A:$F,6,0)</f>
        <v>Scott</v>
      </c>
      <c r="D1942" s="7" t="str">
        <f>VLOOKUP(A1942,'Customer Names'!$A:$E,5,0)</f>
        <v>Myers</v>
      </c>
      <c r="E1942" s="25" t="str">
        <f>VLOOKUP(A1942,'Cleaned Hospitalisation data'!$A:$K,7,0)</f>
        <v>13-Dec-1963</v>
      </c>
      <c r="F1942" s="12">
        <f>VLOOKUP(A1942,'Cleaned Hospitalisation data'!$A$1:$K$2336,8,0)</f>
        <v>59</v>
      </c>
      <c r="G1942" s="12">
        <f>VLOOKUP(A1942,'Cleaned Hospitalisation data'!$A:$K,2,0)</f>
        <v>0</v>
      </c>
      <c r="H1942" s="28">
        <f>VLOOKUP(A1942,'Cleaned Hospitalisation data'!$A$1:$K$2336,3,0)</f>
        <v>15322.77</v>
      </c>
      <c r="I1942" s="12" t="str">
        <f>VLOOKUP(A1942,'Cleaned Hospitalisation data'!$A$1:$K$2336,4,0)</f>
        <v>Tier - 2</v>
      </c>
      <c r="J1942" s="12" t="str">
        <f>VLOOKUP(A1942,'Cleaned Hospitalisation data'!$A$1:$K$2336,5,0)</f>
        <v>Tier - 3</v>
      </c>
      <c r="K1942" s="12" t="str">
        <f>VLOOKUP(A1942,'Cleaned Hospitalisation data'!$A$1:$K$2336,6,0)</f>
        <v>R1021</v>
      </c>
      <c r="L1942" s="12" cm="1">
        <f t="array" ref="L1942:P1942">_xlfn.XLOOKUP(A1942,$A:$A,'Cleaned Medical Examiation data'!$B:$F)</f>
        <v>36.08</v>
      </c>
      <c r="M1942" s="12">
        <v>7.11</v>
      </c>
      <c r="N1942" s="12" t="str">
        <v>YES</v>
      </c>
      <c r="O1942" s="12" t="str">
        <v>NO</v>
      </c>
      <c r="P1942" s="12" t="str">
        <v>YES</v>
      </c>
      <c r="Q1942" s="19" t="str" cm="1">
        <f t="array" ref="Q1942:T1942">_xlfn.XLOOKUP(A1942,$A:$A,'Cleaned Medical Examiation data'!$H:$K)</f>
        <v>NO</v>
      </c>
      <c r="R1942" s="48">
        <v>1</v>
      </c>
      <c r="S1942" s="45" t="str">
        <v>Obesity</v>
      </c>
      <c r="T1942" s="34" t="str">
        <v>Diabetes</v>
      </c>
    </row>
    <row r="1943" spans="1:20" ht="15.75">
      <c r="A1943" s="33" t="s">
        <v>1985</v>
      </c>
      <c r="B1943" s="7" t="str">
        <f>VLOOKUP(A1943,'Customer Names'!$A:$G,7,0)</f>
        <v>Mr</v>
      </c>
      <c r="C1943" s="7" t="str">
        <f>VLOOKUP(A1943,'Customer Names'!$A:$F,6,0)</f>
        <v>Benoit</v>
      </c>
      <c r="D1943" s="7" t="str">
        <f>VLOOKUP(A1943,'Customer Names'!$A:$E,5,0)</f>
        <v>Cote</v>
      </c>
      <c r="E1943" s="25" t="str">
        <f>VLOOKUP(A1943,'Cleaned Hospitalisation data'!$A:$K,7,0)</f>
        <v>16-Sep-1969</v>
      </c>
      <c r="F1943" s="12">
        <f>VLOOKUP(A1943,'Cleaned Hospitalisation data'!$A$1:$K$2336,8,0)</f>
        <v>53</v>
      </c>
      <c r="G1943" s="12">
        <f>VLOOKUP(A1943,'Cleaned Hospitalisation data'!$A:$K,2,0)</f>
        <v>0</v>
      </c>
      <c r="H1943" s="28">
        <f>VLOOKUP(A1943,'Cleaned Hospitalisation data'!$A$1:$K$2336,3,0)</f>
        <v>15260.52</v>
      </c>
      <c r="I1943" s="12" t="str">
        <f>VLOOKUP(A1943,'Cleaned Hospitalisation data'!$A$1:$K$2336,4,0)</f>
        <v>Tier - 2</v>
      </c>
      <c r="J1943" s="12" t="str">
        <f>VLOOKUP(A1943,'Cleaned Hospitalisation data'!$A$1:$K$2336,5,0)</f>
        <v>Tier - 2</v>
      </c>
      <c r="K1943" s="12" t="str">
        <f>VLOOKUP(A1943,'Cleaned Hospitalisation data'!$A$1:$K$2336,6,0)</f>
        <v>R1023</v>
      </c>
      <c r="L1943" s="12" cm="1">
        <f t="array" ref="L1943:P1943">_xlfn.XLOOKUP(A1943,$A:$A,'Cleaned Medical Examiation data'!$B:$F)</f>
        <v>40.44</v>
      </c>
      <c r="M1943" s="12">
        <v>5.13</v>
      </c>
      <c r="N1943" s="12" t="str">
        <v>YES</v>
      </c>
      <c r="O1943" s="12" t="str">
        <v>NO</v>
      </c>
      <c r="P1943" s="12" t="str">
        <v>YES</v>
      </c>
      <c r="Q1943" s="19" t="str" cm="1">
        <f t="array" ref="Q1943:T1943">_xlfn.XLOOKUP(A1943,$A:$A,'Cleaned Medical Examiation data'!$H:$K)</f>
        <v>NO</v>
      </c>
      <c r="R1943" s="48">
        <v>1</v>
      </c>
      <c r="S1943" s="45" t="str">
        <v>Obesity</v>
      </c>
      <c r="T1943" s="34" t="str">
        <v>Normal</v>
      </c>
    </row>
    <row r="1944" spans="1:20" ht="15.75">
      <c r="A1944" s="33" t="s">
        <v>1986</v>
      </c>
      <c r="B1944" s="7" t="str">
        <f>VLOOKUP(A1944,'Customer Names'!$A:$G,7,0)</f>
        <v>Ms</v>
      </c>
      <c r="C1944" s="7" t="str">
        <f>VLOOKUP(A1944,'Customer Names'!$A:$F,6,0)</f>
        <v>Elizabeth M</v>
      </c>
      <c r="D1944" s="7" t="str">
        <f>VLOOKUP(A1944,'Customer Names'!$A:$E,5,0)</f>
        <v>Ehrhardt</v>
      </c>
      <c r="E1944" s="25" t="str">
        <f>VLOOKUP(A1944,'Cleaned Hospitalisation data'!$A:$K,7,0)</f>
        <v>25-Jul-1960</v>
      </c>
      <c r="F1944" s="12">
        <f>VLOOKUP(A1944,'Cleaned Hospitalisation data'!$A$1:$K$2336,8,0)</f>
        <v>62</v>
      </c>
      <c r="G1944" s="12">
        <f>VLOOKUP(A1944,'Cleaned Hospitalisation data'!$A:$K,2,0)</f>
        <v>2</v>
      </c>
      <c r="H1944" s="28">
        <f>VLOOKUP(A1944,'Cleaned Hospitalisation data'!$A$1:$K$2336,3,0)</f>
        <v>15230.32</v>
      </c>
      <c r="I1944" s="12" t="str">
        <f>VLOOKUP(A1944,'Cleaned Hospitalisation data'!$A$1:$K$2336,4,0)</f>
        <v>Tier - 2</v>
      </c>
      <c r="J1944" s="12" t="str">
        <f>VLOOKUP(A1944,'Cleaned Hospitalisation data'!$A$1:$K$2336,5,0)</f>
        <v>Tier - 2</v>
      </c>
      <c r="K1944" s="12" t="str">
        <f>VLOOKUP(A1944,'Cleaned Hospitalisation data'!$A$1:$K$2336,6,0)</f>
        <v>R1024</v>
      </c>
      <c r="L1944" s="12" cm="1">
        <f t="array" ref="L1944:P1944">_xlfn.XLOOKUP(A1944,$A:$A,'Cleaned Medical Examiation data'!$B:$F)</f>
        <v>38.094999999999999</v>
      </c>
      <c r="M1944" s="12">
        <v>10.199999999999999</v>
      </c>
      <c r="N1944" s="12" t="str">
        <v>NO</v>
      </c>
      <c r="O1944" s="12" t="str">
        <v>NO</v>
      </c>
      <c r="P1944" s="12" t="str">
        <v>NO</v>
      </c>
      <c r="Q1944" s="19" t="str" cm="1">
        <f t="array" ref="Q1944:T1944">_xlfn.XLOOKUP(A1944,$A:$A,'Cleaned Medical Examiation data'!$H:$K)</f>
        <v>NO</v>
      </c>
      <c r="R1944" s="48">
        <v>0</v>
      </c>
      <c r="S1944" s="45" t="str">
        <v>Obesity</v>
      </c>
      <c r="T1944" s="34" t="str">
        <v>Diabetes</v>
      </c>
    </row>
    <row r="1945" spans="1:20" ht="15.75">
      <c r="A1945" s="33" t="s">
        <v>1987</v>
      </c>
      <c r="B1945" s="7" t="str">
        <f>VLOOKUP(A1945,'Customer Names'!$A:$G,7,0)</f>
        <v>Ms</v>
      </c>
      <c r="C1945" s="7" t="str">
        <f>VLOOKUP(A1945,'Customer Names'!$A:$F,6,0)</f>
        <v>Jessica A</v>
      </c>
      <c r="D1945" s="7" t="str">
        <f>VLOOKUP(A1945,'Customer Names'!$A:$E,5,0)</f>
        <v>Petersen</v>
      </c>
      <c r="E1945" s="25" t="str">
        <f>VLOOKUP(A1945,'Cleaned Hospitalisation data'!$A:$K,7,0)</f>
        <v>23-Nov-1978</v>
      </c>
      <c r="F1945" s="12">
        <f>VLOOKUP(A1945,'Cleaned Hospitalisation data'!$A$1:$K$2336,8,0)</f>
        <v>44</v>
      </c>
      <c r="G1945" s="12">
        <f>VLOOKUP(A1945,'Cleaned Hospitalisation data'!$A:$K,2,0)</f>
        <v>2</v>
      </c>
      <c r="H1945" s="28">
        <f>VLOOKUP(A1945,'Cleaned Hospitalisation data'!$A$1:$K$2336,3,0)</f>
        <v>15207.92</v>
      </c>
      <c r="I1945" s="12" t="str">
        <f>VLOOKUP(A1945,'Cleaned Hospitalisation data'!$A$1:$K$2336,4,0)</f>
        <v>Tier - 2</v>
      </c>
      <c r="J1945" s="12" t="str">
        <f>VLOOKUP(A1945,'Cleaned Hospitalisation data'!$A$1:$K$2336,5,0)</f>
        <v>Tier - 1</v>
      </c>
      <c r="K1945" s="12" t="str">
        <f>VLOOKUP(A1945,'Cleaned Hospitalisation data'!$A$1:$K$2336,6,0)</f>
        <v>R1012</v>
      </c>
      <c r="L1945" s="12" cm="1">
        <f t="array" ref="L1945:P1945">_xlfn.XLOOKUP(A1945,$A:$A,'Cleaned Medical Examiation data'!$B:$F)</f>
        <v>44.95</v>
      </c>
      <c r="M1945" s="12">
        <v>10.4</v>
      </c>
      <c r="N1945" s="12" t="str">
        <v>NO</v>
      </c>
      <c r="O1945" s="12" t="str">
        <v>NO</v>
      </c>
      <c r="P1945" s="12" t="str">
        <v>NO</v>
      </c>
      <c r="Q1945" s="19" t="str" cm="1">
        <f t="array" ref="Q1945:T1945">_xlfn.XLOOKUP(A1945,$A:$A,'Cleaned Medical Examiation data'!$H:$K)</f>
        <v>NO</v>
      </c>
      <c r="R1945" s="48">
        <v>0</v>
      </c>
      <c r="S1945" s="45" t="str">
        <v>Obesity</v>
      </c>
      <c r="T1945" s="34" t="str">
        <v>Diabetes</v>
      </c>
    </row>
    <row r="1946" spans="1:20" ht="15.75">
      <c r="A1946" s="33" t="s">
        <v>1988</v>
      </c>
      <c r="B1946" s="7" t="str">
        <f>VLOOKUP(A1946,'Customer Names'!$A:$G,7,0)</f>
        <v>Ms</v>
      </c>
      <c r="C1946" s="7" t="str">
        <f>VLOOKUP(A1946,'Customer Names'!$A:$F,6,0)</f>
        <v>Monica K</v>
      </c>
      <c r="D1946" s="7" t="str">
        <f>VLOOKUP(A1946,'Customer Names'!$A:$E,5,0)</f>
        <v>Ertel</v>
      </c>
      <c r="E1946" s="25" t="str">
        <f>VLOOKUP(A1946,'Cleaned Hospitalisation data'!$A:$K,7,0)</f>
        <v>17-Jun-1962</v>
      </c>
      <c r="F1946" s="12">
        <f>VLOOKUP(A1946,'Cleaned Hospitalisation data'!$A$1:$K$2336,8,0)</f>
        <v>60</v>
      </c>
      <c r="G1946" s="12">
        <f>VLOOKUP(A1946,'Cleaned Hospitalisation data'!$A:$K,2,0)</f>
        <v>0</v>
      </c>
      <c r="H1946" s="28">
        <f>VLOOKUP(A1946,'Cleaned Hospitalisation data'!$A$1:$K$2336,3,0)</f>
        <v>15174.81</v>
      </c>
      <c r="I1946" s="12" t="str">
        <f>VLOOKUP(A1946,'Cleaned Hospitalisation data'!$A$1:$K$2336,4,0)</f>
        <v>Tier - 2</v>
      </c>
      <c r="J1946" s="12" t="str">
        <f>VLOOKUP(A1946,'Cleaned Hospitalisation data'!$A$1:$K$2336,5,0)</f>
        <v>Tier - 1</v>
      </c>
      <c r="K1946" s="12" t="str">
        <f>VLOOKUP(A1946,'Cleaned Hospitalisation data'!$A$1:$K$2336,6,0)</f>
        <v>R1012</v>
      </c>
      <c r="L1946" s="12" cm="1">
        <f t="array" ref="L1946:P1946">_xlfn.XLOOKUP(A1946,$A:$A,'Cleaned Medical Examiation data'!$B:$F)</f>
        <v>35.54</v>
      </c>
      <c r="M1946" s="12">
        <v>10.67</v>
      </c>
      <c r="N1946" s="12" t="str">
        <v>NO</v>
      </c>
      <c r="O1946" s="12" t="str">
        <v>NO</v>
      </c>
      <c r="P1946" s="12" t="str">
        <v>NO</v>
      </c>
      <c r="Q1946" s="19" t="str" cm="1">
        <f t="array" ref="Q1946:T1946">_xlfn.XLOOKUP(A1946,$A:$A,'Cleaned Medical Examiation data'!$H:$K)</f>
        <v>NO</v>
      </c>
      <c r="R1946" s="48">
        <v>0</v>
      </c>
      <c r="S1946" s="45" t="str">
        <v>Obesity</v>
      </c>
      <c r="T1946" s="34" t="str">
        <v>Diabetes</v>
      </c>
    </row>
    <row r="1947" spans="1:20" ht="15.75">
      <c r="A1947" s="33" t="s">
        <v>1989</v>
      </c>
      <c r="B1947" s="7" t="str">
        <f>VLOOKUP(A1947,'Customer Names'!$A:$G,7,0)</f>
        <v>Mr</v>
      </c>
      <c r="C1947" s="7" t="str">
        <f>VLOOKUP(A1947,'Customer Names'!$A:$F,6,0)</f>
        <v>Kevin L</v>
      </c>
      <c r="D1947" s="7" t="str">
        <f>VLOOKUP(A1947,'Customer Names'!$A:$E,5,0)</f>
        <v>Lanza</v>
      </c>
      <c r="E1947" s="25" t="str">
        <f>VLOOKUP(A1947,'Cleaned Hospitalisation data'!$A:$K,7,0)</f>
        <v>3-Dec-1959</v>
      </c>
      <c r="F1947" s="12">
        <f>VLOOKUP(A1947,'Cleaned Hospitalisation data'!$A$1:$K$2336,8,0)</f>
        <v>63</v>
      </c>
      <c r="G1947" s="12">
        <f>VLOOKUP(A1947,'Cleaned Hospitalisation data'!$A:$K,2,0)</f>
        <v>3</v>
      </c>
      <c r="H1947" s="28">
        <f>VLOOKUP(A1947,'Cleaned Hospitalisation data'!$A$1:$K$2336,3,0)</f>
        <v>15170.07</v>
      </c>
      <c r="I1947" s="12" t="str">
        <f>VLOOKUP(A1947,'Cleaned Hospitalisation data'!$A$1:$K$2336,4,0)</f>
        <v>Tier - 2</v>
      </c>
      <c r="J1947" s="12" t="str">
        <f>VLOOKUP(A1947,'Cleaned Hospitalisation data'!$A$1:$K$2336,5,0)</f>
        <v>Tier - 3</v>
      </c>
      <c r="K1947" s="12" t="str">
        <f>VLOOKUP(A1947,'Cleaned Hospitalisation data'!$A$1:$K$2336,6,0)</f>
        <v>R1011</v>
      </c>
      <c r="L1947" s="12" cm="1">
        <f t="array" ref="L1947:P1947">_xlfn.XLOOKUP(A1947,$A:$A,'Cleaned Medical Examiation data'!$B:$F)</f>
        <v>39.799999999999997</v>
      </c>
      <c r="M1947" s="12">
        <v>4.6500000000000004</v>
      </c>
      <c r="N1947" s="12" t="str">
        <v>YES</v>
      </c>
      <c r="O1947" s="12" t="str">
        <v>NO</v>
      </c>
      <c r="P1947" s="12" t="str">
        <v>NO</v>
      </c>
      <c r="Q1947" s="19" t="str" cm="1">
        <f t="array" ref="Q1947:T1947">_xlfn.XLOOKUP(A1947,$A:$A,'Cleaned Medical Examiation data'!$H:$K)</f>
        <v>NO</v>
      </c>
      <c r="R1947" s="48">
        <v>2</v>
      </c>
      <c r="S1947" s="45" t="str">
        <v>Obesity</v>
      </c>
      <c r="T1947" s="34" t="str">
        <v>Normal</v>
      </c>
    </row>
    <row r="1948" spans="1:20" ht="15.75">
      <c r="A1948" s="33" t="s">
        <v>1990</v>
      </c>
      <c r="B1948" s="7" t="str">
        <f>VLOOKUP(A1948,'Customer Names'!$A:$G,7,0)</f>
        <v>Mr</v>
      </c>
      <c r="C1948" s="7" t="str">
        <f>VLOOKUP(A1948,'Customer Names'!$A:$F,6,0)</f>
        <v>Gregory</v>
      </c>
      <c r="D1948" s="7" t="str">
        <f>VLOOKUP(A1948,'Customer Names'!$A:$E,5,0)</f>
        <v>Picklesimer</v>
      </c>
      <c r="E1948" s="25" t="str">
        <f>VLOOKUP(A1948,'Cleaned Hospitalisation data'!$A:$K,7,0)</f>
        <v>4-Jun-1959</v>
      </c>
      <c r="F1948" s="12">
        <f>VLOOKUP(A1948,'Cleaned Hospitalisation data'!$A$1:$K$2336,8,0)</f>
        <v>64</v>
      </c>
      <c r="G1948" s="12">
        <f>VLOOKUP(A1948,'Cleaned Hospitalisation data'!$A:$K,2,0)</f>
        <v>3</v>
      </c>
      <c r="H1948" s="28">
        <f>VLOOKUP(A1948,'Cleaned Hospitalisation data'!$A$1:$K$2336,3,0)</f>
        <v>15161.53</v>
      </c>
      <c r="I1948" s="12" t="str">
        <f>VLOOKUP(A1948,'Cleaned Hospitalisation data'!$A$1:$K$2336,4,0)</f>
        <v>Tier - 2</v>
      </c>
      <c r="J1948" s="12" t="str">
        <f>VLOOKUP(A1948,'Cleaned Hospitalisation data'!$A$1:$K$2336,5,0)</f>
        <v>Tier - 1</v>
      </c>
      <c r="K1948" s="12" t="str">
        <f>VLOOKUP(A1948,'Cleaned Hospitalisation data'!$A$1:$K$2336,6,0)</f>
        <v>R1013</v>
      </c>
      <c r="L1948" s="12" cm="1">
        <f t="array" ref="L1948:P1948">_xlfn.XLOOKUP(A1948,$A:$A,'Cleaned Medical Examiation data'!$B:$F)</f>
        <v>33.659999999999997</v>
      </c>
      <c r="M1948" s="12">
        <v>5.65</v>
      </c>
      <c r="N1948" s="12" t="str">
        <v>YES</v>
      </c>
      <c r="O1948" s="12" t="str">
        <v>NO</v>
      </c>
      <c r="P1948" s="12" t="str">
        <v>NO</v>
      </c>
      <c r="Q1948" s="19" t="str" cm="1">
        <f t="array" ref="Q1948:T1948">_xlfn.XLOOKUP(A1948,$A:$A,'Cleaned Medical Examiation data'!$H:$K)</f>
        <v>NO</v>
      </c>
      <c r="R1948" s="48">
        <v>2</v>
      </c>
      <c r="S1948" s="45" t="str">
        <v>Obesity</v>
      </c>
      <c r="T1948" s="34" t="str">
        <v>Normal</v>
      </c>
    </row>
    <row r="1949" spans="1:20" ht="15.75">
      <c r="A1949" s="33" t="s">
        <v>1991</v>
      </c>
      <c r="B1949" s="7" t="str">
        <f>VLOOKUP(A1949,'Customer Names'!$A:$G,7,0)</f>
        <v>Mr</v>
      </c>
      <c r="C1949" s="7" t="str">
        <f>VLOOKUP(A1949,'Customer Names'!$A:$F,6,0)</f>
        <v>Bryson C</v>
      </c>
      <c r="D1949" s="7" t="str">
        <f>VLOOKUP(A1949,'Customer Names'!$A:$E,5,0)</f>
        <v>Smith</v>
      </c>
      <c r="E1949" s="25" t="str">
        <f>VLOOKUP(A1949,'Cleaned Hospitalisation data'!$A:$K,7,0)</f>
        <v>15-Aug-1975</v>
      </c>
      <c r="F1949" s="12">
        <f>VLOOKUP(A1949,'Cleaned Hospitalisation data'!$A$1:$K$2336,8,0)</f>
        <v>47</v>
      </c>
      <c r="G1949" s="12">
        <f>VLOOKUP(A1949,'Cleaned Hospitalisation data'!$A:$K,2,0)</f>
        <v>1</v>
      </c>
      <c r="H1949" s="28">
        <f>VLOOKUP(A1949,'Cleaned Hospitalisation data'!$A$1:$K$2336,3,0)</f>
        <v>42211.14</v>
      </c>
      <c r="I1949" s="12" t="str">
        <f>VLOOKUP(A1949,'Cleaned Hospitalisation data'!$A$1:$K$2336,4,0)</f>
        <v>Tier - 1</v>
      </c>
      <c r="J1949" s="12" t="str">
        <f>VLOOKUP(A1949,'Cleaned Hospitalisation data'!$A$1:$K$2336,5,0)</f>
        <v>Tier - 3</v>
      </c>
      <c r="K1949" s="12" t="str">
        <f>VLOOKUP(A1949,'Cleaned Hospitalisation data'!$A$1:$K$2336,6,0)</f>
        <v>R1013</v>
      </c>
      <c r="L1949" s="12" cm="1">
        <f t="array" ref="L1949:P1949">_xlfn.XLOOKUP(A1949,$A:$A,'Cleaned Medical Examiation data'!$B:$F)</f>
        <v>36.08</v>
      </c>
      <c r="M1949" s="12">
        <v>8.8000000000000007</v>
      </c>
      <c r="N1949" s="12" t="str">
        <v>YES</v>
      </c>
      <c r="O1949" s="12" t="str">
        <v>NO</v>
      </c>
      <c r="P1949" s="12" t="str">
        <v>NO</v>
      </c>
      <c r="Q1949" s="19" t="str" cm="1">
        <f t="array" ref="Q1949:T1949">_xlfn.XLOOKUP(A1949,$A:$A,'Cleaned Medical Examiation data'!$H:$K)</f>
        <v>YES</v>
      </c>
      <c r="R1949" s="48">
        <v>1</v>
      </c>
      <c r="S1949" s="45" t="str">
        <v>Obesity</v>
      </c>
      <c r="T1949" s="34" t="str">
        <v>Diabetes</v>
      </c>
    </row>
    <row r="1950" spans="1:20" ht="15.75">
      <c r="A1950" s="33" t="s">
        <v>1992</v>
      </c>
      <c r="B1950" s="7" t="str">
        <f>VLOOKUP(A1950,'Customer Names'!$A:$G,7,0)</f>
        <v>Ms</v>
      </c>
      <c r="C1950" s="7" t="str">
        <f>VLOOKUP(A1950,'Customer Names'!$A:$F,6,0)</f>
        <v>Della</v>
      </c>
      <c r="D1950" s="7" t="str">
        <f>VLOOKUP(A1950,'Customer Names'!$A:$E,5,0)</f>
        <v>Giles</v>
      </c>
      <c r="E1950" s="25" t="str">
        <f>VLOOKUP(A1950,'Cleaned Hospitalisation data'!$A:$K,7,0)</f>
        <v>25-Oct-1962</v>
      </c>
      <c r="F1950" s="12">
        <f>VLOOKUP(A1950,'Cleaned Hospitalisation data'!$A$1:$K$2336,8,0)</f>
        <v>60</v>
      </c>
      <c r="G1950" s="12">
        <f>VLOOKUP(A1950,'Cleaned Hospitalisation data'!$A:$K,2,0)</f>
        <v>0</v>
      </c>
      <c r="H1950" s="28">
        <f>VLOOKUP(A1950,'Cleaned Hospitalisation data'!$A$1:$K$2336,3,0)</f>
        <v>15161.25</v>
      </c>
      <c r="I1950" s="12" t="str">
        <f>VLOOKUP(A1950,'Cleaned Hospitalisation data'!$A$1:$K$2336,4,0)</f>
        <v>Tier - 2</v>
      </c>
      <c r="J1950" s="12" t="str">
        <f>VLOOKUP(A1950,'Cleaned Hospitalisation data'!$A$1:$K$2336,5,0)</f>
        <v>Tier - 2</v>
      </c>
      <c r="K1950" s="12" t="str">
        <f>VLOOKUP(A1950,'Cleaned Hospitalisation data'!$A$1:$K$2336,6,0)</f>
        <v>R1012</v>
      </c>
      <c r="L1950" s="12" cm="1">
        <f t="array" ref="L1950:P1950">_xlfn.XLOOKUP(A1950,$A:$A,'Cleaned Medical Examiation data'!$B:$F)</f>
        <v>35.5</v>
      </c>
      <c r="M1950" s="12">
        <v>11.97</v>
      </c>
      <c r="N1950" s="12" t="str">
        <v>NO</v>
      </c>
      <c r="O1950" s="12" t="str">
        <v>NO</v>
      </c>
      <c r="P1950" s="12" t="str">
        <v>NO</v>
      </c>
      <c r="Q1950" s="19" t="str" cm="1">
        <f t="array" ref="Q1950:T1950">_xlfn.XLOOKUP(A1950,$A:$A,'Cleaned Medical Examiation data'!$H:$K)</f>
        <v>NO</v>
      </c>
      <c r="R1950" s="48">
        <v>0</v>
      </c>
      <c r="S1950" s="45" t="str">
        <v>Obesity</v>
      </c>
      <c r="T1950" s="34" t="str">
        <v>Diabetes</v>
      </c>
    </row>
    <row r="1951" spans="1:20" ht="15.75">
      <c r="A1951" s="33" t="s">
        <v>1993</v>
      </c>
      <c r="B1951" s="7" t="str">
        <f>VLOOKUP(A1951,'Customer Names'!$A:$G,7,0)</f>
        <v>Mr</v>
      </c>
      <c r="C1951" s="7" t="str">
        <f>VLOOKUP(A1951,'Customer Names'!$A:$F,6,0)</f>
        <v>David</v>
      </c>
      <c r="D1951" s="7" t="str">
        <f>VLOOKUP(A1951,'Customer Names'!$A:$E,5,0)</f>
        <v>Harmon</v>
      </c>
      <c r="E1951" s="25" t="str">
        <f>VLOOKUP(A1951,'Cleaned Hospitalisation data'!$A:$K,7,0)</f>
        <v>25-Nov-1971</v>
      </c>
      <c r="F1951" s="12">
        <f>VLOOKUP(A1951,'Cleaned Hospitalisation data'!$A$1:$K$2336,8,0)</f>
        <v>51</v>
      </c>
      <c r="G1951" s="12">
        <f>VLOOKUP(A1951,'Cleaned Hospitalisation data'!$A:$K,2,0)</f>
        <v>0</v>
      </c>
      <c r="H1951" s="28">
        <f>VLOOKUP(A1951,'Cleaned Hospitalisation data'!$A$1:$K$2336,3,0)</f>
        <v>15150.44</v>
      </c>
      <c r="I1951" s="12" t="str">
        <f>VLOOKUP(A1951,'Cleaned Hospitalisation data'!$A$1:$K$2336,4,0)</f>
        <v>Tier - 2</v>
      </c>
      <c r="J1951" s="12" t="str">
        <f>VLOOKUP(A1951,'Cleaned Hospitalisation data'!$A$1:$K$2336,5,0)</f>
        <v>Tier - 1</v>
      </c>
      <c r="K1951" s="12" t="str">
        <f>VLOOKUP(A1951,'Cleaned Hospitalisation data'!$A$1:$K$2336,6,0)</f>
        <v>R1023</v>
      </c>
      <c r="L1951" s="12" cm="1">
        <f t="array" ref="L1951:P1951">_xlfn.XLOOKUP(A1951,$A:$A,'Cleaned Medical Examiation data'!$B:$F)</f>
        <v>41.63</v>
      </c>
      <c r="M1951" s="12">
        <v>6.71</v>
      </c>
      <c r="N1951" s="12" t="str">
        <v>NO</v>
      </c>
      <c r="O1951" s="12" t="str">
        <v>NO</v>
      </c>
      <c r="P1951" s="12" t="str">
        <v>NO</v>
      </c>
      <c r="Q1951" s="19" t="str" cm="1">
        <f t="array" ref="Q1951:T1951">_xlfn.XLOOKUP(A1951,$A:$A,'Cleaned Medical Examiation data'!$H:$K)</f>
        <v>NO</v>
      </c>
      <c r="R1951" s="48">
        <v>0</v>
      </c>
      <c r="S1951" s="45" t="str">
        <v>Obesity</v>
      </c>
      <c r="T1951" s="34" t="str">
        <v>Diabetes</v>
      </c>
    </row>
    <row r="1952" spans="1:20" ht="15.75">
      <c r="A1952" s="33" t="s">
        <v>1994</v>
      </c>
      <c r="B1952" s="7" t="str">
        <f>VLOOKUP(A1952,'Customer Names'!$A:$G,7,0)</f>
        <v>Ms</v>
      </c>
      <c r="C1952" s="7" t="str">
        <f>VLOOKUP(A1952,'Customer Names'!$A:$F,6,0)</f>
        <v>Victoria</v>
      </c>
      <c r="D1952" s="7" t="str">
        <f>VLOOKUP(A1952,'Customer Names'!$A:$E,5,0)</f>
        <v>Pennings</v>
      </c>
      <c r="E1952" s="25" t="str">
        <f>VLOOKUP(A1952,'Cleaned Hospitalisation data'!$A:$K,7,0)</f>
        <v>5-Sep-1978</v>
      </c>
      <c r="F1952" s="12">
        <f>VLOOKUP(A1952,'Cleaned Hospitalisation data'!$A$1:$K$2336,8,0)</f>
        <v>44</v>
      </c>
      <c r="G1952" s="12">
        <f>VLOOKUP(A1952,'Cleaned Hospitalisation data'!$A:$K,2,0)</f>
        <v>2</v>
      </c>
      <c r="H1952" s="28">
        <f>VLOOKUP(A1952,'Cleaned Hospitalisation data'!$A$1:$K$2336,3,0)</f>
        <v>15123.19</v>
      </c>
      <c r="I1952" s="12" t="str">
        <f>VLOOKUP(A1952,'Cleaned Hospitalisation data'!$A$1:$K$2336,4,0)</f>
        <v>Tier - 2</v>
      </c>
      <c r="J1952" s="12" t="str">
        <f>VLOOKUP(A1952,'Cleaned Hospitalisation data'!$A$1:$K$2336,5,0)</f>
        <v>Tier - 1</v>
      </c>
      <c r="K1952" s="12" t="str">
        <f>VLOOKUP(A1952,'Cleaned Hospitalisation data'!$A$1:$K$2336,6,0)</f>
        <v>R1011</v>
      </c>
      <c r="L1952" s="12" cm="1">
        <f t="array" ref="L1952:P1952">_xlfn.XLOOKUP(A1952,$A:$A,'Cleaned Medical Examiation data'!$B:$F)</f>
        <v>46.49</v>
      </c>
      <c r="M1952" s="12">
        <v>11.92</v>
      </c>
      <c r="N1952" s="12" t="str">
        <v>NO</v>
      </c>
      <c r="O1952" s="12" t="str">
        <v>NO</v>
      </c>
      <c r="P1952" s="12" t="str">
        <v>NO</v>
      </c>
      <c r="Q1952" s="19" t="str" cm="1">
        <f t="array" ref="Q1952:T1952">_xlfn.XLOOKUP(A1952,$A:$A,'Cleaned Medical Examiation data'!$H:$K)</f>
        <v>NO</v>
      </c>
      <c r="R1952" s="48">
        <v>0</v>
      </c>
      <c r="S1952" s="45" t="str">
        <v>Obesity</v>
      </c>
      <c r="T1952" s="34" t="str">
        <v>Diabetes</v>
      </c>
    </row>
    <row r="1953" spans="1:20" ht="15.75">
      <c r="A1953" s="33" t="s">
        <v>1995</v>
      </c>
      <c r="B1953" s="7" t="str">
        <f>VLOOKUP(A1953,'Customer Names'!$A:$G,7,0)</f>
        <v>Mr</v>
      </c>
      <c r="C1953" s="7" t="str">
        <f>VLOOKUP(A1953,'Customer Names'!$A:$F,6,0)</f>
        <v>Tasos</v>
      </c>
      <c r="D1953" s="7" t="str">
        <f>VLOOKUP(A1953,'Customer Names'!$A:$E,5,0)</f>
        <v>Tseronis</v>
      </c>
      <c r="E1953" s="25" t="str">
        <f>VLOOKUP(A1953,'Cleaned Hospitalisation data'!$A:$K,7,0)</f>
        <v>7-Nov-1972</v>
      </c>
      <c r="F1953" s="12">
        <f>VLOOKUP(A1953,'Cleaned Hospitalisation data'!$A$1:$K$2336,8,0)</f>
        <v>50</v>
      </c>
      <c r="G1953" s="12">
        <f>VLOOKUP(A1953,'Cleaned Hospitalisation data'!$A:$K,2,0)</f>
        <v>0</v>
      </c>
      <c r="H1953" s="28">
        <f>VLOOKUP(A1953,'Cleaned Hospitalisation data'!$A$1:$K$2336,3,0)</f>
        <v>15103.69</v>
      </c>
      <c r="I1953" s="12" t="str">
        <f>VLOOKUP(A1953,'Cleaned Hospitalisation data'!$A$1:$K$2336,4,0)</f>
        <v>Tier - 2</v>
      </c>
      <c r="J1953" s="12" t="str">
        <f>VLOOKUP(A1953,'Cleaned Hospitalisation data'!$A$1:$K$2336,5,0)</f>
        <v>Tier - 1</v>
      </c>
      <c r="K1953" s="12" t="str">
        <f>VLOOKUP(A1953,'Cleaned Hospitalisation data'!$A$1:$K$2336,6,0)</f>
        <v>R1012</v>
      </c>
      <c r="L1953" s="12" cm="1">
        <f t="array" ref="L1953:P1953">_xlfn.XLOOKUP(A1953,$A:$A,'Cleaned Medical Examiation data'!$B:$F)</f>
        <v>43.29</v>
      </c>
      <c r="M1953" s="12">
        <v>5.35</v>
      </c>
      <c r="N1953" s="12" t="str">
        <v>NO</v>
      </c>
      <c r="O1953" s="12" t="str">
        <v>NO</v>
      </c>
      <c r="P1953" s="12" t="str">
        <v>NO</v>
      </c>
      <c r="Q1953" s="19" t="str" cm="1">
        <f t="array" ref="Q1953:T1953">_xlfn.XLOOKUP(A1953,$A:$A,'Cleaned Medical Examiation data'!$H:$K)</f>
        <v>NO</v>
      </c>
      <c r="R1953" s="48">
        <v>2</v>
      </c>
      <c r="S1953" s="45" t="str">
        <v>Obesity</v>
      </c>
      <c r="T1953" s="34" t="str">
        <v>Normal</v>
      </c>
    </row>
    <row r="1954" spans="1:20" ht="15.75">
      <c r="A1954" s="33" t="s">
        <v>1996</v>
      </c>
      <c r="B1954" s="7" t="str">
        <f>VLOOKUP(A1954,'Customer Names'!$A:$G,7,0)</f>
        <v>Mr</v>
      </c>
      <c r="C1954" s="7" t="str">
        <f>VLOOKUP(A1954,'Customer Names'!$A:$F,6,0)</f>
        <v>Thomas</v>
      </c>
      <c r="D1954" s="7" t="str">
        <f>VLOOKUP(A1954,'Customer Names'!$A:$E,5,0)</f>
        <v>Aliff</v>
      </c>
      <c r="E1954" s="25" t="str">
        <f>VLOOKUP(A1954,'Cleaned Hospitalisation data'!$A:$K,7,0)</f>
        <v>26-Oct-1975</v>
      </c>
      <c r="F1954" s="12">
        <f>VLOOKUP(A1954,'Cleaned Hospitalisation data'!$A$1:$K$2336,8,0)</f>
        <v>47</v>
      </c>
      <c r="G1954" s="12">
        <f>VLOOKUP(A1954,'Cleaned Hospitalisation data'!$A:$K,2,0)</f>
        <v>1</v>
      </c>
      <c r="H1954" s="28">
        <f>VLOOKUP(A1954,'Cleaned Hospitalisation data'!$A$1:$K$2336,3,0)</f>
        <v>15090.35</v>
      </c>
      <c r="I1954" s="12" t="str">
        <f>VLOOKUP(A1954,'Cleaned Hospitalisation data'!$A$1:$K$2336,4,0)</f>
        <v>Tier - 2</v>
      </c>
      <c r="J1954" s="12" t="str">
        <f>VLOOKUP(A1954,'Cleaned Hospitalisation data'!$A$1:$K$2336,5,0)</f>
        <v>Tier - 1</v>
      </c>
      <c r="K1954" s="12" t="str">
        <f>VLOOKUP(A1954,'Cleaned Hospitalisation data'!$A$1:$K$2336,6,0)</f>
        <v>R1023</v>
      </c>
      <c r="L1954" s="12" cm="1">
        <f t="array" ref="L1954:P1954">_xlfn.XLOOKUP(A1954,$A:$A,'Cleaned Medical Examiation data'!$B:$F)</f>
        <v>43.08</v>
      </c>
      <c r="M1954" s="12">
        <v>8.9600000000000009</v>
      </c>
      <c r="N1954" s="12" t="str">
        <v>YES</v>
      </c>
      <c r="O1954" s="12" t="str">
        <v>NO</v>
      </c>
      <c r="P1954" s="12" t="str">
        <v>NO</v>
      </c>
      <c r="Q1954" s="19" t="str" cm="1">
        <f t="array" ref="Q1954:T1954">_xlfn.XLOOKUP(A1954,$A:$A,'Cleaned Medical Examiation data'!$H:$K)</f>
        <v>NO</v>
      </c>
      <c r="R1954" s="48">
        <v>1</v>
      </c>
      <c r="S1954" s="45" t="str">
        <v>Obesity</v>
      </c>
      <c r="T1954" s="34" t="str">
        <v>Diabetes</v>
      </c>
    </row>
    <row r="1955" spans="1:20" ht="15.75">
      <c r="A1955" s="33" t="s">
        <v>1997</v>
      </c>
      <c r="B1955" s="7" t="str">
        <f>VLOOKUP(A1955,'Customer Names'!$A:$G,7,0)</f>
        <v>Mr</v>
      </c>
      <c r="C1955" s="7" t="str">
        <f>VLOOKUP(A1955,'Customer Names'!$A:$F,6,0)</f>
        <v>Lukasz</v>
      </c>
      <c r="D1955" s="7" t="str">
        <f>VLOOKUP(A1955,'Customer Names'!$A:$E,5,0)</f>
        <v>Willenberg</v>
      </c>
      <c r="E1955" s="25" t="str">
        <f>VLOOKUP(A1955,'Cleaned Hospitalisation data'!$A:$K,7,0)</f>
        <v>12-Jun-1968</v>
      </c>
      <c r="F1955" s="12">
        <f>VLOOKUP(A1955,'Cleaned Hospitalisation data'!$A$1:$K$2336,8,0)</f>
        <v>54</v>
      </c>
      <c r="G1955" s="12">
        <f>VLOOKUP(A1955,'Cleaned Hospitalisation data'!$A:$K,2,0)</f>
        <v>0</v>
      </c>
      <c r="H1955" s="28">
        <f>VLOOKUP(A1955,'Cleaned Hospitalisation data'!$A$1:$K$2336,3,0)</f>
        <v>15052.68</v>
      </c>
      <c r="I1955" s="12" t="str">
        <f>VLOOKUP(A1955,'Cleaned Hospitalisation data'!$A$1:$K$2336,4,0)</f>
        <v>Tier - 2</v>
      </c>
      <c r="J1955" s="12" t="str">
        <f>VLOOKUP(A1955,'Cleaned Hospitalisation data'!$A$1:$K$2336,5,0)</f>
        <v>Tier - 2</v>
      </c>
      <c r="K1955" s="12" t="str">
        <f>VLOOKUP(A1955,'Cleaned Hospitalisation data'!$A$1:$K$2336,6,0)</f>
        <v>R1022</v>
      </c>
      <c r="L1955" s="12" cm="1">
        <f t="array" ref="L1955:P1955">_xlfn.XLOOKUP(A1955,$A:$A,'Cleaned Medical Examiation data'!$B:$F)</f>
        <v>39.07</v>
      </c>
      <c r="M1955" s="12">
        <v>11.93</v>
      </c>
      <c r="N1955" s="12" t="str">
        <v>NO</v>
      </c>
      <c r="O1955" s="12" t="str">
        <v>NO</v>
      </c>
      <c r="P1955" s="12" t="str">
        <v>NO</v>
      </c>
      <c r="Q1955" s="19" t="str" cm="1">
        <f t="array" ref="Q1955:T1955">_xlfn.XLOOKUP(A1955,$A:$A,'Cleaned Medical Examiation data'!$H:$K)</f>
        <v>NO</v>
      </c>
      <c r="R1955" s="48">
        <v>0</v>
      </c>
      <c r="S1955" s="45" t="str">
        <v>Obesity</v>
      </c>
      <c r="T1955" s="34" t="str">
        <v>Diabetes</v>
      </c>
    </row>
    <row r="1956" spans="1:20" ht="15.75">
      <c r="A1956" s="33" t="s">
        <v>1998</v>
      </c>
      <c r="B1956" s="7" t="str">
        <f>VLOOKUP(A1956,'Customer Names'!$A:$G,7,0)</f>
        <v>Mr</v>
      </c>
      <c r="C1956" s="7" t="str">
        <f>VLOOKUP(A1956,'Customer Names'!$A:$F,6,0)</f>
        <v>Matthew A</v>
      </c>
      <c r="D1956" s="7" t="str">
        <f>VLOOKUP(A1956,'Customer Names'!$A:$E,5,0)</f>
        <v>Millett</v>
      </c>
      <c r="E1956" s="25" t="str">
        <f>VLOOKUP(A1956,'Cleaned Hospitalisation data'!$A:$K,7,0)</f>
        <v>15-Aug-1971</v>
      </c>
      <c r="F1956" s="12">
        <f>VLOOKUP(A1956,'Cleaned Hospitalisation data'!$A$1:$K$2336,8,0)</f>
        <v>51</v>
      </c>
      <c r="G1956" s="12">
        <f>VLOOKUP(A1956,'Cleaned Hospitalisation data'!$A:$K,2,0)</f>
        <v>0</v>
      </c>
      <c r="H1956" s="28">
        <f>VLOOKUP(A1956,'Cleaned Hospitalisation data'!$A$1:$K$2336,3,0)</f>
        <v>15038.51</v>
      </c>
      <c r="I1956" s="12" t="str">
        <f>VLOOKUP(A1956,'Cleaned Hospitalisation data'!$A$1:$K$2336,4,0)</f>
        <v>Tier - 2</v>
      </c>
      <c r="J1956" s="12" t="str">
        <f>VLOOKUP(A1956,'Cleaned Hospitalisation data'!$A$1:$K$2336,5,0)</f>
        <v>Tier - 3</v>
      </c>
      <c r="K1956" s="12" t="str">
        <f>VLOOKUP(A1956,'Cleaned Hospitalisation data'!$A$1:$K$2336,6,0)</f>
        <v>R1023</v>
      </c>
      <c r="L1956" s="12" cm="1">
        <f t="array" ref="L1956:P1956">_xlfn.XLOOKUP(A1956,$A:$A,'Cleaned Medical Examiation data'!$B:$F)</f>
        <v>41.3</v>
      </c>
      <c r="M1956" s="12">
        <v>9.59</v>
      </c>
      <c r="N1956" s="12" t="str">
        <v>NO</v>
      </c>
      <c r="O1956" s="12" t="str">
        <v>NO</v>
      </c>
      <c r="P1956" s="12" t="str">
        <v>NO</v>
      </c>
      <c r="Q1956" s="19" t="str" cm="1">
        <f t="array" ref="Q1956:T1956">_xlfn.XLOOKUP(A1956,$A:$A,'Cleaned Medical Examiation data'!$H:$K)</f>
        <v>NO</v>
      </c>
      <c r="R1956" s="48">
        <v>0</v>
      </c>
      <c r="S1956" s="45" t="str">
        <v>Obesity</v>
      </c>
      <c r="T1956" s="34" t="str">
        <v>Diabetes</v>
      </c>
    </row>
    <row r="1957" spans="1:20" ht="15.75">
      <c r="A1957" s="33" t="s">
        <v>1999</v>
      </c>
      <c r="B1957" s="7" t="str">
        <f>VLOOKUP(A1957,'Customer Names'!$A:$G,7,0)</f>
        <v>Ms</v>
      </c>
      <c r="C1957" s="7" t="str">
        <f>VLOOKUP(A1957,'Customer Names'!$A:$F,6,0)</f>
        <v>Meta</v>
      </c>
      <c r="D1957" s="7" t="str">
        <f>VLOOKUP(A1957,'Customer Names'!$A:$E,5,0)</f>
        <v>Haley</v>
      </c>
      <c r="E1957" s="25" t="str">
        <f>VLOOKUP(A1957,'Cleaned Hospitalisation data'!$A:$K,7,0)</f>
        <v>11-Sep-1970</v>
      </c>
      <c r="F1957" s="12">
        <f>VLOOKUP(A1957,'Cleaned Hospitalisation data'!$A$1:$K$2336,8,0)</f>
        <v>52</v>
      </c>
      <c r="G1957" s="12">
        <f>VLOOKUP(A1957,'Cleaned Hospitalisation data'!$A:$K,2,0)</f>
        <v>0</v>
      </c>
      <c r="H1957" s="28">
        <f>VLOOKUP(A1957,'Cleaned Hospitalisation data'!$A$1:$K$2336,3,0)</f>
        <v>15026.3</v>
      </c>
      <c r="I1957" s="12" t="str">
        <f>VLOOKUP(A1957,'Cleaned Hospitalisation data'!$A$1:$K$2336,4,0)</f>
        <v>Tier - 2</v>
      </c>
      <c r="J1957" s="12" t="str">
        <f>VLOOKUP(A1957,'Cleaned Hospitalisation data'!$A$1:$K$2336,5,0)</f>
        <v>Tier - 3</v>
      </c>
      <c r="K1957" s="12" t="str">
        <f>VLOOKUP(A1957,'Cleaned Hospitalisation data'!$A$1:$K$2336,6,0)</f>
        <v>R1011</v>
      </c>
      <c r="L1957" s="12" cm="1">
        <f t="array" ref="L1957:P1957">_xlfn.XLOOKUP(A1957,$A:$A,'Cleaned Medical Examiation data'!$B:$F)</f>
        <v>42.95</v>
      </c>
      <c r="M1957" s="12">
        <v>11.88</v>
      </c>
      <c r="N1957" s="12" t="str">
        <v>YES</v>
      </c>
      <c r="O1957" s="12" t="str">
        <v>NO</v>
      </c>
      <c r="P1957" s="12" t="str">
        <v>NO</v>
      </c>
      <c r="Q1957" s="19" t="str" cm="1">
        <f t="array" ref="Q1957:T1957">_xlfn.XLOOKUP(A1957,$A:$A,'Cleaned Medical Examiation data'!$H:$K)</f>
        <v>NO</v>
      </c>
      <c r="R1957" s="48">
        <v>2</v>
      </c>
      <c r="S1957" s="45" t="str">
        <v>Obesity</v>
      </c>
      <c r="T1957" s="34" t="str">
        <v>Diabetes</v>
      </c>
    </row>
    <row r="1958" spans="1:20" ht="15.75">
      <c r="A1958" s="33" t="s">
        <v>2000</v>
      </c>
      <c r="B1958" s="7" t="str">
        <f>VLOOKUP(A1958,'Customer Names'!$A:$G,7,0)</f>
        <v>Ms</v>
      </c>
      <c r="C1958" s="7" t="str">
        <f>VLOOKUP(A1958,'Customer Names'!$A:$F,6,0)</f>
        <v>Rachel E</v>
      </c>
      <c r="D1958" s="7" t="str">
        <f>VLOOKUP(A1958,'Customer Names'!$A:$E,5,0)</f>
        <v>Ackerman</v>
      </c>
      <c r="E1958" s="25" t="str">
        <f>VLOOKUP(A1958,'Cleaned Hospitalisation data'!$A:$K,7,0)</f>
        <v>25-Nov-1979</v>
      </c>
      <c r="F1958" s="12">
        <f>VLOOKUP(A1958,'Cleaned Hospitalisation data'!$A$1:$K$2336,8,0)</f>
        <v>43</v>
      </c>
      <c r="G1958" s="12">
        <f>VLOOKUP(A1958,'Cleaned Hospitalisation data'!$A:$K,2,0)</f>
        <v>2</v>
      </c>
      <c r="H1958" s="28">
        <f>VLOOKUP(A1958,'Cleaned Hospitalisation data'!$A$1:$K$2336,3,0)</f>
        <v>15025.76</v>
      </c>
      <c r="I1958" s="12" t="str">
        <f>VLOOKUP(A1958,'Cleaned Hospitalisation data'!$A$1:$K$2336,4,0)</f>
        <v>Tier - 2</v>
      </c>
      <c r="J1958" s="12" t="str">
        <f>VLOOKUP(A1958,'Cleaned Hospitalisation data'!$A$1:$K$2336,5,0)</f>
        <v>Tier - 1</v>
      </c>
      <c r="K1958" s="12" t="str">
        <f>VLOOKUP(A1958,'Cleaned Hospitalisation data'!$A$1:$K$2336,6,0)</f>
        <v>R1011</v>
      </c>
      <c r="L1958" s="12" cm="1">
        <f t="array" ref="L1958:P1958">_xlfn.XLOOKUP(A1958,$A:$A,'Cleaned Medical Examiation data'!$B:$F)</f>
        <v>46.96</v>
      </c>
      <c r="M1958" s="12">
        <v>4.6399999999999997</v>
      </c>
      <c r="N1958" s="12" t="str">
        <v>NO</v>
      </c>
      <c r="O1958" s="12" t="str">
        <v>NO</v>
      </c>
      <c r="P1958" s="12" t="str">
        <v>YES</v>
      </c>
      <c r="Q1958" s="19" t="str" cm="1">
        <f t="array" ref="Q1958:T1958">_xlfn.XLOOKUP(A1958,$A:$A,'Cleaned Medical Examiation data'!$H:$K)</f>
        <v>NO</v>
      </c>
      <c r="R1958" s="48">
        <v>1</v>
      </c>
      <c r="S1958" s="45" t="str">
        <v>Obesity</v>
      </c>
      <c r="T1958" s="34" t="str">
        <v>Normal</v>
      </c>
    </row>
    <row r="1959" spans="1:20" ht="15.75">
      <c r="A1959" s="33" t="s">
        <v>2001</v>
      </c>
      <c r="B1959" s="7" t="str">
        <f>VLOOKUP(A1959,'Customer Names'!$A:$G,7,0)</f>
        <v>Ms</v>
      </c>
      <c r="C1959" s="7" t="str">
        <f>VLOOKUP(A1959,'Customer Names'!$A:$F,6,0)</f>
        <v>Angelica</v>
      </c>
      <c r="D1959" s="7" t="str">
        <f>VLOOKUP(A1959,'Customer Names'!$A:$E,5,0)</f>
        <v>Valdez</v>
      </c>
      <c r="E1959" s="25" t="str">
        <f>VLOOKUP(A1959,'Cleaned Hospitalisation data'!$A:$K,7,0)</f>
        <v>8-Aug-1960</v>
      </c>
      <c r="F1959" s="12">
        <f>VLOOKUP(A1959,'Cleaned Hospitalisation data'!$A$1:$K$2336,8,0)</f>
        <v>62</v>
      </c>
      <c r="G1959" s="12">
        <f>VLOOKUP(A1959,'Cleaned Hospitalisation data'!$A:$K,2,0)</f>
        <v>2</v>
      </c>
      <c r="H1959" s="28">
        <f>VLOOKUP(A1959,'Cleaned Hospitalisation data'!$A$1:$K$2336,3,0)</f>
        <v>15019.76</v>
      </c>
      <c r="I1959" s="12" t="str">
        <f>VLOOKUP(A1959,'Cleaned Hospitalisation data'!$A$1:$K$2336,4,0)</f>
        <v>Tier - 2</v>
      </c>
      <c r="J1959" s="12" t="str">
        <f>VLOOKUP(A1959,'Cleaned Hospitalisation data'!$A$1:$K$2336,5,0)</f>
        <v>Tier - 2</v>
      </c>
      <c r="K1959" s="12" t="str">
        <f>VLOOKUP(A1959,'Cleaned Hospitalisation data'!$A$1:$K$2336,6,0)</f>
        <v>R1012</v>
      </c>
      <c r="L1959" s="12" cm="1">
        <f t="array" ref="L1959:P1959">_xlfn.XLOOKUP(A1959,$A:$A,'Cleaned Medical Examiation data'!$B:$F)</f>
        <v>30.495000000000001</v>
      </c>
      <c r="M1959" s="12">
        <v>9.5299999999999994</v>
      </c>
      <c r="N1959" s="12" t="str">
        <v>NO</v>
      </c>
      <c r="O1959" s="12" t="str">
        <v>NO</v>
      </c>
      <c r="P1959" s="12" t="str">
        <v>NO</v>
      </c>
      <c r="Q1959" s="19" t="str" cm="1">
        <f t="array" ref="Q1959:T1959">_xlfn.XLOOKUP(A1959,$A:$A,'Cleaned Medical Examiation data'!$H:$K)</f>
        <v>NO</v>
      </c>
      <c r="R1959" s="48">
        <v>0</v>
      </c>
      <c r="S1959" s="45" t="str">
        <v>Obesity</v>
      </c>
      <c r="T1959" s="34" t="str">
        <v>Diabetes</v>
      </c>
    </row>
    <row r="1960" spans="1:20" ht="15.75">
      <c r="A1960" s="33" t="s">
        <v>2002</v>
      </c>
      <c r="B1960" s="7" t="str">
        <f>VLOOKUP(A1960,'Customer Names'!$A:$G,7,0)</f>
        <v>Ms</v>
      </c>
      <c r="C1960" s="7" t="str">
        <f>VLOOKUP(A1960,'Customer Names'!$A:$F,6,0)</f>
        <v>Megan</v>
      </c>
      <c r="D1960" s="7" t="str">
        <f>VLOOKUP(A1960,'Customer Names'!$A:$E,5,0)</f>
        <v>Hyland</v>
      </c>
      <c r="E1960" s="25" t="str">
        <f>VLOOKUP(A1960,'Cleaned Hospitalisation data'!$A:$K,7,0)</f>
        <v>18-Sep-1973</v>
      </c>
      <c r="F1960" s="12">
        <f>VLOOKUP(A1960,'Cleaned Hospitalisation data'!$A$1:$K$2336,8,0)</f>
        <v>49</v>
      </c>
      <c r="G1960" s="12">
        <f>VLOOKUP(A1960,'Cleaned Hospitalisation data'!$A:$K,2,0)</f>
        <v>0</v>
      </c>
      <c r="H1960" s="28">
        <f>VLOOKUP(A1960,'Cleaned Hospitalisation data'!$A$1:$K$2336,3,0)</f>
        <v>42188.15</v>
      </c>
      <c r="I1960" s="12" t="str">
        <f>VLOOKUP(A1960,'Cleaned Hospitalisation data'!$A$1:$K$2336,4,0)</f>
        <v>Tier - 1</v>
      </c>
      <c r="J1960" s="12" t="str">
        <f>VLOOKUP(A1960,'Cleaned Hospitalisation data'!$A$1:$K$2336,5,0)</f>
        <v>Tier - 1</v>
      </c>
      <c r="K1960" s="12" t="str">
        <f>VLOOKUP(A1960,'Cleaned Hospitalisation data'!$A$1:$K$2336,6,0)</f>
        <v>R1011</v>
      </c>
      <c r="L1960" s="12" cm="1">
        <f t="array" ref="L1960:P1960">_xlfn.XLOOKUP(A1960,$A:$A,'Cleaned Medical Examiation data'!$B:$F)</f>
        <v>54.99</v>
      </c>
      <c r="M1960" s="12">
        <v>8.68</v>
      </c>
      <c r="N1960" s="12" t="str">
        <v>NO</v>
      </c>
      <c r="O1960" s="12" t="str">
        <v>NO</v>
      </c>
      <c r="P1960" s="12" t="str">
        <v>NO</v>
      </c>
      <c r="Q1960" s="19" t="str" cm="1">
        <f t="array" ref="Q1960:T1960">_xlfn.XLOOKUP(A1960,$A:$A,'Cleaned Medical Examiation data'!$H:$K)</f>
        <v>YES</v>
      </c>
      <c r="R1960" s="48">
        <v>2</v>
      </c>
      <c r="S1960" s="45" t="str">
        <v>Obesity</v>
      </c>
      <c r="T1960" s="34" t="str">
        <v>Diabetes</v>
      </c>
    </row>
    <row r="1961" spans="1:20" ht="15.75">
      <c r="A1961" s="33" t="s">
        <v>2003</v>
      </c>
      <c r="B1961" s="7" t="str">
        <f>VLOOKUP(A1961,'Customer Names'!$A:$G,7,0)</f>
        <v>Ms</v>
      </c>
      <c r="C1961" s="7" t="str">
        <f>VLOOKUP(A1961,'Customer Names'!$A:$F,6,0)</f>
        <v>Kathleen</v>
      </c>
      <c r="D1961" s="7" t="str">
        <f>VLOOKUP(A1961,'Customer Names'!$A:$E,5,0)</f>
        <v>Michaud</v>
      </c>
      <c r="E1961" s="25" t="str">
        <f>VLOOKUP(A1961,'Cleaned Hospitalisation data'!$A:$K,7,0)</f>
        <v>2-Aug-1995</v>
      </c>
      <c r="F1961" s="12">
        <f>VLOOKUP(A1961,'Cleaned Hospitalisation data'!$A$1:$K$2336,8,0)</f>
        <v>27</v>
      </c>
      <c r="G1961" s="12">
        <f>VLOOKUP(A1961,'Cleaned Hospitalisation data'!$A:$K,2,0)</f>
        <v>2</v>
      </c>
      <c r="H1961" s="28">
        <f>VLOOKUP(A1961,'Cleaned Hospitalisation data'!$A$1:$K$2336,3,0)</f>
        <v>15006.58</v>
      </c>
      <c r="I1961" s="12" t="str">
        <f>VLOOKUP(A1961,'Cleaned Hospitalisation data'!$A$1:$K$2336,4,0)</f>
        <v>Tier - 2</v>
      </c>
      <c r="J1961" s="12" t="str">
        <f>VLOOKUP(A1961,'Cleaned Hospitalisation data'!$A$1:$K$2336,5,0)</f>
        <v>Tier - 2</v>
      </c>
      <c r="K1961" s="12" t="str">
        <f>VLOOKUP(A1961,'Cleaned Hospitalisation data'!$A$1:$K$2336,6,0)</f>
        <v>R1024</v>
      </c>
      <c r="L1961" s="12" cm="1">
        <f t="array" ref="L1961:P1961">_xlfn.XLOOKUP(A1961,$A:$A,'Cleaned Medical Examiation data'!$B:$F)</f>
        <v>17.954999999999998</v>
      </c>
      <c r="M1961" s="12">
        <v>5.29</v>
      </c>
      <c r="N1961" s="12" t="str">
        <v>YES</v>
      </c>
      <c r="O1961" s="12" t="str">
        <v>NO</v>
      </c>
      <c r="P1961" s="12" t="str">
        <v>NO</v>
      </c>
      <c r="Q1961" s="19" t="str" cm="1">
        <f t="array" ref="Q1961:T1961">_xlfn.XLOOKUP(A1961,$A:$A,'Cleaned Medical Examiation data'!$H:$K)</f>
        <v>YES</v>
      </c>
      <c r="R1961" s="48">
        <v>1</v>
      </c>
      <c r="S1961" s="45" t="str">
        <v>Under Weight</v>
      </c>
      <c r="T1961" s="34" t="str">
        <v>Normal</v>
      </c>
    </row>
    <row r="1962" spans="1:20" ht="15.75">
      <c r="A1962" s="33" t="s">
        <v>2004</v>
      </c>
      <c r="B1962" s="7" t="str">
        <f>VLOOKUP(A1962,'Customer Names'!$A:$G,7,0)</f>
        <v>Mr</v>
      </c>
      <c r="C1962" s="7" t="str">
        <f>VLOOKUP(A1962,'Customer Names'!$A:$F,6,0)</f>
        <v>Gabriel D</v>
      </c>
      <c r="D1962" s="7" t="str">
        <f>VLOOKUP(A1962,'Customer Names'!$A:$E,5,0)</f>
        <v>Gunnink</v>
      </c>
      <c r="E1962" s="25" t="str">
        <f>VLOOKUP(A1962,'Cleaned Hospitalisation data'!$A:$K,7,0)</f>
        <v>29-Jul-1958</v>
      </c>
      <c r="F1962" s="12">
        <f>VLOOKUP(A1962,'Cleaned Hospitalisation data'!$A$1:$K$2336,8,0)</f>
        <v>64</v>
      </c>
      <c r="G1962" s="12">
        <f>VLOOKUP(A1962,'Cleaned Hospitalisation data'!$A:$K,2,0)</f>
        <v>2</v>
      </c>
      <c r="H1962" s="28">
        <f>VLOOKUP(A1962,'Cleaned Hospitalisation data'!$A$1:$K$2336,3,0)</f>
        <v>14988.43</v>
      </c>
      <c r="I1962" s="12" t="str">
        <f>VLOOKUP(A1962,'Cleaned Hospitalisation data'!$A$1:$K$2336,4,0)</f>
        <v>Tier - 2</v>
      </c>
      <c r="J1962" s="12" t="str">
        <f>VLOOKUP(A1962,'Cleaned Hospitalisation data'!$A$1:$K$2336,5,0)</f>
        <v>Tier - 3</v>
      </c>
      <c r="K1962" s="12" t="str">
        <f>VLOOKUP(A1962,'Cleaned Hospitalisation data'!$A$1:$K$2336,6,0)</f>
        <v>R1011</v>
      </c>
      <c r="L1962" s="12" cm="1">
        <f t="array" ref="L1962:P1962">_xlfn.XLOOKUP(A1962,$A:$A,'Cleaned Medical Examiation data'!$B:$F)</f>
        <v>25.6</v>
      </c>
      <c r="M1962" s="12">
        <v>10.95</v>
      </c>
      <c r="N1962" s="12" t="str">
        <v>NO</v>
      </c>
      <c r="O1962" s="12" t="str">
        <v>NO</v>
      </c>
      <c r="P1962" s="12" t="str">
        <v>NO</v>
      </c>
      <c r="Q1962" s="19" t="str" cm="1">
        <f t="array" ref="Q1962:T1962">_xlfn.XLOOKUP(A1962,$A:$A,'Cleaned Medical Examiation data'!$H:$K)</f>
        <v>NO</v>
      </c>
      <c r="R1962" s="48">
        <v>3</v>
      </c>
      <c r="S1962" s="45" t="str">
        <v>Over Weight</v>
      </c>
      <c r="T1962" s="34" t="str">
        <v>Diabetes</v>
      </c>
    </row>
    <row r="1963" spans="1:20" ht="15.75">
      <c r="A1963" s="33" t="s">
        <v>2005</v>
      </c>
      <c r="B1963" s="7" t="str">
        <f>VLOOKUP(A1963,'Customer Names'!$A:$G,7,0)</f>
        <v>Mr</v>
      </c>
      <c r="C1963" s="7" t="str">
        <f>VLOOKUP(A1963,'Customer Names'!$A:$F,6,0)</f>
        <v>Jeff T</v>
      </c>
      <c r="D1963" s="7" t="str">
        <f>VLOOKUP(A1963,'Customer Names'!$A:$E,5,0)</f>
        <v>Knight</v>
      </c>
      <c r="E1963" s="25" t="str">
        <f>VLOOKUP(A1963,'Cleaned Hospitalisation data'!$A:$K,7,0)</f>
        <v>29-Nov-1962</v>
      </c>
      <c r="F1963" s="12">
        <f>VLOOKUP(A1963,'Cleaned Hospitalisation data'!$A$1:$K$2336,8,0)</f>
        <v>60</v>
      </c>
      <c r="G1963" s="12">
        <f>VLOOKUP(A1963,'Cleaned Hospitalisation data'!$A:$K,2,0)</f>
        <v>0</v>
      </c>
      <c r="H1963" s="28">
        <f>VLOOKUP(A1963,'Cleaned Hospitalisation data'!$A$1:$K$2336,3,0)</f>
        <v>14945.34</v>
      </c>
      <c r="I1963" s="12" t="str">
        <f>VLOOKUP(A1963,'Cleaned Hospitalisation data'!$A$1:$K$2336,4,0)</f>
        <v>Tier - 2</v>
      </c>
      <c r="J1963" s="12" t="str">
        <f>VLOOKUP(A1963,'Cleaned Hospitalisation data'!$A$1:$K$2336,5,0)</f>
        <v>Tier - 1</v>
      </c>
      <c r="K1963" s="12" t="str">
        <f>VLOOKUP(A1963,'Cleaned Hospitalisation data'!$A$1:$K$2336,6,0)</f>
        <v>R1021</v>
      </c>
      <c r="L1963" s="12" cm="1">
        <f t="array" ref="L1963:P1963">_xlfn.XLOOKUP(A1963,$A:$A,'Cleaned Medical Examiation data'!$B:$F)</f>
        <v>34.21</v>
      </c>
      <c r="M1963" s="12">
        <v>9.17</v>
      </c>
      <c r="N1963" s="12" t="str">
        <v>NO</v>
      </c>
      <c r="O1963" s="12" t="str">
        <v>NO</v>
      </c>
      <c r="P1963" s="12" t="str">
        <v>NO</v>
      </c>
      <c r="Q1963" s="19" t="str" cm="1">
        <f t="array" ref="Q1963:T1963">_xlfn.XLOOKUP(A1963,$A:$A,'Cleaned Medical Examiation data'!$H:$K)</f>
        <v>NO</v>
      </c>
      <c r="R1963" s="48">
        <v>0</v>
      </c>
      <c r="S1963" s="45" t="str">
        <v>Obesity</v>
      </c>
      <c r="T1963" s="34" t="str">
        <v>Diabetes</v>
      </c>
    </row>
    <row r="1964" spans="1:20" ht="15.75">
      <c r="A1964" s="33" t="s">
        <v>2006</v>
      </c>
      <c r="B1964" s="7" t="str">
        <f>VLOOKUP(A1964,'Customer Names'!$A:$G,7,0)</f>
        <v>Mr</v>
      </c>
      <c r="C1964" s="7" t="str">
        <f>VLOOKUP(A1964,'Customer Names'!$A:$F,6,0)</f>
        <v>Neil D</v>
      </c>
      <c r="D1964" s="7" t="str">
        <f>VLOOKUP(A1964,'Customer Names'!$A:$E,5,0)</f>
        <v>Grosscup</v>
      </c>
      <c r="E1964" s="25" t="str">
        <f>VLOOKUP(A1964,'Cleaned Hospitalisation data'!$A:$K,7,0)</f>
        <v>8-Nov-1968</v>
      </c>
      <c r="F1964" s="12">
        <f>VLOOKUP(A1964,'Cleaned Hospitalisation data'!$A$1:$K$2336,8,0)</f>
        <v>54</v>
      </c>
      <c r="G1964" s="12">
        <f>VLOOKUP(A1964,'Cleaned Hospitalisation data'!$A:$K,2,0)</f>
        <v>0</v>
      </c>
      <c r="H1964" s="28">
        <f>VLOOKUP(A1964,'Cleaned Hospitalisation data'!$A$1:$K$2336,3,0)</f>
        <v>14926.97</v>
      </c>
      <c r="I1964" s="12" t="str">
        <f>VLOOKUP(A1964,'Cleaned Hospitalisation data'!$A$1:$K$2336,4,0)</f>
        <v>Tier - 2</v>
      </c>
      <c r="J1964" s="12" t="str">
        <f>VLOOKUP(A1964,'Cleaned Hospitalisation data'!$A$1:$K$2336,5,0)</f>
        <v>Tier - 2</v>
      </c>
      <c r="K1964" s="12" t="str">
        <f>VLOOKUP(A1964,'Cleaned Hospitalisation data'!$A$1:$K$2336,6,0)</f>
        <v>R1012</v>
      </c>
      <c r="L1964" s="12" cm="1">
        <f t="array" ref="L1964:P1964">_xlfn.XLOOKUP(A1964,$A:$A,'Cleaned Medical Examiation data'!$B:$F)</f>
        <v>39.74</v>
      </c>
      <c r="M1964" s="12">
        <v>7.39</v>
      </c>
      <c r="N1964" s="12" t="str">
        <v>NO</v>
      </c>
      <c r="O1964" s="12" t="str">
        <v>NO</v>
      </c>
      <c r="P1964" s="12" t="str">
        <v>NO</v>
      </c>
      <c r="Q1964" s="19" t="str" cm="1">
        <f t="array" ref="Q1964:T1964">_xlfn.XLOOKUP(A1964,$A:$A,'Cleaned Medical Examiation data'!$H:$K)</f>
        <v>NO</v>
      </c>
      <c r="R1964" s="48">
        <v>0</v>
      </c>
      <c r="S1964" s="45" t="str">
        <v>Obesity</v>
      </c>
      <c r="T1964" s="34" t="str">
        <v>Diabetes</v>
      </c>
    </row>
    <row r="1965" spans="1:20" ht="15.75">
      <c r="A1965" s="33" t="s">
        <v>2007</v>
      </c>
      <c r="B1965" s="7" t="str">
        <f>VLOOKUP(A1965,'Customer Names'!$A:$G,7,0)</f>
        <v>Ms</v>
      </c>
      <c r="C1965" s="7" t="str">
        <f>VLOOKUP(A1965,'Customer Names'!$A:$F,6,0)</f>
        <v>Katherine L</v>
      </c>
      <c r="D1965" s="7" t="str">
        <f>VLOOKUP(A1965,'Customer Names'!$A:$E,5,0)</f>
        <v>Koniuch</v>
      </c>
      <c r="E1965" s="25" t="str">
        <f>VLOOKUP(A1965,'Cleaned Hospitalisation data'!$A:$K,7,0)</f>
        <v>4-Jul-1981</v>
      </c>
      <c r="F1965" s="12">
        <f>VLOOKUP(A1965,'Cleaned Hospitalisation data'!$A$1:$K$2336,8,0)</f>
        <v>41</v>
      </c>
      <c r="G1965" s="12">
        <f>VLOOKUP(A1965,'Cleaned Hospitalisation data'!$A:$K,2,0)</f>
        <v>1</v>
      </c>
      <c r="H1965" s="28">
        <f>VLOOKUP(A1965,'Cleaned Hospitalisation data'!$A$1:$K$2336,3,0)</f>
        <v>14908.27</v>
      </c>
      <c r="I1965" s="12" t="str">
        <f>VLOOKUP(A1965,'Cleaned Hospitalisation data'!$A$1:$K$2336,4,0)</f>
        <v>Tier - 2</v>
      </c>
      <c r="J1965" s="12" t="str">
        <f>VLOOKUP(A1965,'Cleaned Hospitalisation data'!$A$1:$K$2336,5,0)</f>
        <v>Tier - 1</v>
      </c>
      <c r="K1965" s="12" t="str">
        <f>VLOOKUP(A1965,'Cleaned Hospitalisation data'!$A$1:$K$2336,6,0)</f>
        <v>R1011</v>
      </c>
      <c r="L1965" s="12" cm="1">
        <f t="array" ref="L1965:P1965">_xlfn.XLOOKUP(A1965,$A:$A,'Cleaned Medical Examiation data'!$B:$F)</f>
        <v>49.53</v>
      </c>
      <c r="M1965" s="12">
        <v>9.1300000000000008</v>
      </c>
      <c r="N1965" s="12" t="str">
        <v>YES</v>
      </c>
      <c r="O1965" s="12" t="str">
        <v>NO</v>
      </c>
      <c r="P1965" s="12" t="str">
        <v>NO</v>
      </c>
      <c r="Q1965" s="19" t="str" cm="1">
        <f t="array" ref="Q1965:T1965">_xlfn.XLOOKUP(A1965,$A:$A,'Cleaned Medical Examiation data'!$H:$K)</f>
        <v>NO</v>
      </c>
      <c r="R1965" s="48">
        <v>0</v>
      </c>
      <c r="S1965" s="45" t="str">
        <v>Obesity</v>
      </c>
      <c r="T1965" s="34" t="str">
        <v>Diabetes</v>
      </c>
    </row>
    <row r="1966" spans="1:20" ht="15.75">
      <c r="A1966" s="33" t="s">
        <v>2008</v>
      </c>
      <c r="B1966" s="7" t="str">
        <f>VLOOKUP(A1966,'Customer Names'!$A:$G,7,0)</f>
        <v>Ms</v>
      </c>
      <c r="C1966" s="7" t="str">
        <f>VLOOKUP(A1966,'Customer Names'!$A:$F,6,0)</f>
        <v>Ariel E</v>
      </c>
      <c r="D1966" s="7" t="str">
        <f>VLOOKUP(A1966,'Customer Names'!$A:$E,5,0)</f>
        <v>Heitzman</v>
      </c>
      <c r="E1966" s="25" t="str">
        <f>VLOOKUP(A1966,'Cleaned Hospitalisation data'!$A:$K,7,0)</f>
        <v>17-Oct-1958</v>
      </c>
      <c r="F1966" s="12">
        <f>VLOOKUP(A1966,'Cleaned Hospitalisation data'!$A$1:$K$2336,8,0)</f>
        <v>64</v>
      </c>
      <c r="G1966" s="12">
        <f>VLOOKUP(A1966,'Cleaned Hospitalisation data'!$A:$K,2,0)</f>
        <v>0</v>
      </c>
      <c r="H1966" s="28">
        <f>VLOOKUP(A1966,'Cleaned Hospitalisation data'!$A$1:$K$2336,3,0)</f>
        <v>14901.52</v>
      </c>
      <c r="I1966" s="12" t="str">
        <f>VLOOKUP(A1966,'Cleaned Hospitalisation data'!$A$1:$K$2336,4,0)</f>
        <v>Tier - 2</v>
      </c>
      <c r="J1966" s="12" t="str">
        <f>VLOOKUP(A1966,'Cleaned Hospitalisation data'!$A$1:$K$2336,5,0)</f>
        <v>Tier - 2</v>
      </c>
      <c r="K1966" s="12" t="str">
        <f>VLOOKUP(A1966,'Cleaned Hospitalisation data'!$A$1:$K$2336,6,0)</f>
        <v>R1024</v>
      </c>
      <c r="L1966" s="12" cm="1">
        <f t="array" ref="L1966:P1966">_xlfn.XLOOKUP(A1966,$A:$A,'Cleaned Medical Examiation data'!$B:$F)</f>
        <v>39.33</v>
      </c>
      <c r="M1966" s="12">
        <v>10.4</v>
      </c>
      <c r="N1966" s="12" t="str">
        <v>NO</v>
      </c>
      <c r="O1966" s="12" t="str">
        <v>NO</v>
      </c>
      <c r="P1966" s="12" t="str">
        <v>NO</v>
      </c>
      <c r="Q1966" s="19" t="str" cm="1">
        <f t="array" ref="Q1966:T1966">_xlfn.XLOOKUP(A1966,$A:$A,'Cleaned Medical Examiation data'!$H:$K)</f>
        <v>NO</v>
      </c>
      <c r="R1966" s="48">
        <v>3</v>
      </c>
      <c r="S1966" s="45" t="str">
        <v>Obesity</v>
      </c>
      <c r="T1966" s="34" t="str">
        <v>Diabetes</v>
      </c>
    </row>
    <row r="1967" spans="1:20" ht="15.75">
      <c r="A1967" s="33" t="s">
        <v>2009</v>
      </c>
      <c r="B1967" s="7" t="str">
        <f>VLOOKUP(A1967,'Customer Names'!$A:$G,7,0)</f>
        <v>Mr</v>
      </c>
      <c r="C1967" s="7" t="str">
        <f>VLOOKUP(A1967,'Customer Names'!$A:$F,6,0)</f>
        <v>Christopher P</v>
      </c>
      <c r="D1967" s="7" t="str">
        <f>VLOOKUP(A1967,'Customer Names'!$A:$E,5,0)</f>
        <v>Tatton</v>
      </c>
      <c r="E1967" s="25" t="str">
        <f>VLOOKUP(A1967,'Cleaned Hospitalisation data'!$A:$K,7,0)</f>
        <v>11-Nov-1970</v>
      </c>
      <c r="F1967" s="12">
        <f>VLOOKUP(A1967,'Cleaned Hospitalisation data'!$A$1:$K$2336,8,0)</f>
        <v>52</v>
      </c>
      <c r="G1967" s="12">
        <f>VLOOKUP(A1967,'Cleaned Hospitalisation data'!$A:$K,2,0)</f>
        <v>0</v>
      </c>
      <c r="H1967" s="28">
        <f>VLOOKUP(A1967,'Cleaned Hospitalisation data'!$A$1:$K$2336,3,0)</f>
        <v>14847.63</v>
      </c>
      <c r="I1967" s="12" t="str">
        <f>VLOOKUP(A1967,'Cleaned Hospitalisation data'!$A$1:$K$2336,4,0)</f>
        <v>Tier - 2</v>
      </c>
      <c r="J1967" s="12" t="str">
        <f>VLOOKUP(A1967,'Cleaned Hospitalisation data'!$A$1:$K$2336,5,0)</f>
        <v>Tier - 2</v>
      </c>
      <c r="K1967" s="12" t="str">
        <f>VLOOKUP(A1967,'Cleaned Hospitalisation data'!$A$1:$K$2336,6,0)</f>
        <v>R1023</v>
      </c>
      <c r="L1967" s="12" cm="1">
        <f t="array" ref="L1967:P1967">_xlfn.XLOOKUP(A1967,$A:$A,'Cleaned Medical Examiation data'!$B:$F)</f>
        <v>39.979999999999997</v>
      </c>
      <c r="M1967" s="12">
        <v>9.4600000000000009</v>
      </c>
      <c r="N1967" s="12" t="str">
        <v>YES</v>
      </c>
      <c r="O1967" s="12" t="str">
        <v>NO</v>
      </c>
      <c r="P1967" s="12" t="str">
        <v>NO</v>
      </c>
      <c r="Q1967" s="19" t="str" cm="1">
        <f t="array" ref="Q1967:T1967">_xlfn.XLOOKUP(A1967,$A:$A,'Cleaned Medical Examiation data'!$H:$K)</f>
        <v>NO</v>
      </c>
      <c r="R1967" s="48">
        <v>2</v>
      </c>
      <c r="S1967" s="45" t="str">
        <v>Obesity</v>
      </c>
      <c r="T1967" s="34" t="str">
        <v>Diabetes</v>
      </c>
    </row>
    <row r="1968" spans="1:20" ht="15.75">
      <c r="A1968" s="33" t="s">
        <v>2010</v>
      </c>
      <c r="B1968" s="7" t="str">
        <f>VLOOKUP(A1968,'Customer Names'!$A:$G,7,0)</f>
        <v>Mrs</v>
      </c>
      <c r="C1968" s="7" t="str">
        <f>VLOOKUP(A1968,'Customer Names'!$A:$F,6,0)</f>
        <v>Erin M</v>
      </c>
      <c r="D1968" s="7" t="str">
        <f>VLOOKUP(A1968,'Customer Names'!$A:$E,5,0)</f>
        <v>Flanagan</v>
      </c>
      <c r="E1968" s="25" t="str">
        <f>VLOOKUP(A1968,'Cleaned Hospitalisation data'!$A:$K,7,0)</f>
        <v>5-Jun-1981</v>
      </c>
      <c r="F1968" s="12">
        <f>VLOOKUP(A1968,'Cleaned Hospitalisation data'!$A$1:$K$2336,8,0)</f>
        <v>42</v>
      </c>
      <c r="G1968" s="12">
        <f>VLOOKUP(A1968,'Cleaned Hospitalisation data'!$A:$K,2,0)</f>
        <v>1</v>
      </c>
      <c r="H1968" s="28">
        <f>VLOOKUP(A1968,'Cleaned Hospitalisation data'!$A$1:$K$2336,3,0)</f>
        <v>14843.96</v>
      </c>
      <c r="I1968" s="12" t="str">
        <f>VLOOKUP(A1968,'Cleaned Hospitalisation data'!$A$1:$K$2336,4,0)</f>
        <v>Tier - 2</v>
      </c>
      <c r="J1968" s="12" t="str">
        <f>VLOOKUP(A1968,'Cleaned Hospitalisation data'!$A$1:$K$2336,5,0)</f>
        <v>Tier - 3</v>
      </c>
      <c r="K1968" s="12" t="str">
        <f>VLOOKUP(A1968,'Cleaned Hospitalisation data'!$A$1:$K$2336,6,0)</f>
        <v>R1026</v>
      </c>
      <c r="L1968" s="12" cm="1">
        <f t="array" ref="L1968:P1968">_xlfn.XLOOKUP(A1968,$A:$A,'Cleaned Medical Examiation data'!$B:$F)</f>
        <v>46.51</v>
      </c>
      <c r="M1968" s="12">
        <v>8.69</v>
      </c>
      <c r="N1968" s="12" t="str">
        <v>YES</v>
      </c>
      <c r="O1968" s="12" t="str">
        <v>NO</v>
      </c>
      <c r="P1968" s="12" t="str">
        <v>NO</v>
      </c>
      <c r="Q1968" s="19" t="str" cm="1">
        <f t="array" ref="Q1968:T1968">_xlfn.XLOOKUP(A1968,$A:$A,'Cleaned Medical Examiation data'!$H:$K)</f>
        <v>NO</v>
      </c>
      <c r="R1968" s="48">
        <v>0</v>
      </c>
      <c r="S1968" s="45" t="str">
        <v>Obesity</v>
      </c>
      <c r="T1968" s="34" t="str">
        <v>Diabetes</v>
      </c>
    </row>
    <row r="1969" spans="1:20" ht="15.75">
      <c r="A1969" s="33" t="s">
        <v>2011</v>
      </c>
      <c r="B1969" s="7" t="str">
        <f>VLOOKUP(A1969,'Customer Names'!$A:$G,7,0)</f>
        <v>Mrs</v>
      </c>
      <c r="C1969" s="7" t="str">
        <f>VLOOKUP(A1969,'Customer Names'!$A:$F,6,0)</f>
        <v>Molly K</v>
      </c>
      <c r="D1969" s="7" t="str">
        <f>VLOOKUP(A1969,'Customer Names'!$A:$E,5,0)</f>
        <v>Funk</v>
      </c>
      <c r="E1969" s="25" t="str">
        <f>VLOOKUP(A1969,'Cleaned Hospitalisation data'!$A:$K,7,0)</f>
        <v>18-Oct-1979</v>
      </c>
      <c r="F1969" s="12">
        <f>VLOOKUP(A1969,'Cleaned Hospitalisation data'!$A$1:$K$2336,8,0)</f>
        <v>43</v>
      </c>
      <c r="G1969" s="12">
        <f>VLOOKUP(A1969,'Cleaned Hospitalisation data'!$A:$K,2,0)</f>
        <v>2</v>
      </c>
      <c r="H1969" s="28">
        <f>VLOOKUP(A1969,'Cleaned Hospitalisation data'!$A$1:$K$2336,3,0)</f>
        <v>14839.34</v>
      </c>
      <c r="I1969" s="12" t="str">
        <f>VLOOKUP(A1969,'Cleaned Hospitalisation data'!$A$1:$K$2336,4,0)</f>
        <v>Tier - 2</v>
      </c>
      <c r="J1969" s="12" t="str">
        <f>VLOOKUP(A1969,'Cleaned Hospitalisation data'!$A$1:$K$2336,5,0)</f>
        <v>Tier - 3</v>
      </c>
      <c r="K1969" s="12" t="str">
        <f>VLOOKUP(A1969,'Cleaned Hospitalisation data'!$A$1:$K$2336,6,0)</f>
        <v>R1026</v>
      </c>
      <c r="L1969" s="12" cm="1">
        <f t="array" ref="L1969:P1969">_xlfn.XLOOKUP(A1969,$A:$A,'Cleaned Medical Examiation data'!$B:$F)</f>
        <v>43.58</v>
      </c>
      <c r="M1969" s="12">
        <v>4.2300000000000004</v>
      </c>
      <c r="N1969" s="12" t="str">
        <v>NO</v>
      </c>
      <c r="O1969" s="12" t="str">
        <v>NO</v>
      </c>
      <c r="P1969" s="12" t="str">
        <v>YES</v>
      </c>
      <c r="Q1969" s="19" t="str" cm="1">
        <f t="array" ref="Q1969:T1969">_xlfn.XLOOKUP(A1969,$A:$A,'Cleaned Medical Examiation data'!$H:$K)</f>
        <v>NO</v>
      </c>
      <c r="R1969" s="48">
        <v>1</v>
      </c>
      <c r="S1969" s="45" t="str">
        <v>Obesity</v>
      </c>
      <c r="T1969" s="34" t="str">
        <v>Normal</v>
      </c>
    </row>
    <row r="1970" spans="1:20" ht="15.75">
      <c r="A1970" s="33" t="s">
        <v>2012</v>
      </c>
      <c r="B1970" s="7" t="str">
        <f>VLOOKUP(A1970,'Customer Names'!$A:$G,7,0)</f>
        <v>Mr</v>
      </c>
      <c r="C1970" s="7" t="str">
        <f>VLOOKUP(A1970,'Customer Names'!$A:$F,6,0)</f>
        <v>Ryan J</v>
      </c>
      <c r="D1970" s="7" t="str">
        <f>VLOOKUP(A1970,'Customer Names'!$A:$E,5,0)</f>
        <v>Davenport</v>
      </c>
      <c r="E1970" s="25" t="str">
        <f>VLOOKUP(A1970,'Cleaned Hospitalisation data'!$A:$K,7,0)</f>
        <v>10-Dec-1975</v>
      </c>
      <c r="F1970" s="12">
        <f>VLOOKUP(A1970,'Cleaned Hospitalisation data'!$A$1:$K$2336,8,0)</f>
        <v>47</v>
      </c>
      <c r="G1970" s="12">
        <f>VLOOKUP(A1970,'Cleaned Hospitalisation data'!$A:$K,2,0)</f>
        <v>1</v>
      </c>
      <c r="H1970" s="28">
        <f>VLOOKUP(A1970,'Cleaned Hospitalisation data'!$A$1:$K$2336,3,0)</f>
        <v>14819</v>
      </c>
      <c r="I1970" s="12" t="str">
        <f>VLOOKUP(A1970,'Cleaned Hospitalisation data'!$A$1:$K$2336,4,0)</f>
        <v>Tier - 2</v>
      </c>
      <c r="J1970" s="12" t="str">
        <f>VLOOKUP(A1970,'Cleaned Hospitalisation data'!$A$1:$K$2336,5,0)</f>
        <v>Tier - 3</v>
      </c>
      <c r="K1970" s="12" t="str">
        <f>VLOOKUP(A1970,'Cleaned Hospitalisation data'!$A$1:$K$2336,6,0)</f>
        <v>R1023</v>
      </c>
      <c r="L1970" s="12" cm="1">
        <f t="array" ref="L1970:P1970">_xlfn.XLOOKUP(A1970,$A:$A,'Cleaned Medical Examiation data'!$B:$F)</f>
        <v>42.28</v>
      </c>
      <c r="M1970" s="12">
        <v>9.16</v>
      </c>
      <c r="N1970" s="12" t="str">
        <v>YES</v>
      </c>
      <c r="O1970" s="12" t="str">
        <v>NO</v>
      </c>
      <c r="P1970" s="12" t="str">
        <v>NO</v>
      </c>
      <c r="Q1970" s="19" t="str" cm="1">
        <f t="array" ref="Q1970:T1970">_xlfn.XLOOKUP(A1970,$A:$A,'Cleaned Medical Examiation data'!$H:$K)</f>
        <v>NO</v>
      </c>
      <c r="R1970" s="48">
        <v>1</v>
      </c>
      <c r="S1970" s="45" t="str">
        <v>Obesity</v>
      </c>
      <c r="T1970" s="34" t="str">
        <v>Diabetes</v>
      </c>
    </row>
    <row r="1971" spans="1:20" ht="15.75">
      <c r="A1971" s="33" t="s">
        <v>2013</v>
      </c>
      <c r="B1971" s="7" t="str">
        <f>VLOOKUP(A1971,'Customer Names'!$A:$G,7,0)</f>
        <v>Mr</v>
      </c>
      <c r="C1971" s="7" t="str">
        <f>VLOOKUP(A1971,'Customer Names'!$A:$F,6,0)</f>
        <v>Daniel</v>
      </c>
      <c r="D1971" s="7" t="str">
        <f>VLOOKUP(A1971,'Customer Names'!$A:$E,5,0)</f>
        <v>Ducharme</v>
      </c>
      <c r="E1971" s="25" t="str">
        <f>VLOOKUP(A1971,'Cleaned Hospitalisation data'!$A:$K,7,0)</f>
        <v>3-Jul-1979</v>
      </c>
      <c r="F1971" s="12">
        <f>VLOOKUP(A1971,'Cleaned Hospitalisation data'!$A$1:$K$2336,8,0)</f>
        <v>43</v>
      </c>
      <c r="G1971" s="12">
        <f>VLOOKUP(A1971,'Cleaned Hospitalisation data'!$A:$K,2,0)</f>
        <v>3</v>
      </c>
      <c r="H1971" s="28">
        <f>VLOOKUP(A1971,'Cleaned Hospitalisation data'!$A$1:$K$2336,3,0)</f>
        <v>42124.52</v>
      </c>
      <c r="I1971" s="12" t="str">
        <f>VLOOKUP(A1971,'Cleaned Hospitalisation data'!$A$1:$K$2336,4,0)</f>
        <v>Tier - 1</v>
      </c>
      <c r="J1971" s="12" t="str">
        <f>VLOOKUP(A1971,'Cleaned Hospitalisation data'!$A$1:$K$2336,5,0)</f>
        <v>Tier - 1</v>
      </c>
      <c r="K1971" s="12" t="str">
        <f>VLOOKUP(A1971,'Cleaned Hospitalisation data'!$A$1:$K$2336,6,0)</f>
        <v>R1013</v>
      </c>
      <c r="L1971" s="12" cm="1">
        <f t="array" ref="L1971:P1971">_xlfn.XLOOKUP(A1971,$A:$A,'Cleaned Medical Examiation data'!$B:$F)</f>
        <v>35.97</v>
      </c>
      <c r="M1971" s="12">
        <v>6.12</v>
      </c>
      <c r="N1971" s="12" t="str">
        <v>NO</v>
      </c>
      <c r="O1971" s="12" t="str">
        <v>NO</v>
      </c>
      <c r="P1971" s="12" t="str">
        <v>YES</v>
      </c>
      <c r="Q1971" s="19" t="str" cm="1">
        <f t="array" ref="Q1971:T1971">_xlfn.XLOOKUP(A1971,$A:$A,'Cleaned Medical Examiation data'!$H:$K)</f>
        <v>YES</v>
      </c>
      <c r="R1971" s="48">
        <v>1</v>
      </c>
      <c r="S1971" s="45" t="str">
        <v>Obesity</v>
      </c>
      <c r="T1971" s="34" t="str">
        <v>Prediabetes</v>
      </c>
    </row>
    <row r="1972" spans="1:20" ht="15.75">
      <c r="A1972" s="33" t="s">
        <v>2014</v>
      </c>
      <c r="B1972" s="7" t="str">
        <f>VLOOKUP(A1972,'Customer Names'!$A:$G,7,0)</f>
        <v>Mrs</v>
      </c>
      <c r="C1972" s="7" t="str">
        <f>VLOOKUP(A1972,'Customer Names'!$A:$F,6,0)</f>
        <v>Jennifer</v>
      </c>
      <c r="D1972" s="7" t="str">
        <f>VLOOKUP(A1972,'Customer Names'!$A:$E,5,0)</f>
        <v>Nicholson</v>
      </c>
      <c r="E1972" s="25" t="str">
        <f>VLOOKUP(A1972,'Cleaned Hospitalisation data'!$A:$K,7,0)</f>
        <v>27-Jul-1965</v>
      </c>
      <c r="F1972" s="12">
        <f>VLOOKUP(A1972,'Cleaned Hospitalisation data'!$A$1:$K$2336,8,0)</f>
        <v>57</v>
      </c>
      <c r="G1972" s="12">
        <f>VLOOKUP(A1972,'Cleaned Hospitalisation data'!$A:$K,2,0)</f>
        <v>0</v>
      </c>
      <c r="H1972" s="28">
        <f>VLOOKUP(A1972,'Cleaned Hospitalisation data'!$A$1:$K$2336,3,0)</f>
        <v>14750.42</v>
      </c>
      <c r="I1972" s="12" t="str">
        <f>VLOOKUP(A1972,'Cleaned Hospitalisation data'!$A$1:$K$2336,4,0)</f>
        <v>Tier - 2</v>
      </c>
      <c r="J1972" s="12" t="str">
        <f>VLOOKUP(A1972,'Cleaned Hospitalisation data'!$A$1:$K$2336,5,0)</f>
        <v>Tier - 2</v>
      </c>
      <c r="K1972" s="12" t="str">
        <f>VLOOKUP(A1972,'Cleaned Hospitalisation data'!$A$1:$K$2336,6,0)</f>
        <v>R1026</v>
      </c>
      <c r="L1972" s="12" cm="1">
        <f t="array" ref="L1972:P1972">_xlfn.XLOOKUP(A1972,$A:$A,'Cleaned Medical Examiation data'!$B:$F)</f>
        <v>35.520000000000003</v>
      </c>
      <c r="M1972" s="12">
        <v>8.26</v>
      </c>
      <c r="N1972" s="12" t="str">
        <v>NO</v>
      </c>
      <c r="O1972" s="12" t="str">
        <v>NO</v>
      </c>
      <c r="P1972" s="12" t="str">
        <v>NO</v>
      </c>
      <c r="Q1972" s="19" t="str" cm="1">
        <f t="array" ref="Q1972:T1972">_xlfn.XLOOKUP(A1972,$A:$A,'Cleaned Medical Examiation data'!$H:$K)</f>
        <v>NO</v>
      </c>
      <c r="R1972" s="48">
        <v>0</v>
      </c>
      <c r="S1972" s="45" t="str">
        <v>Obesity</v>
      </c>
      <c r="T1972" s="34" t="str">
        <v>Diabetes</v>
      </c>
    </row>
    <row r="1973" spans="1:20" ht="15.75">
      <c r="A1973" s="33" t="s">
        <v>2015</v>
      </c>
      <c r="B1973" s="7" t="str">
        <f>VLOOKUP(A1973,'Customer Names'!$A:$G,7,0)</f>
        <v>Mr</v>
      </c>
      <c r="C1973" s="7" t="str">
        <f>VLOOKUP(A1973,'Customer Names'!$A:$F,6,0)</f>
        <v>Daniel M</v>
      </c>
      <c r="D1973" s="7" t="str">
        <f>VLOOKUP(A1973,'Customer Names'!$A:$E,5,0)</f>
        <v>Lindbloom</v>
      </c>
      <c r="E1973" s="25" t="str">
        <f>VLOOKUP(A1973,'Cleaned Hospitalisation data'!$A:$K,7,0)</f>
        <v>29-Jul-1962</v>
      </c>
      <c r="F1973" s="12">
        <f>VLOOKUP(A1973,'Cleaned Hospitalisation data'!$A$1:$K$2336,8,0)</f>
        <v>60</v>
      </c>
      <c r="G1973" s="12">
        <f>VLOOKUP(A1973,'Cleaned Hospitalisation data'!$A:$K,2,0)</f>
        <v>0</v>
      </c>
      <c r="H1973" s="28">
        <f>VLOOKUP(A1973,'Cleaned Hospitalisation data'!$A$1:$K$2336,3,0)</f>
        <v>14738.43</v>
      </c>
      <c r="I1973" s="12" t="str">
        <f>VLOOKUP(A1973,'Cleaned Hospitalisation data'!$A$1:$K$2336,4,0)</f>
        <v>Tier - 2</v>
      </c>
      <c r="J1973" s="12" t="str">
        <f>VLOOKUP(A1973,'Cleaned Hospitalisation data'!$A$1:$K$2336,5,0)</f>
        <v>Tier - 3</v>
      </c>
      <c r="K1973" s="12" t="str">
        <f>VLOOKUP(A1973,'Cleaned Hospitalisation data'!$A$1:$K$2336,6,0)</f>
        <v>R1021</v>
      </c>
      <c r="L1973" s="12" cm="1">
        <f t="array" ref="L1973:P1973">_xlfn.XLOOKUP(A1973,$A:$A,'Cleaned Medical Examiation data'!$B:$F)</f>
        <v>33.6</v>
      </c>
      <c r="M1973" s="12">
        <v>11.25</v>
      </c>
      <c r="N1973" s="12" t="str">
        <v>NO</v>
      </c>
      <c r="O1973" s="12" t="str">
        <v>NO</v>
      </c>
      <c r="P1973" s="12" t="str">
        <v>NO</v>
      </c>
      <c r="Q1973" s="19" t="str" cm="1">
        <f t="array" ref="Q1973:T1973">_xlfn.XLOOKUP(A1973,$A:$A,'Cleaned Medical Examiation data'!$H:$K)</f>
        <v>NO</v>
      </c>
      <c r="R1973" s="48">
        <v>0</v>
      </c>
      <c r="S1973" s="45" t="str">
        <v>Obesity</v>
      </c>
      <c r="T1973" s="34" t="str">
        <v>Diabetes</v>
      </c>
    </row>
    <row r="1974" spans="1:20" ht="15.75">
      <c r="A1974" s="33" t="s">
        <v>2016</v>
      </c>
      <c r="B1974" s="7" t="str">
        <f>VLOOKUP(A1974,'Customer Names'!$A:$G,7,0)</f>
        <v>Ms</v>
      </c>
      <c r="C1974" s="7" t="str">
        <f>VLOOKUP(A1974,'Customer Names'!$A:$F,6,0)</f>
        <v>Hiruni</v>
      </c>
      <c r="D1974" s="7" t="str">
        <f>VLOOKUP(A1974,'Customer Names'!$A:$E,5,0)</f>
        <v>Wijayaratne</v>
      </c>
      <c r="E1974" s="25" t="str">
        <f>VLOOKUP(A1974,'Cleaned Hospitalisation data'!$A:$K,7,0)</f>
        <v>24-Sep-2002</v>
      </c>
      <c r="F1974" s="12">
        <f>VLOOKUP(A1974,'Cleaned Hospitalisation data'!$A$1:$K$2336,8,0)</f>
        <v>20</v>
      </c>
      <c r="G1974" s="12">
        <f>VLOOKUP(A1974,'Cleaned Hospitalisation data'!$A:$K,2,0)</f>
        <v>0</v>
      </c>
      <c r="H1974" s="28">
        <f>VLOOKUP(A1974,'Cleaned Hospitalisation data'!$A$1:$K$2336,3,0)</f>
        <v>14711.74</v>
      </c>
      <c r="I1974" s="12" t="str">
        <f>VLOOKUP(A1974,'Cleaned Hospitalisation data'!$A$1:$K$2336,4,0)</f>
        <v>Tier - 2</v>
      </c>
      <c r="J1974" s="12" t="str">
        <f>VLOOKUP(A1974,'Cleaned Hospitalisation data'!$A$1:$K$2336,5,0)</f>
        <v>Tier - 2</v>
      </c>
      <c r="K1974" s="12" t="str">
        <f>VLOOKUP(A1974,'Cleaned Hospitalisation data'!$A$1:$K$2336,6,0)</f>
        <v>R1012</v>
      </c>
      <c r="L1974" s="12" cm="1">
        <f t="array" ref="L1974:P1974">_xlfn.XLOOKUP(A1974,$A:$A,'Cleaned Medical Examiation data'!$B:$F)</f>
        <v>22.42</v>
      </c>
      <c r="M1974" s="12">
        <v>6.74</v>
      </c>
      <c r="N1974" s="12" t="str">
        <v>NO</v>
      </c>
      <c r="O1974" s="12" t="str">
        <v>NO</v>
      </c>
      <c r="P1974" s="12" t="str">
        <v>NO</v>
      </c>
      <c r="Q1974" s="19" t="str" cm="1">
        <f t="array" ref="Q1974:T1974">_xlfn.XLOOKUP(A1974,$A:$A,'Cleaned Medical Examiation data'!$H:$K)</f>
        <v>YES</v>
      </c>
      <c r="R1974" s="48">
        <v>0</v>
      </c>
      <c r="S1974" s="45" t="str">
        <v>Normal Weight</v>
      </c>
      <c r="T1974" s="34" t="str">
        <v>Diabetes</v>
      </c>
    </row>
    <row r="1975" spans="1:20" ht="15.75">
      <c r="A1975" s="33" t="s">
        <v>2017</v>
      </c>
      <c r="B1975" s="7" t="str">
        <f>VLOOKUP(A1975,'Customer Names'!$A:$G,7,0)</f>
        <v>Ms</v>
      </c>
      <c r="C1975" s="7" t="str">
        <f>VLOOKUP(A1975,'Customer Names'!$A:$F,6,0)</f>
        <v>Reina H</v>
      </c>
      <c r="D1975" s="7" t="str">
        <f>VLOOKUP(A1975,'Customer Names'!$A:$E,5,0)</f>
        <v>Ainsworth</v>
      </c>
      <c r="E1975" s="25" t="str">
        <f>VLOOKUP(A1975,'Cleaned Hospitalisation data'!$A:$K,7,0)</f>
        <v>4-Sep-1982</v>
      </c>
      <c r="F1975" s="12">
        <f>VLOOKUP(A1975,'Cleaned Hospitalisation data'!$A$1:$K$2336,8,0)</f>
        <v>40</v>
      </c>
      <c r="G1975" s="12">
        <f>VLOOKUP(A1975,'Cleaned Hospitalisation data'!$A:$K,2,0)</f>
        <v>3</v>
      </c>
      <c r="H1975" s="28">
        <f>VLOOKUP(A1975,'Cleaned Hospitalisation data'!$A$1:$K$2336,3,0)</f>
        <v>14696.77</v>
      </c>
      <c r="I1975" s="12" t="str">
        <f>VLOOKUP(A1975,'Cleaned Hospitalisation data'!$A$1:$K$2336,4,0)</f>
        <v>Tier - 2</v>
      </c>
      <c r="J1975" s="12" t="str">
        <f>VLOOKUP(A1975,'Cleaned Hospitalisation data'!$A$1:$K$2336,5,0)</f>
        <v>Tier - 2</v>
      </c>
      <c r="K1975" s="12" t="str">
        <f>VLOOKUP(A1975,'Cleaned Hospitalisation data'!$A$1:$K$2336,6,0)</f>
        <v>R1011</v>
      </c>
      <c r="L1975" s="12" cm="1">
        <f t="array" ref="L1975:P1975">_xlfn.XLOOKUP(A1975,$A:$A,'Cleaned Medical Examiation data'!$B:$F)</f>
        <v>46.86</v>
      </c>
      <c r="M1975" s="12">
        <v>4.87</v>
      </c>
      <c r="N1975" s="12" t="str">
        <v>NO</v>
      </c>
      <c r="O1975" s="12" t="str">
        <v>NO</v>
      </c>
      <c r="P1975" s="12" t="str">
        <v>NO</v>
      </c>
      <c r="Q1975" s="19" t="str" cm="1">
        <f t="array" ref="Q1975:T1975">_xlfn.XLOOKUP(A1975,$A:$A,'Cleaned Medical Examiation data'!$H:$K)</f>
        <v>NO</v>
      </c>
      <c r="R1975" s="48">
        <v>0</v>
      </c>
      <c r="S1975" s="45" t="str">
        <v>Obesity</v>
      </c>
      <c r="T1975" s="34" t="str">
        <v>Normal</v>
      </c>
    </row>
    <row r="1976" spans="1:20" ht="15.75">
      <c r="A1976" s="33" t="s">
        <v>2018</v>
      </c>
      <c r="B1976" s="7" t="str">
        <f>VLOOKUP(A1976,'Customer Names'!$A:$G,7,0)</f>
        <v>Ms</v>
      </c>
      <c r="C1976" s="7" t="str">
        <f>VLOOKUP(A1976,'Customer Names'!$A:$F,6,0)</f>
        <v>Kristi</v>
      </c>
      <c r="D1976" s="7" t="str">
        <f>VLOOKUP(A1976,'Customer Names'!$A:$E,5,0)</f>
        <v>Gayagoy</v>
      </c>
      <c r="E1976" s="25" t="str">
        <f>VLOOKUP(A1976,'Cleaned Hospitalisation data'!$A:$K,7,0)</f>
        <v>23-Jul-1958</v>
      </c>
      <c r="F1976" s="12">
        <f>VLOOKUP(A1976,'Cleaned Hospitalisation data'!$A$1:$K$2336,8,0)</f>
        <v>64</v>
      </c>
      <c r="G1976" s="12">
        <f>VLOOKUP(A1976,'Cleaned Hospitalisation data'!$A:$K,2,0)</f>
        <v>0</v>
      </c>
      <c r="H1976" s="28">
        <f>VLOOKUP(A1976,'Cleaned Hospitalisation data'!$A$1:$K$2336,3,0)</f>
        <v>14692.67</v>
      </c>
      <c r="I1976" s="12" t="str">
        <f>VLOOKUP(A1976,'Cleaned Hospitalisation data'!$A$1:$K$2336,4,0)</f>
        <v>Tier - 2</v>
      </c>
      <c r="J1976" s="12" t="str">
        <f>VLOOKUP(A1976,'Cleaned Hospitalisation data'!$A$1:$K$2336,5,0)</f>
        <v>Tier - 1</v>
      </c>
      <c r="K1976" s="12" t="str">
        <f>VLOOKUP(A1976,'Cleaned Hospitalisation data'!$A$1:$K$2336,6,0)</f>
        <v>R1012</v>
      </c>
      <c r="L1976" s="12" cm="1">
        <f t="array" ref="L1976:P1976">_xlfn.XLOOKUP(A1976,$A:$A,'Cleaned Medical Examiation data'!$B:$F)</f>
        <v>32.965000000000003</v>
      </c>
      <c r="M1976" s="12">
        <v>6.68</v>
      </c>
      <c r="N1976" s="12" t="str">
        <v>NO</v>
      </c>
      <c r="O1976" s="12" t="str">
        <v>NO</v>
      </c>
      <c r="P1976" s="12" t="str">
        <v>NO</v>
      </c>
      <c r="Q1976" s="19" t="str" cm="1">
        <f t="array" ref="Q1976:T1976">_xlfn.XLOOKUP(A1976,$A:$A,'Cleaned Medical Examiation data'!$H:$K)</f>
        <v>NO</v>
      </c>
      <c r="R1976" s="48">
        <v>3</v>
      </c>
      <c r="S1976" s="45" t="str">
        <v>Obesity</v>
      </c>
      <c r="T1976" s="34" t="str">
        <v>Diabetes</v>
      </c>
    </row>
    <row r="1977" spans="1:20" ht="15.75">
      <c r="A1977" s="33" t="s">
        <v>2019</v>
      </c>
      <c r="B1977" s="7" t="str">
        <f>VLOOKUP(A1977,'Customer Names'!$A:$G,7,0)</f>
        <v>Ms</v>
      </c>
      <c r="C1977" s="7" t="str">
        <f>VLOOKUP(A1977,'Customer Names'!$A:$F,6,0)</f>
        <v>Meredith L</v>
      </c>
      <c r="D1977" s="7" t="str">
        <f>VLOOKUP(A1977,'Customer Names'!$A:$E,5,0)</f>
        <v>Fitzmaurice</v>
      </c>
      <c r="E1977" s="25" t="str">
        <f>VLOOKUP(A1977,'Cleaned Hospitalisation data'!$A:$K,7,0)</f>
        <v>20-Oct-1969</v>
      </c>
      <c r="F1977" s="12">
        <f>VLOOKUP(A1977,'Cleaned Hospitalisation data'!$A$1:$K$2336,8,0)</f>
        <v>53</v>
      </c>
      <c r="G1977" s="12">
        <f>VLOOKUP(A1977,'Cleaned Hospitalisation data'!$A:$K,2,0)</f>
        <v>0</v>
      </c>
      <c r="H1977" s="28">
        <f>VLOOKUP(A1977,'Cleaned Hospitalisation data'!$A$1:$K$2336,3,0)</f>
        <v>14665.75</v>
      </c>
      <c r="I1977" s="12" t="str">
        <f>VLOOKUP(A1977,'Cleaned Hospitalisation data'!$A$1:$K$2336,4,0)</f>
        <v>Tier - 2</v>
      </c>
      <c r="J1977" s="12" t="str">
        <f>VLOOKUP(A1977,'Cleaned Hospitalisation data'!$A$1:$K$2336,5,0)</f>
        <v>Tier - 1</v>
      </c>
      <c r="K1977" s="12" t="str">
        <f>VLOOKUP(A1977,'Cleaned Hospitalisation data'!$A$1:$K$2336,6,0)</f>
        <v>R1012</v>
      </c>
      <c r="L1977" s="12" cm="1">
        <f t="array" ref="L1977:P1977">_xlfn.XLOOKUP(A1977,$A:$A,'Cleaned Medical Examiation data'!$B:$F)</f>
        <v>39.340000000000003</v>
      </c>
      <c r="M1977" s="12">
        <v>5.0199999999999996</v>
      </c>
      <c r="N1977" s="12" t="str">
        <v>YES</v>
      </c>
      <c r="O1977" s="12" t="str">
        <v>NO</v>
      </c>
      <c r="P1977" s="12" t="str">
        <v>YES</v>
      </c>
      <c r="Q1977" s="19" t="str" cm="1">
        <f t="array" ref="Q1977:T1977">_xlfn.XLOOKUP(A1977,$A:$A,'Cleaned Medical Examiation data'!$H:$K)</f>
        <v>NO</v>
      </c>
      <c r="R1977" s="48">
        <v>1</v>
      </c>
      <c r="S1977" s="45" t="str">
        <v>Obesity</v>
      </c>
      <c r="T1977" s="34" t="str">
        <v>Normal</v>
      </c>
    </row>
    <row r="1978" spans="1:20" ht="15.75">
      <c r="A1978" s="33" t="s">
        <v>2020</v>
      </c>
      <c r="B1978" s="7" t="str">
        <f>VLOOKUP(A1978,'Customer Names'!$A:$G,7,0)</f>
        <v>Ms</v>
      </c>
      <c r="C1978" s="7" t="str">
        <f>VLOOKUP(A1978,'Customer Names'!$A:$F,6,0)</f>
        <v>Jocelyn</v>
      </c>
      <c r="D1978" s="7" t="str">
        <f>VLOOKUP(A1978,'Customer Names'!$A:$E,5,0)</f>
        <v>Rodriguez</v>
      </c>
      <c r="E1978" s="25" t="str">
        <f>VLOOKUP(A1978,'Cleaned Hospitalisation data'!$A:$K,7,0)</f>
        <v>13-Nov-1981</v>
      </c>
      <c r="F1978" s="12">
        <f>VLOOKUP(A1978,'Cleaned Hospitalisation data'!$A$1:$K$2336,8,0)</f>
        <v>41</v>
      </c>
      <c r="G1978" s="12">
        <f>VLOOKUP(A1978,'Cleaned Hospitalisation data'!$A:$K,2,0)</f>
        <v>1</v>
      </c>
      <c r="H1978" s="28">
        <f>VLOOKUP(A1978,'Cleaned Hospitalisation data'!$A$1:$K$2336,3,0)</f>
        <v>14657.2</v>
      </c>
      <c r="I1978" s="12" t="str">
        <f>VLOOKUP(A1978,'Cleaned Hospitalisation data'!$A$1:$K$2336,4,0)</f>
        <v>Tier - 2</v>
      </c>
      <c r="J1978" s="12" t="str">
        <f>VLOOKUP(A1978,'Cleaned Hospitalisation data'!$A$1:$K$2336,5,0)</f>
        <v>Tier - 1</v>
      </c>
      <c r="K1978" s="12" t="str">
        <f>VLOOKUP(A1978,'Cleaned Hospitalisation data'!$A$1:$K$2336,6,0)</f>
        <v>R1012</v>
      </c>
      <c r="L1978" s="12" cm="1">
        <f t="array" ref="L1978:P1978">_xlfn.XLOOKUP(A1978,$A:$A,'Cleaned Medical Examiation data'!$B:$F)</f>
        <v>47</v>
      </c>
      <c r="M1978" s="12">
        <v>10.64</v>
      </c>
      <c r="N1978" s="12" t="str">
        <v>YES</v>
      </c>
      <c r="O1978" s="12" t="str">
        <v>NO</v>
      </c>
      <c r="P1978" s="12" t="str">
        <v>NO</v>
      </c>
      <c r="Q1978" s="19" t="str" cm="1">
        <f t="array" ref="Q1978:T1978">_xlfn.XLOOKUP(A1978,$A:$A,'Cleaned Medical Examiation data'!$H:$K)</f>
        <v>NO</v>
      </c>
      <c r="R1978" s="48">
        <v>0</v>
      </c>
      <c r="S1978" s="45" t="str">
        <v>Obesity</v>
      </c>
      <c r="T1978" s="34" t="str">
        <v>Diabetes</v>
      </c>
    </row>
    <row r="1979" spans="1:20" ht="15.75">
      <c r="A1979" s="33" t="s">
        <v>2021</v>
      </c>
      <c r="B1979" s="7" t="str">
        <f>VLOOKUP(A1979,'Customer Names'!$A:$G,7,0)</f>
        <v>Mrs</v>
      </c>
      <c r="C1979" s="7" t="str">
        <f>VLOOKUP(A1979,'Customer Names'!$A:$F,6,0)</f>
        <v>Daphne</v>
      </c>
      <c r="D1979" s="7" t="str">
        <f>VLOOKUP(A1979,'Customer Names'!$A:$E,5,0)</f>
        <v>Tsoucas</v>
      </c>
      <c r="E1979" s="25" t="str">
        <f>VLOOKUP(A1979,'Cleaned Hospitalisation data'!$A:$K,7,0)</f>
        <v>1-Sep-1967</v>
      </c>
      <c r="F1979" s="12">
        <f>VLOOKUP(A1979,'Cleaned Hospitalisation data'!$A$1:$K$2336,8,0)</f>
        <v>55</v>
      </c>
      <c r="G1979" s="12">
        <f>VLOOKUP(A1979,'Cleaned Hospitalisation data'!$A:$K,2,0)</f>
        <v>0</v>
      </c>
      <c r="H1979" s="28">
        <f>VLOOKUP(A1979,'Cleaned Hospitalisation data'!$A$1:$K$2336,3,0)</f>
        <v>14640.35</v>
      </c>
      <c r="I1979" s="12" t="str">
        <f>VLOOKUP(A1979,'Cleaned Hospitalisation data'!$A$1:$K$2336,4,0)</f>
        <v>Tier - 2</v>
      </c>
      <c r="J1979" s="12" t="str">
        <f>VLOOKUP(A1979,'Cleaned Hospitalisation data'!$A$1:$K$2336,5,0)</f>
        <v>Tier - 3</v>
      </c>
      <c r="K1979" s="12" t="str">
        <f>VLOOKUP(A1979,'Cleaned Hospitalisation data'!$A$1:$K$2336,6,0)</f>
        <v>R1026</v>
      </c>
      <c r="L1979" s="12" cm="1">
        <f t="array" ref="L1979:P1979">_xlfn.XLOOKUP(A1979,$A:$A,'Cleaned Medical Examiation data'!$B:$F)</f>
        <v>36.71</v>
      </c>
      <c r="M1979" s="12">
        <v>8.74</v>
      </c>
      <c r="N1979" s="12" t="str">
        <v>YES</v>
      </c>
      <c r="O1979" s="12" t="str">
        <v>NO</v>
      </c>
      <c r="P1979" s="12" t="str">
        <v>NO</v>
      </c>
      <c r="Q1979" s="19" t="str" cm="1">
        <f t="array" ref="Q1979:T1979">_xlfn.XLOOKUP(A1979,$A:$A,'Cleaned Medical Examiation data'!$H:$K)</f>
        <v>NO</v>
      </c>
      <c r="R1979" s="48">
        <v>0</v>
      </c>
      <c r="S1979" s="45" t="str">
        <v>Obesity</v>
      </c>
      <c r="T1979" s="34" t="str">
        <v>Diabetes</v>
      </c>
    </row>
    <row r="1980" spans="1:20" ht="15.75">
      <c r="A1980" s="33" t="s">
        <v>2022</v>
      </c>
      <c r="B1980" s="7" t="str">
        <f>VLOOKUP(A1980,'Customer Names'!$A:$G,7,0)</f>
        <v>Ms</v>
      </c>
      <c r="C1980" s="7" t="str">
        <f>VLOOKUP(A1980,'Customer Names'!$A:$F,6,0)</f>
        <v>Margaret E</v>
      </c>
      <c r="D1980" s="7" t="str">
        <f>VLOOKUP(A1980,'Customer Names'!$A:$E,5,0)</f>
        <v>Muhly</v>
      </c>
      <c r="E1980" s="25" t="str">
        <f>VLOOKUP(A1980,'Cleaned Hospitalisation data'!$A:$K,7,0)</f>
        <v>21-Aug-1991</v>
      </c>
      <c r="F1980" s="12">
        <f>VLOOKUP(A1980,'Cleaned Hospitalisation data'!$A$1:$K$2336,8,0)</f>
        <v>31</v>
      </c>
      <c r="G1980" s="12">
        <f>VLOOKUP(A1980,'Cleaned Hospitalisation data'!$A:$K,2,0)</f>
        <v>3</v>
      </c>
      <c r="H1980" s="28">
        <f>VLOOKUP(A1980,'Cleaned Hospitalisation data'!$A$1:$K$2336,3,0)</f>
        <v>14630.52</v>
      </c>
      <c r="I1980" s="12" t="str">
        <f>VLOOKUP(A1980,'Cleaned Hospitalisation data'!$A$1:$K$2336,4,0)</f>
        <v>Tier - 2</v>
      </c>
      <c r="J1980" s="12" t="str">
        <f>VLOOKUP(A1980,'Cleaned Hospitalisation data'!$A$1:$K$2336,5,0)</f>
        <v>Tier - 3</v>
      </c>
      <c r="K1980" s="12" t="str">
        <f>VLOOKUP(A1980,'Cleaned Hospitalisation data'!$A$1:$K$2336,6,0)</f>
        <v>R1011</v>
      </c>
      <c r="L1980" s="12" cm="1">
        <f t="array" ref="L1980:P1980">_xlfn.XLOOKUP(A1980,$A:$A,'Cleaned Medical Examiation data'!$B:$F)</f>
        <v>53.48</v>
      </c>
      <c r="M1980" s="12">
        <v>5.64</v>
      </c>
      <c r="N1980" s="12" t="str">
        <v>NO</v>
      </c>
      <c r="O1980" s="12" t="str">
        <v>NO</v>
      </c>
      <c r="P1980" s="12" t="str">
        <v>NO</v>
      </c>
      <c r="Q1980" s="19" t="str" cm="1">
        <f t="array" ref="Q1980:T1980">_xlfn.XLOOKUP(A1980,$A:$A,'Cleaned Medical Examiation data'!$H:$K)</f>
        <v>NO</v>
      </c>
      <c r="R1980" s="48">
        <v>0</v>
      </c>
      <c r="S1980" s="45" t="str">
        <v>Obesity</v>
      </c>
      <c r="T1980" s="34" t="str">
        <v>Normal</v>
      </c>
    </row>
    <row r="1981" spans="1:20" ht="15.75">
      <c r="A1981" s="33" t="s">
        <v>2023</v>
      </c>
      <c r="B1981" s="7" t="str">
        <f>VLOOKUP(A1981,'Customer Names'!$A:$G,7,0)</f>
        <v>Mr</v>
      </c>
      <c r="C1981" s="7" t="str">
        <f>VLOOKUP(A1981,'Customer Names'!$A:$F,6,0)</f>
        <v>Mario J</v>
      </c>
      <c r="D1981" s="7" t="str">
        <f>VLOOKUP(A1981,'Customer Names'!$A:$E,5,0)</f>
        <v>Lund</v>
      </c>
      <c r="E1981" s="25" t="str">
        <f>VLOOKUP(A1981,'Cleaned Hospitalisation data'!$A:$K,7,0)</f>
        <v>8-Nov-1965</v>
      </c>
      <c r="F1981" s="12">
        <f>VLOOKUP(A1981,'Cleaned Hospitalisation data'!$A$1:$K$2336,8,0)</f>
        <v>57</v>
      </c>
      <c r="G1981" s="12">
        <f>VLOOKUP(A1981,'Cleaned Hospitalisation data'!$A:$K,2,0)</f>
        <v>0</v>
      </c>
      <c r="H1981" s="28">
        <f>VLOOKUP(A1981,'Cleaned Hospitalisation data'!$A$1:$K$2336,3,0)</f>
        <v>14612.33</v>
      </c>
      <c r="I1981" s="12" t="str">
        <f>VLOOKUP(A1981,'Cleaned Hospitalisation data'!$A$1:$K$2336,4,0)</f>
        <v>Tier - 2</v>
      </c>
      <c r="J1981" s="12" t="str">
        <f>VLOOKUP(A1981,'Cleaned Hospitalisation data'!$A$1:$K$2336,5,0)</f>
        <v>Tier - 3</v>
      </c>
      <c r="K1981" s="12" t="str">
        <f>VLOOKUP(A1981,'Cleaned Hospitalisation data'!$A$1:$K$2336,6,0)</f>
        <v>R1021</v>
      </c>
      <c r="L1981" s="12" cm="1">
        <f t="array" ref="L1981:P1981">_xlfn.XLOOKUP(A1981,$A:$A,'Cleaned Medical Examiation data'!$B:$F)</f>
        <v>35.5</v>
      </c>
      <c r="M1981" s="12">
        <v>10.37</v>
      </c>
      <c r="N1981" s="12" t="str">
        <v>NO</v>
      </c>
      <c r="O1981" s="12" t="str">
        <v>NO</v>
      </c>
      <c r="P1981" s="12" t="str">
        <v>NO</v>
      </c>
      <c r="Q1981" s="19" t="str" cm="1">
        <f t="array" ref="Q1981:T1981">_xlfn.XLOOKUP(A1981,$A:$A,'Cleaned Medical Examiation data'!$H:$K)</f>
        <v>NO</v>
      </c>
      <c r="R1981" s="48">
        <v>0</v>
      </c>
      <c r="S1981" s="45" t="str">
        <v>Obesity</v>
      </c>
      <c r="T1981" s="34" t="str">
        <v>Diabetes</v>
      </c>
    </row>
    <row r="1982" spans="1:20" ht="15.75">
      <c r="A1982" s="33" t="s">
        <v>2024</v>
      </c>
      <c r="B1982" s="7" t="str">
        <f>VLOOKUP(A1982,'Customer Names'!$A:$G,7,0)</f>
        <v>Mr</v>
      </c>
      <c r="C1982" s="7" t="str">
        <f>VLOOKUP(A1982,'Customer Names'!$A:$F,6,0)</f>
        <v>Steven M</v>
      </c>
      <c r="D1982" s="7" t="str">
        <f>VLOOKUP(A1982,'Customer Names'!$A:$E,5,0)</f>
        <v>Johnson</v>
      </c>
      <c r="E1982" s="25" t="str">
        <f>VLOOKUP(A1982,'Cleaned Hospitalisation data'!$A:$K,7,0)</f>
        <v>9-Dec-1997</v>
      </c>
      <c r="F1982" s="12">
        <f>VLOOKUP(A1982,'Cleaned Hospitalisation data'!$A$1:$K$2336,8,0)</f>
        <v>25</v>
      </c>
      <c r="G1982" s="12">
        <f>VLOOKUP(A1982,'Cleaned Hospitalisation data'!$A:$K,2,0)</f>
        <v>2</v>
      </c>
      <c r="H1982" s="28">
        <f>VLOOKUP(A1982,'Cleaned Hospitalisation data'!$A$1:$K$2336,3,0)</f>
        <v>42112.24</v>
      </c>
      <c r="I1982" s="12" t="str">
        <f>VLOOKUP(A1982,'Cleaned Hospitalisation data'!$A$1:$K$2336,4,0)</f>
        <v>Tier - 1</v>
      </c>
      <c r="J1982" s="12" t="str">
        <f>VLOOKUP(A1982,'Cleaned Hospitalisation data'!$A$1:$K$2336,5,0)</f>
        <v>Tier - 3</v>
      </c>
      <c r="K1982" s="12" t="str">
        <f>VLOOKUP(A1982,'Cleaned Hospitalisation data'!$A$1:$K$2336,6,0)</f>
        <v>R1013</v>
      </c>
      <c r="L1982" s="12" cm="1">
        <f t="array" ref="L1982:P1982">_xlfn.XLOOKUP(A1982,$A:$A,'Cleaned Medical Examiation data'!$B:$F)</f>
        <v>45.54</v>
      </c>
      <c r="M1982" s="12">
        <v>5.4</v>
      </c>
      <c r="N1982" s="12" t="str">
        <v>YES</v>
      </c>
      <c r="O1982" s="12" t="str">
        <v>NO</v>
      </c>
      <c r="P1982" s="12" t="str">
        <v>YES</v>
      </c>
      <c r="Q1982" s="19" t="str" cm="1">
        <f t="array" ref="Q1982:T1982">_xlfn.XLOOKUP(A1982,$A:$A,'Cleaned Medical Examiation data'!$H:$K)</f>
        <v>YES</v>
      </c>
      <c r="R1982" s="48">
        <v>1</v>
      </c>
      <c r="S1982" s="45" t="str">
        <v>Obesity</v>
      </c>
      <c r="T1982" s="34" t="str">
        <v>Normal</v>
      </c>
    </row>
    <row r="1983" spans="1:20" ht="15.75">
      <c r="A1983" s="33" t="s">
        <v>2025</v>
      </c>
      <c r="B1983" s="7" t="str">
        <f>VLOOKUP(A1983,'Customer Names'!$A:$G,7,0)</f>
        <v>Mr</v>
      </c>
      <c r="C1983" s="7" t="str">
        <f>VLOOKUP(A1983,'Customer Names'!$A:$F,6,0)</f>
        <v>Peter</v>
      </c>
      <c r="D1983" s="7" t="str">
        <f>VLOOKUP(A1983,'Customer Names'!$A:$E,5,0)</f>
        <v>Battaglino</v>
      </c>
      <c r="E1983" s="25" t="str">
        <f>VLOOKUP(A1983,'Cleaned Hospitalisation data'!$A:$K,7,0)</f>
        <v>18-Jul-1967</v>
      </c>
      <c r="F1983" s="12">
        <f>VLOOKUP(A1983,'Cleaned Hospitalisation data'!$A$1:$K$2336,8,0)</f>
        <v>55</v>
      </c>
      <c r="G1983" s="12">
        <f>VLOOKUP(A1983,'Cleaned Hospitalisation data'!$A:$K,2,0)</f>
        <v>0</v>
      </c>
      <c r="H1983" s="28">
        <f>VLOOKUP(A1983,'Cleaned Hospitalisation data'!$A$1:$K$2336,3,0)</f>
        <v>14600.62</v>
      </c>
      <c r="I1983" s="12" t="str">
        <f>VLOOKUP(A1983,'Cleaned Hospitalisation data'!$A$1:$K$2336,4,0)</f>
        <v>Tier - 2</v>
      </c>
      <c r="J1983" s="12" t="str">
        <f>VLOOKUP(A1983,'Cleaned Hospitalisation data'!$A$1:$K$2336,5,0)</f>
        <v>Tier - 3</v>
      </c>
      <c r="K1983" s="12" t="str">
        <f>VLOOKUP(A1983,'Cleaned Hospitalisation data'!$A$1:$K$2336,6,0)</f>
        <v>R1022</v>
      </c>
      <c r="L1983" s="12" cm="1">
        <f t="array" ref="L1983:P1983">_xlfn.XLOOKUP(A1983,$A:$A,'Cleaned Medical Examiation data'!$B:$F)</f>
        <v>36.979999999999997</v>
      </c>
      <c r="M1983" s="12">
        <v>9.56</v>
      </c>
      <c r="N1983" s="12" t="str">
        <v>YES</v>
      </c>
      <c r="O1983" s="12" t="str">
        <v>NO</v>
      </c>
      <c r="P1983" s="12" t="str">
        <v>NO</v>
      </c>
      <c r="Q1983" s="19" t="str" cm="1">
        <f t="array" ref="Q1983:T1983">_xlfn.XLOOKUP(A1983,$A:$A,'Cleaned Medical Examiation data'!$H:$K)</f>
        <v>NO</v>
      </c>
      <c r="R1983" s="48">
        <v>0</v>
      </c>
      <c r="S1983" s="45" t="str">
        <v>Obesity</v>
      </c>
      <c r="T1983" s="34" t="str">
        <v>Diabetes</v>
      </c>
    </row>
    <row r="1984" spans="1:20" ht="15.75">
      <c r="A1984" s="33" t="s">
        <v>2026</v>
      </c>
      <c r="B1984" s="7" t="str">
        <f>VLOOKUP(A1984,'Customer Names'!$A:$G,7,0)</f>
        <v>Ms</v>
      </c>
      <c r="C1984" s="7" t="str">
        <f>VLOOKUP(A1984,'Customer Names'!$A:$F,6,0)</f>
        <v>Carolina</v>
      </c>
      <c r="D1984" s="7" t="str">
        <f>VLOOKUP(A1984,'Customer Names'!$A:$E,5,0)</f>
        <v>Pena</v>
      </c>
      <c r="E1984" s="25" t="str">
        <f>VLOOKUP(A1984,'Cleaned Hospitalisation data'!$A:$K,7,0)</f>
        <v>14-Oct-1963</v>
      </c>
      <c r="F1984" s="12">
        <f>VLOOKUP(A1984,'Cleaned Hospitalisation data'!$A$1:$K$2336,8,0)</f>
        <v>59</v>
      </c>
      <c r="G1984" s="12">
        <f>VLOOKUP(A1984,'Cleaned Hospitalisation data'!$A:$K,2,0)</f>
        <v>3</v>
      </c>
      <c r="H1984" s="28">
        <f>VLOOKUP(A1984,'Cleaned Hospitalisation data'!$A$1:$K$2336,3,0)</f>
        <v>14590.63</v>
      </c>
      <c r="I1984" s="12" t="str">
        <f>VLOOKUP(A1984,'Cleaned Hospitalisation data'!$A$1:$K$2336,4,0)</f>
        <v>Tier - 2</v>
      </c>
      <c r="J1984" s="12" t="str">
        <f>VLOOKUP(A1984,'Cleaned Hospitalisation data'!$A$1:$K$2336,5,0)</f>
        <v>Tier - 1</v>
      </c>
      <c r="K1984" s="12" t="str">
        <f>VLOOKUP(A1984,'Cleaned Hospitalisation data'!$A$1:$K$2336,6,0)</f>
        <v>R1024</v>
      </c>
      <c r="L1984" s="12" cm="1">
        <f t="array" ref="L1984:P1984">_xlfn.XLOOKUP(A1984,$A:$A,'Cleaned Medical Examiation data'!$B:$F)</f>
        <v>32.395000000000003</v>
      </c>
      <c r="M1984" s="12">
        <v>8.23</v>
      </c>
      <c r="N1984" s="12" t="str">
        <v>YES</v>
      </c>
      <c r="O1984" s="12" t="str">
        <v>NO</v>
      </c>
      <c r="P1984" s="12" t="str">
        <v>YES</v>
      </c>
      <c r="Q1984" s="19" t="str" cm="1">
        <f t="array" ref="Q1984:T1984">_xlfn.XLOOKUP(A1984,$A:$A,'Cleaned Medical Examiation data'!$H:$K)</f>
        <v>NO</v>
      </c>
      <c r="R1984" s="48">
        <v>1</v>
      </c>
      <c r="S1984" s="45" t="str">
        <v>Obesity</v>
      </c>
      <c r="T1984" s="34" t="str">
        <v>Diabetes</v>
      </c>
    </row>
    <row r="1985" spans="1:20" ht="15.75">
      <c r="A1985" s="33" t="s">
        <v>2027</v>
      </c>
      <c r="B1985" s="7" t="str">
        <f>VLOOKUP(A1985,'Customer Names'!$A:$G,7,0)</f>
        <v>Mrs</v>
      </c>
      <c r="C1985" s="7" t="str">
        <f>VLOOKUP(A1985,'Customer Names'!$A:$F,6,0)</f>
        <v>Jenny K</v>
      </c>
      <c r="D1985" s="7" t="str">
        <f>VLOOKUP(A1985,'Customer Names'!$A:$E,5,0)</f>
        <v>Thomason</v>
      </c>
      <c r="E1985" s="25" t="str">
        <f>VLOOKUP(A1985,'Cleaned Hospitalisation data'!$A:$K,7,0)</f>
        <v>3-Dec-1962</v>
      </c>
      <c r="F1985" s="12">
        <f>VLOOKUP(A1985,'Cleaned Hospitalisation data'!$A$1:$K$2336,8,0)</f>
        <v>60</v>
      </c>
      <c r="G1985" s="12">
        <f>VLOOKUP(A1985,'Cleaned Hospitalisation data'!$A:$K,2,0)</f>
        <v>0</v>
      </c>
      <c r="H1985" s="28">
        <f>VLOOKUP(A1985,'Cleaned Hospitalisation data'!$A$1:$K$2336,3,0)</f>
        <v>14574.64</v>
      </c>
      <c r="I1985" s="12" t="str">
        <f>VLOOKUP(A1985,'Cleaned Hospitalisation data'!$A$1:$K$2336,4,0)</f>
        <v>Tier - 2</v>
      </c>
      <c r="J1985" s="12" t="str">
        <f>VLOOKUP(A1985,'Cleaned Hospitalisation data'!$A$1:$K$2336,5,0)</f>
        <v>Tier - 1</v>
      </c>
      <c r="K1985" s="12" t="str">
        <f>VLOOKUP(A1985,'Cleaned Hospitalisation data'!$A$1:$K$2336,6,0)</f>
        <v>R1025</v>
      </c>
      <c r="L1985" s="12" cm="1">
        <f t="array" ref="L1985:P1985">_xlfn.XLOOKUP(A1985,$A:$A,'Cleaned Medical Examiation data'!$B:$F)</f>
        <v>32.729999999999997</v>
      </c>
      <c r="M1985" s="12">
        <v>7.03</v>
      </c>
      <c r="N1985" s="12" t="str">
        <v>NO</v>
      </c>
      <c r="O1985" s="12" t="str">
        <v>NO</v>
      </c>
      <c r="P1985" s="12" t="str">
        <v>NO</v>
      </c>
      <c r="Q1985" s="19" t="str" cm="1">
        <f t="array" ref="Q1985:T1985">_xlfn.XLOOKUP(A1985,$A:$A,'Cleaned Medical Examiation data'!$H:$K)</f>
        <v>NO</v>
      </c>
      <c r="R1985" s="48">
        <v>0</v>
      </c>
      <c r="S1985" s="45" t="str">
        <v>Obesity</v>
      </c>
      <c r="T1985" s="34" t="str">
        <v>Diabetes</v>
      </c>
    </row>
    <row r="1986" spans="1:20" ht="15.75">
      <c r="A1986" s="33" t="s">
        <v>2028</v>
      </c>
      <c r="B1986" s="7" t="str">
        <f>VLOOKUP(A1986,'Customer Names'!$A:$G,7,0)</f>
        <v>Ms</v>
      </c>
      <c r="C1986" s="7" t="str">
        <f>VLOOKUP(A1986,'Customer Names'!$A:$F,6,0)</f>
        <v>Jessica</v>
      </c>
      <c r="D1986" s="7" t="str">
        <f>VLOOKUP(A1986,'Customer Names'!$A:$E,5,0)</f>
        <v>Hancox</v>
      </c>
      <c r="E1986" s="25" t="str">
        <f>VLOOKUP(A1986,'Cleaned Hospitalisation data'!$A:$K,7,0)</f>
        <v>12-Sep-1998</v>
      </c>
      <c r="F1986" s="12">
        <f>VLOOKUP(A1986,'Cleaned Hospitalisation data'!$A$1:$K$2336,8,0)</f>
        <v>24</v>
      </c>
      <c r="G1986" s="12">
        <f>VLOOKUP(A1986,'Cleaned Hospitalisation data'!$A:$K,2,0)</f>
        <v>0</v>
      </c>
      <c r="H1986" s="28">
        <f>VLOOKUP(A1986,'Cleaned Hospitalisation data'!$A$1:$K$2336,3,0)</f>
        <v>14571.89</v>
      </c>
      <c r="I1986" s="12" t="str">
        <f>VLOOKUP(A1986,'Cleaned Hospitalisation data'!$A$1:$K$2336,4,0)</f>
        <v>Tier - 2</v>
      </c>
      <c r="J1986" s="12" t="str">
        <f>VLOOKUP(A1986,'Cleaned Hospitalisation data'!$A$1:$K$2336,5,0)</f>
        <v>Tier - 1</v>
      </c>
      <c r="K1986" s="12" t="str">
        <f>VLOOKUP(A1986,'Cleaned Hospitalisation data'!$A$1:$K$2336,6,0)</f>
        <v>R1024</v>
      </c>
      <c r="L1986" s="12" cm="1">
        <f t="array" ref="L1986:P1986">_xlfn.XLOOKUP(A1986,$A:$A,'Cleaned Medical Examiation data'!$B:$F)</f>
        <v>20.52</v>
      </c>
      <c r="M1986" s="12">
        <v>5.45</v>
      </c>
      <c r="N1986" s="12" t="str">
        <v>NO</v>
      </c>
      <c r="O1986" s="12" t="str">
        <v>NO</v>
      </c>
      <c r="P1986" s="12" t="str">
        <v>NO</v>
      </c>
      <c r="Q1986" s="19" t="str" cm="1">
        <f t="array" ref="Q1986:T1986">_xlfn.XLOOKUP(A1986,$A:$A,'Cleaned Medical Examiation data'!$H:$K)</f>
        <v>YES</v>
      </c>
      <c r="R1986" s="48">
        <v>1</v>
      </c>
      <c r="S1986" s="45" t="str">
        <v>Normal Weight</v>
      </c>
      <c r="T1986" s="34" t="str">
        <v>Normal</v>
      </c>
    </row>
    <row r="1987" spans="1:20" ht="15.75">
      <c r="A1987" s="33" t="s">
        <v>2029</v>
      </c>
      <c r="B1987" s="7" t="str">
        <f>VLOOKUP(A1987,'Customer Names'!$A:$G,7,0)</f>
        <v>Ms</v>
      </c>
      <c r="C1987" s="7" t="str">
        <f>VLOOKUP(A1987,'Customer Names'!$A:$F,6,0)</f>
        <v>Kimberly D</v>
      </c>
      <c r="D1987" s="7" t="str">
        <f>VLOOKUP(A1987,'Customer Names'!$A:$E,5,0)</f>
        <v>Canarecci</v>
      </c>
      <c r="E1987" s="25" t="str">
        <f>VLOOKUP(A1987,'Cleaned Hospitalisation data'!$A:$K,7,0)</f>
        <v>14-Jul-1989</v>
      </c>
      <c r="F1987" s="12">
        <f>VLOOKUP(A1987,'Cleaned Hospitalisation data'!$A$1:$K$2336,8,0)</f>
        <v>33</v>
      </c>
      <c r="G1987" s="12">
        <f>VLOOKUP(A1987,'Cleaned Hospitalisation data'!$A:$K,2,0)</f>
        <v>3</v>
      </c>
      <c r="H1987" s="28">
        <f>VLOOKUP(A1987,'Cleaned Hospitalisation data'!$A$1:$K$2336,3,0)</f>
        <v>14547.26</v>
      </c>
      <c r="I1987" s="12" t="str">
        <f>VLOOKUP(A1987,'Cleaned Hospitalisation data'!$A$1:$K$2336,4,0)</f>
        <v>Tier - 2</v>
      </c>
      <c r="J1987" s="12" t="str">
        <f>VLOOKUP(A1987,'Cleaned Hospitalisation data'!$A$1:$K$2336,5,0)</f>
        <v>Tier - 3</v>
      </c>
      <c r="K1987" s="12" t="str">
        <f>VLOOKUP(A1987,'Cleaned Hospitalisation data'!$A$1:$K$2336,6,0)</f>
        <v>R1011</v>
      </c>
      <c r="L1987" s="12" cm="1">
        <f t="array" ref="L1987:P1987">_xlfn.XLOOKUP(A1987,$A:$A,'Cleaned Medical Examiation data'!$B:$F)</f>
        <v>51.72</v>
      </c>
      <c r="M1987" s="12">
        <v>5.76</v>
      </c>
      <c r="N1987" s="12" t="str">
        <v>NO</v>
      </c>
      <c r="O1987" s="12" t="str">
        <v>NO</v>
      </c>
      <c r="P1987" s="12" t="str">
        <v>NO</v>
      </c>
      <c r="Q1987" s="19" t="str" cm="1">
        <f t="array" ref="Q1987:T1987">_xlfn.XLOOKUP(A1987,$A:$A,'Cleaned Medical Examiation data'!$H:$K)</f>
        <v>NO</v>
      </c>
      <c r="R1987" s="48">
        <v>0</v>
      </c>
      <c r="S1987" s="45" t="str">
        <v>Obesity</v>
      </c>
      <c r="T1987" s="34" t="str">
        <v>Prediabetes</v>
      </c>
    </row>
    <row r="1988" spans="1:20" ht="15.75">
      <c r="A1988" s="33" t="s">
        <v>2030</v>
      </c>
      <c r="B1988" s="7" t="str">
        <f>VLOOKUP(A1988,'Customer Names'!$A:$G,7,0)</f>
        <v>Mr</v>
      </c>
      <c r="C1988" s="7" t="str">
        <f>VLOOKUP(A1988,'Customer Names'!$A:$F,6,0)</f>
        <v>Marc-Olivier</v>
      </c>
      <c r="D1988" s="7" t="str">
        <f>VLOOKUP(A1988,'Customer Names'!$A:$E,5,0)</f>
        <v>Toupin</v>
      </c>
      <c r="E1988" s="25" t="str">
        <f>VLOOKUP(A1988,'Cleaned Hospitalisation data'!$A:$K,7,0)</f>
        <v>22-Jul-1989</v>
      </c>
      <c r="F1988" s="12">
        <f>VLOOKUP(A1988,'Cleaned Hospitalisation data'!$A$1:$K$2336,8,0)</f>
        <v>33</v>
      </c>
      <c r="G1988" s="12">
        <f>VLOOKUP(A1988,'Cleaned Hospitalisation data'!$A:$K,2,0)</f>
        <v>3</v>
      </c>
      <c r="H1988" s="28">
        <f>VLOOKUP(A1988,'Cleaned Hospitalisation data'!$A$1:$K$2336,3,0)</f>
        <v>14507.46</v>
      </c>
      <c r="I1988" s="12" t="str">
        <f>VLOOKUP(A1988,'Cleaned Hospitalisation data'!$A$1:$K$2336,4,0)</f>
        <v>Tier - 2</v>
      </c>
      <c r="J1988" s="12" t="str">
        <f>VLOOKUP(A1988,'Cleaned Hospitalisation data'!$A$1:$K$2336,5,0)</f>
        <v>Tier - 3</v>
      </c>
      <c r="K1988" s="12" t="str">
        <f>VLOOKUP(A1988,'Cleaned Hospitalisation data'!$A$1:$K$2336,6,0)</f>
        <v>R1012</v>
      </c>
      <c r="L1988" s="12" cm="1">
        <f t="array" ref="L1988:P1988">_xlfn.XLOOKUP(A1988,$A:$A,'Cleaned Medical Examiation data'!$B:$F)</f>
        <v>50.2</v>
      </c>
      <c r="M1988" s="12">
        <v>5.4</v>
      </c>
      <c r="N1988" s="12" t="str">
        <v>NO</v>
      </c>
      <c r="O1988" s="12" t="str">
        <v>NO</v>
      </c>
      <c r="P1988" s="12" t="str">
        <v>NO</v>
      </c>
      <c r="Q1988" s="19" t="str" cm="1">
        <f t="array" ref="Q1988:T1988">_xlfn.XLOOKUP(A1988,$A:$A,'Cleaned Medical Examiation data'!$H:$K)</f>
        <v>NO</v>
      </c>
      <c r="R1988" s="48">
        <v>0</v>
      </c>
      <c r="S1988" s="45" t="str">
        <v>Obesity</v>
      </c>
      <c r="T1988" s="34" t="str">
        <v>Normal</v>
      </c>
    </row>
    <row r="1989" spans="1:20" ht="15.75">
      <c r="A1989" s="33" t="s">
        <v>2031</v>
      </c>
      <c r="B1989" s="7" t="str">
        <f>VLOOKUP(A1989,'Customer Names'!$A:$G,7,0)</f>
        <v>Mr</v>
      </c>
      <c r="C1989" s="7" t="str">
        <f>VLOOKUP(A1989,'Customer Names'!$A:$F,6,0)</f>
        <v>Russell J</v>
      </c>
      <c r="D1989" s="7" t="str">
        <f>VLOOKUP(A1989,'Customer Names'!$A:$E,5,0)</f>
        <v>Mulley</v>
      </c>
      <c r="E1989" s="25" t="str">
        <f>VLOOKUP(A1989,'Cleaned Hospitalisation data'!$A:$K,7,0)</f>
        <v>20-Oct-1979</v>
      </c>
      <c r="F1989" s="12">
        <f>VLOOKUP(A1989,'Cleaned Hospitalisation data'!$A$1:$K$2336,8,0)</f>
        <v>43</v>
      </c>
      <c r="G1989" s="12">
        <f>VLOOKUP(A1989,'Cleaned Hospitalisation data'!$A:$K,2,0)</f>
        <v>5</v>
      </c>
      <c r="H1989" s="28">
        <f>VLOOKUP(A1989,'Cleaned Hospitalisation data'!$A$1:$K$2336,3,0)</f>
        <v>14478.33</v>
      </c>
      <c r="I1989" s="12" t="str">
        <f>VLOOKUP(A1989,'Cleaned Hospitalisation data'!$A$1:$K$2336,4,0)</f>
        <v>Tier - 2</v>
      </c>
      <c r="J1989" s="12" t="str">
        <f>VLOOKUP(A1989,'Cleaned Hospitalisation data'!$A$1:$K$2336,5,0)</f>
        <v>Tier - 2</v>
      </c>
      <c r="K1989" s="12" t="str">
        <f>VLOOKUP(A1989,'Cleaned Hospitalisation data'!$A$1:$K$2336,6,0)</f>
        <v>R1013</v>
      </c>
      <c r="L1989" s="12" cm="1">
        <f t="array" ref="L1989:P1989">_xlfn.XLOOKUP(A1989,$A:$A,'Cleaned Medical Examiation data'!$B:$F)</f>
        <v>25.52</v>
      </c>
      <c r="M1989" s="12">
        <v>6.35</v>
      </c>
      <c r="N1989" s="12" t="str">
        <v>NO</v>
      </c>
      <c r="O1989" s="12" t="str">
        <v>NO</v>
      </c>
      <c r="P1989" s="12" t="str">
        <v>YES</v>
      </c>
      <c r="Q1989" s="19" t="str" cm="1">
        <f t="array" ref="Q1989:T1989">_xlfn.XLOOKUP(A1989,$A:$A,'Cleaned Medical Examiation data'!$H:$K)</f>
        <v>NO</v>
      </c>
      <c r="R1989" s="48">
        <v>1</v>
      </c>
      <c r="S1989" s="45" t="str">
        <v>Over Weight</v>
      </c>
      <c r="T1989" s="34" t="str">
        <v>Prediabetes</v>
      </c>
    </row>
    <row r="1990" spans="1:20" ht="15.75">
      <c r="A1990" s="33" t="s">
        <v>2032</v>
      </c>
      <c r="B1990" s="7" t="str">
        <f>VLOOKUP(A1990,'Customer Names'!$A:$G,7,0)</f>
        <v>Ms</v>
      </c>
      <c r="C1990" s="7" t="str">
        <f>VLOOKUP(A1990,'Customer Names'!$A:$F,6,0)</f>
        <v>Karine</v>
      </c>
      <c r="D1990" s="7" t="str">
        <f>VLOOKUP(A1990,'Customer Names'!$A:$E,5,0)</f>
        <v>Parry</v>
      </c>
      <c r="E1990" s="25" t="str">
        <f>VLOOKUP(A1990,'Cleaned Hospitalisation data'!$A:$K,7,0)</f>
        <v>20-Nov-1959</v>
      </c>
      <c r="F1990" s="12">
        <f>VLOOKUP(A1990,'Cleaned Hospitalisation data'!$A$1:$K$2336,8,0)</f>
        <v>63</v>
      </c>
      <c r="G1990" s="12">
        <f>VLOOKUP(A1990,'Cleaned Hospitalisation data'!$A:$K,2,0)</f>
        <v>1</v>
      </c>
      <c r="H1990" s="28">
        <f>VLOOKUP(A1990,'Cleaned Hospitalisation data'!$A$1:$K$2336,3,0)</f>
        <v>14474.68</v>
      </c>
      <c r="I1990" s="12" t="str">
        <f>VLOOKUP(A1990,'Cleaned Hospitalisation data'!$A$1:$K$2336,4,0)</f>
        <v>Tier - 2</v>
      </c>
      <c r="J1990" s="12" t="str">
        <f>VLOOKUP(A1990,'Cleaned Hospitalisation data'!$A$1:$K$2336,5,0)</f>
        <v>Tier - 2</v>
      </c>
      <c r="K1990" s="12" t="str">
        <f>VLOOKUP(A1990,'Cleaned Hospitalisation data'!$A$1:$K$2336,6,0)</f>
        <v>R1013</v>
      </c>
      <c r="L1990" s="12" cm="1">
        <f t="array" ref="L1990:P1990">_xlfn.XLOOKUP(A1990,$A:$A,'Cleaned Medical Examiation data'!$B:$F)</f>
        <v>35.200000000000003</v>
      </c>
      <c r="M1990" s="12">
        <v>6.26</v>
      </c>
      <c r="N1990" s="12" t="str">
        <v>YES</v>
      </c>
      <c r="O1990" s="12" t="str">
        <v>NO</v>
      </c>
      <c r="P1990" s="12" t="str">
        <v>NO</v>
      </c>
      <c r="Q1990" s="19" t="str" cm="1">
        <f t="array" ref="Q1990:T1990">_xlfn.XLOOKUP(A1990,$A:$A,'Cleaned Medical Examiation data'!$H:$K)</f>
        <v>NO</v>
      </c>
      <c r="R1990" s="48">
        <v>2</v>
      </c>
      <c r="S1990" s="45" t="str">
        <v>Obesity</v>
      </c>
      <c r="T1990" s="34" t="str">
        <v>Prediabetes</v>
      </c>
    </row>
    <row r="1991" spans="1:20" ht="15.75">
      <c r="A1991" s="33" t="s">
        <v>2033</v>
      </c>
      <c r="B1991" s="7" t="str">
        <f>VLOOKUP(A1991,'Customer Names'!$A:$G,7,0)</f>
        <v>Ms</v>
      </c>
      <c r="C1991" s="7" t="str">
        <f>VLOOKUP(A1991,'Customer Names'!$A:$F,6,0)</f>
        <v>Cheryl</v>
      </c>
      <c r="D1991" s="7" t="str">
        <f>VLOOKUP(A1991,'Customer Names'!$A:$E,5,0)</f>
        <v>Mason Cox</v>
      </c>
      <c r="E1991" s="25" t="str">
        <f>VLOOKUP(A1991,'Cleaned Hospitalisation data'!$A:$K,7,0)</f>
        <v>27-Nov-1976</v>
      </c>
      <c r="F1991" s="12">
        <f>VLOOKUP(A1991,'Cleaned Hospitalisation data'!$A$1:$K$2336,8,0)</f>
        <v>46</v>
      </c>
      <c r="G1991" s="12">
        <f>VLOOKUP(A1991,'Cleaned Hospitalisation data'!$A:$K,2,0)</f>
        <v>2</v>
      </c>
      <c r="H1991" s="28">
        <f>VLOOKUP(A1991,'Cleaned Hospitalisation data'!$A$1:$K$2336,3,0)</f>
        <v>14470.01</v>
      </c>
      <c r="I1991" s="12" t="str">
        <f>VLOOKUP(A1991,'Cleaned Hospitalisation data'!$A$1:$K$2336,4,0)</f>
        <v>Tier - 2</v>
      </c>
      <c r="J1991" s="12" t="str">
        <f>VLOOKUP(A1991,'Cleaned Hospitalisation data'!$A$1:$K$2336,5,0)</f>
        <v>Tier - 3</v>
      </c>
      <c r="K1991" s="12" t="str">
        <f>VLOOKUP(A1991,'Cleaned Hospitalisation data'!$A$1:$K$2336,6,0)</f>
        <v>R1012</v>
      </c>
      <c r="L1991" s="12" cm="1">
        <f t="array" ref="L1991:P1991">_xlfn.XLOOKUP(A1991,$A:$A,'Cleaned Medical Examiation data'!$B:$F)</f>
        <v>41.26</v>
      </c>
      <c r="M1991" s="12">
        <v>5.97</v>
      </c>
      <c r="N1991" s="12" t="str">
        <v>YES</v>
      </c>
      <c r="O1991" s="12" t="str">
        <v>NO</v>
      </c>
      <c r="P1991" s="12" t="str">
        <v>NO</v>
      </c>
      <c r="Q1991" s="19" t="str" cm="1">
        <f t="array" ref="Q1991:T1991">_xlfn.XLOOKUP(A1991,$A:$A,'Cleaned Medical Examiation data'!$H:$K)</f>
        <v>NO</v>
      </c>
      <c r="R1991" s="48">
        <v>0</v>
      </c>
      <c r="S1991" s="45" t="str">
        <v>Obesity</v>
      </c>
      <c r="T1991" s="34" t="str">
        <v>Prediabetes</v>
      </c>
    </row>
    <row r="1992" spans="1:20" ht="15.75">
      <c r="A1992" s="33" t="s">
        <v>2034</v>
      </c>
      <c r="B1992" s="7" t="str">
        <f>VLOOKUP(A1992,'Customer Names'!$A:$G,7,0)</f>
        <v>Ms</v>
      </c>
      <c r="C1992" s="7" t="str">
        <f>VLOOKUP(A1992,'Customer Names'!$A:$F,6,0)</f>
        <v>Allison M</v>
      </c>
      <c r="D1992" s="7" t="str">
        <f>VLOOKUP(A1992,'Customer Names'!$A:$E,5,0)</f>
        <v>Thompson</v>
      </c>
      <c r="E1992" s="25" t="str">
        <f>VLOOKUP(A1992,'Cleaned Hospitalisation data'!$A:$K,7,0)</f>
        <v>10-Nov-1996</v>
      </c>
      <c r="F1992" s="12">
        <f>VLOOKUP(A1992,'Cleaned Hospitalisation data'!$A$1:$K$2336,8,0)</f>
        <v>26</v>
      </c>
      <c r="G1992" s="12">
        <f>VLOOKUP(A1992,'Cleaned Hospitalisation data'!$A:$K,2,0)</f>
        <v>2</v>
      </c>
      <c r="H1992" s="28">
        <f>VLOOKUP(A1992,'Cleaned Hospitalisation data'!$A$1:$K$2336,3,0)</f>
        <v>14455.64</v>
      </c>
      <c r="I1992" s="12" t="str">
        <f>VLOOKUP(A1992,'Cleaned Hospitalisation data'!$A$1:$K$2336,4,0)</f>
        <v>Tier - 2</v>
      </c>
      <c r="J1992" s="12" t="str">
        <f>VLOOKUP(A1992,'Cleaned Hospitalisation data'!$A$1:$K$2336,5,0)</f>
        <v>Tier - 3</v>
      </c>
      <c r="K1992" s="12" t="str">
        <f>VLOOKUP(A1992,'Cleaned Hospitalisation data'!$A$1:$K$2336,6,0)</f>
        <v>R1024</v>
      </c>
      <c r="L1992" s="12" cm="1">
        <f t="array" ref="L1992:P1992">_xlfn.XLOOKUP(A1992,$A:$A,'Cleaned Medical Examiation data'!$B:$F)</f>
        <v>17.195</v>
      </c>
      <c r="M1992" s="12">
        <v>5.29</v>
      </c>
      <c r="N1992" s="12" t="str">
        <v>YES</v>
      </c>
      <c r="O1992" s="12" t="str">
        <v>NO</v>
      </c>
      <c r="P1992" s="12" t="str">
        <v>NO</v>
      </c>
      <c r="Q1992" s="19" t="str" cm="1">
        <f t="array" ref="Q1992:T1992">_xlfn.XLOOKUP(A1992,$A:$A,'Cleaned Medical Examiation data'!$H:$K)</f>
        <v>YES</v>
      </c>
      <c r="R1992" s="48">
        <v>0</v>
      </c>
      <c r="S1992" s="45" t="str">
        <v>Under Weight</v>
      </c>
      <c r="T1992" s="34" t="str">
        <v>Normal</v>
      </c>
    </row>
    <row r="1993" spans="1:20" ht="15.75">
      <c r="A1993" s="33" t="s">
        <v>2035</v>
      </c>
      <c r="B1993" s="7" t="str">
        <f>VLOOKUP(A1993,'Customer Names'!$A:$G,7,0)</f>
        <v>Ms</v>
      </c>
      <c r="C1993" s="7" t="str">
        <f>VLOOKUP(A1993,'Customer Names'!$A:$F,6,0)</f>
        <v>Jenna L</v>
      </c>
      <c r="D1993" s="7" t="str">
        <f>VLOOKUP(A1993,'Customer Names'!$A:$E,5,0)</f>
        <v>Mutz</v>
      </c>
      <c r="E1993" s="25" t="str">
        <f>VLOOKUP(A1993,'Cleaned Hospitalisation data'!$A:$K,7,0)</f>
        <v>28-Nov-1976</v>
      </c>
      <c r="F1993" s="12">
        <f>VLOOKUP(A1993,'Cleaned Hospitalisation data'!$A$1:$K$2336,8,0)</f>
        <v>46</v>
      </c>
      <c r="G1993" s="12">
        <f>VLOOKUP(A1993,'Cleaned Hospitalisation data'!$A:$K,2,0)</f>
        <v>0</v>
      </c>
      <c r="H1993" s="28">
        <f>VLOOKUP(A1993,'Cleaned Hospitalisation data'!$A$1:$K$2336,3,0)</f>
        <v>42111.66</v>
      </c>
      <c r="I1993" s="12" t="str">
        <f>VLOOKUP(A1993,'Cleaned Hospitalisation data'!$A$1:$K$2336,4,0)</f>
        <v>Tier - 1</v>
      </c>
      <c r="J1993" s="12" t="str">
        <f>VLOOKUP(A1993,'Cleaned Hospitalisation data'!$A$1:$K$2336,5,0)</f>
        <v>Tier - 1</v>
      </c>
      <c r="K1993" s="12" t="str">
        <f>VLOOKUP(A1993,'Cleaned Hospitalisation data'!$A$1:$K$2336,6,0)</f>
        <v>R1024</v>
      </c>
      <c r="L1993" s="12" cm="1">
        <f t="array" ref="L1993:P1993">_xlfn.XLOOKUP(A1993,$A:$A,'Cleaned Medical Examiation data'!$B:$F)</f>
        <v>35.53</v>
      </c>
      <c r="M1993" s="12">
        <v>4.3600000000000003</v>
      </c>
      <c r="N1993" s="12" t="str">
        <v>YES</v>
      </c>
      <c r="O1993" s="12" t="str">
        <v>NO</v>
      </c>
      <c r="P1993" s="12" t="str">
        <v>NO</v>
      </c>
      <c r="Q1993" s="19" t="str" cm="1">
        <f t="array" ref="Q1993:T1993">_xlfn.XLOOKUP(A1993,$A:$A,'Cleaned Medical Examiation data'!$H:$K)</f>
        <v>YES</v>
      </c>
      <c r="R1993" s="48">
        <v>0</v>
      </c>
      <c r="S1993" s="45" t="str">
        <v>Obesity</v>
      </c>
      <c r="T1993" s="34" t="str">
        <v>Normal</v>
      </c>
    </row>
    <row r="1994" spans="1:20" ht="15.75">
      <c r="A1994" s="33" t="s">
        <v>2036</v>
      </c>
      <c r="B1994" s="7" t="str">
        <f>VLOOKUP(A1994,'Customer Names'!$A:$G,7,0)</f>
        <v>Ms</v>
      </c>
      <c r="C1994" s="7" t="str">
        <f>VLOOKUP(A1994,'Customer Names'!$A:$F,6,0)</f>
        <v>Adriana</v>
      </c>
      <c r="D1994" s="7" t="str">
        <f>VLOOKUP(A1994,'Customer Names'!$A:$E,5,0)</f>
        <v>Nelson</v>
      </c>
      <c r="E1994" s="25" t="str">
        <f>VLOOKUP(A1994,'Cleaned Hospitalisation data'!$A:$K,7,0)</f>
        <v>3-Aug-1959</v>
      </c>
      <c r="F1994" s="12">
        <f>VLOOKUP(A1994,'Cleaned Hospitalisation data'!$A$1:$K$2336,8,0)</f>
        <v>63</v>
      </c>
      <c r="G1994" s="12">
        <f>VLOOKUP(A1994,'Cleaned Hospitalisation data'!$A:$K,2,0)</f>
        <v>0</v>
      </c>
      <c r="H1994" s="28">
        <f>VLOOKUP(A1994,'Cleaned Hospitalisation data'!$A$1:$K$2336,3,0)</f>
        <v>14451.84</v>
      </c>
      <c r="I1994" s="12" t="str">
        <f>VLOOKUP(A1994,'Cleaned Hospitalisation data'!$A$1:$K$2336,4,0)</f>
        <v>Tier - 2</v>
      </c>
      <c r="J1994" s="12" t="str">
        <f>VLOOKUP(A1994,'Cleaned Hospitalisation data'!$A$1:$K$2336,5,0)</f>
        <v>Tier - 3</v>
      </c>
      <c r="K1994" s="12" t="str">
        <f>VLOOKUP(A1994,'Cleaned Hospitalisation data'!$A$1:$K$2336,6,0)</f>
        <v>R1023</v>
      </c>
      <c r="L1994" s="12" cm="1">
        <f t="array" ref="L1994:P1994">_xlfn.XLOOKUP(A1994,$A:$A,'Cleaned Medical Examiation data'!$B:$F)</f>
        <v>23.085000000000001</v>
      </c>
      <c r="M1994" s="12">
        <v>4.2699999999999996</v>
      </c>
      <c r="N1994" s="12" t="str">
        <v>YES</v>
      </c>
      <c r="O1994" s="12" t="str">
        <v>NO</v>
      </c>
      <c r="P1994" s="12" t="str">
        <v>NO</v>
      </c>
      <c r="Q1994" s="19" t="str" cm="1">
        <f t="array" ref="Q1994:T1994">_xlfn.XLOOKUP(A1994,$A:$A,'Cleaned Medical Examiation data'!$H:$K)</f>
        <v>NO</v>
      </c>
      <c r="R1994" s="48">
        <v>2</v>
      </c>
      <c r="S1994" s="45" t="str">
        <v>Normal Weight</v>
      </c>
      <c r="T1994" s="34" t="str">
        <v>Normal</v>
      </c>
    </row>
    <row r="1995" spans="1:20" ht="15.75">
      <c r="A1995" s="33" t="s">
        <v>2037</v>
      </c>
      <c r="B1995" s="7" t="str">
        <f>VLOOKUP(A1995,'Customer Names'!$A:$G,7,0)</f>
        <v>Ms</v>
      </c>
      <c r="C1995" s="7" t="str">
        <f>VLOOKUP(A1995,'Customer Names'!$A:$F,6,0)</f>
        <v>Miranda J</v>
      </c>
      <c r="D1995" s="7" t="str">
        <f>VLOOKUP(A1995,'Customer Names'!$A:$E,5,0)</f>
        <v>Forte</v>
      </c>
      <c r="E1995" s="25" t="str">
        <f>VLOOKUP(A1995,'Cleaned Hospitalisation data'!$A:$K,7,0)</f>
        <v>29-Jun-1959</v>
      </c>
      <c r="F1995" s="12">
        <f>VLOOKUP(A1995,'Cleaned Hospitalisation data'!$A$1:$K$2336,8,0)</f>
        <v>63</v>
      </c>
      <c r="G1995" s="12">
        <f>VLOOKUP(A1995,'Cleaned Hospitalisation data'!$A:$K,2,0)</f>
        <v>0</v>
      </c>
      <c r="H1995" s="28">
        <f>VLOOKUP(A1995,'Cleaned Hospitalisation data'!$A$1:$K$2336,3,0)</f>
        <v>14449.85</v>
      </c>
      <c r="I1995" s="12" t="str">
        <f>VLOOKUP(A1995,'Cleaned Hospitalisation data'!$A$1:$K$2336,4,0)</f>
        <v>Tier - 2</v>
      </c>
      <c r="J1995" s="12" t="str">
        <f>VLOOKUP(A1995,'Cleaned Hospitalisation data'!$A$1:$K$2336,5,0)</f>
        <v>Tier - 1</v>
      </c>
      <c r="K1995" s="12" t="str">
        <f>VLOOKUP(A1995,'Cleaned Hospitalisation data'!$A$1:$K$2336,6,0)</f>
        <v>R1024</v>
      </c>
      <c r="L1995" s="12" cm="1">
        <f t="array" ref="L1995:P1995">_xlfn.XLOOKUP(A1995,$A:$A,'Cleaned Medical Examiation data'!$B:$F)</f>
        <v>21.66</v>
      </c>
      <c r="M1995" s="12">
        <v>5.2</v>
      </c>
      <c r="N1995" s="12" t="str">
        <v>YES</v>
      </c>
      <c r="O1995" s="12" t="str">
        <v>NO</v>
      </c>
      <c r="P1995" s="12" t="str">
        <v>NO</v>
      </c>
      <c r="Q1995" s="19" t="str" cm="1">
        <f t="array" ref="Q1995:T1995">_xlfn.XLOOKUP(A1995,$A:$A,'Cleaned Medical Examiation data'!$H:$K)</f>
        <v>NO</v>
      </c>
      <c r="R1995" s="48">
        <v>2</v>
      </c>
      <c r="S1995" s="45" t="str">
        <v>Normal Weight</v>
      </c>
      <c r="T1995" s="34" t="str">
        <v>Normal</v>
      </c>
    </row>
    <row r="1996" spans="1:20" ht="15.75">
      <c r="A1996" s="33" t="s">
        <v>2038</v>
      </c>
      <c r="B1996" s="7" t="str">
        <f>VLOOKUP(A1996,'Customer Names'!$A:$G,7,0)</f>
        <v>Mr</v>
      </c>
      <c r="C1996" s="7" t="str">
        <f>VLOOKUP(A1996,'Customer Names'!$A:$F,6,0)</f>
        <v>Roberto</v>
      </c>
      <c r="D1996" s="7" t="str">
        <f>VLOOKUP(A1996,'Customer Names'!$A:$E,5,0)</f>
        <v>Corona Iturriaga</v>
      </c>
      <c r="E1996" s="25" t="str">
        <f>VLOOKUP(A1996,'Cleaned Hospitalisation data'!$A:$K,7,0)</f>
        <v>4-Nov-1967</v>
      </c>
      <c r="F1996" s="12">
        <f>VLOOKUP(A1996,'Cleaned Hospitalisation data'!$A$1:$K$2336,8,0)</f>
        <v>55</v>
      </c>
      <c r="G1996" s="12">
        <f>VLOOKUP(A1996,'Cleaned Hospitalisation data'!$A:$K,2,0)</f>
        <v>0</v>
      </c>
      <c r="H1996" s="28">
        <f>VLOOKUP(A1996,'Cleaned Hospitalisation data'!$A$1:$K$2336,3,0)</f>
        <v>14427.63</v>
      </c>
      <c r="I1996" s="12" t="str">
        <f>VLOOKUP(A1996,'Cleaned Hospitalisation data'!$A$1:$K$2336,4,0)</f>
        <v>Tier - 2</v>
      </c>
      <c r="J1996" s="12" t="str">
        <f>VLOOKUP(A1996,'Cleaned Hospitalisation data'!$A$1:$K$2336,5,0)</f>
        <v>Tier - 2</v>
      </c>
      <c r="K1996" s="12" t="str">
        <f>VLOOKUP(A1996,'Cleaned Hospitalisation data'!$A$1:$K$2336,6,0)</f>
        <v>R1021</v>
      </c>
      <c r="L1996" s="12" cm="1">
        <f t="array" ref="L1996:P1996">_xlfn.XLOOKUP(A1996,$A:$A,'Cleaned Medical Examiation data'!$B:$F)</f>
        <v>36.47</v>
      </c>
      <c r="M1996" s="12">
        <v>8.23</v>
      </c>
      <c r="N1996" s="12" t="str">
        <v>YES</v>
      </c>
      <c r="O1996" s="12" t="str">
        <v>NO</v>
      </c>
      <c r="P1996" s="12" t="str">
        <v>NO</v>
      </c>
      <c r="Q1996" s="19" t="str" cm="1">
        <f t="array" ref="Q1996:T1996">_xlfn.XLOOKUP(A1996,$A:$A,'Cleaned Medical Examiation data'!$H:$K)</f>
        <v>NO</v>
      </c>
      <c r="R1996" s="48">
        <v>0</v>
      </c>
      <c r="S1996" s="45" t="str">
        <v>Obesity</v>
      </c>
      <c r="T1996" s="34" t="str">
        <v>Diabetes</v>
      </c>
    </row>
    <row r="1997" spans="1:20" ht="15.75">
      <c r="A1997" s="33" t="s">
        <v>2039</v>
      </c>
      <c r="B1997" s="7" t="str">
        <f>VLOOKUP(A1997,'Customer Names'!$A:$G,7,0)</f>
        <v>Mrs</v>
      </c>
      <c r="C1997" s="7" t="str">
        <f>VLOOKUP(A1997,'Customer Names'!$A:$F,6,0)</f>
        <v>Rebecca B</v>
      </c>
      <c r="D1997" s="7" t="str">
        <f>VLOOKUP(A1997,'Customer Names'!$A:$E,5,0)</f>
        <v>McCollum</v>
      </c>
      <c r="E1997" s="25" t="str">
        <f>VLOOKUP(A1997,'Cleaned Hospitalisation data'!$A:$K,7,0)</f>
        <v>15-Aug-1967</v>
      </c>
      <c r="F1997" s="12">
        <f>VLOOKUP(A1997,'Cleaned Hospitalisation data'!$A$1:$K$2336,8,0)</f>
        <v>55</v>
      </c>
      <c r="G1997" s="12">
        <f>VLOOKUP(A1997,'Cleaned Hospitalisation data'!$A:$K,2,0)</f>
        <v>0</v>
      </c>
      <c r="H1997" s="28">
        <f>VLOOKUP(A1997,'Cleaned Hospitalisation data'!$A$1:$K$2336,3,0)</f>
        <v>14426.66</v>
      </c>
      <c r="I1997" s="12" t="str">
        <f>VLOOKUP(A1997,'Cleaned Hospitalisation data'!$A$1:$K$2336,4,0)</f>
        <v>Tier - 2</v>
      </c>
      <c r="J1997" s="12" t="str">
        <f>VLOOKUP(A1997,'Cleaned Hospitalisation data'!$A$1:$K$2336,5,0)</f>
        <v>Tier - 2</v>
      </c>
      <c r="K1997" s="12" t="str">
        <f>VLOOKUP(A1997,'Cleaned Hospitalisation data'!$A$1:$K$2336,6,0)</f>
        <v>R1026</v>
      </c>
      <c r="L1997" s="12" cm="1">
        <f t="array" ref="L1997:P1997">_xlfn.XLOOKUP(A1997,$A:$A,'Cleaned Medical Examiation data'!$B:$F)</f>
        <v>36.08</v>
      </c>
      <c r="M1997" s="12">
        <v>10.33</v>
      </c>
      <c r="N1997" s="12" t="str">
        <v>YES</v>
      </c>
      <c r="O1997" s="12" t="str">
        <v>NO</v>
      </c>
      <c r="P1997" s="12" t="str">
        <v>NO</v>
      </c>
      <c r="Q1997" s="19" t="str" cm="1">
        <f t="array" ref="Q1997:T1997">_xlfn.XLOOKUP(A1997,$A:$A,'Cleaned Medical Examiation data'!$H:$K)</f>
        <v>NO</v>
      </c>
      <c r="R1997" s="48">
        <v>0</v>
      </c>
      <c r="S1997" s="45" t="str">
        <v>Obesity</v>
      </c>
      <c r="T1997" s="34" t="str">
        <v>Diabetes</v>
      </c>
    </row>
    <row r="1998" spans="1:20" ht="15.75">
      <c r="A1998" s="33" t="s">
        <v>2040</v>
      </c>
      <c r="B1998" s="7" t="str">
        <f>VLOOKUP(A1998,'Customer Names'!$A:$G,7,0)</f>
        <v>Ms</v>
      </c>
      <c r="C1998" s="7" t="str">
        <f>VLOOKUP(A1998,'Customer Names'!$A:$F,6,0)</f>
        <v>Tiffany</v>
      </c>
      <c r="D1998" s="7" t="str">
        <f>VLOOKUP(A1998,'Customer Names'!$A:$E,5,0)</f>
        <v>Hevner</v>
      </c>
      <c r="E1998" s="25" t="str">
        <f>VLOOKUP(A1998,'Cleaned Hospitalisation data'!$A:$K,7,0)</f>
        <v>10-Aug-1999</v>
      </c>
      <c r="F1998" s="12">
        <f>VLOOKUP(A1998,'Cleaned Hospitalisation data'!$A$1:$K$2336,8,0)</f>
        <v>23</v>
      </c>
      <c r="G1998" s="12">
        <f>VLOOKUP(A1998,'Cleaned Hospitalisation data'!$A:$K,2,0)</f>
        <v>2</v>
      </c>
      <c r="H1998" s="28">
        <f>VLOOKUP(A1998,'Cleaned Hospitalisation data'!$A$1:$K$2336,3,0)</f>
        <v>14426.07</v>
      </c>
      <c r="I1998" s="12" t="str">
        <f>VLOOKUP(A1998,'Cleaned Hospitalisation data'!$A$1:$K$2336,4,0)</f>
        <v>Tier - 2</v>
      </c>
      <c r="J1998" s="12" t="str">
        <f>VLOOKUP(A1998,'Cleaned Hospitalisation data'!$A$1:$K$2336,5,0)</f>
        <v>Tier - 1</v>
      </c>
      <c r="K1998" s="12" t="str">
        <f>VLOOKUP(A1998,'Cleaned Hospitalisation data'!$A$1:$K$2336,6,0)</f>
        <v>R1012</v>
      </c>
      <c r="L1998" s="12" cm="1">
        <f t="array" ref="L1998:P1998">_xlfn.XLOOKUP(A1998,$A:$A,'Cleaned Medical Examiation data'!$B:$F)</f>
        <v>23.18</v>
      </c>
      <c r="M1998" s="12">
        <v>6.13</v>
      </c>
      <c r="N1998" s="12" t="str">
        <v>NO</v>
      </c>
      <c r="O1998" s="12" t="str">
        <v>NO</v>
      </c>
      <c r="P1998" s="12" t="str">
        <v>NO</v>
      </c>
      <c r="Q1998" s="19" t="str" cm="1">
        <f t="array" ref="Q1998:T1998">_xlfn.XLOOKUP(A1998,$A:$A,'Cleaned Medical Examiation data'!$H:$K)</f>
        <v>NO</v>
      </c>
      <c r="R1998" s="48">
        <v>0</v>
      </c>
      <c r="S1998" s="45" t="str">
        <v>Normal Weight</v>
      </c>
      <c r="T1998" s="34" t="str">
        <v>Prediabetes</v>
      </c>
    </row>
    <row r="1999" spans="1:20" ht="15.75">
      <c r="A1999" s="33" t="s">
        <v>2041</v>
      </c>
      <c r="B1999" s="7" t="str">
        <f>VLOOKUP(A1999,'Customer Names'!$A:$G,7,0)</f>
        <v>Mr</v>
      </c>
      <c r="C1999" s="7" t="str">
        <f>VLOOKUP(A1999,'Customer Names'!$A:$F,6,0)</f>
        <v>Alexander</v>
      </c>
      <c r="D1999" s="7" t="str">
        <f>VLOOKUP(A1999,'Customer Names'!$A:$E,5,0)</f>
        <v>Looi</v>
      </c>
      <c r="E1999" s="25" t="str">
        <f>VLOOKUP(A1999,'Cleaned Hospitalisation data'!$A:$K,7,0)</f>
        <v>20-Sep-1958</v>
      </c>
      <c r="F1999" s="12">
        <f>VLOOKUP(A1999,'Cleaned Hospitalisation data'!$A$1:$K$2336,8,0)</f>
        <v>64</v>
      </c>
      <c r="G1999" s="12">
        <f>VLOOKUP(A1999,'Cleaned Hospitalisation data'!$A:$K,2,0)</f>
        <v>1</v>
      </c>
      <c r="H1999" s="28">
        <f>VLOOKUP(A1999,'Cleaned Hospitalisation data'!$A$1:$K$2336,3,0)</f>
        <v>14418.28</v>
      </c>
      <c r="I1999" s="12" t="str">
        <f>VLOOKUP(A1999,'Cleaned Hospitalisation data'!$A$1:$K$2336,4,0)</f>
        <v>Tier - 2</v>
      </c>
      <c r="J1999" s="12" t="str">
        <f>VLOOKUP(A1999,'Cleaned Hospitalisation data'!$A$1:$K$2336,5,0)</f>
        <v>Tier - 3</v>
      </c>
      <c r="K1999" s="12" t="str">
        <f>VLOOKUP(A1999,'Cleaned Hospitalisation data'!$A$1:$K$2336,6,0)</f>
        <v>R1013</v>
      </c>
      <c r="L1999" s="12" cm="1">
        <f t="array" ref="L1999:P1999">_xlfn.XLOOKUP(A1999,$A:$A,'Cleaned Medical Examiation data'!$B:$F)</f>
        <v>39.159999999999997</v>
      </c>
      <c r="M1999" s="12">
        <v>8.08</v>
      </c>
      <c r="N1999" s="12" t="str">
        <v>NO</v>
      </c>
      <c r="O1999" s="12" t="str">
        <v>NO</v>
      </c>
      <c r="P1999" s="12" t="str">
        <v>NO</v>
      </c>
      <c r="Q1999" s="19" t="str" cm="1">
        <f t="array" ref="Q1999:T1999">_xlfn.XLOOKUP(A1999,$A:$A,'Cleaned Medical Examiation data'!$H:$K)</f>
        <v>NO</v>
      </c>
      <c r="R1999" s="48">
        <v>3</v>
      </c>
      <c r="S1999" s="45" t="str">
        <v>Obesity</v>
      </c>
      <c r="T1999" s="34" t="str">
        <v>Diabetes</v>
      </c>
    </row>
    <row r="2000" spans="1:20" ht="15.75">
      <c r="A2000" s="33" t="s">
        <v>2042</v>
      </c>
      <c r="B2000" s="7" t="str">
        <f>VLOOKUP(A2000,'Customer Names'!$A:$G,7,0)</f>
        <v>Mr</v>
      </c>
      <c r="C2000" s="7" t="str">
        <f>VLOOKUP(A2000,'Customer Names'!$A:$F,6,0)</f>
        <v>Rich M</v>
      </c>
      <c r="D2000" s="7" t="str">
        <f>VLOOKUP(A2000,'Customer Names'!$A:$E,5,0)</f>
        <v>Power</v>
      </c>
      <c r="E2000" s="25" t="str">
        <f>VLOOKUP(A2000,'Cleaned Hospitalisation data'!$A:$K,7,0)</f>
        <v>29-Jul-1958</v>
      </c>
      <c r="F2000" s="12">
        <f>VLOOKUP(A2000,'Cleaned Hospitalisation data'!$A$1:$K$2336,8,0)</f>
        <v>64</v>
      </c>
      <c r="G2000" s="12">
        <f>VLOOKUP(A2000,'Cleaned Hospitalisation data'!$A:$K,2,0)</f>
        <v>0</v>
      </c>
      <c r="H2000" s="28">
        <f>VLOOKUP(A2000,'Cleaned Hospitalisation data'!$A$1:$K$2336,3,0)</f>
        <v>14410.93</v>
      </c>
      <c r="I2000" s="12" t="str">
        <f>VLOOKUP(A2000,'Cleaned Hospitalisation data'!$A$1:$K$2336,4,0)</f>
        <v>Tier - 2</v>
      </c>
      <c r="J2000" s="12" t="str">
        <f>VLOOKUP(A2000,'Cleaned Hospitalisation data'!$A$1:$K$2336,5,0)</f>
        <v>Tier - 2</v>
      </c>
      <c r="K2000" s="12" t="str">
        <f>VLOOKUP(A2000,'Cleaned Hospitalisation data'!$A$1:$K$2336,6,0)</f>
        <v>R1016</v>
      </c>
      <c r="L2000" s="12" cm="1">
        <f t="array" ref="L2000:P2000">_xlfn.XLOOKUP(A2000,$A:$A,'Cleaned Medical Examiation data'!$B:$F)</f>
        <v>38.19</v>
      </c>
      <c r="M2000" s="12">
        <v>10.49</v>
      </c>
      <c r="N2000" s="12" t="str">
        <v>NO</v>
      </c>
      <c r="O2000" s="12" t="str">
        <v>NO</v>
      </c>
      <c r="P2000" s="12" t="str">
        <v>NO</v>
      </c>
      <c r="Q2000" s="19" t="str" cm="1">
        <f t="array" ref="Q2000:T2000">_xlfn.XLOOKUP(A2000,$A:$A,'Cleaned Medical Examiation data'!$H:$K)</f>
        <v>NO</v>
      </c>
      <c r="R2000" s="48">
        <v>3</v>
      </c>
      <c r="S2000" s="45" t="str">
        <v>Obesity</v>
      </c>
      <c r="T2000" s="34" t="str">
        <v>Diabetes</v>
      </c>
    </row>
    <row r="2001" spans="1:20" ht="15.75">
      <c r="A2001" s="33" t="s">
        <v>2043</v>
      </c>
      <c r="B2001" s="7" t="str">
        <f>VLOOKUP(A2001,'Customer Names'!$A:$G,7,0)</f>
        <v>Mr</v>
      </c>
      <c r="C2001" s="7" t="str">
        <f>VLOOKUP(A2001,'Customer Names'!$A:$F,6,0)</f>
        <v>Aaron C</v>
      </c>
      <c r="D2001" s="7" t="str">
        <f>VLOOKUP(A2001,'Customer Names'!$A:$E,5,0)</f>
        <v>Routon</v>
      </c>
      <c r="E2001" s="25" t="str">
        <f>VLOOKUP(A2001,'Cleaned Hospitalisation data'!$A:$K,7,0)</f>
        <v>14-Sep-1958</v>
      </c>
      <c r="F2001" s="12">
        <f>VLOOKUP(A2001,'Cleaned Hospitalisation data'!$A$1:$K$2336,8,0)</f>
        <v>64</v>
      </c>
      <c r="G2001" s="12">
        <f>VLOOKUP(A2001,'Cleaned Hospitalisation data'!$A:$K,2,0)</f>
        <v>0</v>
      </c>
      <c r="H2001" s="28">
        <f>VLOOKUP(A2001,'Cleaned Hospitalisation data'!$A$1:$K$2336,3,0)</f>
        <v>14394.56</v>
      </c>
      <c r="I2001" s="12" t="str">
        <f>VLOOKUP(A2001,'Cleaned Hospitalisation data'!$A$1:$K$2336,4,0)</f>
        <v>Tier - 2</v>
      </c>
      <c r="J2001" s="12" t="str">
        <f>VLOOKUP(A2001,'Cleaned Hospitalisation data'!$A$1:$K$2336,5,0)</f>
        <v>Tier - 1</v>
      </c>
      <c r="K2001" s="12" t="str">
        <f>VLOOKUP(A2001,'Cleaned Hospitalisation data'!$A$1:$K$2336,6,0)</f>
        <v>R1018</v>
      </c>
      <c r="L2001" s="12" cm="1">
        <f t="array" ref="L2001:P2001">_xlfn.XLOOKUP(A2001,$A:$A,'Cleaned Medical Examiation data'!$B:$F)</f>
        <v>26.41</v>
      </c>
      <c r="M2001" s="12">
        <v>8.11</v>
      </c>
      <c r="N2001" s="12" t="str">
        <v>NO</v>
      </c>
      <c r="O2001" s="12" t="str">
        <v>NO</v>
      </c>
      <c r="P2001" s="12" t="str">
        <v>NO</v>
      </c>
      <c r="Q2001" s="19" t="str" cm="1">
        <f t="array" ref="Q2001:T2001">_xlfn.XLOOKUP(A2001,$A:$A,'Cleaned Medical Examiation data'!$H:$K)</f>
        <v>NO</v>
      </c>
      <c r="R2001" s="48">
        <v>3</v>
      </c>
      <c r="S2001" s="45" t="str">
        <v>Over Weight</v>
      </c>
      <c r="T2001" s="34" t="str">
        <v>Diabetes</v>
      </c>
    </row>
    <row r="2002" spans="1:20" ht="15.75">
      <c r="A2002" s="33" t="s">
        <v>2044</v>
      </c>
      <c r="B2002" s="7" t="str">
        <f>VLOOKUP(A2002,'Customer Names'!$A:$G,7,0)</f>
        <v>Ms</v>
      </c>
      <c r="C2002" s="7" t="str">
        <f>VLOOKUP(A2002,'Customer Names'!$A:$F,6,0)</f>
        <v>Kate</v>
      </c>
      <c r="D2002" s="7" t="str">
        <f>VLOOKUP(A2002,'Customer Names'!$A:$E,5,0)</f>
        <v>Dochelli</v>
      </c>
      <c r="E2002" s="25" t="str">
        <f>VLOOKUP(A2002,'Cleaned Hospitalisation data'!$A:$K,7,0)</f>
        <v>22-Jun-1965</v>
      </c>
      <c r="F2002" s="12">
        <f>VLOOKUP(A2002,'Cleaned Hospitalisation data'!$A$1:$K$2336,8,0)</f>
        <v>57</v>
      </c>
      <c r="G2002" s="12">
        <f>VLOOKUP(A2002,'Cleaned Hospitalisation data'!$A:$K,2,0)</f>
        <v>4</v>
      </c>
      <c r="H2002" s="28">
        <f>VLOOKUP(A2002,'Cleaned Hospitalisation data'!$A$1:$K$2336,3,0)</f>
        <v>14394.4</v>
      </c>
      <c r="I2002" s="12" t="str">
        <f>VLOOKUP(A2002,'Cleaned Hospitalisation data'!$A$1:$K$2336,4,0)</f>
        <v>Tier - 2</v>
      </c>
      <c r="J2002" s="12" t="str">
        <f>VLOOKUP(A2002,'Cleaned Hospitalisation data'!$A$1:$K$2336,5,0)</f>
        <v>Tier - 3</v>
      </c>
      <c r="K2002" s="12" t="str">
        <f>VLOOKUP(A2002,'Cleaned Hospitalisation data'!$A$1:$K$2336,6,0)</f>
        <v>R1024</v>
      </c>
      <c r="L2002" s="12" cm="1">
        <f t="array" ref="L2002:P2002">_xlfn.XLOOKUP(A2002,$A:$A,'Cleaned Medical Examiation data'!$B:$F)</f>
        <v>28.785</v>
      </c>
      <c r="M2002" s="12">
        <v>6.6</v>
      </c>
      <c r="N2002" s="12" t="str">
        <v>NO</v>
      </c>
      <c r="O2002" s="12" t="str">
        <v>NO</v>
      </c>
      <c r="P2002" s="12" t="str">
        <v>NO</v>
      </c>
      <c r="Q2002" s="19" t="str" cm="1">
        <f t="array" ref="Q2002:T2002">_xlfn.XLOOKUP(A2002,$A:$A,'Cleaned Medical Examiation data'!$H:$K)</f>
        <v>NO</v>
      </c>
      <c r="R2002" s="48">
        <v>0</v>
      </c>
      <c r="S2002" s="45" t="str">
        <v>Over Weight</v>
      </c>
      <c r="T2002" s="34" t="str">
        <v>Diabetes</v>
      </c>
    </row>
    <row r="2003" spans="1:20" ht="15.75">
      <c r="A2003" s="33" t="s">
        <v>2045</v>
      </c>
      <c r="B2003" s="7" t="str">
        <f>VLOOKUP(A2003,'Customer Names'!$A:$G,7,0)</f>
        <v>Ms</v>
      </c>
      <c r="C2003" s="7" t="str">
        <f>VLOOKUP(A2003,'Customer Names'!$A:$F,6,0)</f>
        <v>Maria M</v>
      </c>
      <c r="D2003" s="7" t="str">
        <f>VLOOKUP(A2003,'Customer Names'!$A:$E,5,0)</f>
        <v>Gillespie</v>
      </c>
      <c r="E2003" s="25" t="str">
        <f>VLOOKUP(A2003,'Cleaned Hospitalisation data'!$A:$K,7,0)</f>
        <v>16-Jul-1963</v>
      </c>
      <c r="F2003" s="12">
        <f>VLOOKUP(A2003,'Cleaned Hospitalisation data'!$A$1:$K$2336,8,0)</f>
        <v>59</v>
      </c>
      <c r="G2003" s="12">
        <f>VLOOKUP(A2003,'Cleaned Hospitalisation data'!$A:$K,2,0)</f>
        <v>3</v>
      </c>
      <c r="H2003" s="28">
        <f>VLOOKUP(A2003,'Cleaned Hospitalisation data'!$A$1:$K$2336,3,0)</f>
        <v>14382.71</v>
      </c>
      <c r="I2003" s="12" t="str">
        <f>VLOOKUP(A2003,'Cleaned Hospitalisation data'!$A$1:$K$2336,4,0)</f>
        <v>Tier - 2</v>
      </c>
      <c r="J2003" s="12" t="str">
        <f>VLOOKUP(A2003,'Cleaned Hospitalisation data'!$A$1:$K$2336,5,0)</f>
        <v>Tier - 2</v>
      </c>
      <c r="K2003" s="12" t="str">
        <f>VLOOKUP(A2003,'Cleaned Hospitalisation data'!$A$1:$K$2336,6,0)</f>
        <v>R1012</v>
      </c>
      <c r="L2003" s="12" cm="1">
        <f t="array" ref="L2003:P2003">_xlfn.XLOOKUP(A2003,$A:$A,'Cleaned Medical Examiation data'!$B:$F)</f>
        <v>26.695</v>
      </c>
      <c r="M2003" s="12">
        <v>10.14</v>
      </c>
      <c r="N2003" s="12" t="str">
        <v>YES</v>
      </c>
      <c r="O2003" s="12" t="str">
        <v>NO</v>
      </c>
      <c r="P2003" s="12" t="str">
        <v>YES</v>
      </c>
      <c r="Q2003" s="19" t="str" cm="1">
        <f t="array" ref="Q2003:T2003">_xlfn.XLOOKUP(A2003,$A:$A,'Cleaned Medical Examiation data'!$H:$K)</f>
        <v>NO</v>
      </c>
      <c r="R2003" s="48">
        <v>1</v>
      </c>
      <c r="S2003" s="45" t="str">
        <v>Over Weight</v>
      </c>
      <c r="T2003" s="34" t="str">
        <v>Diabetes</v>
      </c>
    </row>
    <row r="2004" spans="1:20" ht="15.75">
      <c r="A2004" s="33" t="s">
        <v>2046</v>
      </c>
      <c r="B2004" s="7" t="str">
        <f>VLOOKUP(A2004,'Customer Names'!$A:$G,7,0)</f>
        <v>Mr</v>
      </c>
      <c r="C2004" s="7" t="str">
        <f>VLOOKUP(A2004,'Customer Names'!$A:$F,6,0)</f>
        <v>Scott</v>
      </c>
      <c r="D2004" s="7" t="str">
        <f>VLOOKUP(A2004,'Customer Names'!$A:$E,5,0)</f>
        <v>Macpherson</v>
      </c>
      <c r="E2004" s="25" t="str">
        <f>VLOOKUP(A2004,'Cleaned Hospitalisation data'!$A:$K,7,0)</f>
        <v>27-Oct-1994</v>
      </c>
      <c r="F2004" s="12">
        <f>VLOOKUP(A2004,'Cleaned Hospitalisation data'!$A$1:$K$2336,8,0)</f>
        <v>28</v>
      </c>
      <c r="G2004" s="12">
        <f>VLOOKUP(A2004,'Cleaned Hospitalisation data'!$A:$K,2,0)</f>
        <v>1</v>
      </c>
      <c r="H2004" s="28">
        <f>VLOOKUP(A2004,'Cleaned Hospitalisation data'!$A$1:$K$2336,3,0)</f>
        <v>51194.559999999998</v>
      </c>
      <c r="I2004" s="12" t="str">
        <f>VLOOKUP(A2004,'Cleaned Hospitalisation data'!$A$1:$K$2336,4,0)</f>
        <v>Tier - 1</v>
      </c>
      <c r="J2004" s="12" t="str">
        <f>VLOOKUP(A2004,'Cleaned Hospitalisation data'!$A$1:$K$2336,5,0)</f>
        <v>Tier - 3</v>
      </c>
      <c r="K2004" s="12" t="str">
        <f>VLOOKUP(A2004,'Cleaned Hospitalisation data'!$A$1:$K$2336,6,0)</f>
        <v>R1011</v>
      </c>
      <c r="L2004" s="12" cm="1">
        <f t="array" ref="L2004:P2004">_xlfn.XLOOKUP(A2004,$A:$A,'Cleaned Medical Examiation data'!$B:$F)</f>
        <v>36.4</v>
      </c>
      <c r="M2004" s="12">
        <v>6.07</v>
      </c>
      <c r="N2004" s="12" t="str">
        <v>NO</v>
      </c>
      <c r="O2004" s="12" t="str">
        <v>NO</v>
      </c>
      <c r="P2004" s="12" t="str">
        <v>NO</v>
      </c>
      <c r="Q2004" s="19" t="str" cm="1">
        <f t="array" ref="Q2004:T2004">_xlfn.XLOOKUP(A2004,$A:$A,'Cleaned Medical Examiation data'!$H:$K)</f>
        <v>YES</v>
      </c>
      <c r="R2004" s="48">
        <v>0</v>
      </c>
      <c r="S2004" s="45" t="str">
        <v>Obesity</v>
      </c>
      <c r="T2004" s="34" t="str">
        <v>Prediabetes</v>
      </c>
    </row>
    <row r="2005" spans="1:20" ht="15.75">
      <c r="A2005" s="33" t="s">
        <v>2047</v>
      </c>
      <c r="B2005" s="7" t="str">
        <f>VLOOKUP(A2005,'Customer Names'!$A:$G,7,0)</f>
        <v>Mr</v>
      </c>
      <c r="C2005" s="7" t="str">
        <f>VLOOKUP(A2005,'Customer Names'!$A:$F,6,0)</f>
        <v>Freeman</v>
      </c>
      <c r="D2005" s="7" t="str">
        <f>VLOOKUP(A2005,'Customer Names'!$A:$E,5,0)</f>
        <v>Lee</v>
      </c>
      <c r="E2005" s="25" t="str">
        <f>VLOOKUP(A2005,'Cleaned Hospitalisation data'!$A:$K,7,0)</f>
        <v>19-Dec-1968</v>
      </c>
      <c r="F2005" s="12">
        <f>VLOOKUP(A2005,'Cleaned Hospitalisation data'!$A$1:$K$2336,8,0)</f>
        <v>54</v>
      </c>
      <c r="G2005" s="12">
        <f>VLOOKUP(A2005,'Cleaned Hospitalisation data'!$A:$K,2,0)</f>
        <v>1</v>
      </c>
      <c r="H2005" s="28">
        <f>VLOOKUP(A2005,'Cleaned Hospitalisation data'!$A$1:$K$2336,3,0)</f>
        <v>41999.519999999997</v>
      </c>
      <c r="I2005" s="12" t="str">
        <f>VLOOKUP(A2005,'Cleaned Hospitalisation data'!$A$1:$K$2336,4,0)</f>
        <v>Tier - 1</v>
      </c>
      <c r="J2005" s="12" t="str">
        <f>VLOOKUP(A2005,'Cleaned Hospitalisation data'!$A$1:$K$2336,5,0)</f>
        <v>Tier - 3</v>
      </c>
      <c r="K2005" s="12" t="str">
        <f>VLOOKUP(A2005,'Cleaned Hospitalisation data'!$A$1:$K$2336,6,0)</f>
        <v>R1013</v>
      </c>
      <c r="L2005" s="12" cm="1">
        <f t="array" ref="L2005:P2005">_xlfn.XLOOKUP(A2005,$A:$A,'Cleaned Medical Examiation data'!$B:$F)</f>
        <v>30.8</v>
      </c>
      <c r="M2005" s="12">
        <v>9.77</v>
      </c>
      <c r="N2005" s="12" t="str">
        <v>NO</v>
      </c>
      <c r="O2005" s="12" t="str">
        <v>NO</v>
      </c>
      <c r="P2005" s="12" t="str">
        <v>NO</v>
      </c>
      <c r="Q2005" s="19" t="str" cm="1">
        <f t="array" ref="Q2005:T2005">_xlfn.XLOOKUP(A2005,$A:$A,'Cleaned Medical Examiation data'!$H:$K)</f>
        <v>YES</v>
      </c>
      <c r="R2005" s="48">
        <v>0</v>
      </c>
      <c r="S2005" s="45" t="str">
        <v>Obesity</v>
      </c>
      <c r="T2005" s="34" t="str">
        <v>Diabetes</v>
      </c>
    </row>
    <row r="2006" spans="1:20" ht="15.75">
      <c r="A2006" s="33" t="s">
        <v>2048</v>
      </c>
      <c r="B2006" s="7" t="str">
        <f>VLOOKUP(A2006,'Customer Names'!$A:$G,7,0)</f>
        <v>Mr</v>
      </c>
      <c r="C2006" s="7" t="str">
        <f>VLOOKUP(A2006,'Customer Names'!$A:$F,6,0)</f>
        <v>Daven W</v>
      </c>
      <c r="D2006" s="7" t="str">
        <f>VLOOKUP(A2006,'Customer Names'!$A:$E,5,0)</f>
        <v>Oskvig</v>
      </c>
      <c r="E2006" s="25" t="str">
        <f>VLOOKUP(A2006,'Cleaned Hospitalisation data'!$A:$K,7,0)</f>
        <v>16-Nov-1988</v>
      </c>
      <c r="F2006" s="12">
        <f>VLOOKUP(A2006,'Cleaned Hospitalisation data'!$A$1:$K$2336,8,0)</f>
        <v>34</v>
      </c>
      <c r="G2006" s="12">
        <f>VLOOKUP(A2006,'Cleaned Hospitalisation data'!$A:$K,2,0)</f>
        <v>1</v>
      </c>
      <c r="H2006" s="28">
        <f>VLOOKUP(A2006,'Cleaned Hospitalisation data'!$A$1:$K$2336,3,0)</f>
        <v>14358.36</v>
      </c>
      <c r="I2006" s="12" t="str">
        <f>VLOOKUP(A2006,'Cleaned Hospitalisation data'!$A$1:$K$2336,4,0)</f>
        <v>Tier - 2</v>
      </c>
      <c r="J2006" s="12" t="str">
        <f>VLOOKUP(A2006,'Cleaned Hospitalisation data'!$A$1:$K$2336,5,0)</f>
        <v>Tier - 2</v>
      </c>
      <c r="K2006" s="12" t="str">
        <f>VLOOKUP(A2006,'Cleaned Hospitalisation data'!$A$1:$K$2336,6,0)</f>
        <v>R1011</v>
      </c>
      <c r="L2006" s="12" cm="1">
        <f t="array" ref="L2006:P2006">_xlfn.XLOOKUP(A2006,$A:$A,'Cleaned Medical Examiation data'!$B:$F)</f>
        <v>32.799999999999997</v>
      </c>
      <c r="M2006" s="12">
        <v>6.06</v>
      </c>
      <c r="N2006" s="12" t="str">
        <v>YES</v>
      </c>
      <c r="O2006" s="12" t="str">
        <v>NO</v>
      </c>
      <c r="P2006" s="12" t="str">
        <v>NO</v>
      </c>
      <c r="Q2006" s="19" t="str" cm="1">
        <f t="array" ref="Q2006:T2006">_xlfn.XLOOKUP(A2006,$A:$A,'Cleaned Medical Examiation data'!$H:$K)</f>
        <v>NO</v>
      </c>
      <c r="R2006" s="48">
        <v>1</v>
      </c>
      <c r="S2006" s="45" t="str">
        <v>Obesity</v>
      </c>
      <c r="T2006" s="34" t="str">
        <v>Prediabetes</v>
      </c>
    </row>
    <row r="2007" spans="1:20" ht="15.75">
      <c r="A2007" s="33" t="s">
        <v>2049</v>
      </c>
      <c r="B2007" s="7" t="str">
        <f>VLOOKUP(A2007,'Customer Names'!$A:$G,7,0)</f>
        <v>Mrs</v>
      </c>
      <c r="C2007" s="7" t="str">
        <f>VLOOKUP(A2007,'Customer Names'!$A:$F,6,0)</f>
        <v>Brianne</v>
      </c>
      <c r="D2007" s="7" t="str">
        <f>VLOOKUP(A2007,'Customer Names'!$A:$E,5,0)</f>
        <v>Holland-Stergar</v>
      </c>
      <c r="E2007" s="25" t="str">
        <f>VLOOKUP(A2007,'Cleaned Hospitalisation data'!$A:$K,7,0)</f>
        <v>10-Oct-1967</v>
      </c>
      <c r="F2007" s="12">
        <f>VLOOKUP(A2007,'Cleaned Hospitalisation data'!$A$1:$K$2336,8,0)</f>
        <v>55</v>
      </c>
      <c r="G2007" s="12">
        <f>VLOOKUP(A2007,'Cleaned Hospitalisation data'!$A:$K,2,0)</f>
        <v>0</v>
      </c>
      <c r="H2007" s="28">
        <f>VLOOKUP(A2007,'Cleaned Hospitalisation data'!$A$1:$K$2336,3,0)</f>
        <v>14355.43</v>
      </c>
      <c r="I2007" s="12" t="str">
        <f>VLOOKUP(A2007,'Cleaned Hospitalisation data'!$A$1:$K$2336,4,0)</f>
        <v>Tier - 2</v>
      </c>
      <c r="J2007" s="12" t="str">
        <f>VLOOKUP(A2007,'Cleaned Hospitalisation data'!$A$1:$K$2336,5,0)</f>
        <v>Tier - 1</v>
      </c>
      <c r="K2007" s="12" t="str">
        <f>VLOOKUP(A2007,'Cleaned Hospitalisation data'!$A$1:$K$2336,6,0)</f>
        <v>R1026</v>
      </c>
      <c r="L2007" s="12" cm="1">
        <f t="array" ref="L2007:P2007">_xlfn.XLOOKUP(A2007,$A:$A,'Cleaned Medical Examiation data'!$B:$F)</f>
        <v>35.869999999999997</v>
      </c>
      <c r="M2007" s="12">
        <v>9.91</v>
      </c>
      <c r="N2007" s="12" t="str">
        <v>YES</v>
      </c>
      <c r="O2007" s="12" t="str">
        <v>NO</v>
      </c>
      <c r="P2007" s="12" t="str">
        <v>NO</v>
      </c>
      <c r="Q2007" s="19" t="str" cm="1">
        <f t="array" ref="Q2007:T2007">_xlfn.XLOOKUP(A2007,$A:$A,'Cleaned Medical Examiation data'!$H:$K)</f>
        <v>NO</v>
      </c>
      <c r="R2007" s="48">
        <v>0</v>
      </c>
      <c r="S2007" s="45" t="str">
        <v>Obesity</v>
      </c>
      <c r="T2007" s="34" t="str">
        <v>Diabetes</v>
      </c>
    </row>
    <row r="2008" spans="1:20" ht="15.75">
      <c r="A2008" s="33" t="s">
        <v>2050</v>
      </c>
      <c r="B2008" s="7" t="str">
        <f>VLOOKUP(A2008,'Customer Names'!$A:$G,7,0)</f>
        <v>Mr</v>
      </c>
      <c r="C2008" s="7" t="str">
        <f>VLOOKUP(A2008,'Customer Names'!$A:$F,6,0)</f>
        <v>Hiroki</v>
      </c>
      <c r="D2008" s="7" t="str">
        <f>VLOOKUP(A2008,'Customer Names'!$A:$E,5,0)</f>
        <v>Arai</v>
      </c>
      <c r="E2008" s="25" t="str">
        <f>VLOOKUP(A2008,'Cleaned Hospitalisation data'!$A:$K,7,0)</f>
        <v>24-Dec-1959</v>
      </c>
      <c r="F2008" s="12">
        <f>VLOOKUP(A2008,'Cleaned Hospitalisation data'!$A$1:$K$2336,8,0)</f>
        <v>63</v>
      </c>
      <c r="G2008" s="12">
        <f>VLOOKUP(A2008,'Cleaned Hospitalisation data'!$A:$K,2,0)</f>
        <v>1</v>
      </c>
      <c r="H2008" s="28">
        <f>VLOOKUP(A2008,'Cleaned Hospitalisation data'!$A$1:$K$2336,3,0)</f>
        <v>14349.85</v>
      </c>
      <c r="I2008" s="12" t="str">
        <f>VLOOKUP(A2008,'Cleaned Hospitalisation data'!$A$1:$K$2336,4,0)</f>
        <v>Tier - 2</v>
      </c>
      <c r="J2008" s="12" t="str">
        <f>VLOOKUP(A2008,'Cleaned Hospitalisation data'!$A$1:$K$2336,5,0)</f>
        <v>Tier - 2</v>
      </c>
      <c r="K2008" s="12" t="str">
        <f>VLOOKUP(A2008,'Cleaned Hospitalisation data'!$A$1:$K$2336,6,0)</f>
        <v>R1012</v>
      </c>
      <c r="L2008" s="12" cm="1">
        <f t="array" ref="L2008:P2008">_xlfn.XLOOKUP(A2008,$A:$A,'Cleaned Medical Examiation data'!$B:$F)</f>
        <v>21.66</v>
      </c>
      <c r="M2008" s="12">
        <v>4.1399999999999997</v>
      </c>
      <c r="N2008" s="12" t="str">
        <v>YES</v>
      </c>
      <c r="O2008" s="12" t="str">
        <v>NO</v>
      </c>
      <c r="P2008" s="12" t="str">
        <v>NO</v>
      </c>
      <c r="Q2008" s="19" t="str" cm="1">
        <f t="array" ref="Q2008:T2008">_xlfn.XLOOKUP(A2008,$A:$A,'Cleaned Medical Examiation data'!$H:$K)</f>
        <v>NO</v>
      </c>
      <c r="R2008" s="48">
        <v>2</v>
      </c>
      <c r="S2008" s="45" t="str">
        <v>Normal Weight</v>
      </c>
      <c r="T2008" s="34" t="str">
        <v>Normal</v>
      </c>
    </row>
    <row r="2009" spans="1:20" ht="15.75">
      <c r="A2009" s="33" t="s">
        <v>2051</v>
      </c>
      <c r="B2009" s="7" t="str">
        <f>VLOOKUP(A2009,'Customer Names'!$A:$G,7,0)</f>
        <v>Mr</v>
      </c>
      <c r="C2009" s="7" t="str">
        <f>VLOOKUP(A2009,'Customer Names'!$A:$F,6,0)</f>
        <v>Anders</v>
      </c>
      <c r="D2009" s="7" t="str">
        <f>VLOOKUP(A2009,'Customer Names'!$A:$E,5,0)</f>
        <v>Olausson</v>
      </c>
      <c r="E2009" s="25" t="str">
        <f>VLOOKUP(A2009,'Cleaned Hospitalisation data'!$A:$K,7,0)</f>
        <v>26-Sep-1969</v>
      </c>
      <c r="F2009" s="12">
        <f>VLOOKUP(A2009,'Cleaned Hospitalisation data'!$A$1:$K$2336,8,0)</f>
        <v>53</v>
      </c>
      <c r="G2009" s="12">
        <f>VLOOKUP(A2009,'Cleaned Hospitalisation data'!$A:$K,2,0)</f>
        <v>0</v>
      </c>
      <c r="H2009" s="28">
        <f>VLOOKUP(A2009,'Cleaned Hospitalisation data'!$A$1:$K$2336,3,0)</f>
        <v>14337.91</v>
      </c>
      <c r="I2009" s="12" t="str">
        <f>VLOOKUP(A2009,'Cleaned Hospitalisation data'!$A$1:$K$2336,4,0)</f>
        <v>Tier - 2</v>
      </c>
      <c r="J2009" s="12" t="str">
        <f>VLOOKUP(A2009,'Cleaned Hospitalisation data'!$A$1:$K$2336,5,0)</f>
        <v>Tier - 3</v>
      </c>
      <c r="K2009" s="12" t="str">
        <f>VLOOKUP(A2009,'Cleaned Hospitalisation data'!$A$1:$K$2336,6,0)</f>
        <v>R1022</v>
      </c>
      <c r="L2009" s="12" cm="1">
        <f t="array" ref="L2009:P2009">_xlfn.XLOOKUP(A2009,$A:$A,'Cleaned Medical Examiation data'!$B:$F)</f>
        <v>37.72</v>
      </c>
      <c r="M2009" s="12">
        <v>4.38</v>
      </c>
      <c r="N2009" s="12" t="str">
        <v>YES</v>
      </c>
      <c r="O2009" s="12" t="str">
        <v>NO</v>
      </c>
      <c r="P2009" s="12" t="str">
        <v>YES</v>
      </c>
      <c r="Q2009" s="19" t="str" cm="1">
        <f t="array" ref="Q2009:T2009">_xlfn.XLOOKUP(A2009,$A:$A,'Cleaned Medical Examiation data'!$H:$K)</f>
        <v>NO</v>
      </c>
      <c r="R2009" s="48">
        <v>1</v>
      </c>
      <c r="S2009" s="45" t="str">
        <v>Obesity</v>
      </c>
      <c r="T2009" s="34" t="str">
        <v>Normal</v>
      </c>
    </row>
    <row r="2010" spans="1:20" ht="15.75">
      <c r="A2010" s="33" t="s">
        <v>2052</v>
      </c>
      <c r="B2010" s="7" t="str">
        <f>VLOOKUP(A2010,'Customer Names'!$A:$G,7,0)</f>
        <v>Ms</v>
      </c>
      <c r="C2010" s="7" t="str">
        <f>VLOOKUP(A2010,'Customer Names'!$A:$F,6,0)</f>
        <v>Danielle</v>
      </c>
      <c r="D2010" s="7" t="str">
        <f>VLOOKUP(A2010,'Customer Names'!$A:$E,5,0)</f>
        <v>Wagner</v>
      </c>
      <c r="E2010" s="25" t="str">
        <f>VLOOKUP(A2010,'Cleaned Hospitalisation data'!$A:$K,7,0)</f>
        <v>10-Jul-1958</v>
      </c>
      <c r="F2010" s="12">
        <f>VLOOKUP(A2010,'Cleaned Hospitalisation data'!$A$1:$K$2336,8,0)</f>
        <v>64</v>
      </c>
      <c r="G2010" s="12">
        <f>VLOOKUP(A2010,'Cleaned Hospitalisation data'!$A:$K,2,0)</f>
        <v>0</v>
      </c>
      <c r="H2010" s="28">
        <f>VLOOKUP(A2010,'Cleaned Hospitalisation data'!$A$1:$K$2336,3,0)</f>
        <v>14319.03</v>
      </c>
      <c r="I2010" s="12" t="str">
        <f>VLOOKUP(A2010,'Cleaned Hospitalisation data'!$A$1:$K$2336,4,0)</f>
        <v>Tier - 2</v>
      </c>
      <c r="J2010" s="12" t="str">
        <f>VLOOKUP(A2010,'Cleaned Hospitalisation data'!$A$1:$K$2336,5,0)</f>
        <v>Tier - 2</v>
      </c>
      <c r="K2010" s="12" t="str">
        <f>VLOOKUP(A2010,'Cleaned Hospitalisation data'!$A$1:$K$2336,6,0)</f>
        <v>R1011</v>
      </c>
      <c r="L2010" s="12" cm="1">
        <f t="array" ref="L2010:P2010">_xlfn.XLOOKUP(A2010,$A:$A,'Cleaned Medical Examiation data'!$B:$F)</f>
        <v>39.700000000000003</v>
      </c>
      <c r="M2010" s="12">
        <v>9.83</v>
      </c>
      <c r="N2010" s="12" t="str">
        <v>NO</v>
      </c>
      <c r="O2010" s="12" t="str">
        <v>NO</v>
      </c>
      <c r="P2010" s="12" t="str">
        <v>NO</v>
      </c>
      <c r="Q2010" s="19" t="str" cm="1">
        <f t="array" ref="Q2010:T2010">_xlfn.XLOOKUP(A2010,$A:$A,'Cleaned Medical Examiation data'!$H:$K)</f>
        <v>NO</v>
      </c>
      <c r="R2010" s="48">
        <v>3</v>
      </c>
      <c r="S2010" s="45" t="str">
        <v>Obesity</v>
      </c>
      <c r="T2010" s="34" t="str">
        <v>Diabetes</v>
      </c>
    </row>
    <row r="2011" spans="1:20" ht="15.75">
      <c r="A2011" s="33" t="s">
        <v>2053</v>
      </c>
      <c r="B2011" s="7" t="str">
        <f>VLOOKUP(A2011,'Customer Names'!$A:$G,7,0)</f>
        <v>Ms</v>
      </c>
      <c r="C2011" s="7" t="str">
        <f>VLOOKUP(A2011,'Customer Names'!$A:$F,6,0)</f>
        <v>Candace N</v>
      </c>
      <c r="D2011" s="7" t="str">
        <f>VLOOKUP(A2011,'Customer Names'!$A:$E,5,0)</f>
        <v>Delong</v>
      </c>
      <c r="E2011" s="25" t="str">
        <f>VLOOKUP(A2011,'Cleaned Hospitalisation data'!$A:$K,7,0)</f>
        <v>15-Oct-1958</v>
      </c>
      <c r="F2011" s="12">
        <f>VLOOKUP(A2011,'Cleaned Hospitalisation data'!$A$1:$K$2336,8,0)</f>
        <v>64</v>
      </c>
      <c r="G2011" s="12">
        <f>VLOOKUP(A2011,'Cleaned Hospitalisation data'!$A:$K,2,0)</f>
        <v>0</v>
      </c>
      <c r="H2011" s="28">
        <f>VLOOKUP(A2011,'Cleaned Hospitalisation data'!$A$1:$K$2336,3,0)</f>
        <v>14313.85</v>
      </c>
      <c r="I2011" s="12" t="str">
        <f>VLOOKUP(A2011,'Cleaned Hospitalisation data'!$A$1:$K$2336,4,0)</f>
        <v>Tier - 2</v>
      </c>
      <c r="J2011" s="12" t="str">
        <f>VLOOKUP(A2011,'Cleaned Hospitalisation data'!$A$1:$K$2336,5,0)</f>
        <v>Tier - 3</v>
      </c>
      <c r="K2011" s="12" t="str">
        <f>VLOOKUP(A2011,'Cleaned Hospitalisation data'!$A$1:$K$2336,6,0)</f>
        <v>R1013</v>
      </c>
      <c r="L2011" s="12" cm="1">
        <f t="array" ref="L2011:P2011">_xlfn.XLOOKUP(A2011,$A:$A,'Cleaned Medical Examiation data'!$B:$F)</f>
        <v>35.97</v>
      </c>
      <c r="M2011" s="12">
        <v>11.08</v>
      </c>
      <c r="N2011" s="12" t="str">
        <v>NO</v>
      </c>
      <c r="O2011" s="12" t="str">
        <v>NO</v>
      </c>
      <c r="P2011" s="12" t="str">
        <v>NO</v>
      </c>
      <c r="Q2011" s="19" t="str" cm="1">
        <f t="array" ref="Q2011:T2011">_xlfn.XLOOKUP(A2011,$A:$A,'Cleaned Medical Examiation data'!$H:$K)</f>
        <v>NO</v>
      </c>
      <c r="R2011" s="48">
        <v>3</v>
      </c>
      <c r="S2011" s="45" t="str">
        <v>Obesity</v>
      </c>
      <c r="T2011" s="34" t="str">
        <v>Diabetes</v>
      </c>
    </row>
    <row r="2012" spans="1:20" ht="15.75">
      <c r="A2012" s="33" t="s">
        <v>2054</v>
      </c>
      <c r="B2012" s="7" t="str">
        <f>VLOOKUP(A2012,'Customer Names'!$A:$G,7,0)</f>
        <v>Mr</v>
      </c>
      <c r="C2012" s="7" t="str">
        <f>VLOOKUP(A2012,'Customer Names'!$A:$F,6,0)</f>
        <v>Bruno F</v>
      </c>
      <c r="D2012" s="7" t="str">
        <f>VLOOKUP(A2012,'Customer Names'!$A:$E,5,0)</f>
        <v>Mehech</v>
      </c>
      <c r="E2012" s="25" t="str">
        <f>VLOOKUP(A2012,'Cleaned Hospitalisation data'!$A:$K,7,0)</f>
        <v>15-Dec-1968</v>
      </c>
      <c r="F2012" s="12">
        <f>VLOOKUP(A2012,'Cleaned Hospitalisation data'!$A$1:$K$2336,8,0)</f>
        <v>54</v>
      </c>
      <c r="G2012" s="12">
        <f>VLOOKUP(A2012,'Cleaned Hospitalisation data'!$A:$K,2,0)</f>
        <v>0</v>
      </c>
      <c r="H2012" s="28">
        <f>VLOOKUP(A2012,'Cleaned Hospitalisation data'!$A$1:$K$2336,3,0)</f>
        <v>14285.9</v>
      </c>
      <c r="I2012" s="12" t="str">
        <f>VLOOKUP(A2012,'Cleaned Hospitalisation data'!$A$1:$K$2336,4,0)</f>
        <v>Tier - 2</v>
      </c>
      <c r="J2012" s="12" t="str">
        <f>VLOOKUP(A2012,'Cleaned Hospitalisation data'!$A$1:$K$2336,5,0)</f>
        <v>Tier - 3</v>
      </c>
      <c r="K2012" s="12" t="str">
        <f>VLOOKUP(A2012,'Cleaned Hospitalisation data'!$A$1:$K$2336,6,0)</f>
        <v>R1012</v>
      </c>
      <c r="L2012" s="12" cm="1">
        <f t="array" ref="L2012:P2012">_xlfn.XLOOKUP(A2012,$A:$A,'Cleaned Medical Examiation data'!$B:$F)</f>
        <v>37.85</v>
      </c>
      <c r="M2012" s="12">
        <v>11.01</v>
      </c>
      <c r="N2012" s="12" t="str">
        <v>NO</v>
      </c>
      <c r="O2012" s="12" t="str">
        <v>NO</v>
      </c>
      <c r="P2012" s="12" t="str">
        <v>NO</v>
      </c>
      <c r="Q2012" s="19" t="str" cm="1">
        <f t="array" ref="Q2012:T2012">_xlfn.XLOOKUP(A2012,$A:$A,'Cleaned Medical Examiation data'!$H:$K)</f>
        <v>NO</v>
      </c>
      <c r="R2012" s="48">
        <v>0</v>
      </c>
      <c r="S2012" s="45" t="str">
        <v>Obesity</v>
      </c>
      <c r="T2012" s="34" t="str">
        <v>Diabetes</v>
      </c>
    </row>
    <row r="2013" spans="1:20" ht="15.75">
      <c r="A2013" s="33" t="s">
        <v>2055</v>
      </c>
      <c r="B2013" s="7" t="str">
        <f>VLOOKUP(A2013,'Customer Names'!$A:$G,7,0)</f>
        <v>Ms</v>
      </c>
      <c r="C2013" s="7" t="str">
        <f>VLOOKUP(A2013,'Customer Names'!$A:$F,6,0)</f>
        <v>Emily</v>
      </c>
      <c r="D2013" s="7" t="str">
        <f>VLOOKUP(A2013,'Customer Names'!$A:$E,5,0)</f>
        <v>Machiela</v>
      </c>
      <c r="E2013" s="25" t="str">
        <f>VLOOKUP(A2013,'Cleaned Hospitalisation data'!$A:$K,7,0)</f>
        <v>6-Sep-2004</v>
      </c>
      <c r="F2013" s="12">
        <f>VLOOKUP(A2013,'Cleaned Hospitalisation data'!$A$1:$K$2336,8,0)</f>
        <v>18</v>
      </c>
      <c r="G2013" s="12">
        <f>VLOOKUP(A2013,'Cleaned Hospitalisation data'!$A:$K,2,0)</f>
        <v>0</v>
      </c>
      <c r="H2013" s="28">
        <f>VLOOKUP(A2013,'Cleaned Hospitalisation data'!$A$1:$K$2336,3,0)</f>
        <v>14283.46</v>
      </c>
      <c r="I2013" s="12" t="str">
        <f>VLOOKUP(A2013,'Cleaned Hospitalisation data'!$A$1:$K$2336,4,0)</f>
        <v>Tier - 2</v>
      </c>
      <c r="J2013" s="12" t="str">
        <f>VLOOKUP(A2013,'Cleaned Hospitalisation data'!$A$1:$K$2336,5,0)</f>
        <v>Tier - 2</v>
      </c>
      <c r="K2013" s="12" t="str">
        <f>VLOOKUP(A2013,'Cleaned Hospitalisation data'!$A$1:$K$2336,6,0)</f>
        <v>R1024</v>
      </c>
      <c r="L2013" s="12" cm="1">
        <f t="array" ref="L2013:P2013">_xlfn.XLOOKUP(A2013,$A:$A,'Cleaned Medical Examiation data'!$B:$F)</f>
        <v>21.66</v>
      </c>
      <c r="M2013" s="12">
        <v>4.37</v>
      </c>
      <c r="N2013" s="12" t="str">
        <v>NO</v>
      </c>
      <c r="O2013" s="12" t="str">
        <v>YES</v>
      </c>
      <c r="P2013" s="12" t="str">
        <v>NO</v>
      </c>
      <c r="Q2013" s="19" t="str" cm="1">
        <f t="array" ref="Q2013:T2013">_xlfn.XLOOKUP(A2013,$A:$A,'Cleaned Medical Examiation data'!$H:$K)</f>
        <v>YES</v>
      </c>
      <c r="R2013" s="48">
        <v>1</v>
      </c>
      <c r="S2013" s="45" t="str">
        <v>Normal Weight</v>
      </c>
      <c r="T2013" s="34" t="str">
        <v>Normal</v>
      </c>
    </row>
    <row r="2014" spans="1:20" ht="15.75">
      <c r="A2014" s="33" t="s">
        <v>2056</v>
      </c>
      <c r="B2014" s="7" t="str">
        <f>VLOOKUP(A2014,'Customer Names'!$A:$G,7,0)</f>
        <v>Mrs</v>
      </c>
      <c r="C2014" s="7" t="str">
        <f>VLOOKUP(A2014,'Customer Names'!$A:$F,6,0)</f>
        <v>Katie</v>
      </c>
      <c r="D2014" s="7" t="str">
        <f>VLOOKUP(A2014,'Customer Names'!$A:$E,5,0)</f>
        <v>Young</v>
      </c>
      <c r="E2014" s="25" t="str">
        <f>VLOOKUP(A2014,'Cleaned Hospitalisation data'!$A:$K,7,0)</f>
        <v>13-Jul-1972</v>
      </c>
      <c r="F2014" s="12">
        <f>VLOOKUP(A2014,'Cleaned Hospitalisation data'!$A$1:$K$2336,8,0)</f>
        <v>50</v>
      </c>
      <c r="G2014" s="12">
        <f>VLOOKUP(A2014,'Cleaned Hospitalisation data'!$A:$K,2,0)</f>
        <v>0</v>
      </c>
      <c r="H2014" s="28">
        <f>VLOOKUP(A2014,'Cleaned Hospitalisation data'!$A$1:$K$2336,3,0)</f>
        <v>14258.33</v>
      </c>
      <c r="I2014" s="12" t="str">
        <f>VLOOKUP(A2014,'Cleaned Hospitalisation data'!$A$1:$K$2336,4,0)</f>
        <v>Tier - 2</v>
      </c>
      <c r="J2014" s="12" t="str">
        <f>VLOOKUP(A2014,'Cleaned Hospitalisation data'!$A$1:$K$2336,5,0)</f>
        <v>Tier - 2</v>
      </c>
      <c r="K2014" s="12" t="str">
        <f>VLOOKUP(A2014,'Cleaned Hospitalisation data'!$A$1:$K$2336,6,0)</f>
        <v>R1026</v>
      </c>
      <c r="L2014" s="12" cm="1">
        <f t="array" ref="L2014:P2014">_xlfn.XLOOKUP(A2014,$A:$A,'Cleaned Medical Examiation data'!$B:$F)</f>
        <v>39.369999999999997</v>
      </c>
      <c r="M2014" s="12">
        <v>5.91</v>
      </c>
      <c r="N2014" s="12" t="str">
        <v>NO</v>
      </c>
      <c r="O2014" s="12" t="str">
        <v>NO</v>
      </c>
      <c r="P2014" s="12" t="str">
        <v>NO</v>
      </c>
      <c r="Q2014" s="19" t="str" cm="1">
        <f t="array" ref="Q2014:T2014">_xlfn.XLOOKUP(A2014,$A:$A,'Cleaned Medical Examiation data'!$H:$K)</f>
        <v>NO</v>
      </c>
      <c r="R2014" s="48">
        <v>2</v>
      </c>
      <c r="S2014" s="45" t="str">
        <v>Obesity</v>
      </c>
      <c r="T2014" s="34" t="str">
        <v>Prediabetes</v>
      </c>
    </row>
    <row r="2015" spans="1:20" ht="15.75">
      <c r="A2015" s="33" t="s">
        <v>2057</v>
      </c>
      <c r="B2015" s="7" t="str">
        <f>VLOOKUP(A2015,'Customer Names'!$A:$G,7,0)</f>
        <v>Mrs</v>
      </c>
      <c r="C2015" s="7" t="str">
        <f>VLOOKUP(A2015,'Customer Names'!$A:$F,6,0)</f>
        <v>Sally</v>
      </c>
      <c r="D2015" s="7" t="str">
        <f>VLOOKUP(A2015,'Customer Names'!$A:$E,5,0)</f>
        <v>Dupere</v>
      </c>
      <c r="E2015" s="25" t="str">
        <f>VLOOKUP(A2015,'Cleaned Hospitalisation data'!$A:$K,7,0)</f>
        <v>26-Dec-1974</v>
      </c>
      <c r="F2015" s="12">
        <f>VLOOKUP(A2015,'Cleaned Hospitalisation data'!$A$1:$K$2336,8,0)</f>
        <v>48</v>
      </c>
      <c r="G2015" s="12">
        <f>VLOOKUP(A2015,'Cleaned Hospitalisation data'!$A:$K,2,0)</f>
        <v>0</v>
      </c>
      <c r="H2015" s="28">
        <f>VLOOKUP(A2015,'Cleaned Hospitalisation data'!$A$1:$K$2336,3,0)</f>
        <v>14256.79</v>
      </c>
      <c r="I2015" s="12" t="str">
        <f>VLOOKUP(A2015,'Cleaned Hospitalisation data'!$A$1:$K$2336,4,0)</f>
        <v>Tier - 2</v>
      </c>
      <c r="J2015" s="12" t="str">
        <f>VLOOKUP(A2015,'Cleaned Hospitalisation data'!$A$1:$K$2336,5,0)</f>
        <v>Tier - 2</v>
      </c>
      <c r="K2015" s="12" t="str">
        <f>VLOOKUP(A2015,'Cleaned Hospitalisation data'!$A$1:$K$2336,6,0)</f>
        <v>R1026</v>
      </c>
      <c r="L2015" s="12" cm="1">
        <f t="array" ref="L2015:P2015">_xlfn.XLOOKUP(A2015,$A:$A,'Cleaned Medical Examiation data'!$B:$F)</f>
        <v>40.880000000000003</v>
      </c>
      <c r="M2015" s="12">
        <v>7.65</v>
      </c>
      <c r="N2015" s="12" t="str">
        <v>NO</v>
      </c>
      <c r="O2015" s="12" t="str">
        <v>NO</v>
      </c>
      <c r="P2015" s="12" t="str">
        <v>NO</v>
      </c>
      <c r="Q2015" s="19" t="str" cm="1">
        <f t="array" ref="Q2015:T2015">_xlfn.XLOOKUP(A2015,$A:$A,'Cleaned Medical Examiation data'!$H:$K)</f>
        <v>NO</v>
      </c>
      <c r="R2015" s="48">
        <v>0</v>
      </c>
      <c r="S2015" s="45" t="str">
        <v>Obesity</v>
      </c>
      <c r="T2015" s="34" t="str">
        <v>Diabetes</v>
      </c>
    </row>
    <row r="2016" spans="1:20" ht="15.75">
      <c r="A2016" s="33" t="s">
        <v>2058</v>
      </c>
      <c r="B2016" s="7" t="str">
        <f>VLOOKUP(A2016,'Customer Names'!$A:$G,7,0)</f>
        <v>Mr</v>
      </c>
      <c r="C2016" s="7" t="str">
        <f>VLOOKUP(A2016,'Customer Names'!$A:$F,6,0)</f>
        <v>Jeff</v>
      </c>
      <c r="D2016" s="7" t="str">
        <f>VLOOKUP(A2016,'Customer Names'!$A:$E,5,0)</f>
        <v>Turner</v>
      </c>
      <c r="E2016" s="25" t="str">
        <f>VLOOKUP(A2016,'Cleaned Hospitalisation data'!$A:$K,7,0)</f>
        <v>10-Nov-1984</v>
      </c>
      <c r="F2016" s="12">
        <f>VLOOKUP(A2016,'Cleaned Hospitalisation data'!$A$1:$K$2336,8,0)</f>
        <v>38</v>
      </c>
      <c r="G2016" s="12">
        <f>VLOOKUP(A2016,'Cleaned Hospitalisation data'!$A:$K,2,0)</f>
        <v>3</v>
      </c>
      <c r="H2016" s="28">
        <f>VLOOKUP(A2016,'Cleaned Hospitalisation data'!$A$1:$K$2336,3,0)</f>
        <v>41949.24</v>
      </c>
      <c r="I2016" s="12" t="str">
        <f>VLOOKUP(A2016,'Cleaned Hospitalisation data'!$A$1:$K$2336,4,0)</f>
        <v>Tier - 1</v>
      </c>
      <c r="J2016" s="12" t="str">
        <f>VLOOKUP(A2016,'Cleaned Hospitalisation data'!$A$1:$K$2336,5,0)</f>
        <v>Tier - 1</v>
      </c>
      <c r="K2016" s="12" t="str">
        <f>VLOOKUP(A2016,'Cleaned Hospitalisation data'!$A$1:$K$2336,6,0)</f>
        <v>R1013</v>
      </c>
      <c r="L2016" s="12" cm="1">
        <f t="array" ref="L2016:P2016">_xlfn.XLOOKUP(A2016,$A:$A,'Cleaned Medical Examiation data'!$B:$F)</f>
        <v>38.39</v>
      </c>
      <c r="M2016" s="12">
        <v>4.25</v>
      </c>
      <c r="N2016" s="12" t="str">
        <v>NO</v>
      </c>
      <c r="O2016" s="12" t="str">
        <v>NO</v>
      </c>
      <c r="P2016" s="12" t="str">
        <v>NO</v>
      </c>
      <c r="Q2016" s="19" t="str" cm="1">
        <f t="array" ref="Q2016:T2016">_xlfn.XLOOKUP(A2016,$A:$A,'Cleaned Medical Examiation data'!$H:$K)</f>
        <v>YES</v>
      </c>
      <c r="R2016" s="48">
        <v>1</v>
      </c>
      <c r="S2016" s="45" t="str">
        <v>Obesity</v>
      </c>
      <c r="T2016" s="34" t="str">
        <v>Normal</v>
      </c>
    </row>
    <row r="2017" spans="1:20" ht="15.75">
      <c r="A2017" s="33" t="s">
        <v>2059</v>
      </c>
      <c r="B2017" s="7" t="str">
        <f>VLOOKUP(A2017,'Customer Names'!$A:$G,7,0)</f>
        <v>Ms</v>
      </c>
      <c r="C2017" s="7" t="str">
        <f>VLOOKUP(A2017,'Customer Names'!$A:$F,6,0)</f>
        <v>Meaghan J</v>
      </c>
      <c r="D2017" s="7" t="str">
        <f>VLOOKUP(A2017,'Customer Names'!$A:$E,5,0)</f>
        <v>Iandolo</v>
      </c>
      <c r="E2017" s="25" t="str">
        <f>VLOOKUP(A2017,'Cleaned Hospitalisation data'!$A:$K,7,0)</f>
        <v>8-Nov-1959</v>
      </c>
      <c r="F2017" s="12">
        <f>VLOOKUP(A2017,'Cleaned Hospitalisation data'!$A$1:$K$2336,8,0)</f>
        <v>63</v>
      </c>
      <c r="G2017" s="12">
        <f>VLOOKUP(A2017,'Cleaned Hospitalisation data'!$A:$K,2,0)</f>
        <v>0</v>
      </c>
      <c r="H2017" s="28">
        <f>VLOOKUP(A2017,'Cleaned Hospitalisation data'!$A$1:$K$2336,3,0)</f>
        <v>14256.19</v>
      </c>
      <c r="I2017" s="12" t="str">
        <f>VLOOKUP(A2017,'Cleaned Hospitalisation data'!$A$1:$K$2336,4,0)</f>
        <v>Tier - 2</v>
      </c>
      <c r="J2017" s="12" t="str">
        <f>VLOOKUP(A2017,'Cleaned Hospitalisation data'!$A$1:$K$2336,5,0)</f>
        <v>Tier - 3</v>
      </c>
      <c r="K2017" s="12" t="str">
        <f>VLOOKUP(A2017,'Cleaned Hospitalisation data'!$A$1:$K$2336,6,0)</f>
        <v>R1012</v>
      </c>
      <c r="L2017" s="12" cm="1">
        <f t="array" ref="L2017:P2017">_xlfn.XLOOKUP(A2017,$A:$A,'Cleaned Medical Examiation data'!$B:$F)</f>
        <v>26.22</v>
      </c>
      <c r="M2017" s="12">
        <v>5.37</v>
      </c>
      <c r="N2017" s="12" t="str">
        <v>YES</v>
      </c>
      <c r="O2017" s="12" t="str">
        <v>NO</v>
      </c>
      <c r="P2017" s="12" t="str">
        <v>NO</v>
      </c>
      <c r="Q2017" s="19" t="str" cm="1">
        <f t="array" ref="Q2017:T2017">_xlfn.XLOOKUP(A2017,$A:$A,'Cleaned Medical Examiation data'!$H:$K)</f>
        <v>NO</v>
      </c>
      <c r="R2017" s="48">
        <v>2</v>
      </c>
      <c r="S2017" s="45" t="str">
        <v>Over Weight</v>
      </c>
      <c r="T2017" s="34" t="str">
        <v>Normal</v>
      </c>
    </row>
    <row r="2018" spans="1:20" ht="15.75">
      <c r="A2018" s="33" t="s">
        <v>2060</v>
      </c>
      <c r="B2018" s="7" t="str">
        <f>VLOOKUP(A2018,'Customer Names'!$A:$G,7,0)</f>
        <v>Ms</v>
      </c>
      <c r="C2018" s="7" t="str">
        <f>VLOOKUP(A2018,'Customer Names'!$A:$F,6,0)</f>
        <v>Rina</v>
      </c>
      <c r="D2018" s="7" t="str">
        <f>VLOOKUP(A2018,'Customer Names'!$A:$E,5,0)</f>
        <v>Ito</v>
      </c>
      <c r="E2018" s="25" t="str">
        <f>VLOOKUP(A2018,'Cleaned Hospitalisation data'!$A:$K,7,0)</f>
        <v>10-Oct-1959</v>
      </c>
      <c r="F2018" s="12">
        <f>VLOOKUP(A2018,'Cleaned Hospitalisation data'!$A$1:$K$2336,8,0)</f>
        <v>63</v>
      </c>
      <c r="G2018" s="12">
        <f>VLOOKUP(A2018,'Cleaned Hospitalisation data'!$A:$K,2,0)</f>
        <v>0</v>
      </c>
      <c r="H2018" s="28">
        <f>VLOOKUP(A2018,'Cleaned Hospitalisation data'!$A$1:$K$2336,3,0)</f>
        <v>14254.61</v>
      </c>
      <c r="I2018" s="12" t="str">
        <f>VLOOKUP(A2018,'Cleaned Hospitalisation data'!$A$1:$K$2336,4,0)</f>
        <v>Tier - 2</v>
      </c>
      <c r="J2018" s="12" t="str">
        <f>VLOOKUP(A2018,'Cleaned Hospitalisation data'!$A$1:$K$2336,5,0)</f>
        <v>Tier - 1</v>
      </c>
      <c r="K2018" s="12" t="str">
        <f>VLOOKUP(A2018,'Cleaned Hospitalisation data'!$A$1:$K$2336,6,0)</f>
        <v>R1012</v>
      </c>
      <c r="L2018" s="12" cm="1">
        <f t="array" ref="L2018:P2018">_xlfn.XLOOKUP(A2018,$A:$A,'Cleaned Medical Examiation data'!$B:$F)</f>
        <v>25.08</v>
      </c>
      <c r="M2018" s="12">
        <v>5.75</v>
      </c>
      <c r="N2018" s="12" t="str">
        <v>YES</v>
      </c>
      <c r="O2018" s="12" t="str">
        <v>NO</v>
      </c>
      <c r="P2018" s="12" t="str">
        <v>NO</v>
      </c>
      <c r="Q2018" s="19" t="str" cm="1">
        <f t="array" ref="Q2018:T2018">_xlfn.XLOOKUP(A2018,$A:$A,'Cleaned Medical Examiation data'!$H:$K)</f>
        <v>NO</v>
      </c>
      <c r="R2018" s="48">
        <v>2</v>
      </c>
      <c r="S2018" s="45" t="str">
        <v>Over Weight</v>
      </c>
      <c r="T2018" s="34" t="str">
        <v>Prediabetes</v>
      </c>
    </row>
    <row r="2019" spans="1:20" ht="15.75">
      <c r="A2019" s="33" t="s">
        <v>2061</v>
      </c>
      <c r="B2019" s="7" t="str">
        <f>VLOOKUP(A2019,'Customer Names'!$A:$G,7,0)</f>
        <v>Ms</v>
      </c>
      <c r="C2019" s="7" t="str">
        <f>VLOOKUP(A2019,'Customer Names'!$A:$F,6,0)</f>
        <v>Kristin P</v>
      </c>
      <c r="D2019" s="7" t="str">
        <f>VLOOKUP(A2019,'Customer Names'!$A:$E,5,0)</f>
        <v>Barry</v>
      </c>
      <c r="E2019" s="25" t="str">
        <f>VLOOKUP(A2019,'Cleaned Hospitalisation data'!$A:$K,7,0)</f>
        <v>25-Sep-1961</v>
      </c>
      <c r="F2019" s="12">
        <f>VLOOKUP(A2019,'Cleaned Hospitalisation data'!$A$1:$K$2336,8,0)</f>
        <v>61</v>
      </c>
      <c r="G2019" s="12">
        <f>VLOOKUP(A2019,'Cleaned Hospitalisation data'!$A:$K,2,0)</f>
        <v>2</v>
      </c>
      <c r="H2019" s="28">
        <f>VLOOKUP(A2019,'Cleaned Hospitalisation data'!$A$1:$K$2336,3,0)</f>
        <v>14235.07</v>
      </c>
      <c r="I2019" s="12" t="str">
        <f>VLOOKUP(A2019,'Cleaned Hospitalisation data'!$A$1:$K$2336,4,0)</f>
        <v>Tier - 2</v>
      </c>
      <c r="J2019" s="12" t="str">
        <f>VLOOKUP(A2019,'Cleaned Hospitalisation data'!$A$1:$K$2336,5,0)</f>
        <v>Tier - 1</v>
      </c>
      <c r="K2019" s="12" t="str">
        <f>VLOOKUP(A2019,'Cleaned Hospitalisation data'!$A$1:$K$2336,6,0)</f>
        <v>R1011</v>
      </c>
      <c r="L2019" s="12" cm="1">
        <f t="array" ref="L2019:P2019">_xlfn.XLOOKUP(A2019,$A:$A,'Cleaned Medical Examiation data'!$B:$F)</f>
        <v>39.1</v>
      </c>
      <c r="M2019" s="12">
        <v>6.79</v>
      </c>
      <c r="N2019" s="12" t="str">
        <v>YES</v>
      </c>
      <c r="O2019" s="12" t="str">
        <v>NO</v>
      </c>
      <c r="P2019" s="12" t="str">
        <v>NO</v>
      </c>
      <c r="Q2019" s="19" t="str" cm="1">
        <f t="array" ref="Q2019:T2019">_xlfn.XLOOKUP(A2019,$A:$A,'Cleaned Medical Examiation data'!$H:$K)</f>
        <v>NO</v>
      </c>
      <c r="R2019" s="48">
        <v>2</v>
      </c>
      <c r="S2019" s="45" t="str">
        <v>Obesity</v>
      </c>
      <c r="T2019" s="34" t="str">
        <v>Diabetes</v>
      </c>
    </row>
    <row r="2020" spans="1:20" ht="15.75">
      <c r="A2020" s="33" t="s">
        <v>2062</v>
      </c>
      <c r="B2020" s="7" t="str">
        <f>VLOOKUP(A2020,'Customer Names'!$A:$G,7,0)</f>
        <v>Mr</v>
      </c>
      <c r="C2020" s="7" t="str">
        <f>VLOOKUP(A2020,'Customer Names'!$A:$F,6,0)</f>
        <v>Albert</v>
      </c>
      <c r="D2020" s="7" t="str">
        <f>VLOOKUP(A2020,'Customer Names'!$A:$E,5,0)</f>
        <v>Boyce</v>
      </c>
      <c r="E2020" s="25" t="str">
        <f>VLOOKUP(A2020,'Cleaned Hospitalisation data'!$A:$K,7,0)</f>
        <v>21-Sep-1958</v>
      </c>
      <c r="F2020" s="12">
        <f>VLOOKUP(A2020,'Cleaned Hospitalisation data'!$A$1:$K$2336,8,0)</f>
        <v>64</v>
      </c>
      <c r="G2020" s="12">
        <f>VLOOKUP(A2020,'Cleaned Hospitalisation data'!$A:$K,2,0)</f>
        <v>0</v>
      </c>
      <c r="H2020" s="28">
        <f>VLOOKUP(A2020,'Cleaned Hospitalisation data'!$A$1:$K$2336,3,0)</f>
        <v>14210.54</v>
      </c>
      <c r="I2020" s="12" t="str">
        <f>VLOOKUP(A2020,'Cleaned Hospitalisation data'!$A$1:$K$2336,4,0)</f>
        <v>Tier - 2</v>
      </c>
      <c r="J2020" s="12" t="str">
        <f>VLOOKUP(A2020,'Cleaned Hospitalisation data'!$A$1:$K$2336,5,0)</f>
        <v>Tier - 2</v>
      </c>
      <c r="K2020" s="12" t="str">
        <f>VLOOKUP(A2020,'Cleaned Hospitalisation data'!$A$1:$K$2336,6,0)</f>
        <v>R1012</v>
      </c>
      <c r="L2020" s="12" cm="1">
        <f t="array" ref="L2020:P2020">_xlfn.XLOOKUP(A2020,$A:$A,'Cleaned Medical Examiation data'!$B:$F)</f>
        <v>37.905000000000001</v>
      </c>
      <c r="M2020" s="12">
        <v>7.03</v>
      </c>
      <c r="N2020" s="12" t="str">
        <v>NO</v>
      </c>
      <c r="O2020" s="12" t="str">
        <v>NO</v>
      </c>
      <c r="P2020" s="12" t="str">
        <v>NO</v>
      </c>
      <c r="Q2020" s="19" t="str" cm="1">
        <f t="array" ref="Q2020:T2020">_xlfn.XLOOKUP(A2020,$A:$A,'Cleaned Medical Examiation data'!$H:$K)</f>
        <v>NO</v>
      </c>
      <c r="R2020" s="48">
        <v>3</v>
      </c>
      <c r="S2020" s="45" t="str">
        <v>Obesity</v>
      </c>
      <c r="T2020" s="34" t="str">
        <v>Diabetes</v>
      </c>
    </row>
    <row r="2021" spans="1:20" ht="15.75">
      <c r="A2021" s="33" t="s">
        <v>2063</v>
      </c>
      <c r="B2021" s="7" t="str">
        <f>VLOOKUP(A2021,'Customer Names'!$A:$G,7,0)</f>
        <v>Mrs</v>
      </c>
      <c r="C2021" s="7" t="str">
        <f>VLOOKUP(A2021,'Customer Names'!$A:$F,6,0)</f>
        <v>Ashley</v>
      </c>
      <c r="D2021" s="7" t="str">
        <f>VLOOKUP(A2021,'Customer Names'!$A:$E,5,0)</f>
        <v>Lin</v>
      </c>
      <c r="E2021" s="25" t="str">
        <f>VLOOKUP(A2021,'Cleaned Hospitalisation data'!$A:$K,7,0)</f>
        <v>17-Nov-1983</v>
      </c>
      <c r="F2021" s="12">
        <f>VLOOKUP(A2021,'Cleaned Hospitalisation data'!$A$1:$K$2336,8,0)</f>
        <v>39</v>
      </c>
      <c r="G2021" s="12">
        <f>VLOOKUP(A2021,'Cleaned Hospitalisation data'!$A:$K,2,0)</f>
        <v>3</v>
      </c>
      <c r="H2021" s="28">
        <f>VLOOKUP(A2021,'Cleaned Hospitalisation data'!$A$1:$K$2336,3,0)</f>
        <v>14209.4</v>
      </c>
      <c r="I2021" s="12" t="str">
        <f>VLOOKUP(A2021,'Cleaned Hospitalisation data'!$A$1:$K$2336,4,0)</f>
        <v>Tier - 2</v>
      </c>
      <c r="J2021" s="12" t="str">
        <f>VLOOKUP(A2021,'Cleaned Hospitalisation data'!$A$1:$K$2336,5,0)</f>
        <v>Tier - 1</v>
      </c>
      <c r="K2021" s="12" t="str">
        <f>VLOOKUP(A2021,'Cleaned Hospitalisation data'!$A$1:$K$2336,6,0)</f>
        <v>R1026</v>
      </c>
      <c r="L2021" s="12" cm="1">
        <f t="array" ref="L2021:P2021">_xlfn.XLOOKUP(A2021,$A:$A,'Cleaned Medical Examiation data'!$B:$F)</f>
        <v>43.35</v>
      </c>
      <c r="M2021" s="12">
        <v>5.41</v>
      </c>
      <c r="N2021" s="12" t="str">
        <v>YES</v>
      </c>
      <c r="O2021" s="12" t="str">
        <v>NO</v>
      </c>
      <c r="P2021" s="12" t="str">
        <v>YES</v>
      </c>
      <c r="Q2021" s="19" t="str" cm="1">
        <f t="array" ref="Q2021:T2021">_xlfn.XLOOKUP(A2021,$A:$A,'Cleaned Medical Examiation data'!$H:$K)</f>
        <v>NO</v>
      </c>
      <c r="R2021" s="48">
        <v>1</v>
      </c>
      <c r="S2021" s="45" t="str">
        <v>Obesity</v>
      </c>
      <c r="T2021" s="34" t="str">
        <v>Normal</v>
      </c>
    </row>
    <row r="2022" spans="1:20" ht="15.75">
      <c r="A2022" s="33" t="s">
        <v>2064</v>
      </c>
      <c r="B2022" s="7" t="str">
        <f>VLOOKUP(A2022,'Customer Names'!$A:$G,7,0)</f>
        <v>Mrs</v>
      </c>
      <c r="C2022" s="7" t="str">
        <f>VLOOKUP(A2022,'Customer Names'!$A:$F,6,0)</f>
        <v>Shannon L</v>
      </c>
      <c r="D2022" s="7" t="str">
        <f>VLOOKUP(A2022,'Customer Names'!$A:$E,5,0)</f>
        <v>Smith</v>
      </c>
      <c r="E2022" s="25" t="str">
        <f>VLOOKUP(A2022,'Cleaned Hospitalisation data'!$A:$K,7,0)</f>
        <v>25-Dec-1968</v>
      </c>
      <c r="F2022" s="12">
        <f>VLOOKUP(A2022,'Cleaned Hospitalisation data'!$A$1:$K$2336,8,0)</f>
        <v>54</v>
      </c>
      <c r="G2022" s="12">
        <f>VLOOKUP(A2022,'Cleaned Hospitalisation data'!$A:$K,2,0)</f>
        <v>0</v>
      </c>
      <c r="H2022" s="28">
        <f>VLOOKUP(A2022,'Cleaned Hospitalisation data'!$A$1:$K$2336,3,0)</f>
        <v>14193.55</v>
      </c>
      <c r="I2022" s="12" t="str">
        <f>VLOOKUP(A2022,'Cleaned Hospitalisation data'!$A$1:$K$2336,4,0)</f>
        <v>Tier - 2</v>
      </c>
      <c r="J2022" s="12" t="str">
        <f>VLOOKUP(A2022,'Cleaned Hospitalisation data'!$A$1:$K$2336,5,0)</f>
        <v>Tier - 1</v>
      </c>
      <c r="K2022" s="12" t="str">
        <f>VLOOKUP(A2022,'Cleaned Hospitalisation data'!$A$1:$K$2336,6,0)</f>
        <v>R1026</v>
      </c>
      <c r="L2022" s="12" cm="1">
        <f t="array" ref="L2022:P2022">_xlfn.XLOOKUP(A2022,$A:$A,'Cleaned Medical Examiation data'!$B:$F)</f>
        <v>36.15</v>
      </c>
      <c r="M2022" s="12">
        <v>8.0500000000000007</v>
      </c>
      <c r="N2022" s="12" t="str">
        <v>NO</v>
      </c>
      <c r="O2022" s="12" t="str">
        <v>NO</v>
      </c>
      <c r="P2022" s="12" t="str">
        <v>NO</v>
      </c>
      <c r="Q2022" s="19" t="str" cm="1">
        <f t="array" ref="Q2022:T2022">_xlfn.XLOOKUP(A2022,$A:$A,'Cleaned Medical Examiation data'!$H:$K)</f>
        <v>NO</v>
      </c>
      <c r="R2022" s="48">
        <v>0</v>
      </c>
      <c r="S2022" s="45" t="str">
        <v>Obesity</v>
      </c>
      <c r="T2022" s="34" t="str">
        <v>Diabetes</v>
      </c>
    </row>
    <row r="2023" spans="1:20" ht="15.75">
      <c r="A2023" s="33" t="s">
        <v>2065</v>
      </c>
      <c r="B2023" s="7" t="str">
        <f>VLOOKUP(A2023,'Customer Names'!$A:$G,7,0)</f>
        <v>Ms</v>
      </c>
      <c r="C2023" s="7" t="str">
        <f>VLOOKUP(A2023,'Customer Names'!$A:$F,6,0)</f>
        <v>Amy B</v>
      </c>
      <c r="D2023" s="7" t="str">
        <f>VLOOKUP(A2023,'Customer Names'!$A:$E,5,0)</f>
        <v>Nalven</v>
      </c>
      <c r="E2023" s="25" t="str">
        <f>VLOOKUP(A2023,'Cleaned Hospitalisation data'!$A:$K,7,0)</f>
        <v>7-Jul-1984</v>
      </c>
      <c r="F2023" s="12">
        <f>VLOOKUP(A2023,'Cleaned Hospitalisation data'!$A$1:$K$2336,8,0)</f>
        <v>38</v>
      </c>
      <c r="G2023" s="12">
        <f>VLOOKUP(A2023,'Cleaned Hospitalisation data'!$A:$K,2,0)</f>
        <v>3</v>
      </c>
      <c r="H2023" s="28">
        <f>VLOOKUP(A2023,'Cleaned Hospitalisation data'!$A$1:$K$2336,3,0)</f>
        <v>14152.46</v>
      </c>
      <c r="I2023" s="12" t="str">
        <f>VLOOKUP(A2023,'Cleaned Hospitalisation data'!$A$1:$K$2336,4,0)</f>
        <v>Tier - 2</v>
      </c>
      <c r="J2023" s="12" t="str">
        <f>VLOOKUP(A2023,'Cleaned Hospitalisation data'!$A$1:$K$2336,5,0)</f>
        <v>Tier - 1</v>
      </c>
      <c r="K2023" s="12" t="str">
        <f>VLOOKUP(A2023,'Cleaned Hospitalisation data'!$A$1:$K$2336,6,0)</f>
        <v>R1012</v>
      </c>
      <c r="L2023" s="12" cm="1">
        <f t="array" ref="L2023:P2023">_xlfn.XLOOKUP(A2023,$A:$A,'Cleaned Medical Examiation data'!$B:$F)</f>
        <v>44.98</v>
      </c>
      <c r="M2023" s="12">
        <v>5.94</v>
      </c>
      <c r="N2023" s="12" t="str">
        <v>NO</v>
      </c>
      <c r="O2023" s="12" t="str">
        <v>NO</v>
      </c>
      <c r="P2023" s="12" t="str">
        <v>NO</v>
      </c>
      <c r="Q2023" s="19" t="str" cm="1">
        <f t="array" ref="Q2023:T2023">_xlfn.XLOOKUP(A2023,$A:$A,'Cleaned Medical Examiation data'!$H:$K)</f>
        <v>NO</v>
      </c>
      <c r="R2023" s="48">
        <v>1</v>
      </c>
      <c r="S2023" s="45" t="str">
        <v>Obesity</v>
      </c>
      <c r="T2023" s="34" t="str">
        <v>Prediabetes</v>
      </c>
    </row>
    <row r="2024" spans="1:20" ht="15.75">
      <c r="A2024" s="33" t="s">
        <v>2066</v>
      </c>
      <c r="B2024" s="7" t="str">
        <f>VLOOKUP(A2024,'Customer Names'!$A:$G,7,0)</f>
        <v>Ms</v>
      </c>
      <c r="C2024" s="7" t="str">
        <f>VLOOKUP(A2024,'Customer Names'!$A:$F,6,0)</f>
        <v>A Danielle</v>
      </c>
      <c r="D2024" s="7" t="str">
        <f>VLOOKUP(A2024,'Customer Names'!$A:$E,5,0)</f>
        <v>Bourgeois</v>
      </c>
      <c r="E2024" s="25" t="str">
        <f>VLOOKUP(A2024,'Cleaned Hospitalisation data'!$A:$K,7,0)</f>
        <v>6-Jul-2004</v>
      </c>
      <c r="F2024" s="12">
        <f>VLOOKUP(A2024,'Cleaned Hospitalisation data'!$A$1:$K$2336,8,0)</f>
        <v>18</v>
      </c>
      <c r="G2024" s="12">
        <f>VLOOKUP(A2024,'Cleaned Hospitalisation data'!$A:$K,2,0)</f>
        <v>0</v>
      </c>
      <c r="H2024" s="28">
        <f>VLOOKUP(A2024,'Cleaned Hospitalisation data'!$A$1:$K$2336,3,0)</f>
        <v>14133.04</v>
      </c>
      <c r="I2024" s="12" t="str">
        <f>VLOOKUP(A2024,'Cleaned Hospitalisation data'!$A$1:$K$2336,4,0)</f>
        <v>Tier - 2</v>
      </c>
      <c r="J2024" s="12" t="str">
        <f>VLOOKUP(A2024,'Cleaned Hospitalisation data'!$A$1:$K$2336,5,0)</f>
        <v>Tier - 3</v>
      </c>
      <c r="K2024" s="12" t="str">
        <f>VLOOKUP(A2024,'Cleaned Hospitalisation data'!$A$1:$K$2336,6,0)</f>
        <v>R1013</v>
      </c>
      <c r="L2024" s="12" cm="1">
        <f t="array" ref="L2024:P2024">_xlfn.XLOOKUP(A2024,$A:$A,'Cleaned Medical Examiation data'!$B:$F)</f>
        <v>38.28</v>
      </c>
      <c r="M2024" s="12">
        <v>5.51</v>
      </c>
      <c r="N2024" s="12" t="str">
        <v>NO</v>
      </c>
      <c r="O2024" s="12" t="str">
        <v>YES</v>
      </c>
      <c r="P2024" s="12" t="str">
        <v>NO</v>
      </c>
      <c r="Q2024" s="19" t="str" cm="1">
        <f t="array" ref="Q2024:T2024">_xlfn.XLOOKUP(A2024,$A:$A,'Cleaned Medical Examiation data'!$H:$K)</f>
        <v>NO</v>
      </c>
      <c r="R2024" s="48">
        <v>1</v>
      </c>
      <c r="S2024" s="45" t="str">
        <v>Obesity</v>
      </c>
      <c r="T2024" s="34" t="str">
        <v>Normal</v>
      </c>
    </row>
    <row r="2025" spans="1:20" ht="15.75">
      <c r="A2025" s="33" t="s">
        <v>2067</v>
      </c>
      <c r="B2025" s="7" t="str">
        <f>VLOOKUP(A2025,'Customer Names'!$A:$G,7,0)</f>
        <v>Mr</v>
      </c>
      <c r="C2025" s="7" t="str">
        <f>VLOOKUP(A2025,'Customer Names'!$A:$F,6,0)</f>
        <v>Conrad F</v>
      </c>
      <c r="D2025" s="7" t="str">
        <f>VLOOKUP(A2025,'Customer Names'!$A:$E,5,0)</f>
        <v>Orloff</v>
      </c>
      <c r="E2025" s="25" t="str">
        <f>VLOOKUP(A2025,'Cleaned Hospitalisation data'!$A:$K,7,0)</f>
        <v>14-Jun-1961</v>
      </c>
      <c r="F2025" s="12">
        <f>VLOOKUP(A2025,'Cleaned Hospitalisation data'!$A$1:$K$2336,8,0)</f>
        <v>61</v>
      </c>
      <c r="G2025" s="12">
        <f>VLOOKUP(A2025,'Cleaned Hospitalisation data'!$A:$K,2,0)</f>
        <v>2</v>
      </c>
      <c r="H2025" s="28">
        <f>VLOOKUP(A2025,'Cleaned Hospitalisation data'!$A$1:$K$2336,3,0)</f>
        <v>14119.62</v>
      </c>
      <c r="I2025" s="12" t="str">
        <f>VLOOKUP(A2025,'Cleaned Hospitalisation data'!$A$1:$K$2336,4,0)</f>
        <v>Tier - 2</v>
      </c>
      <c r="J2025" s="12" t="str">
        <f>VLOOKUP(A2025,'Cleaned Hospitalisation data'!$A$1:$K$2336,5,0)</f>
        <v>Tier - 1</v>
      </c>
      <c r="K2025" s="12" t="str">
        <f>VLOOKUP(A2025,'Cleaned Hospitalisation data'!$A$1:$K$2336,6,0)</f>
        <v>R1012</v>
      </c>
      <c r="L2025" s="12" cm="1">
        <f t="array" ref="L2025:P2025">_xlfn.XLOOKUP(A2025,$A:$A,'Cleaned Medical Examiation data'!$B:$F)</f>
        <v>32.299999999999997</v>
      </c>
      <c r="M2025" s="12">
        <v>6.55</v>
      </c>
      <c r="N2025" s="12" t="str">
        <v>YES</v>
      </c>
      <c r="O2025" s="12" t="str">
        <v>NO</v>
      </c>
      <c r="P2025" s="12" t="str">
        <v>NO</v>
      </c>
      <c r="Q2025" s="19" t="str" cm="1">
        <f t="array" ref="Q2025:T2025">_xlfn.XLOOKUP(A2025,$A:$A,'Cleaned Medical Examiation data'!$H:$K)</f>
        <v>NO</v>
      </c>
      <c r="R2025" s="48">
        <v>2</v>
      </c>
      <c r="S2025" s="45" t="str">
        <v>Obesity</v>
      </c>
      <c r="T2025" s="34" t="str">
        <v>Diabetes</v>
      </c>
    </row>
    <row r="2026" spans="1:20" ht="15.75">
      <c r="A2026" s="33" t="s">
        <v>2068</v>
      </c>
      <c r="B2026" s="7" t="str">
        <f>VLOOKUP(A2026,'Customer Names'!$A:$G,7,0)</f>
        <v>Mr</v>
      </c>
      <c r="C2026" s="7" t="str">
        <f>VLOOKUP(A2026,'Customer Names'!$A:$F,6,0)</f>
        <v>Josh</v>
      </c>
      <c r="D2026" s="7" t="str">
        <f>VLOOKUP(A2026,'Customer Names'!$A:$E,5,0)</f>
        <v>Ramirez</v>
      </c>
      <c r="E2026" s="25" t="str">
        <f>VLOOKUP(A2026,'Cleaned Hospitalisation data'!$A:$K,7,0)</f>
        <v>26-Sep-1976</v>
      </c>
      <c r="F2026" s="12">
        <f>VLOOKUP(A2026,'Cleaned Hospitalisation data'!$A$1:$K$2336,8,0)</f>
        <v>46</v>
      </c>
      <c r="G2026" s="12">
        <f>VLOOKUP(A2026,'Cleaned Hospitalisation data'!$A:$K,2,0)</f>
        <v>2</v>
      </c>
      <c r="H2026" s="28">
        <f>VLOOKUP(A2026,'Cleaned Hospitalisation data'!$A$1:$K$2336,3,0)</f>
        <v>14098.07</v>
      </c>
      <c r="I2026" s="12" t="str">
        <f>VLOOKUP(A2026,'Cleaned Hospitalisation data'!$A$1:$K$2336,4,0)</f>
        <v>Tier - 2</v>
      </c>
      <c r="J2026" s="12" t="str">
        <f>VLOOKUP(A2026,'Cleaned Hospitalisation data'!$A$1:$K$2336,5,0)</f>
        <v>Tier - 3</v>
      </c>
      <c r="K2026" s="12" t="str">
        <f>VLOOKUP(A2026,'Cleaned Hospitalisation data'!$A$1:$K$2336,6,0)</f>
        <v>R1023</v>
      </c>
      <c r="L2026" s="12" cm="1">
        <f t="array" ref="L2026:P2026">_xlfn.XLOOKUP(A2026,$A:$A,'Cleaned Medical Examiation data'!$B:$F)</f>
        <v>39.51</v>
      </c>
      <c r="M2026" s="12">
        <v>5.79</v>
      </c>
      <c r="N2026" s="12" t="str">
        <v>YES</v>
      </c>
      <c r="O2026" s="12" t="str">
        <v>NO</v>
      </c>
      <c r="P2026" s="12" t="str">
        <v>NO</v>
      </c>
      <c r="Q2026" s="19" t="str" cm="1">
        <f t="array" ref="Q2026:T2026">_xlfn.XLOOKUP(A2026,$A:$A,'Cleaned Medical Examiation data'!$H:$K)</f>
        <v>NO</v>
      </c>
      <c r="R2026" s="48">
        <v>0</v>
      </c>
      <c r="S2026" s="45" t="str">
        <v>Obesity</v>
      </c>
      <c r="T2026" s="34" t="str">
        <v>Prediabetes</v>
      </c>
    </row>
    <row r="2027" spans="1:20" ht="15.75">
      <c r="A2027" s="33" t="s">
        <v>2069</v>
      </c>
      <c r="B2027" s="7" t="str">
        <f>VLOOKUP(A2027,'Customer Names'!$A:$G,7,0)</f>
        <v>Mr</v>
      </c>
      <c r="C2027" s="7" t="str">
        <f>VLOOKUP(A2027,'Customer Names'!$A:$F,6,0)</f>
        <v>Elenilton V Sr</v>
      </c>
      <c r="D2027" s="7" t="str">
        <f>VLOOKUP(A2027,'Customer Names'!$A:$E,5,0)</f>
        <v>Rangel</v>
      </c>
      <c r="E2027" s="25" t="str">
        <f>VLOOKUP(A2027,'Cleaned Hospitalisation data'!$A:$K,7,0)</f>
        <v>8-Jun-1972</v>
      </c>
      <c r="F2027" s="12">
        <f>VLOOKUP(A2027,'Cleaned Hospitalisation data'!$A$1:$K$2336,8,0)</f>
        <v>51</v>
      </c>
      <c r="G2027" s="12">
        <f>VLOOKUP(A2027,'Cleaned Hospitalisation data'!$A:$K,2,0)</f>
        <v>1</v>
      </c>
      <c r="H2027" s="28">
        <f>VLOOKUP(A2027,'Cleaned Hospitalisation data'!$A$1:$K$2336,3,0)</f>
        <v>41919.1</v>
      </c>
      <c r="I2027" s="12" t="str">
        <f>VLOOKUP(A2027,'Cleaned Hospitalisation data'!$A$1:$K$2336,4,0)</f>
        <v>Tier - 1</v>
      </c>
      <c r="J2027" s="12" t="str">
        <f>VLOOKUP(A2027,'Cleaned Hospitalisation data'!$A$1:$K$2336,5,0)</f>
        <v>Tier - 1</v>
      </c>
      <c r="K2027" s="12" t="str">
        <f>VLOOKUP(A2027,'Cleaned Hospitalisation data'!$A$1:$K$2336,6,0)</f>
        <v>R1016</v>
      </c>
      <c r="L2027" s="12" cm="1">
        <f t="array" ref="L2027:P2027">_xlfn.XLOOKUP(A2027,$A:$A,'Cleaned Medical Examiation data'!$B:$F)</f>
        <v>32.299999999999997</v>
      </c>
      <c r="M2027" s="12">
        <v>4.76</v>
      </c>
      <c r="N2027" s="12" t="str">
        <v>NO</v>
      </c>
      <c r="O2027" s="12" t="str">
        <v>NO</v>
      </c>
      <c r="P2027" s="12" t="str">
        <v>NO</v>
      </c>
      <c r="Q2027" s="19" t="str" cm="1">
        <f t="array" ref="Q2027:T2027">_xlfn.XLOOKUP(A2027,$A:$A,'Cleaned Medical Examiation data'!$H:$K)</f>
        <v>YES</v>
      </c>
      <c r="R2027" s="48">
        <v>2</v>
      </c>
      <c r="S2027" s="45" t="str">
        <v>Obesity</v>
      </c>
      <c r="T2027" s="34" t="str">
        <v>Normal</v>
      </c>
    </row>
    <row r="2028" spans="1:20" ht="15.75">
      <c r="A2028" s="33" t="s">
        <v>2070</v>
      </c>
      <c r="B2028" s="7" t="str">
        <f>VLOOKUP(A2028,'Customer Names'!$A:$G,7,0)</f>
        <v>Mr</v>
      </c>
      <c r="C2028" s="7" t="str">
        <f>VLOOKUP(A2028,'Customer Names'!$A:$F,6,0)</f>
        <v>Maxime</v>
      </c>
      <c r="D2028" s="7" t="str">
        <f>VLOOKUP(A2028,'Customer Names'!$A:$E,5,0)</f>
        <v>Fouquet</v>
      </c>
      <c r="E2028" s="25" t="str">
        <f>VLOOKUP(A2028,'Cleaned Hospitalisation data'!$A:$K,7,0)</f>
        <v>12-Sep-1991</v>
      </c>
      <c r="F2028" s="12">
        <f>VLOOKUP(A2028,'Cleaned Hospitalisation data'!$A$1:$K$2336,8,0)</f>
        <v>31</v>
      </c>
      <c r="G2028" s="12">
        <f>VLOOKUP(A2028,'Cleaned Hospitalisation data'!$A:$K,2,0)</f>
        <v>3</v>
      </c>
      <c r="H2028" s="28">
        <f>VLOOKUP(A2028,'Cleaned Hospitalisation data'!$A$1:$K$2336,3,0)</f>
        <v>14081.93</v>
      </c>
      <c r="I2028" s="12" t="str">
        <f>VLOOKUP(A2028,'Cleaned Hospitalisation data'!$A$1:$K$2336,4,0)</f>
        <v>Tier - 2</v>
      </c>
      <c r="J2028" s="12" t="str">
        <f>VLOOKUP(A2028,'Cleaned Hospitalisation data'!$A$1:$K$2336,5,0)</f>
        <v>Tier - 3</v>
      </c>
      <c r="K2028" s="12" t="str">
        <f>VLOOKUP(A2028,'Cleaned Hospitalisation data'!$A$1:$K$2336,6,0)</f>
        <v>R1012</v>
      </c>
      <c r="L2028" s="12" cm="1">
        <f t="array" ref="L2028:P2028">_xlfn.XLOOKUP(A2028,$A:$A,'Cleaned Medical Examiation data'!$B:$F)</f>
        <v>50.46</v>
      </c>
      <c r="M2028" s="12">
        <v>4.5599999999999996</v>
      </c>
      <c r="N2028" s="12" t="str">
        <v>NO</v>
      </c>
      <c r="O2028" s="12" t="str">
        <v>NO</v>
      </c>
      <c r="P2028" s="12" t="str">
        <v>NO</v>
      </c>
      <c r="Q2028" s="19" t="str" cm="1">
        <f t="array" ref="Q2028:T2028">_xlfn.XLOOKUP(A2028,$A:$A,'Cleaned Medical Examiation data'!$H:$K)</f>
        <v>NO</v>
      </c>
      <c r="R2028" s="48">
        <v>0</v>
      </c>
      <c r="S2028" s="45" t="str">
        <v>Obesity</v>
      </c>
      <c r="T2028" s="34" t="str">
        <v>Normal</v>
      </c>
    </row>
    <row r="2029" spans="1:20" ht="15.75">
      <c r="A2029" s="33" t="s">
        <v>2071</v>
      </c>
      <c r="B2029" s="7" t="str">
        <f>VLOOKUP(A2029,'Customer Names'!$A:$G,7,0)</f>
        <v>Ms</v>
      </c>
      <c r="C2029" s="7" t="str">
        <f>VLOOKUP(A2029,'Customer Names'!$A:$F,6,0)</f>
        <v>Natalie</v>
      </c>
      <c r="D2029" s="7" t="str">
        <f>VLOOKUP(A2029,'Customer Names'!$A:$E,5,0)</f>
        <v>McPhillips</v>
      </c>
      <c r="E2029" s="25" t="str">
        <f>VLOOKUP(A2029,'Cleaned Hospitalisation data'!$A:$K,7,0)</f>
        <v>8-Nov-1960</v>
      </c>
      <c r="F2029" s="12">
        <f>VLOOKUP(A2029,'Cleaned Hospitalisation data'!$A$1:$K$2336,8,0)</f>
        <v>62</v>
      </c>
      <c r="G2029" s="12">
        <f>VLOOKUP(A2029,'Cleaned Hospitalisation data'!$A:$K,2,0)</f>
        <v>0</v>
      </c>
      <c r="H2029" s="28">
        <f>VLOOKUP(A2029,'Cleaned Hospitalisation data'!$A$1:$K$2336,3,0)</f>
        <v>14043.48</v>
      </c>
      <c r="I2029" s="12" t="str">
        <f>VLOOKUP(A2029,'Cleaned Hospitalisation data'!$A$1:$K$2336,4,0)</f>
        <v>Tier - 2</v>
      </c>
      <c r="J2029" s="12" t="str">
        <f>VLOOKUP(A2029,'Cleaned Hospitalisation data'!$A$1:$K$2336,5,0)</f>
        <v>Tier - 3</v>
      </c>
      <c r="K2029" s="12" t="str">
        <f>VLOOKUP(A2029,'Cleaned Hospitalisation data'!$A$1:$K$2336,6,0)</f>
        <v>R1024</v>
      </c>
      <c r="L2029" s="12" cm="1">
        <f t="array" ref="L2029:P2029">_xlfn.XLOOKUP(A2029,$A:$A,'Cleaned Medical Examiation data'!$B:$F)</f>
        <v>31.73</v>
      </c>
      <c r="M2029" s="12">
        <v>7</v>
      </c>
      <c r="N2029" s="12" t="str">
        <v>NO</v>
      </c>
      <c r="O2029" s="12" t="str">
        <v>NO</v>
      </c>
      <c r="P2029" s="12" t="str">
        <v>NO</v>
      </c>
      <c r="Q2029" s="19" t="str" cm="1">
        <f t="array" ref="Q2029:T2029">_xlfn.XLOOKUP(A2029,$A:$A,'Cleaned Medical Examiation data'!$H:$K)</f>
        <v>NO</v>
      </c>
      <c r="R2029" s="48">
        <v>0</v>
      </c>
      <c r="S2029" s="45" t="str">
        <v>Obesity</v>
      </c>
      <c r="T2029" s="34" t="str">
        <v>Diabetes</v>
      </c>
    </row>
    <row r="2030" spans="1:20" ht="15.75">
      <c r="A2030" s="33" t="s">
        <v>2072</v>
      </c>
      <c r="B2030" s="7" t="str">
        <f>VLOOKUP(A2030,'Customer Names'!$A:$G,7,0)</f>
        <v>Ms</v>
      </c>
      <c r="C2030" s="7" t="str">
        <f>VLOOKUP(A2030,'Customer Names'!$A:$F,6,0)</f>
        <v>Melissa</v>
      </c>
      <c r="D2030" s="7" t="str">
        <f>VLOOKUP(A2030,'Customer Names'!$A:$E,5,0)</f>
        <v>Burgin</v>
      </c>
      <c r="E2030" s="25" t="str">
        <f>VLOOKUP(A2030,'Cleaned Hospitalisation data'!$A:$K,7,0)</f>
        <v>8-Jul-1963</v>
      </c>
      <c r="F2030" s="12">
        <f>VLOOKUP(A2030,'Cleaned Hospitalisation data'!$A$1:$K$2336,8,0)</f>
        <v>59</v>
      </c>
      <c r="G2030" s="12">
        <f>VLOOKUP(A2030,'Cleaned Hospitalisation data'!$A:$K,2,0)</f>
        <v>3</v>
      </c>
      <c r="H2030" s="28">
        <f>VLOOKUP(A2030,'Cleaned Hospitalisation data'!$A$1:$K$2336,3,0)</f>
        <v>14007.22</v>
      </c>
      <c r="I2030" s="12" t="str">
        <f>VLOOKUP(A2030,'Cleaned Hospitalisation data'!$A$1:$K$2336,4,0)</f>
        <v>Tier - 2</v>
      </c>
      <c r="J2030" s="12" t="str">
        <f>VLOOKUP(A2030,'Cleaned Hospitalisation data'!$A$1:$K$2336,5,0)</f>
        <v>Tier - 3</v>
      </c>
      <c r="K2030" s="12" t="str">
        <f>VLOOKUP(A2030,'Cleaned Hospitalisation data'!$A$1:$K$2336,6,0)</f>
        <v>R1011</v>
      </c>
      <c r="L2030" s="12" cm="1">
        <f t="array" ref="L2030:P2030">_xlfn.XLOOKUP(A2030,$A:$A,'Cleaned Medical Examiation data'!$B:$F)</f>
        <v>32.1</v>
      </c>
      <c r="M2030" s="12">
        <v>6.57</v>
      </c>
      <c r="N2030" s="12" t="str">
        <v>YES</v>
      </c>
      <c r="O2030" s="12" t="str">
        <v>NO</v>
      </c>
      <c r="P2030" s="12" t="str">
        <v>YES</v>
      </c>
      <c r="Q2030" s="19" t="str" cm="1">
        <f t="array" ref="Q2030:T2030">_xlfn.XLOOKUP(A2030,$A:$A,'Cleaned Medical Examiation data'!$H:$K)</f>
        <v>NO</v>
      </c>
      <c r="R2030" s="48">
        <v>1</v>
      </c>
      <c r="S2030" s="45" t="str">
        <v>Obesity</v>
      </c>
      <c r="T2030" s="34" t="str">
        <v>Diabetes</v>
      </c>
    </row>
    <row r="2031" spans="1:20" ht="15.75">
      <c r="A2031" s="33" t="s">
        <v>2073</v>
      </c>
      <c r="B2031" s="7" t="str">
        <f>VLOOKUP(A2031,'Customer Names'!$A:$G,7,0)</f>
        <v>Ms</v>
      </c>
      <c r="C2031" s="7" t="str">
        <f>VLOOKUP(A2031,'Customer Names'!$A:$F,6,0)</f>
        <v>Laura P</v>
      </c>
      <c r="D2031" s="7" t="str">
        <f>VLOOKUP(A2031,'Customer Names'!$A:$E,5,0)</f>
        <v>Roberts</v>
      </c>
      <c r="E2031" s="25" t="str">
        <f>VLOOKUP(A2031,'Cleaned Hospitalisation data'!$A:$K,7,0)</f>
        <v>6-Jul-1963</v>
      </c>
      <c r="F2031" s="12">
        <f>VLOOKUP(A2031,'Cleaned Hospitalisation data'!$A$1:$K$2336,8,0)</f>
        <v>59</v>
      </c>
      <c r="G2031" s="12">
        <f>VLOOKUP(A2031,'Cleaned Hospitalisation data'!$A:$K,2,0)</f>
        <v>3</v>
      </c>
      <c r="H2031" s="28">
        <f>VLOOKUP(A2031,'Cleaned Hospitalisation data'!$A$1:$K$2336,3,0)</f>
        <v>14001.29</v>
      </c>
      <c r="I2031" s="12" t="str">
        <f>VLOOKUP(A2031,'Cleaned Hospitalisation data'!$A$1:$K$2336,4,0)</f>
        <v>Tier - 2</v>
      </c>
      <c r="J2031" s="12" t="str">
        <f>VLOOKUP(A2031,'Cleaned Hospitalisation data'!$A$1:$K$2336,5,0)</f>
        <v>Tier - 2</v>
      </c>
      <c r="K2031" s="12" t="str">
        <f>VLOOKUP(A2031,'Cleaned Hospitalisation data'!$A$1:$K$2336,6,0)</f>
        <v>R1013</v>
      </c>
      <c r="L2031" s="12" cm="1">
        <f t="array" ref="L2031:P2031">_xlfn.XLOOKUP(A2031,$A:$A,'Cleaned Medical Examiation data'!$B:$F)</f>
        <v>27.83</v>
      </c>
      <c r="M2031" s="12">
        <v>11.61</v>
      </c>
      <c r="N2031" s="12" t="str">
        <v>YES</v>
      </c>
      <c r="O2031" s="12" t="str">
        <v>NO</v>
      </c>
      <c r="P2031" s="12" t="str">
        <v>YES</v>
      </c>
      <c r="Q2031" s="19" t="str" cm="1">
        <f t="array" ref="Q2031:T2031">_xlfn.XLOOKUP(A2031,$A:$A,'Cleaned Medical Examiation data'!$H:$K)</f>
        <v>NO</v>
      </c>
      <c r="R2031" s="48">
        <v>1</v>
      </c>
      <c r="S2031" s="45" t="str">
        <v>Over Weight</v>
      </c>
      <c r="T2031" s="34" t="str">
        <v>Diabetes</v>
      </c>
    </row>
    <row r="2032" spans="1:20" ht="15.75">
      <c r="A2032" s="33" t="s">
        <v>2074</v>
      </c>
      <c r="B2032" s="7" t="str">
        <f>VLOOKUP(A2032,'Customer Names'!$A:$G,7,0)</f>
        <v>Mrs</v>
      </c>
      <c r="C2032" s="7" t="str">
        <f>VLOOKUP(A2032,'Customer Names'!$A:$F,6,0)</f>
        <v>Lisa</v>
      </c>
      <c r="D2032" s="7" t="str">
        <f>VLOOKUP(A2032,'Customer Names'!$A:$E,5,0)</f>
        <v>Nemec</v>
      </c>
      <c r="E2032" s="25" t="str">
        <f>VLOOKUP(A2032,'Cleaned Hospitalisation data'!$A:$K,7,0)</f>
        <v>23-Dec-1963</v>
      </c>
      <c r="F2032" s="12">
        <f>VLOOKUP(A2032,'Cleaned Hospitalisation data'!$A$1:$K$2336,8,0)</f>
        <v>59</v>
      </c>
      <c r="G2032" s="12">
        <f>VLOOKUP(A2032,'Cleaned Hospitalisation data'!$A:$K,2,0)</f>
        <v>3</v>
      </c>
      <c r="H2032" s="28">
        <f>VLOOKUP(A2032,'Cleaned Hospitalisation data'!$A$1:$K$2336,3,0)</f>
        <v>14001.13</v>
      </c>
      <c r="I2032" s="12" t="str">
        <f>VLOOKUP(A2032,'Cleaned Hospitalisation data'!$A$1:$K$2336,4,0)</f>
        <v>Tier - 2</v>
      </c>
      <c r="J2032" s="12" t="str">
        <f>VLOOKUP(A2032,'Cleaned Hospitalisation data'!$A$1:$K$2336,5,0)</f>
        <v>Tier - 1</v>
      </c>
      <c r="K2032" s="12" t="str">
        <f>VLOOKUP(A2032,'Cleaned Hospitalisation data'!$A$1:$K$2336,6,0)</f>
        <v>R1013</v>
      </c>
      <c r="L2032" s="12" cm="1">
        <f t="array" ref="L2032:P2032">_xlfn.XLOOKUP(A2032,$A:$A,'Cleaned Medical Examiation data'!$B:$F)</f>
        <v>27.72</v>
      </c>
      <c r="M2032" s="12">
        <v>8.16</v>
      </c>
      <c r="N2032" s="12" t="str">
        <v>YES</v>
      </c>
      <c r="O2032" s="12" t="str">
        <v>NO</v>
      </c>
      <c r="P2032" s="12" t="str">
        <v>YES</v>
      </c>
      <c r="Q2032" s="19" t="str" cm="1">
        <f t="array" ref="Q2032:T2032">_xlfn.XLOOKUP(A2032,$A:$A,'Cleaned Medical Examiation data'!$H:$K)</f>
        <v>NO</v>
      </c>
      <c r="R2032" s="48">
        <v>1</v>
      </c>
      <c r="S2032" s="45" t="str">
        <v>Over Weight</v>
      </c>
      <c r="T2032" s="34" t="str">
        <v>Diabetes</v>
      </c>
    </row>
    <row r="2033" spans="1:20" ht="15.75">
      <c r="A2033" s="33" t="s">
        <v>2075</v>
      </c>
      <c r="B2033" s="7" t="str">
        <f>VLOOKUP(A2033,'Customer Names'!$A:$G,7,0)</f>
        <v>Mr</v>
      </c>
      <c r="C2033" s="7" t="str">
        <f>VLOOKUP(A2033,'Customer Names'!$A:$F,6,0)</f>
        <v>William D Jr</v>
      </c>
      <c r="D2033" s="7" t="str">
        <f>VLOOKUP(A2033,'Customer Names'!$A:$E,5,0)</f>
        <v>Appman</v>
      </c>
      <c r="E2033" s="25" t="str">
        <f>VLOOKUP(A2033,'Cleaned Hospitalisation data'!$A:$K,7,0)</f>
        <v>6-Sep-1959</v>
      </c>
      <c r="F2033" s="12">
        <f>VLOOKUP(A2033,'Cleaned Hospitalisation data'!$A$1:$K$2336,8,0)</f>
        <v>63</v>
      </c>
      <c r="G2033" s="12">
        <f>VLOOKUP(A2033,'Cleaned Hospitalisation data'!$A:$K,2,0)</f>
        <v>0</v>
      </c>
      <c r="H2033" s="28">
        <f>VLOOKUP(A2033,'Cleaned Hospitalisation data'!$A$1:$K$2336,3,0)</f>
        <v>13981.85</v>
      </c>
      <c r="I2033" s="12" t="str">
        <f>VLOOKUP(A2033,'Cleaned Hospitalisation data'!$A$1:$K$2336,4,0)</f>
        <v>Tier - 2</v>
      </c>
      <c r="J2033" s="12" t="str">
        <f>VLOOKUP(A2033,'Cleaned Hospitalisation data'!$A$1:$K$2336,5,0)</f>
        <v>Tier - 1</v>
      </c>
      <c r="K2033" s="12" t="str">
        <f>VLOOKUP(A2033,'Cleaned Hospitalisation data'!$A$1:$K$2336,6,0)</f>
        <v>R1016</v>
      </c>
      <c r="L2033" s="12" cm="1">
        <f t="array" ref="L2033:P2033">_xlfn.XLOOKUP(A2033,$A:$A,'Cleaned Medical Examiation data'!$B:$F)</f>
        <v>36.765000000000001</v>
      </c>
      <c r="M2033" s="12">
        <v>4.4800000000000004</v>
      </c>
      <c r="N2033" s="12" t="str">
        <v>YES</v>
      </c>
      <c r="O2033" s="12" t="str">
        <v>NO</v>
      </c>
      <c r="P2033" s="12" t="str">
        <v>NO</v>
      </c>
      <c r="Q2033" s="19" t="str" cm="1">
        <f t="array" ref="Q2033:T2033">_xlfn.XLOOKUP(A2033,$A:$A,'Cleaned Medical Examiation data'!$H:$K)</f>
        <v>NO</v>
      </c>
      <c r="R2033" s="48">
        <v>2</v>
      </c>
      <c r="S2033" s="45" t="str">
        <v>Obesity</v>
      </c>
      <c r="T2033" s="34" t="str">
        <v>Normal</v>
      </c>
    </row>
    <row r="2034" spans="1:20" ht="15.75">
      <c r="A2034" s="33" t="s">
        <v>2076</v>
      </c>
      <c r="B2034" s="7" t="str">
        <f>VLOOKUP(A2034,'Customer Names'!$A:$G,7,0)</f>
        <v>Mr</v>
      </c>
      <c r="C2034" s="7" t="str">
        <f>VLOOKUP(A2034,'Customer Names'!$A:$F,6,0)</f>
        <v>James</v>
      </c>
      <c r="D2034" s="7" t="str">
        <f>VLOOKUP(A2034,'Customer Names'!$A:$E,5,0)</f>
        <v>Driscoll</v>
      </c>
      <c r="E2034" s="25" t="str">
        <f>VLOOKUP(A2034,'Cleaned Hospitalisation data'!$A:$K,7,0)</f>
        <v>13-Jul-1990</v>
      </c>
      <c r="F2034" s="12">
        <f>VLOOKUP(A2034,'Cleaned Hospitalisation data'!$A$1:$K$2336,8,0)</f>
        <v>32</v>
      </c>
      <c r="G2034" s="12">
        <f>VLOOKUP(A2034,'Cleaned Hospitalisation data'!$A:$K,2,0)</f>
        <v>3</v>
      </c>
      <c r="H2034" s="28">
        <f>VLOOKUP(A2034,'Cleaned Hospitalisation data'!$A$1:$K$2336,3,0)</f>
        <v>13979.45</v>
      </c>
      <c r="I2034" s="12" t="str">
        <f>VLOOKUP(A2034,'Cleaned Hospitalisation data'!$A$1:$K$2336,4,0)</f>
        <v>Tier - 2</v>
      </c>
      <c r="J2034" s="12" t="str">
        <f>VLOOKUP(A2034,'Cleaned Hospitalisation data'!$A$1:$K$2336,5,0)</f>
        <v>Tier - 1</v>
      </c>
      <c r="K2034" s="12" t="str">
        <f>VLOOKUP(A2034,'Cleaned Hospitalisation data'!$A$1:$K$2336,6,0)</f>
        <v>R1023</v>
      </c>
      <c r="L2034" s="12" cm="1">
        <f t="array" ref="L2034:P2034">_xlfn.XLOOKUP(A2034,$A:$A,'Cleaned Medical Examiation data'!$B:$F)</f>
        <v>48.36</v>
      </c>
      <c r="M2034" s="12">
        <v>4.08</v>
      </c>
      <c r="N2034" s="12" t="str">
        <v>NO</v>
      </c>
      <c r="O2034" s="12" t="str">
        <v>NO</v>
      </c>
      <c r="P2034" s="12" t="str">
        <v>NO</v>
      </c>
      <c r="Q2034" s="19" t="str" cm="1">
        <f t="array" ref="Q2034:T2034">_xlfn.XLOOKUP(A2034,$A:$A,'Cleaned Medical Examiation data'!$H:$K)</f>
        <v>NO</v>
      </c>
      <c r="R2034" s="48">
        <v>0</v>
      </c>
      <c r="S2034" s="45" t="str">
        <v>Obesity</v>
      </c>
      <c r="T2034" s="34" t="str">
        <v>Normal</v>
      </c>
    </row>
    <row r="2035" spans="1:20" ht="15.75">
      <c r="A2035" s="33" t="s">
        <v>2077</v>
      </c>
      <c r="B2035" s="7" t="str">
        <f>VLOOKUP(A2035,'Customer Names'!$A:$G,7,0)</f>
        <v>Mr</v>
      </c>
      <c r="C2035" s="7" t="str">
        <f>VLOOKUP(A2035,'Customer Names'!$A:$F,6,0)</f>
        <v>John</v>
      </c>
      <c r="D2035" s="7" t="str">
        <f>VLOOKUP(A2035,'Customer Names'!$A:$E,5,0)</f>
        <v>Glotzbach</v>
      </c>
      <c r="E2035" s="25" t="str">
        <f>VLOOKUP(A2035,'Cleaned Hospitalisation data'!$A:$K,7,0)</f>
        <v>29-Aug-1959</v>
      </c>
      <c r="F2035" s="12">
        <f>VLOOKUP(A2035,'Cleaned Hospitalisation data'!$A$1:$K$2336,8,0)</f>
        <v>63</v>
      </c>
      <c r="G2035" s="12">
        <f>VLOOKUP(A2035,'Cleaned Hospitalisation data'!$A:$K,2,0)</f>
        <v>0</v>
      </c>
      <c r="H2035" s="28">
        <f>VLOOKUP(A2035,'Cleaned Hospitalisation data'!$A$1:$K$2336,3,0)</f>
        <v>13974.46</v>
      </c>
      <c r="I2035" s="12" t="str">
        <f>VLOOKUP(A2035,'Cleaned Hospitalisation data'!$A$1:$K$2336,4,0)</f>
        <v>Tier - 2</v>
      </c>
      <c r="J2035" s="12" t="str">
        <f>VLOOKUP(A2035,'Cleaned Hospitalisation data'!$A$1:$K$2336,5,0)</f>
        <v>Tier - 2</v>
      </c>
      <c r="K2035" s="12" t="str">
        <f>VLOOKUP(A2035,'Cleaned Hospitalisation data'!$A$1:$K$2336,6,0)</f>
        <v>R1019</v>
      </c>
      <c r="L2035" s="12" cm="1">
        <f t="array" ref="L2035:P2035">_xlfn.XLOOKUP(A2035,$A:$A,'Cleaned Medical Examiation data'!$B:$F)</f>
        <v>31.445</v>
      </c>
      <c r="M2035" s="12">
        <v>4.4000000000000004</v>
      </c>
      <c r="N2035" s="12" t="str">
        <v>YES</v>
      </c>
      <c r="O2035" s="12" t="str">
        <v>NO</v>
      </c>
      <c r="P2035" s="12" t="str">
        <v>NO</v>
      </c>
      <c r="Q2035" s="19" t="str" cm="1">
        <f t="array" ref="Q2035:T2035">_xlfn.XLOOKUP(A2035,$A:$A,'Cleaned Medical Examiation data'!$H:$K)</f>
        <v>NO</v>
      </c>
      <c r="R2035" s="48">
        <v>2</v>
      </c>
      <c r="S2035" s="45" t="str">
        <v>Obesity</v>
      </c>
      <c r="T2035" s="34" t="str">
        <v>Normal</v>
      </c>
    </row>
    <row r="2036" spans="1:20" ht="15.75">
      <c r="A2036" s="33" t="s">
        <v>2078</v>
      </c>
      <c r="B2036" s="7" t="str">
        <f>VLOOKUP(A2036,'Customer Names'!$A:$G,7,0)</f>
        <v>Mr</v>
      </c>
      <c r="C2036" s="7" t="str">
        <f>VLOOKUP(A2036,'Customer Names'!$A:$F,6,0)</f>
        <v>Adam S</v>
      </c>
      <c r="D2036" s="7" t="str">
        <f>VLOOKUP(A2036,'Customer Names'!$A:$E,5,0)</f>
        <v>Tenforde</v>
      </c>
      <c r="E2036" s="25" t="str">
        <f>VLOOKUP(A2036,'Cleaned Hospitalisation data'!$A:$K,7,0)</f>
        <v>18-Jun-1960</v>
      </c>
      <c r="F2036" s="12">
        <f>VLOOKUP(A2036,'Cleaned Hospitalisation data'!$A$1:$K$2336,8,0)</f>
        <v>62</v>
      </c>
      <c r="G2036" s="12">
        <f>VLOOKUP(A2036,'Cleaned Hospitalisation data'!$A:$K,2,0)</f>
        <v>1</v>
      </c>
      <c r="H2036" s="28">
        <f>VLOOKUP(A2036,'Cleaned Hospitalisation data'!$A$1:$K$2336,3,0)</f>
        <v>13937.67</v>
      </c>
      <c r="I2036" s="12" t="str">
        <f>VLOOKUP(A2036,'Cleaned Hospitalisation data'!$A$1:$K$2336,4,0)</f>
        <v>Tier - 2</v>
      </c>
      <c r="J2036" s="12" t="str">
        <f>VLOOKUP(A2036,'Cleaned Hospitalisation data'!$A$1:$K$2336,5,0)</f>
        <v>Tier - 1</v>
      </c>
      <c r="K2036" s="12" t="str">
        <f>VLOOKUP(A2036,'Cleaned Hospitalisation data'!$A$1:$K$2336,6,0)</f>
        <v>R1012</v>
      </c>
      <c r="L2036" s="12" cm="1">
        <f t="array" ref="L2036:P2036">_xlfn.XLOOKUP(A2036,$A:$A,'Cleaned Medical Examiation data'!$B:$F)</f>
        <v>27.55</v>
      </c>
      <c r="M2036" s="12">
        <v>9.02</v>
      </c>
      <c r="N2036" s="12" t="str">
        <v>NO</v>
      </c>
      <c r="O2036" s="12" t="str">
        <v>NO</v>
      </c>
      <c r="P2036" s="12" t="str">
        <v>NO</v>
      </c>
      <c r="Q2036" s="19" t="str" cm="1">
        <f t="array" ref="Q2036:T2036">_xlfn.XLOOKUP(A2036,$A:$A,'Cleaned Medical Examiation data'!$H:$K)</f>
        <v>NO</v>
      </c>
      <c r="R2036" s="48">
        <v>0</v>
      </c>
      <c r="S2036" s="45" t="str">
        <v>Over Weight</v>
      </c>
      <c r="T2036" s="34" t="str">
        <v>Diabetes</v>
      </c>
    </row>
    <row r="2037" spans="1:20" ht="15.75">
      <c r="A2037" s="33" t="s">
        <v>2079</v>
      </c>
      <c r="B2037" s="7" t="str">
        <f>VLOOKUP(A2037,'Customer Names'!$A:$G,7,0)</f>
        <v>Mr</v>
      </c>
      <c r="C2037" s="7" t="str">
        <f>VLOOKUP(A2037,'Customer Names'!$A:$F,6,0)</f>
        <v>Armando</v>
      </c>
      <c r="D2037" s="7" t="str">
        <f>VLOOKUP(A2037,'Customer Names'!$A:$E,5,0)</f>
        <v>Ramirez</v>
      </c>
      <c r="E2037" s="25" t="str">
        <f>VLOOKUP(A2037,'Cleaned Hospitalisation data'!$A:$K,7,0)</f>
        <v>27-Jul-1962</v>
      </c>
      <c r="F2037" s="12">
        <f>VLOOKUP(A2037,'Cleaned Hospitalisation data'!$A$1:$K$2336,8,0)</f>
        <v>60</v>
      </c>
      <c r="G2037" s="12">
        <f>VLOOKUP(A2037,'Cleaned Hospitalisation data'!$A:$K,2,0)</f>
        <v>3</v>
      </c>
      <c r="H2037" s="28">
        <f>VLOOKUP(A2037,'Cleaned Hospitalisation data'!$A$1:$K$2336,3,0)</f>
        <v>13919.82</v>
      </c>
      <c r="I2037" s="12" t="str">
        <f>VLOOKUP(A2037,'Cleaned Hospitalisation data'!$A$1:$K$2336,4,0)</f>
        <v>Tier - 2</v>
      </c>
      <c r="J2037" s="12" t="str">
        <f>VLOOKUP(A2037,'Cleaned Hospitalisation data'!$A$1:$K$2336,5,0)</f>
        <v>Tier - 2</v>
      </c>
      <c r="K2037" s="12" t="str">
        <f>VLOOKUP(A2037,'Cleaned Hospitalisation data'!$A$1:$K$2336,6,0)</f>
        <v>R1013</v>
      </c>
      <c r="L2037" s="12" cm="1">
        <f t="array" ref="L2037:P2037">_xlfn.XLOOKUP(A2037,$A:$A,'Cleaned Medical Examiation data'!$B:$F)</f>
        <v>33.11</v>
      </c>
      <c r="M2037" s="12">
        <v>8.06</v>
      </c>
      <c r="N2037" s="12" t="str">
        <v>NO</v>
      </c>
      <c r="O2037" s="12" t="str">
        <v>NO</v>
      </c>
      <c r="P2037" s="12" t="str">
        <v>NO</v>
      </c>
      <c r="Q2037" s="19" t="str" cm="1">
        <f t="array" ref="Q2037:T2037">_xlfn.XLOOKUP(A2037,$A:$A,'Cleaned Medical Examiation data'!$H:$K)</f>
        <v>NO</v>
      </c>
      <c r="R2037" s="48">
        <v>0</v>
      </c>
      <c r="S2037" s="45" t="str">
        <v>Obesity</v>
      </c>
      <c r="T2037" s="34" t="str">
        <v>Diabetes</v>
      </c>
    </row>
    <row r="2038" spans="1:20" ht="15.75">
      <c r="A2038" s="33" t="s">
        <v>2080</v>
      </c>
      <c r="B2038" s="7" t="str">
        <f>VLOOKUP(A2038,'Customer Names'!$A:$G,7,0)</f>
        <v>Ms</v>
      </c>
      <c r="C2038" s="7" t="str">
        <f>VLOOKUP(A2038,'Customer Names'!$A:$F,6,0)</f>
        <v>Maurya</v>
      </c>
      <c r="D2038" s="7" t="str">
        <f>VLOOKUP(A2038,'Customer Names'!$A:$E,5,0)</f>
        <v>Lacey</v>
      </c>
      <c r="E2038" s="25" t="str">
        <f>VLOOKUP(A2038,'Cleaned Hospitalisation data'!$A:$K,7,0)</f>
        <v>21-Sep-1966</v>
      </c>
      <c r="F2038" s="12">
        <f>VLOOKUP(A2038,'Cleaned Hospitalisation data'!$A$1:$K$2336,8,0)</f>
        <v>56</v>
      </c>
      <c r="G2038" s="12">
        <f>VLOOKUP(A2038,'Cleaned Hospitalisation data'!$A:$K,2,0)</f>
        <v>0</v>
      </c>
      <c r="H2038" s="28">
        <f>VLOOKUP(A2038,'Cleaned Hospitalisation data'!$A$1:$K$2336,3,0)</f>
        <v>41886.54</v>
      </c>
      <c r="I2038" s="12" t="str">
        <f>VLOOKUP(A2038,'Cleaned Hospitalisation data'!$A$1:$K$2336,4,0)</f>
        <v>Tier - 1</v>
      </c>
      <c r="J2038" s="12" t="str">
        <f>VLOOKUP(A2038,'Cleaned Hospitalisation data'!$A$1:$K$2336,5,0)</f>
        <v>Tier - 3</v>
      </c>
      <c r="K2038" s="12" t="str">
        <f>VLOOKUP(A2038,'Cleaned Hospitalisation data'!$A$1:$K$2336,6,0)</f>
        <v>R1011</v>
      </c>
      <c r="L2038" s="12" cm="1">
        <f t="array" ref="L2038:P2038">_xlfn.XLOOKUP(A2038,$A:$A,'Cleaned Medical Examiation data'!$B:$F)</f>
        <v>48.8</v>
      </c>
      <c r="M2038" s="12">
        <v>6.22</v>
      </c>
      <c r="N2038" s="12" t="str">
        <v>YES</v>
      </c>
      <c r="O2038" s="12" t="str">
        <v>NO</v>
      </c>
      <c r="P2038" s="12" t="str">
        <v>NO</v>
      </c>
      <c r="Q2038" s="19" t="str" cm="1">
        <f t="array" ref="Q2038:T2038">_xlfn.XLOOKUP(A2038,$A:$A,'Cleaned Medical Examiation data'!$H:$K)</f>
        <v>YES</v>
      </c>
      <c r="R2038" s="48">
        <v>2</v>
      </c>
      <c r="S2038" s="45" t="str">
        <v>Obesity</v>
      </c>
      <c r="T2038" s="34" t="str">
        <v>Prediabetes</v>
      </c>
    </row>
    <row r="2039" spans="1:20" ht="15.75">
      <c r="A2039" s="33" t="s">
        <v>2081</v>
      </c>
      <c r="B2039" s="7" t="str">
        <f>VLOOKUP(A2039,'Customer Names'!$A:$G,7,0)</f>
        <v>Ms</v>
      </c>
      <c r="C2039" s="7" t="str">
        <f>VLOOKUP(A2039,'Customer Names'!$A:$F,6,0)</f>
        <v>Dana</v>
      </c>
      <c r="D2039" s="7" t="str">
        <f>VLOOKUP(A2039,'Customer Names'!$A:$E,5,0)</f>
        <v>Stanley Torres</v>
      </c>
      <c r="E2039" s="25" t="str">
        <f>VLOOKUP(A2039,'Cleaned Hospitalisation data'!$A:$K,7,0)</f>
        <v>7-Jul-1959</v>
      </c>
      <c r="F2039" s="12">
        <f>VLOOKUP(A2039,'Cleaned Hospitalisation data'!$A$1:$K$2336,8,0)</f>
        <v>63</v>
      </c>
      <c r="G2039" s="12">
        <f>VLOOKUP(A2039,'Cleaned Hospitalisation data'!$A:$K,2,0)</f>
        <v>0</v>
      </c>
      <c r="H2039" s="28">
        <f>VLOOKUP(A2039,'Cleaned Hospitalisation data'!$A$1:$K$2336,3,0)</f>
        <v>13887.97</v>
      </c>
      <c r="I2039" s="12" t="str">
        <f>VLOOKUP(A2039,'Cleaned Hospitalisation data'!$A$1:$K$2336,4,0)</f>
        <v>Tier - 2</v>
      </c>
      <c r="J2039" s="12" t="str">
        <f>VLOOKUP(A2039,'Cleaned Hospitalisation data'!$A$1:$K$2336,5,0)</f>
        <v>Tier - 2</v>
      </c>
      <c r="K2039" s="12" t="str">
        <f>VLOOKUP(A2039,'Cleaned Hospitalisation data'!$A$1:$K$2336,6,0)</f>
        <v>R1013</v>
      </c>
      <c r="L2039" s="12" cm="1">
        <f t="array" ref="L2039:P2039">_xlfn.XLOOKUP(A2039,$A:$A,'Cleaned Medical Examiation data'!$B:$F)</f>
        <v>36.85</v>
      </c>
      <c r="M2039" s="12">
        <v>6.21</v>
      </c>
      <c r="N2039" s="12" t="str">
        <v>YES</v>
      </c>
      <c r="O2039" s="12" t="str">
        <v>NO</v>
      </c>
      <c r="P2039" s="12" t="str">
        <v>NO</v>
      </c>
      <c r="Q2039" s="19" t="str" cm="1">
        <f t="array" ref="Q2039:T2039">_xlfn.XLOOKUP(A2039,$A:$A,'Cleaned Medical Examiation data'!$H:$K)</f>
        <v>NO</v>
      </c>
      <c r="R2039" s="48">
        <v>2</v>
      </c>
      <c r="S2039" s="45" t="str">
        <v>Obesity</v>
      </c>
      <c r="T2039" s="34" t="str">
        <v>Prediabetes</v>
      </c>
    </row>
    <row r="2040" spans="1:20" ht="15.75">
      <c r="A2040" s="33" t="s">
        <v>2082</v>
      </c>
      <c r="B2040" s="7" t="str">
        <f>VLOOKUP(A2040,'Customer Names'!$A:$G,7,0)</f>
        <v>Ms</v>
      </c>
      <c r="C2040" s="7" t="str">
        <f>VLOOKUP(A2040,'Customer Names'!$A:$F,6,0)</f>
        <v>Jennifer L</v>
      </c>
      <c r="D2040" s="7" t="str">
        <f>VLOOKUP(A2040,'Customer Names'!$A:$E,5,0)</f>
        <v>Vandongen</v>
      </c>
      <c r="E2040" s="25" t="str">
        <f>VLOOKUP(A2040,'Cleaned Hospitalisation data'!$A:$K,7,0)</f>
        <v>29-Dec-1959</v>
      </c>
      <c r="F2040" s="12">
        <f>VLOOKUP(A2040,'Cleaned Hospitalisation data'!$A$1:$K$2336,8,0)</f>
        <v>63</v>
      </c>
      <c r="G2040" s="12">
        <f>VLOOKUP(A2040,'Cleaned Hospitalisation data'!$A:$K,2,0)</f>
        <v>0</v>
      </c>
      <c r="H2040" s="28">
        <f>VLOOKUP(A2040,'Cleaned Hospitalisation data'!$A$1:$K$2336,3,0)</f>
        <v>13887.2</v>
      </c>
      <c r="I2040" s="12" t="str">
        <f>VLOOKUP(A2040,'Cleaned Hospitalisation data'!$A$1:$K$2336,4,0)</f>
        <v>Tier - 2</v>
      </c>
      <c r="J2040" s="12" t="str">
        <f>VLOOKUP(A2040,'Cleaned Hospitalisation data'!$A$1:$K$2336,5,0)</f>
        <v>Tier - 3</v>
      </c>
      <c r="K2040" s="12" t="str">
        <f>VLOOKUP(A2040,'Cleaned Hospitalisation data'!$A$1:$K$2336,6,0)</f>
        <v>R1013</v>
      </c>
      <c r="L2040" s="12" cm="1">
        <f t="array" ref="L2040:P2040">_xlfn.XLOOKUP(A2040,$A:$A,'Cleaned Medical Examiation data'!$B:$F)</f>
        <v>36.299999999999997</v>
      </c>
      <c r="M2040" s="12">
        <v>5.79</v>
      </c>
      <c r="N2040" s="12" t="str">
        <v>YES</v>
      </c>
      <c r="O2040" s="12" t="str">
        <v>NO</v>
      </c>
      <c r="P2040" s="12" t="str">
        <v>NO</v>
      </c>
      <c r="Q2040" s="19" t="str" cm="1">
        <f t="array" ref="Q2040:T2040">_xlfn.XLOOKUP(A2040,$A:$A,'Cleaned Medical Examiation data'!$H:$K)</f>
        <v>NO</v>
      </c>
      <c r="R2040" s="48">
        <v>2</v>
      </c>
      <c r="S2040" s="45" t="str">
        <v>Obesity</v>
      </c>
      <c r="T2040" s="34" t="str">
        <v>Prediabetes</v>
      </c>
    </row>
    <row r="2041" spans="1:20" ht="15.75">
      <c r="A2041" s="33" t="s">
        <v>2083</v>
      </c>
      <c r="B2041" s="7" t="str">
        <f>VLOOKUP(A2041,'Customer Names'!$A:$G,7,0)</f>
        <v>Mr</v>
      </c>
      <c r="C2041" s="7" t="str">
        <f>VLOOKUP(A2041,'Customer Names'!$A:$F,6,0)</f>
        <v>Benjamin</v>
      </c>
      <c r="D2041" s="7" t="str">
        <f>VLOOKUP(A2041,'Customer Names'!$A:$E,5,0)</f>
        <v>Liebald</v>
      </c>
      <c r="E2041" s="25" t="str">
        <f>VLOOKUP(A2041,'Cleaned Hospitalisation data'!$A:$K,7,0)</f>
        <v>25-Sep-1985</v>
      </c>
      <c r="F2041" s="12">
        <f>VLOOKUP(A2041,'Cleaned Hospitalisation data'!$A$1:$K$2336,8,0)</f>
        <v>37</v>
      </c>
      <c r="G2041" s="12">
        <f>VLOOKUP(A2041,'Cleaned Hospitalisation data'!$A:$K,2,0)</f>
        <v>3</v>
      </c>
      <c r="H2041" s="28">
        <f>VLOOKUP(A2041,'Cleaned Hospitalisation data'!$A$1:$K$2336,3,0)</f>
        <v>13886.4</v>
      </c>
      <c r="I2041" s="12" t="str">
        <f>VLOOKUP(A2041,'Cleaned Hospitalisation data'!$A$1:$K$2336,4,0)</f>
        <v>Tier - 2</v>
      </c>
      <c r="J2041" s="12" t="str">
        <f>VLOOKUP(A2041,'Cleaned Hospitalisation data'!$A$1:$K$2336,5,0)</f>
        <v>Tier - 2</v>
      </c>
      <c r="K2041" s="12" t="str">
        <f>VLOOKUP(A2041,'Cleaned Hospitalisation data'!$A$1:$K$2336,6,0)</f>
        <v>R1012</v>
      </c>
      <c r="L2041" s="12" cm="1">
        <f t="array" ref="L2041:P2041">_xlfn.XLOOKUP(A2041,$A:$A,'Cleaned Medical Examiation data'!$B:$F)</f>
        <v>45.34</v>
      </c>
      <c r="M2041" s="12">
        <v>5.69</v>
      </c>
      <c r="N2041" s="12" t="str">
        <v>YES</v>
      </c>
      <c r="O2041" s="12" t="str">
        <v>NO</v>
      </c>
      <c r="P2041" s="12" t="str">
        <v>NO</v>
      </c>
      <c r="Q2041" s="19" t="str" cm="1">
        <f t="array" ref="Q2041:T2041">_xlfn.XLOOKUP(A2041,$A:$A,'Cleaned Medical Examiation data'!$H:$K)</f>
        <v>NO</v>
      </c>
      <c r="R2041" s="48">
        <v>0</v>
      </c>
      <c r="S2041" s="45" t="str">
        <v>Obesity</v>
      </c>
      <c r="T2041" s="34" t="str">
        <v>Normal</v>
      </c>
    </row>
    <row r="2042" spans="1:20" ht="15.75">
      <c r="A2042" s="33" t="s">
        <v>2084</v>
      </c>
      <c r="B2042" s="7" t="str">
        <f>VLOOKUP(A2042,'Customer Names'!$A:$G,7,0)</f>
        <v>Ms</v>
      </c>
      <c r="C2042" s="7" t="str">
        <f>VLOOKUP(A2042,'Customer Names'!$A:$F,6,0)</f>
        <v>Tanya</v>
      </c>
      <c r="D2042" s="7" t="str">
        <f>VLOOKUP(A2042,'Customer Names'!$A:$E,5,0)</f>
        <v>Holte</v>
      </c>
      <c r="E2042" s="25" t="str">
        <f>VLOOKUP(A2042,'Cleaned Hospitalisation data'!$A:$K,7,0)</f>
        <v>5-Oct-1959</v>
      </c>
      <c r="F2042" s="12">
        <f>VLOOKUP(A2042,'Cleaned Hospitalisation data'!$A$1:$K$2336,8,0)</f>
        <v>63</v>
      </c>
      <c r="G2042" s="12">
        <f>VLOOKUP(A2042,'Cleaned Hospitalisation data'!$A:$K,2,0)</f>
        <v>0</v>
      </c>
      <c r="H2042" s="28">
        <f>VLOOKUP(A2042,'Cleaned Hospitalisation data'!$A$1:$K$2336,3,0)</f>
        <v>13880.95</v>
      </c>
      <c r="I2042" s="12" t="str">
        <f>VLOOKUP(A2042,'Cleaned Hospitalisation data'!$A$1:$K$2336,4,0)</f>
        <v>Tier - 2</v>
      </c>
      <c r="J2042" s="12" t="str">
        <f>VLOOKUP(A2042,'Cleaned Hospitalisation data'!$A$1:$K$2336,5,0)</f>
        <v>Tier - 2</v>
      </c>
      <c r="K2042" s="12" t="str">
        <f>VLOOKUP(A2042,'Cleaned Hospitalisation data'!$A$1:$K$2336,6,0)</f>
        <v>R1011</v>
      </c>
      <c r="L2042" s="12" cm="1">
        <f t="array" ref="L2042:P2042">_xlfn.XLOOKUP(A2042,$A:$A,'Cleaned Medical Examiation data'!$B:$F)</f>
        <v>31.8</v>
      </c>
      <c r="M2042" s="12">
        <v>5.36</v>
      </c>
      <c r="N2042" s="12" t="str">
        <v>YES</v>
      </c>
      <c r="O2042" s="12" t="str">
        <v>NO</v>
      </c>
      <c r="P2042" s="12" t="str">
        <v>NO</v>
      </c>
      <c r="Q2042" s="19" t="str" cm="1">
        <f t="array" ref="Q2042:T2042">_xlfn.XLOOKUP(A2042,$A:$A,'Cleaned Medical Examiation data'!$H:$K)</f>
        <v>NO</v>
      </c>
      <c r="R2042" s="48">
        <v>2</v>
      </c>
      <c r="S2042" s="45" t="str">
        <v>Obesity</v>
      </c>
      <c r="T2042" s="34" t="str">
        <v>Normal</v>
      </c>
    </row>
    <row r="2043" spans="1:20" ht="15.75">
      <c r="A2043" s="33" t="s">
        <v>2085</v>
      </c>
      <c r="B2043" s="7" t="str">
        <f>VLOOKUP(A2043,'Customer Names'!$A:$G,7,0)</f>
        <v>Ms</v>
      </c>
      <c r="C2043" s="7" t="str">
        <f>VLOOKUP(A2043,'Customer Names'!$A:$F,6,0)</f>
        <v>Tracy</v>
      </c>
      <c r="D2043" s="7" t="str">
        <f>VLOOKUP(A2043,'Customer Names'!$A:$E,5,0)</f>
        <v>Johnson</v>
      </c>
      <c r="E2043" s="25" t="str">
        <f>VLOOKUP(A2043,'Cleaned Hospitalisation data'!$A:$K,7,0)</f>
        <v>19-Dec-1978</v>
      </c>
      <c r="F2043" s="12">
        <f>VLOOKUP(A2043,'Cleaned Hospitalisation data'!$A$1:$K$2336,8,0)</f>
        <v>44</v>
      </c>
      <c r="G2043" s="12">
        <f>VLOOKUP(A2043,'Cleaned Hospitalisation data'!$A:$K,2,0)</f>
        <v>2</v>
      </c>
      <c r="H2043" s="28">
        <f>VLOOKUP(A2043,'Cleaned Hospitalisation data'!$A$1:$K$2336,3,0)</f>
        <v>13874.89</v>
      </c>
      <c r="I2043" s="12" t="str">
        <f>VLOOKUP(A2043,'Cleaned Hospitalisation data'!$A$1:$K$2336,4,0)</f>
        <v>Tier - 2</v>
      </c>
      <c r="J2043" s="12" t="str">
        <f>VLOOKUP(A2043,'Cleaned Hospitalisation data'!$A$1:$K$2336,5,0)</f>
        <v>Tier - 1</v>
      </c>
      <c r="K2043" s="12" t="str">
        <f>VLOOKUP(A2043,'Cleaned Hospitalisation data'!$A$1:$K$2336,6,0)</f>
        <v>R1012</v>
      </c>
      <c r="L2043" s="12" cm="1">
        <f t="array" ref="L2043:P2043">_xlfn.XLOOKUP(A2043,$A:$A,'Cleaned Medical Examiation data'!$B:$F)</f>
        <v>41.02</v>
      </c>
      <c r="M2043" s="12">
        <v>11.37</v>
      </c>
      <c r="N2043" s="12" t="str">
        <v>NO</v>
      </c>
      <c r="O2043" s="12" t="str">
        <v>NO</v>
      </c>
      <c r="P2043" s="12" t="str">
        <v>NO</v>
      </c>
      <c r="Q2043" s="19" t="str" cm="1">
        <f t="array" ref="Q2043:T2043">_xlfn.XLOOKUP(A2043,$A:$A,'Cleaned Medical Examiation data'!$H:$K)</f>
        <v>NO</v>
      </c>
      <c r="R2043" s="48">
        <v>0</v>
      </c>
      <c r="S2043" s="45" t="str">
        <v>Obesity</v>
      </c>
      <c r="T2043" s="34" t="str">
        <v>Diabetes</v>
      </c>
    </row>
    <row r="2044" spans="1:20" ht="15.75">
      <c r="A2044" s="33" t="s">
        <v>2086</v>
      </c>
      <c r="B2044" s="7" t="str">
        <f>VLOOKUP(A2044,'Customer Names'!$A:$G,7,0)</f>
        <v>Ms</v>
      </c>
      <c r="C2044" s="7" t="str">
        <f>VLOOKUP(A2044,'Customer Names'!$A:$F,6,0)</f>
        <v>Emily S</v>
      </c>
      <c r="D2044" s="7" t="str">
        <f>VLOOKUP(A2044,'Customer Names'!$A:$E,5,0)</f>
        <v>Bartlett</v>
      </c>
      <c r="E2044" s="25" t="str">
        <f>VLOOKUP(A2044,'Cleaned Hospitalisation data'!$A:$K,7,0)</f>
        <v>21-Jul-1960</v>
      </c>
      <c r="F2044" s="12">
        <f>VLOOKUP(A2044,'Cleaned Hospitalisation data'!$A$1:$K$2336,8,0)</f>
        <v>62</v>
      </c>
      <c r="G2044" s="12">
        <f>VLOOKUP(A2044,'Cleaned Hospitalisation data'!$A:$K,2,0)</f>
        <v>0</v>
      </c>
      <c r="H2044" s="28">
        <f>VLOOKUP(A2044,'Cleaned Hospitalisation data'!$A$1:$K$2336,3,0)</f>
        <v>13844.8</v>
      </c>
      <c r="I2044" s="12" t="str">
        <f>VLOOKUP(A2044,'Cleaned Hospitalisation data'!$A$1:$K$2336,4,0)</f>
        <v>Tier - 2</v>
      </c>
      <c r="J2044" s="12" t="str">
        <f>VLOOKUP(A2044,'Cleaned Hospitalisation data'!$A$1:$K$2336,5,0)</f>
        <v>Tier - 2</v>
      </c>
      <c r="K2044" s="12" t="str">
        <f>VLOOKUP(A2044,'Cleaned Hospitalisation data'!$A$1:$K$2336,6,0)</f>
        <v>R1012</v>
      </c>
      <c r="L2044" s="12" cm="1">
        <f t="array" ref="L2044:P2044">_xlfn.XLOOKUP(A2044,$A:$A,'Cleaned Medical Examiation data'!$B:$F)</f>
        <v>32.68</v>
      </c>
      <c r="M2044" s="12">
        <v>11.87</v>
      </c>
      <c r="N2044" s="12" t="str">
        <v>NO</v>
      </c>
      <c r="O2044" s="12" t="str">
        <v>NO</v>
      </c>
      <c r="P2044" s="12" t="str">
        <v>NO</v>
      </c>
      <c r="Q2044" s="19" t="str" cm="1">
        <f t="array" ref="Q2044:T2044">_xlfn.XLOOKUP(A2044,$A:$A,'Cleaned Medical Examiation data'!$H:$K)</f>
        <v>NO</v>
      </c>
      <c r="R2044" s="48">
        <v>0</v>
      </c>
      <c r="S2044" s="45" t="str">
        <v>Obesity</v>
      </c>
      <c r="T2044" s="34" t="str">
        <v>Diabetes</v>
      </c>
    </row>
    <row r="2045" spans="1:20" ht="15.75">
      <c r="A2045" s="33" t="s">
        <v>2087</v>
      </c>
      <c r="B2045" s="7" t="str">
        <f>VLOOKUP(A2045,'Customer Names'!$A:$G,7,0)</f>
        <v>Ms</v>
      </c>
      <c r="C2045" s="7" t="str">
        <f>VLOOKUP(A2045,'Customer Names'!$A:$F,6,0)</f>
        <v>Kelly R</v>
      </c>
      <c r="D2045" s="7" t="str">
        <f>VLOOKUP(A2045,'Customer Names'!$A:$E,5,0)</f>
        <v>Bergman</v>
      </c>
      <c r="E2045" s="25" t="str">
        <f>VLOOKUP(A2045,'Cleaned Hospitalisation data'!$A:$K,7,0)</f>
        <v>7-Jun-2003</v>
      </c>
      <c r="F2045" s="12">
        <f>VLOOKUP(A2045,'Cleaned Hospitalisation data'!$A$1:$K$2336,8,0)</f>
        <v>20</v>
      </c>
      <c r="G2045" s="12">
        <f>VLOOKUP(A2045,'Cleaned Hospitalisation data'!$A:$K,2,0)</f>
        <v>0</v>
      </c>
      <c r="H2045" s="28">
        <f>VLOOKUP(A2045,'Cleaned Hospitalisation data'!$A$1:$K$2336,3,0)</f>
        <v>13844.51</v>
      </c>
      <c r="I2045" s="12" t="str">
        <f>VLOOKUP(A2045,'Cleaned Hospitalisation data'!$A$1:$K$2336,4,0)</f>
        <v>Tier - 2</v>
      </c>
      <c r="J2045" s="12" t="str">
        <f>VLOOKUP(A2045,'Cleaned Hospitalisation data'!$A$1:$K$2336,5,0)</f>
        <v>Tier - 1</v>
      </c>
      <c r="K2045" s="12" t="str">
        <f>VLOOKUP(A2045,'Cleaned Hospitalisation data'!$A$1:$K$2336,6,0)</f>
        <v>R1011</v>
      </c>
      <c r="L2045" s="12" cm="1">
        <f t="array" ref="L2045:P2045">_xlfn.XLOOKUP(A2045,$A:$A,'Cleaned Medical Examiation data'!$B:$F)</f>
        <v>21.7</v>
      </c>
      <c r="M2045" s="12">
        <v>4.9000000000000004</v>
      </c>
      <c r="N2045" s="12" t="str">
        <v>NO</v>
      </c>
      <c r="O2045" s="12" t="str">
        <v>NO</v>
      </c>
      <c r="P2045" s="12" t="str">
        <v>YES</v>
      </c>
      <c r="Q2045" s="19" t="str" cm="1">
        <f t="array" ref="Q2045:T2045">_xlfn.XLOOKUP(A2045,$A:$A,'Cleaned Medical Examiation data'!$H:$K)</f>
        <v>YES</v>
      </c>
      <c r="R2045" s="48">
        <v>1</v>
      </c>
      <c r="S2045" s="45" t="str">
        <v>Normal Weight</v>
      </c>
      <c r="T2045" s="34" t="str">
        <v>Normal</v>
      </c>
    </row>
    <row r="2046" spans="1:20" ht="15.75">
      <c r="A2046" s="33" t="s">
        <v>2088</v>
      </c>
      <c r="B2046" s="7" t="str">
        <f>VLOOKUP(A2046,'Customer Names'!$A:$G,7,0)</f>
        <v>Mr</v>
      </c>
      <c r="C2046" s="7" t="str">
        <f>VLOOKUP(A2046,'Customer Names'!$A:$F,6,0)</f>
        <v>Kyle</v>
      </c>
      <c r="D2046" s="7" t="str">
        <f>VLOOKUP(A2046,'Customer Names'!$A:$E,5,0)</f>
        <v>Aitken</v>
      </c>
      <c r="E2046" s="25" t="str">
        <f>VLOOKUP(A2046,'Cleaned Hospitalisation data'!$A:$K,7,0)</f>
        <v>10-Dec-1958</v>
      </c>
      <c r="F2046" s="12">
        <f>VLOOKUP(A2046,'Cleaned Hospitalisation data'!$A$1:$K$2336,8,0)</f>
        <v>64</v>
      </c>
      <c r="G2046" s="12">
        <f>VLOOKUP(A2046,'Cleaned Hospitalisation data'!$A:$K,2,0)</f>
        <v>0</v>
      </c>
      <c r="H2046" s="28">
        <f>VLOOKUP(A2046,'Cleaned Hospitalisation data'!$A$1:$K$2336,3,0)</f>
        <v>13831.12</v>
      </c>
      <c r="I2046" s="12" t="str">
        <f>VLOOKUP(A2046,'Cleaned Hospitalisation data'!$A$1:$K$2336,4,0)</f>
        <v>Tier - 3</v>
      </c>
      <c r="J2046" s="12" t="str">
        <f>VLOOKUP(A2046,'Cleaned Hospitalisation data'!$A$1:$K$2336,5,0)</f>
        <v>Tier - 1</v>
      </c>
      <c r="K2046" s="12" t="str">
        <f>VLOOKUP(A2046,'Cleaned Hospitalisation data'!$A$1:$K$2336,6,0)</f>
        <v>R1013</v>
      </c>
      <c r="L2046" s="12" cm="1">
        <f t="array" ref="L2046:P2046">_xlfn.XLOOKUP(A2046,$A:$A,'Cleaned Medical Examiation data'!$B:$F)</f>
        <v>40.479999999999997</v>
      </c>
      <c r="M2046" s="12">
        <v>6.7</v>
      </c>
      <c r="N2046" s="12" t="str">
        <v>NO</v>
      </c>
      <c r="O2046" s="12" t="str">
        <v>NO</v>
      </c>
      <c r="P2046" s="12" t="str">
        <v>NO</v>
      </c>
      <c r="Q2046" s="19" t="str" cm="1">
        <f t="array" ref="Q2046:T2046">_xlfn.XLOOKUP(A2046,$A:$A,'Cleaned Medical Examiation data'!$H:$K)</f>
        <v>NO</v>
      </c>
      <c r="R2046" s="48">
        <v>3</v>
      </c>
      <c r="S2046" s="45" t="str">
        <v>Obesity</v>
      </c>
      <c r="T2046" s="34" t="str">
        <v>Diabetes</v>
      </c>
    </row>
    <row r="2047" spans="1:20" ht="15.75">
      <c r="A2047" s="33" t="s">
        <v>2089</v>
      </c>
      <c r="B2047" s="7" t="str">
        <f>VLOOKUP(A2047,'Customer Names'!$A:$G,7,0)</f>
        <v>Mr</v>
      </c>
      <c r="C2047" s="7" t="str">
        <f>VLOOKUP(A2047,'Customer Names'!$A:$F,6,0)</f>
        <v>Bruce A Jr</v>
      </c>
      <c r="D2047" s="7" t="str">
        <f>VLOOKUP(A2047,'Customer Names'!$A:$E,5,0)</f>
        <v>Berger</v>
      </c>
      <c r="E2047" s="25" t="str">
        <f>VLOOKUP(A2047,'Cleaned Hospitalisation data'!$A:$K,7,0)</f>
        <v>25-Nov-1958</v>
      </c>
      <c r="F2047" s="12">
        <f>VLOOKUP(A2047,'Cleaned Hospitalisation data'!$A$1:$K$2336,8,0)</f>
        <v>64</v>
      </c>
      <c r="G2047" s="12">
        <f>VLOOKUP(A2047,'Cleaned Hospitalisation data'!$A:$K,2,0)</f>
        <v>0</v>
      </c>
      <c r="H2047" s="28">
        <f>VLOOKUP(A2047,'Cleaned Hospitalisation data'!$A$1:$K$2336,3,0)</f>
        <v>13822.8</v>
      </c>
      <c r="I2047" s="12" t="str">
        <f>VLOOKUP(A2047,'Cleaned Hospitalisation data'!$A$1:$K$2336,4,0)</f>
        <v>Tier - 3</v>
      </c>
      <c r="J2047" s="12" t="str">
        <f>VLOOKUP(A2047,'Cleaned Hospitalisation data'!$A$1:$K$2336,5,0)</f>
        <v>Tier - 3</v>
      </c>
      <c r="K2047" s="12" t="str">
        <f>VLOOKUP(A2047,'Cleaned Hospitalisation data'!$A$1:$K$2336,6,0)</f>
        <v>R1011</v>
      </c>
      <c r="L2047" s="12" cm="1">
        <f t="array" ref="L2047:P2047">_xlfn.XLOOKUP(A2047,$A:$A,'Cleaned Medical Examiation data'!$B:$F)</f>
        <v>34.5</v>
      </c>
      <c r="M2047" s="12">
        <v>10.3</v>
      </c>
      <c r="N2047" s="12" t="str">
        <v>NO</v>
      </c>
      <c r="O2047" s="12" t="str">
        <v>NO</v>
      </c>
      <c r="P2047" s="12" t="str">
        <v>NO</v>
      </c>
      <c r="Q2047" s="19" t="str" cm="1">
        <f t="array" ref="Q2047:T2047">_xlfn.XLOOKUP(A2047,$A:$A,'Cleaned Medical Examiation data'!$H:$K)</f>
        <v>NO</v>
      </c>
      <c r="R2047" s="48">
        <v>3</v>
      </c>
      <c r="S2047" s="45" t="str">
        <v>Obesity</v>
      </c>
      <c r="T2047" s="34" t="str">
        <v>Diabetes</v>
      </c>
    </row>
    <row r="2048" spans="1:20" ht="15.75">
      <c r="A2048" s="33" t="s">
        <v>2090</v>
      </c>
      <c r="B2048" s="7" t="str">
        <f>VLOOKUP(A2048,'Customer Names'!$A:$G,7,0)</f>
        <v>Mr</v>
      </c>
      <c r="C2048" s="7" t="str">
        <f>VLOOKUP(A2048,'Customer Names'!$A:$F,6,0)</f>
        <v>Cary J</v>
      </c>
      <c r="D2048" s="7" t="str">
        <f>VLOOKUP(A2048,'Customer Names'!$A:$E,5,0)</f>
        <v>Richey</v>
      </c>
      <c r="E2048" s="25" t="str">
        <f>VLOOKUP(A2048,'Cleaned Hospitalisation data'!$A:$K,7,0)</f>
        <v>8-Dec-1986</v>
      </c>
      <c r="F2048" s="12">
        <f>VLOOKUP(A2048,'Cleaned Hospitalisation data'!$A$1:$K$2336,8,0)</f>
        <v>36</v>
      </c>
      <c r="G2048" s="12">
        <f>VLOOKUP(A2048,'Cleaned Hospitalisation data'!$A:$K,2,0)</f>
        <v>3</v>
      </c>
      <c r="H2048" s="28">
        <f>VLOOKUP(A2048,'Cleaned Hospitalisation data'!$A$1:$K$2336,3,0)</f>
        <v>13819.49</v>
      </c>
      <c r="I2048" s="12" t="str">
        <f>VLOOKUP(A2048,'Cleaned Hospitalisation data'!$A$1:$K$2336,4,0)</f>
        <v>Tier - 3</v>
      </c>
      <c r="J2048" s="12" t="str">
        <f>VLOOKUP(A2048,'Cleaned Hospitalisation data'!$A$1:$K$2336,5,0)</f>
        <v>Tier - 2</v>
      </c>
      <c r="K2048" s="12" t="str">
        <f>VLOOKUP(A2048,'Cleaned Hospitalisation data'!$A$1:$K$2336,6,0)</f>
        <v>R1012</v>
      </c>
      <c r="L2048" s="12" cm="1">
        <f t="array" ref="L2048:P2048">_xlfn.XLOOKUP(A2048,$A:$A,'Cleaned Medical Examiation data'!$B:$F)</f>
        <v>45.9</v>
      </c>
      <c r="M2048" s="12">
        <v>11.14</v>
      </c>
      <c r="N2048" s="12" t="str">
        <v>YES</v>
      </c>
      <c r="O2048" s="12" t="str">
        <v>NO</v>
      </c>
      <c r="P2048" s="12" t="str">
        <v>NO</v>
      </c>
      <c r="Q2048" s="19" t="str" cm="1">
        <f t="array" ref="Q2048:T2048">_xlfn.XLOOKUP(A2048,$A:$A,'Cleaned Medical Examiation data'!$H:$K)</f>
        <v>NO</v>
      </c>
      <c r="R2048" s="48">
        <v>1</v>
      </c>
      <c r="S2048" s="45" t="str">
        <v>Obesity</v>
      </c>
      <c r="T2048" s="34" t="str">
        <v>Diabetes</v>
      </c>
    </row>
    <row r="2049" spans="1:20" ht="15.75">
      <c r="A2049" s="33" t="s">
        <v>2091</v>
      </c>
      <c r="B2049" s="7" t="str">
        <f>VLOOKUP(A2049,'Customer Names'!$A:$G,7,0)</f>
        <v>Ms</v>
      </c>
      <c r="C2049" s="7" t="str">
        <f>VLOOKUP(A2049,'Customer Names'!$A:$F,6,0)</f>
        <v>Samantha C</v>
      </c>
      <c r="D2049" s="7" t="str">
        <f>VLOOKUP(A2049,'Customer Names'!$A:$E,5,0)</f>
        <v>Stiger</v>
      </c>
      <c r="E2049" s="25" t="str">
        <f>VLOOKUP(A2049,'Cleaned Hospitalisation data'!$A:$K,7,0)</f>
        <v>22-Sep-1962</v>
      </c>
      <c r="F2049" s="12">
        <f>VLOOKUP(A2049,'Cleaned Hospitalisation data'!$A$1:$K$2336,8,0)</f>
        <v>60</v>
      </c>
      <c r="G2049" s="12">
        <f>VLOOKUP(A2049,'Cleaned Hospitalisation data'!$A:$K,2,0)</f>
        <v>0</v>
      </c>
      <c r="H2049" s="28">
        <f>VLOOKUP(A2049,'Cleaned Hospitalisation data'!$A$1:$K$2336,3,0)</f>
        <v>41794.629999999997</v>
      </c>
      <c r="I2049" s="12" t="str">
        <f>VLOOKUP(A2049,'Cleaned Hospitalisation data'!$A$1:$K$2336,4,0)</f>
        <v>Tier - 1</v>
      </c>
      <c r="J2049" s="12" t="str">
        <f>VLOOKUP(A2049,'Cleaned Hospitalisation data'!$A$1:$K$2336,5,0)</f>
        <v>Tier - 3</v>
      </c>
      <c r="K2049" s="12" t="str">
        <f>VLOOKUP(A2049,'Cleaned Hospitalisation data'!$A$1:$K$2336,6,0)</f>
        <v>R1011</v>
      </c>
      <c r="L2049" s="12" cm="1">
        <f t="array" ref="L2049:P2049">_xlfn.XLOOKUP(A2049,$A:$A,'Cleaned Medical Examiation data'!$B:$F)</f>
        <v>45.5</v>
      </c>
      <c r="M2049" s="12">
        <v>7.96</v>
      </c>
      <c r="N2049" s="12" t="str">
        <v>NO</v>
      </c>
      <c r="O2049" s="12" t="str">
        <v>NO</v>
      </c>
      <c r="P2049" s="12" t="str">
        <v>NO</v>
      </c>
      <c r="Q2049" s="19" t="str" cm="1">
        <f t="array" ref="Q2049:T2049">_xlfn.XLOOKUP(A2049,$A:$A,'Cleaned Medical Examiation data'!$H:$K)</f>
        <v>YES</v>
      </c>
      <c r="R2049" s="48">
        <v>0</v>
      </c>
      <c r="S2049" s="45" t="str">
        <v>Obesity</v>
      </c>
      <c r="T2049" s="34" t="str">
        <v>Diabetes</v>
      </c>
    </row>
    <row r="2050" spans="1:20" ht="15.75">
      <c r="A2050" s="33" t="s">
        <v>2092</v>
      </c>
      <c r="B2050" s="7" t="str">
        <f>VLOOKUP(A2050,'Customer Names'!$A:$G,7,0)</f>
        <v>Mrs</v>
      </c>
      <c r="C2050" s="7" t="str">
        <f>VLOOKUP(A2050,'Customer Names'!$A:$F,6,0)</f>
        <v>Jill M</v>
      </c>
      <c r="D2050" s="7" t="str">
        <f>VLOOKUP(A2050,'Customer Names'!$A:$E,5,0)</f>
        <v>Trotter</v>
      </c>
      <c r="E2050" s="25" t="str">
        <f>VLOOKUP(A2050,'Cleaned Hospitalisation data'!$A:$K,7,0)</f>
        <v>10-Nov-1966</v>
      </c>
      <c r="F2050" s="12">
        <f>VLOOKUP(A2050,'Cleaned Hospitalisation data'!$A$1:$K$2336,8,0)</f>
        <v>56</v>
      </c>
      <c r="G2050" s="12">
        <f>VLOOKUP(A2050,'Cleaned Hospitalisation data'!$A:$K,2,0)</f>
        <v>0</v>
      </c>
      <c r="H2050" s="28">
        <f>VLOOKUP(A2050,'Cleaned Hospitalisation data'!$A$1:$K$2336,3,0)</f>
        <v>13801.61</v>
      </c>
      <c r="I2050" s="12" t="str">
        <f>VLOOKUP(A2050,'Cleaned Hospitalisation data'!$A$1:$K$2336,4,0)</f>
        <v>Tier - 3</v>
      </c>
      <c r="J2050" s="12" t="str">
        <f>VLOOKUP(A2050,'Cleaned Hospitalisation data'!$A$1:$K$2336,5,0)</f>
        <v>Tier - 3</v>
      </c>
      <c r="K2050" s="12" t="str">
        <f>VLOOKUP(A2050,'Cleaned Hospitalisation data'!$A$1:$K$2336,6,0)</f>
        <v>R1026</v>
      </c>
      <c r="L2050" s="12" cm="1">
        <f t="array" ref="L2050:P2050">_xlfn.XLOOKUP(A2050,$A:$A,'Cleaned Medical Examiation data'!$B:$F)</f>
        <v>33.479999999999997</v>
      </c>
      <c r="M2050" s="12">
        <v>4.74</v>
      </c>
      <c r="N2050" s="12" t="str">
        <v>YES</v>
      </c>
      <c r="O2050" s="12" t="str">
        <v>NO</v>
      </c>
      <c r="P2050" s="12" t="str">
        <v>NO</v>
      </c>
      <c r="Q2050" s="19" t="str" cm="1">
        <f t="array" ref="Q2050:T2050">_xlfn.XLOOKUP(A2050,$A:$A,'Cleaned Medical Examiation data'!$H:$K)</f>
        <v>NO</v>
      </c>
      <c r="R2050" s="48">
        <v>2</v>
      </c>
      <c r="S2050" s="45" t="str">
        <v>Obesity</v>
      </c>
      <c r="T2050" s="34" t="str">
        <v>Normal</v>
      </c>
    </row>
    <row r="2051" spans="1:20" ht="15.75">
      <c r="A2051" s="33" t="s">
        <v>2093</v>
      </c>
      <c r="B2051" s="7" t="str">
        <f>VLOOKUP(A2051,'Customer Names'!$A:$G,7,0)</f>
        <v>Mr</v>
      </c>
      <c r="C2051" s="7" t="str">
        <f>VLOOKUP(A2051,'Customer Names'!$A:$F,6,0)</f>
        <v>Chris</v>
      </c>
      <c r="D2051" s="7" t="str">
        <f>VLOOKUP(A2051,'Customer Names'!$A:$E,5,0)</f>
        <v>Chavez</v>
      </c>
      <c r="E2051" s="25" t="str">
        <f>VLOOKUP(A2051,'Cleaned Hospitalisation data'!$A:$K,7,0)</f>
        <v>6-Aug-1959</v>
      </c>
      <c r="F2051" s="12">
        <f>VLOOKUP(A2051,'Cleaned Hospitalisation data'!$A$1:$K$2336,8,0)</f>
        <v>63</v>
      </c>
      <c r="G2051" s="12">
        <f>VLOOKUP(A2051,'Cleaned Hospitalisation data'!$A:$K,2,0)</f>
        <v>0</v>
      </c>
      <c r="H2051" s="28">
        <f>VLOOKUP(A2051,'Cleaned Hospitalisation data'!$A$1:$K$2336,3,0)</f>
        <v>13770.1</v>
      </c>
      <c r="I2051" s="12" t="str">
        <f>VLOOKUP(A2051,'Cleaned Hospitalisation data'!$A$1:$K$2336,4,0)</f>
        <v>Tier - 3</v>
      </c>
      <c r="J2051" s="12" t="str">
        <f>VLOOKUP(A2051,'Cleaned Hospitalisation data'!$A$1:$K$2336,5,0)</f>
        <v>Tier - 1</v>
      </c>
      <c r="K2051" s="12" t="str">
        <f>VLOOKUP(A2051,'Cleaned Hospitalisation data'!$A$1:$K$2336,6,0)</f>
        <v>R1012</v>
      </c>
      <c r="L2051" s="12" cm="1">
        <f t="array" ref="L2051:P2051">_xlfn.XLOOKUP(A2051,$A:$A,'Cleaned Medical Examiation data'!$B:$F)</f>
        <v>28.31</v>
      </c>
      <c r="M2051" s="12">
        <v>5.96</v>
      </c>
      <c r="N2051" s="12" t="str">
        <v>YES</v>
      </c>
      <c r="O2051" s="12" t="str">
        <v>NO</v>
      </c>
      <c r="P2051" s="12" t="str">
        <v>NO</v>
      </c>
      <c r="Q2051" s="19" t="str" cm="1">
        <f t="array" ref="Q2051:T2051">_xlfn.XLOOKUP(A2051,$A:$A,'Cleaned Medical Examiation data'!$H:$K)</f>
        <v>NO</v>
      </c>
      <c r="R2051" s="48">
        <v>2</v>
      </c>
      <c r="S2051" s="45" t="str">
        <v>Over Weight</v>
      </c>
      <c r="T2051" s="34" t="str">
        <v>Prediabetes</v>
      </c>
    </row>
    <row r="2052" spans="1:20" ht="15.75">
      <c r="A2052" s="33" t="s">
        <v>2094</v>
      </c>
      <c r="B2052" s="7" t="str">
        <f>VLOOKUP(A2052,'Customer Names'!$A:$G,7,0)</f>
        <v>Mr</v>
      </c>
      <c r="C2052" s="7" t="str">
        <f>VLOOKUP(A2052,'Customer Names'!$A:$F,6,0)</f>
        <v>Michael E</v>
      </c>
      <c r="D2052" s="7" t="str">
        <f>VLOOKUP(A2052,'Customer Names'!$A:$E,5,0)</f>
        <v>Orifice</v>
      </c>
      <c r="E2052" s="25" t="str">
        <f>VLOOKUP(A2052,'Cleaned Hospitalisation data'!$A:$K,7,0)</f>
        <v>16-Jul-2004</v>
      </c>
      <c r="F2052" s="12">
        <f>VLOOKUP(A2052,'Cleaned Hospitalisation data'!$A$1:$K$2336,8,0)</f>
        <v>18</v>
      </c>
      <c r="G2052" s="12">
        <f>VLOOKUP(A2052,'Cleaned Hospitalisation data'!$A:$K,2,0)</f>
        <v>0</v>
      </c>
      <c r="H2052" s="28">
        <f>VLOOKUP(A2052,'Cleaned Hospitalisation data'!$A$1:$K$2336,3,0)</f>
        <v>13747.87</v>
      </c>
      <c r="I2052" s="12" t="str">
        <f>VLOOKUP(A2052,'Cleaned Hospitalisation data'!$A$1:$K$2336,4,0)</f>
        <v>Tier - 3</v>
      </c>
      <c r="J2052" s="12" t="str">
        <f>VLOOKUP(A2052,'Cleaned Hospitalisation data'!$A$1:$K$2336,5,0)</f>
        <v>Tier - 2</v>
      </c>
      <c r="K2052" s="12" t="str">
        <f>VLOOKUP(A2052,'Cleaned Hospitalisation data'!$A$1:$K$2336,6,0)</f>
        <v>R1018</v>
      </c>
      <c r="L2052" s="12" cm="1">
        <f t="array" ref="L2052:P2052">_xlfn.XLOOKUP(A2052,$A:$A,'Cleaned Medical Examiation data'!$B:$F)</f>
        <v>21.565000000000001</v>
      </c>
      <c r="M2052" s="12">
        <v>4.95</v>
      </c>
      <c r="N2052" s="12" t="str">
        <v>NO</v>
      </c>
      <c r="O2052" s="12" t="str">
        <v>YES</v>
      </c>
      <c r="P2052" s="12" t="str">
        <v>NO</v>
      </c>
      <c r="Q2052" s="19" t="str" cm="1">
        <f t="array" ref="Q2052:T2052">_xlfn.XLOOKUP(A2052,$A:$A,'Cleaned Medical Examiation data'!$H:$K)</f>
        <v>YES</v>
      </c>
      <c r="R2052" s="48">
        <v>1</v>
      </c>
      <c r="S2052" s="45" t="str">
        <v>Normal Weight</v>
      </c>
      <c r="T2052" s="34" t="str">
        <v>Normal</v>
      </c>
    </row>
    <row r="2053" spans="1:20" ht="15.75">
      <c r="A2053" s="33" t="s">
        <v>2095</v>
      </c>
      <c r="B2053" s="7" t="str">
        <f>VLOOKUP(A2053,'Customer Names'!$A:$G,7,0)</f>
        <v>Mrs</v>
      </c>
      <c r="C2053" s="7" t="str">
        <f>VLOOKUP(A2053,'Customer Names'!$A:$F,6,0)</f>
        <v>Lauren</v>
      </c>
      <c r="D2053" s="7" t="str">
        <f>VLOOKUP(A2053,'Customer Names'!$A:$E,5,0)</f>
        <v>Farkash</v>
      </c>
      <c r="E2053" s="25" t="str">
        <f>VLOOKUP(A2053,'Cleaned Hospitalisation data'!$A:$K,7,0)</f>
        <v>23-Oct-1969</v>
      </c>
      <c r="F2053" s="12">
        <f>VLOOKUP(A2053,'Cleaned Hospitalisation data'!$A$1:$K$2336,8,0)</f>
        <v>53</v>
      </c>
      <c r="G2053" s="12">
        <f>VLOOKUP(A2053,'Cleaned Hospitalisation data'!$A:$K,2,0)</f>
        <v>0</v>
      </c>
      <c r="H2053" s="28">
        <f>VLOOKUP(A2053,'Cleaned Hospitalisation data'!$A$1:$K$2336,3,0)</f>
        <v>13746.74</v>
      </c>
      <c r="I2053" s="12" t="str">
        <f>VLOOKUP(A2053,'Cleaned Hospitalisation data'!$A$1:$K$2336,4,0)</f>
        <v>Tier - 3</v>
      </c>
      <c r="J2053" s="12" t="str">
        <f>VLOOKUP(A2053,'Cleaned Hospitalisation data'!$A$1:$K$2336,5,0)</f>
        <v>Tier - 2</v>
      </c>
      <c r="K2053" s="12" t="str">
        <f>VLOOKUP(A2053,'Cleaned Hospitalisation data'!$A$1:$K$2336,6,0)</f>
        <v>R1026</v>
      </c>
      <c r="L2053" s="12" cm="1">
        <f t="array" ref="L2053:P2053">_xlfn.XLOOKUP(A2053,$A:$A,'Cleaned Medical Examiation data'!$B:$F)</f>
        <v>35.590000000000003</v>
      </c>
      <c r="M2053" s="12">
        <v>5.21</v>
      </c>
      <c r="N2053" s="12" t="str">
        <v>YES</v>
      </c>
      <c r="O2053" s="12" t="str">
        <v>NO</v>
      </c>
      <c r="P2053" s="12" t="str">
        <v>YES</v>
      </c>
      <c r="Q2053" s="19" t="str" cm="1">
        <f t="array" ref="Q2053:T2053">_xlfn.XLOOKUP(A2053,$A:$A,'Cleaned Medical Examiation data'!$H:$K)</f>
        <v>NO</v>
      </c>
      <c r="R2053" s="48">
        <v>1</v>
      </c>
      <c r="S2053" s="45" t="str">
        <v>Obesity</v>
      </c>
      <c r="T2053" s="34" t="str">
        <v>Normal</v>
      </c>
    </row>
    <row r="2054" spans="1:20" ht="15.75">
      <c r="A2054" s="33" t="s">
        <v>2096</v>
      </c>
      <c r="B2054" s="7" t="str">
        <f>VLOOKUP(A2054,'Customer Names'!$A:$G,7,0)</f>
        <v>Mrs</v>
      </c>
      <c r="C2054" s="7" t="str">
        <f>VLOOKUP(A2054,'Customer Names'!$A:$F,6,0)</f>
        <v>Kathryn E</v>
      </c>
      <c r="D2054" s="7" t="str">
        <f>VLOOKUP(A2054,'Customer Names'!$A:$E,5,0)</f>
        <v>Hribar</v>
      </c>
      <c r="E2054" s="25" t="str">
        <f>VLOOKUP(A2054,'Cleaned Hospitalisation data'!$A:$K,7,0)</f>
        <v>29-Aug-1985</v>
      </c>
      <c r="F2054" s="12">
        <f>VLOOKUP(A2054,'Cleaned Hospitalisation data'!$A$1:$K$2336,8,0)</f>
        <v>37</v>
      </c>
      <c r="G2054" s="12">
        <f>VLOOKUP(A2054,'Cleaned Hospitalisation data'!$A:$K,2,0)</f>
        <v>3</v>
      </c>
      <c r="H2054" s="28">
        <f>VLOOKUP(A2054,'Cleaned Hospitalisation data'!$A$1:$K$2336,3,0)</f>
        <v>13726.21</v>
      </c>
      <c r="I2054" s="12" t="str">
        <f>VLOOKUP(A2054,'Cleaned Hospitalisation data'!$A$1:$K$2336,4,0)</f>
        <v>Tier - 3</v>
      </c>
      <c r="J2054" s="12" t="str">
        <f>VLOOKUP(A2054,'Cleaned Hospitalisation data'!$A$1:$K$2336,5,0)</f>
        <v>Tier - 3</v>
      </c>
      <c r="K2054" s="12" t="str">
        <f>VLOOKUP(A2054,'Cleaned Hospitalisation data'!$A$1:$K$2336,6,0)</f>
        <v>R1026</v>
      </c>
      <c r="L2054" s="12" cm="1">
        <f t="array" ref="L2054:P2054">_xlfn.XLOOKUP(A2054,$A:$A,'Cleaned Medical Examiation data'!$B:$F)</f>
        <v>43.44</v>
      </c>
      <c r="M2054" s="12">
        <v>4.8600000000000003</v>
      </c>
      <c r="N2054" s="12" t="str">
        <v>YES</v>
      </c>
      <c r="O2054" s="12" t="str">
        <v>NO</v>
      </c>
      <c r="P2054" s="12" t="str">
        <v>NO</v>
      </c>
      <c r="Q2054" s="19" t="str" cm="1">
        <f t="array" ref="Q2054:T2054">_xlfn.XLOOKUP(A2054,$A:$A,'Cleaned Medical Examiation data'!$H:$K)</f>
        <v>NO</v>
      </c>
      <c r="R2054" s="48">
        <v>0</v>
      </c>
      <c r="S2054" s="45" t="str">
        <v>Obesity</v>
      </c>
      <c r="T2054" s="34" t="str">
        <v>Normal</v>
      </c>
    </row>
    <row r="2055" spans="1:20" ht="15.75">
      <c r="A2055" s="33" t="s">
        <v>2097</v>
      </c>
      <c r="B2055" s="7" t="str">
        <f>VLOOKUP(A2055,'Customer Names'!$A:$G,7,0)</f>
        <v>Ms</v>
      </c>
      <c r="C2055" s="7" t="str">
        <f>VLOOKUP(A2055,'Customer Names'!$A:$F,6,0)</f>
        <v>Polly</v>
      </c>
      <c r="D2055" s="7" t="str">
        <f>VLOOKUP(A2055,'Customer Names'!$A:$E,5,0)</f>
        <v>Crawford</v>
      </c>
      <c r="E2055" s="25" t="str">
        <f>VLOOKUP(A2055,'Cleaned Hospitalisation data'!$A:$K,7,0)</f>
        <v>2-Aug-1981</v>
      </c>
      <c r="F2055" s="12">
        <f>VLOOKUP(A2055,'Cleaned Hospitalisation data'!$A$1:$K$2336,8,0)</f>
        <v>41</v>
      </c>
      <c r="G2055" s="12">
        <f>VLOOKUP(A2055,'Cleaned Hospitalisation data'!$A:$K,2,0)</f>
        <v>1</v>
      </c>
      <c r="H2055" s="28">
        <f>VLOOKUP(A2055,'Cleaned Hospitalisation data'!$A$1:$K$2336,3,0)</f>
        <v>13725.47</v>
      </c>
      <c r="I2055" s="12" t="str">
        <f>VLOOKUP(A2055,'Cleaned Hospitalisation data'!$A$1:$K$2336,4,0)</f>
        <v>Tier - 3</v>
      </c>
      <c r="J2055" s="12" t="str">
        <f>VLOOKUP(A2055,'Cleaned Hospitalisation data'!$A$1:$K$2336,5,0)</f>
        <v>Tier - 2</v>
      </c>
      <c r="K2055" s="12" t="str">
        <f>VLOOKUP(A2055,'Cleaned Hospitalisation data'!$A$1:$K$2336,6,0)</f>
        <v>R1024</v>
      </c>
      <c r="L2055" s="12" cm="1">
        <f t="array" ref="L2055:P2055">_xlfn.XLOOKUP(A2055,$A:$A,'Cleaned Medical Examiation data'!$B:$F)</f>
        <v>21.754999999999999</v>
      </c>
      <c r="M2055" s="12">
        <v>7.79</v>
      </c>
      <c r="N2055" s="12" t="str">
        <v>YES</v>
      </c>
      <c r="O2055" s="12" t="str">
        <v>NO</v>
      </c>
      <c r="P2055" s="12" t="str">
        <v>NO</v>
      </c>
      <c r="Q2055" s="19" t="str" cm="1">
        <f t="array" ref="Q2055:T2055">_xlfn.XLOOKUP(A2055,$A:$A,'Cleaned Medical Examiation data'!$H:$K)</f>
        <v>NO</v>
      </c>
      <c r="R2055" s="48">
        <v>0</v>
      </c>
      <c r="S2055" s="45" t="str">
        <v>Normal Weight</v>
      </c>
      <c r="T2055" s="34" t="str">
        <v>Diabetes</v>
      </c>
    </row>
    <row r="2056" spans="1:20" ht="15.75">
      <c r="A2056" s="33" t="s">
        <v>2098</v>
      </c>
      <c r="B2056" s="7" t="str">
        <f>VLOOKUP(A2056,'Customer Names'!$A:$G,7,0)</f>
        <v>Mr</v>
      </c>
      <c r="C2056" s="7" t="str">
        <f>VLOOKUP(A2056,'Customer Names'!$A:$F,6,0)</f>
        <v>Mark H</v>
      </c>
      <c r="D2056" s="7" t="str">
        <f>VLOOKUP(A2056,'Customer Names'!$A:$E,5,0)</f>
        <v>Sittlington</v>
      </c>
      <c r="E2056" s="25" t="str">
        <f>VLOOKUP(A2056,'Cleaned Hospitalisation data'!$A:$K,7,0)</f>
        <v>24-Nov-1986</v>
      </c>
      <c r="F2056" s="12">
        <f>VLOOKUP(A2056,'Cleaned Hospitalisation data'!$A$1:$K$2336,8,0)</f>
        <v>36</v>
      </c>
      <c r="G2056" s="12">
        <f>VLOOKUP(A2056,'Cleaned Hospitalisation data'!$A:$K,2,0)</f>
        <v>3</v>
      </c>
      <c r="H2056" s="28">
        <f>VLOOKUP(A2056,'Cleaned Hospitalisation data'!$A$1:$K$2336,3,0)</f>
        <v>13714.55</v>
      </c>
      <c r="I2056" s="12" t="str">
        <f>VLOOKUP(A2056,'Cleaned Hospitalisation data'!$A$1:$K$2336,4,0)</f>
        <v>Tier - 3</v>
      </c>
      <c r="J2056" s="12" t="str">
        <f>VLOOKUP(A2056,'Cleaned Hospitalisation data'!$A$1:$K$2336,5,0)</f>
        <v>Tier - 2</v>
      </c>
      <c r="K2056" s="12" t="str">
        <f>VLOOKUP(A2056,'Cleaned Hospitalisation data'!$A$1:$K$2336,6,0)</f>
        <v>R1023</v>
      </c>
      <c r="L2056" s="12" cm="1">
        <f t="array" ref="L2056:P2056">_xlfn.XLOOKUP(A2056,$A:$A,'Cleaned Medical Examiation data'!$B:$F)</f>
        <v>44.55</v>
      </c>
      <c r="M2056" s="12">
        <v>7.12</v>
      </c>
      <c r="N2056" s="12" t="str">
        <v>YES</v>
      </c>
      <c r="O2056" s="12" t="str">
        <v>NO</v>
      </c>
      <c r="P2056" s="12" t="str">
        <v>NO</v>
      </c>
      <c r="Q2056" s="19" t="str" cm="1">
        <f t="array" ref="Q2056:T2056">_xlfn.XLOOKUP(A2056,$A:$A,'Cleaned Medical Examiation data'!$H:$K)</f>
        <v>NO</v>
      </c>
      <c r="R2056" s="48">
        <v>1</v>
      </c>
      <c r="S2056" s="45" t="str">
        <v>Obesity</v>
      </c>
      <c r="T2056" s="34" t="str">
        <v>Diabetes</v>
      </c>
    </row>
    <row r="2057" spans="1:20" ht="15.75">
      <c r="A2057" s="33" t="s">
        <v>2099</v>
      </c>
      <c r="B2057" s="7" t="str">
        <f>VLOOKUP(A2057,'Customer Names'!$A:$G,7,0)</f>
        <v>Mrs</v>
      </c>
      <c r="C2057" s="7" t="str">
        <f>VLOOKUP(A2057,'Customer Names'!$A:$F,6,0)</f>
        <v>Jessie M</v>
      </c>
      <c r="D2057" s="7" t="str">
        <f>VLOOKUP(A2057,'Customer Names'!$A:$E,5,0)</f>
        <v>Silbert</v>
      </c>
      <c r="E2057" s="25" t="str">
        <f>VLOOKUP(A2057,'Cleaned Hospitalisation data'!$A:$K,7,0)</f>
        <v>14-Sep-1985</v>
      </c>
      <c r="F2057" s="12">
        <f>VLOOKUP(A2057,'Cleaned Hospitalisation data'!$A$1:$K$2336,8,0)</f>
        <v>37</v>
      </c>
      <c r="G2057" s="12">
        <f>VLOOKUP(A2057,'Cleaned Hospitalisation data'!$A:$K,2,0)</f>
        <v>3</v>
      </c>
      <c r="H2057" s="28">
        <f>VLOOKUP(A2057,'Cleaned Hospitalisation data'!$A$1:$K$2336,3,0)</f>
        <v>13685.51</v>
      </c>
      <c r="I2057" s="12" t="str">
        <f>VLOOKUP(A2057,'Cleaned Hospitalisation data'!$A$1:$K$2336,4,0)</f>
        <v>Tier - 3</v>
      </c>
      <c r="J2057" s="12" t="str">
        <f>VLOOKUP(A2057,'Cleaned Hospitalisation data'!$A$1:$K$2336,5,0)</f>
        <v>Tier - 1</v>
      </c>
      <c r="K2057" s="12" t="str">
        <f>VLOOKUP(A2057,'Cleaned Hospitalisation data'!$A$1:$K$2336,6,0)</f>
        <v>R1026</v>
      </c>
      <c r="L2057" s="12" cm="1">
        <f t="array" ref="L2057:P2057">_xlfn.XLOOKUP(A2057,$A:$A,'Cleaned Medical Examiation data'!$B:$F)</f>
        <v>43.32</v>
      </c>
      <c r="M2057" s="12">
        <v>4.67</v>
      </c>
      <c r="N2057" s="12" t="str">
        <v>YES</v>
      </c>
      <c r="O2057" s="12" t="str">
        <v>NO</v>
      </c>
      <c r="P2057" s="12" t="str">
        <v>NO</v>
      </c>
      <c r="Q2057" s="19" t="str" cm="1">
        <f t="array" ref="Q2057:T2057">_xlfn.XLOOKUP(A2057,$A:$A,'Cleaned Medical Examiation data'!$H:$K)</f>
        <v>NO</v>
      </c>
      <c r="R2057" s="48">
        <v>0</v>
      </c>
      <c r="S2057" s="45" t="str">
        <v>Obesity</v>
      </c>
      <c r="T2057" s="34" t="str">
        <v>Normal</v>
      </c>
    </row>
    <row r="2058" spans="1:20" ht="15.75">
      <c r="A2058" s="33" t="s">
        <v>2100</v>
      </c>
      <c r="B2058" s="7" t="str">
        <f>VLOOKUP(A2058,'Customer Names'!$A:$G,7,0)</f>
        <v>Mr</v>
      </c>
      <c r="C2058" s="7" t="str">
        <f>VLOOKUP(A2058,'Customer Names'!$A:$F,6,0)</f>
        <v>Chris</v>
      </c>
      <c r="D2058" s="7" t="str">
        <f>VLOOKUP(A2058,'Customer Names'!$A:$E,5,0)</f>
        <v>Carrique</v>
      </c>
      <c r="E2058" s="25" t="str">
        <f>VLOOKUP(A2058,'Cleaned Hospitalisation data'!$A:$K,7,0)</f>
        <v>4-Aug-1963</v>
      </c>
      <c r="F2058" s="12">
        <f>VLOOKUP(A2058,'Cleaned Hospitalisation data'!$A$1:$K$2336,8,0)</f>
        <v>59</v>
      </c>
      <c r="G2058" s="12">
        <f>VLOOKUP(A2058,'Cleaned Hospitalisation data'!$A:$K,2,0)</f>
        <v>0</v>
      </c>
      <c r="H2058" s="28">
        <f>VLOOKUP(A2058,'Cleaned Hospitalisation data'!$A$1:$K$2336,3,0)</f>
        <v>13677.68</v>
      </c>
      <c r="I2058" s="12" t="str">
        <f>VLOOKUP(A2058,'Cleaned Hospitalisation data'!$A$1:$K$2336,4,0)</f>
        <v>Tier - 3</v>
      </c>
      <c r="J2058" s="12" t="str">
        <f>VLOOKUP(A2058,'Cleaned Hospitalisation data'!$A$1:$K$2336,5,0)</f>
        <v>Tier - 2</v>
      </c>
      <c r="K2058" s="12" t="str">
        <f>VLOOKUP(A2058,'Cleaned Hospitalisation data'!$A$1:$K$2336,6,0)</f>
        <v>R1021</v>
      </c>
      <c r="L2058" s="12" cm="1">
        <f t="array" ref="L2058:P2058">_xlfn.XLOOKUP(A2058,$A:$A,'Cleaned Medical Examiation data'!$B:$F)</f>
        <v>31.23</v>
      </c>
      <c r="M2058" s="12">
        <v>9.1199999999999992</v>
      </c>
      <c r="N2058" s="12" t="str">
        <v>YES</v>
      </c>
      <c r="O2058" s="12" t="str">
        <v>NO</v>
      </c>
      <c r="P2058" s="12" t="str">
        <v>YES</v>
      </c>
      <c r="Q2058" s="19" t="str" cm="1">
        <f t="array" ref="Q2058:T2058">_xlfn.XLOOKUP(A2058,$A:$A,'Cleaned Medical Examiation data'!$H:$K)</f>
        <v>NO</v>
      </c>
      <c r="R2058" s="48">
        <v>1</v>
      </c>
      <c r="S2058" s="45" t="str">
        <v>Obesity</v>
      </c>
      <c r="T2058" s="34" t="str">
        <v>Diabetes</v>
      </c>
    </row>
    <row r="2059" spans="1:20" ht="15.75">
      <c r="A2059" s="33" t="s">
        <v>2101</v>
      </c>
      <c r="B2059" s="7" t="str">
        <f>VLOOKUP(A2059,'Customer Names'!$A:$G,7,0)</f>
        <v>Mr</v>
      </c>
      <c r="C2059" s="7" t="str">
        <f>VLOOKUP(A2059,'Customer Names'!$A:$F,6,0)</f>
        <v>Daniel</v>
      </c>
      <c r="D2059" s="7" t="str">
        <f>VLOOKUP(A2059,'Customer Names'!$A:$E,5,0)</f>
        <v>Kosla</v>
      </c>
      <c r="E2059" s="25" t="str">
        <f>VLOOKUP(A2059,'Cleaned Hospitalisation data'!$A:$K,7,0)</f>
        <v>20-Jul-1984</v>
      </c>
      <c r="F2059" s="12">
        <f>VLOOKUP(A2059,'Cleaned Hospitalisation data'!$A$1:$K$2336,8,0)</f>
        <v>38</v>
      </c>
      <c r="G2059" s="12">
        <f>VLOOKUP(A2059,'Cleaned Hospitalisation data'!$A:$K,2,0)</f>
        <v>3</v>
      </c>
      <c r="H2059" s="28">
        <f>VLOOKUP(A2059,'Cleaned Hospitalisation data'!$A$1:$K$2336,3,0)</f>
        <v>13638.06</v>
      </c>
      <c r="I2059" s="12" t="str">
        <f>VLOOKUP(A2059,'Cleaned Hospitalisation data'!$A$1:$K$2336,4,0)</f>
        <v>Tier - 3</v>
      </c>
      <c r="J2059" s="12" t="str">
        <f>VLOOKUP(A2059,'Cleaned Hospitalisation data'!$A$1:$K$2336,5,0)</f>
        <v>Tier - 3</v>
      </c>
      <c r="K2059" s="12" t="str">
        <f>VLOOKUP(A2059,'Cleaned Hospitalisation data'!$A$1:$K$2336,6,0)</f>
        <v>R1023</v>
      </c>
      <c r="L2059" s="12" cm="1">
        <f t="array" ref="L2059:P2059">_xlfn.XLOOKUP(A2059,$A:$A,'Cleaned Medical Examiation data'!$B:$F)</f>
        <v>42.81</v>
      </c>
      <c r="M2059" s="12">
        <v>4.1500000000000004</v>
      </c>
      <c r="N2059" s="12" t="str">
        <v>NO</v>
      </c>
      <c r="O2059" s="12" t="str">
        <v>NO</v>
      </c>
      <c r="P2059" s="12" t="str">
        <v>NO</v>
      </c>
      <c r="Q2059" s="19" t="str" cm="1">
        <f t="array" ref="Q2059:T2059">_xlfn.XLOOKUP(A2059,$A:$A,'Cleaned Medical Examiation data'!$H:$K)</f>
        <v>NO</v>
      </c>
      <c r="R2059" s="48">
        <v>1</v>
      </c>
      <c r="S2059" s="45" t="str">
        <v>Obesity</v>
      </c>
      <c r="T2059" s="34" t="str">
        <v>Normal</v>
      </c>
    </row>
    <row r="2060" spans="1:20" ht="15.75">
      <c r="A2060" s="33" t="s">
        <v>2102</v>
      </c>
      <c r="B2060" s="7" t="str">
        <f>VLOOKUP(A2060,'Customer Names'!$A:$G,7,0)</f>
        <v>Ms</v>
      </c>
      <c r="C2060" s="7" t="str">
        <f>VLOOKUP(A2060,'Customer Names'!$A:$F,6,0)</f>
        <v>Bethany A</v>
      </c>
      <c r="D2060" s="7" t="str">
        <f>VLOOKUP(A2060,'Customer Names'!$A:$E,5,0)</f>
        <v>Caldwell</v>
      </c>
      <c r="E2060" s="25" t="str">
        <f>VLOOKUP(A2060,'Cleaned Hospitalisation data'!$A:$K,7,0)</f>
        <v>29-Sep-1975</v>
      </c>
      <c r="F2060" s="12">
        <f>VLOOKUP(A2060,'Cleaned Hospitalisation data'!$A$1:$K$2336,8,0)</f>
        <v>47</v>
      </c>
      <c r="G2060" s="12">
        <f>VLOOKUP(A2060,'Cleaned Hospitalisation data'!$A:$K,2,0)</f>
        <v>1</v>
      </c>
      <c r="H2060" s="28">
        <f>VLOOKUP(A2060,'Cleaned Hospitalisation data'!$A$1:$K$2336,3,0)</f>
        <v>41681.86</v>
      </c>
      <c r="I2060" s="12" t="str">
        <f>VLOOKUP(A2060,'Cleaned Hospitalisation data'!$A$1:$K$2336,4,0)</f>
        <v>Tier - 1</v>
      </c>
      <c r="J2060" s="12" t="str">
        <f>VLOOKUP(A2060,'Cleaned Hospitalisation data'!$A$1:$K$2336,5,0)</f>
        <v>Tier - 1</v>
      </c>
      <c r="K2060" s="12" t="str">
        <f>VLOOKUP(A2060,'Cleaned Hospitalisation data'!$A$1:$K$2336,6,0)</f>
        <v>R1011</v>
      </c>
      <c r="L2060" s="12" cm="1">
        <f t="array" ref="L2060:P2060">_xlfn.XLOOKUP(A2060,$A:$A,'Cleaned Medical Examiation data'!$B:$F)</f>
        <v>53.61</v>
      </c>
      <c r="M2060" s="12">
        <v>10.92</v>
      </c>
      <c r="N2060" s="12" t="str">
        <v>YES</v>
      </c>
      <c r="O2060" s="12" t="str">
        <v>NO</v>
      </c>
      <c r="P2060" s="12" t="str">
        <v>NO</v>
      </c>
      <c r="Q2060" s="19" t="str" cm="1">
        <f t="array" ref="Q2060:T2060">_xlfn.XLOOKUP(A2060,$A:$A,'Cleaned Medical Examiation data'!$H:$K)</f>
        <v>YES</v>
      </c>
      <c r="R2060" s="48">
        <v>1</v>
      </c>
      <c r="S2060" s="45" t="str">
        <v>Obesity</v>
      </c>
      <c r="T2060" s="34" t="str">
        <v>Diabetes</v>
      </c>
    </row>
    <row r="2061" spans="1:20" ht="15.75">
      <c r="A2061" s="33" t="s">
        <v>2103</v>
      </c>
      <c r="B2061" s="7" t="str">
        <f>VLOOKUP(A2061,'Customer Names'!$A:$G,7,0)</f>
        <v>Ms</v>
      </c>
      <c r="C2061" s="7" t="str">
        <f>VLOOKUP(A2061,'Customer Names'!$A:$F,6,0)</f>
        <v>Megan</v>
      </c>
      <c r="D2061" s="7" t="str">
        <f>VLOOKUP(A2061,'Customer Names'!$A:$E,5,0)</f>
        <v>Parker</v>
      </c>
      <c r="E2061" s="25" t="str">
        <f>VLOOKUP(A2061,'Cleaned Hospitalisation data'!$A:$K,7,0)</f>
        <v>24-Dec-1961</v>
      </c>
      <c r="F2061" s="12">
        <f>VLOOKUP(A2061,'Cleaned Hospitalisation data'!$A$1:$K$2336,8,0)</f>
        <v>61</v>
      </c>
      <c r="G2061" s="12">
        <f>VLOOKUP(A2061,'Cleaned Hospitalisation data'!$A:$K,2,0)</f>
        <v>0</v>
      </c>
      <c r="H2061" s="28">
        <f>VLOOKUP(A2061,'Cleaned Hospitalisation data'!$A$1:$K$2336,3,0)</f>
        <v>13635.64</v>
      </c>
      <c r="I2061" s="12" t="str">
        <f>VLOOKUP(A2061,'Cleaned Hospitalisation data'!$A$1:$K$2336,4,0)</f>
        <v>Tier - 3</v>
      </c>
      <c r="J2061" s="12" t="str">
        <f>VLOOKUP(A2061,'Cleaned Hospitalisation data'!$A$1:$K$2336,5,0)</f>
        <v>Tier - 3</v>
      </c>
      <c r="K2061" s="12" t="str">
        <f>VLOOKUP(A2061,'Cleaned Hospitalisation data'!$A$1:$K$2336,6,0)</f>
        <v>R1024</v>
      </c>
      <c r="L2061" s="12" cm="1">
        <f t="array" ref="L2061:P2061">_xlfn.XLOOKUP(A2061,$A:$A,'Cleaned Medical Examiation data'!$B:$F)</f>
        <v>35.909999999999997</v>
      </c>
      <c r="M2061" s="12">
        <v>6.72</v>
      </c>
      <c r="N2061" s="12" t="str">
        <v>YES</v>
      </c>
      <c r="O2061" s="12" t="str">
        <v>NO</v>
      </c>
      <c r="P2061" s="12" t="str">
        <v>NO</v>
      </c>
      <c r="Q2061" s="19" t="str" cm="1">
        <f t="array" ref="Q2061:T2061">_xlfn.XLOOKUP(A2061,$A:$A,'Cleaned Medical Examiation data'!$H:$K)</f>
        <v>NO</v>
      </c>
      <c r="R2061" s="48">
        <v>2</v>
      </c>
      <c r="S2061" s="45" t="str">
        <v>Obesity</v>
      </c>
      <c r="T2061" s="34" t="str">
        <v>Diabetes</v>
      </c>
    </row>
    <row r="2062" spans="1:20" ht="15.75">
      <c r="A2062" s="33" t="s">
        <v>2104</v>
      </c>
      <c r="B2062" s="7" t="str">
        <f>VLOOKUP(A2062,'Customer Names'!$A:$G,7,0)</f>
        <v>Mr</v>
      </c>
      <c r="C2062" s="7" t="str">
        <f>VLOOKUP(A2062,'Customer Names'!$A:$F,6,0)</f>
        <v>Kevin</v>
      </c>
      <c r="D2062" s="7" t="str">
        <f>VLOOKUP(A2062,'Customer Names'!$A:$E,5,0)</f>
        <v>Horton</v>
      </c>
      <c r="E2062" s="25" t="str">
        <f>VLOOKUP(A2062,'Cleaned Hospitalisation data'!$A:$K,7,0)</f>
        <v>26-Jul-1969</v>
      </c>
      <c r="F2062" s="12">
        <f>VLOOKUP(A2062,'Cleaned Hospitalisation data'!$A$1:$K$2336,8,0)</f>
        <v>53</v>
      </c>
      <c r="G2062" s="12">
        <f>VLOOKUP(A2062,'Cleaned Hospitalisation data'!$A:$K,2,0)</f>
        <v>0</v>
      </c>
      <c r="H2062" s="28">
        <f>VLOOKUP(A2062,'Cleaned Hospitalisation data'!$A$1:$K$2336,3,0)</f>
        <v>13622.01</v>
      </c>
      <c r="I2062" s="12" t="str">
        <f>VLOOKUP(A2062,'Cleaned Hospitalisation data'!$A$1:$K$2336,4,0)</f>
        <v>Tier - 3</v>
      </c>
      <c r="J2062" s="12" t="str">
        <f>VLOOKUP(A2062,'Cleaned Hospitalisation data'!$A$1:$K$2336,5,0)</f>
        <v>Tier - 3</v>
      </c>
      <c r="K2062" s="12" t="str">
        <f>VLOOKUP(A2062,'Cleaned Hospitalisation data'!$A$1:$K$2336,6,0)</f>
        <v>R1012</v>
      </c>
      <c r="L2062" s="12" cm="1">
        <f t="array" ref="L2062:P2062">_xlfn.XLOOKUP(A2062,$A:$A,'Cleaned Medical Examiation data'!$B:$F)</f>
        <v>36.65</v>
      </c>
      <c r="M2062" s="12">
        <v>5.01</v>
      </c>
      <c r="N2062" s="12" t="str">
        <v>YES</v>
      </c>
      <c r="O2062" s="12" t="str">
        <v>NO</v>
      </c>
      <c r="P2062" s="12" t="str">
        <v>YES</v>
      </c>
      <c r="Q2062" s="19" t="str" cm="1">
        <f t="array" ref="Q2062:T2062">_xlfn.XLOOKUP(A2062,$A:$A,'Cleaned Medical Examiation data'!$H:$K)</f>
        <v>NO</v>
      </c>
      <c r="R2062" s="48">
        <v>1</v>
      </c>
      <c r="S2062" s="45" t="str">
        <v>Obesity</v>
      </c>
      <c r="T2062" s="34" t="str">
        <v>Normal</v>
      </c>
    </row>
    <row r="2063" spans="1:20" ht="15.75">
      <c r="A2063" s="33" t="s">
        <v>2105</v>
      </c>
      <c r="B2063" s="7" t="str">
        <f>VLOOKUP(A2063,'Customer Names'!$A:$G,7,0)</f>
        <v>Ms</v>
      </c>
      <c r="C2063" s="7" t="str">
        <f>VLOOKUP(A2063,'Customer Names'!$A:$F,6,0)</f>
        <v>Caroline S</v>
      </c>
      <c r="D2063" s="7" t="str">
        <f>VLOOKUP(A2063,'Customer Names'!$A:$E,5,0)</f>
        <v>Boller</v>
      </c>
      <c r="E2063" s="25" t="str">
        <f>VLOOKUP(A2063,'Cleaned Hospitalisation data'!$A:$K,7,0)</f>
        <v>18-Nov-1961</v>
      </c>
      <c r="F2063" s="12">
        <f>VLOOKUP(A2063,'Cleaned Hospitalisation data'!$A$1:$K$2336,8,0)</f>
        <v>61</v>
      </c>
      <c r="G2063" s="12">
        <f>VLOOKUP(A2063,'Cleaned Hospitalisation data'!$A:$K,2,0)</f>
        <v>0</v>
      </c>
      <c r="H2063" s="28">
        <f>VLOOKUP(A2063,'Cleaned Hospitalisation data'!$A$1:$K$2336,3,0)</f>
        <v>13616.36</v>
      </c>
      <c r="I2063" s="12" t="str">
        <f>VLOOKUP(A2063,'Cleaned Hospitalisation data'!$A$1:$K$2336,4,0)</f>
        <v>Tier - 3</v>
      </c>
      <c r="J2063" s="12" t="str">
        <f>VLOOKUP(A2063,'Cleaned Hospitalisation data'!$A$1:$K$2336,5,0)</f>
        <v>Tier - 3</v>
      </c>
      <c r="K2063" s="12" t="str">
        <f>VLOOKUP(A2063,'Cleaned Hospitalisation data'!$A$1:$K$2336,6,0)</f>
        <v>R1024</v>
      </c>
      <c r="L2063" s="12" cm="1">
        <f t="array" ref="L2063:P2063">_xlfn.XLOOKUP(A2063,$A:$A,'Cleaned Medical Examiation data'!$B:$F)</f>
        <v>22.04</v>
      </c>
      <c r="M2063" s="12">
        <v>10.9</v>
      </c>
      <c r="N2063" s="12" t="str">
        <v>YES</v>
      </c>
      <c r="O2063" s="12" t="str">
        <v>NO</v>
      </c>
      <c r="P2063" s="12" t="str">
        <v>NO</v>
      </c>
      <c r="Q2063" s="19" t="str" cm="1">
        <f t="array" ref="Q2063:T2063">_xlfn.XLOOKUP(A2063,$A:$A,'Cleaned Medical Examiation data'!$H:$K)</f>
        <v>NO</v>
      </c>
      <c r="R2063" s="48">
        <v>2</v>
      </c>
      <c r="S2063" s="45" t="str">
        <v>Normal Weight</v>
      </c>
      <c r="T2063" s="34" t="str">
        <v>Diabetes</v>
      </c>
    </row>
    <row r="2064" spans="1:20" ht="15.75">
      <c r="A2064" s="33" t="s">
        <v>2106</v>
      </c>
      <c r="B2064" s="7" t="str">
        <f>VLOOKUP(A2064,'Customer Names'!$A:$G,7,0)</f>
        <v>Ms</v>
      </c>
      <c r="C2064" s="7" t="str">
        <f>VLOOKUP(A2064,'Customer Names'!$A:$F,6,0)</f>
        <v>Nuta</v>
      </c>
      <c r="D2064" s="7" t="str">
        <f>VLOOKUP(A2064,'Customer Names'!$A:$E,5,0)</f>
        <v>Olaru</v>
      </c>
      <c r="E2064" s="25" t="str">
        <f>VLOOKUP(A2064,'Cleaned Hospitalisation data'!$A:$K,7,0)</f>
        <v>10-Sep-1964</v>
      </c>
      <c r="F2064" s="12">
        <f>VLOOKUP(A2064,'Cleaned Hospitalisation data'!$A$1:$K$2336,8,0)</f>
        <v>58</v>
      </c>
      <c r="G2064" s="12">
        <f>VLOOKUP(A2064,'Cleaned Hospitalisation data'!$A:$K,2,0)</f>
        <v>2</v>
      </c>
      <c r="H2064" s="28">
        <f>VLOOKUP(A2064,'Cleaned Hospitalisation data'!$A$1:$K$2336,3,0)</f>
        <v>13607.37</v>
      </c>
      <c r="I2064" s="12" t="str">
        <f>VLOOKUP(A2064,'Cleaned Hospitalisation data'!$A$1:$K$2336,4,0)</f>
        <v>Tier - 3</v>
      </c>
      <c r="J2064" s="12" t="str">
        <f>VLOOKUP(A2064,'Cleaned Hospitalisation data'!$A$1:$K$2336,5,0)</f>
        <v>Tier - 1</v>
      </c>
      <c r="K2064" s="12" t="str">
        <f>VLOOKUP(A2064,'Cleaned Hospitalisation data'!$A$1:$K$2336,6,0)</f>
        <v>R1024</v>
      </c>
      <c r="L2064" s="12" cm="1">
        <f t="array" ref="L2064:P2064">_xlfn.XLOOKUP(A2064,$A:$A,'Cleaned Medical Examiation data'!$B:$F)</f>
        <v>31.824999999999999</v>
      </c>
      <c r="M2064" s="12">
        <v>5.52</v>
      </c>
      <c r="N2064" s="12" t="str">
        <v>YES</v>
      </c>
      <c r="O2064" s="12" t="str">
        <v>NO</v>
      </c>
      <c r="P2064" s="12" t="str">
        <v>NO</v>
      </c>
      <c r="Q2064" s="19" t="str" cm="1">
        <f t="array" ref="Q2064:T2064">_xlfn.XLOOKUP(A2064,$A:$A,'Cleaned Medical Examiation data'!$H:$K)</f>
        <v>NO</v>
      </c>
      <c r="R2064" s="48">
        <v>1</v>
      </c>
      <c r="S2064" s="45" t="str">
        <v>Obesity</v>
      </c>
      <c r="T2064" s="34" t="str">
        <v>Normal</v>
      </c>
    </row>
    <row r="2065" spans="1:20" ht="15.75">
      <c r="A2065" s="33" t="s">
        <v>2107</v>
      </c>
      <c r="B2065" s="7" t="str">
        <f>VLOOKUP(A2065,'Customer Names'!$A:$G,7,0)</f>
        <v>Ms</v>
      </c>
      <c r="C2065" s="7" t="str">
        <f>VLOOKUP(A2065,'Customer Names'!$A:$F,6,0)</f>
        <v>Margie</v>
      </c>
      <c r="D2065" s="7" t="str">
        <f>VLOOKUP(A2065,'Customer Names'!$A:$E,5,0)</f>
        <v>Prescott</v>
      </c>
      <c r="E2065" s="25" t="str">
        <f>VLOOKUP(A2065,'Cleaned Hospitalisation data'!$A:$K,7,0)</f>
        <v>14-Aug-1992</v>
      </c>
      <c r="F2065" s="12">
        <f>VLOOKUP(A2065,'Cleaned Hospitalisation data'!$A$1:$K$2336,8,0)</f>
        <v>30</v>
      </c>
      <c r="G2065" s="12">
        <f>VLOOKUP(A2065,'Cleaned Hospitalisation data'!$A:$K,2,0)</f>
        <v>0</v>
      </c>
      <c r="H2065" s="28">
        <f>VLOOKUP(A2065,'Cleaned Hospitalisation data'!$A$1:$K$2336,3,0)</f>
        <v>13588.17</v>
      </c>
      <c r="I2065" s="12" t="str">
        <f>VLOOKUP(A2065,'Cleaned Hospitalisation data'!$A$1:$K$2336,4,0)</f>
        <v>Tier - 3</v>
      </c>
      <c r="J2065" s="12" t="str">
        <f>VLOOKUP(A2065,'Cleaned Hospitalisation data'!$A$1:$K$2336,5,0)</f>
        <v>Tier - 1</v>
      </c>
      <c r="K2065" s="12" t="str">
        <f>VLOOKUP(A2065,'Cleaned Hospitalisation data'!$A$1:$K$2336,6,0)</f>
        <v>R1012</v>
      </c>
      <c r="L2065" s="12" cm="1">
        <f t="array" ref="L2065:P2065">_xlfn.XLOOKUP(A2065,$A:$A,'Cleaned Medical Examiation data'!$B:$F)</f>
        <v>53.58</v>
      </c>
      <c r="M2065" s="12">
        <v>4.55</v>
      </c>
      <c r="N2065" s="12" t="str">
        <v>NO</v>
      </c>
      <c r="O2065" s="12" t="str">
        <v>NO</v>
      </c>
      <c r="P2065" s="12" t="str">
        <v>NO</v>
      </c>
      <c r="Q2065" s="19" t="str" cm="1">
        <f t="array" ref="Q2065:T2065">_xlfn.XLOOKUP(A2065,$A:$A,'Cleaned Medical Examiation data'!$H:$K)</f>
        <v>NO</v>
      </c>
      <c r="R2065" s="48">
        <v>1</v>
      </c>
      <c r="S2065" s="45" t="str">
        <v>Obesity</v>
      </c>
      <c r="T2065" s="34" t="str">
        <v>Normal</v>
      </c>
    </row>
    <row r="2066" spans="1:20" ht="15.75">
      <c r="A2066" s="33" t="s">
        <v>2108</v>
      </c>
      <c r="B2066" s="7" t="str">
        <f>VLOOKUP(A2066,'Customer Names'!$A:$G,7,0)</f>
        <v>Mrs</v>
      </c>
      <c r="C2066" s="7" t="str">
        <f>VLOOKUP(A2066,'Customer Names'!$A:$F,6,0)</f>
        <v>Heidi</v>
      </c>
      <c r="D2066" s="7" t="str">
        <f>VLOOKUP(A2066,'Customer Names'!$A:$E,5,0)</f>
        <v>Hines</v>
      </c>
      <c r="E2066" s="25" t="str">
        <f>VLOOKUP(A2066,'Cleaned Hospitalisation data'!$A:$K,7,0)</f>
        <v>15-Jul-1968</v>
      </c>
      <c r="F2066" s="12">
        <f>VLOOKUP(A2066,'Cleaned Hospitalisation data'!$A$1:$K$2336,8,0)</f>
        <v>54</v>
      </c>
      <c r="G2066" s="12">
        <f>VLOOKUP(A2066,'Cleaned Hospitalisation data'!$A:$K,2,0)</f>
        <v>0</v>
      </c>
      <c r="H2066" s="28">
        <f>VLOOKUP(A2066,'Cleaned Hospitalisation data'!$A$1:$K$2336,3,0)</f>
        <v>13566.04</v>
      </c>
      <c r="I2066" s="12" t="str">
        <f>VLOOKUP(A2066,'Cleaned Hospitalisation data'!$A$1:$K$2336,4,0)</f>
        <v>Tier - 3</v>
      </c>
      <c r="J2066" s="12" t="str">
        <f>VLOOKUP(A2066,'Cleaned Hospitalisation data'!$A$1:$K$2336,5,0)</f>
        <v>Tier - 3</v>
      </c>
      <c r="K2066" s="12" t="str">
        <f>VLOOKUP(A2066,'Cleaned Hospitalisation data'!$A$1:$K$2336,6,0)</f>
        <v>R1026</v>
      </c>
      <c r="L2066" s="12" cm="1">
        <f t="array" ref="L2066:P2066">_xlfn.XLOOKUP(A2066,$A:$A,'Cleaned Medical Examiation data'!$B:$F)</f>
        <v>34.299999999999997</v>
      </c>
      <c r="M2066" s="12">
        <v>11.76</v>
      </c>
      <c r="N2066" s="12" t="str">
        <v>NO</v>
      </c>
      <c r="O2066" s="12" t="str">
        <v>NO</v>
      </c>
      <c r="P2066" s="12" t="str">
        <v>NO</v>
      </c>
      <c r="Q2066" s="19" t="str" cm="1">
        <f t="array" ref="Q2066:T2066">_xlfn.XLOOKUP(A2066,$A:$A,'Cleaned Medical Examiation data'!$H:$K)</f>
        <v>NO</v>
      </c>
      <c r="R2066" s="48">
        <v>0</v>
      </c>
      <c r="S2066" s="45" t="str">
        <v>Obesity</v>
      </c>
      <c r="T2066" s="34" t="str">
        <v>Diabetes</v>
      </c>
    </row>
    <row r="2067" spans="1:20" ht="15.75">
      <c r="A2067" s="33" t="s">
        <v>2109</v>
      </c>
      <c r="B2067" s="7" t="str">
        <f>VLOOKUP(A2067,'Customer Names'!$A:$G,7,0)</f>
        <v>Mr</v>
      </c>
      <c r="C2067" s="7" t="str">
        <f>VLOOKUP(A2067,'Customer Names'!$A:$F,6,0)</f>
        <v>Diego J</v>
      </c>
      <c r="D2067" s="7" t="str">
        <f>VLOOKUP(A2067,'Customer Names'!$A:$E,5,0)</f>
        <v>Blanton</v>
      </c>
      <c r="E2067" s="25" t="str">
        <f>VLOOKUP(A2067,'Cleaned Hospitalisation data'!$A:$K,7,0)</f>
        <v>11-Jul-1960</v>
      </c>
      <c r="F2067" s="12">
        <f>VLOOKUP(A2067,'Cleaned Hospitalisation data'!$A$1:$K$2336,8,0)</f>
        <v>62</v>
      </c>
      <c r="G2067" s="12">
        <f>VLOOKUP(A2067,'Cleaned Hospitalisation data'!$A:$K,2,0)</f>
        <v>0</v>
      </c>
      <c r="H2067" s="28">
        <f>VLOOKUP(A2067,'Cleaned Hospitalisation data'!$A$1:$K$2336,3,0)</f>
        <v>13555</v>
      </c>
      <c r="I2067" s="12" t="str">
        <f>VLOOKUP(A2067,'Cleaned Hospitalisation data'!$A$1:$K$2336,4,0)</f>
        <v>Tier - 3</v>
      </c>
      <c r="J2067" s="12" t="str">
        <f>VLOOKUP(A2067,'Cleaned Hospitalisation data'!$A$1:$K$2336,5,0)</f>
        <v>Tier - 3</v>
      </c>
      <c r="K2067" s="12" t="str">
        <f>VLOOKUP(A2067,'Cleaned Hospitalisation data'!$A$1:$K$2336,6,0)</f>
        <v>R1017</v>
      </c>
      <c r="L2067" s="12" cm="1">
        <f t="array" ref="L2067:P2067">_xlfn.XLOOKUP(A2067,$A:$A,'Cleaned Medical Examiation data'!$B:$F)</f>
        <v>32.11</v>
      </c>
      <c r="M2067" s="12">
        <v>7.06</v>
      </c>
      <c r="N2067" s="12" t="str">
        <v>NO</v>
      </c>
      <c r="O2067" s="12" t="str">
        <v>NO</v>
      </c>
      <c r="P2067" s="12" t="str">
        <v>NO</v>
      </c>
      <c r="Q2067" s="19" t="str" cm="1">
        <f t="array" ref="Q2067:T2067">_xlfn.XLOOKUP(A2067,$A:$A,'Cleaned Medical Examiation data'!$H:$K)</f>
        <v>NO</v>
      </c>
      <c r="R2067" s="48">
        <v>0</v>
      </c>
      <c r="S2067" s="45" t="str">
        <v>Obesity</v>
      </c>
      <c r="T2067" s="34" t="str">
        <v>Diabetes</v>
      </c>
    </row>
    <row r="2068" spans="1:20" ht="15.75">
      <c r="A2068" s="33" t="s">
        <v>2110</v>
      </c>
      <c r="B2068" s="7" t="str">
        <f>VLOOKUP(A2068,'Customer Names'!$A:$G,7,0)</f>
        <v>Mr</v>
      </c>
      <c r="C2068" s="7" t="str">
        <f>VLOOKUP(A2068,'Customer Names'!$A:$F,6,0)</f>
        <v>Enrique M Sr</v>
      </c>
      <c r="D2068" s="7" t="str">
        <f>VLOOKUP(A2068,'Customer Names'!$A:$E,5,0)</f>
        <v>Bustamante</v>
      </c>
      <c r="E2068" s="25" t="str">
        <f>VLOOKUP(A2068,'Cleaned Hospitalisation data'!$A:$K,7,0)</f>
        <v>14-Oct-1963</v>
      </c>
      <c r="F2068" s="12">
        <f>VLOOKUP(A2068,'Cleaned Hospitalisation data'!$A$1:$K$2336,8,0)</f>
        <v>59</v>
      </c>
      <c r="G2068" s="12">
        <f>VLOOKUP(A2068,'Cleaned Hospitalisation data'!$A:$K,2,0)</f>
        <v>0</v>
      </c>
      <c r="H2068" s="28">
        <f>VLOOKUP(A2068,'Cleaned Hospitalisation data'!$A$1:$K$2336,3,0)</f>
        <v>13511.28</v>
      </c>
      <c r="I2068" s="12" t="str">
        <f>VLOOKUP(A2068,'Cleaned Hospitalisation data'!$A$1:$K$2336,4,0)</f>
        <v>Tier - 3</v>
      </c>
      <c r="J2068" s="12" t="str">
        <f>VLOOKUP(A2068,'Cleaned Hospitalisation data'!$A$1:$K$2336,5,0)</f>
        <v>Tier - 1</v>
      </c>
      <c r="K2068" s="12" t="str">
        <f>VLOOKUP(A2068,'Cleaned Hospitalisation data'!$A$1:$K$2336,6,0)</f>
        <v>R1012</v>
      </c>
      <c r="L2068" s="12" cm="1">
        <f t="array" ref="L2068:P2068">_xlfn.XLOOKUP(A2068,$A:$A,'Cleaned Medical Examiation data'!$B:$F)</f>
        <v>31.78</v>
      </c>
      <c r="M2068" s="12">
        <v>11.35</v>
      </c>
      <c r="N2068" s="12" t="str">
        <v>YES</v>
      </c>
      <c r="O2068" s="12" t="str">
        <v>NO</v>
      </c>
      <c r="P2068" s="12" t="str">
        <v>YES</v>
      </c>
      <c r="Q2068" s="19" t="str" cm="1">
        <f t="array" ref="Q2068:T2068">_xlfn.XLOOKUP(A2068,$A:$A,'Cleaned Medical Examiation data'!$H:$K)</f>
        <v>NO</v>
      </c>
      <c r="R2068" s="48">
        <v>1</v>
      </c>
      <c r="S2068" s="45" t="str">
        <v>Obesity</v>
      </c>
      <c r="T2068" s="34" t="str">
        <v>Diabetes</v>
      </c>
    </row>
    <row r="2069" spans="1:20" ht="15.75">
      <c r="A2069" s="33" t="s">
        <v>2111</v>
      </c>
      <c r="B2069" s="7" t="str">
        <f>VLOOKUP(A2069,'Customer Names'!$A:$G,7,0)</f>
        <v>Mr</v>
      </c>
      <c r="C2069" s="7" t="str">
        <f>VLOOKUP(A2069,'Customer Names'!$A:$F,6,0)</f>
        <v>Greg</v>
      </c>
      <c r="D2069" s="7" t="str">
        <f>VLOOKUP(A2069,'Customer Names'!$A:$E,5,0)</f>
        <v>McCann</v>
      </c>
      <c r="E2069" s="25" t="str">
        <f>VLOOKUP(A2069,'Cleaned Hospitalisation data'!$A:$K,7,0)</f>
        <v>30-Aug-1990</v>
      </c>
      <c r="F2069" s="12">
        <f>VLOOKUP(A2069,'Cleaned Hospitalisation data'!$A$1:$K$2336,8,0)</f>
        <v>32</v>
      </c>
      <c r="G2069" s="12">
        <f>VLOOKUP(A2069,'Cleaned Hospitalisation data'!$A:$K,2,0)</f>
        <v>3</v>
      </c>
      <c r="H2069" s="28">
        <f>VLOOKUP(A2069,'Cleaned Hospitalisation data'!$A$1:$K$2336,3,0)</f>
        <v>13480.83</v>
      </c>
      <c r="I2069" s="12" t="str">
        <f>VLOOKUP(A2069,'Cleaned Hospitalisation data'!$A$1:$K$2336,4,0)</f>
        <v>Tier - 3</v>
      </c>
      <c r="J2069" s="12" t="str">
        <f>VLOOKUP(A2069,'Cleaned Hospitalisation data'!$A$1:$K$2336,5,0)</f>
        <v>Tier - 2</v>
      </c>
      <c r="K2069" s="12" t="str">
        <f>VLOOKUP(A2069,'Cleaned Hospitalisation data'!$A$1:$K$2336,6,0)</f>
        <v>R1023</v>
      </c>
      <c r="L2069" s="12" cm="1">
        <f t="array" ref="L2069:P2069">_xlfn.XLOOKUP(A2069,$A:$A,'Cleaned Medical Examiation data'!$B:$F)</f>
        <v>46.89</v>
      </c>
      <c r="M2069" s="12">
        <v>5.52</v>
      </c>
      <c r="N2069" s="12" t="str">
        <v>NO</v>
      </c>
      <c r="O2069" s="12" t="str">
        <v>NO</v>
      </c>
      <c r="P2069" s="12" t="str">
        <v>NO</v>
      </c>
      <c r="Q2069" s="19" t="str" cm="1">
        <f t="array" ref="Q2069:T2069">_xlfn.XLOOKUP(A2069,$A:$A,'Cleaned Medical Examiation data'!$H:$K)</f>
        <v>NO</v>
      </c>
      <c r="R2069" s="48">
        <v>0</v>
      </c>
      <c r="S2069" s="45" t="str">
        <v>Obesity</v>
      </c>
      <c r="T2069" s="34" t="str">
        <v>Normal</v>
      </c>
    </row>
    <row r="2070" spans="1:20" ht="15.75">
      <c r="A2070" s="33" t="s">
        <v>2112</v>
      </c>
      <c r="B2070" s="7" t="str">
        <f>VLOOKUP(A2070,'Customer Names'!$A:$G,7,0)</f>
        <v>Mr</v>
      </c>
      <c r="C2070" s="7" t="str">
        <f>VLOOKUP(A2070,'Customer Names'!$A:$F,6,0)</f>
        <v>Filip</v>
      </c>
      <c r="D2070" s="7" t="str">
        <f>VLOOKUP(A2070,'Customer Names'!$A:$E,5,0)</f>
        <v>Schmole</v>
      </c>
      <c r="E2070" s="25" t="str">
        <f>VLOOKUP(A2070,'Cleaned Hospitalisation data'!$A:$K,7,0)</f>
        <v>7-Aug-1975</v>
      </c>
      <c r="F2070" s="12">
        <f>VLOOKUP(A2070,'Cleaned Hospitalisation data'!$A$1:$K$2336,8,0)</f>
        <v>47</v>
      </c>
      <c r="G2070" s="12">
        <f>VLOOKUP(A2070,'Cleaned Hospitalisation data'!$A:$K,2,0)</f>
        <v>1</v>
      </c>
      <c r="H2070" s="28">
        <f>VLOOKUP(A2070,'Cleaned Hospitalisation data'!$A$1:$K$2336,3,0)</f>
        <v>13472.19</v>
      </c>
      <c r="I2070" s="12" t="str">
        <f>VLOOKUP(A2070,'Cleaned Hospitalisation data'!$A$1:$K$2336,4,0)</f>
        <v>Tier - 3</v>
      </c>
      <c r="J2070" s="12" t="str">
        <f>VLOOKUP(A2070,'Cleaned Hospitalisation data'!$A$1:$K$2336,5,0)</f>
        <v>Tier - 2</v>
      </c>
      <c r="K2070" s="12" t="str">
        <f>VLOOKUP(A2070,'Cleaned Hospitalisation data'!$A$1:$K$2336,6,0)</f>
        <v>R1012</v>
      </c>
      <c r="L2070" s="12" cm="1">
        <f t="array" ref="L2070:P2070">_xlfn.XLOOKUP(A2070,$A:$A,'Cleaned Medical Examiation data'!$B:$F)</f>
        <v>39.35</v>
      </c>
      <c r="M2070" s="12">
        <v>7.86</v>
      </c>
      <c r="N2070" s="12" t="str">
        <v>YES</v>
      </c>
      <c r="O2070" s="12" t="str">
        <v>NO</v>
      </c>
      <c r="P2070" s="12" t="str">
        <v>NO</v>
      </c>
      <c r="Q2070" s="19" t="str" cm="1">
        <f t="array" ref="Q2070:T2070">_xlfn.XLOOKUP(A2070,$A:$A,'Cleaned Medical Examiation data'!$H:$K)</f>
        <v>NO</v>
      </c>
      <c r="R2070" s="48">
        <v>1</v>
      </c>
      <c r="S2070" s="45" t="str">
        <v>Obesity</v>
      </c>
      <c r="T2070" s="34" t="str">
        <v>Diabetes</v>
      </c>
    </row>
    <row r="2071" spans="1:20" ht="15.75">
      <c r="A2071" s="33" t="s">
        <v>2113</v>
      </c>
      <c r="B2071" s="7" t="str">
        <f>VLOOKUP(A2071,'Customer Names'!$A:$G,7,0)</f>
        <v>Mr</v>
      </c>
      <c r="C2071" s="7" t="str">
        <f>VLOOKUP(A2071,'Customer Names'!$A:$F,6,0)</f>
        <v>Yves</v>
      </c>
      <c r="D2071" s="7" t="str">
        <f>VLOOKUP(A2071,'Customer Names'!$A:$E,5,0)</f>
        <v>Marmillod</v>
      </c>
      <c r="E2071" s="25" t="str">
        <f>VLOOKUP(A2071,'Cleaned Hospitalisation data'!$A:$K,7,0)</f>
        <v>14-Nov-1975</v>
      </c>
      <c r="F2071" s="12">
        <f>VLOOKUP(A2071,'Cleaned Hospitalisation data'!$A$1:$K$2336,8,0)</f>
        <v>47</v>
      </c>
      <c r="G2071" s="12">
        <f>VLOOKUP(A2071,'Cleaned Hospitalisation data'!$A:$K,2,0)</f>
        <v>0</v>
      </c>
      <c r="H2071" s="28">
        <f>VLOOKUP(A2071,'Cleaned Hospitalisation data'!$A$1:$K$2336,3,0)</f>
        <v>41676.080000000002</v>
      </c>
      <c r="I2071" s="12" t="str">
        <f>VLOOKUP(A2071,'Cleaned Hospitalisation data'!$A$1:$K$2336,4,0)</f>
        <v>Tier - 1</v>
      </c>
      <c r="J2071" s="12" t="str">
        <f>VLOOKUP(A2071,'Cleaned Hospitalisation data'!$A$1:$K$2336,5,0)</f>
        <v>Tier - 2</v>
      </c>
      <c r="K2071" s="12" t="str">
        <f>VLOOKUP(A2071,'Cleaned Hospitalisation data'!$A$1:$K$2336,6,0)</f>
        <v>R1013</v>
      </c>
      <c r="L2071" s="12" cm="1">
        <f t="array" ref="L2071:P2071">_xlfn.XLOOKUP(A2071,$A:$A,'Cleaned Medical Examiation data'!$B:$F)</f>
        <v>36.19</v>
      </c>
      <c r="M2071" s="12">
        <v>11.51</v>
      </c>
      <c r="N2071" s="12" t="str">
        <v>YES</v>
      </c>
      <c r="O2071" s="12" t="str">
        <v>NO</v>
      </c>
      <c r="P2071" s="12" t="str">
        <v>NO</v>
      </c>
      <c r="Q2071" s="19" t="str" cm="1">
        <f t="array" ref="Q2071:T2071">_xlfn.XLOOKUP(A2071,$A:$A,'Cleaned Medical Examiation data'!$H:$K)</f>
        <v>YES</v>
      </c>
      <c r="R2071" s="48">
        <v>1</v>
      </c>
      <c r="S2071" s="45" t="str">
        <v>Obesity</v>
      </c>
      <c r="T2071" s="34" t="str">
        <v>Diabetes</v>
      </c>
    </row>
    <row r="2072" spans="1:20" ht="15.75">
      <c r="A2072" s="33" t="s">
        <v>2114</v>
      </c>
      <c r="B2072" s="7" t="str">
        <f>VLOOKUP(A2072,'Customer Names'!$A:$G,7,0)</f>
        <v>Ms</v>
      </c>
      <c r="C2072" s="7" t="str">
        <f>VLOOKUP(A2072,'Customer Names'!$A:$F,6,0)</f>
        <v>Rosemary E</v>
      </c>
      <c r="D2072" s="7" t="str">
        <f>VLOOKUP(A2072,'Customer Names'!$A:$E,5,0)</f>
        <v>Barber</v>
      </c>
      <c r="E2072" s="25" t="str">
        <f>VLOOKUP(A2072,'Cleaned Hospitalisation data'!$A:$K,7,0)</f>
        <v>24-Jul-1960</v>
      </c>
      <c r="F2072" s="12">
        <f>VLOOKUP(A2072,'Cleaned Hospitalisation data'!$A$1:$K$2336,8,0)</f>
        <v>62</v>
      </c>
      <c r="G2072" s="12">
        <f>VLOOKUP(A2072,'Cleaned Hospitalisation data'!$A:$K,2,0)</f>
        <v>0</v>
      </c>
      <c r="H2072" s="28">
        <f>VLOOKUP(A2072,'Cleaned Hospitalisation data'!$A$1:$K$2336,3,0)</f>
        <v>13470.86</v>
      </c>
      <c r="I2072" s="12" t="str">
        <f>VLOOKUP(A2072,'Cleaned Hospitalisation data'!$A$1:$K$2336,4,0)</f>
        <v>Tier - 3</v>
      </c>
      <c r="J2072" s="12" t="str">
        <f>VLOOKUP(A2072,'Cleaned Hospitalisation data'!$A$1:$K$2336,5,0)</f>
        <v>Tier - 3</v>
      </c>
      <c r="K2072" s="12" t="str">
        <f>VLOOKUP(A2072,'Cleaned Hospitalisation data'!$A$1:$K$2336,6,0)</f>
        <v>R1011</v>
      </c>
      <c r="L2072" s="12" cm="1">
        <f t="array" ref="L2072:P2072">_xlfn.XLOOKUP(A2072,$A:$A,'Cleaned Medical Examiation data'!$B:$F)</f>
        <v>39.200000000000003</v>
      </c>
      <c r="M2072" s="12">
        <v>11.38</v>
      </c>
      <c r="N2072" s="12" t="str">
        <v>NO</v>
      </c>
      <c r="O2072" s="12" t="str">
        <v>NO</v>
      </c>
      <c r="P2072" s="12" t="str">
        <v>NO</v>
      </c>
      <c r="Q2072" s="19" t="str" cm="1">
        <f t="array" ref="Q2072:T2072">_xlfn.XLOOKUP(A2072,$A:$A,'Cleaned Medical Examiation data'!$H:$K)</f>
        <v>NO</v>
      </c>
      <c r="R2072" s="48">
        <v>0</v>
      </c>
      <c r="S2072" s="45" t="str">
        <v>Obesity</v>
      </c>
      <c r="T2072" s="34" t="str">
        <v>Diabetes</v>
      </c>
    </row>
    <row r="2073" spans="1:20" ht="15.75">
      <c r="A2073" s="33" t="s">
        <v>2115</v>
      </c>
      <c r="B2073" s="7" t="str">
        <f>VLOOKUP(A2073,'Customer Names'!$A:$G,7,0)</f>
        <v>Ms</v>
      </c>
      <c r="C2073" s="7" t="str">
        <f>VLOOKUP(A2073,'Customer Names'!$A:$F,6,0)</f>
        <v>Lisa</v>
      </c>
      <c r="D2073" s="7" t="str">
        <f>VLOOKUP(A2073,'Customer Names'!$A:$E,5,0)</f>
        <v>Reichmann</v>
      </c>
      <c r="E2073" s="25" t="str">
        <f>VLOOKUP(A2073,'Cleaned Hospitalisation data'!$A:$K,7,0)</f>
        <v>28-Jul-1960</v>
      </c>
      <c r="F2073" s="12">
        <f>VLOOKUP(A2073,'Cleaned Hospitalisation data'!$A$1:$K$2336,8,0)</f>
        <v>62</v>
      </c>
      <c r="G2073" s="12">
        <f>VLOOKUP(A2073,'Cleaned Hospitalisation data'!$A:$K,2,0)</f>
        <v>0</v>
      </c>
      <c r="H2073" s="28">
        <f>VLOOKUP(A2073,'Cleaned Hospitalisation data'!$A$1:$K$2336,3,0)</f>
        <v>13470.8</v>
      </c>
      <c r="I2073" s="12" t="str">
        <f>VLOOKUP(A2073,'Cleaned Hospitalisation data'!$A$1:$K$2336,4,0)</f>
        <v>Tier - 3</v>
      </c>
      <c r="J2073" s="12" t="str">
        <f>VLOOKUP(A2073,'Cleaned Hospitalisation data'!$A$1:$K$2336,5,0)</f>
        <v>Tier - 2</v>
      </c>
      <c r="K2073" s="12" t="str">
        <f>VLOOKUP(A2073,'Cleaned Hospitalisation data'!$A$1:$K$2336,6,0)</f>
        <v>R1013</v>
      </c>
      <c r="L2073" s="12" cm="1">
        <f t="array" ref="L2073:P2073">_xlfn.XLOOKUP(A2073,$A:$A,'Cleaned Medical Examiation data'!$B:$F)</f>
        <v>39.159999999999997</v>
      </c>
      <c r="M2073" s="12">
        <v>10.48</v>
      </c>
      <c r="N2073" s="12" t="str">
        <v>NO</v>
      </c>
      <c r="O2073" s="12" t="str">
        <v>NO</v>
      </c>
      <c r="P2073" s="12" t="str">
        <v>NO</v>
      </c>
      <c r="Q2073" s="19" t="str" cm="1">
        <f t="array" ref="Q2073:T2073">_xlfn.XLOOKUP(A2073,$A:$A,'Cleaned Medical Examiation data'!$H:$K)</f>
        <v>NO</v>
      </c>
      <c r="R2073" s="48">
        <v>0</v>
      </c>
      <c r="S2073" s="45" t="str">
        <v>Obesity</v>
      </c>
      <c r="T2073" s="34" t="str">
        <v>Diabetes</v>
      </c>
    </row>
    <row r="2074" spans="1:20" ht="15.75">
      <c r="A2074" s="33" t="s">
        <v>2116</v>
      </c>
      <c r="B2074" s="7" t="str">
        <f>VLOOKUP(A2074,'Customer Names'!$A:$G,7,0)</f>
        <v>Mr</v>
      </c>
      <c r="C2074" s="7" t="str">
        <f>VLOOKUP(A2074,'Customer Names'!$A:$F,6,0)</f>
        <v>Jason</v>
      </c>
      <c r="D2074" s="7" t="str">
        <f>VLOOKUP(A2074,'Customer Names'!$A:$E,5,0)</f>
        <v>Cavatorta</v>
      </c>
      <c r="E2074" s="25" t="str">
        <f>VLOOKUP(A2074,'Cleaned Hospitalisation data'!$A:$K,7,0)</f>
        <v>19-Aug-1985</v>
      </c>
      <c r="F2074" s="12">
        <f>VLOOKUP(A2074,'Cleaned Hospitalisation data'!$A$1:$K$2336,8,0)</f>
        <v>37</v>
      </c>
      <c r="G2074" s="12">
        <f>VLOOKUP(A2074,'Cleaned Hospitalisation data'!$A:$K,2,0)</f>
        <v>3</v>
      </c>
      <c r="H2074" s="28">
        <f>VLOOKUP(A2074,'Cleaned Hospitalisation data'!$A$1:$K$2336,3,0)</f>
        <v>13465.8</v>
      </c>
      <c r="I2074" s="12" t="str">
        <f>VLOOKUP(A2074,'Cleaned Hospitalisation data'!$A$1:$K$2336,4,0)</f>
        <v>Tier - 3</v>
      </c>
      <c r="J2074" s="12" t="str">
        <f>VLOOKUP(A2074,'Cleaned Hospitalisation data'!$A$1:$K$2336,5,0)</f>
        <v>Tier - 1</v>
      </c>
      <c r="K2074" s="12" t="str">
        <f>VLOOKUP(A2074,'Cleaned Hospitalisation data'!$A$1:$K$2336,6,0)</f>
        <v>R1012</v>
      </c>
      <c r="L2074" s="12" cm="1">
        <f t="array" ref="L2074:P2074">_xlfn.XLOOKUP(A2074,$A:$A,'Cleaned Medical Examiation data'!$B:$F)</f>
        <v>44.1</v>
      </c>
      <c r="M2074" s="12">
        <v>5.04</v>
      </c>
      <c r="N2074" s="12" t="str">
        <v>YES</v>
      </c>
      <c r="O2074" s="12" t="str">
        <v>NO</v>
      </c>
      <c r="P2074" s="12" t="str">
        <v>NO</v>
      </c>
      <c r="Q2074" s="19" t="str" cm="1">
        <f t="array" ref="Q2074:T2074">_xlfn.XLOOKUP(A2074,$A:$A,'Cleaned Medical Examiation data'!$H:$K)</f>
        <v>NO</v>
      </c>
      <c r="R2074" s="48">
        <v>0</v>
      </c>
      <c r="S2074" s="45" t="str">
        <v>Obesity</v>
      </c>
      <c r="T2074" s="34" t="str">
        <v>Normal</v>
      </c>
    </row>
    <row r="2075" spans="1:20" ht="15.75">
      <c r="A2075" s="33" t="s">
        <v>2117</v>
      </c>
      <c r="B2075" s="7" t="str">
        <f>VLOOKUP(A2075,'Customer Names'!$A:$G,7,0)</f>
        <v>Ms</v>
      </c>
      <c r="C2075" s="7" t="str">
        <f>VLOOKUP(A2075,'Customer Names'!$A:$F,6,0)</f>
        <v>Courtney</v>
      </c>
      <c r="D2075" s="7" t="str">
        <f>VLOOKUP(A2075,'Customer Names'!$A:$E,5,0)</f>
        <v>Yaeger</v>
      </c>
      <c r="E2075" s="25" t="str">
        <f>VLOOKUP(A2075,'Cleaned Hospitalisation data'!$A:$K,7,0)</f>
        <v>16-Dec-1960</v>
      </c>
      <c r="F2075" s="12">
        <f>VLOOKUP(A2075,'Cleaned Hospitalisation data'!$A$1:$K$2336,8,0)</f>
        <v>62</v>
      </c>
      <c r="G2075" s="12">
        <f>VLOOKUP(A2075,'Cleaned Hospitalisation data'!$A:$K,2,0)</f>
        <v>0</v>
      </c>
      <c r="H2075" s="28">
        <f>VLOOKUP(A2075,'Cleaned Hospitalisation data'!$A$1:$K$2336,3,0)</f>
        <v>13462.52</v>
      </c>
      <c r="I2075" s="12" t="str">
        <f>VLOOKUP(A2075,'Cleaned Hospitalisation data'!$A$1:$K$2336,4,0)</f>
        <v>Tier - 3</v>
      </c>
      <c r="J2075" s="12" t="str">
        <f>VLOOKUP(A2075,'Cleaned Hospitalisation data'!$A$1:$K$2336,5,0)</f>
        <v>Tier - 2</v>
      </c>
      <c r="K2075" s="12" t="str">
        <f>VLOOKUP(A2075,'Cleaned Hospitalisation data'!$A$1:$K$2336,6,0)</f>
        <v>R1011</v>
      </c>
      <c r="L2075" s="12" cm="1">
        <f t="array" ref="L2075:P2075">_xlfn.XLOOKUP(A2075,$A:$A,'Cleaned Medical Examiation data'!$B:$F)</f>
        <v>33.200000000000003</v>
      </c>
      <c r="M2075" s="12">
        <v>9.06</v>
      </c>
      <c r="N2075" s="12" t="str">
        <v>NO</v>
      </c>
      <c r="O2075" s="12" t="str">
        <v>NO</v>
      </c>
      <c r="P2075" s="12" t="str">
        <v>NO</v>
      </c>
      <c r="Q2075" s="19" t="str" cm="1">
        <f t="array" ref="Q2075:T2075">_xlfn.XLOOKUP(A2075,$A:$A,'Cleaned Medical Examiation data'!$H:$K)</f>
        <v>NO</v>
      </c>
      <c r="R2075" s="48">
        <v>0</v>
      </c>
      <c r="S2075" s="45" t="str">
        <v>Obesity</v>
      </c>
      <c r="T2075" s="34" t="str">
        <v>Diabetes</v>
      </c>
    </row>
    <row r="2076" spans="1:20" ht="15.75">
      <c r="A2076" s="33" t="s">
        <v>2118</v>
      </c>
      <c r="B2076" s="7" t="str">
        <f>VLOOKUP(A2076,'Customer Names'!$A:$G,7,0)</f>
        <v>Ms</v>
      </c>
      <c r="C2076" s="7" t="str">
        <f>VLOOKUP(A2076,'Customer Names'!$A:$F,6,0)</f>
        <v>Jennifer R</v>
      </c>
      <c r="D2076" s="7" t="str">
        <f>VLOOKUP(A2076,'Customer Names'!$A:$E,5,0)</f>
        <v>Hughes</v>
      </c>
      <c r="E2076" s="25" t="str">
        <f>VLOOKUP(A2076,'Cleaned Hospitalisation data'!$A:$K,7,0)</f>
        <v>11-Jul-1960</v>
      </c>
      <c r="F2076" s="12">
        <f>VLOOKUP(A2076,'Cleaned Hospitalisation data'!$A$1:$K$2336,8,0)</f>
        <v>62</v>
      </c>
      <c r="G2076" s="12">
        <f>VLOOKUP(A2076,'Cleaned Hospitalisation data'!$A:$K,2,0)</f>
        <v>0</v>
      </c>
      <c r="H2076" s="28">
        <f>VLOOKUP(A2076,'Cleaned Hospitalisation data'!$A$1:$K$2336,3,0)</f>
        <v>13457.96</v>
      </c>
      <c r="I2076" s="12" t="str">
        <f>VLOOKUP(A2076,'Cleaned Hospitalisation data'!$A$1:$K$2336,4,0)</f>
        <v>Tier - 3</v>
      </c>
      <c r="J2076" s="12" t="str">
        <f>VLOOKUP(A2076,'Cleaned Hospitalisation data'!$A$1:$K$2336,5,0)</f>
        <v>Tier - 1</v>
      </c>
      <c r="K2076" s="12" t="str">
        <f>VLOOKUP(A2076,'Cleaned Hospitalisation data'!$A$1:$K$2336,6,0)</f>
        <v>R1013</v>
      </c>
      <c r="L2076" s="12" cm="1">
        <f t="array" ref="L2076:P2076">_xlfn.XLOOKUP(A2076,$A:$A,'Cleaned Medical Examiation data'!$B:$F)</f>
        <v>29.92</v>
      </c>
      <c r="M2076" s="12">
        <v>11.07</v>
      </c>
      <c r="N2076" s="12" t="str">
        <v>NO</v>
      </c>
      <c r="O2076" s="12" t="str">
        <v>NO</v>
      </c>
      <c r="P2076" s="12" t="str">
        <v>NO</v>
      </c>
      <c r="Q2076" s="19" t="str" cm="1">
        <f t="array" ref="Q2076:T2076">_xlfn.XLOOKUP(A2076,$A:$A,'Cleaned Medical Examiation data'!$H:$K)</f>
        <v>NO</v>
      </c>
      <c r="R2076" s="48">
        <v>0</v>
      </c>
      <c r="S2076" s="45" t="str">
        <v>Over Weight</v>
      </c>
      <c r="T2076" s="34" t="str">
        <v>Diabetes</v>
      </c>
    </row>
    <row r="2077" spans="1:20" ht="15.75">
      <c r="A2077" s="33" t="s">
        <v>2119</v>
      </c>
      <c r="B2077" s="7" t="str">
        <f>VLOOKUP(A2077,'Customer Names'!$A:$G,7,0)</f>
        <v>Ms</v>
      </c>
      <c r="C2077" s="7" t="str">
        <f>VLOOKUP(A2077,'Customer Names'!$A:$F,6,0)</f>
        <v>Lauren E</v>
      </c>
      <c r="D2077" s="7" t="str">
        <f>VLOOKUP(A2077,'Customer Names'!$A:$E,5,0)</f>
        <v>Donahue</v>
      </c>
      <c r="E2077" s="25" t="str">
        <f>VLOOKUP(A2077,'Cleaned Hospitalisation data'!$A:$K,7,0)</f>
        <v>13-Aug-1960</v>
      </c>
      <c r="F2077" s="12">
        <f>VLOOKUP(A2077,'Cleaned Hospitalisation data'!$A$1:$K$2336,8,0)</f>
        <v>62</v>
      </c>
      <c r="G2077" s="12">
        <f>VLOOKUP(A2077,'Cleaned Hospitalisation data'!$A:$K,2,0)</f>
        <v>0</v>
      </c>
      <c r="H2077" s="28">
        <f>VLOOKUP(A2077,'Cleaned Hospitalisation data'!$A$1:$K$2336,3,0)</f>
        <v>13451.12</v>
      </c>
      <c r="I2077" s="12" t="str">
        <f>VLOOKUP(A2077,'Cleaned Hospitalisation data'!$A$1:$K$2336,4,0)</f>
        <v>Tier - 3</v>
      </c>
      <c r="J2077" s="12" t="str">
        <f>VLOOKUP(A2077,'Cleaned Hospitalisation data'!$A$1:$K$2336,5,0)</f>
        <v>Tier - 1</v>
      </c>
      <c r="K2077" s="12" t="str">
        <f>VLOOKUP(A2077,'Cleaned Hospitalisation data'!$A$1:$K$2336,6,0)</f>
        <v>R1011</v>
      </c>
      <c r="L2077" s="12" cm="1">
        <f t="array" ref="L2077:P2077">_xlfn.XLOOKUP(A2077,$A:$A,'Cleaned Medical Examiation data'!$B:$F)</f>
        <v>25</v>
      </c>
      <c r="M2077" s="12">
        <v>10.45</v>
      </c>
      <c r="N2077" s="12" t="str">
        <v>NO</v>
      </c>
      <c r="O2077" s="12" t="str">
        <v>NO</v>
      </c>
      <c r="P2077" s="12" t="str">
        <v>NO</v>
      </c>
      <c r="Q2077" s="19" t="str" cm="1">
        <f t="array" ref="Q2077:T2077">_xlfn.XLOOKUP(A2077,$A:$A,'Cleaned Medical Examiation data'!$H:$K)</f>
        <v>NO</v>
      </c>
      <c r="R2077" s="48">
        <v>0</v>
      </c>
      <c r="S2077" s="45" t="str">
        <v>Over Weight</v>
      </c>
      <c r="T2077" s="34" t="str">
        <v>Diabetes</v>
      </c>
    </row>
    <row r="2078" spans="1:20" ht="15.75">
      <c r="A2078" s="33" t="s">
        <v>2120</v>
      </c>
      <c r="B2078" s="7" t="str">
        <f>VLOOKUP(A2078,'Customer Names'!$A:$G,7,0)</f>
        <v>Ms</v>
      </c>
      <c r="C2078" s="7" t="str">
        <f>VLOOKUP(A2078,'Customer Names'!$A:$F,6,0)</f>
        <v>Ashley M</v>
      </c>
      <c r="D2078" s="7" t="str">
        <f>VLOOKUP(A2078,'Customer Names'!$A:$E,5,0)</f>
        <v>Greenwell</v>
      </c>
      <c r="E2078" s="25" t="str">
        <f>VLOOKUP(A2078,'Cleaned Hospitalisation data'!$A:$K,7,0)</f>
        <v>29-Jun-1975</v>
      </c>
      <c r="F2078" s="12">
        <f>VLOOKUP(A2078,'Cleaned Hospitalisation data'!$A$1:$K$2336,8,0)</f>
        <v>47</v>
      </c>
      <c r="G2078" s="12">
        <f>VLOOKUP(A2078,'Cleaned Hospitalisation data'!$A:$K,2,0)</f>
        <v>1</v>
      </c>
      <c r="H2078" s="28">
        <f>VLOOKUP(A2078,'Cleaned Hospitalisation data'!$A$1:$K$2336,3,0)</f>
        <v>13440.7</v>
      </c>
      <c r="I2078" s="12" t="str">
        <f>VLOOKUP(A2078,'Cleaned Hospitalisation data'!$A$1:$K$2336,4,0)</f>
        <v>Tier - 3</v>
      </c>
      <c r="J2078" s="12" t="str">
        <f>VLOOKUP(A2078,'Cleaned Hospitalisation data'!$A$1:$K$2336,5,0)</f>
        <v>Tier - 2</v>
      </c>
      <c r="K2078" s="12" t="str">
        <f>VLOOKUP(A2078,'Cleaned Hospitalisation data'!$A$1:$K$2336,6,0)</f>
        <v>R1012</v>
      </c>
      <c r="L2078" s="12" cm="1">
        <f t="array" ref="L2078:P2078">_xlfn.XLOOKUP(A2078,$A:$A,'Cleaned Medical Examiation data'!$B:$F)</f>
        <v>38.869999999999997</v>
      </c>
      <c r="M2078" s="12">
        <v>8.6300000000000008</v>
      </c>
      <c r="N2078" s="12" t="str">
        <v>YES</v>
      </c>
      <c r="O2078" s="12" t="str">
        <v>NO</v>
      </c>
      <c r="P2078" s="12" t="str">
        <v>NO</v>
      </c>
      <c r="Q2078" s="19" t="str" cm="1">
        <f t="array" ref="Q2078:T2078">_xlfn.XLOOKUP(A2078,$A:$A,'Cleaned Medical Examiation data'!$H:$K)</f>
        <v>NO</v>
      </c>
      <c r="R2078" s="48">
        <v>1</v>
      </c>
      <c r="S2078" s="45" t="str">
        <v>Obesity</v>
      </c>
      <c r="T2078" s="34" t="str">
        <v>Diabetes</v>
      </c>
    </row>
    <row r="2079" spans="1:20" ht="15.75">
      <c r="A2079" s="33" t="s">
        <v>2121</v>
      </c>
      <c r="B2079" s="7" t="str">
        <f>VLOOKUP(A2079,'Customer Names'!$A:$G,7,0)</f>
        <v>Ms</v>
      </c>
      <c r="C2079" s="7" t="str">
        <f>VLOOKUP(A2079,'Customer Names'!$A:$F,6,0)</f>
        <v>Alison R</v>
      </c>
      <c r="D2079" s="7" t="str">
        <f>VLOOKUP(A2079,'Customer Names'!$A:$E,5,0)</f>
        <v>Steele</v>
      </c>
      <c r="E2079" s="25" t="str">
        <f>VLOOKUP(A2079,'Cleaned Hospitalisation data'!$A:$K,7,0)</f>
        <v>14-Nov-1966</v>
      </c>
      <c r="F2079" s="12">
        <f>VLOOKUP(A2079,'Cleaned Hospitalisation data'!$A$1:$K$2336,8,0)</f>
        <v>56</v>
      </c>
      <c r="G2079" s="12">
        <f>VLOOKUP(A2079,'Cleaned Hospitalisation data'!$A:$K,2,0)</f>
        <v>3</v>
      </c>
      <c r="H2079" s="28">
        <f>VLOOKUP(A2079,'Cleaned Hospitalisation data'!$A$1:$K$2336,3,0)</f>
        <v>13430.27</v>
      </c>
      <c r="I2079" s="12" t="str">
        <f>VLOOKUP(A2079,'Cleaned Hospitalisation data'!$A$1:$K$2336,4,0)</f>
        <v>Tier - 3</v>
      </c>
      <c r="J2079" s="12" t="str">
        <f>VLOOKUP(A2079,'Cleaned Hospitalisation data'!$A$1:$K$2336,5,0)</f>
        <v>Tier - 3</v>
      </c>
      <c r="K2079" s="12" t="str">
        <f>VLOOKUP(A2079,'Cleaned Hospitalisation data'!$A$1:$K$2336,6,0)</f>
        <v>R1024</v>
      </c>
      <c r="L2079" s="12" cm="1">
        <f t="array" ref="L2079:P2079">_xlfn.XLOOKUP(A2079,$A:$A,'Cleaned Medical Examiation data'!$B:$F)</f>
        <v>32.299999999999997</v>
      </c>
      <c r="M2079" s="12">
        <v>5.28</v>
      </c>
      <c r="N2079" s="12" t="str">
        <v>YES</v>
      </c>
      <c r="O2079" s="12" t="str">
        <v>NO</v>
      </c>
      <c r="P2079" s="12" t="str">
        <v>NO</v>
      </c>
      <c r="Q2079" s="19" t="str" cm="1">
        <f t="array" ref="Q2079:T2079">_xlfn.XLOOKUP(A2079,$A:$A,'Cleaned Medical Examiation data'!$H:$K)</f>
        <v>NO</v>
      </c>
      <c r="R2079" s="48">
        <v>2</v>
      </c>
      <c r="S2079" s="45" t="str">
        <v>Obesity</v>
      </c>
      <c r="T2079" s="34" t="str">
        <v>Normal</v>
      </c>
    </row>
    <row r="2080" spans="1:20" ht="15.75">
      <c r="A2080" s="33" t="s">
        <v>2122</v>
      </c>
      <c r="B2080" s="7" t="str">
        <f>VLOOKUP(A2080,'Customer Names'!$A:$G,7,0)</f>
        <v>Ms</v>
      </c>
      <c r="C2080" s="7" t="str">
        <f>VLOOKUP(A2080,'Customer Names'!$A:$F,6,0)</f>
        <v>Madeleine</v>
      </c>
      <c r="D2080" s="7" t="str">
        <f>VLOOKUP(A2080,'Customer Names'!$A:$E,5,0)</f>
        <v>Gunter</v>
      </c>
      <c r="E2080" s="25" t="str">
        <f>VLOOKUP(A2080,'Cleaned Hospitalisation data'!$A:$K,7,0)</f>
        <v>3-Nov-1961</v>
      </c>
      <c r="F2080" s="12">
        <f>VLOOKUP(A2080,'Cleaned Hospitalisation data'!$A$1:$K$2336,8,0)</f>
        <v>61</v>
      </c>
      <c r="G2080" s="12">
        <f>VLOOKUP(A2080,'Cleaned Hospitalisation data'!$A:$K,2,0)</f>
        <v>0</v>
      </c>
      <c r="H2080" s="28">
        <f>VLOOKUP(A2080,'Cleaned Hospitalisation data'!$A$1:$K$2336,3,0)</f>
        <v>13429.04</v>
      </c>
      <c r="I2080" s="12" t="str">
        <f>VLOOKUP(A2080,'Cleaned Hospitalisation data'!$A$1:$K$2336,4,0)</f>
        <v>Tier - 3</v>
      </c>
      <c r="J2080" s="12" t="str">
        <f>VLOOKUP(A2080,'Cleaned Hospitalisation data'!$A$1:$K$2336,5,0)</f>
        <v>Tier - 3</v>
      </c>
      <c r="K2080" s="12" t="str">
        <f>VLOOKUP(A2080,'Cleaned Hospitalisation data'!$A$1:$K$2336,6,0)</f>
        <v>R1012</v>
      </c>
      <c r="L2080" s="12" cm="1">
        <f t="array" ref="L2080:P2080">_xlfn.XLOOKUP(A2080,$A:$A,'Cleaned Medical Examiation data'!$B:$F)</f>
        <v>31.16</v>
      </c>
      <c r="M2080" s="12">
        <v>7.49</v>
      </c>
      <c r="N2080" s="12" t="str">
        <v>YES</v>
      </c>
      <c r="O2080" s="12" t="str">
        <v>NO</v>
      </c>
      <c r="P2080" s="12" t="str">
        <v>NO</v>
      </c>
      <c r="Q2080" s="19" t="str" cm="1">
        <f t="array" ref="Q2080:T2080">_xlfn.XLOOKUP(A2080,$A:$A,'Cleaned Medical Examiation data'!$H:$K)</f>
        <v>NO</v>
      </c>
      <c r="R2080" s="48">
        <v>2</v>
      </c>
      <c r="S2080" s="45" t="str">
        <v>Obesity</v>
      </c>
      <c r="T2080" s="34" t="str">
        <v>Diabetes</v>
      </c>
    </row>
    <row r="2081" spans="1:20" ht="15.75">
      <c r="A2081" s="33" t="s">
        <v>2123</v>
      </c>
      <c r="B2081" s="7" t="str">
        <f>VLOOKUP(A2081,'Customer Names'!$A:$G,7,0)</f>
        <v>Ms</v>
      </c>
      <c r="C2081" s="7" t="str">
        <f>VLOOKUP(A2081,'Customer Names'!$A:$F,6,0)</f>
        <v>Stacey</v>
      </c>
      <c r="D2081" s="7" t="str">
        <f>VLOOKUP(A2081,'Customer Names'!$A:$E,5,0)</f>
        <v>McDonough</v>
      </c>
      <c r="E2081" s="25" t="str">
        <f>VLOOKUP(A2081,'Cleaned Hospitalisation data'!$A:$K,7,0)</f>
        <v>17-Jun-1994</v>
      </c>
      <c r="F2081" s="12">
        <f>VLOOKUP(A2081,'Cleaned Hospitalisation data'!$A$1:$K$2336,8,0)</f>
        <v>28</v>
      </c>
      <c r="G2081" s="12">
        <f>VLOOKUP(A2081,'Cleaned Hospitalisation data'!$A:$K,2,0)</f>
        <v>0</v>
      </c>
      <c r="H2081" s="28">
        <f>VLOOKUP(A2081,'Cleaned Hospitalisation data'!$A$1:$K$2336,3,0)</f>
        <v>13417.05</v>
      </c>
      <c r="I2081" s="12" t="str">
        <f>VLOOKUP(A2081,'Cleaned Hospitalisation data'!$A$1:$K$2336,4,0)</f>
        <v>Tier - 3</v>
      </c>
      <c r="J2081" s="12" t="str">
        <f>VLOOKUP(A2081,'Cleaned Hospitalisation data'!$A$1:$K$2336,5,0)</f>
        <v>Tier - 3</v>
      </c>
      <c r="K2081" s="12" t="str">
        <f>VLOOKUP(A2081,'Cleaned Hospitalisation data'!$A$1:$K$2336,6,0)</f>
        <v>R1012</v>
      </c>
      <c r="L2081" s="12" cm="1">
        <f t="array" ref="L2081:P2081">_xlfn.XLOOKUP(A2081,$A:$A,'Cleaned Medical Examiation data'!$B:$F)</f>
        <v>54.59</v>
      </c>
      <c r="M2081" s="12">
        <v>4.2699999999999996</v>
      </c>
      <c r="N2081" s="12" t="str">
        <v>NO</v>
      </c>
      <c r="O2081" s="12" t="str">
        <v>NO</v>
      </c>
      <c r="P2081" s="12" t="str">
        <v>NO</v>
      </c>
      <c r="Q2081" s="19" t="str" cm="1">
        <f t="array" ref="Q2081:T2081">_xlfn.XLOOKUP(A2081,$A:$A,'Cleaned Medical Examiation data'!$H:$K)</f>
        <v>NO</v>
      </c>
      <c r="R2081" s="48">
        <v>0</v>
      </c>
      <c r="S2081" s="45" t="str">
        <v>Obesity</v>
      </c>
      <c r="T2081" s="34" t="str">
        <v>Normal</v>
      </c>
    </row>
    <row r="2082" spans="1:20" ht="15.75">
      <c r="A2082" s="33" t="s">
        <v>2124</v>
      </c>
      <c r="B2082" s="7" t="str">
        <f>VLOOKUP(A2082,'Customer Names'!$A:$G,7,0)</f>
        <v>Ms</v>
      </c>
      <c r="C2082" s="7" t="str">
        <f>VLOOKUP(A2082,'Customer Names'!$A:$F,6,0)</f>
        <v>Danielle</v>
      </c>
      <c r="D2082" s="7" t="str">
        <f>VLOOKUP(A2082,'Customer Names'!$A:$E,5,0)</f>
        <v>Cloutier-Simons</v>
      </c>
      <c r="E2082" s="25" t="str">
        <f>VLOOKUP(A2082,'Cleaned Hospitalisation data'!$A:$K,7,0)</f>
        <v>29-Oct-1976</v>
      </c>
      <c r="F2082" s="12">
        <f>VLOOKUP(A2082,'Cleaned Hospitalisation data'!$A$1:$K$2336,8,0)</f>
        <v>46</v>
      </c>
      <c r="G2082" s="12">
        <f>VLOOKUP(A2082,'Cleaned Hospitalisation data'!$A:$K,2,0)</f>
        <v>1</v>
      </c>
      <c r="H2082" s="28">
        <f>VLOOKUP(A2082,'Cleaned Hospitalisation data'!$A$1:$K$2336,3,0)</f>
        <v>41661.599999999999</v>
      </c>
      <c r="I2082" s="12" t="str">
        <f>VLOOKUP(A2082,'Cleaned Hospitalisation data'!$A$1:$K$2336,4,0)</f>
        <v>Tier - 1</v>
      </c>
      <c r="J2082" s="12" t="str">
        <f>VLOOKUP(A2082,'Cleaned Hospitalisation data'!$A$1:$K$2336,5,0)</f>
        <v>Tier - 3</v>
      </c>
      <c r="K2082" s="12" t="str">
        <f>VLOOKUP(A2082,'Cleaned Hospitalisation data'!$A$1:$K$2336,6,0)</f>
        <v>R1011</v>
      </c>
      <c r="L2082" s="12" cm="1">
        <f t="array" ref="L2082:P2082">_xlfn.XLOOKUP(A2082,$A:$A,'Cleaned Medical Examiation data'!$B:$F)</f>
        <v>34.6</v>
      </c>
      <c r="M2082" s="12">
        <v>5.99</v>
      </c>
      <c r="N2082" s="12" t="str">
        <v>YES</v>
      </c>
      <c r="O2082" s="12" t="str">
        <v>NO</v>
      </c>
      <c r="P2082" s="12" t="str">
        <v>NO</v>
      </c>
      <c r="Q2082" s="19" t="str" cm="1">
        <f t="array" ref="Q2082:T2082">_xlfn.XLOOKUP(A2082,$A:$A,'Cleaned Medical Examiation data'!$H:$K)</f>
        <v>YES</v>
      </c>
      <c r="R2082" s="48">
        <v>0</v>
      </c>
      <c r="S2082" s="45" t="str">
        <v>Obesity</v>
      </c>
      <c r="T2082" s="34" t="str">
        <v>Prediabetes</v>
      </c>
    </row>
    <row r="2083" spans="1:20" ht="15.75">
      <c r="A2083" s="33" t="s">
        <v>2125</v>
      </c>
      <c r="B2083" s="7" t="str">
        <f>VLOOKUP(A2083,'Customer Names'!$A:$G,7,0)</f>
        <v>Ms</v>
      </c>
      <c r="C2083" s="7" t="str">
        <f>VLOOKUP(A2083,'Customer Names'!$A:$F,6,0)</f>
        <v>Kimberly</v>
      </c>
      <c r="D2083" s="7" t="str">
        <f>VLOOKUP(A2083,'Customer Names'!$A:$E,5,0)</f>
        <v>Sweetland</v>
      </c>
      <c r="E2083" s="25" t="str">
        <f>VLOOKUP(A2083,'Cleaned Hospitalisation data'!$A:$K,7,0)</f>
        <v>22-Jul-1961</v>
      </c>
      <c r="F2083" s="12">
        <f>VLOOKUP(A2083,'Cleaned Hospitalisation data'!$A$1:$K$2336,8,0)</f>
        <v>61</v>
      </c>
      <c r="G2083" s="12">
        <f>VLOOKUP(A2083,'Cleaned Hospitalisation data'!$A:$K,2,0)</f>
        <v>0</v>
      </c>
      <c r="H2083" s="28">
        <f>VLOOKUP(A2083,'Cleaned Hospitalisation data'!$A$1:$K$2336,3,0)</f>
        <v>13415.04</v>
      </c>
      <c r="I2083" s="12" t="str">
        <f>VLOOKUP(A2083,'Cleaned Hospitalisation data'!$A$1:$K$2336,4,0)</f>
        <v>Tier - 3</v>
      </c>
      <c r="J2083" s="12" t="str">
        <f>VLOOKUP(A2083,'Cleaned Hospitalisation data'!$A$1:$K$2336,5,0)</f>
        <v>Tier - 2</v>
      </c>
      <c r="K2083" s="12" t="str">
        <f>VLOOKUP(A2083,'Cleaned Hospitalisation data'!$A$1:$K$2336,6,0)</f>
        <v>R1012</v>
      </c>
      <c r="L2083" s="12" cm="1">
        <f t="array" ref="L2083:P2083">_xlfn.XLOOKUP(A2083,$A:$A,'Cleaned Medical Examiation data'!$B:$F)</f>
        <v>21.09</v>
      </c>
      <c r="M2083" s="12">
        <v>9.2200000000000006</v>
      </c>
      <c r="N2083" s="12" t="str">
        <v>YES</v>
      </c>
      <c r="O2083" s="12" t="str">
        <v>NO</v>
      </c>
      <c r="P2083" s="12" t="str">
        <v>NO</v>
      </c>
      <c r="Q2083" s="19" t="str" cm="1">
        <f t="array" ref="Q2083:T2083">_xlfn.XLOOKUP(A2083,$A:$A,'Cleaned Medical Examiation data'!$H:$K)</f>
        <v>NO</v>
      </c>
      <c r="R2083" s="48">
        <v>2</v>
      </c>
      <c r="S2083" s="45" t="str">
        <v>Normal Weight</v>
      </c>
      <c r="T2083" s="34" t="str">
        <v>Diabetes</v>
      </c>
    </row>
    <row r="2084" spans="1:20" ht="15.75">
      <c r="A2084" s="33" t="s">
        <v>2126</v>
      </c>
      <c r="B2084" s="7" t="str">
        <f>VLOOKUP(A2084,'Customer Names'!$A:$G,7,0)</f>
        <v>Mr</v>
      </c>
      <c r="C2084" s="7" t="str">
        <f>VLOOKUP(A2084,'Customer Names'!$A:$F,6,0)</f>
        <v>Matthew D</v>
      </c>
      <c r="D2084" s="7" t="str">
        <f>VLOOKUP(A2084,'Customer Names'!$A:$E,5,0)</f>
        <v>Hammersmith</v>
      </c>
      <c r="E2084" s="25" t="str">
        <f>VLOOKUP(A2084,'Cleaned Hospitalisation data'!$A:$K,7,0)</f>
        <v>19-Dec-1992</v>
      </c>
      <c r="F2084" s="12">
        <f>VLOOKUP(A2084,'Cleaned Hospitalisation data'!$A$1:$K$2336,8,0)</f>
        <v>30</v>
      </c>
      <c r="G2084" s="12">
        <f>VLOOKUP(A2084,'Cleaned Hospitalisation data'!$A:$K,2,0)</f>
        <v>0</v>
      </c>
      <c r="H2084" s="28">
        <f>VLOOKUP(A2084,'Cleaned Hospitalisation data'!$A$1:$K$2336,3,0)</f>
        <v>13412.97</v>
      </c>
      <c r="I2084" s="12" t="str">
        <f>VLOOKUP(A2084,'Cleaned Hospitalisation data'!$A$1:$K$2336,4,0)</f>
        <v>Tier - 3</v>
      </c>
      <c r="J2084" s="12" t="str">
        <f>VLOOKUP(A2084,'Cleaned Hospitalisation data'!$A$1:$K$2336,5,0)</f>
        <v>Tier - 3</v>
      </c>
      <c r="K2084" s="12" t="str">
        <f>VLOOKUP(A2084,'Cleaned Hospitalisation data'!$A$1:$K$2336,6,0)</f>
        <v>R1023</v>
      </c>
      <c r="L2084" s="12" cm="1">
        <f t="array" ref="L2084:P2084">_xlfn.XLOOKUP(A2084,$A:$A,'Cleaned Medical Examiation data'!$B:$F)</f>
        <v>52.41</v>
      </c>
      <c r="M2084" s="12">
        <v>5.99</v>
      </c>
      <c r="N2084" s="12" t="str">
        <v>NO</v>
      </c>
      <c r="O2084" s="12" t="str">
        <v>NO</v>
      </c>
      <c r="P2084" s="12" t="str">
        <v>NO</v>
      </c>
      <c r="Q2084" s="19" t="str" cm="1">
        <f t="array" ref="Q2084:T2084">_xlfn.XLOOKUP(A2084,$A:$A,'Cleaned Medical Examiation data'!$H:$K)</f>
        <v>NO</v>
      </c>
      <c r="R2084" s="48">
        <v>1</v>
      </c>
      <c r="S2084" s="45" t="str">
        <v>Obesity</v>
      </c>
      <c r="T2084" s="34" t="str">
        <v>Prediabetes</v>
      </c>
    </row>
    <row r="2085" spans="1:20" ht="15.75">
      <c r="A2085" s="33" t="s">
        <v>2127</v>
      </c>
      <c r="B2085" s="7" t="str">
        <f>VLOOKUP(A2085,'Customer Names'!$A:$G,7,0)</f>
        <v>Mr</v>
      </c>
      <c r="C2085" s="7" t="str">
        <f>VLOOKUP(A2085,'Customer Names'!$A:$F,6,0)</f>
        <v>Michael</v>
      </c>
      <c r="D2085" s="7" t="str">
        <f>VLOOKUP(A2085,'Customer Names'!$A:$E,5,0)</f>
        <v>French</v>
      </c>
      <c r="E2085" s="25" t="str">
        <f>VLOOKUP(A2085,'Cleaned Hospitalisation data'!$A:$K,7,0)</f>
        <v>20-Dec-1959</v>
      </c>
      <c r="F2085" s="12">
        <f>VLOOKUP(A2085,'Cleaned Hospitalisation data'!$A$1:$K$2336,8,0)</f>
        <v>63</v>
      </c>
      <c r="G2085" s="12">
        <f>VLOOKUP(A2085,'Cleaned Hospitalisation data'!$A:$K,2,0)</f>
        <v>0</v>
      </c>
      <c r="H2085" s="28">
        <f>VLOOKUP(A2085,'Cleaned Hospitalisation data'!$A$1:$K$2336,3,0)</f>
        <v>13405.39</v>
      </c>
      <c r="I2085" s="12" t="str">
        <f>VLOOKUP(A2085,'Cleaned Hospitalisation data'!$A$1:$K$2336,4,0)</f>
        <v>Tier - 3</v>
      </c>
      <c r="J2085" s="12" t="str">
        <f>VLOOKUP(A2085,'Cleaned Hospitalisation data'!$A$1:$K$2336,5,0)</f>
        <v>Tier - 3</v>
      </c>
      <c r="K2085" s="12" t="str">
        <f>VLOOKUP(A2085,'Cleaned Hospitalisation data'!$A$1:$K$2336,6,0)</f>
        <v>R1013</v>
      </c>
      <c r="L2085" s="12" cm="1">
        <f t="array" ref="L2085:P2085">_xlfn.XLOOKUP(A2085,$A:$A,'Cleaned Medical Examiation data'!$B:$F)</f>
        <v>41.47</v>
      </c>
      <c r="M2085" s="12">
        <v>5.86</v>
      </c>
      <c r="N2085" s="12" t="str">
        <v>YES</v>
      </c>
      <c r="O2085" s="12" t="str">
        <v>NO</v>
      </c>
      <c r="P2085" s="12" t="str">
        <v>NO</v>
      </c>
      <c r="Q2085" s="19" t="str" cm="1">
        <f t="array" ref="Q2085:T2085">_xlfn.XLOOKUP(A2085,$A:$A,'Cleaned Medical Examiation data'!$H:$K)</f>
        <v>NO</v>
      </c>
      <c r="R2085" s="48">
        <v>2</v>
      </c>
      <c r="S2085" s="45" t="str">
        <v>Obesity</v>
      </c>
      <c r="T2085" s="34" t="str">
        <v>Prediabetes</v>
      </c>
    </row>
    <row r="2086" spans="1:20" ht="15.75">
      <c r="A2086" s="33" t="s">
        <v>2128</v>
      </c>
      <c r="B2086" s="7" t="str">
        <f>VLOOKUP(A2086,'Customer Names'!$A:$G,7,0)</f>
        <v>Mr</v>
      </c>
      <c r="C2086" s="7" t="str">
        <f>VLOOKUP(A2086,'Customer Names'!$A:$F,6,0)</f>
        <v>Ben</v>
      </c>
      <c r="D2086" s="7" t="str">
        <f>VLOOKUP(A2086,'Customer Names'!$A:$E,5,0)</f>
        <v>Garbe</v>
      </c>
      <c r="E2086" s="25" t="str">
        <f>VLOOKUP(A2086,'Cleaned Hospitalisation data'!$A:$K,7,0)</f>
        <v>25-Nov-1959</v>
      </c>
      <c r="F2086" s="12">
        <f>VLOOKUP(A2086,'Cleaned Hospitalisation data'!$A$1:$K$2336,8,0)</f>
        <v>63</v>
      </c>
      <c r="G2086" s="12">
        <f>VLOOKUP(A2086,'Cleaned Hospitalisation data'!$A:$K,2,0)</f>
        <v>0</v>
      </c>
      <c r="H2086" s="28">
        <f>VLOOKUP(A2086,'Cleaned Hospitalisation data'!$A$1:$K$2336,3,0)</f>
        <v>13393.76</v>
      </c>
      <c r="I2086" s="12" t="str">
        <f>VLOOKUP(A2086,'Cleaned Hospitalisation data'!$A$1:$K$2336,4,0)</f>
        <v>Tier - 3</v>
      </c>
      <c r="J2086" s="12" t="str">
        <f>VLOOKUP(A2086,'Cleaned Hospitalisation data'!$A$1:$K$2336,5,0)</f>
        <v>Tier - 1</v>
      </c>
      <c r="K2086" s="12" t="str">
        <f>VLOOKUP(A2086,'Cleaned Hospitalisation data'!$A$1:$K$2336,6,0)</f>
        <v>R1011</v>
      </c>
      <c r="L2086" s="12" cm="1">
        <f t="array" ref="L2086:P2086">_xlfn.XLOOKUP(A2086,$A:$A,'Cleaned Medical Examiation data'!$B:$F)</f>
        <v>33.1</v>
      </c>
      <c r="M2086" s="12">
        <v>5.19</v>
      </c>
      <c r="N2086" s="12" t="str">
        <v>YES</v>
      </c>
      <c r="O2086" s="12" t="str">
        <v>NO</v>
      </c>
      <c r="P2086" s="12" t="str">
        <v>NO</v>
      </c>
      <c r="Q2086" s="19" t="str" cm="1">
        <f t="array" ref="Q2086:T2086">_xlfn.XLOOKUP(A2086,$A:$A,'Cleaned Medical Examiation data'!$H:$K)</f>
        <v>NO</v>
      </c>
      <c r="R2086" s="48">
        <v>2</v>
      </c>
      <c r="S2086" s="45" t="str">
        <v>Obesity</v>
      </c>
      <c r="T2086" s="34" t="str">
        <v>Normal</v>
      </c>
    </row>
    <row r="2087" spans="1:20" ht="15.75">
      <c r="A2087" s="33" t="s">
        <v>2129</v>
      </c>
      <c r="B2087" s="7" t="str">
        <f>VLOOKUP(A2087,'Customer Names'!$A:$G,7,0)</f>
        <v>Mr</v>
      </c>
      <c r="C2087" s="7" t="str">
        <f>VLOOKUP(A2087,'Customer Names'!$A:$F,6,0)</f>
        <v>Chris</v>
      </c>
      <c r="D2087" s="7" t="str">
        <f>VLOOKUP(A2087,'Customer Names'!$A:$E,5,0)</f>
        <v>Duncan</v>
      </c>
      <c r="E2087" s="25" t="str">
        <f>VLOOKUP(A2087,'Cleaned Hospitalisation data'!$A:$K,7,0)</f>
        <v>9-Dec-1959</v>
      </c>
      <c r="F2087" s="12">
        <f>VLOOKUP(A2087,'Cleaned Hospitalisation data'!$A$1:$K$2336,8,0)</f>
        <v>63</v>
      </c>
      <c r="G2087" s="12">
        <f>VLOOKUP(A2087,'Cleaned Hospitalisation data'!$A:$K,2,0)</f>
        <v>0</v>
      </c>
      <c r="H2087" s="28">
        <f>VLOOKUP(A2087,'Cleaned Hospitalisation data'!$A$1:$K$2336,3,0)</f>
        <v>13390.56</v>
      </c>
      <c r="I2087" s="12" t="str">
        <f>VLOOKUP(A2087,'Cleaned Hospitalisation data'!$A$1:$K$2336,4,0)</f>
        <v>Tier - 3</v>
      </c>
      <c r="J2087" s="12" t="str">
        <f>VLOOKUP(A2087,'Cleaned Hospitalisation data'!$A$1:$K$2336,5,0)</f>
        <v>Tier - 3</v>
      </c>
      <c r="K2087" s="12" t="str">
        <f>VLOOKUP(A2087,'Cleaned Hospitalisation data'!$A$1:$K$2336,6,0)</f>
        <v>R1011</v>
      </c>
      <c r="L2087" s="12" cm="1">
        <f t="array" ref="L2087:P2087">_xlfn.XLOOKUP(A2087,$A:$A,'Cleaned Medical Examiation data'!$B:$F)</f>
        <v>30.8</v>
      </c>
      <c r="M2087" s="12">
        <v>4.37</v>
      </c>
      <c r="N2087" s="12" t="str">
        <v>YES</v>
      </c>
      <c r="O2087" s="12" t="str">
        <v>NO</v>
      </c>
      <c r="P2087" s="12" t="str">
        <v>NO</v>
      </c>
      <c r="Q2087" s="19" t="str" cm="1">
        <f t="array" ref="Q2087:T2087">_xlfn.XLOOKUP(A2087,$A:$A,'Cleaned Medical Examiation data'!$H:$K)</f>
        <v>NO</v>
      </c>
      <c r="R2087" s="48">
        <v>2</v>
      </c>
      <c r="S2087" s="45" t="str">
        <v>Obesity</v>
      </c>
      <c r="T2087" s="34" t="str">
        <v>Normal</v>
      </c>
    </row>
    <row r="2088" spans="1:20" ht="15.75">
      <c r="A2088" s="33" t="s">
        <v>2130</v>
      </c>
      <c r="B2088" s="7" t="str">
        <f>VLOOKUP(A2088,'Customer Names'!$A:$G,7,0)</f>
        <v>Mr</v>
      </c>
      <c r="C2088" s="7" t="str">
        <f>VLOOKUP(A2088,'Customer Names'!$A:$F,6,0)</f>
        <v>Jeremy J</v>
      </c>
      <c r="D2088" s="7" t="str">
        <f>VLOOKUP(A2088,'Customer Names'!$A:$E,5,0)</f>
        <v>Wallace</v>
      </c>
      <c r="E2088" s="25" t="str">
        <f>VLOOKUP(A2088,'Cleaned Hospitalisation data'!$A:$K,7,0)</f>
        <v>6-Jun-1984</v>
      </c>
      <c r="F2088" s="12">
        <f>VLOOKUP(A2088,'Cleaned Hospitalisation data'!$A$1:$K$2336,8,0)</f>
        <v>39</v>
      </c>
      <c r="G2088" s="12">
        <f>VLOOKUP(A2088,'Cleaned Hospitalisation data'!$A:$K,2,0)</f>
        <v>3</v>
      </c>
      <c r="H2088" s="28">
        <f>VLOOKUP(A2088,'Cleaned Hospitalisation data'!$A$1:$K$2336,3,0)</f>
        <v>13383.67</v>
      </c>
      <c r="I2088" s="12" t="str">
        <f>VLOOKUP(A2088,'Cleaned Hospitalisation data'!$A$1:$K$2336,4,0)</f>
        <v>Tier - 3</v>
      </c>
      <c r="J2088" s="12" t="str">
        <f>VLOOKUP(A2088,'Cleaned Hospitalisation data'!$A$1:$K$2336,5,0)</f>
        <v>Tier - 2</v>
      </c>
      <c r="K2088" s="12" t="str">
        <f>VLOOKUP(A2088,'Cleaned Hospitalisation data'!$A$1:$K$2336,6,0)</f>
        <v>R1023</v>
      </c>
      <c r="L2088" s="12" cm="1">
        <f t="array" ref="L2088:P2088">_xlfn.XLOOKUP(A2088,$A:$A,'Cleaned Medical Examiation data'!$B:$F)</f>
        <v>42.06</v>
      </c>
      <c r="M2088" s="12">
        <v>5.32</v>
      </c>
      <c r="N2088" s="12" t="str">
        <v>NO</v>
      </c>
      <c r="O2088" s="12" t="str">
        <v>NO</v>
      </c>
      <c r="P2088" s="12" t="str">
        <v>NO</v>
      </c>
      <c r="Q2088" s="19" t="str" cm="1">
        <f t="array" ref="Q2088:T2088">_xlfn.XLOOKUP(A2088,$A:$A,'Cleaned Medical Examiation data'!$H:$K)</f>
        <v>NO</v>
      </c>
      <c r="R2088" s="48">
        <v>1</v>
      </c>
      <c r="S2088" s="45" t="str">
        <v>Obesity</v>
      </c>
      <c r="T2088" s="34" t="str">
        <v>Normal</v>
      </c>
    </row>
    <row r="2089" spans="1:20" ht="15.75">
      <c r="A2089" s="33" t="s">
        <v>2131</v>
      </c>
      <c r="B2089" s="7" t="str">
        <f>VLOOKUP(A2089,'Customer Names'!$A:$G,7,0)</f>
        <v>Mrs</v>
      </c>
      <c r="C2089" s="7" t="str">
        <f>VLOOKUP(A2089,'Customer Names'!$A:$F,6,0)</f>
        <v>Amy L</v>
      </c>
      <c r="D2089" s="7" t="str">
        <f>VLOOKUP(A2089,'Customer Names'!$A:$E,5,0)</f>
        <v>Tillman</v>
      </c>
      <c r="E2089" s="25" t="str">
        <f>VLOOKUP(A2089,'Cleaned Hospitalisation data'!$A:$K,7,0)</f>
        <v>30-Sep-1979</v>
      </c>
      <c r="F2089" s="12">
        <f>VLOOKUP(A2089,'Cleaned Hospitalisation data'!$A$1:$K$2336,8,0)</f>
        <v>43</v>
      </c>
      <c r="G2089" s="12">
        <f>VLOOKUP(A2089,'Cleaned Hospitalisation data'!$A:$K,2,0)</f>
        <v>2</v>
      </c>
      <c r="H2089" s="28">
        <f>VLOOKUP(A2089,'Cleaned Hospitalisation data'!$A$1:$K$2336,3,0)</f>
        <v>13377.41</v>
      </c>
      <c r="I2089" s="12" t="str">
        <f>VLOOKUP(A2089,'Cleaned Hospitalisation data'!$A$1:$K$2336,4,0)</f>
        <v>Tier - 3</v>
      </c>
      <c r="J2089" s="12" t="str">
        <f>VLOOKUP(A2089,'Cleaned Hospitalisation data'!$A$1:$K$2336,5,0)</f>
        <v>Tier - 3</v>
      </c>
      <c r="K2089" s="12" t="str">
        <f>VLOOKUP(A2089,'Cleaned Hospitalisation data'!$A$1:$K$2336,6,0)</f>
        <v>R1026</v>
      </c>
      <c r="L2089" s="12" cm="1">
        <f t="array" ref="L2089:P2089">_xlfn.XLOOKUP(A2089,$A:$A,'Cleaned Medical Examiation data'!$B:$F)</f>
        <v>39.270000000000003</v>
      </c>
      <c r="M2089" s="12">
        <v>5.64</v>
      </c>
      <c r="N2089" s="12" t="str">
        <v>NO</v>
      </c>
      <c r="O2089" s="12" t="str">
        <v>NO</v>
      </c>
      <c r="P2089" s="12" t="str">
        <v>YES</v>
      </c>
      <c r="Q2089" s="19" t="str" cm="1">
        <f t="array" ref="Q2089:T2089">_xlfn.XLOOKUP(A2089,$A:$A,'Cleaned Medical Examiation data'!$H:$K)</f>
        <v>NO</v>
      </c>
      <c r="R2089" s="48">
        <v>1</v>
      </c>
      <c r="S2089" s="45" t="str">
        <v>Obesity</v>
      </c>
      <c r="T2089" s="34" t="str">
        <v>Normal</v>
      </c>
    </row>
    <row r="2090" spans="1:20" ht="15.75">
      <c r="A2090" s="33" t="s">
        <v>2132</v>
      </c>
      <c r="B2090" s="7" t="str">
        <f>VLOOKUP(A2090,'Customer Names'!$A:$G,7,0)</f>
        <v>Mrs</v>
      </c>
      <c r="C2090" s="7" t="str">
        <f>VLOOKUP(A2090,'Customer Names'!$A:$F,6,0)</f>
        <v>Karen L</v>
      </c>
      <c r="D2090" s="7" t="str">
        <f>VLOOKUP(A2090,'Customer Names'!$A:$E,5,0)</f>
        <v>Lee</v>
      </c>
      <c r="E2090" s="25" t="str">
        <f>VLOOKUP(A2090,'Cleaned Hospitalisation data'!$A:$K,7,0)</f>
        <v>24-Sep-1964</v>
      </c>
      <c r="F2090" s="12">
        <f>VLOOKUP(A2090,'Cleaned Hospitalisation data'!$A$1:$K$2336,8,0)</f>
        <v>58</v>
      </c>
      <c r="G2090" s="12">
        <f>VLOOKUP(A2090,'Cleaned Hospitalisation data'!$A:$K,2,0)</f>
        <v>0</v>
      </c>
      <c r="H2090" s="28">
        <f>VLOOKUP(A2090,'Cleaned Hospitalisation data'!$A$1:$K$2336,3,0)</f>
        <v>13375.76</v>
      </c>
      <c r="I2090" s="12" t="str">
        <f>VLOOKUP(A2090,'Cleaned Hospitalisation data'!$A$1:$K$2336,4,0)</f>
        <v>Tier - 3</v>
      </c>
      <c r="J2090" s="12" t="str">
        <f>VLOOKUP(A2090,'Cleaned Hospitalisation data'!$A$1:$K$2336,5,0)</f>
        <v>Tier - 2</v>
      </c>
      <c r="K2090" s="12" t="str">
        <f>VLOOKUP(A2090,'Cleaned Hospitalisation data'!$A$1:$K$2336,6,0)</f>
        <v>R1025</v>
      </c>
      <c r="L2090" s="12" cm="1">
        <f t="array" ref="L2090:P2090">_xlfn.XLOOKUP(A2090,$A:$A,'Cleaned Medical Examiation data'!$B:$F)</f>
        <v>30.71</v>
      </c>
      <c r="M2090" s="12">
        <v>5.59</v>
      </c>
      <c r="N2090" s="12" t="str">
        <v>YES</v>
      </c>
      <c r="O2090" s="12" t="str">
        <v>NO</v>
      </c>
      <c r="P2090" s="12" t="str">
        <v>NO</v>
      </c>
      <c r="Q2090" s="19" t="str" cm="1">
        <f t="array" ref="Q2090:T2090">_xlfn.XLOOKUP(A2090,$A:$A,'Cleaned Medical Examiation data'!$H:$K)</f>
        <v>NO</v>
      </c>
      <c r="R2090" s="48">
        <v>1</v>
      </c>
      <c r="S2090" s="45" t="str">
        <v>Obesity</v>
      </c>
      <c r="T2090" s="34" t="str">
        <v>Normal</v>
      </c>
    </row>
    <row r="2091" spans="1:20" ht="15.75">
      <c r="A2091" s="33" t="s">
        <v>2133</v>
      </c>
      <c r="B2091" s="7" t="str">
        <f>VLOOKUP(A2091,'Customer Names'!$A:$G,7,0)</f>
        <v>Ms</v>
      </c>
      <c r="C2091" s="7" t="str">
        <f>VLOOKUP(A2091,'Customer Names'!$A:$F,6,0)</f>
        <v>Tennille</v>
      </c>
      <c r="D2091" s="7" t="str">
        <f>VLOOKUP(A2091,'Customer Names'!$A:$E,5,0)</f>
        <v>Taylor</v>
      </c>
      <c r="E2091" s="25" t="str">
        <f>VLOOKUP(A2091,'Cleaned Hospitalisation data'!$A:$K,7,0)</f>
        <v>2-Oct-1990</v>
      </c>
      <c r="F2091" s="12">
        <f>VLOOKUP(A2091,'Cleaned Hospitalisation data'!$A$1:$K$2336,8,0)</f>
        <v>32</v>
      </c>
      <c r="G2091" s="12">
        <f>VLOOKUP(A2091,'Cleaned Hospitalisation data'!$A:$K,2,0)</f>
        <v>3</v>
      </c>
      <c r="H2091" s="28">
        <f>VLOOKUP(A2091,'Cleaned Hospitalisation data'!$A$1:$K$2336,3,0)</f>
        <v>13360.94</v>
      </c>
      <c r="I2091" s="12" t="str">
        <f>VLOOKUP(A2091,'Cleaned Hospitalisation data'!$A$1:$K$2336,4,0)</f>
        <v>Tier - 3</v>
      </c>
      <c r="J2091" s="12" t="str">
        <f>VLOOKUP(A2091,'Cleaned Hospitalisation data'!$A$1:$K$2336,5,0)</f>
        <v>Tier - 1</v>
      </c>
      <c r="K2091" s="12" t="str">
        <f>VLOOKUP(A2091,'Cleaned Hospitalisation data'!$A$1:$K$2336,6,0)</f>
        <v>R1012</v>
      </c>
      <c r="L2091" s="12" cm="1">
        <f t="array" ref="L2091:P2091">_xlfn.XLOOKUP(A2091,$A:$A,'Cleaned Medical Examiation data'!$B:$F)</f>
        <v>47.19</v>
      </c>
      <c r="M2091" s="12">
        <v>5.29</v>
      </c>
      <c r="N2091" s="12" t="str">
        <v>NO</v>
      </c>
      <c r="O2091" s="12" t="str">
        <v>NO</v>
      </c>
      <c r="P2091" s="12" t="str">
        <v>NO</v>
      </c>
      <c r="Q2091" s="19" t="str" cm="1">
        <f t="array" ref="Q2091:T2091">_xlfn.XLOOKUP(A2091,$A:$A,'Cleaned Medical Examiation data'!$H:$K)</f>
        <v>NO</v>
      </c>
      <c r="R2091" s="48">
        <v>0</v>
      </c>
      <c r="S2091" s="45" t="str">
        <v>Obesity</v>
      </c>
      <c r="T2091" s="34" t="str">
        <v>Normal</v>
      </c>
    </row>
    <row r="2092" spans="1:20" ht="15.75">
      <c r="A2092" s="33" t="s">
        <v>2134</v>
      </c>
      <c r="B2092" s="7" t="str">
        <f>VLOOKUP(A2092,'Customer Names'!$A:$G,7,0)</f>
        <v>Mr</v>
      </c>
      <c r="C2092" s="7" t="str">
        <f>VLOOKUP(A2092,'Customer Names'!$A:$F,6,0)</f>
        <v>Matt</v>
      </c>
      <c r="D2092" s="7" t="str">
        <f>VLOOKUP(A2092,'Customer Names'!$A:$E,5,0)</f>
        <v>McSween</v>
      </c>
      <c r="E2092" s="25" t="str">
        <f>VLOOKUP(A2092,'Cleaned Hospitalisation data'!$A:$K,7,0)</f>
        <v>11-Nov-1960</v>
      </c>
      <c r="F2092" s="12">
        <f>VLOOKUP(A2092,'Cleaned Hospitalisation data'!$A$1:$K$2336,8,0)</f>
        <v>62</v>
      </c>
      <c r="G2092" s="12">
        <f>VLOOKUP(A2092,'Cleaned Hospitalisation data'!$A:$K,2,0)</f>
        <v>0</v>
      </c>
      <c r="H2092" s="28">
        <f>VLOOKUP(A2092,'Cleaned Hospitalisation data'!$A$1:$K$2336,3,0)</f>
        <v>13352.1</v>
      </c>
      <c r="I2092" s="12" t="str">
        <f>VLOOKUP(A2092,'Cleaned Hospitalisation data'!$A$1:$K$2336,4,0)</f>
        <v>Tier - 3</v>
      </c>
      <c r="J2092" s="12" t="str">
        <f>VLOOKUP(A2092,'Cleaned Hospitalisation data'!$A$1:$K$2336,5,0)</f>
        <v>Tier - 1</v>
      </c>
      <c r="K2092" s="12" t="str">
        <f>VLOOKUP(A2092,'Cleaned Hospitalisation data'!$A$1:$K$2336,6,0)</f>
        <v>R1012</v>
      </c>
      <c r="L2092" s="12" cm="1">
        <f t="array" ref="L2092:P2092">_xlfn.XLOOKUP(A2092,$A:$A,'Cleaned Medical Examiation data'!$B:$F)</f>
        <v>30.02</v>
      </c>
      <c r="M2092" s="12">
        <v>6.65</v>
      </c>
      <c r="N2092" s="12" t="str">
        <v>NO</v>
      </c>
      <c r="O2092" s="12" t="str">
        <v>NO</v>
      </c>
      <c r="P2092" s="12" t="str">
        <v>NO</v>
      </c>
      <c r="Q2092" s="19" t="str" cm="1">
        <f t="array" ref="Q2092:T2092">_xlfn.XLOOKUP(A2092,$A:$A,'Cleaned Medical Examiation data'!$H:$K)</f>
        <v>NO</v>
      </c>
      <c r="R2092" s="48">
        <v>0</v>
      </c>
      <c r="S2092" s="45" t="str">
        <v>Obesity</v>
      </c>
      <c r="T2092" s="34" t="str">
        <v>Diabetes</v>
      </c>
    </row>
    <row r="2093" spans="1:20" ht="15.75">
      <c r="A2093" s="33" t="s">
        <v>2135</v>
      </c>
      <c r="B2093" s="7" t="str">
        <f>VLOOKUP(A2093,'Customer Names'!$A:$G,7,0)</f>
        <v>Ms</v>
      </c>
      <c r="C2093" s="7" t="str">
        <f>VLOOKUP(A2093,'Customer Names'!$A:$F,6,0)</f>
        <v>Julia</v>
      </c>
      <c r="D2093" s="7" t="str">
        <f>VLOOKUP(A2093,'Customer Names'!$A:$E,5,0)</f>
        <v>Vegas</v>
      </c>
      <c r="E2093" s="25" t="str">
        <f>VLOOKUP(A2093,'Cleaned Hospitalisation data'!$A:$K,7,0)</f>
        <v>24-Nov-1974</v>
      </c>
      <c r="F2093" s="12">
        <f>VLOOKUP(A2093,'Cleaned Hospitalisation data'!$A$1:$K$2336,8,0)</f>
        <v>48</v>
      </c>
      <c r="G2093" s="12">
        <f>VLOOKUP(A2093,'Cleaned Hospitalisation data'!$A:$K,2,0)</f>
        <v>0</v>
      </c>
      <c r="H2093" s="28">
        <f>VLOOKUP(A2093,'Cleaned Hospitalisation data'!$A$1:$K$2336,3,0)</f>
        <v>41636.199999999997</v>
      </c>
      <c r="I2093" s="12" t="str">
        <f>VLOOKUP(A2093,'Cleaned Hospitalisation data'!$A$1:$K$2336,4,0)</f>
        <v>Tier - 1</v>
      </c>
      <c r="J2093" s="12" t="str">
        <f>VLOOKUP(A2093,'Cleaned Hospitalisation data'!$A$1:$K$2336,5,0)</f>
        <v>Tier - 1</v>
      </c>
      <c r="K2093" s="12" t="str">
        <f>VLOOKUP(A2093,'Cleaned Hospitalisation data'!$A$1:$K$2336,6,0)</f>
        <v>R1011</v>
      </c>
      <c r="L2093" s="12" cm="1">
        <f t="array" ref="L2093:P2093">_xlfn.XLOOKUP(A2093,$A:$A,'Cleaned Medical Examiation data'!$B:$F)</f>
        <v>54.12</v>
      </c>
      <c r="M2093" s="12">
        <v>11.57</v>
      </c>
      <c r="N2093" s="12" t="str">
        <v>NO</v>
      </c>
      <c r="O2093" s="12" t="str">
        <v>NO</v>
      </c>
      <c r="P2093" s="12" t="str">
        <v>NO</v>
      </c>
      <c r="Q2093" s="19" t="str" cm="1">
        <f t="array" ref="Q2093:T2093">_xlfn.XLOOKUP(A2093,$A:$A,'Cleaned Medical Examiation data'!$H:$K)</f>
        <v>YES</v>
      </c>
      <c r="R2093" s="48">
        <v>0</v>
      </c>
      <c r="S2093" s="45" t="str">
        <v>Obesity</v>
      </c>
      <c r="T2093" s="34" t="str">
        <v>Diabetes</v>
      </c>
    </row>
    <row r="2094" spans="1:20" ht="15.75">
      <c r="A2094" s="33" t="s">
        <v>2136</v>
      </c>
      <c r="B2094" s="7" t="str">
        <f>VLOOKUP(A2094,'Customer Names'!$A:$G,7,0)</f>
        <v>Ms</v>
      </c>
      <c r="C2094" s="7" t="str">
        <f>VLOOKUP(A2094,'Customer Names'!$A:$F,6,0)</f>
        <v>Emily</v>
      </c>
      <c r="D2094" s="7" t="str">
        <f>VLOOKUP(A2094,'Customer Names'!$A:$E,5,0)</f>
        <v>Schubert</v>
      </c>
      <c r="E2094" s="25" t="str">
        <f>VLOOKUP(A2094,'Cleaned Hospitalisation data'!$A:$K,7,0)</f>
        <v>23-Aug-1976</v>
      </c>
      <c r="F2094" s="12">
        <f>VLOOKUP(A2094,'Cleaned Hospitalisation data'!$A$1:$K$2336,8,0)</f>
        <v>46</v>
      </c>
      <c r="G2094" s="12">
        <f>VLOOKUP(A2094,'Cleaned Hospitalisation data'!$A:$K,2,0)</f>
        <v>2</v>
      </c>
      <c r="H2094" s="28">
        <f>VLOOKUP(A2094,'Cleaned Hospitalisation data'!$A$1:$K$2336,3,0)</f>
        <v>13333.71</v>
      </c>
      <c r="I2094" s="12" t="str">
        <f>VLOOKUP(A2094,'Cleaned Hospitalisation data'!$A$1:$K$2336,4,0)</f>
        <v>Tier - 3</v>
      </c>
      <c r="J2094" s="12" t="str">
        <f>VLOOKUP(A2094,'Cleaned Hospitalisation data'!$A$1:$K$2336,5,0)</f>
        <v>Tier - 2</v>
      </c>
      <c r="K2094" s="12" t="str">
        <f>VLOOKUP(A2094,'Cleaned Hospitalisation data'!$A$1:$K$2336,6,0)</f>
        <v>R1012</v>
      </c>
      <c r="L2094" s="12" cm="1">
        <f t="array" ref="L2094:P2094">_xlfn.XLOOKUP(A2094,$A:$A,'Cleaned Medical Examiation data'!$B:$F)</f>
        <v>37.909999999999997</v>
      </c>
      <c r="M2094" s="12">
        <v>5.68</v>
      </c>
      <c r="N2094" s="12" t="str">
        <v>YES</v>
      </c>
      <c r="O2094" s="12" t="str">
        <v>NO</v>
      </c>
      <c r="P2094" s="12" t="str">
        <v>NO</v>
      </c>
      <c r="Q2094" s="19" t="str" cm="1">
        <f t="array" ref="Q2094:T2094">_xlfn.XLOOKUP(A2094,$A:$A,'Cleaned Medical Examiation data'!$H:$K)</f>
        <v>NO</v>
      </c>
      <c r="R2094" s="48">
        <v>0</v>
      </c>
      <c r="S2094" s="45" t="str">
        <v>Obesity</v>
      </c>
      <c r="T2094" s="34" t="str">
        <v>Normal</v>
      </c>
    </row>
    <row r="2095" spans="1:20" ht="15.75">
      <c r="A2095" s="33" t="s">
        <v>2137</v>
      </c>
      <c r="B2095" s="7" t="str">
        <f>VLOOKUP(A2095,'Customer Names'!$A:$G,7,0)</f>
        <v>Mr</v>
      </c>
      <c r="C2095" s="7" t="str">
        <f>VLOOKUP(A2095,'Customer Names'!$A:$F,6,0)</f>
        <v>Justin E</v>
      </c>
      <c r="D2095" s="7" t="str">
        <f>VLOOKUP(A2095,'Customer Names'!$A:$E,5,0)</f>
        <v>Lalanne</v>
      </c>
      <c r="E2095" s="25" t="str">
        <f>VLOOKUP(A2095,'Cleaned Hospitalisation data'!$A:$K,7,0)</f>
        <v>1-Jul-1994</v>
      </c>
      <c r="F2095" s="12">
        <f>VLOOKUP(A2095,'Cleaned Hospitalisation data'!$A$1:$K$2336,8,0)</f>
        <v>28</v>
      </c>
      <c r="G2095" s="12">
        <f>VLOOKUP(A2095,'Cleaned Hospitalisation data'!$A:$K,2,0)</f>
        <v>0</v>
      </c>
      <c r="H2095" s="28">
        <f>VLOOKUP(A2095,'Cleaned Hospitalisation data'!$A$1:$K$2336,3,0)</f>
        <v>13292.52</v>
      </c>
      <c r="I2095" s="12" t="str">
        <f>VLOOKUP(A2095,'Cleaned Hospitalisation data'!$A$1:$K$2336,4,0)</f>
        <v>Tier - 3</v>
      </c>
      <c r="J2095" s="12" t="str">
        <f>VLOOKUP(A2095,'Cleaned Hospitalisation data'!$A$1:$K$2336,5,0)</f>
        <v>Tier - 3</v>
      </c>
      <c r="K2095" s="12" t="str">
        <f>VLOOKUP(A2095,'Cleaned Hospitalisation data'!$A$1:$K$2336,6,0)</f>
        <v>R1012</v>
      </c>
      <c r="L2095" s="12" cm="1">
        <f t="array" ref="L2095:P2095">_xlfn.XLOOKUP(A2095,$A:$A,'Cleaned Medical Examiation data'!$B:$F)</f>
        <v>54.61</v>
      </c>
      <c r="M2095" s="12">
        <v>4.49</v>
      </c>
      <c r="N2095" s="12" t="str">
        <v>NO</v>
      </c>
      <c r="O2095" s="12" t="str">
        <v>NO</v>
      </c>
      <c r="P2095" s="12" t="str">
        <v>NO</v>
      </c>
      <c r="Q2095" s="19" t="str" cm="1">
        <f t="array" ref="Q2095:T2095">_xlfn.XLOOKUP(A2095,$A:$A,'Cleaned Medical Examiation data'!$H:$K)</f>
        <v>NO</v>
      </c>
      <c r="R2095" s="48">
        <v>0</v>
      </c>
      <c r="S2095" s="45" t="str">
        <v>Obesity</v>
      </c>
      <c r="T2095" s="34" t="str">
        <v>Normal</v>
      </c>
    </row>
    <row r="2096" spans="1:20" ht="15.75">
      <c r="A2096" s="33" t="s">
        <v>2138</v>
      </c>
      <c r="B2096" s="7" t="str">
        <f>VLOOKUP(A2096,'Customer Names'!$A:$G,7,0)</f>
        <v>Ms</v>
      </c>
      <c r="C2096" s="7" t="str">
        <f>VLOOKUP(A2096,'Customer Names'!$A:$F,6,0)</f>
        <v>Shalane</v>
      </c>
      <c r="D2096" s="7" t="str">
        <f>VLOOKUP(A2096,'Customer Names'!$A:$E,5,0)</f>
        <v>Flanagan</v>
      </c>
      <c r="E2096" s="25" t="str">
        <f>VLOOKUP(A2096,'Cleaned Hospitalisation data'!$A:$K,7,0)</f>
        <v>11-Oct-1962</v>
      </c>
      <c r="F2096" s="12">
        <f>VLOOKUP(A2096,'Cleaned Hospitalisation data'!$A$1:$K$2336,8,0)</f>
        <v>60</v>
      </c>
      <c r="G2096" s="12">
        <f>VLOOKUP(A2096,'Cleaned Hospitalisation data'!$A:$K,2,0)</f>
        <v>0</v>
      </c>
      <c r="H2096" s="28">
        <f>VLOOKUP(A2096,'Cleaned Hospitalisation data'!$A$1:$K$2336,3,0)</f>
        <v>13228.85</v>
      </c>
      <c r="I2096" s="12" t="str">
        <f>VLOOKUP(A2096,'Cleaned Hospitalisation data'!$A$1:$K$2336,4,0)</f>
        <v>Tier - 3</v>
      </c>
      <c r="J2096" s="12" t="str">
        <f>VLOOKUP(A2096,'Cleaned Hospitalisation data'!$A$1:$K$2336,5,0)</f>
        <v>Tier - 3</v>
      </c>
      <c r="K2096" s="12" t="str">
        <f>VLOOKUP(A2096,'Cleaned Hospitalisation data'!$A$1:$K$2336,6,0)</f>
        <v>R1023</v>
      </c>
      <c r="L2096" s="12" cm="1">
        <f t="array" ref="L2096:P2096">_xlfn.XLOOKUP(A2096,$A:$A,'Cleaned Medical Examiation data'!$B:$F)</f>
        <v>36.005000000000003</v>
      </c>
      <c r="M2096" s="12">
        <v>6.9</v>
      </c>
      <c r="N2096" s="12" t="str">
        <v>NO</v>
      </c>
      <c r="O2096" s="12" t="str">
        <v>NO</v>
      </c>
      <c r="P2096" s="12" t="str">
        <v>NO</v>
      </c>
      <c r="Q2096" s="19" t="str" cm="1">
        <f t="array" ref="Q2096:T2096">_xlfn.XLOOKUP(A2096,$A:$A,'Cleaned Medical Examiation data'!$H:$K)</f>
        <v>NO</v>
      </c>
      <c r="R2096" s="48">
        <v>0</v>
      </c>
      <c r="S2096" s="45" t="str">
        <v>Obesity</v>
      </c>
      <c r="T2096" s="34" t="str">
        <v>Diabetes</v>
      </c>
    </row>
    <row r="2097" spans="1:20" ht="15.75">
      <c r="A2097" s="33" t="s">
        <v>2139</v>
      </c>
      <c r="B2097" s="7" t="str">
        <f>VLOOKUP(A2097,'Customer Names'!$A:$G,7,0)</f>
        <v>Ms</v>
      </c>
      <c r="C2097" s="7" t="str">
        <f>VLOOKUP(A2097,'Customer Names'!$A:$F,6,0)</f>
        <v>Jessica N</v>
      </c>
      <c r="D2097" s="7" t="str">
        <f>VLOOKUP(A2097,'Customer Names'!$A:$E,5,0)</f>
        <v>Arellano</v>
      </c>
      <c r="E2097" s="25" t="str">
        <f>VLOOKUP(A2097,'Cleaned Hospitalisation data'!$A:$K,7,0)</f>
        <v>24-Nov-1962</v>
      </c>
      <c r="F2097" s="12">
        <f>VLOOKUP(A2097,'Cleaned Hospitalisation data'!$A$1:$K$2336,8,0)</f>
        <v>60</v>
      </c>
      <c r="G2097" s="12">
        <f>VLOOKUP(A2097,'Cleaned Hospitalisation data'!$A:$K,2,0)</f>
        <v>1</v>
      </c>
      <c r="H2097" s="28">
        <f>VLOOKUP(A2097,'Cleaned Hospitalisation data'!$A$1:$K$2336,3,0)</f>
        <v>13224.69</v>
      </c>
      <c r="I2097" s="12" t="str">
        <f>VLOOKUP(A2097,'Cleaned Hospitalisation data'!$A$1:$K$2336,4,0)</f>
        <v>Tier - 3</v>
      </c>
      <c r="J2097" s="12" t="str">
        <f>VLOOKUP(A2097,'Cleaned Hospitalisation data'!$A$1:$K$2336,5,0)</f>
        <v>Tier - 2</v>
      </c>
      <c r="K2097" s="12" t="str">
        <f>VLOOKUP(A2097,'Cleaned Hospitalisation data'!$A$1:$K$2336,6,0)</f>
        <v>R1011</v>
      </c>
      <c r="L2097" s="12" cm="1">
        <f t="array" ref="L2097:P2097">_xlfn.XLOOKUP(A2097,$A:$A,'Cleaned Medical Examiation data'!$B:$F)</f>
        <v>28.7</v>
      </c>
      <c r="M2097" s="12">
        <v>11.52</v>
      </c>
      <c r="N2097" s="12" t="str">
        <v>NO</v>
      </c>
      <c r="O2097" s="12" t="str">
        <v>NO</v>
      </c>
      <c r="P2097" s="12" t="str">
        <v>NO</v>
      </c>
      <c r="Q2097" s="19" t="str" cm="1">
        <f t="array" ref="Q2097:T2097">_xlfn.XLOOKUP(A2097,$A:$A,'Cleaned Medical Examiation data'!$H:$K)</f>
        <v>NO</v>
      </c>
      <c r="R2097" s="48">
        <v>0</v>
      </c>
      <c r="S2097" s="45" t="str">
        <v>Over Weight</v>
      </c>
      <c r="T2097" s="34" t="str">
        <v>Diabetes</v>
      </c>
    </row>
    <row r="2098" spans="1:20" ht="15.75">
      <c r="A2098" s="33" t="s">
        <v>2140</v>
      </c>
      <c r="B2098" s="7" t="str">
        <f>VLOOKUP(A2098,'Customer Names'!$A:$G,7,0)</f>
        <v>Ms</v>
      </c>
      <c r="C2098" s="7" t="str">
        <f>VLOOKUP(A2098,'Customer Names'!$A:$F,6,0)</f>
        <v>Melanie</v>
      </c>
      <c r="D2098" s="7" t="str">
        <f>VLOOKUP(A2098,'Customer Names'!$A:$E,5,0)</f>
        <v>Charette</v>
      </c>
      <c r="E2098" s="25" t="str">
        <f>VLOOKUP(A2098,'Cleaned Hospitalisation data'!$A:$K,7,0)</f>
        <v>13-Nov-1965</v>
      </c>
      <c r="F2098" s="12">
        <f>VLOOKUP(A2098,'Cleaned Hospitalisation data'!$A$1:$K$2336,8,0)</f>
        <v>57</v>
      </c>
      <c r="G2098" s="12">
        <f>VLOOKUP(A2098,'Cleaned Hospitalisation data'!$A:$K,2,0)</f>
        <v>2</v>
      </c>
      <c r="H2098" s="28">
        <f>VLOOKUP(A2098,'Cleaned Hospitalisation data'!$A$1:$K$2336,3,0)</f>
        <v>13224.06</v>
      </c>
      <c r="I2098" s="12" t="str">
        <f>VLOOKUP(A2098,'Cleaned Hospitalisation data'!$A$1:$K$2336,4,0)</f>
        <v>Tier - 3</v>
      </c>
      <c r="J2098" s="12" t="str">
        <f>VLOOKUP(A2098,'Cleaned Hospitalisation data'!$A$1:$K$2336,5,0)</f>
        <v>Tier - 3</v>
      </c>
      <c r="K2098" s="12" t="str">
        <f>VLOOKUP(A2098,'Cleaned Hospitalisation data'!$A$1:$K$2336,6,0)</f>
        <v>R1024</v>
      </c>
      <c r="L2098" s="12" cm="1">
        <f t="array" ref="L2098:P2098">_xlfn.XLOOKUP(A2098,$A:$A,'Cleaned Medical Examiation data'!$B:$F)</f>
        <v>34.295000000000002</v>
      </c>
      <c r="M2098" s="12">
        <v>11.24</v>
      </c>
      <c r="N2098" s="12" t="str">
        <v>NO</v>
      </c>
      <c r="O2098" s="12" t="str">
        <v>NO</v>
      </c>
      <c r="P2098" s="12" t="str">
        <v>NO</v>
      </c>
      <c r="Q2098" s="19" t="str" cm="1">
        <f t="array" ref="Q2098:T2098">_xlfn.XLOOKUP(A2098,$A:$A,'Cleaned Medical Examiation data'!$H:$K)</f>
        <v>NO</v>
      </c>
      <c r="R2098" s="48">
        <v>0</v>
      </c>
      <c r="S2098" s="45" t="str">
        <v>Obesity</v>
      </c>
      <c r="T2098" s="34" t="str">
        <v>Diabetes</v>
      </c>
    </row>
    <row r="2099" spans="1:20" ht="15.75">
      <c r="A2099" s="33" t="s">
        <v>2141</v>
      </c>
      <c r="B2099" s="7" t="str">
        <f>VLOOKUP(A2099,'Customer Names'!$A:$G,7,0)</f>
        <v>Ms</v>
      </c>
      <c r="C2099" s="7" t="str">
        <f>VLOOKUP(A2099,'Customer Names'!$A:$F,6,0)</f>
        <v>Ruth Angelica</v>
      </c>
      <c r="D2099" s="7" t="str">
        <f>VLOOKUP(A2099,'Customer Names'!$A:$E,5,0)</f>
        <v>Pena Reyes</v>
      </c>
      <c r="E2099" s="25" t="str">
        <f>VLOOKUP(A2099,'Cleaned Hospitalisation data'!$A:$K,7,0)</f>
        <v>7-Dec-1962</v>
      </c>
      <c r="F2099" s="12">
        <f>VLOOKUP(A2099,'Cleaned Hospitalisation data'!$A$1:$K$2336,8,0)</f>
        <v>60</v>
      </c>
      <c r="G2099" s="12">
        <f>VLOOKUP(A2099,'Cleaned Hospitalisation data'!$A:$K,2,0)</f>
        <v>0</v>
      </c>
      <c r="H2099" s="28">
        <f>VLOOKUP(A2099,'Cleaned Hospitalisation data'!$A$1:$K$2336,3,0)</f>
        <v>13217.09</v>
      </c>
      <c r="I2099" s="12" t="str">
        <f>VLOOKUP(A2099,'Cleaned Hospitalisation data'!$A$1:$K$2336,4,0)</f>
        <v>Tier - 3</v>
      </c>
      <c r="J2099" s="12" t="str">
        <f>VLOOKUP(A2099,'Cleaned Hospitalisation data'!$A$1:$K$2336,5,0)</f>
        <v>Tier - 1</v>
      </c>
      <c r="K2099" s="12" t="str">
        <f>VLOOKUP(A2099,'Cleaned Hospitalisation data'!$A$1:$K$2336,6,0)</f>
        <v>R1024</v>
      </c>
      <c r="L2099" s="12" cm="1">
        <f t="array" ref="L2099:P2099">_xlfn.XLOOKUP(A2099,$A:$A,'Cleaned Medical Examiation data'!$B:$F)</f>
        <v>27.55</v>
      </c>
      <c r="M2099" s="12">
        <v>10.98</v>
      </c>
      <c r="N2099" s="12" t="str">
        <v>NO</v>
      </c>
      <c r="O2099" s="12" t="str">
        <v>NO</v>
      </c>
      <c r="P2099" s="12" t="str">
        <v>NO</v>
      </c>
      <c r="Q2099" s="19" t="str" cm="1">
        <f t="array" ref="Q2099:T2099">_xlfn.XLOOKUP(A2099,$A:$A,'Cleaned Medical Examiation data'!$H:$K)</f>
        <v>NO</v>
      </c>
      <c r="R2099" s="48">
        <v>0</v>
      </c>
      <c r="S2099" s="45" t="str">
        <v>Over Weight</v>
      </c>
      <c r="T2099" s="34" t="str">
        <v>Diabetes</v>
      </c>
    </row>
    <row r="2100" spans="1:20" ht="15.75">
      <c r="A2100" s="33" t="s">
        <v>2142</v>
      </c>
      <c r="B2100" s="7" t="str">
        <f>VLOOKUP(A2100,'Customer Names'!$A:$G,7,0)</f>
        <v>Ms</v>
      </c>
      <c r="C2100" s="7" t="str">
        <f>VLOOKUP(A2100,'Customer Names'!$A:$F,6,0)</f>
        <v>Una M</v>
      </c>
      <c r="D2100" s="7" t="str">
        <f>VLOOKUP(A2100,'Customer Names'!$A:$E,5,0)</f>
        <v>Broderick</v>
      </c>
      <c r="E2100" s="25" t="str">
        <f>VLOOKUP(A2100,'Cleaned Hospitalisation data'!$A:$K,7,0)</f>
        <v>15-Oct-1982</v>
      </c>
      <c r="F2100" s="12">
        <f>VLOOKUP(A2100,'Cleaned Hospitalisation data'!$A$1:$K$2336,8,0)</f>
        <v>40</v>
      </c>
      <c r="G2100" s="12">
        <f>VLOOKUP(A2100,'Cleaned Hospitalisation data'!$A:$K,2,0)</f>
        <v>3</v>
      </c>
      <c r="H2100" s="28">
        <f>VLOOKUP(A2100,'Cleaned Hospitalisation data'!$A$1:$K$2336,3,0)</f>
        <v>13214.43</v>
      </c>
      <c r="I2100" s="12" t="str">
        <f>VLOOKUP(A2100,'Cleaned Hospitalisation data'!$A$1:$K$2336,4,0)</f>
        <v>Tier - 3</v>
      </c>
      <c r="J2100" s="12" t="str">
        <f>VLOOKUP(A2100,'Cleaned Hospitalisation data'!$A$1:$K$2336,5,0)</f>
        <v>Tier - 2</v>
      </c>
      <c r="K2100" s="12" t="str">
        <f>VLOOKUP(A2100,'Cleaned Hospitalisation data'!$A$1:$K$2336,6,0)</f>
        <v>R1012</v>
      </c>
      <c r="L2100" s="12" cm="1">
        <f t="array" ref="L2100:P2100">_xlfn.XLOOKUP(A2100,$A:$A,'Cleaned Medical Examiation data'!$B:$F)</f>
        <v>40.700000000000003</v>
      </c>
      <c r="M2100" s="12">
        <v>5.42</v>
      </c>
      <c r="N2100" s="12" t="str">
        <v>NO</v>
      </c>
      <c r="O2100" s="12" t="str">
        <v>NO</v>
      </c>
      <c r="P2100" s="12" t="str">
        <v>NO</v>
      </c>
      <c r="Q2100" s="19" t="str" cm="1">
        <f t="array" ref="Q2100:T2100">_xlfn.XLOOKUP(A2100,$A:$A,'Cleaned Medical Examiation data'!$H:$K)</f>
        <v>NO</v>
      </c>
      <c r="R2100" s="48">
        <v>0</v>
      </c>
      <c r="S2100" s="45" t="str">
        <v>Obesity</v>
      </c>
      <c r="T2100" s="34" t="str">
        <v>Normal</v>
      </c>
    </row>
    <row r="2101" spans="1:20" ht="15.75">
      <c r="A2101" s="33" t="s">
        <v>2143</v>
      </c>
      <c r="B2101" s="7" t="str">
        <f>VLOOKUP(A2101,'Customer Names'!$A:$G,7,0)</f>
        <v>Ms</v>
      </c>
      <c r="C2101" s="7" t="str">
        <f>VLOOKUP(A2101,'Customer Names'!$A:$F,6,0)</f>
        <v>Taralyn</v>
      </c>
      <c r="D2101" s="7" t="str">
        <f>VLOOKUP(A2101,'Customer Names'!$A:$E,5,0)</f>
        <v>Summers</v>
      </c>
      <c r="E2101" s="25" t="str">
        <f>VLOOKUP(A2101,'Cleaned Hospitalisation data'!$A:$K,7,0)</f>
        <v>5-Aug-1962</v>
      </c>
      <c r="F2101" s="12">
        <f>VLOOKUP(A2101,'Cleaned Hospitalisation data'!$A$1:$K$2336,8,0)</f>
        <v>60</v>
      </c>
      <c r="G2101" s="12">
        <f>VLOOKUP(A2101,'Cleaned Hospitalisation data'!$A:$K,2,0)</f>
        <v>0</v>
      </c>
      <c r="H2101" s="28">
        <f>VLOOKUP(A2101,'Cleaned Hospitalisation data'!$A$1:$K$2336,3,0)</f>
        <v>13204.29</v>
      </c>
      <c r="I2101" s="12" t="str">
        <f>VLOOKUP(A2101,'Cleaned Hospitalisation data'!$A$1:$K$2336,4,0)</f>
        <v>Tier - 3</v>
      </c>
      <c r="J2101" s="12" t="str">
        <f>VLOOKUP(A2101,'Cleaned Hospitalisation data'!$A$1:$K$2336,5,0)</f>
        <v>Tier - 1</v>
      </c>
      <c r="K2101" s="12" t="str">
        <f>VLOOKUP(A2101,'Cleaned Hospitalisation data'!$A$1:$K$2336,6,0)</f>
        <v>R1024</v>
      </c>
      <c r="L2101" s="12" cm="1">
        <f t="array" ref="L2101:P2101">_xlfn.XLOOKUP(A2101,$A:$A,'Cleaned Medical Examiation data'!$B:$F)</f>
        <v>18.335000000000001</v>
      </c>
      <c r="M2101" s="12">
        <v>10.97</v>
      </c>
      <c r="N2101" s="12" t="str">
        <v>NO</v>
      </c>
      <c r="O2101" s="12" t="str">
        <v>NO</v>
      </c>
      <c r="P2101" s="12" t="str">
        <v>NO</v>
      </c>
      <c r="Q2101" s="19" t="str" cm="1">
        <f t="array" ref="Q2101:T2101">_xlfn.XLOOKUP(A2101,$A:$A,'Cleaned Medical Examiation data'!$H:$K)</f>
        <v>NO</v>
      </c>
      <c r="R2101" s="48">
        <v>0</v>
      </c>
      <c r="S2101" s="45" t="str">
        <v>Under Weight</v>
      </c>
      <c r="T2101" s="34" t="str">
        <v>Diabetes</v>
      </c>
    </row>
    <row r="2102" spans="1:20" ht="15.75">
      <c r="A2102" s="33" t="s">
        <v>2144</v>
      </c>
      <c r="B2102" s="7" t="str">
        <f>VLOOKUP(A2102,'Customer Names'!$A:$G,7,0)</f>
        <v>Mr</v>
      </c>
      <c r="C2102" s="7" t="str">
        <f>VLOOKUP(A2102,'Customer Names'!$A:$F,6,0)</f>
        <v>James A</v>
      </c>
      <c r="D2102" s="7" t="str">
        <f>VLOOKUP(A2102,'Customer Names'!$A:$E,5,0)</f>
        <v>Fisher</v>
      </c>
      <c r="E2102" s="25" t="str">
        <f>VLOOKUP(A2102,'Cleaned Hospitalisation data'!$A:$K,7,0)</f>
        <v>6-Dec-1961</v>
      </c>
      <c r="F2102" s="12">
        <f>VLOOKUP(A2102,'Cleaned Hospitalisation data'!$A$1:$K$2336,8,0)</f>
        <v>61</v>
      </c>
      <c r="G2102" s="12">
        <f>VLOOKUP(A2102,'Cleaned Hospitalisation data'!$A:$K,2,0)</f>
        <v>0</v>
      </c>
      <c r="H2102" s="28">
        <f>VLOOKUP(A2102,'Cleaned Hospitalisation data'!$A$1:$K$2336,3,0)</f>
        <v>13143.86</v>
      </c>
      <c r="I2102" s="12" t="str">
        <f>VLOOKUP(A2102,'Cleaned Hospitalisation data'!$A$1:$K$2336,4,0)</f>
        <v>Tier - 3</v>
      </c>
      <c r="J2102" s="12" t="str">
        <f>VLOOKUP(A2102,'Cleaned Hospitalisation data'!$A$1:$K$2336,5,0)</f>
        <v>Tier - 2</v>
      </c>
      <c r="K2102" s="12" t="str">
        <f>VLOOKUP(A2102,'Cleaned Hospitalisation data'!$A$1:$K$2336,6,0)</f>
        <v>R1016</v>
      </c>
      <c r="L2102" s="12" cm="1">
        <f t="array" ref="L2102:P2102">_xlfn.XLOOKUP(A2102,$A:$A,'Cleaned Medical Examiation data'!$B:$F)</f>
        <v>33.914999999999999</v>
      </c>
      <c r="M2102" s="12">
        <v>9.56</v>
      </c>
      <c r="N2102" s="12" t="str">
        <v>YES</v>
      </c>
      <c r="O2102" s="12" t="str">
        <v>NO</v>
      </c>
      <c r="P2102" s="12" t="str">
        <v>NO</v>
      </c>
      <c r="Q2102" s="19" t="str" cm="1">
        <f t="array" ref="Q2102:T2102">_xlfn.XLOOKUP(A2102,$A:$A,'Cleaned Medical Examiation data'!$H:$K)</f>
        <v>NO</v>
      </c>
      <c r="R2102" s="48">
        <v>2</v>
      </c>
      <c r="S2102" s="45" t="str">
        <v>Obesity</v>
      </c>
      <c r="T2102" s="34" t="str">
        <v>Diabetes</v>
      </c>
    </row>
    <row r="2103" spans="1:20" ht="15.75">
      <c r="A2103" s="33" t="s">
        <v>2145</v>
      </c>
      <c r="B2103" s="7" t="str">
        <f>VLOOKUP(A2103,'Customer Names'!$A:$G,7,0)</f>
        <v>Mr</v>
      </c>
      <c r="C2103" s="7" t="str">
        <f>VLOOKUP(A2103,'Customer Names'!$A:$F,6,0)</f>
        <v>Ning</v>
      </c>
      <c r="D2103" s="7" t="str">
        <f>VLOOKUP(A2103,'Customer Names'!$A:$E,5,0)</f>
        <v>Zhou</v>
      </c>
      <c r="E2103" s="25" t="str">
        <f>VLOOKUP(A2103,'Cleaned Hospitalisation data'!$A:$K,7,0)</f>
        <v>6-Dec-1961</v>
      </c>
      <c r="F2103" s="12">
        <f>VLOOKUP(A2103,'Cleaned Hospitalisation data'!$A$1:$K$2336,8,0)</f>
        <v>61</v>
      </c>
      <c r="G2103" s="12">
        <f>VLOOKUP(A2103,'Cleaned Hospitalisation data'!$A:$K,2,0)</f>
        <v>0</v>
      </c>
      <c r="H2103" s="28">
        <f>VLOOKUP(A2103,'Cleaned Hospitalisation data'!$A$1:$K$2336,3,0)</f>
        <v>13143.34</v>
      </c>
      <c r="I2103" s="12" t="str">
        <f>VLOOKUP(A2103,'Cleaned Hospitalisation data'!$A$1:$K$2336,4,0)</f>
        <v>Tier - 3</v>
      </c>
      <c r="J2103" s="12" t="str">
        <f>VLOOKUP(A2103,'Cleaned Hospitalisation data'!$A$1:$K$2336,5,0)</f>
        <v>Tier - 2</v>
      </c>
      <c r="K2103" s="12" t="str">
        <f>VLOOKUP(A2103,'Cleaned Hospitalisation data'!$A$1:$K$2336,6,0)</f>
        <v>R1020</v>
      </c>
      <c r="L2103" s="12" cm="1">
        <f t="array" ref="L2103:P2103">_xlfn.XLOOKUP(A2103,$A:$A,'Cleaned Medical Examiation data'!$B:$F)</f>
        <v>33.534999999999997</v>
      </c>
      <c r="M2103" s="12">
        <v>9.4</v>
      </c>
      <c r="N2103" s="12" t="str">
        <v>YES</v>
      </c>
      <c r="O2103" s="12" t="str">
        <v>NO</v>
      </c>
      <c r="P2103" s="12" t="str">
        <v>NO</v>
      </c>
      <c r="Q2103" s="19" t="str" cm="1">
        <f t="array" ref="Q2103:T2103">_xlfn.XLOOKUP(A2103,$A:$A,'Cleaned Medical Examiation data'!$H:$K)</f>
        <v>NO</v>
      </c>
      <c r="R2103" s="48">
        <v>2</v>
      </c>
      <c r="S2103" s="45" t="str">
        <v>Obesity</v>
      </c>
      <c r="T2103" s="34" t="str">
        <v>Diabetes</v>
      </c>
    </row>
    <row r="2104" spans="1:20" ht="15.75">
      <c r="A2104" s="33" t="s">
        <v>2146</v>
      </c>
      <c r="B2104" s="7" t="str">
        <f>VLOOKUP(A2104,'Customer Names'!$A:$G,7,0)</f>
        <v>Mr</v>
      </c>
      <c r="C2104" s="7" t="str">
        <f>VLOOKUP(A2104,'Customer Names'!$A:$F,6,0)</f>
        <v>Joshua</v>
      </c>
      <c r="D2104" s="7" t="str">
        <f>VLOOKUP(A2104,'Customer Names'!$A:$E,5,0)</f>
        <v>Cochran</v>
      </c>
      <c r="E2104" s="25" t="str">
        <f>VLOOKUP(A2104,'Cleaned Hospitalisation data'!$A:$K,7,0)</f>
        <v>22-Dec-1967</v>
      </c>
      <c r="F2104" s="12">
        <f>VLOOKUP(A2104,'Cleaned Hospitalisation data'!$A$1:$K$2336,8,0)</f>
        <v>55</v>
      </c>
      <c r="G2104" s="12">
        <f>VLOOKUP(A2104,'Cleaned Hospitalisation data'!$A:$K,2,0)</f>
        <v>0</v>
      </c>
      <c r="H2104" s="28">
        <f>VLOOKUP(A2104,'Cleaned Hospitalisation data'!$A$1:$K$2336,3,0)</f>
        <v>41505.15</v>
      </c>
      <c r="I2104" s="12" t="str">
        <f>VLOOKUP(A2104,'Cleaned Hospitalisation data'!$A$1:$K$2336,4,0)</f>
        <v>Tier - 1</v>
      </c>
      <c r="J2104" s="12" t="str">
        <f>VLOOKUP(A2104,'Cleaned Hospitalisation data'!$A$1:$K$2336,5,0)</f>
        <v>Tier - 2</v>
      </c>
      <c r="K2104" s="12" t="str">
        <f>VLOOKUP(A2104,'Cleaned Hospitalisation data'!$A$1:$K$2336,6,0)</f>
        <v>R1011</v>
      </c>
      <c r="L2104" s="12" cm="1">
        <f t="array" ref="L2104:P2104">_xlfn.XLOOKUP(A2104,$A:$A,'Cleaned Medical Examiation data'!$B:$F)</f>
        <v>48.82</v>
      </c>
      <c r="M2104" s="12">
        <v>6.67</v>
      </c>
      <c r="N2104" s="12" t="str">
        <v>YES</v>
      </c>
      <c r="O2104" s="12" t="str">
        <v>NO</v>
      </c>
      <c r="P2104" s="12" t="str">
        <v>NO</v>
      </c>
      <c r="Q2104" s="19" t="str" cm="1">
        <f t="array" ref="Q2104:T2104">_xlfn.XLOOKUP(A2104,$A:$A,'Cleaned Medical Examiation data'!$H:$K)</f>
        <v>YES</v>
      </c>
      <c r="R2104" s="48">
        <v>0</v>
      </c>
      <c r="S2104" s="45" t="str">
        <v>Obesity</v>
      </c>
      <c r="T2104" s="34" t="str">
        <v>Diabetes</v>
      </c>
    </row>
    <row r="2105" spans="1:20" ht="15.75">
      <c r="A2105" s="33" t="s">
        <v>2147</v>
      </c>
      <c r="B2105" s="7" t="str">
        <f>VLOOKUP(A2105,'Customer Names'!$A:$G,7,0)</f>
        <v>Mr</v>
      </c>
      <c r="C2105" s="7" t="str">
        <f>VLOOKUP(A2105,'Customer Names'!$A:$F,6,0)</f>
        <v>Joel</v>
      </c>
      <c r="D2105" s="7" t="str">
        <f>VLOOKUP(A2105,'Customer Names'!$A:$E,5,0)</f>
        <v>Clarke-Ames</v>
      </c>
      <c r="E2105" s="25" t="str">
        <f>VLOOKUP(A2105,'Cleaned Hospitalisation data'!$A:$K,7,0)</f>
        <v>7-Sep-1961</v>
      </c>
      <c r="F2105" s="12">
        <f>VLOOKUP(A2105,'Cleaned Hospitalisation data'!$A$1:$K$2336,8,0)</f>
        <v>61</v>
      </c>
      <c r="G2105" s="12">
        <f>VLOOKUP(A2105,'Cleaned Hospitalisation data'!$A:$K,2,0)</f>
        <v>0</v>
      </c>
      <c r="H2105" s="28">
        <f>VLOOKUP(A2105,'Cleaned Hospitalisation data'!$A$1:$K$2336,3,0)</f>
        <v>13129.6</v>
      </c>
      <c r="I2105" s="12" t="str">
        <f>VLOOKUP(A2105,'Cleaned Hospitalisation data'!$A$1:$K$2336,4,0)</f>
        <v>Tier - 3</v>
      </c>
      <c r="J2105" s="12" t="str">
        <f>VLOOKUP(A2105,'Cleaned Hospitalisation data'!$A$1:$K$2336,5,0)</f>
        <v>Tier - 2</v>
      </c>
      <c r="K2105" s="12" t="str">
        <f>VLOOKUP(A2105,'Cleaned Hospitalisation data'!$A$1:$K$2336,6,0)</f>
        <v>R1017</v>
      </c>
      <c r="L2105" s="12" cm="1">
        <f t="array" ref="L2105:P2105">_xlfn.XLOOKUP(A2105,$A:$A,'Cleaned Medical Examiation data'!$B:$F)</f>
        <v>23.655000000000001</v>
      </c>
      <c r="M2105" s="12">
        <v>8.48</v>
      </c>
      <c r="N2105" s="12" t="str">
        <v>YES</v>
      </c>
      <c r="O2105" s="12" t="str">
        <v>NO</v>
      </c>
      <c r="P2105" s="12" t="str">
        <v>NO</v>
      </c>
      <c r="Q2105" s="19" t="str" cm="1">
        <f t="array" ref="Q2105:T2105">_xlfn.XLOOKUP(A2105,$A:$A,'Cleaned Medical Examiation data'!$H:$K)</f>
        <v>NO</v>
      </c>
      <c r="R2105" s="48">
        <v>2</v>
      </c>
      <c r="S2105" s="45" t="str">
        <v>Normal Weight</v>
      </c>
      <c r="T2105" s="34" t="str">
        <v>Diabetes</v>
      </c>
    </row>
    <row r="2106" spans="1:20" ht="15.75">
      <c r="A2106" s="33" t="s">
        <v>2148</v>
      </c>
      <c r="B2106" s="7" t="str">
        <f>VLOOKUP(A2106,'Customer Names'!$A:$G,7,0)</f>
        <v>Ms</v>
      </c>
      <c r="C2106" s="7" t="str">
        <f>VLOOKUP(A2106,'Customer Names'!$A:$F,6,0)</f>
        <v>Pamela J</v>
      </c>
      <c r="D2106" s="7" t="str">
        <f>VLOOKUP(A2106,'Customer Names'!$A:$E,5,0)</f>
        <v>Staton</v>
      </c>
      <c r="E2106" s="25" t="str">
        <f>VLOOKUP(A2106,'Cleaned Hospitalisation data'!$A:$K,7,0)</f>
        <v>16-Aug-1999</v>
      </c>
      <c r="F2106" s="12">
        <f>VLOOKUP(A2106,'Cleaned Hospitalisation data'!$A$1:$K$2336,8,0)</f>
        <v>23</v>
      </c>
      <c r="G2106" s="12">
        <f>VLOOKUP(A2106,'Cleaned Hospitalisation data'!$A:$K,2,0)</f>
        <v>0</v>
      </c>
      <c r="H2106" s="28">
        <f>VLOOKUP(A2106,'Cleaned Hospitalisation data'!$A$1:$K$2336,3,0)</f>
        <v>13126.68</v>
      </c>
      <c r="I2106" s="12" t="str">
        <f>VLOOKUP(A2106,'Cleaned Hospitalisation data'!$A$1:$K$2336,4,0)</f>
        <v>Tier - 3</v>
      </c>
      <c r="J2106" s="12" t="str">
        <f>VLOOKUP(A2106,'Cleaned Hospitalisation data'!$A$1:$K$2336,5,0)</f>
        <v>Tier - 3</v>
      </c>
      <c r="K2106" s="12" t="str">
        <f>VLOOKUP(A2106,'Cleaned Hospitalisation data'!$A$1:$K$2336,6,0)</f>
        <v>R1011</v>
      </c>
      <c r="L2106" s="12" cm="1">
        <f t="array" ref="L2106:P2106">_xlfn.XLOOKUP(A2106,$A:$A,'Cleaned Medical Examiation data'!$B:$F)</f>
        <v>28</v>
      </c>
      <c r="M2106" s="12">
        <v>5.57</v>
      </c>
      <c r="N2106" s="12" t="str">
        <v>NO</v>
      </c>
      <c r="O2106" s="12" t="str">
        <v>NO</v>
      </c>
      <c r="P2106" s="12" t="str">
        <v>NO</v>
      </c>
      <c r="Q2106" s="19" t="str" cm="1">
        <f t="array" ref="Q2106:T2106">_xlfn.XLOOKUP(A2106,$A:$A,'Cleaned Medical Examiation data'!$H:$K)</f>
        <v>NO</v>
      </c>
      <c r="R2106" s="48">
        <v>0</v>
      </c>
      <c r="S2106" s="45" t="str">
        <v>Over Weight</v>
      </c>
      <c r="T2106" s="34" t="str">
        <v>Normal</v>
      </c>
    </row>
    <row r="2107" spans="1:20" ht="15.75">
      <c r="A2107" s="33" t="s">
        <v>2149</v>
      </c>
      <c r="B2107" s="7" t="str">
        <f>VLOOKUP(A2107,'Customer Names'!$A:$G,7,0)</f>
        <v>Ms</v>
      </c>
      <c r="C2107" s="7" t="str">
        <f>VLOOKUP(A2107,'Customer Names'!$A:$F,6,0)</f>
        <v>Brittney</v>
      </c>
      <c r="D2107" s="7" t="str">
        <f>VLOOKUP(A2107,'Customer Names'!$A:$E,5,0)</f>
        <v>Forster</v>
      </c>
      <c r="E2107" s="25" t="str">
        <f>VLOOKUP(A2107,'Cleaned Hospitalisation data'!$A:$K,7,0)</f>
        <v>14-Sep-1963</v>
      </c>
      <c r="F2107" s="12">
        <f>VLOOKUP(A2107,'Cleaned Hospitalisation data'!$A$1:$K$2336,8,0)</f>
        <v>59</v>
      </c>
      <c r="G2107" s="12">
        <f>VLOOKUP(A2107,'Cleaned Hospitalisation data'!$A:$K,2,0)</f>
        <v>0</v>
      </c>
      <c r="H2107" s="28">
        <f>VLOOKUP(A2107,'Cleaned Hospitalisation data'!$A$1:$K$2336,3,0)</f>
        <v>13116.84</v>
      </c>
      <c r="I2107" s="12" t="str">
        <f>VLOOKUP(A2107,'Cleaned Hospitalisation data'!$A$1:$K$2336,4,0)</f>
        <v>Tier - 3</v>
      </c>
      <c r="J2107" s="12" t="str">
        <f>VLOOKUP(A2107,'Cleaned Hospitalisation data'!$A$1:$K$2336,5,0)</f>
        <v>Tier - 1</v>
      </c>
      <c r="K2107" s="12" t="str">
        <f>VLOOKUP(A2107,'Cleaned Hospitalisation data'!$A$1:$K$2336,6,0)</f>
        <v>R1012</v>
      </c>
      <c r="L2107" s="12" cm="1">
        <f t="array" ref="L2107:P2107">_xlfn.XLOOKUP(A2107,$A:$A,'Cleaned Medical Examiation data'!$B:$F)</f>
        <v>30.23</v>
      </c>
      <c r="M2107" s="12">
        <v>6.94</v>
      </c>
      <c r="N2107" s="12" t="str">
        <v>YES</v>
      </c>
      <c r="O2107" s="12" t="str">
        <v>NO</v>
      </c>
      <c r="P2107" s="12" t="str">
        <v>YES</v>
      </c>
      <c r="Q2107" s="19" t="str" cm="1">
        <f t="array" ref="Q2107:T2107">_xlfn.XLOOKUP(A2107,$A:$A,'Cleaned Medical Examiation data'!$H:$K)</f>
        <v>NO</v>
      </c>
      <c r="R2107" s="48">
        <v>1</v>
      </c>
      <c r="S2107" s="45" t="str">
        <v>Obesity</v>
      </c>
      <c r="T2107" s="34" t="str">
        <v>Diabetes</v>
      </c>
    </row>
    <row r="2108" spans="1:20" ht="15.75">
      <c r="A2108" s="33" t="s">
        <v>2150</v>
      </c>
      <c r="B2108" s="7" t="str">
        <f>VLOOKUP(A2108,'Customer Names'!$A:$G,7,0)</f>
        <v>Mrs</v>
      </c>
      <c r="C2108" s="7" t="str">
        <f>VLOOKUP(A2108,'Customer Names'!$A:$F,6,0)</f>
        <v>Sheila</v>
      </c>
      <c r="D2108" s="7" t="str">
        <f>VLOOKUP(A2108,'Customer Names'!$A:$E,5,0)</f>
        <v>Monaghan</v>
      </c>
      <c r="E2108" s="25" t="str">
        <f>VLOOKUP(A2108,'Cleaned Hospitalisation data'!$A:$K,7,0)</f>
        <v>12-Aug-1992</v>
      </c>
      <c r="F2108" s="12">
        <f>VLOOKUP(A2108,'Cleaned Hospitalisation data'!$A$1:$K$2336,8,0)</f>
        <v>30</v>
      </c>
      <c r="G2108" s="12">
        <f>VLOOKUP(A2108,'Cleaned Hospitalisation data'!$A:$K,2,0)</f>
        <v>0</v>
      </c>
      <c r="H2108" s="28">
        <f>VLOOKUP(A2108,'Cleaned Hospitalisation data'!$A$1:$K$2336,3,0)</f>
        <v>13113.51</v>
      </c>
      <c r="I2108" s="12" t="str">
        <f>VLOOKUP(A2108,'Cleaned Hospitalisation data'!$A$1:$K$2336,4,0)</f>
        <v>Tier - 3</v>
      </c>
      <c r="J2108" s="12" t="str">
        <f>VLOOKUP(A2108,'Cleaned Hospitalisation data'!$A$1:$K$2336,5,0)</f>
        <v>Tier - 2</v>
      </c>
      <c r="K2108" s="12" t="str">
        <f>VLOOKUP(A2108,'Cleaned Hospitalisation data'!$A$1:$K$2336,6,0)</f>
        <v>R1026</v>
      </c>
      <c r="L2108" s="12" cm="1">
        <f t="array" ref="L2108:P2108">_xlfn.XLOOKUP(A2108,$A:$A,'Cleaned Medical Examiation data'!$B:$F)</f>
        <v>51.14</v>
      </c>
      <c r="M2108" s="12">
        <v>4.05</v>
      </c>
      <c r="N2108" s="12" t="str">
        <v>NO</v>
      </c>
      <c r="O2108" s="12" t="str">
        <v>NO</v>
      </c>
      <c r="P2108" s="12" t="str">
        <v>NO</v>
      </c>
      <c r="Q2108" s="19" t="str" cm="1">
        <f t="array" ref="Q2108:T2108">_xlfn.XLOOKUP(A2108,$A:$A,'Cleaned Medical Examiation data'!$H:$K)</f>
        <v>NO</v>
      </c>
      <c r="R2108" s="48">
        <v>1</v>
      </c>
      <c r="S2108" s="45" t="str">
        <v>Obesity</v>
      </c>
      <c r="T2108" s="34" t="str">
        <v>Normal</v>
      </c>
    </row>
    <row r="2109" spans="1:20" ht="15.75">
      <c r="A2109" s="33" t="s">
        <v>2151</v>
      </c>
      <c r="B2109" s="7" t="str">
        <f>VLOOKUP(A2109,'Customer Names'!$A:$G,7,0)</f>
        <v>Mr</v>
      </c>
      <c r="C2109" s="7" t="str">
        <f>VLOOKUP(A2109,'Customer Names'!$A:$F,6,0)</f>
        <v>Koji</v>
      </c>
      <c r="D2109" s="7" t="str">
        <f>VLOOKUP(A2109,'Customer Names'!$A:$E,5,0)</f>
        <v>Kawamoto</v>
      </c>
      <c r="E2109" s="25" t="str">
        <f>VLOOKUP(A2109,'Cleaned Hospitalisation data'!$A:$K,7,0)</f>
        <v>2-Aug-1962</v>
      </c>
      <c r="F2109" s="12">
        <f>VLOOKUP(A2109,'Cleaned Hospitalisation data'!$A$1:$K$2336,8,0)</f>
        <v>60</v>
      </c>
      <c r="G2109" s="12">
        <f>VLOOKUP(A2109,'Cleaned Hospitalisation data'!$A:$K,2,0)</f>
        <v>1</v>
      </c>
      <c r="H2109" s="28">
        <f>VLOOKUP(A2109,'Cleaned Hospitalisation data'!$A$1:$K$2336,3,0)</f>
        <v>13112.6</v>
      </c>
      <c r="I2109" s="12" t="str">
        <f>VLOOKUP(A2109,'Cleaned Hospitalisation data'!$A$1:$K$2336,4,0)</f>
        <v>Tier - 3</v>
      </c>
      <c r="J2109" s="12" t="str">
        <f>VLOOKUP(A2109,'Cleaned Hospitalisation data'!$A$1:$K$2336,5,0)</f>
        <v>Tier - 3</v>
      </c>
      <c r="K2109" s="12" t="str">
        <f>VLOOKUP(A2109,'Cleaned Hospitalisation data'!$A$1:$K$2336,6,0)</f>
        <v>R1012</v>
      </c>
      <c r="L2109" s="12" cm="1">
        <f t="array" ref="L2109:P2109">_xlfn.XLOOKUP(A2109,$A:$A,'Cleaned Medical Examiation data'!$B:$F)</f>
        <v>24.32</v>
      </c>
      <c r="M2109" s="12">
        <v>10.220000000000001</v>
      </c>
      <c r="N2109" s="12" t="str">
        <v>NO</v>
      </c>
      <c r="O2109" s="12" t="str">
        <v>NO</v>
      </c>
      <c r="P2109" s="12" t="str">
        <v>NO</v>
      </c>
      <c r="Q2109" s="19" t="str" cm="1">
        <f t="array" ref="Q2109:T2109">_xlfn.XLOOKUP(A2109,$A:$A,'Cleaned Medical Examiation data'!$H:$K)</f>
        <v>NO</v>
      </c>
      <c r="R2109" s="48">
        <v>0</v>
      </c>
      <c r="S2109" s="45" t="str">
        <v>Normal Weight</v>
      </c>
      <c r="T2109" s="34" t="str">
        <v>Diabetes</v>
      </c>
    </row>
    <row r="2110" spans="1:20" ht="15.75">
      <c r="A2110" s="33" t="s">
        <v>2152</v>
      </c>
      <c r="B2110" s="7" t="str">
        <f>VLOOKUP(A2110,'Customer Names'!$A:$G,7,0)</f>
        <v>Ms</v>
      </c>
      <c r="C2110" s="7" t="str">
        <f>VLOOKUP(A2110,'Customer Names'!$A:$F,6,0)</f>
        <v>Sarah</v>
      </c>
      <c r="D2110" s="7" t="str">
        <f>VLOOKUP(A2110,'Customer Names'!$A:$E,5,0)</f>
        <v>Dicharry</v>
      </c>
      <c r="E2110" s="25" t="str">
        <f>VLOOKUP(A2110,'Cleaned Hospitalisation data'!$A:$K,7,0)</f>
        <v>30-Oct-1971</v>
      </c>
      <c r="F2110" s="12">
        <f>VLOOKUP(A2110,'Cleaned Hospitalisation data'!$A$1:$K$2336,8,0)</f>
        <v>51</v>
      </c>
      <c r="G2110" s="12">
        <f>VLOOKUP(A2110,'Cleaned Hospitalisation data'!$A:$K,2,0)</f>
        <v>0</v>
      </c>
      <c r="H2110" s="28">
        <f>VLOOKUP(A2110,'Cleaned Hospitalisation data'!$A$1:$K$2336,3,0)</f>
        <v>13110.79</v>
      </c>
      <c r="I2110" s="12" t="str">
        <f>VLOOKUP(A2110,'Cleaned Hospitalisation data'!$A$1:$K$2336,4,0)</f>
        <v>Tier - 3</v>
      </c>
      <c r="J2110" s="12" t="str">
        <f>VLOOKUP(A2110,'Cleaned Hospitalisation data'!$A$1:$K$2336,5,0)</f>
        <v>Tier - 2</v>
      </c>
      <c r="K2110" s="12" t="str">
        <f>VLOOKUP(A2110,'Cleaned Hospitalisation data'!$A$1:$K$2336,6,0)</f>
        <v>R1011</v>
      </c>
      <c r="L2110" s="12" cm="1">
        <f t="array" ref="L2110:P2110">_xlfn.XLOOKUP(A2110,$A:$A,'Cleaned Medical Examiation data'!$B:$F)</f>
        <v>38.06</v>
      </c>
      <c r="M2110" s="12">
        <v>9.24</v>
      </c>
      <c r="N2110" s="12" t="str">
        <v>NO</v>
      </c>
      <c r="O2110" s="12" t="str">
        <v>NO</v>
      </c>
      <c r="P2110" s="12" t="str">
        <v>NO</v>
      </c>
      <c r="Q2110" s="19" t="str" cm="1">
        <f t="array" ref="Q2110:T2110">_xlfn.XLOOKUP(A2110,$A:$A,'Cleaned Medical Examiation data'!$H:$K)</f>
        <v>NO</v>
      </c>
      <c r="R2110" s="48">
        <v>0</v>
      </c>
      <c r="S2110" s="45" t="str">
        <v>Obesity</v>
      </c>
      <c r="T2110" s="34" t="str">
        <v>Diabetes</v>
      </c>
    </row>
    <row r="2111" spans="1:20" ht="15.75">
      <c r="A2111" s="33" t="s">
        <v>2153</v>
      </c>
      <c r="B2111" s="7" t="str">
        <f>VLOOKUP(A2111,'Customer Names'!$A:$G,7,0)</f>
        <v>Mrs</v>
      </c>
      <c r="C2111" s="7" t="str">
        <f>VLOOKUP(A2111,'Customer Names'!$A:$F,6,0)</f>
        <v>Colleen M</v>
      </c>
      <c r="D2111" s="7" t="str">
        <f>VLOOKUP(A2111,'Customer Names'!$A:$E,5,0)</f>
        <v>Berry</v>
      </c>
      <c r="E2111" s="25" t="str">
        <f>VLOOKUP(A2111,'Cleaned Hospitalisation data'!$A:$K,7,0)</f>
        <v>17-Jul-1978</v>
      </c>
      <c r="F2111" s="12">
        <f>VLOOKUP(A2111,'Cleaned Hospitalisation data'!$A$1:$K$2336,8,0)</f>
        <v>44</v>
      </c>
      <c r="G2111" s="12">
        <f>VLOOKUP(A2111,'Cleaned Hospitalisation data'!$A:$K,2,0)</f>
        <v>2</v>
      </c>
      <c r="H2111" s="28">
        <f>VLOOKUP(A2111,'Cleaned Hospitalisation data'!$A$1:$K$2336,3,0)</f>
        <v>13101.74</v>
      </c>
      <c r="I2111" s="12" t="str">
        <f>VLOOKUP(A2111,'Cleaned Hospitalisation data'!$A$1:$K$2336,4,0)</f>
        <v>Tier - 3</v>
      </c>
      <c r="J2111" s="12" t="str">
        <f>VLOOKUP(A2111,'Cleaned Hospitalisation data'!$A$1:$K$2336,5,0)</f>
        <v>Tier - 2</v>
      </c>
      <c r="K2111" s="12" t="str">
        <f>VLOOKUP(A2111,'Cleaned Hospitalisation data'!$A$1:$K$2336,6,0)</f>
        <v>R1026</v>
      </c>
      <c r="L2111" s="12" cm="1">
        <f t="array" ref="L2111:P2111">_xlfn.XLOOKUP(A2111,$A:$A,'Cleaned Medical Examiation data'!$B:$F)</f>
        <v>37.700000000000003</v>
      </c>
      <c r="M2111" s="12">
        <v>8.6</v>
      </c>
      <c r="N2111" s="12" t="str">
        <v>NO</v>
      </c>
      <c r="O2111" s="12" t="str">
        <v>NO</v>
      </c>
      <c r="P2111" s="12" t="str">
        <v>NO</v>
      </c>
      <c r="Q2111" s="19" t="str" cm="1">
        <f t="array" ref="Q2111:T2111">_xlfn.XLOOKUP(A2111,$A:$A,'Cleaned Medical Examiation data'!$H:$K)</f>
        <v>NO</v>
      </c>
      <c r="R2111" s="48">
        <v>0</v>
      </c>
      <c r="S2111" s="45" t="str">
        <v>Obesity</v>
      </c>
      <c r="T2111" s="34" t="str">
        <v>Diabetes</v>
      </c>
    </row>
    <row r="2112" spans="1:20" ht="15.75">
      <c r="A2112" s="33" t="s">
        <v>2154</v>
      </c>
      <c r="B2112" s="7" t="str">
        <f>VLOOKUP(A2112,'Customer Names'!$A:$G,7,0)</f>
        <v>Ms</v>
      </c>
      <c r="C2112" s="7" t="str">
        <f>VLOOKUP(A2112,'Customer Names'!$A:$F,6,0)</f>
        <v>Deedra G</v>
      </c>
      <c r="D2112" s="7" t="str">
        <f>VLOOKUP(A2112,'Customer Names'!$A:$E,5,0)</f>
        <v>Porfirio</v>
      </c>
      <c r="E2112" s="25" t="str">
        <f>VLOOKUP(A2112,'Cleaned Hospitalisation data'!$A:$K,7,0)</f>
        <v>6-Nov-1961</v>
      </c>
      <c r="F2112" s="12">
        <f>VLOOKUP(A2112,'Cleaned Hospitalisation data'!$A$1:$K$2336,8,0)</f>
        <v>61</v>
      </c>
      <c r="G2112" s="12">
        <f>VLOOKUP(A2112,'Cleaned Hospitalisation data'!$A:$K,2,0)</f>
        <v>0</v>
      </c>
      <c r="H2112" s="28">
        <f>VLOOKUP(A2112,'Cleaned Hospitalisation data'!$A$1:$K$2336,3,0)</f>
        <v>13063.88</v>
      </c>
      <c r="I2112" s="12" t="str">
        <f>VLOOKUP(A2112,'Cleaned Hospitalisation data'!$A$1:$K$2336,4,0)</f>
        <v>Tier - 3</v>
      </c>
      <c r="J2112" s="12" t="str">
        <f>VLOOKUP(A2112,'Cleaned Hospitalisation data'!$A$1:$K$2336,5,0)</f>
        <v>Tier - 2</v>
      </c>
      <c r="K2112" s="12" t="str">
        <f>VLOOKUP(A2112,'Cleaned Hospitalisation data'!$A$1:$K$2336,6,0)</f>
        <v>R1011</v>
      </c>
      <c r="L2112" s="12" cm="1">
        <f t="array" ref="L2112:P2112">_xlfn.XLOOKUP(A2112,$A:$A,'Cleaned Medical Examiation data'!$B:$F)</f>
        <v>44</v>
      </c>
      <c r="M2112" s="12">
        <v>9.32</v>
      </c>
      <c r="N2112" s="12" t="str">
        <v>YES</v>
      </c>
      <c r="O2112" s="12" t="str">
        <v>NO</v>
      </c>
      <c r="P2112" s="12" t="str">
        <v>NO</v>
      </c>
      <c r="Q2112" s="19" t="str" cm="1">
        <f t="array" ref="Q2112:T2112">_xlfn.XLOOKUP(A2112,$A:$A,'Cleaned Medical Examiation data'!$H:$K)</f>
        <v>NO</v>
      </c>
      <c r="R2112" s="48">
        <v>2</v>
      </c>
      <c r="S2112" s="45" t="str">
        <v>Obesity</v>
      </c>
      <c r="T2112" s="34" t="str">
        <v>Diabetes</v>
      </c>
    </row>
    <row r="2113" spans="1:20" ht="15.75">
      <c r="A2113" s="33" t="s">
        <v>2155</v>
      </c>
      <c r="B2113" s="7" t="str">
        <f>VLOOKUP(A2113,'Customer Names'!$A:$G,7,0)</f>
        <v>Mrs</v>
      </c>
      <c r="C2113" s="7" t="str">
        <f>VLOOKUP(A2113,'Customer Names'!$A:$F,6,0)</f>
        <v>Kulwinder</v>
      </c>
      <c r="D2113" s="7" t="str">
        <f>VLOOKUP(A2113,'Customer Names'!$A:$E,5,0)</f>
        <v>Thind</v>
      </c>
      <c r="E2113" s="25" t="str">
        <f>VLOOKUP(A2113,'Cleaned Hospitalisation data'!$A:$K,7,0)</f>
        <v>26-Oct-1985</v>
      </c>
      <c r="F2113" s="12">
        <f>VLOOKUP(A2113,'Cleaned Hospitalisation data'!$A$1:$K$2336,8,0)</f>
        <v>37</v>
      </c>
      <c r="G2113" s="12">
        <f>VLOOKUP(A2113,'Cleaned Hospitalisation data'!$A:$K,2,0)</f>
        <v>3</v>
      </c>
      <c r="H2113" s="28">
        <f>VLOOKUP(A2113,'Cleaned Hospitalisation data'!$A$1:$K$2336,3,0)</f>
        <v>13051.22</v>
      </c>
      <c r="I2113" s="12" t="str">
        <f>VLOOKUP(A2113,'Cleaned Hospitalisation data'!$A$1:$K$2336,4,0)</f>
        <v>Tier - 3</v>
      </c>
      <c r="J2113" s="12" t="str">
        <f>VLOOKUP(A2113,'Cleaned Hospitalisation data'!$A$1:$K$2336,5,0)</f>
        <v>Tier - 1</v>
      </c>
      <c r="K2113" s="12" t="str">
        <f>VLOOKUP(A2113,'Cleaned Hospitalisation data'!$A$1:$K$2336,6,0)</f>
        <v>R1026</v>
      </c>
      <c r="L2113" s="12" cm="1">
        <f t="array" ref="L2113:P2113">_xlfn.XLOOKUP(A2113,$A:$A,'Cleaned Medical Examiation data'!$B:$F)</f>
        <v>41.45</v>
      </c>
      <c r="M2113" s="12">
        <v>6.12</v>
      </c>
      <c r="N2113" s="12" t="str">
        <v>YES</v>
      </c>
      <c r="O2113" s="12" t="str">
        <v>NO</v>
      </c>
      <c r="P2113" s="12" t="str">
        <v>NO</v>
      </c>
      <c r="Q2113" s="19" t="str" cm="1">
        <f t="array" ref="Q2113:T2113">_xlfn.XLOOKUP(A2113,$A:$A,'Cleaned Medical Examiation data'!$H:$K)</f>
        <v>NO</v>
      </c>
      <c r="R2113" s="48">
        <v>0</v>
      </c>
      <c r="S2113" s="45" t="str">
        <v>Obesity</v>
      </c>
      <c r="T2113" s="34" t="str">
        <v>Prediabetes</v>
      </c>
    </row>
    <row r="2114" spans="1:20" ht="15.75">
      <c r="A2114" s="33" t="s">
        <v>2156</v>
      </c>
      <c r="B2114" s="7" t="str">
        <f>VLOOKUP(A2114,'Customer Names'!$A:$G,7,0)</f>
        <v>Ms</v>
      </c>
      <c r="C2114" s="7" t="str">
        <f>VLOOKUP(A2114,'Customer Names'!$A:$F,6,0)</f>
        <v>Ann M</v>
      </c>
      <c r="D2114" s="7" t="str">
        <f>VLOOKUP(A2114,'Customer Names'!$A:$E,5,0)</f>
        <v>Ryan</v>
      </c>
      <c r="E2114" s="25" t="str">
        <f>VLOOKUP(A2114,'Cleaned Hospitalisation data'!$A:$K,7,0)</f>
        <v>6-Aug-1967</v>
      </c>
      <c r="F2114" s="12">
        <f>VLOOKUP(A2114,'Cleaned Hospitalisation data'!$A$1:$K$2336,8,0)</f>
        <v>55</v>
      </c>
      <c r="G2114" s="12">
        <f>VLOOKUP(A2114,'Cleaned Hospitalisation data'!$A:$K,2,0)</f>
        <v>3</v>
      </c>
      <c r="H2114" s="28">
        <f>VLOOKUP(A2114,'Cleaned Hospitalisation data'!$A$1:$K$2336,3,0)</f>
        <v>13047.33</v>
      </c>
      <c r="I2114" s="12" t="str">
        <f>VLOOKUP(A2114,'Cleaned Hospitalisation data'!$A$1:$K$2336,4,0)</f>
        <v>Tier - 3</v>
      </c>
      <c r="J2114" s="12" t="str">
        <f>VLOOKUP(A2114,'Cleaned Hospitalisation data'!$A$1:$K$2336,5,0)</f>
        <v>Tier - 3</v>
      </c>
      <c r="K2114" s="12" t="str">
        <f>VLOOKUP(A2114,'Cleaned Hospitalisation data'!$A$1:$K$2336,6,0)</f>
        <v>R1024</v>
      </c>
      <c r="L2114" s="12" cm="1">
        <f t="array" ref="L2114:P2114">_xlfn.XLOOKUP(A2114,$A:$A,'Cleaned Medical Examiation data'!$B:$F)</f>
        <v>25.364999999999998</v>
      </c>
      <c r="M2114" s="12">
        <v>9.19</v>
      </c>
      <c r="N2114" s="12" t="str">
        <v>YES</v>
      </c>
      <c r="O2114" s="12" t="str">
        <v>NO</v>
      </c>
      <c r="P2114" s="12" t="str">
        <v>NO</v>
      </c>
      <c r="Q2114" s="19" t="str" cm="1">
        <f t="array" ref="Q2114:T2114">_xlfn.XLOOKUP(A2114,$A:$A,'Cleaned Medical Examiation data'!$H:$K)</f>
        <v>NO</v>
      </c>
      <c r="R2114" s="48">
        <v>0</v>
      </c>
      <c r="S2114" s="45" t="str">
        <v>Over Weight</v>
      </c>
      <c r="T2114" s="34" t="str">
        <v>Diabetes</v>
      </c>
    </row>
    <row r="2115" spans="1:20" ht="15.75">
      <c r="A2115" s="33" t="s">
        <v>2157</v>
      </c>
      <c r="B2115" s="7" t="str">
        <f>VLOOKUP(A2115,'Customer Names'!$A:$G,7,0)</f>
        <v>Mr</v>
      </c>
      <c r="C2115" s="7" t="str">
        <f>VLOOKUP(A2115,'Customer Names'!$A:$F,6,0)</f>
        <v>Stephen</v>
      </c>
      <c r="D2115" s="7" t="str">
        <f>VLOOKUP(A2115,'Customer Names'!$A:$E,5,0)</f>
        <v>Hallman</v>
      </c>
      <c r="E2115" s="25" t="str">
        <f>VLOOKUP(A2115,'Cleaned Hospitalisation data'!$A:$K,7,0)</f>
        <v>27-Jun-1958</v>
      </c>
      <c r="F2115" s="12">
        <f>VLOOKUP(A2115,'Cleaned Hospitalisation data'!$A$1:$K$2336,8,0)</f>
        <v>64</v>
      </c>
      <c r="G2115" s="12">
        <f>VLOOKUP(A2115,'Cleaned Hospitalisation data'!$A:$K,2,0)</f>
        <v>2</v>
      </c>
      <c r="H2115" s="28">
        <f>VLOOKUP(A2115,'Cleaned Hospitalisation data'!$A$1:$K$2336,3,0)</f>
        <v>49577.66</v>
      </c>
      <c r="I2115" s="12" t="str">
        <f>VLOOKUP(A2115,'Cleaned Hospitalisation data'!$A$1:$K$2336,4,0)</f>
        <v>Tier - 2</v>
      </c>
      <c r="J2115" s="12" t="str">
        <f>VLOOKUP(A2115,'Cleaned Hospitalisation data'!$A$1:$K$2336,5,0)</f>
        <v>Tier - 2</v>
      </c>
      <c r="K2115" s="12" t="str">
        <f>VLOOKUP(A2115,'Cleaned Hospitalisation data'!$A$1:$K$2336,6,0)</f>
        <v>R1013</v>
      </c>
      <c r="L2115" s="12" cm="1">
        <f t="array" ref="L2115:P2115">_xlfn.XLOOKUP(A2115,$A:$A,'Cleaned Medical Examiation data'!$B:$F)</f>
        <v>36.96</v>
      </c>
      <c r="M2115" s="12">
        <v>7.93</v>
      </c>
      <c r="N2115" s="12" t="str">
        <v>NO</v>
      </c>
      <c r="O2115" s="12" t="str">
        <v>NO</v>
      </c>
      <c r="P2115" s="12" t="str">
        <v>NO</v>
      </c>
      <c r="Q2115" s="19" t="str" cm="1">
        <f t="array" ref="Q2115:T2115">_xlfn.XLOOKUP(A2115,$A:$A,'Cleaned Medical Examiation data'!$H:$K)</f>
        <v>YES</v>
      </c>
      <c r="R2115" s="48">
        <v>3</v>
      </c>
      <c r="S2115" s="45" t="str">
        <v>Obesity</v>
      </c>
      <c r="T2115" s="34" t="str">
        <v>Diabetes</v>
      </c>
    </row>
    <row r="2116" spans="1:20" ht="15.75">
      <c r="A2116" s="33" t="s">
        <v>2158</v>
      </c>
      <c r="B2116" s="7" t="str">
        <f>VLOOKUP(A2116,'Customer Names'!$A:$G,7,0)</f>
        <v>Ms</v>
      </c>
      <c r="C2116" s="7" t="str">
        <f>VLOOKUP(A2116,'Customer Names'!$A:$F,6,0)</f>
        <v>Jennifer</v>
      </c>
      <c r="D2116" s="7" t="str">
        <f>VLOOKUP(A2116,'Customer Names'!$A:$E,5,0)</f>
        <v>Holtzapple</v>
      </c>
      <c r="E2116" s="25" t="str">
        <f>VLOOKUP(A2116,'Cleaned Hospitalisation data'!$A:$K,7,0)</f>
        <v>16-Oct-1971</v>
      </c>
      <c r="F2116" s="12">
        <f>VLOOKUP(A2116,'Cleaned Hospitalisation data'!$A$1:$K$2336,8,0)</f>
        <v>51</v>
      </c>
      <c r="G2116" s="12">
        <f>VLOOKUP(A2116,'Cleaned Hospitalisation data'!$A:$K,2,0)</f>
        <v>0</v>
      </c>
      <c r="H2116" s="28">
        <f>VLOOKUP(A2116,'Cleaned Hospitalisation data'!$A$1:$K$2336,3,0)</f>
        <v>41351.879999999997</v>
      </c>
      <c r="I2116" s="12" t="str">
        <f>VLOOKUP(A2116,'Cleaned Hospitalisation data'!$A$1:$K$2336,4,0)</f>
        <v>Tier - 1</v>
      </c>
      <c r="J2116" s="12" t="str">
        <f>VLOOKUP(A2116,'Cleaned Hospitalisation data'!$A$1:$K$2336,5,0)</f>
        <v>Tier - 2</v>
      </c>
      <c r="K2116" s="12" t="str">
        <f>VLOOKUP(A2116,'Cleaned Hospitalisation data'!$A$1:$K$2336,6,0)</f>
        <v>R1011</v>
      </c>
      <c r="L2116" s="12" cm="1">
        <f t="array" ref="L2116:P2116">_xlfn.XLOOKUP(A2116,$A:$A,'Cleaned Medical Examiation data'!$B:$F)</f>
        <v>51.01</v>
      </c>
      <c r="M2116" s="12">
        <v>9.1999999999999993</v>
      </c>
      <c r="N2116" s="12" t="str">
        <v>NO</v>
      </c>
      <c r="O2116" s="12" t="str">
        <v>NO</v>
      </c>
      <c r="P2116" s="12" t="str">
        <v>NO</v>
      </c>
      <c r="Q2116" s="19" t="str" cm="1">
        <f t="array" ref="Q2116:T2116">_xlfn.XLOOKUP(A2116,$A:$A,'Cleaned Medical Examiation data'!$H:$K)</f>
        <v>YES</v>
      </c>
      <c r="R2116" s="48">
        <v>0</v>
      </c>
      <c r="S2116" s="45" t="str">
        <v>Obesity</v>
      </c>
      <c r="T2116" s="34" t="str">
        <v>Diabetes</v>
      </c>
    </row>
    <row r="2117" spans="1:20" ht="15.75">
      <c r="A2117" s="33" t="s">
        <v>2159</v>
      </c>
      <c r="B2117" s="7" t="str">
        <f>VLOOKUP(A2117,'Customer Names'!$A:$G,7,0)</f>
        <v>Ms</v>
      </c>
      <c r="C2117" s="7" t="str">
        <f>VLOOKUP(A2117,'Customer Names'!$A:$F,6,0)</f>
        <v>Sarah E</v>
      </c>
      <c r="D2117" s="7" t="str">
        <f>VLOOKUP(A2117,'Customer Names'!$A:$E,5,0)</f>
        <v>Horn</v>
      </c>
      <c r="E2117" s="25" t="str">
        <f>VLOOKUP(A2117,'Cleaned Hospitalisation data'!$A:$K,7,0)</f>
        <v>23-Sep-1969</v>
      </c>
      <c r="F2117" s="12">
        <f>VLOOKUP(A2117,'Cleaned Hospitalisation data'!$A$1:$K$2336,8,0)</f>
        <v>53</v>
      </c>
      <c r="G2117" s="12">
        <f>VLOOKUP(A2117,'Cleaned Hospitalisation data'!$A:$K,2,0)</f>
        <v>0</v>
      </c>
      <c r="H2117" s="28">
        <f>VLOOKUP(A2117,'Cleaned Hospitalisation data'!$A$1:$K$2336,3,0)</f>
        <v>13044.41</v>
      </c>
      <c r="I2117" s="12" t="str">
        <f>VLOOKUP(A2117,'Cleaned Hospitalisation data'!$A$1:$K$2336,4,0)</f>
        <v>Tier - 3</v>
      </c>
      <c r="J2117" s="12" t="str">
        <f>VLOOKUP(A2117,'Cleaned Hospitalisation data'!$A$1:$K$2336,5,0)</f>
        <v>Tier - 1</v>
      </c>
      <c r="K2117" s="12" t="str">
        <f>VLOOKUP(A2117,'Cleaned Hospitalisation data'!$A$1:$K$2336,6,0)</f>
        <v>R1012</v>
      </c>
      <c r="L2117" s="12" cm="1">
        <f t="array" ref="L2117:P2117">_xlfn.XLOOKUP(A2117,$A:$A,'Cleaned Medical Examiation data'!$B:$F)</f>
        <v>34.56</v>
      </c>
      <c r="M2117" s="12">
        <v>5.84</v>
      </c>
      <c r="N2117" s="12" t="str">
        <v>YES</v>
      </c>
      <c r="O2117" s="12" t="str">
        <v>NO</v>
      </c>
      <c r="P2117" s="12" t="str">
        <v>YES</v>
      </c>
      <c r="Q2117" s="19" t="str" cm="1">
        <f t="array" ref="Q2117:T2117">_xlfn.XLOOKUP(A2117,$A:$A,'Cleaned Medical Examiation data'!$H:$K)</f>
        <v>NO</v>
      </c>
      <c r="R2117" s="48">
        <v>1</v>
      </c>
      <c r="S2117" s="45" t="str">
        <v>Obesity</v>
      </c>
      <c r="T2117" s="34" t="str">
        <v>Prediabetes</v>
      </c>
    </row>
    <row r="2118" spans="1:20" ht="15.75">
      <c r="A2118" s="33" t="s">
        <v>2160</v>
      </c>
      <c r="B2118" s="7" t="str">
        <f>VLOOKUP(A2118,'Customer Names'!$A:$G,7,0)</f>
        <v>Ms</v>
      </c>
      <c r="C2118" s="7" t="str">
        <f>VLOOKUP(A2118,'Customer Names'!$A:$F,6,0)</f>
        <v>Apryl J</v>
      </c>
      <c r="D2118" s="7" t="str">
        <f>VLOOKUP(A2118,'Customer Names'!$A:$E,5,0)</f>
        <v>Sabadosa</v>
      </c>
      <c r="E2118" s="25" t="str">
        <f>VLOOKUP(A2118,'Cleaned Hospitalisation data'!$A:$K,7,0)</f>
        <v>9-Nov-1961</v>
      </c>
      <c r="F2118" s="12">
        <f>VLOOKUP(A2118,'Cleaned Hospitalisation data'!$A$1:$K$2336,8,0)</f>
        <v>61</v>
      </c>
      <c r="G2118" s="12">
        <f>VLOOKUP(A2118,'Cleaned Hospitalisation data'!$A:$K,2,0)</f>
        <v>0</v>
      </c>
      <c r="H2118" s="28">
        <f>VLOOKUP(A2118,'Cleaned Hospitalisation data'!$A$1:$K$2336,3,0)</f>
        <v>13041.92</v>
      </c>
      <c r="I2118" s="12" t="str">
        <f>VLOOKUP(A2118,'Cleaned Hospitalisation data'!$A$1:$K$2336,4,0)</f>
        <v>Tier - 3</v>
      </c>
      <c r="J2118" s="12" t="str">
        <f>VLOOKUP(A2118,'Cleaned Hospitalisation data'!$A$1:$K$2336,5,0)</f>
        <v>Tier - 1</v>
      </c>
      <c r="K2118" s="12" t="str">
        <f>VLOOKUP(A2118,'Cleaned Hospitalisation data'!$A$1:$K$2336,6,0)</f>
        <v>R1011</v>
      </c>
      <c r="L2118" s="12" cm="1">
        <f t="array" ref="L2118:P2118">_xlfn.XLOOKUP(A2118,$A:$A,'Cleaned Medical Examiation data'!$B:$F)</f>
        <v>28.2</v>
      </c>
      <c r="M2118" s="12">
        <v>7.19</v>
      </c>
      <c r="N2118" s="12" t="str">
        <v>YES</v>
      </c>
      <c r="O2118" s="12" t="str">
        <v>NO</v>
      </c>
      <c r="P2118" s="12" t="str">
        <v>NO</v>
      </c>
      <c r="Q2118" s="19" t="str" cm="1">
        <f t="array" ref="Q2118:T2118">_xlfn.XLOOKUP(A2118,$A:$A,'Cleaned Medical Examiation data'!$H:$K)</f>
        <v>NO</v>
      </c>
      <c r="R2118" s="48">
        <v>2</v>
      </c>
      <c r="S2118" s="45" t="str">
        <v>Over Weight</v>
      </c>
      <c r="T2118" s="34" t="str">
        <v>Diabetes</v>
      </c>
    </row>
    <row r="2119" spans="1:20" ht="15.75">
      <c r="A2119" s="33" t="s">
        <v>2161</v>
      </c>
      <c r="B2119" s="7" t="str">
        <f>VLOOKUP(A2119,'Customer Names'!$A:$G,7,0)</f>
        <v>Mrs</v>
      </c>
      <c r="C2119" s="7" t="str">
        <f>VLOOKUP(A2119,'Customer Names'!$A:$F,6,0)</f>
        <v>Ilana</v>
      </c>
      <c r="D2119" s="7" t="str">
        <f>VLOOKUP(A2119,'Customer Names'!$A:$E,5,0)</f>
        <v>Casady</v>
      </c>
      <c r="E2119" s="25" t="str">
        <f>VLOOKUP(A2119,'Cleaned Hospitalisation data'!$A:$K,7,0)</f>
        <v>4-Nov-1965</v>
      </c>
      <c r="F2119" s="12">
        <f>VLOOKUP(A2119,'Cleaned Hospitalisation data'!$A$1:$K$2336,8,0)</f>
        <v>57</v>
      </c>
      <c r="G2119" s="12">
        <f>VLOOKUP(A2119,'Cleaned Hospitalisation data'!$A:$K,2,0)</f>
        <v>0</v>
      </c>
      <c r="H2119" s="28">
        <f>VLOOKUP(A2119,'Cleaned Hospitalisation data'!$A$1:$K$2336,3,0)</f>
        <v>13023.93</v>
      </c>
      <c r="I2119" s="12" t="str">
        <f>VLOOKUP(A2119,'Cleaned Hospitalisation data'!$A$1:$K$2336,4,0)</f>
        <v>Tier - 3</v>
      </c>
      <c r="J2119" s="12" t="str">
        <f>VLOOKUP(A2119,'Cleaned Hospitalisation data'!$A$1:$K$2336,5,0)</f>
        <v>Tier - 2</v>
      </c>
      <c r="K2119" s="12" t="str">
        <f>VLOOKUP(A2119,'Cleaned Hospitalisation data'!$A$1:$K$2336,6,0)</f>
        <v>R1025</v>
      </c>
      <c r="L2119" s="12" cm="1">
        <f t="array" ref="L2119:P2119">_xlfn.XLOOKUP(A2119,$A:$A,'Cleaned Medical Examiation data'!$B:$F)</f>
        <v>30.43</v>
      </c>
      <c r="M2119" s="12">
        <v>9.39</v>
      </c>
      <c r="N2119" s="12" t="str">
        <v>NO</v>
      </c>
      <c r="O2119" s="12" t="str">
        <v>NO</v>
      </c>
      <c r="P2119" s="12" t="str">
        <v>NO</v>
      </c>
      <c r="Q2119" s="19" t="str" cm="1">
        <f t="array" ref="Q2119:T2119">_xlfn.XLOOKUP(A2119,$A:$A,'Cleaned Medical Examiation data'!$H:$K)</f>
        <v>NO</v>
      </c>
      <c r="R2119" s="48">
        <v>0</v>
      </c>
      <c r="S2119" s="45" t="str">
        <v>Obesity</v>
      </c>
      <c r="T2119" s="34" t="str">
        <v>Diabetes</v>
      </c>
    </row>
    <row r="2120" spans="1:20" ht="15.75">
      <c r="A2120" s="33" t="s">
        <v>2162</v>
      </c>
      <c r="B2120" s="7" t="str">
        <f>VLOOKUP(A2120,'Customer Names'!$A:$G,7,0)</f>
        <v>Ms</v>
      </c>
      <c r="C2120" s="7" t="str">
        <f>VLOOKUP(A2120,'Customer Names'!$A:$F,6,0)</f>
        <v>Katherine</v>
      </c>
      <c r="D2120" s="7" t="str">
        <f>VLOOKUP(A2120,'Customer Names'!$A:$E,5,0)</f>
        <v>Phillips</v>
      </c>
      <c r="E2120" s="25" t="str">
        <f>VLOOKUP(A2120,'Cleaned Hospitalisation data'!$A:$K,7,0)</f>
        <v>23-Sep-1964</v>
      </c>
      <c r="F2120" s="12">
        <f>VLOOKUP(A2120,'Cleaned Hospitalisation data'!$A$1:$K$2336,8,0)</f>
        <v>58</v>
      </c>
      <c r="G2120" s="12">
        <f>VLOOKUP(A2120,'Cleaned Hospitalisation data'!$A:$K,2,0)</f>
        <v>1</v>
      </c>
      <c r="H2120" s="28">
        <f>VLOOKUP(A2120,'Cleaned Hospitalisation data'!$A$1:$K$2336,3,0)</f>
        <v>13019.16</v>
      </c>
      <c r="I2120" s="12" t="str">
        <f>VLOOKUP(A2120,'Cleaned Hospitalisation data'!$A$1:$K$2336,4,0)</f>
        <v>Tier - 3</v>
      </c>
      <c r="J2120" s="12" t="str">
        <f>VLOOKUP(A2120,'Cleaned Hospitalisation data'!$A$1:$K$2336,5,0)</f>
        <v>Tier - 1</v>
      </c>
      <c r="K2120" s="12" t="str">
        <f>VLOOKUP(A2120,'Cleaned Hospitalisation data'!$A$1:$K$2336,6,0)</f>
        <v>R1024</v>
      </c>
      <c r="L2120" s="12" cm="1">
        <f t="array" ref="L2120:P2120">_xlfn.XLOOKUP(A2120,$A:$A,'Cleaned Medical Examiation data'!$B:$F)</f>
        <v>32.395000000000003</v>
      </c>
      <c r="M2120" s="12">
        <v>4.2699999999999996</v>
      </c>
      <c r="N2120" s="12" t="str">
        <v>YES</v>
      </c>
      <c r="O2120" s="12" t="str">
        <v>NO</v>
      </c>
      <c r="P2120" s="12" t="str">
        <v>NO</v>
      </c>
      <c r="Q2120" s="19" t="str" cm="1">
        <f t="array" ref="Q2120:T2120">_xlfn.XLOOKUP(A2120,$A:$A,'Cleaned Medical Examiation data'!$H:$K)</f>
        <v>NO</v>
      </c>
      <c r="R2120" s="48">
        <v>1</v>
      </c>
      <c r="S2120" s="45" t="str">
        <v>Obesity</v>
      </c>
      <c r="T2120" s="34" t="str">
        <v>Normal</v>
      </c>
    </row>
    <row r="2121" spans="1:20" ht="15.75">
      <c r="A2121" s="33" t="s">
        <v>2163</v>
      </c>
      <c r="B2121" s="7" t="str">
        <f>VLOOKUP(A2121,'Customer Names'!$A:$G,7,0)</f>
        <v>Ms</v>
      </c>
      <c r="C2121" s="7" t="str">
        <f>VLOOKUP(A2121,'Customer Names'!$A:$F,6,0)</f>
        <v>Katherine</v>
      </c>
      <c r="D2121" s="7" t="str">
        <f>VLOOKUP(A2121,'Customer Names'!$A:$E,5,0)</f>
        <v>Ahokas</v>
      </c>
      <c r="E2121" s="25" t="str">
        <f>VLOOKUP(A2121,'Cleaned Hospitalisation data'!$A:$K,7,0)</f>
        <v>20-Jul-1962</v>
      </c>
      <c r="F2121" s="12">
        <f>VLOOKUP(A2121,'Cleaned Hospitalisation data'!$A$1:$K$2336,8,0)</f>
        <v>60</v>
      </c>
      <c r="G2121" s="12">
        <f>VLOOKUP(A2121,'Cleaned Hospitalisation data'!$A:$K,2,0)</f>
        <v>0</v>
      </c>
      <c r="H2121" s="28">
        <f>VLOOKUP(A2121,'Cleaned Hospitalisation data'!$A$1:$K$2336,3,0)</f>
        <v>13012.21</v>
      </c>
      <c r="I2121" s="12" t="str">
        <f>VLOOKUP(A2121,'Cleaned Hospitalisation data'!$A$1:$K$2336,4,0)</f>
        <v>Tier - 3</v>
      </c>
      <c r="J2121" s="12" t="str">
        <f>VLOOKUP(A2121,'Cleaned Hospitalisation data'!$A$1:$K$2336,5,0)</f>
        <v>Tier - 1</v>
      </c>
      <c r="K2121" s="12" t="str">
        <f>VLOOKUP(A2121,'Cleaned Hospitalisation data'!$A$1:$K$2336,6,0)</f>
        <v>R1012</v>
      </c>
      <c r="L2121" s="12" cm="1">
        <f t="array" ref="L2121:P2121">_xlfn.XLOOKUP(A2121,$A:$A,'Cleaned Medical Examiation data'!$B:$F)</f>
        <v>24.035</v>
      </c>
      <c r="M2121" s="12">
        <v>11.71</v>
      </c>
      <c r="N2121" s="12" t="str">
        <v>NO</v>
      </c>
      <c r="O2121" s="12" t="str">
        <v>NO</v>
      </c>
      <c r="P2121" s="12" t="str">
        <v>NO</v>
      </c>
      <c r="Q2121" s="19" t="str" cm="1">
        <f t="array" ref="Q2121:T2121">_xlfn.XLOOKUP(A2121,$A:$A,'Cleaned Medical Examiation data'!$H:$K)</f>
        <v>NO</v>
      </c>
      <c r="R2121" s="48">
        <v>0</v>
      </c>
      <c r="S2121" s="45" t="str">
        <v>Normal Weight</v>
      </c>
      <c r="T2121" s="34" t="str">
        <v>Diabetes</v>
      </c>
    </row>
    <row r="2122" spans="1:20" ht="15.75">
      <c r="A2122" s="33" t="s">
        <v>2164</v>
      </c>
      <c r="B2122" s="7" t="str">
        <f>VLOOKUP(A2122,'Customer Names'!$A:$G,7,0)</f>
        <v>Mr</v>
      </c>
      <c r="C2122" s="7" t="str">
        <f>VLOOKUP(A2122,'Customer Names'!$A:$F,6,0)</f>
        <v>Karl</v>
      </c>
      <c r="D2122" s="7" t="str">
        <f>VLOOKUP(A2122,'Customer Names'!$A:$E,5,0)</f>
        <v>Hebert</v>
      </c>
      <c r="E2122" s="25" t="str">
        <f>VLOOKUP(A2122,'Cleaned Hospitalisation data'!$A:$K,7,0)</f>
        <v>27-Sep-1972</v>
      </c>
      <c r="F2122" s="12">
        <f>VLOOKUP(A2122,'Cleaned Hospitalisation data'!$A$1:$K$2336,8,0)</f>
        <v>50</v>
      </c>
      <c r="G2122" s="12">
        <f>VLOOKUP(A2122,'Cleaned Hospitalisation data'!$A:$K,2,0)</f>
        <v>0</v>
      </c>
      <c r="H2122" s="28">
        <f>VLOOKUP(A2122,'Cleaned Hospitalisation data'!$A$1:$K$2336,3,0)</f>
        <v>13010.86</v>
      </c>
      <c r="I2122" s="12" t="str">
        <f>VLOOKUP(A2122,'Cleaned Hospitalisation data'!$A$1:$K$2336,4,0)</f>
        <v>Tier - 3</v>
      </c>
      <c r="J2122" s="12" t="str">
        <f>VLOOKUP(A2122,'Cleaned Hospitalisation data'!$A$1:$K$2336,5,0)</f>
        <v>Tier - 2</v>
      </c>
      <c r="K2122" s="12" t="str">
        <f>VLOOKUP(A2122,'Cleaned Hospitalisation data'!$A$1:$K$2336,6,0)</f>
        <v>R1012</v>
      </c>
      <c r="L2122" s="12" cm="1">
        <f t="array" ref="L2122:P2122">_xlfn.XLOOKUP(A2122,$A:$A,'Cleaned Medical Examiation data'!$B:$F)</f>
        <v>37.119999999999997</v>
      </c>
      <c r="M2122" s="12">
        <v>5.29</v>
      </c>
      <c r="N2122" s="12" t="str">
        <v>NO</v>
      </c>
      <c r="O2122" s="12" t="str">
        <v>NO</v>
      </c>
      <c r="P2122" s="12" t="str">
        <v>NO</v>
      </c>
      <c r="Q2122" s="19" t="str" cm="1">
        <f t="array" ref="Q2122:T2122">_xlfn.XLOOKUP(A2122,$A:$A,'Cleaned Medical Examiation data'!$H:$K)</f>
        <v>NO</v>
      </c>
      <c r="R2122" s="48">
        <v>2</v>
      </c>
      <c r="S2122" s="45" t="str">
        <v>Obesity</v>
      </c>
      <c r="T2122" s="34" t="str">
        <v>Normal</v>
      </c>
    </row>
    <row r="2123" spans="1:20" ht="15.75">
      <c r="A2123" s="33" t="s">
        <v>2165</v>
      </c>
      <c r="B2123" s="7" t="str">
        <f>VLOOKUP(A2123,'Customer Names'!$A:$G,7,0)</f>
        <v>Mr</v>
      </c>
      <c r="C2123" s="7" t="str">
        <f>VLOOKUP(A2123,'Customer Names'!$A:$F,6,0)</f>
        <v>Stephen</v>
      </c>
      <c r="D2123" s="7" t="str">
        <f>VLOOKUP(A2123,'Customer Names'!$A:$E,5,0)</f>
        <v>Fair</v>
      </c>
      <c r="E2123" s="25" t="str">
        <f>VLOOKUP(A2123,'Cleaned Hospitalisation data'!$A:$K,7,0)</f>
        <v>13-Dec-1969</v>
      </c>
      <c r="F2123" s="12">
        <f>VLOOKUP(A2123,'Cleaned Hospitalisation data'!$A$1:$K$2336,8,0)</f>
        <v>53</v>
      </c>
      <c r="G2123" s="12">
        <f>VLOOKUP(A2123,'Cleaned Hospitalisation data'!$A:$K,2,0)</f>
        <v>0</v>
      </c>
      <c r="H2123" s="28">
        <f>VLOOKUP(A2123,'Cleaned Hospitalisation data'!$A$1:$K$2336,3,0)</f>
        <v>13008.07</v>
      </c>
      <c r="I2123" s="12" t="str">
        <f>VLOOKUP(A2123,'Cleaned Hospitalisation data'!$A$1:$K$2336,4,0)</f>
        <v>Tier - 3</v>
      </c>
      <c r="J2123" s="12" t="str">
        <f>VLOOKUP(A2123,'Cleaned Hospitalisation data'!$A$1:$K$2336,5,0)</f>
        <v>Tier - 3</v>
      </c>
      <c r="K2123" s="12" t="str">
        <f>VLOOKUP(A2123,'Cleaned Hospitalisation data'!$A$1:$K$2336,6,0)</f>
        <v>R1012</v>
      </c>
      <c r="L2123" s="12" cm="1">
        <f t="array" ref="L2123:P2123">_xlfn.XLOOKUP(A2123,$A:$A,'Cleaned Medical Examiation data'!$B:$F)</f>
        <v>34.840000000000003</v>
      </c>
      <c r="M2123" s="12">
        <v>6</v>
      </c>
      <c r="N2123" s="12" t="str">
        <v>YES</v>
      </c>
      <c r="O2123" s="12" t="str">
        <v>NO</v>
      </c>
      <c r="P2123" s="12" t="str">
        <v>YES</v>
      </c>
      <c r="Q2123" s="19" t="str" cm="1">
        <f t="array" ref="Q2123:T2123">_xlfn.XLOOKUP(A2123,$A:$A,'Cleaned Medical Examiation data'!$H:$K)</f>
        <v>NO</v>
      </c>
      <c r="R2123" s="48">
        <v>1</v>
      </c>
      <c r="S2123" s="45" t="str">
        <v>Obesity</v>
      </c>
      <c r="T2123" s="34" t="str">
        <v>Prediabetes</v>
      </c>
    </row>
    <row r="2124" spans="1:20" ht="15.75">
      <c r="A2124" s="33" t="s">
        <v>2166</v>
      </c>
      <c r="B2124" s="7" t="str">
        <f>VLOOKUP(A2124,'Customer Names'!$A:$G,7,0)</f>
        <v>Mr</v>
      </c>
      <c r="C2124" s="7" t="str">
        <f>VLOOKUP(A2124,'Customer Names'!$A:$F,6,0)</f>
        <v>Will</v>
      </c>
      <c r="D2124" s="7" t="str">
        <f>VLOOKUP(A2124,'Customer Names'!$A:$E,5,0)</f>
        <v>Swenson</v>
      </c>
      <c r="E2124" s="25" t="str">
        <f>VLOOKUP(A2124,'Cleaned Hospitalisation data'!$A:$K,7,0)</f>
        <v>24-Jun-1962</v>
      </c>
      <c r="F2124" s="12">
        <f>VLOOKUP(A2124,'Cleaned Hospitalisation data'!$A$1:$K$2336,8,0)</f>
        <v>60</v>
      </c>
      <c r="G2124" s="12">
        <f>VLOOKUP(A2124,'Cleaned Hospitalisation data'!$A:$K,2,0)</f>
        <v>0</v>
      </c>
      <c r="H2124" s="28">
        <f>VLOOKUP(A2124,'Cleaned Hospitalisation data'!$A$1:$K$2336,3,0)</f>
        <v>13004.95</v>
      </c>
      <c r="I2124" s="12" t="str">
        <f>VLOOKUP(A2124,'Cleaned Hospitalisation data'!$A$1:$K$2336,4,0)</f>
        <v>Tier - 3</v>
      </c>
      <c r="J2124" s="12" t="str">
        <f>VLOOKUP(A2124,'Cleaned Hospitalisation data'!$A$1:$K$2336,5,0)</f>
        <v>Tier - 1</v>
      </c>
      <c r="K2124" s="12" t="str">
        <f>VLOOKUP(A2124,'Cleaned Hospitalisation data'!$A$1:$K$2336,6,0)</f>
        <v>R1012</v>
      </c>
      <c r="L2124" s="12" cm="1">
        <f t="array" ref="L2124:P2124">_xlfn.XLOOKUP(A2124,$A:$A,'Cleaned Medical Examiation data'!$B:$F)</f>
        <v>29.53</v>
      </c>
      <c r="M2124" s="12">
        <v>10.64</v>
      </c>
      <c r="N2124" s="12" t="str">
        <v>NO</v>
      </c>
      <c r="O2124" s="12" t="str">
        <v>NO</v>
      </c>
      <c r="P2124" s="12" t="str">
        <v>NO</v>
      </c>
      <c r="Q2124" s="19" t="str" cm="1">
        <f t="array" ref="Q2124:T2124">_xlfn.XLOOKUP(A2124,$A:$A,'Cleaned Medical Examiation data'!$H:$K)</f>
        <v>NO</v>
      </c>
      <c r="R2124" s="48">
        <v>0</v>
      </c>
      <c r="S2124" s="45" t="str">
        <v>Over Weight</v>
      </c>
      <c r="T2124" s="34" t="str">
        <v>Diabetes</v>
      </c>
    </row>
    <row r="2125" spans="1:20" ht="15.75">
      <c r="A2125" s="33" t="s">
        <v>2167</v>
      </c>
      <c r="B2125" s="7" t="str">
        <f>VLOOKUP(A2125,'Customer Names'!$A:$G,7,0)</f>
        <v>Mr</v>
      </c>
      <c r="C2125" s="7" t="str">
        <f>VLOOKUP(A2125,'Customer Names'!$A:$F,6,0)</f>
        <v>Bradley D</v>
      </c>
      <c r="D2125" s="7" t="str">
        <f>VLOOKUP(A2125,'Customer Names'!$A:$E,5,0)</f>
        <v>Revenis</v>
      </c>
      <c r="E2125" s="25" t="str">
        <f>VLOOKUP(A2125,'Cleaned Hospitalisation data'!$A:$K,7,0)</f>
        <v>30-Oct-1981</v>
      </c>
      <c r="F2125" s="12">
        <f>VLOOKUP(A2125,'Cleaned Hospitalisation data'!$A$1:$K$2336,8,0)</f>
        <v>41</v>
      </c>
      <c r="G2125" s="12">
        <f>VLOOKUP(A2125,'Cleaned Hospitalisation data'!$A:$K,2,0)</f>
        <v>1</v>
      </c>
      <c r="H2125" s="28">
        <f>VLOOKUP(A2125,'Cleaned Hospitalisation data'!$A$1:$K$2336,3,0)</f>
        <v>13002.91</v>
      </c>
      <c r="I2125" s="12" t="str">
        <f>VLOOKUP(A2125,'Cleaned Hospitalisation data'!$A$1:$K$2336,4,0)</f>
        <v>Tier - 3</v>
      </c>
      <c r="J2125" s="12" t="str">
        <f>VLOOKUP(A2125,'Cleaned Hospitalisation data'!$A$1:$K$2336,5,0)</f>
        <v>Tier - 1</v>
      </c>
      <c r="K2125" s="12" t="str">
        <f>VLOOKUP(A2125,'Cleaned Hospitalisation data'!$A$1:$K$2336,6,0)</f>
        <v>R1012</v>
      </c>
      <c r="L2125" s="12" cm="1">
        <f t="array" ref="L2125:P2125">_xlfn.XLOOKUP(A2125,$A:$A,'Cleaned Medical Examiation data'!$B:$F)</f>
        <v>42.51</v>
      </c>
      <c r="M2125" s="12">
        <v>8.2100000000000009</v>
      </c>
      <c r="N2125" s="12" t="str">
        <v>YES</v>
      </c>
      <c r="O2125" s="12" t="str">
        <v>NO</v>
      </c>
      <c r="P2125" s="12" t="str">
        <v>NO</v>
      </c>
      <c r="Q2125" s="19" t="str" cm="1">
        <f t="array" ref="Q2125:T2125">_xlfn.XLOOKUP(A2125,$A:$A,'Cleaned Medical Examiation data'!$H:$K)</f>
        <v>NO</v>
      </c>
      <c r="R2125" s="48">
        <v>0</v>
      </c>
      <c r="S2125" s="45" t="str">
        <v>Obesity</v>
      </c>
      <c r="T2125" s="34" t="str">
        <v>Diabetes</v>
      </c>
    </row>
    <row r="2126" spans="1:20" ht="15.75">
      <c r="A2126" s="33" t="s">
        <v>2168</v>
      </c>
      <c r="B2126" s="7" t="str">
        <f>VLOOKUP(A2126,'Customer Names'!$A:$G,7,0)</f>
        <v>Mrs</v>
      </c>
      <c r="C2126" s="7" t="str">
        <f>VLOOKUP(A2126,'Customer Names'!$A:$F,6,0)</f>
        <v>Amy M</v>
      </c>
      <c r="D2126" s="7" t="str">
        <f>VLOOKUP(A2126,'Customer Names'!$A:$E,5,0)</f>
        <v>Engnes</v>
      </c>
      <c r="E2126" s="25" t="str">
        <f>VLOOKUP(A2126,'Cleaned Hospitalisation data'!$A:$K,7,0)</f>
        <v>27-Nov-1979</v>
      </c>
      <c r="F2126" s="12">
        <f>VLOOKUP(A2126,'Cleaned Hospitalisation data'!$A$1:$K$2336,8,0)</f>
        <v>43</v>
      </c>
      <c r="G2126" s="12">
        <f>VLOOKUP(A2126,'Cleaned Hospitalisation data'!$A:$K,2,0)</f>
        <v>2</v>
      </c>
      <c r="H2126" s="28">
        <f>VLOOKUP(A2126,'Cleaned Hospitalisation data'!$A$1:$K$2336,3,0)</f>
        <v>12994.12</v>
      </c>
      <c r="I2126" s="12" t="str">
        <f>VLOOKUP(A2126,'Cleaned Hospitalisation data'!$A$1:$K$2336,4,0)</f>
        <v>Tier - 3</v>
      </c>
      <c r="J2126" s="12" t="str">
        <f>VLOOKUP(A2126,'Cleaned Hospitalisation data'!$A$1:$K$2336,5,0)</f>
        <v>Tier - 2</v>
      </c>
      <c r="K2126" s="12" t="str">
        <f>VLOOKUP(A2126,'Cleaned Hospitalisation data'!$A$1:$K$2336,6,0)</f>
        <v>R1026</v>
      </c>
      <c r="L2126" s="12" cm="1">
        <f t="array" ref="L2126:P2126">_xlfn.XLOOKUP(A2126,$A:$A,'Cleaned Medical Examiation data'!$B:$F)</f>
        <v>38.14</v>
      </c>
      <c r="M2126" s="12">
        <v>5.58</v>
      </c>
      <c r="N2126" s="12" t="str">
        <v>NO</v>
      </c>
      <c r="O2126" s="12" t="str">
        <v>NO</v>
      </c>
      <c r="P2126" s="12" t="str">
        <v>YES</v>
      </c>
      <c r="Q2126" s="19" t="str" cm="1">
        <f t="array" ref="Q2126:T2126">_xlfn.XLOOKUP(A2126,$A:$A,'Cleaned Medical Examiation data'!$H:$K)</f>
        <v>NO</v>
      </c>
      <c r="R2126" s="48">
        <v>1</v>
      </c>
      <c r="S2126" s="45" t="str">
        <v>Obesity</v>
      </c>
      <c r="T2126" s="34" t="str">
        <v>Normal</v>
      </c>
    </row>
    <row r="2127" spans="1:20" ht="15.75">
      <c r="A2127" s="33" t="s">
        <v>2169</v>
      </c>
      <c r="B2127" s="7" t="str">
        <f>VLOOKUP(A2127,'Customer Names'!$A:$G,7,0)</f>
        <v>Ms</v>
      </c>
      <c r="C2127" s="7" t="str">
        <f>VLOOKUP(A2127,'Customer Names'!$A:$F,6,0)</f>
        <v>Gwen M</v>
      </c>
      <c r="D2127" s="7" t="str">
        <f>VLOOKUP(A2127,'Customer Names'!$A:$E,5,0)</f>
        <v>Meyer</v>
      </c>
      <c r="E2127" s="25" t="str">
        <f>VLOOKUP(A2127,'Cleaned Hospitalisation data'!$A:$K,7,0)</f>
        <v>7-Oct-1964</v>
      </c>
      <c r="F2127" s="12">
        <f>VLOOKUP(A2127,'Cleaned Hospitalisation data'!$A$1:$K$2336,8,0)</f>
        <v>58</v>
      </c>
      <c r="G2127" s="12">
        <f>VLOOKUP(A2127,'Cleaned Hospitalisation data'!$A:$K,2,0)</f>
        <v>0</v>
      </c>
      <c r="H2127" s="28">
        <f>VLOOKUP(A2127,'Cleaned Hospitalisation data'!$A$1:$K$2336,3,0)</f>
        <v>41331.79</v>
      </c>
      <c r="I2127" s="12" t="str">
        <f>VLOOKUP(A2127,'Cleaned Hospitalisation data'!$A$1:$K$2336,4,0)</f>
        <v>Tier - 1</v>
      </c>
      <c r="J2127" s="12" t="str">
        <f>VLOOKUP(A2127,'Cleaned Hospitalisation data'!$A$1:$K$2336,5,0)</f>
        <v>Tier - 2</v>
      </c>
      <c r="K2127" s="12" t="str">
        <f>VLOOKUP(A2127,'Cleaned Hospitalisation data'!$A$1:$K$2336,6,0)</f>
        <v>R1011</v>
      </c>
      <c r="L2127" s="12" cm="1">
        <f t="array" ref="L2127:P2127">_xlfn.XLOOKUP(A2127,$A:$A,'Cleaned Medical Examiation data'!$B:$F)</f>
        <v>45.65</v>
      </c>
      <c r="M2127" s="12">
        <v>5.1100000000000003</v>
      </c>
      <c r="N2127" s="12" t="str">
        <v>YES</v>
      </c>
      <c r="O2127" s="12" t="str">
        <v>NO</v>
      </c>
      <c r="P2127" s="12" t="str">
        <v>NO</v>
      </c>
      <c r="Q2127" s="19" t="str" cm="1">
        <f t="array" ref="Q2127:T2127">_xlfn.XLOOKUP(A2127,$A:$A,'Cleaned Medical Examiation data'!$H:$K)</f>
        <v>YES</v>
      </c>
      <c r="R2127" s="48">
        <v>1</v>
      </c>
      <c r="S2127" s="45" t="str">
        <v>Obesity</v>
      </c>
      <c r="T2127" s="34" t="str">
        <v>Normal</v>
      </c>
    </row>
    <row r="2128" spans="1:20" ht="15.75">
      <c r="A2128" s="33" t="s">
        <v>2170</v>
      </c>
      <c r="B2128" s="7" t="str">
        <f>VLOOKUP(A2128,'Customer Names'!$A:$G,7,0)</f>
        <v>Mr</v>
      </c>
      <c r="C2128" s="7" t="str">
        <f>VLOOKUP(A2128,'Customer Names'!$A:$F,6,0)</f>
        <v>Matthew W</v>
      </c>
      <c r="D2128" s="7" t="str">
        <f>VLOOKUP(A2128,'Customer Names'!$A:$E,5,0)</f>
        <v>Wiltse</v>
      </c>
      <c r="E2128" s="25" t="str">
        <f>VLOOKUP(A2128,'Cleaned Hospitalisation data'!$A:$K,7,0)</f>
        <v>28-Nov-1960</v>
      </c>
      <c r="F2128" s="12">
        <f>VLOOKUP(A2128,'Cleaned Hospitalisation data'!$A$1:$K$2336,8,0)</f>
        <v>62</v>
      </c>
      <c r="G2128" s="12">
        <f>VLOOKUP(A2128,'Cleaned Hospitalisation data'!$A:$K,2,0)</f>
        <v>0</v>
      </c>
      <c r="H2128" s="28">
        <f>VLOOKUP(A2128,'Cleaned Hospitalisation data'!$A$1:$K$2336,3,0)</f>
        <v>12982.87</v>
      </c>
      <c r="I2128" s="12" t="str">
        <f>VLOOKUP(A2128,'Cleaned Hospitalisation data'!$A$1:$K$2336,4,0)</f>
        <v>Tier - 3</v>
      </c>
      <c r="J2128" s="12" t="str">
        <f>VLOOKUP(A2128,'Cleaned Hospitalisation data'!$A$1:$K$2336,5,0)</f>
        <v>Tier - 1</v>
      </c>
      <c r="K2128" s="12" t="str">
        <f>VLOOKUP(A2128,'Cleaned Hospitalisation data'!$A$1:$K$2336,6,0)</f>
        <v>R1013</v>
      </c>
      <c r="L2128" s="12" cm="1">
        <f t="array" ref="L2128:P2128">_xlfn.XLOOKUP(A2128,$A:$A,'Cleaned Medical Examiation data'!$B:$F)</f>
        <v>39.93</v>
      </c>
      <c r="M2128" s="12">
        <v>8.75</v>
      </c>
      <c r="N2128" s="12" t="str">
        <v>NO</v>
      </c>
      <c r="O2128" s="12" t="str">
        <v>NO</v>
      </c>
      <c r="P2128" s="12" t="str">
        <v>NO</v>
      </c>
      <c r="Q2128" s="19" t="str" cm="1">
        <f t="array" ref="Q2128:T2128">_xlfn.XLOOKUP(A2128,$A:$A,'Cleaned Medical Examiation data'!$H:$K)</f>
        <v>NO</v>
      </c>
      <c r="R2128" s="48">
        <v>0</v>
      </c>
      <c r="S2128" s="45" t="str">
        <v>Obesity</v>
      </c>
      <c r="T2128" s="34" t="str">
        <v>Diabetes</v>
      </c>
    </row>
    <row r="2129" spans="1:20" ht="15.75">
      <c r="A2129" s="33" t="s">
        <v>2171</v>
      </c>
      <c r="B2129" s="7" t="str">
        <f>VLOOKUP(A2129,'Customer Names'!$A:$G,7,0)</f>
        <v>Mr</v>
      </c>
      <c r="C2129" s="7" t="str">
        <f>VLOOKUP(A2129,'Customer Names'!$A:$F,6,0)</f>
        <v>Doug</v>
      </c>
      <c r="D2129" s="7" t="str">
        <f>VLOOKUP(A2129,'Customer Names'!$A:$E,5,0)</f>
        <v>Fernandez</v>
      </c>
      <c r="E2129" s="25" t="str">
        <f>VLOOKUP(A2129,'Cleaned Hospitalisation data'!$A:$K,7,0)</f>
        <v>23-Sep-1960</v>
      </c>
      <c r="F2129" s="12">
        <f>VLOOKUP(A2129,'Cleaned Hospitalisation data'!$A$1:$K$2336,8,0)</f>
        <v>62</v>
      </c>
      <c r="G2129" s="12">
        <f>VLOOKUP(A2129,'Cleaned Hospitalisation data'!$A:$K,2,0)</f>
        <v>0</v>
      </c>
      <c r="H2129" s="28">
        <f>VLOOKUP(A2129,'Cleaned Hospitalisation data'!$A$1:$K$2336,3,0)</f>
        <v>12981.35</v>
      </c>
      <c r="I2129" s="12" t="str">
        <f>VLOOKUP(A2129,'Cleaned Hospitalisation data'!$A$1:$K$2336,4,0)</f>
        <v>Tier - 3</v>
      </c>
      <c r="J2129" s="12" t="str">
        <f>VLOOKUP(A2129,'Cleaned Hospitalisation data'!$A$1:$K$2336,5,0)</f>
        <v>Tier - 3</v>
      </c>
      <c r="K2129" s="12" t="str">
        <f>VLOOKUP(A2129,'Cleaned Hospitalisation data'!$A$1:$K$2336,6,0)</f>
        <v>R1013</v>
      </c>
      <c r="L2129" s="12" cm="1">
        <f t="array" ref="L2129:P2129">_xlfn.XLOOKUP(A2129,$A:$A,'Cleaned Medical Examiation data'!$B:$F)</f>
        <v>38.83</v>
      </c>
      <c r="M2129" s="12">
        <v>11.86</v>
      </c>
      <c r="N2129" s="12" t="str">
        <v>NO</v>
      </c>
      <c r="O2129" s="12" t="str">
        <v>NO</v>
      </c>
      <c r="P2129" s="12" t="str">
        <v>NO</v>
      </c>
      <c r="Q2129" s="19" t="str" cm="1">
        <f t="array" ref="Q2129:T2129">_xlfn.XLOOKUP(A2129,$A:$A,'Cleaned Medical Examiation data'!$H:$K)</f>
        <v>NO</v>
      </c>
      <c r="R2129" s="48">
        <v>0</v>
      </c>
      <c r="S2129" s="45" t="str">
        <v>Obesity</v>
      </c>
      <c r="T2129" s="34" t="str">
        <v>Diabetes</v>
      </c>
    </row>
    <row r="2130" spans="1:20" ht="15.75">
      <c r="A2130" s="33" t="s">
        <v>2172</v>
      </c>
      <c r="B2130" s="7" t="str">
        <f>VLOOKUP(A2130,'Customer Names'!$A:$G,7,0)</f>
        <v>Mr</v>
      </c>
      <c r="C2130" s="7" t="str">
        <f>VLOOKUP(A2130,'Customer Names'!$A:$F,6,0)</f>
        <v>Tom</v>
      </c>
      <c r="D2130" s="7" t="str">
        <f>VLOOKUP(A2130,'Customer Names'!$A:$E,5,0)</f>
        <v>Edwards</v>
      </c>
      <c r="E2130" s="25" t="str">
        <f>VLOOKUP(A2130,'Cleaned Hospitalisation data'!$A:$K,7,0)</f>
        <v>22-Jun-1960</v>
      </c>
      <c r="F2130" s="12">
        <f>VLOOKUP(A2130,'Cleaned Hospitalisation data'!$A$1:$K$2336,8,0)</f>
        <v>62</v>
      </c>
      <c r="G2130" s="12">
        <f>VLOOKUP(A2130,'Cleaned Hospitalisation data'!$A:$K,2,0)</f>
        <v>0</v>
      </c>
      <c r="H2130" s="28">
        <f>VLOOKUP(A2130,'Cleaned Hospitalisation data'!$A$1:$K$2336,3,0)</f>
        <v>12979.36</v>
      </c>
      <c r="I2130" s="12" t="str">
        <f>VLOOKUP(A2130,'Cleaned Hospitalisation data'!$A$1:$K$2336,4,0)</f>
        <v>Tier - 3</v>
      </c>
      <c r="J2130" s="12" t="str">
        <f>VLOOKUP(A2130,'Cleaned Hospitalisation data'!$A$1:$K$2336,5,0)</f>
        <v>Tier - 1</v>
      </c>
      <c r="K2130" s="12" t="str">
        <f>VLOOKUP(A2130,'Cleaned Hospitalisation data'!$A$1:$K$2336,6,0)</f>
        <v>R1011</v>
      </c>
      <c r="L2130" s="12" cm="1">
        <f t="array" ref="L2130:P2130">_xlfn.XLOOKUP(A2130,$A:$A,'Cleaned Medical Examiation data'!$B:$F)</f>
        <v>37.4</v>
      </c>
      <c r="M2130" s="12">
        <v>11.46</v>
      </c>
      <c r="N2130" s="12" t="str">
        <v>NO</v>
      </c>
      <c r="O2130" s="12" t="str">
        <v>NO</v>
      </c>
      <c r="P2130" s="12" t="str">
        <v>NO</v>
      </c>
      <c r="Q2130" s="19" t="str" cm="1">
        <f t="array" ref="Q2130:T2130">_xlfn.XLOOKUP(A2130,$A:$A,'Cleaned Medical Examiation data'!$H:$K)</f>
        <v>NO</v>
      </c>
      <c r="R2130" s="48">
        <v>0</v>
      </c>
      <c r="S2130" s="45" t="str">
        <v>Obesity</v>
      </c>
      <c r="T2130" s="34" t="str">
        <v>Diabetes</v>
      </c>
    </row>
    <row r="2131" spans="1:20" ht="15.75">
      <c r="A2131" s="33" t="s">
        <v>2173</v>
      </c>
      <c r="B2131" s="7" t="str">
        <f>VLOOKUP(A2131,'Customer Names'!$A:$G,7,0)</f>
        <v>Mr</v>
      </c>
      <c r="C2131" s="7" t="str">
        <f>VLOOKUP(A2131,'Customer Names'!$A:$F,6,0)</f>
        <v>Jonathan</v>
      </c>
      <c r="D2131" s="7" t="str">
        <f>VLOOKUP(A2131,'Customer Names'!$A:$E,5,0)</f>
        <v>Pinney</v>
      </c>
      <c r="E2131" s="25" t="str">
        <f>VLOOKUP(A2131,'Cleaned Hospitalisation data'!$A:$K,7,0)</f>
        <v>4-Nov-1960</v>
      </c>
      <c r="F2131" s="12">
        <f>VLOOKUP(A2131,'Cleaned Hospitalisation data'!$A$1:$K$2336,8,0)</f>
        <v>62</v>
      </c>
      <c r="G2131" s="12">
        <f>VLOOKUP(A2131,'Cleaned Hospitalisation data'!$A:$K,2,0)</f>
        <v>0</v>
      </c>
      <c r="H2131" s="28">
        <f>VLOOKUP(A2131,'Cleaned Hospitalisation data'!$A$1:$K$2336,3,0)</f>
        <v>12957.12</v>
      </c>
      <c r="I2131" s="12" t="str">
        <f>VLOOKUP(A2131,'Cleaned Hospitalisation data'!$A$1:$K$2336,4,0)</f>
        <v>Tier - 3</v>
      </c>
      <c r="J2131" s="12" t="str">
        <f>VLOOKUP(A2131,'Cleaned Hospitalisation data'!$A$1:$K$2336,5,0)</f>
        <v>Tier - 1</v>
      </c>
      <c r="K2131" s="12" t="str">
        <f>VLOOKUP(A2131,'Cleaned Hospitalisation data'!$A$1:$K$2336,6,0)</f>
        <v>R1011</v>
      </c>
      <c r="L2131" s="12" cm="1">
        <f t="array" ref="L2131:P2131">_xlfn.XLOOKUP(A2131,$A:$A,'Cleaned Medical Examiation data'!$B:$F)</f>
        <v>21.4</v>
      </c>
      <c r="M2131" s="12">
        <v>9.0299999999999994</v>
      </c>
      <c r="N2131" s="12" t="str">
        <v>NO</v>
      </c>
      <c r="O2131" s="12" t="str">
        <v>NO</v>
      </c>
      <c r="P2131" s="12" t="str">
        <v>NO</v>
      </c>
      <c r="Q2131" s="19" t="str" cm="1">
        <f t="array" ref="Q2131:T2131">_xlfn.XLOOKUP(A2131,$A:$A,'Cleaned Medical Examiation data'!$H:$K)</f>
        <v>NO</v>
      </c>
      <c r="R2131" s="48">
        <v>0</v>
      </c>
      <c r="S2131" s="45" t="str">
        <v>Normal Weight</v>
      </c>
      <c r="T2131" s="34" t="str">
        <v>Diabetes</v>
      </c>
    </row>
    <row r="2132" spans="1:20" ht="15.75">
      <c r="A2132" s="33" t="s">
        <v>2174</v>
      </c>
      <c r="B2132" s="7" t="str">
        <f>VLOOKUP(A2132,'Customer Names'!$A:$G,7,0)</f>
        <v>Mr</v>
      </c>
      <c r="C2132" s="7" t="str">
        <f>VLOOKUP(A2132,'Customer Names'!$A:$F,6,0)</f>
        <v>Wayne A</v>
      </c>
      <c r="D2132" s="7" t="str">
        <f>VLOOKUP(A2132,'Customer Names'!$A:$E,5,0)</f>
        <v>Levy</v>
      </c>
      <c r="E2132" s="25" t="str">
        <f>VLOOKUP(A2132,'Cleaned Hospitalisation data'!$A:$K,7,0)</f>
        <v>20-Aug-1961</v>
      </c>
      <c r="F2132" s="12">
        <f>VLOOKUP(A2132,'Cleaned Hospitalisation data'!$A$1:$K$2336,8,0)</f>
        <v>61</v>
      </c>
      <c r="G2132" s="12">
        <f>VLOOKUP(A2132,'Cleaned Hospitalisation data'!$A:$K,2,0)</f>
        <v>0</v>
      </c>
      <c r="H2132" s="28">
        <f>VLOOKUP(A2132,'Cleaned Hospitalisation data'!$A$1:$K$2336,3,0)</f>
        <v>12950.07</v>
      </c>
      <c r="I2132" s="12" t="str">
        <f>VLOOKUP(A2132,'Cleaned Hospitalisation data'!$A$1:$K$2336,4,0)</f>
        <v>Tier - 3</v>
      </c>
      <c r="J2132" s="12" t="str">
        <f>VLOOKUP(A2132,'Cleaned Hospitalisation data'!$A$1:$K$2336,5,0)</f>
        <v>Tier - 1</v>
      </c>
      <c r="K2132" s="12" t="str">
        <f>VLOOKUP(A2132,'Cleaned Hospitalisation data'!$A$1:$K$2336,6,0)</f>
        <v>R1012</v>
      </c>
      <c r="L2132" s="12" cm="1">
        <f t="array" ref="L2132:P2132">_xlfn.XLOOKUP(A2132,$A:$A,'Cleaned Medical Examiation data'!$B:$F)</f>
        <v>38.380000000000003</v>
      </c>
      <c r="M2132" s="12">
        <v>8.26</v>
      </c>
      <c r="N2132" s="12" t="str">
        <v>YES</v>
      </c>
      <c r="O2132" s="12" t="str">
        <v>NO</v>
      </c>
      <c r="P2132" s="12" t="str">
        <v>NO</v>
      </c>
      <c r="Q2132" s="19" t="str" cm="1">
        <f t="array" ref="Q2132:T2132">_xlfn.XLOOKUP(A2132,$A:$A,'Cleaned Medical Examiation data'!$H:$K)</f>
        <v>NO</v>
      </c>
      <c r="R2132" s="48">
        <v>2</v>
      </c>
      <c r="S2132" s="45" t="str">
        <v>Obesity</v>
      </c>
      <c r="T2132" s="34" t="str">
        <v>Diabetes</v>
      </c>
    </row>
    <row r="2133" spans="1:20" ht="15.75">
      <c r="A2133" s="33" t="s">
        <v>2175</v>
      </c>
      <c r="B2133" s="7" t="str">
        <f>VLOOKUP(A2133,'Customer Names'!$A:$G,7,0)</f>
        <v>Mr</v>
      </c>
      <c r="C2133" s="7" t="str">
        <f>VLOOKUP(A2133,'Customer Names'!$A:$F,6,0)</f>
        <v>Nobuyori</v>
      </c>
      <c r="D2133" s="7" t="str">
        <f>VLOOKUP(A2133,'Customer Names'!$A:$E,5,0)</f>
        <v>Takeda</v>
      </c>
      <c r="E2133" s="25" t="str">
        <f>VLOOKUP(A2133,'Cleaned Hospitalisation data'!$A:$K,7,0)</f>
        <v>22-Dec-1966</v>
      </c>
      <c r="F2133" s="12">
        <f>VLOOKUP(A2133,'Cleaned Hospitalisation data'!$A$1:$K$2336,8,0)</f>
        <v>56</v>
      </c>
      <c r="G2133" s="12">
        <f>VLOOKUP(A2133,'Cleaned Hospitalisation data'!$A:$K,2,0)</f>
        <v>4</v>
      </c>
      <c r="H2133" s="28">
        <f>VLOOKUP(A2133,'Cleaned Hospitalisation data'!$A$1:$K$2336,3,0)</f>
        <v>12949.16</v>
      </c>
      <c r="I2133" s="12" t="str">
        <f>VLOOKUP(A2133,'Cleaned Hospitalisation data'!$A$1:$K$2336,4,0)</f>
        <v>Tier - 3</v>
      </c>
      <c r="J2133" s="12" t="str">
        <f>VLOOKUP(A2133,'Cleaned Hospitalisation data'!$A$1:$K$2336,5,0)</f>
        <v>Tier - 3</v>
      </c>
      <c r="K2133" s="12" t="str">
        <f>VLOOKUP(A2133,'Cleaned Hospitalisation data'!$A$1:$K$2336,6,0)</f>
        <v>R1013</v>
      </c>
      <c r="L2133" s="12" cm="1">
        <f t="array" ref="L2133:P2133">_xlfn.XLOOKUP(A2133,$A:$A,'Cleaned Medical Examiation data'!$B:$F)</f>
        <v>33.659999999999997</v>
      </c>
      <c r="M2133" s="12">
        <v>5.42</v>
      </c>
      <c r="N2133" s="12" t="str">
        <v>YES</v>
      </c>
      <c r="O2133" s="12" t="str">
        <v>NO</v>
      </c>
      <c r="P2133" s="12" t="str">
        <v>NO</v>
      </c>
      <c r="Q2133" s="19" t="str" cm="1">
        <f t="array" ref="Q2133:T2133">_xlfn.XLOOKUP(A2133,$A:$A,'Cleaned Medical Examiation data'!$H:$K)</f>
        <v>NO</v>
      </c>
      <c r="R2133" s="48">
        <v>2</v>
      </c>
      <c r="S2133" s="45" t="str">
        <v>Obesity</v>
      </c>
      <c r="T2133" s="34" t="str">
        <v>Normal</v>
      </c>
    </row>
    <row r="2134" spans="1:20" ht="15.75">
      <c r="A2134" s="33" t="s">
        <v>2176</v>
      </c>
      <c r="B2134" s="7" t="str">
        <f>VLOOKUP(A2134,'Customer Names'!$A:$G,7,0)</f>
        <v>Mr</v>
      </c>
      <c r="C2134" s="7" t="str">
        <f>VLOOKUP(A2134,'Customer Names'!$A:$F,6,0)</f>
        <v>Rich</v>
      </c>
      <c r="D2134" s="7" t="str">
        <f>VLOOKUP(A2134,'Customer Names'!$A:$E,5,0)</f>
        <v>Burke</v>
      </c>
      <c r="E2134" s="25" t="str">
        <f>VLOOKUP(A2134,'Cleaned Hospitalisation data'!$A:$K,7,0)</f>
        <v>14-Aug-1963</v>
      </c>
      <c r="F2134" s="12">
        <f>VLOOKUP(A2134,'Cleaned Hospitalisation data'!$A$1:$K$2336,8,0)</f>
        <v>59</v>
      </c>
      <c r="G2134" s="12">
        <f>VLOOKUP(A2134,'Cleaned Hospitalisation data'!$A:$K,2,0)</f>
        <v>2</v>
      </c>
      <c r="H2134" s="28">
        <f>VLOOKUP(A2134,'Cleaned Hospitalisation data'!$A$1:$K$2336,3,0)</f>
        <v>12928.79</v>
      </c>
      <c r="I2134" s="12" t="str">
        <f>VLOOKUP(A2134,'Cleaned Hospitalisation data'!$A$1:$K$2336,4,0)</f>
        <v>Tier - 3</v>
      </c>
      <c r="J2134" s="12" t="str">
        <f>VLOOKUP(A2134,'Cleaned Hospitalisation data'!$A$1:$K$2336,5,0)</f>
        <v>Tier - 2</v>
      </c>
      <c r="K2134" s="12" t="str">
        <f>VLOOKUP(A2134,'Cleaned Hospitalisation data'!$A$1:$K$2336,6,0)</f>
        <v>R1013</v>
      </c>
      <c r="L2134" s="12" cm="1">
        <f t="array" ref="L2134:P2134">_xlfn.XLOOKUP(A2134,$A:$A,'Cleaned Medical Examiation data'!$B:$F)</f>
        <v>31.79</v>
      </c>
      <c r="M2134" s="12">
        <v>11.33</v>
      </c>
      <c r="N2134" s="12" t="str">
        <v>YES</v>
      </c>
      <c r="O2134" s="12" t="str">
        <v>NO</v>
      </c>
      <c r="P2134" s="12" t="str">
        <v>YES</v>
      </c>
      <c r="Q2134" s="19" t="str" cm="1">
        <f t="array" ref="Q2134:T2134">_xlfn.XLOOKUP(A2134,$A:$A,'Cleaned Medical Examiation data'!$H:$K)</f>
        <v>NO</v>
      </c>
      <c r="R2134" s="48">
        <v>1</v>
      </c>
      <c r="S2134" s="45" t="str">
        <v>Obesity</v>
      </c>
      <c r="T2134" s="34" t="str">
        <v>Diabetes</v>
      </c>
    </row>
    <row r="2135" spans="1:20" ht="15.75">
      <c r="A2135" s="33" t="s">
        <v>2177</v>
      </c>
      <c r="B2135" s="7" t="str">
        <f>VLOOKUP(A2135,'Customer Names'!$A:$G,7,0)</f>
        <v>Mr</v>
      </c>
      <c r="C2135" s="7" t="str">
        <f>VLOOKUP(A2135,'Customer Names'!$A:$F,6,0)</f>
        <v>Marcos S</v>
      </c>
      <c r="D2135" s="7" t="str">
        <f>VLOOKUP(A2135,'Customer Names'!$A:$E,5,0)</f>
        <v>Duarte</v>
      </c>
      <c r="E2135" s="25" t="str">
        <f>VLOOKUP(A2135,'Cleaned Hospitalisation data'!$A:$K,7,0)</f>
        <v>1-Sep-1963</v>
      </c>
      <c r="F2135" s="12">
        <f>VLOOKUP(A2135,'Cleaned Hospitalisation data'!$A$1:$K$2336,8,0)</f>
        <v>59</v>
      </c>
      <c r="G2135" s="12">
        <f>VLOOKUP(A2135,'Cleaned Hospitalisation data'!$A:$K,2,0)</f>
        <v>2</v>
      </c>
      <c r="H2135" s="28">
        <f>VLOOKUP(A2135,'Cleaned Hospitalisation data'!$A$1:$K$2336,3,0)</f>
        <v>12925.89</v>
      </c>
      <c r="I2135" s="12" t="str">
        <f>VLOOKUP(A2135,'Cleaned Hospitalisation data'!$A$1:$K$2336,4,0)</f>
        <v>Tier - 3</v>
      </c>
      <c r="J2135" s="12" t="str">
        <f>VLOOKUP(A2135,'Cleaned Hospitalisation data'!$A$1:$K$2336,5,0)</f>
        <v>Tier - 2</v>
      </c>
      <c r="K2135" s="12" t="str">
        <f>VLOOKUP(A2135,'Cleaned Hospitalisation data'!$A$1:$K$2336,6,0)</f>
        <v>R1013</v>
      </c>
      <c r="L2135" s="12" cm="1">
        <f t="array" ref="L2135:P2135">_xlfn.XLOOKUP(A2135,$A:$A,'Cleaned Medical Examiation data'!$B:$F)</f>
        <v>29.7</v>
      </c>
      <c r="M2135" s="12">
        <v>7.69</v>
      </c>
      <c r="N2135" s="12" t="str">
        <v>YES</v>
      </c>
      <c r="O2135" s="12" t="str">
        <v>NO</v>
      </c>
      <c r="P2135" s="12" t="str">
        <v>YES</v>
      </c>
      <c r="Q2135" s="19" t="str" cm="1">
        <f t="array" ref="Q2135:T2135">_xlfn.XLOOKUP(A2135,$A:$A,'Cleaned Medical Examiation data'!$H:$K)</f>
        <v>NO</v>
      </c>
      <c r="R2135" s="48">
        <v>1</v>
      </c>
      <c r="S2135" s="45" t="str">
        <v>Over Weight</v>
      </c>
      <c r="T2135" s="34" t="str">
        <v>Diabetes</v>
      </c>
    </row>
    <row r="2136" spans="1:20" ht="15.75">
      <c r="A2136" s="33" t="s">
        <v>2178</v>
      </c>
      <c r="B2136" s="7" t="str">
        <f>VLOOKUP(A2136,'Customer Names'!$A:$G,7,0)</f>
        <v>Mr</v>
      </c>
      <c r="C2136" s="7" t="str">
        <f>VLOOKUP(A2136,'Customer Names'!$A:$F,6,0)</f>
        <v>Dave</v>
      </c>
      <c r="D2136" s="7" t="str">
        <f>VLOOKUP(A2136,'Customer Names'!$A:$E,5,0)</f>
        <v>Clark</v>
      </c>
      <c r="E2136" s="25" t="str">
        <f>VLOOKUP(A2136,'Cleaned Hospitalisation data'!$A:$K,7,0)</f>
        <v>16-Aug-1963</v>
      </c>
      <c r="F2136" s="12">
        <f>VLOOKUP(A2136,'Cleaned Hospitalisation data'!$A$1:$K$2336,8,0)</f>
        <v>59</v>
      </c>
      <c r="G2136" s="12">
        <f>VLOOKUP(A2136,'Cleaned Hospitalisation data'!$A:$K,2,0)</f>
        <v>1</v>
      </c>
      <c r="H2136" s="28">
        <f>VLOOKUP(A2136,'Cleaned Hospitalisation data'!$A$1:$K$2336,3,0)</f>
        <v>12913.99</v>
      </c>
      <c r="I2136" s="12" t="str">
        <f>VLOOKUP(A2136,'Cleaned Hospitalisation data'!$A$1:$K$2336,4,0)</f>
        <v>Tier - 3</v>
      </c>
      <c r="J2136" s="12" t="str">
        <f>VLOOKUP(A2136,'Cleaned Hospitalisation data'!$A$1:$K$2336,5,0)</f>
        <v>Tier - 2</v>
      </c>
      <c r="K2136" s="12" t="str">
        <f>VLOOKUP(A2136,'Cleaned Hospitalisation data'!$A$1:$K$2336,6,0)</f>
        <v>R1016</v>
      </c>
      <c r="L2136" s="12" cm="1">
        <f t="array" ref="L2136:P2136">_xlfn.XLOOKUP(A2136,$A:$A,'Cleaned Medical Examiation data'!$B:$F)</f>
        <v>25.46</v>
      </c>
      <c r="M2136" s="12">
        <v>8.77</v>
      </c>
      <c r="N2136" s="12" t="str">
        <v>YES</v>
      </c>
      <c r="O2136" s="12" t="str">
        <v>NO</v>
      </c>
      <c r="P2136" s="12" t="str">
        <v>YES</v>
      </c>
      <c r="Q2136" s="19" t="str" cm="1">
        <f t="array" ref="Q2136:T2136">_xlfn.XLOOKUP(A2136,$A:$A,'Cleaned Medical Examiation data'!$H:$K)</f>
        <v>NO</v>
      </c>
      <c r="R2136" s="48">
        <v>1</v>
      </c>
      <c r="S2136" s="45" t="str">
        <v>Over Weight</v>
      </c>
      <c r="T2136" s="34" t="str">
        <v>Diabetes</v>
      </c>
    </row>
    <row r="2137" spans="1:20" ht="15.75">
      <c r="A2137" s="33" t="s">
        <v>2179</v>
      </c>
      <c r="B2137" s="7" t="str">
        <f>VLOOKUP(A2137,'Customer Names'!$A:$G,7,0)</f>
        <v>Mr</v>
      </c>
      <c r="C2137" s="7" t="str">
        <f>VLOOKUP(A2137,'Customer Names'!$A:$F,6,0)</f>
        <v>Andy</v>
      </c>
      <c r="D2137" s="7" t="str">
        <f>VLOOKUP(A2137,'Customer Names'!$A:$E,5,0)</f>
        <v>Nice</v>
      </c>
      <c r="E2137" s="25" t="str">
        <f>VLOOKUP(A2137,'Cleaned Hospitalisation data'!$A:$K,7,0)</f>
        <v>9-Jul-2004</v>
      </c>
      <c r="F2137" s="12">
        <f>VLOOKUP(A2137,'Cleaned Hospitalisation data'!$A$1:$K$2336,8,0)</f>
        <v>18</v>
      </c>
      <c r="G2137" s="12">
        <f>VLOOKUP(A2137,'Cleaned Hospitalisation data'!$A:$K,2,0)</f>
        <v>0</v>
      </c>
      <c r="H2137" s="28">
        <f>VLOOKUP(A2137,'Cleaned Hospitalisation data'!$A$1:$K$2336,3,0)</f>
        <v>12890.06</v>
      </c>
      <c r="I2137" s="12" t="str">
        <f>VLOOKUP(A2137,'Cleaned Hospitalisation data'!$A$1:$K$2336,4,0)</f>
        <v>Tier - 3</v>
      </c>
      <c r="J2137" s="12" t="str">
        <f>VLOOKUP(A2137,'Cleaned Hospitalisation data'!$A$1:$K$2336,5,0)</f>
        <v>Tier - 1</v>
      </c>
      <c r="K2137" s="12" t="str">
        <f>VLOOKUP(A2137,'Cleaned Hospitalisation data'!$A$1:$K$2336,6,0)</f>
        <v>R1019</v>
      </c>
      <c r="L2137" s="12" cm="1">
        <f t="array" ref="L2137:P2137">_xlfn.XLOOKUP(A2137,$A:$A,'Cleaned Medical Examiation data'!$B:$F)</f>
        <v>39.14</v>
      </c>
      <c r="M2137" s="12">
        <v>4.91</v>
      </c>
      <c r="N2137" s="12" t="str">
        <v>NO</v>
      </c>
      <c r="O2137" s="12" t="str">
        <v>YES</v>
      </c>
      <c r="P2137" s="12" t="str">
        <v>NO</v>
      </c>
      <c r="Q2137" s="19" t="str" cm="1">
        <f t="array" ref="Q2137:T2137">_xlfn.XLOOKUP(A2137,$A:$A,'Cleaned Medical Examiation data'!$H:$K)</f>
        <v>NO</v>
      </c>
      <c r="R2137" s="48">
        <v>1</v>
      </c>
      <c r="S2137" s="45" t="str">
        <v>Obesity</v>
      </c>
      <c r="T2137" s="34" t="str">
        <v>Normal</v>
      </c>
    </row>
    <row r="2138" spans="1:20" ht="15.75">
      <c r="A2138" s="33" t="s">
        <v>2180</v>
      </c>
      <c r="B2138" s="7" t="str">
        <f>VLOOKUP(A2138,'Customer Names'!$A:$G,7,0)</f>
        <v>Mr</v>
      </c>
      <c r="C2138" s="7" t="str">
        <f>VLOOKUP(A2138,'Customer Names'!$A:$F,6,0)</f>
        <v>Patrick</v>
      </c>
      <c r="D2138" s="7" t="str">
        <f>VLOOKUP(A2138,'Customer Names'!$A:$E,5,0)</f>
        <v>Brickley</v>
      </c>
      <c r="E2138" s="25" t="str">
        <f>VLOOKUP(A2138,'Cleaned Hospitalisation data'!$A:$K,7,0)</f>
        <v>27-Aug-1977</v>
      </c>
      <c r="F2138" s="12">
        <f>VLOOKUP(A2138,'Cleaned Hospitalisation data'!$A$1:$K$2336,8,0)</f>
        <v>45</v>
      </c>
      <c r="G2138" s="12">
        <f>VLOOKUP(A2138,'Cleaned Hospitalisation data'!$A:$K,2,0)</f>
        <v>2</v>
      </c>
      <c r="H2138" s="28">
        <f>VLOOKUP(A2138,'Cleaned Hospitalisation data'!$A$1:$K$2336,3,0)</f>
        <v>41271.5</v>
      </c>
      <c r="I2138" s="12" t="str">
        <f>VLOOKUP(A2138,'Cleaned Hospitalisation data'!$A$1:$K$2336,4,0)</f>
        <v>Tier - 1</v>
      </c>
      <c r="J2138" s="12" t="str">
        <f>VLOOKUP(A2138,'Cleaned Hospitalisation data'!$A$1:$K$2336,5,0)</f>
        <v>Tier - 2</v>
      </c>
      <c r="K2138" s="12" t="str">
        <f>VLOOKUP(A2138,'Cleaned Hospitalisation data'!$A$1:$K$2336,6,0)</f>
        <v>R1011</v>
      </c>
      <c r="L2138" s="12" cm="1">
        <f t="array" ref="L2138:P2138">_xlfn.XLOOKUP(A2138,$A:$A,'Cleaned Medical Examiation data'!$B:$F)</f>
        <v>52.9</v>
      </c>
      <c r="M2138" s="12">
        <v>5.34</v>
      </c>
      <c r="N2138" s="12" t="str">
        <v>NO</v>
      </c>
      <c r="O2138" s="12" t="str">
        <v>NO</v>
      </c>
      <c r="P2138" s="12" t="str">
        <v>NO</v>
      </c>
      <c r="Q2138" s="19" t="str" cm="1">
        <f t="array" ref="Q2138:T2138">_xlfn.XLOOKUP(A2138,$A:$A,'Cleaned Medical Examiation data'!$H:$K)</f>
        <v>YES</v>
      </c>
      <c r="R2138" s="48">
        <v>0</v>
      </c>
      <c r="S2138" s="45" t="str">
        <v>Obesity</v>
      </c>
      <c r="T2138" s="34" t="str">
        <v>Normal</v>
      </c>
    </row>
    <row r="2139" spans="1:20" ht="15.75">
      <c r="A2139" s="33" t="s">
        <v>2181</v>
      </c>
      <c r="B2139" s="7" t="str">
        <f>VLOOKUP(A2139,'Customer Names'!$A:$G,7,0)</f>
        <v>Ms</v>
      </c>
      <c r="C2139" s="7" t="str">
        <f>VLOOKUP(A2139,'Customer Names'!$A:$F,6,0)</f>
        <v>Mary</v>
      </c>
      <c r="D2139" s="7" t="str">
        <f>VLOOKUP(A2139,'Customer Names'!$A:$E,5,0)</f>
        <v>Windler</v>
      </c>
      <c r="E2139" s="25" t="str">
        <f>VLOOKUP(A2139,'Cleaned Hospitalisation data'!$A:$K,7,0)</f>
        <v>6-Aug-1984</v>
      </c>
      <c r="F2139" s="12">
        <f>VLOOKUP(A2139,'Cleaned Hospitalisation data'!$A$1:$K$2336,8,0)</f>
        <v>38</v>
      </c>
      <c r="G2139" s="12">
        <f>VLOOKUP(A2139,'Cleaned Hospitalisation data'!$A:$K,2,0)</f>
        <v>3</v>
      </c>
      <c r="H2139" s="28">
        <f>VLOOKUP(A2139,'Cleaned Hospitalisation data'!$A$1:$K$2336,3,0)</f>
        <v>12870.31</v>
      </c>
      <c r="I2139" s="12" t="str">
        <f>VLOOKUP(A2139,'Cleaned Hospitalisation data'!$A$1:$K$2336,4,0)</f>
        <v>Tier - 3</v>
      </c>
      <c r="J2139" s="12" t="str">
        <f>VLOOKUP(A2139,'Cleaned Hospitalisation data'!$A$1:$K$2336,5,0)</f>
        <v>Tier - 3</v>
      </c>
      <c r="K2139" s="12" t="str">
        <f>VLOOKUP(A2139,'Cleaned Hospitalisation data'!$A$1:$K$2336,6,0)</f>
        <v>R1012</v>
      </c>
      <c r="L2139" s="12" cm="1">
        <f t="array" ref="L2139:P2139">_xlfn.XLOOKUP(A2139,$A:$A,'Cleaned Medical Examiation data'!$B:$F)</f>
        <v>41.2</v>
      </c>
      <c r="M2139" s="12">
        <v>4.95</v>
      </c>
      <c r="N2139" s="12" t="str">
        <v>NO</v>
      </c>
      <c r="O2139" s="12" t="str">
        <v>NO</v>
      </c>
      <c r="P2139" s="12" t="str">
        <v>NO</v>
      </c>
      <c r="Q2139" s="19" t="str" cm="1">
        <f t="array" ref="Q2139:T2139">_xlfn.XLOOKUP(A2139,$A:$A,'Cleaned Medical Examiation data'!$H:$K)</f>
        <v>NO</v>
      </c>
      <c r="R2139" s="48">
        <v>1</v>
      </c>
      <c r="S2139" s="45" t="str">
        <v>Obesity</v>
      </c>
      <c r="T2139" s="34" t="str">
        <v>Normal</v>
      </c>
    </row>
    <row r="2140" spans="1:20" ht="15.75">
      <c r="A2140" s="33" t="s">
        <v>2182</v>
      </c>
      <c r="B2140" s="7" t="str">
        <f>VLOOKUP(A2140,'Customer Names'!$A:$G,7,0)</f>
        <v>Mr</v>
      </c>
      <c r="C2140" s="7" t="str">
        <f>VLOOKUP(A2140,'Customer Names'!$A:$F,6,0)</f>
        <v>Marcus B</v>
      </c>
      <c r="D2140" s="7" t="str">
        <f>VLOOKUP(A2140,'Customer Names'!$A:$E,5,0)</f>
        <v>Jones</v>
      </c>
      <c r="E2140" s="25" t="str">
        <f>VLOOKUP(A2140,'Cleaned Hospitalisation data'!$A:$K,7,0)</f>
        <v>27-Sep-1963</v>
      </c>
      <c r="F2140" s="12">
        <f>VLOOKUP(A2140,'Cleaned Hospitalisation data'!$A$1:$K$2336,8,0)</f>
        <v>59</v>
      </c>
      <c r="G2140" s="12">
        <f>VLOOKUP(A2140,'Cleaned Hospitalisation data'!$A:$K,2,0)</f>
        <v>0</v>
      </c>
      <c r="H2140" s="28">
        <f>VLOOKUP(A2140,'Cleaned Hospitalisation data'!$A$1:$K$2336,3,0)</f>
        <v>12856.84</v>
      </c>
      <c r="I2140" s="12" t="str">
        <f>VLOOKUP(A2140,'Cleaned Hospitalisation data'!$A$1:$K$2336,4,0)</f>
        <v>Tier - 3</v>
      </c>
      <c r="J2140" s="12" t="str">
        <f>VLOOKUP(A2140,'Cleaned Hospitalisation data'!$A$1:$K$2336,5,0)</f>
        <v>Tier - 3</v>
      </c>
      <c r="K2140" s="12" t="str">
        <f>VLOOKUP(A2140,'Cleaned Hospitalisation data'!$A$1:$K$2336,6,0)</f>
        <v>R1021</v>
      </c>
      <c r="L2140" s="12" cm="1">
        <f t="array" ref="L2140:P2140">_xlfn.XLOOKUP(A2140,$A:$A,'Cleaned Medical Examiation data'!$B:$F)</f>
        <v>28.81</v>
      </c>
      <c r="M2140" s="12">
        <v>10.8</v>
      </c>
      <c r="N2140" s="12" t="str">
        <v>YES</v>
      </c>
      <c r="O2140" s="12" t="str">
        <v>NO</v>
      </c>
      <c r="P2140" s="12" t="str">
        <v>YES</v>
      </c>
      <c r="Q2140" s="19" t="str" cm="1">
        <f t="array" ref="Q2140:T2140">_xlfn.XLOOKUP(A2140,$A:$A,'Cleaned Medical Examiation data'!$H:$K)</f>
        <v>NO</v>
      </c>
      <c r="R2140" s="48">
        <v>1</v>
      </c>
      <c r="S2140" s="45" t="str">
        <v>Over Weight</v>
      </c>
      <c r="T2140" s="34" t="str">
        <v>Diabetes</v>
      </c>
    </row>
    <row r="2141" spans="1:20" ht="15.75">
      <c r="A2141" s="33" t="s">
        <v>2183</v>
      </c>
      <c r="B2141" s="7" t="str">
        <f>VLOOKUP(A2141,'Customer Names'!$A:$G,7,0)</f>
        <v>Mr</v>
      </c>
      <c r="C2141" s="7" t="str">
        <f>VLOOKUP(A2141,'Customer Names'!$A:$F,6,0)</f>
        <v>Thomas K</v>
      </c>
      <c r="D2141" s="7" t="str">
        <f>VLOOKUP(A2141,'Customer Names'!$A:$E,5,0)</f>
        <v>Stevenson</v>
      </c>
      <c r="E2141" s="25" t="str">
        <f>VLOOKUP(A2141,'Cleaned Hospitalisation data'!$A:$K,7,0)</f>
        <v>22-Sep-1973</v>
      </c>
      <c r="F2141" s="12">
        <f>VLOOKUP(A2141,'Cleaned Hospitalisation data'!$A$1:$K$2336,8,0)</f>
        <v>49</v>
      </c>
      <c r="G2141" s="12">
        <f>VLOOKUP(A2141,'Cleaned Hospitalisation data'!$A:$K,2,0)</f>
        <v>0</v>
      </c>
      <c r="H2141" s="28">
        <f>VLOOKUP(A2141,'Cleaned Hospitalisation data'!$A$1:$K$2336,3,0)</f>
        <v>12852.37</v>
      </c>
      <c r="I2141" s="12" t="str">
        <f>VLOOKUP(A2141,'Cleaned Hospitalisation data'!$A$1:$K$2336,4,0)</f>
        <v>Tier - 3</v>
      </c>
      <c r="J2141" s="12" t="str">
        <f>VLOOKUP(A2141,'Cleaned Hospitalisation data'!$A$1:$K$2336,5,0)</f>
        <v>Tier - 1</v>
      </c>
      <c r="K2141" s="12" t="str">
        <f>VLOOKUP(A2141,'Cleaned Hospitalisation data'!$A$1:$K$2336,6,0)</f>
        <v>R1012</v>
      </c>
      <c r="L2141" s="12" cm="1">
        <f t="array" ref="L2141:P2141">_xlfn.XLOOKUP(A2141,$A:$A,'Cleaned Medical Examiation data'!$B:$F)</f>
        <v>37.409999999999997</v>
      </c>
      <c r="M2141" s="12">
        <v>7.21</v>
      </c>
      <c r="N2141" s="12" t="str">
        <v>NO</v>
      </c>
      <c r="O2141" s="12" t="str">
        <v>NO</v>
      </c>
      <c r="P2141" s="12" t="str">
        <v>NO</v>
      </c>
      <c r="Q2141" s="19" t="str" cm="1">
        <f t="array" ref="Q2141:T2141">_xlfn.XLOOKUP(A2141,$A:$A,'Cleaned Medical Examiation data'!$H:$K)</f>
        <v>NO</v>
      </c>
      <c r="R2141" s="48">
        <v>2</v>
      </c>
      <c r="S2141" s="45" t="str">
        <v>Obesity</v>
      </c>
      <c r="T2141" s="34" t="str">
        <v>Diabetes</v>
      </c>
    </row>
    <row r="2142" spans="1:20" ht="15.75">
      <c r="A2142" s="33" t="s">
        <v>2184</v>
      </c>
      <c r="B2142" s="7" t="str">
        <f>VLOOKUP(A2142,'Customer Names'!$A:$G,7,0)</f>
        <v>Mr</v>
      </c>
      <c r="C2142" s="7" t="str">
        <f>VLOOKUP(A2142,'Customer Names'!$A:$F,6,0)</f>
        <v>Robert</v>
      </c>
      <c r="D2142" s="7" t="str">
        <f>VLOOKUP(A2142,'Customer Names'!$A:$E,5,0)</f>
        <v>Humphrey</v>
      </c>
      <c r="E2142" s="25" t="str">
        <f>VLOOKUP(A2142,'Cleaned Hospitalisation data'!$A:$K,7,0)</f>
        <v>27-Sep-1993</v>
      </c>
      <c r="F2142" s="12">
        <f>VLOOKUP(A2142,'Cleaned Hospitalisation data'!$A$1:$K$2336,8,0)</f>
        <v>29</v>
      </c>
      <c r="G2142" s="12">
        <f>VLOOKUP(A2142,'Cleaned Hospitalisation data'!$A:$K,2,0)</f>
        <v>0</v>
      </c>
      <c r="H2142" s="28">
        <f>VLOOKUP(A2142,'Cleaned Hospitalisation data'!$A$1:$K$2336,3,0)</f>
        <v>12847.24</v>
      </c>
      <c r="I2142" s="12" t="str">
        <f>VLOOKUP(A2142,'Cleaned Hospitalisation data'!$A$1:$K$2336,4,0)</f>
        <v>Tier - 3</v>
      </c>
      <c r="J2142" s="12" t="str">
        <f>VLOOKUP(A2142,'Cleaned Hospitalisation data'!$A$1:$K$2336,5,0)</f>
        <v>Tier - 2</v>
      </c>
      <c r="K2142" s="12" t="str">
        <f>VLOOKUP(A2142,'Cleaned Hospitalisation data'!$A$1:$K$2336,6,0)</f>
        <v>R1012</v>
      </c>
      <c r="L2142" s="12" cm="1">
        <f t="array" ref="L2142:P2142">_xlfn.XLOOKUP(A2142,$A:$A,'Cleaned Medical Examiation data'!$B:$F)</f>
        <v>52.54</v>
      </c>
      <c r="M2142" s="12">
        <v>5.12</v>
      </c>
      <c r="N2142" s="12" t="str">
        <v>NO</v>
      </c>
      <c r="O2142" s="12" t="str">
        <v>NO</v>
      </c>
      <c r="P2142" s="12" t="str">
        <v>YES</v>
      </c>
      <c r="Q2142" s="19" t="str" cm="1">
        <f t="array" ref="Q2142:T2142">_xlfn.XLOOKUP(A2142,$A:$A,'Cleaned Medical Examiation data'!$H:$K)</f>
        <v>NO</v>
      </c>
      <c r="R2142" s="48">
        <v>1</v>
      </c>
      <c r="S2142" s="45" t="str">
        <v>Obesity</v>
      </c>
      <c r="T2142" s="34" t="str">
        <v>Normal</v>
      </c>
    </row>
    <row r="2143" spans="1:20" ht="15.75">
      <c r="A2143" s="33" t="s">
        <v>2185</v>
      </c>
      <c r="B2143" s="7" t="str">
        <f>VLOOKUP(A2143,'Customer Names'!$A:$G,7,0)</f>
        <v>Mr</v>
      </c>
      <c r="C2143" s="7" t="str">
        <f>VLOOKUP(A2143,'Customer Names'!$A:$F,6,0)</f>
        <v>Geoff</v>
      </c>
      <c r="D2143" s="7" t="str">
        <f>VLOOKUP(A2143,'Customer Names'!$A:$E,5,0)</f>
        <v>Nelson</v>
      </c>
      <c r="E2143" s="25" t="str">
        <f>VLOOKUP(A2143,'Cleaned Hospitalisation data'!$A:$K,7,0)</f>
        <v>9-Nov-2004</v>
      </c>
      <c r="F2143" s="12">
        <f>VLOOKUP(A2143,'Cleaned Hospitalisation data'!$A$1:$K$2336,8,0)</f>
        <v>18</v>
      </c>
      <c r="G2143" s="12">
        <f>VLOOKUP(A2143,'Cleaned Hospitalisation data'!$A:$K,2,0)</f>
        <v>2</v>
      </c>
      <c r="H2143" s="28">
        <f>VLOOKUP(A2143,'Cleaned Hospitalisation data'!$A$1:$K$2336,3,0)</f>
        <v>12829.46</v>
      </c>
      <c r="I2143" s="12" t="str">
        <f>VLOOKUP(A2143,'Cleaned Hospitalisation data'!$A$1:$K$2336,4,0)</f>
        <v>Tier - 3</v>
      </c>
      <c r="J2143" s="12" t="str">
        <f>VLOOKUP(A2143,'Cleaned Hospitalisation data'!$A$1:$K$2336,5,0)</f>
        <v>Tier - 3</v>
      </c>
      <c r="K2143" s="12" t="str">
        <f>VLOOKUP(A2143,'Cleaned Hospitalisation data'!$A$1:$K$2336,6,0)</f>
        <v>R1016</v>
      </c>
      <c r="L2143" s="12" cm="1">
        <f t="array" ref="L2143:P2143">_xlfn.XLOOKUP(A2143,$A:$A,'Cleaned Medical Examiation data'!$B:$F)</f>
        <v>17.29</v>
      </c>
      <c r="M2143" s="12">
        <v>4.62</v>
      </c>
      <c r="N2143" s="12" t="str">
        <v>NO</v>
      </c>
      <c r="O2143" s="12" t="str">
        <v>YES</v>
      </c>
      <c r="P2143" s="12" t="str">
        <v>NO</v>
      </c>
      <c r="Q2143" s="19" t="str" cm="1">
        <f t="array" ref="Q2143:T2143">_xlfn.XLOOKUP(A2143,$A:$A,'Cleaned Medical Examiation data'!$H:$K)</f>
        <v>YES</v>
      </c>
      <c r="R2143" s="48">
        <v>1</v>
      </c>
      <c r="S2143" s="45" t="str">
        <v>Under Weight</v>
      </c>
      <c r="T2143" s="34" t="str">
        <v>Normal</v>
      </c>
    </row>
    <row r="2144" spans="1:20" ht="15.75">
      <c r="A2144" s="33" t="s">
        <v>2186</v>
      </c>
      <c r="B2144" s="7" t="str">
        <f>VLOOKUP(A2144,'Customer Names'!$A:$G,7,0)</f>
        <v>Mr</v>
      </c>
      <c r="C2144" s="7" t="str">
        <f>VLOOKUP(A2144,'Customer Names'!$A:$F,6,0)</f>
        <v>Chris J</v>
      </c>
      <c r="D2144" s="7" t="str">
        <f>VLOOKUP(A2144,'Customer Names'!$A:$E,5,0)</f>
        <v>Payne</v>
      </c>
      <c r="E2144" s="25" t="str">
        <f>VLOOKUP(A2144,'Cleaned Hospitalisation data'!$A:$K,7,0)</f>
        <v>25-Sep-1967</v>
      </c>
      <c r="F2144" s="12">
        <f>VLOOKUP(A2144,'Cleaned Hospitalisation data'!$A$1:$K$2336,8,0)</f>
        <v>55</v>
      </c>
      <c r="G2144" s="12">
        <f>VLOOKUP(A2144,'Cleaned Hospitalisation data'!$A:$K,2,0)</f>
        <v>0</v>
      </c>
      <c r="H2144" s="28">
        <f>VLOOKUP(A2144,'Cleaned Hospitalisation data'!$A$1:$K$2336,3,0)</f>
        <v>12823.25</v>
      </c>
      <c r="I2144" s="12" t="str">
        <f>VLOOKUP(A2144,'Cleaned Hospitalisation data'!$A$1:$K$2336,4,0)</f>
        <v>Tier - 3</v>
      </c>
      <c r="J2144" s="12" t="str">
        <f>VLOOKUP(A2144,'Cleaned Hospitalisation data'!$A$1:$K$2336,5,0)</f>
        <v>Tier - 3</v>
      </c>
      <c r="K2144" s="12" t="str">
        <f>VLOOKUP(A2144,'Cleaned Hospitalisation data'!$A$1:$K$2336,6,0)</f>
        <v>R1021</v>
      </c>
      <c r="L2144" s="12" cm="1">
        <f t="array" ref="L2144:P2144">_xlfn.XLOOKUP(A2144,$A:$A,'Cleaned Medical Examiation data'!$B:$F)</f>
        <v>31.74</v>
      </c>
      <c r="M2144" s="12">
        <v>7.68</v>
      </c>
      <c r="N2144" s="12" t="str">
        <v>YES</v>
      </c>
      <c r="O2144" s="12" t="str">
        <v>NO</v>
      </c>
      <c r="P2144" s="12" t="str">
        <v>NO</v>
      </c>
      <c r="Q2144" s="19" t="str" cm="1">
        <f t="array" ref="Q2144:T2144">_xlfn.XLOOKUP(A2144,$A:$A,'Cleaned Medical Examiation data'!$H:$K)</f>
        <v>NO</v>
      </c>
      <c r="R2144" s="48">
        <v>0</v>
      </c>
      <c r="S2144" s="45" t="str">
        <v>Obesity</v>
      </c>
      <c r="T2144" s="34" t="str">
        <v>Diabetes</v>
      </c>
    </row>
    <row r="2145" spans="1:20" ht="15.75">
      <c r="A2145" s="33" t="s">
        <v>2187</v>
      </c>
      <c r="B2145" s="7" t="str">
        <f>VLOOKUP(A2145,'Customer Names'!$A:$G,7,0)</f>
        <v>Ms</v>
      </c>
      <c r="C2145" s="7" t="str">
        <f>VLOOKUP(A2145,'Customer Names'!$A:$F,6,0)</f>
        <v>Kate A</v>
      </c>
      <c r="D2145" s="7" t="str">
        <f>VLOOKUP(A2145,'Customer Names'!$A:$E,5,0)</f>
        <v>Hails</v>
      </c>
      <c r="E2145" s="25" t="str">
        <f>VLOOKUP(A2145,'Cleaned Hospitalisation data'!$A:$K,7,0)</f>
        <v>20-Jul-1963</v>
      </c>
      <c r="F2145" s="12">
        <f>VLOOKUP(A2145,'Cleaned Hospitalisation data'!$A$1:$K$2336,8,0)</f>
        <v>59</v>
      </c>
      <c r="G2145" s="12">
        <f>VLOOKUP(A2145,'Cleaned Hospitalisation data'!$A:$K,2,0)</f>
        <v>0</v>
      </c>
      <c r="H2145" s="28">
        <f>VLOOKUP(A2145,'Cleaned Hospitalisation data'!$A$1:$K$2336,3,0)</f>
        <v>12815.44</v>
      </c>
      <c r="I2145" s="12" t="str">
        <f>VLOOKUP(A2145,'Cleaned Hospitalisation data'!$A$1:$K$2336,4,0)</f>
        <v>Tier - 3</v>
      </c>
      <c r="J2145" s="12" t="str">
        <f>VLOOKUP(A2145,'Cleaned Hospitalisation data'!$A$1:$K$2336,5,0)</f>
        <v>Tier - 3</v>
      </c>
      <c r="K2145" s="12" t="str">
        <f>VLOOKUP(A2145,'Cleaned Hospitalisation data'!$A$1:$K$2336,6,0)</f>
        <v>R1024</v>
      </c>
      <c r="L2145" s="12" cm="1">
        <f t="array" ref="L2145:P2145">_xlfn.XLOOKUP(A2145,$A:$A,'Cleaned Medical Examiation data'!$B:$F)</f>
        <v>26.504999999999999</v>
      </c>
      <c r="M2145" s="12">
        <v>6.79</v>
      </c>
      <c r="N2145" s="12" t="str">
        <v>YES</v>
      </c>
      <c r="O2145" s="12" t="str">
        <v>NO</v>
      </c>
      <c r="P2145" s="12" t="str">
        <v>YES</v>
      </c>
      <c r="Q2145" s="19" t="str" cm="1">
        <f t="array" ref="Q2145:T2145">_xlfn.XLOOKUP(A2145,$A:$A,'Cleaned Medical Examiation data'!$H:$K)</f>
        <v>NO</v>
      </c>
      <c r="R2145" s="48">
        <v>1</v>
      </c>
      <c r="S2145" s="45" t="str">
        <v>Over Weight</v>
      </c>
      <c r="T2145" s="34" t="str">
        <v>Diabetes</v>
      </c>
    </row>
    <row r="2146" spans="1:20" ht="15.75">
      <c r="A2146" s="33" t="s">
        <v>2188</v>
      </c>
      <c r="B2146" s="7" t="str">
        <f>VLOOKUP(A2146,'Customer Names'!$A:$G,7,0)</f>
        <v>Ms</v>
      </c>
      <c r="C2146" s="7" t="str">
        <f>VLOOKUP(A2146,'Customer Names'!$A:$F,6,0)</f>
        <v>Kelli</v>
      </c>
      <c r="D2146" s="7" t="str">
        <f>VLOOKUP(A2146,'Customer Names'!$A:$E,5,0)</f>
        <v>Proctor</v>
      </c>
      <c r="E2146" s="25" t="str">
        <f>VLOOKUP(A2146,'Cleaned Hospitalisation data'!$A:$K,7,0)</f>
        <v>24-Jul-1978</v>
      </c>
      <c r="F2146" s="12">
        <f>VLOOKUP(A2146,'Cleaned Hospitalisation data'!$A$1:$K$2336,8,0)</f>
        <v>44</v>
      </c>
      <c r="G2146" s="12">
        <f>VLOOKUP(A2146,'Cleaned Hospitalisation data'!$A:$K,2,0)</f>
        <v>0</v>
      </c>
      <c r="H2146" s="28">
        <f>VLOOKUP(A2146,'Cleaned Hospitalisation data'!$A$1:$K$2336,3,0)</f>
        <v>12797.21</v>
      </c>
      <c r="I2146" s="12" t="str">
        <f>VLOOKUP(A2146,'Cleaned Hospitalisation data'!$A$1:$K$2336,4,0)</f>
        <v>Tier - 3</v>
      </c>
      <c r="J2146" s="12" t="str">
        <f>VLOOKUP(A2146,'Cleaned Hospitalisation data'!$A$1:$K$2336,5,0)</f>
        <v>Tier - 1</v>
      </c>
      <c r="K2146" s="12" t="str">
        <f>VLOOKUP(A2146,'Cleaned Hospitalisation data'!$A$1:$K$2336,6,0)</f>
        <v>R1024</v>
      </c>
      <c r="L2146" s="12" cm="1">
        <f t="array" ref="L2146:P2146">_xlfn.XLOOKUP(A2146,$A:$A,'Cleaned Medical Examiation data'!$B:$F)</f>
        <v>36.479999999999997</v>
      </c>
      <c r="M2146" s="12">
        <v>11.09</v>
      </c>
      <c r="N2146" s="12" t="str">
        <v>NO</v>
      </c>
      <c r="O2146" s="12" t="str">
        <v>NO</v>
      </c>
      <c r="P2146" s="12" t="str">
        <v>NO</v>
      </c>
      <c r="Q2146" s="19" t="str" cm="1">
        <f t="array" ref="Q2146:T2146">_xlfn.XLOOKUP(A2146,$A:$A,'Cleaned Medical Examiation data'!$H:$K)</f>
        <v>NO</v>
      </c>
      <c r="R2146" s="48">
        <v>0</v>
      </c>
      <c r="S2146" s="45" t="str">
        <v>Obesity</v>
      </c>
      <c r="T2146" s="34" t="str">
        <v>Diabetes</v>
      </c>
    </row>
    <row r="2147" spans="1:20" ht="15.75">
      <c r="A2147" s="33" t="s">
        <v>2189</v>
      </c>
      <c r="B2147" s="7" t="str">
        <f>VLOOKUP(A2147,'Customer Names'!$A:$G,7,0)</f>
        <v>Mrs</v>
      </c>
      <c r="C2147" s="7" t="str">
        <f>VLOOKUP(A2147,'Customer Names'!$A:$F,6,0)</f>
        <v>Maggie M</v>
      </c>
      <c r="D2147" s="7" t="str">
        <f>VLOOKUP(A2147,'Customer Names'!$A:$E,5,0)</f>
        <v>Ryan</v>
      </c>
      <c r="E2147" s="25" t="str">
        <f>VLOOKUP(A2147,'Cleaned Hospitalisation data'!$A:$K,7,0)</f>
        <v>29-Oct-1983</v>
      </c>
      <c r="F2147" s="12">
        <f>VLOOKUP(A2147,'Cleaned Hospitalisation data'!$A$1:$K$2336,8,0)</f>
        <v>39</v>
      </c>
      <c r="G2147" s="12">
        <f>VLOOKUP(A2147,'Cleaned Hospitalisation data'!$A:$K,2,0)</f>
        <v>3</v>
      </c>
      <c r="H2147" s="28">
        <f>VLOOKUP(A2147,'Cleaned Hospitalisation data'!$A$1:$K$2336,3,0)</f>
        <v>12788.18</v>
      </c>
      <c r="I2147" s="12" t="str">
        <f>VLOOKUP(A2147,'Cleaned Hospitalisation data'!$A$1:$K$2336,4,0)</f>
        <v>Tier - 3</v>
      </c>
      <c r="J2147" s="12" t="str">
        <f>VLOOKUP(A2147,'Cleaned Hospitalisation data'!$A$1:$K$2336,5,0)</f>
        <v>Tier - 1</v>
      </c>
      <c r="K2147" s="12" t="str">
        <f>VLOOKUP(A2147,'Cleaned Hospitalisation data'!$A$1:$K$2336,6,0)</f>
        <v>R1026</v>
      </c>
      <c r="L2147" s="12" cm="1">
        <f t="array" ref="L2147:P2147">_xlfn.XLOOKUP(A2147,$A:$A,'Cleaned Medical Examiation data'!$B:$F)</f>
        <v>39.159999999999997</v>
      </c>
      <c r="M2147" s="12">
        <v>5.24</v>
      </c>
      <c r="N2147" s="12" t="str">
        <v>YES</v>
      </c>
      <c r="O2147" s="12" t="str">
        <v>NO</v>
      </c>
      <c r="P2147" s="12" t="str">
        <v>YES</v>
      </c>
      <c r="Q2147" s="19" t="str" cm="1">
        <f t="array" ref="Q2147:T2147">_xlfn.XLOOKUP(A2147,$A:$A,'Cleaned Medical Examiation data'!$H:$K)</f>
        <v>NO</v>
      </c>
      <c r="R2147" s="48">
        <v>1</v>
      </c>
      <c r="S2147" s="45" t="str">
        <v>Obesity</v>
      </c>
      <c r="T2147" s="34" t="str">
        <v>Normal</v>
      </c>
    </row>
    <row r="2148" spans="1:20" ht="15.75">
      <c r="A2148" s="33" t="s">
        <v>2190</v>
      </c>
      <c r="B2148" s="7" t="str">
        <f>VLOOKUP(A2148,'Customer Names'!$A:$G,7,0)</f>
        <v>Mrs</v>
      </c>
      <c r="C2148" s="7" t="str">
        <f>VLOOKUP(A2148,'Customer Names'!$A:$F,6,0)</f>
        <v>Michelle L</v>
      </c>
      <c r="D2148" s="7" t="str">
        <f>VLOOKUP(A2148,'Customer Names'!$A:$E,5,0)</f>
        <v>Watson</v>
      </c>
      <c r="E2148" s="25" t="str">
        <f>VLOOKUP(A2148,'Cleaned Hospitalisation data'!$A:$K,7,0)</f>
        <v>5-Dec-1963</v>
      </c>
      <c r="F2148" s="12">
        <f>VLOOKUP(A2148,'Cleaned Hospitalisation data'!$A$1:$K$2336,8,0)</f>
        <v>59</v>
      </c>
      <c r="G2148" s="12">
        <f>VLOOKUP(A2148,'Cleaned Hospitalisation data'!$A:$K,2,0)</f>
        <v>0</v>
      </c>
      <c r="H2148" s="28">
        <f>VLOOKUP(A2148,'Cleaned Hospitalisation data'!$A$1:$K$2336,3,0)</f>
        <v>12788.03</v>
      </c>
      <c r="I2148" s="12" t="str">
        <f>VLOOKUP(A2148,'Cleaned Hospitalisation data'!$A$1:$K$2336,4,0)</f>
        <v>Tier - 3</v>
      </c>
      <c r="J2148" s="12" t="str">
        <f>VLOOKUP(A2148,'Cleaned Hospitalisation data'!$A$1:$K$2336,5,0)</f>
        <v>Tier - 3</v>
      </c>
      <c r="K2148" s="12" t="str">
        <f>VLOOKUP(A2148,'Cleaned Hospitalisation data'!$A$1:$K$2336,6,0)</f>
        <v>R1025</v>
      </c>
      <c r="L2148" s="12" cm="1">
        <f t="array" ref="L2148:P2148">_xlfn.XLOOKUP(A2148,$A:$A,'Cleaned Medical Examiation data'!$B:$F)</f>
        <v>28.22</v>
      </c>
      <c r="M2148" s="12">
        <v>7.51</v>
      </c>
      <c r="N2148" s="12" t="str">
        <v>YES</v>
      </c>
      <c r="O2148" s="12" t="str">
        <v>NO</v>
      </c>
      <c r="P2148" s="12" t="str">
        <v>YES</v>
      </c>
      <c r="Q2148" s="19" t="str" cm="1">
        <f t="array" ref="Q2148:T2148">_xlfn.XLOOKUP(A2148,$A:$A,'Cleaned Medical Examiation data'!$H:$K)</f>
        <v>NO</v>
      </c>
      <c r="R2148" s="48">
        <v>1</v>
      </c>
      <c r="S2148" s="45" t="str">
        <v>Over Weight</v>
      </c>
      <c r="T2148" s="34" t="str">
        <v>Diabetes</v>
      </c>
    </row>
    <row r="2149" spans="1:20" ht="15.75">
      <c r="A2149" s="33" t="s">
        <v>2191</v>
      </c>
      <c r="B2149" s="7" t="str">
        <f>VLOOKUP(A2149,'Customer Names'!$A:$G,7,0)</f>
        <v>Ms</v>
      </c>
      <c r="C2149" s="7" t="str">
        <f>VLOOKUP(A2149,'Customer Names'!$A:$F,6,0)</f>
        <v>Kate</v>
      </c>
      <c r="D2149" s="7" t="str">
        <f>VLOOKUP(A2149,'Customer Names'!$A:$E,5,0)</f>
        <v>Magee</v>
      </c>
      <c r="E2149" s="25" t="str">
        <f>VLOOKUP(A2149,'Cleaned Hospitalisation data'!$A:$K,7,0)</f>
        <v>6-Jun-1964</v>
      </c>
      <c r="F2149" s="12">
        <f>VLOOKUP(A2149,'Cleaned Hospitalisation data'!$A$1:$K$2336,8,0)</f>
        <v>59</v>
      </c>
      <c r="G2149" s="12">
        <f>VLOOKUP(A2149,'Cleaned Hospitalisation data'!$A:$K,2,0)</f>
        <v>0</v>
      </c>
      <c r="H2149" s="28">
        <f>VLOOKUP(A2149,'Cleaned Hospitalisation data'!$A$1:$K$2336,3,0)</f>
        <v>41250.39</v>
      </c>
      <c r="I2149" s="12" t="str">
        <f>VLOOKUP(A2149,'Cleaned Hospitalisation data'!$A$1:$K$2336,4,0)</f>
        <v>Tier - 1</v>
      </c>
      <c r="J2149" s="12" t="str">
        <f>VLOOKUP(A2149,'Cleaned Hospitalisation data'!$A$1:$K$2336,5,0)</f>
        <v>Tier - 3</v>
      </c>
      <c r="K2149" s="12" t="str">
        <f>VLOOKUP(A2149,'Cleaned Hospitalisation data'!$A$1:$K$2336,6,0)</f>
        <v>R1011</v>
      </c>
      <c r="L2149" s="12" cm="1">
        <f t="array" ref="L2149:P2149">_xlfn.XLOOKUP(A2149,$A:$A,'Cleaned Medical Examiation data'!$B:$F)</f>
        <v>45.41</v>
      </c>
      <c r="M2149" s="12">
        <v>4.03</v>
      </c>
      <c r="N2149" s="12" t="str">
        <v>YES</v>
      </c>
      <c r="O2149" s="12" t="str">
        <v>NO</v>
      </c>
      <c r="P2149" s="12" t="str">
        <v>NO</v>
      </c>
      <c r="Q2149" s="19" t="str" cm="1">
        <f t="array" ref="Q2149:T2149">_xlfn.XLOOKUP(A2149,$A:$A,'Cleaned Medical Examiation data'!$H:$K)</f>
        <v>YES</v>
      </c>
      <c r="R2149" s="48">
        <v>1</v>
      </c>
      <c r="S2149" s="45" t="str">
        <v>Obesity</v>
      </c>
      <c r="T2149" s="34" t="str">
        <v>Normal</v>
      </c>
    </row>
    <row r="2150" spans="1:20" ht="15.75">
      <c r="A2150" s="33" t="s">
        <v>2192</v>
      </c>
      <c r="B2150" s="7" t="str">
        <f>VLOOKUP(A2150,'Customer Names'!$A:$G,7,0)</f>
        <v>Mrs</v>
      </c>
      <c r="C2150" s="7" t="str">
        <f>VLOOKUP(A2150,'Customer Names'!$A:$F,6,0)</f>
        <v>Ashley K</v>
      </c>
      <c r="D2150" s="7" t="str">
        <f>VLOOKUP(A2150,'Customer Names'!$A:$E,5,0)</f>
        <v>Gresh</v>
      </c>
      <c r="E2150" s="25" t="str">
        <f>VLOOKUP(A2150,'Cleaned Hospitalisation data'!$A:$K,7,0)</f>
        <v>7-Oct-1972</v>
      </c>
      <c r="F2150" s="12">
        <f>VLOOKUP(A2150,'Cleaned Hospitalisation data'!$A$1:$K$2336,8,0)</f>
        <v>50</v>
      </c>
      <c r="G2150" s="12">
        <f>VLOOKUP(A2150,'Cleaned Hospitalisation data'!$A:$K,2,0)</f>
        <v>0</v>
      </c>
      <c r="H2150" s="28">
        <f>VLOOKUP(A2150,'Cleaned Hospitalisation data'!$A$1:$K$2336,3,0)</f>
        <v>12776.05</v>
      </c>
      <c r="I2150" s="12" t="str">
        <f>VLOOKUP(A2150,'Cleaned Hospitalisation data'!$A$1:$K$2336,4,0)</f>
        <v>Tier - 3</v>
      </c>
      <c r="J2150" s="12" t="str">
        <f>VLOOKUP(A2150,'Cleaned Hospitalisation data'!$A$1:$K$2336,5,0)</f>
        <v>Tier - 3</v>
      </c>
      <c r="K2150" s="12" t="str">
        <f>VLOOKUP(A2150,'Cleaned Hospitalisation data'!$A$1:$K$2336,6,0)</f>
        <v>R1026</v>
      </c>
      <c r="L2150" s="12" cm="1">
        <f t="array" ref="L2150:P2150">_xlfn.XLOOKUP(A2150,$A:$A,'Cleaned Medical Examiation data'!$B:$F)</f>
        <v>35</v>
      </c>
      <c r="M2150" s="12">
        <v>4.13</v>
      </c>
      <c r="N2150" s="12" t="str">
        <v>NO</v>
      </c>
      <c r="O2150" s="12" t="str">
        <v>NO</v>
      </c>
      <c r="P2150" s="12" t="str">
        <v>NO</v>
      </c>
      <c r="Q2150" s="19" t="str" cm="1">
        <f t="array" ref="Q2150:T2150">_xlfn.XLOOKUP(A2150,$A:$A,'Cleaned Medical Examiation data'!$H:$K)</f>
        <v>NO</v>
      </c>
      <c r="R2150" s="48">
        <v>2</v>
      </c>
      <c r="S2150" s="45" t="str">
        <v>Obesity</v>
      </c>
      <c r="T2150" s="34" t="str">
        <v>Normal</v>
      </c>
    </row>
    <row r="2151" spans="1:20" ht="15.75">
      <c r="A2151" s="33" t="s">
        <v>2193</v>
      </c>
      <c r="B2151" s="7" t="str">
        <f>VLOOKUP(A2151,'Customer Names'!$A:$G,7,0)</f>
        <v>Mr</v>
      </c>
      <c r="C2151" s="7" t="str">
        <f>VLOOKUP(A2151,'Customer Names'!$A:$F,6,0)</f>
        <v>Michael</v>
      </c>
      <c r="D2151" s="7" t="str">
        <f>VLOOKUP(A2151,'Customer Names'!$A:$E,5,0)</f>
        <v>Anis</v>
      </c>
      <c r="E2151" s="25" t="str">
        <f>VLOOKUP(A2151,'Cleaned Hospitalisation data'!$A:$K,7,0)</f>
        <v>25-Sep-1975</v>
      </c>
      <c r="F2151" s="12">
        <f>VLOOKUP(A2151,'Cleaned Hospitalisation data'!$A$1:$K$2336,8,0)</f>
        <v>47</v>
      </c>
      <c r="G2151" s="12">
        <f>VLOOKUP(A2151,'Cleaned Hospitalisation data'!$A:$K,2,0)</f>
        <v>1</v>
      </c>
      <c r="H2151" s="28">
        <f>VLOOKUP(A2151,'Cleaned Hospitalisation data'!$A$1:$K$2336,3,0)</f>
        <v>12770.27</v>
      </c>
      <c r="I2151" s="12" t="str">
        <f>VLOOKUP(A2151,'Cleaned Hospitalisation data'!$A$1:$K$2336,4,0)</f>
        <v>Tier - 3</v>
      </c>
      <c r="J2151" s="12" t="str">
        <f>VLOOKUP(A2151,'Cleaned Hospitalisation data'!$A$1:$K$2336,5,0)</f>
        <v>Tier - 3</v>
      </c>
      <c r="K2151" s="12" t="str">
        <f>VLOOKUP(A2151,'Cleaned Hospitalisation data'!$A$1:$K$2336,6,0)</f>
        <v>R1021</v>
      </c>
      <c r="L2151" s="12" cm="1">
        <f t="array" ref="L2151:P2151">_xlfn.XLOOKUP(A2151,$A:$A,'Cleaned Medical Examiation data'!$B:$F)</f>
        <v>36.24</v>
      </c>
      <c r="M2151" s="12">
        <v>8.3800000000000008</v>
      </c>
      <c r="N2151" s="12" t="str">
        <v>YES</v>
      </c>
      <c r="O2151" s="12" t="str">
        <v>NO</v>
      </c>
      <c r="P2151" s="12" t="str">
        <v>NO</v>
      </c>
      <c r="Q2151" s="19" t="str" cm="1">
        <f t="array" ref="Q2151:T2151">_xlfn.XLOOKUP(A2151,$A:$A,'Cleaned Medical Examiation data'!$H:$K)</f>
        <v>NO</v>
      </c>
      <c r="R2151" s="48">
        <v>1</v>
      </c>
      <c r="S2151" s="45" t="str">
        <v>Obesity</v>
      </c>
      <c r="T2151" s="34" t="str">
        <v>Diabetes</v>
      </c>
    </row>
    <row r="2152" spans="1:20" ht="15.75">
      <c r="A2152" s="33" t="s">
        <v>2194</v>
      </c>
      <c r="B2152" s="7" t="str">
        <f>VLOOKUP(A2152,'Customer Names'!$A:$G,7,0)</f>
        <v>Mr</v>
      </c>
      <c r="C2152" s="7" t="str">
        <f>VLOOKUP(A2152,'Customer Names'!$A:$F,6,0)</f>
        <v>Ryan K</v>
      </c>
      <c r="D2152" s="7" t="str">
        <f>VLOOKUP(A2152,'Customer Names'!$A:$E,5,0)</f>
        <v>Swartz</v>
      </c>
      <c r="E2152" s="25" t="str">
        <f>VLOOKUP(A2152,'Cleaned Hospitalisation data'!$A:$K,7,0)</f>
        <v>1-Oct-1962</v>
      </c>
      <c r="F2152" s="12">
        <f>VLOOKUP(A2152,'Cleaned Hospitalisation data'!$A$1:$K$2336,8,0)</f>
        <v>60</v>
      </c>
      <c r="G2152" s="12">
        <f>VLOOKUP(A2152,'Cleaned Hospitalisation data'!$A:$K,2,0)</f>
        <v>0</v>
      </c>
      <c r="H2152" s="28">
        <f>VLOOKUP(A2152,'Cleaned Hospitalisation data'!$A$1:$K$2336,3,0)</f>
        <v>12741.17</v>
      </c>
      <c r="I2152" s="12" t="str">
        <f>VLOOKUP(A2152,'Cleaned Hospitalisation data'!$A$1:$K$2336,4,0)</f>
        <v>Tier - 3</v>
      </c>
      <c r="J2152" s="12" t="str">
        <f>VLOOKUP(A2152,'Cleaned Hospitalisation data'!$A$1:$K$2336,5,0)</f>
        <v>Tier - 1</v>
      </c>
      <c r="K2152" s="12" t="str">
        <f>VLOOKUP(A2152,'Cleaned Hospitalisation data'!$A$1:$K$2336,6,0)</f>
        <v>R1017</v>
      </c>
      <c r="L2152" s="12" cm="1">
        <f t="array" ref="L2152:P2152">_xlfn.XLOOKUP(A2152,$A:$A,'Cleaned Medical Examiation data'!$B:$F)</f>
        <v>36.954999999999998</v>
      </c>
      <c r="M2152" s="12">
        <v>8.07</v>
      </c>
      <c r="N2152" s="12" t="str">
        <v>NO</v>
      </c>
      <c r="O2152" s="12" t="str">
        <v>NO</v>
      </c>
      <c r="P2152" s="12" t="str">
        <v>NO</v>
      </c>
      <c r="Q2152" s="19" t="str" cm="1">
        <f t="array" ref="Q2152:T2152">_xlfn.XLOOKUP(A2152,$A:$A,'Cleaned Medical Examiation data'!$H:$K)</f>
        <v>NO</v>
      </c>
      <c r="R2152" s="48">
        <v>0</v>
      </c>
      <c r="S2152" s="45" t="str">
        <v>Obesity</v>
      </c>
      <c r="T2152" s="34" t="str">
        <v>Diabetes</v>
      </c>
    </row>
    <row r="2153" spans="1:20" ht="15.75">
      <c r="A2153" s="33" t="s">
        <v>2195</v>
      </c>
      <c r="B2153" s="7" t="str">
        <f>VLOOKUP(A2153,'Customer Names'!$A:$G,7,0)</f>
        <v>Mr</v>
      </c>
      <c r="C2153" s="7" t="str">
        <f>VLOOKUP(A2153,'Customer Names'!$A:$F,6,0)</f>
        <v>Matthew J</v>
      </c>
      <c r="D2153" s="7" t="str">
        <f>VLOOKUP(A2153,'Customer Names'!$A:$E,5,0)</f>
        <v>Schluneker</v>
      </c>
      <c r="E2153" s="25" t="str">
        <f>VLOOKUP(A2153,'Cleaned Hospitalisation data'!$A:$K,7,0)</f>
        <v>2-Sep-1962</v>
      </c>
      <c r="F2153" s="12">
        <f>VLOOKUP(A2153,'Cleaned Hospitalisation data'!$A$1:$K$2336,8,0)</f>
        <v>60</v>
      </c>
      <c r="G2153" s="12">
        <f>VLOOKUP(A2153,'Cleaned Hospitalisation data'!$A:$K,2,0)</f>
        <v>0</v>
      </c>
      <c r="H2153" s="28">
        <f>VLOOKUP(A2153,'Cleaned Hospitalisation data'!$A$1:$K$2336,3,0)</f>
        <v>12731</v>
      </c>
      <c r="I2153" s="12" t="str">
        <f>VLOOKUP(A2153,'Cleaned Hospitalisation data'!$A$1:$K$2336,4,0)</f>
        <v>Tier - 3</v>
      </c>
      <c r="J2153" s="12" t="str">
        <f>VLOOKUP(A2153,'Cleaned Hospitalisation data'!$A$1:$K$2336,5,0)</f>
        <v>Tier - 3</v>
      </c>
      <c r="K2153" s="12" t="str">
        <f>VLOOKUP(A2153,'Cleaned Hospitalisation data'!$A$1:$K$2336,6,0)</f>
        <v>R1016</v>
      </c>
      <c r="L2153" s="12" cm="1">
        <f t="array" ref="L2153:P2153">_xlfn.XLOOKUP(A2153,$A:$A,'Cleaned Medical Examiation data'!$B:$F)</f>
        <v>29.64</v>
      </c>
      <c r="M2153" s="12">
        <v>8.9499999999999993</v>
      </c>
      <c r="N2153" s="12" t="str">
        <v>NO</v>
      </c>
      <c r="O2153" s="12" t="str">
        <v>NO</v>
      </c>
      <c r="P2153" s="12" t="str">
        <v>NO</v>
      </c>
      <c r="Q2153" s="19" t="str" cm="1">
        <f t="array" ref="Q2153:T2153">_xlfn.XLOOKUP(A2153,$A:$A,'Cleaned Medical Examiation data'!$H:$K)</f>
        <v>NO</v>
      </c>
      <c r="R2153" s="48">
        <v>0</v>
      </c>
      <c r="S2153" s="45" t="str">
        <v>Over Weight</v>
      </c>
      <c r="T2153" s="34" t="str">
        <v>Diabetes</v>
      </c>
    </row>
    <row r="2154" spans="1:20" ht="15.75">
      <c r="A2154" s="33" t="s">
        <v>2196</v>
      </c>
      <c r="B2154" s="7" t="str">
        <f>VLOOKUP(A2154,'Customer Names'!$A:$G,7,0)</f>
        <v>Mrs</v>
      </c>
      <c r="C2154" s="7" t="str">
        <f>VLOOKUP(A2154,'Customer Names'!$A:$F,6,0)</f>
        <v>Karine</v>
      </c>
      <c r="D2154" s="7" t="str">
        <f>VLOOKUP(A2154,'Customer Names'!$A:$E,5,0)</f>
        <v>Bellemare</v>
      </c>
      <c r="E2154" s="25" t="str">
        <f>VLOOKUP(A2154,'Cleaned Hospitalisation data'!$A:$K,7,0)</f>
        <v>17-Jul-1988</v>
      </c>
      <c r="F2154" s="12">
        <f>VLOOKUP(A2154,'Cleaned Hospitalisation data'!$A$1:$K$2336,8,0)</f>
        <v>34</v>
      </c>
      <c r="G2154" s="12">
        <f>VLOOKUP(A2154,'Cleaned Hospitalisation data'!$A:$K,2,0)</f>
        <v>3</v>
      </c>
      <c r="H2154" s="28">
        <f>VLOOKUP(A2154,'Cleaned Hospitalisation data'!$A$1:$K$2336,3,0)</f>
        <v>12718.21</v>
      </c>
      <c r="I2154" s="12" t="str">
        <f>VLOOKUP(A2154,'Cleaned Hospitalisation data'!$A$1:$K$2336,4,0)</f>
        <v>Tier - 3</v>
      </c>
      <c r="J2154" s="12" t="str">
        <f>VLOOKUP(A2154,'Cleaned Hospitalisation data'!$A$1:$K$2336,5,0)</f>
        <v>Tier - 1</v>
      </c>
      <c r="K2154" s="12" t="str">
        <f>VLOOKUP(A2154,'Cleaned Hospitalisation data'!$A$1:$K$2336,6,0)</f>
        <v>R1026</v>
      </c>
      <c r="L2154" s="12" cm="1">
        <f t="array" ref="L2154:P2154">_xlfn.XLOOKUP(A2154,$A:$A,'Cleaned Medical Examiation data'!$B:$F)</f>
        <v>42.74</v>
      </c>
      <c r="M2154" s="12">
        <v>6.31</v>
      </c>
      <c r="N2154" s="12" t="str">
        <v>YES</v>
      </c>
      <c r="O2154" s="12" t="str">
        <v>NO</v>
      </c>
      <c r="P2154" s="12" t="str">
        <v>NO</v>
      </c>
      <c r="Q2154" s="19" t="str" cm="1">
        <f t="array" ref="Q2154:T2154">_xlfn.XLOOKUP(A2154,$A:$A,'Cleaned Medical Examiation data'!$H:$K)</f>
        <v>NO</v>
      </c>
      <c r="R2154" s="48">
        <v>1</v>
      </c>
      <c r="S2154" s="45" t="str">
        <v>Obesity</v>
      </c>
      <c r="T2154" s="34" t="str">
        <v>Prediabetes</v>
      </c>
    </row>
    <row r="2155" spans="1:20" ht="15.75">
      <c r="A2155" s="33" t="s">
        <v>2197</v>
      </c>
      <c r="B2155" s="7" t="str">
        <f>VLOOKUP(A2155,'Customer Names'!$A:$G,7,0)</f>
        <v>Ms</v>
      </c>
      <c r="C2155" s="7" t="str">
        <f>VLOOKUP(A2155,'Customer Names'!$A:$F,6,0)</f>
        <v>Antonia G</v>
      </c>
      <c r="D2155" s="7" t="str">
        <f>VLOOKUP(A2155,'Customer Names'!$A:$E,5,0)</f>
        <v>Vitalo</v>
      </c>
      <c r="E2155" s="25" t="str">
        <f>VLOOKUP(A2155,'Cleaned Hospitalisation data'!$A:$K,7,0)</f>
        <v>8-Jul-1970</v>
      </c>
      <c r="F2155" s="12">
        <f>VLOOKUP(A2155,'Cleaned Hospitalisation data'!$A$1:$K$2336,8,0)</f>
        <v>52</v>
      </c>
      <c r="G2155" s="12">
        <f>VLOOKUP(A2155,'Cleaned Hospitalisation data'!$A:$K,2,0)</f>
        <v>0</v>
      </c>
      <c r="H2155" s="28">
        <f>VLOOKUP(A2155,'Cleaned Hospitalisation data'!$A$1:$K$2336,3,0)</f>
        <v>12713</v>
      </c>
      <c r="I2155" s="12" t="str">
        <f>VLOOKUP(A2155,'Cleaned Hospitalisation data'!$A$1:$K$2336,4,0)</f>
        <v>Tier - 3</v>
      </c>
      <c r="J2155" s="12" t="str">
        <f>VLOOKUP(A2155,'Cleaned Hospitalisation data'!$A$1:$K$2336,5,0)</f>
        <v>Tier - 1</v>
      </c>
      <c r="K2155" s="12" t="str">
        <f>VLOOKUP(A2155,'Cleaned Hospitalisation data'!$A$1:$K$2336,6,0)</f>
        <v>R1011</v>
      </c>
      <c r="L2155" s="12" cm="1">
        <f t="array" ref="L2155:P2155">_xlfn.XLOOKUP(A2155,$A:$A,'Cleaned Medical Examiation data'!$B:$F)</f>
        <v>36.130000000000003</v>
      </c>
      <c r="M2155" s="12">
        <v>7.19</v>
      </c>
      <c r="N2155" s="12" t="str">
        <v>YES</v>
      </c>
      <c r="O2155" s="12" t="str">
        <v>NO</v>
      </c>
      <c r="P2155" s="12" t="str">
        <v>NO</v>
      </c>
      <c r="Q2155" s="19" t="str" cm="1">
        <f t="array" ref="Q2155:T2155">_xlfn.XLOOKUP(A2155,$A:$A,'Cleaned Medical Examiation data'!$H:$K)</f>
        <v>NO</v>
      </c>
      <c r="R2155" s="48">
        <v>2</v>
      </c>
      <c r="S2155" s="45" t="str">
        <v>Obesity</v>
      </c>
      <c r="T2155" s="34" t="str">
        <v>Diabetes</v>
      </c>
    </row>
    <row r="2156" spans="1:20" ht="15.75">
      <c r="A2156" s="33" t="s">
        <v>2198</v>
      </c>
      <c r="B2156" s="7" t="str">
        <f>VLOOKUP(A2156,'Customer Names'!$A:$G,7,0)</f>
        <v>Ms</v>
      </c>
      <c r="C2156" s="7" t="str">
        <f>VLOOKUP(A2156,'Customer Names'!$A:$F,6,0)</f>
        <v>Casondra L</v>
      </c>
      <c r="D2156" s="7" t="str">
        <f>VLOOKUP(A2156,'Customer Names'!$A:$E,5,0)</f>
        <v>Hamilton</v>
      </c>
      <c r="E2156" s="25" t="str">
        <f>VLOOKUP(A2156,'Cleaned Hospitalisation data'!$A:$K,7,0)</f>
        <v>28-Nov-1964</v>
      </c>
      <c r="F2156" s="12">
        <f>VLOOKUP(A2156,'Cleaned Hospitalisation data'!$A$1:$K$2336,8,0)</f>
        <v>58</v>
      </c>
      <c r="G2156" s="12">
        <f>VLOOKUP(A2156,'Cleaned Hospitalisation data'!$A:$K,2,0)</f>
        <v>0</v>
      </c>
      <c r="H2156" s="28">
        <f>VLOOKUP(A2156,'Cleaned Hospitalisation data'!$A$1:$K$2336,3,0)</f>
        <v>12700.63</v>
      </c>
      <c r="I2156" s="12" t="str">
        <f>VLOOKUP(A2156,'Cleaned Hospitalisation data'!$A$1:$K$2336,4,0)</f>
        <v>Tier - 3</v>
      </c>
      <c r="J2156" s="12" t="str">
        <f>VLOOKUP(A2156,'Cleaned Hospitalisation data'!$A$1:$K$2336,5,0)</f>
        <v>Tier - 3</v>
      </c>
      <c r="K2156" s="12" t="str">
        <f>VLOOKUP(A2156,'Cleaned Hospitalisation data'!$A$1:$K$2336,6,0)</f>
        <v>R1011</v>
      </c>
      <c r="L2156" s="12" cm="1">
        <f t="array" ref="L2156:P2156">_xlfn.XLOOKUP(A2156,$A:$A,'Cleaned Medical Examiation data'!$B:$F)</f>
        <v>31.55</v>
      </c>
      <c r="M2156" s="12">
        <v>6.11</v>
      </c>
      <c r="N2156" s="12" t="str">
        <v>YES</v>
      </c>
      <c r="O2156" s="12" t="str">
        <v>NO</v>
      </c>
      <c r="P2156" s="12" t="str">
        <v>NO</v>
      </c>
      <c r="Q2156" s="19" t="str" cm="1">
        <f t="array" ref="Q2156:T2156">_xlfn.XLOOKUP(A2156,$A:$A,'Cleaned Medical Examiation data'!$H:$K)</f>
        <v>NO</v>
      </c>
      <c r="R2156" s="48">
        <v>1</v>
      </c>
      <c r="S2156" s="45" t="str">
        <v>Obesity</v>
      </c>
      <c r="T2156" s="34" t="str">
        <v>Prediabetes</v>
      </c>
    </row>
    <row r="2157" spans="1:20" ht="15.75">
      <c r="A2157" s="33" t="s">
        <v>2199</v>
      </c>
      <c r="B2157" s="7" t="str">
        <f>VLOOKUP(A2157,'Customer Names'!$A:$G,7,0)</f>
        <v>Ms</v>
      </c>
      <c r="C2157" s="7" t="str">
        <f>VLOOKUP(A2157,'Customer Names'!$A:$F,6,0)</f>
        <v>Wendy</v>
      </c>
      <c r="D2157" s="7" t="str">
        <f>VLOOKUP(A2157,'Customer Names'!$A:$E,5,0)</f>
        <v>Marshall</v>
      </c>
      <c r="E2157" s="25" t="str">
        <f>VLOOKUP(A2157,'Cleaned Hospitalisation data'!$A:$K,7,0)</f>
        <v>7-Jul-1992</v>
      </c>
      <c r="F2157" s="12">
        <f>VLOOKUP(A2157,'Cleaned Hospitalisation data'!$A$1:$K$2336,8,0)</f>
        <v>30</v>
      </c>
      <c r="G2157" s="12">
        <f>VLOOKUP(A2157,'Cleaned Hospitalisation data'!$A:$K,2,0)</f>
        <v>0</v>
      </c>
      <c r="H2157" s="28">
        <f>VLOOKUP(A2157,'Cleaned Hospitalisation data'!$A$1:$K$2336,3,0)</f>
        <v>12699.56</v>
      </c>
      <c r="I2157" s="12" t="str">
        <f>VLOOKUP(A2157,'Cleaned Hospitalisation data'!$A$1:$K$2336,4,0)</f>
        <v>Tier - 3</v>
      </c>
      <c r="J2157" s="12" t="str">
        <f>VLOOKUP(A2157,'Cleaned Hospitalisation data'!$A$1:$K$2336,5,0)</f>
        <v>Tier - 2</v>
      </c>
      <c r="K2157" s="12" t="str">
        <f>VLOOKUP(A2157,'Cleaned Hospitalisation data'!$A$1:$K$2336,6,0)</f>
        <v>R1011</v>
      </c>
      <c r="L2157" s="12" cm="1">
        <f t="array" ref="L2157:P2157">_xlfn.XLOOKUP(A2157,$A:$A,'Cleaned Medical Examiation data'!$B:$F)</f>
        <v>52.75</v>
      </c>
      <c r="M2157" s="12">
        <v>6.02</v>
      </c>
      <c r="N2157" s="12" t="str">
        <v>NO</v>
      </c>
      <c r="O2157" s="12" t="str">
        <v>NO</v>
      </c>
      <c r="P2157" s="12" t="str">
        <v>NO</v>
      </c>
      <c r="Q2157" s="19" t="str" cm="1">
        <f t="array" ref="Q2157:T2157">_xlfn.XLOOKUP(A2157,$A:$A,'Cleaned Medical Examiation data'!$H:$K)</f>
        <v>NO</v>
      </c>
      <c r="R2157" s="48">
        <v>1</v>
      </c>
      <c r="S2157" s="45" t="str">
        <v>Obesity</v>
      </c>
      <c r="T2157" s="34" t="str">
        <v>Prediabetes</v>
      </c>
    </row>
    <row r="2158" spans="1:20" ht="15.75">
      <c r="A2158" s="33" t="s">
        <v>2200</v>
      </c>
      <c r="B2158" s="7" t="str">
        <f>VLOOKUP(A2158,'Customer Names'!$A:$G,7,0)</f>
        <v>Mr</v>
      </c>
      <c r="C2158" s="7" t="str">
        <f>VLOOKUP(A2158,'Customer Names'!$A:$F,6,0)</f>
        <v>Eric D</v>
      </c>
      <c r="D2158" s="7" t="str">
        <f>VLOOKUP(A2158,'Customer Names'!$A:$E,5,0)</f>
        <v>Cale</v>
      </c>
      <c r="E2158" s="25" t="str">
        <f>VLOOKUP(A2158,'Cleaned Hospitalisation data'!$A:$K,7,0)</f>
        <v>24-Sep-1974</v>
      </c>
      <c r="F2158" s="12">
        <f>VLOOKUP(A2158,'Cleaned Hospitalisation data'!$A$1:$K$2336,8,0)</f>
        <v>48</v>
      </c>
      <c r="G2158" s="12">
        <f>VLOOKUP(A2158,'Cleaned Hospitalisation data'!$A:$K,2,0)</f>
        <v>0</v>
      </c>
      <c r="H2158" s="28">
        <f>VLOOKUP(A2158,'Cleaned Hospitalisation data'!$A$1:$K$2336,3,0)</f>
        <v>12697.48</v>
      </c>
      <c r="I2158" s="12" t="str">
        <f>VLOOKUP(A2158,'Cleaned Hospitalisation data'!$A$1:$K$2336,4,0)</f>
        <v>Tier - 3</v>
      </c>
      <c r="J2158" s="12" t="str">
        <f>VLOOKUP(A2158,'Cleaned Hospitalisation data'!$A$1:$K$2336,5,0)</f>
        <v>Tier - 3</v>
      </c>
      <c r="K2158" s="12" t="str">
        <f>VLOOKUP(A2158,'Cleaned Hospitalisation data'!$A$1:$K$2336,6,0)</f>
        <v>R1021</v>
      </c>
      <c r="L2158" s="12" cm="1">
        <f t="array" ref="L2158:P2158">_xlfn.XLOOKUP(A2158,$A:$A,'Cleaned Medical Examiation data'!$B:$F)</f>
        <v>36.67</v>
      </c>
      <c r="M2158" s="12">
        <v>11.86</v>
      </c>
      <c r="N2158" s="12" t="str">
        <v>NO</v>
      </c>
      <c r="O2158" s="12" t="str">
        <v>NO</v>
      </c>
      <c r="P2158" s="12" t="str">
        <v>NO</v>
      </c>
      <c r="Q2158" s="19" t="str" cm="1">
        <f t="array" ref="Q2158:T2158">_xlfn.XLOOKUP(A2158,$A:$A,'Cleaned Medical Examiation data'!$H:$K)</f>
        <v>NO</v>
      </c>
      <c r="R2158" s="48">
        <v>0</v>
      </c>
      <c r="S2158" s="45" t="str">
        <v>Obesity</v>
      </c>
      <c r="T2158" s="34" t="str">
        <v>Diabetes</v>
      </c>
    </row>
    <row r="2159" spans="1:20" ht="15.75">
      <c r="A2159" s="33" t="s">
        <v>2201</v>
      </c>
      <c r="B2159" s="7" t="str">
        <f>VLOOKUP(A2159,'Customer Names'!$A:$G,7,0)</f>
        <v>Ms</v>
      </c>
      <c r="C2159" s="7" t="str">
        <f>VLOOKUP(A2159,'Customer Names'!$A:$F,6,0)</f>
        <v>Elizabeth</v>
      </c>
      <c r="D2159" s="7" t="str">
        <f>VLOOKUP(A2159,'Customer Names'!$A:$E,5,0)</f>
        <v>Pittaway</v>
      </c>
      <c r="E2159" s="25" t="str">
        <f>VLOOKUP(A2159,'Cleaned Hospitalisation data'!$A:$K,7,0)</f>
        <v>27-Aug-1962</v>
      </c>
      <c r="F2159" s="12">
        <f>VLOOKUP(A2159,'Cleaned Hospitalisation data'!$A$1:$K$2336,8,0)</f>
        <v>60</v>
      </c>
      <c r="G2159" s="12">
        <f>VLOOKUP(A2159,'Cleaned Hospitalisation data'!$A:$K,2,0)</f>
        <v>0</v>
      </c>
      <c r="H2159" s="28">
        <f>VLOOKUP(A2159,'Cleaned Hospitalisation data'!$A$1:$K$2336,3,0)</f>
        <v>12648.7</v>
      </c>
      <c r="I2159" s="12" t="str">
        <f>VLOOKUP(A2159,'Cleaned Hospitalisation data'!$A$1:$K$2336,4,0)</f>
        <v>Tier - 3</v>
      </c>
      <c r="J2159" s="12" t="str">
        <f>VLOOKUP(A2159,'Cleaned Hospitalisation data'!$A$1:$K$2336,5,0)</f>
        <v>Tier - 2</v>
      </c>
      <c r="K2159" s="12" t="str">
        <f>VLOOKUP(A2159,'Cleaned Hospitalisation data'!$A$1:$K$2336,6,0)</f>
        <v>R1013</v>
      </c>
      <c r="L2159" s="12" cm="1">
        <f t="array" ref="L2159:P2159">_xlfn.XLOOKUP(A2159,$A:$A,'Cleaned Medical Examiation data'!$B:$F)</f>
        <v>38.06</v>
      </c>
      <c r="M2159" s="12">
        <v>8.25</v>
      </c>
      <c r="N2159" s="12" t="str">
        <v>NO</v>
      </c>
      <c r="O2159" s="12" t="str">
        <v>NO</v>
      </c>
      <c r="P2159" s="12" t="str">
        <v>NO</v>
      </c>
      <c r="Q2159" s="19" t="str" cm="1">
        <f t="array" ref="Q2159:T2159">_xlfn.XLOOKUP(A2159,$A:$A,'Cleaned Medical Examiation data'!$H:$K)</f>
        <v>NO</v>
      </c>
      <c r="R2159" s="48">
        <v>0</v>
      </c>
      <c r="S2159" s="45" t="str">
        <v>Obesity</v>
      </c>
      <c r="T2159" s="34" t="str">
        <v>Diabetes</v>
      </c>
    </row>
    <row r="2160" spans="1:20" ht="15.75">
      <c r="A2160" s="33" t="s">
        <v>2202</v>
      </c>
      <c r="B2160" s="7" t="str">
        <f>VLOOKUP(A2160,'Customer Names'!$A:$G,7,0)</f>
        <v>Mr</v>
      </c>
      <c r="C2160" s="7" t="str">
        <f>VLOOKUP(A2160,'Customer Names'!$A:$F,6,0)</f>
        <v>Kevin</v>
      </c>
      <c r="D2160" s="7" t="str">
        <f>VLOOKUP(A2160,'Customer Names'!$A:$E,5,0)</f>
        <v>Thoma</v>
      </c>
      <c r="E2160" s="25" t="str">
        <f>VLOOKUP(A2160,'Cleaned Hospitalisation data'!$A:$K,7,0)</f>
        <v>8-Aug-1969</v>
      </c>
      <c r="F2160" s="12">
        <f>VLOOKUP(A2160,'Cleaned Hospitalisation data'!$A$1:$K$2336,8,0)</f>
        <v>53</v>
      </c>
      <c r="G2160" s="12">
        <f>VLOOKUP(A2160,'Cleaned Hospitalisation data'!$A:$K,2,0)</f>
        <v>0</v>
      </c>
      <c r="H2160" s="28">
        <f>VLOOKUP(A2160,'Cleaned Hospitalisation data'!$A$1:$K$2336,3,0)</f>
        <v>41191.57</v>
      </c>
      <c r="I2160" s="12" t="str">
        <f>VLOOKUP(A2160,'Cleaned Hospitalisation data'!$A$1:$K$2336,4,0)</f>
        <v>Tier - 1</v>
      </c>
      <c r="J2160" s="12" t="str">
        <f>VLOOKUP(A2160,'Cleaned Hospitalisation data'!$A$1:$K$2336,5,0)</f>
        <v>Tier - 2</v>
      </c>
      <c r="K2160" s="12" t="str">
        <f>VLOOKUP(A2160,'Cleaned Hospitalisation data'!$A$1:$K$2336,6,0)</f>
        <v>R1011</v>
      </c>
      <c r="L2160" s="12" cm="1">
        <f t="array" ref="L2160:P2160">_xlfn.XLOOKUP(A2160,$A:$A,'Cleaned Medical Examiation data'!$B:$F)</f>
        <v>49.41</v>
      </c>
      <c r="M2160" s="12">
        <v>4.2300000000000004</v>
      </c>
      <c r="N2160" s="12" t="str">
        <v>YES</v>
      </c>
      <c r="O2160" s="12" t="str">
        <v>NO</v>
      </c>
      <c r="P2160" s="12" t="str">
        <v>YES</v>
      </c>
      <c r="Q2160" s="19" t="str" cm="1">
        <f t="array" ref="Q2160:T2160">_xlfn.XLOOKUP(A2160,$A:$A,'Cleaned Medical Examiation data'!$H:$K)</f>
        <v>YES</v>
      </c>
      <c r="R2160" s="48">
        <v>1</v>
      </c>
      <c r="S2160" s="45" t="str">
        <v>Obesity</v>
      </c>
      <c r="T2160" s="34" t="str">
        <v>Normal</v>
      </c>
    </row>
    <row r="2161" spans="1:20" ht="15.75">
      <c r="A2161" s="33" t="s">
        <v>2203</v>
      </c>
      <c r="B2161" s="7" t="str">
        <f>VLOOKUP(A2161,'Customer Names'!$A:$G,7,0)</f>
        <v>Ms</v>
      </c>
      <c r="C2161" s="7" t="str">
        <f>VLOOKUP(A2161,'Customer Names'!$A:$F,6,0)</f>
        <v>Laura F</v>
      </c>
      <c r="D2161" s="7" t="str">
        <f>VLOOKUP(A2161,'Customer Names'!$A:$E,5,0)</f>
        <v>Bill</v>
      </c>
      <c r="E2161" s="25" t="str">
        <f>VLOOKUP(A2161,'Cleaned Hospitalisation data'!$A:$K,7,0)</f>
        <v>14-Sep-1965</v>
      </c>
      <c r="F2161" s="12">
        <f>VLOOKUP(A2161,'Cleaned Hospitalisation data'!$A$1:$K$2336,8,0)</f>
        <v>57</v>
      </c>
      <c r="G2161" s="12">
        <f>VLOOKUP(A2161,'Cleaned Hospitalisation data'!$A:$K,2,0)</f>
        <v>2</v>
      </c>
      <c r="H2161" s="28">
        <f>VLOOKUP(A2161,'Cleaned Hospitalisation data'!$A$1:$K$2336,3,0)</f>
        <v>12646.21</v>
      </c>
      <c r="I2161" s="12" t="str">
        <f>VLOOKUP(A2161,'Cleaned Hospitalisation data'!$A$1:$K$2336,4,0)</f>
        <v>Tier - 3</v>
      </c>
      <c r="J2161" s="12" t="str">
        <f>VLOOKUP(A2161,'Cleaned Hospitalisation data'!$A$1:$K$2336,5,0)</f>
        <v>Tier - 2</v>
      </c>
      <c r="K2161" s="12" t="str">
        <f>VLOOKUP(A2161,'Cleaned Hospitalisation data'!$A$1:$K$2336,6,0)</f>
        <v>R1011</v>
      </c>
      <c r="L2161" s="12" cm="1">
        <f t="array" ref="L2161:P2161">_xlfn.XLOOKUP(A2161,$A:$A,'Cleaned Medical Examiation data'!$B:$F)</f>
        <v>38</v>
      </c>
      <c r="M2161" s="12">
        <v>8.1300000000000008</v>
      </c>
      <c r="N2161" s="12" t="str">
        <v>NO</v>
      </c>
      <c r="O2161" s="12" t="str">
        <v>NO</v>
      </c>
      <c r="P2161" s="12" t="str">
        <v>NO</v>
      </c>
      <c r="Q2161" s="19" t="str" cm="1">
        <f t="array" ref="Q2161:T2161">_xlfn.XLOOKUP(A2161,$A:$A,'Cleaned Medical Examiation data'!$H:$K)</f>
        <v>NO</v>
      </c>
      <c r="R2161" s="48">
        <v>0</v>
      </c>
      <c r="S2161" s="45" t="str">
        <v>Obesity</v>
      </c>
      <c r="T2161" s="34" t="str">
        <v>Diabetes</v>
      </c>
    </row>
    <row r="2162" spans="1:20" ht="15.75">
      <c r="A2162" s="33" t="s">
        <v>2204</v>
      </c>
      <c r="B2162" s="7" t="str">
        <f>VLOOKUP(A2162,'Customer Names'!$A:$G,7,0)</f>
        <v>Ms</v>
      </c>
      <c r="C2162" s="7" t="str">
        <f>VLOOKUP(A2162,'Customer Names'!$A:$F,6,0)</f>
        <v>Amelia F</v>
      </c>
      <c r="D2162" s="7" t="str">
        <f>VLOOKUP(A2162,'Customer Names'!$A:$E,5,0)</f>
        <v>Antrim</v>
      </c>
      <c r="E2162" s="25" t="str">
        <f>VLOOKUP(A2162,'Cleaned Hospitalisation data'!$A:$K,7,0)</f>
        <v>11-Jul-1962</v>
      </c>
      <c r="F2162" s="12">
        <f>VLOOKUP(A2162,'Cleaned Hospitalisation data'!$A$1:$K$2336,8,0)</f>
        <v>60</v>
      </c>
      <c r="G2162" s="12">
        <f>VLOOKUP(A2162,'Cleaned Hospitalisation data'!$A:$K,2,0)</f>
        <v>0</v>
      </c>
      <c r="H2162" s="28">
        <f>VLOOKUP(A2162,'Cleaned Hospitalisation data'!$A$1:$K$2336,3,0)</f>
        <v>12644.59</v>
      </c>
      <c r="I2162" s="12" t="str">
        <f>VLOOKUP(A2162,'Cleaned Hospitalisation data'!$A$1:$K$2336,4,0)</f>
        <v>Tier - 3</v>
      </c>
      <c r="J2162" s="12" t="str">
        <f>VLOOKUP(A2162,'Cleaned Hospitalisation data'!$A$1:$K$2336,5,0)</f>
        <v>Tier - 2</v>
      </c>
      <c r="K2162" s="12" t="str">
        <f>VLOOKUP(A2162,'Cleaned Hospitalisation data'!$A$1:$K$2336,6,0)</f>
        <v>R1011</v>
      </c>
      <c r="L2162" s="12" cm="1">
        <f t="array" ref="L2162:P2162">_xlfn.XLOOKUP(A2162,$A:$A,'Cleaned Medical Examiation data'!$B:$F)</f>
        <v>35.1</v>
      </c>
      <c r="M2162" s="12">
        <v>10.1</v>
      </c>
      <c r="N2162" s="12" t="str">
        <v>NO</v>
      </c>
      <c r="O2162" s="12" t="str">
        <v>NO</v>
      </c>
      <c r="P2162" s="12" t="str">
        <v>NO</v>
      </c>
      <c r="Q2162" s="19" t="str" cm="1">
        <f t="array" ref="Q2162:T2162">_xlfn.XLOOKUP(A2162,$A:$A,'Cleaned Medical Examiation data'!$H:$K)</f>
        <v>NO</v>
      </c>
      <c r="R2162" s="48">
        <v>0</v>
      </c>
      <c r="S2162" s="45" t="str">
        <v>Obesity</v>
      </c>
      <c r="T2162" s="34" t="str">
        <v>Diabetes</v>
      </c>
    </row>
    <row r="2163" spans="1:20" ht="15.75">
      <c r="A2163" s="33" t="s">
        <v>2205</v>
      </c>
      <c r="B2163" s="7" t="str">
        <f>VLOOKUP(A2163,'Customer Names'!$A:$G,7,0)</f>
        <v>Ms</v>
      </c>
      <c r="C2163" s="7" t="str">
        <f>VLOOKUP(A2163,'Customer Names'!$A:$F,6,0)</f>
        <v>Amy L</v>
      </c>
      <c r="D2163" s="7" t="str">
        <f>VLOOKUP(A2163,'Customer Names'!$A:$E,5,0)</f>
        <v>Doolittle-Crider</v>
      </c>
      <c r="E2163" s="25" t="str">
        <f>VLOOKUP(A2163,'Cleaned Hospitalisation data'!$A:$K,7,0)</f>
        <v>17-Dec-1966</v>
      </c>
      <c r="F2163" s="12">
        <f>VLOOKUP(A2163,'Cleaned Hospitalisation data'!$A$1:$K$2336,8,0)</f>
        <v>56</v>
      </c>
      <c r="G2163" s="12">
        <f>VLOOKUP(A2163,'Cleaned Hospitalisation data'!$A:$K,2,0)</f>
        <v>2</v>
      </c>
      <c r="H2163" s="28">
        <f>VLOOKUP(A2163,'Cleaned Hospitalisation data'!$A$1:$K$2336,3,0)</f>
        <v>12643.38</v>
      </c>
      <c r="I2163" s="12" t="str">
        <f>VLOOKUP(A2163,'Cleaned Hospitalisation data'!$A$1:$K$2336,4,0)</f>
        <v>Tier - 3</v>
      </c>
      <c r="J2163" s="12" t="str">
        <f>VLOOKUP(A2163,'Cleaned Hospitalisation data'!$A$1:$K$2336,5,0)</f>
        <v>Tier - 1</v>
      </c>
      <c r="K2163" s="12" t="str">
        <f>VLOOKUP(A2163,'Cleaned Hospitalisation data'!$A$1:$K$2336,6,0)</f>
        <v>R1012</v>
      </c>
      <c r="L2163" s="12" cm="1">
        <f t="array" ref="L2163:P2163">_xlfn.XLOOKUP(A2163,$A:$A,'Cleaned Medical Examiation data'!$B:$F)</f>
        <v>33.82</v>
      </c>
      <c r="M2163" s="12">
        <v>5.89</v>
      </c>
      <c r="N2163" s="12" t="str">
        <v>YES</v>
      </c>
      <c r="O2163" s="12" t="str">
        <v>NO</v>
      </c>
      <c r="P2163" s="12" t="str">
        <v>NO</v>
      </c>
      <c r="Q2163" s="19" t="str" cm="1">
        <f t="array" ref="Q2163:T2163">_xlfn.XLOOKUP(A2163,$A:$A,'Cleaned Medical Examiation data'!$H:$K)</f>
        <v>NO</v>
      </c>
      <c r="R2163" s="48">
        <v>2</v>
      </c>
      <c r="S2163" s="45" t="str">
        <v>Obesity</v>
      </c>
      <c r="T2163" s="34" t="str">
        <v>Prediabetes</v>
      </c>
    </row>
    <row r="2164" spans="1:20" ht="15.75">
      <c r="A2164" s="33" t="s">
        <v>2206</v>
      </c>
      <c r="B2164" s="7" t="str">
        <f>VLOOKUP(A2164,'Customer Names'!$A:$G,7,0)</f>
        <v>Ms</v>
      </c>
      <c r="C2164" s="7" t="str">
        <f>VLOOKUP(A2164,'Customer Names'!$A:$F,6,0)</f>
        <v>Katie J</v>
      </c>
      <c r="D2164" s="7" t="str">
        <f>VLOOKUP(A2164,'Customer Names'!$A:$E,5,0)</f>
        <v>Ruhlman</v>
      </c>
      <c r="E2164" s="25" t="str">
        <f>VLOOKUP(A2164,'Cleaned Hospitalisation data'!$A:$K,7,0)</f>
        <v>5-Sep-1972</v>
      </c>
      <c r="F2164" s="12">
        <f>VLOOKUP(A2164,'Cleaned Hospitalisation data'!$A$1:$K$2336,8,0)</f>
        <v>50</v>
      </c>
      <c r="G2164" s="12">
        <f>VLOOKUP(A2164,'Cleaned Hospitalisation data'!$A:$K,2,0)</f>
        <v>0</v>
      </c>
      <c r="H2164" s="28">
        <f>VLOOKUP(A2164,'Cleaned Hospitalisation data'!$A$1:$K$2336,3,0)</f>
        <v>12640.24</v>
      </c>
      <c r="I2164" s="12" t="str">
        <f>VLOOKUP(A2164,'Cleaned Hospitalisation data'!$A$1:$K$2336,4,0)</f>
        <v>Tier - 3</v>
      </c>
      <c r="J2164" s="12" t="str">
        <f>VLOOKUP(A2164,'Cleaned Hospitalisation data'!$A$1:$K$2336,5,0)</f>
        <v>Tier - 1</v>
      </c>
      <c r="K2164" s="12" t="str">
        <f>VLOOKUP(A2164,'Cleaned Hospitalisation data'!$A$1:$K$2336,6,0)</f>
        <v>R1011</v>
      </c>
      <c r="L2164" s="12" cm="1">
        <f t="array" ref="L2164:P2164">_xlfn.XLOOKUP(A2164,$A:$A,'Cleaned Medical Examiation data'!$B:$F)</f>
        <v>37.43</v>
      </c>
      <c r="M2164" s="12">
        <v>4.97</v>
      </c>
      <c r="N2164" s="12" t="str">
        <v>NO</v>
      </c>
      <c r="O2164" s="12" t="str">
        <v>NO</v>
      </c>
      <c r="P2164" s="12" t="str">
        <v>NO</v>
      </c>
      <c r="Q2164" s="19" t="str" cm="1">
        <f t="array" ref="Q2164:T2164">_xlfn.XLOOKUP(A2164,$A:$A,'Cleaned Medical Examiation data'!$H:$K)</f>
        <v>NO</v>
      </c>
      <c r="R2164" s="48">
        <v>2</v>
      </c>
      <c r="S2164" s="45" t="str">
        <v>Obesity</v>
      </c>
      <c r="T2164" s="34" t="str">
        <v>Normal</v>
      </c>
    </row>
    <row r="2165" spans="1:20" ht="15.75">
      <c r="A2165" s="33" t="s">
        <v>2207</v>
      </c>
      <c r="B2165" s="7" t="str">
        <f>VLOOKUP(A2165,'Customer Names'!$A:$G,7,0)</f>
        <v>Ms</v>
      </c>
      <c r="C2165" s="7" t="str">
        <f>VLOOKUP(A2165,'Customer Names'!$A:$F,6,0)</f>
        <v>Laura E</v>
      </c>
      <c r="D2165" s="7" t="str">
        <f>VLOOKUP(A2165,'Customer Names'!$A:$E,5,0)</f>
        <v>Anderson</v>
      </c>
      <c r="E2165" s="25" t="str">
        <f>VLOOKUP(A2165,'Cleaned Hospitalisation data'!$A:$K,7,0)</f>
        <v>22-Jul-1962</v>
      </c>
      <c r="F2165" s="12">
        <f>VLOOKUP(A2165,'Cleaned Hospitalisation data'!$A$1:$K$2336,8,0)</f>
        <v>60</v>
      </c>
      <c r="G2165" s="12">
        <f>VLOOKUP(A2165,'Cleaned Hospitalisation data'!$A:$K,2,0)</f>
        <v>0</v>
      </c>
      <c r="H2165" s="28">
        <f>VLOOKUP(A2165,'Cleaned Hospitalisation data'!$A$1:$K$2336,3,0)</f>
        <v>12638.2</v>
      </c>
      <c r="I2165" s="12" t="str">
        <f>VLOOKUP(A2165,'Cleaned Hospitalisation data'!$A$1:$K$2336,4,0)</f>
        <v>Tier - 3</v>
      </c>
      <c r="J2165" s="12" t="str">
        <f>VLOOKUP(A2165,'Cleaned Hospitalisation data'!$A$1:$K$2336,5,0)</f>
        <v>Tier - 1</v>
      </c>
      <c r="K2165" s="12" t="str">
        <f>VLOOKUP(A2165,'Cleaned Hospitalisation data'!$A$1:$K$2336,6,0)</f>
        <v>R1011</v>
      </c>
      <c r="L2165" s="12" cm="1">
        <f t="array" ref="L2165:P2165">_xlfn.XLOOKUP(A2165,$A:$A,'Cleaned Medical Examiation data'!$B:$F)</f>
        <v>30.5</v>
      </c>
      <c r="M2165" s="12">
        <v>9.9</v>
      </c>
      <c r="N2165" s="12" t="str">
        <v>NO</v>
      </c>
      <c r="O2165" s="12" t="str">
        <v>NO</v>
      </c>
      <c r="P2165" s="12" t="str">
        <v>NO</v>
      </c>
      <c r="Q2165" s="19" t="str" cm="1">
        <f t="array" ref="Q2165:T2165">_xlfn.XLOOKUP(A2165,$A:$A,'Cleaned Medical Examiation data'!$H:$K)</f>
        <v>NO</v>
      </c>
      <c r="R2165" s="48">
        <v>0</v>
      </c>
      <c r="S2165" s="45" t="str">
        <v>Obesity</v>
      </c>
      <c r="T2165" s="34" t="str">
        <v>Diabetes</v>
      </c>
    </row>
    <row r="2166" spans="1:20" ht="15.75">
      <c r="A2166" s="33" t="s">
        <v>2208</v>
      </c>
      <c r="B2166" s="7" t="str">
        <f>VLOOKUP(A2166,'Customer Names'!$A:$G,7,0)</f>
        <v>Mrs</v>
      </c>
      <c r="C2166" s="7" t="str">
        <f>VLOOKUP(A2166,'Customer Names'!$A:$F,6,0)</f>
        <v>Mayumi</v>
      </c>
      <c r="D2166" s="7" t="str">
        <f>VLOOKUP(A2166,'Customer Names'!$A:$E,5,0)</f>
        <v>Uchiyama</v>
      </c>
      <c r="E2166" s="25" t="str">
        <f>VLOOKUP(A2166,'Cleaned Hospitalisation data'!$A:$K,7,0)</f>
        <v>22-Nov-1962</v>
      </c>
      <c r="F2166" s="12">
        <f>VLOOKUP(A2166,'Cleaned Hospitalisation data'!$A$1:$K$2336,8,0)</f>
        <v>60</v>
      </c>
      <c r="G2166" s="12">
        <f>VLOOKUP(A2166,'Cleaned Hospitalisation data'!$A:$K,2,0)</f>
        <v>0</v>
      </c>
      <c r="H2166" s="28">
        <f>VLOOKUP(A2166,'Cleaned Hospitalisation data'!$A$1:$K$2336,3,0)</f>
        <v>12629.9</v>
      </c>
      <c r="I2166" s="12" t="str">
        <f>VLOOKUP(A2166,'Cleaned Hospitalisation data'!$A$1:$K$2336,4,0)</f>
        <v>Tier - 3</v>
      </c>
      <c r="J2166" s="12" t="str">
        <f>VLOOKUP(A2166,'Cleaned Hospitalisation data'!$A$1:$K$2336,5,0)</f>
        <v>Tier - 3</v>
      </c>
      <c r="K2166" s="12" t="str">
        <f>VLOOKUP(A2166,'Cleaned Hospitalisation data'!$A$1:$K$2336,6,0)</f>
        <v>R1013</v>
      </c>
      <c r="L2166" s="12" cm="1">
        <f t="array" ref="L2166:P2166">_xlfn.XLOOKUP(A2166,$A:$A,'Cleaned Medical Examiation data'!$B:$F)</f>
        <v>24.53</v>
      </c>
      <c r="M2166" s="12">
        <v>9.0500000000000007</v>
      </c>
      <c r="N2166" s="12" t="str">
        <v>NO</v>
      </c>
      <c r="O2166" s="12" t="str">
        <v>NO</v>
      </c>
      <c r="P2166" s="12" t="str">
        <v>NO</v>
      </c>
      <c r="Q2166" s="19" t="str" cm="1">
        <f t="array" ref="Q2166:T2166">_xlfn.XLOOKUP(A2166,$A:$A,'Cleaned Medical Examiation data'!$H:$K)</f>
        <v>NO</v>
      </c>
      <c r="R2166" s="48">
        <v>0</v>
      </c>
      <c r="S2166" s="45" t="str">
        <v>Normal Weight</v>
      </c>
      <c r="T2166" s="34" t="str">
        <v>Diabetes</v>
      </c>
    </row>
    <row r="2167" spans="1:20" ht="15.75">
      <c r="A2167" s="33" t="s">
        <v>2209</v>
      </c>
      <c r="B2167" s="7" t="str">
        <f>VLOOKUP(A2167,'Customer Names'!$A:$G,7,0)</f>
        <v>Ms</v>
      </c>
      <c r="C2167" s="7" t="str">
        <f>VLOOKUP(A2167,'Customer Names'!$A:$F,6,0)</f>
        <v>Vanessa</v>
      </c>
      <c r="D2167" s="7" t="str">
        <f>VLOOKUP(A2167,'Customer Names'!$A:$E,5,0)</f>
        <v>Desota</v>
      </c>
      <c r="E2167" s="25" t="str">
        <f>VLOOKUP(A2167,'Cleaned Hospitalisation data'!$A:$K,7,0)</f>
        <v>4-Oct-1965</v>
      </c>
      <c r="F2167" s="12">
        <f>VLOOKUP(A2167,'Cleaned Hospitalisation data'!$A$1:$K$2336,8,0)</f>
        <v>57</v>
      </c>
      <c r="G2167" s="12">
        <f>VLOOKUP(A2167,'Cleaned Hospitalisation data'!$A:$K,2,0)</f>
        <v>2</v>
      </c>
      <c r="H2167" s="28">
        <f>VLOOKUP(A2167,'Cleaned Hospitalisation data'!$A$1:$K$2336,3,0)</f>
        <v>12629.17</v>
      </c>
      <c r="I2167" s="12" t="str">
        <f>VLOOKUP(A2167,'Cleaned Hospitalisation data'!$A$1:$K$2336,4,0)</f>
        <v>Tier - 3</v>
      </c>
      <c r="J2167" s="12" t="str">
        <f>VLOOKUP(A2167,'Cleaned Hospitalisation data'!$A$1:$K$2336,5,0)</f>
        <v>Tier - 1</v>
      </c>
      <c r="K2167" s="12" t="str">
        <f>VLOOKUP(A2167,'Cleaned Hospitalisation data'!$A$1:$K$2336,6,0)</f>
        <v>R1013</v>
      </c>
      <c r="L2167" s="12" cm="1">
        <f t="array" ref="L2167:P2167">_xlfn.XLOOKUP(A2167,$A:$A,'Cleaned Medical Examiation data'!$B:$F)</f>
        <v>25.74</v>
      </c>
      <c r="M2167" s="12">
        <v>10.93</v>
      </c>
      <c r="N2167" s="12" t="str">
        <v>NO</v>
      </c>
      <c r="O2167" s="12" t="str">
        <v>NO</v>
      </c>
      <c r="P2167" s="12" t="str">
        <v>NO</v>
      </c>
      <c r="Q2167" s="19" t="str" cm="1">
        <f t="array" ref="Q2167:T2167">_xlfn.XLOOKUP(A2167,$A:$A,'Cleaned Medical Examiation data'!$H:$K)</f>
        <v>NO</v>
      </c>
      <c r="R2167" s="48">
        <v>0</v>
      </c>
      <c r="S2167" s="45" t="str">
        <v>Over Weight</v>
      </c>
      <c r="T2167" s="34" t="str">
        <v>Diabetes</v>
      </c>
    </row>
    <row r="2168" spans="1:20" ht="15.75">
      <c r="A2168" s="33" t="s">
        <v>2210</v>
      </c>
      <c r="B2168" s="7" t="str">
        <f>VLOOKUP(A2168,'Customer Names'!$A:$G,7,0)</f>
        <v>Ms</v>
      </c>
      <c r="C2168" s="7" t="str">
        <f>VLOOKUP(A2168,'Customer Names'!$A:$F,6,0)</f>
        <v>Natali N</v>
      </c>
      <c r="D2168" s="7" t="str">
        <f>VLOOKUP(A2168,'Customer Names'!$A:$E,5,0)</f>
        <v>Edmonds</v>
      </c>
      <c r="E2168" s="25" t="str">
        <f>VLOOKUP(A2168,'Cleaned Hospitalisation data'!$A:$K,7,0)</f>
        <v>28-Dec-1970</v>
      </c>
      <c r="F2168" s="12">
        <f>VLOOKUP(A2168,'Cleaned Hospitalisation data'!$A$1:$K$2336,8,0)</f>
        <v>52</v>
      </c>
      <c r="G2168" s="12">
        <f>VLOOKUP(A2168,'Cleaned Hospitalisation data'!$A:$K,2,0)</f>
        <v>0</v>
      </c>
      <c r="H2168" s="28">
        <f>VLOOKUP(A2168,'Cleaned Hospitalisation data'!$A$1:$K$2336,3,0)</f>
        <v>12624.74</v>
      </c>
      <c r="I2168" s="12" t="str">
        <f>VLOOKUP(A2168,'Cleaned Hospitalisation data'!$A$1:$K$2336,4,0)</f>
        <v>Tier - 3</v>
      </c>
      <c r="J2168" s="12" t="str">
        <f>VLOOKUP(A2168,'Cleaned Hospitalisation data'!$A$1:$K$2336,5,0)</f>
        <v>Tier - 1</v>
      </c>
      <c r="K2168" s="12" t="str">
        <f>VLOOKUP(A2168,'Cleaned Hospitalisation data'!$A$1:$K$2336,6,0)</f>
        <v>R1012</v>
      </c>
      <c r="L2168" s="12" cm="1">
        <f t="array" ref="L2168:P2168">_xlfn.XLOOKUP(A2168,$A:$A,'Cleaned Medical Examiation data'!$B:$F)</f>
        <v>34.08</v>
      </c>
      <c r="M2168" s="12">
        <v>7.58</v>
      </c>
      <c r="N2168" s="12" t="str">
        <v>YES</v>
      </c>
      <c r="O2168" s="12" t="str">
        <v>NO</v>
      </c>
      <c r="P2168" s="12" t="str">
        <v>NO</v>
      </c>
      <c r="Q2168" s="19" t="str" cm="1">
        <f t="array" ref="Q2168:T2168">_xlfn.XLOOKUP(A2168,$A:$A,'Cleaned Medical Examiation data'!$H:$K)</f>
        <v>NO</v>
      </c>
      <c r="R2168" s="48">
        <v>2</v>
      </c>
      <c r="S2168" s="45" t="str">
        <v>Obesity</v>
      </c>
      <c r="T2168" s="34" t="str">
        <v>Diabetes</v>
      </c>
    </row>
    <row r="2169" spans="1:20" ht="15.75">
      <c r="A2169" s="33" t="s">
        <v>2211</v>
      </c>
      <c r="B2169" s="7" t="str">
        <f>VLOOKUP(A2169,'Customer Names'!$A:$G,7,0)</f>
        <v>Ms</v>
      </c>
      <c r="C2169" s="7" t="str">
        <f>VLOOKUP(A2169,'Customer Names'!$A:$F,6,0)</f>
        <v>Beth</v>
      </c>
      <c r="D2169" s="7" t="str">
        <f>VLOOKUP(A2169,'Customer Names'!$A:$E,5,0)</f>
        <v>Otto</v>
      </c>
      <c r="E2169" s="25" t="str">
        <f>VLOOKUP(A2169,'Cleaned Hospitalisation data'!$A:$K,7,0)</f>
        <v>19-Aug-1963</v>
      </c>
      <c r="F2169" s="12">
        <f>VLOOKUP(A2169,'Cleaned Hospitalisation data'!$A$1:$K$2336,8,0)</f>
        <v>59</v>
      </c>
      <c r="G2169" s="12">
        <f>VLOOKUP(A2169,'Cleaned Hospitalisation data'!$A:$K,2,0)</f>
        <v>0</v>
      </c>
      <c r="H2169" s="28">
        <f>VLOOKUP(A2169,'Cleaned Hospitalisation data'!$A$1:$K$2336,3,0)</f>
        <v>12622.18</v>
      </c>
      <c r="I2169" s="12" t="str">
        <f>VLOOKUP(A2169,'Cleaned Hospitalisation data'!$A$1:$K$2336,4,0)</f>
        <v>Tier - 3</v>
      </c>
      <c r="J2169" s="12" t="str">
        <f>VLOOKUP(A2169,'Cleaned Hospitalisation data'!$A$1:$K$2336,5,0)</f>
        <v>Tier - 1</v>
      </c>
      <c r="K2169" s="12" t="str">
        <f>VLOOKUP(A2169,'Cleaned Hospitalisation data'!$A$1:$K$2336,6,0)</f>
        <v>R1012</v>
      </c>
      <c r="L2169" s="12" cm="1">
        <f t="array" ref="L2169:P2169">_xlfn.XLOOKUP(A2169,$A:$A,'Cleaned Medical Examiation data'!$B:$F)</f>
        <v>31.35</v>
      </c>
      <c r="M2169" s="12">
        <v>11</v>
      </c>
      <c r="N2169" s="12" t="str">
        <v>YES</v>
      </c>
      <c r="O2169" s="12" t="str">
        <v>NO</v>
      </c>
      <c r="P2169" s="12" t="str">
        <v>YES</v>
      </c>
      <c r="Q2169" s="19" t="str" cm="1">
        <f t="array" ref="Q2169:T2169">_xlfn.XLOOKUP(A2169,$A:$A,'Cleaned Medical Examiation data'!$H:$K)</f>
        <v>NO</v>
      </c>
      <c r="R2169" s="48">
        <v>1</v>
      </c>
      <c r="S2169" s="45" t="str">
        <v>Obesity</v>
      </c>
      <c r="T2169" s="34" t="str">
        <v>Diabetes</v>
      </c>
    </row>
    <row r="2170" spans="1:20" ht="15.75">
      <c r="A2170" s="33" t="s">
        <v>2212</v>
      </c>
      <c r="B2170" s="7" t="str">
        <f>VLOOKUP(A2170,'Customer Names'!$A:$G,7,0)</f>
        <v>Mr</v>
      </c>
      <c r="C2170" s="7" t="str">
        <f>VLOOKUP(A2170,'Customer Names'!$A:$F,6,0)</f>
        <v>Alex</v>
      </c>
      <c r="D2170" s="7" t="str">
        <f>VLOOKUP(A2170,'Customer Names'!$A:$E,5,0)</f>
        <v>Kurt</v>
      </c>
      <c r="E2170" s="25" t="str">
        <f>VLOOKUP(A2170,'Cleaned Hospitalisation data'!$A:$K,7,0)</f>
        <v>18-Nov-1998</v>
      </c>
      <c r="F2170" s="12">
        <f>VLOOKUP(A2170,'Cleaned Hospitalisation data'!$A$1:$K$2336,8,0)</f>
        <v>24</v>
      </c>
      <c r="G2170" s="12">
        <f>VLOOKUP(A2170,'Cleaned Hospitalisation data'!$A:$K,2,0)</f>
        <v>1</v>
      </c>
      <c r="H2170" s="28">
        <f>VLOOKUP(A2170,'Cleaned Hospitalisation data'!$A$1:$K$2336,3,0)</f>
        <v>12609.89</v>
      </c>
      <c r="I2170" s="12" t="str">
        <f>VLOOKUP(A2170,'Cleaned Hospitalisation data'!$A$1:$K$2336,4,0)</f>
        <v>Tier - 3</v>
      </c>
      <c r="J2170" s="12" t="str">
        <f>VLOOKUP(A2170,'Cleaned Hospitalisation data'!$A$1:$K$2336,5,0)</f>
        <v>Tier - 3</v>
      </c>
      <c r="K2170" s="12" t="str">
        <f>VLOOKUP(A2170,'Cleaned Hospitalisation data'!$A$1:$K$2336,6,0)</f>
        <v>R1012</v>
      </c>
      <c r="L2170" s="12" cm="1">
        <f t="array" ref="L2170:P2170">_xlfn.XLOOKUP(A2170,$A:$A,'Cleaned Medical Examiation data'!$B:$F)</f>
        <v>26.79</v>
      </c>
      <c r="M2170" s="12">
        <v>5.0599999999999996</v>
      </c>
      <c r="N2170" s="12" t="str">
        <v>NO</v>
      </c>
      <c r="O2170" s="12" t="str">
        <v>NO</v>
      </c>
      <c r="P2170" s="12" t="str">
        <v>NO</v>
      </c>
      <c r="Q2170" s="19" t="str" cm="1">
        <f t="array" ref="Q2170:T2170">_xlfn.XLOOKUP(A2170,$A:$A,'Cleaned Medical Examiation data'!$H:$K)</f>
        <v>NO</v>
      </c>
      <c r="R2170" s="48">
        <v>1</v>
      </c>
      <c r="S2170" s="45" t="str">
        <v>Over Weight</v>
      </c>
      <c r="T2170" s="34" t="str">
        <v>Normal</v>
      </c>
    </row>
    <row r="2171" spans="1:20" ht="15.75">
      <c r="A2171" s="33" t="s">
        <v>2213</v>
      </c>
      <c r="B2171" s="7" t="str">
        <f>VLOOKUP(A2171,'Customer Names'!$A:$G,7,0)</f>
        <v>Mr</v>
      </c>
      <c r="C2171" s="7" t="str">
        <f>VLOOKUP(A2171,'Customer Names'!$A:$F,6,0)</f>
        <v>Stephen II</v>
      </c>
      <c r="D2171" s="7" t="str">
        <f>VLOOKUP(A2171,'Customer Names'!$A:$E,5,0)</f>
        <v>Heagy</v>
      </c>
      <c r="E2171" s="25" t="str">
        <f>VLOOKUP(A2171,'Cleaned Hospitalisation data'!$A:$K,7,0)</f>
        <v>6-Sep-1972</v>
      </c>
      <c r="F2171" s="12">
        <f>VLOOKUP(A2171,'Cleaned Hospitalisation data'!$A$1:$K$2336,8,0)</f>
        <v>50</v>
      </c>
      <c r="G2171" s="12">
        <f>VLOOKUP(A2171,'Cleaned Hospitalisation data'!$A:$K,2,0)</f>
        <v>0</v>
      </c>
      <c r="H2171" s="28">
        <f>VLOOKUP(A2171,'Cleaned Hospitalisation data'!$A$1:$K$2336,3,0)</f>
        <v>41097.160000000003</v>
      </c>
      <c r="I2171" s="12" t="str">
        <f>VLOOKUP(A2171,'Cleaned Hospitalisation data'!$A$1:$K$2336,4,0)</f>
        <v>Tier - 1</v>
      </c>
      <c r="J2171" s="12" t="str">
        <f>VLOOKUP(A2171,'Cleaned Hospitalisation data'!$A$1:$K$2336,5,0)</f>
        <v>Tier - 3</v>
      </c>
      <c r="K2171" s="12" t="str">
        <f>VLOOKUP(A2171,'Cleaned Hospitalisation data'!$A$1:$K$2336,6,0)</f>
        <v>R1016</v>
      </c>
      <c r="L2171" s="12" cm="1">
        <f t="array" ref="L2171:P2171">_xlfn.XLOOKUP(A2171,$A:$A,'Cleaned Medical Examiation data'!$B:$F)</f>
        <v>31.824999999999999</v>
      </c>
      <c r="M2171" s="12">
        <v>4.0599999999999996</v>
      </c>
      <c r="N2171" s="12" t="str">
        <v>NO</v>
      </c>
      <c r="O2171" s="12" t="str">
        <v>NO</v>
      </c>
      <c r="P2171" s="12" t="str">
        <v>NO</v>
      </c>
      <c r="Q2171" s="19" t="str" cm="1">
        <f t="array" ref="Q2171:T2171">_xlfn.XLOOKUP(A2171,$A:$A,'Cleaned Medical Examiation data'!$H:$K)</f>
        <v>YES</v>
      </c>
      <c r="R2171" s="48">
        <v>2</v>
      </c>
      <c r="S2171" s="45" t="str">
        <v>Obesity</v>
      </c>
      <c r="T2171" s="34" t="str">
        <v>Normal</v>
      </c>
    </row>
    <row r="2172" spans="1:20" ht="15.75">
      <c r="A2172" s="33" t="s">
        <v>2214</v>
      </c>
      <c r="B2172" s="7" t="str">
        <f>VLOOKUP(A2172,'Customer Names'!$A:$G,7,0)</f>
        <v>Mr</v>
      </c>
      <c r="C2172" s="7" t="str">
        <f>VLOOKUP(A2172,'Customer Names'!$A:$F,6,0)</f>
        <v>Spencer</v>
      </c>
      <c r="D2172" s="7" t="str">
        <f>VLOOKUP(A2172,'Customer Names'!$A:$E,5,0)</f>
        <v>Duhaime</v>
      </c>
      <c r="E2172" s="25" t="str">
        <f>VLOOKUP(A2172,'Cleaned Hospitalisation data'!$A:$K,7,0)</f>
        <v>11-Aug-1988</v>
      </c>
      <c r="F2172" s="12">
        <f>VLOOKUP(A2172,'Cleaned Hospitalisation data'!$A$1:$K$2336,8,0)</f>
        <v>34</v>
      </c>
      <c r="G2172" s="12">
        <f>VLOOKUP(A2172,'Cleaned Hospitalisation data'!$A:$K,2,0)</f>
        <v>3</v>
      </c>
      <c r="H2172" s="28">
        <f>VLOOKUP(A2172,'Cleaned Hospitalisation data'!$A$1:$K$2336,3,0)</f>
        <v>12600.46</v>
      </c>
      <c r="I2172" s="12" t="str">
        <f>VLOOKUP(A2172,'Cleaned Hospitalisation data'!$A$1:$K$2336,4,0)</f>
        <v>Tier - 3</v>
      </c>
      <c r="J2172" s="12" t="str">
        <f>VLOOKUP(A2172,'Cleaned Hospitalisation data'!$A$1:$K$2336,5,0)</f>
        <v>Tier - 1</v>
      </c>
      <c r="K2172" s="12" t="str">
        <f>VLOOKUP(A2172,'Cleaned Hospitalisation data'!$A$1:$K$2336,6,0)</f>
        <v>R1023</v>
      </c>
      <c r="L2172" s="12" cm="1">
        <f t="array" ref="L2172:P2172">_xlfn.XLOOKUP(A2172,$A:$A,'Cleaned Medical Examiation data'!$B:$F)</f>
        <v>42.78</v>
      </c>
      <c r="M2172" s="12">
        <v>6.11</v>
      </c>
      <c r="N2172" s="12" t="str">
        <v>YES</v>
      </c>
      <c r="O2172" s="12" t="str">
        <v>NO</v>
      </c>
      <c r="P2172" s="12" t="str">
        <v>NO</v>
      </c>
      <c r="Q2172" s="19" t="str" cm="1">
        <f t="array" ref="Q2172:T2172">_xlfn.XLOOKUP(A2172,$A:$A,'Cleaned Medical Examiation data'!$H:$K)</f>
        <v>NO</v>
      </c>
      <c r="R2172" s="48">
        <v>1</v>
      </c>
      <c r="S2172" s="45" t="str">
        <v>Obesity</v>
      </c>
      <c r="T2172" s="34" t="str">
        <v>Prediabetes</v>
      </c>
    </row>
    <row r="2173" spans="1:20" ht="15.75">
      <c r="A2173" s="33" t="s">
        <v>2215</v>
      </c>
      <c r="B2173" s="7" t="str">
        <f>VLOOKUP(A2173,'Customer Names'!$A:$G,7,0)</f>
        <v>Ms</v>
      </c>
      <c r="C2173" s="7" t="str">
        <f>VLOOKUP(A2173,'Customer Names'!$A:$F,6,0)</f>
        <v>Andee W</v>
      </c>
      <c r="D2173" s="7" t="str">
        <f>VLOOKUP(A2173,'Customer Names'!$A:$E,5,0)</f>
        <v>Swann</v>
      </c>
      <c r="E2173" s="25" t="str">
        <f>VLOOKUP(A2173,'Cleaned Hospitalisation data'!$A:$K,7,0)</f>
        <v>18-Jun-1970</v>
      </c>
      <c r="F2173" s="12">
        <f>VLOOKUP(A2173,'Cleaned Hospitalisation data'!$A$1:$K$2336,8,0)</f>
        <v>52</v>
      </c>
      <c r="G2173" s="12">
        <f>VLOOKUP(A2173,'Cleaned Hospitalisation data'!$A:$K,2,0)</f>
        <v>5</v>
      </c>
      <c r="H2173" s="28">
        <f>VLOOKUP(A2173,'Cleaned Hospitalisation data'!$A$1:$K$2336,3,0)</f>
        <v>12592.53</v>
      </c>
      <c r="I2173" s="12" t="str">
        <f>VLOOKUP(A2173,'Cleaned Hospitalisation data'!$A$1:$K$2336,4,0)</f>
        <v>Tier - 3</v>
      </c>
      <c r="J2173" s="12" t="str">
        <f>VLOOKUP(A2173,'Cleaned Hospitalisation data'!$A$1:$K$2336,5,0)</f>
        <v>Tier - 2</v>
      </c>
      <c r="K2173" s="12" t="str">
        <f>VLOOKUP(A2173,'Cleaned Hospitalisation data'!$A$1:$K$2336,6,0)</f>
        <v>R1013</v>
      </c>
      <c r="L2173" s="12" cm="1">
        <f t="array" ref="L2173:P2173">_xlfn.XLOOKUP(A2173,$A:$A,'Cleaned Medical Examiation data'!$B:$F)</f>
        <v>46.75</v>
      </c>
      <c r="M2173" s="12">
        <v>6.66</v>
      </c>
      <c r="N2173" s="12" t="str">
        <v>YES</v>
      </c>
      <c r="O2173" s="12" t="str">
        <v>NO</v>
      </c>
      <c r="P2173" s="12" t="str">
        <v>NO</v>
      </c>
      <c r="Q2173" s="19" t="str" cm="1">
        <f t="array" ref="Q2173:T2173">_xlfn.XLOOKUP(A2173,$A:$A,'Cleaned Medical Examiation data'!$H:$K)</f>
        <v>NO</v>
      </c>
      <c r="R2173" s="48">
        <v>2</v>
      </c>
      <c r="S2173" s="45" t="str">
        <v>Obesity</v>
      </c>
      <c r="T2173" s="34" t="str">
        <v>Diabetes</v>
      </c>
    </row>
    <row r="2174" spans="1:20" ht="15.75">
      <c r="A2174" s="33" t="s">
        <v>2216</v>
      </c>
      <c r="B2174" s="7" t="str">
        <f>VLOOKUP(A2174,'Customer Names'!$A:$G,7,0)</f>
        <v>Mrs</v>
      </c>
      <c r="C2174" s="7" t="str">
        <f>VLOOKUP(A2174,'Customer Names'!$A:$F,6,0)</f>
        <v>Amy</v>
      </c>
      <c r="D2174" s="7" t="str">
        <f>VLOOKUP(A2174,'Customer Names'!$A:$E,5,0)</f>
        <v>Burton</v>
      </c>
      <c r="E2174" s="25" t="str">
        <f>VLOOKUP(A2174,'Cleaned Hospitalisation data'!$A:$K,7,0)</f>
        <v>26-Nov-1969</v>
      </c>
      <c r="F2174" s="12">
        <f>VLOOKUP(A2174,'Cleaned Hospitalisation data'!$A$1:$K$2336,8,0)</f>
        <v>53</v>
      </c>
      <c r="G2174" s="12">
        <f>VLOOKUP(A2174,'Cleaned Hospitalisation data'!$A:$K,2,0)</f>
        <v>0</v>
      </c>
      <c r="H2174" s="28">
        <f>VLOOKUP(A2174,'Cleaned Hospitalisation data'!$A$1:$K$2336,3,0)</f>
        <v>12579.92</v>
      </c>
      <c r="I2174" s="12" t="str">
        <f>VLOOKUP(A2174,'Cleaned Hospitalisation data'!$A$1:$K$2336,4,0)</f>
        <v>Tier - 3</v>
      </c>
      <c r="J2174" s="12" t="str">
        <f>VLOOKUP(A2174,'Cleaned Hospitalisation data'!$A$1:$K$2336,5,0)</f>
        <v>Tier - 1</v>
      </c>
      <c r="K2174" s="12" t="str">
        <f>VLOOKUP(A2174,'Cleaned Hospitalisation data'!$A$1:$K$2336,6,0)</f>
        <v>R1025</v>
      </c>
      <c r="L2174" s="12" cm="1">
        <f t="array" ref="L2174:P2174">_xlfn.XLOOKUP(A2174,$A:$A,'Cleaned Medical Examiation data'!$B:$F)</f>
        <v>32.15</v>
      </c>
      <c r="M2174" s="12">
        <v>4.0199999999999996</v>
      </c>
      <c r="N2174" s="12" t="str">
        <v>YES</v>
      </c>
      <c r="O2174" s="12" t="str">
        <v>NO</v>
      </c>
      <c r="P2174" s="12" t="str">
        <v>YES</v>
      </c>
      <c r="Q2174" s="19" t="str" cm="1">
        <f t="array" ref="Q2174:T2174">_xlfn.XLOOKUP(A2174,$A:$A,'Cleaned Medical Examiation data'!$H:$K)</f>
        <v>NO</v>
      </c>
      <c r="R2174" s="48">
        <v>1</v>
      </c>
      <c r="S2174" s="45" t="str">
        <v>Obesity</v>
      </c>
      <c r="T2174" s="34" t="str">
        <v>Normal</v>
      </c>
    </row>
    <row r="2175" spans="1:20" ht="15.75">
      <c r="A2175" s="33" t="s">
        <v>2217</v>
      </c>
      <c r="B2175" s="7" t="str">
        <f>VLOOKUP(A2175,'Customer Names'!$A:$G,7,0)</f>
        <v>Mr</v>
      </c>
      <c r="C2175" s="7" t="str">
        <f>VLOOKUP(A2175,'Customer Names'!$A:$F,6,0)</f>
        <v>Joshua</v>
      </c>
      <c r="D2175" s="7" t="str">
        <f>VLOOKUP(A2175,'Customer Names'!$A:$E,5,0)</f>
        <v>Ricardi</v>
      </c>
      <c r="E2175" s="25" t="str">
        <f>VLOOKUP(A2175,'Cleaned Hospitalisation data'!$A:$K,7,0)</f>
        <v>28-Nov-1961</v>
      </c>
      <c r="F2175" s="12">
        <f>VLOOKUP(A2175,'Cleaned Hospitalisation data'!$A$1:$K$2336,8,0)</f>
        <v>61</v>
      </c>
      <c r="G2175" s="12">
        <f>VLOOKUP(A2175,'Cleaned Hospitalisation data'!$A:$K,2,0)</f>
        <v>0</v>
      </c>
      <c r="H2175" s="28">
        <f>VLOOKUP(A2175,'Cleaned Hospitalisation data'!$A$1:$K$2336,3,0)</f>
        <v>12574.05</v>
      </c>
      <c r="I2175" s="12" t="str">
        <f>VLOOKUP(A2175,'Cleaned Hospitalisation data'!$A$1:$K$2336,4,0)</f>
        <v>Tier - 3</v>
      </c>
      <c r="J2175" s="12" t="str">
        <f>VLOOKUP(A2175,'Cleaned Hospitalisation data'!$A$1:$K$2336,5,0)</f>
        <v>Tier - 1</v>
      </c>
      <c r="K2175" s="12" t="str">
        <f>VLOOKUP(A2175,'Cleaned Hospitalisation data'!$A$1:$K$2336,6,0)</f>
        <v>R1011</v>
      </c>
      <c r="L2175" s="12" cm="1">
        <f t="array" ref="L2175:P2175">_xlfn.XLOOKUP(A2175,$A:$A,'Cleaned Medical Examiation data'!$B:$F)</f>
        <v>43.4</v>
      </c>
      <c r="M2175" s="12">
        <v>8.81</v>
      </c>
      <c r="N2175" s="12" t="str">
        <v>YES</v>
      </c>
      <c r="O2175" s="12" t="str">
        <v>NO</v>
      </c>
      <c r="P2175" s="12" t="str">
        <v>NO</v>
      </c>
      <c r="Q2175" s="19" t="str" cm="1">
        <f t="array" ref="Q2175:T2175">_xlfn.XLOOKUP(A2175,$A:$A,'Cleaned Medical Examiation data'!$H:$K)</f>
        <v>NO</v>
      </c>
      <c r="R2175" s="48">
        <v>2</v>
      </c>
      <c r="S2175" s="45" t="str">
        <v>Obesity</v>
      </c>
      <c r="T2175" s="34" t="str">
        <v>Diabetes</v>
      </c>
    </row>
    <row r="2176" spans="1:20" ht="15.75">
      <c r="A2176" s="33" t="s">
        <v>2218</v>
      </c>
      <c r="B2176" s="7" t="str">
        <f>VLOOKUP(A2176,'Customer Names'!$A:$G,7,0)</f>
        <v>Mr</v>
      </c>
      <c r="C2176" s="7" t="str">
        <f>VLOOKUP(A2176,'Customer Names'!$A:$F,6,0)</f>
        <v>C Fred</v>
      </c>
      <c r="D2176" s="7" t="str">
        <f>VLOOKUP(A2176,'Customer Names'!$A:$E,5,0)</f>
        <v>Joslyn</v>
      </c>
      <c r="E2176" s="25" t="str">
        <f>VLOOKUP(A2176,'Cleaned Hospitalisation data'!$A:$K,7,0)</f>
        <v>28-Nov-1961</v>
      </c>
      <c r="F2176" s="12">
        <f>VLOOKUP(A2176,'Cleaned Hospitalisation data'!$A$1:$K$2336,8,0)</f>
        <v>61</v>
      </c>
      <c r="G2176" s="12">
        <f>VLOOKUP(A2176,'Cleaned Hospitalisation data'!$A:$K,2,0)</f>
        <v>0</v>
      </c>
      <c r="H2176" s="28">
        <f>VLOOKUP(A2176,'Cleaned Hospitalisation data'!$A$1:$K$2336,3,0)</f>
        <v>12557.61</v>
      </c>
      <c r="I2176" s="12" t="str">
        <f>VLOOKUP(A2176,'Cleaned Hospitalisation data'!$A$1:$K$2336,4,0)</f>
        <v>Tier - 3</v>
      </c>
      <c r="J2176" s="12" t="str">
        <f>VLOOKUP(A2176,'Cleaned Hospitalisation data'!$A$1:$K$2336,5,0)</f>
        <v>Tier - 3</v>
      </c>
      <c r="K2176" s="12" t="str">
        <f>VLOOKUP(A2176,'Cleaned Hospitalisation data'!$A$1:$K$2336,6,0)</f>
        <v>R1013</v>
      </c>
      <c r="L2176" s="12" cm="1">
        <f t="array" ref="L2176:P2176">_xlfn.XLOOKUP(A2176,$A:$A,'Cleaned Medical Examiation data'!$B:$F)</f>
        <v>31.57</v>
      </c>
      <c r="M2176" s="12">
        <v>7.92</v>
      </c>
      <c r="N2176" s="12" t="str">
        <v>YES</v>
      </c>
      <c r="O2176" s="12" t="str">
        <v>NO</v>
      </c>
      <c r="P2176" s="12" t="str">
        <v>NO</v>
      </c>
      <c r="Q2176" s="19" t="str" cm="1">
        <f t="array" ref="Q2176:T2176">_xlfn.XLOOKUP(A2176,$A:$A,'Cleaned Medical Examiation data'!$H:$K)</f>
        <v>NO</v>
      </c>
      <c r="R2176" s="48">
        <v>2</v>
      </c>
      <c r="S2176" s="45" t="str">
        <v>Obesity</v>
      </c>
      <c r="T2176" s="34" t="str">
        <v>Diabetes</v>
      </c>
    </row>
    <row r="2177" spans="1:20" ht="15.75">
      <c r="A2177" s="33" t="s">
        <v>2219</v>
      </c>
      <c r="B2177" s="7" t="str">
        <f>VLOOKUP(A2177,'Customer Names'!$A:$G,7,0)</f>
        <v>Mr</v>
      </c>
      <c r="C2177" s="7" t="str">
        <f>VLOOKUP(A2177,'Customer Names'!$A:$F,6,0)</f>
        <v>Jeremy</v>
      </c>
      <c r="D2177" s="7" t="str">
        <f>VLOOKUP(A2177,'Customer Names'!$A:$E,5,0)</f>
        <v>Bennie</v>
      </c>
      <c r="E2177" s="25" t="str">
        <f>VLOOKUP(A2177,'Cleaned Hospitalisation data'!$A:$K,7,0)</f>
        <v>16-Oct-1962</v>
      </c>
      <c r="F2177" s="12">
        <f>VLOOKUP(A2177,'Cleaned Hospitalisation data'!$A$1:$K$2336,8,0)</f>
        <v>60</v>
      </c>
      <c r="G2177" s="12">
        <f>VLOOKUP(A2177,'Cleaned Hospitalisation data'!$A:$K,2,0)</f>
        <v>0</v>
      </c>
      <c r="H2177" s="28">
        <f>VLOOKUP(A2177,'Cleaned Hospitalisation data'!$A$1:$K$2336,3,0)</f>
        <v>12523.6</v>
      </c>
      <c r="I2177" s="12" t="str">
        <f>VLOOKUP(A2177,'Cleaned Hospitalisation data'!$A$1:$K$2336,4,0)</f>
        <v>Tier - 3</v>
      </c>
      <c r="J2177" s="12" t="str">
        <f>VLOOKUP(A2177,'Cleaned Hospitalisation data'!$A$1:$K$2336,5,0)</f>
        <v>Tier - 3</v>
      </c>
      <c r="K2177" s="12" t="str">
        <f>VLOOKUP(A2177,'Cleaned Hospitalisation data'!$A$1:$K$2336,6,0)</f>
        <v>R1012</v>
      </c>
      <c r="L2177" s="12" cm="1">
        <f t="array" ref="L2177:P2177">_xlfn.XLOOKUP(A2177,$A:$A,'Cleaned Medical Examiation data'!$B:$F)</f>
        <v>24.32</v>
      </c>
      <c r="M2177" s="12">
        <v>7.48</v>
      </c>
      <c r="N2177" s="12" t="str">
        <v>NO</v>
      </c>
      <c r="O2177" s="12" t="str">
        <v>NO</v>
      </c>
      <c r="P2177" s="12" t="str">
        <v>NO</v>
      </c>
      <c r="Q2177" s="19" t="str" cm="1">
        <f t="array" ref="Q2177:T2177">_xlfn.XLOOKUP(A2177,$A:$A,'Cleaned Medical Examiation data'!$H:$K)</f>
        <v>NO</v>
      </c>
      <c r="R2177" s="48">
        <v>0</v>
      </c>
      <c r="S2177" s="45" t="str">
        <v>Normal Weight</v>
      </c>
      <c r="T2177" s="34" t="str">
        <v>Diabetes</v>
      </c>
    </row>
    <row r="2178" spans="1:20" ht="15.75">
      <c r="A2178" s="33" t="s">
        <v>2220</v>
      </c>
      <c r="B2178" s="7" t="str">
        <f>VLOOKUP(A2178,'Customer Names'!$A:$G,7,0)</f>
        <v>Mr</v>
      </c>
      <c r="C2178" s="7" t="str">
        <f>VLOOKUP(A2178,'Customer Names'!$A:$F,6,0)</f>
        <v>Patrick Sr</v>
      </c>
      <c r="D2178" s="7" t="str">
        <f>VLOOKUP(A2178,'Customer Names'!$A:$E,5,0)</f>
        <v>Kanyane</v>
      </c>
      <c r="E2178" s="25" t="str">
        <f>VLOOKUP(A2178,'Cleaned Hospitalisation data'!$A:$K,7,0)</f>
        <v>12-Jul-1966</v>
      </c>
      <c r="F2178" s="12">
        <f>VLOOKUP(A2178,'Cleaned Hospitalisation data'!$A$1:$K$2336,8,0)</f>
        <v>56</v>
      </c>
      <c r="G2178" s="12">
        <f>VLOOKUP(A2178,'Cleaned Hospitalisation data'!$A:$K,2,0)</f>
        <v>0</v>
      </c>
      <c r="H2178" s="28">
        <f>VLOOKUP(A2178,'Cleaned Hospitalisation data'!$A$1:$K$2336,3,0)</f>
        <v>12499.88</v>
      </c>
      <c r="I2178" s="12" t="str">
        <f>VLOOKUP(A2178,'Cleaned Hospitalisation data'!$A$1:$K$2336,4,0)</f>
        <v>Tier - 3</v>
      </c>
      <c r="J2178" s="12" t="str">
        <f>VLOOKUP(A2178,'Cleaned Hospitalisation data'!$A$1:$K$2336,5,0)</f>
        <v>Tier - 2</v>
      </c>
      <c r="K2178" s="12" t="str">
        <f>VLOOKUP(A2178,'Cleaned Hospitalisation data'!$A$1:$K$2336,6,0)</f>
        <v>R1012</v>
      </c>
      <c r="L2178" s="12" cm="1">
        <f t="array" ref="L2178:P2178">_xlfn.XLOOKUP(A2178,$A:$A,'Cleaned Medical Examiation data'!$B:$F)</f>
        <v>31.07</v>
      </c>
      <c r="M2178" s="12">
        <v>4.62</v>
      </c>
      <c r="N2178" s="12" t="str">
        <v>YES</v>
      </c>
      <c r="O2178" s="12" t="str">
        <v>NO</v>
      </c>
      <c r="P2178" s="12" t="str">
        <v>NO</v>
      </c>
      <c r="Q2178" s="19" t="str" cm="1">
        <f t="array" ref="Q2178:T2178">_xlfn.XLOOKUP(A2178,$A:$A,'Cleaned Medical Examiation data'!$H:$K)</f>
        <v>NO</v>
      </c>
      <c r="R2178" s="48">
        <v>2</v>
      </c>
      <c r="S2178" s="45" t="str">
        <v>Obesity</v>
      </c>
      <c r="T2178" s="34" t="str">
        <v>Normal</v>
      </c>
    </row>
    <row r="2179" spans="1:20" ht="15.75">
      <c r="A2179" s="33" t="s">
        <v>2221</v>
      </c>
      <c r="B2179" s="7" t="str">
        <f>VLOOKUP(A2179,'Customer Names'!$A:$G,7,0)</f>
        <v>Ms</v>
      </c>
      <c r="C2179" s="7" t="str">
        <f>VLOOKUP(A2179,'Customer Names'!$A:$F,6,0)</f>
        <v>Kelly M</v>
      </c>
      <c r="D2179" s="7" t="str">
        <f>VLOOKUP(A2179,'Customer Names'!$A:$E,5,0)</f>
        <v>McFadden</v>
      </c>
      <c r="E2179" s="25" t="str">
        <f>VLOOKUP(A2179,'Cleaned Hospitalisation data'!$A:$K,7,0)</f>
        <v>3-Dec-1968</v>
      </c>
      <c r="F2179" s="12">
        <f>VLOOKUP(A2179,'Cleaned Hospitalisation data'!$A$1:$K$2336,8,0)</f>
        <v>54</v>
      </c>
      <c r="G2179" s="12">
        <f>VLOOKUP(A2179,'Cleaned Hospitalisation data'!$A:$K,2,0)</f>
        <v>3</v>
      </c>
      <c r="H2179" s="28">
        <f>VLOOKUP(A2179,'Cleaned Hospitalisation data'!$A$1:$K$2336,3,0)</f>
        <v>12495.29</v>
      </c>
      <c r="I2179" s="12" t="str">
        <f>VLOOKUP(A2179,'Cleaned Hospitalisation data'!$A$1:$K$2336,4,0)</f>
        <v>Tier - 3</v>
      </c>
      <c r="J2179" s="12" t="str">
        <f>VLOOKUP(A2179,'Cleaned Hospitalisation data'!$A$1:$K$2336,5,0)</f>
        <v>Tier - 3</v>
      </c>
      <c r="K2179" s="12" t="str">
        <f>VLOOKUP(A2179,'Cleaned Hospitalisation data'!$A$1:$K$2336,6,0)</f>
        <v>R1012</v>
      </c>
      <c r="L2179" s="12" cm="1">
        <f t="array" ref="L2179:P2179">_xlfn.XLOOKUP(A2179,$A:$A,'Cleaned Medical Examiation data'!$B:$F)</f>
        <v>35.814999999999998</v>
      </c>
      <c r="M2179" s="12">
        <v>8.4700000000000006</v>
      </c>
      <c r="N2179" s="12" t="str">
        <v>NO</v>
      </c>
      <c r="O2179" s="12" t="str">
        <v>NO</v>
      </c>
      <c r="P2179" s="12" t="str">
        <v>NO</v>
      </c>
      <c r="Q2179" s="19" t="str" cm="1">
        <f t="array" ref="Q2179:T2179">_xlfn.XLOOKUP(A2179,$A:$A,'Cleaned Medical Examiation data'!$H:$K)</f>
        <v>NO</v>
      </c>
      <c r="R2179" s="48">
        <v>0</v>
      </c>
      <c r="S2179" s="45" t="str">
        <v>Obesity</v>
      </c>
      <c r="T2179" s="34" t="str">
        <v>Diabetes</v>
      </c>
    </row>
    <row r="2180" spans="1:20" ht="15.75">
      <c r="A2180" s="33" t="s">
        <v>2222</v>
      </c>
      <c r="B2180" s="7" t="str">
        <f>VLOOKUP(A2180,'Customer Names'!$A:$G,7,0)</f>
        <v>Ms</v>
      </c>
      <c r="C2180" s="7" t="str">
        <f>VLOOKUP(A2180,'Customer Names'!$A:$F,6,0)</f>
        <v>Katherine</v>
      </c>
      <c r="D2180" s="7" t="str">
        <f>VLOOKUP(A2180,'Customer Names'!$A:$E,5,0)</f>
        <v>Connolly</v>
      </c>
      <c r="E2180" s="25" t="str">
        <f>VLOOKUP(A2180,'Cleaned Hospitalisation data'!$A:$K,7,0)</f>
        <v>1-Sep-1967</v>
      </c>
      <c r="F2180" s="12">
        <f>VLOOKUP(A2180,'Cleaned Hospitalisation data'!$A$1:$K$2336,8,0)</f>
        <v>55</v>
      </c>
      <c r="G2180" s="12">
        <f>VLOOKUP(A2180,'Cleaned Hospitalisation data'!$A:$K,2,0)</f>
        <v>3</v>
      </c>
      <c r="H2180" s="28">
        <f>VLOOKUP(A2180,'Cleaned Hospitalisation data'!$A$1:$K$2336,3,0)</f>
        <v>12485.8</v>
      </c>
      <c r="I2180" s="12" t="str">
        <f>VLOOKUP(A2180,'Cleaned Hospitalisation data'!$A$1:$K$2336,4,0)</f>
        <v>Tier - 3</v>
      </c>
      <c r="J2180" s="12" t="str">
        <f>VLOOKUP(A2180,'Cleaned Hospitalisation data'!$A$1:$K$2336,5,0)</f>
        <v>Tier - 3</v>
      </c>
      <c r="K2180" s="12" t="str">
        <f>VLOOKUP(A2180,'Cleaned Hospitalisation data'!$A$1:$K$2336,6,0)</f>
        <v>R1013</v>
      </c>
      <c r="L2180" s="12" cm="1">
        <f t="array" ref="L2180:P2180">_xlfn.XLOOKUP(A2180,$A:$A,'Cleaned Medical Examiation data'!$B:$F)</f>
        <v>40.81</v>
      </c>
      <c r="M2180" s="12">
        <v>10.58</v>
      </c>
      <c r="N2180" s="12" t="str">
        <v>YES</v>
      </c>
      <c r="O2180" s="12" t="str">
        <v>NO</v>
      </c>
      <c r="P2180" s="12" t="str">
        <v>NO</v>
      </c>
      <c r="Q2180" s="19" t="str" cm="1">
        <f t="array" ref="Q2180:T2180">_xlfn.XLOOKUP(A2180,$A:$A,'Cleaned Medical Examiation data'!$H:$K)</f>
        <v>NO</v>
      </c>
      <c r="R2180" s="48">
        <v>0</v>
      </c>
      <c r="S2180" s="45" t="str">
        <v>Obesity</v>
      </c>
      <c r="T2180" s="34" t="str">
        <v>Diabetes</v>
      </c>
    </row>
    <row r="2181" spans="1:20" ht="15.75">
      <c r="A2181" s="33" t="s">
        <v>2223</v>
      </c>
      <c r="B2181" s="7" t="str">
        <f>VLOOKUP(A2181,'Customer Names'!$A:$G,7,0)</f>
        <v>Ms</v>
      </c>
      <c r="C2181" s="7" t="str">
        <f>VLOOKUP(A2181,'Customer Names'!$A:$F,6,0)</f>
        <v>Keila L</v>
      </c>
      <c r="D2181" s="7" t="str">
        <f>VLOOKUP(A2181,'Customer Names'!$A:$E,5,0)</f>
        <v>Merino</v>
      </c>
      <c r="E2181" s="25" t="str">
        <f>VLOOKUP(A2181,'Cleaned Hospitalisation data'!$A:$K,7,0)</f>
        <v>12-Nov-1968</v>
      </c>
      <c r="F2181" s="12">
        <f>VLOOKUP(A2181,'Cleaned Hospitalisation data'!$A$1:$K$2336,8,0)</f>
        <v>54</v>
      </c>
      <c r="G2181" s="12">
        <f>VLOOKUP(A2181,'Cleaned Hospitalisation data'!$A:$K,2,0)</f>
        <v>3</v>
      </c>
      <c r="H2181" s="28">
        <f>VLOOKUP(A2181,'Cleaned Hospitalisation data'!$A$1:$K$2336,3,0)</f>
        <v>12479.71</v>
      </c>
      <c r="I2181" s="12" t="str">
        <f>VLOOKUP(A2181,'Cleaned Hospitalisation data'!$A$1:$K$2336,4,0)</f>
        <v>Tier - 3</v>
      </c>
      <c r="J2181" s="12" t="str">
        <f>VLOOKUP(A2181,'Cleaned Hospitalisation data'!$A$1:$K$2336,5,0)</f>
        <v>Tier - 3</v>
      </c>
      <c r="K2181" s="12" t="str">
        <f>VLOOKUP(A2181,'Cleaned Hospitalisation data'!$A$1:$K$2336,6,0)</f>
        <v>R1012</v>
      </c>
      <c r="L2181" s="12" cm="1">
        <f t="array" ref="L2181:P2181">_xlfn.XLOOKUP(A2181,$A:$A,'Cleaned Medical Examiation data'!$B:$F)</f>
        <v>24.605</v>
      </c>
      <c r="M2181" s="12">
        <v>7.48</v>
      </c>
      <c r="N2181" s="12" t="str">
        <v>NO</v>
      </c>
      <c r="O2181" s="12" t="str">
        <v>NO</v>
      </c>
      <c r="P2181" s="12" t="str">
        <v>NO</v>
      </c>
      <c r="Q2181" s="19" t="str" cm="1">
        <f t="array" ref="Q2181:T2181">_xlfn.XLOOKUP(A2181,$A:$A,'Cleaned Medical Examiation data'!$H:$K)</f>
        <v>NO</v>
      </c>
      <c r="R2181" s="48">
        <v>0</v>
      </c>
      <c r="S2181" s="45" t="str">
        <v>Normal Weight</v>
      </c>
      <c r="T2181" s="34" t="str">
        <v>Diabetes</v>
      </c>
    </row>
    <row r="2182" spans="1:20" ht="15.75">
      <c r="A2182" s="33" t="s">
        <v>2224</v>
      </c>
      <c r="B2182" s="7" t="str">
        <f>VLOOKUP(A2182,'Customer Names'!$A:$G,7,0)</f>
        <v>Mr</v>
      </c>
      <c r="C2182" s="7" t="str">
        <f>VLOOKUP(A2182,'Customer Names'!$A:$F,6,0)</f>
        <v>Philip</v>
      </c>
      <c r="D2182" s="7" t="str">
        <f>VLOOKUP(A2182,'Customer Names'!$A:$E,5,0)</f>
        <v>Regnier</v>
      </c>
      <c r="E2182" s="25" t="str">
        <f>VLOOKUP(A2182,'Cleaned Hospitalisation data'!$A:$K,7,0)</f>
        <v>12-Aug-1972</v>
      </c>
      <c r="F2182" s="12">
        <f>VLOOKUP(A2182,'Cleaned Hospitalisation data'!$A$1:$K$2336,8,0)</f>
        <v>50</v>
      </c>
      <c r="G2182" s="12">
        <f>VLOOKUP(A2182,'Cleaned Hospitalisation data'!$A:$K,2,0)</f>
        <v>0</v>
      </c>
      <c r="H2182" s="28">
        <f>VLOOKUP(A2182,'Cleaned Hospitalisation data'!$A$1:$K$2336,3,0)</f>
        <v>41055.29</v>
      </c>
      <c r="I2182" s="12" t="str">
        <f>VLOOKUP(A2182,'Cleaned Hospitalisation data'!$A$1:$K$2336,4,0)</f>
        <v>Tier - 1</v>
      </c>
      <c r="J2182" s="12" t="str">
        <f>VLOOKUP(A2182,'Cleaned Hospitalisation data'!$A$1:$K$2336,5,0)</f>
        <v>Tier - 2</v>
      </c>
      <c r="K2182" s="12" t="str">
        <f>VLOOKUP(A2182,'Cleaned Hospitalisation data'!$A$1:$K$2336,6,0)</f>
        <v>R1011</v>
      </c>
      <c r="L2182" s="12" cm="1">
        <f t="array" ref="L2182:P2182">_xlfn.XLOOKUP(A2182,$A:$A,'Cleaned Medical Examiation data'!$B:$F)</f>
        <v>51.28</v>
      </c>
      <c r="M2182" s="12">
        <v>4.68</v>
      </c>
      <c r="N2182" s="12" t="str">
        <v>NO</v>
      </c>
      <c r="O2182" s="12" t="str">
        <v>NO</v>
      </c>
      <c r="P2182" s="12" t="str">
        <v>NO</v>
      </c>
      <c r="Q2182" s="19" t="str" cm="1">
        <f t="array" ref="Q2182:T2182">_xlfn.XLOOKUP(A2182,$A:$A,'Cleaned Medical Examiation data'!$H:$K)</f>
        <v>YES</v>
      </c>
      <c r="R2182" s="48">
        <v>2</v>
      </c>
      <c r="S2182" s="45" t="str">
        <v>Obesity</v>
      </c>
      <c r="T2182" s="34" t="str">
        <v>Normal</v>
      </c>
    </row>
    <row r="2183" spans="1:20" ht="15.75">
      <c r="A2183" s="33" t="s">
        <v>2225</v>
      </c>
      <c r="B2183" s="7" t="str">
        <f>VLOOKUP(A2183,'Customer Names'!$A:$G,7,0)</f>
        <v>Ms</v>
      </c>
      <c r="C2183" s="7" t="str">
        <f>VLOOKUP(A2183,'Customer Names'!$A:$F,6,0)</f>
        <v>Zanae E</v>
      </c>
      <c r="D2183" s="7" t="str">
        <f>VLOOKUP(A2183,'Customer Names'!$A:$E,5,0)</f>
        <v>Baird</v>
      </c>
      <c r="E2183" s="25" t="str">
        <f>VLOOKUP(A2183,'Cleaned Hospitalisation data'!$A:$K,7,0)</f>
        <v>26-Nov-1968</v>
      </c>
      <c r="F2183" s="12">
        <f>VLOOKUP(A2183,'Cleaned Hospitalisation data'!$A$1:$K$2336,8,0)</f>
        <v>54</v>
      </c>
      <c r="G2183" s="12">
        <f>VLOOKUP(A2183,'Cleaned Hospitalisation data'!$A:$K,2,0)</f>
        <v>3</v>
      </c>
      <c r="H2183" s="28">
        <f>VLOOKUP(A2183,'Cleaned Hospitalisation data'!$A$1:$K$2336,3,0)</f>
        <v>12475.35</v>
      </c>
      <c r="I2183" s="12" t="str">
        <f>VLOOKUP(A2183,'Cleaned Hospitalisation data'!$A$1:$K$2336,4,0)</f>
        <v>Tier - 3</v>
      </c>
      <c r="J2183" s="12" t="str">
        <f>VLOOKUP(A2183,'Cleaned Hospitalisation data'!$A$1:$K$2336,5,0)</f>
        <v>Tier - 1</v>
      </c>
      <c r="K2183" s="12" t="str">
        <f>VLOOKUP(A2183,'Cleaned Hospitalisation data'!$A$1:$K$2336,6,0)</f>
        <v>R1012</v>
      </c>
      <c r="L2183" s="12" cm="1">
        <f t="array" ref="L2183:P2183">_xlfn.XLOOKUP(A2183,$A:$A,'Cleaned Medical Examiation data'!$B:$F)</f>
        <v>21.47</v>
      </c>
      <c r="M2183" s="12">
        <v>7.82</v>
      </c>
      <c r="N2183" s="12" t="str">
        <v>NO</v>
      </c>
      <c r="O2183" s="12" t="str">
        <v>NO</v>
      </c>
      <c r="P2183" s="12" t="str">
        <v>NO</v>
      </c>
      <c r="Q2183" s="19" t="str" cm="1">
        <f t="array" ref="Q2183:T2183">_xlfn.XLOOKUP(A2183,$A:$A,'Cleaned Medical Examiation data'!$H:$K)</f>
        <v>NO</v>
      </c>
      <c r="R2183" s="48">
        <v>0</v>
      </c>
      <c r="S2183" s="45" t="str">
        <v>Normal Weight</v>
      </c>
      <c r="T2183" s="34" t="str">
        <v>Diabetes</v>
      </c>
    </row>
    <row r="2184" spans="1:20" ht="15.75">
      <c r="A2184" s="33" t="s">
        <v>2226</v>
      </c>
      <c r="B2184" s="7" t="str">
        <f>VLOOKUP(A2184,'Customer Names'!$A:$G,7,0)</f>
        <v>Mr</v>
      </c>
      <c r="C2184" s="7" t="str">
        <f>VLOOKUP(A2184,'Customer Names'!$A:$F,6,0)</f>
        <v>Alex</v>
      </c>
      <c r="D2184" s="7" t="str">
        <f>VLOOKUP(A2184,'Customer Names'!$A:$E,5,0)</f>
        <v>Locatelli</v>
      </c>
      <c r="E2184" s="25" t="str">
        <f>VLOOKUP(A2184,'Cleaned Hospitalisation data'!$A:$K,7,0)</f>
        <v>9-Aug-1995</v>
      </c>
      <c r="F2184" s="12">
        <f>VLOOKUP(A2184,'Cleaned Hospitalisation data'!$A$1:$K$2336,8,0)</f>
        <v>27</v>
      </c>
      <c r="G2184" s="12">
        <f>VLOOKUP(A2184,'Cleaned Hospitalisation data'!$A:$K,2,0)</f>
        <v>0</v>
      </c>
      <c r="H2184" s="28">
        <f>VLOOKUP(A2184,'Cleaned Hospitalisation data'!$A$1:$K$2336,3,0)</f>
        <v>12452.25</v>
      </c>
      <c r="I2184" s="12" t="str">
        <f>VLOOKUP(A2184,'Cleaned Hospitalisation data'!$A$1:$K$2336,4,0)</f>
        <v>Tier - 3</v>
      </c>
      <c r="J2184" s="12" t="str">
        <f>VLOOKUP(A2184,'Cleaned Hospitalisation data'!$A$1:$K$2336,5,0)</f>
        <v>Tier - 3</v>
      </c>
      <c r="K2184" s="12" t="str">
        <f>VLOOKUP(A2184,'Cleaned Hospitalisation data'!$A$1:$K$2336,6,0)</f>
        <v>R1012</v>
      </c>
      <c r="L2184" s="12" cm="1">
        <f t="array" ref="L2184:P2184">_xlfn.XLOOKUP(A2184,$A:$A,'Cleaned Medical Examiation data'!$B:$F)</f>
        <v>52.89</v>
      </c>
      <c r="M2184" s="12">
        <v>4.96</v>
      </c>
      <c r="N2184" s="12" t="str">
        <v>YES</v>
      </c>
      <c r="O2184" s="12" t="str">
        <v>NO</v>
      </c>
      <c r="P2184" s="12" t="str">
        <v>NO</v>
      </c>
      <c r="Q2184" s="19" t="str" cm="1">
        <f t="array" ref="Q2184:T2184">_xlfn.XLOOKUP(A2184,$A:$A,'Cleaned Medical Examiation data'!$H:$K)</f>
        <v>NO</v>
      </c>
      <c r="R2184" s="48">
        <v>1</v>
      </c>
      <c r="S2184" s="45" t="str">
        <v>Obesity</v>
      </c>
      <c r="T2184" s="34" t="str">
        <v>Normal</v>
      </c>
    </row>
    <row r="2185" spans="1:20" ht="15.75">
      <c r="A2185" s="33" t="s">
        <v>2227</v>
      </c>
      <c r="B2185" s="7" t="str">
        <f>VLOOKUP(A2185,'Customer Names'!$A:$G,7,0)</f>
        <v>Ms</v>
      </c>
      <c r="C2185" s="7" t="str">
        <f>VLOOKUP(A2185,'Customer Names'!$A:$F,6,0)</f>
        <v>Kathryn</v>
      </c>
      <c r="D2185" s="7" t="str">
        <f>VLOOKUP(A2185,'Customer Names'!$A:$E,5,0)</f>
        <v>Brake</v>
      </c>
      <c r="E2185" s="25" t="str">
        <f>VLOOKUP(A2185,'Cleaned Hospitalisation data'!$A:$K,7,0)</f>
        <v>4-Aug-1964</v>
      </c>
      <c r="F2185" s="12">
        <f>VLOOKUP(A2185,'Cleaned Hospitalisation data'!$A$1:$K$2336,8,0)</f>
        <v>58</v>
      </c>
      <c r="G2185" s="12">
        <f>VLOOKUP(A2185,'Cleaned Hospitalisation data'!$A:$K,2,0)</f>
        <v>0</v>
      </c>
      <c r="H2185" s="28">
        <f>VLOOKUP(A2185,'Cleaned Hospitalisation data'!$A$1:$K$2336,3,0)</f>
        <v>12430.95</v>
      </c>
      <c r="I2185" s="12" t="str">
        <f>VLOOKUP(A2185,'Cleaned Hospitalisation data'!$A$1:$K$2336,4,0)</f>
        <v>Tier - 3</v>
      </c>
      <c r="J2185" s="12" t="str">
        <f>VLOOKUP(A2185,'Cleaned Hospitalisation data'!$A$1:$K$2336,5,0)</f>
        <v>Tier - 3</v>
      </c>
      <c r="K2185" s="12" t="str">
        <f>VLOOKUP(A2185,'Cleaned Hospitalisation data'!$A$1:$K$2336,6,0)</f>
        <v>R1024</v>
      </c>
      <c r="L2185" s="12" cm="1">
        <f t="array" ref="L2185:P2185">_xlfn.XLOOKUP(A2185,$A:$A,'Cleaned Medical Examiation data'!$B:$F)</f>
        <v>32.965000000000003</v>
      </c>
      <c r="M2185" s="12">
        <v>6.15</v>
      </c>
      <c r="N2185" s="12" t="str">
        <v>YES</v>
      </c>
      <c r="O2185" s="12" t="str">
        <v>NO</v>
      </c>
      <c r="P2185" s="12" t="str">
        <v>NO</v>
      </c>
      <c r="Q2185" s="19" t="str" cm="1">
        <f t="array" ref="Q2185:T2185">_xlfn.XLOOKUP(A2185,$A:$A,'Cleaned Medical Examiation data'!$H:$K)</f>
        <v>NO</v>
      </c>
      <c r="R2185" s="48">
        <v>1</v>
      </c>
      <c r="S2185" s="45" t="str">
        <v>Obesity</v>
      </c>
      <c r="T2185" s="34" t="str">
        <v>Prediabetes</v>
      </c>
    </row>
    <row r="2186" spans="1:20" ht="15.75">
      <c r="A2186" s="33" t="s">
        <v>2228</v>
      </c>
      <c r="B2186" s="7" t="str">
        <f>VLOOKUP(A2186,'Customer Names'!$A:$G,7,0)</f>
        <v>Mr</v>
      </c>
      <c r="C2186" s="7" t="str">
        <f>VLOOKUP(A2186,'Customer Names'!$A:$F,6,0)</f>
        <v>Jason L</v>
      </c>
      <c r="D2186" s="7" t="str">
        <f>VLOOKUP(A2186,'Customer Names'!$A:$E,5,0)</f>
        <v>Jacobs</v>
      </c>
      <c r="E2186" s="25" t="str">
        <f>VLOOKUP(A2186,'Cleaned Hospitalisation data'!$A:$K,7,0)</f>
        <v>14-Jul-1979</v>
      </c>
      <c r="F2186" s="12">
        <f>VLOOKUP(A2186,'Cleaned Hospitalisation data'!$A$1:$K$2336,8,0)</f>
        <v>43</v>
      </c>
      <c r="G2186" s="12">
        <f>VLOOKUP(A2186,'Cleaned Hospitalisation data'!$A:$K,2,0)</f>
        <v>2</v>
      </c>
      <c r="H2186" s="28">
        <f>VLOOKUP(A2186,'Cleaned Hospitalisation data'!$A$1:$K$2336,3,0)</f>
        <v>12408.29</v>
      </c>
      <c r="I2186" s="12" t="str">
        <f>VLOOKUP(A2186,'Cleaned Hospitalisation data'!$A$1:$K$2336,4,0)</f>
        <v>Tier - 3</v>
      </c>
      <c r="J2186" s="12" t="str">
        <f>VLOOKUP(A2186,'Cleaned Hospitalisation data'!$A$1:$K$2336,5,0)</f>
        <v>Tier - 1</v>
      </c>
      <c r="K2186" s="12" t="str">
        <f>VLOOKUP(A2186,'Cleaned Hospitalisation data'!$A$1:$K$2336,6,0)</f>
        <v>R1022</v>
      </c>
      <c r="L2186" s="12" cm="1">
        <f t="array" ref="L2186:P2186">_xlfn.XLOOKUP(A2186,$A:$A,'Cleaned Medical Examiation data'!$B:$F)</f>
        <v>36.799999999999997</v>
      </c>
      <c r="M2186" s="12">
        <v>4.62</v>
      </c>
      <c r="N2186" s="12" t="str">
        <v>NO</v>
      </c>
      <c r="O2186" s="12" t="str">
        <v>NO</v>
      </c>
      <c r="P2186" s="12" t="str">
        <v>YES</v>
      </c>
      <c r="Q2186" s="19" t="str" cm="1">
        <f t="array" ref="Q2186:T2186">_xlfn.XLOOKUP(A2186,$A:$A,'Cleaned Medical Examiation data'!$H:$K)</f>
        <v>NO</v>
      </c>
      <c r="R2186" s="48">
        <v>1</v>
      </c>
      <c r="S2186" s="45" t="str">
        <v>Obesity</v>
      </c>
      <c r="T2186" s="34" t="str">
        <v>Normal</v>
      </c>
    </row>
    <row r="2187" spans="1:20" ht="15.75">
      <c r="A2187" s="33" t="s">
        <v>2229</v>
      </c>
      <c r="B2187" s="7" t="str">
        <f>VLOOKUP(A2187,'Customer Names'!$A:$G,7,0)</f>
        <v>Mr</v>
      </c>
      <c r="C2187" s="7" t="str">
        <f>VLOOKUP(A2187,'Customer Names'!$A:$F,6,0)</f>
        <v>Benjamin J</v>
      </c>
      <c r="D2187" s="7" t="str">
        <f>VLOOKUP(A2187,'Customer Names'!$A:$E,5,0)</f>
        <v>Vaught</v>
      </c>
      <c r="E2187" s="25" t="str">
        <f>VLOOKUP(A2187,'Cleaned Hospitalisation data'!$A:$K,7,0)</f>
        <v>21-Aug-1972</v>
      </c>
      <c r="F2187" s="12">
        <f>VLOOKUP(A2187,'Cleaned Hospitalisation data'!$A$1:$K$2336,8,0)</f>
        <v>50</v>
      </c>
      <c r="G2187" s="12">
        <f>VLOOKUP(A2187,'Cleaned Hospitalisation data'!$A:$K,2,0)</f>
        <v>0</v>
      </c>
      <c r="H2187" s="28">
        <f>VLOOKUP(A2187,'Cleaned Hospitalisation data'!$A$1:$K$2336,3,0)</f>
        <v>12407.3</v>
      </c>
      <c r="I2187" s="12" t="str">
        <f>VLOOKUP(A2187,'Cleaned Hospitalisation data'!$A$1:$K$2336,4,0)</f>
        <v>Tier - 3</v>
      </c>
      <c r="J2187" s="12" t="str">
        <f>VLOOKUP(A2187,'Cleaned Hospitalisation data'!$A$1:$K$2336,5,0)</f>
        <v>Tier - 2</v>
      </c>
      <c r="K2187" s="12" t="str">
        <f>VLOOKUP(A2187,'Cleaned Hospitalisation data'!$A$1:$K$2336,6,0)</f>
        <v>R1021</v>
      </c>
      <c r="L2187" s="12" cm="1">
        <f t="array" ref="L2187:P2187">_xlfn.XLOOKUP(A2187,$A:$A,'Cleaned Medical Examiation data'!$B:$F)</f>
        <v>34.299999999999997</v>
      </c>
      <c r="M2187" s="12">
        <v>4.87</v>
      </c>
      <c r="N2187" s="12" t="str">
        <v>NO</v>
      </c>
      <c r="O2187" s="12" t="str">
        <v>NO</v>
      </c>
      <c r="P2187" s="12" t="str">
        <v>NO</v>
      </c>
      <c r="Q2187" s="19" t="str" cm="1">
        <f t="array" ref="Q2187:T2187">_xlfn.XLOOKUP(A2187,$A:$A,'Cleaned Medical Examiation data'!$H:$K)</f>
        <v>NO</v>
      </c>
      <c r="R2187" s="48">
        <v>2</v>
      </c>
      <c r="S2187" s="45" t="str">
        <v>Obesity</v>
      </c>
      <c r="T2187" s="34" t="str">
        <v>Normal</v>
      </c>
    </row>
    <row r="2188" spans="1:20" ht="15.75">
      <c r="A2188" s="33" t="s">
        <v>2230</v>
      </c>
      <c r="B2188" s="7" t="str">
        <f>VLOOKUP(A2188,'Customer Names'!$A:$G,7,0)</f>
        <v>Mr</v>
      </c>
      <c r="C2188" s="7" t="str">
        <f>VLOOKUP(A2188,'Customer Names'!$A:$F,6,0)</f>
        <v>Steven M</v>
      </c>
      <c r="D2188" s="7" t="str">
        <f>VLOOKUP(A2188,'Customer Names'!$A:$E,5,0)</f>
        <v>Monteleone</v>
      </c>
      <c r="E2188" s="25" t="str">
        <f>VLOOKUP(A2188,'Cleaned Hospitalisation data'!$A:$K,7,0)</f>
        <v>29-Dec-1989</v>
      </c>
      <c r="F2188" s="12">
        <f>VLOOKUP(A2188,'Cleaned Hospitalisation data'!$A$1:$K$2336,8,0)</f>
        <v>33</v>
      </c>
      <c r="G2188" s="12">
        <f>VLOOKUP(A2188,'Cleaned Hospitalisation data'!$A:$K,2,0)</f>
        <v>0</v>
      </c>
      <c r="H2188" s="28">
        <f>VLOOKUP(A2188,'Cleaned Hospitalisation data'!$A$1:$K$2336,3,0)</f>
        <v>12404.88</v>
      </c>
      <c r="I2188" s="12" t="str">
        <f>VLOOKUP(A2188,'Cleaned Hospitalisation data'!$A$1:$K$2336,4,0)</f>
        <v>Tier - 3</v>
      </c>
      <c r="J2188" s="12" t="str">
        <f>VLOOKUP(A2188,'Cleaned Hospitalisation data'!$A$1:$K$2336,5,0)</f>
        <v>Tier - 3</v>
      </c>
      <c r="K2188" s="12" t="str">
        <f>VLOOKUP(A2188,'Cleaned Hospitalisation data'!$A$1:$K$2336,6,0)</f>
        <v>R1016</v>
      </c>
      <c r="L2188" s="12" cm="1">
        <f t="array" ref="L2188:P2188">_xlfn.XLOOKUP(A2188,$A:$A,'Cleaned Medical Examiation data'!$B:$F)</f>
        <v>35.244999999999997</v>
      </c>
      <c r="M2188" s="12">
        <v>4.63</v>
      </c>
      <c r="N2188" s="12" t="str">
        <v>NO</v>
      </c>
      <c r="O2188" s="12" t="str">
        <v>NO</v>
      </c>
      <c r="P2188" s="12" t="str">
        <v>NO</v>
      </c>
      <c r="Q2188" s="19" t="str" cm="1">
        <f t="array" ref="Q2188:T2188">_xlfn.XLOOKUP(A2188,$A:$A,'Cleaned Medical Examiation data'!$H:$K)</f>
        <v>NO</v>
      </c>
      <c r="R2188" s="48">
        <v>0</v>
      </c>
      <c r="S2188" s="45" t="str">
        <v>Obesity</v>
      </c>
      <c r="T2188" s="34" t="str">
        <v>Normal</v>
      </c>
    </row>
    <row r="2189" spans="1:20" ht="15.75">
      <c r="A2189" s="33" t="s">
        <v>2231</v>
      </c>
      <c r="B2189" s="7" t="str">
        <f>VLOOKUP(A2189,'Customer Names'!$A:$G,7,0)</f>
        <v>Mrs</v>
      </c>
      <c r="C2189" s="7" t="str">
        <f>VLOOKUP(A2189,'Customer Names'!$A:$F,6,0)</f>
        <v>Erika</v>
      </c>
      <c r="D2189" s="7" t="str">
        <f>VLOOKUP(A2189,'Customer Names'!$A:$E,5,0)</f>
        <v>Verdugo</v>
      </c>
      <c r="E2189" s="25" t="str">
        <f>VLOOKUP(A2189,'Cleaned Hospitalisation data'!$A:$K,7,0)</f>
        <v>26-Sep-1962</v>
      </c>
      <c r="F2189" s="12">
        <f>VLOOKUP(A2189,'Cleaned Hospitalisation data'!$A$1:$K$2336,8,0)</f>
        <v>60</v>
      </c>
      <c r="G2189" s="12">
        <f>VLOOKUP(A2189,'Cleaned Hospitalisation data'!$A:$K,2,0)</f>
        <v>0</v>
      </c>
      <c r="H2189" s="28">
        <f>VLOOKUP(A2189,'Cleaned Hospitalisation data'!$A$1:$K$2336,3,0)</f>
        <v>12369.89</v>
      </c>
      <c r="I2189" s="12" t="str">
        <f>VLOOKUP(A2189,'Cleaned Hospitalisation data'!$A$1:$K$2336,4,0)</f>
        <v>Tier - 3</v>
      </c>
      <c r="J2189" s="12" t="str">
        <f>VLOOKUP(A2189,'Cleaned Hospitalisation data'!$A$1:$K$2336,5,0)</f>
        <v>Tier - 2</v>
      </c>
      <c r="K2189" s="12" t="str">
        <f>VLOOKUP(A2189,'Cleaned Hospitalisation data'!$A$1:$K$2336,6,0)</f>
        <v>R1024</v>
      </c>
      <c r="L2189" s="12" cm="1">
        <f t="array" ref="L2189:P2189">_xlfn.XLOOKUP(A2189,$A:$A,'Cleaned Medical Examiation data'!$B:$F)</f>
        <v>26.23</v>
      </c>
      <c r="M2189" s="12">
        <v>11.93</v>
      </c>
      <c r="N2189" s="12" t="str">
        <v>NO</v>
      </c>
      <c r="O2189" s="12" t="str">
        <v>NO</v>
      </c>
      <c r="P2189" s="12" t="str">
        <v>NO</v>
      </c>
      <c r="Q2189" s="19" t="str" cm="1">
        <f t="array" ref="Q2189:T2189">_xlfn.XLOOKUP(A2189,$A:$A,'Cleaned Medical Examiation data'!$H:$K)</f>
        <v>NO</v>
      </c>
      <c r="R2189" s="48">
        <v>0</v>
      </c>
      <c r="S2189" s="45" t="str">
        <v>Over Weight</v>
      </c>
      <c r="T2189" s="34" t="str">
        <v>Diabetes</v>
      </c>
    </row>
    <row r="2190" spans="1:20" ht="15.75">
      <c r="A2190" s="33" t="s">
        <v>2232</v>
      </c>
      <c r="B2190" s="7" t="str">
        <f>VLOOKUP(A2190,'Customer Names'!$A:$G,7,0)</f>
        <v>Mr</v>
      </c>
      <c r="C2190" s="7" t="str">
        <f>VLOOKUP(A2190,'Customer Names'!$A:$F,6,0)</f>
        <v>Chad</v>
      </c>
      <c r="D2190" s="7" t="str">
        <f>VLOOKUP(A2190,'Customer Names'!$A:$E,5,0)</f>
        <v>Sellers</v>
      </c>
      <c r="E2190" s="25" t="str">
        <f>VLOOKUP(A2190,'Cleaned Hospitalisation data'!$A:$K,7,0)</f>
        <v>29-Dec-1966</v>
      </c>
      <c r="F2190" s="12">
        <f>VLOOKUP(A2190,'Cleaned Hospitalisation data'!$A$1:$K$2336,8,0)</f>
        <v>56</v>
      </c>
      <c r="G2190" s="12">
        <f>VLOOKUP(A2190,'Cleaned Hospitalisation data'!$A:$K,2,0)</f>
        <v>3</v>
      </c>
      <c r="H2190" s="28">
        <f>VLOOKUP(A2190,'Cleaned Hospitalisation data'!$A$1:$K$2336,3,0)</f>
        <v>12363.55</v>
      </c>
      <c r="I2190" s="12" t="str">
        <f>VLOOKUP(A2190,'Cleaned Hospitalisation data'!$A$1:$K$2336,4,0)</f>
        <v>Tier - 3</v>
      </c>
      <c r="J2190" s="12" t="str">
        <f>VLOOKUP(A2190,'Cleaned Hospitalisation data'!$A$1:$K$2336,5,0)</f>
        <v>Tier - 3</v>
      </c>
      <c r="K2190" s="12" t="str">
        <f>VLOOKUP(A2190,'Cleaned Hospitalisation data'!$A$1:$K$2336,6,0)</f>
        <v>R1011</v>
      </c>
      <c r="L2190" s="12" cm="1">
        <f t="array" ref="L2190:P2190">_xlfn.XLOOKUP(A2190,$A:$A,'Cleaned Medical Examiation data'!$B:$F)</f>
        <v>36.1</v>
      </c>
      <c r="M2190" s="12">
        <v>5.65</v>
      </c>
      <c r="N2190" s="12" t="str">
        <v>YES</v>
      </c>
      <c r="O2190" s="12" t="str">
        <v>NO</v>
      </c>
      <c r="P2190" s="12" t="str">
        <v>NO</v>
      </c>
      <c r="Q2190" s="19" t="str" cm="1">
        <f t="array" ref="Q2190:T2190">_xlfn.XLOOKUP(A2190,$A:$A,'Cleaned Medical Examiation data'!$H:$K)</f>
        <v>NO</v>
      </c>
      <c r="R2190" s="48">
        <v>2</v>
      </c>
      <c r="S2190" s="45" t="str">
        <v>Obesity</v>
      </c>
      <c r="T2190" s="34" t="str">
        <v>Normal</v>
      </c>
    </row>
    <row r="2191" spans="1:20" ht="15.75">
      <c r="A2191" s="33" t="s">
        <v>2233</v>
      </c>
      <c r="B2191" s="7" t="str">
        <f>VLOOKUP(A2191,'Customer Names'!$A:$G,7,0)</f>
        <v>Mr</v>
      </c>
      <c r="C2191" s="7" t="str">
        <f>VLOOKUP(A2191,'Customer Names'!$A:$F,6,0)</f>
        <v>Mark</v>
      </c>
      <c r="D2191" s="7" t="str">
        <f>VLOOKUP(A2191,'Customer Names'!$A:$E,5,0)</f>
        <v>Bowman</v>
      </c>
      <c r="E2191" s="25" t="str">
        <f>VLOOKUP(A2191,'Cleaned Hospitalisation data'!$A:$K,7,0)</f>
        <v>22-Sep-1963</v>
      </c>
      <c r="F2191" s="12">
        <f>VLOOKUP(A2191,'Cleaned Hospitalisation data'!$A$1:$K$2336,8,0)</f>
        <v>59</v>
      </c>
      <c r="G2191" s="12">
        <f>VLOOKUP(A2191,'Cleaned Hospitalisation data'!$A:$K,2,0)</f>
        <v>1</v>
      </c>
      <c r="H2191" s="28">
        <f>VLOOKUP(A2191,'Cleaned Hospitalisation data'!$A$1:$K$2336,3,0)</f>
        <v>12347.17</v>
      </c>
      <c r="I2191" s="12" t="str">
        <f>VLOOKUP(A2191,'Cleaned Hospitalisation data'!$A$1:$K$2336,4,0)</f>
        <v>Tier - 3</v>
      </c>
      <c r="J2191" s="12" t="str">
        <f>VLOOKUP(A2191,'Cleaned Hospitalisation data'!$A$1:$K$2336,5,0)</f>
        <v>Tier - 3</v>
      </c>
      <c r="K2191" s="12" t="str">
        <f>VLOOKUP(A2191,'Cleaned Hospitalisation data'!$A$1:$K$2336,6,0)</f>
        <v>R1011</v>
      </c>
      <c r="L2191" s="12" cm="1">
        <f t="array" ref="L2191:P2191">_xlfn.XLOOKUP(A2191,$A:$A,'Cleaned Medical Examiation data'!$B:$F)</f>
        <v>37.1</v>
      </c>
      <c r="M2191" s="12">
        <v>11.21</v>
      </c>
      <c r="N2191" s="12" t="str">
        <v>YES</v>
      </c>
      <c r="O2191" s="12" t="str">
        <v>NO</v>
      </c>
      <c r="P2191" s="12" t="str">
        <v>YES</v>
      </c>
      <c r="Q2191" s="19" t="str" cm="1">
        <f t="array" ref="Q2191:T2191">_xlfn.XLOOKUP(A2191,$A:$A,'Cleaned Medical Examiation data'!$H:$K)</f>
        <v>NO</v>
      </c>
      <c r="R2191" s="48">
        <v>1</v>
      </c>
      <c r="S2191" s="45" t="str">
        <v>Obesity</v>
      </c>
      <c r="T2191" s="34" t="str">
        <v>Diabetes</v>
      </c>
    </row>
    <row r="2192" spans="1:20" ht="15.75">
      <c r="A2192" s="33" t="s">
        <v>2234</v>
      </c>
      <c r="B2192" s="7" t="str">
        <f>VLOOKUP(A2192,'Customer Names'!$A:$G,7,0)</f>
        <v>Mr</v>
      </c>
      <c r="C2192" s="7" t="str">
        <f>VLOOKUP(A2192,'Customer Names'!$A:$F,6,0)</f>
        <v>David</v>
      </c>
      <c r="D2192" s="7" t="str">
        <f>VLOOKUP(A2192,'Customer Names'!$A:$E,5,0)</f>
        <v>Marley</v>
      </c>
      <c r="E2192" s="25" t="str">
        <f>VLOOKUP(A2192,'Cleaned Hospitalisation data'!$A:$K,7,0)</f>
        <v>2-Aug-1963</v>
      </c>
      <c r="F2192" s="12">
        <f>VLOOKUP(A2192,'Cleaned Hospitalisation data'!$A$1:$K$2336,8,0)</f>
        <v>59</v>
      </c>
      <c r="G2192" s="12">
        <f>VLOOKUP(A2192,'Cleaned Hospitalisation data'!$A:$K,2,0)</f>
        <v>1</v>
      </c>
      <c r="H2192" s="28">
        <f>VLOOKUP(A2192,'Cleaned Hospitalisation data'!$A$1:$K$2336,3,0)</f>
        <v>12333.83</v>
      </c>
      <c r="I2192" s="12" t="str">
        <f>VLOOKUP(A2192,'Cleaned Hospitalisation data'!$A$1:$K$2336,4,0)</f>
        <v>Tier - 3</v>
      </c>
      <c r="J2192" s="12" t="str">
        <f>VLOOKUP(A2192,'Cleaned Hospitalisation data'!$A$1:$K$2336,5,0)</f>
        <v>Tier - 2</v>
      </c>
      <c r="K2192" s="12" t="str">
        <f>VLOOKUP(A2192,'Cleaned Hospitalisation data'!$A$1:$K$2336,6,0)</f>
        <v>R1011</v>
      </c>
      <c r="L2192" s="12" cm="1">
        <f t="array" ref="L2192:P2192">_xlfn.XLOOKUP(A2192,$A:$A,'Cleaned Medical Examiation data'!$B:$F)</f>
        <v>27.5</v>
      </c>
      <c r="M2192" s="12">
        <v>10.62</v>
      </c>
      <c r="N2192" s="12" t="str">
        <v>YES</v>
      </c>
      <c r="O2192" s="12" t="str">
        <v>NO</v>
      </c>
      <c r="P2192" s="12" t="str">
        <v>YES</v>
      </c>
      <c r="Q2192" s="19" t="str" cm="1">
        <f t="array" ref="Q2192:T2192">_xlfn.XLOOKUP(A2192,$A:$A,'Cleaned Medical Examiation data'!$H:$K)</f>
        <v>NO</v>
      </c>
      <c r="R2192" s="48">
        <v>1</v>
      </c>
      <c r="S2192" s="45" t="str">
        <v>Over Weight</v>
      </c>
      <c r="T2192" s="34" t="str">
        <v>Diabetes</v>
      </c>
    </row>
    <row r="2193" spans="1:20" ht="15.75">
      <c r="A2193" s="33" t="s">
        <v>2235</v>
      </c>
      <c r="B2193" s="7" t="str">
        <f>VLOOKUP(A2193,'Customer Names'!$A:$G,7,0)</f>
        <v>Mr</v>
      </c>
      <c r="C2193" s="7" t="str">
        <f>VLOOKUP(A2193,'Customer Names'!$A:$F,6,0)</f>
        <v>Brett A</v>
      </c>
      <c r="D2193" s="7" t="str">
        <f>VLOOKUP(A2193,'Customer Names'!$A:$E,5,0)</f>
        <v>Parendo</v>
      </c>
      <c r="E2193" s="25" t="str">
        <f>VLOOKUP(A2193,'Cleaned Hospitalisation data'!$A:$K,7,0)</f>
        <v>11-Oct-1979</v>
      </c>
      <c r="F2193" s="12">
        <f>VLOOKUP(A2193,'Cleaned Hospitalisation data'!$A$1:$K$2336,8,0)</f>
        <v>43</v>
      </c>
      <c r="G2193" s="12">
        <f>VLOOKUP(A2193,'Cleaned Hospitalisation data'!$A:$K,2,0)</f>
        <v>1</v>
      </c>
      <c r="H2193" s="28">
        <f>VLOOKUP(A2193,'Cleaned Hospitalisation data'!$A$1:$K$2336,3,0)</f>
        <v>41034.22</v>
      </c>
      <c r="I2193" s="12" t="str">
        <f>VLOOKUP(A2193,'Cleaned Hospitalisation data'!$A$1:$K$2336,4,0)</f>
        <v>Tier - 1</v>
      </c>
      <c r="J2193" s="12" t="str">
        <f>VLOOKUP(A2193,'Cleaned Hospitalisation data'!$A$1:$K$2336,5,0)</f>
        <v>Tier - 3</v>
      </c>
      <c r="K2193" s="12" t="str">
        <f>VLOOKUP(A2193,'Cleaned Hospitalisation data'!$A$1:$K$2336,6,0)</f>
        <v>R1017</v>
      </c>
      <c r="L2193" s="12" cm="1">
        <f t="array" ref="L2193:P2193">_xlfn.XLOOKUP(A2193,$A:$A,'Cleaned Medical Examiation data'!$B:$F)</f>
        <v>34.96</v>
      </c>
      <c r="M2193" s="12">
        <v>4.34</v>
      </c>
      <c r="N2193" s="12" t="str">
        <v>NO</v>
      </c>
      <c r="O2193" s="12" t="str">
        <v>NO</v>
      </c>
      <c r="P2193" s="12" t="str">
        <v>YES</v>
      </c>
      <c r="Q2193" s="19" t="str" cm="1">
        <f t="array" ref="Q2193:T2193">_xlfn.XLOOKUP(A2193,$A:$A,'Cleaned Medical Examiation data'!$H:$K)</f>
        <v>YES</v>
      </c>
      <c r="R2193" s="48">
        <v>1</v>
      </c>
      <c r="S2193" s="45" t="str">
        <v>Obesity</v>
      </c>
      <c r="T2193" s="34" t="str">
        <v>Normal</v>
      </c>
    </row>
    <row r="2194" spans="1:20" ht="15.75">
      <c r="A2194" s="33" t="s">
        <v>2236</v>
      </c>
      <c r="B2194" s="7" t="str">
        <f>VLOOKUP(A2194,'Customer Names'!$A:$G,7,0)</f>
        <v>Mr</v>
      </c>
      <c r="C2194" s="7" t="str">
        <f>VLOOKUP(A2194,'Customer Names'!$A:$F,6,0)</f>
        <v>Matthew R</v>
      </c>
      <c r="D2194" s="7" t="str">
        <f>VLOOKUP(A2194,'Customer Names'!$A:$E,5,0)</f>
        <v>Grey</v>
      </c>
      <c r="E2194" s="25" t="str">
        <f>VLOOKUP(A2194,'Cleaned Hospitalisation data'!$A:$K,7,0)</f>
        <v>29-Aug-1963</v>
      </c>
      <c r="F2194" s="12">
        <f>VLOOKUP(A2194,'Cleaned Hospitalisation data'!$A$1:$K$2336,8,0)</f>
        <v>59</v>
      </c>
      <c r="G2194" s="12">
        <f>VLOOKUP(A2194,'Cleaned Hospitalisation data'!$A:$K,2,0)</f>
        <v>0</v>
      </c>
      <c r="H2194" s="28">
        <f>VLOOKUP(A2194,'Cleaned Hospitalisation data'!$A$1:$K$2336,3,0)</f>
        <v>12323.94</v>
      </c>
      <c r="I2194" s="12" t="str">
        <f>VLOOKUP(A2194,'Cleaned Hospitalisation data'!$A$1:$K$2336,4,0)</f>
        <v>Tier - 3</v>
      </c>
      <c r="J2194" s="12" t="str">
        <f>VLOOKUP(A2194,'Cleaned Hospitalisation data'!$A$1:$K$2336,5,0)</f>
        <v>Tier - 3</v>
      </c>
      <c r="K2194" s="12" t="str">
        <f>VLOOKUP(A2194,'Cleaned Hospitalisation data'!$A$1:$K$2336,6,0)</f>
        <v>R1017</v>
      </c>
      <c r="L2194" s="12" cm="1">
        <f t="array" ref="L2194:P2194">_xlfn.XLOOKUP(A2194,$A:$A,'Cleaned Medical Examiation data'!$B:$F)</f>
        <v>24.7</v>
      </c>
      <c r="M2194" s="12">
        <v>10.7</v>
      </c>
      <c r="N2194" s="12" t="str">
        <v>YES</v>
      </c>
      <c r="O2194" s="12" t="str">
        <v>NO</v>
      </c>
      <c r="P2194" s="12" t="str">
        <v>YES</v>
      </c>
      <c r="Q2194" s="19" t="str" cm="1">
        <f t="array" ref="Q2194:T2194">_xlfn.XLOOKUP(A2194,$A:$A,'Cleaned Medical Examiation data'!$H:$K)</f>
        <v>NO</v>
      </c>
      <c r="R2194" s="48">
        <v>1</v>
      </c>
      <c r="S2194" s="45" t="str">
        <v>Normal Weight</v>
      </c>
      <c r="T2194" s="34" t="str">
        <v>Diabetes</v>
      </c>
    </row>
    <row r="2195" spans="1:20" ht="15.75">
      <c r="A2195" s="33" t="s">
        <v>2237</v>
      </c>
      <c r="B2195" s="7" t="str">
        <f>VLOOKUP(A2195,'Customer Names'!$A:$G,7,0)</f>
        <v>Mrs</v>
      </c>
      <c r="C2195" s="7" t="str">
        <f>VLOOKUP(A2195,'Customer Names'!$A:$F,6,0)</f>
        <v>Orla</v>
      </c>
      <c r="D2195" s="7" t="str">
        <f>VLOOKUP(A2195,'Customer Names'!$A:$E,5,0)</f>
        <v>O'Rourke</v>
      </c>
      <c r="E2195" s="25" t="str">
        <f>VLOOKUP(A2195,'Cleaned Hospitalisation data'!$A:$K,7,0)</f>
        <v>28-Oct-1963</v>
      </c>
      <c r="F2195" s="12">
        <f>VLOOKUP(A2195,'Cleaned Hospitalisation data'!$A$1:$K$2336,8,0)</f>
        <v>59</v>
      </c>
      <c r="G2195" s="12">
        <f>VLOOKUP(A2195,'Cleaned Hospitalisation data'!$A:$K,2,0)</f>
        <v>0</v>
      </c>
      <c r="H2195" s="28">
        <f>VLOOKUP(A2195,'Cleaned Hospitalisation data'!$A$1:$K$2336,3,0)</f>
        <v>12299.59</v>
      </c>
      <c r="I2195" s="12" t="str">
        <f>VLOOKUP(A2195,'Cleaned Hospitalisation data'!$A$1:$K$2336,4,0)</f>
        <v>Tier - 3</v>
      </c>
      <c r="J2195" s="12" t="str">
        <f>VLOOKUP(A2195,'Cleaned Hospitalisation data'!$A$1:$K$2336,5,0)</f>
        <v>Tier - 1</v>
      </c>
      <c r="K2195" s="12" t="str">
        <f>VLOOKUP(A2195,'Cleaned Hospitalisation data'!$A$1:$K$2336,6,0)</f>
        <v>R1025</v>
      </c>
      <c r="L2195" s="12" cm="1">
        <f t="array" ref="L2195:P2195">_xlfn.XLOOKUP(A2195,$A:$A,'Cleaned Medical Examiation data'!$B:$F)</f>
        <v>26.78</v>
      </c>
      <c r="M2195" s="12">
        <v>10.02</v>
      </c>
      <c r="N2195" s="12" t="str">
        <v>YES</v>
      </c>
      <c r="O2195" s="12" t="str">
        <v>NO</v>
      </c>
      <c r="P2195" s="12" t="str">
        <v>YES</v>
      </c>
      <c r="Q2195" s="19" t="str" cm="1">
        <f t="array" ref="Q2195:T2195">_xlfn.XLOOKUP(A2195,$A:$A,'Cleaned Medical Examiation data'!$H:$K)</f>
        <v>NO</v>
      </c>
      <c r="R2195" s="48">
        <v>1</v>
      </c>
      <c r="S2195" s="45" t="str">
        <v>Over Weight</v>
      </c>
      <c r="T2195" s="34" t="str">
        <v>Diabetes</v>
      </c>
    </row>
    <row r="2196" spans="1:20" ht="15.75">
      <c r="A2196" s="33" t="s">
        <v>2238</v>
      </c>
      <c r="B2196" s="7" t="str">
        <f>VLOOKUP(A2196,'Customer Names'!$A:$G,7,0)</f>
        <v>Ms</v>
      </c>
      <c r="C2196" s="7" t="str">
        <f>VLOOKUP(A2196,'Customer Names'!$A:$F,6,0)</f>
        <v>Shaista S</v>
      </c>
      <c r="D2196" s="7" t="str">
        <f>VLOOKUP(A2196,'Customer Names'!$A:$E,5,0)</f>
        <v>Fatehali</v>
      </c>
      <c r="E2196" s="25" t="str">
        <f>VLOOKUP(A2196,'Cleaned Hospitalisation data'!$A:$K,7,0)</f>
        <v>29-Oct-1990</v>
      </c>
      <c r="F2196" s="12">
        <f>VLOOKUP(A2196,'Cleaned Hospitalisation data'!$A$1:$K$2336,8,0)</f>
        <v>32</v>
      </c>
      <c r="G2196" s="12">
        <f>VLOOKUP(A2196,'Cleaned Hospitalisation data'!$A:$K,2,0)</f>
        <v>3</v>
      </c>
      <c r="H2196" s="28">
        <f>VLOOKUP(A2196,'Cleaned Hospitalisation data'!$A$1:$K$2336,3,0)</f>
        <v>12282.38</v>
      </c>
      <c r="I2196" s="12" t="str">
        <f>VLOOKUP(A2196,'Cleaned Hospitalisation data'!$A$1:$K$2336,4,0)</f>
        <v>Tier - 3</v>
      </c>
      <c r="J2196" s="12" t="str">
        <f>VLOOKUP(A2196,'Cleaned Hospitalisation data'!$A$1:$K$2336,5,0)</f>
        <v>Tier - 1</v>
      </c>
      <c r="K2196" s="12" t="str">
        <f>VLOOKUP(A2196,'Cleaned Hospitalisation data'!$A$1:$K$2336,6,0)</f>
        <v>R1011</v>
      </c>
      <c r="L2196" s="12" cm="1">
        <f t="array" ref="L2196:P2196">_xlfn.XLOOKUP(A2196,$A:$A,'Cleaned Medical Examiation data'!$B:$F)</f>
        <v>45.8</v>
      </c>
      <c r="M2196" s="12">
        <v>4.8499999999999996</v>
      </c>
      <c r="N2196" s="12" t="str">
        <v>NO</v>
      </c>
      <c r="O2196" s="12" t="str">
        <v>NO</v>
      </c>
      <c r="P2196" s="12" t="str">
        <v>NO</v>
      </c>
      <c r="Q2196" s="19" t="str" cm="1">
        <f t="array" ref="Q2196:T2196">_xlfn.XLOOKUP(A2196,$A:$A,'Cleaned Medical Examiation data'!$H:$K)</f>
        <v>NO</v>
      </c>
      <c r="R2196" s="48">
        <v>0</v>
      </c>
      <c r="S2196" s="45" t="str">
        <v>Obesity</v>
      </c>
      <c r="T2196" s="34" t="str">
        <v>Normal</v>
      </c>
    </row>
    <row r="2197" spans="1:20" ht="15.75">
      <c r="A2197" s="33" t="s">
        <v>2239</v>
      </c>
      <c r="B2197" s="7" t="str">
        <f>VLOOKUP(A2197,'Customer Names'!$A:$G,7,0)</f>
        <v>Mrs</v>
      </c>
      <c r="C2197" s="7" t="str">
        <f>VLOOKUP(A2197,'Customer Names'!$A:$F,6,0)</f>
        <v>Emily</v>
      </c>
      <c r="D2197" s="7" t="str">
        <f>VLOOKUP(A2197,'Customer Names'!$A:$E,5,0)</f>
        <v>Piza-Taylor</v>
      </c>
      <c r="E2197" s="25" t="str">
        <f>VLOOKUP(A2197,'Cleaned Hospitalisation data'!$A:$K,7,0)</f>
        <v>16-Nov-1966</v>
      </c>
      <c r="F2197" s="12">
        <f>VLOOKUP(A2197,'Cleaned Hospitalisation data'!$A$1:$K$2336,8,0)</f>
        <v>56</v>
      </c>
      <c r="G2197" s="12">
        <f>VLOOKUP(A2197,'Cleaned Hospitalisation data'!$A:$K,2,0)</f>
        <v>0</v>
      </c>
      <c r="H2197" s="28">
        <f>VLOOKUP(A2197,'Cleaned Hospitalisation data'!$A$1:$K$2336,3,0)</f>
        <v>12282.03</v>
      </c>
      <c r="I2197" s="12" t="str">
        <f>VLOOKUP(A2197,'Cleaned Hospitalisation data'!$A$1:$K$2336,4,0)</f>
        <v>Tier - 3</v>
      </c>
      <c r="J2197" s="12" t="str">
        <f>VLOOKUP(A2197,'Cleaned Hospitalisation data'!$A$1:$K$2336,5,0)</f>
        <v>Tier - 1</v>
      </c>
      <c r="K2197" s="12" t="str">
        <f>VLOOKUP(A2197,'Cleaned Hospitalisation data'!$A$1:$K$2336,6,0)</f>
        <v>R1025</v>
      </c>
      <c r="L2197" s="12" cm="1">
        <f t="array" ref="L2197:P2197">_xlfn.XLOOKUP(A2197,$A:$A,'Cleaned Medical Examiation data'!$B:$F)</f>
        <v>29</v>
      </c>
      <c r="M2197" s="12">
        <v>4.3899999999999997</v>
      </c>
      <c r="N2197" s="12" t="str">
        <v>YES</v>
      </c>
      <c r="O2197" s="12" t="str">
        <v>NO</v>
      </c>
      <c r="P2197" s="12" t="str">
        <v>NO</v>
      </c>
      <c r="Q2197" s="19" t="str" cm="1">
        <f t="array" ref="Q2197:T2197">_xlfn.XLOOKUP(A2197,$A:$A,'Cleaned Medical Examiation data'!$H:$K)</f>
        <v>NO</v>
      </c>
      <c r="R2197" s="48">
        <v>2</v>
      </c>
      <c r="S2197" s="45" t="str">
        <v>Over Weight</v>
      </c>
      <c r="T2197" s="34" t="str">
        <v>Normal</v>
      </c>
    </row>
    <row r="2198" spans="1:20" ht="15.75">
      <c r="A2198" s="33" t="s">
        <v>2240</v>
      </c>
      <c r="B2198" s="7" t="str">
        <f>VLOOKUP(A2198,'Customer Names'!$A:$G,7,0)</f>
        <v>Ms</v>
      </c>
      <c r="C2198" s="7" t="str">
        <f>VLOOKUP(A2198,'Customer Names'!$A:$F,6,0)</f>
        <v>Julie A</v>
      </c>
      <c r="D2198" s="7" t="str">
        <f>VLOOKUP(A2198,'Customer Names'!$A:$E,5,0)</f>
        <v>Cavanaugh</v>
      </c>
      <c r="E2198" s="25" t="str">
        <f>VLOOKUP(A2198,'Cleaned Hospitalisation data'!$A:$K,7,0)</f>
        <v>28-Aug-1967</v>
      </c>
      <c r="F2198" s="12">
        <f>VLOOKUP(A2198,'Cleaned Hospitalisation data'!$A$1:$K$2336,8,0)</f>
        <v>55</v>
      </c>
      <c r="G2198" s="12">
        <f>VLOOKUP(A2198,'Cleaned Hospitalisation data'!$A:$K,2,0)</f>
        <v>2</v>
      </c>
      <c r="H2198" s="28">
        <f>VLOOKUP(A2198,'Cleaned Hospitalisation data'!$A$1:$K$2336,3,0)</f>
        <v>12269.69</v>
      </c>
      <c r="I2198" s="12" t="str">
        <f>VLOOKUP(A2198,'Cleaned Hospitalisation data'!$A$1:$K$2336,4,0)</f>
        <v>Tier - 3</v>
      </c>
      <c r="J2198" s="12" t="str">
        <f>VLOOKUP(A2198,'Cleaned Hospitalisation data'!$A$1:$K$2336,5,0)</f>
        <v>Tier - 2</v>
      </c>
      <c r="K2198" s="12" t="str">
        <f>VLOOKUP(A2198,'Cleaned Hospitalisation data'!$A$1:$K$2336,6,0)</f>
        <v>R1012</v>
      </c>
      <c r="L2198" s="12" cm="1">
        <f t="array" ref="L2198:P2198">_xlfn.XLOOKUP(A2198,$A:$A,'Cleaned Medical Examiation data'!$B:$F)</f>
        <v>33.534999999999997</v>
      </c>
      <c r="M2198" s="12">
        <v>8.24</v>
      </c>
      <c r="N2198" s="12" t="str">
        <v>YES</v>
      </c>
      <c r="O2198" s="12" t="str">
        <v>NO</v>
      </c>
      <c r="P2198" s="12" t="str">
        <v>NO</v>
      </c>
      <c r="Q2198" s="19" t="str" cm="1">
        <f t="array" ref="Q2198:T2198">_xlfn.XLOOKUP(A2198,$A:$A,'Cleaned Medical Examiation data'!$H:$K)</f>
        <v>NO</v>
      </c>
      <c r="R2198" s="48">
        <v>0</v>
      </c>
      <c r="S2198" s="45" t="str">
        <v>Obesity</v>
      </c>
      <c r="T2198" s="34" t="str">
        <v>Diabetes</v>
      </c>
    </row>
    <row r="2199" spans="1:20" ht="15.75">
      <c r="A2199" s="33" t="s">
        <v>2241</v>
      </c>
      <c r="B2199" s="7" t="str">
        <f>VLOOKUP(A2199,'Customer Names'!$A:$G,7,0)</f>
        <v>Ms</v>
      </c>
      <c r="C2199" s="7" t="str">
        <f>VLOOKUP(A2199,'Customer Names'!$A:$F,6,0)</f>
        <v>Megumi</v>
      </c>
      <c r="D2199" s="7" t="str">
        <f>VLOOKUP(A2199,'Customer Names'!$A:$E,5,0)</f>
        <v>Amako</v>
      </c>
      <c r="E2199" s="25" t="str">
        <f>VLOOKUP(A2199,'Cleaned Hospitalisation data'!$A:$K,7,0)</f>
        <v>30-Dec-1967</v>
      </c>
      <c r="F2199" s="12">
        <f>VLOOKUP(A2199,'Cleaned Hospitalisation data'!$A$1:$K$2336,8,0)</f>
        <v>55</v>
      </c>
      <c r="G2199" s="12">
        <f>VLOOKUP(A2199,'Cleaned Hospitalisation data'!$A:$K,2,0)</f>
        <v>2</v>
      </c>
      <c r="H2199" s="28">
        <f>VLOOKUP(A2199,'Cleaned Hospitalisation data'!$A$1:$K$2336,3,0)</f>
        <v>12268.63</v>
      </c>
      <c r="I2199" s="12" t="str">
        <f>VLOOKUP(A2199,'Cleaned Hospitalisation data'!$A$1:$K$2336,4,0)</f>
        <v>Tier - 3</v>
      </c>
      <c r="J2199" s="12" t="str">
        <f>VLOOKUP(A2199,'Cleaned Hospitalisation data'!$A$1:$K$2336,5,0)</f>
        <v>Tier - 1</v>
      </c>
      <c r="K2199" s="12" t="str">
        <f>VLOOKUP(A2199,'Cleaned Hospitalisation data'!$A$1:$K$2336,6,0)</f>
        <v>R1012</v>
      </c>
      <c r="L2199" s="12" cm="1">
        <f t="array" ref="L2199:P2199">_xlfn.XLOOKUP(A2199,$A:$A,'Cleaned Medical Examiation data'!$B:$F)</f>
        <v>32.774999999999999</v>
      </c>
      <c r="M2199" s="12">
        <v>9.77</v>
      </c>
      <c r="N2199" s="12" t="str">
        <v>YES</v>
      </c>
      <c r="O2199" s="12" t="str">
        <v>NO</v>
      </c>
      <c r="P2199" s="12" t="str">
        <v>NO</v>
      </c>
      <c r="Q2199" s="19" t="str" cm="1">
        <f t="array" ref="Q2199:T2199">_xlfn.XLOOKUP(A2199,$A:$A,'Cleaned Medical Examiation data'!$H:$K)</f>
        <v>NO</v>
      </c>
      <c r="R2199" s="48">
        <v>0</v>
      </c>
      <c r="S2199" s="45" t="str">
        <v>Obesity</v>
      </c>
      <c r="T2199" s="34" t="str">
        <v>Diabetes</v>
      </c>
    </row>
    <row r="2200" spans="1:20" ht="15.75">
      <c r="A2200" s="33" t="s">
        <v>2242</v>
      </c>
      <c r="B2200" s="7" t="str">
        <f>VLOOKUP(A2200,'Customer Names'!$A:$G,7,0)</f>
        <v>Ms</v>
      </c>
      <c r="C2200" s="7" t="str">
        <f>VLOOKUP(A2200,'Customer Names'!$A:$F,6,0)</f>
        <v>Skylar</v>
      </c>
      <c r="D2200" s="7" t="str">
        <f>VLOOKUP(A2200,'Customer Names'!$A:$E,5,0)</f>
        <v>Musa</v>
      </c>
      <c r="E2200" s="25" t="str">
        <f>VLOOKUP(A2200,'Cleaned Hospitalisation data'!$A:$K,7,0)</f>
        <v>6-Dec-1966</v>
      </c>
      <c r="F2200" s="12">
        <f>VLOOKUP(A2200,'Cleaned Hospitalisation data'!$A$1:$K$2336,8,0)</f>
        <v>56</v>
      </c>
      <c r="G2200" s="12">
        <f>VLOOKUP(A2200,'Cleaned Hospitalisation data'!$A:$K,2,0)</f>
        <v>2</v>
      </c>
      <c r="H2200" s="28">
        <f>VLOOKUP(A2200,'Cleaned Hospitalisation data'!$A$1:$K$2336,3,0)</f>
        <v>12265.51</v>
      </c>
      <c r="I2200" s="12" t="str">
        <f>VLOOKUP(A2200,'Cleaned Hospitalisation data'!$A$1:$K$2336,4,0)</f>
        <v>Tier - 3</v>
      </c>
      <c r="J2200" s="12" t="str">
        <f>VLOOKUP(A2200,'Cleaned Hospitalisation data'!$A$1:$K$2336,5,0)</f>
        <v>Tier - 3</v>
      </c>
      <c r="K2200" s="12" t="str">
        <f>VLOOKUP(A2200,'Cleaned Hospitalisation data'!$A$1:$K$2336,6,0)</f>
        <v>R1013</v>
      </c>
      <c r="L2200" s="12" cm="1">
        <f t="array" ref="L2200:P2200">_xlfn.XLOOKUP(A2200,$A:$A,'Cleaned Medical Examiation data'!$B:$F)</f>
        <v>37.51</v>
      </c>
      <c r="M2200" s="12">
        <v>5.5</v>
      </c>
      <c r="N2200" s="12" t="str">
        <v>YES</v>
      </c>
      <c r="O2200" s="12" t="str">
        <v>NO</v>
      </c>
      <c r="P2200" s="12" t="str">
        <v>NO</v>
      </c>
      <c r="Q2200" s="19" t="str" cm="1">
        <f t="array" ref="Q2200:T2200">_xlfn.XLOOKUP(A2200,$A:$A,'Cleaned Medical Examiation data'!$H:$K)</f>
        <v>NO</v>
      </c>
      <c r="R2200" s="48">
        <v>2</v>
      </c>
      <c r="S2200" s="45" t="str">
        <v>Obesity</v>
      </c>
      <c r="T2200" s="34" t="str">
        <v>Normal</v>
      </c>
    </row>
    <row r="2201" spans="1:20" ht="15.75">
      <c r="A2201" s="33" t="s">
        <v>2243</v>
      </c>
      <c r="B2201" s="7" t="str">
        <f>VLOOKUP(A2201,'Customer Names'!$A:$G,7,0)</f>
        <v>Mrs</v>
      </c>
      <c r="C2201" s="7" t="str">
        <f>VLOOKUP(A2201,'Customer Names'!$A:$F,6,0)</f>
        <v>Victoria</v>
      </c>
      <c r="D2201" s="7" t="str">
        <f>VLOOKUP(A2201,'Customer Names'!$A:$E,5,0)</f>
        <v>Phillippi</v>
      </c>
      <c r="E2201" s="25" t="str">
        <f>VLOOKUP(A2201,'Cleaned Hospitalisation data'!$A:$K,7,0)</f>
        <v>13-Aug-1986</v>
      </c>
      <c r="F2201" s="12">
        <f>VLOOKUP(A2201,'Cleaned Hospitalisation data'!$A$1:$K$2336,8,0)</f>
        <v>36</v>
      </c>
      <c r="G2201" s="12">
        <f>VLOOKUP(A2201,'Cleaned Hospitalisation data'!$A:$K,2,0)</f>
        <v>3</v>
      </c>
      <c r="H2201" s="28">
        <f>VLOOKUP(A2201,'Cleaned Hospitalisation data'!$A$1:$K$2336,3,0)</f>
        <v>12255.04</v>
      </c>
      <c r="I2201" s="12" t="str">
        <f>VLOOKUP(A2201,'Cleaned Hospitalisation data'!$A$1:$K$2336,4,0)</f>
        <v>Tier - 3</v>
      </c>
      <c r="J2201" s="12" t="str">
        <f>VLOOKUP(A2201,'Cleaned Hospitalisation data'!$A$1:$K$2336,5,0)</f>
        <v>Tier - 2</v>
      </c>
      <c r="K2201" s="12" t="str">
        <f>VLOOKUP(A2201,'Cleaned Hospitalisation data'!$A$1:$K$2336,6,0)</f>
        <v>R1026</v>
      </c>
      <c r="L2201" s="12" cm="1">
        <f t="array" ref="L2201:P2201">_xlfn.XLOOKUP(A2201,$A:$A,'Cleaned Medical Examiation data'!$B:$F)</f>
        <v>39.86</v>
      </c>
      <c r="M2201" s="12">
        <v>11.84</v>
      </c>
      <c r="N2201" s="12" t="str">
        <v>YES</v>
      </c>
      <c r="O2201" s="12" t="str">
        <v>NO</v>
      </c>
      <c r="P2201" s="12" t="str">
        <v>NO</v>
      </c>
      <c r="Q2201" s="19" t="str" cm="1">
        <f t="array" ref="Q2201:T2201">_xlfn.XLOOKUP(A2201,$A:$A,'Cleaned Medical Examiation data'!$H:$K)</f>
        <v>NO</v>
      </c>
      <c r="R2201" s="48">
        <v>1</v>
      </c>
      <c r="S2201" s="45" t="str">
        <v>Obesity</v>
      </c>
      <c r="T2201" s="34" t="str">
        <v>Diabetes</v>
      </c>
    </row>
    <row r="2202" spans="1:20" ht="15.75">
      <c r="A2202" s="33" t="s">
        <v>2244</v>
      </c>
      <c r="B2202" s="7" t="str">
        <f>VLOOKUP(A2202,'Customer Names'!$A:$G,7,0)</f>
        <v>Mrs</v>
      </c>
      <c r="C2202" s="7" t="str">
        <f>VLOOKUP(A2202,'Customer Names'!$A:$F,6,0)</f>
        <v>Amanda L</v>
      </c>
      <c r="D2202" s="7" t="str">
        <f>VLOOKUP(A2202,'Customer Names'!$A:$E,5,0)</f>
        <v>Hoskins</v>
      </c>
      <c r="E2202" s="25" t="str">
        <f>VLOOKUP(A2202,'Cleaned Hospitalisation data'!$A:$K,7,0)</f>
        <v>23-Nov-1989</v>
      </c>
      <c r="F2202" s="12">
        <f>VLOOKUP(A2202,'Cleaned Hospitalisation data'!$A$1:$K$2336,8,0)</f>
        <v>33</v>
      </c>
      <c r="G2202" s="12">
        <f>VLOOKUP(A2202,'Cleaned Hospitalisation data'!$A:$K,2,0)</f>
        <v>3</v>
      </c>
      <c r="H2202" s="28">
        <f>VLOOKUP(A2202,'Cleaned Hospitalisation data'!$A$1:$K$2336,3,0)</f>
        <v>12254.44</v>
      </c>
      <c r="I2202" s="12" t="str">
        <f>VLOOKUP(A2202,'Cleaned Hospitalisation data'!$A$1:$K$2336,4,0)</f>
        <v>Tier - 3</v>
      </c>
      <c r="J2202" s="12" t="str">
        <f>VLOOKUP(A2202,'Cleaned Hospitalisation data'!$A$1:$K$2336,5,0)</f>
        <v>Tier - 3</v>
      </c>
      <c r="K2202" s="12" t="str">
        <f>VLOOKUP(A2202,'Cleaned Hospitalisation data'!$A$1:$K$2336,6,0)</f>
        <v>R1026</v>
      </c>
      <c r="L2202" s="12" cm="1">
        <f t="array" ref="L2202:P2202">_xlfn.XLOOKUP(A2202,$A:$A,'Cleaned Medical Examiation data'!$B:$F)</f>
        <v>42.13</v>
      </c>
      <c r="M2202" s="12">
        <v>4.66</v>
      </c>
      <c r="N2202" s="12" t="str">
        <v>NO</v>
      </c>
      <c r="O2202" s="12" t="str">
        <v>NO</v>
      </c>
      <c r="P2202" s="12" t="str">
        <v>NO</v>
      </c>
      <c r="Q2202" s="19" t="str" cm="1">
        <f t="array" ref="Q2202:T2202">_xlfn.XLOOKUP(A2202,$A:$A,'Cleaned Medical Examiation data'!$H:$K)</f>
        <v>NO</v>
      </c>
      <c r="R2202" s="48">
        <v>0</v>
      </c>
      <c r="S2202" s="45" t="str">
        <v>Obesity</v>
      </c>
      <c r="T2202" s="34" t="str">
        <v>Normal</v>
      </c>
    </row>
    <row r="2203" spans="1:20" ht="15.75">
      <c r="A2203" s="33" t="s">
        <v>2245</v>
      </c>
      <c r="B2203" s="7" t="str">
        <f>VLOOKUP(A2203,'Customer Names'!$A:$G,7,0)</f>
        <v>Ms</v>
      </c>
      <c r="C2203" s="7" t="str">
        <f>VLOOKUP(A2203,'Customer Names'!$A:$F,6,0)</f>
        <v>Renee</v>
      </c>
      <c r="D2203" s="7" t="str">
        <f>VLOOKUP(A2203,'Customer Names'!$A:$E,5,0)</f>
        <v>Imbalzano Zegar</v>
      </c>
      <c r="E2203" s="25" t="str">
        <f>VLOOKUP(A2203,'Cleaned Hospitalisation data'!$A:$K,7,0)</f>
        <v>23-Jun-1974</v>
      </c>
      <c r="F2203" s="12">
        <f>VLOOKUP(A2203,'Cleaned Hospitalisation data'!$A$1:$K$2336,8,0)</f>
        <v>48</v>
      </c>
      <c r="G2203" s="12">
        <f>VLOOKUP(A2203,'Cleaned Hospitalisation data'!$A:$K,2,0)</f>
        <v>0</v>
      </c>
      <c r="H2203" s="28">
        <f>VLOOKUP(A2203,'Cleaned Hospitalisation data'!$A$1:$K$2336,3,0)</f>
        <v>12245.17</v>
      </c>
      <c r="I2203" s="12" t="str">
        <f>VLOOKUP(A2203,'Cleaned Hospitalisation data'!$A$1:$K$2336,4,0)</f>
        <v>Tier - 3</v>
      </c>
      <c r="J2203" s="12" t="str">
        <f>VLOOKUP(A2203,'Cleaned Hospitalisation data'!$A$1:$K$2336,5,0)</f>
        <v>Tier - 1</v>
      </c>
      <c r="K2203" s="12" t="str">
        <f>VLOOKUP(A2203,'Cleaned Hospitalisation data'!$A$1:$K$2336,6,0)</f>
        <v>R1012</v>
      </c>
      <c r="L2203" s="12" cm="1">
        <f t="array" ref="L2203:P2203">_xlfn.XLOOKUP(A2203,$A:$A,'Cleaned Medical Examiation data'!$B:$F)</f>
        <v>35.99</v>
      </c>
      <c r="M2203" s="12">
        <v>11.11</v>
      </c>
      <c r="N2203" s="12" t="str">
        <v>NO</v>
      </c>
      <c r="O2203" s="12" t="str">
        <v>NO</v>
      </c>
      <c r="P2203" s="12" t="str">
        <v>NO</v>
      </c>
      <c r="Q2203" s="19" t="str" cm="1">
        <f t="array" ref="Q2203:T2203">_xlfn.XLOOKUP(A2203,$A:$A,'Cleaned Medical Examiation data'!$H:$K)</f>
        <v>NO</v>
      </c>
      <c r="R2203" s="48">
        <v>0</v>
      </c>
      <c r="S2203" s="45" t="str">
        <v>Obesity</v>
      </c>
      <c r="T2203" s="34" t="str">
        <v>Diabetes</v>
      </c>
    </row>
    <row r="2204" spans="1:20" ht="15.75">
      <c r="A2204" s="33" t="s">
        <v>2246</v>
      </c>
      <c r="B2204" s="7" t="str">
        <f>VLOOKUP(A2204,'Customer Names'!$A:$G,7,0)</f>
        <v>Ms</v>
      </c>
      <c r="C2204" s="7" t="str">
        <f>VLOOKUP(A2204,'Customer Names'!$A:$F,6,0)</f>
        <v>Rebecca</v>
      </c>
      <c r="D2204" s="7" t="str">
        <f>VLOOKUP(A2204,'Customer Names'!$A:$E,5,0)</f>
        <v>Schell</v>
      </c>
      <c r="E2204" s="25" t="str">
        <f>VLOOKUP(A2204,'Cleaned Hospitalisation data'!$A:$K,7,0)</f>
        <v>5-Jun-1974</v>
      </c>
      <c r="F2204" s="12">
        <f>VLOOKUP(A2204,'Cleaned Hospitalisation data'!$A$1:$K$2336,8,0)</f>
        <v>49</v>
      </c>
      <c r="G2204" s="12">
        <f>VLOOKUP(A2204,'Cleaned Hospitalisation data'!$A:$K,2,0)</f>
        <v>0</v>
      </c>
      <c r="H2204" s="28">
        <f>VLOOKUP(A2204,'Cleaned Hospitalisation data'!$A$1:$K$2336,3,0)</f>
        <v>40974.160000000003</v>
      </c>
      <c r="I2204" s="12" t="str">
        <f>VLOOKUP(A2204,'Cleaned Hospitalisation data'!$A$1:$K$2336,4,0)</f>
        <v>Tier - 1</v>
      </c>
      <c r="J2204" s="12" t="str">
        <f>VLOOKUP(A2204,'Cleaned Hospitalisation data'!$A$1:$K$2336,5,0)</f>
        <v>Tier - 2</v>
      </c>
      <c r="K2204" s="12" t="str">
        <f>VLOOKUP(A2204,'Cleaned Hospitalisation data'!$A$1:$K$2336,6,0)</f>
        <v>R1013</v>
      </c>
      <c r="L2204" s="12" cm="1">
        <f t="array" ref="L2204:P2204">_xlfn.XLOOKUP(A2204,$A:$A,'Cleaned Medical Examiation data'!$B:$F)</f>
        <v>33.11</v>
      </c>
      <c r="M2204" s="12">
        <v>10.51</v>
      </c>
      <c r="N2204" s="12" t="str">
        <v>NO</v>
      </c>
      <c r="O2204" s="12" t="str">
        <v>NO</v>
      </c>
      <c r="P2204" s="12" t="str">
        <v>NO</v>
      </c>
      <c r="Q2204" s="19" t="str" cm="1">
        <f t="array" ref="Q2204:T2204">_xlfn.XLOOKUP(A2204,$A:$A,'Cleaned Medical Examiation data'!$H:$K)</f>
        <v>YES</v>
      </c>
      <c r="R2204" s="48">
        <v>0</v>
      </c>
      <c r="S2204" s="45" t="str">
        <v>Obesity</v>
      </c>
      <c r="T2204" s="34" t="str">
        <v>Diabetes</v>
      </c>
    </row>
    <row r="2205" spans="1:20" ht="15.75">
      <c r="A2205" s="33" t="s">
        <v>2247</v>
      </c>
      <c r="B2205" s="7" t="str">
        <f>VLOOKUP(A2205,'Customer Names'!$A:$G,7,0)</f>
        <v>Ms</v>
      </c>
      <c r="C2205" s="7" t="str">
        <f>VLOOKUP(A2205,'Customer Names'!$A:$F,6,0)</f>
        <v>Nellie A</v>
      </c>
      <c r="D2205" s="7" t="str">
        <f>VLOOKUP(A2205,'Customer Names'!$A:$E,5,0)</f>
        <v>Triedman</v>
      </c>
      <c r="E2205" s="25" t="str">
        <f>VLOOKUP(A2205,'Cleaned Hospitalisation data'!$A:$K,7,0)</f>
        <v>17-Jul-1963</v>
      </c>
      <c r="F2205" s="12">
        <f>VLOOKUP(A2205,'Cleaned Hospitalisation data'!$A$1:$K$2336,8,0)</f>
        <v>59</v>
      </c>
      <c r="G2205" s="12">
        <f>VLOOKUP(A2205,'Cleaned Hospitalisation data'!$A:$K,2,0)</f>
        <v>0</v>
      </c>
      <c r="H2205" s="28">
        <f>VLOOKUP(A2205,'Cleaned Hospitalisation data'!$A$1:$K$2336,3,0)</f>
        <v>12244.53</v>
      </c>
      <c r="I2205" s="12" t="str">
        <f>VLOOKUP(A2205,'Cleaned Hospitalisation data'!$A$1:$K$2336,4,0)</f>
        <v>Tier - 3</v>
      </c>
      <c r="J2205" s="12" t="str">
        <f>VLOOKUP(A2205,'Cleaned Hospitalisation data'!$A$1:$K$2336,5,0)</f>
        <v>Tier - 1</v>
      </c>
      <c r="K2205" s="12" t="str">
        <f>VLOOKUP(A2205,'Cleaned Hospitalisation data'!$A$1:$K$2336,6,0)</f>
        <v>R1013</v>
      </c>
      <c r="L2205" s="12" cm="1">
        <f t="array" ref="L2205:P2205">_xlfn.XLOOKUP(A2205,$A:$A,'Cleaned Medical Examiation data'!$B:$F)</f>
        <v>35.200000000000003</v>
      </c>
      <c r="M2205" s="12">
        <v>7.72</v>
      </c>
      <c r="N2205" s="12" t="str">
        <v>YES</v>
      </c>
      <c r="O2205" s="12" t="str">
        <v>NO</v>
      </c>
      <c r="P2205" s="12" t="str">
        <v>YES</v>
      </c>
      <c r="Q2205" s="19" t="str" cm="1">
        <f t="array" ref="Q2205:T2205">_xlfn.XLOOKUP(A2205,$A:$A,'Cleaned Medical Examiation data'!$H:$K)</f>
        <v>NO</v>
      </c>
      <c r="R2205" s="48">
        <v>1</v>
      </c>
      <c r="S2205" s="45" t="str">
        <v>Obesity</v>
      </c>
      <c r="T2205" s="34" t="str">
        <v>Diabetes</v>
      </c>
    </row>
    <row r="2206" spans="1:20" ht="15.75">
      <c r="A2206" s="33" t="s">
        <v>2248</v>
      </c>
      <c r="B2206" s="7" t="str">
        <f>VLOOKUP(A2206,'Customer Names'!$A:$G,7,0)</f>
        <v>Ms</v>
      </c>
      <c r="C2206" s="7" t="str">
        <f>VLOOKUP(A2206,'Customer Names'!$A:$F,6,0)</f>
        <v>Tamara</v>
      </c>
      <c r="D2206" s="7" t="str">
        <f>VLOOKUP(A2206,'Customer Names'!$A:$E,5,0)</f>
        <v>Lovuolo</v>
      </c>
      <c r="E2206" s="25" t="str">
        <f>VLOOKUP(A2206,'Cleaned Hospitalisation data'!$A:$K,7,0)</f>
        <v>29-Jul-1966</v>
      </c>
      <c r="F2206" s="12">
        <f>VLOOKUP(A2206,'Cleaned Hospitalisation data'!$A$1:$K$2336,8,0)</f>
        <v>56</v>
      </c>
      <c r="G2206" s="12">
        <f>VLOOKUP(A2206,'Cleaned Hospitalisation data'!$A:$K,2,0)</f>
        <v>0</v>
      </c>
      <c r="H2206" s="28">
        <f>VLOOKUP(A2206,'Cleaned Hospitalisation data'!$A$1:$K$2336,3,0)</f>
        <v>12237.73</v>
      </c>
      <c r="I2206" s="12" t="str">
        <f>VLOOKUP(A2206,'Cleaned Hospitalisation data'!$A$1:$K$2336,4,0)</f>
        <v>Tier - 3</v>
      </c>
      <c r="J2206" s="12" t="str">
        <f>VLOOKUP(A2206,'Cleaned Hospitalisation data'!$A$1:$K$2336,5,0)</f>
        <v>Tier - 3</v>
      </c>
      <c r="K2206" s="12" t="str">
        <f>VLOOKUP(A2206,'Cleaned Hospitalisation data'!$A$1:$K$2336,6,0)</f>
        <v>R1012</v>
      </c>
      <c r="L2206" s="12" cm="1">
        <f t="array" ref="L2206:P2206">_xlfn.XLOOKUP(A2206,$A:$A,'Cleaned Medical Examiation data'!$B:$F)</f>
        <v>29.91</v>
      </c>
      <c r="M2206" s="12">
        <v>5.55</v>
      </c>
      <c r="N2206" s="12" t="str">
        <v>YES</v>
      </c>
      <c r="O2206" s="12" t="str">
        <v>NO</v>
      </c>
      <c r="P2206" s="12" t="str">
        <v>NO</v>
      </c>
      <c r="Q2206" s="19" t="str" cm="1">
        <f t="array" ref="Q2206:T2206">_xlfn.XLOOKUP(A2206,$A:$A,'Cleaned Medical Examiation data'!$H:$K)</f>
        <v>NO</v>
      </c>
      <c r="R2206" s="48">
        <v>2</v>
      </c>
      <c r="S2206" s="45" t="str">
        <v>Over Weight</v>
      </c>
      <c r="T2206" s="34" t="str">
        <v>Normal</v>
      </c>
    </row>
    <row r="2207" spans="1:20" ht="15.75">
      <c r="A2207" s="33" t="s">
        <v>2249</v>
      </c>
      <c r="B2207" s="7" t="str">
        <f>VLOOKUP(A2207,'Customer Names'!$A:$G,7,0)</f>
        <v>Ms</v>
      </c>
      <c r="C2207" s="7" t="str">
        <f>VLOOKUP(A2207,'Customer Names'!$A:$F,6,0)</f>
        <v>Joan</v>
      </c>
      <c r="D2207" s="7" t="str">
        <f>VLOOKUP(A2207,'Customer Names'!$A:$E,5,0)</f>
        <v>Chung</v>
      </c>
      <c r="E2207" s="25" t="str">
        <f>VLOOKUP(A2207,'Cleaned Hospitalisation data'!$A:$K,7,0)</f>
        <v>15-Oct-1964</v>
      </c>
      <c r="F2207" s="12">
        <f>VLOOKUP(A2207,'Cleaned Hospitalisation data'!$A$1:$K$2336,8,0)</f>
        <v>58</v>
      </c>
      <c r="G2207" s="12">
        <f>VLOOKUP(A2207,'Cleaned Hospitalisation data'!$A:$K,2,0)</f>
        <v>0</v>
      </c>
      <c r="H2207" s="28">
        <f>VLOOKUP(A2207,'Cleaned Hospitalisation data'!$A$1:$K$2336,3,0)</f>
        <v>12235.84</v>
      </c>
      <c r="I2207" s="12" t="str">
        <f>VLOOKUP(A2207,'Cleaned Hospitalisation data'!$A$1:$K$2336,4,0)</f>
        <v>Tier - 3</v>
      </c>
      <c r="J2207" s="12" t="str">
        <f>VLOOKUP(A2207,'Cleaned Hospitalisation data'!$A$1:$K$2336,5,0)</f>
        <v>Tier - 3</v>
      </c>
      <c r="K2207" s="12" t="str">
        <f>VLOOKUP(A2207,'Cleaned Hospitalisation data'!$A$1:$K$2336,6,0)</f>
        <v>R1012</v>
      </c>
      <c r="L2207" s="12" cm="1">
        <f t="array" ref="L2207:P2207">_xlfn.XLOOKUP(A2207,$A:$A,'Cleaned Medical Examiation data'!$B:$F)</f>
        <v>36.479999999999997</v>
      </c>
      <c r="M2207" s="12">
        <v>5.05</v>
      </c>
      <c r="N2207" s="12" t="str">
        <v>YES</v>
      </c>
      <c r="O2207" s="12" t="str">
        <v>NO</v>
      </c>
      <c r="P2207" s="12" t="str">
        <v>NO</v>
      </c>
      <c r="Q2207" s="19" t="str" cm="1">
        <f t="array" ref="Q2207:T2207">_xlfn.XLOOKUP(A2207,$A:$A,'Cleaned Medical Examiation data'!$H:$K)</f>
        <v>NO</v>
      </c>
      <c r="R2207" s="48">
        <v>1</v>
      </c>
      <c r="S2207" s="45" t="str">
        <v>Obesity</v>
      </c>
      <c r="T2207" s="34" t="str">
        <v>Normal</v>
      </c>
    </row>
    <row r="2208" spans="1:20" ht="15.75">
      <c r="A2208" s="33" t="s">
        <v>2250</v>
      </c>
      <c r="B2208" s="7" t="str">
        <f>VLOOKUP(A2208,'Customer Names'!$A:$G,7,0)</f>
        <v>Ms</v>
      </c>
      <c r="C2208" s="7" t="str">
        <f>VLOOKUP(A2208,'Customer Names'!$A:$F,6,0)</f>
        <v>Aimee J</v>
      </c>
      <c r="D2208" s="7" t="str">
        <f>VLOOKUP(A2208,'Customer Names'!$A:$E,5,0)</f>
        <v>Newsom</v>
      </c>
      <c r="E2208" s="25" t="str">
        <f>VLOOKUP(A2208,'Cleaned Hospitalisation data'!$A:$K,7,0)</f>
        <v>19-Jul-1963</v>
      </c>
      <c r="F2208" s="12">
        <f>VLOOKUP(A2208,'Cleaned Hospitalisation data'!$A$1:$K$2336,8,0)</f>
        <v>59</v>
      </c>
      <c r="G2208" s="12">
        <f>VLOOKUP(A2208,'Cleaned Hospitalisation data'!$A:$K,2,0)</f>
        <v>0</v>
      </c>
      <c r="H2208" s="28">
        <f>VLOOKUP(A2208,'Cleaned Hospitalisation data'!$A$1:$K$2336,3,0)</f>
        <v>12233.83</v>
      </c>
      <c r="I2208" s="12" t="str">
        <f>VLOOKUP(A2208,'Cleaned Hospitalisation data'!$A$1:$K$2336,4,0)</f>
        <v>Tier - 3</v>
      </c>
      <c r="J2208" s="12" t="str">
        <f>VLOOKUP(A2208,'Cleaned Hospitalisation data'!$A$1:$K$2336,5,0)</f>
        <v>Tier - 1</v>
      </c>
      <c r="K2208" s="12" t="str">
        <f>VLOOKUP(A2208,'Cleaned Hospitalisation data'!$A$1:$K$2336,6,0)</f>
        <v>R1011</v>
      </c>
      <c r="L2208" s="12" cm="1">
        <f t="array" ref="L2208:P2208">_xlfn.XLOOKUP(A2208,$A:$A,'Cleaned Medical Examiation data'!$B:$F)</f>
        <v>27.5</v>
      </c>
      <c r="M2208" s="12">
        <v>8.69</v>
      </c>
      <c r="N2208" s="12" t="str">
        <v>YES</v>
      </c>
      <c r="O2208" s="12" t="str">
        <v>NO</v>
      </c>
      <c r="P2208" s="12" t="str">
        <v>YES</v>
      </c>
      <c r="Q2208" s="19" t="str" cm="1">
        <f t="array" ref="Q2208:T2208">_xlfn.XLOOKUP(A2208,$A:$A,'Cleaned Medical Examiation data'!$H:$K)</f>
        <v>NO</v>
      </c>
      <c r="R2208" s="48">
        <v>1</v>
      </c>
      <c r="S2208" s="45" t="str">
        <v>Over Weight</v>
      </c>
      <c r="T2208" s="34" t="str">
        <v>Diabetes</v>
      </c>
    </row>
    <row r="2209" spans="1:20" ht="15.75">
      <c r="A2209" s="33" t="s">
        <v>2251</v>
      </c>
      <c r="B2209" s="7" t="str">
        <f>VLOOKUP(A2209,'Customer Names'!$A:$G,7,0)</f>
        <v>Ms</v>
      </c>
      <c r="C2209" s="7" t="str">
        <f>VLOOKUP(A2209,'Customer Names'!$A:$F,6,0)</f>
        <v>Suzanne</v>
      </c>
      <c r="D2209" s="7" t="str">
        <f>VLOOKUP(A2209,'Customer Names'!$A:$E,5,0)</f>
        <v>Harrington</v>
      </c>
      <c r="E2209" s="25" t="str">
        <f>VLOOKUP(A2209,'Cleaned Hospitalisation data'!$A:$K,7,0)</f>
        <v>24-Jun-1964</v>
      </c>
      <c r="F2209" s="12">
        <f>VLOOKUP(A2209,'Cleaned Hospitalisation data'!$A$1:$K$2336,8,0)</f>
        <v>58</v>
      </c>
      <c r="G2209" s="12">
        <f>VLOOKUP(A2209,'Cleaned Hospitalisation data'!$A:$K,2,0)</f>
        <v>0</v>
      </c>
      <c r="H2209" s="28">
        <f>VLOOKUP(A2209,'Cleaned Hospitalisation data'!$A$1:$K$2336,3,0)</f>
        <v>12231.61</v>
      </c>
      <c r="I2209" s="12" t="str">
        <f>VLOOKUP(A2209,'Cleaned Hospitalisation data'!$A$1:$K$2336,4,0)</f>
        <v>Tier - 3</v>
      </c>
      <c r="J2209" s="12" t="str">
        <f>VLOOKUP(A2209,'Cleaned Hospitalisation data'!$A$1:$K$2336,5,0)</f>
        <v>Tier - 3</v>
      </c>
      <c r="K2209" s="12" t="str">
        <f>VLOOKUP(A2209,'Cleaned Hospitalisation data'!$A$1:$K$2336,6,0)</f>
        <v>R1012</v>
      </c>
      <c r="L2209" s="12" cm="1">
        <f t="array" ref="L2209:P2209">_xlfn.XLOOKUP(A2209,$A:$A,'Cleaned Medical Examiation data'!$B:$F)</f>
        <v>33.44</v>
      </c>
      <c r="M2209" s="12">
        <v>5.9</v>
      </c>
      <c r="N2209" s="12" t="str">
        <v>YES</v>
      </c>
      <c r="O2209" s="12" t="str">
        <v>NO</v>
      </c>
      <c r="P2209" s="12" t="str">
        <v>NO</v>
      </c>
      <c r="Q2209" s="19" t="str" cm="1">
        <f t="array" ref="Q2209:T2209">_xlfn.XLOOKUP(A2209,$A:$A,'Cleaned Medical Examiation data'!$H:$K)</f>
        <v>NO</v>
      </c>
      <c r="R2209" s="48">
        <v>1</v>
      </c>
      <c r="S2209" s="45" t="str">
        <v>Obesity</v>
      </c>
      <c r="T2209" s="34" t="str">
        <v>Prediabetes</v>
      </c>
    </row>
    <row r="2210" spans="1:20" ht="15.75">
      <c r="A2210" s="33" t="s">
        <v>2252</v>
      </c>
      <c r="B2210" s="7" t="str">
        <f>VLOOKUP(A2210,'Customer Names'!$A:$G,7,0)</f>
        <v>Ms</v>
      </c>
      <c r="C2210" s="7" t="str">
        <f>VLOOKUP(A2210,'Customer Names'!$A:$F,6,0)</f>
        <v>Kristin A</v>
      </c>
      <c r="D2210" s="7" t="str">
        <f>VLOOKUP(A2210,'Customer Names'!$A:$E,5,0)</f>
        <v>Hoffman</v>
      </c>
      <c r="E2210" s="25" t="str">
        <f>VLOOKUP(A2210,'Cleaned Hospitalisation data'!$A:$K,7,0)</f>
        <v>2-Jul-1964</v>
      </c>
      <c r="F2210" s="12">
        <f>VLOOKUP(A2210,'Cleaned Hospitalisation data'!$A$1:$K$2336,8,0)</f>
        <v>58</v>
      </c>
      <c r="G2210" s="12">
        <f>VLOOKUP(A2210,'Cleaned Hospitalisation data'!$A:$K,2,0)</f>
        <v>0</v>
      </c>
      <c r="H2210" s="28">
        <f>VLOOKUP(A2210,'Cleaned Hospitalisation data'!$A$1:$K$2336,3,0)</f>
        <v>12224.35</v>
      </c>
      <c r="I2210" s="12" t="str">
        <f>VLOOKUP(A2210,'Cleaned Hospitalisation data'!$A$1:$K$2336,4,0)</f>
        <v>Tier - 3</v>
      </c>
      <c r="J2210" s="12" t="str">
        <f>VLOOKUP(A2210,'Cleaned Hospitalisation data'!$A$1:$K$2336,5,0)</f>
        <v>Tier - 1</v>
      </c>
      <c r="K2210" s="12" t="str">
        <f>VLOOKUP(A2210,'Cleaned Hospitalisation data'!$A$1:$K$2336,6,0)</f>
        <v>R1012</v>
      </c>
      <c r="L2210" s="12" cm="1">
        <f t="array" ref="L2210:P2210">_xlfn.XLOOKUP(A2210,$A:$A,'Cleaned Medical Examiation data'!$B:$F)</f>
        <v>28.215</v>
      </c>
      <c r="M2210" s="12">
        <v>6.29</v>
      </c>
      <c r="N2210" s="12" t="str">
        <v>YES</v>
      </c>
      <c r="O2210" s="12" t="str">
        <v>NO</v>
      </c>
      <c r="P2210" s="12" t="str">
        <v>NO</v>
      </c>
      <c r="Q2210" s="19" t="str" cm="1">
        <f t="array" ref="Q2210:T2210">_xlfn.XLOOKUP(A2210,$A:$A,'Cleaned Medical Examiation data'!$H:$K)</f>
        <v>NO</v>
      </c>
      <c r="R2210" s="48">
        <v>1</v>
      </c>
      <c r="S2210" s="45" t="str">
        <v>Over Weight</v>
      </c>
      <c r="T2210" s="34" t="str">
        <v>Prediabetes</v>
      </c>
    </row>
    <row r="2211" spans="1:20" ht="15.75">
      <c r="A2211" s="33" t="s">
        <v>2253</v>
      </c>
      <c r="B2211" s="7" t="str">
        <f>VLOOKUP(A2211,'Customer Names'!$A:$G,7,0)</f>
        <v>Ms</v>
      </c>
      <c r="C2211" s="7" t="str">
        <f>VLOOKUP(A2211,'Customer Names'!$A:$F,6,0)</f>
        <v>Bronwyn</v>
      </c>
      <c r="D2211" s="7" t="str">
        <f>VLOOKUP(A2211,'Customer Names'!$A:$E,5,0)</f>
        <v>Van Vugt</v>
      </c>
      <c r="E2211" s="25" t="str">
        <f>VLOOKUP(A2211,'Cleaned Hospitalisation data'!$A:$K,7,0)</f>
        <v>20-Jul-1964</v>
      </c>
      <c r="F2211" s="12">
        <f>VLOOKUP(A2211,'Cleaned Hospitalisation data'!$A$1:$K$2336,8,0)</f>
        <v>58</v>
      </c>
      <c r="G2211" s="12">
        <f>VLOOKUP(A2211,'Cleaned Hospitalisation data'!$A:$K,2,0)</f>
        <v>0</v>
      </c>
      <c r="H2211" s="28">
        <f>VLOOKUP(A2211,'Cleaned Hospitalisation data'!$A$1:$K$2336,3,0)</f>
        <v>12222.9</v>
      </c>
      <c r="I2211" s="12" t="str">
        <f>VLOOKUP(A2211,'Cleaned Hospitalisation data'!$A$1:$K$2336,4,0)</f>
        <v>Tier - 3</v>
      </c>
      <c r="J2211" s="12" t="str">
        <f>VLOOKUP(A2211,'Cleaned Hospitalisation data'!$A$1:$K$2336,5,0)</f>
        <v>Tier - 2</v>
      </c>
      <c r="K2211" s="12" t="str">
        <f>VLOOKUP(A2211,'Cleaned Hospitalisation data'!$A$1:$K$2336,6,0)</f>
        <v>R1012</v>
      </c>
      <c r="L2211" s="12" cm="1">
        <f t="array" ref="L2211:P2211">_xlfn.XLOOKUP(A2211,$A:$A,'Cleaned Medical Examiation data'!$B:$F)</f>
        <v>27.17</v>
      </c>
      <c r="M2211" s="12">
        <v>5.84</v>
      </c>
      <c r="N2211" s="12" t="str">
        <v>YES</v>
      </c>
      <c r="O2211" s="12" t="str">
        <v>NO</v>
      </c>
      <c r="P2211" s="12" t="str">
        <v>NO</v>
      </c>
      <c r="Q2211" s="19" t="str" cm="1">
        <f t="array" ref="Q2211:T2211">_xlfn.XLOOKUP(A2211,$A:$A,'Cleaned Medical Examiation data'!$H:$K)</f>
        <v>NO</v>
      </c>
      <c r="R2211" s="48">
        <v>1</v>
      </c>
      <c r="S2211" s="45" t="str">
        <v>Over Weight</v>
      </c>
      <c r="T2211" s="34" t="str">
        <v>Prediabetes</v>
      </c>
    </row>
    <row r="2212" spans="1:20" ht="15.75">
      <c r="A2212" s="33" t="s">
        <v>2254</v>
      </c>
      <c r="B2212" s="7" t="str">
        <f>VLOOKUP(A2212,'Customer Names'!$A:$G,7,0)</f>
        <v>Ms</v>
      </c>
      <c r="C2212" s="7" t="str">
        <f>VLOOKUP(A2212,'Customer Names'!$A:$F,6,0)</f>
        <v>Taylor J</v>
      </c>
      <c r="D2212" s="7" t="str">
        <f>VLOOKUP(A2212,'Customer Names'!$A:$E,5,0)</f>
        <v>Feehley</v>
      </c>
      <c r="E2212" s="25" t="str">
        <f>VLOOKUP(A2212,'Cleaned Hospitalisation data'!$A:$K,7,0)</f>
        <v>14-Aug-1977</v>
      </c>
      <c r="F2212" s="12">
        <f>VLOOKUP(A2212,'Cleaned Hospitalisation data'!$A$1:$K$2336,8,0)</f>
        <v>45</v>
      </c>
      <c r="G2212" s="12">
        <f>VLOOKUP(A2212,'Cleaned Hospitalisation data'!$A:$K,2,0)</f>
        <v>2</v>
      </c>
      <c r="H2212" s="28">
        <f>VLOOKUP(A2212,'Cleaned Hospitalisation data'!$A$1:$K$2336,3,0)</f>
        <v>12218.7</v>
      </c>
      <c r="I2212" s="12" t="str">
        <f>VLOOKUP(A2212,'Cleaned Hospitalisation data'!$A$1:$K$2336,4,0)</f>
        <v>Tier - 3</v>
      </c>
      <c r="J2212" s="12" t="str">
        <f>VLOOKUP(A2212,'Cleaned Hospitalisation data'!$A$1:$K$2336,5,0)</f>
        <v>Tier - 1</v>
      </c>
      <c r="K2212" s="12" t="str">
        <f>VLOOKUP(A2212,'Cleaned Hospitalisation data'!$A$1:$K$2336,6,0)</f>
        <v>R1012</v>
      </c>
      <c r="L2212" s="12" cm="1">
        <f t="array" ref="L2212:P2212">_xlfn.XLOOKUP(A2212,$A:$A,'Cleaned Medical Examiation data'!$B:$F)</f>
        <v>35.380000000000003</v>
      </c>
      <c r="M2212" s="12">
        <v>6.12</v>
      </c>
      <c r="N2212" s="12" t="str">
        <v>NO</v>
      </c>
      <c r="O2212" s="12" t="str">
        <v>NO</v>
      </c>
      <c r="P2212" s="12" t="str">
        <v>NO</v>
      </c>
      <c r="Q2212" s="19" t="str" cm="1">
        <f t="array" ref="Q2212:T2212">_xlfn.XLOOKUP(A2212,$A:$A,'Cleaned Medical Examiation data'!$H:$K)</f>
        <v>NO</v>
      </c>
      <c r="R2212" s="48">
        <v>0</v>
      </c>
      <c r="S2212" s="45" t="str">
        <v>Obesity</v>
      </c>
      <c r="T2212" s="34" t="str">
        <v>Prediabetes</v>
      </c>
    </row>
    <row r="2213" spans="1:20" ht="15.75">
      <c r="A2213" s="33" t="s">
        <v>2255</v>
      </c>
      <c r="B2213" s="7" t="str">
        <f>VLOOKUP(A2213,'Customer Names'!$A:$G,7,0)</f>
        <v>Mrs</v>
      </c>
      <c r="C2213" s="7" t="str">
        <f>VLOOKUP(A2213,'Customer Names'!$A:$F,6,0)</f>
        <v>Kimberly M</v>
      </c>
      <c r="D2213" s="7" t="str">
        <f>VLOOKUP(A2213,'Customer Names'!$A:$E,5,0)</f>
        <v>Ashworth</v>
      </c>
      <c r="E2213" s="25" t="str">
        <f>VLOOKUP(A2213,'Cleaned Hospitalisation data'!$A:$K,7,0)</f>
        <v>29-Aug-1991</v>
      </c>
      <c r="F2213" s="12">
        <f>VLOOKUP(A2213,'Cleaned Hospitalisation data'!$A$1:$K$2336,8,0)</f>
        <v>31</v>
      </c>
      <c r="G2213" s="12">
        <f>VLOOKUP(A2213,'Cleaned Hospitalisation data'!$A:$K,2,0)</f>
        <v>3</v>
      </c>
      <c r="H2213" s="28">
        <f>VLOOKUP(A2213,'Cleaned Hospitalisation data'!$A$1:$K$2336,3,0)</f>
        <v>12198.64</v>
      </c>
      <c r="I2213" s="12" t="str">
        <f>VLOOKUP(A2213,'Cleaned Hospitalisation data'!$A$1:$K$2336,4,0)</f>
        <v>Tier - 3</v>
      </c>
      <c r="J2213" s="12" t="str">
        <f>VLOOKUP(A2213,'Cleaned Hospitalisation data'!$A$1:$K$2336,5,0)</f>
        <v>Tier - 3</v>
      </c>
      <c r="K2213" s="12" t="str">
        <f>VLOOKUP(A2213,'Cleaned Hospitalisation data'!$A$1:$K$2336,6,0)</f>
        <v>R1026</v>
      </c>
      <c r="L2213" s="12" cm="1">
        <f t="array" ref="L2213:P2213">_xlfn.XLOOKUP(A2213,$A:$A,'Cleaned Medical Examiation data'!$B:$F)</f>
        <v>43.48</v>
      </c>
      <c r="M2213" s="12">
        <v>6.24</v>
      </c>
      <c r="N2213" s="12" t="str">
        <v>NO</v>
      </c>
      <c r="O2213" s="12" t="str">
        <v>NO</v>
      </c>
      <c r="P2213" s="12" t="str">
        <v>NO</v>
      </c>
      <c r="Q2213" s="19" t="str" cm="1">
        <f t="array" ref="Q2213:T2213">_xlfn.XLOOKUP(A2213,$A:$A,'Cleaned Medical Examiation data'!$H:$K)</f>
        <v>NO</v>
      </c>
      <c r="R2213" s="48">
        <v>0</v>
      </c>
      <c r="S2213" s="45" t="str">
        <v>Obesity</v>
      </c>
      <c r="T2213" s="34" t="str">
        <v>Prediabetes</v>
      </c>
    </row>
    <row r="2214" spans="1:20" ht="15.75">
      <c r="A2214" s="33" t="s">
        <v>2256</v>
      </c>
      <c r="B2214" s="7" t="str">
        <f>VLOOKUP(A2214,'Customer Names'!$A:$G,7,0)</f>
        <v>Mr</v>
      </c>
      <c r="C2214" s="7" t="str">
        <f>VLOOKUP(A2214,'Customer Names'!$A:$F,6,0)</f>
        <v>Joshua E</v>
      </c>
      <c r="D2214" s="7" t="str">
        <f>VLOOKUP(A2214,'Customer Names'!$A:$E,5,0)</f>
        <v>Hansen</v>
      </c>
      <c r="E2214" s="25" t="str">
        <f>VLOOKUP(A2214,'Cleaned Hospitalisation data'!$A:$K,7,0)</f>
        <v>5-Oct-1987</v>
      </c>
      <c r="F2214" s="12">
        <f>VLOOKUP(A2214,'Cleaned Hospitalisation data'!$A$1:$K$2336,8,0)</f>
        <v>35</v>
      </c>
      <c r="G2214" s="12">
        <f>VLOOKUP(A2214,'Cleaned Hospitalisation data'!$A:$K,2,0)</f>
        <v>3</v>
      </c>
      <c r="H2214" s="28">
        <f>VLOOKUP(A2214,'Cleaned Hospitalisation data'!$A$1:$K$2336,3,0)</f>
        <v>12148.2</v>
      </c>
      <c r="I2214" s="12" t="str">
        <f>VLOOKUP(A2214,'Cleaned Hospitalisation data'!$A$1:$K$2336,4,0)</f>
        <v>Tier - 3</v>
      </c>
      <c r="J2214" s="12" t="str">
        <f>VLOOKUP(A2214,'Cleaned Hospitalisation data'!$A$1:$K$2336,5,0)</f>
        <v>Tier - 3</v>
      </c>
      <c r="K2214" s="12" t="str">
        <f>VLOOKUP(A2214,'Cleaned Hospitalisation data'!$A$1:$K$2336,6,0)</f>
        <v>R1012</v>
      </c>
      <c r="L2214" s="12" cm="1">
        <f t="array" ref="L2214:P2214">_xlfn.XLOOKUP(A2214,$A:$A,'Cleaned Medical Examiation data'!$B:$F)</f>
        <v>41.73</v>
      </c>
      <c r="M2214" s="12">
        <v>6.25</v>
      </c>
      <c r="N2214" s="12" t="str">
        <v>NO</v>
      </c>
      <c r="O2214" s="12" t="str">
        <v>NO</v>
      </c>
      <c r="P2214" s="12" t="str">
        <v>NO</v>
      </c>
      <c r="Q2214" s="19" t="str" cm="1">
        <f t="array" ref="Q2214:T2214">_xlfn.XLOOKUP(A2214,$A:$A,'Cleaned Medical Examiation data'!$H:$K)</f>
        <v>NO</v>
      </c>
      <c r="R2214" s="48">
        <v>1</v>
      </c>
      <c r="S2214" s="45" t="str">
        <v>Obesity</v>
      </c>
      <c r="T2214" s="34" t="str">
        <v>Prediabetes</v>
      </c>
    </row>
    <row r="2215" spans="1:20" ht="15.75">
      <c r="A2215" s="33" t="s">
        <v>2257</v>
      </c>
      <c r="B2215" s="7" t="str">
        <f>VLOOKUP(A2215,'Customer Names'!$A:$G,7,0)</f>
        <v>Ms</v>
      </c>
      <c r="C2215" s="7" t="str">
        <f>VLOOKUP(A2215,'Customer Names'!$A:$F,6,0)</f>
        <v>Kelley</v>
      </c>
      <c r="D2215" s="7" t="str">
        <f>VLOOKUP(A2215,'Customer Names'!$A:$E,5,0)</f>
        <v>Driscoll</v>
      </c>
      <c r="E2215" s="25" t="str">
        <f>VLOOKUP(A2215,'Cleaned Hospitalisation data'!$A:$K,7,0)</f>
        <v>8-Sep-1983</v>
      </c>
      <c r="F2215" s="12">
        <f>VLOOKUP(A2215,'Cleaned Hospitalisation data'!$A$1:$K$2336,8,0)</f>
        <v>39</v>
      </c>
      <c r="G2215" s="12">
        <f>VLOOKUP(A2215,'Cleaned Hospitalisation data'!$A:$K,2,0)</f>
        <v>3</v>
      </c>
      <c r="H2215" s="28">
        <f>VLOOKUP(A2215,'Cleaned Hospitalisation data'!$A$1:$K$2336,3,0)</f>
        <v>40961.29</v>
      </c>
      <c r="I2215" s="12" t="str">
        <f>VLOOKUP(A2215,'Cleaned Hospitalisation data'!$A$1:$K$2336,4,0)</f>
        <v>Tier - 1</v>
      </c>
      <c r="J2215" s="12" t="str">
        <f>VLOOKUP(A2215,'Cleaned Hospitalisation data'!$A$1:$K$2336,5,0)</f>
        <v>Tier - 2</v>
      </c>
      <c r="K2215" s="12" t="str">
        <f>VLOOKUP(A2215,'Cleaned Hospitalisation data'!$A$1:$K$2336,6,0)</f>
        <v>R1011</v>
      </c>
      <c r="L2215" s="12" cm="1">
        <f t="array" ref="L2215:P2215">_xlfn.XLOOKUP(A2215,$A:$A,'Cleaned Medical Examiation data'!$B:$F)</f>
        <v>54.74</v>
      </c>
      <c r="M2215" s="12">
        <v>5.84</v>
      </c>
      <c r="N2215" s="12" t="str">
        <v>YES</v>
      </c>
      <c r="O2215" s="12" t="str">
        <v>NO</v>
      </c>
      <c r="P2215" s="12" t="str">
        <v>YES</v>
      </c>
      <c r="Q2215" s="19" t="str" cm="1">
        <f t="array" ref="Q2215:T2215">_xlfn.XLOOKUP(A2215,$A:$A,'Cleaned Medical Examiation data'!$H:$K)</f>
        <v>YES</v>
      </c>
      <c r="R2215" s="48">
        <v>1</v>
      </c>
      <c r="S2215" s="45" t="str">
        <v>Obesity</v>
      </c>
      <c r="T2215" s="34" t="str">
        <v>Prediabetes</v>
      </c>
    </row>
    <row r="2216" spans="1:20" ht="15.75">
      <c r="A2216" s="33" t="s">
        <v>2258</v>
      </c>
      <c r="B2216" s="7" t="str">
        <f>VLOOKUP(A2216,'Customer Names'!$A:$G,7,0)</f>
        <v>Mr</v>
      </c>
      <c r="C2216" s="7" t="str">
        <f>VLOOKUP(A2216,'Customer Names'!$A:$F,6,0)</f>
        <v>Jeffrey</v>
      </c>
      <c r="D2216" s="7" t="str">
        <f>VLOOKUP(A2216,'Customer Names'!$A:$E,5,0)</f>
        <v>Czyz</v>
      </c>
      <c r="E2216" s="25" t="str">
        <f>VLOOKUP(A2216,'Cleaned Hospitalisation data'!$A:$K,7,0)</f>
        <v>15-Sep-1962</v>
      </c>
      <c r="F2216" s="12">
        <f>VLOOKUP(A2216,'Cleaned Hospitalisation data'!$A$1:$K$2336,8,0)</f>
        <v>60</v>
      </c>
      <c r="G2216" s="12">
        <f>VLOOKUP(A2216,'Cleaned Hospitalisation data'!$A:$K,2,0)</f>
        <v>0</v>
      </c>
      <c r="H2216" s="28">
        <f>VLOOKUP(A2216,'Cleaned Hospitalisation data'!$A$1:$K$2336,3,0)</f>
        <v>12146.97</v>
      </c>
      <c r="I2216" s="12" t="str">
        <f>VLOOKUP(A2216,'Cleaned Hospitalisation data'!$A$1:$K$2336,4,0)</f>
        <v>Tier - 3</v>
      </c>
      <c r="J2216" s="12" t="str">
        <f>VLOOKUP(A2216,'Cleaned Hospitalisation data'!$A$1:$K$2336,5,0)</f>
        <v>Tier - 3</v>
      </c>
      <c r="K2216" s="12" t="str">
        <f>VLOOKUP(A2216,'Cleaned Hospitalisation data'!$A$1:$K$2336,6,0)</f>
        <v>R1011</v>
      </c>
      <c r="L2216" s="12" cm="1">
        <f t="array" ref="L2216:P2216">_xlfn.XLOOKUP(A2216,$A:$A,'Cleaned Medical Examiation data'!$B:$F)</f>
        <v>28.9</v>
      </c>
      <c r="M2216" s="12">
        <v>11.96</v>
      </c>
      <c r="N2216" s="12" t="str">
        <v>NO</v>
      </c>
      <c r="O2216" s="12" t="str">
        <v>NO</v>
      </c>
      <c r="P2216" s="12" t="str">
        <v>NO</v>
      </c>
      <c r="Q2216" s="19" t="str" cm="1">
        <f t="array" ref="Q2216:T2216">_xlfn.XLOOKUP(A2216,$A:$A,'Cleaned Medical Examiation data'!$H:$K)</f>
        <v>NO</v>
      </c>
      <c r="R2216" s="48">
        <v>0</v>
      </c>
      <c r="S2216" s="45" t="str">
        <v>Over Weight</v>
      </c>
      <c r="T2216" s="34" t="str">
        <v>Diabetes</v>
      </c>
    </row>
    <row r="2217" spans="1:20" ht="15.75">
      <c r="A2217" s="33" t="s">
        <v>2259</v>
      </c>
      <c r="B2217" s="7" t="str">
        <f>VLOOKUP(A2217,'Customer Names'!$A:$G,7,0)</f>
        <v>Mr</v>
      </c>
      <c r="C2217" s="7" t="str">
        <f>VLOOKUP(A2217,'Customer Names'!$A:$F,6,0)</f>
        <v>Andrew R</v>
      </c>
      <c r="D2217" s="7" t="str">
        <f>VLOOKUP(A2217,'Customer Names'!$A:$E,5,0)</f>
        <v>Bauder</v>
      </c>
      <c r="E2217" s="25" t="str">
        <f>VLOOKUP(A2217,'Cleaned Hospitalisation data'!$A:$K,7,0)</f>
        <v>4-Nov-1962</v>
      </c>
      <c r="F2217" s="12">
        <f>VLOOKUP(A2217,'Cleaned Hospitalisation data'!$A$1:$K$2336,8,0)</f>
        <v>60</v>
      </c>
      <c r="G2217" s="12">
        <f>VLOOKUP(A2217,'Cleaned Hospitalisation data'!$A:$K,2,0)</f>
        <v>0</v>
      </c>
      <c r="H2217" s="28">
        <f>VLOOKUP(A2217,'Cleaned Hospitalisation data'!$A$1:$K$2336,3,0)</f>
        <v>12142.58</v>
      </c>
      <c r="I2217" s="12" t="str">
        <f>VLOOKUP(A2217,'Cleaned Hospitalisation data'!$A$1:$K$2336,4,0)</f>
        <v>Tier - 3</v>
      </c>
      <c r="J2217" s="12" t="str">
        <f>VLOOKUP(A2217,'Cleaned Hospitalisation data'!$A$1:$K$2336,5,0)</f>
        <v>Tier - 2</v>
      </c>
      <c r="K2217" s="12" t="str">
        <f>VLOOKUP(A2217,'Cleaned Hospitalisation data'!$A$1:$K$2336,6,0)</f>
        <v>R1013</v>
      </c>
      <c r="L2217" s="12" cm="1">
        <f t="array" ref="L2217:P2217">_xlfn.XLOOKUP(A2217,$A:$A,'Cleaned Medical Examiation data'!$B:$F)</f>
        <v>25.74</v>
      </c>
      <c r="M2217" s="12">
        <v>7.69</v>
      </c>
      <c r="N2217" s="12" t="str">
        <v>NO</v>
      </c>
      <c r="O2217" s="12" t="str">
        <v>NO</v>
      </c>
      <c r="P2217" s="12" t="str">
        <v>NO</v>
      </c>
      <c r="Q2217" s="19" t="str" cm="1">
        <f t="array" ref="Q2217:T2217">_xlfn.XLOOKUP(A2217,$A:$A,'Cleaned Medical Examiation data'!$H:$K)</f>
        <v>NO</v>
      </c>
      <c r="R2217" s="48">
        <v>0</v>
      </c>
      <c r="S2217" s="45" t="str">
        <v>Over Weight</v>
      </c>
      <c r="T2217" s="34" t="str">
        <v>Diabetes</v>
      </c>
    </row>
    <row r="2218" spans="1:20" ht="15.75">
      <c r="A2218" s="33" t="s">
        <v>2260</v>
      </c>
      <c r="B2218" s="7" t="str">
        <f>VLOOKUP(A2218,'Customer Names'!$A:$G,7,0)</f>
        <v>Mr</v>
      </c>
      <c r="C2218" s="7" t="str">
        <f>VLOOKUP(A2218,'Customer Names'!$A:$F,6,0)</f>
        <v>Francisco J Sr</v>
      </c>
      <c r="D2218" s="7" t="str">
        <f>VLOOKUP(A2218,'Customer Names'!$A:$E,5,0)</f>
        <v>Mendoza</v>
      </c>
      <c r="E2218" s="25" t="str">
        <f>VLOOKUP(A2218,'Cleaned Hospitalisation data'!$A:$K,7,0)</f>
        <v>16-Sep-1974</v>
      </c>
      <c r="F2218" s="12">
        <f>VLOOKUP(A2218,'Cleaned Hospitalisation data'!$A$1:$K$2336,8,0)</f>
        <v>48</v>
      </c>
      <c r="G2218" s="12">
        <f>VLOOKUP(A2218,'Cleaned Hospitalisation data'!$A:$K,2,0)</f>
        <v>0</v>
      </c>
      <c r="H2218" s="28">
        <f>VLOOKUP(A2218,'Cleaned Hospitalisation data'!$A$1:$K$2336,3,0)</f>
        <v>12137.6</v>
      </c>
      <c r="I2218" s="12" t="str">
        <f>VLOOKUP(A2218,'Cleaned Hospitalisation data'!$A$1:$K$2336,4,0)</f>
        <v>Tier - 3</v>
      </c>
      <c r="J2218" s="12" t="str">
        <f>VLOOKUP(A2218,'Cleaned Hospitalisation data'!$A$1:$K$2336,5,0)</f>
        <v>Tier - 3</v>
      </c>
      <c r="K2218" s="12" t="str">
        <f>VLOOKUP(A2218,'Cleaned Hospitalisation data'!$A$1:$K$2336,6,0)</f>
        <v>R1012</v>
      </c>
      <c r="L2218" s="12" cm="1">
        <f t="array" ref="L2218:P2218">_xlfn.XLOOKUP(A2218,$A:$A,'Cleaned Medical Examiation data'!$B:$F)</f>
        <v>36.06</v>
      </c>
      <c r="M2218" s="12">
        <v>8.83</v>
      </c>
      <c r="N2218" s="12" t="str">
        <v>NO</v>
      </c>
      <c r="O2218" s="12" t="str">
        <v>NO</v>
      </c>
      <c r="P2218" s="12" t="str">
        <v>NO</v>
      </c>
      <c r="Q2218" s="19" t="str" cm="1">
        <f t="array" ref="Q2218:T2218">_xlfn.XLOOKUP(A2218,$A:$A,'Cleaned Medical Examiation data'!$H:$K)</f>
        <v>NO</v>
      </c>
      <c r="R2218" s="48">
        <v>0</v>
      </c>
      <c r="S2218" s="45" t="str">
        <v>Obesity</v>
      </c>
      <c r="T2218" s="34" t="str">
        <v>Diabetes</v>
      </c>
    </row>
    <row r="2219" spans="1:20" ht="15.75">
      <c r="A2219" s="33" t="s">
        <v>2261</v>
      </c>
      <c r="B2219" s="7" t="str">
        <f>VLOOKUP(A2219,'Customer Names'!$A:$G,7,0)</f>
        <v>Mrs</v>
      </c>
      <c r="C2219" s="7" t="str">
        <f>VLOOKUP(A2219,'Customer Names'!$A:$F,6,0)</f>
        <v>Rhonda</v>
      </c>
      <c r="D2219" s="7" t="str">
        <f>VLOOKUP(A2219,'Customer Names'!$A:$E,5,0)</f>
        <v>Glass</v>
      </c>
      <c r="E2219" s="25" t="str">
        <f>VLOOKUP(A2219,'Cleaned Hospitalisation data'!$A:$K,7,0)</f>
        <v>6-Nov-1991</v>
      </c>
      <c r="F2219" s="12">
        <f>VLOOKUP(A2219,'Cleaned Hospitalisation data'!$A$1:$K$2336,8,0)</f>
        <v>31</v>
      </c>
      <c r="G2219" s="12">
        <f>VLOOKUP(A2219,'Cleaned Hospitalisation data'!$A:$K,2,0)</f>
        <v>3</v>
      </c>
      <c r="H2219" s="28">
        <f>VLOOKUP(A2219,'Cleaned Hospitalisation data'!$A$1:$K$2336,3,0)</f>
        <v>12130.8</v>
      </c>
      <c r="I2219" s="12" t="str">
        <f>VLOOKUP(A2219,'Cleaned Hospitalisation data'!$A$1:$K$2336,4,0)</f>
        <v>Tier - 3</v>
      </c>
      <c r="J2219" s="12" t="str">
        <f>VLOOKUP(A2219,'Cleaned Hospitalisation data'!$A$1:$K$2336,5,0)</f>
        <v>Tier - 3</v>
      </c>
      <c r="K2219" s="12" t="str">
        <f>VLOOKUP(A2219,'Cleaned Hospitalisation data'!$A$1:$K$2336,6,0)</f>
        <v>R1026</v>
      </c>
      <c r="L2219" s="12" cm="1">
        <f t="array" ref="L2219:P2219">_xlfn.XLOOKUP(A2219,$A:$A,'Cleaned Medical Examiation data'!$B:$F)</f>
        <v>43.28</v>
      </c>
      <c r="M2219" s="12">
        <v>4.41</v>
      </c>
      <c r="N2219" s="12" t="str">
        <v>NO</v>
      </c>
      <c r="O2219" s="12" t="str">
        <v>NO</v>
      </c>
      <c r="P2219" s="12" t="str">
        <v>NO</v>
      </c>
      <c r="Q2219" s="19" t="str" cm="1">
        <f t="array" ref="Q2219:T2219">_xlfn.XLOOKUP(A2219,$A:$A,'Cleaned Medical Examiation data'!$H:$K)</f>
        <v>NO</v>
      </c>
      <c r="R2219" s="48">
        <v>0</v>
      </c>
      <c r="S2219" s="45" t="str">
        <v>Obesity</v>
      </c>
      <c r="T2219" s="34" t="str">
        <v>Normal</v>
      </c>
    </row>
    <row r="2220" spans="1:20" ht="15.75">
      <c r="A2220" s="33" t="s">
        <v>2262</v>
      </c>
      <c r="B2220" s="7" t="str">
        <f>VLOOKUP(A2220,'Customer Names'!$A:$G,7,0)</f>
        <v>Mr</v>
      </c>
      <c r="C2220" s="7" t="str">
        <f>VLOOKUP(A2220,'Customer Names'!$A:$F,6,0)</f>
        <v>John</v>
      </c>
      <c r="D2220" s="7" t="str">
        <f>VLOOKUP(A2220,'Customer Names'!$A:$E,5,0)</f>
        <v>Butcher</v>
      </c>
      <c r="E2220" s="25" t="str">
        <f>VLOOKUP(A2220,'Cleaned Hospitalisation data'!$A:$K,7,0)</f>
        <v>4-Jun-1963</v>
      </c>
      <c r="F2220" s="12">
        <f>VLOOKUP(A2220,'Cleaned Hospitalisation data'!$A$1:$K$2336,8,0)</f>
        <v>60</v>
      </c>
      <c r="G2220" s="12">
        <f>VLOOKUP(A2220,'Cleaned Hospitalisation data'!$A:$K,2,0)</f>
        <v>0</v>
      </c>
      <c r="H2220" s="28">
        <f>VLOOKUP(A2220,'Cleaned Hospitalisation data'!$A$1:$K$2336,3,0)</f>
        <v>12129.61</v>
      </c>
      <c r="I2220" s="12" t="str">
        <f>VLOOKUP(A2220,'Cleaned Hospitalisation data'!$A$1:$K$2336,4,0)</f>
        <v>Tier - 3</v>
      </c>
      <c r="J2220" s="12" t="str">
        <f>VLOOKUP(A2220,'Cleaned Hospitalisation data'!$A$1:$K$2336,5,0)</f>
        <v>Tier - 1</v>
      </c>
      <c r="K2220" s="12" t="str">
        <f>VLOOKUP(A2220,'Cleaned Hospitalisation data'!$A$1:$K$2336,6,0)</f>
        <v>R1012</v>
      </c>
      <c r="L2220" s="12" cm="1">
        <f t="array" ref="L2220:P2220">_xlfn.XLOOKUP(A2220,$A:$A,'Cleaned Medical Examiation data'!$B:$F)</f>
        <v>28.785</v>
      </c>
      <c r="M2220" s="12">
        <v>9.1</v>
      </c>
      <c r="N2220" s="12" t="str">
        <v>YES</v>
      </c>
      <c r="O2220" s="12" t="str">
        <v>NO</v>
      </c>
      <c r="P2220" s="12" t="str">
        <v>YES</v>
      </c>
      <c r="Q2220" s="19" t="str" cm="1">
        <f t="array" ref="Q2220:T2220">_xlfn.XLOOKUP(A2220,$A:$A,'Cleaned Medical Examiation data'!$H:$K)</f>
        <v>NO</v>
      </c>
      <c r="R2220" s="48">
        <v>1</v>
      </c>
      <c r="S2220" s="45" t="str">
        <v>Over Weight</v>
      </c>
      <c r="T2220" s="34" t="str">
        <v>Diabetes</v>
      </c>
    </row>
    <row r="2221" spans="1:20" ht="15.75">
      <c r="A2221" s="33" t="s">
        <v>2263</v>
      </c>
      <c r="B2221" s="7" t="str">
        <f>VLOOKUP(A2221,'Customer Names'!$A:$G,7,0)</f>
        <v>Mr</v>
      </c>
      <c r="C2221" s="7" t="str">
        <f>VLOOKUP(A2221,'Customer Names'!$A:$F,6,0)</f>
        <v>Miles J</v>
      </c>
      <c r="D2221" s="7" t="str">
        <f>VLOOKUP(A2221,'Customer Names'!$A:$E,5,0)</f>
        <v>Traiser</v>
      </c>
      <c r="E2221" s="25" t="str">
        <f>VLOOKUP(A2221,'Cleaned Hospitalisation data'!$A:$K,7,0)</f>
        <v>20-Jul-1963</v>
      </c>
      <c r="F2221" s="12">
        <f>VLOOKUP(A2221,'Cleaned Hospitalisation data'!$A$1:$K$2336,8,0)</f>
        <v>59</v>
      </c>
      <c r="G2221" s="12">
        <f>VLOOKUP(A2221,'Cleaned Hospitalisation data'!$A:$K,2,0)</f>
        <v>0</v>
      </c>
      <c r="H2221" s="28">
        <f>VLOOKUP(A2221,'Cleaned Hospitalisation data'!$A$1:$K$2336,3,0)</f>
        <v>12124.99</v>
      </c>
      <c r="I2221" s="12" t="str">
        <f>VLOOKUP(A2221,'Cleaned Hospitalisation data'!$A$1:$K$2336,4,0)</f>
        <v>Tier - 3</v>
      </c>
      <c r="J2221" s="12" t="str">
        <f>VLOOKUP(A2221,'Cleaned Hospitalisation data'!$A$1:$K$2336,5,0)</f>
        <v>Tier - 1</v>
      </c>
      <c r="K2221" s="12" t="str">
        <f>VLOOKUP(A2221,'Cleaned Hospitalisation data'!$A$1:$K$2336,6,0)</f>
        <v>R1012</v>
      </c>
      <c r="L2221" s="12" cm="1">
        <f t="array" ref="L2221:P2221">_xlfn.XLOOKUP(A2221,$A:$A,'Cleaned Medical Examiation data'!$B:$F)</f>
        <v>25.46</v>
      </c>
      <c r="M2221" s="12">
        <v>11.52</v>
      </c>
      <c r="N2221" s="12" t="str">
        <v>YES</v>
      </c>
      <c r="O2221" s="12" t="str">
        <v>NO</v>
      </c>
      <c r="P2221" s="12" t="str">
        <v>YES</v>
      </c>
      <c r="Q2221" s="19" t="str" cm="1">
        <f t="array" ref="Q2221:T2221">_xlfn.XLOOKUP(A2221,$A:$A,'Cleaned Medical Examiation data'!$H:$K)</f>
        <v>NO</v>
      </c>
      <c r="R2221" s="48">
        <v>1</v>
      </c>
      <c r="S2221" s="45" t="str">
        <v>Over Weight</v>
      </c>
      <c r="T2221" s="34" t="str">
        <v>Diabetes</v>
      </c>
    </row>
    <row r="2222" spans="1:20" ht="15.75">
      <c r="A2222" s="33" t="s">
        <v>2264</v>
      </c>
      <c r="B2222" s="7" t="str">
        <f>VLOOKUP(A2222,'Customer Names'!$A:$G,7,0)</f>
        <v>Ms</v>
      </c>
      <c r="C2222" s="7" t="str">
        <f>VLOOKUP(A2222,'Customer Names'!$A:$F,6,0)</f>
        <v>Justyna I</v>
      </c>
      <c r="D2222" s="7" t="str">
        <f>VLOOKUP(A2222,'Customer Names'!$A:$E,5,0)</f>
        <v>Mudy-Mader</v>
      </c>
      <c r="E2222" s="25" t="str">
        <f>VLOOKUP(A2222,'Cleaned Hospitalisation data'!$A:$K,7,0)</f>
        <v>25-Oct-1968</v>
      </c>
      <c r="F2222" s="12">
        <f>VLOOKUP(A2222,'Cleaned Hospitalisation data'!$A$1:$K$2336,8,0)</f>
        <v>54</v>
      </c>
      <c r="G2222" s="12">
        <f>VLOOKUP(A2222,'Cleaned Hospitalisation data'!$A:$K,2,0)</f>
        <v>3</v>
      </c>
      <c r="H2222" s="28">
        <f>VLOOKUP(A2222,'Cleaned Hospitalisation data'!$A$1:$K$2336,3,0)</f>
        <v>12105.32</v>
      </c>
      <c r="I2222" s="12" t="str">
        <f>VLOOKUP(A2222,'Cleaned Hospitalisation data'!$A$1:$K$2336,4,0)</f>
        <v>Tier - 3</v>
      </c>
      <c r="J2222" s="12" t="str">
        <f>VLOOKUP(A2222,'Cleaned Hospitalisation data'!$A$1:$K$2336,5,0)</f>
        <v>Tier - 3</v>
      </c>
      <c r="K2222" s="12" t="str">
        <f>VLOOKUP(A2222,'Cleaned Hospitalisation data'!$A$1:$K$2336,6,0)</f>
        <v>R1011</v>
      </c>
      <c r="L2222" s="12" cm="1">
        <f t="array" ref="L2222:P2222">_xlfn.XLOOKUP(A2222,$A:$A,'Cleaned Medical Examiation data'!$B:$F)</f>
        <v>30.8</v>
      </c>
      <c r="M2222" s="12">
        <v>10.95</v>
      </c>
      <c r="N2222" s="12" t="str">
        <v>NO</v>
      </c>
      <c r="O2222" s="12" t="str">
        <v>NO</v>
      </c>
      <c r="P2222" s="12" t="str">
        <v>NO</v>
      </c>
      <c r="Q2222" s="19" t="str" cm="1">
        <f t="array" ref="Q2222:T2222">_xlfn.XLOOKUP(A2222,$A:$A,'Cleaned Medical Examiation data'!$H:$K)</f>
        <v>NO</v>
      </c>
      <c r="R2222" s="48">
        <v>0</v>
      </c>
      <c r="S2222" s="45" t="str">
        <v>Obesity</v>
      </c>
      <c r="T2222" s="34" t="str">
        <v>Diabetes</v>
      </c>
    </row>
    <row r="2223" spans="1:20" ht="15.75">
      <c r="A2223" s="33" t="s">
        <v>2265</v>
      </c>
      <c r="B2223" s="7" t="str">
        <f>VLOOKUP(A2223,'Customer Names'!$A:$G,7,0)</f>
        <v>Ms</v>
      </c>
      <c r="C2223" s="7" t="str">
        <f>VLOOKUP(A2223,'Customer Names'!$A:$F,6,0)</f>
        <v>Lucille</v>
      </c>
      <c r="D2223" s="7" t="str">
        <f>VLOOKUP(A2223,'Customer Names'!$A:$E,5,0)</f>
        <v>Rogers</v>
      </c>
      <c r="E2223" s="25" t="str">
        <f>VLOOKUP(A2223,'Cleaned Hospitalisation data'!$A:$K,7,0)</f>
        <v>9-Dec-1968</v>
      </c>
      <c r="F2223" s="12">
        <f>VLOOKUP(A2223,'Cleaned Hospitalisation data'!$A$1:$K$2336,8,0)</f>
        <v>54</v>
      </c>
      <c r="G2223" s="12">
        <f>VLOOKUP(A2223,'Cleaned Hospitalisation data'!$A:$K,2,0)</f>
        <v>2</v>
      </c>
      <c r="H2223" s="28">
        <f>VLOOKUP(A2223,'Cleaned Hospitalisation data'!$A$1:$K$2336,3,0)</f>
        <v>12096.65</v>
      </c>
      <c r="I2223" s="12" t="str">
        <f>VLOOKUP(A2223,'Cleaned Hospitalisation data'!$A$1:$K$2336,4,0)</f>
        <v>Tier - 3</v>
      </c>
      <c r="J2223" s="12" t="str">
        <f>VLOOKUP(A2223,'Cleaned Hospitalisation data'!$A$1:$K$2336,5,0)</f>
        <v>Tier - 1</v>
      </c>
      <c r="K2223" s="12" t="str">
        <f>VLOOKUP(A2223,'Cleaned Hospitalisation data'!$A$1:$K$2336,6,0)</f>
        <v>R1024</v>
      </c>
      <c r="L2223" s="12" cm="1">
        <f t="array" ref="L2223:P2223">_xlfn.XLOOKUP(A2223,$A:$A,'Cleaned Medical Examiation data'!$B:$F)</f>
        <v>28.88</v>
      </c>
      <c r="M2223" s="12">
        <v>11.5</v>
      </c>
      <c r="N2223" s="12" t="str">
        <v>NO</v>
      </c>
      <c r="O2223" s="12" t="str">
        <v>NO</v>
      </c>
      <c r="P2223" s="12" t="str">
        <v>NO</v>
      </c>
      <c r="Q2223" s="19" t="str" cm="1">
        <f t="array" ref="Q2223:T2223">_xlfn.XLOOKUP(A2223,$A:$A,'Cleaned Medical Examiation data'!$H:$K)</f>
        <v>NO</v>
      </c>
      <c r="R2223" s="48">
        <v>0</v>
      </c>
      <c r="S2223" s="45" t="str">
        <v>Over Weight</v>
      </c>
      <c r="T2223" s="34" t="str">
        <v>Diabetes</v>
      </c>
    </row>
    <row r="2224" spans="1:20" ht="15.75">
      <c r="A2224" s="33" t="s">
        <v>2266</v>
      </c>
      <c r="B2224" s="7" t="str">
        <f>VLOOKUP(A2224,'Customer Names'!$A:$G,7,0)</f>
        <v>Ms</v>
      </c>
      <c r="C2224" s="7" t="str">
        <f>VLOOKUP(A2224,'Customer Names'!$A:$F,6,0)</f>
        <v>April</v>
      </c>
      <c r="D2224" s="7" t="str">
        <f>VLOOKUP(A2224,'Customer Names'!$A:$E,5,0)</f>
        <v>Woo</v>
      </c>
      <c r="E2224" s="25" t="str">
        <f>VLOOKUP(A2224,'Cleaned Hospitalisation data'!$A:$K,7,0)</f>
        <v>21-Jun-1968</v>
      </c>
      <c r="F2224" s="12">
        <f>VLOOKUP(A2224,'Cleaned Hospitalisation data'!$A$1:$K$2336,8,0)</f>
        <v>54</v>
      </c>
      <c r="G2224" s="12">
        <f>VLOOKUP(A2224,'Cleaned Hospitalisation data'!$A:$K,2,0)</f>
        <v>3</v>
      </c>
      <c r="H2224" s="28">
        <f>VLOOKUP(A2224,'Cleaned Hospitalisation data'!$A$1:$K$2336,3,0)</f>
        <v>12094.48</v>
      </c>
      <c r="I2224" s="12" t="str">
        <f>VLOOKUP(A2224,'Cleaned Hospitalisation data'!$A$1:$K$2336,4,0)</f>
        <v>Tier - 3</v>
      </c>
      <c r="J2224" s="12" t="str">
        <f>VLOOKUP(A2224,'Cleaned Hospitalisation data'!$A$1:$K$2336,5,0)</f>
        <v>Tier - 3</v>
      </c>
      <c r="K2224" s="12" t="str">
        <f>VLOOKUP(A2224,'Cleaned Hospitalisation data'!$A$1:$K$2336,6,0)</f>
        <v>R1011</v>
      </c>
      <c r="L2224" s="12" cm="1">
        <f t="array" ref="L2224:P2224">_xlfn.XLOOKUP(A2224,$A:$A,'Cleaned Medical Examiation data'!$B:$F)</f>
        <v>23</v>
      </c>
      <c r="M2224" s="12">
        <v>9.8800000000000008</v>
      </c>
      <c r="N2224" s="12" t="str">
        <v>NO</v>
      </c>
      <c r="O2224" s="12" t="str">
        <v>NO</v>
      </c>
      <c r="P2224" s="12" t="str">
        <v>NO</v>
      </c>
      <c r="Q2224" s="19" t="str" cm="1">
        <f t="array" ref="Q2224:T2224">_xlfn.XLOOKUP(A2224,$A:$A,'Cleaned Medical Examiation data'!$H:$K)</f>
        <v>NO</v>
      </c>
      <c r="R2224" s="48">
        <v>0</v>
      </c>
      <c r="S2224" s="45" t="str">
        <v>Normal Weight</v>
      </c>
      <c r="T2224" s="34" t="str">
        <v>Diabetes</v>
      </c>
    </row>
    <row r="2225" spans="1:20" ht="15.75">
      <c r="A2225" s="33" t="s">
        <v>2267</v>
      </c>
      <c r="B2225" s="7" t="str">
        <f>VLOOKUP(A2225,'Customer Names'!$A:$G,7,0)</f>
        <v>Mr</v>
      </c>
      <c r="C2225" s="7" t="str">
        <f>VLOOKUP(A2225,'Customer Names'!$A:$F,6,0)</f>
        <v>Robert</v>
      </c>
      <c r="D2225" s="7" t="str">
        <f>VLOOKUP(A2225,'Customer Names'!$A:$E,5,0)</f>
        <v>Walsh</v>
      </c>
      <c r="E2225" s="25" t="str">
        <f>VLOOKUP(A2225,'Cleaned Hospitalisation data'!$A:$K,7,0)</f>
        <v>2-Sep-1984</v>
      </c>
      <c r="F2225" s="12">
        <f>VLOOKUP(A2225,'Cleaned Hospitalisation data'!$A$1:$K$2336,8,0)</f>
        <v>38</v>
      </c>
      <c r="G2225" s="12">
        <f>VLOOKUP(A2225,'Cleaned Hospitalisation data'!$A:$K,2,0)</f>
        <v>3</v>
      </c>
      <c r="H2225" s="28">
        <f>VLOOKUP(A2225,'Cleaned Hospitalisation data'!$A$1:$K$2336,3,0)</f>
        <v>12091.34</v>
      </c>
      <c r="I2225" s="12" t="str">
        <f>VLOOKUP(A2225,'Cleaned Hospitalisation data'!$A$1:$K$2336,4,0)</f>
        <v>Tier - 3</v>
      </c>
      <c r="J2225" s="12" t="str">
        <f>VLOOKUP(A2225,'Cleaned Hospitalisation data'!$A$1:$K$2336,5,0)</f>
        <v>Tier - 2</v>
      </c>
      <c r="K2225" s="12" t="str">
        <f>VLOOKUP(A2225,'Cleaned Hospitalisation data'!$A$1:$K$2336,6,0)</f>
        <v>R1022</v>
      </c>
      <c r="L2225" s="12" cm="1">
        <f t="array" ref="L2225:P2225">_xlfn.XLOOKUP(A2225,$A:$A,'Cleaned Medical Examiation data'!$B:$F)</f>
        <v>38.25</v>
      </c>
      <c r="M2225" s="12">
        <v>6.2</v>
      </c>
      <c r="N2225" s="12" t="str">
        <v>NO</v>
      </c>
      <c r="O2225" s="12" t="str">
        <v>NO</v>
      </c>
      <c r="P2225" s="12" t="str">
        <v>NO</v>
      </c>
      <c r="Q2225" s="19" t="str" cm="1">
        <f t="array" ref="Q2225:T2225">_xlfn.XLOOKUP(A2225,$A:$A,'Cleaned Medical Examiation data'!$H:$K)</f>
        <v>NO</v>
      </c>
      <c r="R2225" s="48">
        <v>1</v>
      </c>
      <c r="S2225" s="45" t="str">
        <v>Obesity</v>
      </c>
      <c r="T2225" s="34" t="str">
        <v>Prediabetes</v>
      </c>
    </row>
    <row r="2226" spans="1:20" ht="15.75">
      <c r="A2226" s="33" t="s">
        <v>2268</v>
      </c>
      <c r="B2226" s="7" t="str">
        <f>VLOOKUP(A2226,'Customer Names'!$A:$G,7,0)</f>
        <v>Mr</v>
      </c>
      <c r="C2226" s="7" t="str">
        <f>VLOOKUP(A2226,'Customer Names'!$A:$F,6,0)</f>
        <v>Patrick R</v>
      </c>
      <c r="D2226" s="7" t="str">
        <f>VLOOKUP(A2226,'Customer Names'!$A:$E,5,0)</f>
        <v>Moran</v>
      </c>
      <c r="E2226" s="25" t="str">
        <f>VLOOKUP(A2226,'Cleaned Hospitalisation data'!$A:$K,7,0)</f>
        <v>4-Sep-1963</v>
      </c>
      <c r="F2226" s="12">
        <f>VLOOKUP(A2226,'Cleaned Hospitalisation data'!$A$1:$K$2336,8,0)</f>
        <v>59</v>
      </c>
      <c r="G2226" s="12">
        <f>VLOOKUP(A2226,'Cleaned Hospitalisation data'!$A:$K,2,0)</f>
        <v>1</v>
      </c>
      <c r="H2226" s="28">
        <f>VLOOKUP(A2226,'Cleaned Hospitalisation data'!$A$1:$K$2336,3,0)</f>
        <v>48970.25</v>
      </c>
      <c r="I2226" s="12" t="str">
        <f>VLOOKUP(A2226,'Cleaned Hospitalisation data'!$A$1:$K$2336,4,0)</f>
        <v>Tier - 1</v>
      </c>
      <c r="J2226" s="12" t="str">
        <f>VLOOKUP(A2226,'Cleaned Hospitalisation data'!$A$1:$K$2336,5,0)</f>
        <v>Tier - 2</v>
      </c>
      <c r="K2226" s="12" t="str">
        <f>VLOOKUP(A2226,'Cleaned Hospitalisation data'!$A$1:$K$2336,6,0)</f>
        <v>R1013</v>
      </c>
      <c r="L2226" s="12" cm="1">
        <f t="array" ref="L2226:P2226">_xlfn.XLOOKUP(A2226,$A:$A,'Cleaned Medical Examiation data'!$B:$F)</f>
        <v>41.14</v>
      </c>
      <c r="M2226" s="12">
        <v>9.58</v>
      </c>
      <c r="N2226" s="12" t="str">
        <v>YES</v>
      </c>
      <c r="O2226" s="12" t="str">
        <v>NO</v>
      </c>
      <c r="P2226" s="12" t="str">
        <v>YES</v>
      </c>
      <c r="Q2226" s="19" t="str" cm="1">
        <f t="array" ref="Q2226:T2226">_xlfn.XLOOKUP(A2226,$A:$A,'Cleaned Medical Examiation data'!$H:$K)</f>
        <v>YES</v>
      </c>
      <c r="R2226" s="48">
        <v>1</v>
      </c>
      <c r="S2226" s="45" t="str">
        <v>Obesity</v>
      </c>
      <c r="T2226" s="34" t="str">
        <v>Diabetes</v>
      </c>
    </row>
    <row r="2227" spans="1:20" ht="15.75">
      <c r="A2227" s="33" t="s">
        <v>2269</v>
      </c>
      <c r="B2227" s="7" t="str">
        <f>VLOOKUP(A2227,'Customer Names'!$A:$G,7,0)</f>
        <v>Ms</v>
      </c>
      <c r="C2227" s="7" t="str">
        <f>VLOOKUP(A2227,'Customer Names'!$A:$F,6,0)</f>
        <v>Abigail K</v>
      </c>
      <c r="D2227" s="7" t="str">
        <f>VLOOKUP(A2227,'Customer Names'!$A:$E,5,0)</f>
        <v>Mitchell</v>
      </c>
      <c r="E2227" s="25" t="str">
        <f>VLOOKUP(A2227,'Cleaned Hospitalisation data'!$A:$K,7,0)</f>
        <v>16-Sep-1979</v>
      </c>
      <c r="F2227" s="12">
        <f>VLOOKUP(A2227,'Cleaned Hospitalisation data'!$A$1:$K$2336,8,0)</f>
        <v>43</v>
      </c>
      <c r="G2227" s="12">
        <f>VLOOKUP(A2227,'Cleaned Hospitalisation data'!$A:$K,2,0)</f>
        <v>3</v>
      </c>
      <c r="H2227" s="28">
        <f>VLOOKUP(A2227,'Cleaned Hospitalisation data'!$A$1:$K$2336,3,0)</f>
        <v>40941.29</v>
      </c>
      <c r="I2227" s="12" t="str">
        <f>VLOOKUP(A2227,'Cleaned Hospitalisation data'!$A$1:$K$2336,4,0)</f>
        <v>Tier - 1</v>
      </c>
      <c r="J2227" s="12" t="str">
        <f>VLOOKUP(A2227,'Cleaned Hospitalisation data'!$A$1:$K$2336,5,0)</f>
        <v>Tier - 2</v>
      </c>
      <c r="K2227" s="12" t="str">
        <f>VLOOKUP(A2227,'Cleaned Hospitalisation data'!$A$1:$K$2336,6,0)</f>
        <v>R1013</v>
      </c>
      <c r="L2227" s="12" cm="1">
        <f t="array" ref="L2227:P2227">_xlfn.XLOOKUP(A2227,$A:$A,'Cleaned Medical Examiation data'!$B:$F)</f>
        <v>32.56</v>
      </c>
      <c r="M2227" s="12">
        <v>5.41</v>
      </c>
      <c r="N2227" s="12" t="str">
        <v>NO</v>
      </c>
      <c r="O2227" s="12" t="str">
        <v>NO</v>
      </c>
      <c r="P2227" s="12" t="str">
        <v>YES</v>
      </c>
      <c r="Q2227" s="19" t="str" cm="1">
        <f t="array" ref="Q2227:T2227">_xlfn.XLOOKUP(A2227,$A:$A,'Cleaned Medical Examiation data'!$H:$K)</f>
        <v>YES</v>
      </c>
      <c r="R2227" s="48">
        <v>1</v>
      </c>
      <c r="S2227" s="45" t="str">
        <v>Obesity</v>
      </c>
      <c r="T2227" s="34" t="str">
        <v>Normal</v>
      </c>
    </row>
    <row r="2228" spans="1:20" ht="15.75">
      <c r="A2228" s="33" t="s">
        <v>2270</v>
      </c>
      <c r="B2228" s="7" t="str">
        <f>VLOOKUP(A2228,'Customer Names'!$A:$G,7,0)</f>
        <v>Mrs</v>
      </c>
      <c r="C2228" s="7" t="str">
        <f>VLOOKUP(A2228,'Customer Names'!$A:$F,6,0)</f>
        <v>Alyssa</v>
      </c>
      <c r="D2228" s="7" t="str">
        <f>VLOOKUP(A2228,'Customer Names'!$A:$E,5,0)</f>
        <v>White</v>
      </c>
      <c r="E2228" s="25" t="str">
        <f>VLOOKUP(A2228,'Cleaned Hospitalisation data'!$A:$K,7,0)</f>
        <v>7-Sep-1986</v>
      </c>
      <c r="F2228" s="12">
        <f>VLOOKUP(A2228,'Cleaned Hospitalisation data'!$A$1:$K$2336,8,0)</f>
        <v>36</v>
      </c>
      <c r="G2228" s="12">
        <f>VLOOKUP(A2228,'Cleaned Hospitalisation data'!$A:$K,2,0)</f>
        <v>3</v>
      </c>
      <c r="H2228" s="28">
        <f>VLOOKUP(A2228,'Cleaned Hospitalisation data'!$A$1:$K$2336,3,0)</f>
        <v>12048.13</v>
      </c>
      <c r="I2228" s="12" t="str">
        <f>VLOOKUP(A2228,'Cleaned Hospitalisation data'!$A$1:$K$2336,4,0)</f>
        <v>Tier - 3</v>
      </c>
      <c r="J2228" s="12" t="str">
        <f>VLOOKUP(A2228,'Cleaned Hospitalisation data'!$A$1:$K$2336,5,0)</f>
        <v>Tier - 2</v>
      </c>
      <c r="K2228" s="12" t="str">
        <f>VLOOKUP(A2228,'Cleaned Hospitalisation data'!$A$1:$K$2336,6,0)</f>
        <v>R1026</v>
      </c>
      <c r="L2228" s="12" cm="1">
        <f t="array" ref="L2228:P2228">_xlfn.XLOOKUP(A2228,$A:$A,'Cleaned Medical Examiation data'!$B:$F)</f>
        <v>39.25</v>
      </c>
      <c r="M2228" s="12">
        <v>8.41</v>
      </c>
      <c r="N2228" s="12" t="str">
        <v>YES</v>
      </c>
      <c r="O2228" s="12" t="str">
        <v>NO</v>
      </c>
      <c r="P2228" s="12" t="str">
        <v>NO</v>
      </c>
      <c r="Q2228" s="19" t="str" cm="1">
        <f t="array" ref="Q2228:T2228">_xlfn.XLOOKUP(A2228,$A:$A,'Cleaned Medical Examiation data'!$H:$K)</f>
        <v>NO</v>
      </c>
      <c r="R2228" s="48">
        <v>1</v>
      </c>
      <c r="S2228" s="45" t="str">
        <v>Obesity</v>
      </c>
      <c r="T2228" s="34" t="str">
        <v>Diabetes</v>
      </c>
    </row>
    <row r="2229" spans="1:20" ht="15.75">
      <c r="A2229" s="33" t="s">
        <v>2271</v>
      </c>
      <c r="B2229" s="7" t="str">
        <f>VLOOKUP(A2229,'Customer Names'!$A:$G,7,0)</f>
        <v>Ms</v>
      </c>
      <c r="C2229" s="7" t="str">
        <f>VLOOKUP(A2229,'Customer Names'!$A:$F,6,0)</f>
        <v>Jessica E</v>
      </c>
      <c r="D2229" s="7" t="str">
        <f>VLOOKUP(A2229,'Customer Names'!$A:$E,5,0)</f>
        <v>Sheppard</v>
      </c>
      <c r="E2229" s="25" t="str">
        <f>VLOOKUP(A2229,'Cleaned Hospitalisation data'!$A:$K,7,0)</f>
        <v>24-Nov-1966</v>
      </c>
      <c r="F2229" s="12">
        <f>VLOOKUP(A2229,'Cleaned Hospitalisation data'!$A$1:$K$2336,8,0)</f>
        <v>56</v>
      </c>
      <c r="G2229" s="12">
        <f>VLOOKUP(A2229,'Cleaned Hospitalisation data'!$A:$K,2,0)</f>
        <v>1</v>
      </c>
      <c r="H2229" s="28">
        <f>VLOOKUP(A2229,'Cleaned Hospitalisation data'!$A$1:$K$2336,3,0)</f>
        <v>12044.34</v>
      </c>
      <c r="I2229" s="12" t="str">
        <f>VLOOKUP(A2229,'Cleaned Hospitalisation data'!$A$1:$K$2336,4,0)</f>
        <v>Tier - 3</v>
      </c>
      <c r="J2229" s="12" t="str">
        <f>VLOOKUP(A2229,'Cleaned Hospitalisation data'!$A$1:$K$2336,5,0)</f>
        <v>Tier - 1</v>
      </c>
      <c r="K2229" s="12" t="str">
        <f>VLOOKUP(A2229,'Cleaned Hospitalisation data'!$A$1:$K$2336,6,0)</f>
        <v>R1012</v>
      </c>
      <c r="L2229" s="12" cm="1">
        <f t="array" ref="L2229:P2229">_xlfn.XLOOKUP(A2229,$A:$A,'Cleaned Medical Examiation data'!$B:$F)</f>
        <v>26.6</v>
      </c>
      <c r="M2229" s="12">
        <v>5.07</v>
      </c>
      <c r="N2229" s="12" t="str">
        <v>YES</v>
      </c>
      <c r="O2229" s="12" t="str">
        <v>NO</v>
      </c>
      <c r="P2229" s="12" t="str">
        <v>NO</v>
      </c>
      <c r="Q2229" s="19" t="str" cm="1">
        <f t="array" ref="Q2229:T2229">_xlfn.XLOOKUP(A2229,$A:$A,'Cleaned Medical Examiation data'!$H:$K)</f>
        <v>NO</v>
      </c>
      <c r="R2229" s="48">
        <v>2</v>
      </c>
      <c r="S2229" s="45" t="str">
        <v>Over Weight</v>
      </c>
      <c r="T2229" s="34" t="str">
        <v>Normal</v>
      </c>
    </row>
    <row r="2230" spans="1:20" ht="15.75">
      <c r="A2230" s="33" t="s">
        <v>2272</v>
      </c>
      <c r="B2230" s="7" t="str">
        <f>VLOOKUP(A2230,'Customer Names'!$A:$G,7,0)</f>
        <v>Mr</v>
      </c>
      <c r="C2230" s="7" t="str">
        <f>VLOOKUP(A2230,'Customer Names'!$A:$F,6,0)</f>
        <v>Patrick J</v>
      </c>
      <c r="D2230" s="7" t="str">
        <f>VLOOKUP(A2230,'Customer Names'!$A:$E,5,0)</f>
        <v>Doran</v>
      </c>
      <c r="E2230" s="25" t="str">
        <f>VLOOKUP(A2230,'Cleaned Hospitalisation data'!$A:$K,7,0)</f>
        <v>16-Oct-1979</v>
      </c>
      <c r="F2230" s="12">
        <f>VLOOKUP(A2230,'Cleaned Hospitalisation data'!$A$1:$K$2336,8,0)</f>
        <v>43</v>
      </c>
      <c r="G2230" s="12">
        <f>VLOOKUP(A2230,'Cleaned Hospitalisation data'!$A:$K,2,0)</f>
        <v>2</v>
      </c>
      <c r="H2230" s="28">
        <f>VLOOKUP(A2230,'Cleaned Hospitalisation data'!$A$1:$K$2336,3,0)</f>
        <v>12035.18</v>
      </c>
      <c r="I2230" s="12" t="str">
        <f>VLOOKUP(A2230,'Cleaned Hospitalisation data'!$A$1:$K$2336,4,0)</f>
        <v>Tier - 3</v>
      </c>
      <c r="J2230" s="12" t="str">
        <f>VLOOKUP(A2230,'Cleaned Hospitalisation data'!$A$1:$K$2336,5,0)</f>
        <v>Tier - 3</v>
      </c>
      <c r="K2230" s="12" t="str">
        <f>VLOOKUP(A2230,'Cleaned Hospitalisation data'!$A$1:$K$2336,6,0)</f>
        <v>R1021</v>
      </c>
      <c r="L2230" s="12" cm="1">
        <f t="array" ref="L2230:P2230">_xlfn.XLOOKUP(A2230,$A:$A,'Cleaned Medical Examiation data'!$B:$F)</f>
        <v>35.700000000000003</v>
      </c>
      <c r="M2230" s="12">
        <v>4.0599999999999996</v>
      </c>
      <c r="N2230" s="12" t="str">
        <v>NO</v>
      </c>
      <c r="O2230" s="12" t="str">
        <v>NO</v>
      </c>
      <c r="P2230" s="12" t="str">
        <v>YES</v>
      </c>
      <c r="Q2230" s="19" t="str" cm="1">
        <f t="array" ref="Q2230:T2230">_xlfn.XLOOKUP(A2230,$A:$A,'Cleaned Medical Examiation data'!$H:$K)</f>
        <v>NO</v>
      </c>
      <c r="R2230" s="48">
        <v>1</v>
      </c>
      <c r="S2230" s="45" t="str">
        <v>Obesity</v>
      </c>
      <c r="T2230" s="34" t="str">
        <v>Normal</v>
      </c>
    </row>
    <row r="2231" spans="1:20" ht="15.75">
      <c r="A2231" s="33" t="s">
        <v>2273</v>
      </c>
      <c r="B2231" s="7" t="str">
        <f>VLOOKUP(A2231,'Customer Names'!$A:$G,7,0)</f>
        <v>Ms</v>
      </c>
      <c r="C2231" s="7" t="str">
        <f>VLOOKUP(A2231,'Customer Names'!$A:$F,6,0)</f>
        <v>Emilie</v>
      </c>
      <c r="D2231" s="7" t="str">
        <f>VLOOKUP(A2231,'Customer Names'!$A:$E,5,0)</f>
        <v>Labrosse</v>
      </c>
      <c r="E2231" s="25" t="str">
        <f>VLOOKUP(A2231,'Cleaned Hospitalisation data'!$A:$K,7,0)</f>
        <v>29-Oct-1965</v>
      </c>
      <c r="F2231" s="12">
        <f>VLOOKUP(A2231,'Cleaned Hospitalisation data'!$A$1:$K$2336,8,0)</f>
        <v>57</v>
      </c>
      <c r="G2231" s="12">
        <f>VLOOKUP(A2231,'Cleaned Hospitalisation data'!$A:$K,2,0)</f>
        <v>1</v>
      </c>
      <c r="H2231" s="28">
        <f>VLOOKUP(A2231,'Cleaned Hospitalisation data'!$A$1:$K$2336,3,0)</f>
        <v>12032.33</v>
      </c>
      <c r="I2231" s="12" t="str">
        <f>VLOOKUP(A2231,'Cleaned Hospitalisation data'!$A$1:$K$2336,4,0)</f>
        <v>Tier - 3</v>
      </c>
      <c r="J2231" s="12" t="str">
        <f>VLOOKUP(A2231,'Cleaned Hospitalisation data'!$A$1:$K$2336,5,0)</f>
        <v>Tier - 1</v>
      </c>
      <c r="K2231" s="12" t="str">
        <f>VLOOKUP(A2231,'Cleaned Hospitalisation data'!$A$1:$K$2336,6,0)</f>
        <v>R1011</v>
      </c>
      <c r="L2231" s="12" cm="1">
        <f t="array" ref="L2231:P2231">_xlfn.XLOOKUP(A2231,$A:$A,'Cleaned Medical Examiation data'!$B:$F)</f>
        <v>20.100000000000001</v>
      </c>
      <c r="M2231" s="12">
        <v>10.52</v>
      </c>
      <c r="N2231" s="12" t="str">
        <v>NO</v>
      </c>
      <c r="O2231" s="12" t="str">
        <v>NO</v>
      </c>
      <c r="P2231" s="12" t="str">
        <v>NO</v>
      </c>
      <c r="Q2231" s="19" t="str" cm="1">
        <f t="array" ref="Q2231:T2231">_xlfn.XLOOKUP(A2231,$A:$A,'Cleaned Medical Examiation data'!$H:$K)</f>
        <v>NO</v>
      </c>
      <c r="R2231" s="48">
        <v>0</v>
      </c>
      <c r="S2231" s="45" t="str">
        <v>Normal Weight</v>
      </c>
      <c r="T2231" s="34" t="str">
        <v>Diabetes</v>
      </c>
    </row>
    <row r="2232" spans="1:20" ht="15.75">
      <c r="A2232" s="33" t="s">
        <v>2274</v>
      </c>
      <c r="B2232" s="7" t="str">
        <f>VLOOKUP(A2232,'Customer Names'!$A:$G,7,0)</f>
        <v>Ms</v>
      </c>
      <c r="C2232" s="7" t="str">
        <f>VLOOKUP(A2232,'Customer Names'!$A:$F,6,0)</f>
        <v>Caitlin B</v>
      </c>
      <c r="D2232" s="7" t="str">
        <f>VLOOKUP(A2232,'Customer Names'!$A:$E,5,0)</f>
        <v>Thomas</v>
      </c>
      <c r="E2232" s="25" t="str">
        <f>VLOOKUP(A2232,'Cleaned Hospitalisation data'!$A:$K,7,0)</f>
        <v>9-Jun-1965</v>
      </c>
      <c r="F2232" s="12">
        <f>VLOOKUP(A2232,'Cleaned Hospitalisation data'!$A$1:$K$2336,8,0)</f>
        <v>57</v>
      </c>
      <c r="G2232" s="12">
        <f>VLOOKUP(A2232,'Cleaned Hospitalisation data'!$A:$K,2,0)</f>
        <v>0</v>
      </c>
      <c r="H2232" s="28">
        <f>VLOOKUP(A2232,'Cleaned Hospitalisation data'!$A$1:$K$2336,3,0)</f>
        <v>12029.29</v>
      </c>
      <c r="I2232" s="12" t="str">
        <f>VLOOKUP(A2232,'Cleaned Hospitalisation data'!$A$1:$K$2336,4,0)</f>
        <v>Tier - 3</v>
      </c>
      <c r="J2232" s="12" t="str">
        <f>VLOOKUP(A2232,'Cleaned Hospitalisation data'!$A$1:$K$2336,5,0)</f>
        <v>Tier - 2</v>
      </c>
      <c r="K2232" s="12" t="str">
        <f>VLOOKUP(A2232,'Cleaned Hospitalisation data'!$A$1:$K$2336,6,0)</f>
        <v>R1024</v>
      </c>
      <c r="L2232" s="12" cm="1">
        <f t="array" ref="L2232:P2232">_xlfn.XLOOKUP(A2232,$A:$A,'Cleaned Medical Examiation data'!$B:$F)</f>
        <v>22.23</v>
      </c>
      <c r="M2232" s="12">
        <v>9.65</v>
      </c>
      <c r="N2232" s="12" t="str">
        <v>NO</v>
      </c>
      <c r="O2232" s="12" t="str">
        <v>NO</v>
      </c>
      <c r="P2232" s="12" t="str">
        <v>NO</v>
      </c>
      <c r="Q2232" s="19" t="str" cm="1">
        <f t="array" ref="Q2232:T2232">_xlfn.XLOOKUP(A2232,$A:$A,'Cleaned Medical Examiation data'!$H:$K)</f>
        <v>NO</v>
      </c>
      <c r="R2232" s="48">
        <v>0</v>
      </c>
      <c r="S2232" s="45" t="str">
        <v>Normal Weight</v>
      </c>
      <c r="T2232" s="34" t="str">
        <v>Diabetes</v>
      </c>
    </row>
    <row r="2233" spans="1:20" ht="15.75">
      <c r="A2233" s="33" t="s">
        <v>2275</v>
      </c>
      <c r="B2233" s="7" t="str">
        <f>VLOOKUP(A2233,'Customer Names'!$A:$G,7,0)</f>
        <v>Mr</v>
      </c>
      <c r="C2233" s="7" t="str">
        <f>VLOOKUP(A2233,'Customer Names'!$A:$F,6,0)</f>
        <v>Joseph W</v>
      </c>
      <c r="D2233" s="7" t="str">
        <f>VLOOKUP(A2233,'Customer Names'!$A:$E,5,0)</f>
        <v>Lesniak</v>
      </c>
      <c r="E2233" s="25" t="str">
        <f>VLOOKUP(A2233,'Cleaned Hospitalisation data'!$A:$K,7,0)</f>
        <v>17-Oct-1982</v>
      </c>
      <c r="F2233" s="12">
        <f>VLOOKUP(A2233,'Cleaned Hospitalisation data'!$A$1:$K$2336,8,0)</f>
        <v>40</v>
      </c>
      <c r="G2233" s="12">
        <f>VLOOKUP(A2233,'Cleaned Hospitalisation data'!$A:$K,2,0)</f>
        <v>3</v>
      </c>
      <c r="H2233" s="28">
        <f>VLOOKUP(A2233,'Cleaned Hospitalisation data'!$A$1:$K$2336,3,0)</f>
        <v>12001.29</v>
      </c>
      <c r="I2233" s="12" t="str">
        <f>VLOOKUP(A2233,'Cleaned Hospitalisation data'!$A$1:$K$2336,4,0)</f>
        <v>Tier - 3</v>
      </c>
      <c r="J2233" s="12" t="str">
        <f>VLOOKUP(A2233,'Cleaned Hospitalisation data'!$A$1:$K$2336,5,0)</f>
        <v>Tier - 3</v>
      </c>
      <c r="K2233" s="12" t="str">
        <f>VLOOKUP(A2233,'Cleaned Hospitalisation data'!$A$1:$K$2336,6,0)</f>
        <v>R1021</v>
      </c>
      <c r="L2233" s="12" cm="1">
        <f t="array" ref="L2233:P2233">_xlfn.XLOOKUP(A2233,$A:$A,'Cleaned Medical Examiation data'!$B:$F)</f>
        <v>36.47</v>
      </c>
      <c r="M2233" s="12">
        <v>6.21</v>
      </c>
      <c r="N2233" s="12" t="str">
        <v>NO</v>
      </c>
      <c r="O2233" s="12" t="str">
        <v>NO</v>
      </c>
      <c r="P2233" s="12" t="str">
        <v>NO</v>
      </c>
      <c r="Q2233" s="19" t="str" cm="1">
        <f t="array" ref="Q2233:T2233">_xlfn.XLOOKUP(A2233,$A:$A,'Cleaned Medical Examiation data'!$H:$K)</f>
        <v>NO</v>
      </c>
      <c r="R2233" s="48">
        <v>0</v>
      </c>
      <c r="S2233" s="45" t="str">
        <v>Obesity</v>
      </c>
      <c r="T2233" s="34" t="str">
        <v>Prediabetes</v>
      </c>
    </row>
    <row r="2234" spans="1:20" ht="15.75">
      <c r="A2234" s="33" t="s">
        <v>2276</v>
      </c>
      <c r="B2234" s="7" t="str">
        <f>VLOOKUP(A2234,'Customer Names'!$A:$G,7,0)</f>
        <v>Ms</v>
      </c>
      <c r="C2234" s="7" t="str">
        <f>VLOOKUP(A2234,'Customer Names'!$A:$F,6,0)</f>
        <v>Wendy</v>
      </c>
      <c r="D2234" s="7" t="str">
        <f>VLOOKUP(A2234,'Customer Names'!$A:$E,5,0)</f>
        <v>Prowse</v>
      </c>
      <c r="E2234" s="25" t="str">
        <f>VLOOKUP(A2234,'Cleaned Hospitalisation data'!$A:$K,7,0)</f>
        <v>12-Dec-1993</v>
      </c>
      <c r="F2234" s="12">
        <f>VLOOKUP(A2234,'Cleaned Hospitalisation data'!$A$1:$K$2336,8,0)</f>
        <v>29</v>
      </c>
      <c r="G2234" s="12">
        <f>VLOOKUP(A2234,'Cleaned Hospitalisation data'!$A:$K,2,0)</f>
        <v>0</v>
      </c>
      <c r="H2234" s="28">
        <f>VLOOKUP(A2234,'Cleaned Hospitalisation data'!$A$1:$K$2336,3,0)</f>
        <v>11994.89</v>
      </c>
      <c r="I2234" s="12" t="str">
        <f>VLOOKUP(A2234,'Cleaned Hospitalisation data'!$A$1:$K$2336,4,0)</f>
        <v>Tier - 3</v>
      </c>
      <c r="J2234" s="12" t="str">
        <f>VLOOKUP(A2234,'Cleaned Hospitalisation data'!$A$1:$K$2336,5,0)</f>
        <v>Tier - 2</v>
      </c>
      <c r="K2234" s="12" t="str">
        <f>VLOOKUP(A2234,'Cleaned Hospitalisation data'!$A$1:$K$2336,6,0)</f>
        <v>R1012</v>
      </c>
      <c r="L2234" s="12" cm="1">
        <f t="array" ref="L2234:P2234">_xlfn.XLOOKUP(A2234,$A:$A,'Cleaned Medical Examiation data'!$B:$F)</f>
        <v>49.64</v>
      </c>
      <c r="M2234" s="12">
        <v>4.76</v>
      </c>
      <c r="N2234" s="12" t="str">
        <v>NO</v>
      </c>
      <c r="O2234" s="12" t="str">
        <v>NO</v>
      </c>
      <c r="P2234" s="12" t="str">
        <v>YES</v>
      </c>
      <c r="Q2234" s="19" t="str" cm="1">
        <f t="array" ref="Q2234:T2234">_xlfn.XLOOKUP(A2234,$A:$A,'Cleaned Medical Examiation data'!$H:$K)</f>
        <v>NO</v>
      </c>
      <c r="R2234" s="48">
        <v>1</v>
      </c>
      <c r="S2234" s="45" t="str">
        <v>Obesity</v>
      </c>
      <c r="T2234" s="34" t="str">
        <v>Normal</v>
      </c>
    </row>
    <row r="2235" spans="1:20" ht="15.75">
      <c r="A2235" s="33" t="s">
        <v>2277</v>
      </c>
      <c r="B2235" s="7" t="str">
        <f>VLOOKUP(A2235,'Customer Names'!$A:$G,7,0)</f>
        <v>Mrs</v>
      </c>
      <c r="C2235" s="7" t="str">
        <f>VLOOKUP(A2235,'Customer Names'!$A:$F,6,0)</f>
        <v>Leah L</v>
      </c>
      <c r="D2235" s="7" t="str">
        <f>VLOOKUP(A2235,'Customer Names'!$A:$E,5,0)</f>
        <v>Seigel</v>
      </c>
      <c r="E2235" s="25" t="str">
        <f>VLOOKUP(A2235,'Cleaned Hospitalisation data'!$A:$K,7,0)</f>
        <v>4-Jul-1983</v>
      </c>
      <c r="F2235" s="12">
        <f>VLOOKUP(A2235,'Cleaned Hospitalisation data'!$A$1:$K$2336,8,0)</f>
        <v>39</v>
      </c>
      <c r="G2235" s="12">
        <f>VLOOKUP(A2235,'Cleaned Hospitalisation data'!$A:$K,2,0)</f>
        <v>3</v>
      </c>
      <c r="H2235" s="28">
        <f>VLOOKUP(A2235,'Cleaned Hospitalisation data'!$A$1:$K$2336,3,0)</f>
        <v>11987.68</v>
      </c>
      <c r="I2235" s="12" t="str">
        <f>VLOOKUP(A2235,'Cleaned Hospitalisation data'!$A$1:$K$2336,4,0)</f>
        <v>Tier - 3</v>
      </c>
      <c r="J2235" s="12" t="str">
        <f>VLOOKUP(A2235,'Cleaned Hospitalisation data'!$A$1:$K$2336,5,0)</f>
        <v>Tier - 2</v>
      </c>
      <c r="K2235" s="12" t="str">
        <f>VLOOKUP(A2235,'Cleaned Hospitalisation data'!$A$1:$K$2336,6,0)</f>
        <v>R1026</v>
      </c>
      <c r="L2235" s="12" cm="1">
        <f t="array" ref="L2235:P2235">_xlfn.XLOOKUP(A2235,$A:$A,'Cleaned Medical Examiation data'!$B:$F)</f>
        <v>36.799999999999997</v>
      </c>
      <c r="M2235" s="12">
        <v>5.73</v>
      </c>
      <c r="N2235" s="12" t="str">
        <v>YES</v>
      </c>
      <c r="O2235" s="12" t="str">
        <v>NO</v>
      </c>
      <c r="P2235" s="12" t="str">
        <v>YES</v>
      </c>
      <c r="Q2235" s="19" t="str" cm="1">
        <f t="array" ref="Q2235:T2235">_xlfn.XLOOKUP(A2235,$A:$A,'Cleaned Medical Examiation data'!$H:$K)</f>
        <v>NO</v>
      </c>
      <c r="R2235" s="48">
        <v>1</v>
      </c>
      <c r="S2235" s="45" t="str">
        <v>Obesity</v>
      </c>
      <c r="T2235" s="34" t="str">
        <v>Prediabetes</v>
      </c>
    </row>
    <row r="2236" spans="1:20" ht="15.75">
      <c r="A2236" s="33" t="s">
        <v>2278</v>
      </c>
      <c r="B2236" s="7" t="str">
        <f>VLOOKUP(A2236,'Customer Names'!$A:$G,7,0)</f>
        <v>Mr</v>
      </c>
      <c r="C2236" s="7" t="str">
        <f>VLOOKUP(A2236,'Customer Names'!$A:$F,6,0)</f>
        <v>Wayne L</v>
      </c>
      <c r="D2236" s="7" t="str">
        <f>VLOOKUP(A2236,'Customer Names'!$A:$E,5,0)</f>
        <v>Blas</v>
      </c>
      <c r="E2236" s="25" t="str">
        <f>VLOOKUP(A2236,'Cleaned Hospitalisation data'!$A:$K,7,0)</f>
        <v>22-Dec-1967</v>
      </c>
      <c r="F2236" s="12">
        <f>VLOOKUP(A2236,'Cleaned Hospitalisation data'!$A$1:$K$2336,8,0)</f>
        <v>55</v>
      </c>
      <c r="G2236" s="12">
        <f>VLOOKUP(A2236,'Cleaned Hospitalisation data'!$A:$K,2,0)</f>
        <v>3</v>
      </c>
      <c r="H2236" s="28">
        <f>VLOOKUP(A2236,'Cleaned Hospitalisation data'!$A$1:$K$2336,3,0)</f>
        <v>11987.17</v>
      </c>
      <c r="I2236" s="12" t="str">
        <f>VLOOKUP(A2236,'Cleaned Hospitalisation data'!$A$1:$K$2336,4,0)</f>
        <v>Tier - 3</v>
      </c>
      <c r="J2236" s="12" t="str">
        <f>VLOOKUP(A2236,'Cleaned Hospitalisation data'!$A$1:$K$2336,5,0)</f>
        <v>Tier - 3</v>
      </c>
      <c r="K2236" s="12" t="str">
        <f>VLOOKUP(A2236,'Cleaned Hospitalisation data'!$A$1:$K$2336,6,0)</f>
        <v>R1013</v>
      </c>
      <c r="L2236" s="12" cm="1">
        <f t="array" ref="L2236:P2236">_xlfn.XLOOKUP(A2236,$A:$A,'Cleaned Medical Examiation data'!$B:$F)</f>
        <v>33.880000000000003</v>
      </c>
      <c r="M2236" s="12">
        <v>10.78</v>
      </c>
      <c r="N2236" s="12" t="str">
        <v>YES</v>
      </c>
      <c r="O2236" s="12" t="str">
        <v>NO</v>
      </c>
      <c r="P2236" s="12" t="str">
        <v>NO</v>
      </c>
      <c r="Q2236" s="19" t="str" cm="1">
        <f t="array" ref="Q2236:T2236">_xlfn.XLOOKUP(A2236,$A:$A,'Cleaned Medical Examiation data'!$H:$K)</f>
        <v>NO</v>
      </c>
      <c r="R2236" s="48">
        <v>0</v>
      </c>
      <c r="S2236" s="45" t="str">
        <v>Obesity</v>
      </c>
      <c r="T2236" s="34" t="str">
        <v>Diabetes</v>
      </c>
    </row>
    <row r="2237" spans="1:20" ht="15.75">
      <c r="A2237" s="33" t="s">
        <v>2279</v>
      </c>
      <c r="B2237" s="7" t="str">
        <f>VLOOKUP(A2237,'Customer Names'!$A:$G,7,0)</f>
        <v>Mr</v>
      </c>
      <c r="C2237" s="7" t="str">
        <f>VLOOKUP(A2237,'Customer Names'!$A:$F,6,0)</f>
        <v>Jason M</v>
      </c>
      <c r="D2237" s="7" t="str">
        <f>VLOOKUP(A2237,'Customer Names'!$A:$E,5,0)</f>
        <v>Simpson</v>
      </c>
      <c r="E2237" s="25" t="str">
        <f>VLOOKUP(A2237,'Cleaned Hospitalisation data'!$A:$K,7,0)</f>
        <v>29-Sep-1964</v>
      </c>
      <c r="F2237" s="12">
        <f>VLOOKUP(A2237,'Cleaned Hospitalisation data'!$A$1:$K$2336,8,0)</f>
        <v>58</v>
      </c>
      <c r="G2237" s="12">
        <f>VLOOKUP(A2237,'Cleaned Hospitalisation data'!$A:$K,2,0)</f>
        <v>1</v>
      </c>
      <c r="H2237" s="28">
        <f>VLOOKUP(A2237,'Cleaned Hospitalisation data'!$A$1:$K$2336,3,0)</f>
        <v>11946.63</v>
      </c>
      <c r="I2237" s="12" t="str">
        <f>VLOOKUP(A2237,'Cleaned Hospitalisation data'!$A$1:$K$2336,4,0)</f>
        <v>Tier - 3</v>
      </c>
      <c r="J2237" s="12" t="str">
        <f>VLOOKUP(A2237,'Cleaned Hospitalisation data'!$A$1:$K$2336,5,0)</f>
        <v>Tier - 2</v>
      </c>
      <c r="K2237" s="12" t="str">
        <f>VLOOKUP(A2237,'Cleaned Hospitalisation data'!$A$1:$K$2336,6,0)</f>
        <v>R1013</v>
      </c>
      <c r="L2237" s="12" cm="1">
        <f t="array" ref="L2237:P2237">_xlfn.XLOOKUP(A2237,$A:$A,'Cleaned Medical Examiation data'!$B:$F)</f>
        <v>32.01</v>
      </c>
      <c r="M2237" s="12">
        <v>5.08</v>
      </c>
      <c r="N2237" s="12" t="str">
        <v>YES</v>
      </c>
      <c r="O2237" s="12" t="str">
        <v>NO</v>
      </c>
      <c r="P2237" s="12" t="str">
        <v>NO</v>
      </c>
      <c r="Q2237" s="19" t="str" cm="1">
        <f t="array" ref="Q2237:T2237">_xlfn.XLOOKUP(A2237,$A:$A,'Cleaned Medical Examiation data'!$H:$K)</f>
        <v>NO</v>
      </c>
      <c r="R2237" s="48">
        <v>1</v>
      </c>
      <c r="S2237" s="45" t="str">
        <v>Obesity</v>
      </c>
      <c r="T2237" s="34" t="str">
        <v>Normal</v>
      </c>
    </row>
    <row r="2238" spans="1:20" ht="15.75">
      <c r="A2238" s="33" t="s">
        <v>2280</v>
      </c>
      <c r="B2238" s="7" t="str">
        <f>VLOOKUP(A2238,'Customer Names'!$A:$G,7,0)</f>
        <v>Ms</v>
      </c>
      <c r="C2238" s="7" t="str">
        <f>VLOOKUP(A2238,'Customer Names'!$A:$F,6,0)</f>
        <v>Hope</v>
      </c>
      <c r="D2238" s="7" t="str">
        <f>VLOOKUP(A2238,'Customer Names'!$A:$E,5,0)</f>
        <v>Cutler</v>
      </c>
      <c r="E2238" s="25" t="str">
        <f>VLOOKUP(A2238,'Cleaned Hospitalisation data'!$A:$K,7,0)</f>
        <v>4-Aug-1992</v>
      </c>
      <c r="F2238" s="12">
        <f>VLOOKUP(A2238,'Cleaned Hospitalisation data'!$A$1:$K$2336,8,0)</f>
        <v>30</v>
      </c>
      <c r="G2238" s="12">
        <f>VLOOKUP(A2238,'Cleaned Hospitalisation data'!$A:$K,2,0)</f>
        <v>3</v>
      </c>
      <c r="H2238" s="28">
        <f>VLOOKUP(A2238,'Cleaned Hospitalisation data'!$A$1:$K$2336,3,0)</f>
        <v>40932.43</v>
      </c>
      <c r="I2238" s="12" t="str">
        <f>VLOOKUP(A2238,'Cleaned Hospitalisation data'!$A$1:$K$2336,4,0)</f>
        <v>Tier - 1</v>
      </c>
      <c r="J2238" s="12" t="str">
        <f>VLOOKUP(A2238,'Cleaned Hospitalisation data'!$A$1:$K$2336,5,0)</f>
        <v>Tier - 2</v>
      </c>
      <c r="K2238" s="12" t="str">
        <f>VLOOKUP(A2238,'Cleaned Hospitalisation data'!$A$1:$K$2336,6,0)</f>
        <v>R1013</v>
      </c>
      <c r="L2238" s="12" cm="1">
        <f t="array" ref="L2238:P2238">_xlfn.XLOOKUP(A2238,$A:$A,'Cleaned Medical Examiation data'!$B:$F)</f>
        <v>39.049999999999997</v>
      </c>
      <c r="M2238" s="12">
        <v>6.06</v>
      </c>
      <c r="N2238" s="12" t="str">
        <v>NO</v>
      </c>
      <c r="O2238" s="12" t="str">
        <v>NO</v>
      </c>
      <c r="P2238" s="12" t="str">
        <v>NO</v>
      </c>
      <c r="Q2238" s="19" t="str" cm="1">
        <f t="array" ref="Q2238:T2238">_xlfn.XLOOKUP(A2238,$A:$A,'Cleaned Medical Examiation data'!$H:$K)</f>
        <v>YES</v>
      </c>
      <c r="R2238" s="48">
        <v>1</v>
      </c>
      <c r="S2238" s="45" t="str">
        <v>Obesity</v>
      </c>
      <c r="T2238" s="34" t="str">
        <v>Prediabetes</v>
      </c>
    </row>
    <row r="2239" spans="1:20" ht="15.75">
      <c r="A2239" s="33" t="s">
        <v>2281</v>
      </c>
      <c r="B2239" s="7" t="str">
        <f>VLOOKUP(A2239,'Customer Names'!$A:$G,7,0)</f>
        <v>Mr</v>
      </c>
      <c r="C2239" s="7" t="str">
        <f>VLOOKUP(A2239,'Customer Names'!$A:$F,6,0)</f>
        <v>Floris</v>
      </c>
      <c r="D2239" s="7" t="str">
        <f>VLOOKUP(A2239,'Customer Names'!$A:$E,5,0)</f>
        <v>Gierman</v>
      </c>
      <c r="E2239" s="25" t="str">
        <f>VLOOKUP(A2239,'Cleaned Hospitalisation data'!$A:$K,7,0)</f>
        <v>1-Nov-1965</v>
      </c>
      <c r="F2239" s="12">
        <f>VLOOKUP(A2239,'Cleaned Hospitalisation data'!$A$1:$K$2336,8,0)</f>
        <v>57</v>
      </c>
      <c r="G2239" s="12">
        <f>VLOOKUP(A2239,'Cleaned Hospitalisation data'!$A:$K,2,0)</f>
        <v>1</v>
      </c>
      <c r="H2239" s="28">
        <f>VLOOKUP(A2239,'Cleaned Hospitalisation data'!$A$1:$K$2336,3,0)</f>
        <v>11945.13</v>
      </c>
      <c r="I2239" s="12" t="str">
        <f>VLOOKUP(A2239,'Cleaned Hospitalisation data'!$A$1:$K$2336,4,0)</f>
        <v>Tier - 3</v>
      </c>
      <c r="J2239" s="12" t="str">
        <f>VLOOKUP(A2239,'Cleaned Hospitalisation data'!$A$1:$K$2336,5,0)</f>
        <v>Tier - 2</v>
      </c>
      <c r="K2239" s="12" t="str">
        <f>VLOOKUP(A2239,'Cleaned Hospitalisation data'!$A$1:$K$2336,6,0)</f>
        <v>R1012</v>
      </c>
      <c r="L2239" s="12" cm="1">
        <f t="array" ref="L2239:P2239">_xlfn.XLOOKUP(A2239,$A:$A,'Cleaned Medical Examiation data'!$B:$F)</f>
        <v>33.630000000000003</v>
      </c>
      <c r="M2239" s="12">
        <v>11.39</v>
      </c>
      <c r="N2239" s="12" t="str">
        <v>NO</v>
      </c>
      <c r="O2239" s="12" t="str">
        <v>NO</v>
      </c>
      <c r="P2239" s="12" t="str">
        <v>NO</v>
      </c>
      <c r="Q2239" s="19" t="str" cm="1">
        <f t="array" ref="Q2239:T2239">_xlfn.XLOOKUP(A2239,$A:$A,'Cleaned Medical Examiation data'!$H:$K)</f>
        <v>NO</v>
      </c>
      <c r="R2239" s="48">
        <v>0</v>
      </c>
      <c r="S2239" s="45" t="str">
        <v>Obesity</v>
      </c>
      <c r="T2239" s="34" t="str">
        <v>Diabetes</v>
      </c>
    </row>
    <row r="2240" spans="1:20" ht="15.75">
      <c r="A2240" s="33" t="s">
        <v>2282</v>
      </c>
      <c r="B2240" s="7" t="str">
        <f>VLOOKUP(A2240,'Customer Names'!$A:$G,7,0)</f>
        <v>Mr</v>
      </c>
      <c r="C2240" s="7" t="str">
        <f>VLOOKUP(A2240,'Customer Names'!$A:$F,6,0)</f>
        <v>Marc</v>
      </c>
      <c r="D2240" s="7" t="str">
        <f>VLOOKUP(A2240,'Customer Names'!$A:$E,5,0)</f>
        <v>Jeuland</v>
      </c>
      <c r="E2240" s="25" t="str">
        <f>VLOOKUP(A2240,'Cleaned Hospitalisation data'!$A:$K,7,0)</f>
        <v>25-Dec-1964</v>
      </c>
      <c r="F2240" s="12">
        <f>VLOOKUP(A2240,'Cleaned Hospitalisation data'!$A$1:$K$2336,8,0)</f>
        <v>58</v>
      </c>
      <c r="G2240" s="12">
        <f>VLOOKUP(A2240,'Cleaned Hospitalisation data'!$A:$K,2,0)</f>
        <v>0</v>
      </c>
      <c r="H2240" s="28">
        <f>VLOOKUP(A2240,'Cleaned Hospitalisation data'!$A$1:$K$2336,3,0)</f>
        <v>11944.59</v>
      </c>
      <c r="I2240" s="12" t="str">
        <f>VLOOKUP(A2240,'Cleaned Hospitalisation data'!$A$1:$K$2336,4,0)</f>
        <v>Tier - 3</v>
      </c>
      <c r="J2240" s="12" t="str">
        <f>VLOOKUP(A2240,'Cleaned Hospitalisation data'!$A$1:$K$2336,5,0)</f>
        <v>Tier - 2</v>
      </c>
      <c r="K2240" s="12" t="str">
        <f>VLOOKUP(A2240,'Cleaned Hospitalisation data'!$A$1:$K$2336,6,0)</f>
        <v>R1016</v>
      </c>
      <c r="L2240" s="12" cm="1">
        <f t="array" ref="L2240:P2240">_xlfn.XLOOKUP(A2240,$A:$A,'Cleaned Medical Examiation data'!$B:$F)</f>
        <v>34.865000000000002</v>
      </c>
      <c r="M2240" s="12">
        <v>5.35</v>
      </c>
      <c r="N2240" s="12" t="str">
        <v>YES</v>
      </c>
      <c r="O2240" s="12" t="str">
        <v>NO</v>
      </c>
      <c r="P2240" s="12" t="str">
        <v>NO</v>
      </c>
      <c r="Q2240" s="19" t="str" cm="1">
        <f t="array" ref="Q2240:T2240">_xlfn.XLOOKUP(A2240,$A:$A,'Cleaned Medical Examiation data'!$H:$K)</f>
        <v>NO</v>
      </c>
      <c r="R2240" s="48">
        <v>1</v>
      </c>
      <c r="S2240" s="45" t="str">
        <v>Obesity</v>
      </c>
      <c r="T2240" s="34" t="str">
        <v>Normal</v>
      </c>
    </row>
    <row r="2241" spans="1:20" ht="15.75">
      <c r="A2241" s="33" t="s">
        <v>2283</v>
      </c>
      <c r="B2241" s="7" t="str">
        <f>VLOOKUP(A2241,'Customer Names'!$A:$G,7,0)</f>
        <v>Mr</v>
      </c>
      <c r="C2241" s="7" t="str">
        <f>VLOOKUP(A2241,'Customer Names'!$A:$F,6,0)</f>
        <v>Christopher</v>
      </c>
      <c r="D2241" s="7" t="str">
        <f>VLOOKUP(A2241,'Customer Names'!$A:$E,5,0)</f>
        <v>Chorney</v>
      </c>
      <c r="E2241" s="25" t="str">
        <f>VLOOKUP(A2241,'Cleaned Hospitalisation data'!$A:$K,7,0)</f>
        <v>19-Oct-1991</v>
      </c>
      <c r="F2241" s="12">
        <f>VLOOKUP(A2241,'Cleaned Hospitalisation data'!$A$1:$K$2336,8,0)</f>
        <v>31</v>
      </c>
      <c r="G2241" s="12">
        <f>VLOOKUP(A2241,'Cleaned Hospitalisation data'!$A:$K,2,0)</f>
        <v>3</v>
      </c>
      <c r="H2241" s="28">
        <f>VLOOKUP(A2241,'Cleaned Hospitalisation data'!$A$1:$K$2336,3,0)</f>
        <v>11941.83</v>
      </c>
      <c r="I2241" s="12" t="str">
        <f>VLOOKUP(A2241,'Cleaned Hospitalisation data'!$A$1:$K$2336,4,0)</f>
        <v>Tier - 3</v>
      </c>
      <c r="J2241" s="12" t="str">
        <f>VLOOKUP(A2241,'Cleaned Hospitalisation data'!$A$1:$K$2336,5,0)</f>
        <v>Tier - 1</v>
      </c>
      <c r="K2241" s="12" t="str">
        <f>VLOOKUP(A2241,'Cleaned Hospitalisation data'!$A$1:$K$2336,6,0)</f>
        <v>R1023</v>
      </c>
      <c r="L2241" s="12" cm="1">
        <f t="array" ref="L2241:P2241">_xlfn.XLOOKUP(A2241,$A:$A,'Cleaned Medical Examiation data'!$B:$F)</f>
        <v>43.11</v>
      </c>
      <c r="M2241" s="12">
        <v>5.6</v>
      </c>
      <c r="N2241" s="12" t="str">
        <v>NO</v>
      </c>
      <c r="O2241" s="12" t="str">
        <v>NO</v>
      </c>
      <c r="P2241" s="12" t="str">
        <v>NO</v>
      </c>
      <c r="Q2241" s="19" t="str" cm="1">
        <f t="array" ref="Q2241:T2241">_xlfn.XLOOKUP(A2241,$A:$A,'Cleaned Medical Examiation data'!$H:$K)</f>
        <v>NO</v>
      </c>
      <c r="R2241" s="48">
        <v>0</v>
      </c>
      <c r="S2241" s="45" t="str">
        <v>Obesity</v>
      </c>
      <c r="T2241" s="34" t="str">
        <v>Normal</v>
      </c>
    </row>
    <row r="2242" spans="1:20" ht="15.75">
      <c r="A2242" s="33" t="s">
        <v>2284</v>
      </c>
      <c r="B2242" s="7" t="str">
        <f>VLOOKUP(A2242,'Customer Names'!$A:$G,7,0)</f>
        <v>Mr</v>
      </c>
      <c r="C2242" s="7" t="str">
        <f>VLOOKUP(A2242,'Customer Names'!$A:$F,6,0)</f>
        <v>Kevin</v>
      </c>
      <c r="D2242" s="7" t="str">
        <f>VLOOKUP(A2242,'Customer Names'!$A:$E,5,0)</f>
        <v>Rook</v>
      </c>
      <c r="E2242" s="25" t="str">
        <f>VLOOKUP(A2242,'Cleaned Hospitalisation data'!$A:$K,7,0)</f>
        <v>2-Aug-1964</v>
      </c>
      <c r="F2242" s="12">
        <f>VLOOKUP(A2242,'Cleaned Hospitalisation data'!$A$1:$K$2336,8,0)</f>
        <v>58</v>
      </c>
      <c r="G2242" s="12">
        <f>VLOOKUP(A2242,'Cleaned Hospitalisation data'!$A:$K,2,0)</f>
        <v>0</v>
      </c>
      <c r="H2242" s="28">
        <f>VLOOKUP(A2242,'Cleaned Hospitalisation data'!$A$1:$K$2336,3,0)</f>
        <v>11938.26</v>
      </c>
      <c r="I2242" s="12" t="str">
        <f>VLOOKUP(A2242,'Cleaned Hospitalisation data'!$A$1:$K$2336,4,0)</f>
        <v>Tier - 3</v>
      </c>
      <c r="J2242" s="12" t="str">
        <f>VLOOKUP(A2242,'Cleaned Hospitalisation data'!$A$1:$K$2336,5,0)</f>
        <v>Tier - 3</v>
      </c>
      <c r="K2242" s="12" t="str">
        <f>VLOOKUP(A2242,'Cleaned Hospitalisation data'!$A$1:$K$2336,6,0)</f>
        <v>R1019</v>
      </c>
      <c r="L2242" s="12" cm="1">
        <f t="array" ref="L2242:P2242">_xlfn.XLOOKUP(A2242,$A:$A,'Cleaned Medical Examiation data'!$B:$F)</f>
        <v>30.305</v>
      </c>
      <c r="M2242" s="12">
        <v>4.2699999999999996</v>
      </c>
      <c r="N2242" s="12" t="str">
        <v>YES</v>
      </c>
      <c r="O2242" s="12" t="str">
        <v>NO</v>
      </c>
      <c r="P2242" s="12" t="str">
        <v>NO</v>
      </c>
      <c r="Q2242" s="19" t="str" cm="1">
        <f t="array" ref="Q2242:T2242">_xlfn.XLOOKUP(A2242,$A:$A,'Cleaned Medical Examiation data'!$H:$K)</f>
        <v>NO</v>
      </c>
      <c r="R2242" s="48">
        <v>1</v>
      </c>
      <c r="S2242" s="45" t="str">
        <v>Obesity</v>
      </c>
      <c r="T2242" s="34" t="str">
        <v>Normal</v>
      </c>
    </row>
    <row r="2243" spans="1:20" ht="15.75">
      <c r="A2243" s="33" t="s">
        <v>2285</v>
      </c>
      <c r="B2243" s="7" t="str">
        <f>VLOOKUP(A2243,'Customer Names'!$A:$G,7,0)</f>
        <v>Mr</v>
      </c>
      <c r="C2243" s="7" t="str">
        <f>VLOOKUP(A2243,'Customer Names'!$A:$F,6,0)</f>
        <v>Aharon N</v>
      </c>
      <c r="D2243" s="7" t="str">
        <f>VLOOKUP(A2243,'Customer Names'!$A:$E,5,0)</f>
        <v>Wright</v>
      </c>
      <c r="E2243" s="25" t="str">
        <f>VLOOKUP(A2243,'Cleaned Hospitalisation data'!$A:$K,7,0)</f>
        <v>20-Dec-1964</v>
      </c>
      <c r="F2243" s="12">
        <f>VLOOKUP(A2243,'Cleaned Hospitalisation data'!$A$1:$K$2336,8,0)</f>
        <v>58</v>
      </c>
      <c r="G2243" s="12">
        <f>VLOOKUP(A2243,'Cleaned Hospitalisation data'!$A:$K,2,0)</f>
        <v>0</v>
      </c>
      <c r="H2243" s="28">
        <f>VLOOKUP(A2243,'Cleaned Hospitalisation data'!$A$1:$K$2336,3,0)</f>
        <v>11931.13</v>
      </c>
      <c r="I2243" s="12" t="str">
        <f>VLOOKUP(A2243,'Cleaned Hospitalisation data'!$A$1:$K$2336,4,0)</f>
        <v>Tier - 3</v>
      </c>
      <c r="J2243" s="12" t="str">
        <f>VLOOKUP(A2243,'Cleaned Hospitalisation data'!$A$1:$K$2336,5,0)</f>
        <v>Tier - 1</v>
      </c>
      <c r="K2243" s="12" t="str">
        <f>VLOOKUP(A2243,'Cleaned Hospitalisation data'!$A$1:$K$2336,6,0)</f>
        <v>R1019</v>
      </c>
      <c r="L2243" s="12" cm="1">
        <f t="array" ref="L2243:P2243">_xlfn.XLOOKUP(A2243,$A:$A,'Cleaned Medical Examiation data'!$B:$F)</f>
        <v>25.175000000000001</v>
      </c>
      <c r="M2243" s="12">
        <v>5.57</v>
      </c>
      <c r="N2243" s="12" t="str">
        <v>YES</v>
      </c>
      <c r="O2243" s="12" t="str">
        <v>NO</v>
      </c>
      <c r="P2243" s="12" t="str">
        <v>NO</v>
      </c>
      <c r="Q2243" s="19" t="str" cm="1">
        <f t="array" ref="Q2243:T2243">_xlfn.XLOOKUP(A2243,$A:$A,'Cleaned Medical Examiation data'!$H:$K)</f>
        <v>NO</v>
      </c>
      <c r="R2243" s="48">
        <v>1</v>
      </c>
      <c r="S2243" s="45" t="str">
        <v>Over Weight</v>
      </c>
      <c r="T2243" s="34" t="str">
        <v>Normal</v>
      </c>
    </row>
    <row r="2244" spans="1:20" ht="15.75">
      <c r="A2244" s="33" t="s">
        <v>2286</v>
      </c>
      <c r="B2244" s="7" t="str">
        <f>VLOOKUP(A2244,'Customer Names'!$A:$G,7,0)</f>
        <v>Mr</v>
      </c>
      <c r="C2244" s="7" t="str">
        <f>VLOOKUP(A2244,'Customer Names'!$A:$F,6,0)</f>
        <v>Lawrence D</v>
      </c>
      <c r="D2244" s="7" t="str">
        <f>VLOOKUP(A2244,'Customer Names'!$A:$E,5,0)</f>
        <v>Chin</v>
      </c>
      <c r="E2244" s="25" t="str">
        <f>VLOOKUP(A2244,'Cleaned Hospitalisation data'!$A:$K,7,0)</f>
        <v>19-Nov-1964</v>
      </c>
      <c r="F2244" s="12">
        <f>VLOOKUP(A2244,'Cleaned Hospitalisation data'!$A$1:$K$2336,8,0)</f>
        <v>58</v>
      </c>
      <c r="G2244" s="12">
        <f>VLOOKUP(A2244,'Cleaned Hospitalisation data'!$A:$K,2,0)</f>
        <v>0</v>
      </c>
      <c r="H2244" s="28">
        <f>VLOOKUP(A2244,'Cleaned Hospitalisation data'!$A$1:$K$2336,3,0)</f>
        <v>11918.2</v>
      </c>
      <c r="I2244" s="12" t="str">
        <f>VLOOKUP(A2244,'Cleaned Hospitalisation data'!$A$1:$K$2336,4,0)</f>
        <v>Tier - 3</v>
      </c>
      <c r="J2244" s="12" t="str">
        <f>VLOOKUP(A2244,'Cleaned Hospitalisation data'!$A$1:$K$2336,5,0)</f>
        <v>Tier - 1</v>
      </c>
      <c r="K2244" s="12" t="str">
        <f>VLOOKUP(A2244,'Cleaned Hospitalisation data'!$A$1:$K$2336,6,0)</f>
        <v>R1021</v>
      </c>
      <c r="L2244" s="12" cm="1">
        <f t="array" ref="L2244:P2244">_xlfn.XLOOKUP(A2244,$A:$A,'Cleaned Medical Examiation data'!$B:$F)</f>
        <v>26.8</v>
      </c>
      <c r="M2244" s="12">
        <v>5.68</v>
      </c>
      <c r="N2244" s="12" t="str">
        <v>YES</v>
      </c>
      <c r="O2244" s="12" t="str">
        <v>NO</v>
      </c>
      <c r="P2244" s="12" t="str">
        <v>NO</v>
      </c>
      <c r="Q2244" s="19" t="str" cm="1">
        <f t="array" ref="Q2244:T2244">_xlfn.XLOOKUP(A2244,$A:$A,'Cleaned Medical Examiation data'!$H:$K)</f>
        <v>NO</v>
      </c>
      <c r="R2244" s="48">
        <v>1</v>
      </c>
      <c r="S2244" s="45" t="str">
        <v>Over Weight</v>
      </c>
      <c r="T2244" s="34" t="str">
        <v>Normal</v>
      </c>
    </row>
    <row r="2245" spans="1:20" ht="15.75">
      <c r="A2245" s="33" t="s">
        <v>2287</v>
      </c>
      <c r="B2245" s="7" t="str">
        <f>VLOOKUP(A2245,'Customer Names'!$A:$G,7,0)</f>
        <v>Mr</v>
      </c>
      <c r="C2245" s="7" t="str">
        <f>VLOOKUP(A2245,'Customer Names'!$A:$F,6,0)</f>
        <v>Malcolm</v>
      </c>
      <c r="D2245" s="7" t="str">
        <f>VLOOKUP(A2245,'Customer Names'!$A:$E,5,0)</f>
        <v>White</v>
      </c>
      <c r="E2245" s="25" t="str">
        <f>VLOOKUP(A2245,'Cleaned Hospitalisation data'!$A:$K,7,0)</f>
        <v>2-Jun-2004</v>
      </c>
      <c r="F2245" s="12">
        <f>VLOOKUP(A2245,'Cleaned Hospitalisation data'!$A$1:$K$2336,8,0)</f>
        <v>19</v>
      </c>
      <c r="G2245" s="12">
        <f>VLOOKUP(A2245,'Cleaned Hospitalisation data'!$A:$K,2,0)</f>
        <v>2</v>
      </c>
      <c r="H2245" s="28">
        <f>VLOOKUP(A2245,'Cleaned Hospitalisation data'!$A$1:$K$2336,3,0)</f>
        <v>11884.05</v>
      </c>
      <c r="I2245" s="12" t="str">
        <f>VLOOKUP(A2245,'Cleaned Hospitalisation data'!$A$1:$K$2336,4,0)</f>
        <v>Tier - 3</v>
      </c>
      <c r="J2245" s="12" t="str">
        <f>VLOOKUP(A2245,'Cleaned Hospitalisation data'!$A$1:$K$2336,5,0)</f>
        <v>Tier - 3</v>
      </c>
      <c r="K2245" s="12" t="str">
        <f>VLOOKUP(A2245,'Cleaned Hospitalisation data'!$A$1:$K$2336,6,0)</f>
        <v>R1013</v>
      </c>
      <c r="L2245" s="12" cm="1">
        <f t="array" ref="L2245:P2245">_xlfn.XLOOKUP(A2245,$A:$A,'Cleaned Medical Examiation data'!$B:$F)</f>
        <v>21.78</v>
      </c>
      <c r="M2245" s="12">
        <v>5.3</v>
      </c>
      <c r="N2245" s="12" t="str">
        <v>NO</v>
      </c>
      <c r="O2245" s="12" t="str">
        <v>YES</v>
      </c>
      <c r="P2245" s="12" t="str">
        <v>NO</v>
      </c>
      <c r="Q2245" s="19" t="str" cm="1">
        <f t="array" ref="Q2245:T2245">_xlfn.XLOOKUP(A2245,$A:$A,'Cleaned Medical Examiation data'!$H:$K)</f>
        <v>NO</v>
      </c>
      <c r="R2245" s="48">
        <v>1</v>
      </c>
      <c r="S2245" s="45" t="str">
        <v>Normal Weight</v>
      </c>
      <c r="T2245" s="34" t="str">
        <v>Normal</v>
      </c>
    </row>
    <row r="2246" spans="1:20" ht="15.75">
      <c r="A2246" s="33" t="s">
        <v>2288</v>
      </c>
      <c r="B2246" s="7" t="str">
        <f>VLOOKUP(A2246,'Customer Names'!$A:$G,7,0)</f>
        <v>Ms</v>
      </c>
      <c r="C2246" s="7" t="str">
        <f>VLOOKUP(A2246,'Customer Names'!$A:$F,6,0)</f>
        <v>Anna E</v>
      </c>
      <c r="D2246" s="7" t="str">
        <f>VLOOKUP(A2246,'Customer Names'!$A:$E,5,0)</f>
        <v>Savage</v>
      </c>
      <c r="E2246" s="25" t="str">
        <f>VLOOKUP(A2246,'Cleaned Hospitalisation data'!$A:$K,7,0)</f>
        <v>29-Oct-1967</v>
      </c>
      <c r="F2246" s="12">
        <f>VLOOKUP(A2246,'Cleaned Hospitalisation data'!$A$1:$K$2336,8,0)</f>
        <v>55</v>
      </c>
      <c r="G2246" s="12">
        <f>VLOOKUP(A2246,'Cleaned Hospitalisation data'!$A:$K,2,0)</f>
        <v>2</v>
      </c>
      <c r="H2246" s="28">
        <f>VLOOKUP(A2246,'Cleaned Hospitalisation data'!$A$1:$K$2336,3,0)</f>
        <v>11881.97</v>
      </c>
      <c r="I2246" s="12" t="str">
        <f>VLOOKUP(A2246,'Cleaned Hospitalisation data'!$A$1:$K$2336,4,0)</f>
        <v>Tier - 3</v>
      </c>
      <c r="J2246" s="12" t="str">
        <f>VLOOKUP(A2246,'Cleaned Hospitalisation data'!$A$1:$K$2336,5,0)</f>
        <v>Tier - 1</v>
      </c>
      <c r="K2246" s="12" t="str">
        <f>VLOOKUP(A2246,'Cleaned Hospitalisation data'!$A$1:$K$2336,6,0)</f>
        <v>R1013</v>
      </c>
      <c r="L2246" s="12" cm="1">
        <f t="array" ref="L2246:P2246">_xlfn.XLOOKUP(A2246,$A:$A,'Cleaned Medical Examiation data'!$B:$F)</f>
        <v>30.14</v>
      </c>
      <c r="M2246" s="12">
        <v>9.4499999999999993</v>
      </c>
      <c r="N2246" s="12" t="str">
        <v>YES</v>
      </c>
      <c r="O2246" s="12" t="str">
        <v>NO</v>
      </c>
      <c r="P2246" s="12" t="str">
        <v>NO</v>
      </c>
      <c r="Q2246" s="19" t="str" cm="1">
        <f t="array" ref="Q2246:T2246">_xlfn.XLOOKUP(A2246,$A:$A,'Cleaned Medical Examiation data'!$H:$K)</f>
        <v>NO</v>
      </c>
      <c r="R2246" s="48">
        <v>0</v>
      </c>
      <c r="S2246" s="45" t="str">
        <v>Obesity</v>
      </c>
      <c r="T2246" s="34" t="str">
        <v>Diabetes</v>
      </c>
    </row>
    <row r="2247" spans="1:20" ht="15.75">
      <c r="A2247" s="33" t="s">
        <v>2289</v>
      </c>
      <c r="B2247" s="7" t="str">
        <f>VLOOKUP(A2247,'Customer Names'!$A:$G,7,0)</f>
        <v>Ms</v>
      </c>
      <c r="C2247" s="7" t="str">
        <f>VLOOKUP(A2247,'Customer Names'!$A:$F,6,0)</f>
        <v>Jenny</v>
      </c>
      <c r="D2247" s="7" t="str">
        <f>VLOOKUP(A2247,'Customer Names'!$A:$E,5,0)</f>
        <v>Hitchings</v>
      </c>
      <c r="E2247" s="25" t="str">
        <f>VLOOKUP(A2247,'Cleaned Hospitalisation data'!$A:$K,7,0)</f>
        <v>14-Jul-1967</v>
      </c>
      <c r="F2247" s="12">
        <f>VLOOKUP(A2247,'Cleaned Hospitalisation data'!$A$1:$K$2336,8,0)</f>
        <v>55</v>
      </c>
      <c r="G2247" s="12">
        <f>VLOOKUP(A2247,'Cleaned Hospitalisation data'!$A:$K,2,0)</f>
        <v>2</v>
      </c>
      <c r="H2247" s="28">
        <f>VLOOKUP(A2247,'Cleaned Hospitalisation data'!$A$1:$K$2336,3,0)</f>
        <v>11881.36</v>
      </c>
      <c r="I2247" s="12" t="str">
        <f>VLOOKUP(A2247,'Cleaned Hospitalisation data'!$A$1:$K$2336,4,0)</f>
        <v>Tier - 3</v>
      </c>
      <c r="J2247" s="12" t="str">
        <f>VLOOKUP(A2247,'Cleaned Hospitalisation data'!$A$1:$K$2336,5,0)</f>
        <v>Tier - 2</v>
      </c>
      <c r="K2247" s="12" t="str">
        <f>VLOOKUP(A2247,'Cleaned Hospitalisation data'!$A$1:$K$2336,6,0)</f>
        <v>R1011</v>
      </c>
      <c r="L2247" s="12" cm="1">
        <f t="array" ref="L2247:P2247">_xlfn.XLOOKUP(A2247,$A:$A,'Cleaned Medical Examiation data'!$B:$F)</f>
        <v>29.7</v>
      </c>
      <c r="M2247" s="12">
        <v>6.79</v>
      </c>
      <c r="N2247" s="12" t="str">
        <v>YES</v>
      </c>
      <c r="O2247" s="12" t="str">
        <v>NO</v>
      </c>
      <c r="P2247" s="12" t="str">
        <v>NO</v>
      </c>
      <c r="Q2247" s="19" t="str" cm="1">
        <f t="array" ref="Q2247:T2247">_xlfn.XLOOKUP(A2247,$A:$A,'Cleaned Medical Examiation data'!$H:$K)</f>
        <v>NO</v>
      </c>
      <c r="R2247" s="48">
        <v>0</v>
      </c>
      <c r="S2247" s="45" t="str">
        <v>Over Weight</v>
      </c>
      <c r="T2247" s="34" t="str">
        <v>Diabetes</v>
      </c>
    </row>
    <row r="2248" spans="1:20" ht="15.75">
      <c r="A2248" s="33" t="s">
        <v>2290</v>
      </c>
      <c r="B2248" s="7" t="str">
        <f>VLOOKUP(A2248,'Customer Names'!$A:$G,7,0)</f>
        <v>Ms</v>
      </c>
      <c r="C2248" s="7" t="str">
        <f>VLOOKUP(A2248,'Customer Names'!$A:$F,6,0)</f>
        <v>Melissa L</v>
      </c>
      <c r="D2248" s="7" t="str">
        <f>VLOOKUP(A2248,'Customer Names'!$A:$E,5,0)</f>
        <v>Truitt</v>
      </c>
      <c r="E2248" s="25" t="str">
        <f>VLOOKUP(A2248,'Cleaned Hospitalisation data'!$A:$K,7,0)</f>
        <v>24-Aug-1967</v>
      </c>
      <c r="F2248" s="12">
        <f>VLOOKUP(A2248,'Cleaned Hospitalisation data'!$A$1:$K$2336,8,0)</f>
        <v>55</v>
      </c>
      <c r="G2248" s="12">
        <f>VLOOKUP(A2248,'Cleaned Hospitalisation data'!$A:$K,2,0)</f>
        <v>1</v>
      </c>
      <c r="H2248" s="28">
        <f>VLOOKUP(A2248,'Cleaned Hospitalisation data'!$A$1:$K$2336,3,0)</f>
        <v>11879.1</v>
      </c>
      <c r="I2248" s="12" t="str">
        <f>VLOOKUP(A2248,'Cleaned Hospitalisation data'!$A$1:$K$2336,4,0)</f>
        <v>Tier - 3</v>
      </c>
      <c r="J2248" s="12" t="str">
        <f>VLOOKUP(A2248,'Cleaned Hospitalisation data'!$A$1:$K$2336,5,0)</f>
        <v>Tier - 3</v>
      </c>
      <c r="K2248" s="12" t="str">
        <f>VLOOKUP(A2248,'Cleaned Hospitalisation data'!$A$1:$K$2336,6,0)</f>
        <v>R1024</v>
      </c>
      <c r="L2248" s="12" cm="1">
        <f t="array" ref="L2248:P2248">_xlfn.XLOOKUP(A2248,$A:$A,'Cleaned Medical Examiation data'!$B:$F)</f>
        <v>32.395000000000003</v>
      </c>
      <c r="M2248" s="12">
        <v>11.1</v>
      </c>
      <c r="N2248" s="12" t="str">
        <v>YES</v>
      </c>
      <c r="O2248" s="12" t="str">
        <v>NO</v>
      </c>
      <c r="P2248" s="12" t="str">
        <v>NO</v>
      </c>
      <c r="Q2248" s="19" t="str" cm="1">
        <f t="array" ref="Q2248:T2248">_xlfn.XLOOKUP(A2248,$A:$A,'Cleaned Medical Examiation data'!$H:$K)</f>
        <v>NO</v>
      </c>
      <c r="R2248" s="48">
        <v>0</v>
      </c>
      <c r="S2248" s="45" t="str">
        <v>Obesity</v>
      </c>
      <c r="T2248" s="34" t="str">
        <v>Diabetes</v>
      </c>
    </row>
    <row r="2249" spans="1:20" ht="15.75">
      <c r="A2249" s="33" t="s">
        <v>2291</v>
      </c>
      <c r="B2249" s="7" t="str">
        <f>VLOOKUP(A2249,'Customer Names'!$A:$G,7,0)</f>
        <v>Ms</v>
      </c>
      <c r="C2249" s="7" t="str">
        <f>VLOOKUP(A2249,'Customer Names'!$A:$F,6,0)</f>
        <v>Elyse M</v>
      </c>
      <c r="D2249" s="7" t="str">
        <f>VLOOKUP(A2249,'Customer Names'!$A:$E,5,0)</f>
        <v>Derian</v>
      </c>
      <c r="E2249" s="25" t="str">
        <f>VLOOKUP(A2249,'Cleaned Hospitalisation data'!$A:$K,7,0)</f>
        <v>2-Jul-1999</v>
      </c>
      <c r="F2249" s="12">
        <f>VLOOKUP(A2249,'Cleaned Hospitalisation data'!$A$1:$K$2336,8,0)</f>
        <v>23</v>
      </c>
      <c r="G2249" s="12">
        <f>VLOOKUP(A2249,'Cleaned Hospitalisation data'!$A:$K,2,0)</f>
        <v>1</v>
      </c>
      <c r="H2249" s="28">
        <f>VLOOKUP(A2249,'Cleaned Hospitalisation data'!$A$1:$K$2336,3,0)</f>
        <v>40904.199999999997</v>
      </c>
      <c r="I2249" s="12" t="str">
        <f>VLOOKUP(A2249,'Cleaned Hospitalisation data'!$A$1:$K$2336,4,0)</f>
        <v>Tier - 1</v>
      </c>
      <c r="J2249" s="12" t="str">
        <f>VLOOKUP(A2249,'Cleaned Hospitalisation data'!$A$1:$K$2336,5,0)</f>
        <v>Tier - 1</v>
      </c>
      <c r="K2249" s="12" t="str">
        <f>VLOOKUP(A2249,'Cleaned Hospitalisation data'!$A$1:$K$2336,6,0)</f>
        <v>R1024</v>
      </c>
      <c r="L2249" s="12" cm="1">
        <f t="array" ref="L2249:P2249">_xlfn.XLOOKUP(A2249,$A:$A,'Cleaned Medical Examiation data'!$B:$F)</f>
        <v>42.75</v>
      </c>
      <c r="M2249" s="12">
        <v>4.22</v>
      </c>
      <c r="N2249" s="12" t="str">
        <v>NO</v>
      </c>
      <c r="O2249" s="12" t="str">
        <v>NO</v>
      </c>
      <c r="P2249" s="12" t="str">
        <v>NO</v>
      </c>
      <c r="Q2249" s="19" t="str" cm="1">
        <f t="array" ref="Q2249:T2249">_xlfn.XLOOKUP(A2249,$A:$A,'Cleaned Medical Examiation data'!$H:$K)</f>
        <v>YES</v>
      </c>
      <c r="R2249" s="48">
        <v>0</v>
      </c>
      <c r="S2249" s="45" t="str">
        <v>Obesity</v>
      </c>
      <c r="T2249" s="34" t="str">
        <v>Normal</v>
      </c>
    </row>
    <row r="2250" spans="1:20" ht="15.75">
      <c r="A2250" s="33" t="s">
        <v>2292</v>
      </c>
      <c r="B2250" s="7" t="str">
        <f>VLOOKUP(A2250,'Customer Names'!$A:$G,7,0)</f>
        <v>Ms</v>
      </c>
      <c r="C2250" s="7" t="str">
        <f>VLOOKUP(A2250,'Customer Names'!$A:$F,6,0)</f>
        <v>Chia J</v>
      </c>
      <c r="D2250" s="7" t="str">
        <f>VLOOKUP(A2250,'Customer Names'!$A:$E,5,0)</f>
        <v>Chang</v>
      </c>
      <c r="E2250" s="25" t="str">
        <f>VLOOKUP(A2250,'Cleaned Hospitalisation data'!$A:$K,7,0)</f>
        <v>7-Jul-1974</v>
      </c>
      <c r="F2250" s="12">
        <f>VLOOKUP(A2250,'Cleaned Hospitalisation data'!$A$1:$K$2336,8,0)</f>
        <v>48</v>
      </c>
      <c r="G2250" s="12">
        <f>VLOOKUP(A2250,'Cleaned Hospitalisation data'!$A:$K,2,0)</f>
        <v>0</v>
      </c>
      <c r="H2250" s="28">
        <f>VLOOKUP(A2250,'Cleaned Hospitalisation data'!$A$1:$K$2336,3,0)</f>
        <v>11858.56</v>
      </c>
      <c r="I2250" s="12" t="str">
        <f>VLOOKUP(A2250,'Cleaned Hospitalisation data'!$A$1:$K$2336,4,0)</f>
        <v>Tier - 3</v>
      </c>
      <c r="J2250" s="12" t="str">
        <f>VLOOKUP(A2250,'Cleaned Hospitalisation data'!$A$1:$K$2336,5,0)</f>
        <v>Tier - 3</v>
      </c>
      <c r="K2250" s="12" t="str">
        <f>VLOOKUP(A2250,'Cleaned Hospitalisation data'!$A$1:$K$2336,6,0)</f>
        <v>R1011</v>
      </c>
      <c r="L2250" s="12" cm="1">
        <f t="array" ref="L2250:P2250">_xlfn.XLOOKUP(A2250,$A:$A,'Cleaned Medical Examiation data'!$B:$F)</f>
        <v>36.64</v>
      </c>
      <c r="M2250" s="12">
        <v>7.26</v>
      </c>
      <c r="N2250" s="12" t="str">
        <v>NO</v>
      </c>
      <c r="O2250" s="12" t="str">
        <v>NO</v>
      </c>
      <c r="P2250" s="12" t="str">
        <v>NO</v>
      </c>
      <c r="Q2250" s="19" t="str" cm="1">
        <f t="array" ref="Q2250:T2250">_xlfn.XLOOKUP(A2250,$A:$A,'Cleaned Medical Examiation data'!$H:$K)</f>
        <v>NO</v>
      </c>
      <c r="R2250" s="48">
        <v>0</v>
      </c>
      <c r="S2250" s="45" t="str">
        <v>Obesity</v>
      </c>
      <c r="T2250" s="34" t="str">
        <v>Diabetes</v>
      </c>
    </row>
    <row r="2251" spans="1:20" ht="15.75">
      <c r="A2251" s="33" t="s">
        <v>2293</v>
      </c>
      <c r="B2251" s="7" t="str">
        <f>VLOOKUP(A2251,'Customer Names'!$A:$G,7,0)</f>
        <v>Ms</v>
      </c>
      <c r="C2251" s="7" t="str">
        <f>VLOOKUP(A2251,'Customer Names'!$A:$F,6,0)</f>
        <v>Laura A</v>
      </c>
      <c r="D2251" s="7" t="str">
        <f>VLOOKUP(A2251,'Customer Names'!$A:$E,5,0)</f>
        <v>Frey</v>
      </c>
      <c r="E2251" s="25" t="str">
        <f>VLOOKUP(A2251,'Cleaned Hospitalisation data'!$A:$K,7,0)</f>
        <v>29-Sep-1964</v>
      </c>
      <c r="F2251" s="12">
        <f>VLOOKUP(A2251,'Cleaned Hospitalisation data'!$A$1:$K$2336,8,0)</f>
        <v>58</v>
      </c>
      <c r="G2251" s="12">
        <f>VLOOKUP(A2251,'Cleaned Hospitalisation data'!$A:$K,2,0)</f>
        <v>0</v>
      </c>
      <c r="H2251" s="28">
        <f>VLOOKUP(A2251,'Cleaned Hospitalisation data'!$A$1:$K$2336,3,0)</f>
        <v>11856.41</v>
      </c>
      <c r="I2251" s="12" t="str">
        <f>VLOOKUP(A2251,'Cleaned Hospitalisation data'!$A$1:$K$2336,4,0)</f>
        <v>Tier - 3</v>
      </c>
      <c r="J2251" s="12" t="str">
        <f>VLOOKUP(A2251,'Cleaned Hospitalisation data'!$A$1:$K$2336,5,0)</f>
        <v>Tier - 2</v>
      </c>
      <c r="K2251" s="12" t="str">
        <f>VLOOKUP(A2251,'Cleaned Hospitalisation data'!$A$1:$K$2336,6,0)</f>
        <v>R1013</v>
      </c>
      <c r="L2251" s="12" cm="1">
        <f t="array" ref="L2251:P2251">_xlfn.XLOOKUP(A2251,$A:$A,'Cleaned Medical Examiation data'!$B:$F)</f>
        <v>39.049999999999997</v>
      </c>
      <c r="M2251" s="12">
        <v>5.27</v>
      </c>
      <c r="N2251" s="12" t="str">
        <v>YES</v>
      </c>
      <c r="O2251" s="12" t="str">
        <v>NO</v>
      </c>
      <c r="P2251" s="12" t="str">
        <v>NO</v>
      </c>
      <c r="Q2251" s="19" t="str" cm="1">
        <f t="array" ref="Q2251:T2251">_xlfn.XLOOKUP(A2251,$A:$A,'Cleaned Medical Examiation data'!$H:$K)</f>
        <v>NO</v>
      </c>
      <c r="R2251" s="48">
        <v>1</v>
      </c>
      <c r="S2251" s="45" t="str">
        <v>Obesity</v>
      </c>
      <c r="T2251" s="34" t="str">
        <v>Normal</v>
      </c>
    </row>
    <row r="2252" spans="1:20" ht="15.75">
      <c r="A2252" s="33" t="s">
        <v>2294</v>
      </c>
      <c r="B2252" s="7" t="str">
        <f>VLOOKUP(A2252,'Customer Names'!$A:$G,7,0)</f>
        <v>Ms</v>
      </c>
      <c r="C2252" s="7" t="str">
        <f>VLOOKUP(A2252,'Customer Names'!$A:$F,6,0)</f>
        <v>Aditi</v>
      </c>
      <c r="D2252" s="7" t="str">
        <f>VLOOKUP(A2252,'Customer Names'!$A:$E,5,0)</f>
        <v>Krishna</v>
      </c>
      <c r="E2252" s="25" t="str">
        <f>VLOOKUP(A2252,'Cleaned Hospitalisation data'!$A:$K,7,0)</f>
        <v>27-Jun-1964</v>
      </c>
      <c r="F2252" s="12">
        <f>VLOOKUP(A2252,'Cleaned Hospitalisation data'!$A$1:$K$2336,8,0)</f>
        <v>58</v>
      </c>
      <c r="G2252" s="12">
        <f>VLOOKUP(A2252,'Cleaned Hospitalisation data'!$A:$K,2,0)</f>
        <v>0</v>
      </c>
      <c r="H2252" s="28">
        <f>VLOOKUP(A2252,'Cleaned Hospitalisation data'!$A$1:$K$2336,3,0)</f>
        <v>11848.14</v>
      </c>
      <c r="I2252" s="12" t="str">
        <f>VLOOKUP(A2252,'Cleaned Hospitalisation data'!$A$1:$K$2336,4,0)</f>
        <v>Tier - 3</v>
      </c>
      <c r="J2252" s="12" t="str">
        <f>VLOOKUP(A2252,'Cleaned Hospitalisation data'!$A$1:$K$2336,5,0)</f>
        <v>Tier - 2</v>
      </c>
      <c r="K2252" s="12" t="str">
        <f>VLOOKUP(A2252,'Cleaned Hospitalisation data'!$A$1:$K$2336,6,0)</f>
        <v>R1011</v>
      </c>
      <c r="L2252" s="12" cm="1">
        <f t="array" ref="L2252:P2252">_xlfn.XLOOKUP(A2252,$A:$A,'Cleaned Medical Examiation data'!$B:$F)</f>
        <v>33.1</v>
      </c>
      <c r="M2252" s="12">
        <v>5.46</v>
      </c>
      <c r="N2252" s="12" t="str">
        <v>YES</v>
      </c>
      <c r="O2252" s="12" t="str">
        <v>NO</v>
      </c>
      <c r="P2252" s="12" t="str">
        <v>NO</v>
      </c>
      <c r="Q2252" s="19" t="str" cm="1">
        <f t="array" ref="Q2252:T2252">_xlfn.XLOOKUP(A2252,$A:$A,'Cleaned Medical Examiation data'!$H:$K)</f>
        <v>NO</v>
      </c>
      <c r="R2252" s="48">
        <v>1</v>
      </c>
      <c r="S2252" s="45" t="str">
        <v>Obesity</v>
      </c>
      <c r="T2252" s="34" t="str">
        <v>Normal</v>
      </c>
    </row>
    <row r="2253" spans="1:20" ht="15.75">
      <c r="A2253" s="33" t="s">
        <v>2295</v>
      </c>
      <c r="B2253" s="7" t="str">
        <f>VLOOKUP(A2253,'Customer Names'!$A:$G,7,0)</f>
        <v>Ms</v>
      </c>
      <c r="C2253" s="7" t="str">
        <f>VLOOKUP(A2253,'Customer Names'!$A:$F,6,0)</f>
        <v>Leah A</v>
      </c>
      <c r="D2253" s="7" t="str">
        <f>VLOOKUP(A2253,'Customer Names'!$A:$E,5,0)</f>
        <v>Maher</v>
      </c>
      <c r="E2253" s="25" t="str">
        <f>VLOOKUP(A2253,'Cleaned Hospitalisation data'!$A:$K,7,0)</f>
        <v>10-Nov-1965</v>
      </c>
      <c r="F2253" s="12">
        <f>VLOOKUP(A2253,'Cleaned Hospitalisation data'!$A$1:$K$2336,8,0)</f>
        <v>57</v>
      </c>
      <c r="G2253" s="12">
        <f>VLOOKUP(A2253,'Cleaned Hospitalisation data'!$A:$K,2,0)</f>
        <v>0</v>
      </c>
      <c r="H2253" s="28">
        <f>VLOOKUP(A2253,'Cleaned Hospitalisation data'!$A$1:$K$2336,3,0)</f>
        <v>11842.62</v>
      </c>
      <c r="I2253" s="12" t="str">
        <f>VLOOKUP(A2253,'Cleaned Hospitalisation data'!$A$1:$K$2336,4,0)</f>
        <v>Tier - 3</v>
      </c>
      <c r="J2253" s="12" t="str">
        <f>VLOOKUP(A2253,'Cleaned Hospitalisation data'!$A$1:$K$2336,5,0)</f>
        <v>Tier - 3</v>
      </c>
      <c r="K2253" s="12" t="str">
        <f>VLOOKUP(A2253,'Cleaned Hospitalisation data'!$A$1:$K$2336,6,0)</f>
        <v>R1012</v>
      </c>
      <c r="L2253" s="12" cm="1">
        <f t="array" ref="L2253:P2253">_xlfn.XLOOKUP(A2253,$A:$A,'Cleaned Medical Examiation data'!$B:$F)</f>
        <v>31.824999999999999</v>
      </c>
      <c r="M2253" s="12">
        <v>8.1300000000000008</v>
      </c>
      <c r="N2253" s="12" t="str">
        <v>NO</v>
      </c>
      <c r="O2253" s="12" t="str">
        <v>NO</v>
      </c>
      <c r="P2253" s="12" t="str">
        <v>NO</v>
      </c>
      <c r="Q2253" s="19" t="str" cm="1">
        <f t="array" ref="Q2253:T2253">_xlfn.XLOOKUP(A2253,$A:$A,'Cleaned Medical Examiation data'!$H:$K)</f>
        <v>NO</v>
      </c>
      <c r="R2253" s="48">
        <v>0</v>
      </c>
      <c r="S2253" s="45" t="str">
        <v>Obesity</v>
      </c>
      <c r="T2253" s="34" t="str">
        <v>Diabetes</v>
      </c>
    </row>
    <row r="2254" spans="1:20" ht="15.75">
      <c r="A2254" s="33" t="s">
        <v>2296</v>
      </c>
      <c r="B2254" s="7" t="str">
        <f>VLOOKUP(A2254,'Customer Names'!$A:$G,7,0)</f>
        <v>Ms</v>
      </c>
      <c r="C2254" s="7" t="str">
        <f>VLOOKUP(A2254,'Customer Names'!$A:$F,6,0)</f>
        <v>Marianne</v>
      </c>
      <c r="D2254" s="7" t="str">
        <f>VLOOKUP(A2254,'Customer Names'!$A:$E,5,0)</f>
        <v>Boivin</v>
      </c>
      <c r="E2254" s="25" t="str">
        <f>VLOOKUP(A2254,'Cleaned Hospitalisation data'!$A:$K,7,0)</f>
        <v>11-Jul-1964</v>
      </c>
      <c r="F2254" s="12">
        <f>VLOOKUP(A2254,'Cleaned Hospitalisation data'!$A$1:$K$2336,8,0)</f>
        <v>58</v>
      </c>
      <c r="G2254" s="12">
        <f>VLOOKUP(A2254,'Cleaned Hospitalisation data'!$A:$K,2,0)</f>
        <v>0</v>
      </c>
      <c r="H2254" s="28">
        <f>VLOOKUP(A2254,'Cleaned Hospitalisation data'!$A$1:$K$2336,3,0)</f>
        <v>11842.44</v>
      </c>
      <c r="I2254" s="12" t="str">
        <f>VLOOKUP(A2254,'Cleaned Hospitalisation data'!$A$1:$K$2336,4,0)</f>
        <v>Tier - 3</v>
      </c>
      <c r="J2254" s="12" t="str">
        <f>VLOOKUP(A2254,'Cleaned Hospitalisation data'!$A$1:$K$2336,5,0)</f>
        <v>Tier - 2</v>
      </c>
      <c r="K2254" s="12" t="str">
        <f>VLOOKUP(A2254,'Cleaned Hospitalisation data'!$A$1:$K$2336,6,0)</f>
        <v>R1011</v>
      </c>
      <c r="L2254" s="12" cm="1">
        <f t="array" ref="L2254:P2254">_xlfn.XLOOKUP(A2254,$A:$A,'Cleaned Medical Examiation data'!$B:$F)</f>
        <v>29</v>
      </c>
      <c r="M2254" s="12">
        <v>4.25</v>
      </c>
      <c r="N2254" s="12" t="str">
        <v>YES</v>
      </c>
      <c r="O2254" s="12" t="str">
        <v>NO</v>
      </c>
      <c r="P2254" s="12" t="str">
        <v>NO</v>
      </c>
      <c r="Q2254" s="19" t="str" cm="1">
        <f t="array" ref="Q2254:T2254">_xlfn.XLOOKUP(A2254,$A:$A,'Cleaned Medical Examiation data'!$H:$K)</f>
        <v>NO</v>
      </c>
      <c r="R2254" s="48">
        <v>1</v>
      </c>
      <c r="S2254" s="45" t="str">
        <v>Over Weight</v>
      </c>
      <c r="T2254" s="34" t="str">
        <v>Normal</v>
      </c>
    </row>
    <row r="2255" spans="1:20" ht="15.75">
      <c r="A2255" s="33" t="s">
        <v>2297</v>
      </c>
      <c r="B2255" s="7" t="str">
        <f>VLOOKUP(A2255,'Customer Names'!$A:$G,7,0)</f>
        <v>Ms</v>
      </c>
      <c r="C2255" s="7" t="str">
        <f>VLOOKUP(A2255,'Customer Names'!$A:$F,6,0)</f>
        <v>Carla</v>
      </c>
      <c r="D2255" s="7" t="str">
        <f>VLOOKUP(A2255,'Customer Names'!$A:$E,5,0)</f>
        <v>McAlister</v>
      </c>
      <c r="E2255" s="25" t="str">
        <f>VLOOKUP(A2255,'Cleaned Hospitalisation data'!$A:$K,7,0)</f>
        <v>25-Sep-1965</v>
      </c>
      <c r="F2255" s="12">
        <f>VLOOKUP(A2255,'Cleaned Hospitalisation data'!$A$1:$K$2336,8,0)</f>
        <v>57</v>
      </c>
      <c r="G2255" s="12">
        <f>VLOOKUP(A2255,'Cleaned Hospitalisation data'!$A:$K,2,0)</f>
        <v>0</v>
      </c>
      <c r="H2255" s="28">
        <f>VLOOKUP(A2255,'Cleaned Hospitalisation data'!$A$1:$K$2336,3,0)</f>
        <v>11840.78</v>
      </c>
      <c r="I2255" s="12" t="str">
        <f>VLOOKUP(A2255,'Cleaned Hospitalisation data'!$A$1:$K$2336,4,0)</f>
        <v>Tier - 3</v>
      </c>
      <c r="J2255" s="12" t="str">
        <f>VLOOKUP(A2255,'Cleaned Hospitalisation data'!$A$1:$K$2336,5,0)</f>
        <v>Tier - 2</v>
      </c>
      <c r="K2255" s="12" t="str">
        <f>VLOOKUP(A2255,'Cleaned Hospitalisation data'!$A$1:$K$2336,6,0)</f>
        <v>R1012</v>
      </c>
      <c r="L2255" s="12" cm="1">
        <f t="array" ref="L2255:P2255">_xlfn.XLOOKUP(A2255,$A:$A,'Cleaned Medical Examiation data'!$B:$F)</f>
        <v>30.495000000000001</v>
      </c>
      <c r="M2255" s="12">
        <v>8.68</v>
      </c>
      <c r="N2255" s="12" t="str">
        <v>NO</v>
      </c>
      <c r="O2255" s="12" t="str">
        <v>NO</v>
      </c>
      <c r="P2255" s="12" t="str">
        <v>NO</v>
      </c>
      <c r="Q2255" s="19" t="str" cm="1">
        <f t="array" ref="Q2255:T2255">_xlfn.XLOOKUP(A2255,$A:$A,'Cleaned Medical Examiation data'!$H:$K)</f>
        <v>NO</v>
      </c>
      <c r="R2255" s="48">
        <v>0</v>
      </c>
      <c r="S2255" s="45" t="str">
        <v>Obesity</v>
      </c>
      <c r="T2255" s="34" t="str">
        <v>Diabetes</v>
      </c>
    </row>
    <row r="2256" spans="1:20" ht="15.75">
      <c r="A2256" s="33" t="s">
        <v>2298</v>
      </c>
      <c r="B2256" s="7" t="str">
        <f>VLOOKUP(A2256,'Customer Names'!$A:$G,7,0)</f>
        <v>Ms</v>
      </c>
      <c r="C2256" s="7" t="str">
        <f>VLOOKUP(A2256,'Customer Names'!$A:$F,6,0)</f>
        <v>Oksana</v>
      </c>
      <c r="D2256" s="7" t="str">
        <f>VLOOKUP(A2256,'Customer Names'!$A:$E,5,0)</f>
        <v>Akhmedova</v>
      </c>
      <c r="E2256" s="25" t="str">
        <f>VLOOKUP(A2256,'Cleaned Hospitalisation data'!$A:$K,7,0)</f>
        <v>11-Sep-1964</v>
      </c>
      <c r="F2256" s="12">
        <f>VLOOKUP(A2256,'Cleaned Hospitalisation data'!$A$1:$K$2336,8,0)</f>
        <v>58</v>
      </c>
      <c r="G2256" s="12">
        <f>VLOOKUP(A2256,'Cleaned Hospitalisation data'!$A:$K,2,0)</f>
        <v>0</v>
      </c>
      <c r="H2256" s="28">
        <f>VLOOKUP(A2256,'Cleaned Hospitalisation data'!$A$1:$K$2336,3,0)</f>
        <v>11837.16</v>
      </c>
      <c r="I2256" s="12" t="str">
        <f>VLOOKUP(A2256,'Cleaned Hospitalisation data'!$A$1:$K$2336,4,0)</f>
        <v>Tier - 3</v>
      </c>
      <c r="J2256" s="12" t="str">
        <f>VLOOKUP(A2256,'Cleaned Hospitalisation data'!$A$1:$K$2336,5,0)</f>
        <v>Tier - 3</v>
      </c>
      <c r="K2256" s="12" t="str">
        <f>VLOOKUP(A2256,'Cleaned Hospitalisation data'!$A$1:$K$2336,6,0)</f>
        <v>R1011</v>
      </c>
      <c r="L2256" s="12" cm="1">
        <f t="array" ref="L2256:P2256">_xlfn.XLOOKUP(A2256,$A:$A,'Cleaned Medical Examiation data'!$B:$F)</f>
        <v>25.2</v>
      </c>
      <c r="M2256" s="12">
        <v>6.25</v>
      </c>
      <c r="N2256" s="12" t="str">
        <v>YES</v>
      </c>
      <c r="O2256" s="12" t="str">
        <v>NO</v>
      </c>
      <c r="P2256" s="12" t="str">
        <v>NO</v>
      </c>
      <c r="Q2256" s="19" t="str" cm="1">
        <f t="array" ref="Q2256:T2256">_xlfn.XLOOKUP(A2256,$A:$A,'Cleaned Medical Examiation data'!$H:$K)</f>
        <v>NO</v>
      </c>
      <c r="R2256" s="48">
        <v>1</v>
      </c>
      <c r="S2256" s="45" t="str">
        <v>Over Weight</v>
      </c>
      <c r="T2256" s="34" t="str">
        <v>Prediabetes</v>
      </c>
    </row>
    <row r="2257" spans="1:20" ht="15.75">
      <c r="A2257" s="33" t="s">
        <v>2299</v>
      </c>
      <c r="B2257" s="7" t="str">
        <f>VLOOKUP(A2257,'Customer Names'!$A:$G,7,0)</f>
        <v>Ms</v>
      </c>
      <c r="C2257" s="7" t="str">
        <f>VLOOKUP(A2257,'Customer Names'!$A:$F,6,0)</f>
        <v>Rebecca B</v>
      </c>
      <c r="D2257" s="7" t="str">
        <f>VLOOKUP(A2257,'Customer Names'!$A:$E,5,0)</f>
        <v>Tucker</v>
      </c>
      <c r="E2257" s="25" t="str">
        <f>VLOOKUP(A2257,'Cleaned Hospitalisation data'!$A:$K,7,0)</f>
        <v>27-Jun-1964</v>
      </c>
      <c r="F2257" s="12">
        <f>VLOOKUP(A2257,'Cleaned Hospitalisation data'!$A$1:$K$2336,8,0)</f>
        <v>58</v>
      </c>
      <c r="G2257" s="12">
        <f>VLOOKUP(A2257,'Cleaned Hospitalisation data'!$A:$K,2,0)</f>
        <v>0</v>
      </c>
      <c r="H2257" s="28">
        <f>VLOOKUP(A2257,'Cleaned Hospitalisation data'!$A$1:$K$2336,3,0)</f>
        <v>11833.78</v>
      </c>
      <c r="I2257" s="12" t="str">
        <f>VLOOKUP(A2257,'Cleaned Hospitalisation data'!$A$1:$K$2336,4,0)</f>
        <v>Tier - 3</v>
      </c>
      <c r="J2257" s="12" t="str">
        <f>VLOOKUP(A2257,'Cleaned Hospitalisation data'!$A$1:$K$2336,5,0)</f>
        <v>Tier - 3</v>
      </c>
      <c r="K2257" s="12" t="str">
        <f>VLOOKUP(A2257,'Cleaned Hospitalisation data'!$A$1:$K$2336,6,0)</f>
        <v>R1013</v>
      </c>
      <c r="L2257" s="12" cm="1">
        <f t="array" ref="L2257:P2257">_xlfn.XLOOKUP(A2257,$A:$A,'Cleaned Medical Examiation data'!$B:$F)</f>
        <v>22.77</v>
      </c>
      <c r="M2257" s="12">
        <v>4.47</v>
      </c>
      <c r="N2257" s="12" t="str">
        <v>YES</v>
      </c>
      <c r="O2257" s="12" t="str">
        <v>NO</v>
      </c>
      <c r="P2257" s="12" t="str">
        <v>NO</v>
      </c>
      <c r="Q2257" s="19" t="str" cm="1">
        <f t="array" ref="Q2257:T2257">_xlfn.XLOOKUP(A2257,$A:$A,'Cleaned Medical Examiation data'!$H:$K)</f>
        <v>NO</v>
      </c>
      <c r="R2257" s="48">
        <v>1</v>
      </c>
      <c r="S2257" s="45" t="str">
        <v>Normal Weight</v>
      </c>
      <c r="T2257" s="34" t="str">
        <v>Normal</v>
      </c>
    </row>
    <row r="2258" spans="1:20" ht="15.75">
      <c r="A2258" s="33" t="s">
        <v>2300</v>
      </c>
      <c r="B2258" s="7" t="str">
        <f>VLOOKUP(A2258,'Customer Names'!$A:$G,7,0)</f>
        <v>Ms</v>
      </c>
      <c r="C2258" s="7" t="str">
        <f>VLOOKUP(A2258,'Customer Names'!$A:$F,6,0)</f>
        <v>Maria A</v>
      </c>
      <c r="D2258" s="7" t="str">
        <f>VLOOKUP(A2258,'Customer Names'!$A:$E,5,0)</f>
        <v>Gramelspacher</v>
      </c>
      <c r="E2258" s="25" t="str">
        <f>VLOOKUP(A2258,'Cleaned Hospitalisation data'!$A:$K,7,0)</f>
        <v>3-Oct-1965</v>
      </c>
      <c r="F2258" s="12">
        <f>VLOOKUP(A2258,'Cleaned Hospitalisation data'!$A$1:$K$2336,8,0)</f>
        <v>57</v>
      </c>
      <c r="G2258" s="12">
        <f>VLOOKUP(A2258,'Cleaned Hospitalisation data'!$A:$K,2,0)</f>
        <v>0</v>
      </c>
      <c r="H2258" s="28">
        <f>VLOOKUP(A2258,'Cleaned Hospitalisation data'!$A$1:$K$2336,3,0)</f>
        <v>11830.61</v>
      </c>
      <c r="I2258" s="12" t="str">
        <f>VLOOKUP(A2258,'Cleaned Hospitalisation data'!$A$1:$K$2336,4,0)</f>
        <v>Tier - 3</v>
      </c>
      <c r="J2258" s="12" t="str">
        <f>VLOOKUP(A2258,'Cleaned Hospitalisation data'!$A$1:$K$2336,5,0)</f>
        <v>Tier - 1</v>
      </c>
      <c r="K2258" s="12" t="str">
        <f>VLOOKUP(A2258,'Cleaned Hospitalisation data'!$A$1:$K$2336,6,0)</f>
        <v>R1012</v>
      </c>
      <c r="L2258" s="12" cm="1">
        <f t="array" ref="L2258:P2258">_xlfn.XLOOKUP(A2258,$A:$A,'Cleaned Medical Examiation data'!$B:$F)</f>
        <v>23.18</v>
      </c>
      <c r="M2258" s="12">
        <v>8.31</v>
      </c>
      <c r="N2258" s="12" t="str">
        <v>NO</v>
      </c>
      <c r="O2258" s="12" t="str">
        <v>NO</v>
      </c>
      <c r="P2258" s="12" t="str">
        <v>NO</v>
      </c>
      <c r="Q2258" s="19" t="str" cm="1">
        <f t="array" ref="Q2258:T2258">_xlfn.XLOOKUP(A2258,$A:$A,'Cleaned Medical Examiation data'!$H:$K)</f>
        <v>NO</v>
      </c>
      <c r="R2258" s="48">
        <v>0</v>
      </c>
      <c r="S2258" s="45" t="str">
        <v>Normal Weight</v>
      </c>
      <c r="T2258" s="34" t="str">
        <v>Diabetes</v>
      </c>
    </row>
    <row r="2259" spans="1:20" ht="15.75">
      <c r="A2259" s="33" t="s">
        <v>2301</v>
      </c>
      <c r="B2259" s="7" t="str">
        <f>VLOOKUP(A2259,'Customer Names'!$A:$G,7,0)</f>
        <v>Mrs</v>
      </c>
      <c r="C2259" s="7" t="str">
        <f>VLOOKUP(A2259,'Customer Names'!$A:$F,6,0)</f>
        <v>Lisa M</v>
      </c>
      <c r="D2259" s="7" t="str">
        <f>VLOOKUP(A2259,'Customer Names'!$A:$E,5,0)</f>
        <v>Goldsmith</v>
      </c>
      <c r="E2259" s="25" t="str">
        <f>VLOOKUP(A2259,'Cleaned Hospitalisation data'!$A:$K,7,0)</f>
        <v>20-Nov-1982</v>
      </c>
      <c r="F2259" s="12">
        <f>VLOOKUP(A2259,'Cleaned Hospitalisation data'!$A$1:$K$2336,8,0)</f>
        <v>40</v>
      </c>
      <c r="G2259" s="12">
        <f>VLOOKUP(A2259,'Cleaned Hospitalisation data'!$A:$K,2,0)</f>
        <v>3</v>
      </c>
      <c r="H2259" s="28">
        <f>VLOOKUP(A2259,'Cleaned Hospitalisation data'!$A$1:$K$2336,3,0)</f>
        <v>11773.06</v>
      </c>
      <c r="I2259" s="12" t="str">
        <f>VLOOKUP(A2259,'Cleaned Hospitalisation data'!$A$1:$K$2336,4,0)</f>
        <v>Tier - 3</v>
      </c>
      <c r="J2259" s="12" t="str">
        <f>VLOOKUP(A2259,'Cleaned Hospitalisation data'!$A$1:$K$2336,5,0)</f>
        <v>Tier - 3</v>
      </c>
      <c r="K2259" s="12" t="str">
        <f>VLOOKUP(A2259,'Cleaned Hospitalisation data'!$A$1:$K$2336,6,0)</f>
        <v>R1026</v>
      </c>
      <c r="L2259" s="12" cm="1">
        <f t="array" ref="L2259:P2259">_xlfn.XLOOKUP(A2259,$A:$A,'Cleaned Medical Examiation data'!$B:$F)</f>
        <v>35.409999999999997</v>
      </c>
      <c r="M2259" s="12">
        <v>5.68</v>
      </c>
      <c r="N2259" s="12" t="str">
        <v>NO</v>
      </c>
      <c r="O2259" s="12" t="str">
        <v>NO</v>
      </c>
      <c r="P2259" s="12" t="str">
        <v>NO</v>
      </c>
      <c r="Q2259" s="19" t="str" cm="1">
        <f t="array" ref="Q2259:T2259">_xlfn.XLOOKUP(A2259,$A:$A,'Cleaned Medical Examiation data'!$H:$K)</f>
        <v>NO</v>
      </c>
      <c r="R2259" s="48">
        <v>0</v>
      </c>
      <c r="S2259" s="45" t="str">
        <v>Obesity</v>
      </c>
      <c r="T2259" s="34" t="str">
        <v>Normal</v>
      </c>
    </row>
    <row r="2260" spans="1:20" ht="15.75">
      <c r="A2260" s="33" t="s">
        <v>2302</v>
      </c>
      <c r="B2260" s="7" t="str">
        <f>VLOOKUP(A2260,'Customer Names'!$A:$G,7,0)</f>
        <v>Mr</v>
      </c>
      <c r="C2260" s="7" t="str">
        <f>VLOOKUP(A2260,'Customer Names'!$A:$F,6,0)</f>
        <v>Nicholas</v>
      </c>
      <c r="D2260" s="7" t="str">
        <f>VLOOKUP(A2260,'Customer Names'!$A:$E,5,0)</f>
        <v>Farina</v>
      </c>
      <c r="E2260" s="25" t="str">
        <f>VLOOKUP(A2260,'Cleaned Hospitalisation data'!$A:$K,7,0)</f>
        <v>10-Jun-1972</v>
      </c>
      <c r="F2260" s="12">
        <f>VLOOKUP(A2260,'Cleaned Hospitalisation data'!$A$1:$K$2336,8,0)</f>
        <v>50</v>
      </c>
      <c r="G2260" s="12">
        <f>VLOOKUP(A2260,'Cleaned Hospitalisation data'!$A:$K,2,0)</f>
        <v>0</v>
      </c>
      <c r="H2260" s="28">
        <f>VLOOKUP(A2260,'Cleaned Hospitalisation data'!$A$1:$K$2336,3,0)</f>
        <v>40817.85</v>
      </c>
      <c r="I2260" s="12" t="str">
        <f>VLOOKUP(A2260,'Cleaned Hospitalisation data'!$A$1:$K$2336,4,0)</f>
        <v>Tier - 1</v>
      </c>
      <c r="J2260" s="12" t="str">
        <f>VLOOKUP(A2260,'Cleaned Hospitalisation data'!$A$1:$K$2336,5,0)</f>
        <v>Tier - 3</v>
      </c>
      <c r="K2260" s="12" t="str">
        <f>VLOOKUP(A2260,'Cleaned Hospitalisation data'!$A$1:$K$2336,6,0)</f>
        <v>R1011</v>
      </c>
      <c r="L2260" s="12" cm="1">
        <f t="array" ref="L2260:P2260">_xlfn.XLOOKUP(A2260,$A:$A,'Cleaned Medical Examiation data'!$B:$F)</f>
        <v>50.58</v>
      </c>
      <c r="M2260" s="12">
        <v>5.12</v>
      </c>
      <c r="N2260" s="12" t="str">
        <v>NO</v>
      </c>
      <c r="O2260" s="12" t="str">
        <v>NO</v>
      </c>
      <c r="P2260" s="12" t="str">
        <v>NO</v>
      </c>
      <c r="Q2260" s="19" t="str" cm="1">
        <f t="array" ref="Q2260:T2260">_xlfn.XLOOKUP(A2260,$A:$A,'Cleaned Medical Examiation data'!$H:$K)</f>
        <v>YES</v>
      </c>
      <c r="R2260" s="48">
        <v>2</v>
      </c>
      <c r="S2260" s="45" t="str">
        <v>Obesity</v>
      </c>
      <c r="T2260" s="34" t="str">
        <v>Normal</v>
      </c>
    </row>
    <row r="2261" spans="1:20" ht="15.75">
      <c r="A2261" s="33" t="s">
        <v>2303</v>
      </c>
      <c r="B2261" s="7" t="str">
        <f>VLOOKUP(A2261,'Customer Names'!$A:$G,7,0)</f>
        <v>Mr</v>
      </c>
      <c r="C2261" s="7" t="str">
        <f>VLOOKUP(A2261,'Customer Names'!$A:$F,6,0)</f>
        <v>Steve Jr</v>
      </c>
      <c r="D2261" s="7" t="str">
        <f>VLOOKUP(A2261,'Customer Names'!$A:$E,5,0)</f>
        <v>Tranter</v>
      </c>
      <c r="E2261" s="25" t="str">
        <f>VLOOKUP(A2261,'Cleaned Hospitalisation data'!$A:$K,7,0)</f>
        <v>25-Jul-1966</v>
      </c>
      <c r="F2261" s="12">
        <f>VLOOKUP(A2261,'Cleaned Hospitalisation data'!$A$1:$K$2336,8,0)</f>
        <v>56</v>
      </c>
      <c r="G2261" s="12">
        <f>VLOOKUP(A2261,'Cleaned Hospitalisation data'!$A:$K,2,0)</f>
        <v>1</v>
      </c>
      <c r="H2261" s="28">
        <f>VLOOKUP(A2261,'Cleaned Hospitalisation data'!$A$1:$K$2336,3,0)</f>
        <v>11763</v>
      </c>
      <c r="I2261" s="12" t="str">
        <f>VLOOKUP(A2261,'Cleaned Hospitalisation data'!$A$1:$K$2336,4,0)</f>
        <v>Tier - 3</v>
      </c>
      <c r="J2261" s="12" t="str">
        <f>VLOOKUP(A2261,'Cleaned Hospitalisation data'!$A$1:$K$2336,5,0)</f>
        <v>Tier - 3</v>
      </c>
      <c r="K2261" s="12" t="str">
        <f>VLOOKUP(A2261,'Cleaned Hospitalisation data'!$A$1:$K$2336,6,0)</f>
        <v>R1016</v>
      </c>
      <c r="L2261" s="12" cm="1">
        <f t="array" ref="L2261:P2261">_xlfn.XLOOKUP(A2261,$A:$A,'Cleaned Medical Examiation data'!$B:$F)</f>
        <v>32.11</v>
      </c>
      <c r="M2261" s="12">
        <v>4.75</v>
      </c>
      <c r="N2261" s="12" t="str">
        <v>YES</v>
      </c>
      <c r="O2261" s="12" t="str">
        <v>NO</v>
      </c>
      <c r="P2261" s="12" t="str">
        <v>NO</v>
      </c>
      <c r="Q2261" s="19" t="str" cm="1">
        <f t="array" ref="Q2261:T2261">_xlfn.XLOOKUP(A2261,$A:$A,'Cleaned Medical Examiation data'!$H:$K)</f>
        <v>NO</v>
      </c>
      <c r="R2261" s="48">
        <v>2</v>
      </c>
      <c r="S2261" s="45" t="str">
        <v>Obesity</v>
      </c>
      <c r="T2261" s="34" t="str">
        <v>Normal</v>
      </c>
    </row>
    <row r="2262" spans="1:20" ht="15.75">
      <c r="A2262" s="33" t="s">
        <v>2304</v>
      </c>
      <c r="B2262" s="7" t="str">
        <f>VLOOKUP(A2262,'Customer Names'!$A:$G,7,0)</f>
        <v>Mrs</v>
      </c>
      <c r="C2262" s="7" t="str">
        <f>VLOOKUP(A2262,'Customer Names'!$A:$F,6,0)</f>
        <v>Tiffany</v>
      </c>
      <c r="D2262" s="7" t="str">
        <f>VLOOKUP(A2262,'Customer Names'!$A:$E,5,0)</f>
        <v>Tu</v>
      </c>
      <c r="E2262" s="25" t="str">
        <f>VLOOKUP(A2262,'Cleaned Hospitalisation data'!$A:$K,7,0)</f>
        <v>6-Nov-1979</v>
      </c>
      <c r="F2262" s="12">
        <f>VLOOKUP(A2262,'Cleaned Hospitalisation data'!$A$1:$K$2336,8,0)</f>
        <v>43</v>
      </c>
      <c r="G2262" s="12">
        <f>VLOOKUP(A2262,'Cleaned Hospitalisation data'!$A:$K,2,0)</f>
        <v>2</v>
      </c>
      <c r="H2262" s="28">
        <f>VLOOKUP(A2262,'Cleaned Hospitalisation data'!$A$1:$K$2336,3,0)</f>
        <v>11752.68</v>
      </c>
      <c r="I2262" s="12" t="str">
        <f>VLOOKUP(A2262,'Cleaned Hospitalisation data'!$A$1:$K$2336,4,0)</f>
        <v>Tier - 3</v>
      </c>
      <c r="J2262" s="12" t="str">
        <f>VLOOKUP(A2262,'Cleaned Hospitalisation data'!$A$1:$K$2336,5,0)</f>
        <v>Tier - 1</v>
      </c>
      <c r="K2262" s="12" t="str">
        <f>VLOOKUP(A2262,'Cleaned Hospitalisation data'!$A$1:$K$2336,6,0)</f>
        <v>R1026</v>
      </c>
      <c r="L2262" s="12" cm="1">
        <f t="array" ref="L2262:P2262">_xlfn.XLOOKUP(A2262,$A:$A,'Cleaned Medical Examiation data'!$B:$F)</f>
        <v>34.479999999999997</v>
      </c>
      <c r="M2262" s="12">
        <v>6.31</v>
      </c>
      <c r="N2262" s="12" t="str">
        <v>NO</v>
      </c>
      <c r="O2262" s="12" t="str">
        <v>NO</v>
      </c>
      <c r="P2262" s="12" t="str">
        <v>YES</v>
      </c>
      <c r="Q2262" s="19" t="str" cm="1">
        <f t="array" ref="Q2262:T2262">_xlfn.XLOOKUP(A2262,$A:$A,'Cleaned Medical Examiation data'!$H:$K)</f>
        <v>NO</v>
      </c>
      <c r="R2262" s="48">
        <v>1</v>
      </c>
      <c r="S2262" s="45" t="str">
        <v>Obesity</v>
      </c>
      <c r="T2262" s="34" t="str">
        <v>Prediabetes</v>
      </c>
    </row>
    <row r="2263" spans="1:20" ht="15.75">
      <c r="A2263" s="33" t="s">
        <v>2305</v>
      </c>
      <c r="B2263" s="7" t="str">
        <f>VLOOKUP(A2263,'Customer Names'!$A:$G,7,0)</f>
        <v>Mr</v>
      </c>
      <c r="C2263" s="7" t="str">
        <f>VLOOKUP(A2263,'Customer Names'!$A:$F,6,0)</f>
        <v>Greg</v>
      </c>
      <c r="D2263" s="7" t="str">
        <f>VLOOKUP(A2263,'Customer Names'!$A:$E,5,0)</f>
        <v>Kaczka</v>
      </c>
      <c r="E2263" s="25" t="str">
        <f>VLOOKUP(A2263,'Cleaned Hospitalisation data'!$A:$K,7,0)</f>
        <v>2-Dec-1964</v>
      </c>
      <c r="F2263" s="12">
        <f>VLOOKUP(A2263,'Cleaned Hospitalisation data'!$A$1:$K$2336,8,0)</f>
        <v>58</v>
      </c>
      <c r="G2263" s="12">
        <f>VLOOKUP(A2263,'Cleaned Hospitalisation data'!$A:$K,2,0)</f>
        <v>0</v>
      </c>
      <c r="H2263" s="28">
        <f>VLOOKUP(A2263,'Cleaned Hospitalisation data'!$A$1:$K$2336,3,0)</f>
        <v>11743.93</v>
      </c>
      <c r="I2263" s="12" t="str">
        <f>VLOOKUP(A2263,'Cleaned Hospitalisation data'!$A$1:$K$2336,4,0)</f>
        <v>Tier - 3</v>
      </c>
      <c r="J2263" s="12" t="str">
        <f>VLOOKUP(A2263,'Cleaned Hospitalisation data'!$A$1:$K$2336,5,0)</f>
        <v>Tier - 1</v>
      </c>
      <c r="K2263" s="12" t="str">
        <f>VLOOKUP(A2263,'Cleaned Hospitalisation data'!$A$1:$K$2336,6,0)</f>
        <v>R1012</v>
      </c>
      <c r="L2263" s="12" cm="1">
        <f t="array" ref="L2263:P2263">_xlfn.XLOOKUP(A2263,$A:$A,'Cleaned Medical Examiation data'!$B:$F)</f>
        <v>34.39</v>
      </c>
      <c r="M2263" s="12">
        <v>6.28</v>
      </c>
      <c r="N2263" s="12" t="str">
        <v>YES</v>
      </c>
      <c r="O2263" s="12" t="str">
        <v>NO</v>
      </c>
      <c r="P2263" s="12" t="str">
        <v>NO</v>
      </c>
      <c r="Q2263" s="19" t="str" cm="1">
        <f t="array" ref="Q2263:T2263">_xlfn.XLOOKUP(A2263,$A:$A,'Cleaned Medical Examiation data'!$H:$K)</f>
        <v>NO</v>
      </c>
      <c r="R2263" s="48">
        <v>1</v>
      </c>
      <c r="S2263" s="45" t="str">
        <v>Obesity</v>
      </c>
      <c r="T2263" s="34" t="str">
        <v>Prediabetes</v>
      </c>
    </row>
    <row r="2264" spans="1:20" ht="15.75">
      <c r="A2264" s="33" t="s">
        <v>2306</v>
      </c>
      <c r="B2264" s="7" t="str">
        <f>VLOOKUP(A2264,'Customer Names'!$A:$G,7,0)</f>
        <v>Mr</v>
      </c>
      <c r="C2264" s="7" t="str">
        <f>VLOOKUP(A2264,'Customer Names'!$A:$F,6,0)</f>
        <v>Dale</v>
      </c>
      <c r="D2264" s="7" t="str">
        <f>VLOOKUP(A2264,'Customer Names'!$A:$E,5,0)</f>
        <v>Hunter</v>
      </c>
      <c r="E2264" s="25" t="str">
        <f>VLOOKUP(A2264,'Cleaned Hospitalisation data'!$A:$K,7,0)</f>
        <v>9-Jun-1963</v>
      </c>
      <c r="F2264" s="12">
        <f>VLOOKUP(A2264,'Cleaned Hospitalisation data'!$A$1:$K$2336,8,0)</f>
        <v>59</v>
      </c>
      <c r="G2264" s="12">
        <f>VLOOKUP(A2264,'Cleaned Hospitalisation data'!$A:$K,2,0)</f>
        <v>0</v>
      </c>
      <c r="H2264" s="28">
        <f>VLOOKUP(A2264,'Cleaned Hospitalisation data'!$A$1:$K$2336,3,0)</f>
        <v>11743.3</v>
      </c>
      <c r="I2264" s="12" t="str">
        <f>VLOOKUP(A2264,'Cleaned Hospitalisation data'!$A$1:$K$2336,4,0)</f>
        <v>Tier - 3</v>
      </c>
      <c r="J2264" s="12" t="str">
        <f>VLOOKUP(A2264,'Cleaned Hospitalisation data'!$A$1:$K$2336,5,0)</f>
        <v>Tier - 3</v>
      </c>
      <c r="K2264" s="12" t="str">
        <f>VLOOKUP(A2264,'Cleaned Hospitalisation data'!$A$1:$K$2336,6,0)</f>
        <v>R1013</v>
      </c>
      <c r="L2264" s="12" cm="1">
        <f t="array" ref="L2264:P2264">_xlfn.XLOOKUP(A2264,$A:$A,'Cleaned Medical Examiation data'!$B:$F)</f>
        <v>26.4</v>
      </c>
      <c r="M2264" s="12">
        <v>9.2899999999999991</v>
      </c>
      <c r="N2264" s="12" t="str">
        <v>YES</v>
      </c>
      <c r="O2264" s="12" t="str">
        <v>NO</v>
      </c>
      <c r="P2264" s="12" t="str">
        <v>YES</v>
      </c>
      <c r="Q2264" s="19" t="str" cm="1">
        <f t="array" ref="Q2264:T2264">_xlfn.XLOOKUP(A2264,$A:$A,'Cleaned Medical Examiation data'!$H:$K)</f>
        <v>NO</v>
      </c>
      <c r="R2264" s="48">
        <v>1</v>
      </c>
      <c r="S2264" s="45" t="str">
        <v>Over Weight</v>
      </c>
      <c r="T2264" s="34" t="str">
        <v>Diabetes</v>
      </c>
    </row>
    <row r="2265" spans="1:20" ht="15.75">
      <c r="A2265" s="33" t="s">
        <v>2307</v>
      </c>
      <c r="B2265" s="7" t="str">
        <f>VLOOKUP(A2265,'Customer Names'!$A:$G,7,0)</f>
        <v>Ms</v>
      </c>
      <c r="C2265" s="7" t="str">
        <f>VLOOKUP(A2265,'Customer Names'!$A:$F,6,0)</f>
        <v>Brittany A</v>
      </c>
      <c r="D2265" s="7" t="str">
        <f>VLOOKUP(A2265,'Customer Names'!$A:$E,5,0)</f>
        <v>Moran</v>
      </c>
      <c r="E2265" s="25" t="str">
        <f>VLOOKUP(A2265,'Cleaned Hospitalisation data'!$A:$K,7,0)</f>
        <v>12-Nov-1969</v>
      </c>
      <c r="F2265" s="12">
        <f>VLOOKUP(A2265,'Cleaned Hospitalisation data'!$A$1:$K$2336,8,0)</f>
        <v>53</v>
      </c>
      <c r="G2265" s="12">
        <f>VLOOKUP(A2265,'Cleaned Hospitalisation data'!$A:$K,2,0)</f>
        <v>3</v>
      </c>
      <c r="H2265" s="28">
        <f>VLOOKUP(A2265,'Cleaned Hospitalisation data'!$A$1:$K$2336,3,0)</f>
        <v>11741.73</v>
      </c>
      <c r="I2265" s="12" t="str">
        <f>VLOOKUP(A2265,'Cleaned Hospitalisation data'!$A$1:$K$2336,4,0)</f>
        <v>Tier - 3</v>
      </c>
      <c r="J2265" s="12" t="str">
        <f>VLOOKUP(A2265,'Cleaned Hospitalisation data'!$A$1:$K$2336,5,0)</f>
        <v>Tier - 1</v>
      </c>
      <c r="K2265" s="12" t="str">
        <f>VLOOKUP(A2265,'Cleaned Hospitalisation data'!$A$1:$K$2336,6,0)</f>
        <v>R1011</v>
      </c>
      <c r="L2265" s="12" cm="1">
        <f t="array" ref="L2265:P2265">_xlfn.XLOOKUP(A2265,$A:$A,'Cleaned Medical Examiation data'!$B:$F)</f>
        <v>28.1</v>
      </c>
      <c r="M2265" s="12">
        <v>5.79</v>
      </c>
      <c r="N2265" s="12" t="str">
        <v>YES</v>
      </c>
      <c r="O2265" s="12" t="str">
        <v>NO</v>
      </c>
      <c r="P2265" s="12" t="str">
        <v>YES</v>
      </c>
      <c r="Q2265" s="19" t="str" cm="1">
        <f t="array" ref="Q2265:T2265">_xlfn.XLOOKUP(A2265,$A:$A,'Cleaned Medical Examiation data'!$H:$K)</f>
        <v>NO</v>
      </c>
      <c r="R2265" s="48">
        <v>1</v>
      </c>
      <c r="S2265" s="45" t="str">
        <v>Over Weight</v>
      </c>
      <c r="T2265" s="34" t="str">
        <v>Prediabetes</v>
      </c>
    </row>
    <row r="2266" spans="1:20" ht="15.75">
      <c r="A2266" s="33" t="s">
        <v>2308</v>
      </c>
      <c r="B2266" s="7" t="str">
        <f>VLOOKUP(A2266,'Customer Names'!$A:$G,7,0)</f>
        <v>Mr</v>
      </c>
      <c r="C2266" s="7" t="str">
        <f>VLOOKUP(A2266,'Customer Names'!$A:$F,6,0)</f>
        <v>Robert S</v>
      </c>
      <c r="D2266" s="7" t="str">
        <f>VLOOKUP(A2266,'Customer Names'!$A:$E,5,0)</f>
        <v>Ashby</v>
      </c>
      <c r="E2266" s="25" t="str">
        <f>VLOOKUP(A2266,'Cleaned Hospitalisation data'!$A:$K,7,0)</f>
        <v>5-Sep-1988</v>
      </c>
      <c r="F2266" s="12">
        <f>VLOOKUP(A2266,'Cleaned Hospitalisation data'!$A$1:$K$2336,8,0)</f>
        <v>34</v>
      </c>
      <c r="G2266" s="12">
        <f>VLOOKUP(A2266,'Cleaned Hospitalisation data'!$A:$K,2,0)</f>
        <v>2</v>
      </c>
      <c r="H2266" s="28">
        <f>VLOOKUP(A2266,'Cleaned Hospitalisation data'!$A$1:$K$2336,3,0)</f>
        <v>11737.85</v>
      </c>
      <c r="I2266" s="12" t="str">
        <f>VLOOKUP(A2266,'Cleaned Hospitalisation data'!$A$1:$K$2336,4,0)</f>
        <v>Tier - 3</v>
      </c>
      <c r="J2266" s="12" t="str">
        <f>VLOOKUP(A2266,'Cleaned Hospitalisation data'!$A$1:$K$2336,5,0)</f>
        <v>Tier - 1</v>
      </c>
      <c r="K2266" s="12" t="str">
        <f>VLOOKUP(A2266,'Cleaned Hospitalisation data'!$A$1:$K$2336,6,0)</f>
        <v>R1011</v>
      </c>
      <c r="L2266" s="12" cm="1">
        <f t="array" ref="L2266:P2266">_xlfn.XLOOKUP(A2266,$A:$A,'Cleaned Medical Examiation data'!$B:$F)</f>
        <v>27</v>
      </c>
      <c r="M2266" s="12">
        <v>4.54</v>
      </c>
      <c r="N2266" s="12" t="str">
        <v>YES</v>
      </c>
      <c r="O2266" s="12" t="str">
        <v>NO</v>
      </c>
      <c r="P2266" s="12" t="str">
        <v>NO</v>
      </c>
      <c r="Q2266" s="19" t="str" cm="1">
        <f t="array" ref="Q2266:T2266">_xlfn.XLOOKUP(A2266,$A:$A,'Cleaned Medical Examiation data'!$H:$K)</f>
        <v>NO</v>
      </c>
      <c r="R2266" s="48">
        <v>1</v>
      </c>
      <c r="S2266" s="45" t="str">
        <v>Over Weight</v>
      </c>
      <c r="T2266" s="34" t="str">
        <v>Normal</v>
      </c>
    </row>
    <row r="2267" spans="1:20" ht="15.75">
      <c r="A2267" s="33" t="s">
        <v>2309</v>
      </c>
      <c r="B2267" s="7" t="str">
        <f>VLOOKUP(A2267,'Customer Names'!$A:$G,7,0)</f>
        <v>Mr</v>
      </c>
      <c r="C2267" s="7" t="str">
        <f>VLOOKUP(A2267,'Customer Names'!$A:$F,6,0)</f>
        <v>Cameron</v>
      </c>
      <c r="D2267" s="7" t="str">
        <f>VLOOKUP(A2267,'Customer Names'!$A:$E,5,0)</f>
        <v>Ausen</v>
      </c>
      <c r="E2267" s="25" t="str">
        <f>VLOOKUP(A2267,'Cleaned Hospitalisation data'!$A:$K,7,0)</f>
        <v>9-Nov-1964</v>
      </c>
      <c r="F2267" s="12">
        <f>VLOOKUP(A2267,'Cleaned Hospitalisation data'!$A$1:$K$2336,8,0)</f>
        <v>58</v>
      </c>
      <c r="G2267" s="12">
        <f>VLOOKUP(A2267,'Cleaned Hospitalisation data'!$A:$K,2,0)</f>
        <v>0</v>
      </c>
      <c r="H2267" s="28">
        <f>VLOOKUP(A2267,'Cleaned Hospitalisation data'!$A$1:$K$2336,3,0)</f>
        <v>11735.88</v>
      </c>
      <c r="I2267" s="12" t="str">
        <f>VLOOKUP(A2267,'Cleaned Hospitalisation data'!$A$1:$K$2336,4,0)</f>
        <v>Tier - 3</v>
      </c>
      <c r="J2267" s="12" t="str">
        <f>VLOOKUP(A2267,'Cleaned Hospitalisation data'!$A$1:$K$2336,5,0)</f>
        <v>Tier - 1</v>
      </c>
      <c r="K2267" s="12" t="str">
        <f>VLOOKUP(A2267,'Cleaned Hospitalisation data'!$A$1:$K$2336,6,0)</f>
        <v>R1012</v>
      </c>
      <c r="L2267" s="12" cm="1">
        <f t="array" ref="L2267:P2267">_xlfn.XLOOKUP(A2267,$A:$A,'Cleaned Medical Examiation data'!$B:$F)</f>
        <v>28.594999999999999</v>
      </c>
      <c r="M2267" s="12">
        <v>4.68</v>
      </c>
      <c r="N2267" s="12" t="str">
        <v>YES</v>
      </c>
      <c r="O2267" s="12" t="str">
        <v>NO</v>
      </c>
      <c r="P2267" s="12" t="str">
        <v>NO</v>
      </c>
      <c r="Q2267" s="19" t="str" cm="1">
        <f t="array" ref="Q2267:T2267">_xlfn.XLOOKUP(A2267,$A:$A,'Cleaned Medical Examiation data'!$H:$K)</f>
        <v>NO</v>
      </c>
      <c r="R2267" s="48">
        <v>1</v>
      </c>
      <c r="S2267" s="45" t="str">
        <v>Over Weight</v>
      </c>
      <c r="T2267" s="34" t="str">
        <v>Normal</v>
      </c>
    </row>
    <row r="2268" spans="1:20" ht="15.75">
      <c r="A2268" s="33" t="s">
        <v>2310</v>
      </c>
      <c r="B2268" s="7" t="str">
        <f>VLOOKUP(A2268,'Customer Names'!$A:$G,7,0)</f>
        <v>Mrs</v>
      </c>
      <c r="C2268" s="7" t="str">
        <f>VLOOKUP(A2268,'Customer Names'!$A:$F,6,0)</f>
        <v>Ulrike</v>
      </c>
      <c r="D2268" s="7" t="str">
        <f>VLOOKUP(A2268,'Customer Names'!$A:$E,5,0)</f>
        <v>Savage</v>
      </c>
      <c r="E2268" s="25" t="str">
        <f>VLOOKUP(A2268,'Cleaned Hospitalisation data'!$A:$K,7,0)</f>
        <v>26-Nov-1984</v>
      </c>
      <c r="F2268" s="12">
        <f>VLOOKUP(A2268,'Cleaned Hospitalisation data'!$A$1:$K$2336,8,0)</f>
        <v>38</v>
      </c>
      <c r="G2268" s="12">
        <f>VLOOKUP(A2268,'Cleaned Hospitalisation data'!$A:$K,2,0)</f>
        <v>3</v>
      </c>
      <c r="H2268" s="28">
        <f>VLOOKUP(A2268,'Cleaned Hospitalisation data'!$A$1:$K$2336,3,0)</f>
        <v>11730.82</v>
      </c>
      <c r="I2268" s="12" t="str">
        <f>VLOOKUP(A2268,'Cleaned Hospitalisation data'!$A$1:$K$2336,4,0)</f>
        <v>Tier - 3</v>
      </c>
      <c r="J2268" s="12" t="str">
        <f>VLOOKUP(A2268,'Cleaned Hospitalisation data'!$A$1:$K$2336,5,0)</f>
        <v>Tier - 3</v>
      </c>
      <c r="K2268" s="12" t="str">
        <f>VLOOKUP(A2268,'Cleaned Hospitalisation data'!$A$1:$K$2336,6,0)</f>
        <v>R1026</v>
      </c>
      <c r="L2268" s="12" cm="1">
        <f t="array" ref="L2268:P2268">_xlfn.XLOOKUP(A2268,$A:$A,'Cleaned Medical Examiation data'!$B:$F)</f>
        <v>36.799999999999997</v>
      </c>
      <c r="M2268" s="12">
        <v>5.88</v>
      </c>
      <c r="N2268" s="12" t="str">
        <v>NO</v>
      </c>
      <c r="O2268" s="12" t="str">
        <v>NO</v>
      </c>
      <c r="P2268" s="12" t="str">
        <v>NO</v>
      </c>
      <c r="Q2268" s="19" t="str" cm="1">
        <f t="array" ref="Q2268:T2268">_xlfn.XLOOKUP(A2268,$A:$A,'Cleaned Medical Examiation data'!$H:$K)</f>
        <v>NO</v>
      </c>
      <c r="R2268" s="48">
        <v>1</v>
      </c>
      <c r="S2268" s="45" t="str">
        <v>Obesity</v>
      </c>
      <c r="T2268" s="34" t="str">
        <v>Prediabetes</v>
      </c>
    </row>
    <row r="2269" spans="1:20" ht="15.75">
      <c r="A2269" s="33" t="s">
        <v>2311</v>
      </c>
      <c r="B2269" s="7" t="str">
        <f>VLOOKUP(A2269,'Customer Names'!$A:$G,7,0)</f>
        <v>Ms</v>
      </c>
      <c r="C2269" s="7" t="str">
        <f>VLOOKUP(A2269,'Customer Names'!$A:$F,6,0)</f>
        <v>Katlyn A</v>
      </c>
      <c r="D2269" s="7" t="str">
        <f>VLOOKUP(A2269,'Customer Names'!$A:$E,5,0)</f>
        <v>O'Leary</v>
      </c>
      <c r="E2269" s="25" t="str">
        <f>VLOOKUP(A2269,'Cleaned Hospitalisation data'!$A:$K,7,0)</f>
        <v>12-Oct-1969</v>
      </c>
      <c r="F2269" s="12">
        <f>VLOOKUP(A2269,'Cleaned Hospitalisation data'!$A$1:$K$2336,8,0)</f>
        <v>53</v>
      </c>
      <c r="G2269" s="12">
        <f>VLOOKUP(A2269,'Cleaned Hospitalisation data'!$A:$K,2,0)</f>
        <v>2</v>
      </c>
      <c r="H2269" s="28">
        <f>VLOOKUP(A2269,'Cleaned Hospitalisation data'!$A$1:$K$2336,3,0)</f>
        <v>11729.68</v>
      </c>
      <c r="I2269" s="12" t="str">
        <f>VLOOKUP(A2269,'Cleaned Hospitalisation data'!$A$1:$K$2336,4,0)</f>
        <v>Tier - 3</v>
      </c>
      <c r="J2269" s="12" t="str">
        <f>VLOOKUP(A2269,'Cleaned Hospitalisation data'!$A$1:$K$2336,5,0)</f>
        <v>Tier - 1</v>
      </c>
      <c r="K2269" s="12" t="str">
        <f>VLOOKUP(A2269,'Cleaned Hospitalisation data'!$A$1:$K$2336,6,0)</f>
        <v>R1024</v>
      </c>
      <c r="L2269" s="12" cm="1">
        <f t="array" ref="L2269:P2269">_xlfn.XLOOKUP(A2269,$A:$A,'Cleaned Medical Examiation data'!$B:$F)</f>
        <v>23.75</v>
      </c>
      <c r="M2269" s="12">
        <v>5.42</v>
      </c>
      <c r="N2269" s="12" t="str">
        <v>YES</v>
      </c>
      <c r="O2269" s="12" t="str">
        <v>NO</v>
      </c>
      <c r="P2269" s="12" t="str">
        <v>YES</v>
      </c>
      <c r="Q2269" s="19" t="str" cm="1">
        <f t="array" ref="Q2269:T2269">_xlfn.XLOOKUP(A2269,$A:$A,'Cleaned Medical Examiation data'!$H:$K)</f>
        <v>NO</v>
      </c>
      <c r="R2269" s="48">
        <v>1</v>
      </c>
      <c r="S2269" s="45" t="str">
        <v>Normal Weight</v>
      </c>
      <c r="T2269" s="34" t="str">
        <v>Normal</v>
      </c>
    </row>
    <row r="2270" spans="1:20" ht="15.75">
      <c r="A2270" s="33" t="s">
        <v>2312</v>
      </c>
      <c r="B2270" s="7" t="str">
        <f>VLOOKUP(A2270,'Customer Names'!$A:$G,7,0)</f>
        <v>Mr</v>
      </c>
      <c r="C2270" s="7" t="str">
        <f>VLOOKUP(A2270,'Customer Names'!$A:$F,6,0)</f>
        <v>Morgan B</v>
      </c>
      <c r="D2270" s="7" t="str">
        <f>VLOOKUP(A2270,'Customer Names'!$A:$E,5,0)</f>
        <v>Scoville</v>
      </c>
      <c r="E2270" s="25" t="str">
        <f>VLOOKUP(A2270,'Cleaned Hospitalisation data'!$A:$K,7,0)</f>
        <v>21-Oct-1982</v>
      </c>
      <c r="F2270" s="12">
        <f>VLOOKUP(A2270,'Cleaned Hospitalisation data'!$A$1:$K$2336,8,0)</f>
        <v>40</v>
      </c>
      <c r="G2270" s="12">
        <f>VLOOKUP(A2270,'Cleaned Hospitalisation data'!$A:$K,2,0)</f>
        <v>3</v>
      </c>
      <c r="H2270" s="28">
        <f>VLOOKUP(A2270,'Cleaned Hospitalisation data'!$A$1:$K$2336,3,0)</f>
        <v>11712.97</v>
      </c>
      <c r="I2270" s="12" t="str">
        <f>VLOOKUP(A2270,'Cleaned Hospitalisation data'!$A$1:$K$2336,4,0)</f>
        <v>Tier - 3</v>
      </c>
      <c r="J2270" s="12" t="str">
        <f>VLOOKUP(A2270,'Cleaned Hospitalisation data'!$A$1:$K$2336,5,0)</f>
        <v>Tier - 2</v>
      </c>
      <c r="K2270" s="12" t="str">
        <f>VLOOKUP(A2270,'Cleaned Hospitalisation data'!$A$1:$K$2336,6,0)</f>
        <v>R1021</v>
      </c>
      <c r="L2270" s="12" cm="1">
        <f t="array" ref="L2270:P2270">_xlfn.XLOOKUP(A2270,$A:$A,'Cleaned Medical Examiation data'!$B:$F)</f>
        <v>35.619999999999997</v>
      </c>
      <c r="M2270" s="12">
        <v>4.16</v>
      </c>
      <c r="N2270" s="12" t="str">
        <v>NO</v>
      </c>
      <c r="O2270" s="12" t="str">
        <v>NO</v>
      </c>
      <c r="P2270" s="12" t="str">
        <v>NO</v>
      </c>
      <c r="Q2270" s="19" t="str" cm="1">
        <f t="array" ref="Q2270:T2270">_xlfn.XLOOKUP(A2270,$A:$A,'Cleaned Medical Examiation data'!$H:$K)</f>
        <v>NO</v>
      </c>
      <c r="R2270" s="48">
        <v>0</v>
      </c>
      <c r="S2270" s="45" t="str">
        <v>Obesity</v>
      </c>
      <c r="T2270" s="34" t="str">
        <v>Normal</v>
      </c>
    </row>
    <row r="2271" spans="1:20" ht="15.75">
      <c r="A2271" s="33" t="s">
        <v>2313</v>
      </c>
      <c r="B2271" s="7" t="str">
        <f>VLOOKUP(A2271,'Customer Names'!$A:$G,7,0)</f>
        <v>Mr</v>
      </c>
      <c r="C2271" s="7" t="str">
        <f>VLOOKUP(A2271,'Customer Names'!$A:$F,6,0)</f>
        <v>David</v>
      </c>
      <c r="D2271" s="7" t="str">
        <f>VLOOKUP(A2271,'Customer Names'!$A:$E,5,0)</f>
        <v>Saunders</v>
      </c>
      <c r="E2271" s="25" t="str">
        <f>VLOOKUP(A2271,'Cleaned Hospitalisation data'!$A:$K,7,0)</f>
        <v>26-Dec-1976</v>
      </c>
      <c r="F2271" s="12">
        <f>VLOOKUP(A2271,'Cleaned Hospitalisation data'!$A$1:$K$2336,8,0)</f>
        <v>46</v>
      </c>
      <c r="G2271" s="12">
        <f>VLOOKUP(A2271,'Cleaned Hospitalisation data'!$A:$K,2,0)</f>
        <v>3</v>
      </c>
      <c r="H2271" s="28">
        <f>VLOOKUP(A2271,'Cleaned Hospitalisation data'!$A$1:$K$2336,3,0)</f>
        <v>40720.550000000003</v>
      </c>
      <c r="I2271" s="12" t="str">
        <f>VLOOKUP(A2271,'Cleaned Hospitalisation data'!$A$1:$K$2336,4,0)</f>
        <v>Tier - 1</v>
      </c>
      <c r="J2271" s="12" t="str">
        <f>VLOOKUP(A2271,'Cleaned Hospitalisation data'!$A$1:$K$2336,5,0)</f>
        <v>Tier - 3</v>
      </c>
      <c r="K2271" s="12" t="str">
        <f>VLOOKUP(A2271,'Cleaned Hospitalisation data'!$A$1:$K$2336,6,0)</f>
        <v>R1012</v>
      </c>
      <c r="L2271" s="12" cm="1">
        <f t="array" ref="L2271:P2271">_xlfn.XLOOKUP(A2271,$A:$A,'Cleaned Medical Examiation data'!$B:$F)</f>
        <v>30.495000000000001</v>
      </c>
      <c r="M2271" s="12">
        <v>4.57</v>
      </c>
      <c r="N2271" s="12" t="str">
        <v>YES</v>
      </c>
      <c r="O2271" s="12" t="str">
        <v>NO</v>
      </c>
      <c r="P2271" s="12" t="str">
        <v>NO</v>
      </c>
      <c r="Q2271" s="19" t="str" cm="1">
        <f t="array" ref="Q2271:T2271">_xlfn.XLOOKUP(A2271,$A:$A,'Cleaned Medical Examiation data'!$H:$K)</f>
        <v>YES</v>
      </c>
      <c r="R2271" s="48">
        <v>0</v>
      </c>
      <c r="S2271" s="45" t="str">
        <v>Obesity</v>
      </c>
      <c r="T2271" s="34" t="str">
        <v>Normal</v>
      </c>
    </row>
    <row r="2272" spans="1:20" ht="15.75">
      <c r="A2272" s="33" t="s">
        <v>2314</v>
      </c>
      <c r="B2272" s="7" t="str">
        <f>VLOOKUP(A2272,'Customer Names'!$A:$G,7,0)</f>
        <v>Mr</v>
      </c>
      <c r="C2272" s="7" t="str">
        <f>VLOOKUP(A2272,'Customer Names'!$A:$F,6,0)</f>
        <v>Peter</v>
      </c>
      <c r="D2272" s="7" t="str">
        <f>VLOOKUP(A2272,'Customer Names'!$A:$E,5,0)</f>
        <v>Kaus</v>
      </c>
      <c r="E2272" s="25" t="str">
        <f>VLOOKUP(A2272,'Cleaned Hospitalisation data'!$A:$K,7,0)</f>
        <v>1-Dec-1970</v>
      </c>
      <c r="F2272" s="12">
        <f>VLOOKUP(A2272,'Cleaned Hospitalisation data'!$A$1:$K$2336,8,0)</f>
        <v>52</v>
      </c>
      <c r="G2272" s="12">
        <f>VLOOKUP(A2272,'Cleaned Hospitalisation data'!$A:$K,2,0)</f>
        <v>0</v>
      </c>
      <c r="H2272" s="28">
        <f>VLOOKUP(A2272,'Cleaned Hospitalisation data'!$A$1:$K$2336,3,0)</f>
        <v>11696.52</v>
      </c>
      <c r="I2272" s="12" t="str">
        <f>VLOOKUP(A2272,'Cleaned Hospitalisation data'!$A$1:$K$2336,4,0)</f>
        <v>Tier - 3</v>
      </c>
      <c r="J2272" s="12" t="str">
        <f>VLOOKUP(A2272,'Cleaned Hospitalisation data'!$A$1:$K$2336,5,0)</f>
        <v>Tier - 1</v>
      </c>
      <c r="K2272" s="12" t="str">
        <f>VLOOKUP(A2272,'Cleaned Hospitalisation data'!$A$1:$K$2336,6,0)</f>
        <v>R1021</v>
      </c>
      <c r="L2272" s="12" cm="1">
        <f t="array" ref="L2272:P2272">_xlfn.XLOOKUP(A2272,$A:$A,'Cleaned Medical Examiation data'!$B:$F)</f>
        <v>30.69</v>
      </c>
      <c r="M2272" s="12">
        <v>7.05</v>
      </c>
      <c r="N2272" s="12" t="str">
        <v>YES</v>
      </c>
      <c r="O2272" s="12" t="str">
        <v>NO</v>
      </c>
      <c r="P2272" s="12" t="str">
        <v>NO</v>
      </c>
      <c r="Q2272" s="19" t="str" cm="1">
        <f t="array" ref="Q2272:T2272">_xlfn.XLOOKUP(A2272,$A:$A,'Cleaned Medical Examiation data'!$H:$K)</f>
        <v>NO</v>
      </c>
      <c r="R2272" s="48">
        <v>2</v>
      </c>
      <c r="S2272" s="45" t="str">
        <v>Obesity</v>
      </c>
      <c r="T2272" s="34" t="str">
        <v>Diabetes</v>
      </c>
    </row>
    <row r="2273" spans="1:20" ht="15.75">
      <c r="A2273" s="33" t="s">
        <v>2315</v>
      </c>
      <c r="B2273" s="7" t="str">
        <f>VLOOKUP(A2273,'Customer Names'!$A:$G,7,0)</f>
        <v>Ms</v>
      </c>
      <c r="C2273" s="7" t="str">
        <f>VLOOKUP(A2273,'Customer Names'!$A:$F,6,0)</f>
        <v>Chandler</v>
      </c>
      <c r="D2273" s="7" t="str">
        <f>VLOOKUP(A2273,'Customer Names'!$A:$E,5,0)</f>
        <v>Rainey</v>
      </c>
      <c r="E2273" s="25" t="str">
        <f>VLOOKUP(A2273,'Cleaned Hospitalisation data'!$A:$K,7,0)</f>
        <v>9-Nov-1966</v>
      </c>
      <c r="F2273" s="12">
        <f>VLOOKUP(A2273,'Cleaned Hospitalisation data'!$A$1:$K$2336,8,0)</f>
        <v>56</v>
      </c>
      <c r="G2273" s="12">
        <f>VLOOKUP(A2273,'Cleaned Hospitalisation data'!$A:$K,2,0)</f>
        <v>1</v>
      </c>
      <c r="H2273" s="28">
        <f>VLOOKUP(A2273,'Cleaned Hospitalisation data'!$A$1:$K$2336,3,0)</f>
        <v>11674.13</v>
      </c>
      <c r="I2273" s="12" t="str">
        <f>VLOOKUP(A2273,'Cleaned Hospitalisation data'!$A$1:$K$2336,4,0)</f>
        <v>Tier - 3</v>
      </c>
      <c r="J2273" s="12" t="str">
        <f>VLOOKUP(A2273,'Cleaned Hospitalisation data'!$A$1:$K$2336,5,0)</f>
        <v>Tier - 1</v>
      </c>
      <c r="K2273" s="12" t="str">
        <f>VLOOKUP(A2273,'Cleaned Hospitalisation data'!$A$1:$K$2336,6,0)</f>
        <v>R1011</v>
      </c>
      <c r="L2273" s="12" cm="1">
        <f t="array" ref="L2273:P2273">_xlfn.XLOOKUP(A2273,$A:$A,'Cleaned Medical Examiation data'!$B:$F)</f>
        <v>35.799999999999997</v>
      </c>
      <c r="M2273" s="12">
        <v>5.63</v>
      </c>
      <c r="N2273" s="12" t="str">
        <v>YES</v>
      </c>
      <c r="O2273" s="12" t="str">
        <v>NO</v>
      </c>
      <c r="P2273" s="12" t="str">
        <v>NO</v>
      </c>
      <c r="Q2273" s="19" t="str" cm="1">
        <f t="array" ref="Q2273:T2273">_xlfn.XLOOKUP(A2273,$A:$A,'Cleaned Medical Examiation data'!$H:$K)</f>
        <v>NO</v>
      </c>
      <c r="R2273" s="48">
        <v>2</v>
      </c>
      <c r="S2273" s="45" t="str">
        <v>Obesity</v>
      </c>
      <c r="T2273" s="34" t="str">
        <v>Normal</v>
      </c>
    </row>
    <row r="2274" spans="1:20" ht="15.75">
      <c r="A2274" s="33" t="s">
        <v>2316</v>
      </c>
      <c r="B2274" s="7" t="str">
        <f>VLOOKUP(A2274,'Customer Names'!$A:$G,7,0)</f>
        <v>Ms</v>
      </c>
      <c r="C2274" s="7" t="str">
        <f>VLOOKUP(A2274,'Customer Names'!$A:$F,6,0)</f>
        <v>Silvana M</v>
      </c>
      <c r="D2274" s="7" t="str">
        <f>VLOOKUP(A2274,'Customer Names'!$A:$E,5,0)</f>
        <v>Rasch</v>
      </c>
      <c r="E2274" s="25" t="str">
        <f>VLOOKUP(A2274,'Cleaned Hospitalisation data'!$A:$K,7,0)</f>
        <v>23-Aug-1966</v>
      </c>
      <c r="F2274" s="12">
        <f>VLOOKUP(A2274,'Cleaned Hospitalisation data'!$A$1:$K$2336,8,0)</f>
        <v>56</v>
      </c>
      <c r="G2274" s="12">
        <f>VLOOKUP(A2274,'Cleaned Hospitalisation data'!$A:$K,2,0)</f>
        <v>0</v>
      </c>
      <c r="H2274" s="28">
        <f>VLOOKUP(A2274,'Cleaned Hospitalisation data'!$A$1:$K$2336,3,0)</f>
        <v>11658.38</v>
      </c>
      <c r="I2274" s="12" t="str">
        <f>VLOOKUP(A2274,'Cleaned Hospitalisation data'!$A$1:$K$2336,4,0)</f>
        <v>Tier - 3</v>
      </c>
      <c r="J2274" s="12" t="str">
        <f>VLOOKUP(A2274,'Cleaned Hospitalisation data'!$A$1:$K$2336,5,0)</f>
        <v>Tier - 3</v>
      </c>
      <c r="K2274" s="12" t="str">
        <f>VLOOKUP(A2274,'Cleaned Hospitalisation data'!$A$1:$K$2336,6,0)</f>
        <v>R1024</v>
      </c>
      <c r="L2274" s="12" cm="1">
        <f t="array" ref="L2274:P2274">_xlfn.XLOOKUP(A2274,$A:$A,'Cleaned Medical Examiation data'!$B:$F)</f>
        <v>28.785</v>
      </c>
      <c r="M2274" s="12">
        <v>4.24</v>
      </c>
      <c r="N2274" s="12" t="str">
        <v>YES</v>
      </c>
      <c r="O2274" s="12" t="str">
        <v>NO</v>
      </c>
      <c r="P2274" s="12" t="str">
        <v>NO</v>
      </c>
      <c r="Q2274" s="19" t="str" cm="1">
        <f t="array" ref="Q2274:T2274">_xlfn.XLOOKUP(A2274,$A:$A,'Cleaned Medical Examiation data'!$H:$K)</f>
        <v>NO</v>
      </c>
      <c r="R2274" s="48">
        <v>2</v>
      </c>
      <c r="S2274" s="45" t="str">
        <v>Over Weight</v>
      </c>
      <c r="T2274" s="34" t="str">
        <v>Normal</v>
      </c>
    </row>
    <row r="2275" spans="1:20" ht="15.75">
      <c r="A2275" s="33" t="s">
        <v>2317</v>
      </c>
      <c r="B2275" s="7" t="str">
        <f>VLOOKUP(A2275,'Customer Names'!$A:$G,7,0)</f>
        <v>Ms</v>
      </c>
      <c r="C2275" s="7" t="str">
        <f>VLOOKUP(A2275,'Customer Names'!$A:$F,6,0)</f>
        <v>Natty</v>
      </c>
      <c r="D2275" s="7" t="str">
        <f>VLOOKUP(A2275,'Customer Names'!$A:$E,5,0)</f>
        <v>Plunkett</v>
      </c>
      <c r="E2275" s="25" t="str">
        <f>VLOOKUP(A2275,'Cleaned Hospitalisation data'!$A:$K,7,0)</f>
        <v>6-Jul-1966</v>
      </c>
      <c r="F2275" s="12">
        <f>VLOOKUP(A2275,'Cleaned Hospitalisation data'!$A$1:$K$2336,8,0)</f>
        <v>56</v>
      </c>
      <c r="G2275" s="12">
        <f>VLOOKUP(A2275,'Cleaned Hospitalisation data'!$A:$K,2,0)</f>
        <v>0</v>
      </c>
      <c r="H2275" s="28">
        <f>VLOOKUP(A2275,'Cleaned Hospitalisation data'!$A$1:$K$2336,3,0)</f>
        <v>11658.12</v>
      </c>
      <c r="I2275" s="12" t="str">
        <f>VLOOKUP(A2275,'Cleaned Hospitalisation data'!$A$1:$K$2336,4,0)</f>
        <v>Tier - 3</v>
      </c>
      <c r="J2275" s="12" t="str">
        <f>VLOOKUP(A2275,'Cleaned Hospitalisation data'!$A$1:$K$2336,5,0)</f>
        <v>Tier - 1</v>
      </c>
      <c r="K2275" s="12" t="str">
        <f>VLOOKUP(A2275,'Cleaned Hospitalisation data'!$A$1:$K$2336,6,0)</f>
        <v>R1024</v>
      </c>
      <c r="L2275" s="12" cm="1">
        <f t="array" ref="L2275:P2275">_xlfn.XLOOKUP(A2275,$A:$A,'Cleaned Medical Examiation data'!$B:$F)</f>
        <v>28.594999999999999</v>
      </c>
      <c r="M2275" s="12">
        <v>4.96</v>
      </c>
      <c r="N2275" s="12" t="str">
        <v>YES</v>
      </c>
      <c r="O2275" s="12" t="str">
        <v>NO</v>
      </c>
      <c r="P2275" s="12" t="str">
        <v>NO</v>
      </c>
      <c r="Q2275" s="19" t="str" cm="1">
        <f t="array" ref="Q2275:T2275">_xlfn.XLOOKUP(A2275,$A:$A,'Cleaned Medical Examiation data'!$H:$K)</f>
        <v>NO</v>
      </c>
      <c r="R2275" s="48">
        <v>2</v>
      </c>
      <c r="S2275" s="45" t="str">
        <v>Over Weight</v>
      </c>
      <c r="T2275" s="34" t="str">
        <v>Normal</v>
      </c>
    </row>
    <row r="2276" spans="1:20" ht="15.75">
      <c r="A2276" s="33" t="s">
        <v>2318</v>
      </c>
      <c r="B2276" s="7" t="str">
        <f>VLOOKUP(A2276,'Customer Names'!$A:$G,7,0)</f>
        <v>Mr</v>
      </c>
      <c r="C2276" s="7" t="str">
        <f>VLOOKUP(A2276,'Customer Names'!$A:$F,6,0)</f>
        <v>Nicholas T</v>
      </c>
      <c r="D2276" s="7" t="str">
        <f>VLOOKUP(A2276,'Customer Names'!$A:$E,5,0)</f>
        <v>Murphy</v>
      </c>
      <c r="E2276" s="25" t="str">
        <f>VLOOKUP(A2276,'Cleaned Hospitalisation data'!$A:$K,7,0)</f>
        <v>20-Jul-1994</v>
      </c>
      <c r="F2276" s="12">
        <f>VLOOKUP(A2276,'Cleaned Hospitalisation data'!$A$1:$K$2336,8,0)</f>
        <v>28</v>
      </c>
      <c r="G2276" s="12">
        <f>VLOOKUP(A2276,'Cleaned Hospitalisation data'!$A:$K,2,0)</f>
        <v>0</v>
      </c>
      <c r="H2276" s="28">
        <f>VLOOKUP(A2276,'Cleaned Hospitalisation data'!$A$1:$K$2336,3,0)</f>
        <v>11657.81</v>
      </c>
      <c r="I2276" s="12" t="str">
        <f>VLOOKUP(A2276,'Cleaned Hospitalisation data'!$A$1:$K$2336,4,0)</f>
        <v>Tier - 3</v>
      </c>
      <c r="J2276" s="12" t="str">
        <f>VLOOKUP(A2276,'Cleaned Hospitalisation data'!$A$1:$K$2336,5,0)</f>
        <v>Tier - 2</v>
      </c>
      <c r="K2276" s="12" t="str">
        <f>VLOOKUP(A2276,'Cleaned Hospitalisation data'!$A$1:$K$2336,6,0)</f>
        <v>R1023</v>
      </c>
      <c r="L2276" s="12" cm="1">
        <f t="array" ref="L2276:P2276">_xlfn.XLOOKUP(A2276,$A:$A,'Cleaned Medical Examiation data'!$B:$F)</f>
        <v>48.75</v>
      </c>
      <c r="M2276" s="12">
        <v>4.34</v>
      </c>
      <c r="N2276" s="12" t="str">
        <v>NO</v>
      </c>
      <c r="O2276" s="12" t="str">
        <v>NO</v>
      </c>
      <c r="P2276" s="12" t="str">
        <v>NO</v>
      </c>
      <c r="Q2276" s="19" t="str" cm="1">
        <f t="array" ref="Q2276:T2276">_xlfn.XLOOKUP(A2276,$A:$A,'Cleaned Medical Examiation data'!$H:$K)</f>
        <v>NO</v>
      </c>
      <c r="R2276" s="48">
        <v>0</v>
      </c>
      <c r="S2276" s="45" t="str">
        <v>Obesity</v>
      </c>
      <c r="T2276" s="34" t="str">
        <v>Normal</v>
      </c>
    </row>
    <row r="2277" spans="1:20" ht="15.75">
      <c r="A2277" s="33" t="s">
        <v>2319</v>
      </c>
      <c r="B2277" s="7" t="str">
        <f>VLOOKUP(A2277,'Customer Names'!$A:$G,7,0)</f>
        <v>Ms</v>
      </c>
      <c r="C2277" s="7" t="str">
        <f>VLOOKUP(A2277,'Customer Names'!$A:$F,6,0)</f>
        <v>Rebecca</v>
      </c>
      <c r="D2277" s="7" t="str">
        <f>VLOOKUP(A2277,'Customer Names'!$A:$E,5,0)</f>
        <v>Gusmer</v>
      </c>
      <c r="E2277" s="25" t="str">
        <f>VLOOKUP(A2277,'Cleaned Hospitalisation data'!$A:$K,7,0)</f>
        <v>4-Oct-1966</v>
      </c>
      <c r="F2277" s="12">
        <f>VLOOKUP(A2277,'Cleaned Hospitalisation data'!$A$1:$K$2336,8,0)</f>
        <v>56</v>
      </c>
      <c r="G2277" s="12">
        <f>VLOOKUP(A2277,'Cleaned Hospitalisation data'!$A:$K,2,0)</f>
        <v>0</v>
      </c>
      <c r="H2277" s="28">
        <f>VLOOKUP(A2277,'Cleaned Hospitalisation data'!$A$1:$K$2336,3,0)</f>
        <v>11657.72</v>
      </c>
      <c r="I2277" s="12" t="str">
        <f>VLOOKUP(A2277,'Cleaned Hospitalisation data'!$A$1:$K$2336,4,0)</f>
        <v>Tier - 3</v>
      </c>
      <c r="J2277" s="12" t="str">
        <f>VLOOKUP(A2277,'Cleaned Hospitalisation data'!$A$1:$K$2336,5,0)</f>
        <v>Tier - 2</v>
      </c>
      <c r="K2277" s="12" t="str">
        <f>VLOOKUP(A2277,'Cleaned Hospitalisation data'!$A$1:$K$2336,6,0)</f>
        <v>R1024</v>
      </c>
      <c r="L2277" s="12" cm="1">
        <f t="array" ref="L2277:P2277">_xlfn.XLOOKUP(A2277,$A:$A,'Cleaned Medical Examiation data'!$B:$F)</f>
        <v>28.31</v>
      </c>
      <c r="M2277" s="12">
        <v>5.43</v>
      </c>
      <c r="N2277" s="12" t="str">
        <v>YES</v>
      </c>
      <c r="O2277" s="12" t="str">
        <v>NO</v>
      </c>
      <c r="P2277" s="12" t="str">
        <v>NO</v>
      </c>
      <c r="Q2277" s="19" t="str" cm="1">
        <f t="array" ref="Q2277:T2277">_xlfn.XLOOKUP(A2277,$A:$A,'Cleaned Medical Examiation data'!$H:$K)</f>
        <v>NO</v>
      </c>
      <c r="R2277" s="48">
        <v>2</v>
      </c>
      <c r="S2277" s="45" t="str">
        <v>Over Weight</v>
      </c>
      <c r="T2277" s="34" t="str">
        <v>Normal</v>
      </c>
    </row>
    <row r="2278" spans="1:20" ht="15.75">
      <c r="A2278" s="33" t="s">
        <v>2320</v>
      </c>
      <c r="B2278" s="7" t="str">
        <f>VLOOKUP(A2278,'Customer Names'!$A:$G,7,0)</f>
        <v>Mr</v>
      </c>
      <c r="C2278" s="7" t="str">
        <f>VLOOKUP(A2278,'Customer Names'!$A:$F,6,0)</f>
        <v>John</v>
      </c>
      <c r="D2278" s="7" t="str">
        <f>VLOOKUP(A2278,'Customer Names'!$A:$E,5,0)</f>
        <v>Loftus</v>
      </c>
      <c r="E2278" s="25" t="str">
        <f>VLOOKUP(A2278,'Cleaned Hospitalisation data'!$A:$K,7,0)</f>
        <v>17-Jul-1986</v>
      </c>
      <c r="F2278" s="12">
        <f>VLOOKUP(A2278,'Cleaned Hospitalisation data'!$A$1:$K$2336,8,0)</f>
        <v>36</v>
      </c>
      <c r="G2278" s="12">
        <f>VLOOKUP(A2278,'Cleaned Hospitalisation data'!$A:$K,2,0)</f>
        <v>3</v>
      </c>
      <c r="H2278" s="28">
        <f>VLOOKUP(A2278,'Cleaned Hospitalisation data'!$A$1:$K$2336,3,0)</f>
        <v>11625.11</v>
      </c>
      <c r="I2278" s="12" t="str">
        <f>VLOOKUP(A2278,'Cleaned Hospitalisation data'!$A$1:$K$2336,4,0)</f>
        <v>Tier - 3</v>
      </c>
      <c r="J2278" s="12" t="str">
        <f>VLOOKUP(A2278,'Cleaned Hospitalisation data'!$A$1:$K$2336,5,0)</f>
        <v>Tier - 3</v>
      </c>
      <c r="K2278" s="12" t="str">
        <f>VLOOKUP(A2278,'Cleaned Hospitalisation data'!$A$1:$K$2336,6,0)</f>
        <v>R1022</v>
      </c>
      <c r="L2278" s="12" cm="1">
        <f t="array" ref="L2278:P2278">_xlfn.XLOOKUP(A2278,$A:$A,'Cleaned Medical Examiation data'!$B:$F)</f>
        <v>38.39</v>
      </c>
      <c r="M2278" s="12">
        <v>8.33</v>
      </c>
      <c r="N2278" s="12" t="str">
        <v>YES</v>
      </c>
      <c r="O2278" s="12" t="str">
        <v>NO</v>
      </c>
      <c r="P2278" s="12" t="str">
        <v>NO</v>
      </c>
      <c r="Q2278" s="19" t="str" cm="1">
        <f t="array" ref="Q2278:T2278">_xlfn.XLOOKUP(A2278,$A:$A,'Cleaned Medical Examiation data'!$H:$K)</f>
        <v>NO</v>
      </c>
      <c r="R2278" s="48">
        <v>1</v>
      </c>
      <c r="S2278" s="45" t="str">
        <v>Obesity</v>
      </c>
      <c r="T2278" s="34" t="str">
        <v>Diabetes</v>
      </c>
    </row>
    <row r="2279" spans="1:20" ht="15.75">
      <c r="A2279" s="33" t="s">
        <v>2321</v>
      </c>
      <c r="B2279" s="7" t="str">
        <f>VLOOKUP(A2279,'Customer Names'!$A:$G,7,0)</f>
        <v>Mr</v>
      </c>
      <c r="C2279" s="7" t="str">
        <f>VLOOKUP(A2279,'Customer Names'!$A:$F,6,0)</f>
        <v>Antony G</v>
      </c>
      <c r="D2279" s="7" t="str">
        <f>VLOOKUP(A2279,'Customer Names'!$A:$E,5,0)</f>
        <v>Scott</v>
      </c>
      <c r="E2279" s="25" t="str">
        <f>VLOOKUP(A2279,'Cleaned Hospitalisation data'!$A:$K,7,0)</f>
        <v>20-Jun-1964</v>
      </c>
      <c r="F2279" s="12">
        <f>VLOOKUP(A2279,'Cleaned Hospitalisation data'!$A$1:$K$2336,8,0)</f>
        <v>58</v>
      </c>
      <c r="G2279" s="12">
        <f>VLOOKUP(A2279,'Cleaned Hospitalisation data'!$A:$K,2,0)</f>
        <v>0</v>
      </c>
      <c r="H2279" s="28">
        <f>VLOOKUP(A2279,'Cleaned Hospitalisation data'!$A$1:$K$2336,3,0)</f>
        <v>11602.75</v>
      </c>
      <c r="I2279" s="12" t="str">
        <f>VLOOKUP(A2279,'Cleaned Hospitalisation data'!$A$1:$K$2336,4,0)</f>
        <v>Tier - 3</v>
      </c>
      <c r="J2279" s="12" t="str">
        <f>VLOOKUP(A2279,'Cleaned Hospitalisation data'!$A$1:$K$2336,5,0)</f>
        <v>Tier - 1</v>
      </c>
      <c r="K2279" s="12" t="str">
        <f>VLOOKUP(A2279,'Cleaned Hospitalisation data'!$A$1:$K$2336,6,0)</f>
        <v>R1020</v>
      </c>
      <c r="L2279" s="12" cm="1">
        <f t="array" ref="L2279:P2279">_xlfn.XLOOKUP(A2279,$A:$A,'Cleaned Medical Examiation data'!$B:$F)</f>
        <v>25.87</v>
      </c>
      <c r="M2279" s="12">
        <v>5.63</v>
      </c>
      <c r="N2279" s="12" t="str">
        <v>YES</v>
      </c>
      <c r="O2279" s="12" t="str">
        <v>NO</v>
      </c>
      <c r="P2279" s="12" t="str">
        <v>NO</v>
      </c>
      <c r="Q2279" s="19" t="str" cm="1">
        <f t="array" ref="Q2279:T2279">_xlfn.XLOOKUP(A2279,$A:$A,'Cleaned Medical Examiation data'!$H:$K)</f>
        <v>NO</v>
      </c>
      <c r="R2279" s="48">
        <v>1</v>
      </c>
      <c r="S2279" s="45" t="str">
        <v>Over Weight</v>
      </c>
      <c r="T2279" s="34" t="str">
        <v>Normal</v>
      </c>
    </row>
    <row r="2280" spans="1:20" ht="15.75">
      <c r="A2280" s="33" t="s">
        <v>2322</v>
      </c>
      <c r="B2280" s="7" t="str">
        <f>VLOOKUP(A2280,'Customer Names'!$A:$G,7,0)</f>
        <v>Mr</v>
      </c>
      <c r="C2280" s="7" t="str">
        <f>VLOOKUP(A2280,'Customer Names'!$A:$F,6,0)</f>
        <v>Eric</v>
      </c>
      <c r="D2280" s="7" t="str">
        <f>VLOOKUP(A2280,'Customer Names'!$A:$E,5,0)</f>
        <v>Alvarez</v>
      </c>
      <c r="E2280" s="25" t="str">
        <f>VLOOKUP(A2280,'Cleaned Hospitalisation data'!$A:$K,7,0)</f>
        <v>6-Nov-1965</v>
      </c>
      <c r="F2280" s="12">
        <f>VLOOKUP(A2280,'Cleaned Hospitalisation data'!$A$1:$K$2336,8,0)</f>
        <v>57</v>
      </c>
      <c r="G2280" s="12">
        <f>VLOOKUP(A2280,'Cleaned Hospitalisation data'!$A:$K,2,0)</f>
        <v>1</v>
      </c>
      <c r="H2280" s="28">
        <f>VLOOKUP(A2280,'Cleaned Hospitalisation data'!$A$1:$K$2336,3,0)</f>
        <v>11576.13</v>
      </c>
      <c r="I2280" s="12" t="str">
        <f>VLOOKUP(A2280,'Cleaned Hospitalisation data'!$A$1:$K$2336,4,0)</f>
        <v>Tier - 3</v>
      </c>
      <c r="J2280" s="12" t="str">
        <f>VLOOKUP(A2280,'Cleaned Hospitalisation data'!$A$1:$K$2336,5,0)</f>
        <v>Tier - 3</v>
      </c>
      <c r="K2280" s="12" t="str">
        <f>VLOOKUP(A2280,'Cleaned Hospitalisation data'!$A$1:$K$2336,6,0)</f>
        <v>R1011</v>
      </c>
      <c r="L2280" s="12" cm="1">
        <f t="array" ref="L2280:P2280">_xlfn.XLOOKUP(A2280,$A:$A,'Cleaned Medical Examiation data'!$B:$F)</f>
        <v>43.7</v>
      </c>
      <c r="M2280" s="12">
        <v>7.23</v>
      </c>
      <c r="N2280" s="12" t="str">
        <v>NO</v>
      </c>
      <c r="O2280" s="12" t="str">
        <v>NO</v>
      </c>
      <c r="P2280" s="12" t="str">
        <v>NO</v>
      </c>
      <c r="Q2280" s="19" t="str" cm="1">
        <f t="array" ref="Q2280:T2280">_xlfn.XLOOKUP(A2280,$A:$A,'Cleaned Medical Examiation data'!$H:$K)</f>
        <v>NO</v>
      </c>
      <c r="R2280" s="48">
        <v>0</v>
      </c>
      <c r="S2280" s="45" t="str">
        <v>Obesity</v>
      </c>
      <c r="T2280" s="34" t="str">
        <v>Diabetes</v>
      </c>
    </row>
    <row r="2281" spans="1:20" ht="15.75">
      <c r="A2281" s="33" t="s">
        <v>2323</v>
      </c>
      <c r="B2281" s="7" t="str">
        <f>VLOOKUP(A2281,'Customer Names'!$A:$G,7,0)</f>
        <v>Mr</v>
      </c>
      <c r="C2281" s="7" t="str">
        <f>VLOOKUP(A2281,'Customer Names'!$A:$F,6,0)</f>
        <v>Erik</v>
      </c>
      <c r="D2281" s="7" t="str">
        <f>VLOOKUP(A2281,'Customer Names'!$A:$E,5,0)</f>
        <v>Petersson</v>
      </c>
      <c r="E2281" s="25" t="str">
        <f>VLOOKUP(A2281,'Cleaned Hospitalisation data'!$A:$K,7,0)</f>
        <v>25-Dec-1965</v>
      </c>
      <c r="F2281" s="12">
        <f>VLOOKUP(A2281,'Cleaned Hospitalisation data'!$A$1:$K$2336,8,0)</f>
        <v>57</v>
      </c>
      <c r="G2281" s="12">
        <f>VLOOKUP(A2281,'Cleaned Hospitalisation data'!$A:$K,2,0)</f>
        <v>0</v>
      </c>
      <c r="H2281" s="28">
        <f>VLOOKUP(A2281,'Cleaned Hospitalisation data'!$A$1:$K$2336,3,0)</f>
        <v>11566.3</v>
      </c>
      <c r="I2281" s="12" t="str">
        <f>VLOOKUP(A2281,'Cleaned Hospitalisation data'!$A$1:$K$2336,4,0)</f>
        <v>Tier - 3</v>
      </c>
      <c r="J2281" s="12" t="str">
        <f>VLOOKUP(A2281,'Cleaned Hospitalisation data'!$A$1:$K$2336,5,0)</f>
        <v>Tier - 3</v>
      </c>
      <c r="K2281" s="12" t="str">
        <f>VLOOKUP(A2281,'Cleaned Hospitalisation data'!$A$1:$K$2336,6,0)</f>
        <v>R1016</v>
      </c>
      <c r="L2281" s="12" cm="1">
        <f t="array" ref="L2281:P2281">_xlfn.XLOOKUP(A2281,$A:$A,'Cleaned Medical Examiation data'!$B:$F)</f>
        <v>40.945</v>
      </c>
      <c r="M2281" s="12">
        <v>10.57</v>
      </c>
      <c r="N2281" s="12" t="str">
        <v>NO</v>
      </c>
      <c r="O2281" s="12" t="str">
        <v>NO</v>
      </c>
      <c r="P2281" s="12" t="str">
        <v>NO</v>
      </c>
      <c r="Q2281" s="19" t="str" cm="1">
        <f t="array" ref="Q2281:T2281">_xlfn.XLOOKUP(A2281,$A:$A,'Cleaned Medical Examiation data'!$H:$K)</f>
        <v>NO</v>
      </c>
      <c r="R2281" s="48">
        <v>0</v>
      </c>
      <c r="S2281" s="45" t="str">
        <v>Obesity</v>
      </c>
      <c r="T2281" s="34" t="str">
        <v>Diabetes</v>
      </c>
    </row>
    <row r="2282" spans="1:20" ht="15.75">
      <c r="A2282" s="33" t="s">
        <v>2324</v>
      </c>
      <c r="B2282" s="7" t="str">
        <f>VLOOKUP(A2282,'Customer Names'!$A:$G,7,0)</f>
        <v>Ms</v>
      </c>
      <c r="C2282" s="7" t="str">
        <f>VLOOKUP(A2282,'Customer Names'!$A:$F,6,0)</f>
        <v>Natalie</v>
      </c>
      <c r="D2282" s="7" t="str">
        <f>VLOOKUP(A2282,'Customer Names'!$A:$E,5,0)</f>
        <v>Kratz</v>
      </c>
      <c r="E2282" s="25" t="str">
        <f>VLOOKUP(A2282,'Cleaned Hospitalisation data'!$A:$K,7,0)</f>
        <v>25-Sep-1970</v>
      </c>
      <c r="F2282" s="12">
        <f>VLOOKUP(A2282,'Cleaned Hospitalisation data'!$A$1:$K$2336,8,0)</f>
        <v>52</v>
      </c>
      <c r="G2282" s="12">
        <f>VLOOKUP(A2282,'Cleaned Hospitalisation data'!$A:$K,2,0)</f>
        <v>0</v>
      </c>
      <c r="H2282" s="28">
        <f>VLOOKUP(A2282,'Cleaned Hospitalisation data'!$A$1:$K$2336,3,0)</f>
        <v>40692.910000000003</v>
      </c>
      <c r="I2282" s="12" t="str">
        <f>VLOOKUP(A2282,'Cleaned Hospitalisation data'!$A$1:$K$2336,4,0)</f>
        <v>Tier - 1</v>
      </c>
      <c r="J2282" s="12" t="str">
        <f>VLOOKUP(A2282,'Cleaned Hospitalisation data'!$A$1:$K$2336,5,0)</f>
        <v>Tier - 1</v>
      </c>
      <c r="K2282" s="12" t="str">
        <f>VLOOKUP(A2282,'Cleaned Hospitalisation data'!$A$1:$K$2336,6,0)</f>
        <v>R1011</v>
      </c>
      <c r="L2282" s="12" cm="1">
        <f t="array" ref="L2282:P2282">_xlfn.XLOOKUP(A2282,$A:$A,'Cleaned Medical Examiation data'!$B:$F)</f>
        <v>48.31</v>
      </c>
      <c r="M2282" s="12">
        <v>9.58</v>
      </c>
      <c r="N2282" s="12" t="str">
        <v>YES</v>
      </c>
      <c r="O2282" s="12" t="str">
        <v>NO</v>
      </c>
      <c r="P2282" s="12" t="str">
        <v>NO</v>
      </c>
      <c r="Q2282" s="19" t="str" cm="1">
        <f t="array" ref="Q2282:T2282">_xlfn.XLOOKUP(A2282,$A:$A,'Cleaned Medical Examiation data'!$H:$K)</f>
        <v>YES</v>
      </c>
      <c r="R2282" s="48">
        <v>2</v>
      </c>
      <c r="S2282" s="45" t="str">
        <v>Obesity</v>
      </c>
      <c r="T2282" s="34" t="str">
        <v>Diabetes</v>
      </c>
    </row>
    <row r="2283" spans="1:20" ht="15.75">
      <c r="A2283" s="33" t="s">
        <v>2325</v>
      </c>
      <c r="B2283" s="7" t="str">
        <f>VLOOKUP(A2283,'Customer Names'!$A:$G,7,0)</f>
        <v>Mr</v>
      </c>
      <c r="C2283" s="7" t="str">
        <f>VLOOKUP(A2283,'Customer Names'!$A:$F,6,0)</f>
        <v>Matthew T</v>
      </c>
      <c r="D2283" s="7" t="str">
        <f>VLOOKUP(A2283,'Customer Names'!$A:$E,5,0)</f>
        <v>Liaw</v>
      </c>
      <c r="E2283" s="25" t="str">
        <f>VLOOKUP(A2283,'Cleaned Hospitalisation data'!$A:$K,7,0)</f>
        <v>27-Oct-1965</v>
      </c>
      <c r="F2283" s="12">
        <f>VLOOKUP(A2283,'Cleaned Hospitalisation data'!$A$1:$K$2336,8,0)</f>
        <v>57</v>
      </c>
      <c r="G2283" s="12">
        <f>VLOOKUP(A2283,'Cleaned Hospitalisation data'!$A:$K,2,0)</f>
        <v>1</v>
      </c>
      <c r="H2283" s="28">
        <f>VLOOKUP(A2283,'Cleaned Hospitalisation data'!$A$1:$K$2336,3,0)</f>
        <v>11554.22</v>
      </c>
      <c r="I2283" s="12" t="str">
        <f>VLOOKUP(A2283,'Cleaned Hospitalisation data'!$A$1:$K$2336,4,0)</f>
        <v>Tier - 3</v>
      </c>
      <c r="J2283" s="12" t="str">
        <f>VLOOKUP(A2283,'Cleaned Hospitalisation data'!$A$1:$K$2336,5,0)</f>
        <v>Tier - 1</v>
      </c>
      <c r="K2283" s="12" t="str">
        <f>VLOOKUP(A2283,'Cleaned Hospitalisation data'!$A$1:$K$2336,6,0)</f>
        <v>R1013</v>
      </c>
      <c r="L2283" s="12" cm="1">
        <f t="array" ref="L2283:P2283">_xlfn.XLOOKUP(A2283,$A:$A,'Cleaned Medical Examiation data'!$B:$F)</f>
        <v>27.94</v>
      </c>
      <c r="M2283" s="12">
        <v>7.92</v>
      </c>
      <c r="N2283" s="12" t="str">
        <v>NO</v>
      </c>
      <c r="O2283" s="12" t="str">
        <v>NO</v>
      </c>
      <c r="P2283" s="12" t="str">
        <v>NO</v>
      </c>
      <c r="Q2283" s="19" t="str" cm="1">
        <f t="array" ref="Q2283:T2283">_xlfn.XLOOKUP(A2283,$A:$A,'Cleaned Medical Examiation data'!$H:$K)</f>
        <v>NO</v>
      </c>
      <c r="R2283" s="48">
        <v>0</v>
      </c>
      <c r="S2283" s="45" t="str">
        <v>Over Weight</v>
      </c>
      <c r="T2283" s="34" t="str">
        <v>Diabetes</v>
      </c>
    </row>
    <row r="2284" spans="1:20" ht="15.75">
      <c r="A2284" s="33" t="s">
        <v>2326</v>
      </c>
      <c r="B2284" s="7" t="str">
        <f>VLOOKUP(A2284,'Customer Names'!$A:$G,7,0)</f>
        <v>Ms</v>
      </c>
      <c r="C2284" s="7" t="str">
        <f>VLOOKUP(A2284,'Customer Names'!$A:$F,6,0)</f>
        <v>Cassandra</v>
      </c>
      <c r="D2284" s="7" t="str">
        <f>VLOOKUP(A2284,'Customer Names'!$A:$E,5,0)</f>
        <v>Tripaldi</v>
      </c>
      <c r="E2284" s="25" t="str">
        <f>VLOOKUP(A2284,'Cleaned Hospitalisation data'!$A:$K,7,0)</f>
        <v>23-Jul-1973</v>
      </c>
      <c r="F2284" s="12">
        <f>VLOOKUP(A2284,'Cleaned Hospitalisation data'!$A$1:$K$2336,8,0)</f>
        <v>49</v>
      </c>
      <c r="G2284" s="12">
        <f>VLOOKUP(A2284,'Cleaned Hospitalisation data'!$A:$K,2,0)</f>
        <v>5</v>
      </c>
      <c r="H2284" s="28">
        <f>VLOOKUP(A2284,'Cleaned Hospitalisation data'!$A$1:$K$2336,3,0)</f>
        <v>11552.9</v>
      </c>
      <c r="I2284" s="12" t="str">
        <f>VLOOKUP(A2284,'Cleaned Hospitalisation data'!$A$1:$K$2336,4,0)</f>
        <v>Tier - 3</v>
      </c>
      <c r="J2284" s="12" t="str">
        <f>VLOOKUP(A2284,'Cleaned Hospitalisation data'!$A$1:$K$2336,5,0)</f>
        <v>Tier - 2</v>
      </c>
      <c r="K2284" s="12" t="str">
        <f>VLOOKUP(A2284,'Cleaned Hospitalisation data'!$A$1:$K$2336,6,0)</f>
        <v>R1011</v>
      </c>
      <c r="L2284" s="12" cm="1">
        <f t="array" ref="L2284:P2284">_xlfn.XLOOKUP(A2284,$A:$A,'Cleaned Medical Examiation data'!$B:$F)</f>
        <v>31.9</v>
      </c>
      <c r="M2284" s="12">
        <v>10.119999999999999</v>
      </c>
      <c r="N2284" s="12" t="str">
        <v>NO</v>
      </c>
      <c r="O2284" s="12" t="str">
        <v>NO</v>
      </c>
      <c r="P2284" s="12" t="str">
        <v>NO</v>
      </c>
      <c r="Q2284" s="19" t="str" cm="1">
        <f t="array" ref="Q2284:T2284">_xlfn.XLOOKUP(A2284,$A:$A,'Cleaned Medical Examiation data'!$H:$K)</f>
        <v>NO</v>
      </c>
      <c r="R2284" s="48">
        <v>2</v>
      </c>
      <c r="S2284" s="45" t="str">
        <v>Obesity</v>
      </c>
      <c r="T2284" s="34" t="str">
        <v>Diabetes</v>
      </c>
    </row>
    <row r="2285" spans="1:20" ht="15.75">
      <c r="A2285" s="33" t="s">
        <v>2327</v>
      </c>
      <c r="B2285" s="7" t="str">
        <f>VLOOKUP(A2285,'Customer Names'!$A:$G,7,0)</f>
        <v>Ms</v>
      </c>
      <c r="C2285" s="7" t="str">
        <f>VLOOKUP(A2285,'Customer Names'!$A:$F,6,0)</f>
        <v>Rosemary C</v>
      </c>
      <c r="D2285" s="7" t="str">
        <f>VLOOKUP(A2285,'Customer Names'!$A:$E,5,0)</f>
        <v>Kelley</v>
      </c>
      <c r="E2285" s="25" t="str">
        <f>VLOOKUP(A2285,'Cleaned Hospitalisation data'!$A:$K,7,0)</f>
        <v>1-Dec-1971</v>
      </c>
      <c r="F2285" s="12">
        <f>VLOOKUP(A2285,'Cleaned Hospitalisation data'!$A$1:$K$2336,8,0)</f>
        <v>51</v>
      </c>
      <c r="G2285" s="12">
        <f>VLOOKUP(A2285,'Cleaned Hospitalisation data'!$A:$K,2,0)</f>
        <v>0</v>
      </c>
      <c r="H2285" s="28">
        <f>VLOOKUP(A2285,'Cleaned Hospitalisation data'!$A$1:$K$2336,3,0)</f>
        <v>11540.25</v>
      </c>
      <c r="I2285" s="12" t="str">
        <f>VLOOKUP(A2285,'Cleaned Hospitalisation data'!$A$1:$K$2336,4,0)</f>
        <v>Tier - 3</v>
      </c>
      <c r="J2285" s="12" t="str">
        <f>VLOOKUP(A2285,'Cleaned Hospitalisation data'!$A$1:$K$2336,5,0)</f>
        <v>Tier - 1</v>
      </c>
      <c r="K2285" s="12" t="str">
        <f>VLOOKUP(A2285,'Cleaned Hospitalisation data'!$A$1:$K$2336,6,0)</f>
        <v>R1012</v>
      </c>
      <c r="L2285" s="12" cm="1">
        <f t="array" ref="L2285:P2285">_xlfn.XLOOKUP(A2285,$A:$A,'Cleaned Medical Examiation data'!$B:$F)</f>
        <v>31.64</v>
      </c>
      <c r="M2285" s="12">
        <v>7.91</v>
      </c>
      <c r="N2285" s="12" t="str">
        <v>NO</v>
      </c>
      <c r="O2285" s="12" t="str">
        <v>NO</v>
      </c>
      <c r="P2285" s="12" t="str">
        <v>NO</v>
      </c>
      <c r="Q2285" s="19" t="str" cm="1">
        <f t="array" ref="Q2285:T2285">_xlfn.XLOOKUP(A2285,$A:$A,'Cleaned Medical Examiation data'!$H:$K)</f>
        <v>NO</v>
      </c>
      <c r="R2285" s="48">
        <v>0</v>
      </c>
      <c r="S2285" s="45" t="str">
        <v>Obesity</v>
      </c>
      <c r="T2285" s="34" t="str">
        <v>Diabetes</v>
      </c>
    </row>
    <row r="2286" spans="1:20" ht="15.75">
      <c r="A2286" s="33" t="s">
        <v>2328</v>
      </c>
      <c r="B2286" s="7" t="str">
        <f>VLOOKUP(A2286,'Customer Names'!$A:$G,7,0)</f>
        <v>Ms</v>
      </c>
      <c r="C2286" s="7" t="str">
        <f>VLOOKUP(A2286,'Customer Names'!$A:$F,6,0)</f>
        <v>Carrie A</v>
      </c>
      <c r="D2286" s="7" t="str">
        <f>VLOOKUP(A2286,'Customer Names'!$A:$E,5,0)</f>
        <v>Endara</v>
      </c>
      <c r="E2286" s="25" t="str">
        <f>VLOOKUP(A2286,'Cleaned Hospitalisation data'!$A:$K,7,0)</f>
        <v>14-Nov-1968</v>
      </c>
      <c r="F2286" s="12">
        <f>VLOOKUP(A2286,'Cleaned Hospitalisation data'!$A$1:$K$2336,8,0)</f>
        <v>54</v>
      </c>
      <c r="G2286" s="12">
        <f>VLOOKUP(A2286,'Cleaned Hospitalisation data'!$A:$K,2,0)</f>
        <v>2</v>
      </c>
      <c r="H2286" s="28">
        <f>VLOOKUP(A2286,'Cleaned Hospitalisation data'!$A$1:$K$2336,3,0)</f>
        <v>11538.42</v>
      </c>
      <c r="I2286" s="12" t="str">
        <f>VLOOKUP(A2286,'Cleaned Hospitalisation data'!$A$1:$K$2336,4,0)</f>
        <v>Tier - 3</v>
      </c>
      <c r="J2286" s="12" t="str">
        <f>VLOOKUP(A2286,'Cleaned Hospitalisation data'!$A$1:$K$2336,5,0)</f>
        <v>Tier - 1</v>
      </c>
      <c r="K2286" s="12" t="str">
        <f>VLOOKUP(A2286,'Cleaned Hospitalisation data'!$A$1:$K$2336,6,0)</f>
        <v>R1011</v>
      </c>
      <c r="L2286" s="12" cm="1">
        <f t="array" ref="L2286:P2286">_xlfn.XLOOKUP(A2286,$A:$A,'Cleaned Medical Examiation data'!$B:$F)</f>
        <v>46.7</v>
      </c>
      <c r="M2286" s="12">
        <v>10.9</v>
      </c>
      <c r="N2286" s="12" t="str">
        <v>NO</v>
      </c>
      <c r="O2286" s="12" t="str">
        <v>NO</v>
      </c>
      <c r="P2286" s="12" t="str">
        <v>NO</v>
      </c>
      <c r="Q2286" s="19" t="str" cm="1">
        <f t="array" ref="Q2286:T2286">_xlfn.XLOOKUP(A2286,$A:$A,'Cleaned Medical Examiation data'!$H:$K)</f>
        <v>NO</v>
      </c>
      <c r="R2286" s="48">
        <v>0</v>
      </c>
      <c r="S2286" s="45" t="str">
        <v>Obesity</v>
      </c>
      <c r="T2286" s="34" t="str">
        <v>Diabetes</v>
      </c>
    </row>
    <row r="2287" spans="1:20" ht="15.75">
      <c r="A2287" s="33" t="s">
        <v>2329</v>
      </c>
      <c r="B2287" s="7" t="str">
        <f>VLOOKUP(A2287,'Customer Names'!$A:$G,7,0)</f>
        <v>Mr</v>
      </c>
      <c r="C2287" s="7" t="str">
        <f>VLOOKUP(A2287,'Customer Names'!$A:$F,6,0)</f>
        <v>Gerardo Sr</v>
      </c>
      <c r="D2287" s="7" t="str">
        <f>VLOOKUP(A2287,'Customer Names'!$A:$E,5,0)</f>
        <v>Valle</v>
      </c>
      <c r="E2287" s="25" t="str">
        <f>VLOOKUP(A2287,'Cleaned Hospitalisation data'!$A:$K,7,0)</f>
        <v>3-Oct-1965</v>
      </c>
      <c r="F2287" s="12">
        <f>VLOOKUP(A2287,'Cleaned Hospitalisation data'!$A$1:$K$2336,8,0)</f>
        <v>57</v>
      </c>
      <c r="G2287" s="12">
        <f>VLOOKUP(A2287,'Cleaned Hospitalisation data'!$A:$K,2,0)</f>
        <v>0</v>
      </c>
      <c r="H2287" s="28">
        <f>VLOOKUP(A2287,'Cleaned Hospitalisation data'!$A$1:$K$2336,3,0)</f>
        <v>11534.87</v>
      </c>
      <c r="I2287" s="12" t="str">
        <f>VLOOKUP(A2287,'Cleaned Hospitalisation data'!$A$1:$K$2336,4,0)</f>
        <v>Tier - 3</v>
      </c>
      <c r="J2287" s="12" t="str">
        <f>VLOOKUP(A2287,'Cleaned Hospitalisation data'!$A$1:$K$2336,5,0)</f>
        <v>Tier - 1</v>
      </c>
      <c r="K2287" s="12" t="str">
        <f>VLOOKUP(A2287,'Cleaned Hospitalisation data'!$A$1:$K$2336,6,0)</f>
        <v>R1017</v>
      </c>
      <c r="L2287" s="12" cm="1">
        <f t="array" ref="L2287:P2287">_xlfn.XLOOKUP(A2287,$A:$A,'Cleaned Medical Examiation data'!$B:$F)</f>
        <v>18.335000000000001</v>
      </c>
      <c r="M2287" s="12">
        <v>11.83</v>
      </c>
      <c r="N2287" s="12" t="str">
        <v>NO</v>
      </c>
      <c r="O2287" s="12" t="str">
        <v>NO</v>
      </c>
      <c r="P2287" s="12" t="str">
        <v>NO</v>
      </c>
      <c r="Q2287" s="19" t="str" cm="1">
        <f t="array" ref="Q2287:T2287">_xlfn.XLOOKUP(A2287,$A:$A,'Cleaned Medical Examiation data'!$H:$K)</f>
        <v>NO</v>
      </c>
      <c r="R2287" s="48">
        <v>0</v>
      </c>
      <c r="S2287" s="45" t="str">
        <v>Under Weight</v>
      </c>
      <c r="T2287" s="34" t="str">
        <v>Diabetes</v>
      </c>
    </row>
    <row r="2288" spans="1:20" ht="15.75">
      <c r="A2288" s="33" t="s">
        <v>2330</v>
      </c>
      <c r="B2288" s="7" t="str">
        <f>VLOOKUP(A2288,'Customer Names'!$A:$G,7,0)</f>
        <v>Mr</v>
      </c>
      <c r="C2288" s="7" t="str">
        <f>VLOOKUP(A2288,'Customer Names'!$A:$F,6,0)</f>
        <v>Matthew R</v>
      </c>
      <c r="D2288" s="7" t="str">
        <f>VLOOKUP(A2288,'Customer Names'!$A:$E,5,0)</f>
        <v>Germain</v>
      </c>
      <c r="E2288" s="25" t="str">
        <f>VLOOKUP(A2288,'Cleaned Hospitalisation data'!$A:$K,7,0)</f>
        <v>23-Jul-1970</v>
      </c>
      <c r="F2288" s="12">
        <f>VLOOKUP(A2288,'Cleaned Hospitalisation data'!$A$1:$K$2336,8,0)</f>
        <v>52</v>
      </c>
      <c r="G2288" s="12">
        <f>VLOOKUP(A2288,'Cleaned Hospitalisation data'!$A:$K,2,0)</f>
        <v>0</v>
      </c>
      <c r="H2288" s="28">
        <f>VLOOKUP(A2288,'Cleaned Hospitalisation data'!$A$1:$K$2336,3,0)</f>
        <v>11530.12</v>
      </c>
      <c r="I2288" s="12" t="str">
        <f>VLOOKUP(A2288,'Cleaned Hospitalisation data'!$A$1:$K$2336,4,0)</f>
        <v>Tier - 3</v>
      </c>
      <c r="J2288" s="12" t="str">
        <f>VLOOKUP(A2288,'Cleaned Hospitalisation data'!$A$1:$K$2336,5,0)</f>
        <v>Tier - 1</v>
      </c>
      <c r="K2288" s="12" t="str">
        <f>VLOOKUP(A2288,'Cleaned Hospitalisation data'!$A$1:$K$2336,6,0)</f>
        <v>R1012</v>
      </c>
      <c r="L2288" s="12" cm="1">
        <f t="array" ref="L2288:P2288">_xlfn.XLOOKUP(A2288,$A:$A,'Cleaned Medical Examiation data'!$B:$F)</f>
        <v>31.24</v>
      </c>
      <c r="M2288" s="12">
        <v>7.42</v>
      </c>
      <c r="N2288" s="12" t="str">
        <v>YES</v>
      </c>
      <c r="O2288" s="12" t="str">
        <v>NO</v>
      </c>
      <c r="P2288" s="12" t="str">
        <v>NO</v>
      </c>
      <c r="Q2288" s="19" t="str" cm="1">
        <f t="array" ref="Q2288:T2288">_xlfn.XLOOKUP(A2288,$A:$A,'Cleaned Medical Examiation data'!$H:$K)</f>
        <v>NO</v>
      </c>
      <c r="R2288" s="48">
        <v>2</v>
      </c>
      <c r="S2288" s="45" t="str">
        <v>Obesity</v>
      </c>
      <c r="T2288" s="34" t="str">
        <v>Diabetes</v>
      </c>
    </row>
    <row r="2289" spans="1:20" ht="15.75">
      <c r="A2289" s="33" t="s">
        <v>2331</v>
      </c>
      <c r="B2289" s="7" t="str">
        <f>VLOOKUP(A2289,'Customer Names'!$A:$G,7,0)</f>
        <v>Mrs</v>
      </c>
      <c r="C2289" s="7" t="str">
        <f>VLOOKUP(A2289,'Customer Names'!$A:$F,6,0)</f>
        <v>Meghan E</v>
      </c>
      <c r="D2289" s="7" t="str">
        <f>VLOOKUP(A2289,'Customer Names'!$A:$E,5,0)</f>
        <v>Finecey</v>
      </c>
      <c r="E2289" s="25" t="str">
        <f>VLOOKUP(A2289,'Cleaned Hospitalisation data'!$A:$K,7,0)</f>
        <v>12-Jun-1988</v>
      </c>
      <c r="F2289" s="12">
        <f>VLOOKUP(A2289,'Cleaned Hospitalisation data'!$A$1:$K$2336,8,0)</f>
        <v>34</v>
      </c>
      <c r="G2289" s="12">
        <f>VLOOKUP(A2289,'Cleaned Hospitalisation data'!$A:$K,2,0)</f>
        <v>3</v>
      </c>
      <c r="H2289" s="28">
        <f>VLOOKUP(A2289,'Cleaned Hospitalisation data'!$A$1:$K$2336,3,0)</f>
        <v>11524.25</v>
      </c>
      <c r="I2289" s="12" t="str">
        <f>VLOOKUP(A2289,'Cleaned Hospitalisation data'!$A$1:$K$2336,4,0)</f>
        <v>Tier - 3</v>
      </c>
      <c r="J2289" s="12" t="str">
        <f>VLOOKUP(A2289,'Cleaned Hospitalisation data'!$A$1:$K$2336,5,0)</f>
        <v>Tier - 1</v>
      </c>
      <c r="K2289" s="12" t="str">
        <f>VLOOKUP(A2289,'Cleaned Hospitalisation data'!$A$1:$K$2336,6,0)</f>
        <v>R1026</v>
      </c>
      <c r="L2289" s="12" cm="1">
        <f t="array" ref="L2289:P2289">_xlfn.XLOOKUP(A2289,$A:$A,'Cleaned Medical Examiation data'!$B:$F)</f>
        <v>39.22</v>
      </c>
      <c r="M2289" s="12">
        <v>5.62</v>
      </c>
      <c r="N2289" s="12" t="str">
        <v>YES</v>
      </c>
      <c r="O2289" s="12" t="str">
        <v>NO</v>
      </c>
      <c r="P2289" s="12" t="str">
        <v>NO</v>
      </c>
      <c r="Q2289" s="19" t="str" cm="1">
        <f t="array" ref="Q2289:T2289">_xlfn.XLOOKUP(A2289,$A:$A,'Cleaned Medical Examiation data'!$H:$K)</f>
        <v>NO</v>
      </c>
      <c r="R2289" s="48">
        <v>1</v>
      </c>
      <c r="S2289" s="45" t="str">
        <v>Obesity</v>
      </c>
      <c r="T2289" s="34" t="str">
        <v>Normal</v>
      </c>
    </row>
    <row r="2290" spans="1:20" ht="15.75">
      <c r="A2290" s="33" t="s">
        <v>2332</v>
      </c>
      <c r="B2290" s="7" t="str">
        <f>VLOOKUP(A2290,'Customer Names'!$A:$G,7,0)</f>
        <v>Mr</v>
      </c>
      <c r="C2290" s="7" t="str">
        <f>VLOOKUP(A2290,'Customer Names'!$A:$F,6,0)</f>
        <v>Eric</v>
      </c>
      <c r="D2290" s="7" t="str">
        <f>VLOOKUP(A2290,'Customer Names'!$A:$E,5,0)</f>
        <v>Mendoza</v>
      </c>
      <c r="E2290" s="25" t="str">
        <f>VLOOKUP(A2290,'Cleaned Hospitalisation data'!$A:$K,7,0)</f>
        <v>19-Dec-1971</v>
      </c>
      <c r="F2290" s="12">
        <f>VLOOKUP(A2290,'Cleaned Hospitalisation data'!$A$1:$K$2336,8,0)</f>
        <v>51</v>
      </c>
      <c r="G2290" s="12">
        <f>VLOOKUP(A2290,'Cleaned Hospitalisation data'!$A:$K,2,0)</f>
        <v>4</v>
      </c>
      <c r="H2290" s="28">
        <f>VLOOKUP(A2290,'Cleaned Hospitalisation data'!$A$1:$K$2336,3,0)</f>
        <v>11520.1</v>
      </c>
      <c r="I2290" s="12" t="str">
        <f>VLOOKUP(A2290,'Cleaned Hospitalisation data'!$A$1:$K$2336,4,0)</f>
        <v>Tier - 3</v>
      </c>
      <c r="J2290" s="12" t="str">
        <f>VLOOKUP(A2290,'Cleaned Hospitalisation data'!$A$1:$K$2336,5,0)</f>
        <v>Tier - 1</v>
      </c>
      <c r="K2290" s="12" t="str">
        <f>VLOOKUP(A2290,'Cleaned Hospitalisation data'!$A$1:$K$2336,6,0)</f>
        <v>R1012</v>
      </c>
      <c r="L2290" s="12" cm="1">
        <f t="array" ref="L2290:P2290">_xlfn.XLOOKUP(A2290,$A:$A,'Cleaned Medical Examiation data'!$B:$F)</f>
        <v>24.414999999999999</v>
      </c>
      <c r="M2290" s="12">
        <v>7.16</v>
      </c>
      <c r="N2290" s="12" t="str">
        <v>NO</v>
      </c>
      <c r="O2290" s="12" t="str">
        <v>NO</v>
      </c>
      <c r="P2290" s="12" t="str">
        <v>NO</v>
      </c>
      <c r="Q2290" s="19" t="str" cm="1">
        <f t="array" ref="Q2290:T2290">_xlfn.XLOOKUP(A2290,$A:$A,'Cleaned Medical Examiation data'!$H:$K)</f>
        <v>NO</v>
      </c>
      <c r="R2290" s="48">
        <v>0</v>
      </c>
      <c r="S2290" s="45" t="str">
        <v>Normal Weight</v>
      </c>
      <c r="T2290" s="34" t="str">
        <v>Diabetes</v>
      </c>
    </row>
    <row r="2291" spans="1:20" ht="15.75">
      <c r="A2291" s="33" t="s">
        <v>2333</v>
      </c>
      <c r="B2291" s="7" t="str">
        <f>VLOOKUP(A2291,'Customer Names'!$A:$G,7,0)</f>
        <v>Ms</v>
      </c>
      <c r="C2291" s="7" t="str">
        <f>VLOOKUP(A2291,'Customer Names'!$A:$F,6,0)</f>
        <v>Lisa B</v>
      </c>
      <c r="D2291" s="7" t="str">
        <f>VLOOKUP(A2291,'Customer Names'!$A:$E,5,0)</f>
        <v>Roe</v>
      </c>
      <c r="E2291" s="25" t="str">
        <f>VLOOKUP(A2291,'Cleaned Hospitalisation data'!$A:$K,7,0)</f>
        <v>24-Jun-1968</v>
      </c>
      <c r="F2291" s="12">
        <f>VLOOKUP(A2291,'Cleaned Hospitalisation data'!$A$1:$K$2336,8,0)</f>
        <v>54</v>
      </c>
      <c r="G2291" s="12">
        <f>VLOOKUP(A2291,'Cleaned Hospitalisation data'!$A:$K,2,0)</f>
        <v>1</v>
      </c>
      <c r="H2291" s="28">
        <f>VLOOKUP(A2291,'Cleaned Hospitalisation data'!$A$1:$K$2336,3,0)</f>
        <v>11512.41</v>
      </c>
      <c r="I2291" s="12" t="str">
        <f>VLOOKUP(A2291,'Cleaned Hospitalisation data'!$A$1:$K$2336,4,0)</f>
        <v>Tier - 3</v>
      </c>
      <c r="J2291" s="12" t="str">
        <f>VLOOKUP(A2291,'Cleaned Hospitalisation data'!$A$1:$K$2336,5,0)</f>
        <v>Tier - 1</v>
      </c>
      <c r="K2291" s="12" t="str">
        <f>VLOOKUP(A2291,'Cleaned Hospitalisation data'!$A$1:$K$2336,6,0)</f>
        <v>R1024</v>
      </c>
      <c r="L2291" s="12" cm="1">
        <f t="array" ref="L2291:P2291">_xlfn.XLOOKUP(A2291,$A:$A,'Cleaned Medical Examiation data'!$B:$F)</f>
        <v>32.299999999999997</v>
      </c>
      <c r="M2291" s="12">
        <v>9.89</v>
      </c>
      <c r="N2291" s="12" t="str">
        <v>NO</v>
      </c>
      <c r="O2291" s="12" t="str">
        <v>NO</v>
      </c>
      <c r="P2291" s="12" t="str">
        <v>NO</v>
      </c>
      <c r="Q2291" s="19" t="str" cm="1">
        <f t="array" ref="Q2291:T2291">_xlfn.XLOOKUP(A2291,$A:$A,'Cleaned Medical Examiation data'!$H:$K)</f>
        <v>NO</v>
      </c>
      <c r="R2291" s="48">
        <v>0</v>
      </c>
      <c r="S2291" s="45" t="str">
        <v>Obesity</v>
      </c>
      <c r="T2291" s="34" t="str">
        <v>Diabetes</v>
      </c>
    </row>
    <row r="2292" spans="1:20" ht="15.75">
      <c r="A2292" s="33" t="s">
        <v>2334</v>
      </c>
      <c r="B2292" s="7" t="str">
        <f>VLOOKUP(A2292,'Customer Names'!$A:$G,7,0)</f>
        <v>Mrs</v>
      </c>
      <c r="C2292" s="7" t="str">
        <f>VLOOKUP(A2292,'Customer Names'!$A:$F,6,0)</f>
        <v>Jane R</v>
      </c>
      <c r="D2292" s="7" t="str">
        <f>VLOOKUP(A2292,'Customer Names'!$A:$E,5,0)</f>
        <v>Webb</v>
      </c>
      <c r="E2292" s="25" t="str">
        <f>VLOOKUP(A2292,'Cleaned Hospitalisation data'!$A:$K,7,0)</f>
        <v>6-Oct-1989</v>
      </c>
      <c r="F2292" s="12">
        <f>VLOOKUP(A2292,'Cleaned Hospitalisation data'!$A$1:$K$2336,8,0)</f>
        <v>33</v>
      </c>
      <c r="G2292" s="12">
        <f>VLOOKUP(A2292,'Cleaned Hospitalisation data'!$A:$K,2,0)</f>
        <v>3</v>
      </c>
      <c r="H2292" s="28">
        <f>VLOOKUP(A2292,'Cleaned Hospitalisation data'!$A$1:$K$2336,3,0)</f>
        <v>11511.61</v>
      </c>
      <c r="I2292" s="12" t="str">
        <f>VLOOKUP(A2292,'Cleaned Hospitalisation data'!$A$1:$K$2336,4,0)</f>
        <v>Tier - 3</v>
      </c>
      <c r="J2292" s="12" t="str">
        <f>VLOOKUP(A2292,'Cleaned Hospitalisation data'!$A$1:$K$2336,5,0)</f>
        <v>Tier - 3</v>
      </c>
      <c r="K2292" s="12" t="str">
        <f>VLOOKUP(A2292,'Cleaned Hospitalisation data'!$A$1:$K$2336,6,0)</f>
        <v>R1026</v>
      </c>
      <c r="L2292" s="12" cm="1">
        <f t="array" ref="L2292:P2292">_xlfn.XLOOKUP(A2292,$A:$A,'Cleaned Medical Examiation data'!$B:$F)</f>
        <v>39.94</v>
      </c>
      <c r="M2292" s="12">
        <v>5.14</v>
      </c>
      <c r="N2292" s="12" t="str">
        <v>NO</v>
      </c>
      <c r="O2292" s="12" t="str">
        <v>NO</v>
      </c>
      <c r="P2292" s="12" t="str">
        <v>NO</v>
      </c>
      <c r="Q2292" s="19" t="str" cm="1">
        <f t="array" ref="Q2292:T2292">_xlfn.XLOOKUP(A2292,$A:$A,'Cleaned Medical Examiation data'!$H:$K)</f>
        <v>NO</v>
      </c>
      <c r="R2292" s="48">
        <v>0</v>
      </c>
      <c r="S2292" s="45" t="str">
        <v>Obesity</v>
      </c>
      <c r="T2292" s="34" t="str">
        <v>Normal</v>
      </c>
    </row>
    <row r="2293" spans="1:20" ht="15.75">
      <c r="A2293" s="33" t="s">
        <v>2335</v>
      </c>
      <c r="B2293" s="7" t="str">
        <f>VLOOKUP(A2293,'Customer Names'!$A:$G,7,0)</f>
        <v>Mr</v>
      </c>
      <c r="C2293" s="7" t="str">
        <f>VLOOKUP(A2293,'Customer Names'!$A:$F,6,0)</f>
        <v>Thomas</v>
      </c>
      <c r="D2293" s="7" t="str">
        <f>VLOOKUP(A2293,'Customer Names'!$A:$E,5,0)</f>
        <v>Boland</v>
      </c>
      <c r="E2293" s="25" t="str">
        <f>VLOOKUP(A2293,'Cleaned Hospitalisation data'!$A:$K,7,0)</f>
        <v>10-Jul-1975</v>
      </c>
      <c r="F2293" s="12">
        <f>VLOOKUP(A2293,'Cleaned Hospitalisation data'!$A$1:$K$2336,8,0)</f>
        <v>47</v>
      </c>
      <c r="G2293" s="12">
        <f>VLOOKUP(A2293,'Cleaned Hospitalisation data'!$A:$K,2,0)</f>
        <v>1</v>
      </c>
      <c r="H2293" s="28">
        <f>VLOOKUP(A2293,'Cleaned Hospitalisation data'!$A$1:$K$2336,3,0)</f>
        <v>40590.550000000003</v>
      </c>
      <c r="I2293" s="12" t="str">
        <f>VLOOKUP(A2293,'Cleaned Hospitalisation data'!$A$1:$K$2336,4,0)</f>
        <v>Tier - 1</v>
      </c>
      <c r="J2293" s="12" t="str">
        <f>VLOOKUP(A2293,'Cleaned Hospitalisation data'!$A$1:$K$2336,5,0)</f>
        <v>Tier - 3</v>
      </c>
      <c r="K2293" s="12" t="str">
        <f>VLOOKUP(A2293,'Cleaned Hospitalisation data'!$A$1:$K$2336,6,0)</f>
        <v>R1012</v>
      </c>
      <c r="L2293" s="12" cm="1">
        <f t="array" ref="L2293:P2293">_xlfn.XLOOKUP(A2293,$A:$A,'Cleaned Medical Examiation data'!$B:$F)</f>
        <v>48.99</v>
      </c>
      <c r="M2293" s="12">
        <v>9.7799999999999994</v>
      </c>
      <c r="N2293" s="12" t="str">
        <v>YES</v>
      </c>
      <c r="O2293" s="12" t="str">
        <v>NO</v>
      </c>
      <c r="P2293" s="12" t="str">
        <v>NO</v>
      </c>
      <c r="Q2293" s="19" t="str" cm="1">
        <f t="array" ref="Q2293:T2293">_xlfn.XLOOKUP(A2293,$A:$A,'Cleaned Medical Examiation data'!$H:$K)</f>
        <v>YES</v>
      </c>
      <c r="R2293" s="48">
        <v>1</v>
      </c>
      <c r="S2293" s="45" t="str">
        <v>Obesity</v>
      </c>
      <c r="T2293" s="34" t="str">
        <v>Diabetes</v>
      </c>
    </row>
    <row r="2294" spans="1:20" ht="15.75">
      <c r="A2294" s="33" t="s">
        <v>2336</v>
      </c>
      <c r="B2294" s="7" t="str">
        <f>VLOOKUP(A2294,'Customer Names'!$A:$G,7,0)</f>
        <v>Ms</v>
      </c>
      <c r="C2294" s="7" t="str">
        <f>VLOOKUP(A2294,'Customer Names'!$A:$F,6,0)</f>
        <v>Allison M</v>
      </c>
      <c r="D2294" s="7" t="str">
        <f>VLOOKUP(A2294,'Customer Names'!$A:$E,5,0)</f>
        <v>Stocker</v>
      </c>
      <c r="E2294" s="25" t="str">
        <f>VLOOKUP(A2294,'Cleaned Hospitalisation data'!$A:$K,7,0)</f>
        <v>11-Aug-1969</v>
      </c>
      <c r="F2294" s="12">
        <f>VLOOKUP(A2294,'Cleaned Hospitalisation data'!$A$1:$K$2336,8,0)</f>
        <v>53</v>
      </c>
      <c r="G2294" s="12">
        <f>VLOOKUP(A2294,'Cleaned Hospitalisation data'!$A:$K,2,0)</f>
        <v>0</v>
      </c>
      <c r="H2294" s="28">
        <f>VLOOKUP(A2294,'Cleaned Hospitalisation data'!$A$1:$K$2336,3,0)</f>
        <v>11497.69</v>
      </c>
      <c r="I2294" s="12" t="str">
        <f>VLOOKUP(A2294,'Cleaned Hospitalisation data'!$A$1:$K$2336,4,0)</f>
        <v>Tier - 3</v>
      </c>
      <c r="J2294" s="12" t="str">
        <f>VLOOKUP(A2294,'Cleaned Hospitalisation data'!$A$1:$K$2336,5,0)</f>
        <v>Tier - 1</v>
      </c>
      <c r="K2294" s="12" t="str">
        <f>VLOOKUP(A2294,'Cleaned Hospitalisation data'!$A$1:$K$2336,6,0)</f>
        <v>R1012</v>
      </c>
      <c r="L2294" s="12" cm="1">
        <f t="array" ref="L2294:P2294">_xlfn.XLOOKUP(A2294,$A:$A,'Cleaned Medical Examiation data'!$B:$F)</f>
        <v>30</v>
      </c>
      <c r="M2294" s="12">
        <v>5.61</v>
      </c>
      <c r="N2294" s="12" t="str">
        <v>YES</v>
      </c>
      <c r="O2294" s="12" t="str">
        <v>NO</v>
      </c>
      <c r="P2294" s="12" t="str">
        <v>YES</v>
      </c>
      <c r="Q2294" s="19" t="str" cm="1">
        <f t="array" ref="Q2294:T2294">_xlfn.XLOOKUP(A2294,$A:$A,'Cleaned Medical Examiation data'!$H:$K)</f>
        <v>NO</v>
      </c>
      <c r="R2294" s="48">
        <v>1</v>
      </c>
      <c r="S2294" s="45" t="str">
        <v>Obesity</v>
      </c>
      <c r="T2294" s="34" t="str">
        <v>Normal</v>
      </c>
    </row>
    <row r="2295" spans="1:20" ht="15.75">
      <c r="A2295" s="33" t="s">
        <v>2337</v>
      </c>
      <c r="B2295" s="7" t="str">
        <f>VLOOKUP(A2295,'Customer Names'!$A:$G,7,0)</f>
        <v>Mrs</v>
      </c>
      <c r="C2295" s="7" t="str">
        <f>VLOOKUP(A2295,'Customer Names'!$A:$F,6,0)</f>
        <v>Sarah E</v>
      </c>
      <c r="D2295" s="7" t="str">
        <f>VLOOKUP(A2295,'Customer Names'!$A:$E,5,0)</f>
        <v>Jacobson</v>
      </c>
      <c r="E2295" s="25" t="str">
        <f>VLOOKUP(A2295,'Cleaned Hospitalisation data'!$A:$K,7,0)</f>
        <v>7-Jun-1983</v>
      </c>
      <c r="F2295" s="12">
        <f>VLOOKUP(A2295,'Cleaned Hospitalisation data'!$A$1:$K$2336,8,0)</f>
        <v>40</v>
      </c>
      <c r="G2295" s="12">
        <f>VLOOKUP(A2295,'Cleaned Hospitalisation data'!$A:$K,2,0)</f>
        <v>3</v>
      </c>
      <c r="H2295" s="28">
        <f>VLOOKUP(A2295,'Cleaned Hospitalisation data'!$A$1:$K$2336,3,0)</f>
        <v>11492.46</v>
      </c>
      <c r="I2295" s="12" t="str">
        <f>VLOOKUP(A2295,'Cleaned Hospitalisation data'!$A$1:$K$2336,4,0)</f>
        <v>Tier - 3</v>
      </c>
      <c r="J2295" s="12" t="str">
        <f>VLOOKUP(A2295,'Cleaned Hospitalisation data'!$A$1:$K$2336,5,0)</f>
        <v>Tier - 3</v>
      </c>
      <c r="K2295" s="12" t="str">
        <f>VLOOKUP(A2295,'Cleaned Hospitalisation data'!$A$1:$K$2336,6,0)</f>
        <v>R1026</v>
      </c>
      <c r="L2295" s="12" cm="1">
        <f t="array" ref="L2295:P2295">_xlfn.XLOOKUP(A2295,$A:$A,'Cleaned Medical Examiation data'!$B:$F)</f>
        <v>35.340000000000003</v>
      </c>
      <c r="M2295" s="12">
        <v>5.51</v>
      </c>
      <c r="N2295" s="12" t="str">
        <v>YES</v>
      </c>
      <c r="O2295" s="12" t="str">
        <v>NO</v>
      </c>
      <c r="P2295" s="12" t="str">
        <v>YES</v>
      </c>
      <c r="Q2295" s="19" t="str" cm="1">
        <f t="array" ref="Q2295:T2295">_xlfn.XLOOKUP(A2295,$A:$A,'Cleaned Medical Examiation data'!$H:$K)</f>
        <v>NO</v>
      </c>
      <c r="R2295" s="48">
        <v>1</v>
      </c>
      <c r="S2295" s="45" t="str">
        <v>Obesity</v>
      </c>
      <c r="T2295" s="34" t="str">
        <v>Normal</v>
      </c>
    </row>
    <row r="2296" spans="1:20" ht="15.75">
      <c r="A2296" s="33" t="s">
        <v>2338</v>
      </c>
      <c r="B2296" s="7" t="str">
        <f>VLOOKUP(A2296,'Customer Names'!$A:$G,7,0)</f>
        <v>Mr</v>
      </c>
      <c r="C2296" s="7" t="str">
        <f>VLOOKUP(A2296,'Customer Names'!$A:$F,6,0)</f>
        <v>Philip J</v>
      </c>
      <c r="D2296" s="7" t="str">
        <f>VLOOKUP(A2296,'Customer Names'!$A:$E,5,0)</f>
        <v>Shaw</v>
      </c>
      <c r="E2296" s="25" t="str">
        <f>VLOOKUP(A2296,'Cleaned Hospitalisation data'!$A:$K,7,0)</f>
        <v>13-Oct-1970</v>
      </c>
      <c r="F2296" s="12">
        <f>VLOOKUP(A2296,'Cleaned Hospitalisation data'!$A$1:$K$2336,8,0)</f>
        <v>52</v>
      </c>
      <c r="G2296" s="12">
        <f>VLOOKUP(A2296,'Cleaned Hospitalisation data'!$A:$K,2,0)</f>
        <v>3</v>
      </c>
      <c r="H2296" s="28">
        <f>VLOOKUP(A2296,'Cleaned Hospitalisation data'!$A$1:$K$2336,3,0)</f>
        <v>11488.32</v>
      </c>
      <c r="I2296" s="12" t="str">
        <f>VLOOKUP(A2296,'Cleaned Hospitalisation data'!$A$1:$K$2336,4,0)</f>
        <v>Tier - 3</v>
      </c>
      <c r="J2296" s="12" t="str">
        <f>VLOOKUP(A2296,'Cleaned Hospitalisation data'!$A$1:$K$2336,5,0)</f>
        <v>Tier - 1</v>
      </c>
      <c r="K2296" s="12" t="str">
        <f>VLOOKUP(A2296,'Cleaned Hospitalisation data'!$A$1:$K$2336,6,0)</f>
        <v>R1014</v>
      </c>
      <c r="L2296" s="12" cm="1">
        <f t="array" ref="L2296:P2296">_xlfn.XLOOKUP(A2296,$A:$A,'Cleaned Medical Examiation data'!$B:$F)</f>
        <v>32.204999999999998</v>
      </c>
      <c r="M2296" s="12">
        <v>8.3800000000000008</v>
      </c>
      <c r="N2296" s="12" t="str">
        <v>YES</v>
      </c>
      <c r="O2296" s="12" t="str">
        <v>NO</v>
      </c>
      <c r="P2296" s="12" t="str">
        <v>NO</v>
      </c>
      <c r="Q2296" s="19" t="str" cm="1">
        <f t="array" ref="Q2296:T2296">_xlfn.XLOOKUP(A2296,$A:$A,'Cleaned Medical Examiation data'!$H:$K)</f>
        <v>NO</v>
      </c>
      <c r="R2296" s="48">
        <v>2</v>
      </c>
      <c r="S2296" s="45" t="str">
        <v>Obesity</v>
      </c>
      <c r="T2296" s="34" t="str">
        <v>Diabetes</v>
      </c>
    </row>
    <row r="2297" spans="1:20" ht="15.75">
      <c r="A2297" s="33" t="s">
        <v>2339</v>
      </c>
      <c r="B2297" s="7" t="str">
        <f>VLOOKUP(A2297,'Customer Names'!$A:$G,7,0)</f>
        <v>Ms</v>
      </c>
      <c r="C2297" s="7" t="str">
        <f>VLOOKUP(A2297,'Customer Names'!$A:$F,6,0)</f>
        <v>Jillian A</v>
      </c>
      <c r="D2297" s="7" t="str">
        <f>VLOOKUP(A2297,'Customer Names'!$A:$E,5,0)</f>
        <v>Goodwin</v>
      </c>
      <c r="E2297" s="25" t="str">
        <f>VLOOKUP(A2297,'Cleaned Hospitalisation data'!$A:$K,7,0)</f>
        <v>10-Sep-2004</v>
      </c>
      <c r="F2297" s="12">
        <f>VLOOKUP(A2297,'Cleaned Hospitalisation data'!$A$1:$K$2336,8,0)</f>
        <v>18</v>
      </c>
      <c r="G2297" s="12">
        <f>VLOOKUP(A2297,'Cleaned Hospitalisation data'!$A:$K,2,0)</f>
        <v>0</v>
      </c>
      <c r="H2297" s="28">
        <f>VLOOKUP(A2297,'Cleaned Hospitalisation data'!$A$1:$K$2336,3,0)</f>
        <v>11482.63</v>
      </c>
      <c r="I2297" s="12" t="str">
        <f>VLOOKUP(A2297,'Cleaned Hospitalisation data'!$A$1:$K$2336,4,0)</f>
        <v>Tier - 3</v>
      </c>
      <c r="J2297" s="12" t="str">
        <f>VLOOKUP(A2297,'Cleaned Hospitalisation data'!$A$1:$K$2336,5,0)</f>
        <v>Tier - 2</v>
      </c>
      <c r="K2297" s="12" t="str">
        <f>VLOOKUP(A2297,'Cleaned Hospitalisation data'!$A$1:$K$2336,6,0)</f>
        <v>R1013</v>
      </c>
      <c r="L2297" s="12" cm="1">
        <f t="array" ref="L2297:P2297">_xlfn.XLOOKUP(A2297,$A:$A,'Cleaned Medical Examiation data'!$B:$F)</f>
        <v>33.880000000000003</v>
      </c>
      <c r="M2297" s="12">
        <v>4.68</v>
      </c>
      <c r="N2297" s="12" t="str">
        <v>NO</v>
      </c>
      <c r="O2297" s="12" t="str">
        <v>YES</v>
      </c>
      <c r="P2297" s="12" t="str">
        <v>NO</v>
      </c>
      <c r="Q2297" s="19" t="str" cm="1">
        <f t="array" ref="Q2297:T2297">_xlfn.XLOOKUP(A2297,$A:$A,'Cleaned Medical Examiation data'!$H:$K)</f>
        <v>NO</v>
      </c>
      <c r="R2297" s="48">
        <v>1</v>
      </c>
      <c r="S2297" s="45" t="str">
        <v>Obesity</v>
      </c>
      <c r="T2297" s="34" t="str">
        <v>Normal</v>
      </c>
    </row>
    <row r="2298" spans="1:20" ht="15.75">
      <c r="A2298" s="33" t="s">
        <v>2340</v>
      </c>
      <c r="B2298" s="7" t="str">
        <f>VLOOKUP(A2298,'Customer Names'!$A:$G,7,0)</f>
        <v>Mrs</v>
      </c>
      <c r="C2298" s="7" t="str">
        <f>VLOOKUP(A2298,'Customer Names'!$A:$F,6,0)</f>
        <v>Laura D</v>
      </c>
      <c r="D2298" s="7" t="str">
        <f>VLOOKUP(A2298,'Customer Names'!$A:$E,5,0)</f>
        <v>Brock</v>
      </c>
      <c r="E2298" s="25" t="str">
        <f>VLOOKUP(A2298,'Cleaned Hospitalisation data'!$A:$K,7,0)</f>
        <v>7-Sep-1966</v>
      </c>
      <c r="F2298" s="12">
        <f>VLOOKUP(A2298,'Cleaned Hospitalisation data'!$A$1:$K$2336,8,0)</f>
        <v>56</v>
      </c>
      <c r="G2298" s="12">
        <f>VLOOKUP(A2298,'Cleaned Hospitalisation data'!$A:$K,2,0)</f>
        <v>0</v>
      </c>
      <c r="H2298" s="28">
        <f>VLOOKUP(A2298,'Cleaned Hospitalisation data'!$A$1:$K$2336,3,0)</f>
        <v>11478.14</v>
      </c>
      <c r="I2298" s="12" t="str">
        <f>VLOOKUP(A2298,'Cleaned Hospitalisation data'!$A$1:$K$2336,4,0)</f>
        <v>Tier - 3</v>
      </c>
      <c r="J2298" s="12" t="str">
        <f>VLOOKUP(A2298,'Cleaned Hospitalisation data'!$A$1:$K$2336,5,0)</f>
        <v>Tier - 2</v>
      </c>
      <c r="K2298" s="12" t="str">
        <f>VLOOKUP(A2298,'Cleaned Hospitalisation data'!$A$1:$K$2336,6,0)</f>
        <v>R1025</v>
      </c>
      <c r="L2298" s="12" cm="1">
        <f t="array" ref="L2298:P2298">_xlfn.XLOOKUP(A2298,$A:$A,'Cleaned Medical Examiation data'!$B:$F)</f>
        <v>26.63</v>
      </c>
      <c r="M2298" s="12">
        <v>4.3600000000000003</v>
      </c>
      <c r="N2298" s="12" t="str">
        <v>YES</v>
      </c>
      <c r="O2298" s="12" t="str">
        <v>NO</v>
      </c>
      <c r="P2298" s="12" t="str">
        <v>NO</v>
      </c>
      <c r="Q2298" s="19" t="str" cm="1">
        <f t="array" ref="Q2298:T2298">_xlfn.XLOOKUP(A2298,$A:$A,'Cleaned Medical Examiation data'!$H:$K)</f>
        <v>NO</v>
      </c>
      <c r="R2298" s="48">
        <v>2</v>
      </c>
      <c r="S2298" s="45" t="str">
        <v>Over Weight</v>
      </c>
      <c r="T2298" s="34" t="str">
        <v>Normal</v>
      </c>
    </row>
    <row r="2299" spans="1:20" ht="15.75">
      <c r="A2299" s="33" t="s">
        <v>2341</v>
      </c>
      <c r="B2299" s="7" t="str">
        <f>VLOOKUP(A2299,'Customer Names'!$A:$G,7,0)</f>
        <v>Ms</v>
      </c>
      <c r="C2299" s="7" t="str">
        <f>VLOOKUP(A2299,'Customer Names'!$A:$F,6,0)</f>
        <v>Megan E</v>
      </c>
      <c r="D2299" s="7" t="str">
        <f>VLOOKUP(A2299,'Customer Names'!$A:$E,5,0)</f>
        <v>Papp</v>
      </c>
      <c r="E2299" s="25" t="str">
        <f>VLOOKUP(A2299,'Cleaned Hospitalisation data'!$A:$K,7,0)</f>
        <v>23-Jun-1965</v>
      </c>
      <c r="F2299" s="12">
        <f>VLOOKUP(A2299,'Cleaned Hospitalisation data'!$A$1:$K$2336,8,0)</f>
        <v>57</v>
      </c>
      <c r="G2299" s="12">
        <f>VLOOKUP(A2299,'Cleaned Hospitalisation data'!$A:$K,2,0)</f>
        <v>0</v>
      </c>
      <c r="H2299" s="28">
        <f>VLOOKUP(A2299,'Cleaned Hospitalisation data'!$A$1:$K$2336,3,0)</f>
        <v>11455.28</v>
      </c>
      <c r="I2299" s="12" t="str">
        <f>VLOOKUP(A2299,'Cleaned Hospitalisation data'!$A$1:$K$2336,4,0)</f>
        <v>Tier - 3</v>
      </c>
      <c r="J2299" s="12" t="str">
        <f>VLOOKUP(A2299,'Cleaned Hospitalisation data'!$A$1:$K$2336,5,0)</f>
        <v>Tier - 2</v>
      </c>
      <c r="K2299" s="12" t="str">
        <f>VLOOKUP(A2299,'Cleaned Hospitalisation data'!$A$1:$K$2336,6,0)</f>
        <v>R1011</v>
      </c>
      <c r="L2299" s="12" cm="1">
        <f t="array" ref="L2299:P2299">_xlfn.XLOOKUP(A2299,$A:$A,'Cleaned Medical Examiation data'!$B:$F)</f>
        <v>28.7</v>
      </c>
      <c r="M2299" s="12">
        <v>7.74</v>
      </c>
      <c r="N2299" s="12" t="str">
        <v>NO</v>
      </c>
      <c r="O2299" s="12" t="str">
        <v>NO</v>
      </c>
      <c r="P2299" s="12" t="str">
        <v>NO</v>
      </c>
      <c r="Q2299" s="19" t="str" cm="1">
        <f t="array" ref="Q2299:T2299">_xlfn.XLOOKUP(A2299,$A:$A,'Cleaned Medical Examiation data'!$H:$K)</f>
        <v>NO</v>
      </c>
      <c r="R2299" s="48">
        <v>0</v>
      </c>
      <c r="S2299" s="45" t="str">
        <v>Over Weight</v>
      </c>
      <c r="T2299" s="34" t="str">
        <v>Diabetes</v>
      </c>
    </row>
    <row r="2300" spans="1:20" ht="15.75">
      <c r="A2300" s="33" t="s">
        <v>2342</v>
      </c>
      <c r="B2300" s="7" t="str">
        <f>VLOOKUP(A2300,'Customer Names'!$A:$G,7,0)</f>
        <v>Ms</v>
      </c>
      <c r="C2300" s="7" t="str">
        <f>VLOOKUP(A2300,'Customer Names'!$A:$F,6,0)</f>
        <v>Shannon J</v>
      </c>
      <c r="D2300" s="7" t="str">
        <f>VLOOKUP(A2300,'Customer Names'!$A:$E,5,0)</f>
        <v>Siragusa</v>
      </c>
      <c r="E2300" s="25" t="str">
        <f>VLOOKUP(A2300,'Cleaned Hospitalisation data'!$A:$K,7,0)</f>
        <v>14-Jun-1966</v>
      </c>
      <c r="F2300" s="12">
        <f>VLOOKUP(A2300,'Cleaned Hospitalisation data'!$A$1:$K$2336,8,0)</f>
        <v>56</v>
      </c>
      <c r="G2300" s="12">
        <f>VLOOKUP(A2300,'Cleaned Hospitalisation data'!$A:$K,2,0)</f>
        <v>0</v>
      </c>
      <c r="H2300" s="28">
        <f>VLOOKUP(A2300,'Cleaned Hospitalisation data'!$A$1:$K$2336,3,0)</f>
        <v>11454.02</v>
      </c>
      <c r="I2300" s="12" t="str">
        <f>VLOOKUP(A2300,'Cleaned Hospitalisation data'!$A$1:$K$2336,4,0)</f>
        <v>Tier - 3</v>
      </c>
      <c r="J2300" s="12" t="str">
        <f>VLOOKUP(A2300,'Cleaned Hospitalisation data'!$A$1:$K$2336,5,0)</f>
        <v>Tier - 1</v>
      </c>
      <c r="K2300" s="12" t="str">
        <f>VLOOKUP(A2300,'Cleaned Hospitalisation data'!$A$1:$K$2336,6,0)</f>
        <v>R1012</v>
      </c>
      <c r="L2300" s="12" cm="1">
        <f t="array" ref="L2300:P2300">_xlfn.XLOOKUP(A2300,$A:$A,'Cleaned Medical Examiation data'!$B:$F)</f>
        <v>25.65</v>
      </c>
      <c r="M2300" s="12">
        <v>4.05</v>
      </c>
      <c r="N2300" s="12" t="str">
        <v>YES</v>
      </c>
      <c r="O2300" s="12" t="str">
        <v>NO</v>
      </c>
      <c r="P2300" s="12" t="str">
        <v>NO</v>
      </c>
      <c r="Q2300" s="19" t="str" cm="1">
        <f t="array" ref="Q2300:T2300">_xlfn.XLOOKUP(A2300,$A:$A,'Cleaned Medical Examiation data'!$H:$K)</f>
        <v>NO</v>
      </c>
      <c r="R2300" s="48">
        <v>2</v>
      </c>
      <c r="S2300" s="45" t="str">
        <v>Over Weight</v>
      </c>
      <c r="T2300" s="34" t="str">
        <v>Normal</v>
      </c>
    </row>
    <row r="2301" spans="1:20" ht="15.75">
      <c r="A2301" s="33" t="s">
        <v>2343</v>
      </c>
      <c r="B2301" s="7" t="str">
        <f>VLOOKUP(A2301,'Customer Names'!$A:$G,7,0)</f>
        <v>Ms</v>
      </c>
      <c r="C2301" s="7" t="str">
        <f>VLOOKUP(A2301,'Customer Names'!$A:$F,6,0)</f>
        <v>Rachelle M</v>
      </c>
      <c r="D2301" s="7" t="str">
        <f>VLOOKUP(A2301,'Customer Names'!$A:$E,5,0)</f>
        <v>Pizarro</v>
      </c>
      <c r="E2301" s="25" t="str">
        <f>VLOOKUP(A2301,'Cleaned Hospitalisation data'!$A:$K,7,0)</f>
        <v>12-Sep-1971</v>
      </c>
      <c r="F2301" s="12">
        <f>VLOOKUP(A2301,'Cleaned Hospitalisation data'!$A$1:$K$2336,8,0)</f>
        <v>51</v>
      </c>
      <c r="G2301" s="12">
        <f>VLOOKUP(A2301,'Cleaned Hospitalisation data'!$A:$K,2,0)</f>
        <v>3</v>
      </c>
      <c r="H2301" s="28">
        <f>VLOOKUP(A2301,'Cleaned Hospitalisation data'!$A$1:$K$2336,3,0)</f>
        <v>11436.74</v>
      </c>
      <c r="I2301" s="12" t="str">
        <f>VLOOKUP(A2301,'Cleaned Hospitalisation data'!$A$1:$K$2336,4,0)</f>
        <v>Tier - 3</v>
      </c>
      <c r="J2301" s="12" t="str">
        <f>VLOOKUP(A2301,'Cleaned Hospitalisation data'!$A$1:$K$2336,5,0)</f>
        <v>Tier - 3</v>
      </c>
      <c r="K2301" s="12" t="str">
        <f>VLOOKUP(A2301,'Cleaned Hospitalisation data'!$A$1:$K$2336,6,0)</f>
        <v>R1012</v>
      </c>
      <c r="L2301" s="12" cm="1">
        <f t="array" ref="L2301:P2301">_xlfn.XLOOKUP(A2301,$A:$A,'Cleaned Medical Examiation data'!$B:$F)</f>
        <v>36.384999999999998</v>
      </c>
      <c r="M2301" s="12">
        <v>11.49</v>
      </c>
      <c r="N2301" s="12" t="str">
        <v>NO</v>
      </c>
      <c r="O2301" s="12" t="str">
        <v>NO</v>
      </c>
      <c r="P2301" s="12" t="str">
        <v>NO</v>
      </c>
      <c r="Q2301" s="19" t="str" cm="1">
        <f t="array" ref="Q2301:T2301">_xlfn.XLOOKUP(A2301,$A:$A,'Cleaned Medical Examiation data'!$H:$K)</f>
        <v>NO</v>
      </c>
      <c r="R2301" s="48">
        <v>0</v>
      </c>
      <c r="S2301" s="45" t="str">
        <v>Obesity</v>
      </c>
      <c r="T2301" s="34" t="str">
        <v>Diabetes</v>
      </c>
    </row>
    <row r="2302" spans="1:20" ht="15.75">
      <c r="A2302" s="33" t="s">
        <v>2344</v>
      </c>
      <c r="B2302" s="7" t="str">
        <f>VLOOKUP(A2302,'Customer Names'!$A:$G,7,0)</f>
        <v>Mr</v>
      </c>
      <c r="C2302" s="7" t="str">
        <f>VLOOKUP(A2302,'Customer Names'!$A:$F,6,0)</f>
        <v>Casey</v>
      </c>
      <c r="D2302" s="7" t="str">
        <f>VLOOKUP(A2302,'Customer Names'!$A:$E,5,0)</f>
        <v>Strange</v>
      </c>
      <c r="E2302" s="25" t="str">
        <f>VLOOKUP(A2302,'Cleaned Hospitalisation data'!$A:$K,7,0)</f>
        <v>17-Jul-1980</v>
      </c>
      <c r="F2302" s="12">
        <f>VLOOKUP(A2302,'Cleaned Hospitalisation data'!$A$1:$K$2336,8,0)</f>
        <v>42</v>
      </c>
      <c r="G2302" s="12">
        <f>VLOOKUP(A2302,'Cleaned Hospitalisation data'!$A:$K,2,0)</f>
        <v>2</v>
      </c>
      <c r="H2302" s="28">
        <f>VLOOKUP(A2302,'Cleaned Hospitalisation data'!$A$1:$K$2336,3,0)</f>
        <v>11435.74</v>
      </c>
      <c r="I2302" s="12" t="str">
        <f>VLOOKUP(A2302,'Cleaned Hospitalisation data'!$A$1:$K$2336,4,0)</f>
        <v>Tier - 3</v>
      </c>
      <c r="J2302" s="12" t="str">
        <f>VLOOKUP(A2302,'Cleaned Hospitalisation data'!$A$1:$K$2336,5,0)</f>
        <v>Tier - 3</v>
      </c>
      <c r="K2302" s="12" t="str">
        <f>VLOOKUP(A2302,'Cleaned Hospitalisation data'!$A$1:$K$2336,6,0)</f>
        <v>R1021</v>
      </c>
      <c r="L2302" s="12" cm="1">
        <f t="array" ref="L2302:P2302">_xlfn.XLOOKUP(A2302,$A:$A,'Cleaned Medical Examiation data'!$B:$F)</f>
        <v>34.69</v>
      </c>
      <c r="M2302" s="12">
        <v>5.65</v>
      </c>
      <c r="N2302" s="12" t="str">
        <v>NO</v>
      </c>
      <c r="O2302" s="12" t="str">
        <v>NO</v>
      </c>
      <c r="P2302" s="12" t="str">
        <v>NO</v>
      </c>
      <c r="Q2302" s="19" t="str" cm="1">
        <f t="array" ref="Q2302:T2302">_xlfn.XLOOKUP(A2302,$A:$A,'Cleaned Medical Examiation data'!$H:$K)</f>
        <v>NO</v>
      </c>
      <c r="R2302" s="48">
        <v>0</v>
      </c>
      <c r="S2302" s="45" t="str">
        <v>Obesity</v>
      </c>
      <c r="T2302" s="34" t="str">
        <v>Normal</v>
      </c>
    </row>
    <row r="2303" spans="1:20" ht="15.75">
      <c r="A2303" s="33" t="s">
        <v>2345</v>
      </c>
      <c r="B2303" s="7" t="str">
        <f>VLOOKUP(A2303,'Customer Names'!$A:$G,7,0)</f>
        <v>Ms</v>
      </c>
      <c r="C2303" s="7" t="str">
        <f>VLOOKUP(A2303,'Customer Names'!$A:$F,6,0)</f>
        <v>Jessica L</v>
      </c>
      <c r="D2303" s="7" t="str">
        <f>VLOOKUP(A2303,'Customer Names'!$A:$E,5,0)</f>
        <v>Eidinger</v>
      </c>
      <c r="E2303" s="25" t="str">
        <f>VLOOKUP(A2303,'Cleaned Hospitalisation data'!$A:$K,7,0)</f>
        <v>9-Jun-1985</v>
      </c>
      <c r="F2303" s="12">
        <f>VLOOKUP(A2303,'Cleaned Hospitalisation data'!$A$1:$K$2336,8,0)</f>
        <v>37</v>
      </c>
      <c r="G2303" s="12">
        <f>VLOOKUP(A2303,'Cleaned Hospitalisation data'!$A:$K,2,0)</f>
        <v>3</v>
      </c>
      <c r="H2303" s="28">
        <f>VLOOKUP(A2303,'Cleaned Hospitalisation data'!$A$1:$K$2336,3,0)</f>
        <v>11419.49</v>
      </c>
      <c r="I2303" s="12" t="str">
        <f>VLOOKUP(A2303,'Cleaned Hospitalisation data'!$A$1:$K$2336,4,0)</f>
        <v>Tier - 3</v>
      </c>
      <c r="J2303" s="12" t="str">
        <f>VLOOKUP(A2303,'Cleaned Hospitalisation data'!$A$1:$K$2336,5,0)</f>
        <v>Tier - 1</v>
      </c>
      <c r="K2303" s="12" t="str">
        <f>VLOOKUP(A2303,'Cleaned Hospitalisation data'!$A$1:$K$2336,6,0)</f>
        <v>R1012</v>
      </c>
      <c r="L2303" s="12" cm="1">
        <f t="array" ref="L2303:P2303">_xlfn.XLOOKUP(A2303,$A:$A,'Cleaned Medical Examiation data'!$B:$F)</f>
        <v>37.68</v>
      </c>
      <c r="M2303" s="12">
        <v>4.29</v>
      </c>
      <c r="N2303" s="12" t="str">
        <v>YES</v>
      </c>
      <c r="O2303" s="12" t="str">
        <v>NO</v>
      </c>
      <c r="P2303" s="12" t="str">
        <v>NO</v>
      </c>
      <c r="Q2303" s="19" t="str" cm="1">
        <f t="array" ref="Q2303:T2303">_xlfn.XLOOKUP(A2303,$A:$A,'Cleaned Medical Examiation data'!$H:$K)</f>
        <v>NO</v>
      </c>
      <c r="R2303" s="48">
        <v>0</v>
      </c>
      <c r="S2303" s="45" t="str">
        <v>Obesity</v>
      </c>
      <c r="T2303" s="34" t="str">
        <v>Normal</v>
      </c>
    </row>
    <row r="2304" spans="1:20" ht="15.75">
      <c r="A2304" s="33" t="s">
        <v>2346</v>
      </c>
      <c r="B2304" s="7" t="str">
        <f>VLOOKUP(A2304,'Customer Names'!$A:$G,7,0)</f>
        <v>Ms</v>
      </c>
      <c r="C2304" s="7" t="str">
        <f>VLOOKUP(A2304,'Customer Names'!$A:$F,6,0)</f>
        <v>Pamela J</v>
      </c>
      <c r="D2304" s="7" t="str">
        <f>VLOOKUP(A2304,'Customer Names'!$A:$E,5,0)</f>
        <v>Van Hout</v>
      </c>
      <c r="E2304" s="25" t="str">
        <f>VLOOKUP(A2304,'Cleaned Hospitalisation data'!$A:$K,7,0)</f>
        <v>3-Nov-1985</v>
      </c>
      <c r="F2304" s="12">
        <f>VLOOKUP(A2304,'Cleaned Hospitalisation data'!$A$1:$K$2336,8,0)</f>
        <v>37</v>
      </c>
      <c r="G2304" s="12">
        <f>VLOOKUP(A2304,'Cleaned Hospitalisation data'!$A:$K,2,0)</f>
        <v>0</v>
      </c>
      <c r="H2304" s="28">
        <f>VLOOKUP(A2304,'Cleaned Hospitalisation data'!$A$1:$K$2336,3,0)</f>
        <v>40419.019999999997</v>
      </c>
      <c r="I2304" s="12" t="str">
        <f>VLOOKUP(A2304,'Cleaned Hospitalisation data'!$A$1:$K$2336,4,0)</f>
        <v>Tier - 1</v>
      </c>
      <c r="J2304" s="12" t="str">
        <f>VLOOKUP(A2304,'Cleaned Hospitalisation data'!$A$1:$K$2336,5,0)</f>
        <v>Tier - 2</v>
      </c>
      <c r="K2304" s="12" t="str">
        <f>VLOOKUP(A2304,'Cleaned Hospitalisation data'!$A$1:$K$2336,6,0)</f>
        <v>R1013</v>
      </c>
      <c r="L2304" s="12" cm="1">
        <f t="array" ref="L2304:P2304">_xlfn.XLOOKUP(A2304,$A:$A,'Cleaned Medical Examiation data'!$B:$F)</f>
        <v>38.39</v>
      </c>
      <c r="M2304" s="12">
        <v>4.1100000000000003</v>
      </c>
      <c r="N2304" s="12" t="str">
        <v>YES</v>
      </c>
      <c r="O2304" s="12" t="str">
        <v>NO</v>
      </c>
      <c r="P2304" s="12" t="str">
        <v>NO</v>
      </c>
      <c r="Q2304" s="19" t="str" cm="1">
        <f t="array" ref="Q2304:T2304">_xlfn.XLOOKUP(A2304,$A:$A,'Cleaned Medical Examiation data'!$H:$K)</f>
        <v>YES</v>
      </c>
      <c r="R2304" s="48">
        <v>0</v>
      </c>
      <c r="S2304" s="45" t="str">
        <v>Obesity</v>
      </c>
      <c r="T2304" s="34" t="str">
        <v>Normal</v>
      </c>
    </row>
    <row r="2305" spans="1:20" ht="15.75">
      <c r="A2305" s="33" t="s">
        <v>2347</v>
      </c>
      <c r="B2305" s="7" t="str">
        <f>VLOOKUP(A2305,'Customer Names'!$A:$G,7,0)</f>
        <v>Mr</v>
      </c>
      <c r="C2305" s="7" t="str">
        <f>VLOOKUP(A2305,'Customer Names'!$A:$F,6,0)</f>
        <v>Brandon F</v>
      </c>
      <c r="D2305" s="7" t="str">
        <f>VLOOKUP(A2305,'Customer Names'!$A:$E,5,0)</f>
        <v>Ginsburg</v>
      </c>
      <c r="E2305" s="25" t="str">
        <f>VLOOKUP(A2305,'Cleaned Hospitalisation data'!$A:$K,7,0)</f>
        <v>23-Oct-1983</v>
      </c>
      <c r="F2305" s="12">
        <f>VLOOKUP(A2305,'Cleaned Hospitalisation data'!$A$1:$K$2336,8,0)</f>
        <v>39</v>
      </c>
      <c r="G2305" s="12">
        <f>VLOOKUP(A2305,'Cleaned Hospitalisation data'!$A:$K,2,0)</f>
        <v>3</v>
      </c>
      <c r="H2305" s="28">
        <f>VLOOKUP(A2305,'Cleaned Hospitalisation data'!$A$1:$K$2336,3,0)</f>
        <v>11412.02</v>
      </c>
      <c r="I2305" s="12" t="str">
        <f>VLOOKUP(A2305,'Cleaned Hospitalisation data'!$A$1:$K$2336,4,0)</f>
        <v>Tier - 3</v>
      </c>
      <c r="J2305" s="12" t="str">
        <f>VLOOKUP(A2305,'Cleaned Hospitalisation data'!$A$1:$K$2336,5,0)</f>
        <v>Tier - 1</v>
      </c>
      <c r="K2305" s="12" t="str">
        <f>VLOOKUP(A2305,'Cleaned Hospitalisation data'!$A$1:$K$2336,6,0)</f>
        <v>R1021</v>
      </c>
      <c r="L2305" s="12" cm="1">
        <f t="array" ref="L2305:P2305">_xlfn.XLOOKUP(A2305,$A:$A,'Cleaned Medical Examiation data'!$B:$F)</f>
        <v>35.49</v>
      </c>
      <c r="M2305" s="12">
        <v>4.74</v>
      </c>
      <c r="N2305" s="12" t="str">
        <v>YES</v>
      </c>
      <c r="O2305" s="12" t="str">
        <v>NO</v>
      </c>
      <c r="P2305" s="12" t="str">
        <v>YES</v>
      </c>
      <c r="Q2305" s="19" t="str" cm="1">
        <f t="array" ref="Q2305:T2305">_xlfn.XLOOKUP(A2305,$A:$A,'Cleaned Medical Examiation data'!$H:$K)</f>
        <v>NO</v>
      </c>
      <c r="R2305" s="48">
        <v>1</v>
      </c>
      <c r="S2305" s="45" t="str">
        <v>Obesity</v>
      </c>
      <c r="T2305" s="34" t="str">
        <v>Normal</v>
      </c>
    </row>
    <row r="2306" spans="1:20" ht="15.75">
      <c r="A2306" s="33" t="s">
        <v>2348</v>
      </c>
      <c r="B2306" s="7" t="str">
        <f>VLOOKUP(A2306,'Customer Names'!$A:$G,7,0)</f>
        <v>Ms</v>
      </c>
      <c r="C2306" s="7" t="str">
        <f>VLOOKUP(A2306,'Customer Names'!$A:$F,6,0)</f>
        <v>Melissa</v>
      </c>
      <c r="D2306" s="7" t="str">
        <f>VLOOKUP(A2306,'Customer Names'!$A:$E,5,0)</f>
        <v>Truex</v>
      </c>
      <c r="E2306" s="25" t="str">
        <f>VLOOKUP(A2306,'Cleaned Hospitalisation data'!$A:$K,7,0)</f>
        <v>7-Oct-1970</v>
      </c>
      <c r="F2306" s="12">
        <f>VLOOKUP(A2306,'Cleaned Hospitalisation data'!$A$1:$K$2336,8,0)</f>
        <v>52</v>
      </c>
      <c r="G2306" s="12">
        <f>VLOOKUP(A2306,'Cleaned Hospitalisation data'!$A:$K,2,0)</f>
        <v>3</v>
      </c>
      <c r="H2306" s="28">
        <f>VLOOKUP(A2306,'Cleaned Hospitalisation data'!$A$1:$K$2336,3,0)</f>
        <v>11411.69</v>
      </c>
      <c r="I2306" s="12" t="str">
        <f>VLOOKUP(A2306,'Cleaned Hospitalisation data'!$A$1:$K$2336,4,0)</f>
        <v>Tier - 3</v>
      </c>
      <c r="J2306" s="12" t="str">
        <f>VLOOKUP(A2306,'Cleaned Hospitalisation data'!$A$1:$K$2336,5,0)</f>
        <v>Tier - 2</v>
      </c>
      <c r="K2306" s="12" t="str">
        <f>VLOOKUP(A2306,'Cleaned Hospitalisation data'!$A$1:$K$2336,6,0)</f>
        <v>R1011</v>
      </c>
      <c r="L2306" s="12" cm="1">
        <f t="array" ref="L2306:P2306">_xlfn.XLOOKUP(A2306,$A:$A,'Cleaned Medical Examiation data'!$B:$F)</f>
        <v>44.7</v>
      </c>
      <c r="M2306" s="12">
        <v>7.6</v>
      </c>
      <c r="N2306" s="12" t="str">
        <v>YES</v>
      </c>
      <c r="O2306" s="12" t="str">
        <v>NO</v>
      </c>
      <c r="P2306" s="12" t="str">
        <v>NO</v>
      </c>
      <c r="Q2306" s="19" t="str" cm="1">
        <f t="array" ref="Q2306:T2306">_xlfn.XLOOKUP(A2306,$A:$A,'Cleaned Medical Examiation data'!$H:$K)</f>
        <v>NO</v>
      </c>
      <c r="R2306" s="48">
        <v>2</v>
      </c>
      <c r="S2306" s="45" t="str">
        <v>Obesity</v>
      </c>
      <c r="T2306" s="34" t="str">
        <v>Diabetes</v>
      </c>
    </row>
    <row r="2307" spans="1:20" ht="15.75">
      <c r="A2307" s="33" t="s">
        <v>2349</v>
      </c>
      <c r="B2307" s="7" t="str">
        <f>VLOOKUP(A2307,'Customer Names'!$A:$G,7,0)</f>
        <v>Ms</v>
      </c>
      <c r="C2307" s="7" t="str">
        <f>VLOOKUP(A2307,'Customer Names'!$A:$F,6,0)</f>
        <v>Danielle N</v>
      </c>
      <c r="D2307" s="7" t="str">
        <f>VLOOKUP(A2307,'Customer Names'!$A:$E,5,0)</f>
        <v>Higgins</v>
      </c>
      <c r="E2307" s="25" t="str">
        <f>VLOOKUP(A2307,'Cleaned Hospitalisation data'!$A:$K,7,0)</f>
        <v>2-Oct-1970</v>
      </c>
      <c r="F2307" s="12">
        <f>VLOOKUP(A2307,'Cleaned Hospitalisation data'!$A$1:$K$2336,8,0)</f>
        <v>52</v>
      </c>
      <c r="G2307" s="12">
        <f>VLOOKUP(A2307,'Cleaned Hospitalisation data'!$A:$K,2,0)</f>
        <v>2</v>
      </c>
      <c r="H2307" s="28">
        <f>VLOOKUP(A2307,'Cleaned Hospitalisation data'!$A$1:$K$2336,3,0)</f>
        <v>11396.9</v>
      </c>
      <c r="I2307" s="12" t="str">
        <f>VLOOKUP(A2307,'Cleaned Hospitalisation data'!$A$1:$K$2336,4,0)</f>
        <v>Tier - 3</v>
      </c>
      <c r="J2307" s="12" t="str">
        <f>VLOOKUP(A2307,'Cleaned Hospitalisation data'!$A$1:$K$2336,5,0)</f>
        <v>Tier - 3</v>
      </c>
      <c r="K2307" s="12" t="str">
        <f>VLOOKUP(A2307,'Cleaned Hospitalisation data'!$A$1:$K$2336,6,0)</f>
        <v>R1024</v>
      </c>
      <c r="L2307" s="12" cm="1">
        <f t="array" ref="L2307:P2307">_xlfn.XLOOKUP(A2307,$A:$A,'Cleaned Medical Examiation data'!$B:$F)</f>
        <v>38.380000000000003</v>
      </c>
      <c r="M2307" s="12">
        <v>8.5</v>
      </c>
      <c r="N2307" s="12" t="str">
        <v>YES</v>
      </c>
      <c r="O2307" s="12" t="str">
        <v>NO</v>
      </c>
      <c r="P2307" s="12" t="str">
        <v>NO</v>
      </c>
      <c r="Q2307" s="19" t="str" cm="1">
        <f t="array" ref="Q2307:T2307">_xlfn.XLOOKUP(A2307,$A:$A,'Cleaned Medical Examiation data'!$H:$K)</f>
        <v>NO</v>
      </c>
      <c r="R2307" s="48">
        <v>2</v>
      </c>
      <c r="S2307" s="45" t="str">
        <v>Obesity</v>
      </c>
      <c r="T2307" s="34" t="str">
        <v>Diabetes</v>
      </c>
    </row>
    <row r="2308" spans="1:20" ht="15.75">
      <c r="A2308" s="33" t="s">
        <v>2350</v>
      </c>
      <c r="B2308" s="7" t="str">
        <f>VLOOKUP(A2308,'Customer Names'!$A:$G,7,0)</f>
        <v>Mr</v>
      </c>
      <c r="C2308" s="7" t="str">
        <f>VLOOKUP(A2308,'Customer Names'!$A:$F,6,0)</f>
        <v>Matthew</v>
      </c>
      <c r="D2308" s="7" t="str">
        <f>VLOOKUP(A2308,'Customer Names'!$A:$E,5,0)</f>
        <v>McCurdy</v>
      </c>
      <c r="E2308" s="25" t="str">
        <f>VLOOKUP(A2308,'Cleaned Hospitalisation data'!$A:$K,7,0)</f>
        <v>19-Dec-1967</v>
      </c>
      <c r="F2308" s="12">
        <f>VLOOKUP(A2308,'Cleaned Hospitalisation data'!$A$1:$K$2336,8,0)</f>
        <v>55</v>
      </c>
      <c r="G2308" s="12">
        <f>VLOOKUP(A2308,'Cleaned Hospitalisation data'!$A:$K,2,0)</f>
        <v>1</v>
      </c>
      <c r="H2308" s="28">
        <f>VLOOKUP(A2308,'Cleaned Hospitalisation data'!$A$1:$K$2336,3,0)</f>
        <v>11394.07</v>
      </c>
      <c r="I2308" s="12" t="str">
        <f>VLOOKUP(A2308,'Cleaned Hospitalisation data'!$A$1:$K$2336,4,0)</f>
        <v>Tier - 3</v>
      </c>
      <c r="J2308" s="12" t="str">
        <f>VLOOKUP(A2308,'Cleaned Hospitalisation data'!$A$1:$K$2336,5,0)</f>
        <v>Tier - 1</v>
      </c>
      <c r="K2308" s="12" t="str">
        <f>VLOOKUP(A2308,'Cleaned Hospitalisation data'!$A$1:$K$2336,6,0)</f>
        <v>R1018</v>
      </c>
      <c r="L2308" s="12" cm="1">
        <f t="array" ref="L2308:P2308">_xlfn.XLOOKUP(A2308,$A:$A,'Cleaned Medical Examiation data'!$B:$F)</f>
        <v>35.244999999999997</v>
      </c>
      <c r="M2308" s="12">
        <v>11.22</v>
      </c>
      <c r="N2308" s="12" t="str">
        <v>YES</v>
      </c>
      <c r="O2308" s="12" t="str">
        <v>NO</v>
      </c>
      <c r="P2308" s="12" t="str">
        <v>NO</v>
      </c>
      <c r="Q2308" s="19" t="str" cm="1">
        <f t="array" ref="Q2308:T2308">_xlfn.XLOOKUP(A2308,$A:$A,'Cleaned Medical Examiation data'!$H:$K)</f>
        <v>NO</v>
      </c>
      <c r="R2308" s="48">
        <v>0</v>
      </c>
      <c r="S2308" s="45" t="str">
        <v>Obesity</v>
      </c>
      <c r="T2308" s="34" t="str">
        <v>Diabetes</v>
      </c>
    </row>
    <row r="2309" spans="1:20" ht="15.75">
      <c r="A2309" s="33" t="s">
        <v>2351</v>
      </c>
      <c r="B2309" s="7" t="str">
        <f>VLOOKUP(A2309,'Customer Names'!$A:$G,7,0)</f>
        <v>Mrs</v>
      </c>
      <c r="C2309" s="7" t="str">
        <f>VLOOKUP(A2309,'Customer Names'!$A:$F,6,0)</f>
        <v>Bettina</v>
      </c>
      <c r="D2309" s="7" t="str">
        <f>VLOOKUP(A2309,'Customer Names'!$A:$E,5,0)</f>
        <v>Hughes</v>
      </c>
      <c r="E2309" s="25" t="str">
        <f>VLOOKUP(A2309,'Cleaned Hospitalisation data'!$A:$K,7,0)</f>
        <v>28-Jul-1997</v>
      </c>
      <c r="F2309" s="12">
        <f>VLOOKUP(A2309,'Cleaned Hospitalisation data'!$A$1:$K$2336,8,0)</f>
        <v>25</v>
      </c>
      <c r="G2309" s="12">
        <f>VLOOKUP(A2309,'Cleaned Hospitalisation data'!$A:$K,2,0)</f>
        <v>0</v>
      </c>
      <c r="H2309" s="28">
        <f>VLOOKUP(A2309,'Cleaned Hospitalisation data'!$A$1:$K$2336,3,0)</f>
        <v>11388.27</v>
      </c>
      <c r="I2309" s="12" t="str">
        <f>VLOOKUP(A2309,'Cleaned Hospitalisation data'!$A$1:$K$2336,4,0)</f>
        <v>Tier - 3</v>
      </c>
      <c r="J2309" s="12" t="str">
        <f>VLOOKUP(A2309,'Cleaned Hospitalisation data'!$A$1:$K$2336,5,0)</f>
        <v>Tier - 2</v>
      </c>
      <c r="K2309" s="12" t="str">
        <f>VLOOKUP(A2309,'Cleaned Hospitalisation data'!$A$1:$K$2336,6,0)</f>
        <v>R1026</v>
      </c>
      <c r="L2309" s="12" cm="1">
        <f t="array" ref="L2309:P2309">_xlfn.XLOOKUP(A2309,$A:$A,'Cleaned Medical Examiation data'!$B:$F)</f>
        <v>49.84</v>
      </c>
      <c r="M2309" s="12">
        <v>5.0999999999999996</v>
      </c>
      <c r="N2309" s="12" t="str">
        <v>YES</v>
      </c>
      <c r="O2309" s="12" t="str">
        <v>NO</v>
      </c>
      <c r="P2309" s="12" t="str">
        <v>YES</v>
      </c>
      <c r="Q2309" s="19" t="str" cm="1">
        <f t="array" ref="Q2309:T2309">_xlfn.XLOOKUP(A2309,$A:$A,'Cleaned Medical Examiation data'!$H:$K)</f>
        <v>NO</v>
      </c>
      <c r="R2309" s="48">
        <v>1</v>
      </c>
      <c r="S2309" s="45" t="str">
        <v>Obesity</v>
      </c>
      <c r="T2309" s="34" t="str">
        <v>Normal</v>
      </c>
    </row>
    <row r="2310" spans="1:20" ht="15.75">
      <c r="A2310" s="33" t="s">
        <v>2352</v>
      </c>
      <c r="B2310" s="7" t="str">
        <f>VLOOKUP(A2310,'Customer Names'!$A:$G,7,0)</f>
        <v>Mr</v>
      </c>
      <c r="C2310" s="7" t="str">
        <f>VLOOKUP(A2310,'Customer Names'!$A:$F,6,0)</f>
        <v>Alexander</v>
      </c>
      <c r="D2310" s="7" t="str">
        <f>VLOOKUP(A2310,'Customer Names'!$A:$E,5,0)</f>
        <v>Varner</v>
      </c>
      <c r="E2310" s="25" t="str">
        <f>VLOOKUP(A2310,'Cleaned Hospitalisation data'!$A:$K,7,0)</f>
        <v>13-Jun-1964</v>
      </c>
      <c r="F2310" s="12">
        <f>VLOOKUP(A2310,'Cleaned Hospitalisation data'!$A$1:$K$2336,8,0)</f>
        <v>58</v>
      </c>
      <c r="G2310" s="12">
        <f>VLOOKUP(A2310,'Cleaned Hospitalisation data'!$A:$K,2,0)</f>
        <v>0</v>
      </c>
      <c r="H2310" s="28">
        <f>VLOOKUP(A2310,'Cleaned Hospitalisation data'!$A$1:$K$2336,3,0)</f>
        <v>11381.33</v>
      </c>
      <c r="I2310" s="12" t="str">
        <f>VLOOKUP(A2310,'Cleaned Hospitalisation data'!$A$1:$K$2336,4,0)</f>
        <v>Tier - 3</v>
      </c>
      <c r="J2310" s="12" t="str">
        <f>VLOOKUP(A2310,'Cleaned Hospitalisation data'!$A$1:$K$2336,5,0)</f>
        <v>Tier - 2</v>
      </c>
      <c r="K2310" s="12" t="str">
        <f>VLOOKUP(A2310,'Cleaned Hospitalisation data'!$A$1:$K$2336,6,0)</f>
        <v>R1013</v>
      </c>
      <c r="L2310" s="12" cm="1">
        <f t="array" ref="L2310:P2310">_xlfn.XLOOKUP(A2310,$A:$A,'Cleaned Medical Examiation data'!$B:$F)</f>
        <v>49.06</v>
      </c>
      <c r="M2310" s="12">
        <v>5.43</v>
      </c>
      <c r="N2310" s="12" t="str">
        <v>YES</v>
      </c>
      <c r="O2310" s="12" t="str">
        <v>NO</v>
      </c>
      <c r="P2310" s="12" t="str">
        <v>NO</v>
      </c>
      <c r="Q2310" s="19" t="str" cm="1">
        <f t="array" ref="Q2310:T2310">_xlfn.XLOOKUP(A2310,$A:$A,'Cleaned Medical Examiation data'!$H:$K)</f>
        <v>NO</v>
      </c>
      <c r="R2310" s="48">
        <v>1</v>
      </c>
      <c r="S2310" s="45" t="str">
        <v>Obesity</v>
      </c>
      <c r="T2310" s="34" t="str">
        <v>Normal</v>
      </c>
    </row>
    <row r="2311" spans="1:20" ht="15.75">
      <c r="A2311" s="33" t="s">
        <v>2353</v>
      </c>
      <c r="B2311" s="7" t="str">
        <f>VLOOKUP(A2311,'Customer Names'!$A:$G,7,0)</f>
        <v>Mrs</v>
      </c>
      <c r="C2311" s="7" t="str">
        <f>VLOOKUP(A2311,'Customer Names'!$A:$F,6,0)</f>
        <v>Holli</v>
      </c>
      <c r="D2311" s="7" t="str">
        <f>VLOOKUP(A2311,'Customer Names'!$A:$E,5,0)</f>
        <v>Dahmen</v>
      </c>
      <c r="E2311" s="25" t="str">
        <f>VLOOKUP(A2311,'Cleaned Hospitalisation data'!$A:$K,7,0)</f>
        <v>6-Dec-1972</v>
      </c>
      <c r="F2311" s="12">
        <f>VLOOKUP(A2311,'Cleaned Hospitalisation data'!$A$1:$K$2336,8,0)</f>
        <v>50</v>
      </c>
      <c r="G2311" s="12">
        <f>VLOOKUP(A2311,'Cleaned Hospitalisation data'!$A:$K,2,0)</f>
        <v>0</v>
      </c>
      <c r="H2311" s="28">
        <f>VLOOKUP(A2311,'Cleaned Hospitalisation data'!$A$1:$K$2336,3,0)</f>
        <v>11378.57</v>
      </c>
      <c r="I2311" s="12" t="str">
        <f>VLOOKUP(A2311,'Cleaned Hospitalisation data'!$A$1:$K$2336,4,0)</f>
        <v>Tier - 3</v>
      </c>
      <c r="J2311" s="12" t="str">
        <f>VLOOKUP(A2311,'Cleaned Hospitalisation data'!$A$1:$K$2336,5,0)</f>
        <v>Tier - 2</v>
      </c>
      <c r="K2311" s="12" t="str">
        <f>VLOOKUP(A2311,'Cleaned Hospitalisation data'!$A$1:$K$2336,6,0)</f>
        <v>R1025</v>
      </c>
      <c r="L2311" s="12" cm="1">
        <f t="array" ref="L2311:P2311">_xlfn.XLOOKUP(A2311,$A:$A,'Cleaned Medical Examiation data'!$B:$F)</f>
        <v>30.88</v>
      </c>
      <c r="M2311" s="12">
        <v>5.82</v>
      </c>
      <c r="N2311" s="12" t="str">
        <v>NO</v>
      </c>
      <c r="O2311" s="12" t="str">
        <v>NO</v>
      </c>
      <c r="P2311" s="12" t="str">
        <v>NO</v>
      </c>
      <c r="Q2311" s="19" t="str" cm="1">
        <f t="array" ref="Q2311:T2311">_xlfn.XLOOKUP(A2311,$A:$A,'Cleaned Medical Examiation data'!$H:$K)</f>
        <v>NO</v>
      </c>
      <c r="R2311" s="48">
        <v>2</v>
      </c>
      <c r="S2311" s="45" t="str">
        <v>Obesity</v>
      </c>
      <c r="T2311" s="34" t="str">
        <v>Prediabetes</v>
      </c>
    </row>
    <row r="2312" spans="1:20" ht="15.75">
      <c r="A2312" s="33" t="s">
        <v>2354</v>
      </c>
      <c r="B2312" s="7" t="str">
        <f>VLOOKUP(A2312,'Customer Names'!$A:$G,7,0)</f>
        <v>Mrs</v>
      </c>
      <c r="C2312" s="7" t="str">
        <f>VLOOKUP(A2312,'Customer Names'!$A:$F,6,0)</f>
        <v>Heather C</v>
      </c>
      <c r="D2312" s="7" t="str">
        <f>VLOOKUP(A2312,'Customer Names'!$A:$E,5,0)</f>
        <v>Young</v>
      </c>
      <c r="E2312" s="25" t="str">
        <f>VLOOKUP(A2312,'Cleaned Hospitalisation data'!$A:$K,7,0)</f>
        <v>7-Jun-1979</v>
      </c>
      <c r="F2312" s="12">
        <f>VLOOKUP(A2312,'Cleaned Hospitalisation data'!$A$1:$K$2336,8,0)</f>
        <v>44</v>
      </c>
      <c r="G2312" s="12">
        <f>VLOOKUP(A2312,'Cleaned Hospitalisation data'!$A:$K,2,0)</f>
        <v>2</v>
      </c>
      <c r="H2312" s="28">
        <f>VLOOKUP(A2312,'Cleaned Hospitalisation data'!$A$1:$K$2336,3,0)</f>
        <v>11369.39</v>
      </c>
      <c r="I2312" s="12" t="str">
        <f>VLOOKUP(A2312,'Cleaned Hospitalisation data'!$A$1:$K$2336,4,0)</f>
        <v>Tier - 3</v>
      </c>
      <c r="J2312" s="12" t="str">
        <f>VLOOKUP(A2312,'Cleaned Hospitalisation data'!$A$1:$K$2336,5,0)</f>
        <v>Tier - 1</v>
      </c>
      <c r="K2312" s="12" t="str">
        <f>VLOOKUP(A2312,'Cleaned Hospitalisation data'!$A$1:$K$2336,6,0)</f>
        <v>R1026</v>
      </c>
      <c r="L2312" s="12" cm="1">
        <f t="array" ref="L2312:P2312">_xlfn.XLOOKUP(A2312,$A:$A,'Cleaned Medical Examiation data'!$B:$F)</f>
        <v>33.35</v>
      </c>
      <c r="M2312" s="12">
        <v>6.05</v>
      </c>
      <c r="N2312" s="12" t="str">
        <v>NO</v>
      </c>
      <c r="O2312" s="12" t="str">
        <v>NO</v>
      </c>
      <c r="P2312" s="12" t="str">
        <v>YES</v>
      </c>
      <c r="Q2312" s="19" t="str" cm="1">
        <f t="array" ref="Q2312:T2312">_xlfn.XLOOKUP(A2312,$A:$A,'Cleaned Medical Examiation data'!$H:$K)</f>
        <v>NO</v>
      </c>
      <c r="R2312" s="48">
        <v>1</v>
      </c>
      <c r="S2312" s="45" t="str">
        <v>Obesity</v>
      </c>
      <c r="T2312" s="34" t="str">
        <v>Prediabetes</v>
      </c>
    </row>
    <row r="2313" spans="1:20" ht="15.75">
      <c r="A2313" s="33" t="s">
        <v>2355</v>
      </c>
      <c r="B2313" s="7" t="str">
        <f>VLOOKUP(A2313,'Customer Names'!$A:$G,7,0)</f>
        <v>Mr</v>
      </c>
      <c r="C2313" s="7" t="str">
        <f>VLOOKUP(A2313,'Customer Names'!$A:$F,6,0)</f>
        <v>Kyle</v>
      </c>
      <c r="D2313" s="7" t="str">
        <f>VLOOKUP(A2313,'Customer Names'!$A:$E,5,0)</f>
        <v>Fraser</v>
      </c>
      <c r="E2313" s="25" t="str">
        <f>VLOOKUP(A2313,'Cleaned Hospitalisation data'!$A:$K,7,0)</f>
        <v>13-Dec-1964</v>
      </c>
      <c r="F2313" s="12">
        <f>VLOOKUP(A2313,'Cleaned Hospitalisation data'!$A$1:$K$2336,8,0)</f>
        <v>58</v>
      </c>
      <c r="G2313" s="12">
        <f>VLOOKUP(A2313,'Cleaned Hospitalisation data'!$A:$K,2,0)</f>
        <v>0</v>
      </c>
      <c r="H2313" s="28">
        <f>VLOOKUP(A2313,'Cleaned Hospitalisation data'!$A$1:$K$2336,3,0)</f>
        <v>11365.95</v>
      </c>
      <c r="I2313" s="12" t="str">
        <f>VLOOKUP(A2313,'Cleaned Hospitalisation data'!$A$1:$K$2336,4,0)</f>
        <v>Tier - 3</v>
      </c>
      <c r="J2313" s="12" t="str">
        <f>VLOOKUP(A2313,'Cleaned Hospitalisation data'!$A$1:$K$2336,5,0)</f>
        <v>Tier - 2</v>
      </c>
      <c r="K2313" s="12" t="str">
        <f>VLOOKUP(A2313,'Cleaned Hospitalisation data'!$A$1:$K$2336,6,0)</f>
        <v>R1011</v>
      </c>
      <c r="L2313" s="12" cm="1">
        <f t="array" ref="L2313:P2313">_xlfn.XLOOKUP(A2313,$A:$A,'Cleaned Medical Examiation data'!$B:$F)</f>
        <v>38</v>
      </c>
      <c r="M2313" s="12">
        <v>6.38</v>
      </c>
      <c r="N2313" s="12" t="str">
        <v>YES</v>
      </c>
      <c r="O2313" s="12" t="str">
        <v>NO</v>
      </c>
      <c r="P2313" s="12" t="str">
        <v>NO</v>
      </c>
      <c r="Q2313" s="19" t="str" cm="1">
        <f t="array" ref="Q2313:T2313">_xlfn.XLOOKUP(A2313,$A:$A,'Cleaned Medical Examiation data'!$H:$K)</f>
        <v>NO</v>
      </c>
      <c r="R2313" s="48">
        <v>1</v>
      </c>
      <c r="S2313" s="45" t="str">
        <v>Obesity</v>
      </c>
      <c r="T2313" s="34" t="str">
        <v>Prediabetes</v>
      </c>
    </row>
    <row r="2314" spans="1:20" ht="15.75">
      <c r="A2314" s="33" t="s">
        <v>2356</v>
      </c>
      <c r="B2314" s="7" t="str">
        <f>VLOOKUP(A2314,'Customer Names'!$A:$G,7,0)</f>
        <v>Mr</v>
      </c>
      <c r="C2314" s="7" t="str">
        <f>VLOOKUP(A2314,'Customer Names'!$A:$F,6,0)</f>
        <v>Thomas J</v>
      </c>
      <c r="D2314" s="7" t="str">
        <f>VLOOKUP(A2314,'Customer Names'!$A:$E,5,0)</f>
        <v>Deeg</v>
      </c>
      <c r="E2314" s="25" t="str">
        <f>VLOOKUP(A2314,'Cleaned Hospitalisation data'!$A:$K,7,0)</f>
        <v>3-Jul-1964</v>
      </c>
      <c r="F2314" s="12">
        <f>VLOOKUP(A2314,'Cleaned Hospitalisation data'!$A$1:$K$2336,8,0)</f>
        <v>58</v>
      </c>
      <c r="G2314" s="12">
        <f>VLOOKUP(A2314,'Cleaned Hospitalisation data'!$A:$K,2,0)</f>
        <v>0</v>
      </c>
      <c r="H2314" s="28">
        <f>VLOOKUP(A2314,'Cleaned Hospitalisation data'!$A$1:$K$2336,3,0)</f>
        <v>11363.28</v>
      </c>
      <c r="I2314" s="12" t="str">
        <f>VLOOKUP(A2314,'Cleaned Hospitalisation data'!$A$1:$K$2336,4,0)</f>
        <v>Tier - 3</v>
      </c>
      <c r="J2314" s="12" t="str">
        <f>VLOOKUP(A2314,'Cleaned Hospitalisation data'!$A$1:$K$2336,5,0)</f>
        <v>Tier - 1</v>
      </c>
      <c r="K2314" s="12" t="str">
        <f>VLOOKUP(A2314,'Cleaned Hospitalisation data'!$A$1:$K$2336,6,0)</f>
        <v>R1013</v>
      </c>
      <c r="L2314" s="12" cm="1">
        <f t="array" ref="L2314:P2314">_xlfn.XLOOKUP(A2314,$A:$A,'Cleaned Medical Examiation data'!$B:$F)</f>
        <v>36.08</v>
      </c>
      <c r="M2314" s="12">
        <v>5.73</v>
      </c>
      <c r="N2314" s="12" t="str">
        <v>YES</v>
      </c>
      <c r="O2314" s="12" t="str">
        <v>NO</v>
      </c>
      <c r="P2314" s="12" t="str">
        <v>NO</v>
      </c>
      <c r="Q2314" s="19" t="str" cm="1">
        <f t="array" ref="Q2314:T2314">_xlfn.XLOOKUP(A2314,$A:$A,'Cleaned Medical Examiation data'!$H:$K)</f>
        <v>NO</v>
      </c>
      <c r="R2314" s="48">
        <v>1</v>
      </c>
      <c r="S2314" s="45" t="str">
        <v>Obesity</v>
      </c>
      <c r="T2314" s="34" t="str">
        <v>Prediabetes</v>
      </c>
    </row>
    <row r="2315" spans="1:20" ht="15.75">
      <c r="A2315" s="33" t="s">
        <v>2357</v>
      </c>
      <c r="B2315" s="7" t="str">
        <f>VLOOKUP(A2315,'Customer Names'!$A:$G,7,0)</f>
        <v>Ms</v>
      </c>
      <c r="C2315" s="7" t="str">
        <f>VLOOKUP(A2315,'Customer Names'!$A:$F,6,0)</f>
        <v>Jessica</v>
      </c>
      <c r="D2315" s="7" t="str">
        <f>VLOOKUP(A2315,'Customer Names'!$A:$E,5,0)</f>
        <v>Ramsey</v>
      </c>
      <c r="E2315" s="25" t="str">
        <f>VLOOKUP(A2315,'Cleaned Hospitalisation data'!$A:$K,7,0)</f>
        <v>12-Aug-1966</v>
      </c>
      <c r="F2315" s="12">
        <f>VLOOKUP(A2315,'Cleaned Hospitalisation data'!$A$1:$K$2336,8,0)</f>
        <v>56</v>
      </c>
      <c r="G2315" s="12">
        <f>VLOOKUP(A2315,'Cleaned Hospitalisation data'!$A:$K,2,0)</f>
        <v>0</v>
      </c>
      <c r="H2315" s="28">
        <f>VLOOKUP(A2315,'Cleaned Hospitalisation data'!$A$1:$K$2336,3,0)</f>
        <v>40373.74</v>
      </c>
      <c r="I2315" s="12" t="str">
        <f>VLOOKUP(A2315,'Cleaned Hospitalisation data'!$A$1:$K$2336,4,0)</f>
        <v>Tier - 1</v>
      </c>
      <c r="J2315" s="12" t="str">
        <f>VLOOKUP(A2315,'Cleaned Hospitalisation data'!$A$1:$K$2336,5,0)</f>
        <v>Tier - 3</v>
      </c>
      <c r="K2315" s="12" t="str">
        <f>VLOOKUP(A2315,'Cleaned Hospitalisation data'!$A$1:$K$2336,6,0)</f>
        <v>R1011</v>
      </c>
      <c r="L2315" s="12" cm="1">
        <f t="array" ref="L2315:P2315">_xlfn.XLOOKUP(A2315,$A:$A,'Cleaned Medical Examiation data'!$B:$F)</f>
        <v>44.34</v>
      </c>
      <c r="M2315" s="12">
        <v>4.0199999999999996</v>
      </c>
      <c r="N2315" s="12" t="str">
        <v>YES</v>
      </c>
      <c r="O2315" s="12" t="str">
        <v>NO</v>
      </c>
      <c r="P2315" s="12" t="str">
        <v>NO</v>
      </c>
      <c r="Q2315" s="19" t="str" cm="1">
        <f t="array" ref="Q2315:T2315">_xlfn.XLOOKUP(A2315,$A:$A,'Cleaned Medical Examiation data'!$H:$K)</f>
        <v>YES</v>
      </c>
      <c r="R2315" s="48">
        <v>2</v>
      </c>
      <c r="S2315" s="45" t="str">
        <v>Obesity</v>
      </c>
      <c r="T2315" s="34" t="str">
        <v>Normal</v>
      </c>
    </row>
    <row r="2316" spans="1:20" ht="15.75">
      <c r="A2316" s="33" t="s">
        <v>2358</v>
      </c>
      <c r="B2316" s="7" t="str">
        <f>VLOOKUP(A2316,'Customer Names'!$A:$G,7,0)</f>
        <v>Mr</v>
      </c>
      <c r="C2316" s="7" t="str">
        <f>VLOOKUP(A2316,'Customer Names'!$A:$F,6,0)</f>
        <v>Chris</v>
      </c>
      <c r="D2316" s="7" t="str">
        <f>VLOOKUP(A2316,'Customer Names'!$A:$E,5,0)</f>
        <v>Robertson</v>
      </c>
      <c r="E2316" s="25" t="str">
        <f>VLOOKUP(A2316,'Cleaned Hospitalisation data'!$A:$K,7,0)</f>
        <v>4-Jul-1964</v>
      </c>
      <c r="F2316" s="12">
        <f>VLOOKUP(A2316,'Cleaned Hospitalisation data'!$A$1:$K$2336,8,0)</f>
        <v>58</v>
      </c>
      <c r="G2316" s="12">
        <f>VLOOKUP(A2316,'Cleaned Hospitalisation data'!$A:$K,2,0)</f>
        <v>0</v>
      </c>
      <c r="H2316" s="28">
        <f>VLOOKUP(A2316,'Cleaned Hospitalisation data'!$A$1:$K$2336,3,0)</f>
        <v>11362.76</v>
      </c>
      <c r="I2316" s="12" t="str">
        <f>VLOOKUP(A2316,'Cleaned Hospitalisation data'!$A$1:$K$2336,4,0)</f>
        <v>Tier - 3</v>
      </c>
      <c r="J2316" s="12" t="str">
        <f>VLOOKUP(A2316,'Cleaned Hospitalisation data'!$A$1:$K$2336,5,0)</f>
        <v>Tier - 1</v>
      </c>
      <c r="K2316" s="12" t="str">
        <f>VLOOKUP(A2316,'Cleaned Hospitalisation data'!$A$1:$K$2336,6,0)</f>
        <v>R1011</v>
      </c>
      <c r="L2316" s="12" cm="1">
        <f t="array" ref="L2316:P2316">_xlfn.XLOOKUP(A2316,$A:$A,'Cleaned Medical Examiation data'!$B:$F)</f>
        <v>35.700000000000003</v>
      </c>
      <c r="M2316" s="12">
        <v>5.47</v>
      </c>
      <c r="N2316" s="12" t="str">
        <v>YES</v>
      </c>
      <c r="O2316" s="12" t="str">
        <v>NO</v>
      </c>
      <c r="P2316" s="12" t="str">
        <v>NO</v>
      </c>
      <c r="Q2316" s="19" t="str" cm="1">
        <f t="array" ref="Q2316:T2316">_xlfn.XLOOKUP(A2316,$A:$A,'Cleaned Medical Examiation data'!$H:$K)</f>
        <v>NO</v>
      </c>
      <c r="R2316" s="48">
        <v>1</v>
      </c>
      <c r="S2316" s="45" t="str">
        <v>Obesity</v>
      </c>
      <c r="T2316" s="34" t="str">
        <v>Normal</v>
      </c>
    </row>
    <row r="2317" spans="1:20" ht="15.75">
      <c r="A2317" s="33" t="s">
        <v>2359</v>
      </c>
      <c r="B2317" s="7" t="str">
        <f>VLOOKUP(A2317,'Customer Names'!$A:$G,7,0)</f>
        <v>Mr</v>
      </c>
      <c r="C2317" s="7" t="str">
        <f>VLOOKUP(A2317,'Customer Names'!$A:$F,6,0)</f>
        <v>Graham</v>
      </c>
      <c r="D2317" s="7" t="str">
        <f>VLOOKUP(A2317,'Customer Names'!$A:$E,5,0)</f>
        <v>Peck</v>
      </c>
      <c r="E2317" s="25" t="str">
        <f>VLOOKUP(A2317,'Cleaned Hospitalisation data'!$A:$K,7,0)</f>
        <v>26-Sep-1965</v>
      </c>
      <c r="F2317" s="12">
        <f>VLOOKUP(A2317,'Cleaned Hospitalisation data'!$A$1:$K$2336,8,0)</f>
        <v>57</v>
      </c>
      <c r="G2317" s="12">
        <f>VLOOKUP(A2317,'Cleaned Hospitalisation data'!$A:$K,2,0)</f>
        <v>0</v>
      </c>
      <c r="H2317" s="28">
        <f>VLOOKUP(A2317,'Cleaned Hospitalisation data'!$A$1:$K$2336,3,0)</f>
        <v>11356.66</v>
      </c>
      <c r="I2317" s="12" t="str">
        <f>VLOOKUP(A2317,'Cleaned Hospitalisation data'!$A$1:$K$2336,4,0)</f>
        <v>Tier - 3</v>
      </c>
      <c r="J2317" s="12" t="str">
        <f>VLOOKUP(A2317,'Cleaned Hospitalisation data'!$A$1:$K$2336,5,0)</f>
        <v>Tier - 3</v>
      </c>
      <c r="K2317" s="12" t="str">
        <f>VLOOKUP(A2317,'Cleaned Hospitalisation data'!$A$1:$K$2336,6,0)</f>
        <v>R1012</v>
      </c>
      <c r="L2317" s="12" cm="1">
        <f t="array" ref="L2317:P2317">_xlfn.XLOOKUP(A2317,$A:$A,'Cleaned Medical Examiation data'!$B:$F)</f>
        <v>34.01</v>
      </c>
      <c r="M2317" s="12">
        <v>11.3</v>
      </c>
      <c r="N2317" s="12" t="str">
        <v>NO</v>
      </c>
      <c r="O2317" s="12" t="str">
        <v>NO</v>
      </c>
      <c r="P2317" s="12" t="str">
        <v>NO</v>
      </c>
      <c r="Q2317" s="19" t="str" cm="1">
        <f t="array" ref="Q2317:T2317">_xlfn.XLOOKUP(A2317,$A:$A,'Cleaned Medical Examiation data'!$H:$K)</f>
        <v>NO</v>
      </c>
      <c r="R2317" s="48">
        <v>0</v>
      </c>
      <c r="S2317" s="45" t="str">
        <v>Obesity</v>
      </c>
      <c r="T2317" s="34" t="str">
        <v>Diabetes</v>
      </c>
    </row>
    <row r="2318" spans="1:20" ht="15.75">
      <c r="A2318" s="33" t="s">
        <v>2360</v>
      </c>
      <c r="B2318" s="7" t="str">
        <f>VLOOKUP(A2318,'Customer Names'!$A:$G,7,0)</f>
        <v>Mr</v>
      </c>
      <c r="C2318" s="7" t="str">
        <f>VLOOKUP(A2318,'Customer Names'!$A:$F,6,0)</f>
        <v>Garrett</v>
      </c>
      <c r="D2318" s="7" t="str">
        <f>VLOOKUP(A2318,'Customer Names'!$A:$E,5,0)</f>
        <v>Burger</v>
      </c>
      <c r="E2318" s="25" t="str">
        <f>VLOOKUP(A2318,'Cleaned Hospitalisation data'!$A:$K,7,0)</f>
        <v>29-Nov-1965</v>
      </c>
      <c r="F2318" s="12">
        <f>VLOOKUP(A2318,'Cleaned Hospitalisation data'!$A$1:$K$2336,8,0)</f>
        <v>57</v>
      </c>
      <c r="G2318" s="12">
        <f>VLOOKUP(A2318,'Cleaned Hospitalisation data'!$A:$K,2,0)</f>
        <v>0</v>
      </c>
      <c r="H2318" s="28">
        <f>VLOOKUP(A2318,'Cleaned Hospitalisation data'!$A$1:$K$2336,3,0)</f>
        <v>11353.23</v>
      </c>
      <c r="I2318" s="12" t="str">
        <f>VLOOKUP(A2318,'Cleaned Hospitalisation data'!$A$1:$K$2336,4,0)</f>
        <v>Tier - 3</v>
      </c>
      <c r="J2318" s="12" t="str">
        <f>VLOOKUP(A2318,'Cleaned Hospitalisation data'!$A$1:$K$2336,5,0)</f>
        <v>Tier - 1</v>
      </c>
      <c r="K2318" s="12" t="str">
        <f>VLOOKUP(A2318,'Cleaned Hospitalisation data'!$A$1:$K$2336,6,0)</f>
        <v>R1012</v>
      </c>
      <c r="L2318" s="12" cm="1">
        <f t="array" ref="L2318:P2318">_xlfn.XLOOKUP(A2318,$A:$A,'Cleaned Medical Examiation data'!$B:$F)</f>
        <v>31.54</v>
      </c>
      <c r="M2318" s="12">
        <v>6.72</v>
      </c>
      <c r="N2318" s="12" t="str">
        <v>NO</v>
      </c>
      <c r="O2318" s="12" t="str">
        <v>NO</v>
      </c>
      <c r="P2318" s="12" t="str">
        <v>NO</v>
      </c>
      <c r="Q2318" s="19" t="str" cm="1">
        <f t="array" ref="Q2318:T2318">_xlfn.XLOOKUP(A2318,$A:$A,'Cleaned Medical Examiation data'!$H:$K)</f>
        <v>NO</v>
      </c>
      <c r="R2318" s="48">
        <v>0</v>
      </c>
      <c r="S2318" s="45" t="str">
        <v>Obesity</v>
      </c>
      <c r="T2318" s="34" t="str">
        <v>Diabetes</v>
      </c>
    </row>
    <row r="2319" spans="1:20" ht="15.75">
      <c r="A2319" s="33" t="s">
        <v>2361</v>
      </c>
      <c r="B2319" s="7" t="str">
        <f>VLOOKUP(A2319,'Customer Names'!$A:$G,7,0)</f>
        <v>Mr</v>
      </c>
      <c r="C2319" s="7" t="str">
        <f>VLOOKUP(A2319,'Customer Names'!$A:$F,6,0)</f>
        <v>Andrew</v>
      </c>
      <c r="D2319" s="7" t="str">
        <f>VLOOKUP(A2319,'Customer Names'!$A:$E,5,0)</f>
        <v>Blain</v>
      </c>
      <c r="E2319" s="25" t="str">
        <f>VLOOKUP(A2319,'Cleaned Hospitalisation data'!$A:$K,7,0)</f>
        <v>12-Jul-1964</v>
      </c>
      <c r="F2319" s="12">
        <f>VLOOKUP(A2319,'Cleaned Hospitalisation data'!$A$1:$K$2336,8,0)</f>
        <v>58</v>
      </c>
      <c r="G2319" s="12">
        <f>VLOOKUP(A2319,'Cleaned Hospitalisation data'!$A:$K,2,0)</f>
        <v>0</v>
      </c>
      <c r="H2319" s="28">
        <f>VLOOKUP(A2319,'Cleaned Hospitalisation data'!$A$1:$K$2336,3,0)</f>
        <v>11345.52</v>
      </c>
      <c r="I2319" s="12" t="str">
        <f>VLOOKUP(A2319,'Cleaned Hospitalisation data'!$A$1:$K$2336,4,0)</f>
        <v>Tier - 3</v>
      </c>
      <c r="J2319" s="12" t="str">
        <f>VLOOKUP(A2319,'Cleaned Hospitalisation data'!$A$1:$K$2336,5,0)</f>
        <v>Tier - 3</v>
      </c>
      <c r="K2319" s="12" t="str">
        <f>VLOOKUP(A2319,'Cleaned Hospitalisation data'!$A$1:$K$2336,6,0)</f>
        <v>R1011</v>
      </c>
      <c r="L2319" s="12" cm="1">
        <f t="array" ref="L2319:P2319">_xlfn.XLOOKUP(A2319,$A:$A,'Cleaned Medical Examiation data'!$B:$F)</f>
        <v>23.3</v>
      </c>
      <c r="M2319" s="12">
        <v>5.36</v>
      </c>
      <c r="N2319" s="12" t="str">
        <v>YES</v>
      </c>
      <c r="O2319" s="12" t="str">
        <v>NO</v>
      </c>
      <c r="P2319" s="12" t="str">
        <v>NO</v>
      </c>
      <c r="Q2319" s="19" t="str" cm="1">
        <f t="array" ref="Q2319:T2319">_xlfn.XLOOKUP(A2319,$A:$A,'Cleaned Medical Examiation data'!$H:$K)</f>
        <v>NO</v>
      </c>
      <c r="R2319" s="48">
        <v>1</v>
      </c>
      <c r="S2319" s="45" t="str">
        <v>Normal Weight</v>
      </c>
      <c r="T2319" s="34" t="str">
        <v>Normal</v>
      </c>
    </row>
    <row r="2320" spans="1:20" ht="15.75">
      <c r="A2320" s="33" t="s">
        <v>2362</v>
      </c>
      <c r="B2320" s="7" t="str">
        <f>VLOOKUP(A2320,'Customer Names'!$A:$G,7,0)</f>
        <v>Mrs</v>
      </c>
      <c r="C2320" s="7" t="str">
        <f>VLOOKUP(A2320,'Customer Names'!$A:$F,6,0)</f>
        <v>Annabelle M</v>
      </c>
      <c r="D2320" s="7" t="str">
        <f>VLOOKUP(A2320,'Customer Names'!$A:$E,5,0)</f>
        <v>Winters</v>
      </c>
      <c r="E2320" s="25" t="str">
        <f>VLOOKUP(A2320,'Cleaned Hospitalisation data'!$A:$K,7,0)</f>
        <v>2-Nov-1968</v>
      </c>
      <c r="F2320" s="12">
        <f>VLOOKUP(A2320,'Cleaned Hospitalisation data'!$A$1:$K$2336,8,0)</f>
        <v>54</v>
      </c>
      <c r="G2320" s="12">
        <f>VLOOKUP(A2320,'Cleaned Hospitalisation data'!$A:$K,2,0)</f>
        <v>0</v>
      </c>
      <c r="H2320" s="28">
        <f>VLOOKUP(A2320,'Cleaned Hospitalisation data'!$A$1:$K$2336,3,0)</f>
        <v>11344.32</v>
      </c>
      <c r="I2320" s="12" t="str">
        <f>VLOOKUP(A2320,'Cleaned Hospitalisation data'!$A$1:$K$2336,4,0)</f>
        <v>Tier - 3</v>
      </c>
      <c r="J2320" s="12" t="str">
        <f>VLOOKUP(A2320,'Cleaned Hospitalisation data'!$A$1:$K$2336,5,0)</f>
        <v>Tier - 2</v>
      </c>
      <c r="K2320" s="12" t="str">
        <f>VLOOKUP(A2320,'Cleaned Hospitalisation data'!$A$1:$K$2336,6,0)</f>
        <v>R1025</v>
      </c>
      <c r="L2320" s="12" cm="1">
        <f t="array" ref="L2320:P2320">_xlfn.XLOOKUP(A2320,$A:$A,'Cleaned Medical Examiation data'!$B:$F)</f>
        <v>27.75</v>
      </c>
      <c r="M2320" s="12">
        <v>9.8800000000000008</v>
      </c>
      <c r="N2320" s="12" t="str">
        <v>NO</v>
      </c>
      <c r="O2320" s="12" t="str">
        <v>NO</v>
      </c>
      <c r="P2320" s="12" t="str">
        <v>NO</v>
      </c>
      <c r="Q2320" s="19" t="str" cm="1">
        <f t="array" ref="Q2320:T2320">_xlfn.XLOOKUP(A2320,$A:$A,'Cleaned Medical Examiation data'!$H:$K)</f>
        <v>NO</v>
      </c>
      <c r="R2320" s="48">
        <v>0</v>
      </c>
      <c r="S2320" s="45" t="str">
        <v>Over Weight</v>
      </c>
      <c r="T2320" s="34" t="str">
        <v>Diabetes</v>
      </c>
    </row>
    <row r="2321" spans="1:20" ht="15.75">
      <c r="A2321" s="33" t="s">
        <v>2363</v>
      </c>
      <c r="B2321" s="7" t="str">
        <f>VLOOKUP(A2321,'Customer Names'!$A:$G,7,0)</f>
        <v>Mr</v>
      </c>
      <c r="C2321" s="7" t="str">
        <f>VLOOKUP(A2321,'Customer Names'!$A:$F,6,0)</f>
        <v>Daniel T</v>
      </c>
      <c r="D2321" s="7" t="str">
        <f>VLOOKUP(A2321,'Customer Names'!$A:$E,5,0)</f>
        <v>McCue</v>
      </c>
      <c r="E2321" s="25" t="str">
        <f>VLOOKUP(A2321,'Cleaned Hospitalisation data'!$A:$K,7,0)</f>
        <v>19-Aug-1989</v>
      </c>
      <c r="F2321" s="12">
        <f>VLOOKUP(A2321,'Cleaned Hospitalisation data'!$A$1:$K$2336,8,0)</f>
        <v>33</v>
      </c>
      <c r="G2321" s="12">
        <f>VLOOKUP(A2321,'Cleaned Hospitalisation data'!$A:$K,2,0)</f>
        <v>1</v>
      </c>
      <c r="H2321" s="28">
        <f>VLOOKUP(A2321,'Cleaned Hospitalisation data'!$A$1:$K$2336,3,0)</f>
        <v>11326.71</v>
      </c>
      <c r="I2321" s="12" t="str">
        <f>VLOOKUP(A2321,'Cleaned Hospitalisation data'!$A$1:$K$2336,4,0)</f>
        <v>Tier - 3</v>
      </c>
      <c r="J2321" s="12" t="str">
        <f>VLOOKUP(A2321,'Cleaned Hospitalisation data'!$A$1:$K$2336,5,0)</f>
        <v>Tier - 3</v>
      </c>
      <c r="K2321" s="12" t="str">
        <f>VLOOKUP(A2321,'Cleaned Hospitalisation data'!$A$1:$K$2336,6,0)</f>
        <v>R1013</v>
      </c>
      <c r="L2321" s="12" cm="1">
        <f t="array" ref="L2321:P2321">_xlfn.XLOOKUP(A2321,$A:$A,'Cleaned Medical Examiation data'!$B:$F)</f>
        <v>42.46</v>
      </c>
      <c r="M2321" s="12">
        <v>4.1100000000000003</v>
      </c>
      <c r="N2321" s="12" t="str">
        <v>NO</v>
      </c>
      <c r="O2321" s="12" t="str">
        <v>NO</v>
      </c>
      <c r="P2321" s="12" t="str">
        <v>NO</v>
      </c>
      <c r="Q2321" s="19" t="str" cm="1">
        <f t="array" ref="Q2321:T2321">_xlfn.XLOOKUP(A2321,$A:$A,'Cleaned Medical Examiation data'!$H:$K)</f>
        <v>NO</v>
      </c>
      <c r="R2321" s="48">
        <v>0</v>
      </c>
      <c r="S2321" s="45" t="str">
        <v>Obesity</v>
      </c>
      <c r="T2321" s="34" t="str">
        <v>Normal</v>
      </c>
    </row>
    <row r="2322" spans="1:20" ht="15.75">
      <c r="A2322" s="33" t="s">
        <v>2364</v>
      </c>
      <c r="B2322" s="7" t="str">
        <f>VLOOKUP(A2322,'Customer Names'!$A:$G,7,0)</f>
        <v>Ms</v>
      </c>
      <c r="C2322" s="7" t="str">
        <f>VLOOKUP(A2322,'Customer Names'!$A:$F,6,0)</f>
        <v>Deanne</v>
      </c>
      <c r="D2322" s="7" t="str">
        <f>VLOOKUP(A2322,'Customer Names'!$A:$E,5,0)</f>
        <v>Webster</v>
      </c>
      <c r="E2322" s="25" t="str">
        <f>VLOOKUP(A2322,'Cleaned Hospitalisation data'!$A:$K,7,0)</f>
        <v>20-Sep-2002</v>
      </c>
      <c r="F2322" s="12">
        <f>VLOOKUP(A2322,'Cleaned Hospitalisation data'!$A$1:$K$2336,8,0)</f>
        <v>20</v>
      </c>
      <c r="G2322" s="12">
        <f>VLOOKUP(A2322,'Cleaned Hospitalisation data'!$A:$K,2,0)</f>
        <v>0</v>
      </c>
      <c r="H2322" s="28">
        <f>VLOOKUP(A2322,'Cleaned Hospitalisation data'!$A$1:$K$2336,3,0)</f>
        <v>11321.49</v>
      </c>
      <c r="I2322" s="12" t="str">
        <f>VLOOKUP(A2322,'Cleaned Hospitalisation data'!$A$1:$K$2336,4,0)</f>
        <v>Tier - 3</v>
      </c>
      <c r="J2322" s="12" t="str">
        <f>VLOOKUP(A2322,'Cleaned Hospitalisation data'!$A$1:$K$2336,5,0)</f>
        <v>Tier - 3</v>
      </c>
      <c r="K2322" s="12" t="str">
        <f>VLOOKUP(A2322,'Cleaned Hospitalisation data'!$A$1:$K$2336,6,0)</f>
        <v>R1012</v>
      </c>
      <c r="L2322" s="12" cm="1">
        <f t="array" ref="L2322:P2322">_xlfn.XLOOKUP(A2322,$A:$A,'Cleaned Medical Examiation data'!$B:$F)</f>
        <v>54.47</v>
      </c>
      <c r="M2322" s="12">
        <v>7.48</v>
      </c>
      <c r="N2322" s="12" t="str">
        <v>NO</v>
      </c>
      <c r="O2322" s="12" t="str">
        <v>NO</v>
      </c>
      <c r="P2322" s="12" t="str">
        <v>NO</v>
      </c>
      <c r="Q2322" s="19" t="str" cm="1">
        <f t="array" ref="Q2322:T2322">_xlfn.XLOOKUP(A2322,$A:$A,'Cleaned Medical Examiation data'!$H:$K)</f>
        <v>NO</v>
      </c>
      <c r="R2322" s="48">
        <v>0</v>
      </c>
      <c r="S2322" s="45" t="str">
        <v>Obesity</v>
      </c>
      <c r="T2322" s="34" t="str">
        <v>Diabetes</v>
      </c>
    </row>
    <row r="2323" spans="1:20" ht="15.75">
      <c r="A2323" s="33" t="s">
        <v>2365</v>
      </c>
      <c r="B2323" s="7" t="str">
        <f>VLOOKUP(A2323,'Customer Names'!$A:$G,7,0)</f>
        <v>Ms</v>
      </c>
      <c r="C2323" s="7" t="str">
        <f>VLOOKUP(A2323,'Customer Names'!$A:$F,6,0)</f>
        <v>Carrie</v>
      </c>
      <c r="D2323" s="7" t="str">
        <f>VLOOKUP(A2323,'Customer Names'!$A:$E,5,0)</f>
        <v>Anderson</v>
      </c>
      <c r="E2323" s="25" t="str">
        <f>VLOOKUP(A2323,'Cleaned Hospitalisation data'!$A:$K,7,0)</f>
        <v>11-Jul-1963</v>
      </c>
      <c r="F2323" s="12">
        <f>VLOOKUP(A2323,'Cleaned Hospitalisation data'!$A$1:$K$2336,8,0)</f>
        <v>59</v>
      </c>
      <c r="G2323" s="12">
        <f>VLOOKUP(A2323,'Cleaned Hospitalisation data'!$A:$K,2,0)</f>
        <v>0</v>
      </c>
      <c r="H2323" s="28">
        <f>VLOOKUP(A2323,'Cleaned Hospitalisation data'!$A$1:$K$2336,3,0)</f>
        <v>11319.12</v>
      </c>
      <c r="I2323" s="12" t="str">
        <f>VLOOKUP(A2323,'Cleaned Hospitalisation data'!$A$1:$K$2336,4,0)</f>
        <v>Tier - 3</v>
      </c>
      <c r="J2323" s="12" t="str">
        <f>VLOOKUP(A2323,'Cleaned Hospitalisation data'!$A$1:$K$2336,5,0)</f>
        <v>Tier - 1</v>
      </c>
      <c r="K2323" s="12" t="str">
        <f>VLOOKUP(A2323,'Cleaned Hospitalisation data'!$A$1:$K$2336,6,0)</f>
        <v>R1012</v>
      </c>
      <c r="L2323" s="12" cm="1">
        <f t="array" ref="L2323:P2323">_xlfn.XLOOKUP(A2323,$A:$A,'Cleaned Medical Examiation data'!$B:$F)</f>
        <v>24.93</v>
      </c>
      <c r="M2323" s="12">
        <v>9.18</v>
      </c>
      <c r="N2323" s="12" t="str">
        <v>YES</v>
      </c>
      <c r="O2323" s="12" t="str">
        <v>NO</v>
      </c>
      <c r="P2323" s="12" t="str">
        <v>YES</v>
      </c>
      <c r="Q2323" s="19" t="str" cm="1">
        <f t="array" ref="Q2323:T2323">_xlfn.XLOOKUP(A2323,$A:$A,'Cleaned Medical Examiation data'!$H:$K)</f>
        <v>NO</v>
      </c>
      <c r="R2323" s="48">
        <v>1</v>
      </c>
      <c r="S2323" s="45" t="str">
        <v>Over Weight</v>
      </c>
      <c r="T2323" s="34" t="str">
        <v>Diabetes</v>
      </c>
    </row>
    <row r="2324" spans="1:20" ht="15.75">
      <c r="A2324" s="33" t="s">
        <v>2366</v>
      </c>
      <c r="B2324" s="7" t="str">
        <f>VLOOKUP(A2324,'Customer Names'!$A:$G,7,0)</f>
        <v>Mrs</v>
      </c>
      <c r="C2324" s="7" t="str">
        <f>VLOOKUP(A2324,'Customer Names'!$A:$F,6,0)</f>
        <v>Suzanne</v>
      </c>
      <c r="D2324" s="7" t="str">
        <f>VLOOKUP(A2324,'Customer Names'!$A:$E,5,0)</f>
        <v>Chiappone</v>
      </c>
      <c r="E2324" s="25" t="str">
        <f>VLOOKUP(A2324,'Cleaned Hospitalisation data'!$A:$K,7,0)</f>
        <v>10-Dec-1995</v>
      </c>
      <c r="F2324" s="12">
        <f>VLOOKUP(A2324,'Cleaned Hospitalisation data'!$A$1:$K$2336,8,0)</f>
        <v>27</v>
      </c>
      <c r="G2324" s="12">
        <f>VLOOKUP(A2324,'Cleaned Hospitalisation data'!$A:$K,2,0)</f>
        <v>0</v>
      </c>
      <c r="H2324" s="28">
        <f>VLOOKUP(A2324,'Cleaned Hospitalisation data'!$A$1:$K$2336,3,0)</f>
        <v>11318.57</v>
      </c>
      <c r="I2324" s="12" t="str">
        <f>VLOOKUP(A2324,'Cleaned Hospitalisation data'!$A$1:$K$2336,4,0)</f>
        <v>Tier - 3</v>
      </c>
      <c r="J2324" s="12" t="str">
        <f>VLOOKUP(A2324,'Cleaned Hospitalisation data'!$A$1:$K$2336,5,0)</f>
        <v>Tier - 2</v>
      </c>
      <c r="K2324" s="12" t="str">
        <f>VLOOKUP(A2324,'Cleaned Hospitalisation data'!$A$1:$K$2336,6,0)</f>
        <v>R1026</v>
      </c>
      <c r="L2324" s="12" cm="1">
        <f t="array" ref="L2324:P2324">_xlfn.XLOOKUP(A2324,$A:$A,'Cleaned Medical Examiation data'!$B:$F)</f>
        <v>48.12</v>
      </c>
      <c r="M2324" s="12">
        <v>4.51</v>
      </c>
      <c r="N2324" s="12" t="str">
        <v>YES</v>
      </c>
      <c r="O2324" s="12" t="str">
        <v>NO</v>
      </c>
      <c r="P2324" s="12" t="str">
        <v>NO</v>
      </c>
      <c r="Q2324" s="19" t="str" cm="1">
        <f t="array" ref="Q2324:T2324">_xlfn.XLOOKUP(A2324,$A:$A,'Cleaned Medical Examiation data'!$H:$K)</f>
        <v>NO</v>
      </c>
      <c r="R2324" s="48">
        <v>1</v>
      </c>
      <c r="S2324" s="45" t="str">
        <v>Obesity</v>
      </c>
      <c r="T2324" s="34" t="str">
        <v>Normal</v>
      </c>
    </row>
    <row r="2325" spans="1:20" ht="15.75">
      <c r="A2325" s="33" t="s">
        <v>2367</v>
      </c>
      <c r="B2325" s="7" t="str">
        <f>VLOOKUP(A2325,'Customer Names'!$A:$G,7,0)</f>
        <v>Ms</v>
      </c>
      <c r="C2325" s="7" t="str">
        <f>VLOOKUP(A2325,'Customer Names'!$A:$F,6,0)</f>
        <v>Jasmine P</v>
      </c>
      <c r="D2325" s="7" t="str">
        <f>VLOOKUP(A2325,'Customer Names'!$A:$E,5,0)</f>
        <v>Opie</v>
      </c>
      <c r="E2325" s="25" t="str">
        <f>VLOOKUP(A2325,'Cleaned Hospitalisation data'!$A:$K,7,0)</f>
        <v>22-Nov-1963</v>
      </c>
      <c r="F2325" s="12">
        <f>VLOOKUP(A2325,'Cleaned Hospitalisation data'!$A$1:$K$2336,8,0)</f>
        <v>59</v>
      </c>
      <c r="G2325" s="12">
        <f>VLOOKUP(A2325,'Cleaned Hospitalisation data'!$A:$K,2,0)</f>
        <v>0</v>
      </c>
      <c r="H2325" s="28">
        <f>VLOOKUP(A2325,'Cleaned Hospitalisation data'!$A$1:$K$2336,3,0)</f>
        <v>11312.33</v>
      </c>
      <c r="I2325" s="12" t="str">
        <f>VLOOKUP(A2325,'Cleaned Hospitalisation data'!$A$1:$K$2336,4,0)</f>
        <v>Tier - 3</v>
      </c>
      <c r="J2325" s="12" t="str">
        <f>VLOOKUP(A2325,'Cleaned Hospitalisation data'!$A$1:$K$2336,5,0)</f>
        <v>Tier - 3</v>
      </c>
      <c r="K2325" s="12" t="str">
        <f>VLOOKUP(A2325,'Cleaned Hospitalisation data'!$A$1:$K$2336,6,0)</f>
        <v>R1012</v>
      </c>
      <c r="L2325" s="12" cm="1">
        <f t="array" ref="L2325:P2325">_xlfn.XLOOKUP(A2325,$A:$A,'Cleaned Medical Examiation data'!$B:$F)</f>
        <v>24.91</v>
      </c>
      <c r="M2325" s="12">
        <v>7.33</v>
      </c>
      <c r="N2325" s="12" t="str">
        <v>YES</v>
      </c>
      <c r="O2325" s="12" t="str">
        <v>NO</v>
      </c>
      <c r="P2325" s="12" t="str">
        <v>YES</v>
      </c>
      <c r="Q2325" s="19" t="str" cm="1">
        <f t="array" ref="Q2325:T2325">_xlfn.XLOOKUP(A2325,$A:$A,'Cleaned Medical Examiation data'!$H:$K)</f>
        <v>NO</v>
      </c>
      <c r="R2325" s="48">
        <v>1</v>
      </c>
      <c r="S2325" s="45" t="str">
        <v>Over Weight</v>
      </c>
      <c r="T2325" s="34" t="str">
        <v>Diabetes</v>
      </c>
    </row>
    <row r="2326" spans="1:20" ht="15.75">
      <c r="A2326" s="33" t="s">
        <v>2368</v>
      </c>
      <c r="B2326" s="7" t="str">
        <f>VLOOKUP(A2326,'Customer Names'!$A:$G,7,0)</f>
        <v>Mr</v>
      </c>
      <c r="C2326" s="7" t="str">
        <f>VLOOKUP(A2326,'Customer Names'!$A:$F,6,0)</f>
        <v>Ron N</v>
      </c>
      <c r="D2326" s="7" t="str">
        <f>VLOOKUP(A2326,'Customer Names'!$A:$E,5,0)</f>
        <v>Gage</v>
      </c>
      <c r="E2326" s="25" t="str">
        <f>VLOOKUP(A2326,'Cleaned Hospitalisation data'!$A:$K,7,0)</f>
        <v>4-Sep-1962</v>
      </c>
      <c r="F2326" s="12">
        <f>VLOOKUP(A2326,'Cleaned Hospitalisation data'!$A$1:$K$2336,8,0)</f>
        <v>60</v>
      </c>
      <c r="G2326" s="12">
        <f>VLOOKUP(A2326,'Cleaned Hospitalisation data'!$A:$K,2,0)</f>
        <v>0</v>
      </c>
      <c r="H2326" s="28">
        <f>VLOOKUP(A2326,'Cleaned Hospitalisation data'!$A$1:$K$2336,3,0)</f>
        <v>40309.93</v>
      </c>
      <c r="I2326" s="12" t="str">
        <f>VLOOKUP(A2326,'Cleaned Hospitalisation data'!$A$1:$K$2336,4,0)</f>
        <v>Tier - 1</v>
      </c>
      <c r="J2326" s="12" t="str">
        <f>VLOOKUP(A2326,'Cleaned Hospitalisation data'!$A$1:$K$2336,5,0)</f>
        <v>Tier - 3</v>
      </c>
      <c r="K2326" s="12" t="str">
        <f>VLOOKUP(A2326,'Cleaned Hospitalisation data'!$A$1:$K$2336,6,0)</f>
        <v>R1011</v>
      </c>
      <c r="L2326" s="12" cm="1">
        <f t="array" ref="L2326:P2326">_xlfn.XLOOKUP(A2326,$A:$A,'Cleaned Medical Examiation data'!$B:$F)</f>
        <v>41.51</v>
      </c>
      <c r="M2326" s="12">
        <v>6.92</v>
      </c>
      <c r="N2326" s="12" t="str">
        <v>NO</v>
      </c>
      <c r="O2326" s="12" t="str">
        <v>NO</v>
      </c>
      <c r="P2326" s="12" t="str">
        <v>NO</v>
      </c>
      <c r="Q2326" s="19" t="str" cm="1">
        <f t="array" ref="Q2326:T2326">_xlfn.XLOOKUP(A2326,$A:$A,'Cleaned Medical Examiation data'!$H:$K)</f>
        <v>YES</v>
      </c>
      <c r="R2326" s="48">
        <v>0</v>
      </c>
      <c r="S2326" s="45" t="str">
        <v>Obesity</v>
      </c>
      <c r="T2326" s="34" t="str">
        <v>Diabetes</v>
      </c>
    </row>
    <row r="2327" spans="1:20" ht="15.75">
      <c r="A2327" s="33" t="s">
        <v>2369</v>
      </c>
      <c r="B2327" s="7" t="str">
        <f>VLOOKUP(A2327,'Customer Names'!$A:$G,7,0)</f>
        <v>Ms</v>
      </c>
      <c r="C2327" s="7" t="str">
        <f>VLOOKUP(A2327,'Customer Names'!$A:$F,6,0)</f>
        <v>Jennifer</v>
      </c>
      <c r="D2327" s="7" t="str">
        <f>VLOOKUP(A2327,'Customer Names'!$A:$E,5,0)</f>
        <v>Donnelly</v>
      </c>
      <c r="E2327" s="25" t="str">
        <f>VLOOKUP(A2327,'Cleaned Hospitalisation data'!$A:$K,7,0)</f>
        <v>6-Oct-1968</v>
      </c>
      <c r="F2327" s="12">
        <f>VLOOKUP(A2327,'Cleaned Hospitalisation data'!$A$1:$K$2336,8,0)</f>
        <v>54</v>
      </c>
      <c r="G2327" s="12">
        <f>VLOOKUP(A2327,'Cleaned Hospitalisation data'!$A:$K,2,0)</f>
        <v>1</v>
      </c>
      <c r="H2327" s="28">
        <f>VLOOKUP(A2327,'Cleaned Hospitalisation data'!$A$1:$K$2336,3,0)</f>
        <v>11305.93</v>
      </c>
      <c r="I2327" s="12" t="str">
        <f>VLOOKUP(A2327,'Cleaned Hospitalisation data'!$A$1:$K$2336,4,0)</f>
        <v>Tier - 3</v>
      </c>
      <c r="J2327" s="12" t="str">
        <f>VLOOKUP(A2327,'Cleaned Hospitalisation data'!$A$1:$K$2336,5,0)</f>
        <v>Tier - 1</v>
      </c>
      <c r="K2327" s="12" t="str">
        <f>VLOOKUP(A2327,'Cleaned Hospitalisation data'!$A$1:$K$2336,6,0)</f>
        <v>R1012</v>
      </c>
      <c r="L2327" s="12" cm="1">
        <f t="array" ref="L2327:P2327">_xlfn.XLOOKUP(A2327,$A:$A,'Cleaned Medical Examiation data'!$B:$F)</f>
        <v>27.645</v>
      </c>
      <c r="M2327" s="12">
        <v>10.56</v>
      </c>
      <c r="N2327" s="12" t="str">
        <v>NO</v>
      </c>
      <c r="O2327" s="12" t="str">
        <v>NO</v>
      </c>
      <c r="P2327" s="12" t="str">
        <v>NO</v>
      </c>
      <c r="Q2327" s="19" t="str" cm="1">
        <f t="array" ref="Q2327:T2327">_xlfn.XLOOKUP(A2327,$A:$A,'Cleaned Medical Examiation data'!$H:$K)</f>
        <v>NO</v>
      </c>
      <c r="R2327" s="48">
        <v>0</v>
      </c>
      <c r="S2327" s="45" t="str">
        <v>Over Weight</v>
      </c>
      <c r="T2327" s="34" t="str">
        <v>Diabetes</v>
      </c>
    </row>
    <row r="2328" spans="1:20" ht="15.75">
      <c r="A2328" s="33" t="s">
        <v>2370</v>
      </c>
      <c r="B2328" s="7" t="str">
        <f>VLOOKUP(A2328,'Customer Names'!$A:$G,7,0)</f>
        <v>Ms</v>
      </c>
      <c r="C2328" s="7" t="str">
        <f>VLOOKUP(A2328,'Customer Names'!$A:$F,6,0)</f>
        <v>Tracie</v>
      </c>
      <c r="D2328" s="7" t="str">
        <f>VLOOKUP(A2328,'Customer Names'!$A:$E,5,0)</f>
        <v>Rall</v>
      </c>
      <c r="E2328" s="25">
        <f>VLOOKUP(A2328,'Cleaned Hospitalisation data'!$A:$K,7,0)</f>
        <v>26567</v>
      </c>
      <c r="F2328" s="12">
        <f>VLOOKUP(A2328,'Cleaned Hospitalisation data'!$A$1:$K$2336,8,0)</f>
        <v>50</v>
      </c>
      <c r="G2328" s="12">
        <f>VLOOKUP(A2328,'Cleaned Hospitalisation data'!$A:$K,2,0)</f>
        <v>4</v>
      </c>
      <c r="H2328" s="28">
        <f>VLOOKUP(A2328,'Cleaned Hospitalisation data'!$A$1:$K$2336,3,0)</f>
        <v>11299.34</v>
      </c>
      <c r="I2328" s="12" t="str">
        <f>VLOOKUP(A2328,'Cleaned Hospitalisation data'!$A$1:$K$2336,4,0)</f>
        <v>Tier - 3</v>
      </c>
      <c r="J2328" s="12" t="str">
        <f>VLOOKUP(A2328,'Cleaned Hospitalisation data'!$A$1:$K$2336,5,0)</f>
        <v>Tier - 2</v>
      </c>
      <c r="K2328" s="12" t="str">
        <f>VLOOKUP(A2328,'Cleaned Hospitalisation data'!$A$1:$K$2336,6,0)</f>
        <v>R1011</v>
      </c>
      <c r="L2328" s="12" cm="1">
        <f t="array" ref="L2328:P2328">_xlfn.XLOOKUP(A2328,$A:$A,'Cleaned Medical Examiation data'!$B:$F)</f>
        <v>33.700000000000003</v>
      </c>
      <c r="M2328" s="12">
        <v>4.01</v>
      </c>
      <c r="N2328" s="12" t="str">
        <v>NO</v>
      </c>
      <c r="O2328" s="12" t="str">
        <v>NO</v>
      </c>
      <c r="P2328" s="12" t="str">
        <v>NO</v>
      </c>
      <c r="Q2328" s="19" t="str" cm="1">
        <f t="array" ref="Q2328:T2328">_xlfn.XLOOKUP(A2328,$A:$A,'Cleaned Medical Examiation data'!$H:$K)</f>
        <v>NO</v>
      </c>
      <c r="R2328" s="48">
        <v>2</v>
      </c>
      <c r="S2328" s="45" t="str">
        <v>Obesity</v>
      </c>
      <c r="T2328" s="34" t="str">
        <v>Normal</v>
      </c>
    </row>
    <row r="2329" spans="1:20" ht="15.75">
      <c r="A2329" s="33" t="s">
        <v>2371</v>
      </c>
      <c r="B2329" s="7" t="str">
        <f>VLOOKUP(A2329,'Customer Names'!$A:$G,7,0)</f>
        <v>Mr</v>
      </c>
      <c r="C2329" s="7" t="str">
        <f>VLOOKUP(A2329,'Customer Names'!$A:$F,6,0)</f>
        <v>Tristan D</v>
      </c>
      <c r="D2329" s="7" t="str">
        <f>VLOOKUP(A2329,'Customer Names'!$A:$E,5,0)</f>
        <v>Mitchell</v>
      </c>
      <c r="E2329" s="25" t="str">
        <f>VLOOKUP(A2329,'Cleaned Hospitalisation data'!$A:$K,7,0)</f>
        <v>14-Nov-1988</v>
      </c>
      <c r="F2329" s="12">
        <f>VLOOKUP(A2329,'Cleaned Hospitalisation data'!$A$1:$K$2336,8,0)</f>
        <v>34</v>
      </c>
      <c r="G2329" s="12">
        <f>VLOOKUP(A2329,'Cleaned Hospitalisation data'!$A:$K,2,0)</f>
        <v>3</v>
      </c>
      <c r="H2329" s="28">
        <f>VLOOKUP(A2329,'Cleaned Hospitalisation data'!$A$1:$K$2336,3,0)</f>
        <v>11294.57</v>
      </c>
      <c r="I2329" s="12" t="str">
        <f>VLOOKUP(A2329,'Cleaned Hospitalisation data'!$A$1:$K$2336,4,0)</f>
        <v>Tier - 3</v>
      </c>
      <c r="J2329" s="12" t="str">
        <f>VLOOKUP(A2329,'Cleaned Hospitalisation data'!$A$1:$K$2336,5,0)</f>
        <v>Tier - 1</v>
      </c>
      <c r="K2329" s="12" t="str">
        <f>VLOOKUP(A2329,'Cleaned Hospitalisation data'!$A$1:$K$2336,6,0)</f>
        <v>R1022</v>
      </c>
      <c r="L2329" s="12" cm="1">
        <f t="array" ref="L2329:P2329">_xlfn.XLOOKUP(A2329,$A:$A,'Cleaned Medical Examiation data'!$B:$F)</f>
        <v>38.93</v>
      </c>
      <c r="M2329" s="12">
        <v>5.64</v>
      </c>
      <c r="N2329" s="12" t="str">
        <v>YES</v>
      </c>
      <c r="O2329" s="12" t="str">
        <v>NO</v>
      </c>
      <c r="P2329" s="12" t="str">
        <v>NO</v>
      </c>
      <c r="Q2329" s="19" t="str" cm="1">
        <f t="array" ref="Q2329:T2329">_xlfn.XLOOKUP(A2329,$A:$A,'Cleaned Medical Examiation data'!$H:$K)</f>
        <v>NO</v>
      </c>
      <c r="R2329" s="48">
        <v>1</v>
      </c>
      <c r="S2329" s="45" t="str">
        <v>Obesity</v>
      </c>
      <c r="T2329" s="34" t="str">
        <v>Normal</v>
      </c>
    </row>
    <row r="2330" spans="1:20" ht="15.75">
      <c r="A2330" s="33" t="s">
        <v>2372</v>
      </c>
      <c r="B2330" s="7" t="str">
        <f>VLOOKUP(A2330,'Customer Names'!$A:$G,7,0)</f>
        <v>Mr</v>
      </c>
      <c r="C2330" s="7" t="str">
        <f>VLOOKUP(A2330,'Customer Names'!$A:$F,6,0)</f>
        <v>Peiweng</v>
      </c>
      <c r="D2330" s="7" t="str">
        <f>VLOOKUP(A2330,'Customer Names'!$A:$E,5,0)</f>
        <v>Chen</v>
      </c>
      <c r="E2330" s="25">
        <f>VLOOKUP(A2330,'Cleaned Hospitalisation data'!$A:$K,7,0)</f>
        <v>25741</v>
      </c>
      <c r="F2330" s="12">
        <f>VLOOKUP(A2330,'Cleaned Hospitalisation data'!$A$1:$K$2336,8,0)</f>
        <v>52</v>
      </c>
      <c r="G2330" s="12">
        <f>VLOOKUP(A2330,'Cleaned Hospitalisation data'!$A:$K,2,0)</f>
        <v>3</v>
      </c>
      <c r="H2330" s="28">
        <f>VLOOKUP(A2330,'Cleaned Hospitalisation data'!$A$1:$K$2336,3,0)</f>
        <v>11289.11</v>
      </c>
      <c r="I2330" s="12" t="str">
        <f>VLOOKUP(A2330,'Cleaned Hospitalisation data'!$A$1:$K$2336,4,0)</f>
        <v>Tier - 3</v>
      </c>
      <c r="J2330" s="12" t="str">
        <f>VLOOKUP(A2330,'Cleaned Hospitalisation data'!$A$1:$K$2336,5,0)</f>
        <v>Tier - 1</v>
      </c>
      <c r="K2330" s="12" t="str">
        <f>VLOOKUP(A2330,'Cleaned Hospitalisation data'!$A$1:$K$2336,6,0)</f>
        <v>R1012</v>
      </c>
      <c r="L2330" s="12" cm="1">
        <f t="array" ref="L2330:P2330">_xlfn.XLOOKUP(A2330,$A:$A,'Cleaned Medical Examiation data'!$B:$F)</f>
        <v>32.774999999999999</v>
      </c>
      <c r="M2330" s="12">
        <v>8.02</v>
      </c>
      <c r="N2330" s="12" t="str">
        <v>YES</v>
      </c>
      <c r="O2330" s="12" t="str">
        <v>NO</v>
      </c>
      <c r="P2330" s="12" t="str">
        <v>NO</v>
      </c>
      <c r="Q2330" s="19" t="str" cm="1">
        <f t="array" ref="Q2330:T2330">_xlfn.XLOOKUP(A2330,$A:$A,'Cleaned Medical Examiation data'!$H:$K)</f>
        <v>NO</v>
      </c>
      <c r="R2330" s="48">
        <v>2</v>
      </c>
      <c r="S2330" s="45" t="str">
        <v>Obesity</v>
      </c>
      <c r="T2330" s="34" t="str">
        <v>Diabetes</v>
      </c>
    </row>
    <row r="2331" spans="1:20" ht="15.75">
      <c r="A2331" s="33" t="s">
        <v>2373</v>
      </c>
      <c r="B2331" s="7" t="str">
        <f>VLOOKUP(A2331,'Customer Names'!$A:$G,7,0)</f>
        <v>Ms</v>
      </c>
      <c r="C2331" s="7" t="str">
        <f>VLOOKUP(A2331,'Customer Names'!$A:$F,6,0)</f>
        <v>Theresa M</v>
      </c>
      <c r="D2331" s="7" t="str">
        <f>VLOOKUP(A2331,'Customer Names'!$A:$E,5,0)</f>
        <v>Tufaro</v>
      </c>
      <c r="E2331" s="25" t="str">
        <f>VLOOKUP(A2331,'Cleaned Hospitalisation data'!$A:$K,7,0)</f>
        <v>14-Jun-1967</v>
      </c>
      <c r="F2331" s="12">
        <f>VLOOKUP(A2331,'Cleaned Hospitalisation data'!$A$1:$K$2336,8,0)</f>
        <v>55</v>
      </c>
      <c r="G2331" s="12">
        <f>VLOOKUP(A2331,'Cleaned Hospitalisation data'!$A:$K,2,0)</f>
        <v>0</v>
      </c>
      <c r="H2331" s="28">
        <f>VLOOKUP(A2331,'Cleaned Hospitalisation data'!$A$1:$K$2336,3,0)</f>
        <v>11286.54</v>
      </c>
      <c r="I2331" s="12" t="str">
        <f>VLOOKUP(A2331,'Cleaned Hospitalisation data'!$A$1:$K$2336,4,0)</f>
        <v>Tier - 3</v>
      </c>
      <c r="J2331" s="12" t="str">
        <f>VLOOKUP(A2331,'Cleaned Hospitalisation data'!$A$1:$K$2336,5,0)</f>
        <v>Tier - 3</v>
      </c>
      <c r="K2331" s="12" t="str">
        <f>VLOOKUP(A2331,'Cleaned Hospitalisation data'!$A$1:$K$2336,6,0)</f>
        <v>R1024</v>
      </c>
      <c r="L2331" s="12" cm="1">
        <f t="array" ref="L2331:P2331">_xlfn.XLOOKUP(A2331,$A:$A,'Cleaned Medical Examiation data'!$B:$F)</f>
        <v>29.83</v>
      </c>
      <c r="M2331" s="12">
        <v>7.2</v>
      </c>
      <c r="N2331" s="12" t="str">
        <v>YES</v>
      </c>
      <c r="O2331" s="12" t="str">
        <v>NO</v>
      </c>
      <c r="P2331" s="12" t="str">
        <v>NO</v>
      </c>
      <c r="Q2331" s="19" t="str" cm="1">
        <f t="array" ref="Q2331:T2331">_xlfn.XLOOKUP(A2331,$A:$A,'Cleaned Medical Examiation data'!$H:$K)</f>
        <v>NO</v>
      </c>
      <c r="R2331" s="48">
        <v>0</v>
      </c>
      <c r="S2331" s="45" t="str">
        <v>Over Weight</v>
      </c>
      <c r="T2331" s="34" t="str">
        <v>Diabetes</v>
      </c>
    </row>
    <row r="2332" spans="1:20" ht="15.75">
      <c r="A2332" s="33" t="s">
        <v>2374</v>
      </c>
      <c r="B2332" s="7" t="str">
        <f>VLOOKUP(A2332,'Customer Names'!$A:$G,7,0)</f>
        <v>Mr</v>
      </c>
      <c r="C2332" s="7" t="str">
        <f>VLOOKUP(A2332,'Customer Names'!$A:$F,6,0)</f>
        <v>Daniel J</v>
      </c>
      <c r="D2332" s="7" t="str">
        <f>VLOOKUP(A2332,'Customer Names'!$A:$E,5,0)</f>
        <v>Peters</v>
      </c>
      <c r="E2332" s="25" t="str">
        <f>VLOOKUP(A2332,'Cleaned Hospitalisation data'!$A:$K,7,0)</f>
        <v>4-Oct-2004</v>
      </c>
      <c r="F2332" s="12">
        <f>VLOOKUP(A2332,'Cleaned Hospitalisation data'!$A$1:$K$2336,8,0)</f>
        <v>18</v>
      </c>
      <c r="G2332" s="12">
        <f>VLOOKUP(A2332,'Cleaned Hospitalisation data'!$A:$K,2,0)</f>
        <v>1</v>
      </c>
      <c r="H2332" s="28">
        <f>VLOOKUP(A2332,'Cleaned Hospitalisation data'!$A$1:$K$2336,3,0)</f>
        <v>11272.33</v>
      </c>
      <c r="I2332" s="12" t="str">
        <f>VLOOKUP(A2332,'Cleaned Hospitalisation data'!$A$1:$K$2336,4,0)</f>
        <v>Tier - 3</v>
      </c>
      <c r="J2332" s="12" t="str">
        <f>VLOOKUP(A2332,'Cleaned Hospitalisation data'!$A$1:$K$2336,5,0)</f>
        <v>Tier - 2</v>
      </c>
      <c r="K2332" s="12" t="str">
        <f>VLOOKUP(A2332,'Cleaned Hospitalisation data'!$A$1:$K$2336,6,0)</f>
        <v>R1019</v>
      </c>
      <c r="L2332" s="12" cm="1">
        <f t="array" ref="L2332:P2332">_xlfn.XLOOKUP(A2332,$A:$A,'Cleaned Medical Examiation data'!$B:$F)</f>
        <v>28.31</v>
      </c>
      <c r="M2332" s="12">
        <v>4.55</v>
      </c>
      <c r="N2332" s="12" t="str">
        <v>NO</v>
      </c>
      <c r="O2332" s="12" t="str">
        <v>YES</v>
      </c>
      <c r="P2332" s="12" t="str">
        <v>NO</v>
      </c>
      <c r="Q2332" s="19" t="str" cm="1">
        <f t="array" ref="Q2332:T2332">_xlfn.XLOOKUP(A2332,$A:$A,'Cleaned Medical Examiation data'!$H:$K)</f>
        <v>NO</v>
      </c>
      <c r="R2332" s="48">
        <v>1</v>
      </c>
      <c r="S2332" s="45" t="str">
        <v>Over Weight</v>
      </c>
      <c r="T2332" s="34" t="str">
        <v>Normal</v>
      </c>
    </row>
    <row r="2333" spans="1:20" ht="15.75">
      <c r="A2333" s="33" t="s">
        <v>2375</v>
      </c>
      <c r="B2333" s="7" t="str">
        <f>VLOOKUP(A2333,'Customer Names'!$A:$G,7,0)</f>
        <v>Mrs</v>
      </c>
      <c r="C2333" s="7" t="str">
        <f>VLOOKUP(A2333,'Customer Names'!$A:$F,6,0)</f>
        <v>Courtney M</v>
      </c>
      <c r="D2333" s="7" t="str">
        <f>VLOOKUP(A2333,'Customer Names'!$A:$E,5,0)</f>
        <v>Susedik</v>
      </c>
      <c r="E2333" s="25" t="str">
        <f>VLOOKUP(A2333,'Cleaned Hospitalisation data'!$A:$K,7,0)</f>
        <v>26-Dec-1971</v>
      </c>
      <c r="F2333" s="12">
        <f>VLOOKUP(A2333,'Cleaned Hospitalisation data'!$A$1:$K$2336,8,0)</f>
        <v>51</v>
      </c>
      <c r="G2333" s="12">
        <f>VLOOKUP(A2333,'Cleaned Hospitalisation data'!$A:$K,2,0)</f>
        <v>0</v>
      </c>
      <c r="H2333" s="28">
        <f>VLOOKUP(A2333,'Cleaned Hospitalisation data'!$A$1:$K$2336,3,0)</f>
        <v>11265.71</v>
      </c>
      <c r="I2333" s="12" t="str">
        <f>VLOOKUP(A2333,'Cleaned Hospitalisation data'!$A$1:$K$2336,4,0)</f>
        <v>Tier - 3</v>
      </c>
      <c r="J2333" s="12" t="str">
        <f>VLOOKUP(A2333,'Cleaned Hospitalisation data'!$A$1:$K$2336,5,0)</f>
        <v>Tier - 1</v>
      </c>
      <c r="K2333" s="12" t="str">
        <f>VLOOKUP(A2333,'Cleaned Hospitalisation data'!$A$1:$K$2336,6,0)</f>
        <v>R1025</v>
      </c>
      <c r="L2333" s="12" cm="1">
        <f t="array" ref="L2333:P2333">_xlfn.XLOOKUP(A2333,$A:$A,'Cleaned Medical Examiation data'!$B:$F)</f>
        <v>29.79</v>
      </c>
      <c r="M2333" s="12">
        <v>9.0299999999999994</v>
      </c>
      <c r="N2333" s="12" t="str">
        <v>NO</v>
      </c>
      <c r="O2333" s="12" t="str">
        <v>NO</v>
      </c>
      <c r="P2333" s="12" t="str">
        <v>NO</v>
      </c>
      <c r="Q2333" s="19" t="str" cm="1">
        <f t="array" ref="Q2333:T2333">_xlfn.XLOOKUP(A2333,$A:$A,'Cleaned Medical Examiation data'!$H:$K)</f>
        <v>NO</v>
      </c>
      <c r="R2333" s="48">
        <v>0</v>
      </c>
      <c r="S2333" s="45" t="str">
        <v>Over Weight</v>
      </c>
      <c r="T2333" s="34" t="str">
        <v>Diabetes</v>
      </c>
    </row>
    <row r="2334" spans="1:20" ht="15.75">
      <c r="A2334" s="33" t="s">
        <v>2376</v>
      </c>
      <c r="B2334" s="7" t="str">
        <f>VLOOKUP(A2334,'Customer Names'!$A:$G,7,0)</f>
        <v>Mr</v>
      </c>
      <c r="C2334" s="7" t="str">
        <f>VLOOKUP(A2334,'Customer Names'!$A:$F,6,0)</f>
        <v>Jose A</v>
      </c>
      <c r="D2334" s="7" t="str">
        <f>VLOOKUP(A2334,'Customer Names'!$A:$E,5,0)</f>
        <v>Garcia</v>
      </c>
      <c r="E2334" s="25" t="str">
        <f>VLOOKUP(A2334,'Cleaned Hospitalisation data'!$A:$K,7,0)</f>
        <v>11-Oct-1969</v>
      </c>
      <c r="F2334" s="12">
        <f>VLOOKUP(A2334,'Cleaned Hospitalisation data'!$A$1:$K$2336,8,0)</f>
        <v>53</v>
      </c>
      <c r="G2334" s="12">
        <f>VLOOKUP(A2334,'Cleaned Hospitalisation data'!$A:$K,2,0)</f>
        <v>3</v>
      </c>
      <c r="H2334" s="28">
        <f>VLOOKUP(A2334,'Cleaned Hospitalisation data'!$A$1:$K$2336,3,0)</f>
        <v>11264.54</v>
      </c>
      <c r="I2334" s="12" t="str">
        <f>VLOOKUP(A2334,'Cleaned Hospitalisation data'!$A$1:$K$2336,4,0)</f>
        <v>Tier - 3</v>
      </c>
      <c r="J2334" s="12" t="str">
        <f>VLOOKUP(A2334,'Cleaned Hospitalisation data'!$A$1:$K$2336,5,0)</f>
        <v>Tier - 2</v>
      </c>
      <c r="K2334" s="12" t="str">
        <f>VLOOKUP(A2334,'Cleaned Hospitalisation data'!$A$1:$K$2336,6,0)</f>
        <v>R1011</v>
      </c>
      <c r="L2334" s="12" cm="1">
        <f t="array" ref="L2334:P2334">_xlfn.XLOOKUP(A2334,$A:$A,'Cleaned Medical Examiation data'!$B:$F)</f>
        <v>36.6</v>
      </c>
      <c r="M2334" s="12">
        <v>5.2</v>
      </c>
      <c r="N2334" s="12" t="str">
        <v>YES</v>
      </c>
      <c r="O2334" s="12" t="str">
        <v>NO</v>
      </c>
      <c r="P2334" s="12" t="str">
        <v>YES</v>
      </c>
      <c r="Q2334" s="19" t="str" cm="1">
        <f t="array" ref="Q2334:T2334">_xlfn.XLOOKUP(A2334,$A:$A,'Cleaned Medical Examiation data'!$H:$K)</f>
        <v>NO</v>
      </c>
      <c r="R2334" s="48">
        <v>1</v>
      </c>
      <c r="S2334" s="45" t="str">
        <v>Obesity</v>
      </c>
      <c r="T2334" s="34" t="str">
        <v>Normal</v>
      </c>
    </row>
    <row r="2335" spans="1:20" ht="15.75">
      <c r="A2335" s="33" t="s">
        <v>2377</v>
      </c>
      <c r="B2335" s="7" t="str">
        <f>VLOOKUP(A2335,'Customer Names'!$A:$G,7,0)</f>
        <v>Mrs</v>
      </c>
      <c r="C2335" s="7" t="str">
        <f>VLOOKUP(A2335,'Customer Names'!$A:$F,6,0)</f>
        <v>Lauren</v>
      </c>
      <c r="D2335" s="7" t="str">
        <f>VLOOKUP(A2335,'Customer Names'!$A:$E,5,0)</f>
        <v>Deady</v>
      </c>
      <c r="E2335" s="25" t="str">
        <f>VLOOKUP(A2335,'Cleaned Hospitalisation data'!$A:$K,7,0)</f>
        <v>2-Oct-1981</v>
      </c>
      <c r="F2335" s="12">
        <f>VLOOKUP(A2335,'Cleaned Hospitalisation data'!$A$1:$K$2336,8,0)</f>
        <v>41</v>
      </c>
      <c r="G2335" s="12">
        <f>VLOOKUP(A2335,'Cleaned Hospitalisation data'!$A:$K,2,0)</f>
        <v>1</v>
      </c>
      <c r="H2335" s="28">
        <f>VLOOKUP(A2335,'Cleaned Hospitalisation data'!$A$1:$K$2336,3,0)</f>
        <v>11255.29</v>
      </c>
      <c r="I2335" s="12" t="str">
        <f>VLOOKUP(A2335,'Cleaned Hospitalisation data'!$A$1:$K$2336,4,0)</f>
        <v>Tier - 3</v>
      </c>
      <c r="J2335" s="12" t="str">
        <f>VLOOKUP(A2335,'Cleaned Hospitalisation data'!$A$1:$K$2336,5,0)</f>
        <v>Tier - 1</v>
      </c>
      <c r="K2335" s="12" t="str">
        <f>VLOOKUP(A2335,'Cleaned Hospitalisation data'!$A$1:$K$2336,6,0)</f>
        <v>R1026</v>
      </c>
      <c r="L2335" s="12" cm="1">
        <f t="array" ref="L2335:P2335">_xlfn.XLOOKUP(A2335,$A:$A,'Cleaned Medical Examiation data'!$B:$F)</f>
        <v>35.93</v>
      </c>
      <c r="M2335" s="12">
        <v>8.3000000000000007</v>
      </c>
      <c r="N2335" s="12" t="str">
        <v>YES</v>
      </c>
      <c r="O2335" s="12" t="str">
        <v>NO</v>
      </c>
      <c r="P2335" s="12" t="str">
        <v>NO</v>
      </c>
      <c r="Q2335" s="19" t="str" cm="1">
        <f t="array" ref="Q2335:T2335">_xlfn.XLOOKUP(A2335,$A:$A,'Cleaned Medical Examiation data'!$H:$K)</f>
        <v>NO</v>
      </c>
      <c r="R2335" s="48">
        <v>0</v>
      </c>
      <c r="S2335" s="45" t="str">
        <v>Obesity</v>
      </c>
      <c r="T2335" s="34" t="str">
        <v>Diabetes</v>
      </c>
    </row>
    <row r="2336" spans="1:20" ht="15.75">
      <c r="A2336" s="35" t="s">
        <v>2378</v>
      </c>
      <c r="B2336" s="36" t="str">
        <f>VLOOKUP(A2336,'Customer Names'!$A:$G,7,0)</f>
        <v>Mr</v>
      </c>
      <c r="C2336" s="36" t="str">
        <f>VLOOKUP(A2336,'Customer Names'!$A:$F,6,0)</f>
        <v>Jonathon M</v>
      </c>
      <c r="D2336" s="36" t="str">
        <f>VLOOKUP(A2336,'Customer Names'!$A:$E,5,0)</f>
        <v>Campbell</v>
      </c>
      <c r="E2336" s="37" t="str">
        <f>VLOOKUP(A2336,'Cleaned Hospitalisation data'!$A:$K,7,0)</f>
        <v>20-Aug-1969</v>
      </c>
      <c r="F2336" s="38">
        <f>VLOOKUP(A2336,'Cleaned Hospitalisation data'!$A$1:$K$2336,8,0)</f>
        <v>53</v>
      </c>
      <c r="G2336" s="38">
        <f>VLOOKUP(A2336,'Cleaned Hospitalisation data'!$A:$K,2,0)</f>
        <v>3</v>
      </c>
      <c r="H2336" s="39">
        <f>VLOOKUP(A2336,'Cleaned Hospitalisation data'!$A$1:$K$2336,3,0)</f>
        <v>11253.42</v>
      </c>
      <c r="I2336" s="38" t="str">
        <f>VLOOKUP(A2336,'Cleaned Hospitalisation data'!$A$1:$K$2336,4,0)</f>
        <v>Tier - 3</v>
      </c>
      <c r="J2336" s="38" t="str">
        <f>VLOOKUP(A2336,'Cleaned Hospitalisation data'!$A$1:$K$2336,5,0)</f>
        <v>Tier - 1</v>
      </c>
      <c r="K2336" s="38" t="str">
        <f>VLOOKUP(A2336,'Cleaned Hospitalisation data'!$A$1:$K$2336,6,0)</f>
        <v>R1011</v>
      </c>
      <c r="L2336" s="38" cm="1">
        <f t="array" ref="L2336:P2336">_xlfn.XLOOKUP(A2336,$A:$A,'Cleaned Medical Examiation data'!$B:$F)</f>
        <v>28.6</v>
      </c>
      <c r="M2336" s="38">
        <v>5.56</v>
      </c>
      <c r="N2336" s="38" t="str">
        <v>YES</v>
      </c>
      <c r="O2336" s="38" t="str">
        <v>NO</v>
      </c>
      <c r="P2336" s="38" t="str">
        <v>YES</v>
      </c>
      <c r="Q2336" s="44" t="str" cm="1">
        <f t="array" ref="Q2336:T2336">_xlfn.XLOOKUP(A2336,$A:$A,'Cleaned Medical Examiation data'!$H:$K)</f>
        <v>NO</v>
      </c>
      <c r="R2336" s="50">
        <v>1</v>
      </c>
      <c r="S2336" s="46" t="str">
        <v>Over Weight</v>
      </c>
      <c r="T2336" s="40" t="str">
        <v>Normal</v>
      </c>
    </row>
    <row r="2337" spans="1:1" ht="15.75">
      <c r="A2337" s="6"/>
    </row>
    <row r="2338" spans="1:1" ht="15.75">
      <c r="A2338" s="6"/>
    </row>
    <row r="2339" spans="1:1" ht="15.75">
      <c r="A2339" s="6"/>
    </row>
    <row r="2340" spans="1:1" ht="15.75">
      <c r="A2340" s="6"/>
    </row>
    <row r="2341" spans="1:1" ht="15.75">
      <c r="A2341" s="6"/>
    </row>
  </sheetData>
  <autoFilter ref="A1:T2336" xr:uid="{E259515F-7605-4970-AD4C-6758610789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2859-B486-449B-8295-BBD06BA0D48D}">
  <dimension ref="A3:B6"/>
  <sheetViews>
    <sheetView workbookViewId="0">
      <selection activeCell="E19" sqref="E19"/>
    </sheetView>
  </sheetViews>
  <sheetFormatPr defaultRowHeight="15"/>
  <cols>
    <col min="1" max="1" width="11.42578125" bestFit="1" customWidth="1"/>
    <col min="2" max="2" width="21.7109375" bestFit="1" customWidth="1"/>
    <col min="3" max="3" width="4.140625" bestFit="1" customWidth="1"/>
    <col min="4" max="4" width="11.42578125" bestFit="1" customWidth="1"/>
  </cols>
  <sheetData>
    <row r="3" spans="1:2">
      <c r="A3" s="41" t="s">
        <v>8334</v>
      </c>
      <c r="B3" t="s">
        <v>10405</v>
      </c>
    </row>
    <row r="4" spans="1:2">
      <c r="A4" t="s">
        <v>8337</v>
      </c>
      <c r="B4" s="5">
        <v>1847</v>
      </c>
    </row>
    <row r="5" spans="1:2">
      <c r="A5" t="s">
        <v>8338</v>
      </c>
      <c r="B5" s="5">
        <v>488</v>
      </c>
    </row>
    <row r="6" spans="1:2">
      <c r="A6" t="s">
        <v>10406</v>
      </c>
      <c r="B6" s="5">
        <v>2335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AF22-BCB0-48AF-8EEE-CCD7E2284192}">
  <dimension ref="A3:C5"/>
  <sheetViews>
    <sheetView topLeftCell="B1" workbookViewId="0">
      <selection activeCell="B3" sqref="B3"/>
    </sheetView>
  </sheetViews>
  <sheetFormatPr defaultRowHeight="15"/>
  <cols>
    <col min="1" max="1" width="18.28515625" bestFit="1" customWidth="1"/>
    <col min="2" max="2" width="33.42578125" bestFit="1" customWidth="1"/>
    <col min="3" max="3" width="17" bestFit="1" customWidth="1"/>
  </cols>
  <sheetData>
    <row r="3" spans="1:3">
      <c r="A3" s="41" t="s">
        <v>2382</v>
      </c>
      <c r="B3" t="s">
        <v>10407</v>
      </c>
      <c r="C3" t="s">
        <v>10408</v>
      </c>
    </row>
    <row r="4" spans="1:3">
      <c r="A4" t="s">
        <v>8337</v>
      </c>
      <c r="B4" s="5">
        <v>2191</v>
      </c>
      <c r="C4" s="42">
        <v>6.6704427202190804</v>
      </c>
    </row>
    <row r="5" spans="1:3">
      <c r="A5" t="s">
        <v>8338</v>
      </c>
      <c r="B5" s="5">
        <v>144</v>
      </c>
      <c r="C5" s="42">
        <v>5.1876388888888876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A12C-6AE9-4A66-9960-F182D50D8D5B}">
  <dimension ref="A3:E44"/>
  <sheetViews>
    <sheetView tabSelected="1" workbookViewId="0">
      <selection activeCell="E22" sqref="E22"/>
    </sheetView>
  </sheetViews>
  <sheetFormatPr defaultRowHeight="15"/>
  <cols>
    <col min="1" max="1" width="17.7109375" bestFit="1" customWidth="1"/>
    <col min="2" max="2" width="15.28515625" bestFit="1" customWidth="1"/>
    <col min="3" max="3" width="14.42578125" bestFit="1" customWidth="1"/>
    <col min="4" max="4" width="14.7109375" customWidth="1"/>
    <col min="5" max="5" width="17.140625" customWidth="1"/>
    <col min="6" max="6" width="10.5703125" customWidth="1"/>
    <col min="7" max="7" width="11.42578125" bestFit="1" customWidth="1"/>
    <col min="8" max="8" width="26.5703125" bestFit="1" customWidth="1"/>
    <col min="9" max="9" width="27.85546875" bestFit="1" customWidth="1"/>
  </cols>
  <sheetData>
    <row r="3" spans="1:5">
      <c r="A3" s="41" t="s">
        <v>10409</v>
      </c>
      <c r="B3" s="41" t="s">
        <v>8336</v>
      </c>
    </row>
    <row r="4" spans="1:5">
      <c r="A4" s="41" t="s">
        <v>8335</v>
      </c>
      <c r="B4" t="s">
        <v>10410</v>
      </c>
      <c r="C4" t="s">
        <v>10411</v>
      </c>
      <c r="D4" t="s">
        <v>10412</v>
      </c>
      <c r="E4" t="s">
        <v>10406</v>
      </c>
    </row>
    <row r="5" spans="1:5">
      <c r="A5" t="s">
        <v>10413</v>
      </c>
      <c r="B5" s="43">
        <v>1726354.4800000002</v>
      </c>
      <c r="C5" s="43">
        <v>1674180.5100000002</v>
      </c>
      <c r="D5" s="43">
        <v>841586.97000000044</v>
      </c>
      <c r="E5" s="43">
        <v>4242121.9600000009</v>
      </c>
    </row>
    <row r="6" spans="1:5">
      <c r="A6" t="s">
        <v>10414</v>
      </c>
      <c r="B6" s="43">
        <v>8239739.8999999985</v>
      </c>
      <c r="C6" s="43">
        <v>8520712.9299999941</v>
      </c>
      <c r="D6" s="43">
        <v>3583193.99</v>
      </c>
      <c r="E6" s="43">
        <v>20343646.819999993</v>
      </c>
    </row>
    <row r="7" spans="1:5">
      <c r="A7" t="s">
        <v>10415</v>
      </c>
      <c r="B7" s="43">
        <v>2274769.25</v>
      </c>
      <c r="C7" s="43">
        <v>2477745.7599999998</v>
      </c>
      <c r="D7" s="43">
        <v>1039794.9399999998</v>
      </c>
      <c r="E7" s="43">
        <v>5792309.9499999993</v>
      </c>
    </row>
    <row r="8" spans="1:5">
      <c r="A8" t="s">
        <v>10416</v>
      </c>
      <c r="B8" s="43">
        <v>490046.85000000003</v>
      </c>
      <c r="C8" s="43">
        <v>566702.46</v>
      </c>
      <c r="D8" s="43">
        <v>157530.56999999998</v>
      </c>
      <c r="E8" s="43">
        <v>1214279.8800000001</v>
      </c>
    </row>
    <row r="9" spans="1:5">
      <c r="A9" t="s">
        <v>10406</v>
      </c>
      <c r="B9" s="43">
        <v>12730910.479999999</v>
      </c>
      <c r="C9" s="43">
        <v>13239341.659999993</v>
      </c>
      <c r="D9" s="43">
        <v>5622106.4700000007</v>
      </c>
      <c r="E9" s="43">
        <v>31592358.609999992</v>
      </c>
    </row>
    <row r="25" spans="1:5">
      <c r="A25" s="41" t="s">
        <v>10417</v>
      </c>
      <c r="B25" s="41" t="s">
        <v>8340</v>
      </c>
    </row>
    <row r="26" spans="1:5">
      <c r="A26" s="41" t="s">
        <v>8</v>
      </c>
      <c r="B26" t="s">
        <v>8345</v>
      </c>
      <c r="C26" t="s">
        <v>8348</v>
      </c>
      <c r="D26" t="s">
        <v>8346</v>
      </c>
      <c r="E26" t="s">
        <v>10406</v>
      </c>
    </row>
    <row r="27" spans="1:5">
      <c r="A27" t="s">
        <v>25</v>
      </c>
      <c r="B27" s="43">
        <v>33081.373793103448</v>
      </c>
      <c r="C27" s="43">
        <v>18997.2806918239</v>
      </c>
      <c r="D27" s="43">
        <v>9250.3617857142854</v>
      </c>
      <c r="E27" s="43">
        <v>19466.246114982569</v>
      </c>
    </row>
    <row r="28" spans="1:5">
      <c r="A28" t="s">
        <v>22</v>
      </c>
      <c r="B28" s="43">
        <v>26111.45793650793</v>
      </c>
      <c r="C28" s="43">
        <v>10334.279321533928</v>
      </c>
      <c r="D28" s="43">
        <v>10179.941965317917</v>
      </c>
      <c r="E28" s="43">
        <v>12016.473913043492</v>
      </c>
    </row>
    <row r="29" spans="1:5">
      <c r="A29" t="s">
        <v>19</v>
      </c>
      <c r="B29" s="43">
        <v>31328.102238805957</v>
      </c>
      <c r="C29" s="43">
        <v>8439.2844000000005</v>
      </c>
      <c r="D29" s="43">
        <v>6890.7568235294129</v>
      </c>
      <c r="E29" s="43">
        <v>10514.93980392157</v>
      </c>
    </row>
    <row r="30" spans="1:5">
      <c r="A30" t="s">
        <v>199</v>
      </c>
      <c r="B30" s="43">
        <v>13891.86</v>
      </c>
      <c r="C30" s="43">
        <v>2395.17</v>
      </c>
      <c r="D30" s="43">
        <v>16950.485000000001</v>
      </c>
      <c r="E30" s="43">
        <v>13478.056923076925</v>
      </c>
    </row>
    <row r="31" spans="1:5">
      <c r="A31" t="s">
        <v>135</v>
      </c>
      <c r="B31" s="43">
        <v>21523.52</v>
      </c>
      <c r="C31" s="43">
        <v>15675.543333333335</v>
      </c>
      <c r="D31" s="43">
        <v>7570.7550000000001</v>
      </c>
      <c r="E31" s="43">
        <v>13948.609999999999</v>
      </c>
    </row>
    <row r="32" spans="1:5">
      <c r="A32" t="s">
        <v>32</v>
      </c>
      <c r="B32" s="43">
        <v>39868.616250000006</v>
      </c>
      <c r="C32" s="43">
        <v>16075.963333333331</v>
      </c>
      <c r="D32" s="43">
        <v>8133.0084090909086</v>
      </c>
      <c r="E32" s="43">
        <v>13589.263437499998</v>
      </c>
    </row>
    <row r="33" spans="1:5">
      <c r="A33" t="s">
        <v>130</v>
      </c>
      <c r="B33" s="43">
        <v>34070.595714285715</v>
      </c>
      <c r="C33" s="43">
        <v>11365.621875000001</v>
      </c>
      <c r="D33" s="43">
        <v>8667.3661538461529</v>
      </c>
      <c r="E33" s="43">
        <v>14806.107777777777</v>
      </c>
    </row>
    <row r="34" spans="1:5">
      <c r="A34" t="s">
        <v>185</v>
      </c>
      <c r="B34" s="43">
        <v>33475.82</v>
      </c>
      <c r="C34" s="43">
        <v>10139.553333333333</v>
      </c>
      <c r="D34" s="43">
        <v>12570.970000000001</v>
      </c>
      <c r="E34" s="43">
        <v>13272.786666666665</v>
      </c>
    </row>
    <row r="35" spans="1:5">
      <c r="A35" t="s">
        <v>84</v>
      </c>
      <c r="B35" s="43">
        <v>27621.609999999997</v>
      </c>
      <c r="C35" s="43">
        <v>8116.7199999999984</v>
      </c>
      <c r="D35" s="43">
        <v>12706.976000000001</v>
      </c>
      <c r="E35" s="43">
        <v>13633.143461538462</v>
      </c>
    </row>
    <row r="36" spans="1:5">
      <c r="A36" t="s">
        <v>137</v>
      </c>
      <c r="B36" s="43"/>
      <c r="C36" s="43">
        <v>6760.543333333334</v>
      </c>
      <c r="D36" s="43">
        <v>11716.453333333333</v>
      </c>
      <c r="E36" s="43">
        <v>9238.4983333333348</v>
      </c>
    </row>
    <row r="37" spans="1:5">
      <c r="A37" t="s">
        <v>38</v>
      </c>
      <c r="B37" s="43"/>
      <c r="C37" s="43">
        <v>7668.1787234042549</v>
      </c>
      <c r="D37" s="43">
        <v>11518.785652173914</v>
      </c>
      <c r="E37" s="43">
        <v>8933.3781428571438</v>
      </c>
    </row>
    <row r="38" spans="1:5">
      <c r="A38" t="s">
        <v>88</v>
      </c>
      <c r="B38" s="43"/>
      <c r="C38" s="43">
        <v>10102.026666666667</v>
      </c>
      <c r="D38" s="43">
        <v>11637.812000000002</v>
      </c>
      <c r="E38" s="43">
        <v>10650.521428571428</v>
      </c>
    </row>
    <row r="39" spans="1:5">
      <c r="A39" t="s">
        <v>82</v>
      </c>
      <c r="B39" s="43">
        <v>18261.7575</v>
      </c>
      <c r="C39" s="43">
        <v>13457.094583333334</v>
      </c>
      <c r="D39" s="43">
        <v>12785.637000000001</v>
      </c>
      <c r="E39" s="43">
        <v>13786.149210526317</v>
      </c>
    </row>
    <row r="40" spans="1:5">
      <c r="A40" t="s">
        <v>74</v>
      </c>
      <c r="B40" s="43">
        <v>32732.187142857147</v>
      </c>
      <c r="C40" s="43">
        <v>10174.345999999998</v>
      </c>
      <c r="D40" s="43">
        <v>13360.978888888885</v>
      </c>
      <c r="E40" s="43">
        <v>12865.149499999996</v>
      </c>
    </row>
    <row r="41" spans="1:5">
      <c r="A41" t="s">
        <v>34</v>
      </c>
      <c r="B41" s="43"/>
      <c r="C41" s="43">
        <v>6886.0368421052626</v>
      </c>
      <c r="D41" s="43">
        <v>10510.31380952381</v>
      </c>
      <c r="E41" s="43">
        <v>8788.782250000002</v>
      </c>
    </row>
    <row r="42" spans="1:5">
      <c r="A42" t="s">
        <v>30</v>
      </c>
      <c r="B42" s="43">
        <v>18709.798000000003</v>
      </c>
      <c r="C42" s="43">
        <v>11919.607857142855</v>
      </c>
      <c r="D42" s="43">
        <v>12296.779729729731</v>
      </c>
      <c r="E42" s="43">
        <v>12489.921071428573</v>
      </c>
    </row>
    <row r="43" spans="1:5">
      <c r="A43" t="s">
        <v>8351</v>
      </c>
      <c r="B43" s="43">
        <v>20996.530000000002</v>
      </c>
      <c r="C43" s="43"/>
      <c r="D43" s="43"/>
      <c r="E43" s="43">
        <v>20996.530000000002</v>
      </c>
    </row>
    <row r="44" spans="1:5">
      <c r="A44" t="s">
        <v>10406</v>
      </c>
      <c r="B44" s="43">
        <v>30129.198585526326</v>
      </c>
      <c r="C44" s="43">
        <v>11865.268766816152</v>
      </c>
      <c r="D44" s="43">
        <v>9462.2693073593018</v>
      </c>
      <c r="E44" s="43">
        <v>13529.91803426124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A64E-CF2C-4560-A956-DC858F22975A}">
  <dimension ref="A1:G18"/>
  <sheetViews>
    <sheetView workbookViewId="0">
      <selection activeCell="L21" sqref="L21"/>
    </sheetView>
  </sheetViews>
  <sheetFormatPr defaultRowHeight="15"/>
  <cols>
    <col min="1" max="1" width="17.7109375" bestFit="1" customWidth="1"/>
    <col min="2" max="2" width="15.28515625" bestFit="1" customWidth="1"/>
    <col min="3" max="4" width="10.5703125" bestFit="1" customWidth="1"/>
    <col min="5" max="5" width="12.28515625" customWidth="1"/>
    <col min="6" max="7" width="10.7109375" bestFit="1" customWidth="1"/>
    <col min="8" max="8" width="10.7109375" customWidth="1"/>
    <col min="9" max="10" width="10.7109375" bestFit="1" customWidth="1"/>
    <col min="11" max="12" width="9.5703125" bestFit="1" customWidth="1"/>
    <col min="13" max="15" width="10.7109375" bestFit="1" customWidth="1"/>
    <col min="16" max="16" width="9.5703125" bestFit="1" customWidth="1"/>
    <col min="17" max="18" width="10.7109375" bestFit="1" customWidth="1"/>
    <col min="19" max="19" width="11.42578125" bestFit="1" customWidth="1"/>
    <col min="20" max="23" width="10.7109375" bestFit="1" customWidth="1"/>
    <col min="24" max="26" width="9.5703125" bestFit="1" customWidth="1"/>
    <col min="27" max="29" width="10.7109375" bestFit="1" customWidth="1"/>
    <col min="30" max="30" width="9.5703125" bestFit="1" customWidth="1"/>
    <col min="31" max="31" width="10.7109375" bestFit="1" customWidth="1"/>
    <col min="32" max="32" width="12" bestFit="1" customWidth="1"/>
    <col min="33" max="33" width="9.5703125" bestFit="1" customWidth="1"/>
    <col min="34" max="34" width="10.7109375" bestFit="1" customWidth="1"/>
    <col min="35" max="35" width="9.5703125" bestFit="1" customWidth="1"/>
    <col min="36" max="36" width="10.7109375" bestFit="1" customWidth="1"/>
    <col min="37" max="39" width="9.5703125" bestFit="1" customWidth="1"/>
    <col min="40" max="48" width="10.7109375" bestFit="1" customWidth="1"/>
    <col min="49" max="49" width="12" bestFit="1" customWidth="1"/>
    <col min="50" max="50" width="11.42578125" bestFit="1" customWidth="1"/>
  </cols>
  <sheetData>
    <row r="1" spans="1:5">
      <c r="A1" s="59" t="s">
        <v>10418</v>
      </c>
      <c r="B1" s="59"/>
      <c r="C1" s="59"/>
      <c r="D1" s="59"/>
      <c r="E1" s="59"/>
    </row>
    <row r="2" spans="1:5">
      <c r="A2" s="59"/>
      <c r="B2" s="59"/>
      <c r="C2" s="59"/>
      <c r="D2" s="59"/>
      <c r="E2" s="59"/>
    </row>
    <row r="3" spans="1:5">
      <c r="A3" s="63" t="s">
        <v>10419</v>
      </c>
      <c r="B3" s="64"/>
      <c r="C3" s="60">
        <f>CORREL(Healthcare!F:F,Healthcare!L:L)</f>
        <v>5.1869273155567025E-2</v>
      </c>
      <c r="D3" s="61" t="s">
        <v>10420</v>
      </c>
      <c r="E3" s="61"/>
    </row>
    <row r="4" spans="1:5">
      <c r="A4" s="65"/>
      <c r="B4" s="66"/>
      <c r="C4" s="60"/>
      <c r="D4" s="61"/>
      <c r="E4" s="61"/>
    </row>
    <row r="5" spans="1:5">
      <c r="A5" s="63" t="s">
        <v>10421</v>
      </c>
      <c r="B5" s="64"/>
      <c r="C5" s="60">
        <f>CORREL(Healthcare!F:F,Healthcare!M:M)</f>
        <v>0.46040821084066297</v>
      </c>
      <c r="D5" s="61" t="s">
        <v>10422</v>
      </c>
      <c r="E5" s="61"/>
    </row>
    <row r="6" spans="1:5">
      <c r="A6" s="65"/>
      <c r="B6" s="66"/>
      <c r="C6" s="60"/>
      <c r="D6" s="61"/>
      <c r="E6" s="61"/>
    </row>
    <row r="17" spans="1:7">
      <c r="A17" s="62" t="s">
        <v>10423</v>
      </c>
      <c r="B17" s="62"/>
      <c r="C17" s="62"/>
      <c r="D17" s="62"/>
      <c r="E17" s="62"/>
      <c r="F17" s="62"/>
      <c r="G17" s="62"/>
    </row>
    <row r="18" spans="1:7">
      <c r="A18" s="62"/>
      <c r="B18" s="62"/>
      <c r="C18" s="62"/>
      <c r="D18" s="62"/>
      <c r="E18" s="62"/>
      <c r="F18" s="62"/>
      <c r="G18" s="62"/>
    </row>
  </sheetData>
  <mergeCells count="8">
    <mergeCell ref="A1:E2"/>
    <mergeCell ref="C3:C4"/>
    <mergeCell ref="D3:E4"/>
    <mergeCell ref="A17:G18"/>
    <mergeCell ref="C5:C6"/>
    <mergeCell ref="D5:E6"/>
    <mergeCell ref="A3:B4"/>
    <mergeCell ref="A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8114-8912-48F1-9B07-F6B86906FBF8}">
  <dimension ref="A1:X46"/>
  <sheetViews>
    <sheetView showGridLines="0" topLeftCell="A14" workbookViewId="0">
      <selection activeCell="B11" sqref="B11"/>
    </sheetView>
  </sheetViews>
  <sheetFormatPr defaultRowHeight="15"/>
  <cols>
    <col min="2" max="2" width="16.5703125" bestFit="1" customWidth="1"/>
    <col min="3" max="3" width="17.85546875" bestFit="1" customWidth="1"/>
    <col min="4" max="4" width="14.42578125" bestFit="1" customWidth="1"/>
    <col min="5" max="5" width="13.42578125" bestFit="1" customWidth="1"/>
    <col min="6" max="6" width="14.42578125" bestFit="1" customWidth="1"/>
  </cols>
  <sheetData>
    <row r="1" spans="1:24" ht="15" customHeight="1">
      <c r="A1" s="67" t="s">
        <v>10424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</row>
    <row r="2" spans="1:24" ht="1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</row>
    <row r="3" spans="1:24" ht="15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</row>
    <row r="4" spans="1:2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1:24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1:24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spans="1:24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1:24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1:24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1:24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4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1:24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spans="1:24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4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4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4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4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4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spans="1:24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spans="1:24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spans="1:24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spans="1:24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spans="1:24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spans="1:2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spans="1:24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spans="1:24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spans="1:24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spans="1:24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spans="1:24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spans="1:24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spans="1:24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spans="1:24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spans="1:24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spans="1:2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spans="1:24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spans="1:24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</sheetData>
  <mergeCells count="1">
    <mergeCell ref="A1:X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vicky mano</cp:lastModifiedBy>
  <cp:revision/>
  <dcterms:created xsi:type="dcterms:W3CDTF">2015-06-05T18:17:20Z</dcterms:created>
  <dcterms:modified xsi:type="dcterms:W3CDTF">2025-09-06T15:49:48Z</dcterms:modified>
  <cp:category/>
  <cp:contentStatus/>
</cp:coreProperties>
</file>